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Override PartName="/xl/commentsmeta12" ContentType="application/binary"/>
  <Override PartName="/xl/commentsmeta13" ContentType="application/binary"/>
  <Override PartName="/xl/commentsmeta14" ContentType="application/binary"/>
  <Override PartName="/xl/commentsmeta15" ContentType="application/binary"/>
  <Override PartName="/xl/commentsmeta16" ContentType="application/binary"/>
  <Override PartName="/xl/commentsmeta17" ContentType="application/binary"/>
  <Override PartName="/xl/commentsmeta18" ContentType="application/binary"/>
  <Override PartName="/xl/commentsmeta19"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ukilteoschooldistrict-my.sharepoint.com/personal/baldridgerr_mukilteo_wednet_edu/Documents/Math Team/Regionals/"/>
    </mc:Choice>
  </mc:AlternateContent>
  <xr:revisionPtr revIDLastSave="458" documentId="8_{A0A084FC-ED04-4C31-B657-9670747AA394}" xr6:coauthVersionLast="47" xr6:coauthVersionMax="47" xr10:uidLastSave="{9A71DC27-9EB1-42E2-B8D2-5E5886F81794}"/>
  <bookViews>
    <workbookView xWindow="33720" yWindow="-120" windowWidth="25440" windowHeight="15270" xr2:uid="{00000000-000D-0000-FFFF-FFFF00000000}"/>
  </bookViews>
  <sheets>
    <sheet name="Info" sheetId="1" r:id="rId1"/>
    <sheet name="Proj" sheetId="2" r:id="rId2"/>
    <sheet name="V Tm P" sheetId="3" r:id="rId3"/>
    <sheet name="JV Tm P" sheetId="4" r:id="rId4"/>
    <sheet name="Top T" sheetId="5" r:id="rId5"/>
    <sheet name="Top I" sheetId="6" r:id="rId6"/>
    <sheet name="AHS" sheetId="7" r:id="rId7"/>
    <sheet name="BHS" sheetId="8" r:id="rId8"/>
    <sheet name="CHS" sheetId="9" r:id="rId9"/>
    <sheet name="HMJHS" sheetId="10" r:id="rId10"/>
    <sheet name="KHS" sheetId="11" r:id="rId11"/>
    <sheet name="Kings" sheetId="12" r:id="rId12"/>
    <sheet name="MHS" sheetId="13" r:id="rId13"/>
    <sheet name="SWHS" sheetId="14" r:id="rId14"/>
    <sheet name="AMHS" sheetId="15" r:id="rId15"/>
    <sheet name="S10" sheetId="16" r:id="rId16"/>
    <sheet name="S11" sheetId="17" r:id="rId17"/>
    <sheet name="S12" sheetId="18" r:id="rId18"/>
    <sheet name="S13" sheetId="19" r:id="rId19"/>
    <sheet name="S14" sheetId="20" r:id="rId20"/>
    <sheet name="S15" sheetId="21" r:id="rId21"/>
    <sheet name="S16" sheetId="22" r:id="rId22"/>
    <sheet name="S17" sheetId="23" r:id="rId23"/>
    <sheet name="S18" sheetId="24" r:id="rId24"/>
    <sheet name="S19" sheetId="25" r:id="rId25"/>
    <sheet name="S20" sheetId="26" r:id="rId2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IueU9NUAbY1acyntDURhW5RqVLYFG5LToI3ehtujLcQ="/>
    </ext>
  </extLst>
</workbook>
</file>

<file path=xl/calcChain.xml><?xml version="1.0" encoding="utf-8"?>
<calcChain xmlns="http://schemas.openxmlformats.org/spreadsheetml/2006/main">
  <c r="AJ62" i="26" l="1"/>
  <c r="AB62" i="26"/>
  <c r="E32" i="26" s="1"/>
  <c r="T62" i="26"/>
  <c r="L62" i="26"/>
  <c r="AJ61" i="26"/>
  <c r="AB61" i="26"/>
  <c r="T61" i="26"/>
  <c r="L61" i="26"/>
  <c r="AJ60" i="26"/>
  <c r="AB60" i="26"/>
  <c r="T60" i="26"/>
  <c r="L60" i="26"/>
  <c r="AJ59" i="26"/>
  <c r="AB59" i="26"/>
  <c r="T59" i="26"/>
  <c r="L59" i="26"/>
  <c r="AJ58" i="26"/>
  <c r="AB58" i="26"/>
  <c r="T58" i="26"/>
  <c r="L58" i="26"/>
  <c r="AJ57" i="26"/>
  <c r="AB57" i="26"/>
  <c r="T57" i="26"/>
  <c r="L57" i="26"/>
  <c r="AJ56" i="26"/>
  <c r="AB56" i="26"/>
  <c r="T56" i="26"/>
  <c r="L56" i="26"/>
  <c r="AJ55" i="26"/>
  <c r="AB55" i="26"/>
  <c r="T55" i="26"/>
  <c r="L55" i="26"/>
  <c r="AJ54" i="26"/>
  <c r="AB54" i="26"/>
  <c r="T54" i="26"/>
  <c r="L54" i="26"/>
  <c r="AJ53" i="26"/>
  <c r="AB53" i="26"/>
  <c r="T53" i="26"/>
  <c r="L53" i="26"/>
  <c r="AJ52" i="26"/>
  <c r="AI52" i="26"/>
  <c r="AB52" i="26"/>
  <c r="AA52" i="26"/>
  <c r="T52" i="26"/>
  <c r="S52" i="26"/>
  <c r="L52" i="26"/>
  <c r="K52" i="26"/>
  <c r="AJ51" i="26"/>
  <c r="AI51" i="26"/>
  <c r="AB51" i="26"/>
  <c r="AA51" i="26"/>
  <c r="T51" i="26"/>
  <c r="S51" i="26"/>
  <c r="L51" i="26"/>
  <c r="K51" i="26"/>
  <c r="AJ50" i="26"/>
  <c r="AI50" i="26"/>
  <c r="AB50" i="26"/>
  <c r="AA50" i="26"/>
  <c r="T50" i="26"/>
  <c r="S50" i="26"/>
  <c r="L50" i="26"/>
  <c r="K50" i="26"/>
  <c r="AJ49" i="26"/>
  <c r="AI49" i="26"/>
  <c r="AB49" i="26"/>
  <c r="AA49" i="26"/>
  <c r="T49" i="26"/>
  <c r="S49" i="26"/>
  <c r="L49" i="26"/>
  <c r="K49" i="26"/>
  <c r="AJ48" i="26"/>
  <c r="AI48" i="26"/>
  <c r="AB48" i="26"/>
  <c r="AA48" i="26"/>
  <c r="T48" i="26"/>
  <c r="S48" i="26"/>
  <c r="L48" i="26"/>
  <c r="K48" i="26"/>
  <c r="AJ47" i="26"/>
  <c r="AI47" i="26"/>
  <c r="AB47" i="26"/>
  <c r="AA47" i="26"/>
  <c r="T47" i="26"/>
  <c r="S47" i="26"/>
  <c r="L47" i="26"/>
  <c r="K47" i="26"/>
  <c r="AJ46" i="26"/>
  <c r="AI46" i="26"/>
  <c r="AB46" i="26"/>
  <c r="AA46" i="26"/>
  <c r="T46" i="26"/>
  <c r="S46" i="26"/>
  <c r="L46" i="26"/>
  <c r="K46" i="26"/>
  <c r="AJ45" i="26"/>
  <c r="AI45" i="26"/>
  <c r="AB45" i="26"/>
  <c r="AA45" i="26"/>
  <c r="T45" i="26"/>
  <c r="S45" i="26"/>
  <c r="L45" i="26"/>
  <c r="K45" i="26"/>
  <c r="AJ44" i="26"/>
  <c r="AI44" i="26"/>
  <c r="AB44" i="26"/>
  <c r="AA44" i="26"/>
  <c r="T44" i="26"/>
  <c r="S44" i="26"/>
  <c r="L44" i="26"/>
  <c r="K44" i="26"/>
  <c r="AJ43" i="26"/>
  <c r="AI43" i="26"/>
  <c r="AB43" i="26"/>
  <c r="AA43" i="26"/>
  <c r="T43" i="26"/>
  <c r="S43" i="26"/>
  <c r="L43" i="26"/>
  <c r="K43" i="26"/>
  <c r="AJ42" i="26"/>
  <c r="AI42" i="26"/>
  <c r="AB42" i="26"/>
  <c r="AA42" i="26"/>
  <c r="T42" i="26"/>
  <c r="S42" i="26"/>
  <c r="L42" i="26"/>
  <c r="K42" i="26"/>
  <c r="AJ41" i="26"/>
  <c r="AI41" i="26"/>
  <c r="AB41" i="26"/>
  <c r="AA41" i="26"/>
  <c r="T41" i="26"/>
  <c r="S41" i="26"/>
  <c r="L41" i="26"/>
  <c r="K41" i="26"/>
  <c r="AJ40" i="26"/>
  <c r="AI40" i="26"/>
  <c r="AB40" i="26"/>
  <c r="AA40" i="26"/>
  <c r="T40" i="26"/>
  <c r="S40" i="26"/>
  <c r="L40" i="26"/>
  <c r="K40" i="26"/>
  <c r="AJ39" i="26"/>
  <c r="AI39" i="26"/>
  <c r="AB39" i="26"/>
  <c r="AA39" i="26"/>
  <c r="T39" i="26"/>
  <c r="S39" i="26"/>
  <c r="L39" i="26"/>
  <c r="K39" i="26"/>
  <c r="AJ38" i="26"/>
  <c r="AI38" i="26"/>
  <c r="AB38" i="26"/>
  <c r="AA38" i="26"/>
  <c r="T38" i="26"/>
  <c r="S38" i="26"/>
  <c r="L38" i="26"/>
  <c r="K38" i="26"/>
  <c r="AJ37" i="26"/>
  <c r="AI37" i="26"/>
  <c r="AH37" i="26"/>
  <c r="AB37" i="26"/>
  <c r="AA37" i="26"/>
  <c r="Z37" i="26"/>
  <c r="T37" i="26"/>
  <c r="S37" i="26"/>
  <c r="R37" i="26"/>
  <c r="L37" i="26"/>
  <c r="K37" i="26"/>
  <c r="J37" i="26"/>
  <c r="AJ36" i="26"/>
  <c r="AI36" i="26"/>
  <c r="AH36" i="26"/>
  <c r="AB36" i="26"/>
  <c r="AA36" i="26"/>
  <c r="Z36" i="26"/>
  <c r="T36" i="26"/>
  <c r="S36" i="26"/>
  <c r="R36" i="26"/>
  <c r="L36" i="26"/>
  <c r="K36" i="26"/>
  <c r="J36" i="26"/>
  <c r="AJ35" i="26"/>
  <c r="AI35" i="26"/>
  <c r="AH35" i="26"/>
  <c r="AB35" i="26"/>
  <c r="AA35" i="26"/>
  <c r="Z35" i="26"/>
  <c r="T35" i="26"/>
  <c r="S35" i="26"/>
  <c r="R35" i="26"/>
  <c r="L35" i="26"/>
  <c r="K35" i="26"/>
  <c r="J35" i="26"/>
  <c r="AJ34" i="26"/>
  <c r="AI34" i="26"/>
  <c r="AH34" i="26"/>
  <c r="AB34" i="26"/>
  <c r="AA34" i="26"/>
  <c r="Z34" i="26"/>
  <c r="T34" i="26"/>
  <c r="S34" i="26"/>
  <c r="R34" i="26"/>
  <c r="L34" i="26"/>
  <c r="K34" i="26"/>
  <c r="J34" i="26"/>
  <c r="AK33" i="26"/>
  <c r="AJ33" i="26"/>
  <c r="AI33" i="26"/>
  <c r="AH33" i="26"/>
  <c r="AC33" i="26"/>
  <c r="AB33" i="26"/>
  <c r="AA33" i="26"/>
  <c r="Z33" i="26"/>
  <c r="U33" i="26"/>
  <c r="T33" i="26"/>
  <c r="S33" i="26"/>
  <c r="R33" i="26"/>
  <c r="M33" i="26"/>
  <c r="L33" i="26"/>
  <c r="K33" i="26"/>
  <c r="J33" i="26"/>
  <c r="AR32" i="26"/>
  <c r="AQ32" i="26"/>
  <c r="AP32" i="26"/>
  <c r="AO32" i="26"/>
  <c r="AN32" i="26"/>
  <c r="AF32" i="26"/>
  <c r="X32" i="26"/>
  <c r="P32" i="26"/>
  <c r="H32" i="26"/>
  <c r="B32" i="26"/>
  <c r="AR31" i="26"/>
  <c r="AQ31" i="26"/>
  <c r="AP31" i="26"/>
  <c r="AO31" i="26"/>
  <c r="AN31" i="26"/>
  <c r="AF31" i="26"/>
  <c r="X31" i="26"/>
  <c r="P31" i="26"/>
  <c r="H31" i="26"/>
  <c r="E31" i="26" s="1"/>
  <c r="B31" i="26"/>
  <c r="AR30" i="26"/>
  <c r="AQ30" i="26"/>
  <c r="AP30" i="26"/>
  <c r="AO30" i="26"/>
  <c r="AN30" i="26"/>
  <c r="AF30" i="26"/>
  <c r="X30" i="26"/>
  <c r="P30" i="26"/>
  <c r="H30" i="26"/>
  <c r="E30" i="26"/>
  <c r="B30" i="26"/>
  <c r="AR29" i="26"/>
  <c r="AQ29" i="26"/>
  <c r="AP29" i="26"/>
  <c r="AO29" i="26"/>
  <c r="AN29" i="26"/>
  <c r="AF29" i="26"/>
  <c r="X29" i="26"/>
  <c r="P29" i="26"/>
  <c r="H29" i="26"/>
  <c r="E29" i="26"/>
  <c r="B29" i="26"/>
  <c r="AR28" i="26"/>
  <c r="AQ28" i="26"/>
  <c r="AP28" i="26"/>
  <c r="AO28" i="26"/>
  <c r="AN28" i="26"/>
  <c r="AF28" i="26"/>
  <c r="X28" i="26"/>
  <c r="P28" i="26"/>
  <c r="H28" i="26"/>
  <c r="E28" i="26"/>
  <c r="B28" i="26"/>
  <c r="AR27" i="26"/>
  <c r="AQ27" i="26"/>
  <c r="AP27" i="26"/>
  <c r="AO27" i="26"/>
  <c r="AN27" i="26"/>
  <c r="AF27" i="26"/>
  <c r="X27" i="26"/>
  <c r="P27" i="26"/>
  <c r="H27" i="26"/>
  <c r="E27" i="26" s="1"/>
  <c r="B27" i="26"/>
  <c r="AR26" i="26"/>
  <c r="AQ26" i="26"/>
  <c r="AP26" i="26"/>
  <c r="AO26" i="26"/>
  <c r="AN26" i="26"/>
  <c r="AF26" i="26"/>
  <c r="X26" i="26"/>
  <c r="P26" i="26"/>
  <c r="H26" i="26"/>
  <c r="E26" i="26"/>
  <c r="B26" i="26"/>
  <c r="AR25" i="26"/>
  <c r="AQ25" i="26"/>
  <c r="AP25" i="26"/>
  <c r="AO25" i="26"/>
  <c r="AN25" i="26"/>
  <c r="AF25" i="26"/>
  <c r="X25" i="26"/>
  <c r="P25" i="26"/>
  <c r="H25" i="26"/>
  <c r="E25" i="26" s="1"/>
  <c r="B25" i="26"/>
  <c r="AR24" i="26"/>
  <c r="AQ24" i="26"/>
  <c r="AP24" i="26"/>
  <c r="AO24" i="26"/>
  <c r="AN24" i="26"/>
  <c r="AF24" i="26"/>
  <c r="X24" i="26"/>
  <c r="P24" i="26"/>
  <c r="H24" i="26"/>
  <c r="E24" i="26"/>
  <c r="B24" i="26"/>
  <c r="AR23" i="26"/>
  <c r="AQ23" i="26"/>
  <c r="AP23" i="26"/>
  <c r="AO23" i="26"/>
  <c r="AN23" i="26"/>
  <c r="AF23" i="26"/>
  <c r="X23" i="26"/>
  <c r="P23" i="26"/>
  <c r="H23" i="26"/>
  <c r="E23" i="26"/>
  <c r="B23" i="26"/>
  <c r="AR22" i="26"/>
  <c r="AQ22" i="26"/>
  <c r="AP22" i="26"/>
  <c r="AO22" i="26"/>
  <c r="AN22" i="26"/>
  <c r="AF22" i="26"/>
  <c r="X22" i="26"/>
  <c r="P22" i="26"/>
  <c r="H22" i="26"/>
  <c r="E22" i="26" s="1"/>
  <c r="B22" i="26"/>
  <c r="AR21" i="26"/>
  <c r="AQ21" i="26"/>
  <c r="AP21" i="26"/>
  <c r="AO21" i="26"/>
  <c r="AN21" i="26"/>
  <c r="AF21" i="26"/>
  <c r="X21" i="26"/>
  <c r="P21" i="26"/>
  <c r="H21" i="26"/>
  <c r="E21" i="26" s="1"/>
  <c r="B21" i="26"/>
  <c r="AR20" i="26"/>
  <c r="AQ20" i="26"/>
  <c r="AP20" i="26"/>
  <c r="AO20" i="26"/>
  <c r="AN20" i="26"/>
  <c r="AF20" i="26"/>
  <c r="X20" i="26"/>
  <c r="P20" i="26"/>
  <c r="H20" i="26"/>
  <c r="E20" i="26" s="1"/>
  <c r="B20" i="26"/>
  <c r="AR19" i="26"/>
  <c r="AQ19" i="26"/>
  <c r="AP19" i="26"/>
  <c r="AO19" i="26"/>
  <c r="AN19" i="26"/>
  <c r="AF19" i="26"/>
  <c r="X19" i="26"/>
  <c r="P19" i="26"/>
  <c r="H19" i="26"/>
  <c r="E19" i="26"/>
  <c r="B19" i="26"/>
  <c r="AR18" i="26"/>
  <c r="AQ18" i="26"/>
  <c r="AP18" i="26"/>
  <c r="AO18" i="26"/>
  <c r="AN18" i="26"/>
  <c r="AF18" i="26"/>
  <c r="X18" i="26"/>
  <c r="P18" i="26"/>
  <c r="H18" i="26"/>
  <c r="E18" i="26"/>
  <c r="B18" i="26"/>
  <c r="AR17" i="26"/>
  <c r="AQ17" i="26"/>
  <c r="AP17" i="26"/>
  <c r="AO17" i="26"/>
  <c r="AN17" i="26"/>
  <c r="AF17" i="26"/>
  <c r="X17" i="26"/>
  <c r="P17" i="26"/>
  <c r="H17" i="26"/>
  <c r="E17" i="26"/>
  <c r="B17" i="26"/>
  <c r="AR16" i="26"/>
  <c r="AQ16" i="26"/>
  <c r="AP16" i="26"/>
  <c r="AO16" i="26"/>
  <c r="AN16" i="26"/>
  <c r="AF16" i="26"/>
  <c r="X16" i="26"/>
  <c r="P16" i="26"/>
  <c r="H16" i="26"/>
  <c r="E16" i="26" s="1"/>
  <c r="B16" i="26"/>
  <c r="AR15" i="26"/>
  <c r="AQ15" i="26"/>
  <c r="AP15" i="26"/>
  <c r="AO15" i="26"/>
  <c r="AN15" i="26"/>
  <c r="AF15" i="26"/>
  <c r="X15" i="26"/>
  <c r="P15" i="26"/>
  <c r="H15" i="26"/>
  <c r="E15" i="26"/>
  <c r="B15" i="26"/>
  <c r="AR14" i="26"/>
  <c r="AQ14" i="26"/>
  <c r="AP14" i="26"/>
  <c r="AO14" i="26"/>
  <c r="AN14" i="26"/>
  <c r="AF14" i="26"/>
  <c r="X14" i="26"/>
  <c r="P14" i="26"/>
  <c r="H14" i="26"/>
  <c r="E14" i="26" s="1"/>
  <c r="B14" i="26"/>
  <c r="AR13" i="26"/>
  <c r="AQ13" i="26"/>
  <c r="AP13" i="26"/>
  <c r="AO13" i="26"/>
  <c r="AN13" i="26"/>
  <c r="AF13" i="26"/>
  <c r="X13" i="26"/>
  <c r="P13" i="26"/>
  <c r="H13" i="26"/>
  <c r="E13" i="26"/>
  <c r="B13" i="26"/>
  <c r="H12" i="26"/>
  <c r="E12" i="26"/>
  <c r="H11" i="26"/>
  <c r="E11" i="26"/>
  <c r="H10" i="26"/>
  <c r="E10" i="26" s="1"/>
  <c r="H9" i="26"/>
  <c r="E9" i="26" s="1"/>
  <c r="AG8" i="26"/>
  <c r="AB8" i="26"/>
  <c r="H8" i="26"/>
  <c r="E8" i="26" s="1"/>
  <c r="B8" i="26"/>
  <c r="AG7" i="26"/>
  <c r="I7" i="26"/>
  <c r="H7" i="26"/>
  <c r="E7" i="26"/>
  <c r="B7" i="26"/>
  <c r="AG6" i="26"/>
  <c r="H6" i="26"/>
  <c r="E6" i="26"/>
  <c r="B6" i="26"/>
  <c r="AG5" i="26"/>
  <c r="H5" i="26"/>
  <c r="E5" i="26"/>
  <c r="B5" i="26"/>
  <c r="AG4" i="26"/>
  <c r="H4" i="26"/>
  <c r="E4" i="26"/>
  <c r="B4" i="26"/>
  <c r="AG3" i="26"/>
  <c r="H3" i="26"/>
  <c r="E3" i="26"/>
  <c r="AG2" i="26"/>
  <c r="Y2" i="26"/>
  <c r="AJ62" i="25"/>
  <c r="AB62" i="25"/>
  <c r="T62" i="25"/>
  <c r="L62" i="25"/>
  <c r="E32" i="25" s="1"/>
  <c r="AJ61" i="25"/>
  <c r="AB61" i="25"/>
  <c r="T61" i="25"/>
  <c r="L61" i="25"/>
  <c r="E31" i="25" s="1"/>
  <c r="AJ60" i="25"/>
  <c r="AB60" i="25"/>
  <c r="T60" i="25"/>
  <c r="L60" i="25"/>
  <c r="E30" i="25" s="1"/>
  <c r="AJ59" i="25"/>
  <c r="AB59" i="25"/>
  <c r="T59" i="25"/>
  <c r="L59" i="25"/>
  <c r="AJ58" i="25"/>
  <c r="AB58" i="25"/>
  <c r="T58" i="25"/>
  <c r="L58" i="25"/>
  <c r="AJ57" i="25"/>
  <c r="AB57" i="25"/>
  <c r="T57" i="25"/>
  <c r="L57" i="25"/>
  <c r="E27" i="25" s="1"/>
  <c r="AJ56" i="25"/>
  <c r="AB56" i="25"/>
  <c r="T56" i="25"/>
  <c r="L56" i="25"/>
  <c r="AJ55" i="25"/>
  <c r="AB55" i="25"/>
  <c r="T55" i="25"/>
  <c r="L55" i="25"/>
  <c r="AJ54" i="25"/>
  <c r="AB54" i="25"/>
  <c r="T54" i="25"/>
  <c r="L54" i="25"/>
  <c r="E24" i="25" s="1"/>
  <c r="AJ53" i="25"/>
  <c r="AB53" i="25"/>
  <c r="T53" i="25"/>
  <c r="L53" i="25"/>
  <c r="E23" i="25" s="1"/>
  <c r="AJ52" i="25"/>
  <c r="AI52" i="25"/>
  <c r="AB52" i="25"/>
  <c r="AA52" i="25"/>
  <c r="T52" i="25"/>
  <c r="S52" i="25"/>
  <c r="L52" i="25"/>
  <c r="K52" i="25"/>
  <c r="B32" i="25" s="1"/>
  <c r="E380" i="4" s="1"/>
  <c r="B380" i="4" s="1"/>
  <c r="A380" i="4" s="1"/>
  <c r="AJ51" i="25"/>
  <c r="AI51" i="25"/>
  <c r="AB51" i="25"/>
  <c r="AA51" i="25"/>
  <c r="T51" i="25"/>
  <c r="S51" i="25"/>
  <c r="L51" i="25"/>
  <c r="K51" i="25"/>
  <c r="B31" i="25" s="1"/>
  <c r="AJ50" i="25"/>
  <c r="AI50" i="25"/>
  <c r="AB50" i="25"/>
  <c r="AA50" i="25"/>
  <c r="T50" i="25"/>
  <c r="S50" i="25"/>
  <c r="L50" i="25"/>
  <c r="E20" i="25" s="1"/>
  <c r="K50" i="25"/>
  <c r="AJ49" i="25"/>
  <c r="AI49" i="25"/>
  <c r="AB49" i="25"/>
  <c r="AA49" i="25"/>
  <c r="T49" i="25"/>
  <c r="S49" i="25"/>
  <c r="L49" i="25"/>
  <c r="E19" i="25" s="1"/>
  <c r="K49" i="25"/>
  <c r="B29" i="25" s="1"/>
  <c r="I377" i="3" s="1"/>
  <c r="D377" i="3" s="1"/>
  <c r="B377" i="3" s="1"/>
  <c r="AJ48" i="25"/>
  <c r="AI48" i="25"/>
  <c r="AB48" i="25"/>
  <c r="AA48" i="25"/>
  <c r="T48" i="25"/>
  <c r="S48" i="25"/>
  <c r="L48" i="25"/>
  <c r="E18" i="25" s="1"/>
  <c r="K48" i="25"/>
  <c r="B28" i="25" s="1"/>
  <c r="AJ47" i="25"/>
  <c r="AI47" i="25"/>
  <c r="AB47" i="25"/>
  <c r="AA47" i="25"/>
  <c r="B27" i="25" s="1"/>
  <c r="E375" i="4" s="1"/>
  <c r="B375" i="4" s="1"/>
  <c r="A375" i="4" s="1"/>
  <c r="T47" i="25"/>
  <c r="S47" i="25"/>
  <c r="L47" i="25"/>
  <c r="K47" i="25"/>
  <c r="AJ46" i="25"/>
  <c r="AI46" i="25"/>
  <c r="AB46" i="25"/>
  <c r="E16" i="25" s="1"/>
  <c r="AA46" i="25"/>
  <c r="T46" i="25"/>
  <c r="S46" i="25"/>
  <c r="L46" i="25"/>
  <c r="K46" i="25"/>
  <c r="B26" i="25" s="1"/>
  <c r="E374" i="4" s="1"/>
  <c r="B374" i="4" s="1"/>
  <c r="A374" i="4" s="1"/>
  <c r="AJ45" i="25"/>
  <c r="AI45" i="25"/>
  <c r="AB45" i="25"/>
  <c r="AA45" i="25"/>
  <c r="T45" i="25"/>
  <c r="S45" i="25"/>
  <c r="L45" i="25"/>
  <c r="K45" i="25"/>
  <c r="AJ44" i="25"/>
  <c r="AI44" i="25"/>
  <c r="AB44" i="25"/>
  <c r="AA44" i="25"/>
  <c r="B24" i="25" s="1"/>
  <c r="E372" i="4" s="1"/>
  <c r="B372" i="4" s="1"/>
  <c r="A372" i="4" s="1"/>
  <c r="T44" i="25"/>
  <c r="S44" i="25"/>
  <c r="L44" i="25"/>
  <c r="K44" i="25"/>
  <c r="AJ43" i="25"/>
  <c r="AI43" i="25"/>
  <c r="AB43" i="25"/>
  <c r="AA43" i="25"/>
  <c r="T43" i="25"/>
  <c r="S43" i="25"/>
  <c r="L43" i="25"/>
  <c r="K43" i="25"/>
  <c r="B23" i="25" s="1"/>
  <c r="H371" i="3" s="1"/>
  <c r="C371" i="3" s="1"/>
  <c r="A371" i="3" s="1"/>
  <c r="AJ42" i="25"/>
  <c r="AI42" i="25"/>
  <c r="AB42" i="25"/>
  <c r="AA42" i="25"/>
  <c r="T42" i="25"/>
  <c r="S42" i="25"/>
  <c r="L42" i="25"/>
  <c r="K42" i="25"/>
  <c r="B22" i="25" s="1"/>
  <c r="AJ41" i="25"/>
  <c r="AI41" i="25"/>
  <c r="AB41" i="25"/>
  <c r="AA41" i="25"/>
  <c r="T41" i="25"/>
  <c r="S41" i="25"/>
  <c r="L41" i="25"/>
  <c r="E11" i="25" s="1"/>
  <c r="K41" i="25"/>
  <c r="AJ40" i="25"/>
  <c r="AI40" i="25"/>
  <c r="AB40" i="25"/>
  <c r="AA40" i="25"/>
  <c r="T40" i="25"/>
  <c r="S40" i="25"/>
  <c r="L40" i="25"/>
  <c r="E10" i="25" s="1"/>
  <c r="K40" i="25"/>
  <c r="B20" i="25" s="1"/>
  <c r="E368" i="4" s="1"/>
  <c r="B368" i="4" s="1"/>
  <c r="A368" i="4" s="1"/>
  <c r="AJ39" i="25"/>
  <c r="AI39" i="25"/>
  <c r="AB39" i="25"/>
  <c r="AA39" i="25"/>
  <c r="T39" i="25"/>
  <c r="S39" i="25"/>
  <c r="L39" i="25"/>
  <c r="E9" i="25" s="1"/>
  <c r="K39" i="25"/>
  <c r="B19" i="25" s="1"/>
  <c r="AJ38" i="25"/>
  <c r="AI38" i="25"/>
  <c r="AB38" i="25"/>
  <c r="AA38" i="25"/>
  <c r="T38" i="25"/>
  <c r="S38" i="25"/>
  <c r="L38" i="25"/>
  <c r="K38" i="25"/>
  <c r="AJ37" i="25"/>
  <c r="AI37" i="25"/>
  <c r="AH37" i="25"/>
  <c r="B8" i="25" s="1"/>
  <c r="AB37" i="25"/>
  <c r="AA37" i="25"/>
  <c r="Z37" i="25"/>
  <c r="T37" i="25"/>
  <c r="S37" i="25"/>
  <c r="R37" i="25"/>
  <c r="L37" i="25"/>
  <c r="E7" i="25" s="1"/>
  <c r="K37" i="25"/>
  <c r="J37" i="25"/>
  <c r="AJ36" i="25"/>
  <c r="AI36" i="25"/>
  <c r="AH36" i="25"/>
  <c r="AB36" i="25"/>
  <c r="AA36" i="25"/>
  <c r="Z36" i="25"/>
  <c r="T36" i="25"/>
  <c r="S36" i="25"/>
  <c r="B16" i="25" s="1"/>
  <c r="E364" i="4" s="1"/>
  <c r="B364" i="4" s="1"/>
  <c r="A364" i="4" s="1"/>
  <c r="R36" i="25"/>
  <c r="L36" i="25"/>
  <c r="E6" i="25" s="1"/>
  <c r="K36" i="25"/>
  <c r="J36" i="25"/>
  <c r="B7" i="25" s="1"/>
  <c r="AJ35" i="25"/>
  <c r="AI35" i="25"/>
  <c r="AH35" i="25"/>
  <c r="AB35" i="25"/>
  <c r="AA35" i="25"/>
  <c r="Z35" i="25"/>
  <c r="T35" i="25"/>
  <c r="S35" i="25"/>
  <c r="B15" i="25" s="1"/>
  <c r="E363" i="4" s="1"/>
  <c r="B363" i="4" s="1"/>
  <c r="A363" i="4" s="1"/>
  <c r="R35" i="25"/>
  <c r="L35" i="25"/>
  <c r="K35" i="25"/>
  <c r="J35" i="25"/>
  <c r="B6" i="25" s="1"/>
  <c r="AJ34" i="25"/>
  <c r="AI34" i="25"/>
  <c r="AH34" i="25"/>
  <c r="B5" i="25" s="1"/>
  <c r="AB34" i="25"/>
  <c r="AA34" i="25"/>
  <c r="Z34" i="25"/>
  <c r="T34" i="25"/>
  <c r="S34" i="25"/>
  <c r="R34" i="25"/>
  <c r="L34" i="25"/>
  <c r="E4" i="25" s="1"/>
  <c r="K34" i="25"/>
  <c r="J34" i="25"/>
  <c r="AK33" i="25"/>
  <c r="AJ33" i="25"/>
  <c r="AI33" i="25"/>
  <c r="AH33" i="25"/>
  <c r="AC33" i="25"/>
  <c r="AB33" i="25"/>
  <c r="AA33" i="25"/>
  <c r="Z33" i="25"/>
  <c r="U33" i="25"/>
  <c r="T33" i="25"/>
  <c r="E3" i="25" s="1"/>
  <c r="S33" i="25"/>
  <c r="R33" i="25"/>
  <c r="M33" i="25"/>
  <c r="L33" i="25"/>
  <c r="K33" i="25"/>
  <c r="J33" i="25"/>
  <c r="AR32" i="25"/>
  <c r="AQ32" i="25"/>
  <c r="AP32" i="25"/>
  <c r="AO32" i="25"/>
  <c r="AN32" i="25"/>
  <c r="AF32" i="25"/>
  <c r="X32" i="25"/>
  <c r="P32" i="25"/>
  <c r="H32" i="25"/>
  <c r="AR31" i="25"/>
  <c r="AQ31" i="25"/>
  <c r="AP31" i="25"/>
  <c r="AO31" i="25"/>
  <c r="AN31" i="25"/>
  <c r="AF31" i="25"/>
  <c r="X31" i="25"/>
  <c r="P31" i="25"/>
  <c r="H31" i="25"/>
  <c r="AR30" i="25"/>
  <c r="AQ30" i="25"/>
  <c r="AP30" i="25"/>
  <c r="AO30" i="25"/>
  <c r="AN30" i="25"/>
  <c r="AF30" i="25"/>
  <c r="X30" i="25"/>
  <c r="P30" i="25"/>
  <c r="H30" i="25"/>
  <c r="AR29" i="25"/>
  <c r="AQ29" i="25"/>
  <c r="AP29" i="25"/>
  <c r="AO29" i="25"/>
  <c r="AN29" i="25"/>
  <c r="AF29" i="25"/>
  <c r="X29" i="25"/>
  <c r="P29" i="25"/>
  <c r="H29" i="25"/>
  <c r="AR28" i="25"/>
  <c r="AQ28" i="25"/>
  <c r="AP28" i="25"/>
  <c r="AO28" i="25"/>
  <c r="AN28" i="25"/>
  <c r="AF28" i="25"/>
  <c r="X28" i="25"/>
  <c r="P28" i="25"/>
  <c r="H28" i="25"/>
  <c r="E28" i="25"/>
  <c r="AR27" i="25"/>
  <c r="AQ27" i="25"/>
  <c r="AP27" i="25"/>
  <c r="AO27" i="25"/>
  <c r="AN27" i="25"/>
  <c r="AF27" i="25"/>
  <c r="X27" i="25"/>
  <c r="P27" i="25"/>
  <c r="H27" i="25"/>
  <c r="AR26" i="25"/>
  <c r="AQ26" i="25"/>
  <c r="AP26" i="25"/>
  <c r="AO26" i="25"/>
  <c r="AN26" i="25"/>
  <c r="AF26" i="25"/>
  <c r="X26" i="25"/>
  <c r="P26" i="25"/>
  <c r="H26" i="25"/>
  <c r="E26" i="25" s="1"/>
  <c r="AR25" i="25"/>
  <c r="AQ25" i="25"/>
  <c r="AP25" i="25"/>
  <c r="AO25" i="25"/>
  <c r="AN25" i="25"/>
  <c r="AF25" i="25"/>
  <c r="X25" i="25"/>
  <c r="P25" i="25"/>
  <c r="H25" i="25"/>
  <c r="E25" i="25"/>
  <c r="B25" i="25"/>
  <c r="AR24" i="25"/>
  <c r="AQ24" i="25"/>
  <c r="AP24" i="25"/>
  <c r="AO24" i="25"/>
  <c r="AN24" i="25"/>
  <c r="AF24" i="25"/>
  <c r="X24" i="25"/>
  <c r="P24" i="25"/>
  <c r="H24" i="25"/>
  <c r="AR23" i="25"/>
  <c r="AQ23" i="25"/>
  <c r="AP23" i="25"/>
  <c r="AO23" i="25"/>
  <c r="AN23" i="25"/>
  <c r="AF23" i="25"/>
  <c r="X23" i="25"/>
  <c r="P23" i="25"/>
  <c r="H23" i="25"/>
  <c r="AR22" i="25"/>
  <c r="AQ22" i="25"/>
  <c r="AP22" i="25"/>
  <c r="AO22" i="25"/>
  <c r="AN22" i="25"/>
  <c r="AF22" i="25"/>
  <c r="X22" i="25"/>
  <c r="P22" i="25"/>
  <c r="H22" i="25"/>
  <c r="AR21" i="25"/>
  <c r="AQ21" i="25"/>
  <c r="AP21" i="25"/>
  <c r="AO21" i="25"/>
  <c r="AN21" i="25"/>
  <c r="AF21" i="25"/>
  <c r="X21" i="25"/>
  <c r="P21" i="25"/>
  <c r="H21" i="25"/>
  <c r="E21" i="25"/>
  <c r="AR20" i="25"/>
  <c r="AQ20" i="25"/>
  <c r="AP20" i="25"/>
  <c r="AO20" i="25"/>
  <c r="AN20" i="25"/>
  <c r="AF20" i="25"/>
  <c r="X20" i="25"/>
  <c r="P20" i="25"/>
  <c r="H20" i="25"/>
  <c r="AR19" i="25"/>
  <c r="AQ19" i="25"/>
  <c r="AP19" i="25"/>
  <c r="AO19" i="25"/>
  <c r="AN19" i="25"/>
  <c r="AF19" i="25"/>
  <c r="X19" i="25"/>
  <c r="P19" i="25"/>
  <c r="H19" i="25"/>
  <c r="AR18" i="25"/>
  <c r="AQ18" i="25"/>
  <c r="AP18" i="25"/>
  <c r="AO18" i="25"/>
  <c r="AN18" i="25"/>
  <c r="AF18" i="25"/>
  <c r="X18" i="25"/>
  <c r="P18" i="25"/>
  <c r="H18" i="25"/>
  <c r="AR17" i="25"/>
  <c r="AQ17" i="25"/>
  <c r="AP17" i="25"/>
  <c r="AO17" i="25"/>
  <c r="AN17" i="25"/>
  <c r="AF17" i="25"/>
  <c r="X17" i="25"/>
  <c r="P17" i="25"/>
  <c r="H17" i="25"/>
  <c r="E17" i="25" s="1"/>
  <c r="AR16" i="25"/>
  <c r="AQ16" i="25"/>
  <c r="AP16" i="25"/>
  <c r="AO16" i="25"/>
  <c r="AN16" i="25"/>
  <c r="AF16" i="25"/>
  <c r="X16" i="25"/>
  <c r="P16" i="25"/>
  <c r="H16" i="25"/>
  <c r="AR15" i="25"/>
  <c r="AQ15" i="25"/>
  <c r="AP15" i="25"/>
  <c r="AO15" i="25"/>
  <c r="AN15" i="25"/>
  <c r="AF15" i="25"/>
  <c r="X15" i="25"/>
  <c r="P15" i="25"/>
  <c r="H15" i="25"/>
  <c r="AR14" i="25"/>
  <c r="AQ14" i="25"/>
  <c r="AP14" i="25"/>
  <c r="AO14" i="25"/>
  <c r="AN14" i="25"/>
  <c r="AF14" i="25"/>
  <c r="X14" i="25"/>
  <c r="P14" i="25"/>
  <c r="H14" i="25"/>
  <c r="E14" i="25"/>
  <c r="AR13" i="25"/>
  <c r="AQ13" i="25"/>
  <c r="AP13" i="25"/>
  <c r="AO13" i="25"/>
  <c r="AN13" i="25"/>
  <c r="AF13" i="25"/>
  <c r="X13" i="25"/>
  <c r="P13" i="25"/>
  <c r="H13" i="25"/>
  <c r="E13" i="25"/>
  <c r="B13" i="25"/>
  <c r="H12" i="25"/>
  <c r="E12" i="25"/>
  <c r="H11" i="25"/>
  <c r="H10" i="25"/>
  <c r="H9" i="25"/>
  <c r="AG8" i="25"/>
  <c r="AB8" i="25"/>
  <c r="H8" i="25"/>
  <c r="E8" i="25" s="1"/>
  <c r="AG7" i="25"/>
  <c r="I7" i="25"/>
  <c r="H7" i="25"/>
  <c r="AG6" i="25"/>
  <c r="H6" i="25"/>
  <c r="AG5" i="25"/>
  <c r="H5" i="25"/>
  <c r="AG4" i="25"/>
  <c r="H4" i="25"/>
  <c r="AG3" i="25"/>
  <c r="H3" i="25"/>
  <c r="AG2" i="25"/>
  <c r="Y2" i="25"/>
  <c r="AJ62" i="24"/>
  <c r="AB62" i="24"/>
  <c r="T62" i="24"/>
  <c r="L62" i="24"/>
  <c r="AJ61" i="24"/>
  <c r="AB61" i="24"/>
  <c r="T61" i="24"/>
  <c r="L61" i="24"/>
  <c r="E31" i="24" s="1"/>
  <c r="AJ60" i="24"/>
  <c r="AB60" i="24"/>
  <c r="T60" i="24"/>
  <c r="L60" i="24"/>
  <c r="AJ59" i="24"/>
  <c r="AB59" i="24"/>
  <c r="T59" i="24"/>
  <c r="L59" i="24"/>
  <c r="AJ58" i="24"/>
  <c r="AB58" i="24"/>
  <c r="T58" i="24"/>
  <c r="L58" i="24"/>
  <c r="E28" i="24" s="1"/>
  <c r="AJ57" i="24"/>
  <c r="AB57" i="24"/>
  <c r="T57" i="24"/>
  <c r="L57" i="24"/>
  <c r="AJ56" i="24"/>
  <c r="E26" i="24" s="1"/>
  <c r="AB56" i="24"/>
  <c r="T56" i="24"/>
  <c r="L56" i="24"/>
  <c r="AJ55" i="24"/>
  <c r="AB55" i="24"/>
  <c r="T55" i="24"/>
  <c r="L55" i="24"/>
  <c r="E25" i="24" s="1"/>
  <c r="AJ54" i="24"/>
  <c r="AB54" i="24"/>
  <c r="T54" i="24"/>
  <c r="L54" i="24"/>
  <c r="E24" i="24" s="1"/>
  <c r="AJ53" i="24"/>
  <c r="AB53" i="24"/>
  <c r="T53" i="24"/>
  <c r="L53" i="24"/>
  <c r="AJ52" i="24"/>
  <c r="AI52" i="24"/>
  <c r="AB52" i="24"/>
  <c r="AA52" i="24"/>
  <c r="T52" i="24"/>
  <c r="S52" i="24"/>
  <c r="L52" i="24"/>
  <c r="K52" i="24"/>
  <c r="B32" i="24" s="1"/>
  <c r="AJ51" i="24"/>
  <c r="AI51" i="24"/>
  <c r="AB51" i="24"/>
  <c r="AA51" i="24"/>
  <c r="T51" i="24"/>
  <c r="S51" i="24"/>
  <c r="L51" i="24"/>
  <c r="K51" i="24"/>
  <c r="B31" i="24" s="1"/>
  <c r="AJ50" i="24"/>
  <c r="AI50" i="24"/>
  <c r="AB50" i="24"/>
  <c r="AA50" i="24"/>
  <c r="T50" i="24"/>
  <c r="S50" i="24"/>
  <c r="L50" i="24"/>
  <c r="K50" i="24"/>
  <c r="B30" i="24" s="1"/>
  <c r="AJ49" i="24"/>
  <c r="AI49" i="24"/>
  <c r="AB49" i="24"/>
  <c r="AA49" i="24"/>
  <c r="T49" i="24"/>
  <c r="E19" i="24" s="1"/>
  <c r="S49" i="24"/>
  <c r="L49" i="24"/>
  <c r="K49" i="24"/>
  <c r="B29" i="24" s="1"/>
  <c r="AJ48" i="24"/>
  <c r="AI48" i="24"/>
  <c r="AB48" i="24"/>
  <c r="AA48" i="24"/>
  <c r="T48" i="24"/>
  <c r="S48" i="24"/>
  <c r="L48" i="24"/>
  <c r="K48" i="24"/>
  <c r="B28" i="24" s="1"/>
  <c r="AJ47" i="24"/>
  <c r="AI47" i="24"/>
  <c r="AB47" i="24"/>
  <c r="AA47" i="24"/>
  <c r="T47" i="24"/>
  <c r="S47" i="24"/>
  <c r="L47" i="24"/>
  <c r="K47" i="24"/>
  <c r="B27" i="24" s="1"/>
  <c r="AJ46" i="24"/>
  <c r="AI46" i="24"/>
  <c r="AB46" i="24"/>
  <c r="AA46" i="24"/>
  <c r="T46" i="24"/>
  <c r="S46" i="24"/>
  <c r="L46" i="24"/>
  <c r="K46" i="24"/>
  <c r="AJ45" i="24"/>
  <c r="AI45" i="24"/>
  <c r="AB45" i="24"/>
  <c r="AA45" i="24"/>
  <c r="T45" i="24"/>
  <c r="S45" i="24"/>
  <c r="L45" i="24"/>
  <c r="K45" i="24"/>
  <c r="AJ44" i="24"/>
  <c r="AI44" i="24"/>
  <c r="AB44" i="24"/>
  <c r="AA44" i="24"/>
  <c r="T44" i="24"/>
  <c r="S44" i="24"/>
  <c r="L44" i="24"/>
  <c r="K44" i="24"/>
  <c r="B24" i="24" s="1"/>
  <c r="AJ43" i="24"/>
  <c r="AI43" i="24"/>
  <c r="AB43" i="24"/>
  <c r="AA43" i="24"/>
  <c r="T43" i="24"/>
  <c r="E13" i="24" s="1"/>
  <c r="S43" i="24"/>
  <c r="L43" i="24"/>
  <c r="K43" i="24"/>
  <c r="B23" i="24" s="1"/>
  <c r="AJ42" i="24"/>
  <c r="AI42" i="24"/>
  <c r="AB42" i="24"/>
  <c r="AA42" i="24"/>
  <c r="T42" i="24"/>
  <c r="S42" i="24"/>
  <c r="L42" i="24"/>
  <c r="K42" i="24"/>
  <c r="B22" i="24" s="1"/>
  <c r="AJ41" i="24"/>
  <c r="AI41" i="24"/>
  <c r="AB41" i="24"/>
  <c r="AA41" i="24"/>
  <c r="T41" i="24"/>
  <c r="S41" i="24"/>
  <c r="L41" i="24"/>
  <c r="K41" i="24"/>
  <c r="AJ40" i="24"/>
  <c r="AI40" i="24"/>
  <c r="AB40" i="24"/>
  <c r="AA40" i="24"/>
  <c r="T40" i="24"/>
  <c r="S40" i="24"/>
  <c r="L40" i="24"/>
  <c r="E10" i="24" s="1"/>
  <c r="K40" i="24"/>
  <c r="B20" i="24" s="1"/>
  <c r="AJ39" i="24"/>
  <c r="AI39" i="24"/>
  <c r="AB39" i="24"/>
  <c r="AA39" i="24"/>
  <c r="T39" i="24"/>
  <c r="S39" i="24"/>
  <c r="L39" i="24"/>
  <c r="K39" i="24"/>
  <c r="B19" i="24" s="1"/>
  <c r="AJ38" i="24"/>
  <c r="AI38" i="24"/>
  <c r="AB38" i="24"/>
  <c r="AA38" i="24"/>
  <c r="T38" i="24"/>
  <c r="S38" i="24"/>
  <c r="L38" i="24"/>
  <c r="K38" i="24"/>
  <c r="B18" i="24" s="1"/>
  <c r="AJ37" i="24"/>
  <c r="AI37" i="24"/>
  <c r="AH37" i="24"/>
  <c r="AB37" i="24"/>
  <c r="AA37" i="24"/>
  <c r="Z37" i="24"/>
  <c r="T37" i="24"/>
  <c r="S37" i="24"/>
  <c r="R37" i="24"/>
  <c r="B8" i="24" s="1"/>
  <c r="L37" i="24"/>
  <c r="E7" i="24" s="1"/>
  <c r="K37" i="24"/>
  <c r="B17" i="24" s="1"/>
  <c r="J37" i="24"/>
  <c r="AJ36" i="24"/>
  <c r="AI36" i="24"/>
  <c r="AH36" i="24"/>
  <c r="AB36" i="24"/>
  <c r="AA36" i="24"/>
  <c r="Z36" i="24"/>
  <c r="T36" i="24"/>
  <c r="S36" i="24"/>
  <c r="R36" i="24"/>
  <c r="L36" i="24"/>
  <c r="K36" i="24"/>
  <c r="J36" i="24"/>
  <c r="AJ35" i="24"/>
  <c r="AI35" i="24"/>
  <c r="AH35" i="24"/>
  <c r="AB35" i="24"/>
  <c r="AA35" i="24"/>
  <c r="Z35" i="24"/>
  <c r="T35" i="24"/>
  <c r="S35" i="24"/>
  <c r="R35" i="24"/>
  <c r="B6" i="24" s="1"/>
  <c r="L35" i="24"/>
  <c r="K35" i="24"/>
  <c r="B15" i="24" s="1"/>
  <c r="J35" i="24"/>
  <c r="AJ34" i="24"/>
  <c r="AI34" i="24"/>
  <c r="AH34" i="24"/>
  <c r="AB34" i="24"/>
  <c r="AA34" i="24"/>
  <c r="Z34" i="24"/>
  <c r="T34" i="24"/>
  <c r="S34" i="24"/>
  <c r="R34" i="24"/>
  <c r="L34" i="24"/>
  <c r="E4" i="24" s="1"/>
  <c r="K34" i="24"/>
  <c r="J34" i="24"/>
  <c r="AK33" i="24"/>
  <c r="AJ33" i="24"/>
  <c r="AI33" i="24"/>
  <c r="AH33" i="24"/>
  <c r="AC33" i="24"/>
  <c r="AB33" i="24"/>
  <c r="AA33" i="24"/>
  <c r="Z33" i="24"/>
  <c r="U33" i="24"/>
  <c r="I7" i="24" s="1"/>
  <c r="T33" i="24"/>
  <c r="S33" i="24"/>
  <c r="B13" i="24" s="1"/>
  <c r="R33" i="24"/>
  <c r="M33" i="24"/>
  <c r="L33" i="24"/>
  <c r="K33" i="24"/>
  <c r="J33" i="24"/>
  <c r="AR32" i="24"/>
  <c r="AQ32" i="24"/>
  <c r="AP32" i="24"/>
  <c r="AO32" i="24"/>
  <c r="AN32" i="24"/>
  <c r="AF32" i="24"/>
  <c r="X32" i="24"/>
  <c r="P32" i="24"/>
  <c r="H32" i="24"/>
  <c r="AR31" i="24"/>
  <c r="AQ31" i="24"/>
  <c r="AP31" i="24"/>
  <c r="AO31" i="24"/>
  <c r="AN31" i="24"/>
  <c r="AF31" i="24"/>
  <c r="X31" i="24"/>
  <c r="P31" i="24"/>
  <c r="H31" i="24"/>
  <c r="AR30" i="24"/>
  <c r="AQ30" i="24"/>
  <c r="AP30" i="24"/>
  <c r="AO30" i="24"/>
  <c r="AN30" i="24"/>
  <c r="AF30" i="24"/>
  <c r="X30" i="24"/>
  <c r="P30" i="24"/>
  <c r="H30" i="24"/>
  <c r="AR29" i="24"/>
  <c r="AQ29" i="24"/>
  <c r="AP29" i="24"/>
  <c r="AO29" i="24"/>
  <c r="AN29" i="24"/>
  <c r="AF29" i="24"/>
  <c r="X29" i="24"/>
  <c r="P29" i="24"/>
  <c r="H29" i="24"/>
  <c r="AR28" i="24"/>
  <c r="AQ28" i="24"/>
  <c r="AP28" i="24"/>
  <c r="AO28" i="24"/>
  <c r="AN28" i="24"/>
  <c r="AF28" i="24"/>
  <c r="X28" i="24"/>
  <c r="P28" i="24"/>
  <c r="H28" i="24"/>
  <c r="AR27" i="24"/>
  <c r="AQ27" i="24"/>
  <c r="AP27" i="24"/>
  <c r="AO27" i="24"/>
  <c r="AN27" i="24"/>
  <c r="AF27" i="24"/>
  <c r="X27" i="24"/>
  <c r="P27" i="24"/>
  <c r="H27" i="24"/>
  <c r="AR26" i="24"/>
  <c r="AQ26" i="24"/>
  <c r="AP26" i="24"/>
  <c r="AO26" i="24"/>
  <c r="AN26" i="24"/>
  <c r="AF26" i="24"/>
  <c r="X26" i="24"/>
  <c r="P26" i="24"/>
  <c r="H26" i="24"/>
  <c r="B26" i="24"/>
  <c r="AR25" i="24"/>
  <c r="AQ25" i="24"/>
  <c r="AP25" i="24"/>
  <c r="AO25" i="24"/>
  <c r="AN25" i="24"/>
  <c r="AF25" i="24"/>
  <c r="X25" i="24"/>
  <c r="P25" i="24"/>
  <c r="H25" i="24"/>
  <c r="B25" i="24"/>
  <c r="AR24" i="24"/>
  <c r="AQ24" i="24"/>
  <c r="AP24" i="24"/>
  <c r="AO24" i="24"/>
  <c r="AN24" i="24"/>
  <c r="AF24" i="24"/>
  <c r="X24" i="24"/>
  <c r="P24" i="24"/>
  <c r="H24" i="24"/>
  <c r="AR23" i="24"/>
  <c r="AQ23" i="24"/>
  <c r="AP23" i="24"/>
  <c r="AO23" i="24"/>
  <c r="AN23" i="24"/>
  <c r="AF23" i="24"/>
  <c r="X23" i="24"/>
  <c r="P23" i="24"/>
  <c r="H23" i="24"/>
  <c r="AR22" i="24"/>
  <c r="AQ22" i="24"/>
  <c r="AP22" i="24"/>
  <c r="AO22" i="24"/>
  <c r="AN22" i="24"/>
  <c r="AF22" i="24"/>
  <c r="X22" i="24"/>
  <c r="P22" i="24"/>
  <c r="H22" i="24"/>
  <c r="E22" i="24"/>
  <c r="AR21" i="24"/>
  <c r="AQ21" i="24"/>
  <c r="AP21" i="24"/>
  <c r="AO21" i="24"/>
  <c r="AN21" i="24"/>
  <c r="AF21" i="24"/>
  <c r="X21" i="24"/>
  <c r="P21" i="24"/>
  <c r="H21" i="24"/>
  <c r="B21" i="24"/>
  <c r="AR20" i="24"/>
  <c r="AQ20" i="24"/>
  <c r="AP20" i="24"/>
  <c r="AO20" i="24"/>
  <c r="AN20" i="24"/>
  <c r="AF20" i="24"/>
  <c r="X20" i="24"/>
  <c r="P20" i="24"/>
  <c r="H20" i="24"/>
  <c r="AR19" i="24"/>
  <c r="AQ19" i="24"/>
  <c r="AP19" i="24"/>
  <c r="AO19" i="24"/>
  <c r="AN19" i="24"/>
  <c r="AF19" i="24"/>
  <c r="X19" i="24"/>
  <c r="P19" i="24"/>
  <c r="H19" i="24"/>
  <c r="AR18" i="24"/>
  <c r="AQ18" i="24"/>
  <c r="AP18" i="24"/>
  <c r="AO18" i="24"/>
  <c r="AN18" i="24"/>
  <c r="AF18" i="24"/>
  <c r="X18" i="24"/>
  <c r="P18" i="24"/>
  <c r="H18" i="24"/>
  <c r="AR17" i="24"/>
  <c r="AQ17" i="24"/>
  <c r="AP17" i="24"/>
  <c r="AO17" i="24"/>
  <c r="AN17" i="24"/>
  <c r="AF17" i="24"/>
  <c r="X17" i="24"/>
  <c r="P17" i="24"/>
  <c r="H17" i="24"/>
  <c r="AR16" i="24"/>
  <c r="AQ16" i="24"/>
  <c r="AP16" i="24"/>
  <c r="AO16" i="24"/>
  <c r="AN16" i="24"/>
  <c r="AF16" i="24"/>
  <c r="X16" i="24"/>
  <c r="P16" i="24"/>
  <c r="I1364" i="6" s="1"/>
  <c r="H16" i="24"/>
  <c r="B16" i="24"/>
  <c r="AR15" i="24"/>
  <c r="AQ15" i="24"/>
  <c r="AP15" i="24"/>
  <c r="AO15" i="24"/>
  <c r="AN15" i="24"/>
  <c r="AF15" i="24"/>
  <c r="X15" i="24"/>
  <c r="P15" i="24"/>
  <c r="H15" i="24"/>
  <c r="E15" i="24"/>
  <c r="AR14" i="24"/>
  <c r="AQ14" i="24"/>
  <c r="AP14" i="24"/>
  <c r="AO14" i="24"/>
  <c r="AN14" i="24"/>
  <c r="AF14" i="24"/>
  <c r="X14" i="24"/>
  <c r="P14" i="24"/>
  <c r="H14" i="24"/>
  <c r="E14" i="24"/>
  <c r="B14" i="24"/>
  <c r="AR13" i="24"/>
  <c r="AQ13" i="24"/>
  <c r="AP13" i="24"/>
  <c r="AO13" i="24"/>
  <c r="AN13" i="24"/>
  <c r="AF13" i="24"/>
  <c r="X13" i="24"/>
  <c r="P13" i="24"/>
  <c r="H13" i="24"/>
  <c r="H12" i="24"/>
  <c r="H11" i="24"/>
  <c r="H10" i="24"/>
  <c r="H9" i="24"/>
  <c r="E9" i="24"/>
  <c r="AG8" i="24"/>
  <c r="AB8" i="24"/>
  <c r="H8" i="24"/>
  <c r="AG7" i="24"/>
  <c r="H7" i="24"/>
  <c r="AG6" i="24"/>
  <c r="H6" i="24"/>
  <c r="AG5" i="24"/>
  <c r="H5" i="24"/>
  <c r="E5" i="24" s="1"/>
  <c r="AG4" i="24"/>
  <c r="H4" i="24"/>
  <c r="AG3" i="24"/>
  <c r="H3" i="24"/>
  <c r="E3" i="24" s="1"/>
  <c r="AG2" i="24"/>
  <c r="Y2" i="24"/>
  <c r="AJ62" i="23"/>
  <c r="AB62" i="23"/>
  <c r="T62" i="23"/>
  <c r="L62" i="23"/>
  <c r="E32" i="23" s="1"/>
  <c r="AJ61" i="23"/>
  <c r="AB61" i="23"/>
  <c r="T61" i="23"/>
  <c r="L61" i="23"/>
  <c r="AJ60" i="23"/>
  <c r="E30" i="23" s="1"/>
  <c r="AB60" i="23"/>
  <c r="T60" i="23"/>
  <c r="L60" i="23"/>
  <c r="AJ59" i="23"/>
  <c r="AB59" i="23"/>
  <c r="T59" i="23"/>
  <c r="L59" i="23"/>
  <c r="E29" i="23" s="1"/>
  <c r="AJ58" i="23"/>
  <c r="AB58" i="23"/>
  <c r="T58" i="23"/>
  <c r="L58" i="23"/>
  <c r="AJ57" i="23"/>
  <c r="AB57" i="23"/>
  <c r="T57" i="23"/>
  <c r="L57" i="23"/>
  <c r="AJ56" i="23"/>
  <c r="AB56" i="23"/>
  <c r="T56" i="23"/>
  <c r="L56" i="23"/>
  <c r="E26" i="23" s="1"/>
  <c r="AJ55" i="23"/>
  <c r="AB55" i="23"/>
  <c r="T55" i="23"/>
  <c r="L55" i="23"/>
  <c r="AJ54" i="23"/>
  <c r="AB54" i="23"/>
  <c r="T54" i="23"/>
  <c r="E24" i="23" s="1"/>
  <c r="L54" i="23"/>
  <c r="AJ53" i="23"/>
  <c r="AB53" i="23"/>
  <c r="T53" i="23"/>
  <c r="L53" i="23"/>
  <c r="E23" i="23" s="1"/>
  <c r="AJ52" i="23"/>
  <c r="AI52" i="23"/>
  <c r="AB52" i="23"/>
  <c r="AA52" i="23"/>
  <c r="T52" i="23"/>
  <c r="S52" i="23"/>
  <c r="L52" i="23"/>
  <c r="E22" i="23" s="1"/>
  <c r="K52" i="23"/>
  <c r="B32" i="23" s="1"/>
  <c r="AJ51" i="23"/>
  <c r="AI51" i="23"/>
  <c r="AB51" i="23"/>
  <c r="AA51" i="23"/>
  <c r="B31" i="23" s="1"/>
  <c r="T51" i="23"/>
  <c r="E21" i="23" s="1"/>
  <c r="S51" i="23"/>
  <c r="L51" i="23"/>
  <c r="K51" i="23"/>
  <c r="AJ50" i="23"/>
  <c r="AI50" i="23"/>
  <c r="AB50" i="23"/>
  <c r="AA50" i="23"/>
  <c r="T50" i="23"/>
  <c r="S50" i="23"/>
  <c r="L50" i="23"/>
  <c r="K50" i="23"/>
  <c r="B30" i="23" s="1"/>
  <c r="AJ49" i="23"/>
  <c r="AI49" i="23"/>
  <c r="AB49" i="23"/>
  <c r="AA49" i="23"/>
  <c r="T49" i="23"/>
  <c r="S49" i="23"/>
  <c r="L49" i="23"/>
  <c r="E19" i="23" s="1"/>
  <c r="K49" i="23"/>
  <c r="AJ48" i="23"/>
  <c r="E18" i="23" s="1"/>
  <c r="AI48" i="23"/>
  <c r="AB48" i="23"/>
  <c r="AA48" i="23"/>
  <c r="B28" i="23" s="1"/>
  <c r="T48" i="23"/>
  <c r="S48" i="23"/>
  <c r="L48" i="23"/>
  <c r="K48" i="23"/>
  <c r="AJ47" i="23"/>
  <c r="AI47" i="23"/>
  <c r="AB47" i="23"/>
  <c r="AA47" i="23"/>
  <c r="T47" i="23"/>
  <c r="E17" i="23" s="1"/>
  <c r="S47" i="23"/>
  <c r="L47" i="23"/>
  <c r="K47" i="23"/>
  <c r="B27" i="23" s="1"/>
  <c r="AJ46" i="23"/>
  <c r="AI46" i="23"/>
  <c r="AB46" i="23"/>
  <c r="AA46" i="23"/>
  <c r="T46" i="23"/>
  <c r="S46" i="23"/>
  <c r="L46" i="23"/>
  <c r="K46" i="23"/>
  <c r="AJ45" i="23"/>
  <c r="AI45" i="23"/>
  <c r="AB45" i="23"/>
  <c r="AA45" i="23"/>
  <c r="T45" i="23"/>
  <c r="S45" i="23"/>
  <c r="L45" i="23"/>
  <c r="K45" i="23"/>
  <c r="AJ44" i="23"/>
  <c r="AI44" i="23"/>
  <c r="AB44" i="23"/>
  <c r="AA44" i="23"/>
  <c r="T44" i="23"/>
  <c r="S44" i="23"/>
  <c r="L44" i="23"/>
  <c r="K44" i="23"/>
  <c r="B24" i="23" s="1"/>
  <c r="AJ43" i="23"/>
  <c r="AI43" i="23"/>
  <c r="AB43" i="23"/>
  <c r="AA43" i="23"/>
  <c r="T43" i="23"/>
  <c r="E13" i="23" s="1"/>
  <c r="S43" i="23"/>
  <c r="L43" i="23"/>
  <c r="K43" i="23"/>
  <c r="AJ42" i="23"/>
  <c r="AI42" i="23"/>
  <c r="AB42" i="23"/>
  <c r="AA42" i="23"/>
  <c r="B22" i="23" s="1"/>
  <c r="T42" i="23"/>
  <c r="S42" i="23"/>
  <c r="L42" i="23"/>
  <c r="K42" i="23"/>
  <c r="AJ41" i="23"/>
  <c r="AI41" i="23"/>
  <c r="AB41" i="23"/>
  <c r="AA41" i="23"/>
  <c r="T41" i="23"/>
  <c r="S41" i="23"/>
  <c r="L41" i="23"/>
  <c r="K41" i="23"/>
  <c r="B21" i="23" s="1"/>
  <c r="AJ40" i="23"/>
  <c r="AI40" i="23"/>
  <c r="AB40" i="23"/>
  <c r="AA40" i="23"/>
  <c r="T40" i="23"/>
  <c r="S40" i="23"/>
  <c r="L40" i="23"/>
  <c r="E10" i="23" s="1"/>
  <c r="K40" i="23"/>
  <c r="B20" i="23" s="1"/>
  <c r="AJ39" i="23"/>
  <c r="AI39" i="23"/>
  <c r="AB39" i="23"/>
  <c r="AA39" i="23"/>
  <c r="B19" i="23" s="1"/>
  <c r="T39" i="23"/>
  <c r="E9" i="23" s="1"/>
  <c r="S39" i="23"/>
  <c r="L39" i="23"/>
  <c r="K39" i="23"/>
  <c r="AJ38" i="23"/>
  <c r="AI38" i="23"/>
  <c r="AB38" i="23"/>
  <c r="AA38" i="23"/>
  <c r="T38" i="23"/>
  <c r="S38" i="23"/>
  <c r="L38" i="23"/>
  <c r="K38" i="23"/>
  <c r="B18" i="23" s="1"/>
  <c r="AJ37" i="23"/>
  <c r="AI37" i="23"/>
  <c r="AH37" i="23"/>
  <c r="AB37" i="23"/>
  <c r="AA37" i="23"/>
  <c r="B17" i="23" s="1"/>
  <c r="Z37" i="23"/>
  <c r="T37" i="23"/>
  <c r="S37" i="23"/>
  <c r="R37" i="23"/>
  <c r="L37" i="23"/>
  <c r="E7" i="23" s="1"/>
  <c r="K37" i="23"/>
  <c r="J37" i="23"/>
  <c r="B8" i="23" s="1"/>
  <c r="AJ36" i="23"/>
  <c r="AI36" i="23"/>
  <c r="AH36" i="23"/>
  <c r="AB36" i="23"/>
  <c r="AA36" i="23"/>
  <c r="B16" i="23" s="1"/>
  <c r="Z36" i="23"/>
  <c r="T36" i="23"/>
  <c r="S36" i="23"/>
  <c r="R36" i="23"/>
  <c r="L36" i="23"/>
  <c r="K36" i="23"/>
  <c r="J36" i="23"/>
  <c r="B7" i="23" s="1"/>
  <c r="AJ35" i="23"/>
  <c r="AI35" i="23"/>
  <c r="AH35" i="23"/>
  <c r="AB35" i="23"/>
  <c r="AA35" i="23"/>
  <c r="Z35" i="23"/>
  <c r="T35" i="23"/>
  <c r="S35" i="23"/>
  <c r="R35" i="23"/>
  <c r="L35" i="23"/>
  <c r="E5" i="23" s="1"/>
  <c r="K35" i="23"/>
  <c r="J35" i="23"/>
  <c r="B6" i="23" s="1"/>
  <c r="AJ34" i="23"/>
  <c r="AI34" i="23"/>
  <c r="AH34" i="23"/>
  <c r="AB34" i="23"/>
  <c r="AA34" i="23"/>
  <c r="Z34" i="23"/>
  <c r="T34" i="23"/>
  <c r="S34" i="23"/>
  <c r="R34" i="23"/>
  <c r="L34" i="23"/>
  <c r="E4" i="23" s="1"/>
  <c r="K34" i="23"/>
  <c r="J34" i="23"/>
  <c r="B5" i="23" s="1"/>
  <c r="AK33" i="23"/>
  <c r="AJ33" i="23"/>
  <c r="AI33" i="23"/>
  <c r="AH33" i="23"/>
  <c r="AC33" i="23"/>
  <c r="AB33" i="23"/>
  <c r="AA33" i="23"/>
  <c r="Z33" i="23"/>
  <c r="U33" i="23"/>
  <c r="T33" i="23"/>
  <c r="E3" i="23" s="1"/>
  <c r="S33" i="23"/>
  <c r="B13" i="23" s="1"/>
  <c r="R33" i="23"/>
  <c r="B4" i="23" s="1"/>
  <c r="M33" i="23"/>
  <c r="I7" i="23" s="1"/>
  <c r="L33" i="23"/>
  <c r="K33" i="23"/>
  <c r="J33" i="23"/>
  <c r="AR32" i="23"/>
  <c r="AQ32" i="23"/>
  <c r="AP32" i="23"/>
  <c r="AO32" i="23"/>
  <c r="AN32" i="23"/>
  <c r="AF32" i="23"/>
  <c r="X32" i="23"/>
  <c r="P32" i="23"/>
  <c r="H32" i="23"/>
  <c r="AR31" i="23"/>
  <c r="AQ31" i="23"/>
  <c r="AP31" i="23"/>
  <c r="AO31" i="23"/>
  <c r="AN31" i="23"/>
  <c r="AF31" i="23"/>
  <c r="X31" i="23"/>
  <c r="P31" i="23"/>
  <c r="H31" i="23"/>
  <c r="E31" i="23" s="1"/>
  <c r="AR30" i="23"/>
  <c r="AQ30" i="23"/>
  <c r="AP30" i="23"/>
  <c r="AO30" i="23"/>
  <c r="AN30" i="23"/>
  <c r="AF30" i="23"/>
  <c r="X30" i="23"/>
  <c r="P30" i="23"/>
  <c r="H30" i="23"/>
  <c r="AR29" i="23"/>
  <c r="AQ29" i="23"/>
  <c r="AP29" i="23"/>
  <c r="AO29" i="23"/>
  <c r="AN29" i="23"/>
  <c r="AF29" i="23"/>
  <c r="X29" i="23"/>
  <c r="P29" i="23"/>
  <c r="H29" i="23"/>
  <c r="B29" i="23"/>
  <c r="AR28" i="23"/>
  <c r="AQ28" i="23"/>
  <c r="AP28" i="23"/>
  <c r="AO28" i="23"/>
  <c r="AN28" i="23"/>
  <c r="AF28" i="23"/>
  <c r="X28" i="23"/>
  <c r="P28" i="23"/>
  <c r="H28" i="23"/>
  <c r="E28" i="23" s="1"/>
  <c r="AR27" i="23"/>
  <c r="AQ27" i="23"/>
  <c r="AP27" i="23"/>
  <c r="AO27" i="23"/>
  <c r="AN27" i="23"/>
  <c r="AF27" i="23"/>
  <c r="X27" i="23"/>
  <c r="P27" i="23"/>
  <c r="H27" i="23"/>
  <c r="E27" i="23"/>
  <c r="AR26" i="23"/>
  <c r="AQ26" i="23"/>
  <c r="AP26" i="23"/>
  <c r="AO26" i="23"/>
  <c r="AN26" i="23"/>
  <c r="AF26" i="23"/>
  <c r="X26" i="23"/>
  <c r="P26" i="23"/>
  <c r="H26" i="23"/>
  <c r="B26" i="23"/>
  <c r="AR25" i="23"/>
  <c r="AQ25" i="23"/>
  <c r="AP25" i="23"/>
  <c r="AO25" i="23"/>
  <c r="AN25" i="23"/>
  <c r="AF25" i="23"/>
  <c r="X25" i="23"/>
  <c r="P25" i="23"/>
  <c r="H25" i="23"/>
  <c r="E25" i="23"/>
  <c r="AR24" i="23"/>
  <c r="AQ24" i="23"/>
  <c r="AP24" i="23"/>
  <c r="AO24" i="23"/>
  <c r="AN24" i="23"/>
  <c r="AF24" i="23"/>
  <c r="X24" i="23"/>
  <c r="P24" i="23"/>
  <c r="H24" i="23"/>
  <c r="AR23" i="23"/>
  <c r="AQ23" i="23"/>
  <c r="AP23" i="23"/>
  <c r="AO23" i="23"/>
  <c r="AN23" i="23"/>
  <c r="AF23" i="23"/>
  <c r="X23" i="23"/>
  <c r="P23" i="23"/>
  <c r="H23" i="23"/>
  <c r="B23" i="23"/>
  <c r="AR22" i="23"/>
  <c r="AQ22" i="23"/>
  <c r="AP22" i="23"/>
  <c r="AO22" i="23"/>
  <c r="AN22" i="23"/>
  <c r="AF22" i="23"/>
  <c r="X22" i="23"/>
  <c r="P22" i="23"/>
  <c r="H22" i="23"/>
  <c r="AR21" i="23"/>
  <c r="AQ21" i="23"/>
  <c r="AP21" i="23"/>
  <c r="AO21" i="23"/>
  <c r="AN21" i="23"/>
  <c r="AF21" i="23"/>
  <c r="X21" i="23"/>
  <c r="P21" i="23"/>
  <c r="H21" i="23"/>
  <c r="AR20" i="23"/>
  <c r="AQ20" i="23"/>
  <c r="AP20" i="23"/>
  <c r="AO20" i="23"/>
  <c r="AN20" i="23"/>
  <c r="AF20" i="23"/>
  <c r="X20" i="23"/>
  <c r="P20" i="23"/>
  <c r="H20" i="23"/>
  <c r="AR19" i="23"/>
  <c r="AQ19" i="23"/>
  <c r="AP19" i="23"/>
  <c r="AO19" i="23"/>
  <c r="AN19" i="23"/>
  <c r="AF19" i="23"/>
  <c r="X19" i="23"/>
  <c r="P19" i="23"/>
  <c r="H19" i="23"/>
  <c r="AR18" i="23"/>
  <c r="AQ18" i="23"/>
  <c r="AP18" i="23"/>
  <c r="AO18" i="23"/>
  <c r="AN18" i="23"/>
  <c r="AF18" i="23"/>
  <c r="X18" i="23"/>
  <c r="P18" i="23"/>
  <c r="H18" i="23"/>
  <c r="AR17" i="23"/>
  <c r="AQ17" i="23"/>
  <c r="AP17" i="23"/>
  <c r="AO17" i="23"/>
  <c r="AN17" i="23"/>
  <c r="AF17" i="23"/>
  <c r="X17" i="23"/>
  <c r="P17" i="23"/>
  <c r="H17" i="23"/>
  <c r="AR16" i="23"/>
  <c r="AQ16" i="23"/>
  <c r="AP16" i="23"/>
  <c r="AO16" i="23"/>
  <c r="AN16" i="23"/>
  <c r="AF16" i="23"/>
  <c r="X16" i="23"/>
  <c r="P16" i="23"/>
  <c r="H16" i="23"/>
  <c r="E16" i="23"/>
  <c r="AR15" i="23"/>
  <c r="AQ15" i="23"/>
  <c r="AP15" i="23"/>
  <c r="AO15" i="23"/>
  <c r="AN15" i="23"/>
  <c r="AF15" i="23"/>
  <c r="X15" i="23"/>
  <c r="P15" i="23"/>
  <c r="H15" i="23"/>
  <c r="E15" i="23"/>
  <c r="B15" i="23"/>
  <c r="AR14" i="23"/>
  <c r="AQ14" i="23"/>
  <c r="AP14" i="23"/>
  <c r="AO14" i="23"/>
  <c r="AN14" i="23"/>
  <c r="AF14" i="23"/>
  <c r="X14" i="23"/>
  <c r="P14" i="23"/>
  <c r="H14" i="23"/>
  <c r="B14" i="23"/>
  <c r="AR13" i="23"/>
  <c r="AQ13" i="23"/>
  <c r="AP13" i="23"/>
  <c r="AO13" i="23"/>
  <c r="AN13" i="23"/>
  <c r="AF13" i="23"/>
  <c r="X13" i="23"/>
  <c r="P13" i="23"/>
  <c r="H13" i="23"/>
  <c r="H12" i="23"/>
  <c r="E12" i="23"/>
  <c r="H11" i="23"/>
  <c r="E11" i="23"/>
  <c r="H10" i="23"/>
  <c r="H9" i="23"/>
  <c r="AG8" i="23"/>
  <c r="AB8" i="23"/>
  <c r="H8" i="23"/>
  <c r="AG7" i="23"/>
  <c r="H7" i="23"/>
  <c r="AG6" i="23"/>
  <c r="H6" i="23"/>
  <c r="E6" i="23"/>
  <c r="AG5" i="23"/>
  <c r="H5" i="23"/>
  <c r="AG4" i="23"/>
  <c r="H4" i="23"/>
  <c r="AG3" i="23"/>
  <c r="H3" i="23"/>
  <c r="AG2" i="23"/>
  <c r="Y2" i="23"/>
  <c r="AJ62" i="22"/>
  <c r="AB62" i="22"/>
  <c r="T62" i="22"/>
  <c r="L62" i="22"/>
  <c r="AJ61" i="22"/>
  <c r="AB61" i="22"/>
  <c r="T61" i="22"/>
  <c r="L61" i="22"/>
  <c r="AJ60" i="22"/>
  <c r="AB60" i="22"/>
  <c r="T60" i="22"/>
  <c r="L60" i="22"/>
  <c r="AJ59" i="22"/>
  <c r="AB59" i="22"/>
  <c r="T59" i="22"/>
  <c r="L59" i="22"/>
  <c r="AJ58" i="22"/>
  <c r="AB58" i="22"/>
  <c r="T58" i="22"/>
  <c r="L58" i="22"/>
  <c r="AJ57" i="22"/>
  <c r="AB57" i="22"/>
  <c r="T57" i="22"/>
  <c r="L57" i="22"/>
  <c r="E27" i="22" s="1"/>
  <c r="AJ56" i="22"/>
  <c r="AB56" i="22"/>
  <c r="T56" i="22"/>
  <c r="L56" i="22"/>
  <c r="AJ55" i="22"/>
  <c r="AB55" i="22"/>
  <c r="T55" i="22"/>
  <c r="L55" i="22"/>
  <c r="AJ54" i="22"/>
  <c r="AB54" i="22"/>
  <c r="T54" i="22"/>
  <c r="L54" i="22"/>
  <c r="AJ53" i="22"/>
  <c r="AB53" i="22"/>
  <c r="T53" i="22"/>
  <c r="L53" i="22"/>
  <c r="E23" i="22" s="1"/>
  <c r="AJ52" i="22"/>
  <c r="AI52" i="22"/>
  <c r="AB52" i="22"/>
  <c r="AA52" i="22"/>
  <c r="T52" i="22"/>
  <c r="S52" i="22"/>
  <c r="L52" i="22"/>
  <c r="E22" i="22" s="1"/>
  <c r="K52" i="22"/>
  <c r="B32" i="22" s="1"/>
  <c r="AJ51" i="22"/>
  <c r="AI51" i="22"/>
  <c r="B31" i="22" s="1"/>
  <c r="AB51" i="22"/>
  <c r="AA51" i="22"/>
  <c r="T51" i="22"/>
  <c r="S51" i="22"/>
  <c r="L51" i="22"/>
  <c r="K51" i="22"/>
  <c r="AJ50" i="22"/>
  <c r="AI50" i="22"/>
  <c r="AB50" i="22"/>
  <c r="AA50" i="22"/>
  <c r="T50" i="22"/>
  <c r="S50" i="22"/>
  <c r="B30" i="22" s="1"/>
  <c r="L50" i="22"/>
  <c r="E20" i="22" s="1"/>
  <c r="K50" i="22"/>
  <c r="AJ49" i="22"/>
  <c r="AI49" i="22"/>
  <c r="AB49" i="22"/>
  <c r="AA49" i="22"/>
  <c r="T49" i="22"/>
  <c r="S49" i="22"/>
  <c r="L49" i="22"/>
  <c r="K49" i="22"/>
  <c r="B29" i="22" s="1"/>
  <c r="AJ48" i="22"/>
  <c r="AI48" i="22"/>
  <c r="B28" i="22" s="1"/>
  <c r="AB48" i="22"/>
  <c r="AA48" i="22"/>
  <c r="T48" i="22"/>
  <c r="S48" i="22"/>
  <c r="L48" i="22"/>
  <c r="K48" i="22"/>
  <c r="AJ47" i="22"/>
  <c r="AI47" i="22"/>
  <c r="AB47" i="22"/>
  <c r="AA47" i="22"/>
  <c r="T47" i="22"/>
  <c r="S47" i="22"/>
  <c r="B27" i="22" s="1"/>
  <c r="L47" i="22"/>
  <c r="E17" i="22" s="1"/>
  <c r="K47" i="22"/>
  <c r="AJ46" i="22"/>
  <c r="AI46" i="22"/>
  <c r="AB46" i="22"/>
  <c r="AA46" i="22"/>
  <c r="T46" i="22"/>
  <c r="S46" i="22"/>
  <c r="L46" i="22"/>
  <c r="K46" i="22"/>
  <c r="B26" i="22" s="1"/>
  <c r="AJ45" i="22"/>
  <c r="AI45" i="22"/>
  <c r="B25" i="22" s="1"/>
  <c r="AB45" i="22"/>
  <c r="AA45" i="22"/>
  <c r="T45" i="22"/>
  <c r="S45" i="22"/>
  <c r="L45" i="22"/>
  <c r="K45" i="22"/>
  <c r="AJ44" i="22"/>
  <c r="AI44" i="22"/>
  <c r="AB44" i="22"/>
  <c r="AA44" i="22"/>
  <c r="T44" i="22"/>
  <c r="S44" i="22"/>
  <c r="B24" i="22" s="1"/>
  <c r="L44" i="22"/>
  <c r="E14" i="22" s="1"/>
  <c r="K44" i="22"/>
  <c r="AJ43" i="22"/>
  <c r="E13" i="22" s="1"/>
  <c r="AI43" i="22"/>
  <c r="AB43" i="22"/>
  <c r="AA43" i="22"/>
  <c r="T43" i="22"/>
  <c r="S43" i="22"/>
  <c r="L43" i="22"/>
  <c r="K43" i="22"/>
  <c r="AJ42" i="22"/>
  <c r="AI42" i="22"/>
  <c r="AB42" i="22"/>
  <c r="E12" i="22" s="1"/>
  <c r="AA42" i="22"/>
  <c r="T42" i="22"/>
  <c r="S42" i="22"/>
  <c r="L42" i="22"/>
  <c r="K42" i="22"/>
  <c r="AJ41" i="22"/>
  <c r="AI41" i="22"/>
  <c r="AB41" i="22"/>
  <c r="AA41" i="22"/>
  <c r="T41" i="22"/>
  <c r="S41" i="22"/>
  <c r="L41" i="22"/>
  <c r="E11" i="22" s="1"/>
  <c r="K41" i="22"/>
  <c r="B21" i="22" s="1"/>
  <c r="AJ40" i="22"/>
  <c r="AI40" i="22"/>
  <c r="AB40" i="22"/>
  <c r="AA40" i="22"/>
  <c r="T40" i="22"/>
  <c r="S40" i="22"/>
  <c r="L40" i="22"/>
  <c r="K40" i="22"/>
  <c r="B20" i="22" s="1"/>
  <c r="AJ39" i="22"/>
  <c r="AI39" i="22"/>
  <c r="B19" i="22" s="1"/>
  <c r="AB39" i="22"/>
  <c r="AA39" i="22"/>
  <c r="T39" i="22"/>
  <c r="S39" i="22"/>
  <c r="L39" i="22"/>
  <c r="K39" i="22"/>
  <c r="AJ38" i="22"/>
  <c r="AI38" i="22"/>
  <c r="AB38" i="22"/>
  <c r="AA38" i="22"/>
  <c r="T38" i="22"/>
  <c r="S38" i="22"/>
  <c r="B18" i="22" s="1"/>
  <c r="L38" i="22"/>
  <c r="E8" i="22" s="1"/>
  <c r="K38" i="22"/>
  <c r="AJ37" i="22"/>
  <c r="AI37" i="22"/>
  <c r="AH37" i="22"/>
  <c r="AB37" i="22"/>
  <c r="AA37" i="22"/>
  <c r="Z37" i="22"/>
  <c r="T37" i="22"/>
  <c r="S37" i="22"/>
  <c r="R37" i="22"/>
  <c r="L37" i="22"/>
  <c r="E7" i="22" s="1"/>
  <c r="K37" i="22"/>
  <c r="B17" i="22" s="1"/>
  <c r="J37" i="22"/>
  <c r="B8" i="22" s="1"/>
  <c r="AJ36" i="22"/>
  <c r="AI36" i="22"/>
  <c r="AH36" i="22"/>
  <c r="AB36" i="22"/>
  <c r="AA36" i="22"/>
  <c r="Z36" i="22"/>
  <c r="B7" i="22" s="1"/>
  <c r="T36" i="22"/>
  <c r="S36" i="22"/>
  <c r="R36" i="22"/>
  <c r="L36" i="22"/>
  <c r="E6" i="22" s="1"/>
  <c r="K36" i="22"/>
  <c r="B16" i="22" s="1"/>
  <c r="J36" i="22"/>
  <c r="AJ35" i="22"/>
  <c r="AI35" i="22"/>
  <c r="AH35" i="22"/>
  <c r="AB35" i="22"/>
  <c r="AA35" i="22"/>
  <c r="Z35" i="22"/>
  <c r="T35" i="22"/>
  <c r="S35" i="22"/>
  <c r="R35" i="22"/>
  <c r="L35" i="22"/>
  <c r="E5" i="22" s="1"/>
  <c r="K35" i="22"/>
  <c r="B15" i="22" s="1"/>
  <c r="J35" i="22"/>
  <c r="AJ34" i="22"/>
  <c r="AI34" i="22"/>
  <c r="AH34" i="22"/>
  <c r="AB34" i="22"/>
  <c r="AA34" i="22"/>
  <c r="Z34" i="22"/>
  <c r="T34" i="22"/>
  <c r="S34" i="22"/>
  <c r="R34" i="22"/>
  <c r="L34" i="22"/>
  <c r="E4" i="22" s="1"/>
  <c r="K34" i="22"/>
  <c r="B14" i="22" s="1"/>
  <c r="J34" i="22"/>
  <c r="AK33" i="22"/>
  <c r="AJ33" i="22"/>
  <c r="AI33" i="22"/>
  <c r="AH33" i="22"/>
  <c r="AC33" i="22"/>
  <c r="AB33" i="22"/>
  <c r="AA33" i="22"/>
  <c r="Z33" i="22"/>
  <c r="B4" i="22" s="1"/>
  <c r="U33" i="22"/>
  <c r="T33" i="22"/>
  <c r="S33" i="22"/>
  <c r="B13" i="22" s="1"/>
  <c r="R33" i="22"/>
  <c r="M33" i="22"/>
  <c r="L33" i="22"/>
  <c r="K33" i="22"/>
  <c r="J33" i="22"/>
  <c r="AR32" i="22"/>
  <c r="AQ32" i="22"/>
  <c r="AP32" i="22"/>
  <c r="AO32" i="22"/>
  <c r="AN32" i="22"/>
  <c r="AF32" i="22"/>
  <c r="X32" i="22"/>
  <c r="P32" i="22"/>
  <c r="H32" i="22"/>
  <c r="AR31" i="22"/>
  <c r="AQ31" i="22"/>
  <c r="AP31" i="22"/>
  <c r="AO31" i="22"/>
  <c r="AN31" i="22"/>
  <c r="AF31" i="22"/>
  <c r="X31" i="22"/>
  <c r="P31" i="22"/>
  <c r="H31" i="22"/>
  <c r="E31" i="22"/>
  <c r="AR30" i="22"/>
  <c r="AQ30" i="22"/>
  <c r="AP30" i="22"/>
  <c r="AO30" i="22"/>
  <c r="AN30" i="22"/>
  <c r="AF30" i="22"/>
  <c r="X30" i="22"/>
  <c r="P30" i="22"/>
  <c r="H30" i="22"/>
  <c r="AR29" i="22"/>
  <c r="AQ29" i="22"/>
  <c r="AP29" i="22"/>
  <c r="AO29" i="22"/>
  <c r="AN29" i="22"/>
  <c r="AF29" i="22"/>
  <c r="X29" i="22"/>
  <c r="P29" i="22"/>
  <c r="H29" i="22"/>
  <c r="AR28" i="22"/>
  <c r="AQ28" i="22"/>
  <c r="AP28" i="22"/>
  <c r="AO28" i="22"/>
  <c r="AN28" i="22"/>
  <c r="AF28" i="22"/>
  <c r="X28" i="22"/>
  <c r="P28" i="22"/>
  <c r="H28" i="22"/>
  <c r="E28" i="22"/>
  <c r="AR27" i="22"/>
  <c r="AQ27" i="22"/>
  <c r="AP27" i="22"/>
  <c r="AO27" i="22"/>
  <c r="AN27" i="22"/>
  <c r="AF27" i="22"/>
  <c r="X27" i="22"/>
  <c r="P27" i="22"/>
  <c r="H27" i="22"/>
  <c r="AR26" i="22"/>
  <c r="AQ26" i="22"/>
  <c r="AP26" i="22"/>
  <c r="AO26" i="22"/>
  <c r="AN26" i="22"/>
  <c r="AF26" i="22"/>
  <c r="X26" i="22"/>
  <c r="P26" i="22"/>
  <c r="H26" i="22"/>
  <c r="AR25" i="22"/>
  <c r="AQ25" i="22"/>
  <c r="AP25" i="22"/>
  <c r="AO25" i="22"/>
  <c r="AN25" i="22"/>
  <c r="AF25" i="22"/>
  <c r="X25" i="22"/>
  <c r="P25" i="22"/>
  <c r="H25" i="22"/>
  <c r="AR24" i="22"/>
  <c r="AQ24" i="22"/>
  <c r="AP24" i="22"/>
  <c r="AO24" i="22"/>
  <c r="AN24" i="22"/>
  <c r="AF24" i="22"/>
  <c r="X24" i="22"/>
  <c r="P24" i="22"/>
  <c r="H24" i="22"/>
  <c r="E24" i="22"/>
  <c r="AR23" i="22"/>
  <c r="AQ23" i="22"/>
  <c r="AP23" i="22"/>
  <c r="AO23" i="22"/>
  <c r="AN23" i="22"/>
  <c r="AF23" i="22"/>
  <c r="X23" i="22"/>
  <c r="P23" i="22"/>
  <c r="H23" i="22"/>
  <c r="B23" i="22"/>
  <c r="AR22" i="22"/>
  <c r="AQ22" i="22"/>
  <c r="AP22" i="22"/>
  <c r="AO22" i="22"/>
  <c r="AN22" i="22"/>
  <c r="AF22" i="22"/>
  <c r="X22" i="22"/>
  <c r="P22" i="22"/>
  <c r="H22" i="22"/>
  <c r="AR21" i="22"/>
  <c r="AQ21" i="22"/>
  <c r="AP21" i="22"/>
  <c r="AO21" i="22"/>
  <c r="AN21" i="22"/>
  <c r="AF21" i="22"/>
  <c r="X21" i="22"/>
  <c r="P21" i="22"/>
  <c r="H21" i="22"/>
  <c r="AR20" i="22"/>
  <c r="AQ20" i="22"/>
  <c r="AP20" i="22"/>
  <c r="AO20" i="22"/>
  <c r="AN20" i="22"/>
  <c r="AF20" i="22"/>
  <c r="X20" i="22"/>
  <c r="P20" i="22"/>
  <c r="H20" i="22"/>
  <c r="AR19" i="22"/>
  <c r="AQ19" i="22"/>
  <c r="AP19" i="22"/>
  <c r="AO19" i="22"/>
  <c r="AN19" i="22"/>
  <c r="AF19" i="22"/>
  <c r="X19" i="22"/>
  <c r="P19" i="22"/>
  <c r="H19" i="22"/>
  <c r="E19" i="22"/>
  <c r="AR18" i="22"/>
  <c r="AQ18" i="22"/>
  <c r="AP18" i="22"/>
  <c r="AO18" i="22"/>
  <c r="AN18" i="22"/>
  <c r="AF18" i="22"/>
  <c r="X18" i="22"/>
  <c r="P18" i="22"/>
  <c r="H18" i="22"/>
  <c r="AR17" i="22"/>
  <c r="AQ17" i="22"/>
  <c r="AP17" i="22"/>
  <c r="AO17" i="22"/>
  <c r="AN17" i="22"/>
  <c r="AF17" i="22"/>
  <c r="X17" i="22"/>
  <c r="P17" i="22"/>
  <c r="H17" i="22"/>
  <c r="AR16" i="22"/>
  <c r="AQ16" i="22"/>
  <c r="AP16" i="22"/>
  <c r="AO16" i="22"/>
  <c r="AN16" i="22"/>
  <c r="AF16" i="22"/>
  <c r="X16" i="22"/>
  <c r="P16" i="22"/>
  <c r="H16" i="22"/>
  <c r="E16" i="22"/>
  <c r="AR15" i="22"/>
  <c r="AQ15" i="22"/>
  <c r="AP15" i="22"/>
  <c r="AO15" i="22"/>
  <c r="AN15" i="22"/>
  <c r="AF15" i="22"/>
  <c r="X15" i="22"/>
  <c r="P15" i="22"/>
  <c r="H15" i="22"/>
  <c r="AR14" i="22"/>
  <c r="AQ14" i="22"/>
  <c r="AP14" i="22"/>
  <c r="AO14" i="22"/>
  <c r="AN14" i="22"/>
  <c r="AF14" i="22"/>
  <c r="X14" i="22"/>
  <c r="P14" i="22"/>
  <c r="H14" i="22"/>
  <c r="AR13" i="22"/>
  <c r="AQ13" i="22"/>
  <c r="AP13" i="22"/>
  <c r="AO13" i="22"/>
  <c r="AN13" i="22"/>
  <c r="AF13" i="22"/>
  <c r="X13" i="22"/>
  <c r="P13" i="22"/>
  <c r="H13" i="22"/>
  <c r="H12" i="22"/>
  <c r="H11" i="22"/>
  <c r="H10" i="22"/>
  <c r="H9" i="22"/>
  <c r="AG8" i="22"/>
  <c r="AB8" i="22"/>
  <c r="H8" i="22"/>
  <c r="AG7" i="22"/>
  <c r="I7" i="22"/>
  <c r="H7" i="22"/>
  <c r="AG6" i="22"/>
  <c r="H6" i="22"/>
  <c r="B6" i="22"/>
  <c r="AG5" i="22"/>
  <c r="H5" i="22"/>
  <c r="B5" i="22"/>
  <c r="AG4" i="22"/>
  <c r="H4" i="22"/>
  <c r="AG3" i="22"/>
  <c r="H3" i="22"/>
  <c r="AG2" i="22"/>
  <c r="Y2" i="22"/>
  <c r="AJ62" i="21"/>
  <c r="AB62" i="21"/>
  <c r="T62" i="21"/>
  <c r="L62" i="21"/>
  <c r="AJ61" i="21"/>
  <c r="AB61" i="21"/>
  <c r="T61" i="21"/>
  <c r="L61" i="21"/>
  <c r="AJ60" i="21"/>
  <c r="AB60" i="21"/>
  <c r="T60" i="21"/>
  <c r="L60" i="21"/>
  <c r="AJ59" i="21"/>
  <c r="AB59" i="21"/>
  <c r="T59" i="21"/>
  <c r="L59" i="21"/>
  <c r="AJ58" i="21"/>
  <c r="AB58" i="21"/>
  <c r="E28" i="21" s="1"/>
  <c r="T58" i="21"/>
  <c r="L58" i="21"/>
  <c r="AJ57" i="21"/>
  <c r="AB57" i="21"/>
  <c r="T57" i="21"/>
  <c r="E27" i="21" s="1"/>
  <c r="L57" i="21"/>
  <c r="AJ56" i="21"/>
  <c r="AB56" i="21"/>
  <c r="T56" i="21"/>
  <c r="L56" i="21"/>
  <c r="AJ55" i="21"/>
  <c r="AB55" i="21"/>
  <c r="T55" i="21"/>
  <c r="L55" i="21"/>
  <c r="AJ54" i="21"/>
  <c r="AB54" i="21"/>
  <c r="T54" i="21"/>
  <c r="L54" i="21"/>
  <c r="E24" i="21" s="1"/>
  <c r="AJ53" i="21"/>
  <c r="AB53" i="21"/>
  <c r="T53" i="21"/>
  <c r="L53" i="21"/>
  <c r="AJ52" i="21"/>
  <c r="AI52" i="21"/>
  <c r="AB52" i="21"/>
  <c r="AA52" i="21"/>
  <c r="T52" i="21"/>
  <c r="S52" i="21"/>
  <c r="L52" i="21"/>
  <c r="E22" i="21" s="1"/>
  <c r="K52" i="21"/>
  <c r="B32" i="21" s="1"/>
  <c r="AJ51" i="21"/>
  <c r="AI51" i="21"/>
  <c r="AB51" i="21"/>
  <c r="E21" i="21" s="1"/>
  <c r="AA51" i="21"/>
  <c r="T51" i="21"/>
  <c r="S51" i="21"/>
  <c r="L51" i="21"/>
  <c r="K51" i="21"/>
  <c r="AJ50" i="21"/>
  <c r="AI50" i="21"/>
  <c r="AB50" i="21"/>
  <c r="AA50" i="21"/>
  <c r="T50" i="21"/>
  <c r="S50" i="21"/>
  <c r="L50" i="21"/>
  <c r="K50" i="21"/>
  <c r="B30" i="21" s="1"/>
  <c r="AJ49" i="21"/>
  <c r="AI49" i="21"/>
  <c r="AB49" i="21"/>
  <c r="AA49" i="21"/>
  <c r="T49" i="21"/>
  <c r="S49" i="21"/>
  <c r="L49" i="21"/>
  <c r="K49" i="21"/>
  <c r="AJ48" i="21"/>
  <c r="AI48" i="21"/>
  <c r="AB48" i="21"/>
  <c r="AA48" i="21"/>
  <c r="T48" i="21"/>
  <c r="S48" i="21"/>
  <c r="L48" i="21"/>
  <c r="K48" i="21"/>
  <c r="AJ47" i="21"/>
  <c r="AI47" i="21"/>
  <c r="AB47" i="21"/>
  <c r="AA47" i="21"/>
  <c r="T47" i="21"/>
  <c r="S47" i="21"/>
  <c r="L47" i="21"/>
  <c r="E17" i="21" s="1"/>
  <c r="K47" i="21"/>
  <c r="B27" i="21" s="1"/>
  <c r="AJ46" i="21"/>
  <c r="AI46" i="21"/>
  <c r="B26" i="21" s="1"/>
  <c r="AB46" i="21"/>
  <c r="AA46" i="21"/>
  <c r="T46" i="21"/>
  <c r="S46" i="21"/>
  <c r="L46" i="21"/>
  <c r="K46" i="21"/>
  <c r="AJ45" i="21"/>
  <c r="AI45" i="21"/>
  <c r="AB45" i="21"/>
  <c r="E15" i="21" s="1"/>
  <c r="AA45" i="21"/>
  <c r="T45" i="21"/>
  <c r="S45" i="21"/>
  <c r="L45" i="21"/>
  <c r="K45" i="21"/>
  <c r="AJ44" i="21"/>
  <c r="AI44" i="21"/>
  <c r="AB44" i="21"/>
  <c r="AA44" i="21"/>
  <c r="T44" i="21"/>
  <c r="S44" i="21"/>
  <c r="L44" i="21"/>
  <c r="K44" i="21"/>
  <c r="AJ43" i="21"/>
  <c r="AI43" i="21"/>
  <c r="AB43" i="21"/>
  <c r="AA43" i="21"/>
  <c r="T43" i="21"/>
  <c r="S43" i="21"/>
  <c r="L43" i="21"/>
  <c r="K43" i="21"/>
  <c r="B23" i="21" s="1"/>
  <c r="AJ42" i="21"/>
  <c r="AI42" i="21"/>
  <c r="AB42" i="21"/>
  <c r="AA42" i="21"/>
  <c r="T42" i="21"/>
  <c r="S42" i="21"/>
  <c r="L42" i="21"/>
  <c r="K42" i="21"/>
  <c r="AJ41" i="21"/>
  <c r="AI41" i="21"/>
  <c r="AB41" i="21"/>
  <c r="AA41" i="21"/>
  <c r="T41" i="21"/>
  <c r="S41" i="21"/>
  <c r="L41" i="21"/>
  <c r="E11" i="21" s="1"/>
  <c r="K41" i="21"/>
  <c r="B21" i="21" s="1"/>
  <c r="AJ40" i="21"/>
  <c r="AI40" i="21"/>
  <c r="AB40" i="21"/>
  <c r="AA40" i="21"/>
  <c r="T40" i="21"/>
  <c r="S40" i="21"/>
  <c r="L40" i="21"/>
  <c r="K40" i="21"/>
  <c r="B20" i="21" s="1"/>
  <c r="AJ39" i="21"/>
  <c r="AI39" i="21"/>
  <c r="AB39" i="21"/>
  <c r="AA39" i="21"/>
  <c r="T39" i="21"/>
  <c r="S39" i="21"/>
  <c r="L39" i="21"/>
  <c r="K39" i="21"/>
  <c r="AJ38" i="21"/>
  <c r="AI38" i="21"/>
  <c r="AB38" i="21"/>
  <c r="AA38" i="21"/>
  <c r="T38" i="21"/>
  <c r="S38" i="21"/>
  <c r="L38" i="21"/>
  <c r="E8" i="21" s="1"/>
  <c r="K38" i="21"/>
  <c r="B18" i="21" s="1"/>
  <c r="AJ37" i="21"/>
  <c r="AI37" i="21"/>
  <c r="AH37" i="21"/>
  <c r="AB37" i="21"/>
  <c r="AA37" i="21"/>
  <c r="Z37" i="21"/>
  <c r="T37" i="21"/>
  <c r="S37" i="21"/>
  <c r="R37" i="21"/>
  <c r="L37" i="21"/>
  <c r="K37" i="21"/>
  <c r="B17" i="21" s="1"/>
  <c r="J37" i="21"/>
  <c r="B8" i="21" s="1"/>
  <c r="AJ36" i="21"/>
  <c r="AI36" i="21"/>
  <c r="AH36" i="21"/>
  <c r="AB36" i="21"/>
  <c r="AA36" i="21"/>
  <c r="Z36" i="21"/>
  <c r="T36" i="21"/>
  <c r="S36" i="21"/>
  <c r="R36" i="21"/>
  <c r="L36" i="21"/>
  <c r="E6" i="21" s="1"/>
  <c r="K36" i="21"/>
  <c r="B16" i="21" s="1"/>
  <c r="J36" i="21"/>
  <c r="AJ35" i="21"/>
  <c r="AI35" i="21"/>
  <c r="AH35" i="21"/>
  <c r="AB35" i="21"/>
  <c r="AA35" i="21"/>
  <c r="Z35" i="21"/>
  <c r="T35" i="21"/>
  <c r="S35" i="21"/>
  <c r="R35" i="21"/>
  <c r="L35" i="21"/>
  <c r="E5" i="21" s="1"/>
  <c r="K35" i="21"/>
  <c r="B15" i="21" s="1"/>
  <c r="J35" i="21"/>
  <c r="B6" i="21" s="1"/>
  <c r="AJ34" i="21"/>
  <c r="AI34" i="21"/>
  <c r="AH34" i="21"/>
  <c r="AB34" i="21"/>
  <c r="AA34" i="21"/>
  <c r="Z34" i="21"/>
  <c r="T34" i="21"/>
  <c r="S34" i="21"/>
  <c r="R34" i="21"/>
  <c r="L34" i="21"/>
  <c r="K34" i="21"/>
  <c r="B14" i="21" s="1"/>
  <c r="J34" i="21"/>
  <c r="B5" i="21" s="1"/>
  <c r="AK33" i="21"/>
  <c r="AJ33" i="21"/>
  <c r="AI33" i="21"/>
  <c r="AH33" i="21"/>
  <c r="AC33" i="21"/>
  <c r="AB33" i="21"/>
  <c r="AA33" i="21"/>
  <c r="Z33" i="21"/>
  <c r="U33" i="21"/>
  <c r="T33" i="21"/>
  <c r="S33" i="21"/>
  <c r="B13" i="21" s="1"/>
  <c r="R33" i="21"/>
  <c r="M33" i="21"/>
  <c r="L33" i="21"/>
  <c r="E3" i="21" s="1"/>
  <c r="K33" i="21"/>
  <c r="J33" i="21"/>
  <c r="AR32" i="21"/>
  <c r="AQ32" i="21"/>
  <c r="AP32" i="21"/>
  <c r="AO32" i="21"/>
  <c r="AN32" i="21"/>
  <c r="AF32" i="21"/>
  <c r="X32" i="21"/>
  <c r="P32" i="21"/>
  <c r="H32" i="21"/>
  <c r="AR31" i="21"/>
  <c r="AQ31" i="21"/>
  <c r="AP31" i="21"/>
  <c r="AO31" i="21"/>
  <c r="AN31" i="21"/>
  <c r="AF31" i="21"/>
  <c r="X31" i="21"/>
  <c r="P31" i="21"/>
  <c r="H31" i="21"/>
  <c r="B31" i="21"/>
  <c r="AR30" i="21"/>
  <c r="AQ30" i="21"/>
  <c r="AP30" i="21"/>
  <c r="AO30" i="21"/>
  <c r="AN30" i="21"/>
  <c r="AF30" i="21"/>
  <c r="X30" i="21"/>
  <c r="P30" i="21"/>
  <c r="H30" i="21"/>
  <c r="E30" i="21"/>
  <c r="AR29" i="21"/>
  <c r="AQ29" i="21"/>
  <c r="AP29" i="21"/>
  <c r="AO29" i="21"/>
  <c r="AN29" i="21"/>
  <c r="AF29" i="21"/>
  <c r="X29" i="21"/>
  <c r="P29" i="21"/>
  <c r="H29" i="21"/>
  <c r="E29" i="21"/>
  <c r="B29" i="21"/>
  <c r="AR28" i="21"/>
  <c r="AQ28" i="21"/>
  <c r="AP28" i="21"/>
  <c r="AO28" i="21"/>
  <c r="AN28" i="21"/>
  <c r="AF28" i="21"/>
  <c r="X28" i="21"/>
  <c r="P28" i="21"/>
  <c r="H28" i="21"/>
  <c r="B28" i="21"/>
  <c r="AR27" i="21"/>
  <c r="AQ27" i="21"/>
  <c r="AP27" i="21"/>
  <c r="AO27" i="21"/>
  <c r="AN27" i="21"/>
  <c r="AF27" i="21"/>
  <c r="X27" i="21"/>
  <c r="P27" i="21"/>
  <c r="H27" i="21"/>
  <c r="AR26" i="21"/>
  <c r="AQ26" i="21"/>
  <c r="AP26" i="21"/>
  <c r="AO26" i="21"/>
  <c r="AN26" i="21"/>
  <c r="AF26" i="21"/>
  <c r="X26" i="21"/>
  <c r="P26" i="21"/>
  <c r="H26" i="21"/>
  <c r="AR25" i="21"/>
  <c r="AQ25" i="21"/>
  <c r="AP25" i="21"/>
  <c r="AO25" i="21"/>
  <c r="AN25" i="21"/>
  <c r="AF25" i="21"/>
  <c r="X25" i="21"/>
  <c r="P25" i="21"/>
  <c r="H25" i="21"/>
  <c r="E25" i="21"/>
  <c r="AR24" i="21"/>
  <c r="AQ24" i="21"/>
  <c r="AP24" i="21"/>
  <c r="AO24" i="21"/>
  <c r="AN24" i="21"/>
  <c r="AF24" i="21"/>
  <c r="X24" i="21"/>
  <c r="P24" i="21"/>
  <c r="H24" i="21"/>
  <c r="B24" i="21"/>
  <c r="AR23" i="21"/>
  <c r="AQ23" i="21"/>
  <c r="AP23" i="21"/>
  <c r="AO23" i="21"/>
  <c r="AN23" i="21"/>
  <c r="AF23" i="21"/>
  <c r="X23" i="21"/>
  <c r="P23" i="21"/>
  <c r="H23" i="21"/>
  <c r="AR22" i="21"/>
  <c r="AQ22" i="21"/>
  <c r="AP22" i="21"/>
  <c r="AO22" i="21"/>
  <c r="AN22" i="21"/>
  <c r="AF22" i="21"/>
  <c r="X22" i="21"/>
  <c r="P22" i="21"/>
  <c r="H22" i="21"/>
  <c r="AR21" i="21"/>
  <c r="AQ21" i="21"/>
  <c r="AP21" i="21"/>
  <c r="AO21" i="21"/>
  <c r="AN21" i="21"/>
  <c r="AF21" i="21"/>
  <c r="X21" i="21"/>
  <c r="P21" i="21"/>
  <c r="H21" i="21"/>
  <c r="AR20" i="21"/>
  <c r="AQ20" i="21"/>
  <c r="AP20" i="21"/>
  <c r="AO20" i="21"/>
  <c r="AN20" i="21"/>
  <c r="AF20" i="21"/>
  <c r="X20" i="21"/>
  <c r="P20" i="21"/>
  <c r="H20" i="21"/>
  <c r="E20" i="21"/>
  <c r="AR19" i="21"/>
  <c r="AQ19" i="21"/>
  <c r="AP19" i="21"/>
  <c r="AO19" i="21"/>
  <c r="AN19" i="21"/>
  <c r="AF19" i="21"/>
  <c r="X19" i="21"/>
  <c r="P19" i="21"/>
  <c r="H19" i="21"/>
  <c r="B19" i="21"/>
  <c r="AR18" i="21"/>
  <c r="AQ18" i="21"/>
  <c r="AP18" i="21"/>
  <c r="AO18" i="21"/>
  <c r="AN18" i="21"/>
  <c r="AF18" i="21"/>
  <c r="X18" i="21"/>
  <c r="P18" i="21"/>
  <c r="H18" i="21"/>
  <c r="E18" i="21"/>
  <c r="AR17" i="21"/>
  <c r="AQ17" i="21"/>
  <c r="AP17" i="21"/>
  <c r="AO17" i="21"/>
  <c r="AN17" i="21"/>
  <c r="AF17" i="21"/>
  <c r="X17" i="21"/>
  <c r="P17" i="21"/>
  <c r="H17" i="21"/>
  <c r="AR16" i="21"/>
  <c r="AQ16" i="21"/>
  <c r="AP16" i="21"/>
  <c r="AO16" i="21"/>
  <c r="AN16" i="21"/>
  <c r="AF16" i="21"/>
  <c r="X16" i="21"/>
  <c r="P16" i="21"/>
  <c r="H16" i="21"/>
  <c r="E16" i="21"/>
  <c r="AR15" i="21"/>
  <c r="AQ15" i="21"/>
  <c r="AP15" i="21"/>
  <c r="AO15" i="21"/>
  <c r="AN15" i="21"/>
  <c r="AF15" i="21"/>
  <c r="X15" i="21"/>
  <c r="P15" i="21"/>
  <c r="H15" i="21"/>
  <c r="AR14" i="21"/>
  <c r="AQ14" i="21"/>
  <c r="AP14" i="21"/>
  <c r="AO14" i="21"/>
  <c r="AN14" i="21"/>
  <c r="AF14" i="21"/>
  <c r="X14" i="21"/>
  <c r="P14" i="21"/>
  <c r="H14" i="21"/>
  <c r="AR13" i="21"/>
  <c r="AQ13" i="21"/>
  <c r="AP13" i="21"/>
  <c r="AO13" i="21"/>
  <c r="AN13" i="21"/>
  <c r="AF13" i="21"/>
  <c r="X13" i="21"/>
  <c r="P13" i="21"/>
  <c r="H13" i="21"/>
  <c r="E13" i="21"/>
  <c r="H12" i="21"/>
  <c r="E12" i="21"/>
  <c r="H11" i="21"/>
  <c r="H10" i="21"/>
  <c r="E10" i="21"/>
  <c r="H9" i="21"/>
  <c r="AG8" i="21"/>
  <c r="AB8" i="21"/>
  <c r="H8" i="21"/>
  <c r="AG7" i="21"/>
  <c r="I7" i="21"/>
  <c r="H7" i="21"/>
  <c r="B7" i="21"/>
  <c r="AG6" i="21"/>
  <c r="H6" i="21"/>
  <c r="AG5" i="21"/>
  <c r="H5" i="21"/>
  <c r="AG4" i="21"/>
  <c r="H4" i="21"/>
  <c r="B4" i="21"/>
  <c r="AG3" i="21"/>
  <c r="H3" i="21"/>
  <c r="AG2" i="21"/>
  <c r="Y2" i="21"/>
  <c r="AJ62" i="20"/>
  <c r="AB62" i="20"/>
  <c r="T62" i="20"/>
  <c r="L62" i="20"/>
  <c r="E32" i="20" s="1"/>
  <c r="AJ61" i="20"/>
  <c r="AB61" i="20"/>
  <c r="T61" i="20"/>
  <c r="E31" i="20" s="1"/>
  <c r="L61" i="20"/>
  <c r="AJ60" i="20"/>
  <c r="AB60" i="20"/>
  <c r="T60" i="20"/>
  <c r="L60" i="20"/>
  <c r="E30" i="20" s="1"/>
  <c r="AJ59" i="20"/>
  <c r="AB59" i="20"/>
  <c r="T59" i="20"/>
  <c r="L59" i="20"/>
  <c r="E29" i="20" s="1"/>
  <c r="AJ58" i="20"/>
  <c r="AB58" i="20"/>
  <c r="T58" i="20"/>
  <c r="E28" i="20" s="1"/>
  <c r="L58" i="20"/>
  <c r="AJ57" i="20"/>
  <c r="AB57" i="20"/>
  <c r="T57" i="20"/>
  <c r="L57" i="20"/>
  <c r="AJ56" i="20"/>
  <c r="AB56" i="20"/>
  <c r="T56" i="20"/>
  <c r="L56" i="20"/>
  <c r="AJ55" i="20"/>
  <c r="AB55" i="20"/>
  <c r="T55" i="20"/>
  <c r="L55" i="20"/>
  <c r="AJ54" i="20"/>
  <c r="AB54" i="20"/>
  <c r="T54" i="20"/>
  <c r="L54" i="20"/>
  <c r="E24" i="20" s="1"/>
  <c r="AJ53" i="20"/>
  <c r="AB53" i="20"/>
  <c r="T53" i="20"/>
  <c r="L53" i="20"/>
  <c r="E23" i="20" s="1"/>
  <c r="AJ52" i="20"/>
  <c r="AI52" i="20"/>
  <c r="AB52" i="20"/>
  <c r="AA52" i="20"/>
  <c r="T52" i="20"/>
  <c r="S52" i="20"/>
  <c r="L52" i="20"/>
  <c r="K52" i="20"/>
  <c r="B32" i="20" s="1"/>
  <c r="AJ51" i="20"/>
  <c r="AI51" i="20"/>
  <c r="AB51" i="20"/>
  <c r="AA51" i="20"/>
  <c r="T51" i="20"/>
  <c r="S51" i="20"/>
  <c r="L51" i="20"/>
  <c r="E21" i="20" s="1"/>
  <c r="K51" i="20"/>
  <c r="B31" i="20" s="1"/>
  <c r="AJ50" i="20"/>
  <c r="AI50" i="20"/>
  <c r="AB50" i="20"/>
  <c r="AA50" i="20"/>
  <c r="T50" i="20"/>
  <c r="S50" i="20"/>
  <c r="L50" i="20"/>
  <c r="K50" i="20"/>
  <c r="B30" i="20" s="1"/>
  <c r="AJ49" i="20"/>
  <c r="AI49" i="20"/>
  <c r="AB49" i="20"/>
  <c r="E19" i="20" s="1"/>
  <c r="AA49" i="20"/>
  <c r="T49" i="20"/>
  <c r="S49" i="20"/>
  <c r="L49" i="20"/>
  <c r="K49" i="20"/>
  <c r="B29" i="20" s="1"/>
  <c r="AJ48" i="20"/>
  <c r="AI48" i="20"/>
  <c r="AB48" i="20"/>
  <c r="AA48" i="20"/>
  <c r="T48" i="20"/>
  <c r="S48" i="20"/>
  <c r="L48" i="20"/>
  <c r="K48" i="20"/>
  <c r="AJ47" i="20"/>
  <c r="AI47" i="20"/>
  <c r="AB47" i="20"/>
  <c r="AA47" i="20"/>
  <c r="T47" i="20"/>
  <c r="S47" i="20"/>
  <c r="L47" i="20"/>
  <c r="K47" i="20"/>
  <c r="AJ46" i="20"/>
  <c r="AI46" i="20"/>
  <c r="AB46" i="20"/>
  <c r="E16" i="20" s="1"/>
  <c r="AA46" i="20"/>
  <c r="T46" i="20"/>
  <c r="S46" i="20"/>
  <c r="L46" i="20"/>
  <c r="K46" i="20"/>
  <c r="B26" i="20" s="1"/>
  <c r="AJ45" i="20"/>
  <c r="AI45" i="20"/>
  <c r="AB45" i="20"/>
  <c r="AA45" i="20"/>
  <c r="B25" i="20" s="1"/>
  <c r="T45" i="20"/>
  <c r="S45" i="20"/>
  <c r="L45" i="20"/>
  <c r="E15" i="20" s="1"/>
  <c r="K45" i="20"/>
  <c r="AJ44" i="20"/>
  <c r="AI44" i="20"/>
  <c r="AB44" i="20"/>
  <c r="AA44" i="20"/>
  <c r="T44" i="20"/>
  <c r="S44" i="20"/>
  <c r="L44" i="20"/>
  <c r="K44" i="20"/>
  <c r="AJ43" i="20"/>
  <c r="AI43" i="20"/>
  <c r="AB43" i="20"/>
  <c r="AA43" i="20"/>
  <c r="T43" i="20"/>
  <c r="S43" i="20"/>
  <c r="L43" i="20"/>
  <c r="K43" i="20"/>
  <c r="B23" i="20" s="1"/>
  <c r="AJ42" i="20"/>
  <c r="AI42" i="20"/>
  <c r="AB42" i="20"/>
  <c r="AA42" i="20"/>
  <c r="T42" i="20"/>
  <c r="S42" i="20"/>
  <c r="L42" i="20"/>
  <c r="E12" i="20" s="1"/>
  <c r="K42" i="20"/>
  <c r="B22" i="20" s="1"/>
  <c r="AJ41" i="20"/>
  <c r="AI41" i="20"/>
  <c r="AB41" i="20"/>
  <c r="AA41" i="20"/>
  <c r="T41" i="20"/>
  <c r="S41" i="20"/>
  <c r="L41" i="20"/>
  <c r="E11" i="20" s="1"/>
  <c r="K41" i="20"/>
  <c r="AJ40" i="20"/>
  <c r="AI40" i="20"/>
  <c r="AB40" i="20"/>
  <c r="E10" i="20" s="1"/>
  <c r="AA40" i="20"/>
  <c r="T40" i="20"/>
  <c r="S40" i="20"/>
  <c r="L40" i="20"/>
  <c r="K40" i="20"/>
  <c r="B20" i="20" s="1"/>
  <c r="AJ39" i="20"/>
  <c r="AI39" i="20"/>
  <c r="AB39" i="20"/>
  <c r="AA39" i="20"/>
  <c r="T39" i="20"/>
  <c r="S39" i="20"/>
  <c r="L39" i="20"/>
  <c r="K39" i="20"/>
  <c r="B19" i="20" s="1"/>
  <c r="AJ38" i="20"/>
  <c r="AI38" i="20"/>
  <c r="AB38" i="20"/>
  <c r="AA38" i="20"/>
  <c r="T38" i="20"/>
  <c r="S38" i="20"/>
  <c r="L38" i="20"/>
  <c r="K38" i="20"/>
  <c r="B18" i="20" s="1"/>
  <c r="AJ37" i="20"/>
  <c r="AI37" i="20"/>
  <c r="AH37" i="20"/>
  <c r="AB37" i="20"/>
  <c r="AA37" i="20"/>
  <c r="Z37" i="20"/>
  <c r="T37" i="20"/>
  <c r="S37" i="20"/>
  <c r="R37" i="20"/>
  <c r="L37" i="20"/>
  <c r="K37" i="20"/>
  <c r="J37" i="20"/>
  <c r="AJ36" i="20"/>
  <c r="AI36" i="20"/>
  <c r="AH36" i="20"/>
  <c r="AB36" i="20"/>
  <c r="AA36" i="20"/>
  <c r="Z36" i="20"/>
  <c r="T36" i="20"/>
  <c r="S36" i="20"/>
  <c r="B16" i="20" s="1"/>
  <c r="R36" i="20"/>
  <c r="L36" i="20"/>
  <c r="K36" i="20"/>
  <c r="J36" i="20"/>
  <c r="AJ35" i="20"/>
  <c r="AI35" i="20"/>
  <c r="AH35" i="20"/>
  <c r="AB35" i="20"/>
  <c r="AA35" i="20"/>
  <c r="Z35" i="20"/>
  <c r="T35" i="20"/>
  <c r="S35" i="20"/>
  <c r="R35" i="20"/>
  <c r="L35" i="20"/>
  <c r="K35" i="20"/>
  <c r="J35" i="20"/>
  <c r="AJ34" i="20"/>
  <c r="AI34" i="20"/>
  <c r="AH34" i="20"/>
  <c r="AB34" i="20"/>
  <c r="AA34" i="20"/>
  <c r="Z34" i="20"/>
  <c r="T34" i="20"/>
  <c r="S34" i="20"/>
  <c r="R34" i="20"/>
  <c r="L34" i="20"/>
  <c r="K34" i="20"/>
  <c r="J34" i="20"/>
  <c r="AK33" i="20"/>
  <c r="AJ33" i="20"/>
  <c r="AI33" i="20"/>
  <c r="AH33" i="20"/>
  <c r="AC33" i="20"/>
  <c r="AB33" i="20"/>
  <c r="AA33" i="20"/>
  <c r="Z33" i="20"/>
  <c r="U33" i="20"/>
  <c r="T33" i="20"/>
  <c r="S33" i="20"/>
  <c r="R33" i="20"/>
  <c r="M33" i="20"/>
  <c r="I7" i="20" s="1"/>
  <c r="L33" i="20"/>
  <c r="E3" i="20" s="1"/>
  <c r="K33" i="20"/>
  <c r="B13" i="20" s="1"/>
  <c r="J33" i="20"/>
  <c r="AR32" i="20"/>
  <c r="AQ32" i="20"/>
  <c r="AP32" i="20"/>
  <c r="AO32" i="20"/>
  <c r="AN32" i="20"/>
  <c r="AF32" i="20"/>
  <c r="X32" i="20"/>
  <c r="P32" i="20"/>
  <c r="H32" i="20"/>
  <c r="AR31" i="20"/>
  <c r="AQ31" i="20"/>
  <c r="AP31" i="20"/>
  <c r="AO31" i="20"/>
  <c r="AN31" i="20"/>
  <c r="AF31" i="20"/>
  <c r="X31" i="20"/>
  <c r="P31" i="20"/>
  <c r="H31" i="20"/>
  <c r="AR30" i="20"/>
  <c r="AQ30" i="20"/>
  <c r="AP30" i="20"/>
  <c r="AO30" i="20"/>
  <c r="AN30" i="20"/>
  <c r="AF30" i="20"/>
  <c r="X30" i="20"/>
  <c r="P30" i="20"/>
  <c r="H30" i="20"/>
  <c r="AR29" i="20"/>
  <c r="AQ29" i="20"/>
  <c r="AP29" i="20"/>
  <c r="AO29" i="20"/>
  <c r="AN29" i="20"/>
  <c r="AF29" i="20"/>
  <c r="X29" i="20"/>
  <c r="P29" i="20"/>
  <c r="H29" i="20"/>
  <c r="AR28" i="20"/>
  <c r="AQ28" i="20"/>
  <c r="AP28" i="20"/>
  <c r="AO28" i="20"/>
  <c r="AN28" i="20"/>
  <c r="AF28" i="20"/>
  <c r="X28" i="20"/>
  <c r="P28" i="20"/>
  <c r="H28" i="20"/>
  <c r="B28" i="20"/>
  <c r="AR27" i="20"/>
  <c r="AQ27" i="20"/>
  <c r="AP27" i="20"/>
  <c r="AO27" i="20"/>
  <c r="AN27" i="20"/>
  <c r="AF27" i="20"/>
  <c r="X27" i="20"/>
  <c r="P27" i="20"/>
  <c r="H27" i="20"/>
  <c r="AR26" i="20"/>
  <c r="AQ26" i="20"/>
  <c r="AP26" i="20"/>
  <c r="AO26" i="20"/>
  <c r="AN26" i="20"/>
  <c r="AF26" i="20"/>
  <c r="X26" i="20"/>
  <c r="P26" i="20"/>
  <c r="H26" i="20"/>
  <c r="E26" i="20"/>
  <c r="AR25" i="20"/>
  <c r="AQ25" i="20"/>
  <c r="AP25" i="20"/>
  <c r="AO25" i="20"/>
  <c r="AN25" i="20"/>
  <c r="AF25" i="20"/>
  <c r="X25" i="20"/>
  <c r="P25" i="20"/>
  <c r="H25" i="20"/>
  <c r="AR24" i="20"/>
  <c r="AQ24" i="20"/>
  <c r="AP24" i="20"/>
  <c r="AO24" i="20"/>
  <c r="AN24" i="20"/>
  <c r="AF24" i="20"/>
  <c r="X24" i="20"/>
  <c r="P24" i="20"/>
  <c r="H24" i="20"/>
  <c r="AR23" i="20"/>
  <c r="AQ23" i="20"/>
  <c r="AP23" i="20"/>
  <c r="AO23" i="20"/>
  <c r="AN23" i="20"/>
  <c r="AF23" i="20"/>
  <c r="X23" i="20"/>
  <c r="P23" i="20"/>
  <c r="H23" i="20"/>
  <c r="AR22" i="20"/>
  <c r="AQ22" i="20"/>
  <c r="AP22" i="20"/>
  <c r="AO22" i="20"/>
  <c r="AN22" i="20"/>
  <c r="AF22" i="20"/>
  <c r="X22" i="20"/>
  <c r="P22" i="20"/>
  <c r="H22" i="20"/>
  <c r="AR21" i="20"/>
  <c r="AQ21" i="20"/>
  <c r="AP21" i="20"/>
  <c r="AO21" i="20"/>
  <c r="AN21" i="20"/>
  <c r="AF21" i="20"/>
  <c r="X21" i="20"/>
  <c r="P21" i="20"/>
  <c r="H21" i="20"/>
  <c r="AR20" i="20"/>
  <c r="AQ20" i="20"/>
  <c r="AP20" i="20"/>
  <c r="AO20" i="20"/>
  <c r="AN20" i="20"/>
  <c r="AF20" i="20"/>
  <c r="X20" i="20"/>
  <c r="P20" i="20"/>
  <c r="H20" i="20"/>
  <c r="AR19" i="20"/>
  <c r="AQ19" i="20"/>
  <c r="AP19" i="20"/>
  <c r="AO19" i="20"/>
  <c r="AN19" i="20"/>
  <c r="AF19" i="20"/>
  <c r="X19" i="20"/>
  <c r="P19" i="20"/>
  <c r="H19" i="20"/>
  <c r="AR18" i="20"/>
  <c r="AQ18" i="20"/>
  <c r="AP18" i="20"/>
  <c r="AO18" i="20"/>
  <c r="AN18" i="20"/>
  <c r="AF18" i="20"/>
  <c r="X18" i="20"/>
  <c r="P18" i="20"/>
  <c r="H18" i="20"/>
  <c r="E18" i="20" s="1"/>
  <c r="AR17" i="20"/>
  <c r="AQ17" i="20"/>
  <c r="AP17" i="20"/>
  <c r="AO17" i="20"/>
  <c r="AN17" i="20"/>
  <c r="AF17" i="20"/>
  <c r="X17" i="20"/>
  <c r="P17" i="20"/>
  <c r="H17" i="20"/>
  <c r="E17" i="20"/>
  <c r="B17" i="20"/>
  <c r="AR16" i="20"/>
  <c r="AQ16" i="20"/>
  <c r="AP16" i="20"/>
  <c r="AO16" i="20"/>
  <c r="AN16" i="20"/>
  <c r="AF16" i="20"/>
  <c r="X16" i="20"/>
  <c r="P16" i="20"/>
  <c r="H16" i="20"/>
  <c r="AR15" i="20"/>
  <c r="AQ15" i="20"/>
  <c r="AP15" i="20"/>
  <c r="AO15" i="20"/>
  <c r="AN15" i="20"/>
  <c r="AF15" i="20"/>
  <c r="X15" i="20"/>
  <c r="P15" i="20"/>
  <c r="H15" i="20"/>
  <c r="AR14" i="20"/>
  <c r="AQ14" i="20"/>
  <c r="AP14" i="20"/>
  <c r="AO14" i="20"/>
  <c r="AN14" i="20"/>
  <c r="AF14" i="20"/>
  <c r="X14" i="20"/>
  <c r="P14" i="20"/>
  <c r="H14" i="20"/>
  <c r="E14" i="20"/>
  <c r="AR13" i="20"/>
  <c r="AQ13" i="20"/>
  <c r="AP13" i="20"/>
  <c r="AO13" i="20"/>
  <c r="AN13" i="20"/>
  <c r="AF13" i="20"/>
  <c r="X13" i="20"/>
  <c r="P13" i="20"/>
  <c r="H13" i="20"/>
  <c r="H12" i="20"/>
  <c r="H11" i="20"/>
  <c r="H10" i="20"/>
  <c r="H9" i="20"/>
  <c r="AG8" i="20"/>
  <c r="AB8" i="20"/>
  <c r="H8" i="20"/>
  <c r="E8" i="20"/>
  <c r="AG7" i="20"/>
  <c r="H7" i="20"/>
  <c r="E7" i="20"/>
  <c r="AG6" i="20"/>
  <c r="H6" i="20"/>
  <c r="AG5" i="20"/>
  <c r="H5" i="20"/>
  <c r="AG4" i="20"/>
  <c r="H4" i="20"/>
  <c r="E4" i="20"/>
  <c r="AG3" i="20"/>
  <c r="H3" i="20"/>
  <c r="AG2" i="20"/>
  <c r="Y2" i="20"/>
  <c r="AJ62" i="19"/>
  <c r="AB62" i="19"/>
  <c r="T62" i="19"/>
  <c r="L62" i="19"/>
  <c r="E32" i="19" s="1"/>
  <c r="AJ61" i="19"/>
  <c r="AB61" i="19"/>
  <c r="T61" i="19"/>
  <c r="L61" i="19"/>
  <c r="E31" i="19" s="1"/>
  <c r="AJ60" i="19"/>
  <c r="AB60" i="19"/>
  <c r="T60" i="19"/>
  <c r="L60" i="19"/>
  <c r="AJ59" i="19"/>
  <c r="AB59" i="19"/>
  <c r="T59" i="19"/>
  <c r="L59" i="19"/>
  <c r="E29" i="19" s="1"/>
  <c r="AJ58" i="19"/>
  <c r="AB58" i="19"/>
  <c r="T58" i="19"/>
  <c r="L58" i="19"/>
  <c r="E28" i="19" s="1"/>
  <c r="AJ57" i="19"/>
  <c r="AB57" i="19"/>
  <c r="T57" i="19"/>
  <c r="L57" i="19"/>
  <c r="AJ56" i="19"/>
  <c r="AB56" i="19"/>
  <c r="T56" i="19"/>
  <c r="L56" i="19"/>
  <c r="E26" i="19" s="1"/>
  <c r="AJ55" i="19"/>
  <c r="AB55" i="19"/>
  <c r="T55" i="19"/>
  <c r="L55" i="19"/>
  <c r="E25" i="19" s="1"/>
  <c r="AJ54" i="19"/>
  <c r="E24" i="19" s="1"/>
  <c r="AB54" i="19"/>
  <c r="T54" i="19"/>
  <c r="L54" i="19"/>
  <c r="AJ53" i="19"/>
  <c r="AB53" i="19"/>
  <c r="T53" i="19"/>
  <c r="L53" i="19"/>
  <c r="E23" i="19" s="1"/>
  <c r="AJ52" i="19"/>
  <c r="AI52" i="19"/>
  <c r="AB52" i="19"/>
  <c r="AA52" i="19"/>
  <c r="B32" i="19" s="1"/>
  <c r="T52" i="19"/>
  <c r="S52" i="19"/>
  <c r="L52" i="19"/>
  <c r="K52" i="19"/>
  <c r="AJ51" i="19"/>
  <c r="AI51" i="19"/>
  <c r="AB51" i="19"/>
  <c r="AA51" i="19"/>
  <c r="T51" i="19"/>
  <c r="S51" i="19"/>
  <c r="L51" i="19"/>
  <c r="K51" i="19"/>
  <c r="B31" i="19" s="1"/>
  <c r="AJ50" i="19"/>
  <c r="AI50" i="19"/>
  <c r="AB50" i="19"/>
  <c r="AA50" i="19"/>
  <c r="T50" i="19"/>
  <c r="S50" i="19"/>
  <c r="L50" i="19"/>
  <c r="K50" i="19"/>
  <c r="B30" i="19" s="1"/>
  <c r="AJ49" i="19"/>
  <c r="E19" i="19" s="1"/>
  <c r="AI49" i="19"/>
  <c r="AB49" i="19"/>
  <c r="AA49" i="19"/>
  <c r="B29" i="19" s="1"/>
  <c r="T49" i="19"/>
  <c r="S49" i="19"/>
  <c r="L49" i="19"/>
  <c r="K49" i="19"/>
  <c r="AJ48" i="19"/>
  <c r="AI48" i="19"/>
  <c r="AB48" i="19"/>
  <c r="AA48" i="19"/>
  <c r="T48" i="19"/>
  <c r="E18" i="19" s="1"/>
  <c r="S48" i="19"/>
  <c r="L48" i="19"/>
  <c r="K48" i="19"/>
  <c r="B28" i="19" s="1"/>
  <c r="AJ47" i="19"/>
  <c r="AI47" i="19"/>
  <c r="AB47" i="19"/>
  <c r="AA47" i="19"/>
  <c r="T47" i="19"/>
  <c r="E17" i="19" s="1"/>
  <c r="S47" i="19"/>
  <c r="L47" i="19"/>
  <c r="K47" i="19"/>
  <c r="B27" i="19" s="1"/>
  <c r="AJ46" i="19"/>
  <c r="AI46" i="19"/>
  <c r="AB46" i="19"/>
  <c r="AA46" i="19"/>
  <c r="B26" i="19" s="1"/>
  <c r="T46" i="19"/>
  <c r="S46" i="19"/>
  <c r="L46" i="19"/>
  <c r="K46" i="19"/>
  <c r="AJ45" i="19"/>
  <c r="AI45" i="19"/>
  <c r="AB45" i="19"/>
  <c r="AA45" i="19"/>
  <c r="T45" i="19"/>
  <c r="S45" i="19"/>
  <c r="L45" i="19"/>
  <c r="K45" i="19"/>
  <c r="B25" i="19" s="1"/>
  <c r="AJ44" i="19"/>
  <c r="AI44" i="19"/>
  <c r="AB44" i="19"/>
  <c r="AA44" i="19"/>
  <c r="T44" i="19"/>
  <c r="S44" i="19"/>
  <c r="L44" i="19"/>
  <c r="K44" i="19"/>
  <c r="B24" i="19" s="1"/>
  <c r="AJ43" i="19"/>
  <c r="AI43" i="19"/>
  <c r="AB43" i="19"/>
  <c r="AA43" i="19"/>
  <c r="B23" i="19" s="1"/>
  <c r="T43" i="19"/>
  <c r="E13" i="19" s="1"/>
  <c r="S43" i="19"/>
  <c r="L43" i="19"/>
  <c r="K43" i="19"/>
  <c r="AJ42" i="19"/>
  <c r="AI42" i="19"/>
  <c r="AB42" i="19"/>
  <c r="AA42" i="19"/>
  <c r="T42" i="19"/>
  <c r="E12" i="19" s="1"/>
  <c r="S42" i="19"/>
  <c r="L42" i="19"/>
  <c r="K42" i="19"/>
  <c r="B22" i="19" s="1"/>
  <c r="AJ41" i="19"/>
  <c r="AI41" i="19"/>
  <c r="AB41" i="19"/>
  <c r="AA41" i="19"/>
  <c r="T41" i="19"/>
  <c r="S41" i="19"/>
  <c r="L41" i="19"/>
  <c r="K41" i="19"/>
  <c r="B21" i="19" s="1"/>
  <c r="AJ40" i="19"/>
  <c r="AI40" i="19"/>
  <c r="AB40" i="19"/>
  <c r="AA40" i="19"/>
  <c r="B20" i="19" s="1"/>
  <c r="T40" i="19"/>
  <c r="S40" i="19"/>
  <c r="L40" i="19"/>
  <c r="K40" i="19"/>
  <c r="AJ39" i="19"/>
  <c r="AI39" i="19"/>
  <c r="AB39" i="19"/>
  <c r="AA39" i="19"/>
  <c r="T39" i="19"/>
  <c r="S39" i="19"/>
  <c r="L39" i="19"/>
  <c r="K39" i="19"/>
  <c r="B19" i="19" s="1"/>
  <c r="AJ38" i="19"/>
  <c r="AI38" i="19"/>
  <c r="AB38" i="19"/>
  <c r="AA38" i="19"/>
  <c r="T38" i="19"/>
  <c r="S38" i="19"/>
  <c r="L38" i="19"/>
  <c r="K38" i="19"/>
  <c r="B18" i="19" s="1"/>
  <c r="AJ37" i="19"/>
  <c r="AI37" i="19"/>
  <c r="B17" i="19" s="1"/>
  <c r="AH37" i="19"/>
  <c r="AB37" i="19"/>
  <c r="E7" i="19" s="1"/>
  <c r="AA37" i="19"/>
  <c r="Z37" i="19"/>
  <c r="T37" i="19"/>
  <c r="S37" i="19"/>
  <c r="R37" i="19"/>
  <c r="L37" i="19"/>
  <c r="K37" i="19"/>
  <c r="J37" i="19"/>
  <c r="B8" i="19" s="1"/>
  <c r="AJ36" i="19"/>
  <c r="AI36" i="19"/>
  <c r="B16" i="19" s="1"/>
  <c r="AH36" i="19"/>
  <c r="AB36" i="19"/>
  <c r="AA36" i="19"/>
  <c r="Z36" i="19"/>
  <c r="T36" i="19"/>
  <c r="S36" i="19"/>
  <c r="R36" i="19"/>
  <c r="L36" i="19"/>
  <c r="K36" i="19"/>
  <c r="J36" i="19"/>
  <c r="B7" i="19" s="1"/>
  <c r="AJ35" i="19"/>
  <c r="AI35" i="19"/>
  <c r="AH35" i="19"/>
  <c r="AB35" i="19"/>
  <c r="E5" i="19" s="1"/>
  <c r="AA35" i="19"/>
  <c r="Z35" i="19"/>
  <c r="T35" i="19"/>
  <c r="S35" i="19"/>
  <c r="R35" i="19"/>
  <c r="L35" i="19"/>
  <c r="K35" i="19"/>
  <c r="J35" i="19"/>
  <c r="B6" i="19" s="1"/>
  <c r="AJ34" i="19"/>
  <c r="AI34" i="19"/>
  <c r="AH34" i="19"/>
  <c r="AB34" i="19"/>
  <c r="E4" i="19" s="1"/>
  <c r="AA34" i="19"/>
  <c r="Z34" i="19"/>
  <c r="T34" i="19"/>
  <c r="S34" i="19"/>
  <c r="R34" i="19"/>
  <c r="L34" i="19"/>
  <c r="K34" i="19"/>
  <c r="J34" i="19"/>
  <c r="B5" i="19" s="1"/>
  <c r="AK33" i="19"/>
  <c r="AJ33" i="19"/>
  <c r="AI33" i="19"/>
  <c r="AH33" i="19"/>
  <c r="AC33" i="19"/>
  <c r="AB33" i="19"/>
  <c r="AA33" i="19"/>
  <c r="Z33" i="19"/>
  <c r="U33" i="19"/>
  <c r="T33" i="19"/>
  <c r="S33" i="19"/>
  <c r="R33" i="19"/>
  <c r="M33" i="19"/>
  <c r="I7" i="19" s="1"/>
  <c r="L33" i="19"/>
  <c r="K33" i="19"/>
  <c r="B13" i="19" s="1"/>
  <c r="J33" i="19"/>
  <c r="B4" i="19" s="1"/>
  <c r="AR32" i="19"/>
  <c r="AQ32" i="19"/>
  <c r="AP32" i="19"/>
  <c r="AO32" i="19"/>
  <c r="AN32" i="19"/>
  <c r="AF32" i="19"/>
  <c r="X32" i="19"/>
  <c r="P32" i="19"/>
  <c r="H32" i="19"/>
  <c r="AR31" i="19"/>
  <c r="AQ31" i="19"/>
  <c r="AP31" i="19"/>
  <c r="AO31" i="19"/>
  <c r="AN31" i="19"/>
  <c r="AF31" i="19"/>
  <c r="X31" i="19"/>
  <c r="P31" i="19"/>
  <c r="H31" i="19"/>
  <c r="AR30" i="19"/>
  <c r="AQ30" i="19"/>
  <c r="AP30" i="19"/>
  <c r="AO30" i="19"/>
  <c r="AN30" i="19"/>
  <c r="AF30" i="19"/>
  <c r="X30" i="19"/>
  <c r="P30" i="19"/>
  <c r="H30" i="19"/>
  <c r="E30" i="19"/>
  <c r="AR29" i="19"/>
  <c r="AQ29" i="19"/>
  <c r="AP29" i="19"/>
  <c r="AO29" i="19"/>
  <c r="AN29" i="19"/>
  <c r="AF29" i="19"/>
  <c r="X29" i="19"/>
  <c r="P29" i="19"/>
  <c r="H29" i="19"/>
  <c r="AR28" i="19"/>
  <c r="AQ28" i="19"/>
  <c r="AP28" i="19"/>
  <c r="AO28" i="19"/>
  <c r="AN28" i="19"/>
  <c r="AF28" i="19"/>
  <c r="X28" i="19"/>
  <c r="P28" i="19"/>
  <c r="H28" i="19"/>
  <c r="AR27" i="19"/>
  <c r="AQ27" i="19"/>
  <c r="AP27" i="19"/>
  <c r="AO27" i="19"/>
  <c r="AN27" i="19"/>
  <c r="AF27" i="19"/>
  <c r="X27" i="19"/>
  <c r="P27" i="19"/>
  <c r="H27" i="19"/>
  <c r="E27" i="19"/>
  <c r="AR26" i="19"/>
  <c r="AQ26" i="19"/>
  <c r="AP26" i="19"/>
  <c r="AO26" i="19"/>
  <c r="AN26" i="19"/>
  <c r="AF26" i="19"/>
  <c r="X26" i="19"/>
  <c r="P26" i="19"/>
  <c r="H26" i="19"/>
  <c r="AR25" i="19"/>
  <c r="AQ25" i="19"/>
  <c r="AP25" i="19"/>
  <c r="AO25" i="19"/>
  <c r="AN25" i="19"/>
  <c r="AF25" i="19"/>
  <c r="X25" i="19"/>
  <c r="P25" i="19"/>
  <c r="H25" i="19"/>
  <c r="AR24" i="19"/>
  <c r="AQ24" i="19"/>
  <c r="AP24" i="19"/>
  <c r="AO24" i="19"/>
  <c r="AN24" i="19"/>
  <c r="AF24" i="19"/>
  <c r="X24" i="19"/>
  <c r="P24" i="19"/>
  <c r="H24" i="19"/>
  <c r="AR23" i="19"/>
  <c r="AQ23" i="19"/>
  <c r="AP23" i="19"/>
  <c r="AO23" i="19"/>
  <c r="AN23" i="19"/>
  <c r="AF23" i="19"/>
  <c r="X23" i="19"/>
  <c r="P23" i="19"/>
  <c r="H23" i="19"/>
  <c r="AR22" i="19"/>
  <c r="AQ22" i="19"/>
  <c r="AP22" i="19"/>
  <c r="AO22" i="19"/>
  <c r="AN22" i="19"/>
  <c r="AF22" i="19"/>
  <c r="X22" i="19"/>
  <c r="P22" i="19"/>
  <c r="H22" i="19"/>
  <c r="E22" i="19"/>
  <c r="AR21" i="19"/>
  <c r="AQ21" i="19"/>
  <c r="AP21" i="19"/>
  <c r="AO21" i="19"/>
  <c r="AN21" i="19"/>
  <c r="AF21" i="19"/>
  <c r="X21" i="19"/>
  <c r="P21" i="19"/>
  <c r="H21" i="19"/>
  <c r="AR20" i="19"/>
  <c r="AQ20" i="19"/>
  <c r="AP20" i="19"/>
  <c r="AO20" i="19"/>
  <c r="AN20" i="19"/>
  <c r="AF20" i="19"/>
  <c r="X20" i="19"/>
  <c r="P20" i="19"/>
  <c r="H20" i="19"/>
  <c r="E20" i="19"/>
  <c r="AR19" i="19"/>
  <c r="AQ19" i="19"/>
  <c r="AP19" i="19"/>
  <c r="AO19" i="19"/>
  <c r="AN19" i="19"/>
  <c r="AF19" i="19"/>
  <c r="X19" i="19"/>
  <c r="P19" i="19"/>
  <c r="H19" i="19"/>
  <c r="AR18" i="19"/>
  <c r="AQ18" i="19"/>
  <c r="AP18" i="19"/>
  <c r="AO18" i="19"/>
  <c r="AN18" i="19"/>
  <c r="AF18" i="19"/>
  <c r="X18" i="19"/>
  <c r="P18" i="19"/>
  <c r="H18" i="19"/>
  <c r="AR17" i="19"/>
  <c r="AQ17" i="19"/>
  <c r="AP17" i="19"/>
  <c r="AO17" i="19"/>
  <c r="AN17" i="19"/>
  <c r="AF17" i="19"/>
  <c r="X17" i="19"/>
  <c r="P17" i="19"/>
  <c r="H17" i="19"/>
  <c r="AR16" i="19"/>
  <c r="AQ16" i="19"/>
  <c r="AP16" i="19"/>
  <c r="AO16" i="19"/>
  <c r="AN16" i="19"/>
  <c r="AF16" i="19"/>
  <c r="X16" i="19"/>
  <c r="P16" i="19"/>
  <c r="H16" i="19"/>
  <c r="AR15" i="19"/>
  <c r="AQ15" i="19"/>
  <c r="AP15" i="19"/>
  <c r="AO15" i="19"/>
  <c r="AN15" i="19"/>
  <c r="AF15" i="19"/>
  <c r="X15" i="19"/>
  <c r="P15" i="19"/>
  <c r="H15" i="19"/>
  <c r="E15" i="19"/>
  <c r="AR14" i="19"/>
  <c r="AQ14" i="19"/>
  <c r="AP14" i="19"/>
  <c r="AO14" i="19"/>
  <c r="AN14" i="19"/>
  <c r="AF14" i="19"/>
  <c r="X14" i="19"/>
  <c r="P14" i="19"/>
  <c r="H14" i="19"/>
  <c r="B14" i="19"/>
  <c r="AR13" i="19"/>
  <c r="AQ13" i="19"/>
  <c r="AP13" i="19"/>
  <c r="AO13" i="19"/>
  <c r="AN13" i="19"/>
  <c r="AF13" i="19"/>
  <c r="X13" i="19"/>
  <c r="P13" i="19"/>
  <c r="H13" i="19"/>
  <c r="H12" i="19"/>
  <c r="H11" i="19"/>
  <c r="E11" i="19"/>
  <c r="H10" i="19"/>
  <c r="E10" i="19"/>
  <c r="H9" i="19"/>
  <c r="E9" i="19"/>
  <c r="AG8" i="19"/>
  <c r="AB8" i="19"/>
  <c r="H8" i="19"/>
  <c r="AG7" i="19"/>
  <c r="H7" i="19"/>
  <c r="AG6" i="19"/>
  <c r="H6" i="19"/>
  <c r="AG5" i="19"/>
  <c r="H5" i="19"/>
  <c r="AG4" i="19"/>
  <c r="H4" i="19"/>
  <c r="AG3" i="19"/>
  <c r="H3" i="19"/>
  <c r="AG2" i="19"/>
  <c r="Y2" i="19"/>
  <c r="AJ62" i="18"/>
  <c r="AB62" i="18"/>
  <c r="E32" i="18" s="1"/>
  <c r="T62" i="18"/>
  <c r="L62" i="18"/>
  <c r="AJ61" i="18"/>
  <c r="AB61" i="18"/>
  <c r="T61" i="18"/>
  <c r="E31" i="18" s="1"/>
  <c r="L61" i="18"/>
  <c r="AJ60" i="18"/>
  <c r="E30" i="18" s="1"/>
  <c r="AB60" i="18"/>
  <c r="T60" i="18"/>
  <c r="L60" i="18"/>
  <c r="AJ59" i="18"/>
  <c r="AB59" i="18"/>
  <c r="T59" i="18"/>
  <c r="L59" i="18"/>
  <c r="AJ58" i="18"/>
  <c r="AB58" i="18"/>
  <c r="T58" i="18"/>
  <c r="L58" i="18"/>
  <c r="AJ57" i="18"/>
  <c r="AB57" i="18"/>
  <c r="T57" i="18"/>
  <c r="L57" i="18"/>
  <c r="E27" i="18" s="1"/>
  <c r="AJ56" i="18"/>
  <c r="AB56" i="18"/>
  <c r="T56" i="18"/>
  <c r="L56" i="18"/>
  <c r="AJ55" i="18"/>
  <c r="AB55" i="18"/>
  <c r="T55" i="18"/>
  <c r="L55" i="18"/>
  <c r="AJ54" i="18"/>
  <c r="AB54" i="18"/>
  <c r="T54" i="18"/>
  <c r="L54" i="18"/>
  <c r="AJ53" i="18"/>
  <c r="AB53" i="18"/>
  <c r="T53" i="18"/>
  <c r="L53" i="18"/>
  <c r="AJ52" i="18"/>
  <c r="AI52" i="18"/>
  <c r="AB52" i="18"/>
  <c r="AA52" i="18"/>
  <c r="T52" i="18"/>
  <c r="S52" i="18"/>
  <c r="L52" i="18"/>
  <c r="K52" i="18"/>
  <c r="AJ51" i="18"/>
  <c r="AI51" i="18"/>
  <c r="B31" i="18" s="1"/>
  <c r="AB51" i="18"/>
  <c r="AA51" i="18"/>
  <c r="T51" i="18"/>
  <c r="S51" i="18"/>
  <c r="L51" i="18"/>
  <c r="K51" i="18"/>
  <c r="AJ50" i="18"/>
  <c r="AI50" i="18"/>
  <c r="AB50" i="18"/>
  <c r="AA50" i="18"/>
  <c r="T50" i="18"/>
  <c r="S50" i="18"/>
  <c r="B30" i="18" s="1"/>
  <c r="L50" i="18"/>
  <c r="K50" i="18"/>
  <c r="AJ49" i="18"/>
  <c r="AI49" i="18"/>
  <c r="B29" i="18" s="1"/>
  <c r="AB49" i="18"/>
  <c r="E19" i="18" s="1"/>
  <c r="AA49" i="18"/>
  <c r="T49" i="18"/>
  <c r="S49" i="18"/>
  <c r="L49" i="18"/>
  <c r="K49" i="18"/>
  <c r="AJ48" i="18"/>
  <c r="AI48" i="18"/>
  <c r="AB48" i="18"/>
  <c r="AA48" i="18"/>
  <c r="T48" i="18"/>
  <c r="S48" i="18"/>
  <c r="L48" i="18"/>
  <c r="E18" i="18" s="1"/>
  <c r="K48" i="18"/>
  <c r="AJ47" i="18"/>
  <c r="AI47" i="18"/>
  <c r="AB47" i="18"/>
  <c r="AA47" i="18"/>
  <c r="T47" i="18"/>
  <c r="S47" i="18"/>
  <c r="B27" i="18" s="1"/>
  <c r="L47" i="18"/>
  <c r="K47" i="18"/>
  <c r="AJ46" i="18"/>
  <c r="AI46" i="18"/>
  <c r="AB46" i="18"/>
  <c r="AA46" i="18"/>
  <c r="T46" i="18"/>
  <c r="S46" i="18"/>
  <c r="L46" i="18"/>
  <c r="K46" i="18"/>
  <c r="B26" i="18" s="1"/>
  <c r="AJ45" i="18"/>
  <c r="AI45" i="18"/>
  <c r="AB45" i="18"/>
  <c r="AA45" i="18"/>
  <c r="T45" i="18"/>
  <c r="S45" i="18"/>
  <c r="L45" i="18"/>
  <c r="E15" i="18" s="1"/>
  <c r="K45" i="18"/>
  <c r="AJ44" i="18"/>
  <c r="AI44" i="18"/>
  <c r="AB44" i="18"/>
  <c r="AA44" i="18"/>
  <c r="T44" i="18"/>
  <c r="S44" i="18"/>
  <c r="L44" i="18"/>
  <c r="E14" i="18" s="1"/>
  <c r="K44" i="18"/>
  <c r="AJ43" i="18"/>
  <c r="AI43" i="18"/>
  <c r="AB43" i="18"/>
  <c r="AA43" i="18"/>
  <c r="T43" i="18"/>
  <c r="S43" i="18"/>
  <c r="L43" i="18"/>
  <c r="K43" i="18"/>
  <c r="AJ42" i="18"/>
  <c r="AI42" i="18"/>
  <c r="AB42" i="18"/>
  <c r="AA42" i="18"/>
  <c r="T42" i="18"/>
  <c r="S42" i="18"/>
  <c r="B22" i="18" s="1"/>
  <c r="L42" i="18"/>
  <c r="E12" i="18" s="1"/>
  <c r="K42" i="18"/>
  <c r="AJ41" i="18"/>
  <c r="E11" i="18" s="1"/>
  <c r="AI41" i="18"/>
  <c r="AB41" i="18"/>
  <c r="AA41" i="18"/>
  <c r="T41" i="18"/>
  <c r="S41" i="18"/>
  <c r="L41" i="18"/>
  <c r="K41" i="18"/>
  <c r="AJ40" i="18"/>
  <c r="AI40" i="18"/>
  <c r="AB40" i="18"/>
  <c r="AA40" i="18"/>
  <c r="T40" i="18"/>
  <c r="S40" i="18"/>
  <c r="L40" i="18"/>
  <c r="K40" i="18"/>
  <c r="AJ39" i="18"/>
  <c r="AI39" i="18"/>
  <c r="AB39" i="18"/>
  <c r="AA39" i="18"/>
  <c r="T39" i="18"/>
  <c r="S39" i="18"/>
  <c r="B19" i="18" s="1"/>
  <c r="L39" i="18"/>
  <c r="E9" i="18" s="1"/>
  <c r="K39" i="18"/>
  <c r="AJ38" i="18"/>
  <c r="AI38" i="18"/>
  <c r="AB38" i="18"/>
  <c r="AA38" i="18"/>
  <c r="T38" i="18"/>
  <c r="S38" i="18"/>
  <c r="L38" i="18"/>
  <c r="E8" i="18" s="1"/>
  <c r="K38" i="18"/>
  <c r="AJ37" i="18"/>
  <c r="AI37" i="18"/>
  <c r="AH37" i="18"/>
  <c r="AB37" i="18"/>
  <c r="AA37" i="18"/>
  <c r="Z37" i="18"/>
  <c r="T37" i="18"/>
  <c r="S37" i="18"/>
  <c r="R37" i="18"/>
  <c r="L37" i="18"/>
  <c r="K37" i="18"/>
  <c r="J37" i="18"/>
  <c r="AJ36" i="18"/>
  <c r="AI36" i="18"/>
  <c r="AH36" i="18"/>
  <c r="AB36" i="18"/>
  <c r="AA36" i="18"/>
  <c r="Z36" i="18"/>
  <c r="T36" i="18"/>
  <c r="S36" i="18"/>
  <c r="R36" i="18"/>
  <c r="L36" i="18"/>
  <c r="E6" i="18" s="1"/>
  <c r="K36" i="18"/>
  <c r="J36" i="18"/>
  <c r="AJ35" i="18"/>
  <c r="AI35" i="18"/>
  <c r="AH35" i="18"/>
  <c r="AB35" i="18"/>
  <c r="AA35" i="18"/>
  <c r="Z35" i="18"/>
  <c r="T35" i="18"/>
  <c r="S35" i="18"/>
  <c r="R35" i="18"/>
  <c r="L35" i="18"/>
  <c r="E5" i="18" s="1"/>
  <c r="K35" i="18"/>
  <c r="J35" i="18"/>
  <c r="AJ34" i="18"/>
  <c r="AI34" i="18"/>
  <c r="AH34" i="18"/>
  <c r="AB34" i="18"/>
  <c r="AA34" i="18"/>
  <c r="Z34" i="18"/>
  <c r="T34" i="18"/>
  <c r="S34" i="18"/>
  <c r="R34" i="18"/>
  <c r="L34" i="18"/>
  <c r="K34" i="18"/>
  <c r="B14" i="18" s="1"/>
  <c r="J34" i="18"/>
  <c r="AK33" i="18"/>
  <c r="AJ33" i="18"/>
  <c r="AI33" i="18"/>
  <c r="AH33" i="18"/>
  <c r="AC33" i="18"/>
  <c r="AB33" i="18"/>
  <c r="AA33" i="18"/>
  <c r="Z33" i="18"/>
  <c r="U33" i="18"/>
  <c r="T33" i="18"/>
  <c r="S33" i="18"/>
  <c r="R33" i="18"/>
  <c r="M33" i="18"/>
  <c r="L33" i="18"/>
  <c r="E3" i="18" s="1"/>
  <c r="K33" i="18"/>
  <c r="B13" i="18" s="1"/>
  <c r="J33" i="18"/>
  <c r="AR32" i="18"/>
  <c r="AQ32" i="18"/>
  <c r="AP32" i="18"/>
  <c r="AO32" i="18"/>
  <c r="AN32" i="18"/>
  <c r="AF32" i="18"/>
  <c r="X32" i="18"/>
  <c r="P32" i="18"/>
  <c r="H32" i="18"/>
  <c r="B32" i="18"/>
  <c r="AR31" i="18"/>
  <c r="AQ31" i="18"/>
  <c r="AP31" i="18"/>
  <c r="AO31" i="18"/>
  <c r="AN31" i="18"/>
  <c r="AF31" i="18"/>
  <c r="X31" i="18"/>
  <c r="P31" i="18"/>
  <c r="H31" i="18"/>
  <c r="AR30" i="18"/>
  <c r="AQ30" i="18"/>
  <c r="AP30" i="18"/>
  <c r="AO30" i="18"/>
  <c r="AN30" i="18"/>
  <c r="AF30" i="18"/>
  <c r="X30" i="18"/>
  <c r="P30" i="18"/>
  <c r="H30" i="18"/>
  <c r="AR29" i="18"/>
  <c r="AQ29" i="18"/>
  <c r="AP29" i="18"/>
  <c r="AO29" i="18"/>
  <c r="AN29" i="18"/>
  <c r="AF29" i="18"/>
  <c r="X29" i="18"/>
  <c r="P29" i="18"/>
  <c r="H29" i="18"/>
  <c r="AR28" i="18"/>
  <c r="AQ28" i="18"/>
  <c r="AP28" i="18"/>
  <c r="AO28" i="18"/>
  <c r="AN28" i="18"/>
  <c r="AF28" i="18"/>
  <c r="X28" i="18"/>
  <c r="P28" i="18"/>
  <c r="H28" i="18"/>
  <c r="E28" i="18"/>
  <c r="AR27" i="18"/>
  <c r="AQ27" i="18"/>
  <c r="AP27" i="18"/>
  <c r="AO27" i="18"/>
  <c r="AN27" i="18"/>
  <c r="AF27" i="18"/>
  <c r="X27" i="18"/>
  <c r="P27" i="18"/>
  <c r="H27" i="18"/>
  <c r="AR26" i="18"/>
  <c r="AQ26" i="18"/>
  <c r="AP26" i="18"/>
  <c r="AO26" i="18"/>
  <c r="AN26" i="18"/>
  <c r="AF26" i="18"/>
  <c r="X26" i="18"/>
  <c r="P26" i="18"/>
  <c r="H26" i="18"/>
  <c r="AR25" i="18"/>
  <c r="AQ25" i="18"/>
  <c r="AP25" i="18"/>
  <c r="AO25" i="18"/>
  <c r="AN25" i="18"/>
  <c r="AF25" i="18"/>
  <c r="X25" i="18"/>
  <c r="P25" i="18"/>
  <c r="H25" i="18"/>
  <c r="AR24" i="18"/>
  <c r="AQ24" i="18"/>
  <c r="AP24" i="18"/>
  <c r="AO24" i="18"/>
  <c r="AN24" i="18"/>
  <c r="AF24" i="18"/>
  <c r="X24" i="18"/>
  <c r="P24" i="18"/>
  <c r="H24" i="18"/>
  <c r="AR23" i="18"/>
  <c r="AQ23" i="18"/>
  <c r="AP23" i="18"/>
  <c r="AO23" i="18"/>
  <c r="AN23" i="18"/>
  <c r="AF23" i="18"/>
  <c r="X23" i="18"/>
  <c r="P23" i="18"/>
  <c r="H23" i="18"/>
  <c r="E23" i="18"/>
  <c r="B23" i="18"/>
  <c r="AR22" i="18"/>
  <c r="AQ22" i="18"/>
  <c r="AP22" i="18"/>
  <c r="AO22" i="18"/>
  <c r="AN22" i="18"/>
  <c r="AF22" i="18"/>
  <c r="X22" i="18"/>
  <c r="P22" i="18"/>
  <c r="H22" i="18"/>
  <c r="AR21" i="18"/>
  <c r="AQ21" i="18"/>
  <c r="AP21" i="18"/>
  <c r="AO21" i="18"/>
  <c r="AN21" i="18"/>
  <c r="AF21" i="18"/>
  <c r="X21" i="18"/>
  <c r="P21" i="18"/>
  <c r="H21" i="18"/>
  <c r="E21" i="18"/>
  <c r="AR20" i="18"/>
  <c r="AQ20" i="18"/>
  <c r="AP20" i="18"/>
  <c r="AO20" i="18"/>
  <c r="AN20" i="18"/>
  <c r="AF20" i="18"/>
  <c r="X20" i="18"/>
  <c r="P20" i="18"/>
  <c r="H20" i="18"/>
  <c r="E20" i="18" s="1"/>
  <c r="B20" i="18"/>
  <c r="AR19" i="18"/>
  <c r="AQ19" i="18"/>
  <c r="AP19" i="18"/>
  <c r="AO19" i="18"/>
  <c r="AN19" i="18"/>
  <c r="AF19" i="18"/>
  <c r="X19" i="18"/>
  <c r="P19" i="18"/>
  <c r="H19" i="18"/>
  <c r="AR18" i="18"/>
  <c r="AQ18" i="18"/>
  <c r="AP18" i="18"/>
  <c r="AO18" i="18"/>
  <c r="AN18" i="18"/>
  <c r="AF18" i="18"/>
  <c r="X18" i="18"/>
  <c r="P18" i="18"/>
  <c r="H18" i="18"/>
  <c r="B18" i="18"/>
  <c r="AR17" i="18"/>
  <c r="AQ17" i="18"/>
  <c r="AP17" i="18"/>
  <c r="AO17" i="18"/>
  <c r="AN17" i="18"/>
  <c r="AF17" i="18"/>
  <c r="X17" i="18"/>
  <c r="P17" i="18"/>
  <c r="H17" i="18"/>
  <c r="AR16" i="18"/>
  <c r="AQ16" i="18"/>
  <c r="AP16" i="18"/>
  <c r="AO16" i="18"/>
  <c r="AN16" i="18"/>
  <c r="AF16" i="18"/>
  <c r="X16" i="18"/>
  <c r="P16" i="18"/>
  <c r="H16" i="18"/>
  <c r="E16" i="18"/>
  <c r="AR15" i="18"/>
  <c r="AQ15" i="18"/>
  <c r="AP15" i="18"/>
  <c r="AO15" i="18"/>
  <c r="AN15" i="18"/>
  <c r="AF15" i="18"/>
  <c r="X15" i="18"/>
  <c r="P15" i="18"/>
  <c r="H15" i="18"/>
  <c r="B15" i="18"/>
  <c r="AR14" i="18"/>
  <c r="AQ14" i="18"/>
  <c r="AP14" i="18"/>
  <c r="AO14" i="18"/>
  <c r="AN14" i="18"/>
  <c r="AF14" i="18"/>
  <c r="X14" i="18"/>
  <c r="P14" i="18"/>
  <c r="H14" i="18"/>
  <c r="AR13" i="18"/>
  <c r="AQ13" i="18"/>
  <c r="AP13" i="18"/>
  <c r="AO13" i="18"/>
  <c r="AN13" i="18"/>
  <c r="AF13" i="18"/>
  <c r="X13" i="18"/>
  <c r="P13" i="18"/>
  <c r="H13" i="18"/>
  <c r="H12" i="18"/>
  <c r="H11" i="18"/>
  <c r="H10" i="18"/>
  <c r="E10" i="18"/>
  <c r="H9" i="18"/>
  <c r="AG8" i="18"/>
  <c r="AB8" i="18"/>
  <c r="H8" i="18"/>
  <c r="AG7" i="18"/>
  <c r="H7" i="18"/>
  <c r="E7" i="18"/>
  <c r="B7" i="18"/>
  <c r="AG6" i="18"/>
  <c r="H6" i="18"/>
  <c r="B6" i="18"/>
  <c r="AG5" i="18"/>
  <c r="H5" i="18"/>
  <c r="B5" i="18"/>
  <c r="AG4" i="18"/>
  <c r="H4" i="18"/>
  <c r="E4" i="18"/>
  <c r="B4" i="18"/>
  <c r="AG3" i="18"/>
  <c r="H3" i="18"/>
  <c r="AG2" i="18"/>
  <c r="Y2" i="18"/>
  <c r="AJ62" i="17"/>
  <c r="AB62" i="17"/>
  <c r="T62" i="17"/>
  <c r="L62" i="17"/>
  <c r="AJ61" i="17"/>
  <c r="AB61" i="17"/>
  <c r="T61" i="17"/>
  <c r="L61" i="17"/>
  <c r="E31" i="17" s="1"/>
  <c r="AJ60" i="17"/>
  <c r="AB60" i="17"/>
  <c r="T60" i="17"/>
  <c r="L60" i="17"/>
  <c r="AJ59" i="17"/>
  <c r="AB59" i="17"/>
  <c r="T59" i="17"/>
  <c r="E29" i="17" s="1"/>
  <c r="L59" i="17"/>
  <c r="AJ58" i="17"/>
  <c r="AB58" i="17"/>
  <c r="T58" i="17"/>
  <c r="L58" i="17"/>
  <c r="E28" i="17" s="1"/>
  <c r="AJ57" i="17"/>
  <c r="AB57" i="17"/>
  <c r="T57" i="17"/>
  <c r="L57" i="17"/>
  <c r="E27" i="17" s="1"/>
  <c r="AJ56" i="17"/>
  <c r="AB56" i="17"/>
  <c r="T56" i="17"/>
  <c r="L56" i="17"/>
  <c r="AJ55" i="17"/>
  <c r="AB55" i="17"/>
  <c r="T55" i="17"/>
  <c r="L55" i="17"/>
  <c r="AJ54" i="17"/>
  <c r="AB54" i="17"/>
  <c r="T54" i="17"/>
  <c r="E24" i="17" s="1"/>
  <c r="L54" i="17"/>
  <c r="AJ53" i="17"/>
  <c r="AB53" i="17"/>
  <c r="T53" i="17"/>
  <c r="L53" i="17"/>
  <c r="AJ52" i="17"/>
  <c r="AI52" i="17"/>
  <c r="AB52" i="17"/>
  <c r="E22" i="17" s="1"/>
  <c r="AA52" i="17"/>
  <c r="B32" i="17" s="1"/>
  <c r="T52" i="17"/>
  <c r="S52" i="17"/>
  <c r="L52" i="17"/>
  <c r="K52" i="17"/>
  <c r="AJ51" i="17"/>
  <c r="AI51" i="17"/>
  <c r="AB51" i="17"/>
  <c r="AA51" i="17"/>
  <c r="T51" i="17"/>
  <c r="S51" i="17"/>
  <c r="L51" i="17"/>
  <c r="K51" i="17"/>
  <c r="B31" i="17" s="1"/>
  <c r="AJ50" i="17"/>
  <c r="AI50" i="17"/>
  <c r="AB50" i="17"/>
  <c r="AA50" i="17"/>
  <c r="T50" i="17"/>
  <c r="S50" i="17"/>
  <c r="L50" i="17"/>
  <c r="K50" i="17"/>
  <c r="AJ49" i="17"/>
  <c r="AI49" i="17"/>
  <c r="AB49" i="17"/>
  <c r="AA49" i="17"/>
  <c r="T49" i="17"/>
  <c r="S49" i="17"/>
  <c r="L49" i="17"/>
  <c r="K49" i="17"/>
  <c r="AJ48" i="17"/>
  <c r="AI48" i="17"/>
  <c r="AB48" i="17"/>
  <c r="AA48" i="17"/>
  <c r="T48" i="17"/>
  <c r="S48" i="17"/>
  <c r="L48" i="17"/>
  <c r="K48" i="17"/>
  <c r="B28" i="17" s="1"/>
  <c r="AJ47" i="17"/>
  <c r="AI47" i="17"/>
  <c r="AB47" i="17"/>
  <c r="AA47" i="17"/>
  <c r="T47" i="17"/>
  <c r="S47" i="17"/>
  <c r="L47" i="17"/>
  <c r="K47" i="17"/>
  <c r="B27" i="17" s="1"/>
  <c r="AJ46" i="17"/>
  <c r="AI46" i="17"/>
  <c r="AB46" i="17"/>
  <c r="AA46" i="17"/>
  <c r="T46" i="17"/>
  <c r="S46" i="17"/>
  <c r="L46" i="17"/>
  <c r="K46" i="17"/>
  <c r="AJ45" i="17"/>
  <c r="AI45" i="17"/>
  <c r="AB45" i="17"/>
  <c r="AA45" i="17"/>
  <c r="T45" i="17"/>
  <c r="S45" i="17"/>
  <c r="L45" i="17"/>
  <c r="K45" i="17"/>
  <c r="B25" i="17" s="1"/>
  <c r="AJ44" i="17"/>
  <c r="AI44" i="17"/>
  <c r="AB44" i="17"/>
  <c r="AA44" i="17"/>
  <c r="T44" i="17"/>
  <c r="S44" i="17"/>
  <c r="L44" i="17"/>
  <c r="K44" i="17"/>
  <c r="AJ43" i="17"/>
  <c r="AI43" i="17"/>
  <c r="AB43" i="17"/>
  <c r="AA43" i="17"/>
  <c r="B23" i="17" s="1"/>
  <c r="T43" i="17"/>
  <c r="S43" i="17"/>
  <c r="L43" i="17"/>
  <c r="K43" i="17"/>
  <c r="AJ42" i="17"/>
  <c r="AI42" i="17"/>
  <c r="AB42" i="17"/>
  <c r="AA42" i="17"/>
  <c r="T42" i="17"/>
  <c r="S42" i="17"/>
  <c r="L42" i="17"/>
  <c r="K42" i="17"/>
  <c r="B22" i="17" s="1"/>
  <c r="AJ41" i="17"/>
  <c r="AI41" i="17"/>
  <c r="AB41" i="17"/>
  <c r="AA41" i="17"/>
  <c r="T41" i="17"/>
  <c r="S41" i="17"/>
  <c r="L41" i="17"/>
  <c r="K41" i="17"/>
  <c r="AJ40" i="17"/>
  <c r="AI40" i="17"/>
  <c r="AB40" i="17"/>
  <c r="AA40" i="17"/>
  <c r="B20" i="17" s="1"/>
  <c r="T40" i="17"/>
  <c r="S40" i="17"/>
  <c r="L40" i="17"/>
  <c r="E10" i="17" s="1"/>
  <c r="K40" i="17"/>
  <c r="AJ39" i="17"/>
  <c r="AI39" i="17"/>
  <c r="AB39" i="17"/>
  <c r="AA39" i="17"/>
  <c r="T39" i="17"/>
  <c r="S39" i="17"/>
  <c r="L39" i="17"/>
  <c r="K39" i="17"/>
  <c r="AJ38" i="17"/>
  <c r="AI38" i="17"/>
  <c r="AB38" i="17"/>
  <c r="AA38" i="17"/>
  <c r="T38" i="17"/>
  <c r="S38" i="17"/>
  <c r="L38" i="17"/>
  <c r="K38" i="17"/>
  <c r="AJ37" i="17"/>
  <c r="AI37" i="17"/>
  <c r="AH37" i="17"/>
  <c r="AB37" i="17"/>
  <c r="E7" i="17" s="1"/>
  <c r="AA37" i="17"/>
  <c r="Z37" i="17"/>
  <c r="T37" i="17"/>
  <c r="S37" i="17"/>
  <c r="R37" i="17"/>
  <c r="L37" i="17"/>
  <c r="K37" i="17"/>
  <c r="B17" i="17" s="1"/>
  <c r="J37" i="17"/>
  <c r="B8" i="17" s="1"/>
  <c r="AJ36" i="17"/>
  <c r="AI36" i="17"/>
  <c r="AH36" i="17"/>
  <c r="AB36" i="17"/>
  <c r="AA36" i="17"/>
  <c r="Z36" i="17"/>
  <c r="T36" i="17"/>
  <c r="S36" i="17"/>
  <c r="R36" i="17"/>
  <c r="L36" i="17"/>
  <c r="K36" i="17"/>
  <c r="B16" i="17" s="1"/>
  <c r="J36" i="17"/>
  <c r="AJ35" i="17"/>
  <c r="AI35" i="17"/>
  <c r="AH35" i="17"/>
  <c r="B6" i="17" s="1"/>
  <c r="AB35" i="17"/>
  <c r="AA35" i="17"/>
  <c r="Z35" i="17"/>
  <c r="T35" i="17"/>
  <c r="S35" i="17"/>
  <c r="R35" i="17"/>
  <c r="L35" i="17"/>
  <c r="K35" i="17"/>
  <c r="B15" i="17" s="1"/>
  <c r="J35" i="17"/>
  <c r="AJ34" i="17"/>
  <c r="AI34" i="17"/>
  <c r="AH34" i="17"/>
  <c r="AB34" i="17"/>
  <c r="AA34" i="17"/>
  <c r="Z34" i="17"/>
  <c r="T34" i="17"/>
  <c r="S34" i="17"/>
  <c r="R34" i="17"/>
  <c r="L34" i="17"/>
  <c r="K34" i="17"/>
  <c r="B14" i="17" s="1"/>
  <c r="J34" i="17"/>
  <c r="B5" i="17" s="1"/>
  <c r="AK33" i="17"/>
  <c r="AJ33" i="17"/>
  <c r="AI33" i="17"/>
  <c r="AH33" i="17"/>
  <c r="AC33" i="17"/>
  <c r="AB33" i="17"/>
  <c r="AA33" i="17"/>
  <c r="Z33" i="17"/>
  <c r="U33" i="17"/>
  <c r="T33" i="17"/>
  <c r="S33" i="17"/>
  <c r="R33" i="17"/>
  <c r="M33" i="17"/>
  <c r="I7" i="17" s="1"/>
  <c r="L33" i="17"/>
  <c r="K33" i="17"/>
  <c r="J33" i="17"/>
  <c r="B4" i="17" s="1"/>
  <c r="AR32" i="17"/>
  <c r="AQ32" i="17"/>
  <c r="AP32" i="17"/>
  <c r="AO32" i="17"/>
  <c r="AN32" i="17"/>
  <c r="AF32" i="17"/>
  <c r="X32" i="17"/>
  <c r="P32" i="17"/>
  <c r="H32" i="17"/>
  <c r="AR31" i="17"/>
  <c r="AQ31" i="17"/>
  <c r="AP31" i="17"/>
  <c r="AO31" i="17"/>
  <c r="AN31" i="17"/>
  <c r="AF31" i="17"/>
  <c r="X31" i="17"/>
  <c r="P31" i="17"/>
  <c r="H31" i="17"/>
  <c r="AR30" i="17"/>
  <c r="AQ30" i="17"/>
  <c r="AP30" i="17"/>
  <c r="AO30" i="17"/>
  <c r="AN30" i="17"/>
  <c r="AF30" i="17"/>
  <c r="X30" i="17"/>
  <c r="P30" i="17"/>
  <c r="H30" i="17"/>
  <c r="B30" i="17"/>
  <c r="AR29" i="17"/>
  <c r="AQ29" i="17"/>
  <c r="AP29" i="17"/>
  <c r="AO29" i="17"/>
  <c r="AN29" i="17"/>
  <c r="AF29" i="17"/>
  <c r="X29" i="17"/>
  <c r="P29" i="17"/>
  <c r="H29" i="17"/>
  <c r="AR28" i="17"/>
  <c r="AQ28" i="17"/>
  <c r="AP28" i="17"/>
  <c r="AO28" i="17"/>
  <c r="AN28" i="17"/>
  <c r="AF28" i="17"/>
  <c r="X28" i="17"/>
  <c r="P28" i="17"/>
  <c r="H28" i="17"/>
  <c r="AR27" i="17"/>
  <c r="AQ27" i="17"/>
  <c r="AP27" i="17"/>
  <c r="AO27" i="17"/>
  <c r="AN27" i="17"/>
  <c r="AF27" i="17"/>
  <c r="X27" i="17"/>
  <c r="P27" i="17"/>
  <c r="H27" i="17"/>
  <c r="AR26" i="17"/>
  <c r="AQ26" i="17"/>
  <c r="AP26" i="17"/>
  <c r="AO26" i="17"/>
  <c r="AN26" i="17"/>
  <c r="AF26" i="17"/>
  <c r="X26" i="17"/>
  <c r="P26" i="17"/>
  <c r="H26" i="17"/>
  <c r="AR25" i="17"/>
  <c r="AQ25" i="17"/>
  <c r="AP25" i="17"/>
  <c r="AO25" i="17"/>
  <c r="AN25" i="17"/>
  <c r="AF25" i="17"/>
  <c r="X25" i="17"/>
  <c r="P25" i="17"/>
  <c r="H25" i="17"/>
  <c r="AR24" i="17"/>
  <c r="AQ24" i="17"/>
  <c r="AP24" i="17"/>
  <c r="AO24" i="17"/>
  <c r="AN24" i="17"/>
  <c r="AF24" i="17"/>
  <c r="X24" i="17"/>
  <c r="P24" i="17"/>
  <c r="H24" i="17"/>
  <c r="B24" i="17"/>
  <c r="AR23" i="17"/>
  <c r="AQ23" i="17"/>
  <c r="AP23" i="17"/>
  <c r="AO23" i="17"/>
  <c r="AN23" i="17"/>
  <c r="AF23" i="17"/>
  <c r="X23" i="17"/>
  <c r="P23" i="17"/>
  <c r="H23" i="17"/>
  <c r="AR22" i="17"/>
  <c r="AQ22" i="17"/>
  <c r="AP22" i="17"/>
  <c r="AO22" i="17"/>
  <c r="AN22" i="17"/>
  <c r="AF22" i="17"/>
  <c r="X22" i="17"/>
  <c r="P22" i="17"/>
  <c r="H22" i="17"/>
  <c r="AR21" i="17"/>
  <c r="AQ21" i="17"/>
  <c r="AP21" i="17"/>
  <c r="AO21" i="17"/>
  <c r="AN21" i="17"/>
  <c r="AF21" i="17"/>
  <c r="X21" i="17"/>
  <c r="P21" i="17"/>
  <c r="H21" i="17"/>
  <c r="B21" i="17"/>
  <c r="AR20" i="17"/>
  <c r="AQ20" i="17"/>
  <c r="AP20" i="17"/>
  <c r="AO20" i="17"/>
  <c r="AN20" i="17"/>
  <c r="AF20" i="17"/>
  <c r="X20" i="17"/>
  <c r="P20" i="17"/>
  <c r="H20" i="17"/>
  <c r="AR19" i="17"/>
  <c r="AQ19" i="17"/>
  <c r="AP19" i="17"/>
  <c r="AO19" i="17"/>
  <c r="AN19" i="17"/>
  <c r="AF19" i="17"/>
  <c r="X19" i="17"/>
  <c r="P19" i="17"/>
  <c r="H19" i="17"/>
  <c r="E19" i="17"/>
  <c r="B19" i="17"/>
  <c r="AR18" i="17"/>
  <c r="AQ18" i="17"/>
  <c r="AP18" i="17"/>
  <c r="AO18" i="17"/>
  <c r="AN18" i="17"/>
  <c r="AF18" i="17"/>
  <c r="X18" i="17"/>
  <c r="P18" i="17"/>
  <c r="H18" i="17"/>
  <c r="B18" i="17"/>
  <c r="AR17" i="17"/>
  <c r="AQ17" i="17"/>
  <c r="AP17" i="17"/>
  <c r="AO17" i="17"/>
  <c r="AN17" i="17"/>
  <c r="AF17" i="17"/>
  <c r="X17" i="17"/>
  <c r="P17" i="17"/>
  <c r="H17" i="17"/>
  <c r="E17" i="17"/>
  <c r="AR16" i="17"/>
  <c r="AQ16" i="17"/>
  <c r="AP16" i="17"/>
  <c r="AO16" i="17"/>
  <c r="AN16" i="17"/>
  <c r="AF16" i="17"/>
  <c r="X16" i="17"/>
  <c r="P16" i="17"/>
  <c r="H16" i="17"/>
  <c r="AR15" i="17"/>
  <c r="AQ15" i="17"/>
  <c r="AP15" i="17"/>
  <c r="AO15" i="17"/>
  <c r="AN15" i="17"/>
  <c r="AF15" i="17"/>
  <c r="X15" i="17"/>
  <c r="P15" i="17"/>
  <c r="H15" i="17"/>
  <c r="AR14" i="17"/>
  <c r="AQ14" i="17"/>
  <c r="AP14" i="17"/>
  <c r="AO14" i="17"/>
  <c r="AN14" i="17"/>
  <c r="AF14" i="17"/>
  <c r="X14" i="17"/>
  <c r="P14" i="17"/>
  <c r="H14" i="17"/>
  <c r="AR13" i="17"/>
  <c r="AQ13" i="17"/>
  <c r="AP13" i="17"/>
  <c r="AO13" i="17"/>
  <c r="AN13" i="17"/>
  <c r="AF13" i="17"/>
  <c r="X13" i="17"/>
  <c r="P13" i="17"/>
  <c r="H13" i="17"/>
  <c r="E13" i="17" s="1"/>
  <c r="H12" i="17"/>
  <c r="H11" i="17"/>
  <c r="H10" i="17"/>
  <c r="H9" i="17"/>
  <c r="AG8" i="17"/>
  <c r="AB8" i="17"/>
  <c r="H8" i="17"/>
  <c r="AG7" i="17"/>
  <c r="H7" i="17"/>
  <c r="B7" i="17"/>
  <c r="AG6" i="17"/>
  <c r="H6" i="17"/>
  <c r="AG5" i="17"/>
  <c r="H5" i="17"/>
  <c r="AG4" i="17"/>
  <c r="H4" i="17"/>
  <c r="E4" i="17"/>
  <c r="AG3" i="17"/>
  <c r="H3" i="17"/>
  <c r="AG2" i="17"/>
  <c r="Y2" i="17"/>
  <c r="AJ62" i="16"/>
  <c r="AB62" i="16"/>
  <c r="T62" i="16"/>
  <c r="L62" i="16"/>
  <c r="AJ61" i="16"/>
  <c r="AB61" i="16"/>
  <c r="T61" i="16"/>
  <c r="L61" i="16"/>
  <c r="AJ60" i="16"/>
  <c r="AB60" i="16"/>
  <c r="T60" i="16"/>
  <c r="E30" i="16" s="1"/>
  <c r="L60" i="16"/>
  <c r="AJ59" i="16"/>
  <c r="AB59" i="16"/>
  <c r="T59" i="16"/>
  <c r="L59" i="16"/>
  <c r="E29" i="16" s="1"/>
  <c r="AJ58" i="16"/>
  <c r="AB58" i="16"/>
  <c r="T58" i="16"/>
  <c r="L58" i="16"/>
  <c r="AJ57" i="16"/>
  <c r="AB57" i="16"/>
  <c r="T57" i="16"/>
  <c r="L57" i="16"/>
  <c r="AJ56" i="16"/>
  <c r="AB56" i="16"/>
  <c r="T56" i="16"/>
  <c r="L56" i="16"/>
  <c r="E26" i="16" s="1"/>
  <c r="AJ55" i="16"/>
  <c r="AB55" i="16"/>
  <c r="T55" i="16"/>
  <c r="L55" i="16"/>
  <c r="AJ54" i="16"/>
  <c r="AB54" i="16"/>
  <c r="T54" i="16"/>
  <c r="L54" i="16"/>
  <c r="AJ53" i="16"/>
  <c r="AB53" i="16"/>
  <c r="T53" i="16"/>
  <c r="L53" i="16"/>
  <c r="AJ52" i="16"/>
  <c r="AI52" i="16"/>
  <c r="AB52" i="16"/>
  <c r="AA52" i="16"/>
  <c r="T52" i="16"/>
  <c r="S52" i="16"/>
  <c r="L52" i="16"/>
  <c r="K52" i="16"/>
  <c r="AJ51" i="16"/>
  <c r="AI51" i="16"/>
  <c r="AB51" i="16"/>
  <c r="AA51" i="16"/>
  <c r="T51" i="16"/>
  <c r="S51" i="16"/>
  <c r="L51" i="16"/>
  <c r="E21" i="16" s="1"/>
  <c r="K51" i="16"/>
  <c r="B31" i="16" s="1"/>
  <c r="AJ50" i="16"/>
  <c r="AI50" i="16"/>
  <c r="AB50" i="16"/>
  <c r="E20" i="16" s="1"/>
  <c r="AA50" i="16"/>
  <c r="T50" i="16"/>
  <c r="S50" i="16"/>
  <c r="L50" i="16"/>
  <c r="K50" i="16"/>
  <c r="B30" i="16" s="1"/>
  <c r="AJ49" i="16"/>
  <c r="AI49" i="16"/>
  <c r="AB49" i="16"/>
  <c r="AA49" i="16"/>
  <c r="T49" i="16"/>
  <c r="S49" i="16"/>
  <c r="L49" i="16"/>
  <c r="K49" i="16"/>
  <c r="B29" i="16" s="1"/>
  <c r="AJ48" i="16"/>
  <c r="AI48" i="16"/>
  <c r="AB48" i="16"/>
  <c r="AA48" i="16"/>
  <c r="T48" i="16"/>
  <c r="S48" i="16"/>
  <c r="L48" i="16"/>
  <c r="E18" i="16" s="1"/>
  <c r="K48" i="16"/>
  <c r="B28" i="16" s="1"/>
  <c r="AJ47" i="16"/>
  <c r="AI47" i="16"/>
  <c r="AB47" i="16"/>
  <c r="AA47" i="16"/>
  <c r="T47" i="16"/>
  <c r="S47" i="16"/>
  <c r="L47" i="16"/>
  <c r="K47" i="16"/>
  <c r="B27" i="16" s="1"/>
  <c r="AJ46" i="16"/>
  <c r="AI46" i="16"/>
  <c r="AB46" i="16"/>
  <c r="AA46" i="16"/>
  <c r="T46" i="16"/>
  <c r="S46" i="16"/>
  <c r="L46" i="16"/>
  <c r="K46" i="16"/>
  <c r="AJ45" i="16"/>
  <c r="AI45" i="16"/>
  <c r="AB45" i="16"/>
  <c r="AA45" i="16"/>
  <c r="T45" i="16"/>
  <c r="S45" i="16"/>
  <c r="L45" i="16"/>
  <c r="E15" i="16" s="1"/>
  <c r="K45" i="16"/>
  <c r="B25" i="16" s="1"/>
  <c r="AJ44" i="16"/>
  <c r="AI44" i="16"/>
  <c r="AB44" i="16"/>
  <c r="AA44" i="16"/>
  <c r="T44" i="16"/>
  <c r="S44" i="16"/>
  <c r="L44" i="16"/>
  <c r="K44" i="16"/>
  <c r="AJ43" i="16"/>
  <c r="AI43" i="16"/>
  <c r="AB43" i="16"/>
  <c r="AA43" i="16"/>
  <c r="T43" i="16"/>
  <c r="S43" i="16"/>
  <c r="L43" i="16"/>
  <c r="K43" i="16"/>
  <c r="AJ42" i="16"/>
  <c r="AI42" i="16"/>
  <c r="AB42" i="16"/>
  <c r="AA42" i="16"/>
  <c r="T42" i="16"/>
  <c r="S42" i="16"/>
  <c r="L42" i="16"/>
  <c r="E12" i="16" s="1"/>
  <c r="K42" i="16"/>
  <c r="B22" i="16" s="1"/>
  <c r="AJ41" i="16"/>
  <c r="AI41" i="16"/>
  <c r="AB41" i="16"/>
  <c r="AA41" i="16"/>
  <c r="T41" i="16"/>
  <c r="S41" i="16"/>
  <c r="L41" i="16"/>
  <c r="K41" i="16"/>
  <c r="AJ40" i="16"/>
  <c r="AI40" i="16"/>
  <c r="AB40" i="16"/>
  <c r="AA40" i="16"/>
  <c r="T40" i="16"/>
  <c r="S40" i="16"/>
  <c r="L40" i="16"/>
  <c r="K40" i="16"/>
  <c r="AJ39" i="16"/>
  <c r="AI39" i="16"/>
  <c r="AB39" i="16"/>
  <c r="AA39" i="16"/>
  <c r="T39" i="16"/>
  <c r="S39" i="16"/>
  <c r="L39" i="16"/>
  <c r="E9" i="16" s="1"/>
  <c r="K39" i="16"/>
  <c r="AJ38" i="16"/>
  <c r="AI38" i="16"/>
  <c r="AB38" i="16"/>
  <c r="E8" i="16" s="1"/>
  <c r="AA38" i="16"/>
  <c r="T38" i="16"/>
  <c r="S38" i="16"/>
  <c r="L38" i="16"/>
  <c r="K38" i="16"/>
  <c r="B18" i="16" s="1"/>
  <c r="AJ37" i="16"/>
  <c r="AI37" i="16"/>
  <c r="AH37" i="16"/>
  <c r="AB37" i="16"/>
  <c r="AA37" i="16"/>
  <c r="Z37" i="16"/>
  <c r="T37" i="16"/>
  <c r="S37" i="16"/>
  <c r="R37" i="16"/>
  <c r="L37" i="16"/>
  <c r="K37" i="16"/>
  <c r="J37" i="16"/>
  <c r="AJ36" i="16"/>
  <c r="AI36" i="16"/>
  <c r="AH36" i="16"/>
  <c r="B7" i="16" s="1"/>
  <c r="AB36" i="16"/>
  <c r="AA36" i="16"/>
  <c r="Z36" i="16"/>
  <c r="T36" i="16"/>
  <c r="S36" i="16"/>
  <c r="R36" i="16"/>
  <c r="L36" i="16"/>
  <c r="K36" i="16"/>
  <c r="J36" i="16"/>
  <c r="AJ35" i="16"/>
  <c r="AI35" i="16"/>
  <c r="AH35" i="16"/>
  <c r="AB35" i="16"/>
  <c r="AA35" i="16"/>
  <c r="Z35" i="16"/>
  <c r="T35" i="16"/>
  <c r="E5" i="16" s="1"/>
  <c r="S35" i="16"/>
  <c r="R35" i="16"/>
  <c r="L35" i="16"/>
  <c r="K35" i="16"/>
  <c r="J35" i="16"/>
  <c r="AJ34" i="16"/>
  <c r="AI34" i="16"/>
  <c r="AH34" i="16"/>
  <c r="AB34" i="16"/>
  <c r="AA34" i="16"/>
  <c r="Z34" i="16"/>
  <c r="T34" i="16"/>
  <c r="E4" i="16" s="1"/>
  <c r="S34" i="16"/>
  <c r="R34" i="16"/>
  <c r="L34" i="16"/>
  <c r="K34" i="16"/>
  <c r="J34" i="16"/>
  <c r="AK33" i="16"/>
  <c r="AJ33" i="16"/>
  <c r="AI33" i="16"/>
  <c r="AH33" i="16"/>
  <c r="AC33" i="16"/>
  <c r="AB33" i="16"/>
  <c r="AA33" i="16"/>
  <c r="Z33" i="16"/>
  <c r="U33" i="16"/>
  <c r="T33" i="16"/>
  <c r="S33" i="16"/>
  <c r="R33" i="16"/>
  <c r="M33" i="16"/>
  <c r="L33" i="16"/>
  <c r="K33" i="16"/>
  <c r="B13" i="16" s="1"/>
  <c r="E181" i="4" s="1"/>
  <c r="B181" i="4" s="1"/>
  <c r="A181" i="4" s="1"/>
  <c r="J33" i="16"/>
  <c r="B4" i="16" s="1"/>
  <c r="AR32" i="16"/>
  <c r="AQ32" i="16"/>
  <c r="AP32" i="16"/>
  <c r="AO32" i="16"/>
  <c r="AN32" i="16"/>
  <c r="AF32" i="16"/>
  <c r="X32" i="16"/>
  <c r="P32" i="16"/>
  <c r="H32" i="16"/>
  <c r="E32" i="16"/>
  <c r="B32" i="16"/>
  <c r="E200" i="4" s="1"/>
  <c r="B200" i="4" s="1"/>
  <c r="A200" i="4" s="1"/>
  <c r="AR31" i="16"/>
  <c r="AQ31" i="16"/>
  <c r="AP31" i="16"/>
  <c r="AO31" i="16"/>
  <c r="AN31" i="16"/>
  <c r="AF31" i="16"/>
  <c r="X31" i="16"/>
  <c r="P31" i="16"/>
  <c r="H31" i="16"/>
  <c r="AR30" i="16"/>
  <c r="AQ30" i="16"/>
  <c r="AP30" i="16"/>
  <c r="AO30" i="16"/>
  <c r="AN30" i="16"/>
  <c r="AF30" i="16"/>
  <c r="X30" i="16"/>
  <c r="P30" i="16"/>
  <c r="H30" i="16"/>
  <c r="AR29" i="16"/>
  <c r="AQ29" i="16"/>
  <c r="AP29" i="16"/>
  <c r="AO29" i="16"/>
  <c r="AN29" i="16"/>
  <c r="AF29" i="16"/>
  <c r="X29" i="16"/>
  <c r="P29" i="16"/>
  <c r="H29" i="16"/>
  <c r="AR28" i="16"/>
  <c r="AQ28" i="16"/>
  <c r="AP28" i="16"/>
  <c r="AO28" i="16"/>
  <c r="AN28" i="16"/>
  <c r="AF28" i="16"/>
  <c r="X28" i="16"/>
  <c r="P28" i="16"/>
  <c r="H28" i="16"/>
  <c r="AR27" i="16"/>
  <c r="AQ27" i="16"/>
  <c r="AP27" i="16"/>
  <c r="AO27" i="16"/>
  <c r="AN27" i="16"/>
  <c r="AF27" i="16"/>
  <c r="X27" i="16"/>
  <c r="P27" i="16"/>
  <c r="H27" i="16"/>
  <c r="AR26" i="16"/>
  <c r="AQ26" i="16"/>
  <c r="AP26" i="16"/>
  <c r="AO26" i="16"/>
  <c r="AN26" i="16"/>
  <c r="AF26" i="16"/>
  <c r="X26" i="16"/>
  <c r="P26" i="16"/>
  <c r="H26" i="16"/>
  <c r="AR25" i="16"/>
  <c r="AQ25" i="16"/>
  <c r="AP25" i="16"/>
  <c r="AO25" i="16"/>
  <c r="AN25" i="16"/>
  <c r="AF25" i="16"/>
  <c r="X25" i="16"/>
  <c r="P25" i="16"/>
  <c r="H25" i="16"/>
  <c r="AR24" i="16"/>
  <c r="AQ24" i="16"/>
  <c r="AP24" i="16"/>
  <c r="AO24" i="16"/>
  <c r="AN24" i="16"/>
  <c r="AF24" i="16"/>
  <c r="X24" i="16"/>
  <c r="P24" i="16"/>
  <c r="H24" i="16"/>
  <c r="B24" i="16"/>
  <c r="AR23" i="16"/>
  <c r="AQ23" i="16"/>
  <c r="AP23" i="16"/>
  <c r="AO23" i="16"/>
  <c r="AN23" i="16"/>
  <c r="AF23" i="16"/>
  <c r="X23" i="16"/>
  <c r="P23" i="16"/>
  <c r="H23" i="16"/>
  <c r="AR22" i="16"/>
  <c r="AQ22" i="16"/>
  <c r="AP22" i="16"/>
  <c r="AO22" i="16"/>
  <c r="AN22" i="16"/>
  <c r="AF22" i="16"/>
  <c r="X22" i="16"/>
  <c r="P22" i="16"/>
  <c r="H22" i="16"/>
  <c r="AR21" i="16"/>
  <c r="AQ21" i="16"/>
  <c r="AP21" i="16"/>
  <c r="AO21" i="16"/>
  <c r="AN21" i="16"/>
  <c r="AF21" i="16"/>
  <c r="X21" i="16"/>
  <c r="P21" i="16"/>
  <c r="H21" i="16"/>
  <c r="B21" i="16"/>
  <c r="AR20" i="16"/>
  <c r="AQ20" i="16"/>
  <c r="AP20" i="16"/>
  <c r="AO20" i="16"/>
  <c r="AN20" i="16"/>
  <c r="AF20" i="16"/>
  <c r="X20" i="16"/>
  <c r="P20" i="16"/>
  <c r="H20" i="16"/>
  <c r="B20" i="16"/>
  <c r="AR19" i="16"/>
  <c r="AQ19" i="16"/>
  <c r="AP19" i="16"/>
  <c r="AO19" i="16"/>
  <c r="AN19" i="16"/>
  <c r="AF19" i="16"/>
  <c r="X19" i="16"/>
  <c r="P19" i="16"/>
  <c r="H19" i="16"/>
  <c r="B19" i="16"/>
  <c r="AR18" i="16"/>
  <c r="AQ18" i="16"/>
  <c r="AP18" i="16"/>
  <c r="AO18" i="16"/>
  <c r="AN18" i="16"/>
  <c r="AF18" i="16"/>
  <c r="X18" i="16"/>
  <c r="P18" i="16"/>
  <c r="H18" i="16"/>
  <c r="AR17" i="16"/>
  <c r="AQ17" i="16"/>
  <c r="AP17" i="16"/>
  <c r="AO17" i="16"/>
  <c r="AN17" i="16"/>
  <c r="AF17" i="16"/>
  <c r="X17" i="16"/>
  <c r="P17" i="16"/>
  <c r="H17" i="16"/>
  <c r="AR16" i="16"/>
  <c r="AQ16" i="16"/>
  <c r="AP16" i="16"/>
  <c r="AO16" i="16"/>
  <c r="AN16" i="16"/>
  <c r="AF16" i="16"/>
  <c r="X16" i="16"/>
  <c r="P16" i="16"/>
  <c r="H16" i="16"/>
  <c r="AR15" i="16"/>
  <c r="AQ15" i="16"/>
  <c r="AP15" i="16"/>
  <c r="AO15" i="16"/>
  <c r="AN15" i="16"/>
  <c r="AF15" i="16"/>
  <c r="X15" i="16"/>
  <c r="P15" i="16"/>
  <c r="H15" i="16"/>
  <c r="AR14" i="16"/>
  <c r="AQ14" i="16"/>
  <c r="AP14" i="16"/>
  <c r="AO14" i="16"/>
  <c r="AN14" i="16"/>
  <c r="AF14" i="16"/>
  <c r="X14" i="16"/>
  <c r="P14" i="16"/>
  <c r="H14" i="16"/>
  <c r="E14" i="16"/>
  <c r="AR13" i="16"/>
  <c r="AQ13" i="16"/>
  <c r="AP13" i="16"/>
  <c r="AO13" i="16"/>
  <c r="AN13" i="16"/>
  <c r="AF13" i="16"/>
  <c r="X13" i="16"/>
  <c r="P13" i="16"/>
  <c r="H13" i="16"/>
  <c r="H12" i="16"/>
  <c r="H11" i="16"/>
  <c r="E11" i="16"/>
  <c r="H10" i="16"/>
  <c r="H9" i="16"/>
  <c r="AG8" i="16"/>
  <c r="AB8" i="16"/>
  <c r="H8" i="16"/>
  <c r="AG7" i="16"/>
  <c r="H7" i="16"/>
  <c r="AG6" i="16"/>
  <c r="H6" i="16"/>
  <c r="E6" i="16"/>
  <c r="AG5" i="16"/>
  <c r="H5" i="16"/>
  <c r="AG4" i="16"/>
  <c r="H4" i="16"/>
  <c r="AG3" i="16"/>
  <c r="H3" i="16"/>
  <c r="E3" i="16" s="1"/>
  <c r="AG2" i="16"/>
  <c r="Y2" i="16"/>
  <c r="AJ62" i="15"/>
  <c r="E32" i="15" s="1"/>
  <c r="AB62" i="15"/>
  <c r="T62" i="15"/>
  <c r="L62" i="15"/>
  <c r="AJ61" i="15"/>
  <c r="AB61" i="15"/>
  <c r="T61" i="15"/>
  <c r="L61" i="15"/>
  <c r="AJ60" i="15"/>
  <c r="AB60" i="15"/>
  <c r="T60" i="15"/>
  <c r="L60" i="15"/>
  <c r="AJ59" i="15"/>
  <c r="AB59" i="15"/>
  <c r="E29" i="15" s="1"/>
  <c r="T59" i="15"/>
  <c r="L59" i="15"/>
  <c r="AJ58" i="15"/>
  <c r="AB58" i="15"/>
  <c r="T58" i="15"/>
  <c r="L58" i="15"/>
  <c r="AJ57" i="15"/>
  <c r="AB57" i="15"/>
  <c r="T57" i="15"/>
  <c r="L57" i="15"/>
  <c r="AJ56" i="15"/>
  <c r="E26" i="15" s="1"/>
  <c r="AB56" i="15"/>
  <c r="T56" i="15"/>
  <c r="L56" i="15"/>
  <c r="AJ55" i="15"/>
  <c r="AB55" i="15"/>
  <c r="T55" i="15"/>
  <c r="L55" i="15"/>
  <c r="AJ54" i="15"/>
  <c r="AB54" i="15"/>
  <c r="T54" i="15"/>
  <c r="L54" i="15"/>
  <c r="AJ53" i="15"/>
  <c r="AB53" i="15"/>
  <c r="T53" i="15"/>
  <c r="L53" i="15"/>
  <c r="AJ52" i="15"/>
  <c r="AI52" i="15"/>
  <c r="AB52" i="15"/>
  <c r="AA52" i="15"/>
  <c r="T52" i="15"/>
  <c r="S52" i="15"/>
  <c r="L52" i="15"/>
  <c r="K52" i="15"/>
  <c r="B32" i="15" s="1"/>
  <c r="H180" i="3" s="1"/>
  <c r="C180" i="3" s="1"/>
  <c r="A180" i="3" s="1"/>
  <c r="AJ51" i="15"/>
  <c r="AI51" i="15"/>
  <c r="AB51" i="15"/>
  <c r="AA51" i="15"/>
  <c r="T51" i="15"/>
  <c r="S51" i="15"/>
  <c r="B31" i="15" s="1"/>
  <c r="L51" i="15"/>
  <c r="K51" i="15"/>
  <c r="AJ50" i="15"/>
  <c r="AI50" i="15"/>
  <c r="AB50" i="15"/>
  <c r="AA50" i="15"/>
  <c r="T50" i="15"/>
  <c r="S50" i="15"/>
  <c r="L50" i="15"/>
  <c r="K50" i="15"/>
  <c r="AJ49" i="15"/>
  <c r="AI49" i="15"/>
  <c r="AB49" i="15"/>
  <c r="AA49" i="15"/>
  <c r="T49" i="15"/>
  <c r="E19" i="15" s="1"/>
  <c r="S49" i="15"/>
  <c r="L49" i="15"/>
  <c r="K49" i="15"/>
  <c r="B29" i="15" s="1"/>
  <c r="I177" i="3" s="1"/>
  <c r="D177" i="3" s="1"/>
  <c r="B177" i="3" s="1"/>
  <c r="AJ48" i="15"/>
  <c r="AI48" i="15"/>
  <c r="AB48" i="15"/>
  <c r="AA48" i="15"/>
  <c r="T48" i="15"/>
  <c r="S48" i="15"/>
  <c r="L48" i="15"/>
  <c r="K48" i="15"/>
  <c r="AJ47" i="15"/>
  <c r="AI47" i="15"/>
  <c r="AB47" i="15"/>
  <c r="AA47" i="15"/>
  <c r="T47" i="15"/>
  <c r="S47" i="15"/>
  <c r="L47" i="15"/>
  <c r="K47" i="15"/>
  <c r="AJ46" i="15"/>
  <c r="AI46" i="15"/>
  <c r="AB46" i="15"/>
  <c r="AA46" i="15"/>
  <c r="T46" i="15"/>
  <c r="S46" i="15"/>
  <c r="L46" i="15"/>
  <c r="K46" i="15"/>
  <c r="B26" i="15" s="1"/>
  <c r="H174" i="3" s="1"/>
  <c r="C174" i="3" s="1"/>
  <c r="A174" i="3" s="1"/>
  <c r="AJ45" i="15"/>
  <c r="AI45" i="15"/>
  <c r="AB45" i="15"/>
  <c r="AA45" i="15"/>
  <c r="T45" i="15"/>
  <c r="S45" i="15"/>
  <c r="B25" i="15" s="1"/>
  <c r="L45" i="15"/>
  <c r="K45" i="15"/>
  <c r="AJ44" i="15"/>
  <c r="E14" i="15" s="1"/>
  <c r="AI44" i="15"/>
  <c r="AB44" i="15"/>
  <c r="AA44" i="15"/>
  <c r="T44" i="15"/>
  <c r="S44" i="15"/>
  <c r="L44" i="15"/>
  <c r="K44" i="15"/>
  <c r="AJ43" i="15"/>
  <c r="AI43" i="15"/>
  <c r="AB43" i="15"/>
  <c r="AA43" i="15"/>
  <c r="T43" i="15"/>
  <c r="E13" i="15" s="1"/>
  <c r="S43" i="15"/>
  <c r="L43" i="15"/>
  <c r="K43" i="15"/>
  <c r="AJ42" i="15"/>
  <c r="AI42" i="15"/>
  <c r="AB42" i="15"/>
  <c r="AA42" i="15"/>
  <c r="T42" i="15"/>
  <c r="S42" i="15"/>
  <c r="L42" i="15"/>
  <c r="K42" i="15"/>
  <c r="AJ41" i="15"/>
  <c r="AI41" i="15"/>
  <c r="AB41" i="15"/>
  <c r="AA41" i="15"/>
  <c r="T41" i="15"/>
  <c r="S41" i="15"/>
  <c r="L41" i="15"/>
  <c r="K41" i="15"/>
  <c r="AJ40" i="15"/>
  <c r="AI40" i="15"/>
  <c r="AB40" i="15"/>
  <c r="AA40" i="15"/>
  <c r="T40" i="15"/>
  <c r="S40" i="15"/>
  <c r="L40" i="15"/>
  <c r="K40" i="15"/>
  <c r="AJ39" i="15"/>
  <c r="AI39" i="15"/>
  <c r="AB39" i="15"/>
  <c r="AA39" i="15"/>
  <c r="T39" i="15"/>
  <c r="S39" i="15"/>
  <c r="B19" i="15" s="1"/>
  <c r="L39" i="15"/>
  <c r="K39" i="15"/>
  <c r="AJ38" i="15"/>
  <c r="AI38" i="15"/>
  <c r="AB38" i="15"/>
  <c r="AA38" i="15"/>
  <c r="T38" i="15"/>
  <c r="S38" i="15"/>
  <c r="L38" i="15"/>
  <c r="K38" i="15"/>
  <c r="AJ37" i="15"/>
  <c r="AI37" i="15"/>
  <c r="AH37" i="15"/>
  <c r="AB37" i="15"/>
  <c r="AA37" i="15"/>
  <c r="Z37" i="15"/>
  <c r="T37" i="15"/>
  <c r="S37" i="15"/>
  <c r="R37" i="15"/>
  <c r="L37" i="15"/>
  <c r="K37" i="15"/>
  <c r="J37" i="15"/>
  <c r="AJ36" i="15"/>
  <c r="E6" i="15" s="1"/>
  <c r="AI36" i="15"/>
  <c r="AH36" i="15"/>
  <c r="AB36" i="15"/>
  <c r="AA36" i="15"/>
  <c r="Z36" i="15"/>
  <c r="B7" i="15" s="1"/>
  <c r="T36" i="15"/>
  <c r="S36" i="15"/>
  <c r="R36" i="15"/>
  <c r="L36" i="15"/>
  <c r="K36" i="15"/>
  <c r="J36" i="15"/>
  <c r="AJ35" i="15"/>
  <c r="AI35" i="15"/>
  <c r="AH35" i="15"/>
  <c r="AB35" i="15"/>
  <c r="AA35" i="15"/>
  <c r="Z35" i="15"/>
  <c r="T35" i="15"/>
  <c r="S35" i="15"/>
  <c r="R35" i="15"/>
  <c r="L35" i="15"/>
  <c r="K35" i="15"/>
  <c r="J35" i="15"/>
  <c r="AJ34" i="15"/>
  <c r="AI34" i="15"/>
  <c r="AH34" i="15"/>
  <c r="AB34" i="15"/>
  <c r="AA34" i="15"/>
  <c r="Z34" i="15"/>
  <c r="T34" i="15"/>
  <c r="S34" i="15"/>
  <c r="R34" i="15"/>
  <c r="L34" i="15"/>
  <c r="K34" i="15"/>
  <c r="J34" i="15"/>
  <c r="AK33" i="15"/>
  <c r="AJ33" i="15"/>
  <c r="AI33" i="15"/>
  <c r="AH33" i="15"/>
  <c r="AC33" i="15"/>
  <c r="AB33" i="15"/>
  <c r="AA33" i="15"/>
  <c r="Z33" i="15"/>
  <c r="U33" i="15"/>
  <c r="T33" i="15"/>
  <c r="S33" i="15"/>
  <c r="B13" i="15" s="1"/>
  <c r="E161" i="4" s="1"/>
  <c r="B161" i="4" s="1"/>
  <c r="A161" i="4" s="1"/>
  <c r="R33" i="15"/>
  <c r="M33" i="15"/>
  <c r="L33" i="15"/>
  <c r="K33" i="15"/>
  <c r="J33" i="15"/>
  <c r="AR32" i="15"/>
  <c r="AQ32" i="15"/>
  <c r="AP32" i="15"/>
  <c r="AO32" i="15"/>
  <c r="AN32" i="15"/>
  <c r="AF32" i="15"/>
  <c r="X32" i="15"/>
  <c r="P32" i="15"/>
  <c r="H32" i="15"/>
  <c r="AR31" i="15"/>
  <c r="AQ31" i="15"/>
  <c r="AP31" i="15"/>
  <c r="AO31" i="15"/>
  <c r="AN31" i="15"/>
  <c r="AF31" i="15"/>
  <c r="X31" i="15"/>
  <c r="P31" i="15"/>
  <c r="H31" i="15"/>
  <c r="E31" i="15"/>
  <c r="AR30" i="15"/>
  <c r="AQ30" i="15"/>
  <c r="AP30" i="15"/>
  <c r="AO30" i="15"/>
  <c r="AN30" i="15"/>
  <c r="AF30" i="15"/>
  <c r="X30" i="15"/>
  <c r="P30" i="15"/>
  <c r="H30" i="15"/>
  <c r="AR29" i="15"/>
  <c r="AQ29" i="15"/>
  <c r="AP29" i="15"/>
  <c r="AO29" i="15"/>
  <c r="AN29" i="15"/>
  <c r="AF29" i="15"/>
  <c r="X29" i="15"/>
  <c r="P29" i="15"/>
  <c r="H29" i="15"/>
  <c r="AR28" i="15"/>
  <c r="AQ28" i="15"/>
  <c r="AP28" i="15"/>
  <c r="AO28" i="15"/>
  <c r="AN28" i="15"/>
  <c r="AF28" i="15"/>
  <c r="X28" i="15"/>
  <c r="P28" i="15"/>
  <c r="H28" i="15"/>
  <c r="AR27" i="15"/>
  <c r="AQ27" i="15"/>
  <c r="AP27" i="15"/>
  <c r="AO27" i="15"/>
  <c r="AN27" i="15"/>
  <c r="AF27" i="15"/>
  <c r="X27" i="15"/>
  <c r="P27" i="15"/>
  <c r="H27" i="15"/>
  <c r="AR26" i="15"/>
  <c r="AQ26" i="15"/>
  <c r="AP26" i="15"/>
  <c r="AO26" i="15"/>
  <c r="AN26" i="15"/>
  <c r="AF26" i="15"/>
  <c r="X26" i="15"/>
  <c r="P26" i="15"/>
  <c r="H26" i="15"/>
  <c r="AR25" i="15"/>
  <c r="AQ25" i="15"/>
  <c r="AP25" i="15"/>
  <c r="AO25" i="15"/>
  <c r="AN25" i="15"/>
  <c r="AF25" i="15"/>
  <c r="X25" i="15"/>
  <c r="P25" i="15"/>
  <c r="H25" i="15"/>
  <c r="AR24" i="15"/>
  <c r="AQ24" i="15"/>
  <c r="AP24" i="15"/>
  <c r="AO24" i="15"/>
  <c r="AN24" i="15"/>
  <c r="I712" i="6" s="1"/>
  <c r="AF24" i="15"/>
  <c r="X24" i="15"/>
  <c r="P24" i="15"/>
  <c r="H24" i="15"/>
  <c r="AR23" i="15"/>
  <c r="AQ23" i="15"/>
  <c r="AP23" i="15"/>
  <c r="AO23" i="15"/>
  <c r="AN23" i="15"/>
  <c r="AF23" i="15"/>
  <c r="X23" i="15"/>
  <c r="P23" i="15"/>
  <c r="H23" i="15"/>
  <c r="E23" i="15"/>
  <c r="B23" i="15"/>
  <c r="E171" i="4" s="1"/>
  <c r="B171" i="4" s="1"/>
  <c r="A171" i="4" s="1"/>
  <c r="AR22" i="15"/>
  <c r="AQ22" i="15"/>
  <c r="AP22" i="15"/>
  <c r="AO22" i="15"/>
  <c r="AN22" i="15"/>
  <c r="AF22" i="15"/>
  <c r="X22" i="15"/>
  <c r="P22" i="15"/>
  <c r="H22" i="15"/>
  <c r="E22" i="15"/>
  <c r="B22" i="15"/>
  <c r="E170" i="4" s="1"/>
  <c r="B170" i="4" s="1"/>
  <c r="A170" i="4" s="1"/>
  <c r="AR21" i="15"/>
  <c r="AQ21" i="15"/>
  <c r="AP21" i="15"/>
  <c r="AO21" i="15"/>
  <c r="AN21" i="15"/>
  <c r="AF21" i="15"/>
  <c r="X21" i="15"/>
  <c r="P21" i="15"/>
  <c r="H21" i="15"/>
  <c r="E21" i="15"/>
  <c r="B21" i="15"/>
  <c r="E169" i="4" s="1"/>
  <c r="B169" i="4" s="1"/>
  <c r="A169" i="4" s="1"/>
  <c r="AR20" i="15"/>
  <c r="AQ20" i="15"/>
  <c r="AP20" i="15"/>
  <c r="AO20" i="15"/>
  <c r="AN20" i="15"/>
  <c r="AF20" i="15"/>
  <c r="X20" i="15"/>
  <c r="P20" i="15"/>
  <c r="H20" i="15"/>
  <c r="E20" i="15"/>
  <c r="B20" i="15"/>
  <c r="E168" i="4" s="1"/>
  <c r="B168" i="4" s="1"/>
  <c r="A168" i="4" s="1"/>
  <c r="AR19" i="15"/>
  <c r="AQ19" i="15"/>
  <c r="AP19" i="15"/>
  <c r="AO19" i="15"/>
  <c r="AN19" i="15"/>
  <c r="AF19" i="15"/>
  <c r="X19" i="15"/>
  <c r="P19" i="15"/>
  <c r="H19" i="15"/>
  <c r="AR18" i="15"/>
  <c r="AQ18" i="15"/>
  <c r="AP18" i="15"/>
  <c r="AO18" i="15"/>
  <c r="AN18" i="15"/>
  <c r="AF18" i="15"/>
  <c r="X18" i="15"/>
  <c r="P18" i="15"/>
  <c r="H18" i="15"/>
  <c r="AR17" i="15"/>
  <c r="AQ17" i="15"/>
  <c r="AP17" i="15"/>
  <c r="AO17" i="15"/>
  <c r="AN17" i="15"/>
  <c r="I705" i="6" s="1"/>
  <c r="AF17" i="15"/>
  <c r="X17" i="15"/>
  <c r="P17" i="15"/>
  <c r="H17" i="15"/>
  <c r="AR16" i="15"/>
  <c r="AQ16" i="15"/>
  <c r="AP16" i="15"/>
  <c r="AO16" i="15"/>
  <c r="AN16" i="15"/>
  <c r="AF16" i="15"/>
  <c r="X16" i="15"/>
  <c r="P16" i="15"/>
  <c r="H16" i="15"/>
  <c r="AR15" i="15"/>
  <c r="AQ15" i="15"/>
  <c r="AP15" i="15"/>
  <c r="AO15" i="15"/>
  <c r="AN15" i="15"/>
  <c r="AF15" i="15"/>
  <c r="X15" i="15"/>
  <c r="P15" i="15"/>
  <c r="H15" i="15"/>
  <c r="E15" i="15"/>
  <c r="AR14" i="15"/>
  <c r="AQ14" i="15"/>
  <c r="AP14" i="15"/>
  <c r="AO14" i="15"/>
  <c r="AN14" i="15"/>
  <c r="AF14" i="15"/>
  <c r="X14" i="15"/>
  <c r="P14" i="15"/>
  <c r="H14" i="15"/>
  <c r="B14" i="15"/>
  <c r="AR13" i="15"/>
  <c r="AQ13" i="15"/>
  <c r="AP13" i="15"/>
  <c r="AO13" i="15"/>
  <c r="AN13" i="15"/>
  <c r="AF13" i="15"/>
  <c r="X13" i="15"/>
  <c r="X161" i="6" s="1"/>
  <c r="P13" i="15"/>
  <c r="H13" i="15"/>
  <c r="H12" i="15"/>
  <c r="H11" i="15"/>
  <c r="H10" i="15"/>
  <c r="E10" i="15"/>
  <c r="H9" i="15"/>
  <c r="AG8" i="15"/>
  <c r="AB8" i="15"/>
  <c r="H8" i="15"/>
  <c r="AG7" i="15"/>
  <c r="H7" i="15"/>
  <c r="E7" i="15"/>
  <c r="AG6" i="15"/>
  <c r="H6" i="15"/>
  <c r="AG5" i="15"/>
  <c r="H5" i="15"/>
  <c r="E5" i="15" s="1"/>
  <c r="AG4" i="15"/>
  <c r="H4" i="15"/>
  <c r="E4" i="15"/>
  <c r="B4" i="15"/>
  <c r="AG3" i="15"/>
  <c r="H3" i="15"/>
  <c r="E3" i="15" s="1"/>
  <c r="AG2" i="15"/>
  <c r="Y2" i="15"/>
  <c r="AJ62" i="14"/>
  <c r="AB62" i="14"/>
  <c r="T62" i="14"/>
  <c r="L62" i="14"/>
  <c r="AJ61" i="14"/>
  <c r="AB61" i="14"/>
  <c r="T61" i="14"/>
  <c r="L61" i="14"/>
  <c r="AJ60" i="14"/>
  <c r="AB60" i="14"/>
  <c r="T60" i="14"/>
  <c r="L60" i="14"/>
  <c r="AJ59" i="14"/>
  <c r="AB59" i="14"/>
  <c r="T59" i="14"/>
  <c r="L59" i="14"/>
  <c r="AJ58" i="14"/>
  <c r="AB58" i="14"/>
  <c r="T58" i="14"/>
  <c r="L58" i="14"/>
  <c r="AJ57" i="14"/>
  <c r="AB57" i="14"/>
  <c r="T57" i="14"/>
  <c r="L57" i="14"/>
  <c r="AJ56" i="14"/>
  <c r="AB56" i="14"/>
  <c r="T56" i="14"/>
  <c r="L56" i="14"/>
  <c r="AJ55" i="14"/>
  <c r="AB55" i="14"/>
  <c r="T55" i="14"/>
  <c r="L55" i="14"/>
  <c r="AJ54" i="14"/>
  <c r="AB54" i="14"/>
  <c r="T54" i="14"/>
  <c r="L54" i="14"/>
  <c r="AJ53" i="14"/>
  <c r="AB53" i="14"/>
  <c r="T53" i="14"/>
  <c r="L53" i="14"/>
  <c r="AJ52" i="14"/>
  <c r="AI52" i="14"/>
  <c r="AB52" i="14"/>
  <c r="AA52" i="14"/>
  <c r="T52" i="14"/>
  <c r="S52" i="14"/>
  <c r="L52" i="14"/>
  <c r="K52" i="14"/>
  <c r="AJ51" i="14"/>
  <c r="AI51" i="14"/>
  <c r="AB51" i="14"/>
  <c r="AA51" i="14"/>
  <c r="T51" i="14"/>
  <c r="S51" i="14"/>
  <c r="L51" i="14"/>
  <c r="K51" i="14"/>
  <c r="AJ50" i="14"/>
  <c r="AI50" i="14"/>
  <c r="AB50" i="14"/>
  <c r="AA50" i="14"/>
  <c r="T50" i="14"/>
  <c r="S50" i="14"/>
  <c r="L50" i="14"/>
  <c r="K50" i="14"/>
  <c r="AJ49" i="14"/>
  <c r="AI49" i="14"/>
  <c r="AB49" i="14"/>
  <c r="AA49" i="14"/>
  <c r="T49" i="14"/>
  <c r="S49" i="14"/>
  <c r="L49" i="14"/>
  <c r="K49" i="14"/>
  <c r="AJ48" i="14"/>
  <c r="AI48" i="14"/>
  <c r="AB48" i="14"/>
  <c r="AA48" i="14"/>
  <c r="T48" i="14"/>
  <c r="S48" i="14"/>
  <c r="L48" i="14"/>
  <c r="K48" i="14"/>
  <c r="AJ47" i="14"/>
  <c r="AI47" i="14"/>
  <c r="AB47" i="14"/>
  <c r="AA47" i="14"/>
  <c r="T47" i="14"/>
  <c r="S47" i="14"/>
  <c r="L47" i="14"/>
  <c r="K47" i="14"/>
  <c r="AJ46" i="14"/>
  <c r="AI46" i="14"/>
  <c r="AB46" i="14"/>
  <c r="AA46" i="14"/>
  <c r="T46" i="14"/>
  <c r="S46" i="14"/>
  <c r="L46" i="14"/>
  <c r="K46" i="14"/>
  <c r="AJ45" i="14"/>
  <c r="AI45" i="14"/>
  <c r="AB45" i="14"/>
  <c r="AA45" i="14"/>
  <c r="T45" i="14"/>
  <c r="S45" i="14"/>
  <c r="L45" i="14"/>
  <c r="K45" i="14"/>
  <c r="AJ44" i="14"/>
  <c r="AI44" i="14"/>
  <c r="AB44" i="14"/>
  <c r="AA44" i="14"/>
  <c r="T44" i="14"/>
  <c r="S44" i="14"/>
  <c r="L44" i="14"/>
  <c r="K44" i="14"/>
  <c r="AJ43" i="14"/>
  <c r="AI43" i="14"/>
  <c r="AB43" i="14"/>
  <c r="AA43" i="14"/>
  <c r="T43" i="14"/>
  <c r="S43" i="14"/>
  <c r="L43" i="14"/>
  <c r="K43" i="14"/>
  <c r="AJ42" i="14"/>
  <c r="AI42" i="14"/>
  <c r="AB42" i="14"/>
  <c r="AA42" i="14"/>
  <c r="T42" i="14"/>
  <c r="S42" i="14"/>
  <c r="L42" i="14"/>
  <c r="K42" i="14"/>
  <c r="AJ41" i="14"/>
  <c r="AI41" i="14"/>
  <c r="AB41" i="14"/>
  <c r="AA41" i="14"/>
  <c r="T41" i="14"/>
  <c r="S41" i="14"/>
  <c r="L41" i="14"/>
  <c r="K41" i="14"/>
  <c r="AJ40" i="14"/>
  <c r="AI40" i="14"/>
  <c r="AB40" i="14"/>
  <c r="AA40" i="14"/>
  <c r="T40" i="14"/>
  <c r="S40" i="14"/>
  <c r="L40" i="14"/>
  <c r="K40" i="14"/>
  <c r="AJ39" i="14"/>
  <c r="AI39" i="14"/>
  <c r="AB39" i="14"/>
  <c r="AA39" i="14"/>
  <c r="T39" i="14"/>
  <c r="S39" i="14"/>
  <c r="L39" i="14"/>
  <c r="K39" i="14"/>
  <c r="AJ38" i="14"/>
  <c r="AI38" i="14"/>
  <c r="AB38" i="14"/>
  <c r="AA38" i="14"/>
  <c r="T38" i="14"/>
  <c r="S38" i="14"/>
  <c r="L38" i="14"/>
  <c r="K38" i="14"/>
  <c r="AJ37" i="14"/>
  <c r="AI37" i="14"/>
  <c r="AH37" i="14"/>
  <c r="B8" i="14" s="1"/>
  <c r="AB37" i="14"/>
  <c r="AA37" i="14"/>
  <c r="Z37" i="14"/>
  <c r="T37" i="14"/>
  <c r="S37" i="14"/>
  <c r="R37" i="14"/>
  <c r="L37" i="14"/>
  <c r="K37" i="14"/>
  <c r="J37" i="14"/>
  <c r="AJ36" i="14"/>
  <c r="AI36" i="14"/>
  <c r="AH36" i="14"/>
  <c r="B7" i="14" s="1"/>
  <c r="AB36" i="14"/>
  <c r="AA36" i="14"/>
  <c r="Z36" i="14"/>
  <c r="T36" i="14"/>
  <c r="S36" i="14"/>
  <c r="R36" i="14"/>
  <c r="L36" i="14"/>
  <c r="K36" i="14"/>
  <c r="J36" i="14"/>
  <c r="AJ35" i="14"/>
  <c r="AI35" i="14"/>
  <c r="AH35" i="14"/>
  <c r="AB35" i="14"/>
  <c r="AA35" i="14"/>
  <c r="Z35" i="14"/>
  <c r="T35" i="14"/>
  <c r="S35" i="14"/>
  <c r="R35" i="14"/>
  <c r="L35" i="14"/>
  <c r="K35" i="14"/>
  <c r="J35" i="14"/>
  <c r="AJ34" i="14"/>
  <c r="AI34" i="14"/>
  <c r="AH34" i="14"/>
  <c r="B5" i="14" s="1"/>
  <c r="AB34" i="14"/>
  <c r="AA34" i="14"/>
  <c r="Z34" i="14"/>
  <c r="T34" i="14"/>
  <c r="S34" i="14"/>
  <c r="R34" i="14"/>
  <c r="L34" i="14"/>
  <c r="K34" i="14"/>
  <c r="J34" i="14"/>
  <c r="AK33" i="14"/>
  <c r="AJ33" i="14"/>
  <c r="AI33" i="14"/>
  <c r="AH33" i="14"/>
  <c r="AC33" i="14"/>
  <c r="AB33" i="14"/>
  <c r="AA33" i="14"/>
  <c r="Z33" i="14"/>
  <c r="U33" i="14"/>
  <c r="T33" i="14"/>
  <c r="S33" i="14"/>
  <c r="R33" i="14"/>
  <c r="M33" i="14"/>
  <c r="L33" i="14"/>
  <c r="K33" i="14"/>
  <c r="J33" i="14"/>
  <c r="AR32" i="14"/>
  <c r="AQ32" i="14"/>
  <c r="AP32" i="14"/>
  <c r="AO32" i="14"/>
  <c r="AN32" i="14"/>
  <c r="AF32" i="14"/>
  <c r="X32" i="14"/>
  <c r="P32" i="14"/>
  <c r="H32" i="14"/>
  <c r="E32" i="14"/>
  <c r="AR31" i="14"/>
  <c r="AQ31" i="14"/>
  <c r="AP31" i="14"/>
  <c r="AO31" i="14"/>
  <c r="AN31" i="14"/>
  <c r="AF31" i="14"/>
  <c r="X31" i="14"/>
  <c r="P31" i="14"/>
  <c r="H31" i="14"/>
  <c r="AR30" i="14"/>
  <c r="AQ30" i="14"/>
  <c r="AP30" i="14"/>
  <c r="AO30" i="14"/>
  <c r="AN30" i="14"/>
  <c r="AF30" i="14"/>
  <c r="X30" i="14"/>
  <c r="P30" i="14"/>
  <c r="H30" i="14"/>
  <c r="AR29" i="14"/>
  <c r="AQ29" i="14"/>
  <c r="AP29" i="14"/>
  <c r="AO29" i="14"/>
  <c r="AN29" i="14"/>
  <c r="AF29" i="14"/>
  <c r="X29" i="14"/>
  <c r="P29" i="14"/>
  <c r="H29" i="14"/>
  <c r="AR28" i="14"/>
  <c r="AQ28" i="14"/>
  <c r="AP28" i="14"/>
  <c r="AO28" i="14"/>
  <c r="AN28" i="14"/>
  <c r="AF28" i="14"/>
  <c r="X28" i="14"/>
  <c r="P28" i="14"/>
  <c r="H28" i="14"/>
  <c r="AR27" i="14"/>
  <c r="AQ27" i="14"/>
  <c r="AP27" i="14"/>
  <c r="AO27" i="14"/>
  <c r="AN27" i="14"/>
  <c r="AF27" i="14"/>
  <c r="X27" i="14"/>
  <c r="P27" i="14"/>
  <c r="H27" i="14"/>
  <c r="AR26" i="14"/>
  <c r="AQ26" i="14"/>
  <c r="AP26" i="14"/>
  <c r="AO26" i="14"/>
  <c r="AN26" i="14"/>
  <c r="AF26" i="14"/>
  <c r="X26" i="14"/>
  <c r="P26" i="14"/>
  <c r="H26" i="14"/>
  <c r="AR25" i="14"/>
  <c r="AQ25" i="14"/>
  <c r="AP25" i="14"/>
  <c r="AO25" i="14"/>
  <c r="AN25" i="14"/>
  <c r="AF25" i="14"/>
  <c r="X25" i="14"/>
  <c r="P25" i="14"/>
  <c r="H25" i="14"/>
  <c r="AR24" i="14"/>
  <c r="AQ24" i="14"/>
  <c r="AP24" i="14"/>
  <c r="AO24" i="14"/>
  <c r="AN24" i="14"/>
  <c r="AF24" i="14"/>
  <c r="X24" i="14"/>
  <c r="P24" i="14"/>
  <c r="H24" i="14"/>
  <c r="AR23" i="14"/>
  <c r="AQ23" i="14"/>
  <c r="AP23" i="14"/>
  <c r="AO23" i="14"/>
  <c r="AN23" i="14"/>
  <c r="AF23" i="14"/>
  <c r="X23" i="14"/>
  <c r="P23" i="14"/>
  <c r="H23" i="14"/>
  <c r="AR22" i="14"/>
  <c r="AQ22" i="14"/>
  <c r="AP22" i="14"/>
  <c r="AO22" i="14"/>
  <c r="AN22" i="14"/>
  <c r="AF22" i="14"/>
  <c r="X22" i="14"/>
  <c r="P22" i="14"/>
  <c r="H22" i="14"/>
  <c r="AR21" i="14"/>
  <c r="AQ21" i="14"/>
  <c r="AP21" i="14"/>
  <c r="AO21" i="14"/>
  <c r="AN21" i="14"/>
  <c r="AF21" i="14"/>
  <c r="X21" i="14"/>
  <c r="P21" i="14"/>
  <c r="H21" i="14"/>
  <c r="AR20" i="14"/>
  <c r="AQ20" i="14"/>
  <c r="AP20" i="14"/>
  <c r="AO20" i="14"/>
  <c r="AN20" i="14"/>
  <c r="AF20" i="14"/>
  <c r="I608" i="6" s="1"/>
  <c r="X20" i="14"/>
  <c r="P20" i="14"/>
  <c r="H20" i="14"/>
  <c r="AR19" i="14"/>
  <c r="AQ19" i="14"/>
  <c r="AP19" i="14"/>
  <c r="AO19" i="14"/>
  <c r="AN19" i="14"/>
  <c r="AF19" i="14"/>
  <c r="X19" i="14"/>
  <c r="P19" i="14"/>
  <c r="H19" i="14"/>
  <c r="AR18" i="14"/>
  <c r="AQ18" i="14"/>
  <c r="AP18" i="14"/>
  <c r="AO18" i="14"/>
  <c r="AN18" i="14"/>
  <c r="AF18" i="14"/>
  <c r="X18" i="14"/>
  <c r="P18" i="14"/>
  <c r="H18" i="14"/>
  <c r="AR17" i="14"/>
  <c r="AQ17" i="14"/>
  <c r="AP17" i="14"/>
  <c r="AO17" i="14"/>
  <c r="AN17" i="14"/>
  <c r="AF17" i="14"/>
  <c r="X17" i="14"/>
  <c r="P17" i="14"/>
  <c r="H17" i="14"/>
  <c r="AR16" i="14"/>
  <c r="AQ16" i="14"/>
  <c r="AP16" i="14"/>
  <c r="AO16" i="14"/>
  <c r="AN16" i="14"/>
  <c r="AF16" i="14"/>
  <c r="X16" i="14"/>
  <c r="P16" i="14"/>
  <c r="I564" i="6" s="1"/>
  <c r="H16" i="14"/>
  <c r="AR15" i="14"/>
  <c r="AQ15" i="14"/>
  <c r="AP15" i="14"/>
  <c r="AO15" i="14"/>
  <c r="AN15" i="14"/>
  <c r="AF15" i="14"/>
  <c r="X15" i="14"/>
  <c r="P15" i="14"/>
  <c r="V143" i="6" s="1"/>
  <c r="H15" i="14"/>
  <c r="AR14" i="14"/>
  <c r="AQ14" i="14"/>
  <c r="AP14" i="14"/>
  <c r="AO14" i="14"/>
  <c r="AN14" i="14"/>
  <c r="I622" i="6" s="1"/>
  <c r="AF14" i="14"/>
  <c r="X14" i="14"/>
  <c r="P14" i="14"/>
  <c r="H14" i="14"/>
  <c r="AR13" i="14"/>
  <c r="AQ13" i="14"/>
  <c r="AP13" i="14"/>
  <c r="AO13" i="14"/>
  <c r="AN13" i="14"/>
  <c r="AA141" i="6" s="1"/>
  <c r="R141" i="6" s="1"/>
  <c r="N141" i="6" s="1"/>
  <c r="AF13" i="14"/>
  <c r="I601" i="6" s="1"/>
  <c r="X13" i="14"/>
  <c r="I581" i="6" s="1"/>
  <c r="P13" i="14"/>
  <c r="H13" i="14"/>
  <c r="H12" i="14"/>
  <c r="H11" i="14"/>
  <c r="H10" i="14"/>
  <c r="H9" i="14"/>
  <c r="AG8" i="14"/>
  <c r="AB8" i="14"/>
  <c r="H8" i="14"/>
  <c r="AG7" i="14"/>
  <c r="H7" i="14"/>
  <c r="AG6" i="14"/>
  <c r="H6" i="14"/>
  <c r="AG5" i="14"/>
  <c r="H5" i="14"/>
  <c r="AG4" i="14"/>
  <c r="H4" i="14"/>
  <c r="AG3" i="14"/>
  <c r="H3" i="14"/>
  <c r="AG2" i="14"/>
  <c r="Y2" i="14"/>
  <c r="AJ62" i="13"/>
  <c r="AB62" i="13"/>
  <c r="T62" i="13"/>
  <c r="L62" i="13"/>
  <c r="AJ61" i="13"/>
  <c r="AB61" i="13"/>
  <c r="T61" i="13"/>
  <c r="L61" i="13"/>
  <c r="AJ60" i="13"/>
  <c r="AB60" i="13"/>
  <c r="T60" i="13"/>
  <c r="L60" i="13"/>
  <c r="AJ59" i="13"/>
  <c r="AB59" i="13"/>
  <c r="T59" i="13"/>
  <c r="L59" i="13"/>
  <c r="AJ58" i="13"/>
  <c r="AB58" i="13"/>
  <c r="T58" i="13"/>
  <c r="L58" i="13"/>
  <c r="AJ57" i="13"/>
  <c r="AB57" i="13"/>
  <c r="T57" i="13"/>
  <c r="L57" i="13"/>
  <c r="AJ56" i="13"/>
  <c r="AB56" i="13"/>
  <c r="T56" i="13"/>
  <c r="L56" i="13"/>
  <c r="AJ55" i="13"/>
  <c r="AB55" i="13"/>
  <c r="T55" i="13"/>
  <c r="L55" i="13"/>
  <c r="AJ54" i="13"/>
  <c r="AB54" i="13"/>
  <c r="T54" i="13"/>
  <c r="L54" i="13"/>
  <c r="AJ53" i="13"/>
  <c r="AB53" i="13"/>
  <c r="T53" i="13"/>
  <c r="L53" i="13"/>
  <c r="AJ52" i="13"/>
  <c r="AI52" i="13"/>
  <c r="AB52" i="13"/>
  <c r="AA52" i="13"/>
  <c r="T52" i="13"/>
  <c r="S52" i="13"/>
  <c r="L52" i="13"/>
  <c r="K52" i="13"/>
  <c r="AJ51" i="13"/>
  <c r="AI51" i="13"/>
  <c r="AB51" i="13"/>
  <c r="AA51" i="13"/>
  <c r="T51" i="13"/>
  <c r="S51" i="13"/>
  <c r="L51" i="13"/>
  <c r="K51" i="13"/>
  <c r="AJ50" i="13"/>
  <c r="AI50" i="13"/>
  <c r="AB50" i="13"/>
  <c r="AA50" i="13"/>
  <c r="T50" i="13"/>
  <c r="S50" i="13"/>
  <c r="L50" i="13"/>
  <c r="K50" i="13"/>
  <c r="AJ49" i="13"/>
  <c r="AI49" i="13"/>
  <c r="AB49" i="13"/>
  <c r="AA49" i="13"/>
  <c r="T49" i="13"/>
  <c r="S49" i="13"/>
  <c r="L49" i="13"/>
  <c r="K49" i="13"/>
  <c r="AJ48" i="13"/>
  <c r="AI48" i="13"/>
  <c r="AB48" i="13"/>
  <c r="AA48" i="13"/>
  <c r="T48" i="13"/>
  <c r="S48" i="13"/>
  <c r="L48" i="13"/>
  <c r="K48" i="13"/>
  <c r="AJ47" i="13"/>
  <c r="AI47" i="13"/>
  <c r="AB47" i="13"/>
  <c r="AA47" i="13"/>
  <c r="T47" i="13"/>
  <c r="S47" i="13"/>
  <c r="L47" i="13"/>
  <c r="K47" i="13"/>
  <c r="AJ46" i="13"/>
  <c r="AI46" i="13"/>
  <c r="AB46" i="13"/>
  <c r="AA46" i="13"/>
  <c r="T46" i="13"/>
  <c r="S46" i="13"/>
  <c r="L46" i="13"/>
  <c r="K46" i="13"/>
  <c r="AJ45" i="13"/>
  <c r="AI45" i="13"/>
  <c r="AB45" i="13"/>
  <c r="AA45" i="13"/>
  <c r="T45" i="13"/>
  <c r="S45" i="13"/>
  <c r="L45" i="13"/>
  <c r="K45" i="13"/>
  <c r="AJ44" i="13"/>
  <c r="AI44" i="13"/>
  <c r="AB44" i="13"/>
  <c r="AA44" i="13"/>
  <c r="T44" i="13"/>
  <c r="S44" i="13"/>
  <c r="L44" i="13"/>
  <c r="K44" i="13"/>
  <c r="AJ43" i="13"/>
  <c r="AI43" i="13"/>
  <c r="AB43" i="13"/>
  <c r="AA43" i="13"/>
  <c r="T43" i="13"/>
  <c r="S43" i="13"/>
  <c r="L43" i="13"/>
  <c r="K43" i="13"/>
  <c r="AJ42" i="13"/>
  <c r="AI42" i="13"/>
  <c r="AB42" i="13"/>
  <c r="AA42" i="13"/>
  <c r="T42" i="13"/>
  <c r="S42" i="13"/>
  <c r="L42" i="13"/>
  <c r="K42" i="13"/>
  <c r="AJ41" i="13"/>
  <c r="AI41" i="13"/>
  <c r="AB41" i="13"/>
  <c r="AA41" i="13"/>
  <c r="T41" i="13"/>
  <c r="S41" i="13"/>
  <c r="L41" i="13"/>
  <c r="K41" i="13"/>
  <c r="AJ40" i="13"/>
  <c r="AI40" i="13"/>
  <c r="AB40" i="13"/>
  <c r="AA40" i="13"/>
  <c r="T40" i="13"/>
  <c r="S40" i="13"/>
  <c r="L40" i="13"/>
  <c r="K40" i="13"/>
  <c r="AJ39" i="13"/>
  <c r="AI39" i="13"/>
  <c r="AB39" i="13"/>
  <c r="AA39" i="13"/>
  <c r="T39" i="13"/>
  <c r="S39" i="13"/>
  <c r="L39" i="13"/>
  <c r="K39" i="13"/>
  <c r="AJ38" i="13"/>
  <c r="AI38" i="13"/>
  <c r="AB38" i="13"/>
  <c r="AA38" i="13"/>
  <c r="T38" i="13"/>
  <c r="S38" i="13"/>
  <c r="L38" i="13"/>
  <c r="K38" i="13"/>
  <c r="AJ37" i="13"/>
  <c r="AI37" i="13"/>
  <c r="AH37" i="13"/>
  <c r="AB37" i="13"/>
  <c r="AA37" i="13"/>
  <c r="Z37" i="13"/>
  <c r="T37" i="13"/>
  <c r="S37" i="13"/>
  <c r="R37" i="13"/>
  <c r="L37" i="13"/>
  <c r="K37" i="13"/>
  <c r="J37" i="13"/>
  <c r="AJ36" i="13"/>
  <c r="AI36" i="13"/>
  <c r="AH36" i="13"/>
  <c r="AB36" i="13"/>
  <c r="AA36" i="13"/>
  <c r="Z36" i="13"/>
  <c r="T36" i="13"/>
  <c r="S36" i="13"/>
  <c r="R36" i="13"/>
  <c r="L36" i="13"/>
  <c r="K36" i="13"/>
  <c r="J36" i="13"/>
  <c r="B7" i="13" s="1"/>
  <c r="AJ35" i="13"/>
  <c r="AI35" i="13"/>
  <c r="AH35" i="13"/>
  <c r="B6" i="13" s="1"/>
  <c r="AB35" i="13"/>
  <c r="AA35" i="13"/>
  <c r="Z35" i="13"/>
  <c r="T35" i="13"/>
  <c r="S35" i="13"/>
  <c r="R35" i="13"/>
  <c r="L35" i="13"/>
  <c r="K35" i="13"/>
  <c r="J35" i="13"/>
  <c r="AJ34" i="13"/>
  <c r="AI34" i="13"/>
  <c r="AH34" i="13"/>
  <c r="AB34" i="13"/>
  <c r="AA34" i="13"/>
  <c r="Z34" i="13"/>
  <c r="T34" i="13"/>
  <c r="S34" i="13"/>
  <c r="R34" i="13"/>
  <c r="L34" i="13"/>
  <c r="K34" i="13"/>
  <c r="J34" i="13"/>
  <c r="AK33" i="13"/>
  <c r="AJ33" i="13"/>
  <c r="AI33" i="13"/>
  <c r="AH33" i="13"/>
  <c r="AC33" i="13"/>
  <c r="AB33" i="13"/>
  <c r="AA33" i="13"/>
  <c r="Z33" i="13"/>
  <c r="U33" i="13"/>
  <c r="I7" i="13" s="1"/>
  <c r="T33" i="13"/>
  <c r="S33" i="13"/>
  <c r="R33" i="13"/>
  <c r="M33" i="13"/>
  <c r="L33" i="13"/>
  <c r="K33" i="13"/>
  <c r="J33" i="13"/>
  <c r="B4" i="13" s="1"/>
  <c r="AR32" i="13"/>
  <c r="AQ32" i="13"/>
  <c r="AP32" i="13"/>
  <c r="AO32" i="13"/>
  <c r="AN32" i="13"/>
  <c r="AF32" i="13"/>
  <c r="X32" i="13"/>
  <c r="P32" i="13"/>
  <c r="H32" i="13"/>
  <c r="AR31" i="13"/>
  <c r="AQ31" i="13"/>
  <c r="AP31" i="13"/>
  <c r="AO31" i="13"/>
  <c r="AN31" i="13"/>
  <c r="AF31" i="13"/>
  <c r="X31" i="13"/>
  <c r="P31" i="13"/>
  <c r="H31" i="13"/>
  <c r="AR30" i="13"/>
  <c r="AQ30" i="13"/>
  <c r="AP30" i="13"/>
  <c r="AO30" i="13"/>
  <c r="AN30" i="13"/>
  <c r="AF30" i="13"/>
  <c r="X30" i="13"/>
  <c r="P30" i="13"/>
  <c r="H30" i="13"/>
  <c r="AR29" i="13"/>
  <c r="AQ29" i="13"/>
  <c r="AP29" i="13"/>
  <c r="AO29" i="13"/>
  <c r="AN29" i="13"/>
  <c r="AF29" i="13"/>
  <c r="X29" i="13"/>
  <c r="P29" i="13"/>
  <c r="H29" i="13"/>
  <c r="AR28" i="13"/>
  <c r="AQ28" i="13"/>
  <c r="AP28" i="13"/>
  <c r="AO28" i="13"/>
  <c r="AN28" i="13"/>
  <c r="AF28" i="13"/>
  <c r="X28" i="13"/>
  <c r="P28" i="13"/>
  <c r="H28" i="13"/>
  <c r="AR27" i="13"/>
  <c r="AQ27" i="13"/>
  <c r="AP27" i="13"/>
  <c r="AO27" i="13"/>
  <c r="AN27" i="13"/>
  <c r="AF27" i="13"/>
  <c r="X27" i="13"/>
  <c r="P27" i="13"/>
  <c r="H27" i="13"/>
  <c r="AR26" i="13"/>
  <c r="AQ26" i="13"/>
  <c r="AP26" i="13"/>
  <c r="AO26" i="13"/>
  <c r="AN26" i="13"/>
  <c r="AF26" i="13"/>
  <c r="X26" i="13"/>
  <c r="P26" i="13"/>
  <c r="H26" i="13"/>
  <c r="AR25" i="13"/>
  <c r="AQ25" i="13"/>
  <c r="AP25" i="13"/>
  <c r="AO25" i="13"/>
  <c r="AN25" i="13"/>
  <c r="AF25" i="13"/>
  <c r="X25" i="13"/>
  <c r="P25" i="13"/>
  <c r="H25" i="13"/>
  <c r="AR24" i="13"/>
  <c r="AQ24" i="13"/>
  <c r="AP24" i="13"/>
  <c r="AO24" i="13"/>
  <c r="AN24" i="13"/>
  <c r="AF24" i="13"/>
  <c r="X24" i="13"/>
  <c r="P24" i="13"/>
  <c r="H24" i="13"/>
  <c r="AR23" i="13"/>
  <c r="AQ23" i="13"/>
  <c r="AP23" i="13"/>
  <c r="AO23" i="13"/>
  <c r="AN23" i="13"/>
  <c r="AF23" i="13"/>
  <c r="X23" i="13"/>
  <c r="P23" i="13"/>
  <c r="H23" i="13"/>
  <c r="AR22" i="13"/>
  <c r="AQ22" i="13"/>
  <c r="AP22" i="13"/>
  <c r="AO22" i="13"/>
  <c r="AN22" i="13"/>
  <c r="AF22" i="13"/>
  <c r="X22" i="13"/>
  <c r="P22" i="13"/>
  <c r="H22" i="13"/>
  <c r="AR21" i="13"/>
  <c r="AQ21" i="13"/>
  <c r="AP21" i="13"/>
  <c r="AO21" i="13"/>
  <c r="AN21" i="13"/>
  <c r="AF21" i="13"/>
  <c r="X21" i="13"/>
  <c r="P21" i="13"/>
  <c r="H21" i="13"/>
  <c r="AR20" i="13"/>
  <c r="AQ20" i="13"/>
  <c r="AP20" i="13"/>
  <c r="AO20" i="13"/>
  <c r="AN20" i="13"/>
  <c r="AF20" i="13"/>
  <c r="X20" i="13"/>
  <c r="P20" i="13"/>
  <c r="H20" i="13"/>
  <c r="AR19" i="13"/>
  <c r="AQ19" i="13"/>
  <c r="AP19" i="13"/>
  <c r="AO19" i="13"/>
  <c r="AN19" i="13"/>
  <c r="AF19" i="13"/>
  <c r="X19" i="13"/>
  <c r="P19" i="13"/>
  <c r="H19" i="13"/>
  <c r="AR18" i="13"/>
  <c r="AQ18" i="13"/>
  <c r="AP18" i="13"/>
  <c r="AO18" i="13"/>
  <c r="AN18" i="13"/>
  <c r="AF18" i="13"/>
  <c r="X18" i="13"/>
  <c r="P18" i="13"/>
  <c r="H18" i="13"/>
  <c r="AR17" i="13"/>
  <c r="AQ17" i="13"/>
  <c r="AP17" i="13"/>
  <c r="AO17" i="13"/>
  <c r="AN17" i="13"/>
  <c r="AF17" i="13"/>
  <c r="I525" i="6" s="1"/>
  <c r="X17" i="13"/>
  <c r="P17" i="13"/>
  <c r="H17" i="13"/>
  <c r="AR16" i="13"/>
  <c r="AQ16" i="13"/>
  <c r="AP16" i="13"/>
  <c r="AO16" i="13"/>
  <c r="AN16" i="13"/>
  <c r="AF16" i="13"/>
  <c r="Y124" i="6" s="1"/>
  <c r="Q124" i="6" s="1"/>
  <c r="M124" i="6" s="1"/>
  <c r="X16" i="13"/>
  <c r="P16" i="13"/>
  <c r="H16" i="13"/>
  <c r="AR15" i="13"/>
  <c r="AQ15" i="13"/>
  <c r="AP15" i="13"/>
  <c r="AO15" i="13"/>
  <c r="AN15" i="13"/>
  <c r="AF15" i="13"/>
  <c r="Z123" i="6" s="1"/>
  <c r="X15" i="13"/>
  <c r="P15" i="13"/>
  <c r="H15" i="13"/>
  <c r="AR14" i="13"/>
  <c r="AQ14" i="13"/>
  <c r="AP14" i="13"/>
  <c r="AO14" i="13"/>
  <c r="AN14" i="13"/>
  <c r="AF14" i="13"/>
  <c r="I522" i="6" s="1"/>
  <c r="X14" i="13"/>
  <c r="P14" i="13"/>
  <c r="V122" i="6" s="1"/>
  <c r="H14" i="13"/>
  <c r="AR13" i="13"/>
  <c r="AQ13" i="13"/>
  <c r="AP13" i="13"/>
  <c r="AO13" i="13"/>
  <c r="AN13" i="13"/>
  <c r="AF13" i="13"/>
  <c r="Y121" i="6" s="1"/>
  <c r="Q121" i="6" s="1"/>
  <c r="M121" i="6" s="1"/>
  <c r="X13" i="13"/>
  <c r="P13" i="13"/>
  <c r="V121" i="6" s="1"/>
  <c r="H13" i="13"/>
  <c r="H12" i="13"/>
  <c r="H11" i="13"/>
  <c r="H10" i="13"/>
  <c r="H9" i="13"/>
  <c r="AG8" i="13"/>
  <c r="AB8" i="13"/>
  <c r="H8" i="13"/>
  <c r="AG7" i="13"/>
  <c r="H7" i="13"/>
  <c r="AG6" i="13"/>
  <c r="H6" i="13"/>
  <c r="AG5" i="13"/>
  <c r="H5" i="13"/>
  <c r="H183" i="5" s="1"/>
  <c r="B5" i="13"/>
  <c r="AG4" i="13"/>
  <c r="H4" i="13"/>
  <c r="AG3" i="13"/>
  <c r="H3" i="13"/>
  <c r="I181" i="5" s="1"/>
  <c r="D181" i="5" s="1"/>
  <c r="B181" i="5" s="1"/>
  <c r="AG2" i="13"/>
  <c r="Y2" i="13"/>
  <c r="AJ62" i="12"/>
  <c r="AB62" i="12"/>
  <c r="T62" i="12"/>
  <c r="L62" i="12"/>
  <c r="AJ61" i="12"/>
  <c r="AB61" i="12"/>
  <c r="T61" i="12"/>
  <c r="L61" i="12"/>
  <c r="AJ60" i="12"/>
  <c r="AB60" i="12"/>
  <c r="T60" i="12"/>
  <c r="E30" i="12" s="1"/>
  <c r="L60" i="12"/>
  <c r="AJ59" i="12"/>
  <c r="AB59" i="12"/>
  <c r="T59" i="12"/>
  <c r="L59" i="12"/>
  <c r="AJ58" i="12"/>
  <c r="AB58" i="12"/>
  <c r="T58" i="12"/>
  <c r="L58" i="12"/>
  <c r="AJ57" i="12"/>
  <c r="AB57" i="12"/>
  <c r="T57" i="12"/>
  <c r="E27" i="12" s="1"/>
  <c r="L57" i="12"/>
  <c r="AJ56" i="12"/>
  <c r="AB56" i="12"/>
  <c r="T56" i="12"/>
  <c r="L56" i="12"/>
  <c r="AJ55" i="12"/>
  <c r="AB55" i="12"/>
  <c r="T55" i="12"/>
  <c r="L55" i="12"/>
  <c r="AJ54" i="12"/>
  <c r="AB54" i="12"/>
  <c r="T54" i="12"/>
  <c r="L54" i="12"/>
  <c r="AJ53" i="12"/>
  <c r="AB53" i="12"/>
  <c r="T53" i="12"/>
  <c r="L53" i="12"/>
  <c r="AJ52" i="12"/>
  <c r="AI52" i="12"/>
  <c r="AB52" i="12"/>
  <c r="AA52" i="12"/>
  <c r="T52" i="12"/>
  <c r="S52" i="12"/>
  <c r="L52" i="12"/>
  <c r="K52" i="12"/>
  <c r="AJ51" i="12"/>
  <c r="AI51" i="12"/>
  <c r="AB51" i="12"/>
  <c r="AA51" i="12"/>
  <c r="T51" i="12"/>
  <c r="S51" i="12"/>
  <c r="L51" i="12"/>
  <c r="K51" i="12"/>
  <c r="B31" i="12" s="1"/>
  <c r="E119" i="4" s="1"/>
  <c r="B119" i="4" s="1"/>
  <c r="A119" i="4" s="1"/>
  <c r="AJ50" i="12"/>
  <c r="AI50" i="12"/>
  <c r="AB50" i="12"/>
  <c r="AA50" i="12"/>
  <c r="T50" i="12"/>
  <c r="S50" i="12"/>
  <c r="L50" i="12"/>
  <c r="K50" i="12"/>
  <c r="AJ49" i="12"/>
  <c r="AI49" i="12"/>
  <c r="AB49" i="12"/>
  <c r="AA49" i="12"/>
  <c r="T49" i="12"/>
  <c r="S49" i="12"/>
  <c r="L49" i="12"/>
  <c r="K49" i="12"/>
  <c r="AJ48" i="12"/>
  <c r="AI48" i="12"/>
  <c r="AB48" i="12"/>
  <c r="AA48" i="12"/>
  <c r="T48" i="12"/>
  <c r="S48" i="12"/>
  <c r="L48" i="12"/>
  <c r="K48" i="12"/>
  <c r="B28" i="12" s="1"/>
  <c r="I116" i="3" s="1"/>
  <c r="D116" i="3" s="1"/>
  <c r="B116" i="3" s="1"/>
  <c r="AJ47" i="12"/>
  <c r="AI47" i="12"/>
  <c r="AB47" i="12"/>
  <c r="AA47" i="12"/>
  <c r="T47" i="12"/>
  <c r="S47" i="12"/>
  <c r="L47" i="12"/>
  <c r="K47" i="12"/>
  <c r="AJ46" i="12"/>
  <c r="AI46" i="12"/>
  <c r="AB46" i="12"/>
  <c r="AA46" i="12"/>
  <c r="T46" i="12"/>
  <c r="S46" i="12"/>
  <c r="B26" i="12" s="1"/>
  <c r="L46" i="12"/>
  <c r="K46" i="12"/>
  <c r="AJ45" i="12"/>
  <c r="AI45" i="12"/>
  <c r="AB45" i="12"/>
  <c r="E15" i="12" s="1"/>
  <c r="AA45" i="12"/>
  <c r="T45" i="12"/>
  <c r="S45" i="12"/>
  <c r="L45" i="12"/>
  <c r="K45" i="12"/>
  <c r="B25" i="12" s="1"/>
  <c r="E113" i="4" s="1"/>
  <c r="B113" i="4" s="1"/>
  <c r="A113" i="4" s="1"/>
  <c r="AJ44" i="12"/>
  <c r="AI44" i="12"/>
  <c r="B24" i="12" s="1"/>
  <c r="E112" i="4" s="1"/>
  <c r="B112" i="4" s="1"/>
  <c r="A112" i="4" s="1"/>
  <c r="AB44" i="12"/>
  <c r="AA44" i="12"/>
  <c r="T44" i="12"/>
  <c r="S44" i="12"/>
  <c r="L44" i="12"/>
  <c r="K44" i="12"/>
  <c r="AJ43" i="12"/>
  <c r="AI43" i="12"/>
  <c r="AB43" i="12"/>
  <c r="AA43" i="12"/>
  <c r="T43" i="12"/>
  <c r="S43" i="12"/>
  <c r="L43" i="12"/>
  <c r="K43" i="12"/>
  <c r="AJ42" i="12"/>
  <c r="AI42" i="12"/>
  <c r="AB42" i="12"/>
  <c r="AA42" i="12"/>
  <c r="T42" i="12"/>
  <c r="S42" i="12"/>
  <c r="L42" i="12"/>
  <c r="K42" i="12"/>
  <c r="B22" i="12" s="1"/>
  <c r="E110" i="4" s="1"/>
  <c r="B110" i="4" s="1"/>
  <c r="A110" i="4" s="1"/>
  <c r="AJ41" i="12"/>
  <c r="AI41" i="12"/>
  <c r="AB41" i="12"/>
  <c r="AA41" i="12"/>
  <c r="T41" i="12"/>
  <c r="S41" i="12"/>
  <c r="L41" i="12"/>
  <c r="K41" i="12"/>
  <c r="AJ40" i="12"/>
  <c r="AI40" i="12"/>
  <c r="AB40" i="12"/>
  <c r="AA40" i="12"/>
  <c r="T40" i="12"/>
  <c r="S40" i="12"/>
  <c r="L40" i="12"/>
  <c r="K40" i="12"/>
  <c r="AJ39" i="12"/>
  <c r="AI39" i="12"/>
  <c r="AB39" i="12"/>
  <c r="AA39" i="12"/>
  <c r="T39" i="12"/>
  <c r="S39" i="12"/>
  <c r="L39" i="12"/>
  <c r="K39" i="12"/>
  <c r="B19" i="12" s="1"/>
  <c r="E107" i="4" s="1"/>
  <c r="B107" i="4" s="1"/>
  <c r="A107" i="4" s="1"/>
  <c r="AJ38" i="12"/>
  <c r="AI38" i="12"/>
  <c r="AB38" i="12"/>
  <c r="AA38" i="12"/>
  <c r="T38" i="12"/>
  <c r="S38" i="12"/>
  <c r="L38" i="12"/>
  <c r="K38" i="12"/>
  <c r="AJ37" i="12"/>
  <c r="AI37" i="12"/>
  <c r="AH37" i="12"/>
  <c r="AB37" i="12"/>
  <c r="AA37" i="12"/>
  <c r="Z37" i="12"/>
  <c r="T37" i="12"/>
  <c r="S37" i="12"/>
  <c r="R37" i="12"/>
  <c r="L37" i="12"/>
  <c r="K37" i="12"/>
  <c r="J37" i="12"/>
  <c r="AJ36" i="12"/>
  <c r="AI36" i="12"/>
  <c r="AH36" i="12"/>
  <c r="AB36" i="12"/>
  <c r="AA36" i="12"/>
  <c r="Z36" i="12"/>
  <c r="T36" i="12"/>
  <c r="S36" i="12"/>
  <c r="R36" i="12"/>
  <c r="L36" i="12"/>
  <c r="K36" i="12"/>
  <c r="J36" i="12"/>
  <c r="AJ35" i="12"/>
  <c r="AI35" i="12"/>
  <c r="AH35" i="12"/>
  <c r="AB35" i="12"/>
  <c r="AA35" i="12"/>
  <c r="Z35" i="12"/>
  <c r="T35" i="12"/>
  <c r="S35" i="12"/>
  <c r="R35" i="12"/>
  <c r="L35" i="12"/>
  <c r="K35" i="12"/>
  <c r="J35" i="12"/>
  <c r="AJ34" i="12"/>
  <c r="AI34" i="12"/>
  <c r="AH34" i="12"/>
  <c r="AB34" i="12"/>
  <c r="AA34" i="12"/>
  <c r="B14" i="12" s="1"/>
  <c r="E102" i="4" s="1"/>
  <c r="B102" i="4" s="1"/>
  <c r="A102" i="4" s="1"/>
  <c r="Z34" i="12"/>
  <c r="T34" i="12"/>
  <c r="E4" i="12" s="1"/>
  <c r="S34" i="12"/>
  <c r="R34" i="12"/>
  <c r="L34" i="12"/>
  <c r="K34" i="12"/>
  <c r="J34" i="12"/>
  <c r="AK33" i="12"/>
  <c r="AJ33" i="12"/>
  <c r="AI33" i="12"/>
  <c r="AH33" i="12"/>
  <c r="AC33" i="12"/>
  <c r="I7" i="12" s="1"/>
  <c r="AB33" i="12"/>
  <c r="AA33" i="12"/>
  <c r="B13" i="12" s="1"/>
  <c r="E101" i="4" s="1"/>
  <c r="B101" i="4" s="1"/>
  <c r="A101" i="4" s="1"/>
  <c r="Z33" i="12"/>
  <c r="U33" i="12"/>
  <c r="T33" i="12"/>
  <c r="S33" i="12"/>
  <c r="R33" i="12"/>
  <c r="M33" i="12"/>
  <c r="L33" i="12"/>
  <c r="K33" i="12"/>
  <c r="J33" i="12"/>
  <c r="B4" i="12" s="1"/>
  <c r="AR32" i="12"/>
  <c r="AQ32" i="12"/>
  <c r="AP32" i="12"/>
  <c r="AO32" i="12"/>
  <c r="AN32" i="12"/>
  <c r="AF32" i="12"/>
  <c r="X32" i="12"/>
  <c r="P32" i="12"/>
  <c r="H32" i="12"/>
  <c r="AR31" i="12"/>
  <c r="AQ31" i="12"/>
  <c r="AP31" i="12"/>
  <c r="AO31" i="12"/>
  <c r="AN31" i="12"/>
  <c r="AF31" i="12"/>
  <c r="X31" i="12"/>
  <c r="P31" i="12"/>
  <c r="H31" i="12"/>
  <c r="AR30" i="12"/>
  <c r="AQ30" i="12"/>
  <c r="AP30" i="12"/>
  <c r="AO30" i="12"/>
  <c r="AN30" i="12"/>
  <c r="AF30" i="12"/>
  <c r="X30" i="12"/>
  <c r="P30" i="12"/>
  <c r="H30" i="12"/>
  <c r="AR29" i="12"/>
  <c r="AQ29" i="12"/>
  <c r="AP29" i="12"/>
  <c r="AO29" i="12"/>
  <c r="AN29" i="12"/>
  <c r="AF29" i="12"/>
  <c r="X29" i="12"/>
  <c r="P29" i="12"/>
  <c r="H29" i="12"/>
  <c r="AR28" i="12"/>
  <c r="AQ28" i="12"/>
  <c r="AP28" i="12"/>
  <c r="AO28" i="12"/>
  <c r="AN28" i="12"/>
  <c r="AF28" i="12"/>
  <c r="X28" i="12"/>
  <c r="P28" i="12"/>
  <c r="H28" i="12"/>
  <c r="AR27" i="12"/>
  <c r="AQ27" i="12"/>
  <c r="AP27" i="12"/>
  <c r="AO27" i="12"/>
  <c r="AN27" i="12"/>
  <c r="AF27" i="12"/>
  <c r="X27" i="12"/>
  <c r="P27" i="12"/>
  <c r="H27" i="12"/>
  <c r="AR26" i="12"/>
  <c r="AQ26" i="12"/>
  <c r="AP26" i="12"/>
  <c r="AO26" i="12"/>
  <c r="AN26" i="12"/>
  <c r="AF26" i="12"/>
  <c r="X26" i="12"/>
  <c r="P26" i="12"/>
  <c r="H26" i="12"/>
  <c r="AR25" i="12"/>
  <c r="AQ25" i="12"/>
  <c r="AP25" i="12"/>
  <c r="AO25" i="12"/>
  <c r="AN25" i="12"/>
  <c r="AF25" i="12"/>
  <c r="X25" i="12"/>
  <c r="P25" i="12"/>
  <c r="H25" i="12"/>
  <c r="AR24" i="12"/>
  <c r="AQ24" i="12"/>
  <c r="AP24" i="12"/>
  <c r="AO24" i="12"/>
  <c r="AN24" i="12"/>
  <c r="AF24" i="12"/>
  <c r="X24" i="12"/>
  <c r="P24" i="12"/>
  <c r="H24" i="12"/>
  <c r="AR23" i="12"/>
  <c r="AQ23" i="12"/>
  <c r="AP23" i="12"/>
  <c r="AO23" i="12"/>
  <c r="AN23" i="12"/>
  <c r="AF23" i="12"/>
  <c r="X23" i="12"/>
  <c r="P23" i="12"/>
  <c r="H23" i="12"/>
  <c r="AR22" i="12"/>
  <c r="AQ22" i="12"/>
  <c r="AP22" i="12"/>
  <c r="AO22" i="12"/>
  <c r="AN22" i="12"/>
  <c r="AF22" i="12"/>
  <c r="X22" i="12"/>
  <c r="P22" i="12"/>
  <c r="H22" i="12"/>
  <c r="AR21" i="12"/>
  <c r="AQ21" i="12"/>
  <c r="AP21" i="12"/>
  <c r="AO21" i="12"/>
  <c r="AN21" i="12"/>
  <c r="AF21" i="12"/>
  <c r="X21" i="12"/>
  <c r="P21" i="12"/>
  <c r="H21" i="12"/>
  <c r="AR20" i="12"/>
  <c r="AQ20" i="12"/>
  <c r="AP20" i="12"/>
  <c r="AO20" i="12"/>
  <c r="AN20" i="12"/>
  <c r="AF20" i="12"/>
  <c r="X20" i="12"/>
  <c r="P20" i="12"/>
  <c r="H20" i="12"/>
  <c r="AR19" i="12"/>
  <c r="AQ19" i="12"/>
  <c r="AP19" i="12"/>
  <c r="AO19" i="12"/>
  <c r="AN19" i="12"/>
  <c r="AF19" i="12"/>
  <c r="X19" i="12"/>
  <c r="P19" i="12"/>
  <c r="H19" i="12"/>
  <c r="AR18" i="12"/>
  <c r="AQ18" i="12"/>
  <c r="AP18" i="12"/>
  <c r="AO18" i="12"/>
  <c r="AN18" i="12"/>
  <c r="AF18" i="12"/>
  <c r="X18" i="12"/>
  <c r="P18" i="12"/>
  <c r="H18" i="12"/>
  <c r="AO17" i="12"/>
  <c r="AN17" i="12"/>
  <c r="AF17" i="12"/>
  <c r="X17" i="12"/>
  <c r="P17" i="12"/>
  <c r="H17" i="12"/>
  <c r="AO16" i="12"/>
  <c r="AN16" i="12"/>
  <c r="AF16" i="12"/>
  <c r="X16" i="12"/>
  <c r="P16" i="12"/>
  <c r="H16" i="12"/>
  <c r="AO15" i="12"/>
  <c r="AN15" i="12"/>
  <c r="AF15" i="12"/>
  <c r="X15" i="12"/>
  <c r="P15" i="12"/>
  <c r="H15" i="12"/>
  <c r="AO14" i="12"/>
  <c r="AN14" i="12"/>
  <c r="AF14" i="12"/>
  <c r="Z102" i="6" s="1"/>
  <c r="X14" i="12"/>
  <c r="H422" i="6" s="1"/>
  <c r="P14" i="12"/>
  <c r="I402" i="6" s="1"/>
  <c r="H14" i="12"/>
  <c r="AO13" i="12"/>
  <c r="AN13" i="12"/>
  <c r="AF13" i="12"/>
  <c r="I441" i="6" s="1"/>
  <c r="X13" i="12"/>
  <c r="P13" i="12"/>
  <c r="I401" i="6" s="1"/>
  <c r="H13" i="12"/>
  <c r="H12" i="12"/>
  <c r="H11" i="12"/>
  <c r="H10" i="12"/>
  <c r="H9" i="12"/>
  <c r="AG8" i="12"/>
  <c r="AB8" i="12"/>
  <c r="H8" i="12"/>
  <c r="AG7" i="12"/>
  <c r="H7" i="12"/>
  <c r="AG6" i="12"/>
  <c r="H6" i="12"/>
  <c r="AG5" i="12"/>
  <c r="H5" i="12"/>
  <c r="AG4" i="12"/>
  <c r="H4" i="12"/>
  <c r="AG3" i="12"/>
  <c r="H3" i="12"/>
  <c r="AG2" i="12"/>
  <c r="Y2" i="12"/>
  <c r="AJ62" i="11"/>
  <c r="AB62" i="11"/>
  <c r="T62" i="11"/>
  <c r="L62" i="11"/>
  <c r="AJ61" i="11"/>
  <c r="AB61" i="11"/>
  <c r="T61" i="11"/>
  <c r="L61" i="11"/>
  <c r="AJ60" i="11"/>
  <c r="AB60" i="11"/>
  <c r="T60" i="11"/>
  <c r="L60" i="11"/>
  <c r="AJ59" i="11"/>
  <c r="AB59" i="11"/>
  <c r="T59" i="11"/>
  <c r="L59" i="11"/>
  <c r="AJ58" i="11"/>
  <c r="AB58" i="11"/>
  <c r="T58" i="11"/>
  <c r="L58" i="11"/>
  <c r="AJ57" i="11"/>
  <c r="AB57" i="11"/>
  <c r="T57" i="11"/>
  <c r="L57" i="11"/>
  <c r="AJ56" i="11"/>
  <c r="AB56" i="11"/>
  <c r="T56" i="11"/>
  <c r="L56" i="11"/>
  <c r="AJ55" i="11"/>
  <c r="AB55" i="11"/>
  <c r="T55" i="11"/>
  <c r="L55" i="11"/>
  <c r="AJ54" i="11"/>
  <c r="AB54" i="11"/>
  <c r="T54" i="11"/>
  <c r="L54" i="11"/>
  <c r="AJ53" i="11"/>
  <c r="AB53" i="11"/>
  <c r="T53" i="11"/>
  <c r="L53" i="11"/>
  <c r="AJ52" i="11"/>
  <c r="AI52" i="11"/>
  <c r="AB52" i="11"/>
  <c r="AA52" i="11"/>
  <c r="T52" i="11"/>
  <c r="S52" i="11"/>
  <c r="L52" i="11"/>
  <c r="K52" i="11"/>
  <c r="AJ51" i="11"/>
  <c r="AI51" i="11"/>
  <c r="AB51" i="11"/>
  <c r="AA51" i="11"/>
  <c r="T51" i="11"/>
  <c r="S51" i="11"/>
  <c r="L51" i="11"/>
  <c r="K51" i="11"/>
  <c r="AJ50" i="11"/>
  <c r="AI50" i="11"/>
  <c r="AB50" i="11"/>
  <c r="AA50" i="11"/>
  <c r="T50" i="11"/>
  <c r="S50" i="11"/>
  <c r="L50" i="11"/>
  <c r="K50" i="11"/>
  <c r="AJ49" i="11"/>
  <c r="AI49" i="11"/>
  <c r="AB49" i="11"/>
  <c r="AA49" i="11"/>
  <c r="T49" i="11"/>
  <c r="S49" i="11"/>
  <c r="L49" i="11"/>
  <c r="K49" i="11"/>
  <c r="AJ48" i="11"/>
  <c r="AI48" i="11"/>
  <c r="AB48" i="11"/>
  <c r="AA48" i="11"/>
  <c r="T48" i="11"/>
  <c r="S48" i="11"/>
  <c r="L48" i="11"/>
  <c r="K48" i="11"/>
  <c r="AJ47" i="11"/>
  <c r="AI47" i="11"/>
  <c r="AB47" i="11"/>
  <c r="AA47" i="11"/>
  <c r="T47" i="11"/>
  <c r="S47" i="11"/>
  <c r="L47" i="11"/>
  <c r="K47" i="11"/>
  <c r="AJ46" i="11"/>
  <c r="AI46" i="11"/>
  <c r="AB46" i="11"/>
  <c r="AA46" i="11"/>
  <c r="T46" i="11"/>
  <c r="S46" i="11"/>
  <c r="L46" i="11"/>
  <c r="K46" i="11"/>
  <c r="AJ45" i="11"/>
  <c r="AI45" i="11"/>
  <c r="AB45" i="11"/>
  <c r="AA45" i="11"/>
  <c r="T45" i="11"/>
  <c r="S45" i="11"/>
  <c r="L45" i="11"/>
  <c r="K45" i="11"/>
  <c r="AJ44" i="11"/>
  <c r="AI44" i="11"/>
  <c r="AB44" i="11"/>
  <c r="AA44" i="11"/>
  <c r="T44" i="11"/>
  <c r="E14" i="11" s="1"/>
  <c r="S44" i="11"/>
  <c r="L44" i="11"/>
  <c r="K44" i="11"/>
  <c r="AJ43" i="11"/>
  <c r="AI43" i="11"/>
  <c r="AB43" i="11"/>
  <c r="AA43" i="11"/>
  <c r="T43" i="11"/>
  <c r="S43" i="11"/>
  <c r="L43" i="11"/>
  <c r="K43" i="11"/>
  <c r="B23" i="11" s="1"/>
  <c r="E91" i="4" s="1"/>
  <c r="B91" i="4" s="1"/>
  <c r="A91" i="4" s="1"/>
  <c r="AJ42" i="11"/>
  <c r="AI42" i="11"/>
  <c r="AB42" i="11"/>
  <c r="AA42" i="11"/>
  <c r="T42" i="11"/>
  <c r="S42" i="11"/>
  <c r="L42" i="11"/>
  <c r="K42" i="11"/>
  <c r="AJ41" i="11"/>
  <c r="AI41" i="11"/>
  <c r="AB41" i="11"/>
  <c r="AA41" i="11"/>
  <c r="T41" i="11"/>
  <c r="S41" i="11"/>
  <c r="L41" i="11"/>
  <c r="K41" i="11"/>
  <c r="AJ40" i="11"/>
  <c r="AI40" i="11"/>
  <c r="AB40" i="11"/>
  <c r="AA40" i="11"/>
  <c r="T40" i="11"/>
  <c r="S40" i="11"/>
  <c r="L40" i="11"/>
  <c r="K40" i="11"/>
  <c r="AJ39" i="11"/>
  <c r="AI39" i="11"/>
  <c r="AB39" i="11"/>
  <c r="AA39" i="11"/>
  <c r="T39" i="11"/>
  <c r="S39" i="11"/>
  <c r="L39" i="11"/>
  <c r="K39" i="11"/>
  <c r="AJ38" i="11"/>
  <c r="AI38" i="11"/>
  <c r="AB38" i="11"/>
  <c r="AA38" i="11"/>
  <c r="T38" i="11"/>
  <c r="S38" i="11"/>
  <c r="L38" i="11"/>
  <c r="K38" i="11"/>
  <c r="AJ37" i="11"/>
  <c r="AI37" i="11"/>
  <c r="AH37" i="11"/>
  <c r="AB37" i="11"/>
  <c r="AA37" i="11"/>
  <c r="Z37" i="11"/>
  <c r="T37" i="11"/>
  <c r="S37" i="11"/>
  <c r="R37" i="11"/>
  <c r="L37" i="11"/>
  <c r="K37" i="11"/>
  <c r="J37" i="11"/>
  <c r="AJ36" i="11"/>
  <c r="AI36" i="11"/>
  <c r="AH36" i="11"/>
  <c r="AB36" i="11"/>
  <c r="AA36" i="11"/>
  <c r="Z36" i="11"/>
  <c r="T36" i="11"/>
  <c r="S36" i="11"/>
  <c r="R36" i="11"/>
  <c r="L36" i="11"/>
  <c r="K36" i="11"/>
  <c r="J36" i="11"/>
  <c r="AJ35" i="11"/>
  <c r="AI35" i="11"/>
  <c r="AH35" i="11"/>
  <c r="AB35" i="11"/>
  <c r="AA35" i="11"/>
  <c r="Z35" i="11"/>
  <c r="T35" i="11"/>
  <c r="S35" i="11"/>
  <c r="B15" i="11" s="1"/>
  <c r="I83" i="3" s="1"/>
  <c r="D83" i="3" s="1"/>
  <c r="B83" i="3" s="1"/>
  <c r="R35" i="11"/>
  <c r="L35" i="11"/>
  <c r="K35" i="11"/>
  <c r="J35" i="11"/>
  <c r="AJ34" i="11"/>
  <c r="AI34" i="11"/>
  <c r="AH34" i="11"/>
  <c r="AB34" i="11"/>
  <c r="AA34" i="11"/>
  <c r="Z34" i="11"/>
  <c r="T34" i="11"/>
  <c r="S34" i="11"/>
  <c r="B14" i="11" s="1"/>
  <c r="E82" i="4" s="1"/>
  <c r="B82" i="4" s="1"/>
  <c r="A82" i="4" s="1"/>
  <c r="R34" i="11"/>
  <c r="L34" i="11"/>
  <c r="K34" i="11"/>
  <c r="J34" i="11"/>
  <c r="AK33" i="11"/>
  <c r="AJ33" i="11"/>
  <c r="AI33" i="11"/>
  <c r="AH33" i="11"/>
  <c r="AC33" i="11"/>
  <c r="AB33" i="11"/>
  <c r="AA33" i="11"/>
  <c r="Z33" i="11"/>
  <c r="U33" i="11"/>
  <c r="T33" i="11"/>
  <c r="S33" i="11"/>
  <c r="R33" i="11"/>
  <c r="M33" i="11"/>
  <c r="L33" i="11"/>
  <c r="K33" i="11"/>
  <c r="J33" i="11"/>
  <c r="AR32" i="11"/>
  <c r="AQ32" i="11"/>
  <c r="AP32" i="11"/>
  <c r="AO32" i="11"/>
  <c r="AN32" i="11"/>
  <c r="AF32" i="11"/>
  <c r="X32" i="11"/>
  <c r="P32" i="11"/>
  <c r="H32" i="11"/>
  <c r="AR31" i="11"/>
  <c r="AQ31" i="11"/>
  <c r="AP31" i="11"/>
  <c r="AO31" i="11"/>
  <c r="AN31" i="11"/>
  <c r="AF31" i="11"/>
  <c r="X31" i="11"/>
  <c r="P31" i="11"/>
  <c r="H31" i="11"/>
  <c r="AR30" i="11"/>
  <c r="AQ30" i="11"/>
  <c r="AP30" i="11"/>
  <c r="AO30" i="11"/>
  <c r="AN30" i="11"/>
  <c r="AF30" i="11"/>
  <c r="X30" i="11"/>
  <c r="P30" i="11"/>
  <c r="H30" i="11"/>
  <c r="AR29" i="11"/>
  <c r="AQ29" i="11"/>
  <c r="AP29" i="11"/>
  <c r="AO29" i="11"/>
  <c r="AN29" i="11"/>
  <c r="AF29" i="11"/>
  <c r="X29" i="11"/>
  <c r="P29" i="11"/>
  <c r="H29" i="11"/>
  <c r="AR28" i="11"/>
  <c r="AQ28" i="11"/>
  <c r="AP28" i="11"/>
  <c r="AO28" i="11"/>
  <c r="AN28" i="11"/>
  <c r="AF28" i="11"/>
  <c r="X28" i="11"/>
  <c r="P28" i="11"/>
  <c r="H28" i="11"/>
  <c r="AR27" i="11"/>
  <c r="AQ27" i="11"/>
  <c r="AP27" i="11"/>
  <c r="AO27" i="11"/>
  <c r="AN27" i="11"/>
  <c r="AF27" i="11"/>
  <c r="X27" i="11"/>
  <c r="P27" i="11"/>
  <c r="H27" i="11"/>
  <c r="AR26" i="11"/>
  <c r="AQ26" i="11"/>
  <c r="AP26" i="11"/>
  <c r="AO26" i="11"/>
  <c r="AN26" i="11"/>
  <c r="AF26" i="11"/>
  <c r="X26" i="11"/>
  <c r="P26" i="11"/>
  <c r="H26" i="11"/>
  <c r="AR25" i="11"/>
  <c r="AQ25" i="11"/>
  <c r="AP25" i="11"/>
  <c r="AO25" i="11"/>
  <c r="AN25" i="11"/>
  <c r="AF25" i="11"/>
  <c r="X25" i="11"/>
  <c r="P25" i="11"/>
  <c r="H25" i="11"/>
  <c r="AR24" i="11"/>
  <c r="AQ24" i="11"/>
  <c r="AP24" i="11"/>
  <c r="AO24" i="11"/>
  <c r="AN24" i="11"/>
  <c r="AF24" i="11"/>
  <c r="X24" i="11"/>
  <c r="P24" i="11"/>
  <c r="H24" i="11"/>
  <c r="AR23" i="11"/>
  <c r="AQ23" i="11"/>
  <c r="AP23" i="11"/>
  <c r="AO23" i="11"/>
  <c r="AN23" i="11"/>
  <c r="AF23" i="11"/>
  <c r="X23" i="11"/>
  <c r="P23" i="11"/>
  <c r="H23" i="11"/>
  <c r="AR22" i="11"/>
  <c r="AQ22" i="11"/>
  <c r="AP22" i="11"/>
  <c r="AO22" i="11"/>
  <c r="AN22" i="11"/>
  <c r="AF22" i="11"/>
  <c r="X22" i="11"/>
  <c r="P22" i="11"/>
  <c r="H22" i="11"/>
  <c r="AR21" i="11"/>
  <c r="AQ21" i="11"/>
  <c r="AP21" i="11"/>
  <c r="AO21" i="11"/>
  <c r="AN21" i="11"/>
  <c r="AF21" i="11"/>
  <c r="X21" i="11"/>
  <c r="P21" i="11"/>
  <c r="H21" i="11"/>
  <c r="AR20" i="11"/>
  <c r="AQ20" i="11"/>
  <c r="AP20" i="11"/>
  <c r="AO20" i="11"/>
  <c r="AN20" i="11"/>
  <c r="AF20" i="11"/>
  <c r="X20" i="11"/>
  <c r="P20" i="11"/>
  <c r="H20" i="11"/>
  <c r="AR19" i="11"/>
  <c r="AQ19" i="11"/>
  <c r="AP19" i="11"/>
  <c r="AO19" i="11"/>
  <c r="AN19" i="11"/>
  <c r="AF19" i="11"/>
  <c r="X19" i="11"/>
  <c r="I347" i="6" s="1"/>
  <c r="P19" i="11"/>
  <c r="H19" i="11"/>
  <c r="AR18" i="11"/>
  <c r="AQ18" i="11"/>
  <c r="AP18" i="11"/>
  <c r="AO18" i="11"/>
  <c r="AN18" i="11"/>
  <c r="AF18" i="11"/>
  <c r="X18" i="11"/>
  <c r="P18" i="11"/>
  <c r="H326" i="6" s="1"/>
  <c r="H18" i="11"/>
  <c r="AR17" i="11"/>
  <c r="AQ17" i="11"/>
  <c r="AP17" i="11"/>
  <c r="AO17" i="11"/>
  <c r="AN17" i="11"/>
  <c r="AF17" i="11"/>
  <c r="X17" i="11"/>
  <c r="P17" i="11"/>
  <c r="U85" i="6" s="1"/>
  <c r="O85" i="6" s="1"/>
  <c r="K85" i="6" s="1"/>
  <c r="H17" i="11"/>
  <c r="AR16" i="11"/>
  <c r="AQ16" i="11"/>
  <c r="AP16" i="11"/>
  <c r="AO16" i="11"/>
  <c r="AN16" i="11"/>
  <c r="AF16" i="11"/>
  <c r="X16" i="11"/>
  <c r="P16" i="11"/>
  <c r="I324" i="6" s="1"/>
  <c r="H16" i="11"/>
  <c r="AR15" i="11"/>
  <c r="AQ15" i="11"/>
  <c r="AP15" i="11"/>
  <c r="AO15" i="11"/>
  <c r="AN15" i="11"/>
  <c r="AF15" i="11"/>
  <c r="X15" i="11"/>
  <c r="I343" i="6" s="1"/>
  <c r="P15" i="11"/>
  <c r="H15" i="11"/>
  <c r="AR14" i="11"/>
  <c r="AQ14" i="11"/>
  <c r="AP14" i="11"/>
  <c r="AO14" i="11"/>
  <c r="AN14" i="11"/>
  <c r="AF14" i="11"/>
  <c r="H362" i="6" s="1"/>
  <c r="X14" i="11"/>
  <c r="P14" i="11"/>
  <c r="V82" i="6" s="1"/>
  <c r="H14" i="11"/>
  <c r="AR13" i="11"/>
  <c r="AQ13" i="11"/>
  <c r="AP13" i="11"/>
  <c r="AO13" i="11"/>
  <c r="AN13" i="11"/>
  <c r="AF13" i="11"/>
  <c r="X13" i="11"/>
  <c r="H341" i="6" s="1"/>
  <c r="P13" i="11"/>
  <c r="I321" i="6" s="1"/>
  <c r="H13" i="11"/>
  <c r="H12" i="11"/>
  <c r="H11" i="11"/>
  <c r="H10" i="11"/>
  <c r="H9" i="11"/>
  <c r="AG8" i="11"/>
  <c r="AB8" i="11"/>
  <c r="H8" i="11"/>
  <c r="I126" i="5" s="1"/>
  <c r="D126" i="5" s="1"/>
  <c r="B126" i="5" s="1"/>
  <c r="AG7" i="11"/>
  <c r="H7" i="11"/>
  <c r="I125" i="5" s="1"/>
  <c r="D125" i="5" s="1"/>
  <c r="B125" i="5" s="1"/>
  <c r="AG6" i="11"/>
  <c r="H6" i="11"/>
  <c r="AG5" i="11"/>
  <c r="H5" i="11"/>
  <c r="AG4" i="11"/>
  <c r="H4" i="11"/>
  <c r="B4" i="11"/>
  <c r="AG3" i="11"/>
  <c r="H3" i="11"/>
  <c r="I121" i="5" s="1"/>
  <c r="D121" i="5" s="1"/>
  <c r="B121" i="5" s="1"/>
  <c r="AG2" i="11"/>
  <c r="Y2" i="11"/>
  <c r="AJ62" i="10"/>
  <c r="AB62" i="10"/>
  <c r="T62" i="10"/>
  <c r="L62" i="10"/>
  <c r="AJ61" i="10"/>
  <c r="AB61" i="10"/>
  <c r="T61" i="10"/>
  <c r="L61" i="10"/>
  <c r="AJ60" i="10"/>
  <c r="AB60" i="10"/>
  <c r="T60" i="10"/>
  <c r="L60" i="10"/>
  <c r="AJ59" i="10"/>
  <c r="AB59" i="10"/>
  <c r="T59" i="10"/>
  <c r="L59" i="10"/>
  <c r="AJ58" i="10"/>
  <c r="AB58" i="10"/>
  <c r="T58" i="10"/>
  <c r="L58" i="10"/>
  <c r="AJ57" i="10"/>
  <c r="AB57" i="10"/>
  <c r="T57" i="10"/>
  <c r="L57" i="10"/>
  <c r="AJ56" i="10"/>
  <c r="AB56" i="10"/>
  <c r="T56" i="10"/>
  <c r="L56" i="10"/>
  <c r="AJ55" i="10"/>
  <c r="AB55" i="10"/>
  <c r="T55" i="10"/>
  <c r="L55" i="10"/>
  <c r="AJ54" i="10"/>
  <c r="AB54" i="10"/>
  <c r="T54" i="10"/>
  <c r="L54" i="10"/>
  <c r="E24" i="10" s="1"/>
  <c r="AJ53" i="10"/>
  <c r="AB53" i="10"/>
  <c r="T53" i="10"/>
  <c r="L53" i="10"/>
  <c r="AJ52" i="10"/>
  <c r="AI52" i="10"/>
  <c r="AB52" i="10"/>
  <c r="AA52" i="10"/>
  <c r="T52" i="10"/>
  <c r="S52" i="10"/>
  <c r="L52" i="10"/>
  <c r="K52" i="10"/>
  <c r="B32" i="10" s="1"/>
  <c r="E80" i="4" s="1"/>
  <c r="B80" i="4" s="1"/>
  <c r="A80" i="4" s="1"/>
  <c r="AJ51" i="10"/>
  <c r="AI51" i="10"/>
  <c r="AB51" i="10"/>
  <c r="AA51" i="10"/>
  <c r="T51" i="10"/>
  <c r="S51" i="10"/>
  <c r="L51" i="10"/>
  <c r="K51" i="10"/>
  <c r="AJ50" i="10"/>
  <c r="AI50" i="10"/>
  <c r="AB50" i="10"/>
  <c r="AA50" i="10"/>
  <c r="T50" i="10"/>
  <c r="S50" i="10"/>
  <c r="L50" i="10"/>
  <c r="K50" i="10"/>
  <c r="AJ49" i="10"/>
  <c r="AI49" i="10"/>
  <c r="AB49" i="10"/>
  <c r="AA49" i="10"/>
  <c r="T49" i="10"/>
  <c r="S49" i="10"/>
  <c r="L49" i="10"/>
  <c r="K49" i="10"/>
  <c r="B29" i="10" s="1"/>
  <c r="E77" i="4" s="1"/>
  <c r="B77" i="4" s="1"/>
  <c r="A77" i="4" s="1"/>
  <c r="AJ48" i="10"/>
  <c r="AI48" i="10"/>
  <c r="AB48" i="10"/>
  <c r="AA48" i="10"/>
  <c r="T48" i="10"/>
  <c r="S48" i="10"/>
  <c r="L48" i="10"/>
  <c r="K48" i="10"/>
  <c r="AJ47" i="10"/>
  <c r="AI47" i="10"/>
  <c r="AB47" i="10"/>
  <c r="AA47" i="10"/>
  <c r="T47" i="10"/>
  <c r="S47" i="10"/>
  <c r="L47" i="10"/>
  <c r="K47" i="10"/>
  <c r="AJ46" i="10"/>
  <c r="AI46" i="10"/>
  <c r="AB46" i="10"/>
  <c r="AA46" i="10"/>
  <c r="T46" i="10"/>
  <c r="S46" i="10"/>
  <c r="L46" i="10"/>
  <c r="K46" i="10"/>
  <c r="B26" i="10" s="1"/>
  <c r="E74" i="4" s="1"/>
  <c r="B74" i="4" s="1"/>
  <c r="A74" i="4" s="1"/>
  <c r="AJ45" i="10"/>
  <c r="AI45" i="10"/>
  <c r="AB45" i="10"/>
  <c r="AA45" i="10"/>
  <c r="T45" i="10"/>
  <c r="S45" i="10"/>
  <c r="L45" i="10"/>
  <c r="K45" i="10"/>
  <c r="AJ44" i="10"/>
  <c r="AI44" i="10"/>
  <c r="AB44" i="10"/>
  <c r="AA44" i="10"/>
  <c r="T44" i="10"/>
  <c r="S44" i="10"/>
  <c r="L44" i="10"/>
  <c r="K44" i="10"/>
  <c r="AJ43" i="10"/>
  <c r="AI43" i="10"/>
  <c r="AB43" i="10"/>
  <c r="AA43" i="10"/>
  <c r="T43" i="10"/>
  <c r="S43" i="10"/>
  <c r="L43" i="10"/>
  <c r="K43" i="10"/>
  <c r="B23" i="10" s="1"/>
  <c r="AJ42" i="10"/>
  <c r="AI42" i="10"/>
  <c r="AB42" i="10"/>
  <c r="AA42" i="10"/>
  <c r="T42" i="10"/>
  <c r="S42" i="10"/>
  <c r="L42" i="10"/>
  <c r="K42" i="10"/>
  <c r="AJ41" i="10"/>
  <c r="E11" i="10" s="1"/>
  <c r="AI41" i="10"/>
  <c r="AB41" i="10"/>
  <c r="AA41" i="10"/>
  <c r="T41" i="10"/>
  <c r="S41" i="10"/>
  <c r="L41" i="10"/>
  <c r="K41" i="10"/>
  <c r="AJ40" i="10"/>
  <c r="AI40" i="10"/>
  <c r="AB40" i="10"/>
  <c r="AA40" i="10"/>
  <c r="T40" i="10"/>
  <c r="S40" i="10"/>
  <c r="L40" i="10"/>
  <c r="K40" i="10"/>
  <c r="B20" i="10" s="1"/>
  <c r="E68" i="4" s="1"/>
  <c r="B68" i="4" s="1"/>
  <c r="A68" i="4" s="1"/>
  <c r="AJ39" i="10"/>
  <c r="AI39" i="10"/>
  <c r="AB39" i="10"/>
  <c r="AA39" i="10"/>
  <c r="T39" i="10"/>
  <c r="S39" i="10"/>
  <c r="L39" i="10"/>
  <c r="K39" i="10"/>
  <c r="AJ38" i="10"/>
  <c r="AI38" i="10"/>
  <c r="AB38" i="10"/>
  <c r="AA38" i="10"/>
  <c r="T38" i="10"/>
  <c r="S38" i="10"/>
  <c r="L38" i="10"/>
  <c r="K38" i="10"/>
  <c r="AJ37" i="10"/>
  <c r="AI37" i="10"/>
  <c r="AH37" i="10"/>
  <c r="AB37" i="10"/>
  <c r="AA37" i="10"/>
  <c r="Z37" i="10"/>
  <c r="T37" i="10"/>
  <c r="S37" i="10"/>
  <c r="B17" i="10" s="1"/>
  <c r="R37" i="10"/>
  <c r="L37" i="10"/>
  <c r="K37" i="10"/>
  <c r="J37" i="10"/>
  <c r="B8" i="10" s="1"/>
  <c r="AJ36" i="10"/>
  <c r="AI36" i="10"/>
  <c r="AH36" i="10"/>
  <c r="AB36" i="10"/>
  <c r="AA36" i="10"/>
  <c r="Z36" i="10"/>
  <c r="T36" i="10"/>
  <c r="S36" i="10"/>
  <c r="R36" i="10"/>
  <c r="L36" i="10"/>
  <c r="K36" i="10"/>
  <c r="J36" i="10"/>
  <c r="B7" i="10" s="1"/>
  <c r="AJ35" i="10"/>
  <c r="AI35" i="10"/>
  <c r="AH35" i="10"/>
  <c r="AB35" i="10"/>
  <c r="AA35" i="10"/>
  <c r="Z35" i="10"/>
  <c r="T35" i="10"/>
  <c r="E5" i="10" s="1"/>
  <c r="S35" i="10"/>
  <c r="R35" i="10"/>
  <c r="L35" i="10"/>
  <c r="K35" i="10"/>
  <c r="J35" i="10"/>
  <c r="B6" i="10" s="1"/>
  <c r="AJ34" i="10"/>
  <c r="AI34" i="10"/>
  <c r="AH34" i="10"/>
  <c r="AB34" i="10"/>
  <c r="AA34" i="10"/>
  <c r="Z34" i="10"/>
  <c r="T34" i="10"/>
  <c r="S34" i="10"/>
  <c r="R34" i="10"/>
  <c r="L34" i="10"/>
  <c r="K34" i="10"/>
  <c r="J34" i="10"/>
  <c r="B5" i="10" s="1"/>
  <c r="AK33" i="10"/>
  <c r="AJ33" i="10"/>
  <c r="AI33" i="10"/>
  <c r="B13" i="10" s="1"/>
  <c r="E61" i="4" s="1"/>
  <c r="B61" i="4" s="1"/>
  <c r="A61" i="4" s="1"/>
  <c r="AH33" i="10"/>
  <c r="AC33" i="10"/>
  <c r="AB33" i="10"/>
  <c r="AA33" i="10"/>
  <c r="Z33" i="10"/>
  <c r="U33" i="10"/>
  <c r="T33" i="10"/>
  <c r="S33" i="10"/>
  <c r="R33" i="10"/>
  <c r="M33" i="10"/>
  <c r="I7" i="10" s="1"/>
  <c r="L33" i="10"/>
  <c r="K33" i="10"/>
  <c r="J33" i="10"/>
  <c r="B4" i="10" s="1"/>
  <c r="AR32" i="10"/>
  <c r="AQ32" i="10"/>
  <c r="AP32" i="10"/>
  <c r="AO32" i="10"/>
  <c r="AN32" i="10"/>
  <c r="AF32" i="10"/>
  <c r="X32" i="10"/>
  <c r="P32" i="10"/>
  <c r="H32" i="10"/>
  <c r="AR31" i="10"/>
  <c r="AQ31" i="10"/>
  <c r="AP31" i="10"/>
  <c r="AO31" i="10"/>
  <c r="AN31" i="10"/>
  <c r="AF31" i="10"/>
  <c r="X31" i="10"/>
  <c r="P31" i="10"/>
  <c r="H31" i="10"/>
  <c r="AR30" i="10"/>
  <c r="AQ30" i="10"/>
  <c r="AP30" i="10"/>
  <c r="AO30" i="10"/>
  <c r="AN30" i="10"/>
  <c r="AF30" i="10"/>
  <c r="X30" i="10"/>
  <c r="P30" i="10"/>
  <c r="H30" i="10"/>
  <c r="B30" i="10"/>
  <c r="E78" i="4" s="1"/>
  <c r="B78" i="4" s="1"/>
  <c r="A78" i="4" s="1"/>
  <c r="AR29" i="10"/>
  <c r="AQ29" i="10"/>
  <c r="AP29" i="10"/>
  <c r="AO29" i="10"/>
  <c r="AN29" i="10"/>
  <c r="AF29" i="10"/>
  <c r="X29" i="10"/>
  <c r="P29" i="10"/>
  <c r="H29" i="10"/>
  <c r="E29" i="10"/>
  <c r="AR28" i="10"/>
  <c r="AQ28" i="10"/>
  <c r="AP28" i="10"/>
  <c r="AO28" i="10"/>
  <c r="AN28" i="10"/>
  <c r="AF28" i="10"/>
  <c r="X28" i="10"/>
  <c r="P28" i="10"/>
  <c r="H28" i="10"/>
  <c r="B28" i="10"/>
  <c r="E76" i="4" s="1"/>
  <c r="B76" i="4" s="1"/>
  <c r="A76" i="4" s="1"/>
  <c r="AR27" i="10"/>
  <c r="AQ27" i="10"/>
  <c r="AP27" i="10"/>
  <c r="AO27" i="10"/>
  <c r="AN27" i="10"/>
  <c r="AF27" i="10"/>
  <c r="X27" i="10"/>
  <c r="P27" i="10"/>
  <c r="H27" i="10"/>
  <c r="AR26" i="10"/>
  <c r="AQ26" i="10"/>
  <c r="AP26" i="10"/>
  <c r="AO26" i="10"/>
  <c r="AN26" i="10"/>
  <c r="AF26" i="10"/>
  <c r="X26" i="10"/>
  <c r="P26" i="10"/>
  <c r="H26" i="10"/>
  <c r="AR25" i="10"/>
  <c r="AQ25" i="10"/>
  <c r="AP25" i="10"/>
  <c r="AO25" i="10"/>
  <c r="AN25" i="10"/>
  <c r="AF25" i="10"/>
  <c r="X25" i="10"/>
  <c r="P25" i="10"/>
  <c r="H25" i="10"/>
  <c r="AR24" i="10"/>
  <c r="AQ24" i="10"/>
  <c r="AP24" i="10"/>
  <c r="AO24" i="10"/>
  <c r="AN24" i="10"/>
  <c r="AF24" i="10"/>
  <c r="X24" i="10"/>
  <c r="P24" i="10"/>
  <c r="H24" i="10"/>
  <c r="AR23" i="10"/>
  <c r="AQ23" i="10"/>
  <c r="AP23" i="10"/>
  <c r="AO23" i="10"/>
  <c r="AN23" i="10"/>
  <c r="AF23" i="10"/>
  <c r="X23" i="10"/>
  <c r="P23" i="10"/>
  <c r="H23" i="10"/>
  <c r="AR22" i="10"/>
  <c r="AQ22" i="10"/>
  <c r="AP22" i="10"/>
  <c r="AO22" i="10"/>
  <c r="AN22" i="10"/>
  <c r="AF22" i="10"/>
  <c r="X22" i="10"/>
  <c r="P22" i="10"/>
  <c r="H22" i="10"/>
  <c r="AR21" i="10"/>
  <c r="AQ21" i="10"/>
  <c r="AP21" i="10"/>
  <c r="AO21" i="10"/>
  <c r="AN21" i="10"/>
  <c r="AF21" i="10"/>
  <c r="X21" i="10"/>
  <c r="P21" i="10"/>
  <c r="H21" i="10"/>
  <c r="E21" i="10" s="1"/>
  <c r="AR20" i="10"/>
  <c r="AQ20" i="10"/>
  <c r="AP20" i="10"/>
  <c r="AO20" i="10"/>
  <c r="AN20" i="10"/>
  <c r="AF20" i="10"/>
  <c r="X20" i="10"/>
  <c r="P20" i="10"/>
  <c r="H20" i="10"/>
  <c r="AR19" i="10"/>
  <c r="AQ19" i="10"/>
  <c r="AP19" i="10"/>
  <c r="AO19" i="10"/>
  <c r="AN19" i="10"/>
  <c r="AF19" i="10"/>
  <c r="X19" i="10"/>
  <c r="P19" i="10"/>
  <c r="H19" i="10"/>
  <c r="AR18" i="10"/>
  <c r="AQ18" i="10"/>
  <c r="AP18" i="10"/>
  <c r="AO18" i="10"/>
  <c r="AN18" i="10"/>
  <c r="AF18" i="10"/>
  <c r="X18" i="10"/>
  <c r="P18" i="10"/>
  <c r="H18" i="10"/>
  <c r="AR17" i="10"/>
  <c r="AQ17" i="10"/>
  <c r="AP17" i="10"/>
  <c r="AO17" i="10"/>
  <c r="AN17" i="10"/>
  <c r="AF17" i="10"/>
  <c r="X17" i="10"/>
  <c r="P17" i="10"/>
  <c r="H17" i="10"/>
  <c r="E17" i="10"/>
  <c r="AR16" i="10"/>
  <c r="AQ16" i="10"/>
  <c r="AP16" i="10"/>
  <c r="AO16" i="10"/>
  <c r="AN16" i="10"/>
  <c r="AF16" i="10"/>
  <c r="X16" i="10"/>
  <c r="P16" i="10"/>
  <c r="H16" i="10"/>
  <c r="E16" i="10"/>
  <c r="AR15" i="10"/>
  <c r="AQ15" i="10"/>
  <c r="AP15" i="10"/>
  <c r="AO15" i="10"/>
  <c r="AN15" i="10"/>
  <c r="AF15" i="10"/>
  <c r="X15" i="10"/>
  <c r="P15" i="10"/>
  <c r="H15" i="10"/>
  <c r="AR14" i="10"/>
  <c r="AQ14" i="10"/>
  <c r="AP14" i="10"/>
  <c r="AO14" i="10"/>
  <c r="AN14" i="10"/>
  <c r="AF14" i="10"/>
  <c r="X14" i="10"/>
  <c r="P14" i="10"/>
  <c r="H14" i="10"/>
  <c r="AR13" i="10"/>
  <c r="AQ13" i="10"/>
  <c r="AP13" i="10"/>
  <c r="AO13" i="10"/>
  <c r="AN13" i="10"/>
  <c r="H301" i="6" s="1"/>
  <c r="AF13" i="10"/>
  <c r="X13" i="10"/>
  <c r="W61" i="6" s="1"/>
  <c r="P61" i="6" s="1"/>
  <c r="L61" i="6" s="1"/>
  <c r="P13" i="10"/>
  <c r="H13" i="10"/>
  <c r="H12" i="10"/>
  <c r="H11" i="10"/>
  <c r="H10" i="10"/>
  <c r="H9" i="10"/>
  <c r="AG8" i="10"/>
  <c r="AB8" i="10"/>
  <c r="H8" i="10"/>
  <c r="E8" i="10" s="1"/>
  <c r="AG7" i="10"/>
  <c r="H7" i="10"/>
  <c r="AG6" i="10"/>
  <c r="H6" i="10"/>
  <c r="AG5" i="10"/>
  <c r="H5" i="10"/>
  <c r="AG4" i="10"/>
  <c r="H4" i="10"/>
  <c r="AG3" i="10"/>
  <c r="H3" i="10"/>
  <c r="AG2" i="10"/>
  <c r="Y2" i="10"/>
  <c r="AJ62" i="9"/>
  <c r="AB62" i="9"/>
  <c r="T62" i="9"/>
  <c r="L62" i="9"/>
  <c r="AJ61" i="9"/>
  <c r="AB61" i="9"/>
  <c r="T61" i="9"/>
  <c r="L61" i="9"/>
  <c r="AJ60" i="9"/>
  <c r="AB60" i="9"/>
  <c r="T60" i="9"/>
  <c r="L60" i="9"/>
  <c r="AJ59" i="9"/>
  <c r="AB59" i="9"/>
  <c r="T59" i="9"/>
  <c r="L59" i="9"/>
  <c r="AJ58" i="9"/>
  <c r="AB58" i="9"/>
  <c r="T58" i="9"/>
  <c r="L58" i="9"/>
  <c r="AJ57" i="9"/>
  <c r="AB57" i="9"/>
  <c r="T57" i="9"/>
  <c r="L57" i="9"/>
  <c r="AJ56" i="9"/>
  <c r="AB56" i="9"/>
  <c r="T56" i="9"/>
  <c r="L56" i="9"/>
  <c r="AJ55" i="9"/>
  <c r="AB55" i="9"/>
  <c r="T55" i="9"/>
  <c r="L55" i="9"/>
  <c r="AJ54" i="9"/>
  <c r="AB54" i="9"/>
  <c r="T54" i="9"/>
  <c r="L54" i="9"/>
  <c r="AJ53" i="9"/>
  <c r="AB53" i="9"/>
  <c r="E23" i="9" s="1"/>
  <c r="T53" i="9"/>
  <c r="L53" i="9"/>
  <c r="AJ52" i="9"/>
  <c r="AI52" i="9"/>
  <c r="AB52" i="9"/>
  <c r="AA52" i="9"/>
  <c r="T52" i="9"/>
  <c r="E22" i="9" s="1"/>
  <c r="S52" i="9"/>
  <c r="B32" i="9" s="1"/>
  <c r="E60" i="4" s="1"/>
  <c r="B60" i="4" s="1"/>
  <c r="A60" i="4" s="1"/>
  <c r="L52" i="9"/>
  <c r="K52" i="9"/>
  <c r="AJ51" i="9"/>
  <c r="AI51" i="9"/>
  <c r="AB51" i="9"/>
  <c r="AA51" i="9"/>
  <c r="T51" i="9"/>
  <c r="S51" i="9"/>
  <c r="L51" i="9"/>
  <c r="K51" i="9"/>
  <c r="AJ50" i="9"/>
  <c r="AI50" i="9"/>
  <c r="AB50" i="9"/>
  <c r="AA50" i="9"/>
  <c r="T50" i="9"/>
  <c r="S50" i="9"/>
  <c r="L50" i="9"/>
  <c r="K50" i="9"/>
  <c r="AJ49" i="9"/>
  <c r="AI49" i="9"/>
  <c r="AB49" i="9"/>
  <c r="AA49" i="9"/>
  <c r="T49" i="9"/>
  <c r="S49" i="9"/>
  <c r="L49" i="9"/>
  <c r="K49" i="9"/>
  <c r="AJ48" i="9"/>
  <c r="AI48" i="9"/>
  <c r="AB48" i="9"/>
  <c r="AA48" i="9"/>
  <c r="T48" i="9"/>
  <c r="S48" i="9"/>
  <c r="L48" i="9"/>
  <c r="K48" i="9"/>
  <c r="AJ47" i="9"/>
  <c r="E17" i="9" s="1"/>
  <c r="AI47" i="9"/>
  <c r="AB47" i="9"/>
  <c r="AA47" i="9"/>
  <c r="T47" i="9"/>
  <c r="S47" i="9"/>
  <c r="L47" i="9"/>
  <c r="K47" i="9"/>
  <c r="AJ46" i="9"/>
  <c r="AI46" i="9"/>
  <c r="AB46" i="9"/>
  <c r="AA46" i="9"/>
  <c r="T46" i="9"/>
  <c r="S46" i="9"/>
  <c r="B26" i="9" s="1"/>
  <c r="E54" i="4" s="1"/>
  <c r="B54" i="4" s="1"/>
  <c r="A54" i="4" s="1"/>
  <c r="L46" i="9"/>
  <c r="K46" i="9"/>
  <c r="AJ45" i="9"/>
  <c r="AI45" i="9"/>
  <c r="AB45" i="9"/>
  <c r="AA45" i="9"/>
  <c r="T45" i="9"/>
  <c r="S45" i="9"/>
  <c r="L45" i="9"/>
  <c r="K45" i="9"/>
  <c r="AJ44" i="9"/>
  <c r="E14" i="9" s="1"/>
  <c r="AI44" i="9"/>
  <c r="AB44" i="9"/>
  <c r="AA44" i="9"/>
  <c r="T44" i="9"/>
  <c r="S44" i="9"/>
  <c r="L44" i="9"/>
  <c r="K44" i="9"/>
  <c r="AJ43" i="9"/>
  <c r="AI43" i="9"/>
  <c r="AB43" i="9"/>
  <c r="AA43" i="9"/>
  <c r="T43" i="9"/>
  <c r="S43" i="9"/>
  <c r="L43" i="9"/>
  <c r="K43" i="9"/>
  <c r="AJ42" i="9"/>
  <c r="AI42" i="9"/>
  <c r="AB42" i="9"/>
  <c r="AA42" i="9"/>
  <c r="T42" i="9"/>
  <c r="S42" i="9"/>
  <c r="L42" i="9"/>
  <c r="K42" i="9"/>
  <c r="B22" i="9" s="1"/>
  <c r="E50" i="4" s="1"/>
  <c r="B50" i="4" s="1"/>
  <c r="A50" i="4" s="1"/>
  <c r="AJ41" i="9"/>
  <c r="AI41" i="9"/>
  <c r="AB41" i="9"/>
  <c r="AA41" i="9"/>
  <c r="T41" i="9"/>
  <c r="S41" i="9"/>
  <c r="L41" i="9"/>
  <c r="K41" i="9"/>
  <c r="AJ40" i="9"/>
  <c r="AI40" i="9"/>
  <c r="AB40" i="9"/>
  <c r="AA40" i="9"/>
  <c r="T40" i="9"/>
  <c r="S40" i="9"/>
  <c r="B20" i="9" s="1"/>
  <c r="E48" i="4" s="1"/>
  <c r="B48" i="4" s="1"/>
  <c r="A48" i="4" s="1"/>
  <c r="L40" i="9"/>
  <c r="K40" i="9"/>
  <c r="AJ39" i="9"/>
  <c r="AI39" i="9"/>
  <c r="AB39" i="9"/>
  <c r="AA39" i="9"/>
  <c r="T39" i="9"/>
  <c r="S39" i="9"/>
  <c r="L39" i="9"/>
  <c r="K39" i="9"/>
  <c r="AJ38" i="9"/>
  <c r="AI38" i="9"/>
  <c r="AB38" i="9"/>
  <c r="AA38" i="9"/>
  <c r="T38" i="9"/>
  <c r="S38" i="9"/>
  <c r="L38" i="9"/>
  <c r="K38" i="9"/>
  <c r="AJ37" i="9"/>
  <c r="AI37" i="9"/>
  <c r="AH37" i="9"/>
  <c r="AB37" i="9"/>
  <c r="AA37" i="9"/>
  <c r="Z37" i="9"/>
  <c r="T37" i="9"/>
  <c r="S37" i="9"/>
  <c r="R37" i="9"/>
  <c r="L37" i="9"/>
  <c r="K37" i="9"/>
  <c r="J37" i="9"/>
  <c r="B8" i="9" s="1"/>
  <c r="AJ36" i="9"/>
  <c r="AI36" i="9"/>
  <c r="AH36" i="9"/>
  <c r="AB36" i="9"/>
  <c r="AA36" i="9"/>
  <c r="Z36" i="9"/>
  <c r="T36" i="9"/>
  <c r="S36" i="9"/>
  <c r="R36" i="9"/>
  <c r="L36" i="9"/>
  <c r="K36" i="9"/>
  <c r="J36" i="9"/>
  <c r="AJ35" i="9"/>
  <c r="AI35" i="9"/>
  <c r="AH35" i="9"/>
  <c r="AB35" i="9"/>
  <c r="AA35" i="9"/>
  <c r="Z35" i="9"/>
  <c r="T35" i="9"/>
  <c r="S35" i="9"/>
  <c r="R35" i="9"/>
  <c r="L35" i="9"/>
  <c r="K35" i="9"/>
  <c r="J35" i="9"/>
  <c r="AJ34" i="9"/>
  <c r="AI34" i="9"/>
  <c r="AH34" i="9"/>
  <c r="AB34" i="9"/>
  <c r="AA34" i="9"/>
  <c r="Z34" i="9"/>
  <c r="T34" i="9"/>
  <c r="S34" i="9"/>
  <c r="R34" i="9"/>
  <c r="L34" i="9"/>
  <c r="K34" i="9"/>
  <c r="J34" i="9"/>
  <c r="B5" i="9" s="1"/>
  <c r="AK33" i="9"/>
  <c r="AJ33" i="9"/>
  <c r="AI33" i="9"/>
  <c r="AH33" i="9"/>
  <c r="AC33" i="9"/>
  <c r="AB33" i="9"/>
  <c r="AA33" i="9"/>
  <c r="Z33" i="9"/>
  <c r="U33" i="9"/>
  <c r="T33" i="9"/>
  <c r="S33" i="9"/>
  <c r="R33" i="9"/>
  <c r="M33" i="9"/>
  <c r="L33" i="9"/>
  <c r="K33" i="9"/>
  <c r="J33" i="9"/>
  <c r="B4" i="9" s="1"/>
  <c r="AR32" i="9"/>
  <c r="AQ32" i="9"/>
  <c r="AP32" i="9"/>
  <c r="AO32" i="9"/>
  <c r="AN32" i="9"/>
  <c r="AF32" i="9"/>
  <c r="X32" i="9"/>
  <c r="P32" i="9"/>
  <c r="H32" i="9"/>
  <c r="AR31" i="9"/>
  <c r="AQ31" i="9"/>
  <c r="AP31" i="9"/>
  <c r="AO31" i="9"/>
  <c r="AN31" i="9"/>
  <c r="AF31" i="9"/>
  <c r="X31" i="9"/>
  <c r="P31" i="9"/>
  <c r="H31" i="9"/>
  <c r="AR30" i="9"/>
  <c r="AQ30" i="9"/>
  <c r="AP30" i="9"/>
  <c r="AO30" i="9"/>
  <c r="AN30" i="9"/>
  <c r="AF30" i="9"/>
  <c r="X30" i="9"/>
  <c r="P30" i="9"/>
  <c r="H30" i="9"/>
  <c r="AR29" i="9"/>
  <c r="AQ29" i="9"/>
  <c r="AP29" i="9"/>
  <c r="AO29" i="9"/>
  <c r="AN29" i="9"/>
  <c r="AF29" i="9"/>
  <c r="X29" i="9"/>
  <c r="P29" i="9"/>
  <c r="H29" i="9"/>
  <c r="E29" i="9"/>
  <c r="AR28" i="9"/>
  <c r="AQ28" i="9"/>
  <c r="AP28" i="9"/>
  <c r="AO28" i="9"/>
  <c r="AN28" i="9"/>
  <c r="AF28" i="9"/>
  <c r="X28" i="9"/>
  <c r="P28" i="9"/>
  <c r="H28" i="9"/>
  <c r="B28" i="9"/>
  <c r="E56" i="4" s="1"/>
  <c r="B56" i="4" s="1"/>
  <c r="A56" i="4" s="1"/>
  <c r="AR27" i="9"/>
  <c r="AQ27" i="9"/>
  <c r="AP27" i="9"/>
  <c r="AO27" i="9"/>
  <c r="AN27" i="9"/>
  <c r="AF27" i="9"/>
  <c r="X27" i="9"/>
  <c r="P27" i="9"/>
  <c r="H27" i="9"/>
  <c r="AR26" i="9"/>
  <c r="AQ26" i="9"/>
  <c r="AP26" i="9"/>
  <c r="AO26" i="9"/>
  <c r="AN26" i="9"/>
  <c r="AF26" i="9"/>
  <c r="X26" i="9"/>
  <c r="P26" i="9"/>
  <c r="H26" i="9"/>
  <c r="AR25" i="9"/>
  <c r="AQ25" i="9"/>
  <c r="AP25" i="9"/>
  <c r="AO25" i="9"/>
  <c r="AN25" i="9"/>
  <c r="AF25" i="9"/>
  <c r="X25" i="9"/>
  <c r="P25" i="9"/>
  <c r="H25" i="9"/>
  <c r="AR24" i="9"/>
  <c r="AQ24" i="9"/>
  <c r="AP24" i="9"/>
  <c r="AO24" i="9"/>
  <c r="AN24" i="9"/>
  <c r="AF24" i="9"/>
  <c r="X24" i="9"/>
  <c r="P24" i="9"/>
  <c r="H24" i="9"/>
  <c r="AR23" i="9"/>
  <c r="AQ23" i="9"/>
  <c r="AP23" i="9"/>
  <c r="AO23" i="9"/>
  <c r="AN23" i="9"/>
  <c r="AF23" i="9"/>
  <c r="X23" i="9"/>
  <c r="P23" i="9"/>
  <c r="H23" i="9"/>
  <c r="AR22" i="9"/>
  <c r="AQ22" i="9"/>
  <c r="AP22" i="9"/>
  <c r="AO22" i="9"/>
  <c r="AN22" i="9"/>
  <c r="AF22" i="9"/>
  <c r="X22" i="9"/>
  <c r="P22" i="9"/>
  <c r="H22" i="9"/>
  <c r="AR21" i="9"/>
  <c r="AQ21" i="9"/>
  <c r="AP21" i="9"/>
  <c r="AO21" i="9"/>
  <c r="AN21" i="9"/>
  <c r="AF21" i="9"/>
  <c r="X21" i="9"/>
  <c r="P21" i="9"/>
  <c r="H21" i="9"/>
  <c r="AR20" i="9"/>
  <c r="AQ20" i="9"/>
  <c r="AP20" i="9"/>
  <c r="AO20" i="9"/>
  <c r="AN20" i="9"/>
  <c r="AF20" i="9"/>
  <c r="X20" i="9"/>
  <c r="P20" i="9"/>
  <c r="H20" i="9"/>
  <c r="AR19" i="9"/>
  <c r="AQ19" i="9"/>
  <c r="AP19" i="9"/>
  <c r="AO19" i="9"/>
  <c r="AN19" i="9"/>
  <c r="AF19" i="9"/>
  <c r="X19" i="9"/>
  <c r="P19" i="9"/>
  <c r="H19" i="9"/>
  <c r="AR18" i="9"/>
  <c r="AQ18" i="9"/>
  <c r="AP18" i="9"/>
  <c r="AO18" i="9"/>
  <c r="AN18" i="9"/>
  <c r="AF18" i="9"/>
  <c r="X18" i="9"/>
  <c r="P18" i="9"/>
  <c r="H18" i="9"/>
  <c r="AR17" i="9"/>
  <c r="AQ17" i="9"/>
  <c r="AP17" i="9"/>
  <c r="AO17" i="9"/>
  <c r="AN17" i="9"/>
  <c r="AF17" i="9"/>
  <c r="X17" i="9"/>
  <c r="P17" i="9"/>
  <c r="H17" i="9"/>
  <c r="AR16" i="9"/>
  <c r="AQ16" i="9"/>
  <c r="AP16" i="9"/>
  <c r="AO16" i="9"/>
  <c r="AN16" i="9"/>
  <c r="AF16" i="9"/>
  <c r="X16" i="9"/>
  <c r="P16" i="9"/>
  <c r="H16" i="9"/>
  <c r="AR15" i="9"/>
  <c r="AQ15" i="9"/>
  <c r="AP15" i="9"/>
  <c r="AO15" i="9"/>
  <c r="AN15" i="9"/>
  <c r="AF15" i="9"/>
  <c r="X15" i="9"/>
  <c r="X43" i="6" s="1"/>
  <c r="P15" i="9"/>
  <c r="I163" i="6" s="1"/>
  <c r="H15" i="9"/>
  <c r="AR14" i="9"/>
  <c r="AQ14" i="9"/>
  <c r="AP14" i="9"/>
  <c r="AO14" i="9"/>
  <c r="AN14" i="9"/>
  <c r="AF14" i="9"/>
  <c r="X14" i="9"/>
  <c r="P14" i="9"/>
  <c r="H14" i="9"/>
  <c r="AR13" i="9"/>
  <c r="AQ13" i="9"/>
  <c r="AP13" i="9"/>
  <c r="AO13" i="9"/>
  <c r="AN13" i="9"/>
  <c r="AF13" i="9"/>
  <c r="Y41" i="6" s="1"/>
  <c r="Q41" i="6" s="1"/>
  <c r="M41" i="6" s="1"/>
  <c r="X13" i="9"/>
  <c r="P13" i="9"/>
  <c r="H13" i="9"/>
  <c r="H12" i="9"/>
  <c r="H11" i="9"/>
  <c r="H10" i="9"/>
  <c r="H9" i="9"/>
  <c r="AG8" i="9"/>
  <c r="AB8" i="9"/>
  <c r="H8" i="9"/>
  <c r="AG7" i="9"/>
  <c r="H7" i="9"/>
  <c r="AG6" i="9"/>
  <c r="H6" i="9"/>
  <c r="AG5" i="9"/>
  <c r="H5" i="9"/>
  <c r="AG4" i="9"/>
  <c r="H4" i="9"/>
  <c r="AG3" i="9"/>
  <c r="H3" i="9"/>
  <c r="I61" i="5" s="1"/>
  <c r="D61" i="5" s="1"/>
  <c r="B61" i="5" s="1"/>
  <c r="AG2" i="9"/>
  <c r="Y2" i="9"/>
  <c r="AJ62" i="8"/>
  <c r="AB62" i="8"/>
  <c r="T62" i="8"/>
  <c r="L62" i="8"/>
  <c r="AJ61" i="8"/>
  <c r="AB61" i="8"/>
  <c r="T61" i="8"/>
  <c r="L61" i="8"/>
  <c r="AJ60" i="8"/>
  <c r="AB60" i="8"/>
  <c r="T60" i="8"/>
  <c r="L60" i="8"/>
  <c r="AJ59" i="8"/>
  <c r="AB59" i="8"/>
  <c r="T59" i="8"/>
  <c r="L59" i="8"/>
  <c r="AJ58" i="8"/>
  <c r="AB58" i="8"/>
  <c r="T58" i="8"/>
  <c r="E28" i="8" s="1"/>
  <c r="L58" i="8"/>
  <c r="AJ57" i="8"/>
  <c r="E27" i="8" s="1"/>
  <c r="AB57" i="8"/>
  <c r="T57" i="8"/>
  <c r="L57" i="8"/>
  <c r="AJ56" i="8"/>
  <c r="AB56" i="8"/>
  <c r="T56" i="8"/>
  <c r="E26" i="8" s="1"/>
  <c r="L56" i="8"/>
  <c r="AJ55" i="8"/>
  <c r="AB55" i="8"/>
  <c r="T55" i="8"/>
  <c r="L55" i="8"/>
  <c r="AJ54" i="8"/>
  <c r="AB54" i="8"/>
  <c r="T54" i="8"/>
  <c r="L54" i="8"/>
  <c r="AJ53" i="8"/>
  <c r="AB53" i="8"/>
  <c r="T53" i="8"/>
  <c r="L53" i="8"/>
  <c r="AJ52" i="8"/>
  <c r="AI52" i="8"/>
  <c r="AB52" i="8"/>
  <c r="AA52" i="8"/>
  <c r="T52" i="8"/>
  <c r="E22" i="8" s="1"/>
  <c r="S52" i="8"/>
  <c r="L52" i="8"/>
  <c r="K52" i="8"/>
  <c r="AJ51" i="8"/>
  <c r="AI51" i="8"/>
  <c r="AB51" i="8"/>
  <c r="AA51" i="8"/>
  <c r="T51" i="8"/>
  <c r="S51" i="8"/>
  <c r="L51" i="8"/>
  <c r="K51" i="8"/>
  <c r="AJ50" i="8"/>
  <c r="AI50" i="8"/>
  <c r="AB50" i="8"/>
  <c r="AA50" i="8"/>
  <c r="B30" i="8" s="1"/>
  <c r="T50" i="8"/>
  <c r="S50" i="8"/>
  <c r="L50" i="8"/>
  <c r="K50" i="8"/>
  <c r="AJ49" i="8"/>
  <c r="AI49" i="8"/>
  <c r="AB49" i="8"/>
  <c r="AA49" i="8"/>
  <c r="T49" i="8"/>
  <c r="E19" i="8" s="1"/>
  <c r="S49" i="8"/>
  <c r="L49" i="8"/>
  <c r="K49" i="8"/>
  <c r="AJ48" i="8"/>
  <c r="AI48" i="8"/>
  <c r="AB48" i="8"/>
  <c r="AA48" i="8"/>
  <c r="T48" i="8"/>
  <c r="S48" i="8"/>
  <c r="B28" i="8" s="1"/>
  <c r="L48" i="8"/>
  <c r="E18" i="8" s="1"/>
  <c r="K48" i="8"/>
  <c r="AJ47" i="8"/>
  <c r="E17" i="8" s="1"/>
  <c r="AI47" i="8"/>
  <c r="AB47" i="8"/>
  <c r="AA47" i="8"/>
  <c r="T47" i="8"/>
  <c r="S47" i="8"/>
  <c r="L47" i="8"/>
  <c r="K47" i="8"/>
  <c r="AJ46" i="8"/>
  <c r="AI46" i="8"/>
  <c r="AB46" i="8"/>
  <c r="AA46" i="8"/>
  <c r="T46" i="8"/>
  <c r="E16" i="8" s="1"/>
  <c r="S46" i="8"/>
  <c r="L46" i="8"/>
  <c r="K46" i="8"/>
  <c r="AJ45" i="8"/>
  <c r="AI45" i="8"/>
  <c r="AB45" i="8"/>
  <c r="AA45" i="8"/>
  <c r="T45" i="8"/>
  <c r="S45" i="8"/>
  <c r="B25" i="8" s="1"/>
  <c r="L45" i="8"/>
  <c r="E15" i="8" s="1"/>
  <c r="K45" i="8"/>
  <c r="AJ44" i="8"/>
  <c r="E14" i="8" s="1"/>
  <c r="AI44" i="8"/>
  <c r="AB44" i="8"/>
  <c r="AA44" i="8"/>
  <c r="T44" i="8"/>
  <c r="S44" i="8"/>
  <c r="L44" i="8"/>
  <c r="K44" i="8"/>
  <c r="AJ43" i="8"/>
  <c r="AI43" i="8"/>
  <c r="AB43" i="8"/>
  <c r="AA43" i="8"/>
  <c r="T43" i="8"/>
  <c r="E13" i="8" s="1"/>
  <c r="S43" i="8"/>
  <c r="L43" i="8"/>
  <c r="K43" i="8"/>
  <c r="AJ42" i="8"/>
  <c r="AI42" i="8"/>
  <c r="AB42" i="8"/>
  <c r="AA42" i="8"/>
  <c r="T42" i="8"/>
  <c r="S42" i="8"/>
  <c r="B22" i="8" s="1"/>
  <c r="L42" i="8"/>
  <c r="E12" i="8" s="1"/>
  <c r="K42" i="8"/>
  <c r="AJ41" i="8"/>
  <c r="E11" i="8" s="1"/>
  <c r="AI41" i="8"/>
  <c r="AB41" i="8"/>
  <c r="AA41" i="8"/>
  <c r="T41" i="8"/>
  <c r="S41" i="8"/>
  <c r="L41" i="8"/>
  <c r="K41" i="8"/>
  <c r="AJ40" i="8"/>
  <c r="AI40" i="8"/>
  <c r="AB40" i="8"/>
  <c r="AA40" i="8"/>
  <c r="T40" i="8"/>
  <c r="E10" i="8" s="1"/>
  <c r="S40" i="8"/>
  <c r="L40" i="8"/>
  <c r="K40" i="8"/>
  <c r="AJ39" i="8"/>
  <c r="AI39" i="8"/>
  <c r="AB39" i="8"/>
  <c r="AA39" i="8"/>
  <c r="T39" i="8"/>
  <c r="S39" i="8"/>
  <c r="B19" i="8" s="1"/>
  <c r="L39" i="8"/>
  <c r="E9" i="8" s="1"/>
  <c r="K39" i="8"/>
  <c r="AJ38" i="8"/>
  <c r="AI38" i="8"/>
  <c r="AB38" i="8"/>
  <c r="AA38" i="8"/>
  <c r="B18" i="8" s="1"/>
  <c r="T38" i="8"/>
  <c r="S38" i="8"/>
  <c r="L38" i="8"/>
  <c r="K38" i="8"/>
  <c r="AJ37" i="8"/>
  <c r="E7" i="8" s="1"/>
  <c r="AI37" i="8"/>
  <c r="AH37" i="8"/>
  <c r="B8" i="8" s="1"/>
  <c r="AB37" i="8"/>
  <c r="AA37" i="8"/>
  <c r="Z37" i="8"/>
  <c r="T37" i="8"/>
  <c r="S37" i="8"/>
  <c r="R37" i="8"/>
  <c r="L37" i="8"/>
  <c r="K37" i="8"/>
  <c r="J37" i="8"/>
  <c r="AJ36" i="8"/>
  <c r="E6" i="8" s="1"/>
  <c r="AI36" i="8"/>
  <c r="AH36" i="8"/>
  <c r="B7" i="8" s="1"/>
  <c r="AB36" i="8"/>
  <c r="AA36" i="8"/>
  <c r="B16" i="8" s="1"/>
  <c r="Z36" i="8"/>
  <c r="T36" i="8"/>
  <c r="S36" i="8"/>
  <c r="R36" i="8"/>
  <c r="L36" i="8"/>
  <c r="K36" i="8"/>
  <c r="J36" i="8"/>
  <c r="AJ35" i="8"/>
  <c r="E5" i="8" s="1"/>
  <c r="AI35" i="8"/>
  <c r="AH35" i="8"/>
  <c r="AB35" i="8"/>
  <c r="AA35" i="8"/>
  <c r="Z35" i="8"/>
  <c r="T35" i="8"/>
  <c r="S35" i="8"/>
  <c r="R35" i="8"/>
  <c r="L35" i="8"/>
  <c r="K35" i="8"/>
  <c r="J35" i="8"/>
  <c r="AJ34" i="8"/>
  <c r="AI34" i="8"/>
  <c r="AH34" i="8"/>
  <c r="AB34" i="8"/>
  <c r="AA34" i="8"/>
  <c r="B14" i="8" s="1"/>
  <c r="Z34" i="8"/>
  <c r="T34" i="8"/>
  <c r="S34" i="8"/>
  <c r="R34" i="8"/>
  <c r="L34" i="8"/>
  <c r="K34" i="8"/>
  <c r="J34" i="8"/>
  <c r="AK33" i="8"/>
  <c r="AJ33" i="8"/>
  <c r="AI33" i="8"/>
  <c r="AH33" i="8"/>
  <c r="AC33" i="8"/>
  <c r="AB33" i="8"/>
  <c r="AA33" i="8"/>
  <c r="Z33" i="8"/>
  <c r="U33" i="8"/>
  <c r="T33" i="8"/>
  <c r="S33" i="8"/>
  <c r="R33" i="8"/>
  <c r="M33" i="8"/>
  <c r="L33" i="8"/>
  <c r="E3" i="8" s="1"/>
  <c r="K33" i="8"/>
  <c r="B13" i="8" s="1"/>
  <c r="J33" i="8"/>
  <c r="AR32" i="8"/>
  <c r="AQ32" i="8"/>
  <c r="AP32" i="8"/>
  <c r="AO32" i="8"/>
  <c r="AN32" i="8"/>
  <c r="AF32" i="8"/>
  <c r="X32" i="8"/>
  <c r="P32" i="8"/>
  <c r="H32" i="8"/>
  <c r="E32" i="8"/>
  <c r="B32" i="8"/>
  <c r="AR31" i="8"/>
  <c r="AQ31" i="8"/>
  <c r="AP31" i="8"/>
  <c r="AO31" i="8"/>
  <c r="AN31" i="8"/>
  <c r="AF31" i="8"/>
  <c r="X31" i="8"/>
  <c r="P31" i="8"/>
  <c r="H31" i="8"/>
  <c r="E31" i="8"/>
  <c r="B31" i="8"/>
  <c r="AR30" i="8"/>
  <c r="AQ30" i="8"/>
  <c r="AP30" i="8"/>
  <c r="AO30" i="8"/>
  <c r="AN30" i="8"/>
  <c r="AF30" i="8"/>
  <c r="X30" i="8"/>
  <c r="P30" i="8"/>
  <c r="H30" i="8"/>
  <c r="AR29" i="8"/>
  <c r="AQ29" i="8"/>
  <c r="AP29" i="8"/>
  <c r="AO29" i="8"/>
  <c r="AN29" i="8"/>
  <c r="AF29" i="8"/>
  <c r="X29" i="8"/>
  <c r="P29" i="8"/>
  <c r="H29" i="8"/>
  <c r="E29" i="8"/>
  <c r="AR28" i="8"/>
  <c r="AQ28" i="8"/>
  <c r="AP28" i="8"/>
  <c r="AO28" i="8"/>
  <c r="AN28" i="8"/>
  <c r="AF28" i="8"/>
  <c r="X28" i="8"/>
  <c r="P28" i="8"/>
  <c r="H28" i="8"/>
  <c r="AR27" i="8"/>
  <c r="AQ27" i="8"/>
  <c r="AP27" i="8"/>
  <c r="AO27" i="8"/>
  <c r="AN27" i="8"/>
  <c r="AF27" i="8"/>
  <c r="X27" i="8"/>
  <c r="P27" i="8"/>
  <c r="H27" i="8"/>
  <c r="AR26" i="8"/>
  <c r="AQ26" i="8"/>
  <c r="AP26" i="8"/>
  <c r="AO26" i="8"/>
  <c r="AN26" i="8"/>
  <c r="AF26" i="8"/>
  <c r="X26" i="8"/>
  <c r="P26" i="8"/>
  <c r="H26" i="8"/>
  <c r="B26" i="8"/>
  <c r="AR25" i="8"/>
  <c r="AQ25" i="8"/>
  <c r="AP25" i="8"/>
  <c r="AO25" i="8"/>
  <c r="AN25" i="8"/>
  <c r="AF25" i="8"/>
  <c r="X25" i="8"/>
  <c r="P25" i="8"/>
  <c r="H25" i="8"/>
  <c r="AR24" i="8"/>
  <c r="AQ24" i="8"/>
  <c r="AP24" i="8"/>
  <c r="AO24" i="8"/>
  <c r="AN24" i="8"/>
  <c r="AF24" i="8"/>
  <c r="X24" i="8"/>
  <c r="P24" i="8"/>
  <c r="H24" i="8"/>
  <c r="AR23" i="8"/>
  <c r="AQ23" i="8"/>
  <c r="AP23" i="8"/>
  <c r="AO23" i="8"/>
  <c r="AN23" i="8"/>
  <c r="AF23" i="8"/>
  <c r="X23" i="8"/>
  <c r="P23" i="8"/>
  <c r="H23" i="8"/>
  <c r="E23" i="8"/>
  <c r="AR22" i="8"/>
  <c r="AQ22" i="8"/>
  <c r="AP22" i="8"/>
  <c r="AO22" i="8"/>
  <c r="AN22" i="8"/>
  <c r="AF22" i="8"/>
  <c r="X22" i="8"/>
  <c r="P22" i="8"/>
  <c r="H22" i="8"/>
  <c r="AR21" i="8"/>
  <c r="AQ21" i="8"/>
  <c r="AP21" i="8"/>
  <c r="AO21" i="8"/>
  <c r="AN21" i="8"/>
  <c r="AF21" i="8"/>
  <c r="X21" i="8"/>
  <c r="P21" i="8"/>
  <c r="H21" i="8"/>
  <c r="E21" i="8"/>
  <c r="AR20" i="8"/>
  <c r="AQ20" i="8"/>
  <c r="AP20" i="8"/>
  <c r="AO20" i="8"/>
  <c r="AN20" i="8"/>
  <c r="AF20" i="8"/>
  <c r="X20" i="8"/>
  <c r="P20" i="8"/>
  <c r="H20" i="8"/>
  <c r="B20" i="8"/>
  <c r="AR19" i="8"/>
  <c r="AQ19" i="8"/>
  <c r="AP19" i="8"/>
  <c r="AO19" i="8"/>
  <c r="AN19" i="8"/>
  <c r="AF19" i="8"/>
  <c r="X19" i="8"/>
  <c r="P19" i="8"/>
  <c r="H19" i="8"/>
  <c r="AR18" i="8"/>
  <c r="AQ18" i="8"/>
  <c r="AP18" i="8"/>
  <c r="AO18" i="8"/>
  <c r="AN18" i="8"/>
  <c r="AF18" i="8"/>
  <c r="X18" i="8"/>
  <c r="P18" i="8"/>
  <c r="H18" i="8"/>
  <c r="AR17" i="8"/>
  <c r="AQ17" i="8"/>
  <c r="AP17" i="8"/>
  <c r="AO17" i="8"/>
  <c r="AN17" i="8"/>
  <c r="AF17" i="8"/>
  <c r="X17" i="8"/>
  <c r="P17" i="8"/>
  <c r="H17" i="8"/>
  <c r="AR16" i="8"/>
  <c r="AQ16" i="8"/>
  <c r="AP16" i="8"/>
  <c r="AO16" i="8"/>
  <c r="AN16" i="8"/>
  <c r="AF16" i="8"/>
  <c r="X16" i="8"/>
  <c r="P16" i="8"/>
  <c r="H16" i="8"/>
  <c r="AR15" i="8"/>
  <c r="AQ15" i="8"/>
  <c r="AP15" i="8"/>
  <c r="AO15" i="8"/>
  <c r="AN15" i="8"/>
  <c r="AF15" i="8"/>
  <c r="X15" i="8"/>
  <c r="W23" i="6" s="1"/>
  <c r="P15" i="8"/>
  <c r="H15" i="8"/>
  <c r="AR14" i="8"/>
  <c r="AQ14" i="8"/>
  <c r="AP14" i="8"/>
  <c r="AO14" i="8"/>
  <c r="AN14" i="8"/>
  <c r="AF14" i="8"/>
  <c r="X14" i="8"/>
  <c r="W22" i="6" s="1"/>
  <c r="P14" i="8"/>
  <c r="H14" i="8"/>
  <c r="AR13" i="8"/>
  <c r="AQ13" i="8"/>
  <c r="AP13" i="8"/>
  <c r="AO13" i="8"/>
  <c r="AN13" i="8"/>
  <c r="AF13" i="8"/>
  <c r="X13" i="8"/>
  <c r="I101" i="6" s="1"/>
  <c r="P13" i="8"/>
  <c r="H13" i="8"/>
  <c r="H12" i="8"/>
  <c r="H11" i="8"/>
  <c r="H10" i="8"/>
  <c r="H9" i="8"/>
  <c r="AG8" i="8"/>
  <c r="AB8" i="8"/>
  <c r="H8" i="8"/>
  <c r="AG7" i="8"/>
  <c r="H7" i="8"/>
  <c r="AG6" i="8"/>
  <c r="H6" i="8"/>
  <c r="AG5" i="8"/>
  <c r="H5" i="8"/>
  <c r="AG4" i="8"/>
  <c r="H4" i="8"/>
  <c r="E4" i="8"/>
  <c r="B4" i="8"/>
  <c r="AG3" i="8"/>
  <c r="H3" i="8"/>
  <c r="AG2" i="8"/>
  <c r="Y2" i="8"/>
  <c r="AJ62" i="7"/>
  <c r="AB62" i="7"/>
  <c r="T62" i="7"/>
  <c r="L62" i="7"/>
  <c r="AJ61" i="7"/>
  <c r="AB61" i="7"/>
  <c r="T61" i="7"/>
  <c r="L61" i="7"/>
  <c r="AJ60" i="7"/>
  <c r="AB60" i="7"/>
  <c r="T60" i="7"/>
  <c r="L60" i="7"/>
  <c r="AJ59" i="7"/>
  <c r="AB59" i="7"/>
  <c r="T59" i="7"/>
  <c r="L59" i="7"/>
  <c r="AJ58" i="7"/>
  <c r="AB58" i="7"/>
  <c r="T58" i="7"/>
  <c r="L58" i="7"/>
  <c r="AJ57" i="7"/>
  <c r="AB57" i="7"/>
  <c r="T57" i="7"/>
  <c r="L57" i="7"/>
  <c r="AJ56" i="7"/>
  <c r="AB56" i="7"/>
  <c r="T56" i="7"/>
  <c r="L56" i="7"/>
  <c r="AJ55" i="7"/>
  <c r="AB55" i="7"/>
  <c r="T55" i="7"/>
  <c r="L55" i="7"/>
  <c r="AJ54" i="7"/>
  <c r="E24" i="7" s="1"/>
  <c r="AB54" i="7"/>
  <c r="T54" i="7"/>
  <c r="L54" i="7"/>
  <c r="AJ53" i="7"/>
  <c r="AB53" i="7"/>
  <c r="T53" i="7"/>
  <c r="L53" i="7"/>
  <c r="AJ52" i="7"/>
  <c r="AI52" i="7"/>
  <c r="AB52" i="7"/>
  <c r="AA52" i="7"/>
  <c r="T52" i="7"/>
  <c r="E22" i="7" s="1"/>
  <c r="S52" i="7"/>
  <c r="L52" i="7"/>
  <c r="K52" i="7"/>
  <c r="B32" i="7" s="1"/>
  <c r="E20" i="4" s="1"/>
  <c r="B20" i="4" s="1"/>
  <c r="A20" i="4" s="1"/>
  <c r="AJ51" i="7"/>
  <c r="AI51" i="7"/>
  <c r="AB51" i="7"/>
  <c r="AA51" i="7"/>
  <c r="T51" i="7"/>
  <c r="S51" i="7"/>
  <c r="L51" i="7"/>
  <c r="E21" i="7" s="1"/>
  <c r="K51" i="7"/>
  <c r="AJ50" i="7"/>
  <c r="E20" i="7" s="1"/>
  <c r="AI50" i="7"/>
  <c r="AB50" i="7"/>
  <c r="AA50" i="7"/>
  <c r="T50" i="7"/>
  <c r="S50" i="7"/>
  <c r="B30" i="7" s="1"/>
  <c r="L50" i="7"/>
  <c r="K50" i="7"/>
  <c r="AJ49" i="7"/>
  <c r="AI49" i="7"/>
  <c r="AB49" i="7"/>
  <c r="AA49" i="7"/>
  <c r="T49" i="7"/>
  <c r="E19" i="7" s="1"/>
  <c r="S49" i="7"/>
  <c r="L49" i="7"/>
  <c r="K49" i="7"/>
  <c r="AJ48" i="7"/>
  <c r="AI48" i="7"/>
  <c r="AB48" i="7"/>
  <c r="AA48" i="7"/>
  <c r="T48" i="7"/>
  <c r="S48" i="7"/>
  <c r="L48" i="7"/>
  <c r="E18" i="7" s="1"/>
  <c r="K48" i="7"/>
  <c r="AJ47" i="7"/>
  <c r="E17" i="7" s="1"/>
  <c r="AI47" i="7"/>
  <c r="AB47" i="7"/>
  <c r="AA47" i="7"/>
  <c r="T47" i="7"/>
  <c r="S47" i="7"/>
  <c r="L47" i="7"/>
  <c r="K47" i="7"/>
  <c r="AJ46" i="7"/>
  <c r="AI46" i="7"/>
  <c r="AB46" i="7"/>
  <c r="AA46" i="7"/>
  <c r="T46" i="7"/>
  <c r="S46" i="7"/>
  <c r="L46" i="7"/>
  <c r="K46" i="7"/>
  <c r="AJ45" i="7"/>
  <c r="AI45" i="7"/>
  <c r="AB45" i="7"/>
  <c r="AA45" i="7"/>
  <c r="T45" i="7"/>
  <c r="S45" i="7"/>
  <c r="L45" i="7"/>
  <c r="E15" i="7" s="1"/>
  <c r="K45" i="7"/>
  <c r="AJ44" i="7"/>
  <c r="AI44" i="7"/>
  <c r="AB44" i="7"/>
  <c r="AA44" i="7"/>
  <c r="T44" i="7"/>
  <c r="S44" i="7"/>
  <c r="L44" i="7"/>
  <c r="K44" i="7"/>
  <c r="AJ43" i="7"/>
  <c r="AI43" i="7"/>
  <c r="AB43" i="7"/>
  <c r="AA43" i="7"/>
  <c r="T43" i="7"/>
  <c r="E13" i="7" s="1"/>
  <c r="S43" i="7"/>
  <c r="L43" i="7"/>
  <c r="K43" i="7"/>
  <c r="AJ42" i="7"/>
  <c r="AI42" i="7"/>
  <c r="AB42" i="7"/>
  <c r="AA42" i="7"/>
  <c r="T42" i="7"/>
  <c r="S42" i="7"/>
  <c r="L42" i="7"/>
  <c r="E12" i="7" s="1"/>
  <c r="K42" i="7"/>
  <c r="AJ41" i="7"/>
  <c r="AI41" i="7"/>
  <c r="AB41" i="7"/>
  <c r="AA41" i="7"/>
  <c r="T41" i="7"/>
  <c r="S41" i="7"/>
  <c r="L41" i="7"/>
  <c r="K41" i="7"/>
  <c r="AJ40" i="7"/>
  <c r="AI40" i="7"/>
  <c r="AB40" i="7"/>
  <c r="AA40" i="7"/>
  <c r="T40" i="7"/>
  <c r="E10" i="7" s="1"/>
  <c r="S40" i="7"/>
  <c r="L40" i="7"/>
  <c r="K40" i="7"/>
  <c r="AJ39" i="7"/>
  <c r="AI39" i="7"/>
  <c r="AB39" i="7"/>
  <c r="AA39" i="7"/>
  <c r="T39" i="7"/>
  <c r="S39" i="7"/>
  <c r="L39" i="7"/>
  <c r="E9" i="7" s="1"/>
  <c r="K39" i="7"/>
  <c r="AJ38" i="7"/>
  <c r="AI38" i="7"/>
  <c r="AB38" i="7"/>
  <c r="AA38" i="7"/>
  <c r="T38" i="7"/>
  <c r="S38" i="7"/>
  <c r="L38" i="7"/>
  <c r="K38" i="7"/>
  <c r="AJ37" i="7"/>
  <c r="AI37" i="7"/>
  <c r="AH37" i="7"/>
  <c r="AB37" i="7"/>
  <c r="AA37" i="7"/>
  <c r="Z37" i="7"/>
  <c r="T37" i="7"/>
  <c r="S37" i="7"/>
  <c r="R37" i="7"/>
  <c r="L37" i="7"/>
  <c r="K37" i="7"/>
  <c r="J37" i="7"/>
  <c r="AJ36" i="7"/>
  <c r="AI36" i="7"/>
  <c r="AH36" i="7"/>
  <c r="AB36" i="7"/>
  <c r="E6" i="7" s="1"/>
  <c r="AA36" i="7"/>
  <c r="Z36" i="7"/>
  <c r="T36" i="7"/>
  <c r="S36" i="7"/>
  <c r="R36" i="7"/>
  <c r="L36" i="7"/>
  <c r="K36" i="7"/>
  <c r="J36" i="7"/>
  <c r="AJ35" i="7"/>
  <c r="AI35" i="7"/>
  <c r="AH35" i="7"/>
  <c r="B6" i="7" s="1"/>
  <c r="AB35" i="7"/>
  <c r="E5" i="7" s="1"/>
  <c r="AA35" i="7"/>
  <c r="Z35" i="7"/>
  <c r="T35" i="7"/>
  <c r="S35" i="7"/>
  <c r="R35" i="7"/>
  <c r="L35" i="7"/>
  <c r="K35" i="7"/>
  <c r="J35" i="7"/>
  <c r="AJ34" i="7"/>
  <c r="AI34" i="7"/>
  <c r="AH34" i="7"/>
  <c r="AB34" i="7"/>
  <c r="AA34" i="7"/>
  <c r="Z34" i="7"/>
  <c r="T34" i="7"/>
  <c r="S34" i="7"/>
  <c r="R34" i="7"/>
  <c r="L34" i="7"/>
  <c r="K34" i="7"/>
  <c r="J34" i="7"/>
  <c r="AK33" i="7"/>
  <c r="AJ33" i="7"/>
  <c r="AI33" i="7"/>
  <c r="AH33" i="7"/>
  <c r="AC33" i="7"/>
  <c r="AB33" i="7"/>
  <c r="AA33" i="7"/>
  <c r="Z33" i="7"/>
  <c r="U33" i="7"/>
  <c r="T33" i="7"/>
  <c r="S33" i="7"/>
  <c r="R33" i="7"/>
  <c r="M33" i="7"/>
  <c r="L33" i="7"/>
  <c r="E3" i="7" s="1"/>
  <c r="K33" i="7"/>
  <c r="J33" i="7"/>
  <c r="B4" i="7" s="1"/>
  <c r="AR32" i="7"/>
  <c r="AQ32" i="7"/>
  <c r="AP32" i="7"/>
  <c r="AO32" i="7"/>
  <c r="AN32" i="7"/>
  <c r="AF32" i="7"/>
  <c r="X32" i="7"/>
  <c r="P32" i="7"/>
  <c r="H32" i="7"/>
  <c r="E32" i="7" s="1"/>
  <c r="AR31" i="7"/>
  <c r="AQ31" i="7"/>
  <c r="AP31" i="7"/>
  <c r="AO31" i="7"/>
  <c r="AN31" i="7"/>
  <c r="AF31" i="7"/>
  <c r="X31" i="7"/>
  <c r="P31" i="7"/>
  <c r="H31" i="7"/>
  <c r="AR30" i="7"/>
  <c r="AQ30" i="7"/>
  <c r="AP30" i="7"/>
  <c r="AO30" i="7"/>
  <c r="AN30" i="7"/>
  <c r="AF30" i="7"/>
  <c r="X30" i="7"/>
  <c r="P30" i="7"/>
  <c r="H30" i="7"/>
  <c r="AR29" i="7"/>
  <c r="AQ29" i="7"/>
  <c r="AP29" i="7"/>
  <c r="AO29" i="7"/>
  <c r="AN29" i="7"/>
  <c r="AF29" i="7"/>
  <c r="X29" i="7"/>
  <c r="P29" i="7"/>
  <c r="H29" i="7"/>
  <c r="E29" i="7" s="1"/>
  <c r="AR28" i="7"/>
  <c r="AQ28" i="7"/>
  <c r="AP28" i="7"/>
  <c r="AO28" i="7"/>
  <c r="AN28" i="7"/>
  <c r="AF28" i="7"/>
  <c r="X28" i="7"/>
  <c r="P28" i="7"/>
  <c r="H28" i="7"/>
  <c r="AR27" i="7"/>
  <c r="AQ27" i="7"/>
  <c r="AP27" i="7"/>
  <c r="AO27" i="7"/>
  <c r="AN27" i="7"/>
  <c r="AF27" i="7"/>
  <c r="X27" i="7"/>
  <c r="P27" i="7"/>
  <c r="H27" i="7"/>
  <c r="AR26" i="7"/>
  <c r="AQ26" i="7"/>
  <c r="AP26" i="7"/>
  <c r="AO26" i="7"/>
  <c r="AN26" i="7"/>
  <c r="AF26" i="7"/>
  <c r="X26" i="7"/>
  <c r="P26" i="7"/>
  <c r="H26" i="7"/>
  <c r="AR25" i="7"/>
  <c r="AQ25" i="7"/>
  <c r="AP25" i="7"/>
  <c r="AO25" i="7"/>
  <c r="AN25" i="7"/>
  <c r="AF25" i="7"/>
  <c r="X25" i="7"/>
  <c r="P25" i="7"/>
  <c r="H25" i="7"/>
  <c r="AR24" i="7"/>
  <c r="AQ24" i="7"/>
  <c r="AP24" i="7"/>
  <c r="AO24" i="7"/>
  <c r="AN24" i="7"/>
  <c r="AF24" i="7"/>
  <c r="X24" i="7"/>
  <c r="P24" i="7"/>
  <c r="H24" i="7"/>
  <c r="AR23" i="7"/>
  <c r="AQ23" i="7"/>
  <c r="AP23" i="7"/>
  <c r="AO23" i="7"/>
  <c r="AN23" i="7"/>
  <c r="AF23" i="7"/>
  <c r="X23" i="7"/>
  <c r="P23" i="7"/>
  <c r="H23" i="7"/>
  <c r="AR22" i="7"/>
  <c r="AQ22" i="7"/>
  <c r="AP22" i="7"/>
  <c r="AO22" i="7"/>
  <c r="AN22" i="7"/>
  <c r="AF22" i="7"/>
  <c r="X22" i="7"/>
  <c r="P22" i="7"/>
  <c r="H22" i="7"/>
  <c r="AR21" i="7"/>
  <c r="AQ21" i="7"/>
  <c r="AP21" i="7"/>
  <c r="AO21" i="7"/>
  <c r="AN21" i="7"/>
  <c r="AF21" i="7"/>
  <c r="X21" i="7"/>
  <c r="P21" i="7"/>
  <c r="H21" i="7"/>
  <c r="AR20" i="7"/>
  <c r="AQ20" i="7"/>
  <c r="AP20" i="7"/>
  <c r="AO20" i="7"/>
  <c r="AN20" i="7"/>
  <c r="AF20" i="7"/>
  <c r="X20" i="7"/>
  <c r="P20" i="7"/>
  <c r="H20" i="7"/>
  <c r="AR19" i="7"/>
  <c r="AQ19" i="7"/>
  <c r="AP19" i="7"/>
  <c r="AO19" i="7"/>
  <c r="AN19" i="7"/>
  <c r="AF19" i="7"/>
  <c r="X19" i="7"/>
  <c r="P19" i="7"/>
  <c r="H19" i="7"/>
  <c r="AR18" i="7"/>
  <c r="AQ18" i="7"/>
  <c r="AP18" i="7"/>
  <c r="AO18" i="7"/>
  <c r="AN18" i="7"/>
  <c r="AF18" i="7"/>
  <c r="X18" i="7"/>
  <c r="P18" i="7"/>
  <c r="H18" i="7"/>
  <c r="AR17" i="7"/>
  <c r="AQ17" i="7"/>
  <c r="AP17" i="7"/>
  <c r="AO17" i="7"/>
  <c r="AN17" i="7"/>
  <c r="AF17" i="7"/>
  <c r="X17" i="7"/>
  <c r="P17" i="7"/>
  <c r="H17" i="7"/>
  <c r="AR16" i="7"/>
  <c r="AQ16" i="7"/>
  <c r="AP16" i="7"/>
  <c r="AO16" i="7"/>
  <c r="AN16" i="7"/>
  <c r="AF16" i="7"/>
  <c r="X16" i="7"/>
  <c r="P16" i="7"/>
  <c r="H16" i="7"/>
  <c r="AR15" i="7"/>
  <c r="AQ15" i="7"/>
  <c r="AP15" i="7"/>
  <c r="AO15" i="7"/>
  <c r="AN15" i="7"/>
  <c r="AF15" i="7"/>
  <c r="X15" i="7"/>
  <c r="P15" i="7"/>
  <c r="H15" i="7"/>
  <c r="AR14" i="7"/>
  <c r="AQ14" i="7"/>
  <c r="AP14" i="7"/>
  <c r="AO14" i="7"/>
  <c r="AN14" i="7"/>
  <c r="AF14" i="7"/>
  <c r="H42" i="6" s="1"/>
  <c r="X14" i="7"/>
  <c r="X2" i="6" s="1"/>
  <c r="P14" i="7"/>
  <c r="I2" i="6" s="1"/>
  <c r="H14" i="7"/>
  <c r="AR13" i="7"/>
  <c r="AQ13" i="7"/>
  <c r="AP13" i="7"/>
  <c r="AO13" i="7"/>
  <c r="AN13" i="7"/>
  <c r="I61" i="6" s="1"/>
  <c r="AF13" i="7"/>
  <c r="X13" i="7"/>
  <c r="I21" i="6" s="1"/>
  <c r="P13" i="7"/>
  <c r="V1" i="6" s="1"/>
  <c r="H13" i="7"/>
  <c r="H12" i="7"/>
  <c r="H11" i="7"/>
  <c r="H10" i="7"/>
  <c r="H9" i="7"/>
  <c r="AG8" i="7"/>
  <c r="AB8" i="7"/>
  <c r="H8" i="7"/>
  <c r="AG7" i="7"/>
  <c r="H7" i="7"/>
  <c r="AG6" i="7"/>
  <c r="H6" i="7"/>
  <c r="AG5" i="7"/>
  <c r="H5" i="7"/>
  <c r="AG4" i="7"/>
  <c r="H4" i="7"/>
  <c r="AG3" i="7"/>
  <c r="H3" i="7"/>
  <c r="AG2" i="7"/>
  <c r="Y2" i="7"/>
  <c r="I1600" i="6"/>
  <c r="H1600" i="6"/>
  <c r="F1600" i="6" s="1"/>
  <c r="G1600" i="6"/>
  <c r="I1599" i="6"/>
  <c r="H1599" i="6"/>
  <c r="G1599" i="6"/>
  <c r="F1599" i="6"/>
  <c r="I1598" i="6"/>
  <c r="H1598" i="6"/>
  <c r="G1598" i="6"/>
  <c r="F1598" i="6"/>
  <c r="I1597" i="6"/>
  <c r="H1597" i="6"/>
  <c r="F1597" i="6" s="1"/>
  <c r="G1597" i="6"/>
  <c r="I1596" i="6"/>
  <c r="H1596" i="6"/>
  <c r="G1596" i="6" s="1"/>
  <c r="F1596" i="6"/>
  <c r="I1595" i="6"/>
  <c r="H1595" i="6"/>
  <c r="G1595" i="6"/>
  <c r="F1595" i="6"/>
  <c r="I1594" i="6"/>
  <c r="H1594" i="6"/>
  <c r="G1594" i="6" s="1"/>
  <c r="I1593" i="6"/>
  <c r="H1593" i="6"/>
  <c r="G1593" i="6"/>
  <c r="F1593" i="6"/>
  <c r="I1592" i="6"/>
  <c r="H1592" i="6"/>
  <c r="F1592" i="6" s="1"/>
  <c r="G1592" i="6"/>
  <c r="I1591" i="6"/>
  <c r="H1591" i="6"/>
  <c r="G1591" i="6"/>
  <c r="F1591" i="6"/>
  <c r="I1590" i="6"/>
  <c r="H1590" i="6"/>
  <c r="G1590" i="6" s="1"/>
  <c r="F1590" i="6"/>
  <c r="I1589" i="6"/>
  <c r="H1589" i="6"/>
  <c r="I1588" i="6"/>
  <c r="H1588" i="6"/>
  <c r="G1588" i="6"/>
  <c r="F1588" i="6"/>
  <c r="I1587" i="6"/>
  <c r="H1587" i="6"/>
  <c r="G1587" i="6"/>
  <c r="F1587" i="6"/>
  <c r="I1586" i="6"/>
  <c r="H1586" i="6"/>
  <c r="G1586" i="6" s="1"/>
  <c r="F1586" i="6"/>
  <c r="I1585" i="6"/>
  <c r="H1585" i="6"/>
  <c r="G1585" i="6" s="1"/>
  <c r="I1584" i="6"/>
  <c r="H1584" i="6"/>
  <c r="F1584" i="6" s="1"/>
  <c r="G1584" i="6"/>
  <c r="I1583" i="6"/>
  <c r="H1583" i="6"/>
  <c r="G1583" i="6"/>
  <c r="F1583" i="6"/>
  <c r="I1582" i="6"/>
  <c r="H1582" i="6"/>
  <c r="G1582" i="6" s="1"/>
  <c r="F1582" i="6"/>
  <c r="I1581" i="6"/>
  <c r="H1581" i="6"/>
  <c r="I1580" i="6"/>
  <c r="H1580" i="6"/>
  <c r="F1580" i="6" s="1"/>
  <c r="G1580" i="6"/>
  <c r="I1579" i="6"/>
  <c r="H1579" i="6"/>
  <c r="I1578" i="6"/>
  <c r="H1578" i="6"/>
  <c r="G1578" i="6" s="1"/>
  <c r="I1577" i="6"/>
  <c r="H1577" i="6"/>
  <c r="G1577" i="6" s="1"/>
  <c r="I1576" i="6"/>
  <c r="H1576" i="6"/>
  <c r="F1576" i="6" s="1"/>
  <c r="G1576" i="6"/>
  <c r="I1575" i="6"/>
  <c r="H1575" i="6"/>
  <c r="G1575" i="6" s="1"/>
  <c r="F1575" i="6"/>
  <c r="I1574" i="6"/>
  <c r="H1574" i="6"/>
  <c r="I1573" i="6"/>
  <c r="H1573" i="6"/>
  <c r="G1573" i="6" s="1"/>
  <c r="F1573" i="6"/>
  <c r="I1572" i="6"/>
  <c r="H1572" i="6"/>
  <c r="F1572" i="6" s="1"/>
  <c r="G1572" i="6"/>
  <c r="I1571" i="6"/>
  <c r="H1571" i="6"/>
  <c r="G1571" i="6"/>
  <c r="F1571" i="6"/>
  <c r="I1570" i="6"/>
  <c r="H1570" i="6"/>
  <c r="G1570" i="6" s="1"/>
  <c r="F1570" i="6"/>
  <c r="I1569" i="6"/>
  <c r="H1569" i="6"/>
  <c r="F1569" i="6" s="1"/>
  <c r="G1569" i="6"/>
  <c r="I1568" i="6"/>
  <c r="H1568" i="6"/>
  <c r="G1568" i="6" s="1"/>
  <c r="F1568" i="6"/>
  <c r="I1567" i="6"/>
  <c r="H1567" i="6"/>
  <c r="G1567" i="6"/>
  <c r="F1567" i="6"/>
  <c r="I1566" i="6"/>
  <c r="H1566" i="6"/>
  <c r="G1566" i="6" s="1"/>
  <c r="F1566" i="6"/>
  <c r="I1565" i="6"/>
  <c r="H1565" i="6"/>
  <c r="F1565" i="6" s="1"/>
  <c r="G1565" i="6"/>
  <c r="I1564" i="6"/>
  <c r="H1564" i="6"/>
  <c r="I1563" i="6"/>
  <c r="H1563" i="6"/>
  <c r="G1563" i="6"/>
  <c r="F1563" i="6"/>
  <c r="I1562" i="6"/>
  <c r="H1562" i="6"/>
  <c r="G1562" i="6" s="1"/>
  <c r="F1562" i="6"/>
  <c r="I1561" i="6"/>
  <c r="H1561" i="6"/>
  <c r="G1561" i="6"/>
  <c r="F1561" i="6"/>
  <c r="I1560" i="6"/>
  <c r="H1560" i="6"/>
  <c r="F1560" i="6" s="1"/>
  <c r="G1560" i="6"/>
  <c r="I1559" i="6"/>
  <c r="H1559" i="6"/>
  <c r="I1558" i="6"/>
  <c r="H1558" i="6"/>
  <c r="I1557" i="6"/>
  <c r="H1557" i="6"/>
  <c r="G1557" i="6" s="1"/>
  <c r="F1557" i="6"/>
  <c r="I1556" i="6"/>
  <c r="H1556" i="6"/>
  <c r="F1556" i="6" s="1"/>
  <c r="G1556" i="6"/>
  <c r="I1555" i="6"/>
  <c r="H1555" i="6"/>
  <c r="G1555" i="6" s="1"/>
  <c r="I1554" i="6"/>
  <c r="H1554" i="6"/>
  <c r="G1554" i="6" s="1"/>
  <c r="F1554" i="6"/>
  <c r="I1553" i="6"/>
  <c r="H1553" i="6"/>
  <c r="G1553" i="6"/>
  <c r="F1553" i="6"/>
  <c r="I1552" i="6"/>
  <c r="H1552" i="6"/>
  <c r="G1552" i="6" s="1"/>
  <c r="I1551" i="6"/>
  <c r="H1551" i="6"/>
  <c r="G1551" i="6"/>
  <c r="F1551" i="6"/>
  <c r="I1550" i="6"/>
  <c r="H1550" i="6"/>
  <c r="G1550" i="6" s="1"/>
  <c r="I1549" i="6"/>
  <c r="H1549" i="6"/>
  <c r="I1548" i="6"/>
  <c r="H1548" i="6"/>
  <c r="G1548" i="6" s="1"/>
  <c r="F1548" i="6"/>
  <c r="I1547" i="6"/>
  <c r="H1547" i="6"/>
  <c r="G1547" i="6"/>
  <c r="F1547" i="6"/>
  <c r="I1546" i="6"/>
  <c r="H1546" i="6"/>
  <c r="G1546" i="6" s="1"/>
  <c r="I1545" i="6"/>
  <c r="H1545" i="6"/>
  <c r="G1545" i="6" s="1"/>
  <c r="F1545" i="6"/>
  <c r="I1544" i="6"/>
  <c r="H1544" i="6"/>
  <c r="F1544" i="6" s="1"/>
  <c r="G1544" i="6"/>
  <c r="I1543" i="6"/>
  <c r="H1543" i="6"/>
  <c r="I1542" i="6"/>
  <c r="H1542" i="6"/>
  <c r="G1542" i="6" s="1"/>
  <c r="F1542" i="6"/>
  <c r="I1541" i="6"/>
  <c r="H1541" i="6"/>
  <c r="I1540" i="6"/>
  <c r="H1540" i="6"/>
  <c r="G1540" i="6" s="1"/>
  <c r="F1540" i="6"/>
  <c r="I1539" i="6"/>
  <c r="H1539" i="6"/>
  <c r="G1539" i="6" s="1"/>
  <c r="F1539" i="6"/>
  <c r="I1538" i="6"/>
  <c r="H1538" i="6"/>
  <c r="G1538" i="6" s="1"/>
  <c r="F1538" i="6"/>
  <c r="I1537" i="6"/>
  <c r="H1537" i="6"/>
  <c r="G1537" i="6" s="1"/>
  <c r="I1536" i="6"/>
  <c r="H1536" i="6"/>
  <c r="F1536" i="6" s="1"/>
  <c r="G1536" i="6"/>
  <c r="I1535" i="6"/>
  <c r="H1535" i="6"/>
  <c r="G1535" i="6"/>
  <c r="F1535" i="6"/>
  <c r="I1534" i="6"/>
  <c r="H1534" i="6"/>
  <c r="G1534" i="6" s="1"/>
  <c r="F1534" i="6"/>
  <c r="I1533" i="6"/>
  <c r="H1533" i="6"/>
  <c r="G1533" i="6"/>
  <c r="F1533" i="6"/>
  <c r="I1532" i="6"/>
  <c r="H1532" i="6"/>
  <c r="G1532" i="6"/>
  <c r="F1532" i="6"/>
  <c r="I1531" i="6"/>
  <c r="H1531" i="6"/>
  <c r="G1531" i="6"/>
  <c r="F1531" i="6"/>
  <c r="I1530" i="6"/>
  <c r="H1530" i="6"/>
  <c r="G1530" i="6" s="1"/>
  <c r="F1530" i="6"/>
  <c r="I1529" i="6"/>
  <c r="H1529" i="6"/>
  <c r="G1529" i="6" s="1"/>
  <c r="I1528" i="6"/>
  <c r="H1528" i="6"/>
  <c r="F1528" i="6" s="1"/>
  <c r="I1527" i="6"/>
  <c r="H1527" i="6"/>
  <c r="G1527" i="6" s="1"/>
  <c r="F1527" i="6"/>
  <c r="I1526" i="6"/>
  <c r="H1526" i="6"/>
  <c r="G1526" i="6" s="1"/>
  <c r="F1526" i="6"/>
  <c r="I1525" i="6"/>
  <c r="H1525" i="6"/>
  <c r="G1525" i="6" s="1"/>
  <c r="F1525" i="6"/>
  <c r="I1524" i="6"/>
  <c r="H1524" i="6"/>
  <c r="F1524" i="6" s="1"/>
  <c r="G1524" i="6"/>
  <c r="I1523" i="6"/>
  <c r="H1523" i="6"/>
  <c r="F1523" i="6" s="1"/>
  <c r="I1522" i="6"/>
  <c r="H1522" i="6"/>
  <c r="G1522" i="6" s="1"/>
  <c r="F1522" i="6"/>
  <c r="I1521" i="6"/>
  <c r="H1521" i="6"/>
  <c r="F1521" i="6" s="1"/>
  <c r="G1521" i="6"/>
  <c r="I1520" i="6"/>
  <c r="H1520" i="6"/>
  <c r="G1520" i="6" s="1"/>
  <c r="I1518" i="6"/>
  <c r="H1518" i="6"/>
  <c r="G1518" i="6" s="1"/>
  <c r="I1517" i="6"/>
  <c r="H1517" i="6"/>
  <c r="I1516" i="6"/>
  <c r="H1516" i="6"/>
  <c r="G1516" i="6"/>
  <c r="F1516" i="6"/>
  <c r="I1515" i="6"/>
  <c r="H1515" i="6"/>
  <c r="F1515" i="6" s="1"/>
  <c r="G1515" i="6"/>
  <c r="I1514" i="6"/>
  <c r="H1514" i="6"/>
  <c r="G1514" i="6" s="1"/>
  <c r="F1514" i="6"/>
  <c r="I1513" i="6"/>
  <c r="H1513" i="6"/>
  <c r="I1512" i="6"/>
  <c r="H1512" i="6"/>
  <c r="I1511" i="6"/>
  <c r="H1511" i="6"/>
  <c r="F1511" i="6" s="1"/>
  <c r="G1511" i="6"/>
  <c r="I1510" i="6"/>
  <c r="H1510" i="6"/>
  <c r="G1510" i="6" s="1"/>
  <c r="F1510" i="6"/>
  <c r="I1509" i="6"/>
  <c r="H1509" i="6"/>
  <c r="I1508" i="6"/>
  <c r="H1508" i="6"/>
  <c r="G1508" i="6"/>
  <c r="F1508" i="6"/>
  <c r="I1507" i="6"/>
  <c r="H1507" i="6"/>
  <c r="F1507" i="6" s="1"/>
  <c r="G1507" i="6"/>
  <c r="I1506" i="6"/>
  <c r="H1506" i="6"/>
  <c r="G1506" i="6" s="1"/>
  <c r="F1506" i="6"/>
  <c r="I1505" i="6"/>
  <c r="H1505" i="6"/>
  <c r="G1505" i="6" s="1"/>
  <c r="I1504" i="6"/>
  <c r="H1504" i="6"/>
  <c r="G1504" i="6"/>
  <c r="F1504" i="6"/>
  <c r="I1503" i="6"/>
  <c r="H1503" i="6"/>
  <c r="G1503" i="6"/>
  <c r="F1503" i="6"/>
  <c r="I1502" i="6"/>
  <c r="H1502" i="6"/>
  <c r="G1502" i="6" s="1"/>
  <c r="I1501" i="6"/>
  <c r="H1501" i="6"/>
  <c r="G1501" i="6" s="1"/>
  <c r="F1501" i="6"/>
  <c r="I1500" i="6"/>
  <c r="H1500" i="6"/>
  <c r="G1500" i="6" s="1"/>
  <c r="I1499" i="6"/>
  <c r="H1499" i="6"/>
  <c r="G1499" i="6"/>
  <c r="F1499" i="6"/>
  <c r="I1498" i="6"/>
  <c r="H1498" i="6"/>
  <c r="G1498" i="6" s="1"/>
  <c r="F1498" i="6"/>
  <c r="I1497" i="6"/>
  <c r="H1497" i="6"/>
  <c r="I1496" i="6"/>
  <c r="H1496" i="6"/>
  <c r="I1495" i="6"/>
  <c r="H1495" i="6"/>
  <c r="F1495" i="6" s="1"/>
  <c r="G1495" i="6"/>
  <c r="I1494" i="6"/>
  <c r="H1494" i="6"/>
  <c r="G1494" i="6" s="1"/>
  <c r="F1494" i="6"/>
  <c r="I1493" i="6"/>
  <c r="H1493" i="6"/>
  <c r="I1492" i="6"/>
  <c r="H1492" i="6"/>
  <c r="G1492" i="6"/>
  <c r="F1492" i="6"/>
  <c r="I1491" i="6"/>
  <c r="H1491" i="6"/>
  <c r="I1490" i="6"/>
  <c r="H1490" i="6"/>
  <c r="G1490" i="6" s="1"/>
  <c r="F1490" i="6"/>
  <c r="I1489" i="6"/>
  <c r="H1489" i="6"/>
  <c r="G1489" i="6"/>
  <c r="F1489" i="6"/>
  <c r="I1488" i="6"/>
  <c r="H1488" i="6"/>
  <c r="G1488" i="6"/>
  <c r="F1488" i="6"/>
  <c r="I1487" i="6"/>
  <c r="H1487" i="6"/>
  <c r="F1487" i="6" s="1"/>
  <c r="G1487" i="6"/>
  <c r="I1486" i="6"/>
  <c r="H1486" i="6"/>
  <c r="I1485" i="6"/>
  <c r="H1485" i="6"/>
  <c r="G1485" i="6" s="1"/>
  <c r="F1485" i="6"/>
  <c r="I1484" i="6"/>
  <c r="H1484" i="6"/>
  <c r="G1484" i="6" s="1"/>
  <c r="F1484" i="6"/>
  <c r="I1483" i="6"/>
  <c r="H1483" i="6"/>
  <c r="G1483" i="6"/>
  <c r="F1483" i="6"/>
  <c r="I1482" i="6"/>
  <c r="H1482" i="6"/>
  <c r="G1482" i="6" s="1"/>
  <c r="I1481" i="6"/>
  <c r="H1481" i="6"/>
  <c r="G1481" i="6"/>
  <c r="F1481" i="6"/>
  <c r="I1480" i="6"/>
  <c r="H1480" i="6"/>
  <c r="G1480" i="6"/>
  <c r="F1480" i="6"/>
  <c r="I1478" i="6"/>
  <c r="H1478" i="6"/>
  <c r="I1477" i="6"/>
  <c r="H1477" i="6"/>
  <c r="G1477" i="6"/>
  <c r="F1477" i="6"/>
  <c r="I1476" i="6"/>
  <c r="H1476" i="6"/>
  <c r="I1475" i="6"/>
  <c r="H1475" i="6"/>
  <c r="G1475" i="6"/>
  <c r="F1475" i="6"/>
  <c r="I1474" i="6"/>
  <c r="H1474" i="6"/>
  <c r="G1474" i="6" s="1"/>
  <c r="F1474" i="6"/>
  <c r="I1473" i="6"/>
  <c r="H1473" i="6"/>
  <c r="G1473" i="6"/>
  <c r="F1473" i="6"/>
  <c r="I1472" i="6"/>
  <c r="H1472" i="6"/>
  <c r="G1472" i="6" s="1"/>
  <c r="F1472" i="6"/>
  <c r="I1471" i="6"/>
  <c r="H1471" i="6"/>
  <c r="F1471" i="6" s="1"/>
  <c r="G1471" i="6"/>
  <c r="I1470" i="6"/>
  <c r="H1470" i="6"/>
  <c r="I1469" i="6"/>
  <c r="H1469" i="6"/>
  <c r="F1469" i="6" s="1"/>
  <c r="G1469" i="6"/>
  <c r="I1468" i="6"/>
  <c r="H1468" i="6"/>
  <c r="I1467" i="6"/>
  <c r="H1467" i="6"/>
  <c r="G1467" i="6"/>
  <c r="F1467" i="6"/>
  <c r="I1466" i="6"/>
  <c r="H1466" i="6"/>
  <c r="G1466" i="6" s="1"/>
  <c r="F1466" i="6"/>
  <c r="I1465" i="6"/>
  <c r="H1465" i="6"/>
  <c r="G1465" i="6"/>
  <c r="F1465" i="6"/>
  <c r="I1464" i="6"/>
  <c r="H1464" i="6"/>
  <c r="I1463" i="6"/>
  <c r="H1463" i="6"/>
  <c r="G1463" i="6" s="1"/>
  <c r="I1462" i="6"/>
  <c r="H1462" i="6"/>
  <c r="G1462" i="6" s="1"/>
  <c r="I1461" i="6"/>
  <c r="H1461" i="6"/>
  <c r="I1460" i="6"/>
  <c r="H1460" i="6"/>
  <c r="G1460" i="6" s="1"/>
  <c r="F1460" i="6"/>
  <c r="I1459" i="6"/>
  <c r="H1459" i="6"/>
  <c r="I1457" i="6"/>
  <c r="H1457" i="6"/>
  <c r="G1457" i="6" s="1"/>
  <c r="F1457" i="6"/>
  <c r="I1456" i="6"/>
  <c r="H1456" i="6"/>
  <c r="G1456" i="6"/>
  <c r="F1456" i="6"/>
  <c r="I1455" i="6"/>
  <c r="H1455" i="6"/>
  <c r="G1455" i="6" s="1"/>
  <c r="F1455" i="6"/>
  <c r="I1454" i="6"/>
  <c r="H1454" i="6"/>
  <c r="I1453" i="6"/>
  <c r="H1453" i="6"/>
  <c r="I1452" i="6"/>
  <c r="H1452" i="6"/>
  <c r="G1452" i="6"/>
  <c r="F1452" i="6"/>
  <c r="I1451" i="6"/>
  <c r="H1451" i="6"/>
  <c r="G1451" i="6" s="1"/>
  <c r="F1451" i="6"/>
  <c r="I1450" i="6"/>
  <c r="H1450" i="6"/>
  <c r="I1449" i="6"/>
  <c r="H1449" i="6"/>
  <c r="G1449" i="6"/>
  <c r="F1449" i="6"/>
  <c r="I1448" i="6"/>
  <c r="H1448" i="6"/>
  <c r="G1448" i="6"/>
  <c r="F1448" i="6"/>
  <c r="I1447" i="6"/>
  <c r="H1447" i="6"/>
  <c r="I1446" i="6"/>
  <c r="H1446" i="6"/>
  <c r="I1445" i="6"/>
  <c r="H1445" i="6"/>
  <c r="I1443" i="6"/>
  <c r="H1443" i="6"/>
  <c r="I1442" i="6"/>
  <c r="H1442" i="6"/>
  <c r="G1442" i="6" s="1"/>
  <c r="F1442" i="6"/>
  <c r="I1441" i="6"/>
  <c r="H1441" i="6"/>
  <c r="G1441" i="6"/>
  <c r="F1441" i="6"/>
  <c r="I1440" i="6"/>
  <c r="H1440" i="6"/>
  <c r="G1440" i="6" s="1"/>
  <c r="F1440" i="6"/>
  <c r="I1439" i="6"/>
  <c r="H1439" i="6"/>
  <c r="G1439" i="6" s="1"/>
  <c r="F1439" i="6"/>
  <c r="I1438" i="6"/>
  <c r="H1438" i="6"/>
  <c r="G1438" i="6"/>
  <c r="F1438" i="6"/>
  <c r="I1437" i="6"/>
  <c r="H1437" i="6"/>
  <c r="G1437" i="6" s="1"/>
  <c r="I1436" i="6"/>
  <c r="H1436" i="6"/>
  <c r="G1436" i="6"/>
  <c r="F1436" i="6"/>
  <c r="I1434" i="6"/>
  <c r="H1434" i="6"/>
  <c r="F1434" i="6" s="1"/>
  <c r="G1434" i="6"/>
  <c r="I1433" i="6"/>
  <c r="H1433" i="6"/>
  <c r="G1433" i="6"/>
  <c r="F1433" i="6"/>
  <c r="I1432" i="6"/>
  <c r="H1432" i="6"/>
  <c r="G1432" i="6" s="1"/>
  <c r="I1431" i="6"/>
  <c r="H1431" i="6"/>
  <c r="I1429" i="6"/>
  <c r="H1429" i="6"/>
  <c r="I1428" i="6"/>
  <c r="H1428" i="6"/>
  <c r="I1427" i="6"/>
  <c r="H1427" i="6"/>
  <c r="G1427" i="6" s="1"/>
  <c r="F1427" i="6"/>
  <c r="I1426" i="6"/>
  <c r="H1426" i="6"/>
  <c r="G1426" i="6" s="1"/>
  <c r="F1426" i="6"/>
  <c r="I1425" i="6"/>
  <c r="H1425" i="6"/>
  <c r="G1425" i="6"/>
  <c r="F1425" i="6"/>
  <c r="I1424" i="6"/>
  <c r="H1424" i="6"/>
  <c r="F1424" i="6" s="1"/>
  <c r="G1424" i="6"/>
  <c r="I1423" i="6"/>
  <c r="H1423" i="6"/>
  <c r="G1423" i="6" s="1"/>
  <c r="F1423" i="6"/>
  <c r="I1422" i="6"/>
  <c r="H1422" i="6"/>
  <c r="G1422" i="6" s="1"/>
  <c r="I1421" i="6"/>
  <c r="H1421" i="6"/>
  <c r="G1421" i="6" s="1"/>
  <c r="I1420" i="6"/>
  <c r="H1420" i="6"/>
  <c r="G1420" i="6"/>
  <c r="F1420" i="6"/>
  <c r="I1418" i="6"/>
  <c r="H1418" i="6"/>
  <c r="F1418" i="6" s="1"/>
  <c r="G1418" i="6"/>
  <c r="I1417" i="6"/>
  <c r="H1417" i="6"/>
  <c r="G1417" i="6"/>
  <c r="F1417" i="6"/>
  <c r="I1416" i="6"/>
  <c r="H1416" i="6"/>
  <c r="I1415" i="6"/>
  <c r="H1415" i="6"/>
  <c r="I1413" i="6"/>
  <c r="H1413" i="6"/>
  <c r="I1412" i="6"/>
  <c r="H1412" i="6"/>
  <c r="G1412" i="6" s="1"/>
  <c r="F1412" i="6"/>
  <c r="I1411" i="6"/>
  <c r="H1411" i="6"/>
  <c r="G1411" i="6" s="1"/>
  <c r="F1411" i="6"/>
  <c r="I1410" i="6"/>
  <c r="H1410" i="6"/>
  <c r="G1410" i="6" s="1"/>
  <c r="F1410" i="6"/>
  <c r="I1408" i="6"/>
  <c r="H1408" i="6"/>
  <c r="I1407" i="6"/>
  <c r="H1407" i="6"/>
  <c r="G1407" i="6" s="1"/>
  <c r="F1407" i="6"/>
  <c r="I1406" i="6"/>
  <c r="H1406" i="6"/>
  <c r="F1406" i="6" s="1"/>
  <c r="G1406" i="6"/>
  <c r="I1405" i="6"/>
  <c r="H1405" i="6"/>
  <c r="G1405" i="6" s="1"/>
  <c r="I1404" i="6"/>
  <c r="H1404" i="6"/>
  <c r="G1404" i="6"/>
  <c r="F1404" i="6"/>
  <c r="I1403" i="6"/>
  <c r="H1403" i="6"/>
  <c r="I1402" i="6"/>
  <c r="H1402" i="6"/>
  <c r="F1402" i="6" s="1"/>
  <c r="G1402" i="6"/>
  <c r="I1401" i="6"/>
  <c r="H1401" i="6"/>
  <c r="F1401" i="6" s="1"/>
  <c r="G1401" i="6"/>
  <c r="I1400" i="6"/>
  <c r="H1400" i="6"/>
  <c r="G1400" i="6"/>
  <c r="F1400" i="6"/>
  <c r="I1399" i="6"/>
  <c r="H1399" i="6"/>
  <c r="I1398" i="6"/>
  <c r="H1398" i="6"/>
  <c r="F1398" i="6" s="1"/>
  <c r="G1398" i="6"/>
  <c r="I1397" i="6"/>
  <c r="H1397" i="6"/>
  <c r="F1397" i="6" s="1"/>
  <c r="G1397" i="6"/>
  <c r="I1396" i="6"/>
  <c r="H1396" i="6"/>
  <c r="G1396" i="6" s="1"/>
  <c r="F1396" i="6"/>
  <c r="I1395" i="6"/>
  <c r="H1395" i="6"/>
  <c r="G1395" i="6" s="1"/>
  <c r="I1394" i="6"/>
  <c r="H1394" i="6"/>
  <c r="I1393" i="6"/>
  <c r="H1393" i="6"/>
  <c r="G1393" i="6"/>
  <c r="F1393" i="6"/>
  <c r="I1392" i="6"/>
  <c r="H1392" i="6"/>
  <c r="I1391" i="6"/>
  <c r="H1391" i="6"/>
  <c r="G1391" i="6" s="1"/>
  <c r="F1391" i="6"/>
  <c r="I1390" i="6"/>
  <c r="H1390" i="6"/>
  <c r="G1390" i="6" s="1"/>
  <c r="F1390" i="6"/>
  <c r="I1389" i="6"/>
  <c r="H1389" i="6"/>
  <c r="F1389" i="6" s="1"/>
  <c r="G1389" i="6"/>
  <c r="I1388" i="6"/>
  <c r="H1388" i="6"/>
  <c r="G1388" i="6"/>
  <c r="F1388" i="6"/>
  <c r="I1387" i="6"/>
  <c r="H1387" i="6"/>
  <c r="G1387" i="6" s="1"/>
  <c r="F1387" i="6"/>
  <c r="I1386" i="6"/>
  <c r="H1386" i="6"/>
  <c r="F1386" i="6" s="1"/>
  <c r="G1386" i="6"/>
  <c r="I1384" i="6"/>
  <c r="H1384" i="6"/>
  <c r="G1384" i="6" s="1"/>
  <c r="I1383" i="6"/>
  <c r="H1383" i="6"/>
  <c r="I1382" i="6"/>
  <c r="H1382" i="6"/>
  <c r="G1382" i="6" s="1"/>
  <c r="F1382" i="6"/>
  <c r="I1381" i="6"/>
  <c r="H1381" i="6"/>
  <c r="I1380" i="6"/>
  <c r="H1380" i="6"/>
  <c r="G1380" i="6" s="1"/>
  <c r="F1380" i="6"/>
  <c r="I1379" i="6"/>
  <c r="H1379" i="6"/>
  <c r="G1379" i="6" s="1"/>
  <c r="F1379" i="6"/>
  <c r="I1378" i="6"/>
  <c r="H1378" i="6"/>
  <c r="G1378" i="6" s="1"/>
  <c r="F1378" i="6"/>
  <c r="I1377" i="6"/>
  <c r="H1377" i="6"/>
  <c r="G1377" i="6"/>
  <c r="F1377" i="6"/>
  <c r="I1376" i="6"/>
  <c r="H1376" i="6"/>
  <c r="F1376" i="6" s="1"/>
  <c r="I1375" i="6"/>
  <c r="H1375" i="6"/>
  <c r="G1375" i="6" s="1"/>
  <c r="F1375" i="6"/>
  <c r="I1374" i="6"/>
  <c r="H1374" i="6"/>
  <c r="G1374" i="6" s="1"/>
  <c r="F1374" i="6"/>
  <c r="I1373" i="6"/>
  <c r="H1373" i="6"/>
  <c r="G1373" i="6"/>
  <c r="F1373" i="6"/>
  <c r="I1372" i="6"/>
  <c r="H1372" i="6"/>
  <c r="G1372" i="6"/>
  <c r="F1372" i="6"/>
  <c r="I1371" i="6"/>
  <c r="H1371" i="6"/>
  <c r="G1371" i="6" s="1"/>
  <c r="F1371" i="6"/>
  <c r="I1370" i="6"/>
  <c r="H1370" i="6"/>
  <c r="F1370" i="6" s="1"/>
  <c r="G1370" i="6"/>
  <c r="I1369" i="6"/>
  <c r="H1369" i="6"/>
  <c r="G1369" i="6" s="1"/>
  <c r="I1368" i="6"/>
  <c r="H1368" i="6"/>
  <c r="G1368" i="6" s="1"/>
  <c r="F1368" i="6"/>
  <c r="I1367" i="6"/>
  <c r="H1367" i="6"/>
  <c r="I1366" i="6"/>
  <c r="H1366" i="6"/>
  <c r="G1366" i="6" s="1"/>
  <c r="F1366" i="6"/>
  <c r="I1365" i="6"/>
  <c r="H1365" i="6"/>
  <c r="F1365" i="6" s="1"/>
  <c r="G1365" i="6"/>
  <c r="H1364" i="6"/>
  <c r="G1364" i="6" s="1"/>
  <c r="F1364" i="6"/>
  <c r="I1363" i="6"/>
  <c r="H1363" i="6"/>
  <c r="G1363" i="6" s="1"/>
  <c r="F1363" i="6"/>
  <c r="I1362" i="6"/>
  <c r="H1362" i="6"/>
  <c r="G1362" i="6" s="1"/>
  <c r="F1362" i="6"/>
  <c r="I1361" i="6"/>
  <c r="H1361" i="6"/>
  <c r="G1361" i="6"/>
  <c r="F1361" i="6"/>
  <c r="I1360" i="6"/>
  <c r="H1360" i="6"/>
  <c r="G1360" i="6"/>
  <c r="F1360" i="6"/>
  <c r="I1359" i="6"/>
  <c r="H1359" i="6"/>
  <c r="G1359" i="6" s="1"/>
  <c r="F1359" i="6"/>
  <c r="I1358" i="6"/>
  <c r="H1358" i="6"/>
  <c r="G1358" i="6"/>
  <c r="F1358" i="6"/>
  <c r="I1357" i="6"/>
  <c r="H1357" i="6"/>
  <c r="I1356" i="6"/>
  <c r="H1356" i="6"/>
  <c r="G1356" i="6"/>
  <c r="F1356" i="6"/>
  <c r="I1355" i="6"/>
  <c r="H1355" i="6"/>
  <c r="G1355" i="6" s="1"/>
  <c r="I1354" i="6"/>
  <c r="H1354" i="6"/>
  <c r="F1354" i="6" s="1"/>
  <c r="I1353" i="6"/>
  <c r="H1353" i="6"/>
  <c r="G1353" i="6" s="1"/>
  <c r="I1352" i="6"/>
  <c r="H1352" i="6"/>
  <c r="G1352" i="6" s="1"/>
  <c r="I1351" i="6"/>
  <c r="H1351" i="6"/>
  <c r="I1350" i="6"/>
  <c r="H1350" i="6"/>
  <c r="G1350" i="6" s="1"/>
  <c r="F1350" i="6"/>
  <c r="I1348" i="6"/>
  <c r="H1348" i="6"/>
  <c r="G1348" i="6" s="1"/>
  <c r="I1347" i="6"/>
  <c r="H1347" i="6"/>
  <c r="G1347" i="6" s="1"/>
  <c r="F1347" i="6"/>
  <c r="I1346" i="6"/>
  <c r="H1346" i="6"/>
  <c r="G1346" i="6" s="1"/>
  <c r="I1345" i="6"/>
  <c r="H1345" i="6"/>
  <c r="G1345" i="6"/>
  <c r="F1345" i="6"/>
  <c r="I1344" i="6"/>
  <c r="H1344" i="6"/>
  <c r="G1344" i="6"/>
  <c r="F1344" i="6"/>
  <c r="I1343" i="6"/>
  <c r="H1343" i="6"/>
  <c r="G1343" i="6" s="1"/>
  <c r="F1343" i="6"/>
  <c r="I1342" i="6"/>
  <c r="H1342" i="6"/>
  <c r="G1342" i="6" s="1"/>
  <c r="F1342" i="6"/>
  <c r="I1341" i="6"/>
  <c r="H1341" i="6"/>
  <c r="I1340" i="6"/>
  <c r="H1340" i="6"/>
  <c r="G1340" i="6"/>
  <c r="F1340" i="6"/>
  <c r="I1339" i="6"/>
  <c r="H1339" i="6"/>
  <c r="G1339" i="6" s="1"/>
  <c r="F1339" i="6"/>
  <c r="I1338" i="6"/>
  <c r="H1338" i="6"/>
  <c r="F1338" i="6" s="1"/>
  <c r="G1338" i="6"/>
  <c r="I1337" i="6"/>
  <c r="H1337" i="6"/>
  <c r="G1337" i="6" s="1"/>
  <c r="F1337" i="6"/>
  <c r="I1336" i="6"/>
  <c r="H1336" i="6"/>
  <c r="G1336" i="6" s="1"/>
  <c r="F1336" i="6"/>
  <c r="I1335" i="6"/>
  <c r="H1335" i="6"/>
  <c r="I1334" i="6"/>
  <c r="H1334" i="6"/>
  <c r="G1334" i="6" s="1"/>
  <c r="I1333" i="6"/>
  <c r="H1333" i="6"/>
  <c r="F1333" i="6" s="1"/>
  <c r="G1333" i="6"/>
  <c r="I1332" i="6"/>
  <c r="H1332" i="6"/>
  <c r="G1332" i="6" s="1"/>
  <c r="F1332" i="6"/>
  <c r="I1331" i="6"/>
  <c r="H1331" i="6"/>
  <c r="G1331" i="6" s="1"/>
  <c r="I1330" i="6"/>
  <c r="H1330" i="6"/>
  <c r="G1330" i="6" s="1"/>
  <c r="F1330" i="6"/>
  <c r="I1329" i="6"/>
  <c r="H1329" i="6"/>
  <c r="G1329" i="6"/>
  <c r="F1329" i="6"/>
  <c r="I1328" i="6"/>
  <c r="H1328" i="6"/>
  <c r="G1328" i="6"/>
  <c r="F1328" i="6"/>
  <c r="I1327" i="6"/>
  <c r="H1327" i="6"/>
  <c r="G1327" i="6" s="1"/>
  <c r="F1327" i="6"/>
  <c r="I1326" i="6"/>
  <c r="H1326" i="6"/>
  <c r="G1326" i="6"/>
  <c r="F1326" i="6"/>
  <c r="I1325" i="6"/>
  <c r="H1325" i="6"/>
  <c r="I1324" i="6"/>
  <c r="H1324" i="6"/>
  <c r="G1324" i="6"/>
  <c r="F1324" i="6"/>
  <c r="I1323" i="6"/>
  <c r="H1323" i="6"/>
  <c r="I1322" i="6"/>
  <c r="H1322" i="6"/>
  <c r="I1321" i="6"/>
  <c r="H1321" i="6"/>
  <c r="F1321" i="6" s="1"/>
  <c r="G1321" i="6"/>
  <c r="I1320" i="6"/>
  <c r="H1320" i="6"/>
  <c r="G1320" i="6"/>
  <c r="F1320" i="6"/>
  <c r="I1319" i="6"/>
  <c r="H1319" i="6"/>
  <c r="I1318" i="6"/>
  <c r="H1318" i="6"/>
  <c r="G1318" i="6"/>
  <c r="F1318" i="6"/>
  <c r="I1317" i="6"/>
  <c r="H1317" i="6"/>
  <c r="F1317" i="6" s="1"/>
  <c r="I1316" i="6"/>
  <c r="H1316" i="6"/>
  <c r="G1316" i="6" s="1"/>
  <c r="F1316" i="6"/>
  <c r="I1315" i="6"/>
  <c r="H1315" i="6"/>
  <c r="G1315" i="6" s="1"/>
  <c r="F1315" i="6"/>
  <c r="I1314" i="6"/>
  <c r="H1314" i="6"/>
  <c r="G1314" i="6" s="1"/>
  <c r="F1314" i="6"/>
  <c r="I1313" i="6"/>
  <c r="H1313" i="6"/>
  <c r="G1313" i="6"/>
  <c r="F1313" i="6"/>
  <c r="I1312" i="6"/>
  <c r="H1312" i="6"/>
  <c r="F1312" i="6" s="1"/>
  <c r="G1312" i="6"/>
  <c r="I1311" i="6"/>
  <c r="H1311" i="6"/>
  <c r="G1311" i="6" s="1"/>
  <c r="F1311" i="6"/>
  <c r="I1310" i="6"/>
  <c r="H1310" i="6"/>
  <c r="I1309" i="6"/>
  <c r="H1309" i="6"/>
  <c r="G1309" i="6" s="1"/>
  <c r="F1309" i="6"/>
  <c r="I1308" i="6"/>
  <c r="H1308" i="6"/>
  <c r="G1308" i="6"/>
  <c r="F1308" i="6"/>
  <c r="I1307" i="6"/>
  <c r="H1307" i="6"/>
  <c r="I1306" i="6"/>
  <c r="H1306" i="6"/>
  <c r="F1306" i="6" s="1"/>
  <c r="I1305" i="6"/>
  <c r="H1305" i="6"/>
  <c r="G1305" i="6" s="1"/>
  <c r="F1305" i="6"/>
  <c r="I1304" i="6"/>
  <c r="H1304" i="6"/>
  <c r="G1304" i="6"/>
  <c r="F1304" i="6"/>
  <c r="I1303" i="6"/>
  <c r="H1303" i="6"/>
  <c r="I1302" i="6"/>
  <c r="H1302" i="6"/>
  <c r="F1302" i="6" s="1"/>
  <c r="G1302" i="6"/>
  <c r="I1301" i="6"/>
  <c r="H1301" i="6"/>
  <c r="I1300" i="6"/>
  <c r="H1300" i="6"/>
  <c r="G1300" i="6" s="1"/>
  <c r="F1300" i="6"/>
  <c r="I1299" i="6"/>
  <c r="H1299" i="6"/>
  <c r="G1299" i="6" s="1"/>
  <c r="F1299" i="6"/>
  <c r="I1298" i="6"/>
  <c r="H1298" i="6"/>
  <c r="G1298" i="6" s="1"/>
  <c r="I1297" i="6"/>
  <c r="H1297" i="6"/>
  <c r="G1297" i="6"/>
  <c r="F1297" i="6"/>
  <c r="I1296" i="6"/>
  <c r="H1296" i="6"/>
  <c r="F1296" i="6" s="1"/>
  <c r="G1296" i="6"/>
  <c r="I1295" i="6"/>
  <c r="H1295" i="6"/>
  <c r="G1295" i="6" s="1"/>
  <c r="F1295" i="6"/>
  <c r="I1294" i="6"/>
  <c r="H1294" i="6"/>
  <c r="G1294" i="6" s="1"/>
  <c r="F1294" i="6"/>
  <c r="I1293" i="6"/>
  <c r="H1293" i="6"/>
  <c r="G1293" i="6" s="1"/>
  <c r="F1293" i="6"/>
  <c r="I1292" i="6"/>
  <c r="H1292" i="6"/>
  <c r="G1292" i="6"/>
  <c r="F1292" i="6"/>
  <c r="I1291" i="6"/>
  <c r="H1291" i="6"/>
  <c r="I1290" i="6"/>
  <c r="H1290" i="6"/>
  <c r="F1290" i="6" s="1"/>
  <c r="G1290" i="6"/>
  <c r="I1289" i="6"/>
  <c r="H1289" i="6"/>
  <c r="I1287" i="6"/>
  <c r="H1287" i="6"/>
  <c r="I1286" i="6"/>
  <c r="H1286" i="6"/>
  <c r="G1286" i="6"/>
  <c r="F1286" i="6"/>
  <c r="I1285" i="6"/>
  <c r="H1285" i="6"/>
  <c r="F1285" i="6" s="1"/>
  <c r="I1284" i="6"/>
  <c r="H1284" i="6"/>
  <c r="G1284" i="6" s="1"/>
  <c r="I1283" i="6"/>
  <c r="H1283" i="6"/>
  <c r="G1283" i="6" s="1"/>
  <c r="F1283" i="6"/>
  <c r="I1282" i="6"/>
  <c r="H1282" i="6"/>
  <c r="G1282" i="6" s="1"/>
  <c r="I1281" i="6"/>
  <c r="H1281" i="6"/>
  <c r="I1280" i="6"/>
  <c r="H1280" i="6"/>
  <c r="F1280" i="6" s="1"/>
  <c r="G1280" i="6"/>
  <c r="I1279" i="6"/>
  <c r="H1279" i="6"/>
  <c r="G1279" i="6" s="1"/>
  <c r="F1279" i="6"/>
  <c r="I1278" i="6"/>
  <c r="H1278" i="6"/>
  <c r="I1277" i="6"/>
  <c r="H1277" i="6"/>
  <c r="G1277" i="6" s="1"/>
  <c r="F1277" i="6"/>
  <c r="I1276" i="6"/>
  <c r="H1276" i="6"/>
  <c r="G1276" i="6"/>
  <c r="F1276" i="6"/>
  <c r="I1275" i="6"/>
  <c r="H1275" i="6"/>
  <c r="G1275" i="6" s="1"/>
  <c r="I1274" i="6"/>
  <c r="H1274" i="6"/>
  <c r="I1273" i="6"/>
  <c r="H1273" i="6"/>
  <c r="G1273" i="6" s="1"/>
  <c r="F1273" i="6"/>
  <c r="I1272" i="6"/>
  <c r="H1272" i="6"/>
  <c r="G1272" i="6" s="1"/>
  <c r="F1272" i="6"/>
  <c r="I1271" i="6"/>
  <c r="H1271" i="6"/>
  <c r="I1270" i="6"/>
  <c r="H1270" i="6"/>
  <c r="F1270" i="6" s="1"/>
  <c r="I1269" i="6"/>
  <c r="H1269" i="6"/>
  <c r="I1268" i="6"/>
  <c r="H1268" i="6"/>
  <c r="G1268" i="6"/>
  <c r="F1268" i="6"/>
  <c r="I1267" i="6"/>
  <c r="H1267" i="6"/>
  <c r="I1266" i="6"/>
  <c r="H1266" i="6"/>
  <c r="I1265" i="6"/>
  <c r="H1265" i="6"/>
  <c r="G1265" i="6"/>
  <c r="F1265" i="6"/>
  <c r="I1264" i="6"/>
  <c r="H1264" i="6"/>
  <c r="I1263" i="6"/>
  <c r="H1263" i="6"/>
  <c r="G1263" i="6" s="1"/>
  <c r="F1263" i="6"/>
  <c r="I1262" i="6"/>
  <c r="H1262" i="6"/>
  <c r="G1262" i="6"/>
  <c r="F1262" i="6"/>
  <c r="I1261" i="6"/>
  <c r="H1261" i="6"/>
  <c r="G1261" i="6"/>
  <c r="F1261" i="6"/>
  <c r="I1260" i="6"/>
  <c r="H1260" i="6"/>
  <c r="G1260" i="6"/>
  <c r="F1260" i="6"/>
  <c r="I1259" i="6"/>
  <c r="H1259" i="6"/>
  <c r="G1259" i="6" s="1"/>
  <c r="F1259" i="6"/>
  <c r="I1258" i="6"/>
  <c r="H1258" i="6"/>
  <c r="G1258" i="6" s="1"/>
  <c r="F1258" i="6"/>
  <c r="I1257" i="6"/>
  <c r="H1257" i="6"/>
  <c r="G1257" i="6" s="1"/>
  <c r="F1257" i="6"/>
  <c r="I1256" i="6"/>
  <c r="H1256" i="6"/>
  <c r="G1256" i="6" s="1"/>
  <c r="I1255" i="6"/>
  <c r="H1255" i="6"/>
  <c r="G1255" i="6" s="1"/>
  <c r="I1254" i="6"/>
  <c r="H1254" i="6"/>
  <c r="F1254" i="6" s="1"/>
  <c r="G1254" i="6"/>
  <c r="I1253" i="6"/>
  <c r="H1253" i="6"/>
  <c r="I1252" i="6"/>
  <c r="H1252" i="6"/>
  <c r="G1252" i="6"/>
  <c r="F1252" i="6"/>
  <c r="I1251" i="6"/>
  <c r="H1251" i="6"/>
  <c r="I1250" i="6"/>
  <c r="H1250" i="6"/>
  <c r="G1250" i="6" s="1"/>
  <c r="F1250" i="6"/>
  <c r="I1249" i="6"/>
  <c r="H1249" i="6"/>
  <c r="F1249" i="6" s="1"/>
  <c r="G1249" i="6"/>
  <c r="I1248" i="6"/>
  <c r="H1248" i="6"/>
  <c r="G1248" i="6" s="1"/>
  <c r="I1247" i="6"/>
  <c r="H1247" i="6"/>
  <c r="G1247" i="6" s="1"/>
  <c r="F1247" i="6"/>
  <c r="I1246" i="6"/>
  <c r="H1246" i="6"/>
  <c r="I1245" i="6"/>
  <c r="H1245" i="6"/>
  <c r="I1244" i="6"/>
  <c r="H1244" i="6"/>
  <c r="G1244" i="6"/>
  <c r="F1244" i="6"/>
  <c r="I1243" i="6"/>
  <c r="H1243" i="6"/>
  <c r="I1242" i="6"/>
  <c r="H1242" i="6"/>
  <c r="G1242" i="6" s="1"/>
  <c r="F1242" i="6"/>
  <c r="I1241" i="6"/>
  <c r="H1241" i="6"/>
  <c r="I1240" i="6"/>
  <c r="H1240" i="6"/>
  <c r="G1240" i="6" s="1"/>
  <c r="F1240" i="6"/>
  <c r="I1239" i="6"/>
  <c r="H1239" i="6"/>
  <c r="I1238" i="6"/>
  <c r="H1238" i="6"/>
  <c r="F1238" i="6" s="1"/>
  <c r="I1237" i="6"/>
  <c r="H1237" i="6"/>
  <c r="F1237" i="6" s="1"/>
  <c r="G1237" i="6"/>
  <c r="I1236" i="6"/>
  <c r="H1236" i="6"/>
  <c r="G1236" i="6"/>
  <c r="F1236" i="6"/>
  <c r="I1235" i="6"/>
  <c r="H1235" i="6"/>
  <c r="G1235" i="6" s="1"/>
  <c r="I1234" i="6"/>
  <c r="H1234" i="6"/>
  <c r="G1234" i="6" s="1"/>
  <c r="F1234" i="6"/>
  <c r="I1233" i="6"/>
  <c r="H1233" i="6"/>
  <c r="I1232" i="6"/>
  <c r="H1232" i="6"/>
  <c r="G1232" i="6" s="1"/>
  <c r="F1232" i="6"/>
  <c r="I1231" i="6"/>
  <c r="H1231" i="6"/>
  <c r="G1231" i="6" s="1"/>
  <c r="F1231" i="6"/>
  <c r="I1230" i="6"/>
  <c r="H1230" i="6"/>
  <c r="G1230" i="6" s="1"/>
  <c r="I1229" i="6"/>
  <c r="H1229" i="6"/>
  <c r="F1229" i="6" s="1"/>
  <c r="G1229" i="6"/>
  <c r="I1228" i="6"/>
  <c r="H1228" i="6"/>
  <c r="G1228" i="6"/>
  <c r="F1228" i="6"/>
  <c r="I1227" i="6"/>
  <c r="H1227" i="6"/>
  <c r="G1227" i="6" s="1"/>
  <c r="F1227" i="6"/>
  <c r="I1226" i="6"/>
  <c r="H1226" i="6"/>
  <c r="G1226" i="6" s="1"/>
  <c r="I1225" i="6"/>
  <c r="H1225" i="6"/>
  <c r="G1225" i="6" s="1"/>
  <c r="F1225" i="6"/>
  <c r="I1224" i="6"/>
  <c r="H1224" i="6"/>
  <c r="G1224" i="6"/>
  <c r="F1224" i="6"/>
  <c r="I1223" i="6"/>
  <c r="H1223" i="6"/>
  <c r="G1223" i="6" s="1"/>
  <c r="F1223" i="6"/>
  <c r="I1222" i="6"/>
  <c r="H1222" i="6"/>
  <c r="I1221" i="6"/>
  <c r="H1221" i="6"/>
  <c r="I1220" i="6"/>
  <c r="H1220" i="6"/>
  <c r="G1220" i="6"/>
  <c r="F1220" i="6"/>
  <c r="I1219" i="6"/>
  <c r="H1219" i="6"/>
  <c r="G1219" i="6" s="1"/>
  <c r="F1219" i="6"/>
  <c r="I1218" i="6"/>
  <c r="H1218" i="6"/>
  <c r="G1218" i="6" s="1"/>
  <c r="F1218" i="6"/>
  <c r="I1217" i="6"/>
  <c r="H1217" i="6"/>
  <c r="G1217" i="6"/>
  <c r="F1217" i="6"/>
  <c r="I1216" i="6"/>
  <c r="H1216" i="6"/>
  <c r="G1216" i="6" s="1"/>
  <c r="F1216" i="6"/>
  <c r="I1215" i="6"/>
  <c r="H1215" i="6"/>
  <c r="G1215" i="6" s="1"/>
  <c r="F1215" i="6"/>
  <c r="I1214" i="6"/>
  <c r="H1214" i="6"/>
  <c r="G1214" i="6"/>
  <c r="F1214" i="6"/>
  <c r="I1213" i="6"/>
  <c r="H1213" i="6"/>
  <c r="F1213" i="6" s="1"/>
  <c r="I1212" i="6"/>
  <c r="H1212" i="6"/>
  <c r="G1212" i="6"/>
  <c r="F1212" i="6"/>
  <c r="I1211" i="6"/>
  <c r="H1211" i="6"/>
  <c r="G1211" i="6" s="1"/>
  <c r="F1211" i="6"/>
  <c r="I1210" i="6"/>
  <c r="H1210" i="6"/>
  <c r="G1210" i="6"/>
  <c r="F1210" i="6"/>
  <c r="I1209" i="6"/>
  <c r="H1209" i="6"/>
  <c r="F1209" i="6" s="1"/>
  <c r="G1209" i="6"/>
  <c r="I1208" i="6"/>
  <c r="H1208" i="6"/>
  <c r="G1208" i="6" s="1"/>
  <c r="F1208" i="6"/>
  <c r="I1207" i="6"/>
  <c r="H1207" i="6"/>
  <c r="G1207" i="6" s="1"/>
  <c r="I1206" i="6"/>
  <c r="H1206" i="6"/>
  <c r="I1205" i="6"/>
  <c r="H1205" i="6"/>
  <c r="F1205" i="6" s="1"/>
  <c r="G1205" i="6"/>
  <c r="I1204" i="6"/>
  <c r="H1204" i="6"/>
  <c r="G1204" i="6" s="1"/>
  <c r="I1203" i="6"/>
  <c r="H1203" i="6"/>
  <c r="I1202" i="6"/>
  <c r="H1202" i="6"/>
  <c r="G1202" i="6" s="1"/>
  <c r="F1202" i="6"/>
  <c r="I1201" i="6"/>
  <c r="H1201" i="6"/>
  <c r="G1201" i="6" s="1"/>
  <c r="I1200" i="6"/>
  <c r="H1200" i="6"/>
  <c r="I1199" i="6"/>
  <c r="H1199" i="6"/>
  <c r="G1199" i="6" s="1"/>
  <c r="F1199" i="6"/>
  <c r="I1198" i="6"/>
  <c r="H1198" i="6"/>
  <c r="G1198" i="6" s="1"/>
  <c r="F1198" i="6"/>
  <c r="I1197" i="6"/>
  <c r="H1197" i="6"/>
  <c r="G1197" i="6" s="1"/>
  <c r="F1197" i="6"/>
  <c r="I1196" i="6"/>
  <c r="H1196" i="6"/>
  <c r="G1196" i="6"/>
  <c r="F1196" i="6"/>
  <c r="I1195" i="6"/>
  <c r="H1195" i="6"/>
  <c r="G1195" i="6" s="1"/>
  <c r="F1195" i="6"/>
  <c r="I1194" i="6"/>
  <c r="H1194" i="6"/>
  <c r="G1194" i="6" s="1"/>
  <c r="F1194" i="6"/>
  <c r="I1193" i="6"/>
  <c r="H1193" i="6"/>
  <c r="G1193" i="6"/>
  <c r="F1193" i="6"/>
  <c r="I1192" i="6"/>
  <c r="H1192" i="6"/>
  <c r="G1192" i="6"/>
  <c r="F1192" i="6"/>
  <c r="I1191" i="6"/>
  <c r="H1191" i="6"/>
  <c r="I1190" i="6"/>
  <c r="H1190" i="6"/>
  <c r="G1190" i="6" s="1"/>
  <c r="I1189" i="6"/>
  <c r="H1189" i="6"/>
  <c r="F1189" i="6" s="1"/>
  <c r="G1189" i="6"/>
  <c r="I1188" i="6"/>
  <c r="H1188" i="6"/>
  <c r="G1188" i="6" s="1"/>
  <c r="F1188" i="6"/>
  <c r="I1187" i="6"/>
  <c r="H1187" i="6"/>
  <c r="I1186" i="6"/>
  <c r="H1186" i="6"/>
  <c r="I1185" i="6"/>
  <c r="H1185" i="6"/>
  <c r="G1185" i="6" s="1"/>
  <c r="I1184" i="6"/>
  <c r="H1184" i="6"/>
  <c r="G1184" i="6"/>
  <c r="F1184" i="6"/>
  <c r="I1183" i="6"/>
  <c r="H1183" i="6"/>
  <c r="G1183" i="6" s="1"/>
  <c r="F1183" i="6"/>
  <c r="I1182" i="6"/>
  <c r="H1182" i="6"/>
  <c r="I1181" i="6"/>
  <c r="H1181" i="6"/>
  <c r="G1181" i="6" s="1"/>
  <c r="I1180" i="6"/>
  <c r="H1180" i="6"/>
  <c r="G1180" i="6"/>
  <c r="F1180" i="6"/>
  <c r="I1179" i="6"/>
  <c r="H1179" i="6"/>
  <c r="I1178" i="6"/>
  <c r="H1178" i="6"/>
  <c r="F1178" i="6" s="1"/>
  <c r="G1178" i="6"/>
  <c r="I1177" i="6"/>
  <c r="H1177" i="6"/>
  <c r="I1176" i="6"/>
  <c r="H1176" i="6"/>
  <c r="G1176" i="6"/>
  <c r="F1176" i="6"/>
  <c r="I1175" i="6"/>
  <c r="H1175" i="6"/>
  <c r="I1174" i="6"/>
  <c r="H1174" i="6"/>
  <c r="I1173" i="6"/>
  <c r="H1173" i="6"/>
  <c r="F1173" i="6" s="1"/>
  <c r="I1172" i="6"/>
  <c r="H1172" i="6"/>
  <c r="I1171" i="6"/>
  <c r="H1171" i="6"/>
  <c r="G1171" i="6" s="1"/>
  <c r="F1171" i="6"/>
  <c r="I1170" i="6"/>
  <c r="H1170" i="6"/>
  <c r="G1170" i="6" s="1"/>
  <c r="I1169" i="6"/>
  <c r="H1169" i="6"/>
  <c r="G1169" i="6"/>
  <c r="F1169" i="6"/>
  <c r="I1168" i="6"/>
  <c r="H1168" i="6"/>
  <c r="F1168" i="6" s="1"/>
  <c r="I1167" i="6"/>
  <c r="H1167" i="6"/>
  <c r="G1167" i="6" s="1"/>
  <c r="F1167" i="6"/>
  <c r="I1166" i="6"/>
  <c r="H1166" i="6"/>
  <c r="G1166" i="6"/>
  <c r="F1166" i="6"/>
  <c r="I1165" i="6"/>
  <c r="H1165" i="6"/>
  <c r="G1165" i="6"/>
  <c r="F1165" i="6"/>
  <c r="I1164" i="6"/>
  <c r="H1164" i="6"/>
  <c r="G1164" i="6"/>
  <c r="F1164" i="6"/>
  <c r="I1163" i="6"/>
  <c r="H1163" i="6"/>
  <c r="G1163" i="6" s="1"/>
  <c r="F1163" i="6"/>
  <c r="I1162" i="6"/>
  <c r="H1162" i="6"/>
  <c r="F1162" i="6" s="1"/>
  <c r="G1162" i="6"/>
  <c r="I1161" i="6"/>
  <c r="H1161" i="6"/>
  <c r="G1161" i="6" s="1"/>
  <c r="I1160" i="6"/>
  <c r="H1160" i="6"/>
  <c r="I1159" i="6"/>
  <c r="H1159" i="6"/>
  <c r="I1158" i="6"/>
  <c r="H1158" i="6"/>
  <c r="G1158" i="6"/>
  <c r="F1158" i="6"/>
  <c r="I1157" i="6"/>
  <c r="H1157" i="6"/>
  <c r="F1157" i="6" s="1"/>
  <c r="G1157" i="6"/>
  <c r="I1156" i="6"/>
  <c r="H1156" i="6"/>
  <c r="F1156" i="6" s="1"/>
  <c r="I1155" i="6"/>
  <c r="H1155" i="6"/>
  <c r="G1155" i="6" s="1"/>
  <c r="F1155" i="6"/>
  <c r="I1154" i="6"/>
  <c r="H1154" i="6"/>
  <c r="I1153" i="6"/>
  <c r="H1153" i="6"/>
  <c r="G1153" i="6"/>
  <c r="F1153" i="6"/>
  <c r="I1152" i="6"/>
  <c r="H1152" i="6"/>
  <c r="G1152" i="6" s="1"/>
  <c r="F1152" i="6"/>
  <c r="I1151" i="6"/>
  <c r="H1151" i="6"/>
  <c r="G1151" i="6" s="1"/>
  <c r="F1151" i="6"/>
  <c r="I1150" i="6"/>
  <c r="H1150" i="6"/>
  <c r="F1150" i="6" s="1"/>
  <c r="G1150" i="6"/>
  <c r="I1149" i="6"/>
  <c r="H1149" i="6"/>
  <c r="G1149" i="6" s="1"/>
  <c r="I1148" i="6"/>
  <c r="H1148" i="6"/>
  <c r="G1148" i="6"/>
  <c r="F1148" i="6"/>
  <c r="I1147" i="6"/>
  <c r="H1147" i="6"/>
  <c r="I1146" i="6"/>
  <c r="H1146" i="6"/>
  <c r="G1146" i="6" s="1"/>
  <c r="I1145" i="6"/>
  <c r="H1145" i="6"/>
  <c r="F1145" i="6" s="1"/>
  <c r="G1145" i="6"/>
  <c r="I1144" i="6"/>
  <c r="H1144" i="6"/>
  <c r="F1144" i="6" s="1"/>
  <c r="I1143" i="6"/>
  <c r="H1143" i="6"/>
  <c r="I1142" i="6"/>
  <c r="H1142" i="6"/>
  <c r="G1142" i="6"/>
  <c r="F1142" i="6"/>
  <c r="I1141" i="6"/>
  <c r="H1141" i="6"/>
  <c r="F1141" i="6" s="1"/>
  <c r="G1141" i="6"/>
  <c r="I1140" i="6"/>
  <c r="H1140" i="6"/>
  <c r="G1140" i="6" s="1"/>
  <c r="F1140" i="6"/>
  <c r="I1139" i="6"/>
  <c r="H1139" i="6"/>
  <c r="G1139" i="6" s="1"/>
  <c r="F1139" i="6"/>
  <c r="I1138" i="6"/>
  <c r="H1138" i="6"/>
  <c r="G1138" i="6" s="1"/>
  <c r="F1138" i="6"/>
  <c r="I1137" i="6"/>
  <c r="H1137" i="6"/>
  <c r="G1137" i="6"/>
  <c r="F1137" i="6"/>
  <c r="I1136" i="6"/>
  <c r="H1136" i="6"/>
  <c r="F1136" i="6" s="1"/>
  <c r="G1136" i="6"/>
  <c r="I1135" i="6"/>
  <c r="H1135" i="6"/>
  <c r="I1134" i="6"/>
  <c r="H1134" i="6"/>
  <c r="F1134" i="6" s="1"/>
  <c r="G1134" i="6"/>
  <c r="I1133" i="6"/>
  <c r="H1133" i="6"/>
  <c r="G1133" i="6" s="1"/>
  <c r="F1133" i="6"/>
  <c r="I1132" i="6"/>
  <c r="H1132" i="6"/>
  <c r="F1132" i="6" s="1"/>
  <c r="I1131" i="6"/>
  <c r="H1131" i="6"/>
  <c r="G1131" i="6" s="1"/>
  <c r="F1131" i="6"/>
  <c r="I1130" i="6"/>
  <c r="H1130" i="6"/>
  <c r="F1130" i="6" s="1"/>
  <c r="G1130" i="6"/>
  <c r="I1129" i="6"/>
  <c r="H1129" i="6"/>
  <c r="F1129" i="6" s="1"/>
  <c r="G1129" i="6"/>
  <c r="I1128" i="6"/>
  <c r="H1128" i="6"/>
  <c r="G1128" i="6"/>
  <c r="F1128" i="6"/>
  <c r="I1127" i="6"/>
  <c r="H1127" i="6"/>
  <c r="F1127" i="6" s="1"/>
  <c r="G1127" i="6"/>
  <c r="I1126" i="6"/>
  <c r="H1126" i="6"/>
  <c r="I1125" i="6"/>
  <c r="H1125" i="6"/>
  <c r="I1124" i="6"/>
  <c r="H1124" i="6"/>
  <c r="F1124" i="6" s="1"/>
  <c r="G1124" i="6"/>
  <c r="I1123" i="6"/>
  <c r="H1123" i="6"/>
  <c r="F1123" i="6" s="1"/>
  <c r="G1123" i="6"/>
  <c r="I1122" i="6"/>
  <c r="H1122" i="6"/>
  <c r="I1121" i="6"/>
  <c r="H1121" i="6"/>
  <c r="G1121" i="6"/>
  <c r="F1121" i="6"/>
  <c r="I1120" i="6"/>
  <c r="H1120" i="6"/>
  <c r="I1119" i="6"/>
  <c r="H1119" i="6"/>
  <c r="I1118" i="6"/>
  <c r="H1118" i="6"/>
  <c r="F1118" i="6" s="1"/>
  <c r="G1118" i="6"/>
  <c r="I1117" i="6"/>
  <c r="H1117" i="6"/>
  <c r="F1117" i="6" s="1"/>
  <c r="I1116" i="6"/>
  <c r="H1116" i="6"/>
  <c r="F1116" i="6" s="1"/>
  <c r="G1116" i="6"/>
  <c r="I1115" i="6"/>
  <c r="H1115" i="6"/>
  <c r="G1115" i="6"/>
  <c r="F1115" i="6"/>
  <c r="I1114" i="6"/>
  <c r="H1114" i="6"/>
  <c r="F1114" i="6" s="1"/>
  <c r="G1114" i="6"/>
  <c r="I1113" i="6"/>
  <c r="H1113" i="6"/>
  <c r="G1113" i="6" s="1"/>
  <c r="F1113" i="6"/>
  <c r="I1112" i="6"/>
  <c r="H1112" i="6"/>
  <c r="F1112" i="6" s="1"/>
  <c r="G1112" i="6"/>
  <c r="I1111" i="6"/>
  <c r="H1111" i="6"/>
  <c r="I1110" i="6"/>
  <c r="H1110" i="6"/>
  <c r="F1110" i="6" s="1"/>
  <c r="G1110" i="6"/>
  <c r="I1109" i="6"/>
  <c r="H1109" i="6"/>
  <c r="G1109" i="6"/>
  <c r="F1109" i="6"/>
  <c r="I1108" i="6"/>
  <c r="H1108" i="6"/>
  <c r="G1108" i="6"/>
  <c r="F1108" i="6"/>
  <c r="I1107" i="6"/>
  <c r="H1107" i="6"/>
  <c r="G1107" i="6" s="1"/>
  <c r="F1107" i="6"/>
  <c r="I1106" i="6"/>
  <c r="H1106" i="6"/>
  <c r="F1106" i="6" s="1"/>
  <c r="G1106" i="6"/>
  <c r="I1105" i="6"/>
  <c r="H1105" i="6"/>
  <c r="G1105" i="6" s="1"/>
  <c r="F1105" i="6"/>
  <c r="I1104" i="6"/>
  <c r="H1104" i="6"/>
  <c r="G1104" i="6"/>
  <c r="F1104" i="6"/>
  <c r="I1103" i="6"/>
  <c r="H1103" i="6"/>
  <c r="F1103" i="6" s="1"/>
  <c r="I1102" i="6"/>
  <c r="H1102" i="6"/>
  <c r="I1101" i="6"/>
  <c r="H1101" i="6"/>
  <c r="G1101" i="6" s="1"/>
  <c r="I1100" i="6"/>
  <c r="H1100" i="6"/>
  <c r="F1100" i="6" s="1"/>
  <c r="G1100" i="6"/>
  <c r="I1099" i="6"/>
  <c r="H1099" i="6"/>
  <c r="F1099" i="6" s="1"/>
  <c r="G1099" i="6"/>
  <c r="I1098" i="6"/>
  <c r="H1098" i="6"/>
  <c r="F1098" i="6" s="1"/>
  <c r="G1098" i="6"/>
  <c r="I1097" i="6"/>
  <c r="H1097" i="6"/>
  <c r="G1097" i="6"/>
  <c r="F1097" i="6"/>
  <c r="I1096" i="6"/>
  <c r="H1096" i="6"/>
  <c r="G1096" i="6"/>
  <c r="F1096" i="6"/>
  <c r="I1095" i="6"/>
  <c r="H1095" i="6"/>
  <c r="I1094" i="6"/>
  <c r="H1094" i="6"/>
  <c r="I1093" i="6"/>
  <c r="H1093" i="6"/>
  <c r="I1092" i="6"/>
  <c r="H1092" i="6"/>
  <c r="G1092" i="6"/>
  <c r="F1092" i="6"/>
  <c r="I1091" i="6"/>
  <c r="H1091" i="6"/>
  <c r="G1091" i="6"/>
  <c r="F1091" i="6"/>
  <c r="I1090" i="6"/>
  <c r="H1090" i="6"/>
  <c r="G1090" i="6"/>
  <c r="F1090" i="6"/>
  <c r="I1089" i="6"/>
  <c r="H1089" i="6"/>
  <c r="I1088" i="6"/>
  <c r="H1088" i="6"/>
  <c r="F1088" i="6" s="1"/>
  <c r="I1087" i="6"/>
  <c r="H1087" i="6"/>
  <c r="I1086" i="6"/>
  <c r="H1086" i="6"/>
  <c r="G1086" i="6"/>
  <c r="F1086" i="6"/>
  <c r="I1085" i="6"/>
  <c r="H1085" i="6"/>
  <c r="G1085" i="6" s="1"/>
  <c r="F1085" i="6"/>
  <c r="I1084" i="6"/>
  <c r="H1084" i="6"/>
  <c r="G1084" i="6"/>
  <c r="F1084" i="6"/>
  <c r="I1083" i="6"/>
  <c r="H1083" i="6"/>
  <c r="G1083" i="6"/>
  <c r="F1083" i="6"/>
  <c r="I1082" i="6"/>
  <c r="H1082" i="6"/>
  <c r="G1082" i="6"/>
  <c r="F1082" i="6"/>
  <c r="I1080" i="6"/>
  <c r="H1080" i="6"/>
  <c r="F1080" i="6" s="1"/>
  <c r="G1080" i="6"/>
  <c r="I1079" i="6"/>
  <c r="H1079" i="6"/>
  <c r="G1079" i="6"/>
  <c r="F1079" i="6"/>
  <c r="I1078" i="6"/>
  <c r="H1078" i="6"/>
  <c r="G1078" i="6"/>
  <c r="F1078" i="6"/>
  <c r="I1077" i="6"/>
  <c r="H1077" i="6"/>
  <c r="G1077" i="6"/>
  <c r="F1077" i="6"/>
  <c r="I1076" i="6"/>
  <c r="H1076" i="6"/>
  <c r="F1076" i="6" s="1"/>
  <c r="I1075" i="6"/>
  <c r="H1075" i="6"/>
  <c r="G1075" i="6"/>
  <c r="F1075" i="6"/>
  <c r="I1074" i="6"/>
  <c r="H1074" i="6"/>
  <c r="G1074" i="6"/>
  <c r="F1074" i="6"/>
  <c r="I1073" i="6"/>
  <c r="H1073" i="6"/>
  <c r="F1073" i="6" s="1"/>
  <c r="G1073" i="6"/>
  <c r="I1072" i="6"/>
  <c r="H1072" i="6"/>
  <c r="G1072" i="6"/>
  <c r="F1072" i="6"/>
  <c r="I1071" i="6"/>
  <c r="H1071" i="6"/>
  <c r="G1071" i="6" s="1"/>
  <c r="F1071" i="6"/>
  <c r="I1070" i="6"/>
  <c r="H1070" i="6"/>
  <c r="G1070" i="6"/>
  <c r="F1070" i="6"/>
  <c r="I1069" i="6"/>
  <c r="H1069" i="6"/>
  <c r="I1068" i="6"/>
  <c r="H1068" i="6"/>
  <c r="G1068" i="6"/>
  <c r="F1068" i="6"/>
  <c r="I1067" i="6"/>
  <c r="H1067" i="6"/>
  <c r="G1067" i="6"/>
  <c r="F1067" i="6"/>
  <c r="I1066" i="6"/>
  <c r="H1066" i="6"/>
  <c r="G1066" i="6"/>
  <c r="F1066" i="6"/>
  <c r="I1065" i="6"/>
  <c r="H1065" i="6"/>
  <c r="G1065" i="6"/>
  <c r="F1065" i="6"/>
  <c r="I1064" i="6"/>
  <c r="H1064" i="6"/>
  <c r="F1064" i="6" s="1"/>
  <c r="I1063" i="6"/>
  <c r="H1063" i="6"/>
  <c r="F1063" i="6" s="1"/>
  <c r="G1063" i="6"/>
  <c r="I1062" i="6"/>
  <c r="H1062" i="6"/>
  <c r="G1062" i="6"/>
  <c r="F1062" i="6"/>
  <c r="I1061" i="6"/>
  <c r="H1061" i="6"/>
  <c r="G1061" i="6"/>
  <c r="F1061" i="6"/>
  <c r="I1060" i="6"/>
  <c r="H1060" i="6"/>
  <c r="G1060" i="6"/>
  <c r="F1060" i="6"/>
  <c r="I1059" i="6"/>
  <c r="H1059" i="6"/>
  <c r="G1059" i="6"/>
  <c r="F1059" i="6"/>
  <c r="I1058" i="6"/>
  <c r="H1058" i="6"/>
  <c r="G1058" i="6"/>
  <c r="F1058" i="6"/>
  <c r="I1057" i="6"/>
  <c r="H1057" i="6"/>
  <c r="I1056" i="6"/>
  <c r="H1056" i="6"/>
  <c r="F1056" i="6" s="1"/>
  <c r="G1056" i="6"/>
  <c r="I1055" i="6"/>
  <c r="H1055" i="6"/>
  <c r="G1055" i="6"/>
  <c r="F1055" i="6"/>
  <c r="I1054" i="6"/>
  <c r="H1054" i="6"/>
  <c r="G1054" i="6"/>
  <c r="F1054" i="6"/>
  <c r="I1053" i="6"/>
  <c r="H1053" i="6"/>
  <c r="G1053" i="6"/>
  <c r="F1053" i="6"/>
  <c r="I1052" i="6"/>
  <c r="H1052" i="6"/>
  <c r="F1052" i="6" s="1"/>
  <c r="G1052" i="6"/>
  <c r="I1051" i="6"/>
  <c r="H1051" i="6"/>
  <c r="G1051" i="6"/>
  <c r="F1051" i="6"/>
  <c r="I1050" i="6"/>
  <c r="H1050" i="6"/>
  <c r="G1050" i="6"/>
  <c r="F1050" i="6"/>
  <c r="I1049" i="6"/>
  <c r="H1049" i="6"/>
  <c r="F1049" i="6" s="1"/>
  <c r="G1049" i="6"/>
  <c r="I1048" i="6"/>
  <c r="H1048" i="6"/>
  <c r="F1048" i="6" s="1"/>
  <c r="G1048" i="6"/>
  <c r="I1047" i="6"/>
  <c r="H1047" i="6"/>
  <c r="G1047" i="6" s="1"/>
  <c r="F1047" i="6"/>
  <c r="I1046" i="6"/>
  <c r="H1046" i="6"/>
  <c r="G1046" i="6"/>
  <c r="F1046" i="6"/>
  <c r="I1045" i="6"/>
  <c r="H1045" i="6"/>
  <c r="F1045" i="6" s="1"/>
  <c r="G1045" i="6"/>
  <c r="I1044" i="6"/>
  <c r="H1044" i="6"/>
  <c r="G1044" i="6" s="1"/>
  <c r="F1044" i="6"/>
  <c r="I1043" i="6"/>
  <c r="H1043" i="6"/>
  <c r="G1043" i="6" s="1"/>
  <c r="F1043" i="6"/>
  <c r="I1042" i="6"/>
  <c r="H1042" i="6"/>
  <c r="G1042" i="6"/>
  <c r="F1042" i="6"/>
  <c r="I1041" i="6"/>
  <c r="H1041" i="6"/>
  <c r="I1040" i="6"/>
  <c r="H1040" i="6"/>
  <c r="G1040" i="6"/>
  <c r="F1040" i="6"/>
  <c r="I1039" i="6"/>
  <c r="H1039" i="6"/>
  <c r="G1039" i="6" s="1"/>
  <c r="F1039" i="6"/>
  <c r="I1038" i="6"/>
  <c r="H1038" i="6"/>
  <c r="F1038" i="6" s="1"/>
  <c r="G1038" i="6"/>
  <c r="I1037" i="6"/>
  <c r="H1037" i="6"/>
  <c r="F1037" i="6" s="1"/>
  <c r="G1037" i="6"/>
  <c r="I1036" i="6"/>
  <c r="H1036" i="6"/>
  <c r="G1036" i="6" s="1"/>
  <c r="F1036" i="6"/>
  <c r="I1035" i="6"/>
  <c r="H1035" i="6"/>
  <c r="G1035" i="6" s="1"/>
  <c r="I1034" i="6"/>
  <c r="H1034" i="6"/>
  <c r="G1034" i="6"/>
  <c r="F1034" i="6"/>
  <c r="I1033" i="6"/>
  <c r="H1033" i="6"/>
  <c r="F1033" i="6" s="1"/>
  <c r="G1033" i="6"/>
  <c r="I1032" i="6"/>
  <c r="H1032" i="6"/>
  <c r="F1032" i="6" s="1"/>
  <c r="I1031" i="6"/>
  <c r="H1031" i="6"/>
  <c r="G1031" i="6" s="1"/>
  <c r="F1031" i="6"/>
  <c r="I1030" i="6"/>
  <c r="H1030" i="6"/>
  <c r="G1030" i="6"/>
  <c r="F1030" i="6"/>
  <c r="I1029" i="6"/>
  <c r="H1029" i="6"/>
  <c r="F1029" i="6" s="1"/>
  <c r="G1029" i="6"/>
  <c r="I1028" i="6"/>
  <c r="H1028" i="6"/>
  <c r="F1028" i="6" s="1"/>
  <c r="G1028" i="6"/>
  <c r="I1027" i="6"/>
  <c r="H1027" i="6"/>
  <c r="I1026" i="6"/>
  <c r="H1026" i="6"/>
  <c r="G1026" i="6"/>
  <c r="F1026" i="6"/>
  <c r="I1025" i="6"/>
  <c r="H1025" i="6"/>
  <c r="I1024" i="6"/>
  <c r="H1024" i="6"/>
  <c r="F1024" i="6" s="1"/>
  <c r="G1024" i="6"/>
  <c r="I1023" i="6"/>
  <c r="H1023" i="6"/>
  <c r="G1023" i="6" s="1"/>
  <c r="F1023" i="6"/>
  <c r="I1022" i="6"/>
  <c r="H1022" i="6"/>
  <c r="G1022" i="6"/>
  <c r="F1022" i="6"/>
  <c r="I1021" i="6"/>
  <c r="H1021" i="6"/>
  <c r="F1021" i="6" s="1"/>
  <c r="G1021" i="6"/>
  <c r="I1020" i="6"/>
  <c r="H1020" i="6"/>
  <c r="F1020" i="6" s="1"/>
  <c r="G1020" i="6"/>
  <c r="I1019" i="6"/>
  <c r="H1019" i="6"/>
  <c r="I1018" i="6"/>
  <c r="H1018" i="6"/>
  <c r="G1018" i="6" s="1"/>
  <c r="F1018" i="6"/>
  <c r="I1017" i="6"/>
  <c r="H1017" i="6"/>
  <c r="I1016" i="6"/>
  <c r="H1016" i="6"/>
  <c r="G1016" i="6"/>
  <c r="F1016" i="6"/>
  <c r="I1015" i="6"/>
  <c r="H1015" i="6"/>
  <c r="G1015" i="6" s="1"/>
  <c r="F1015" i="6"/>
  <c r="I1014" i="6"/>
  <c r="H1014" i="6"/>
  <c r="F1014" i="6" s="1"/>
  <c r="G1014" i="6"/>
  <c r="I1013" i="6"/>
  <c r="H1013" i="6"/>
  <c r="F1013" i="6" s="1"/>
  <c r="G1013" i="6"/>
  <c r="I1012" i="6"/>
  <c r="H1012" i="6"/>
  <c r="F1012" i="6" s="1"/>
  <c r="I1011" i="6"/>
  <c r="H1011" i="6"/>
  <c r="G1011" i="6" s="1"/>
  <c r="F1011" i="6"/>
  <c r="I1010" i="6"/>
  <c r="H1010" i="6"/>
  <c r="G1010" i="6" s="1"/>
  <c r="F1010" i="6"/>
  <c r="I1009" i="6"/>
  <c r="H1009" i="6"/>
  <c r="F1009" i="6" s="1"/>
  <c r="I1008" i="6"/>
  <c r="H1008" i="6"/>
  <c r="G1008" i="6" s="1"/>
  <c r="F1008" i="6"/>
  <c r="I1007" i="6"/>
  <c r="H1007" i="6"/>
  <c r="G1007" i="6" s="1"/>
  <c r="I1006" i="6"/>
  <c r="H1006" i="6"/>
  <c r="G1006" i="6"/>
  <c r="F1006" i="6"/>
  <c r="I1005" i="6"/>
  <c r="H1005" i="6"/>
  <c r="F1005" i="6" s="1"/>
  <c r="G1005" i="6"/>
  <c r="I1004" i="6"/>
  <c r="H1004" i="6"/>
  <c r="G1004" i="6" s="1"/>
  <c r="I1003" i="6"/>
  <c r="H1003" i="6"/>
  <c r="G1003" i="6" s="1"/>
  <c r="I1002" i="6"/>
  <c r="H1002" i="6"/>
  <c r="F1002" i="6" s="1"/>
  <c r="G1002" i="6"/>
  <c r="I1001" i="6"/>
  <c r="H1001" i="6"/>
  <c r="I1000" i="6"/>
  <c r="H1000" i="6"/>
  <c r="F1000" i="6" s="1"/>
  <c r="G1000" i="6"/>
  <c r="I999" i="6"/>
  <c r="H999" i="6"/>
  <c r="I998" i="6"/>
  <c r="H998" i="6"/>
  <c r="F998" i="6" s="1"/>
  <c r="G998" i="6"/>
  <c r="I997" i="6"/>
  <c r="H997" i="6"/>
  <c r="G997" i="6"/>
  <c r="F997" i="6"/>
  <c r="I996" i="6"/>
  <c r="H996" i="6"/>
  <c r="G996" i="6"/>
  <c r="F996" i="6"/>
  <c r="I995" i="6"/>
  <c r="H995" i="6"/>
  <c r="I994" i="6"/>
  <c r="H994" i="6"/>
  <c r="I993" i="6"/>
  <c r="H993" i="6"/>
  <c r="G993" i="6"/>
  <c r="F993" i="6"/>
  <c r="I992" i="6"/>
  <c r="H992" i="6"/>
  <c r="G992" i="6" s="1"/>
  <c r="I991" i="6"/>
  <c r="H991" i="6"/>
  <c r="G991" i="6" s="1"/>
  <c r="F991" i="6"/>
  <c r="I990" i="6"/>
  <c r="H990" i="6"/>
  <c r="G990" i="6"/>
  <c r="F990" i="6"/>
  <c r="I989" i="6"/>
  <c r="H989" i="6"/>
  <c r="G989" i="6"/>
  <c r="F989" i="6"/>
  <c r="I988" i="6"/>
  <c r="H988" i="6"/>
  <c r="G988" i="6"/>
  <c r="F988" i="6"/>
  <c r="I987" i="6"/>
  <c r="H987" i="6"/>
  <c r="G987" i="6" s="1"/>
  <c r="F987" i="6"/>
  <c r="I986" i="6"/>
  <c r="H986" i="6"/>
  <c r="F986" i="6" s="1"/>
  <c r="G986" i="6"/>
  <c r="I985" i="6"/>
  <c r="H985" i="6"/>
  <c r="F985" i="6" s="1"/>
  <c r="G985" i="6"/>
  <c r="I984" i="6"/>
  <c r="H984" i="6"/>
  <c r="G984" i="6"/>
  <c r="F984" i="6"/>
  <c r="I983" i="6"/>
  <c r="H983" i="6"/>
  <c r="G983" i="6" s="1"/>
  <c r="F983" i="6"/>
  <c r="I982" i="6"/>
  <c r="H982" i="6"/>
  <c r="F982" i="6" s="1"/>
  <c r="G982" i="6"/>
  <c r="I981" i="6"/>
  <c r="H981" i="6"/>
  <c r="G981" i="6"/>
  <c r="F981" i="6"/>
  <c r="I980" i="6"/>
  <c r="H980" i="6"/>
  <c r="I979" i="6"/>
  <c r="H979" i="6"/>
  <c r="I978" i="6"/>
  <c r="H978" i="6"/>
  <c r="G978" i="6" s="1"/>
  <c r="F978" i="6"/>
  <c r="I977" i="6"/>
  <c r="H977" i="6"/>
  <c r="F977" i="6" s="1"/>
  <c r="G977" i="6"/>
  <c r="I976" i="6"/>
  <c r="H976" i="6"/>
  <c r="G976" i="6" s="1"/>
  <c r="F976" i="6"/>
  <c r="I975" i="6"/>
  <c r="H975" i="6"/>
  <c r="G975" i="6" s="1"/>
  <c r="F975" i="6"/>
  <c r="I974" i="6"/>
  <c r="H974" i="6"/>
  <c r="G974" i="6"/>
  <c r="F974" i="6"/>
  <c r="I973" i="6"/>
  <c r="H973" i="6"/>
  <c r="G973" i="6"/>
  <c r="F973" i="6"/>
  <c r="I972" i="6"/>
  <c r="H972" i="6"/>
  <c r="G972" i="6"/>
  <c r="F972" i="6"/>
  <c r="I971" i="6"/>
  <c r="H971" i="6"/>
  <c r="I970" i="6"/>
  <c r="H970" i="6"/>
  <c r="G970" i="6"/>
  <c r="F970" i="6"/>
  <c r="I969" i="6"/>
  <c r="H969" i="6"/>
  <c r="G969" i="6"/>
  <c r="F969" i="6"/>
  <c r="I968" i="6"/>
  <c r="H968" i="6"/>
  <c r="I967" i="6"/>
  <c r="H967" i="6"/>
  <c r="G967" i="6" s="1"/>
  <c r="F967" i="6"/>
  <c r="I966" i="6"/>
  <c r="H966" i="6"/>
  <c r="I965" i="6"/>
  <c r="H965" i="6"/>
  <c r="F965" i="6" s="1"/>
  <c r="G965" i="6"/>
  <c r="I964" i="6"/>
  <c r="H964" i="6"/>
  <c r="F964" i="6" s="1"/>
  <c r="G964" i="6"/>
  <c r="I963" i="6"/>
  <c r="H963" i="6"/>
  <c r="I962" i="6"/>
  <c r="H962" i="6"/>
  <c r="G962" i="6"/>
  <c r="F962" i="6"/>
  <c r="I961" i="6"/>
  <c r="H961" i="6"/>
  <c r="G961" i="6"/>
  <c r="F961" i="6"/>
  <c r="I960" i="6"/>
  <c r="H960" i="6"/>
  <c r="G960" i="6" s="1"/>
  <c r="I959" i="6"/>
  <c r="H959" i="6"/>
  <c r="G959" i="6" s="1"/>
  <c r="F959" i="6"/>
  <c r="I958" i="6"/>
  <c r="H958" i="6"/>
  <c r="I957" i="6"/>
  <c r="H957" i="6"/>
  <c r="G957" i="6"/>
  <c r="F957" i="6"/>
  <c r="I956" i="6"/>
  <c r="H956" i="6"/>
  <c r="G956" i="6"/>
  <c r="F956" i="6"/>
  <c r="I955" i="6"/>
  <c r="H955" i="6"/>
  <c r="I954" i="6"/>
  <c r="H954" i="6"/>
  <c r="G954" i="6"/>
  <c r="F954" i="6"/>
  <c r="I953" i="6"/>
  <c r="H953" i="6"/>
  <c r="G953" i="6"/>
  <c r="F953" i="6"/>
  <c r="I952" i="6"/>
  <c r="H952" i="6"/>
  <c r="F952" i="6" s="1"/>
  <c r="G952" i="6"/>
  <c r="I951" i="6"/>
  <c r="H951" i="6"/>
  <c r="G951" i="6" s="1"/>
  <c r="F951" i="6"/>
  <c r="I950" i="6"/>
  <c r="H950" i="6"/>
  <c r="F950" i="6" s="1"/>
  <c r="I949" i="6"/>
  <c r="H949" i="6"/>
  <c r="I948" i="6"/>
  <c r="H948" i="6"/>
  <c r="G948" i="6"/>
  <c r="F948" i="6"/>
  <c r="I947" i="6"/>
  <c r="H947" i="6"/>
  <c r="I946" i="6"/>
  <c r="H946" i="6"/>
  <c r="G946" i="6" s="1"/>
  <c r="F946" i="6"/>
  <c r="I945" i="6"/>
  <c r="H945" i="6"/>
  <c r="G945" i="6"/>
  <c r="F945" i="6"/>
  <c r="I944" i="6"/>
  <c r="H944" i="6"/>
  <c r="I943" i="6"/>
  <c r="H943" i="6"/>
  <c r="G943" i="6" s="1"/>
  <c r="F943" i="6"/>
  <c r="I942" i="6"/>
  <c r="H942" i="6"/>
  <c r="G942" i="6" s="1"/>
  <c r="F942" i="6"/>
  <c r="I941" i="6"/>
  <c r="H941" i="6"/>
  <c r="G941" i="6"/>
  <c r="F941" i="6"/>
  <c r="I940" i="6"/>
  <c r="H940" i="6"/>
  <c r="I939" i="6"/>
  <c r="H939" i="6"/>
  <c r="G939" i="6" s="1"/>
  <c r="I938" i="6"/>
  <c r="H938" i="6"/>
  <c r="F938" i="6" s="1"/>
  <c r="I937" i="6"/>
  <c r="H937" i="6"/>
  <c r="G937" i="6"/>
  <c r="F937" i="6"/>
  <c r="I936" i="6"/>
  <c r="H936" i="6"/>
  <c r="F936" i="6" s="1"/>
  <c r="G936" i="6"/>
  <c r="I935" i="6"/>
  <c r="H935" i="6"/>
  <c r="G935" i="6" s="1"/>
  <c r="F935" i="6"/>
  <c r="I934" i="6"/>
  <c r="H934" i="6"/>
  <c r="F934" i="6" s="1"/>
  <c r="G934" i="6"/>
  <c r="I933" i="6"/>
  <c r="H933" i="6"/>
  <c r="G933" i="6"/>
  <c r="F933" i="6"/>
  <c r="I932" i="6"/>
  <c r="H932" i="6"/>
  <c r="G932" i="6"/>
  <c r="F932" i="6"/>
  <c r="I931" i="6"/>
  <c r="H931" i="6"/>
  <c r="I930" i="6"/>
  <c r="H930" i="6"/>
  <c r="I929" i="6"/>
  <c r="H929" i="6"/>
  <c r="I928" i="6"/>
  <c r="H928" i="6"/>
  <c r="G928" i="6" s="1"/>
  <c r="I927" i="6"/>
  <c r="H927" i="6"/>
  <c r="I926" i="6"/>
  <c r="H926" i="6"/>
  <c r="F926" i="6" s="1"/>
  <c r="G926" i="6"/>
  <c r="I925" i="6"/>
  <c r="H925" i="6"/>
  <c r="G925" i="6"/>
  <c r="F925" i="6"/>
  <c r="I924" i="6"/>
  <c r="H924" i="6"/>
  <c r="G924" i="6"/>
  <c r="F924" i="6"/>
  <c r="I923" i="6"/>
  <c r="H923" i="6"/>
  <c r="G923" i="6" s="1"/>
  <c r="I922" i="6"/>
  <c r="H922" i="6"/>
  <c r="F922" i="6" s="1"/>
  <c r="G922" i="6"/>
  <c r="I921" i="6"/>
  <c r="H921" i="6"/>
  <c r="I920" i="6"/>
  <c r="H920" i="6"/>
  <c r="G920" i="6"/>
  <c r="F920" i="6"/>
  <c r="I919" i="6"/>
  <c r="H919" i="6"/>
  <c r="G919" i="6" s="1"/>
  <c r="F919" i="6"/>
  <c r="I918" i="6"/>
  <c r="H918" i="6"/>
  <c r="F918" i="6" s="1"/>
  <c r="G918" i="6"/>
  <c r="I917" i="6"/>
  <c r="H917" i="6"/>
  <c r="G917" i="6"/>
  <c r="F917" i="6"/>
  <c r="I916" i="6"/>
  <c r="H916" i="6"/>
  <c r="F916" i="6" s="1"/>
  <c r="G916" i="6"/>
  <c r="I915" i="6"/>
  <c r="H915" i="6"/>
  <c r="I914" i="6"/>
  <c r="H914" i="6"/>
  <c r="G914" i="6" s="1"/>
  <c r="I913" i="6"/>
  <c r="H913" i="6"/>
  <c r="I912" i="6"/>
  <c r="H912" i="6"/>
  <c r="I911" i="6"/>
  <c r="H911" i="6"/>
  <c r="G911" i="6" s="1"/>
  <c r="F911" i="6"/>
  <c r="I910" i="6"/>
  <c r="H910" i="6"/>
  <c r="G910" i="6"/>
  <c r="F910" i="6"/>
  <c r="I909" i="6"/>
  <c r="H909" i="6"/>
  <c r="G909" i="6"/>
  <c r="F909" i="6"/>
  <c r="I908" i="6"/>
  <c r="H908" i="6"/>
  <c r="G908" i="6"/>
  <c r="F908" i="6"/>
  <c r="I907" i="6"/>
  <c r="H907" i="6"/>
  <c r="G907" i="6" s="1"/>
  <c r="F907" i="6"/>
  <c r="I906" i="6"/>
  <c r="H906" i="6"/>
  <c r="G906" i="6"/>
  <c r="F906" i="6"/>
  <c r="I905" i="6"/>
  <c r="H905" i="6"/>
  <c r="G905" i="6"/>
  <c r="F905" i="6"/>
  <c r="I904" i="6"/>
  <c r="H904" i="6"/>
  <c r="G904" i="6"/>
  <c r="F904" i="6"/>
  <c r="I903" i="6"/>
  <c r="H903" i="6"/>
  <c r="G903" i="6" s="1"/>
  <c r="F903" i="6"/>
  <c r="I902" i="6"/>
  <c r="H902" i="6"/>
  <c r="I901" i="6"/>
  <c r="H901" i="6"/>
  <c r="G901" i="6"/>
  <c r="F901" i="6"/>
  <c r="I900" i="6"/>
  <c r="H900" i="6"/>
  <c r="F900" i="6" s="1"/>
  <c r="G900" i="6"/>
  <c r="I899" i="6"/>
  <c r="H899" i="6"/>
  <c r="I898" i="6"/>
  <c r="H898" i="6"/>
  <c r="I897" i="6"/>
  <c r="H897" i="6"/>
  <c r="G897" i="6"/>
  <c r="F897" i="6"/>
  <c r="I896" i="6"/>
  <c r="H896" i="6"/>
  <c r="I895" i="6"/>
  <c r="H895" i="6"/>
  <c r="G895" i="6" s="1"/>
  <c r="F895" i="6"/>
  <c r="I894" i="6"/>
  <c r="H894" i="6"/>
  <c r="I893" i="6"/>
  <c r="H893" i="6"/>
  <c r="G893" i="6"/>
  <c r="F893" i="6"/>
  <c r="I892" i="6"/>
  <c r="H892" i="6"/>
  <c r="G892" i="6"/>
  <c r="F892" i="6"/>
  <c r="I891" i="6"/>
  <c r="H891" i="6"/>
  <c r="I890" i="6"/>
  <c r="H890" i="6"/>
  <c r="I889" i="6"/>
  <c r="H889" i="6"/>
  <c r="G889" i="6"/>
  <c r="F889" i="6"/>
  <c r="I888" i="6"/>
  <c r="H888" i="6"/>
  <c r="F888" i="6" s="1"/>
  <c r="G888" i="6"/>
  <c r="I887" i="6"/>
  <c r="H887" i="6"/>
  <c r="I886" i="6"/>
  <c r="H886" i="6"/>
  <c r="F886" i="6" s="1"/>
  <c r="I885" i="6"/>
  <c r="H885" i="6"/>
  <c r="I884" i="6"/>
  <c r="H884" i="6"/>
  <c r="G884" i="6"/>
  <c r="F884" i="6"/>
  <c r="I883" i="6"/>
  <c r="H883" i="6"/>
  <c r="I882" i="6"/>
  <c r="H882" i="6"/>
  <c r="G882" i="6"/>
  <c r="F882" i="6"/>
  <c r="I881" i="6"/>
  <c r="H881" i="6"/>
  <c r="G881" i="6"/>
  <c r="F881" i="6"/>
  <c r="I880" i="6"/>
  <c r="H880" i="6"/>
  <c r="I879" i="6"/>
  <c r="H879" i="6"/>
  <c r="G879" i="6" s="1"/>
  <c r="I878" i="6"/>
  <c r="H878" i="6"/>
  <c r="G878" i="6" s="1"/>
  <c r="I877" i="6"/>
  <c r="H877" i="6"/>
  <c r="G877" i="6"/>
  <c r="F877" i="6"/>
  <c r="I876" i="6"/>
  <c r="H876" i="6"/>
  <c r="G876" i="6"/>
  <c r="F876" i="6"/>
  <c r="I875" i="6"/>
  <c r="H875" i="6"/>
  <c r="G875" i="6" s="1"/>
  <c r="I874" i="6"/>
  <c r="H874" i="6"/>
  <c r="F874" i="6" s="1"/>
  <c r="G874" i="6"/>
  <c r="I873" i="6"/>
  <c r="H873" i="6"/>
  <c r="G873" i="6"/>
  <c r="F873" i="6"/>
  <c r="I872" i="6"/>
  <c r="H872" i="6"/>
  <c r="F872" i="6" s="1"/>
  <c r="G872" i="6"/>
  <c r="I871" i="6"/>
  <c r="H871" i="6"/>
  <c r="G871" i="6" s="1"/>
  <c r="F871" i="6"/>
  <c r="I870" i="6"/>
  <c r="H870" i="6"/>
  <c r="F870" i="6" s="1"/>
  <c r="I869" i="6"/>
  <c r="H869" i="6"/>
  <c r="G869" i="6"/>
  <c r="F869" i="6"/>
  <c r="I868" i="6"/>
  <c r="H868" i="6"/>
  <c r="F868" i="6" s="1"/>
  <c r="G868" i="6"/>
  <c r="I867" i="6"/>
  <c r="H867" i="6"/>
  <c r="I866" i="6"/>
  <c r="H866" i="6"/>
  <c r="F866" i="6" s="1"/>
  <c r="G866" i="6"/>
  <c r="I865" i="6"/>
  <c r="H865" i="6"/>
  <c r="G865" i="6"/>
  <c r="F865" i="6"/>
  <c r="I864" i="6"/>
  <c r="H864" i="6"/>
  <c r="G864" i="6" s="1"/>
  <c r="F864" i="6"/>
  <c r="I863" i="6"/>
  <c r="H863" i="6"/>
  <c r="G863" i="6" s="1"/>
  <c r="I862" i="6"/>
  <c r="H862" i="6"/>
  <c r="I861" i="6"/>
  <c r="H861" i="6"/>
  <c r="F861" i="6" s="1"/>
  <c r="I860" i="6"/>
  <c r="H860" i="6"/>
  <c r="G860" i="6" s="1"/>
  <c r="I859" i="6"/>
  <c r="H859" i="6"/>
  <c r="I858" i="6"/>
  <c r="H858" i="6"/>
  <c r="G858" i="6" s="1"/>
  <c r="I857" i="6"/>
  <c r="H857" i="6"/>
  <c r="G857" i="6"/>
  <c r="F857" i="6"/>
  <c r="I856" i="6"/>
  <c r="H856" i="6"/>
  <c r="I855" i="6"/>
  <c r="H855" i="6"/>
  <c r="I854" i="6"/>
  <c r="H854" i="6"/>
  <c r="G854" i="6"/>
  <c r="F854" i="6"/>
  <c r="I853" i="6"/>
  <c r="H853" i="6"/>
  <c r="G853" i="6"/>
  <c r="F853" i="6"/>
  <c r="I852" i="6"/>
  <c r="H852" i="6"/>
  <c r="I851" i="6"/>
  <c r="H851" i="6"/>
  <c r="G851" i="6" s="1"/>
  <c r="F851" i="6"/>
  <c r="I850" i="6"/>
  <c r="H850" i="6"/>
  <c r="F850" i="6" s="1"/>
  <c r="G850" i="6"/>
  <c r="I848" i="6"/>
  <c r="H848" i="6"/>
  <c r="G848" i="6"/>
  <c r="F848" i="6"/>
  <c r="I847" i="6"/>
  <c r="H847" i="6"/>
  <c r="I846" i="6"/>
  <c r="H846" i="6"/>
  <c r="F846" i="6" s="1"/>
  <c r="G846" i="6"/>
  <c r="I845" i="6"/>
  <c r="H845" i="6"/>
  <c r="G845" i="6" s="1"/>
  <c r="F845" i="6"/>
  <c r="I844" i="6"/>
  <c r="H844" i="6"/>
  <c r="G844" i="6" s="1"/>
  <c r="F844" i="6"/>
  <c r="I843" i="6"/>
  <c r="H843" i="6"/>
  <c r="I842" i="6"/>
  <c r="H842" i="6"/>
  <c r="G842" i="6"/>
  <c r="F842" i="6"/>
  <c r="I841" i="6"/>
  <c r="H841" i="6"/>
  <c r="G841" i="6"/>
  <c r="F841" i="6"/>
  <c r="I840" i="6"/>
  <c r="H840" i="6"/>
  <c r="I839" i="6"/>
  <c r="H839" i="6"/>
  <c r="G839" i="6" s="1"/>
  <c r="F839" i="6"/>
  <c r="I838" i="6"/>
  <c r="H838" i="6"/>
  <c r="G838" i="6" s="1"/>
  <c r="F838" i="6"/>
  <c r="I837" i="6"/>
  <c r="H837" i="6"/>
  <c r="G837" i="6"/>
  <c r="F837" i="6"/>
  <c r="I836" i="6"/>
  <c r="H836" i="6"/>
  <c r="F836" i="6" s="1"/>
  <c r="G836" i="6"/>
  <c r="I835" i="6"/>
  <c r="H835" i="6"/>
  <c r="G835" i="6" s="1"/>
  <c r="F835" i="6"/>
  <c r="I834" i="6"/>
  <c r="H834" i="6"/>
  <c r="F834" i="6" s="1"/>
  <c r="G834" i="6"/>
  <c r="I833" i="6"/>
  <c r="H833" i="6"/>
  <c r="I832" i="6"/>
  <c r="H832" i="6"/>
  <c r="G832" i="6"/>
  <c r="F832" i="6"/>
  <c r="I831" i="6"/>
  <c r="H831" i="6"/>
  <c r="I830" i="6"/>
  <c r="H830" i="6"/>
  <c r="I829" i="6"/>
  <c r="H829" i="6"/>
  <c r="G829" i="6"/>
  <c r="F829" i="6"/>
  <c r="I828" i="6"/>
  <c r="H828" i="6"/>
  <c r="I827" i="6"/>
  <c r="H827" i="6"/>
  <c r="I826" i="6"/>
  <c r="H826" i="6"/>
  <c r="G826" i="6"/>
  <c r="F826" i="6"/>
  <c r="I825" i="6"/>
  <c r="H825" i="6"/>
  <c r="G825" i="6"/>
  <c r="F825" i="6"/>
  <c r="I824" i="6"/>
  <c r="H824" i="6"/>
  <c r="I823" i="6"/>
  <c r="H823" i="6"/>
  <c r="G823" i="6" s="1"/>
  <c r="F823" i="6"/>
  <c r="I822" i="6"/>
  <c r="H822" i="6"/>
  <c r="G822" i="6"/>
  <c r="F822" i="6"/>
  <c r="I821" i="6"/>
  <c r="H821" i="6"/>
  <c r="G821" i="6"/>
  <c r="F821" i="6"/>
  <c r="I820" i="6"/>
  <c r="H820" i="6"/>
  <c r="I819" i="6"/>
  <c r="H819" i="6"/>
  <c r="I818" i="6"/>
  <c r="H818" i="6"/>
  <c r="F818" i="6" s="1"/>
  <c r="G818" i="6"/>
  <c r="I817" i="6"/>
  <c r="H817" i="6"/>
  <c r="I816" i="6"/>
  <c r="H816" i="6"/>
  <c r="I815" i="6"/>
  <c r="H815" i="6"/>
  <c r="I814" i="6"/>
  <c r="H814" i="6"/>
  <c r="F814" i="6" s="1"/>
  <c r="I813" i="6"/>
  <c r="H813" i="6"/>
  <c r="I812" i="6"/>
  <c r="H812" i="6"/>
  <c r="I811" i="6"/>
  <c r="H811" i="6"/>
  <c r="I810" i="6"/>
  <c r="H810" i="6"/>
  <c r="I809" i="6"/>
  <c r="H809" i="6"/>
  <c r="G809" i="6"/>
  <c r="F809" i="6"/>
  <c r="I808" i="6"/>
  <c r="H808" i="6"/>
  <c r="I807" i="6"/>
  <c r="H807" i="6"/>
  <c r="I806" i="6"/>
  <c r="H806" i="6"/>
  <c r="G806" i="6"/>
  <c r="F806" i="6"/>
  <c r="I805" i="6"/>
  <c r="H805" i="6"/>
  <c r="G805" i="6"/>
  <c r="F805" i="6"/>
  <c r="I804" i="6"/>
  <c r="H804" i="6"/>
  <c r="G804" i="6" s="1"/>
  <c r="F804" i="6"/>
  <c r="I803" i="6"/>
  <c r="H803" i="6"/>
  <c r="G803" i="6" s="1"/>
  <c r="F803" i="6"/>
  <c r="I802" i="6"/>
  <c r="H802" i="6"/>
  <c r="F802" i="6" s="1"/>
  <c r="G802" i="6"/>
  <c r="I801" i="6"/>
  <c r="H801" i="6"/>
  <c r="G801" i="6"/>
  <c r="F801" i="6"/>
  <c r="I800" i="6"/>
  <c r="H800" i="6"/>
  <c r="I799" i="6"/>
  <c r="H799" i="6"/>
  <c r="I798" i="6"/>
  <c r="H798" i="6"/>
  <c r="F798" i="6" s="1"/>
  <c r="G798" i="6"/>
  <c r="I797" i="6"/>
  <c r="H797" i="6"/>
  <c r="G797" i="6"/>
  <c r="F797" i="6"/>
  <c r="I796" i="6"/>
  <c r="H796" i="6"/>
  <c r="G796" i="6" s="1"/>
  <c r="F796" i="6"/>
  <c r="I795" i="6"/>
  <c r="H795" i="6"/>
  <c r="I794" i="6"/>
  <c r="H794" i="6"/>
  <c r="I793" i="6"/>
  <c r="H793" i="6"/>
  <c r="G793" i="6"/>
  <c r="F793" i="6"/>
  <c r="I792" i="6"/>
  <c r="H792" i="6"/>
  <c r="I791" i="6"/>
  <c r="H791" i="6"/>
  <c r="I790" i="6"/>
  <c r="H790" i="6"/>
  <c r="G790" i="6"/>
  <c r="F790" i="6"/>
  <c r="I789" i="6"/>
  <c r="H789" i="6"/>
  <c r="G789" i="6"/>
  <c r="F789" i="6"/>
  <c r="I788" i="6"/>
  <c r="H788" i="6"/>
  <c r="F788" i="6" s="1"/>
  <c r="G788" i="6"/>
  <c r="I787" i="6"/>
  <c r="H787" i="6"/>
  <c r="G787" i="6" s="1"/>
  <c r="F787" i="6"/>
  <c r="I786" i="6"/>
  <c r="H786" i="6"/>
  <c r="F786" i="6" s="1"/>
  <c r="G786" i="6"/>
  <c r="I785" i="6"/>
  <c r="H785" i="6"/>
  <c r="G785" i="6"/>
  <c r="F785" i="6"/>
  <c r="I783" i="6"/>
  <c r="H783" i="6"/>
  <c r="I782" i="6"/>
  <c r="H782" i="6"/>
  <c r="F782" i="6" s="1"/>
  <c r="G782" i="6"/>
  <c r="I781" i="6"/>
  <c r="H781" i="6"/>
  <c r="G781" i="6"/>
  <c r="F781" i="6"/>
  <c r="I780" i="6"/>
  <c r="H780" i="6"/>
  <c r="G780" i="6" s="1"/>
  <c r="F780" i="6"/>
  <c r="I779" i="6"/>
  <c r="H779" i="6"/>
  <c r="I778" i="6"/>
  <c r="H778" i="6"/>
  <c r="G778" i="6"/>
  <c r="F778" i="6"/>
  <c r="I776" i="6"/>
  <c r="H776" i="6"/>
  <c r="I775" i="6"/>
  <c r="H775" i="6"/>
  <c r="G775" i="6" s="1"/>
  <c r="F775" i="6"/>
  <c r="I774" i="6"/>
  <c r="H774" i="6"/>
  <c r="F774" i="6" s="1"/>
  <c r="G774" i="6"/>
  <c r="I772" i="6"/>
  <c r="H772" i="6"/>
  <c r="G772" i="6"/>
  <c r="F772" i="6"/>
  <c r="I771" i="6"/>
  <c r="H771" i="6"/>
  <c r="F771" i="6" s="1"/>
  <c r="I770" i="6"/>
  <c r="H770" i="6"/>
  <c r="G770" i="6"/>
  <c r="F770" i="6"/>
  <c r="I769" i="6"/>
  <c r="H769" i="6"/>
  <c r="G769" i="6"/>
  <c r="F769" i="6"/>
  <c r="I768" i="6"/>
  <c r="H768" i="6"/>
  <c r="F768" i="6" s="1"/>
  <c r="G768" i="6"/>
  <c r="I767" i="6"/>
  <c r="H767" i="6"/>
  <c r="G767" i="6"/>
  <c r="F767" i="6"/>
  <c r="I766" i="6"/>
  <c r="H766" i="6"/>
  <c r="G766" i="6"/>
  <c r="F766" i="6"/>
  <c r="I765" i="6"/>
  <c r="H765" i="6"/>
  <c r="G765" i="6"/>
  <c r="F765" i="6"/>
  <c r="I764" i="6"/>
  <c r="H764" i="6"/>
  <c r="G764" i="6"/>
  <c r="F764" i="6"/>
  <c r="I763" i="6"/>
  <c r="H763" i="6"/>
  <c r="F763" i="6" s="1"/>
  <c r="G763" i="6"/>
  <c r="I762" i="6"/>
  <c r="H762" i="6"/>
  <c r="G762" i="6"/>
  <c r="F762" i="6"/>
  <c r="I761" i="6"/>
  <c r="H761" i="6"/>
  <c r="G761" i="6"/>
  <c r="F761" i="6"/>
  <c r="I760" i="6"/>
  <c r="H760" i="6"/>
  <c r="I759" i="6"/>
  <c r="H759" i="6"/>
  <c r="G759" i="6"/>
  <c r="F759" i="6"/>
  <c r="I758" i="6"/>
  <c r="H758" i="6"/>
  <c r="G758" i="6"/>
  <c r="F758" i="6"/>
  <c r="I757" i="6"/>
  <c r="H757" i="6"/>
  <c r="G757" i="6"/>
  <c r="F757" i="6"/>
  <c r="I755" i="6"/>
  <c r="H755" i="6"/>
  <c r="F755" i="6" s="1"/>
  <c r="G755" i="6"/>
  <c r="I754" i="6"/>
  <c r="H754" i="6"/>
  <c r="G754" i="6"/>
  <c r="F754" i="6"/>
  <c r="I753" i="6"/>
  <c r="H753" i="6"/>
  <c r="G753" i="6"/>
  <c r="F753" i="6"/>
  <c r="I751" i="6"/>
  <c r="H751" i="6"/>
  <c r="F751" i="6" s="1"/>
  <c r="I750" i="6"/>
  <c r="H750" i="6"/>
  <c r="G750" i="6"/>
  <c r="F750" i="6"/>
  <c r="I749" i="6"/>
  <c r="H749" i="6"/>
  <c r="G749" i="6"/>
  <c r="F749" i="6"/>
  <c r="I748" i="6"/>
  <c r="H748" i="6"/>
  <c r="G748" i="6"/>
  <c r="F748" i="6"/>
  <c r="I747" i="6"/>
  <c r="H747" i="6"/>
  <c r="I746" i="6"/>
  <c r="H746" i="6"/>
  <c r="G746" i="6"/>
  <c r="F746" i="6"/>
  <c r="I745" i="6"/>
  <c r="H745" i="6"/>
  <c r="F745" i="6" s="1"/>
  <c r="G745" i="6"/>
  <c r="I744" i="6"/>
  <c r="H744" i="6"/>
  <c r="I743" i="6"/>
  <c r="H743" i="6"/>
  <c r="G743" i="6"/>
  <c r="F743" i="6"/>
  <c r="I742" i="6"/>
  <c r="H742" i="6"/>
  <c r="G742" i="6"/>
  <c r="F742" i="6"/>
  <c r="I741" i="6"/>
  <c r="H741" i="6"/>
  <c r="G741" i="6"/>
  <c r="F741" i="6"/>
  <c r="I740" i="6"/>
  <c r="H740" i="6"/>
  <c r="F740" i="6" s="1"/>
  <c r="G740" i="6"/>
  <c r="I739" i="6"/>
  <c r="H739" i="6"/>
  <c r="G739" i="6"/>
  <c r="F739" i="6"/>
  <c r="I738" i="6"/>
  <c r="H738" i="6"/>
  <c r="G738" i="6"/>
  <c r="F738" i="6"/>
  <c r="I737" i="6"/>
  <c r="H737" i="6"/>
  <c r="F737" i="6" s="1"/>
  <c r="I736" i="6"/>
  <c r="H736" i="6"/>
  <c r="G736" i="6"/>
  <c r="F736" i="6"/>
  <c r="I735" i="6"/>
  <c r="H735" i="6"/>
  <c r="F735" i="6" s="1"/>
  <c r="G735" i="6"/>
  <c r="I734" i="6"/>
  <c r="H734" i="6"/>
  <c r="G734" i="6"/>
  <c r="F734" i="6"/>
  <c r="I733" i="6"/>
  <c r="H733" i="6"/>
  <c r="F733" i="6" s="1"/>
  <c r="G733" i="6"/>
  <c r="I732" i="6"/>
  <c r="H732" i="6"/>
  <c r="G732" i="6"/>
  <c r="F732" i="6"/>
  <c r="I731" i="6"/>
  <c r="H731" i="6"/>
  <c r="G731" i="6"/>
  <c r="F731" i="6"/>
  <c r="I730" i="6"/>
  <c r="H730" i="6"/>
  <c r="G730" i="6"/>
  <c r="F730" i="6"/>
  <c r="I729" i="6"/>
  <c r="H729" i="6"/>
  <c r="G729" i="6"/>
  <c r="F729" i="6"/>
  <c r="I728" i="6"/>
  <c r="H728" i="6"/>
  <c r="I727" i="6"/>
  <c r="H727" i="6"/>
  <c r="F727" i="6" s="1"/>
  <c r="I726" i="6"/>
  <c r="H726" i="6"/>
  <c r="G726" i="6"/>
  <c r="F726" i="6"/>
  <c r="I725" i="6"/>
  <c r="H725" i="6"/>
  <c r="G725" i="6"/>
  <c r="F725" i="6"/>
  <c r="I724" i="6"/>
  <c r="H724" i="6"/>
  <c r="G724" i="6"/>
  <c r="F724" i="6"/>
  <c r="I722" i="6"/>
  <c r="H722" i="6"/>
  <c r="G722" i="6"/>
  <c r="F722" i="6"/>
  <c r="I721" i="6"/>
  <c r="H721" i="6"/>
  <c r="I720" i="6"/>
  <c r="H720" i="6"/>
  <c r="F720" i="6" s="1"/>
  <c r="G720" i="6"/>
  <c r="I719" i="6"/>
  <c r="H719" i="6"/>
  <c r="G719" i="6"/>
  <c r="F719" i="6"/>
  <c r="I718" i="6"/>
  <c r="H718" i="6"/>
  <c r="G718" i="6"/>
  <c r="F718" i="6"/>
  <c r="I716" i="6"/>
  <c r="H716" i="6"/>
  <c r="I715" i="6"/>
  <c r="H715" i="6"/>
  <c r="G715" i="6" s="1"/>
  <c r="F715" i="6"/>
  <c r="I714" i="6"/>
  <c r="H714" i="6"/>
  <c r="G714" i="6"/>
  <c r="F714" i="6"/>
  <c r="H712" i="6"/>
  <c r="F712" i="6" s="1"/>
  <c r="G712" i="6"/>
  <c r="I711" i="6"/>
  <c r="H711" i="6"/>
  <c r="F711" i="6" s="1"/>
  <c r="G711" i="6"/>
  <c r="I710" i="6"/>
  <c r="H710" i="6"/>
  <c r="G710" i="6"/>
  <c r="F710" i="6"/>
  <c r="I709" i="6"/>
  <c r="H709" i="6"/>
  <c r="G709" i="6"/>
  <c r="F709" i="6"/>
  <c r="I708" i="6"/>
  <c r="H708" i="6"/>
  <c r="G708" i="6" s="1"/>
  <c r="F708" i="6"/>
  <c r="I707" i="6"/>
  <c r="H707" i="6"/>
  <c r="G707" i="6"/>
  <c r="F707" i="6"/>
  <c r="I706" i="6"/>
  <c r="H706" i="6"/>
  <c r="G706" i="6"/>
  <c r="F706" i="6"/>
  <c r="H705" i="6"/>
  <c r="F705" i="6" s="1"/>
  <c r="G705" i="6"/>
  <c r="I704" i="6"/>
  <c r="H704" i="6"/>
  <c r="F704" i="6" s="1"/>
  <c r="G704" i="6"/>
  <c r="I703" i="6"/>
  <c r="H703" i="6"/>
  <c r="F703" i="6" s="1"/>
  <c r="I702" i="6"/>
  <c r="H702" i="6"/>
  <c r="G702" i="6"/>
  <c r="F702" i="6"/>
  <c r="I701" i="6"/>
  <c r="H701" i="6"/>
  <c r="G701" i="6" s="1"/>
  <c r="F701" i="6"/>
  <c r="I700" i="6"/>
  <c r="H700" i="6"/>
  <c r="G700" i="6"/>
  <c r="F700" i="6"/>
  <c r="I699" i="6"/>
  <c r="H699" i="6"/>
  <c r="F699" i="6" s="1"/>
  <c r="G699" i="6"/>
  <c r="I698" i="6"/>
  <c r="H698" i="6"/>
  <c r="G698" i="6"/>
  <c r="F698" i="6"/>
  <c r="I697" i="6"/>
  <c r="H697" i="6"/>
  <c r="F697" i="6" s="1"/>
  <c r="G697" i="6"/>
  <c r="I696" i="6"/>
  <c r="H696" i="6"/>
  <c r="F696" i="6" s="1"/>
  <c r="G696" i="6"/>
  <c r="I695" i="6"/>
  <c r="H695" i="6"/>
  <c r="I694" i="6"/>
  <c r="H694" i="6"/>
  <c r="G694" i="6"/>
  <c r="F694" i="6"/>
  <c r="I693" i="6"/>
  <c r="H693" i="6"/>
  <c r="G693" i="6"/>
  <c r="F693" i="6"/>
  <c r="I691" i="6"/>
  <c r="H691" i="6"/>
  <c r="G691" i="6" s="1"/>
  <c r="F691" i="6"/>
  <c r="I690" i="6"/>
  <c r="H690" i="6"/>
  <c r="G690" i="6"/>
  <c r="F690" i="6"/>
  <c r="I689" i="6"/>
  <c r="H689" i="6"/>
  <c r="F689" i="6" s="1"/>
  <c r="G689" i="6"/>
  <c r="I688" i="6"/>
  <c r="H688" i="6"/>
  <c r="G688" i="6" s="1"/>
  <c r="F688" i="6"/>
  <c r="I687" i="6"/>
  <c r="H687" i="6"/>
  <c r="F687" i="6" s="1"/>
  <c r="G687" i="6"/>
  <c r="I686" i="6"/>
  <c r="H686" i="6"/>
  <c r="G686" i="6"/>
  <c r="F686" i="6"/>
  <c r="I685" i="6"/>
  <c r="H685" i="6"/>
  <c r="F685" i="6" s="1"/>
  <c r="G685" i="6"/>
  <c r="I684" i="6"/>
  <c r="H684" i="6"/>
  <c r="G684" i="6" s="1"/>
  <c r="F684" i="6"/>
  <c r="I683" i="6"/>
  <c r="H683" i="6"/>
  <c r="G683" i="6"/>
  <c r="F683" i="6"/>
  <c r="I682" i="6"/>
  <c r="H682" i="6"/>
  <c r="G682" i="6"/>
  <c r="F682" i="6"/>
  <c r="I681" i="6"/>
  <c r="H681" i="6"/>
  <c r="G681" i="6" s="1"/>
  <c r="I680" i="6"/>
  <c r="H680" i="6"/>
  <c r="I679" i="6"/>
  <c r="H679" i="6"/>
  <c r="F679" i="6" s="1"/>
  <c r="I678" i="6"/>
  <c r="H678" i="6"/>
  <c r="G678" i="6"/>
  <c r="F678" i="6"/>
  <c r="I677" i="6"/>
  <c r="H677" i="6"/>
  <c r="G677" i="6" s="1"/>
  <c r="F677" i="6"/>
  <c r="I676" i="6"/>
  <c r="H676" i="6"/>
  <c r="G676" i="6"/>
  <c r="F676" i="6"/>
  <c r="I675" i="6"/>
  <c r="H675" i="6"/>
  <c r="F675" i="6" s="1"/>
  <c r="G675" i="6"/>
  <c r="I674" i="6"/>
  <c r="H674" i="6"/>
  <c r="G674" i="6"/>
  <c r="F674" i="6"/>
  <c r="I673" i="6"/>
  <c r="H673" i="6"/>
  <c r="I671" i="6"/>
  <c r="H671" i="6"/>
  <c r="G671" i="6" s="1"/>
  <c r="F671" i="6"/>
  <c r="I670" i="6"/>
  <c r="H670" i="6"/>
  <c r="G670" i="6"/>
  <c r="F670" i="6"/>
  <c r="I669" i="6"/>
  <c r="H669" i="6"/>
  <c r="G669" i="6"/>
  <c r="F669" i="6"/>
  <c r="I668" i="6"/>
  <c r="H668" i="6"/>
  <c r="I667" i="6"/>
  <c r="H667" i="6"/>
  <c r="G667" i="6" s="1"/>
  <c r="F667" i="6"/>
  <c r="I666" i="6"/>
  <c r="H666" i="6"/>
  <c r="G666" i="6"/>
  <c r="F666" i="6"/>
  <c r="I665" i="6"/>
  <c r="H665" i="6"/>
  <c r="F665" i="6" s="1"/>
  <c r="G665" i="6"/>
  <c r="I664" i="6"/>
  <c r="H664" i="6"/>
  <c r="G664" i="6" s="1"/>
  <c r="I663" i="6"/>
  <c r="H663" i="6"/>
  <c r="F663" i="6" s="1"/>
  <c r="G663" i="6"/>
  <c r="I662" i="6"/>
  <c r="H662" i="6"/>
  <c r="G662" i="6"/>
  <c r="F662" i="6"/>
  <c r="I660" i="6"/>
  <c r="H660" i="6"/>
  <c r="G660" i="6" s="1"/>
  <c r="F660" i="6"/>
  <c r="I659" i="6"/>
  <c r="H659" i="6"/>
  <c r="G659" i="6"/>
  <c r="F659" i="6"/>
  <c r="I658" i="6"/>
  <c r="H658" i="6"/>
  <c r="G658" i="6"/>
  <c r="F658" i="6"/>
  <c r="I657" i="6"/>
  <c r="H657" i="6"/>
  <c r="F657" i="6" s="1"/>
  <c r="G657" i="6"/>
  <c r="I655" i="6"/>
  <c r="H655" i="6"/>
  <c r="I654" i="6"/>
  <c r="H654" i="6"/>
  <c r="G654" i="6"/>
  <c r="F654" i="6"/>
  <c r="I653" i="6"/>
  <c r="H653" i="6"/>
  <c r="G653" i="6" s="1"/>
  <c r="F653" i="6"/>
  <c r="I652" i="6"/>
  <c r="H652" i="6"/>
  <c r="G652" i="6"/>
  <c r="F652" i="6"/>
  <c r="I651" i="6"/>
  <c r="H651" i="6"/>
  <c r="G651" i="6" s="1"/>
  <c r="F651" i="6"/>
  <c r="I650" i="6"/>
  <c r="H650" i="6"/>
  <c r="G650" i="6"/>
  <c r="F650" i="6"/>
  <c r="I649" i="6"/>
  <c r="H649" i="6"/>
  <c r="I648" i="6"/>
  <c r="H648" i="6"/>
  <c r="F648" i="6" s="1"/>
  <c r="G648" i="6"/>
  <c r="I647" i="6"/>
  <c r="H647" i="6"/>
  <c r="I646" i="6"/>
  <c r="H646" i="6"/>
  <c r="G646" i="6"/>
  <c r="F646" i="6"/>
  <c r="I645" i="6"/>
  <c r="H645" i="6"/>
  <c r="G645" i="6"/>
  <c r="F645" i="6"/>
  <c r="I644" i="6"/>
  <c r="H644" i="6"/>
  <c r="G644" i="6" s="1"/>
  <c r="I643" i="6"/>
  <c r="H643" i="6"/>
  <c r="G643" i="6" s="1"/>
  <c r="F643" i="6"/>
  <c r="I642" i="6"/>
  <c r="H642" i="6"/>
  <c r="G642" i="6"/>
  <c r="F642" i="6"/>
  <c r="I641" i="6"/>
  <c r="H641" i="6"/>
  <c r="F641" i="6" s="1"/>
  <c r="G641" i="6"/>
  <c r="I640" i="6"/>
  <c r="H640" i="6"/>
  <c r="F640" i="6" s="1"/>
  <c r="G640" i="6"/>
  <c r="I639" i="6"/>
  <c r="H639" i="6"/>
  <c r="F639" i="6" s="1"/>
  <c r="I638" i="6"/>
  <c r="H638" i="6"/>
  <c r="G638" i="6"/>
  <c r="F638" i="6"/>
  <c r="I636" i="6"/>
  <c r="H636" i="6"/>
  <c r="G636" i="6" s="1"/>
  <c r="F636" i="6"/>
  <c r="I635" i="6"/>
  <c r="H635" i="6"/>
  <c r="G635" i="6"/>
  <c r="F635" i="6"/>
  <c r="I634" i="6"/>
  <c r="H634" i="6"/>
  <c r="G634" i="6"/>
  <c r="F634" i="6"/>
  <c r="I633" i="6"/>
  <c r="H633" i="6"/>
  <c r="G633" i="6"/>
  <c r="F633" i="6"/>
  <c r="I632" i="6"/>
  <c r="H632" i="6"/>
  <c r="I631" i="6"/>
  <c r="H631" i="6"/>
  <c r="F631" i="6" s="1"/>
  <c r="G631" i="6"/>
  <c r="I630" i="6"/>
  <c r="H630" i="6"/>
  <c r="G630" i="6"/>
  <c r="F630" i="6"/>
  <c r="I629" i="6"/>
  <c r="H629" i="6"/>
  <c r="G629" i="6" s="1"/>
  <c r="F629" i="6"/>
  <c r="I628" i="6"/>
  <c r="H628" i="6"/>
  <c r="G628" i="6"/>
  <c r="F628" i="6"/>
  <c r="I627" i="6"/>
  <c r="H627" i="6"/>
  <c r="G627" i="6" s="1"/>
  <c r="I626" i="6"/>
  <c r="H626" i="6"/>
  <c r="G626" i="6"/>
  <c r="F626" i="6"/>
  <c r="I625" i="6"/>
  <c r="H625" i="6"/>
  <c r="F625" i="6" s="1"/>
  <c r="G625" i="6"/>
  <c r="I624" i="6"/>
  <c r="H624" i="6"/>
  <c r="I623" i="6"/>
  <c r="H623" i="6"/>
  <c r="G623" i="6" s="1"/>
  <c r="F623" i="6"/>
  <c r="I621" i="6"/>
  <c r="H621" i="6"/>
  <c r="G621" i="6" s="1"/>
  <c r="I620" i="6"/>
  <c r="H620" i="6"/>
  <c r="I619" i="6"/>
  <c r="H619" i="6"/>
  <c r="G619" i="6" s="1"/>
  <c r="F619" i="6"/>
  <c r="I618" i="6"/>
  <c r="H618" i="6"/>
  <c r="G618" i="6"/>
  <c r="F618" i="6"/>
  <c r="I617" i="6"/>
  <c r="H617" i="6"/>
  <c r="F617" i="6" s="1"/>
  <c r="G617" i="6"/>
  <c r="I616" i="6"/>
  <c r="H616" i="6"/>
  <c r="G616" i="6" s="1"/>
  <c r="I615" i="6"/>
  <c r="H615" i="6"/>
  <c r="F615" i="6" s="1"/>
  <c r="G615" i="6"/>
  <c r="I614" i="6"/>
  <c r="H614" i="6"/>
  <c r="G614" i="6"/>
  <c r="F614" i="6"/>
  <c r="I613" i="6"/>
  <c r="H613" i="6"/>
  <c r="I612" i="6"/>
  <c r="H612" i="6"/>
  <c r="G612" i="6" s="1"/>
  <c r="F612" i="6"/>
  <c r="I611" i="6"/>
  <c r="H611" i="6"/>
  <c r="G611" i="6"/>
  <c r="F611" i="6"/>
  <c r="I610" i="6"/>
  <c r="H610" i="6"/>
  <c r="G610" i="6"/>
  <c r="F610" i="6"/>
  <c r="I609" i="6"/>
  <c r="H609" i="6"/>
  <c r="G609" i="6" s="1"/>
  <c r="F609" i="6"/>
  <c r="H608" i="6"/>
  <c r="G608" i="6" s="1"/>
  <c r="F608" i="6"/>
  <c r="I607" i="6"/>
  <c r="H607" i="6"/>
  <c r="F607" i="6" s="1"/>
  <c r="G607" i="6"/>
  <c r="I606" i="6"/>
  <c r="H606" i="6"/>
  <c r="G606" i="6"/>
  <c r="F606" i="6"/>
  <c r="I605" i="6"/>
  <c r="H605" i="6"/>
  <c r="G605" i="6"/>
  <c r="F605" i="6"/>
  <c r="I604" i="6"/>
  <c r="H604" i="6"/>
  <c r="G604" i="6"/>
  <c r="F604" i="6"/>
  <c r="I603" i="6"/>
  <c r="H603" i="6"/>
  <c r="F603" i="6" s="1"/>
  <c r="G603" i="6"/>
  <c r="I602" i="6"/>
  <c r="H602" i="6"/>
  <c r="G602" i="6" s="1"/>
  <c r="I600" i="6"/>
  <c r="H600" i="6"/>
  <c r="F600" i="6" s="1"/>
  <c r="G600" i="6"/>
  <c r="I599" i="6"/>
  <c r="H599" i="6"/>
  <c r="G599" i="6" s="1"/>
  <c r="I598" i="6"/>
  <c r="H598" i="6"/>
  <c r="G598" i="6"/>
  <c r="F598" i="6"/>
  <c r="I597" i="6"/>
  <c r="H597" i="6"/>
  <c r="G597" i="6"/>
  <c r="F597" i="6"/>
  <c r="I596" i="6"/>
  <c r="H596" i="6"/>
  <c r="G596" i="6" s="1"/>
  <c r="I595" i="6"/>
  <c r="H595" i="6"/>
  <c r="F595" i="6" s="1"/>
  <c r="G595" i="6"/>
  <c r="I594" i="6"/>
  <c r="H594" i="6"/>
  <c r="G594" i="6"/>
  <c r="F594" i="6"/>
  <c r="I593" i="6"/>
  <c r="H593" i="6"/>
  <c r="F593" i="6" s="1"/>
  <c r="I592" i="6"/>
  <c r="H592" i="6"/>
  <c r="G592" i="6"/>
  <c r="F592" i="6"/>
  <c r="I591" i="6"/>
  <c r="H591" i="6"/>
  <c r="G591" i="6" s="1"/>
  <c r="F591" i="6"/>
  <c r="I590" i="6"/>
  <c r="H590" i="6"/>
  <c r="G590" i="6"/>
  <c r="F590" i="6"/>
  <c r="I589" i="6"/>
  <c r="H589" i="6"/>
  <c r="G589" i="6"/>
  <c r="F589" i="6"/>
  <c r="I588" i="6"/>
  <c r="H588" i="6"/>
  <c r="G588" i="6"/>
  <c r="F588" i="6"/>
  <c r="I587" i="6"/>
  <c r="H587" i="6"/>
  <c r="G587" i="6"/>
  <c r="F587" i="6"/>
  <c r="I586" i="6"/>
  <c r="H586" i="6"/>
  <c r="G586" i="6"/>
  <c r="F586" i="6"/>
  <c r="I585" i="6"/>
  <c r="H585" i="6"/>
  <c r="G585" i="6" s="1"/>
  <c r="I583" i="6"/>
  <c r="H583" i="6"/>
  <c r="F583" i="6" s="1"/>
  <c r="G583" i="6"/>
  <c r="I582" i="6"/>
  <c r="H582" i="6"/>
  <c r="G582" i="6"/>
  <c r="F582" i="6"/>
  <c r="I580" i="6"/>
  <c r="H580" i="6"/>
  <c r="G580" i="6"/>
  <c r="F580" i="6"/>
  <c r="I579" i="6"/>
  <c r="H579" i="6"/>
  <c r="G579" i="6"/>
  <c r="F579" i="6"/>
  <c r="I578" i="6"/>
  <c r="H578" i="6"/>
  <c r="G578" i="6"/>
  <c r="F578" i="6"/>
  <c r="I577" i="6"/>
  <c r="H577" i="6"/>
  <c r="G577" i="6" s="1"/>
  <c r="I576" i="6"/>
  <c r="H576" i="6"/>
  <c r="F576" i="6" s="1"/>
  <c r="G576" i="6"/>
  <c r="I575" i="6"/>
  <c r="H575" i="6"/>
  <c r="I574" i="6"/>
  <c r="H574" i="6"/>
  <c r="G574" i="6"/>
  <c r="F574" i="6"/>
  <c r="I573" i="6"/>
  <c r="H573" i="6"/>
  <c r="G573" i="6"/>
  <c r="F573" i="6"/>
  <c r="I572" i="6"/>
  <c r="H572" i="6"/>
  <c r="G572" i="6"/>
  <c r="F572" i="6"/>
  <c r="I571" i="6"/>
  <c r="H571" i="6"/>
  <c r="G571" i="6" s="1"/>
  <c r="F571" i="6"/>
  <c r="I570" i="6"/>
  <c r="H570" i="6"/>
  <c r="G570" i="6"/>
  <c r="F570" i="6"/>
  <c r="I569" i="6"/>
  <c r="H569" i="6"/>
  <c r="F569" i="6" s="1"/>
  <c r="I568" i="6"/>
  <c r="H568" i="6"/>
  <c r="G568" i="6" s="1"/>
  <c r="F568" i="6"/>
  <c r="I567" i="6"/>
  <c r="H567" i="6"/>
  <c r="G567" i="6" s="1"/>
  <c r="F567" i="6"/>
  <c r="I566" i="6"/>
  <c r="H566" i="6"/>
  <c r="G566" i="6"/>
  <c r="F566" i="6"/>
  <c r="I565" i="6"/>
  <c r="H565" i="6"/>
  <c r="I563" i="6"/>
  <c r="H563" i="6"/>
  <c r="G563" i="6"/>
  <c r="F563" i="6"/>
  <c r="I562" i="6"/>
  <c r="H562" i="6"/>
  <c r="G562" i="6" s="1"/>
  <c r="I561" i="6"/>
  <c r="H561" i="6"/>
  <c r="F561" i="6" s="1"/>
  <c r="I560" i="6"/>
  <c r="H560" i="6"/>
  <c r="F560" i="6" s="1"/>
  <c r="G560" i="6"/>
  <c r="I559" i="6"/>
  <c r="H559" i="6"/>
  <c r="F559" i="6" s="1"/>
  <c r="G559" i="6"/>
  <c r="I558" i="6"/>
  <c r="H558" i="6"/>
  <c r="G558" i="6"/>
  <c r="F558" i="6"/>
  <c r="I557" i="6"/>
  <c r="H557" i="6"/>
  <c r="I556" i="6"/>
  <c r="H556" i="6"/>
  <c r="G556" i="6"/>
  <c r="F556" i="6"/>
  <c r="I555" i="6"/>
  <c r="H555" i="6"/>
  <c r="G555" i="6"/>
  <c r="F555" i="6"/>
  <c r="I554" i="6"/>
  <c r="H554" i="6"/>
  <c r="G554" i="6"/>
  <c r="F554" i="6"/>
  <c r="I553" i="6"/>
  <c r="H553" i="6"/>
  <c r="G553" i="6"/>
  <c r="F553" i="6"/>
  <c r="I552" i="6"/>
  <c r="H552" i="6"/>
  <c r="F552" i="6" s="1"/>
  <c r="G552" i="6"/>
  <c r="I551" i="6"/>
  <c r="H551" i="6"/>
  <c r="G551" i="6"/>
  <c r="F551" i="6"/>
  <c r="I550" i="6"/>
  <c r="H550" i="6"/>
  <c r="G550" i="6"/>
  <c r="F550" i="6"/>
  <c r="I549" i="6"/>
  <c r="H549" i="6"/>
  <c r="G549" i="6"/>
  <c r="F549" i="6"/>
  <c r="I548" i="6"/>
  <c r="H548" i="6"/>
  <c r="I547" i="6"/>
  <c r="H547" i="6"/>
  <c r="G547" i="6" s="1"/>
  <c r="I546" i="6"/>
  <c r="H546" i="6"/>
  <c r="G546" i="6"/>
  <c r="F546" i="6"/>
  <c r="I545" i="6"/>
  <c r="H545" i="6"/>
  <c r="F545" i="6" s="1"/>
  <c r="G545" i="6"/>
  <c r="I544" i="6"/>
  <c r="H544" i="6"/>
  <c r="G544" i="6" s="1"/>
  <c r="I543" i="6"/>
  <c r="H543" i="6"/>
  <c r="I542" i="6"/>
  <c r="H542" i="6"/>
  <c r="G542" i="6"/>
  <c r="F542" i="6"/>
  <c r="I541" i="6"/>
  <c r="H541" i="6"/>
  <c r="I540" i="6"/>
  <c r="H540" i="6"/>
  <c r="G540" i="6"/>
  <c r="F540" i="6"/>
  <c r="I539" i="6"/>
  <c r="H539" i="6"/>
  <c r="G539" i="6"/>
  <c r="F539" i="6"/>
  <c r="I538" i="6"/>
  <c r="H538" i="6"/>
  <c r="G538" i="6"/>
  <c r="F538" i="6"/>
  <c r="I537" i="6"/>
  <c r="H537" i="6"/>
  <c r="G537" i="6"/>
  <c r="F537" i="6"/>
  <c r="I536" i="6"/>
  <c r="H536" i="6"/>
  <c r="G536" i="6"/>
  <c r="F536" i="6"/>
  <c r="I535" i="6"/>
  <c r="H535" i="6"/>
  <c r="F535" i="6" s="1"/>
  <c r="G535" i="6"/>
  <c r="I534" i="6"/>
  <c r="H534" i="6"/>
  <c r="G534" i="6"/>
  <c r="F534" i="6"/>
  <c r="I533" i="6"/>
  <c r="H533" i="6"/>
  <c r="G533" i="6" s="1"/>
  <c r="I532" i="6"/>
  <c r="H532" i="6"/>
  <c r="G532" i="6"/>
  <c r="F532" i="6"/>
  <c r="I531" i="6"/>
  <c r="H531" i="6"/>
  <c r="G531" i="6"/>
  <c r="F531" i="6"/>
  <c r="I530" i="6"/>
  <c r="H530" i="6"/>
  <c r="G530" i="6"/>
  <c r="F530" i="6"/>
  <c r="I529" i="6"/>
  <c r="H529" i="6"/>
  <c r="G529" i="6"/>
  <c r="F529" i="6"/>
  <c r="I528" i="6"/>
  <c r="H528" i="6"/>
  <c r="F528" i="6" s="1"/>
  <c r="G528" i="6"/>
  <c r="I527" i="6"/>
  <c r="H527" i="6"/>
  <c r="G527" i="6"/>
  <c r="F527" i="6"/>
  <c r="I526" i="6"/>
  <c r="H526" i="6"/>
  <c r="G526" i="6"/>
  <c r="F526" i="6"/>
  <c r="H525" i="6"/>
  <c r="G525" i="6"/>
  <c r="F525" i="6"/>
  <c r="H523" i="6"/>
  <c r="G523" i="6"/>
  <c r="F523" i="6"/>
  <c r="I521" i="6"/>
  <c r="I520" i="6"/>
  <c r="H520" i="6"/>
  <c r="G520" i="6"/>
  <c r="F520" i="6"/>
  <c r="I519" i="6"/>
  <c r="H519" i="6"/>
  <c r="I518" i="6"/>
  <c r="H518" i="6"/>
  <c r="G518" i="6"/>
  <c r="F518" i="6"/>
  <c r="I517" i="6"/>
  <c r="H517" i="6"/>
  <c r="G517" i="6"/>
  <c r="F517" i="6"/>
  <c r="I516" i="6"/>
  <c r="H516" i="6"/>
  <c r="G516" i="6"/>
  <c r="F516" i="6"/>
  <c r="I515" i="6"/>
  <c r="H515" i="6"/>
  <c r="G515" i="6"/>
  <c r="F515" i="6"/>
  <c r="I514" i="6"/>
  <c r="H514" i="6"/>
  <c r="G514" i="6"/>
  <c r="F514" i="6"/>
  <c r="I513" i="6"/>
  <c r="H513" i="6"/>
  <c r="G513" i="6"/>
  <c r="F513" i="6"/>
  <c r="I512" i="6"/>
  <c r="H512" i="6"/>
  <c r="F512" i="6" s="1"/>
  <c r="G512" i="6"/>
  <c r="I511" i="6"/>
  <c r="H511" i="6"/>
  <c r="I510" i="6"/>
  <c r="H510" i="6"/>
  <c r="G510" i="6"/>
  <c r="F510" i="6"/>
  <c r="I509" i="6"/>
  <c r="H509" i="6"/>
  <c r="F509" i="6" s="1"/>
  <c r="G509" i="6"/>
  <c r="I508" i="6"/>
  <c r="H508" i="6"/>
  <c r="G508" i="6"/>
  <c r="F508" i="6"/>
  <c r="I507" i="6"/>
  <c r="H507" i="6"/>
  <c r="G507" i="6"/>
  <c r="F507" i="6"/>
  <c r="I506" i="6"/>
  <c r="H506" i="6"/>
  <c r="G506" i="6"/>
  <c r="F506" i="6"/>
  <c r="I505" i="6"/>
  <c r="H505" i="6"/>
  <c r="G505" i="6"/>
  <c r="F505" i="6"/>
  <c r="I504" i="6"/>
  <c r="H504" i="6"/>
  <c r="G504" i="6" s="1"/>
  <c r="F504" i="6"/>
  <c r="I503" i="6"/>
  <c r="H503" i="6"/>
  <c r="G503" i="6" s="1"/>
  <c r="F503" i="6"/>
  <c r="I502" i="6"/>
  <c r="H502" i="6"/>
  <c r="G502" i="6" s="1"/>
  <c r="F502" i="6"/>
  <c r="I501" i="6"/>
  <c r="H501" i="6"/>
  <c r="G501" i="6"/>
  <c r="F501" i="6"/>
  <c r="I500" i="6"/>
  <c r="H500" i="6"/>
  <c r="G500" i="6" s="1"/>
  <c r="F500" i="6"/>
  <c r="I499" i="6"/>
  <c r="H499" i="6"/>
  <c r="I498" i="6"/>
  <c r="H498" i="6"/>
  <c r="G498" i="6"/>
  <c r="F498" i="6"/>
  <c r="I497" i="6"/>
  <c r="H497" i="6"/>
  <c r="F497" i="6" s="1"/>
  <c r="I496" i="6"/>
  <c r="H496" i="6"/>
  <c r="I495" i="6"/>
  <c r="H495" i="6"/>
  <c r="F495" i="6" s="1"/>
  <c r="G495" i="6"/>
  <c r="I494" i="6"/>
  <c r="H494" i="6"/>
  <c r="I493" i="6"/>
  <c r="H493" i="6"/>
  <c r="F493" i="6" s="1"/>
  <c r="I492" i="6"/>
  <c r="H492" i="6"/>
  <c r="G492" i="6" s="1"/>
  <c r="F492" i="6"/>
  <c r="I491" i="6"/>
  <c r="H491" i="6"/>
  <c r="G491" i="6"/>
  <c r="F491" i="6"/>
  <c r="I490" i="6"/>
  <c r="H490" i="6"/>
  <c r="G490" i="6"/>
  <c r="F490" i="6"/>
  <c r="I489" i="6"/>
  <c r="H489" i="6"/>
  <c r="G489" i="6"/>
  <c r="F489" i="6"/>
  <c r="I488" i="6"/>
  <c r="H488" i="6"/>
  <c r="I487" i="6"/>
  <c r="H487" i="6"/>
  <c r="F487" i="6" s="1"/>
  <c r="G487" i="6"/>
  <c r="I486" i="6"/>
  <c r="H486" i="6"/>
  <c r="G486" i="6"/>
  <c r="F486" i="6"/>
  <c r="I485" i="6"/>
  <c r="H485" i="6"/>
  <c r="G485" i="6"/>
  <c r="F485" i="6"/>
  <c r="I484" i="6"/>
  <c r="H484" i="6"/>
  <c r="G484" i="6" s="1"/>
  <c r="I483" i="6"/>
  <c r="H483" i="6"/>
  <c r="G483" i="6" s="1"/>
  <c r="F483" i="6"/>
  <c r="I480" i="6"/>
  <c r="H480" i="6"/>
  <c r="G480" i="6" s="1"/>
  <c r="I479" i="6"/>
  <c r="H479" i="6"/>
  <c r="G479" i="6"/>
  <c r="F479" i="6"/>
  <c r="I478" i="6"/>
  <c r="H478" i="6"/>
  <c r="G478" i="6" s="1"/>
  <c r="F478" i="6"/>
  <c r="I477" i="6"/>
  <c r="H477" i="6"/>
  <c r="I476" i="6"/>
  <c r="H476" i="6"/>
  <c r="G476" i="6" s="1"/>
  <c r="F476" i="6"/>
  <c r="I475" i="6"/>
  <c r="H475" i="6"/>
  <c r="G475" i="6"/>
  <c r="F475" i="6"/>
  <c r="I474" i="6"/>
  <c r="H474" i="6"/>
  <c r="F474" i="6" s="1"/>
  <c r="G474" i="6"/>
  <c r="I473" i="6"/>
  <c r="H473" i="6"/>
  <c r="F473" i="6" s="1"/>
  <c r="G473" i="6"/>
  <c r="I472" i="6"/>
  <c r="H472" i="6"/>
  <c r="G472" i="6" s="1"/>
  <c r="F472" i="6"/>
  <c r="I471" i="6"/>
  <c r="H471" i="6"/>
  <c r="F471" i="6" s="1"/>
  <c r="G471" i="6"/>
  <c r="I470" i="6"/>
  <c r="H470" i="6"/>
  <c r="G470" i="6"/>
  <c r="F470" i="6"/>
  <c r="I469" i="6"/>
  <c r="H469" i="6"/>
  <c r="G469" i="6"/>
  <c r="F469" i="6"/>
  <c r="I468" i="6"/>
  <c r="H468" i="6"/>
  <c r="I467" i="6"/>
  <c r="H467" i="6"/>
  <c r="G467" i="6"/>
  <c r="F467" i="6"/>
  <c r="I466" i="6"/>
  <c r="H466" i="6"/>
  <c r="G466" i="6" s="1"/>
  <c r="F466" i="6"/>
  <c r="I465" i="6"/>
  <c r="H465" i="6"/>
  <c r="I464" i="6"/>
  <c r="H464" i="6"/>
  <c r="I463" i="6"/>
  <c r="H463" i="6"/>
  <c r="I462" i="6"/>
  <c r="H462" i="6"/>
  <c r="I461" i="6"/>
  <c r="H461" i="6"/>
  <c r="G461" i="6"/>
  <c r="F461" i="6"/>
  <c r="I460" i="6"/>
  <c r="H460" i="6"/>
  <c r="G460" i="6" s="1"/>
  <c r="F460" i="6"/>
  <c r="I459" i="6"/>
  <c r="H459" i="6"/>
  <c r="G459" i="6"/>
  <c r="F459" i="6"/>
  <c r="I458" i="6"/>
  <c r="H458" i="6"/>
  <c r="G458" i="6"/>
  <c r="F458" i="6"/>
  <c r="I457" i="6"/>
  <c r="H457" i="6"/>
  <c r="G457" i="6"/>
  <c r="F457" i="6"/>
  <c r="I456" i="6"/>
  <c r="H456" i="6"/>
  <c r="I455" i="6"/>
  <c r="H455" i="6"/>
  <c r="G455" i="6"/>
  <c r="F455" i="6"/>
  <c r="I454" i="6"/>
  <c r="H454" i="6"/>
  <c r="I453" i="6"/>
  <c r="H453" i="6"/>
  <c r="G453" i="6"/>
  <c r="F453" i="6"/>
  <c r="I452" i="6"/>
  <c r="H452" i="6"/>
  <c r="G452" i="6" s="1"/>
  <c r="F452" i="6"/>
  <c r="I451" i="6"/>
  <c r="H451" i="6"/>
  <c r="G451" i="6" s="1"/>
  <c r="I450" i="6"/>
  <c r="H450" i="6"/>
  <c r="G450" i="6"/>
  <c r="F450" i="6"/>
  <c r="I449" i="6"/>
  <c r="H449" i="6"/>
  <c r="F449" i="6" s="1"/>
  <c r="I448" i="6"/>
  <c r="H448" i="6"/>
  <c r="I447" i="6"/>
  <c r="H447" i="6"/>
  <c r="F447" i="6" s="1"/>
  <c r="G447" i="6"/>
  <c r="I446" i="6"/>
  <c r="H446" i="6"/>
  <c r="I445" i="6"/>
  <c r="H445" i="6"/>
  <c r="G445" i="6" s="1"/>
  <c r="I444" i="6"/>
  <c r="H444" i="6"/>
  <c r="G444" i="6" s="1"/>
  <c r="F444" i="6"/>
  <c r="I443" i="6"/>
  <c r="H443" i="6"/>
  <c r="G443" i="6"/>
  <c r="F443" i="6"/>
  <c r="I440" i="6"/>
  <c r="H440" i="6"/>
  <c r="G440" i="6" s="1"/>
  <c r="F440" i="6"/>
  <c r="I439" i="6"/>
  <c r="H439" i="6"/>
  <c r="G439" i="6"/>
  <c r="F439" i="6"/>
  <c r="I438" i="6"/>
  <c r="H438" i="6"/>
  <c r="G438" i="6"/>
  <c r="F438" i="6"/>
  <c r="I437" i="6"/>
  <c r="H437" i="6"/>
  <c r="F437" i="6" s="1"/>
  <c r="G437" i="6"/>
  <c r="I436" i="6"/>
  <c r="H436" i="6"/>
  <c r="I435" i="6"/>
  <c r="H435" i="6"/>
  <c r="G435" i="6"/>
  <c r="F435" i="6"/>
  <c r="I434" i="6"/>
  <c r="H434" i="6"/>
  <c r="G434" i="6"/>
  <c r="F434" i="6"/>
  <c r="I433" i="6"/>
  <c r="H433" i="6"/>
  <c r="F433" i="6" s="1"/>
  <c r="G433" i="6"/>
  <c r="I432" i="6"/>
  <c r="H432" i="6"/>
  <c r="G432" i="6" s="1"/>
  <c r="I431" i="6"/>
  <c r="H431" i="6"/>
  <c r="F431" i="6" s="1"/>
  <c r="G431" i="6"/>
  <c r="I430" i="6"/>
  <c r="H430" i="6"/>
  <c r="G430" i="6" s="1"/>
  <c r="F430" i="6"/>
  <c r="I429" i="6"/>
  <c r="H429" i="6"/>
  <c r="F429" i="6" s="1"/>
  <c r="G429" i="6"/>
  <c r="I428" i="6"/>
  <c r="H428" i="6"/>
  <c r="G428" i="6" s="1"/>
  <c r="F428" i="6"/>
  <c r="I427" i="6"/>
  <c r="H427" i="6"/>
  <c r="G427" i="6"/>
  <c r="F427" i="6"/>
  <c r="I426" i="6"/>
  <c r="H426" i="6"/>
  <c r="F426" i="6" s="1"/>
  <c r="I425" i="6"/>
  <c r="H425" i="6"/>
  <c r="G425" i="6"/>
  <c r="F425" i="6"/>
  <c r="I424" i="6"/>
  <c r="H424" i="6"/>
  <c r="G424" i="6" s="1"/>
  <c r="I423" i="6"/>
  <c r="H423" i="6"/>
  <c r="I421" i="6"/>
  <c r="H421" i="6"/>
  <c r="G421" i="6" s="1"/>
  <c r="F421" i="6"/>
  <c r="I420" i="6"/>
  <c r="H420" i="6"/>
  <c r="G420" i="6" s="1"/>
  <c r="F420" i="6"/>
  <c r="I419" i="6"/>
  <c r="H419" i="6"/>
  <c r="I418" i="6"/>
  <c r="H418" i="6"/>
  <c r="G418" i="6" s="1"/>
  <c r="F418" i="6"/>
  <c r="I417" i="6"/>
  <c r="H417" i="6"/>
  <c r="I416" i="6"/>
  <c r="H416" i="6"/>
  <c r="G416" i="6" s="1"/>
  <c r="F416" i="6"/>
  <c r="I415" i="6"/>
  <c r="H415" i="6"/>
  <c r="I414" i="6"/>
  <c r="H414" i="6"/>
  <c r="G414" i="6" s="1"/>
  <c r="F414" i="6"/>
  <c r="I413" i="6"/>
  <c r="H413" i="6"/>
  <c r="I412" i="6"/>
  <c r="H412" i="6"/>
  <c r="G412" i="6" s="1"/>
  <c r="F412" i="6"/>
  <c r="I411" i="6"/>
  <c r="H411" i="6"/>
  <c r="G411" i="6"/>
  <c r="F411" i="6"/>
  <c r="I410" i="6"/>
  <c r="H410" i="6"/>
  <c r="G410" i="6" s="1"/>
  <c r="F410" i="6"/>
  <c r="I409" i="6"/>
  <c r="H409" i="6"/>
  <c r="G409" i="6"/>
  <c r="F409" i="6"/>
  <c r="I408" i="6"/>
  <c r="H408" i="6"/>
  <c r="G408" i="6" s="1"/>
  <c r="F408" i="6"/>
  <c r="I407" i="6"/>
  <c r="H407" i="6"/>
  <c r="F407" i="6" s="1"/>
  <c r="G407" i="6"/>
  <c r="I406" i="6"/>
  <c r="H406" i="6"/>
  <c r="I405" i="6"/>
  <c r="H405" i="6"/>
  <c r="G405" i="6" s="1"/>
  <c r="I404" i="6"/>
  <c r="H404" i="6"/>
  <c r="G404" i="6" s="1"/>
  <c r="F404" i="6"/>
  <c r="I403" i="6"/>
  <c r="H403" i="6"/>
  <c r="G403" i="6"/>
  <c r="F403" i="6"/>
  <c r="AB400" i="6"/>
  <c r="AA400" i="6"/>
  <c r="R400" i="6" s="1"/>
  <c r="N400" i="6" s="1"/>
  <c r="Z400" i="6"/>
  <c r="Y400" i="6"/>
  <c r="X400" i="6"/>
  <c r="W400" i="6"/>
  <c r="V400" i="6"/>
  <c r="U400" i="6"/>
  <c r="O400" i="6" s="1"/>
  <c r="K400" i="6" s="1"/>
  <c r="Q400" i="6"/>
  <c r="M400" i="6" s="1"/>
  <c r="P400" i="6"/>
  <c r="L400" i="6" s="1"/>
  <c r="I400" i="6"/>
  <c r="H400" i="6"/>
  <c r="G400" i="6"/>
  <c r="F400" i="6"/>
  <c r="AB399" i="6"/>
  <c r="AA399" i="6"/>
  <c r="R399" i="6" s="1"/>
  <c r="N399" i="6" s="1"/>
  <c r="Z399" i="6"/>
  <c r="Y399" i="6"/>
  <c r="X399" i="6"/>
  <c r="W399" i="6"/>
  <c r="V399" i="6"/>
  <c r="U399" i="6"/>
  <c r="Q399" i="6"/>
  <c r="M399" i="6" s="1"/>
  <c r="P399" i="6"/>
  <c r="L399" i="6" s="1"/>
  <c r="O399" i="6"/>
  <c r="K399" i="6" s="1"/>
  <c r="I399" i="6"/>
  <c r="H399" i="6"/>
  <c r="G399" i="6"/>
  <c r="F399" i="6"/>
  <c r="AB398" i="6"/>
  <c r="AA398" i="6"/>
  <c r="Z398" i="6"/>
  <c r="Y398" i="6"/>
  <c r="X398" i="6"/>
  <c r="W398" i="6"/>
  <c r="P398" i="6" s="1"/>
  <c r="L398" i="6" s="1"/>
  <c r="V398" i="6"/>
  <c r="U398" i="6"/>
  <c r="R398" i="6"/>
  <c r="N398" i="6" s="1"/>
  <c r="Q398" i="6"/>
  <c r="M398" i="6" s="1"/>
  <c r="O398" i="6"/>
  <c r="K398" i="6" s="1"/>
  <c r="I398" i="6"/>
  <c r="H398" i="6"/>
  <c r="F398" i="6" s="1"/>
  <c r="G398" i="6"/>
  <c r="AB397" i="6"/>
  <c r="AA397" i="6"/>
  <c r="Z397" i="6"/>
  <c r="Y397" i="6"/>
  <c r="Q397" i="6" s="1"/>
  <c r="M397" i="6" s="1"/>
  <c r="X397" i="6"/>
  <c r="W397" i="6"/>
  <c r="V397" i="6"/>
  <c r="U397" i="6"/>
  <c r="O397" i="6" s="1"/>
  <c r="K397" i="6" s="1"/>
  <c r="R397" i="6"/>
  <c r="N397" i="6" s="1"/>
  <c r="P397" i="6"/>
  <c r="L397" i="6" s="1"/>
  <c r="I397" i="6"/>
  <c r="H397" i="6"/>
  <c r="G397" i="6"/>
  <c r="F397" i="6"/>
  <c r="AB396" i="6"/>
  <c r="AA396" i="6"/>
  <c r="R396" i="6" s="1"/>
  <c r="N396" i="6" s="1"/>
  <c r="Z396" i="6"/>
  <c r="Y396" i="6"/>
  <c r="Q396" i="6" s="1"/>
  <c r="M396" i="6" s="1"/>
  <c r="X396" i="6"/>
  <c r="W396" i="6"/>
  <c r="V396" i="6"/>
  <c r="U396" i="6"/>
  <c r="O396" i="6" s="1"/>
  <c r="K396" i="6" s="1"/>
  <c r="P396" i="6"/>
  <c r="L396" i="6" s="1"/>
  <c r="I396" i="6"/>
  <c r="H396" i="6"/>
  <c r="F396" i="6" s="1"/>
  <c r="G396" i="6"/>
  <c r="AB395" i="6"/>
  <c r="AA395" i="6"/>
  <c r="R395" i="6" s="1"/>
  <c r="N395" i="6" s="1"/>
  <c r="Z395" i="6"/>
  <c r="Y395" i="6"/>
  <c r="Q395" i="6" s="1"/>
  <c r="M395" i="6" s="1"/>
  <c r="X395" i="6"/>
  <c r="W395" i="6"/>
  <c r="P395" i="6" s="1"/>
  <c r="L395" i="6" s="1"/>
  <c r="V395" i="6"/>
  <c r="U395" i="6"/>
  <c r="O395" i="6"/>
  <c r="K395" i="6" s="1"/>
  <c r="I395" i="6"/>
  <c r="H395" i="6"/>
  <c r="AB394" i="6"/>
  <c r="AA394" i="6"/>
  <c r="Z394" i="6"/>
  <c r="Y394" i="6"/>
  <c r="Q394" i="6" s="1"/>
  <c r="M394" i="6" s="1"/>
  <c r="X394" i="6"/>
  <c r="W394" i="6"/>
  <c r="V394" i="6"/>
  <c r="U394" i="6"/>
  <c r="R394" i="6"/>
  <c r="N394" i="6" s="1"/>
  <c r="P394" i="6"/>
  <c r="L394" i="6" s="1"/>
  <c r="O394" i="6"/>
  <c r="K394" i="6" s="1"/>
  <c r="I394" i="6"/>
  <c r="H394" i="6"/>
  <c r="G394" i="6"/>
  <c r="F394" i="6"/>
  <c r="AB393" i="6"/>
  <c r="AA393" i="6"/>
  <c r="Z393" i="6"/>
  <c r="Y393" i="6"/>
  <c r="Q393" i="6" s="1"/>
  <c r="M393" i="6" s="1"/>
  <c r="X393" i="6"/>
  <c r="W393" i="6"/>
  <c r="V393" i="6"/>
  <c r="U393" i="6"/>
  <c r="R393" i="6"/>
  <c r="N393" i="6" s="1"/>
  <c r="P393" i="6"/>
  <c r="L393" i="6" s="1"/>
  <c r="O393" i="6"/>
  <c r="K393" i="6" s="1"/>
  <c r="I393" i="6"/>
  <c r="H393" i="6"/>
  <c r="G393" i="6" s="1"/>
  <c r="F393" i="6"/>
  <c r="AB392" i="6"/>
  <c r="AA392" i="6"/>
  <c r="R392" i="6" s="1"/>
  <c r="N392" i="6" s="1"/>
  <c r="Z392" i="6"/>
  <c r="Y392" i="6"/>
  <c r="Q392" i="6" s="1"/>
  <c r="M392" i="6" s="1"/>
  <c r="X392" i="6"/>
  <c r="W392" i="6"/>
  <c r="P392" i="6" s="1"/>
  <c r="L392" i="6" s="1"/>
  <c r="V392" i="6"/>
  <c r="U392" i="6"/>
  <c r="O392" i="6" s="1"/>
  <c r="K392" i="6" s="1"/>
  <c r="I392" i="6"/>
  <c r="H392" i="6"/>
  <c r="G392" i="6"/>
  <c r="F392" i="6"/>
  <c r="AB391" i="6"/>
  <c r="AA391" i="6"/>
  <c r="R391" i="6" s="1"/>
  <c r="N391" i="6" s="1"/>
  <c r="Z391" i="6"/>
  <c r="Y391" i="6"/>
  <c r="X391" i="6"/>
  <c r="W391" i="6"/>
  <c r="V391" i="6"/>
  <c r="U391" i="6"/>
  <c r="O391" i="6" s="1"/>
  <c r="K391" i="6" s="1"/>
  <c r="Q391" i="6"/>
  <c r="M391" i="6" s="1"/>
  <c r="P391" i="6"/>
  <c r="L391" i="6" s="1"/>
  <c r="I391" i="6"/>
  <c r="H391" i="6"/>
  <c r="F391" i="6" s="1"/>
  <c r="G391" i="6"/>
  <c r="AB390" i="6"/>
  <c r="AA390" i="6"/>
  <c r="R390" i="6" s="1"/>
  <c r="N390" i="6" s="1"/>
  <c r="Z390" i="6"/>
  <c r="Y390" i="6"/>
  <c r="Q390" i="6" s="1"/>
  <c r="M390" i="6" s="1"/>
  <c r="X390" i="6"/>
  <c r="W390" i="6"/>
  <c r="P390" i="6" s="1"/>
  <c r="L390" i="6" s="1"/>
  <c r="V390" i="6"/>
  <c r="U390" i="6"/>
  <c r="O390" i="6"/>
  <c r="K390" i="6" s="1"/>
  <c r="I390" i="6"/>
  <c r="H390" i="6"/>
  <c r="G390" i="6" s="1"/>
  <c r="F390" i="6"/>
  <c r="AB389" i="6"/>
  <c r="AA389" i="6"/>
  <c r="Z389" i="6"/>
  <c r="Y389" i="6"/>
  <c r="Q389" i="6" s="1"/>
  <c r="M389" i="6" s="1"/>
  <c r="X389" i="6"/>
  <c r="W389" i="6"/>
  <c r="P389" i="6" s="1"/>
  <c r="L389" i="6" s="1"/>
  <c r="V389" i="6"/>
  <c r="U389" i="6"/>
  <c r="R389" i="6"/>
  <c r="N389" i="6" s="1"/>
  <c r="O389" i="6"/>
  <c r="K389" i="6" s="1"/>
  <c r="I389" i="6"/>
  <c r="H389" i="6"/>
  <c r="G389" i="6"/>
  <c r="F389" i="6"/>
  <c r="AB388" i="6"/>
  <c r="AA388" i="6"/>
  <c r="R388" i="6" s="1"/>
  <c r="N388" i="6" s="1"/>
  <c r="Z388" i="6"/>
  <c r="Y388" i="6"/>
  <c r="X388" i="6"/>
  <c r="W388" i="6"/>
  <c r="V388" i="6"/>
  <c r="U388" i="6"/>
  <c r="Q388" i="6"/>
  <c r="M388" i="6" s="1"/>
  <c r="P388" i="6"/>
  <c r="L388" i="6" s="1"/>
  <c r="O388" i="6"/>
  <c r="K388" i="6" s="1"/>
  <c r="I388" i="6"/>
  <c r="H388" i="6"/>
  <c r="G388" i="6" s="1"/>
  <c r="F388" i="6"/>
  <c r="AB387" i="6"/>
  <c r="AA387" i="6"/>
  <c r="R387" i="6" s="1"/>
  <c r="N387" i="6" s="1"/>
  <c r="Z387" i="6"/>
  <c r="Y387" i="6"/>
  <c r="X387" i="6"/>
  <c r="W387" i="6"/>
  <c r="P387" i="6" s="1"/>
  <c r="L387" i="6" s="1"/>
  <c r="V387" i="6"/>
  <c r="U387" i="6"/>
  <c r="O387" i="6" s="1"/>
  <c r="K387" i="6" s="1"/>
  <c r="Q387" i="6"/>
  <c r="M387" i="6" s="1"/>
  <c r="I387" i="6"/>
  <c r="H387" i="6"/>
  <c r="F387" i="6" s="1"/>
  <c r="G387" i="6"/>
  <c r="AB386" i="6"/>
  <c r="AA386" i="6"/>
  <c r="Z386" i="6"/>
  <c r="Y386" i="6"/>
  <c r="Q386" i="6" s="1"/>
  <c r="M386" i="6" s="1"/>
  <c r="X386" i="6"/>
  <c r="W386" i="6"/>
  <c r="P386" i="6" s="1"/>
  <c r="L386" i="6" s="1"/>
  <c r="V386" i="6"/>
  <c r="U386" i="6"/>
  <c r="R386" i="6"/>
  <c r="N386" i="6" s="1"/>
  <c r="O386" i="6"/>
  <c r="K386" i="6" s="1"/>
  <c r="I386" i="6"/>
  <c r="H386" i="6"/>
  <c r="AB385" i="6"/>
  <c r="AA385" i="6"/>
  <c r="Z385" i="6"/>
  <c r="Y385" i="6"/>
  <c r="Q385" i="6" s="1"/>
  <c r="M385" i="6" s="1"/>
  <c r="X385" i="6"/>
  <c r="W385" i="6"/>
  <c r="V385" i="6"/>
  <c r="U385" i="6"/>
  <c r="O385" i="6" s="1"/>
  <c r="K385" i="6" s="1"/>
  <c r="R385" i="6"/>
  <c r="N385" i="6" s="1"/>
  <c r="P385" i="6"/>
  <c r="L385" i="6" s="1"/>
  <c r="I385" i="6"/>
  <c r="H385" i="6"/>
  <c r="G385" i="6"/>
  <c r="F385" i="6"/>
  <c r="AB384" i="6"/>
  <c r="AA384" i="6"/>
  <c r="Z384" i="6"/>
  <c r="Y384" i="6"/>
  <c r="X384" i="6"/>
  <c r="W384" i="6"/>
  <c r="P384" i="6" s="1"/>
  <c r="L384" i="6" s="1"/>
  <c r="V384" i="6"/>
  <c r="U384" i="6"/>
  <c r="R384" i="6"/>
  <c r="N384" i="6" s="1"/>
  <c r="Q384" i="6"/>
  <c r="M384" i="6" s="1"/>
  <c r="O384" i="6"/>
  <c r="K384" i="6" s="1"/>
  <c r="I384" i="6"/>
  <c r="H384" i="6"/>
  <c r="G384" i="6" s="1"/>
  <c r="F384" i="6"/>
  <c r="AB383" i="6"/>
  <c r="AA383" i="6"/>
  <c r="Z383" i="6"/>
  <c r="Y383" i="6"/>
  <c r="X383" i="6"/>
  <c r="W383" i="6"/>
  <c r="V383" i="6"/>
  <c r="U383" i="6"/>
  <c r="R383" i="6"/>
  <c r="N383" i="6" s="1"/>
  <c r="Q383" i="6"/>
  <c r="M383" i="6" s="1"/>
  <c r="P383" i="6"/>
  <c r="L383" i="6" s="1"/>
  <c r="O383" i="6"/>
  <c r="K383" i="6" s="1"/>
  <c r="I383" i="6"/>
  <c r="H383" i="6"/>
  <c r="F383" i="6" s="1"/>
  <c r="AB382" i="6"/>
  <c r="AA382" i="6"/>
  <c r="R382" i="6" s="1"/>
  <c r="N382" i="6" s="1"/>
  <c r="Z382" i="6"/>
  <c r="Y382" i="6"/>
  <c r="Q382" i="6" s="1"/>
  <c r="M382" i="6" s="1"/>
  <c r="X382" i="6"/>
  <c r="W382" i="6"/>
  <c r="V382" i="6"/>
  <c r="U382" i="6"/>
  <c r="O382" i="6" s="1"/>
  <c r="K382" i="6" s="1"/>
  <c r="P382" i="6"/>
  <c r="L382" i="6" s="1"/>
  <c r="I382" i="6"/>
  <c r="H382" i="6"/>
  <c r="F382" i="6" s="1"/>
  <c r="AB381" i="6"/>
  <c r="AA381" i="6"/>
  <c r="Z381" i="6"/>
  <c r="Y381" i="6"/>
  <c r="Q381" i="6" s="1"/>
  <c r="M381" i="6" s="1"/>
  <c r="X381" i="6"/>
  <c r="W381" i="6"/>
  <c r="V381" i="6"/>
  <c r="U381" i="6"/>
  <c r="R381" i="6"/>
  <c r="N381" i="6" s="1"/>
  <c r="P381" i="6"/>
  <c r="L381" i="6" s="1"/>
  <c r="O381" i="6"/>
  <c r="K381" i="6" s="1"/>
  <c r="I381" i="6"/>
  <c r="H381" i="6"/>
  <c r="AB380" i="6"/>
  <c r="AA380" i="6"/>
  <c r="R380" i="6" s="1"/>
  <c r="N380" i="6" s="1"/>
  <c r="Z380" i="6"/>
  <c r="Y380" i="6"/>
  <c r="X380" i="6"/>
  <c r="W380" i="6"/>
  <c r="P380" i="6" s="1"/>
  <c r="L380" i="6" s="1"/>
  <c r="V380" i="6"/>
  <c r="U380" i="6"/>
  <c r="Q380" i="6"/>
  <c r="M380" i="6" s="1"/>
  <c r="O380" i="6"/>
  <c r="K380" i="6" s="1"/>
  <c r="I380" i="6"/>
  <c r="H380" i="6"/>
  <c r="G380" i="6"/>
  <c r="F380" i="6"/>
  <c r="AB379" i="6"/>
  <c r="AA379" i="6"/>
  <c r="Z379" i="6"/>
  <c r="Y379" i="6"/>
  <c r="Q379" i="6" s="1"/>
  <c r="M379" i="6" s="1"/>
  <c r="V379" i="6"/>
  <c r="U379" i="6"/>
  <c r="O379" i="6" s="1"/>
  <c r="K379" i="6" s="1"/>
  <c r="R379" i="6"/>
  <c r="N379" i="6" s="1"/>
  <c r="I379" i="6"/>
  <c r="H379" i="6"/>
  <c r="AB378" i="6"/>
  <c r="AA378" i="6"/>
  <c r="R378" i="6" s="1"/>
  <c r="N378" i="6" s="1"/>
  <c r="Z378" i="6"/>
  <c r="Y378" i="6"/>
  <c r="Q378" i="6" s="1"/>
  <c r="M378" i="6" s="1"/>
  <c r="X378" i="6"/>
  <c r="W378" i="6"/>
  <c r="P378" i="6" s="1"/>
  <c r="L378" i="6" s="1"/>
  <c r="V378" i="6"/>
  <c r="U378" i="6"/>
  <c r="O378" i="6" s="1"/>
  <c r="K378" i="6" s="1"/>
  <c r="I378" i="6"/>
  <c r="H378" i="6"/>
  <c r="G378" i="6" s="1"/>
  <c r="F378" i="6"/>
  <c r="AB377" i="6"/>
  <c r="AA377" i="6"/>
  <c r="Z377" i="6"/>
  <c r="Y377" i="6"/>
  <c r="Q377" i="6" s="1"/>
  <c r="M377" i="6" s="1"/>
  <c r="X377" i="6"/>
  <c r="W377" i="6"/>
  <c r="P377" i="6" s="1"/>
  <c r="L377" i="6" s="1"/>
  <c r="V377" i="6"/>
  <c r="U377" i="6"/>
  <c r="R377" i="6"/>
  <c r="N377" i="6" s="1"/>
  <c r="O377" i="6"/>
  <c r="K377" i="6" s="1"/>
  <c r="I377" i="6"/>
  <c r="H377" i="6"/>
  <c r="AB376" i="6"/>
  <c r="AA376" i="6"/>
  <c r="R376" i="6" s="1"/>
  <c r="N376" i="6" s="1"/>
  <c r="Z376" i="6"/>
  <c r="Y376" i="6"/>
  <c r="Q376" i="6" s="1"/>
  <c r="M376" i="6" s="1"/>
  <c r="X376" i="6"/>
  <c r="W376" i="6"/>
  <c r="V376" i="6"/>
  <c r="U376" i="6"/>
  <c r="P376" i="6"/>
  <c r="L376" i="6" s="1"/>
  <c r="O376" i="6"/>
  <c r="K376" i="6" s="1"/>
  <c r="I376" i="6"/>
  <c r="H376" i="6"/>
  <c r="F376" i="6" s="1"/>
  <c r="G376" i="6"/>
  <c r="AB375" i="6"/>
  <c r="AA375" i="6"/>
  <c r="R375" i="6" s="1"/>
  <c r="N375" i="6" s="1"/>
  <c r="Z375" i="6"/>
  <c r="Y375" i="6"/>
  <c r="X375" i="6"/>
  <c r="W375" i="6"/>
  <c r="P375" i="6" s="1"/>
  <c r="L375" i="6" s="1"/>
  <c r="V375" i="6"/>
  <c r="U375" i="6"/>
  <c r="Q375" i="6"/>
  <c r="M375" i="6" s="1"/>
  <c r="O375" i="6"/>
  <c r="K375" i="6" s="1"/>
  <c r="I375" i="6"/>
  <c r="H375" i="6"/>
  <c r="G375" i="6"/>
  <c r="F375" i="6"/>
  <c r="AB374" i="6"/>
  <c r="AA374" i="6"/>
  <c r="Z374" i="6"/>
  <c r="Y374" i="6"/>
  <c r="Q374" i="6" s="1"/>
  <c r="M374" i="6" s="1"/>
  <c r="X374" i="6"/>
  <c r="W374" i="6"/>
  <c r="P374" i="6" s="1"/>
  <c r="L374" i="6" s="1"/>
  <c r="V374" i="6"/>
  <c r="U374" i="6"/>
  <c r="R374" i="6"/>
  <c r="N374" i="6" s="1"/>
  <c r="O374" i="6"/>
  <c r="K374" i="6" s="1"/>
  <c r="I374" i="6"/>
  <c r="H374" i="6"/>
  <c r="G374" i="6"/>
  <c r="F374" i="6"/>
  <c r="AB373" i="6"/>
  <c r="AA373" i="6"/>
  <c r="R373" i="6" s="1"/>
  <c r="N373" i="6" s="1"/>
  <c r="Z373" i="6"/>
  <c r="Y373" i="6"/>
  <c r="Q373" i="6" s="1"/>
  <c r="M373" i="6" s="1"/>
  <c r="X373" i="6"/>
  <c r="W373" i="6"/>
  <c r="V373" i="6"/>
  <c r="U373" i="6"/>
  <c r="P373" i="6"/>
  <c r="L373" i="6" s="1"/>
  <c r="O373" i="6"/>
  <c r="K373" i="6" s="1"/>
  <c r="I373" i="6"/>
  <c r="H373" i="6"/>
  <c r="G373" i="6"/>
  <c r="F373" i="6"/>
  <c r="AB372" i="6"/>
  <c r="AA372" i="6"/>
  <c r="R372" i="6" s="1"/>
  <c r="N372" i="6" s="1"/>
  <c r="Z372" i="6"/>
  <c r="Y372" i="6"/>
  <c r="Q372" i="6" s="1"/>
  <c r="M372" i="6" s="1"/>
  <c r="X372" i="6"/>
  <c r="W372" i="6"/>
  <c r="V372" i="6"/>
  <c r="U372" i="6"/>
  <c r="P372" i="6"/>
  <c r="L372" i="6" s="1"/>
  <c r="O372" i="6"/>
  <c r="K372" i="6" s="1"/>
  <c r="I372" i="6"/>
  <c r="H372" i="6"/>
  <c r="AB371" i="6"/>
  <c r="AA371" i="6"/>
  <c r="Z371" i="6"/>
  <c r="Y371" i="6"/>
  <c r="X371" i="6"/>
  <c r="W371" i="6"/>
  <c r="P371" i="6" s="1"/>
  <c r="L371" i="6" s="1"/>
  <c r="V371" i="6"/>
  <c r="U371" i="6"/>
  <c r="R371" i="6"/>
  <c r="N371" i="6" s="1"/>
  <c r="Q371" i="6"/>
  <c r="M371" i="6" s="1"/>
  <c r="O371" i="6"/>
  <c r="K371" i="6" s="1"/>
  <c r="I371" i="6"/>
  <c r="H371" i="6"/>
  <c r="F371" i="6" s="1"/>
  <c r="G371" i="6"/>
  <c r="AB370" i="6"/>
  <c r="AA370" i="6"/>
  <c r="Z370" i="6"/>
  <c r="Y370" i="6"/>
  <c r="Q370" i="6" s="1"/>
  <c r="M370" i="6" s="1"/>
  <c r="X370" i="6"/>
  <c r="W370" i="6"/>
  <c r="P370" i="6" s="1"/>
  <c r="L370" i="6" s="1"/>
  <c r="V370" i="6"/>
  <c r="U370" i="6"/>
  <c r="O370" i="6" s="1"/>
  <c r="K370" i="6" s="1"/>
  <c r="R370" i="6"/>
  <c r="N370" i="6" s="1"/>
  <c r="I370" i="6"/>
  <c r="H370" i="6"/>
  <c r="G370" i="6"/>
  <c r="F370" i="6"/>
  <c r="AB369" i="6"/>
  <c r="AA369" i="6"/>
  <c r="Z369" i="6"/>
  <c r="Y369" i="6"/>
  <c r="X369" i="6"/>
  <c r="W369" i="6"/>
  <c r="V369" i="6"/>
  <c r="U369" i="6"/>
  <c r="O369" i="6" s="1"/>
  <c r="K369" i="6" s="1"/>
  <c r="R369" i="6"/>
  <c r="N369" i="6" s="1"/>
  <c r="Q369" i="6"/>
  <c r="M369" i="6" s="1"/>
  <c r="P369" i="6"/>
  <c r="L369" i="6" s="1"/>
  <c r="I369" i="6"/>
  <c r="H369" i="6"/>
  <c r="G369" i="6"/>
  <c r="F369" i="6"/>
  <c r="AB368" i="6"/>
  <c r="AA368" i="6"/>
  <c r="R368" i="6" s="1"/>
  <c r="N368" i="6" s="1"/>
  <c r="Z368" i="6"/>
  <c r="Y368" i="6"/>
  <c r="Q368" i="6" s="1"/>
  <c r="M368" i="6" s="1"/>
  <c r="X368" i="6"/>
  <c r="W368" i="6"/>
  <c r="P368" i="6" s="1"/>
  <c r="L368" i="6" s="1"/>
  <c r="V368" i="6"/>
  <c r="U368" i="6"/>
  <c r="O368" i="6"/>
  <c r="K368" i="6" s="1"/>
  <c r="I368" i="6"/>
  <c r="H368" i="6"/>
  <c r="AB367" i="6"/>
  <c r="AA367" i="6"/>
  <c r="R367" i="6" s="1"/>
  <c r="N367" i="6" s="1"/>
  <c r="Z367" i="6"/>
  <c r="Y367" i="6"/>
  <c r="Q367" i="6" s="1"/>
  <c r="M367" i="6" s="1"/>
  <c r="X367" i="6"/>
  <c r="W367" i="6"/>
  <c r="V367" i="6"/>
  <c r="U367" i="6"/>
  <c r="P367" i="6"/>
  <c r="L367" i="6" s="1"/>
  <c r="O367" i="6"/>
  <c r="K367" i="6" s="1"/>
  <c r="I367" i="6"/>
  <c r="H367" i="6"/>
  <c r="F367" i="6" s="1"/>
  <c r="G367" i="6"/>
  <c r="AB366" i="6"/>
  <c r="AA366" i="6"/>
  <c r="Z366" i="6"/>
  <c r="Y366" i="6"/>
  <c r="X366" i="6"/>
  <c r="W366" i="6"/>
  <c r="V366" i="6"/>
  <c r="U366" i="6"/>
  <c r="R366" i="6"/>
  <c r="N366" i="6" s="1"/>
  <c r="Q366" i="6"/>
  <c r="M366" i="6" s="1"/>
  <c r="P366" i="6"/>
  <c r="L366" i="6" s="1"/>
  <c r="O366" i="6"/>
  <c r="K366" i="6" s="1"/>
  <c r="I366" i="6"/>
  <c r="H366" i="6"/>
  <c r="G366" i="6" s="1"/>
  <c r="F366" i="6"/>
  <c r="AB365" i="6"/>
  <c r="AA365" i="6"/>
  <c r="Z365" i="6"/>
  <c r="Y365" i="6"/>
  <c r="Q365" i="6" s="1"/>
  <c r="M365" i="6" s="1"/>
  <c r="X365" i="6"/>
  <c r="W365" i="6"/>
  <c r="V365" i="6"/>
  <c r="U365" i="6"/>
  <c r="O365" i="6" s="1"/>
  <c r="K365" i="6" s="1"/>
  <c r="R365" i="6"/>
  <c r="N365" i="6" s="1"/>
  <c r="P365" i="6"/>
  <c r="L365" i="6" s="1"/>
  <c r="I365" i="6"/>
  <c r="H365" i="6"/>
  <c r="AB364" i="6"/>
  <c r="AA364" i="6"/>
  <c r="Z364" i="6"/>
  <c r="Y364" i="6"/>
  <c r="Q364" i="6" s="1"/>
  <c r="M364" i="6" s="1"/>
  <c r="X364" i="6"/>
  <c r="W364" i="6"/>
  <c r="P364" i="6" s="1"/>
  <c r="L364" i="6" s="1"/>
  <c r="V364" i="6"/>
  <c r="U364" i="6"/>
  <c r="O364" i="6" s="1"/>
  <c r="K364" i="6" s="1"/>
  <c r="R364" i="6"/>
  <c r="N364" i="6" s="1"/>
  <c r="I364" i="6"/>
  <c r="H364" i="6"/>
  <c r="G364" i="6"/>
  <c r="F364" i="6"/>
  <c r="AB363" i="6"/>
  <c r="AA363" i="6"/>
  <c r="R363" i="6" s="1"/>
  <c r="N363" i="6" s="1"/>
  <c r="Z363" i="6"/>
  <c r="Y363" i="6"/>
  <c r="X363" i="6"/>
  <c r="W363" i="6"/>
  <c r="P363" i="6" s="1"/>
  <c r="L363" i="6" s="1"/>
  <c r="V363" i="6"/>
  <c r="U363" i="6"/>
  <c r="O363" i="6" s="1"/>
  <c r="K363" i="6" s="1"/>
  <c r="Q363" i="6"/>
  <c r="M363" i="6" s="1"/>
  <c r="I363" i="6"/>
  <c r="H363" i="6"/>
  <c r="G363" i="6" s="1"/>
  <c r="F363" i="6"/>
  <c r="AB362" i="6"/>
  <c r="AA362" i="6"/>
  <c r="R362" i="6" s="1"/>
  <c r="N362" i="6" s="1"/>
  <c r="Z362" i="6"/>
  <c r="Y362" i="6"/>
  <c r="Q362" i="6" s="1"/>
  <c r="M362" i="6" s="1"/>
  <c r="X362" i="6"/>
  <c r="W362" i="6"/>
  <c r="V362" i="6"/>
  <c r="U362" i="6"/>
  <c r="O362" i="6" s="1"/>
  <c r="K362" i="6" s="1"/>
  <c r="P362" i="6"/>
  <c r="L362" i="6" s="1"/>
  <c r="I362" i="6"/>
  <c r="AB361" i="6"/>
  <c r="AA361" i="6"/>
  <c r="Z361" i="6"/>
  <c r="Y361" i="6"/>
  <c r="X361" i="6"/>
  <c r="W361" i="6"/>
  <c r="V361" i="6"/>
  <c r="U361" i="6"/>
  <c r="O361" i="6" s="1"/>
  <c r="K361" i="6" s="1"/>
  <c r="R361" i="6"/>
  <c r="N361" i="6" s="1"/>
  <c r="Q361" i="6"/>
  <c r="M361" i="6" s="1"/>
  <c r="P361" i="6"/>
  <c r="L361" i="6" s="1"/>
  <c r="I361" i="6"/>
  <c r="H361" i="6"/>
  <c r="AB360" i="6"/>
  <c r="AA360" i="6"/>
  <c r="R360" i="6" s="1"/>
  <c r="N360" i="6" s="1"/>
  <c r="Z360" i="6"/>
  <c r="Y360" i="6"/>
  <c r="X360" i="6"/>
  <c r="W360" i="6"/>
  <c r="P360" i="6" s="1"/>
  <c r="L360" i="6" s="1"/>
  <c r="V360" i="6"/>
  <c r="U360" i="6"/>
  <c r="Q360" i="6"/>
  <c r="M360" i="6" s="1"/>
  <c r="O360" i="6"/>
  <c r="K360" i="6" s="1"/>
  <c r="I360" i="6"/>
  <c r="H360" i="6"/>
  <c r="G360" i="6"/>
  <c r="F360" i="6"/>
  <c r="AB359" i="6"/>
  <c r="AA359" i="6"/>
  <c r="X359" i="6"/>
  <c r="W359" i="6"/>
  <c r="P359" i="6" s="1"/>
  <c r="L359" i="6" s="1"/>
  <c r="V359" i="6"/>
  <c r="U359" i="6"/>
  <c r="O359" i="6" s="1"/>
  <c r="K359" i="6" s="1"/>
  <c r="R359" i="6"/>
  <c r="N359" i="6" s="1"/>
  <c r="I359" i="6"/>
  <c r="H359" i="6"/>
  <c r="G359" i="6"/>
  <c r="F359" i="6"/>
  <c r="AB358" i="6"/>
  <c r="AA358" i="6"/>
  <c r="Z358" i="6"/>
  <c r="Y358" i="6"/>
  <c r="Q358" i="6" s="1"/>
  <c r="M358" i="6" s="1"/>
  <c r="X358" i="6"/>
  <c r="W358" i="6"/>
  <c r="P358" i="6" s="1"/>
  <c r="L358" i="6" s="1"/>
  <c r="V358" i="6"/>
  <c r="U358" i="6"/>
  <c r="O358" i="6" s="1"/>
  <c r="K358" i="6" s="1"/>
  <c r="R358" i="6"/>
  <c r="N358" i="6" s="1"/>
  <c r="I358" i="6"/>
  <c r="H358" i="6"/>
  <c r="G358" i="6" s="1"/>
  <c r="F358" i="6"/>
  <c r="AB357" i="6"/>
  <c r="AA357" i="6"/>
  <c r="R357" i="6" s="1"/>
  <c r="N357" i="6" s="1"/>
  <c r="Z357" i="6"/>
  <c r="Y357" i="6"/>
  <c r="Q357" i="6" s="1"/>
  <c r="M357" i="6" s="1"/>
  <c r="X357" i="6"/>
  <c r="W357" i="6"/>
  <c r="V357" i="6"/>
  <c r="U357" i="6"/>
  <c r="P357" i="6"/>
  <c r="L357" i="6" s="1"/>
  <c r="O357" i="6"/>
  <c r="K357" i="6" s="1"/>
  <c r="I357" i="6"/>
  <c r="H357" i="6"/>
  <c r="G357" i="6"/>
  <c r="F357" i="6"/>
  <c r="AB356" i="6"/>
  <c r="AA356" i="6"/>
  <c r="R356" i="6" s="1"/>
  <c r="N356" i="6" s="1"/>
  <c r="Z356" i="6"/>
  <c r="Y356" i="6"/>
  <c r="X356" i="6"/>
  <c r="W356" i="6"/>
  <c r="P356" i="6" s="1"/>
  <c r="L356" i="6" s="1"/>
  <c r="V356" i="6"/>
  <c r="U356" i="6"/>
  <c r="O356" i="6" s="1"/>
  <c r="K356" i="6" s="1"/>
  <c r="Q356" i="6"/>
  <c r="M356" i="6" s="1"/>
  <c r="I356" i="6"/>
  <c r="H356" i="6"/>
  <c r="F356" i="6" s="1"/>
  <c r="G356" i="6"/>
  <c r="AB355" i="6"/>
  <c r="AA355" i="6"/>
  <c r="Z355" i="6"/>
  <c r="Y355" i="6"/>
  <c r="Q355" i="6" s="1"/>
  <c r="M355" i="6" s="1"/>
  <c r="X355" i="6"/>
  <c r="W355" i="6"/>
  <c r="V355" i="6"/>
  <c r="U355" i="6"/>
  <c r="R355" i="6"/>
  <c r="N355" i="6" s="1"/>
  <c r="P355" i="6"/>
  <c r="L355" i="6" s="1"/>
  <c r="O355" i="6"/>
  <c r="K355" i="6" s="1"/>
  <c r="I355" i="6"/>
  <c r="H355" i="6"/>
  <c r="F355" i="6" s="1"/>
  <c r="G355" i="6"/>
  <c r="AB354" i="6"/>
  <c r="AA354" i="6"/>
  <c r="Z354" i="6"/>
  <c r="Y354" i="6"/>
  <c r="Q354" i="6" s="1"/>
  <c r="M354" i="6" s="1"/>
  <c r="X354" i="6"/>
  <c r="W354" i="6"/>
  <c r="P354" i="6" s="1"/>
  <c r="L354" i="6" s="1"/>
  <c r="V354" i="6"/>
  <c r="U354" i="6"/>
  <c r="O354" i="6" s="1"/>
  <c r="K354" i="6" s="1"/>
  <c r="R354" i="6"/>
  <c r="N354" i="6" s="1"/>
  <c r="I354" i="6"/>
  <c r="H354" i="6"/>
  <c r="F354" i="6" s="1"/>
  <c r="G354" i="6"/>
  <c r="AB353" i="6"/>
  <c r="AA353" i="6"/>
  <c r="R353" i="6" s="1"/>
  <c r="N353" i="6" s="1"/>
  <c r="Z353" i="6"/>
  <c r="Y353" i="6"/>
  <c r="Q353" i="6" s="1"/>
  <c r="M353" i="6" s="1"/>
  <c r="X353" i="6"/>
  <c r="W353" i="6"/>
  <c r="P353" i="6" s="1"/>
  <c r="L353" i="6" s="1"/>
  <c r="V353" i="6"/>
  <c r="U353" i="6"/>
  <c r="O353" i="6"/>
  <c r="K353" i="6" s="1"/>
  <c r="I353" i="6"/>
  <c r="H353" i="6"/>
  <c r="G353" i="6"/>
  <c r="F353" i="6"/>
  <c r="AB352" i="6"/>
  <c r="AA352" i="6"/>
  <c r="Z352" i="6"/>
  <c r="Y352" i="6"/>
  <c r="Q352" i="6" s="1"/>
  <c r="M352" i="6" s="1"/>
  <c r="X352" i="6"/>
  <c r="W352" i="6"/>
  <c r="V352" i="6"/>
  <c r="U352" i="6"/>
  <c r="R352" i="6"/>
  <c r="N352" i="6" s="1"/>
  <c r="P352" i="6"/>
  <c r="L352" i="6" s="1"/>
  <c r="O352" i="6"/>
  <c r="K352" i="6" s="1"/>
  <c r="I352" i="6"/>
  <c r="H352" i="6"/>
  <c r="AB351" i="6"/>
  <c r="AA351" i="6"/>
  <c r="Z351" i="6"/>
  <c r="Y351" i="6"/>
  <c r="X351" i="6"/>
  <c r="W351" i="6"/>
  <c r="P351" i="6" s="1"/>
  <c r="L351" i="6" s="1"/>
  <c r="V351" i="6"/>
  <c r="U351" i="6"/>
  <c r="O351" i="6" s="1"/>
  <c r="K351" i="6" s="1"/>
  <c r="R351" i="6"/>
  <c r="N351" i="6" s="1"/>
  <c r="Q351" i="6"/>
  <c r="M351" i="6" s="1"/>
  <c r="I351" i="6"/>
  <c r="H351" i="6"/>
  <c r="F351" i="6" s="1"/>
  <c r="G351" i="6"/>
  <c r="AB350" i="6"/>
  <c r="AA350" i="6"/>
  <c r="Z350" i="6"/>
  <c r="Y350" i="6"/>
  <c r="X350" i="6"/>
  <c r="W350" i="6"/>
  <c r="V350" i="6"/>
  <c r="U350" i="6"/>
  <c r="R350" i="6"/>
  <c r="N350" i="6" s="1"/>
  <c r="Q350" i="6"/>
  <c r="M350" i="6" s="1"/>
  <c r="P350" i="6"/>
  <c r="L350" i="6" s="1"/>
  <c r="O350" i="6"/>
  <c r="K350" i="6" s="1"/>
  <c r="I350" i="6"/>
  <c r="H350" i="6"/>
  <c r="G350" i="6" s="1"/>
  <c r="AB349" i="6"/>
  <c r="AA349" i="6"/>
  <c r="Z349" i="6"/>
  <c r="Y349" i="6"/>
  <c r="Q349" i="6" s="1"/>
  <c r="M349" i="6" s="1"/>
  <c r="X349" i="6"/>
  <c r="W349" i="6"/>
  <c r="P349" i="6" s="1"/>
  <c r="L349" i="6" s="1"/>
  <c r="V349" i="6"/>
  <c r="U349" i="6"/>
  <c r="R349" i="6"/>
  <c r="N349" i="6" s="1"/>
  <c r="O349" i="6"/>
  <c r="K349" i="6" s="1"/>
  <c r="I349" i="6"/>
  <c r="H349" i="6"/>
  <c r="G349" i="6"/>
  <c r="F349" i="6"/>
  <c r="AB348" i="6"/>
  <c r="AA348" i="6"/>
  <c r="R348" i="6" s="1"/>
  <c r="N348" i="6" s="1"/>
  <c r="Z348" i="6"/>
  <c r="Y348" i="6"/>
  <c r="Q348" i="6" s="1"/>
  <c r="M348" i="6" s="1"/>
  <c r="X348" i="6"/>
  <c r="W348" i="6"/>
  <c r="V348" i="6"/>
  <c r="U348" i="6"/>
  <c r="O348" i="6" s="1"/>
  <c r="K348" i="6" s="1"/>
  <c r="P348" i="6"/>
  <c r="L348" i="6" s="1"/>
  <c r="I348" i="6"/>
  <c r="H348" i="6"/>
  <c r="F348" i="6" s="1"/>
  <c r="AB347" i="6"/>
  <c r="AA347" i="6"/>
  <c r="Z347" i="6"/>
  <c r="Y347" i="6"/>
  <c r="X347" i="6"/>
  <c r="W347" i="6"/>
  <c r="P347" i="6" s="1"/>
  <c r="L347" i="6" s="1"/>
  <c r="V347" i="6"/>
  <c r="U347" i="6"/>
  <c r="O347" i="6" s="1"/>
  <c r="K347" i="6" s="1"/>
  <c r="R347" i="6"/>
  <c r="N347" i="6" s="1"/>
  <c r="Q347" i="6"/>
  <c r="M347" i="6" s="1"/>
  <c r="AB346" i="6"/>
  <c r="AA346" i="6"/>
  <c r="Z346" i="6"/>
  <c r="Y346" i="6"/>
  <c r="Q346" i="6" s="1"/>
  <c r="M346" i="6" s="1"/>
  <c r="X346" i="6"/>
  <c r="W346" i="6"/>
  <c r="P346" i="6" s="1"/>
  <c r="L346" i="6" s="1"/>
  <c r="V346" i="6"/>
  <c r="U346" i="6"/>
  <c r="R346" i="6"/>
  <c r="N346" i="6" s="1"/>
  <c r="O346" i="6"/>
  <c r="K346" i="6" s="1"/>
  <c r="I346" i="6"/>
  <c r="H346" i="6"/>
  <c r="AB345" i="6"/>
  <c r="AA345" i="6"/>
  <c r="R345" i="6" s="1"/>
  <c r="N345" i="6" s="1"/>
  <c r="Z345" i="6"/>
  <c r="Y345" i="6"/>
  <c r="Q345" i="6" s="1"/>
  <c r="M345" i="6" s="1"/>
  <c r="X345" i="6"/>
  <c r="W345" i="6"/>
  <c r="V345" i="6"/>
  <c r="U345" i="6"/>
  <c r="O345" i="6" s="1"/>
  <c r="K345" i="6" s="1"/>
  <c r="P345" i="6"/>
  <c r="L345" i="6" s="1"/>
  <c r="I345" i="6"/>
  <c r="H345" i="6"/>
  <c r="G345" i="6"/>
  <c r="F345" i="6"/>
  <c r="AB344" i="6"/>
  <c r="AA344" i="6"/>
  <c r="R344" i="6" s="1"/>
  <c r="N344" i="6" s="1"/>
  <c r="Z344" i="6"/>
  <c r="Y344" i="6"/>
  <c r="Q344" i="6" s="1"/>
  <c r="M344" i="6" s="1"/>
  <c r="X344" i="6"/>
  <c r="W344" i="6"/>
  <c r="P344" i="6" s="1"/>
  <c r="L344" i="6" s="1"/>
  <c r="V344" i="6"/>
  <c r="U344" i="6"/>
  <c r="O344" i="6"/>
  <c r="K344" i="6" s="1"/>
  <c r="I344" i="6"/>
  <c r="H344" i="6"/>
  <c r="AB343" i="6"/>
  <c r="AA343" i="6"/>
  <c r="Z343" i="6"/>
  <c r="Y343" i="6"/>
  <c r="X343" i="6"/>
  <c r="W343" i="6"/>
  <c r="V343" i="6"/>
  <c r="U343" i="6"/>
  <c r="R343" i="6"/>
  <c r="N343" i="6" s="1"/>
  <c r="Q343" i="6"/>
  <c r="M343" i="6" s="1"/>
  <c r="P343" i="6"/>
  <c r="L343" i="6" s="1"/>
  <c r="O343" i="6"/>
  <c r="K343" i="6" s="1"/>
  <c r="AB342" i="6"/>
  <c r="AA342" i="6"/>
  <c r="Z342" i="6"/>
  <c r="Y342" i="6"/>
  <c r="Q342" i="6" s="1"/>
  <c r="M342" i="6" s="1"/>
  <c r="X342" i="6"/>
  <c r="W342" i="6"/>
  <c r="P342" i="6" s="1"/>
  <c r="L342" i="6" s="1"/>
  <c r="V342" i="6"/>
  <c r="U342" i="6"/>
  <c r="R342" i="6"/>
  <c r="N342" i="6" s="1"/>
  <c r="O342" i="6"/>
  <c r="K342" i="6" s="1"/>
  <c r="I342" i="6"/>
  <c r="H342" i="6"/>
  <c r="F342" i="6" s="1"/>
  <c r="AB341" i="6"/>
  <c r="AA341" i="6"/>
  <c r="R341" i="6" s="1"/>
  <c r="N341" i="6" s="1"/>
  <c r="Z341" i="6"/>
  <c r="Y341" i="6"/>
  <c r="Q341" i="6" s="1"/>
  <c r="M341" i="6" s="1"/>
  <c r="X341" i="6"/>
  <c r="W341" i="6"/>
  <c r="P341" i="6" s="1"/>
  <c r="L341" i="6" s="1"/>
  <c r="V341" i="6"/>
  <c r="U341" i="6"/>
  <c r="O341" i="6" s="1"/>
  <c r="K341" i="6" s="1"/>
  <c r="I341" i="6"/>
  <c r="AB340" i="6"/>
  <c r="AA340" i="6"/>
  <c r="Z340" i="6"/>
  <c r="Y340" i="6"/>
  <c r="X340" i="6"/>
  <c r="W340" i="6"/>
  <c r="V340" i="6"/>
  <c r="U340" i="6"/>
  <c r="O340" i="6" s="1"/>
  <c r="K340" i="6" s="1"/>
  <c r="R340" i="6"/>
  <c r="N340" i="6" s="1"/>
  <c r="Q340" i="6"/>
  <c r="M340" i="6" s="1"/>
  <c r="P340" i="6"/>
  <c r="L340" i="6" s="1"/>
  <c r="I340" i="6"/>
  <c r="H340" i="6"/>
  <c r="G340" i="6" s="1"/>
  <c r="F340" i="6"/>
  <c r="AB339" i="6"/>
  <c r="AA339" i="6"/>
  <c r="Z339" i="6"/>
  <c r="Y339" i="6"/>
  <c r="Q339" i="6" s="1"/>
  <c r="M339" i="6" s="1"/>
  <c r="X339" i="6"/>
  <c r="W339" i="6"/>
  <c r="P339" i="6" s="1"/>
  <c r="L339" i="6" s="1"/>
  <c r="V339" i="6"/>
  <c r="U339" i="6"/>
  <c r="O339" i="6" s="1"/>
  <c r="K339" i="6" s="1"/>
  <c r="R339" i="6"/>
  <c r="N339" i="6" s="1"/>
  <c r="I339" i="6"/>
  <c r="H339" i="6"/>
  <c r="G339" i="6" s="1"/>
  <c r="F339" i="6"/>
  <c r="AB338" i="6"/>
  <c r="AA338" i="6"/>
  <c r="R338" i="6" s="1"/>
  <c r="N338" i="6" s="1"/>
  <c r="Z338" i="6"/>
  <c r="Y338" i="6"/>
  <c r="X338" i="6"/>
  <c r="W338" i="6"/>
  <c r="V338" i="6"/>
  <c r="U338" i="6"/>
  <c r="Q338" i="6"/>
  <c r="M338" i="6" s="1"/>
  <c r="P338" i="6"/>
  <c r="L338" i="6" s="1"/>
  <c r="O338" i="6"/>
  <c r="K338" i="6" s="1"/>
  <c r="I338" i="6"/>
  <c r="H338" i="6"/>
  <c r="AB337" i="6"/>
  <c r="AA337" i="6"/>
  <c r="R337" i="6" s="1"/>
  <c r="N337" i="6" s="1"/>
  <c r="Z337" i="6"/>
  <c r="Y337" i="6"/>
  <c r="X337" i="6"/>
  <c r="W337" i="6"/>
  <c r="P337" i="6" s="1"/>
  <c r="L337" i="6" s="1"/>
  <c r="V337" i="6"/>
  <c r="U337" i="6"/>
  <c r="Q337" i="6"/>
  <c r="M337" i="6" s="1"/>
  <c r="O337" i="6"/>
  <c r="K337" i="6" s="1"/>
  <c r="I337" i="6"/>
  <c r="H337" i="6"/>
  <c r="G337" i="6" s="1"/>
  <c r="F337" i="6"/>
  <c r="AB336" i="6"/>
  <c r="AA336" i="6"/>
  <c r="R336" i="6" s="1"/>
  <c r="N336" i="6" s="1"/>
  <c r="Z336" i="6"/>
  <c r="Y336" i="6"/>
  <c r="X336" i="6"/>
  <c r="W336" i="6"/>
  <c r="P336" i="6" s="1"/>
  <c r="L336" i="6" s="1"/>
  <c r="V336" i="6"/>
  <c r="U336" i="6"/>
  <c r="Q336" i="6"/>
  <c r="M336" i="6" s="1"/>
  <c r="O336" i="6"/>
  <c r="K336" i="6" s="1"/>
  <c r="I336" i="6"/>
  <c r="H336" i="6"/>
  <c r="G336" i="6"/>
  <c r="F336" i="6"/>
  <c r="AB335" i="6"/>
  <c r="AA335" i="6"/>
  <c r="Z335" i="6"/>
  <c r="Y335" i="6"/>
  <c r="X335" i="6"/>
  <c r="W335" i="6"/>
  <c r="V335" i="6"/>
  <c r="U335" i="6"/>
  <c r="O335" i="6" s="1"/>
  <c r="K335" i="6" s="1"/>
  <c r="R335" i="6"/>
  <c r="N335" i="6" s="1"/>
  <c r="Q335" i="6"/>
  <c r="M335" i="6" s="1"/>
  <c r="P335" i="6"/>
  <c r="L335" i="6" s="1"/>
  <c r="I335" i="6"/>
  <c r="H335" i="6"/>
  <c r="G335" i="6"/>
  <c r="F335" i="6"/>
  <c r="AB334" i="6"/>
  <c r="AA334" i="6"/>
  <c r="R334" i="6" s="1"/>
  <c r="N334" i="6" s="1"/>
  <c r="Z334" i="6"/>
  <c r="Y334" i="6"/>
  <c r="Q334" i="6" s="1"/>
  <c r="M334" i="6" s="1"/>
  <c r="X334" i="6"/>
  <c r="W334" i="6"/>
  <c r="V334" i="6"/>
  <c r="U334" i="6"/>
  <c r="P334" i="6"/>
  <c r="L334" i="6" s="1"/>
  <c r="O334" i="6"/>
  <c r="K334" i="6" s="1"/>
  <c r="I334" i="6"/>
  <c r="H334" i="6"/>
  <c r="G334" i="6"/>
  <c r="F334" i="6"/>
  <c r="AB333" i="6"/>
  <c r="AA333" i="6"/>
  <c r="Z333" i="6"/>
  <c r="Y333" i="6"/>
  <c r="X333" i="6"/>
  <c r="W333" i="6"/>
  <c r="V333" i="6"/>
  <c r="U333" i="6"/>
  <c r="R333" i="6"/>
  <c r="N333" i="6" s="1"/>
  <c r="Q333" i="6"/>
  <c r="M333" i="6" s="1"/>
  <c r="P333" i="6"/>
  <c r="L333" i="6" s="1"/>
  <c r="O333" i="6"/>
  <c r="K333" i="6" s="1"/>
  <c r="I333" i="6"/>
  <c r="H333" i="6"/>
  <c r="AB332" i="6"/>
  <c r="AA332" i="6"/>
  <c r="Z332" i="6"/>
  <c r="Y332" i="6"/>
  <c r="Q332" i="6" s="1"/>
  <c r="M332" i="6" s="1"/>
  <c r="X332" i="6"/>
  <c r="W332" i="6"/>
  <c r="P332" i="6" s="1"/>
  <c r="L332" i="6" s="1"/>
  <c r="V332" i="6"/>
  <c r="U332" i="6"/>
  <c r="R332" i="6"/>
  <c r="N332" i="6" s="1"/>
  <c r="O332" i="6"/>
  <c r="K332" i="6" s="1"/>
  <c r="I332" i="6"/>
  <c r="H332" i="6"/>
  <c r="AB331" i="6"/>
  <c r="AA331" i="6"/>
  <c r="R331" i="6" s="1"/>
  <c r="N331" i="6" s="1"/>
  <c r="Z331" i="6"/>
  <c r="Y331" i="6"/>
  <c r="Q331" i="6" s="1"/>
  <c r="M331" i="6" s="1"/>
  <c r="X331" i="6"/>
  <c r="W331" i="6"/>
  <c r="V331" i="6"/>
  <c r="U331" i="6"/>
  <c r="O331" i="6" s="1"/>
  <c r="K331" i="6" s="1"/>
  <c r="P331" i="6"/>
  <c r="L331" i="6" s="1"/>
  <c r="I331" i="6"/>
  <c r="H331" i="6"/>
  <c r="AB330" i="6"/>
  <c r="AA330" i="6"/>
  <c r="R330" i="6" s="1"/>
  <c r="N330" i="6" s="1"/>
  <c r="Z330" i="6"/>
  <c r="Y330" i="6"/>
  <c r="Q330" i="6" s="1"/>
  <c r="M330" i="6" s="1"/>
  <c r="X330" i="6"/>
  <c r="W330" i="6"/>
  <c r="P330" i="6" s="1"/>
  <c r="L330" i="6" s="1"/>
  <c r="V330" i="6"/>
  <c r="U330" i="6"/>
  <c r="O330" i="6" s="1"/>
  <c r="K330" i="6" s="1"/>
  <c r="I330" i="6"/>
  <c r="H330" i="6"/>
  <c r="G330" i="6" s="1"/>
  <c r="F330" i="6"/>
  <c r="AB329" i="6"/>
  <c r="AA329" i="6"/>
  <c r="Z329" i="6"/>
  <c r="Y329" i="6"/>
  <c r="Q329" i="6" s="1"/>
  <c r="M329" i="6" s="1"/>
  <c r="X329" i="6"/>
  <c r="W329" i="6"/>
  <c r="P329" i="6" s="1"/>
  <c r="L329" i="6" s="1"/>
  <c r="V329" i="6"/>
  <c r="U329" i="6"/>
  <c r="O329" i="6" s="1"/>
  <c r="K329" i="6" s="1"/>
  <c r="R329" i="6"/>
  <c r="N329" i="6" s="1"/>
  <c r="I329" i="6"/>
  <c r="H329" i="6"/>
  <c r="AB328" i="6"/>
  <c r="AA328" i="6"/>
  <c r="Z328" i="6"/>
  <c r="Y328" i="6"/>
  <c r="Q328" i="6" s="1"/>
  <c r="M328" i="6" s="1"/>
  <c r="X328" i="6"/>
  <c r="W328" i="6"/>
  <c r="P328" i="6" s="1"/>
  <c r="L328" i="6" s="1"/>
  <c r="V328" i="6"/>
  <c r="U328" i="6"/>
  <c r="O328" i="6" s="1"/>
  <c r="K328" i="6" s="1"/>
  <c r="R328" i="6"/>
  <c r="N328" i="6" s="1"/>
  <c r="I328" i="6"/>
  <c r="H328" i="6"/>
  <c r="G328" i="6" s="1"/>
  <c r="AB327" i="6"/>
  <c r="AA327" i="6"/>
  <c r="Z327" i="6"/>
  <c r="Y327" i="6"/>
  <c r="Q327" i="6" s="1"/>
  <c r="M327" i="6" s="1"/>
  <c r="X327" i="6"/>
  <c r="W327" i="6"/>
  <c r="V327" i="6"/>
  <c r="U327" i="6"/>
  <c r="R327" i="6"/>
  <c r="N327" i="6" s="1"/>
  <c r="P327" i="6"/>
  <c r="L327" i="6" s="1"/>
  <c r="O327" i="6"/>
  <c r="K327" i="6" s="1"/>
  <c r="I327" i="6"/>
  <c r="H327" i="6"/>
  <c r="AB326" i="6"/>
  <c r="AA326" i="6"/>
  <c r="R326" i="6" s="1"/>
  <c r="N326" i="6" s="1"/>
  <c r="Z326" i="6"/>
  <c r="Y326" i="6"/>
  <c r="Q326" i="6" s="1"/>
  <c r="M326" i="6" s="1"/>
  <c r="X326" i="6"/>
  <c r="W326" i="6"/>
  <c r="V326" i="6"/>
  <c r="U326" i="6"/>
  <c r="P326" i="6"/>
  <c r="L326" i="6" s="1"/>
  <c r="O326" i="6"/>
  <c r="K326" i="6" s="1"/>
  <c r="I326" i="6"/>
  <c r="AB325" i="6"/>
  <c r="AA325" i="6"/>
  <c r="R325" i="6" s="1"/>
  <c r="N325" i="6" s="1"/>
  <c r="Z325" i="6"/>
  <c r="Y325" i="6"/>
  <c r="X325" i="6"/>
  <c r="W325" i="6"/>
  <c r="P325" i="6" s="1"/>
  <c r="L325" i="6" s="1"/>
  <c r="V325" i="6"/>
  <c r="U325" i="6"/>
  <c r="Q325" i="6"/>
  <c r="M325" i="6" s="1"/>
  <c r="O325" i="6"/>
  <c r="K325" i="6" s="1"/>
  <c r="AB324" i="6"/>
  <c r="AA324" i="6"/>
  <c r="R324" i="6" s="1"/>
  <c r="N324" i="6" s="1"/>
  <c r="Z324" i="6"/>
  <c r="Y324" i="6"/>
  <c r="X324" i="6"/>
  <c r="W324" i="6"/>
  <c r="P324" i="6" s="1"/>
  <c r="L324" i="6" s="1"/>
  <c r="V324" i="6"/>
  <c r="U324" i="6"/>
  <c r="Q324" i="6"/>
  <c r="M324" i="6" s="1"/>
  <c r="O324" i="6"/>
  <c r="K324" i="6" s="1"/>
  <c r="AB323" i="6"/>
  <c r="AA323" i="6"/>
  <c r="R323" i="6" s="1"/>
  <c r="N323" i="6" s="1"/>
  <c r="Z323" i="6"/>
  <c r="Y323" i="6"/>
  <c r="X323" i="6"/>
  <c r="W323" i="6"/>
  <c r="P323" i="6" s="1"/>
  <c r="L323" i="6" s="1"/>
  <c r="V323" i="6"/>
  <c r="U323" i="6"/>
  <c r="O323" i="6" s="1"/>
  <c r="K323" i="6" s="1"/>
  <c r="Q323" i="6"/>
  <c r="M323" i="6" s="1"/>
  <c r="I323" i="6"/>
  <c r="H323" i="6"/>
  <c r="G323" i="6" s="1"/>
  <c r="AB322" i="6"/>
  <c r="AA322" i="6"/>
  <c r="R322" i="6" s="1"/>
  <c r="N322" i="6" s="1"/>
  <c r="Z322" i="6"/>
  <c r="Y322" i="6"/>
  <c r="Q322" i="6" s="1"/>
  <c r="M322" i="6" s="1"/>
  <c r="X322" i="6"/>
  <c r="W322" i="6"/>
  <c r="V322" i="6"/>
  <c r="U322" i="6"/>
  <c r="P322" i="6"/>
  <c r="L322" i="6" s="1"/>
  <c r="O322" i="6"/>
  <c r="K322" i="6" s="1"/>
  <c r="AB321" i="6"/>
  <c r="AA321" i="6"/>
  <c r="R321" i="6" s="1"/>
  <c r="N321" i="6" s="1"/>
  <c r="Z321" i="6"/>
  <c r="Y321" i="6"/>
  <c r="Q321" i="6" s="1"/>
  <c r="M321" i="6" s="1"/>
  <c r="X321" i="6"/>
  <c r="W321" i="6"/>
  <c r="P321" i="6" s="1"/>
  <c r="L321" i="6" s="1"/>
  <c r="V321" i="6"/>
  <c r="U321" i="6"/>
  <c r="O321" i="6"/>
  <c r="K321" i="6" s="1"/>
  <c r="AB320" i="6"/>
  <c r="AA320" i="6"/>
  <c r="Z320" i="6"/>
  <c r="Y320" i="6"/>
  <c r="Q320" i="6" s="1"/>
  <c r="M320" i="6" s="1"/>
  <c r="X320" i="6"/>
  <c r="W320" i="6"/>
  <c r="P320" i="6" s="1"/>
  <c r="L320" i="6" s="1"/>
  <c r="V320" i="6"/>
  <c r="U320" i="6"/>
  <c r="O320" i="6" s="1"/>
  <c r="K320" i="6" s="1"/>
  <c r="R320" i="6"/>
  <c r="N320" i="6" s="1"/>
  <c r="I320" i="6"/>
  <c r="H320" i="6"/>
  <c r="G320" i="6"/>
  <c r="F320" i="6"/>
  <c r="AB319" i="6"/>
  <c r="AA319" i="6"/>
  <c r="Z319" i="6"/>
  <c r="Y319" i="6"/>
  <c r="X319" i="6"/>
  <c r="W319" i="6"/>
  <c r="V319" i="6"/>
  <c r="U319" i="6"/>
  <c r="O319" i="6" s="1"/>
  <c r="K319" i="6" s="1"/>
  <c r="R319" i="6"/>
  <c r="N319" i="6" s="1"/>
  <c r="Q319" i="6"/>
  <c r="M319" i="6" s="1"/>
  <c r="P319" i="6"/>
  <c r="L319" i="6" s="1"/>
  <c r="I319" i="6"/>
  <c r="H319" i="6"/>
  <c r="G319" i="6" s="1"/>
  <c r="F319" i="6"/>
  <c r="AB318" i="6"/>
  <c r="AA318" i="6"/>
  <c r="Z318" i="6"/>
  <c r="Y318" i="6"/>
  <c r="Q318" i="6" s="1"/>
  <c r="M318" i="6" s="1"/>
  <c r="X318" i="6"/>
  <c r="W318" i="6"/>
  <c r="V318" i="6"/>
  <c r="U318" i="6"/>
  <c r="O318" i="6" s="1"/>
  <c r="K318" i="6" s="1"/>
  <c r="R318" i="6"/>
  <c r="N318" i="6" s="1"/>
  <c r="P318" i="6"/>
  <c r="L318" i="6" s="1"/>
  <c r="I318" i="6"/>
  <c r="H318" i="6"/>
  <c r="G318" i="6" s="1"/>
  <c r="F318" i="6"/>
  <c r="AB317" i="6"/>
  <c r="AA317" i="6"/>
  <c r="R317" i="6" s="1"/>
  <c r="N317" i="6" s="1"/>
  <c r="Z317" i="6"/>
  <c r="Y317" i="6"/>
  <c r="Q317" i="6" s="1"/>
  <c r="M317" i="6" s="1"/>
  <c r="X317" i="6"/>
  <c r="W317" i="6"/>
  <c r="P317" i="6" s="1"/>
  <c r="L317" i="6" s="1"/>
  <c r="V317" i="6"/>
  <c r="U317" i="6"/>
  <c r="O317" i="6"/>
  <c r="K317" i="6" s="1"/>
  <c r="I317" i="6"/>
  <c r="H317" i="6"/>
  <c r="AB316" i="6"/>
  <c r="AA316" i="6"/>
  <c r="Z316" i="6"/>
  <c r="Y316" i="6"/>
  <c r="X316" i="6"/>
  <c r="W316" i="6"/>
  <c r="P316" i="6" s="1"/>
  <c r="L316" i="6" s="1"/>
  <c r="V316" i="6"/>
  <c r="U316" i="6"/>
  <c r="R316" i="6"/>
  <c r="N316" i="6" s="1"/>
  <c r="Q316" i="6"/>
  <c r="M316" i="6" s="1"/>
  <c r="O316" i="6"/>
  <c r="K316" i="6" s="1"/>
  <c r="I316" i="6"/>
  <c r="H316" i="6"/>
  <c r="AB315" i="6"/>
  <c r="AA315" i="6"/>
  <c r="R315" i="6" s="1"/>
  <c r="N315" i="6" s="1"/>
  <c r="Z315" i="6"/>
  <c r="Y315" i="6"/>
  <c r="Q315" i="6" s="1"/>
  <c r="M315" i="6" s="1"/>
  <c r="X315" i="6"/>
  <c r="W315" i="6"/>
  <c r="P315" i="6" s="1"/>
  <c r="L315" i="6" s="1"/>
  <c r="V315" i="6"/>
  <c r="U315" i="6"/>
  <c r="O315" i="6" s="1"/>
  <c r="K315" i="6" s="1"/>
  <c r="I315" i="6"/>
  <c r="H315" i="6"/>
  <c r="G315" i="6"/>
  <c r="F315" i="6"/>
  <c r="AB314" i="6"/>
  <c r="AA314" i="6"/>
  <c r="R314" i="6" s="1"/>
  <c r="N314" i="6" s="1"/>
  <c r="Z314" i="6"/>
  <c r="Y314" i="6"/>
  <c r="X314" i="6"/>
  <c r="W314" i="6"/>
  <c r="V314" i="6"/>
  <c r="U314" i="6"/>
  <c r="O314" i="6" s="1"/>
  <c r="K314" i="6" s="1"/>
  <c r="Q314" i="6"/>
  <c r="M314" i="6" s="1"/>
  <c r="P314" i="6"/>
  <c r="L314" i="6" s="1"/>
  <c r="I314" i="6"/>
  <c r="H314" i="6"/>
  <c r="G314" i="6"/>
  <c r="F314" i="6"/>
  <c r="AB313" i="6"/>
  <c r="AA313" i="6"/>
  <c r="R313" i="6" s="1"/>
  <c r="N313" i="6" s="1"/>
  <c r="Z313" i="6"/>
  <c r="Y313" i="6"/>
  <c r="Q313" i="6" s="1"/>
  <c r="M313" i="6" s="1"/>
  <c r="X313" i="6"/>
  <c r="W313" i="6"/>
  <c r="P313" i="6" s="1"/>
  <c r="L313" i="6" s="1"/>
  <c r="V313" i="6"/>
  <c r="U313" i="6"/>
  <c r="O313" i="6" s="1"/>
  <c r="K313" i="6" s="1"/>
  <c r="I313" i="6"/>
  <c r="H313" i="6"/>
  <c r="G313" i="6"/>
  <c r="F313" i="6"/>
  <c r="AB312" i="6"/>
  <c r="AA312" i="6"/>
  <c r="R312" i="6" s="1"/>
  <c r="N312" i="6" s="1"/>
  <c r="Z312" i="6"/>
  <c r="Y312" i="6"/>
  <c r="X312" i="6"/>
  <c r="W312" i="6"/>
  <c r="V312" i="6"/>
  <c r="U312" i="6"/>
  <c r="Q312" i="6"/>
  <c r="M312" i="6" s="1"/>
  <c r="P312" i="6"/>
  <c r="L312" i="6" s="1"/>
  <c r="O312" i="6"/>
  <c r="K312" i="6" s="1"/>
  <c r="I312" i="6"/>
  <c r="H312" i="6"/>
  <c r="F312" i="6" s="1"/>
  <c r="G312" i="6"/>
  <c r="AB311" i="6"/>
  <c r="AA311" i="6"/>
  <c r="Z311" i="6"/>
  <c r="Y311" i="6"/>
  <c r="Q311" i="6" s="1"/>
  <c r="M311" i="6" s="1"/>
  <c r="X311" i="6"/>
  <c r="W311" i="6"/>
  <c r="P311" i="6" s="1"/>
  <c r="L311" i="6" s="1"/>
  <c r="V311" i="6"/>
  <c r="U311" i="6"/>
  <c r="R311" i="6"/>
  <c r="N311" i="6" s="1"/>
  <c r="O311" i="6"/>
  <c r="K311" i="6" s="1"/>
  <c r="I311" i="6"/>
  <c r="H311" i="6"/>
  <c r="AB310" i="6"/>
  <c r="AA310" i="6"/>
  <c r="R310" i="6" s="1"/>
  <c r="N310" i="6" s="1"/>
  <c r="Z310" i="6"/>
  <c r="Y310" i="6"/>
  <c r="Q310" i="6" s="1"/>
  <c r="M310" i="6" s="1"/>
  <c r="X310" i="6"/>
  <c r="W310" i="6"/>
  <c r="V310" i="6"/>
  <c r="U310" i="6"/>
  <c r="P310" i="6"/>
  <c r="L310" i="6" s="1"/>
  <c r="O310" i="6"/>
  <c r="K310" i="6" s="1"/>
  <c r="I310" i="6"/>
  <c r="H310" i="6"/>
  <c r="F310" i="6" s="1"/>
  <c r="G310" i="6"/>
  <c r="AB309" i="6"/>
  <c r="AA309" i="6"/>
  <c r="R309" i="6" s="1"/>
  <c r="N309" i="6" s="1"/>
  <c r="Z309" i="6"/>
  <c r="Y309" i="6"/>
  <c r="X309" i="6"/>
  <c r="W309" i="6"/>
  <c r="P309" i="6" s="1"/>
  <c r="L309" i="6" s="1"/>
  <c r="V309" i="6"/>
  <c r="U309" i="6"/>
  <c r="Q309" i="6"/>
  <c r="M309" i="6" s="1"/>
  <c r="O309" i="6"/>
  <c r="K309" i="6" s="1"/>
  <c r="I309" i="6"/>
  <c r="H309" i="6"/>
  <c r="G309" i="6" s="1"/>
  <c r="F309" i="6"/>
  <c r="AB308" i="6"/>
  <c r="AA308" i="6"/>
  <c r="R308" i="6" s="1"/>
  <c r="N308" i="6" s="1"/>
  <c r="Z308" i="6"/>
  <c r="Y308" i="6"/>
  <c r="Q308" i="6" s="1"/>
  <c r="M308" i="6" s="1"/>
  <c r="X308" i="6"/>
  <c r="W308" i="6"/>
  <c r="P308" i="6" s="1"/>
  <c r="L308" i="6" s="1"/>
  <c r="V308" i="6"/>
  <c r="U308" i="6"/>
  <c r="O308" i="6" s="1"/>
  <c r="K308" i="6" s="1"/>
  <c r="I308" i="6"/>
  <c r="H308" i="6"/>
  <c r="F308" i="6" s="1"/>
  <c r="G308" i="6"/>
  <c r="AB307" i="6"/>
  <c r="AA307" i="6"/>
  <c r="R307" i="6" s="1"/>
  <c r="N307" i="6" s="1"/>
  <c r="Z307" i="6"/>
  <c r="Y307" i="6"/>
  <c r="X307" i="6"/>
  <c r="W307" i="6"/>
  <c r="V307" i="6"/>
  <c r="U307" i="6"/>
  <c r="O307" i="6" s="1"/>
  <c r="K307" i="6" s="1"/>
  <c r="Q307" i="6"/>
  <c r="M307" i="6" s="1"/>
  <c r="P307" i="6"/>
  <c r="L307" i="6" s="1"/>
  <c r="I307" i="6"/>
  <c r="H307" i="6"/>
  <c r="G307" i="6" s="1"/>
  <c r="F307" i="6"/>
  <c r="AB306" i="6"/>
  <c r="AA306" i="6"/>
  <c r="Z306" i="6"/>
  <c r="Y306" i="6"/>
  <c r="Q306" i="6" s="1"/>
  <c r="M306" i="6" s="1"/>
  <c r="X306" i="6"/>
  <c r="W306" i="6"/>
  <c r="V306" i="6"/>
  <c r="U306" i="6"/>
  <c r="O306" i="6" s="1"/>
  <c r="K306" i="6" s="1"/>
  <c r="R306" i="6"/>
  <c r="N306" i="6" s="1"/>
  <c r="P306" i="6"/>
  <c r="L306" i="6" s="1"/>
  <c r="I306" i="6"/>
  <c r="H306" i="6"/>
  <c r="G306" i="6" s="1"/>
  <c r="F306" i="6"/>
  <c r="AB305" i="6"/>
  <c r="AA305" i="6"/>
  <c r="R305" i="6" s="1"/>
  <c r="N305" i="6" s="1"/>
  <c r="Z305" i="6"/>
  <c r="Y305" i="6"/>
  <c r="Q305" i="6" s="1"/>
  <c r="M305" i="6" s="1"/>
  <c r="X305" i="6"/>
  <c r="W305" i="6"/>
  <c r="V305" i="6"/>
  <c r="U305" i="6"/>
  <c r="P305" i="6"/>
  <c r="L305" i="6" s="1"/>
  <c r="O305" i="6"/>
  <c r="K305" i="6" s="1"/>
  <c r="I305" i="6"/>
  <c r="H305" i="6"/>
  <c r="AB304" i="6"/>
  <c r="AA304" i="6"/>
  <c r="Z304" i="6"/>
  <c r="Y304" i="6"/>
  <c r="X304" i="6"/>
  <c r="W304" i="6"/>
  <c r="V304" i="6"/>
  <c r="U304" i="6"/>
  <c r="R304" i="6"/>
  <c r="N304" i="6" s="1"/>
  <c r="Q304" i="6"/>
  <c r="M304" i="6" s="1"/>
  <c r="P304" i="6"/>
  <c r="L304" i="6" s="1"/>
  <c r="O304" i="6"/>
  <c r="K304" i="6" s="1"/>
  <c r="I304" i="6"/>
  <c r="H304" i="6"/>
  <c r="F304" i="6" s="1"/>
  <c r="G304" i="6"/>
  <c r="AB303" i="6"/>
  <c r="AA303" i="6"/>
  <c r="R303" i="6" s="1"/>
  <c r="N303" i="6" s="1"/>
  <c r="Z303" i="6"/>
  <c r="Y303" i="6"/>
  <c r="Q303" i="6" s="1"/>
  <c r="M303" i="6" s="1"/>
  <c r="X303" i="6"/>
  <c r="W303" i="6"/>
  <c r="P303" i="6" s="1"/>
  <c r="L303" i="6" s="1"/>
  <c r="V303" i="6"/>
  <c r="U303" i="6"/>
  <c r="O303" i="6"/>
  <c r="K303" i="6" s="1"/>
  <c r="I303" i="6"/>
  <c r="H303" i="6"/>
  <c r="G303" i="6"/>
  <c r="F303" i="6"/>
  <c r="AB302" i="6"/>
  <c r="AA302" i="6"/>
  <c r="R302" i="6" s="1"/>
  <c r="N302" i="6" s="1"/>
  <c r="Z302" i="6"/>
  <c r="Y302" i="6"/>
  <c r="X302" i="6"/>
  <c r="W302" i="6"/>
  <c r="V302" i="6"/>
  <c r="U302" i="6"/>
  <c r="Q302" i="6"/>
  <c r="M302" i="6" s="1"/>
  <c r="P302" i="6"/>
  <c r="L302" i="6" s="1"/>
  <c r="O302" i="6"/>
  <c r="K302" i="6" s="1"/>
  <c r="I302" i="6"/>
  <c r="H302" i="6"/>
  <c r="G302" i="6"/>
  <c r="F302" i="6"/>
  <c r="AB301" i="6"/>
  <c r="AA301" i="6"/>
  <c r="Z301" i="6"/>
  <c r="Y301" i="6"/>
  <c r="X301" i="6"/>
  <c r="W301" i="6"/>
  <c r="P301" i="6" s="1"/>
  <c r="L301" i="6" s="1"/>
  <c r="V301" i="6"/>
  <c r="U301" i="6"/>
  <c r="O301" i="6" s="1"/>
  <c r="K301" i="6" s="1"/>
  <c r="R301" i="6"/>
  <c r="N301" i="6" s="1"/>
  <c r="Q301" i="6"/>
  <c r="M301" i="6" s="1"/>
  <c r="AB300" i="6"/>
  <c r="AA300" i="6"/>
  <c r="R300" i="6" s="1"/>
  <c r="N300" i="6" s="1"/>
  <c r="Z300" i="6"/>
  <c r="Y300" i="6"/>
  <c r="Q300" i="6" s="1"/>
  <c r="M300" i="6" s="1"/>
  <c r="X300" i="6"/>
  <c r="W300" i="6"/>
  <c r="V300" i="6"/>
  <c r="U300" i="6"/>
  <c r="P300" i="6"/>
  <c r="L300" i="6" s="1"/>
  <c r="O300" i="6"/>
  <c r="K300" i="6" s="1"/>
  <c r="I300" i="6"/>
  <c r="H300" i="6"/>
  <c r="F300" i="6" s="1"/>
  <c r="G300" i="6"/>
  <c r="AB299" i="6"/>
  <c r="AA299" i="6"/>
  <c r="Z299" i="6"/>
  <c r="Y299" i="6"/>
  <c r="X299" i="6"/>
  <c r="W299" i="6"/>
  <c r="P299" i="6" s="1"/>
  <c r="L299" i="6" s="1"/>
  <c r="V299" i="6"/>
  <c r="U299" i="6"/>
  <c r="R299" i="6"/>
  <c r="N299" i="6" s="1"/>
  <c r="Q299" i="6"/>
  <c r="M299" i="6" s="1"/>
  <c r="O299" i="6"/>
  <c r="K299" i="6" s="1"/>
  <c r="I299" i="6"/>
  <c r="H299" i="6"/>
  <c r="AB298" i="6"/>
  <c r="AA298" i="6"/>
  <c r="R298" i="6" s="1"/>
  <c r="N298" i="6" s="1"/>
  <c r="Z298" i="6"/>
  <c r="Y298" i="6"/>
  <c r="Q298" i="6" s="1"/>
  <c r="M298" i="6" s="1"/>
  <c r="X298" i="6"/>
  <c r="W298" i="6"/>
  <c r="P298" i="6" s="1"/>
  <c r="L298" i="6" s="1"/>
  <c r="V298" i="6"/>
  <c r="U298" i="6"/>
  <c r="O298" i="6"/>
  <c r="K298" i="6" s="1"/>
  <c r="I298" i="6"/>
  <c r="H298" i="6"/>
  <c r="AB297" i="6"/>
  <c r="AA297" i="6"/>
  <c r="R297" i="6" s="1"/>
  <c r="N297" i="6" s="1"/>
  <c r="Z297" i="6"/>
  <c r="Y297" i="6"/>
  <c r="X297" i="6"/>
  <c r="W297" i="6"/>
  <c r="V297" i="6"/>
  <c r="U297" i="6"/>
  <c r="Q297" i="6"/>
  <c r="M297" i="6" s="1"/>
  <c r="P297" i="6"/>
  <c r="L297" i="6" s="1"/>
  <c r="O297" i="6"/>
  <c r="K297" i="6" s="1"/>
  <c r="I297" i="6"/>
  <c r="H297" i="6"/>
  <c r="AB296" i="6"/>
  <c r="AA296" i="6"/>
  <c r="Z296" i="6"/>
  <c r="Y296" i="6"/>
  <c r="Q296" i="6" s="1"/>
  <c r="M296" i="6" s="1"/>
  <c r="X296" i="6"/>
  <c r="W296" i="6"/>
  <c r="P296" i="6" s="1"/>
  <c r="L296" i="6" s="1"/>
  <c r="V296" i="6"/>
  <c r="U296" i="6"/>
  <c r="O296" i="6" s="1"/>
  <c r="K296" i="6" s="1"/>
  <c r="R296" i="6"/>
  <c r="N296" i="6" s="1"/>
  <c r="I296" i="6"/>
  <c r="H296" i="6"/>
  <c r="F296" i="6" s="1"/>
  <c r="G296" i="6"/>
  <c r="AB295" i="6"/>
  <c r="AA295" i="6"/>
  <c r="Z295" i="6"/>
  <c r="Y295" i="6"/>
  <c r="Q295" i="6" s="1"/>
  <c r="M295" i="6" s="1"/>
  <c r="X295" i="6"/>
  <c r="W295" i="6"/>
  <c r="V295" i="6"/>
  <c r="U295" i="6"/>
  <c r="O295" i="6" s="1"/>
  <c r="K295" i="6" s="1"/>
  <c r="R295" i="6"/>
  <c r="N295" i="6" s="1"/>
  <c r="P295" i="6"/>
  <c r="L295" i="6" s="1"/>
  <c r="I295" i="6"/>
  <c r="H295" i="6"/>
  <c r="G295" i="6" s="1"/>
  <c r="F295" i="6"/>
  <c r="AB294" i="6"/>
  <c r="AA294" i="6"/>
  <c r="Z294" i="6"/>
  <c r="Y294" i="6"/>
  <c r="X294" i="6"/>
  <c r="W294" i="6"/>
  <c r="V294" i="6"/>
  <c r="U294" i="6"/>
  <c r="O294" i="6" s="1"/>
  <c r="K294" i="6" s="1"/>
  <c r="R294" i="6"/>
  <c r="N294" i="6" s="1"/>
  <c r="Q294" i="6"/>
  <c r="M294" i="6" s="1"/>
  <c r="P294" i="6"/>
  <c r="L294" i="6" s="1"/>
  <c r="I294" i="6"/>
  <c r="H294" i="6"/>
  <c r="G294" i="6" s="1"/>
  <c r="F294" i="6"/>
  <c r="AB293" i="6"/>
  <c r="AA293" i="6"/>
  <c r="R293" i="6" s="1"/>
  <c r="N293" i="6" s="1"/>
  <c r="Z293" i="6"/>
  <c r="Y293" i="6"/>
  <c r="X293" i="6"/>
  <c r="W293" i="6"/>
  <c r="P293" i="6" s="1"/>
  <c r="L293" i="6" s="1"/>
  <c r="V293" i="6"/>
  <c r="U293" i="6"/>
  <c r="Q293" i="6"/>
  <c r="M293" i="6" s="1"/>
  <c r="O293" i="6"/>
  <c r="K293" i="6" s="1"/>
  <c r="I293" i="6"/>
  <c r="H293" i="6"/>
  <c r="AB292" i="6"/>
  <c r="AA292" i="6"/>
  <c r="Z292" i="6"/>
  <c r="Y292" i="6"/>
  <c r="X292" i="6"/>
  <c r="W292" i="6"/>
  <c r="V292" i="6"/>
  <c r="U292" i="6"/>
  <c r="R292" i="6"/>
  <c r="N292" i="6" s="1"/>
  <c r="Q292" i="6"/>
  <c r="M292" i="6" s="1"/>
  <c r="P292" i="6"/>
  <c r="L292" i="6" s="1"/>
  <c r="O292" i="6"/>
  <c r="K292" i="6" s="1"/>
  <c r="I292" i="6"/>
  <c r="H292" i="6"/>
  <c r="F292" i="6" s="1"/>
  <c r="AB291" i="6"/>
  <c r="AA291" i="6"/>
  <c r="R291" i="6" s="1"/>
  <c r="N291" i="6" s="1"/>
  <c r="Z291" i="6"/>
  <c r="Y291" i="6"/>
  <c r="Q291" i="6" s="1"/>
  <c r="M291" i="6" s="1"/>
  <c r="X291" i="6"/>
  <c r="W291" i="6"/>
  <c r="P291" i="6" s="1"/>
  <c r="L291" i="6" s="1"/>
  <c r="V291" i="6"/>
  <c r="U291" i="6"/>
  <c r="O291" i="6" s="1"/>
  <c r="K291" i="6" s="1"/>
  <c r="I291" i="6"/>
  <c r="H291" i="6"/>
  <c r="AB290" i="6"/>
  <c r="AA290" i="6"/>
  <c r="Z290" i="6"/>
  <c r="Y290" i="6"/>
  <c r="X290" i="6"/>
  <c r="W290" i="6"/>
  <c r="V290" i="6"/>
  <c r="U290" i="6"/>
  <c r="O290" i="6" s="1"/>
  <c r="K290" i="6" s="1"/>
  <c r="R290" i="6"/>
  <c r="N290" i="6" s="1"/>
  <c r="Q290" i="6"/>
  <c r="M290" i="6" s="1"/>
  <c r="P290" i="6"/>
  <c r="L290" i="6" s="1"/>
  <c r="I290" i="6"/>
  <c r="H290" i="6"/>
  <c r="G290" i="6"/>
  <c r="F290" i="6"/>
  <c r="AB289" i="6"/>
  <c r="AA289" i="6"/>
  <c r="R289" i="6" s="1"/>
  <c r="N289" i="6" s="1"/>
  <c r="Z289" i="6"/>
  <c r="Y289" i="6"/>
  <c r="X289" i="6"/>
  <c r="W289" i="6"/>
  <c r="P289" i="6" s="1"/>
  <c r="L289" i="6" s="1"/>
  <c r="V289" i="6"/>
  <c r="U289" i="6"/>
  <c r="O289" i="6" s="1"/>
  <c r="K289" i="6" s="1"/>
  <c r="Q289" i="6"/>
  <c r="M289" i="6" s="1"/>
  <c r="I289" i="6"/>
  <c r="H289" i="6"/>
  <c r="G289" i="6"/>
  <c r="F289" i="6"/>
  <c r="AB288" i="6"/>
  <c r="AA288" i="6"/>
  <c r="Z288" i="6"/>
  <c r="Y288" i="6"/>
  <c r="X288" i="6"/>
  <c r="W288" i="6"/>
  <c r="V288" i="6"/>
  <c r="U288" i="6"/>
  <c r="R288" i="6"/>
  <c r="N288" i="6" s="1"/>
  <c r="Q288" i="6"/>
  <c r="M288" i="6" s="1"/>
  <c r="P288" i="6"/>
  <c r="L288" i="6" s="1"/>
  <c r="O288" i="6"/>
  <c r="K288" i="6" s="1"/>
  <c r="I288" i="6"/>
  <c r="H288" i="6"/>
  <c r="F288" i="6" s="1"/>
  <c r="G288" i="6"/>
  <c r="AB287" i="6"/>
  <c r="AA287" i="6"/>
  <c r="Z287" i="6"/>
  <c r="Y287" i="6"/>
  <c r="X287" i="6"/>
  <c r="W287" i="6"/>
  <c r="P287" i="6" s="1"/>
  <c r="L287" i="6" s="1"/>
  <c r="V287" i="6"/>
  <c r="U287" i="6"/>
  <c r="R287" i="6"/>
  <c r="N287" i="6" s="1"/>
  <c r="Q287" i="6"/>
  <c r="M287" i="6" s="1"/>
  <c r="O287" i="6"/>
  <c r="K287" i="6" s="1"/>
  <c r="I287" i="6"/>
  <c r="H287" i="6"/>
  <c r="AB286" i="6"/>
  <c r="AA286" i="6"/>
  <c r="R286" i="6" s="1"/>
  <c r="N286" i="6" s="1"/>
  <c r="Z286" i="6"/>
  <c r="Y286" i="6"/>
  <c r="Q286" i="6" s="1"/>
  <c r="M286" i="6" s="1"/>
  <c r="X286" i="6"/>
  <c r="W286" i="6"/>
  <c r="P286" i="6" s="1"/>
  <c r="L286" i="6" s="1"/>
  <c r="V286" i="6"/>
  <c r="U286" i="6"/>
  <c r="O286" i="6"/>
  <c r="K286" i="6" s="1"/>
  <c r="I286" i="6"/>
  <c r="H286" i="6"/>
  <c r="AB285" i="6"/>
  <c r="AA285" i="6"/>
  <c r="R285" i="6" s="1"/>
  <c r="N285" i="6" s="1"/>
  <c r="Z285" i="6"/>
  <c r="Y285" i="6"/>
  <c r="X285" i="6"/>
  <c r="W285" i="6"/>
  <c r="P285" i="6" s="1"/>
  <c r="L285" i="6" s="1"/>
  <c r="V285" i="6"/>
  <c r="U285" i="6"/>
  <c r="O285" i="6" s="1"/>
  <c r="K285" i="6" s="1"/>
  <c r="Q285" i="6"/>
  <c r="M285" i="6" s="1"/>
  <c r="I285" i="6"/>
  <c r="H285" i="6"/>
  <c r="G285" i="6" s="1"/>
  <c r="F285" i="6"/>
  <c r="AB284" i="6"/>
  <c r="AA284" i="6"/>
  <c r="Z284" i="6"/>
  <c r="Y284" i="6"/>
  <c r="Q284" i="6" s="1"/>
  <c r="M284" i="6" s="1"/>
  <c r="X284" i="6"/>
  <c r="W284" i="6"/>
  <c r="P284" i="6" s="1"/>
  <c r="L284" i="6" s="1"/>
  <c r="V284" i="6"/>
  <c r="U284" i="6"/>
  <c r="O284" i="6" s="1"/>
  <c r="K284" i="6" s="1"/>
  <c r="R284" i="6"/>
  <c r="N284" i="6" s="1"/>
  <c r="I284" i="6"/>
  <c r="H284" i="6"/>
  <c r="G284" i="6"/>
  <c r="F284" i="6"/>
  <c r="AB283" i="6"/>
  <c r="AA283" i="6"/>
  <c r="Z283" i="6"/>
  <c r="Y283" i="6"/>
  <c r="X283" i="6"/>
  <c r="W283" i="6"/>
  <c r="V283" i="6"/>
  <c r="U283" i="6"/>
  <c r="O283" i="6" s="1"/>
  <c r="K283" i="6" s="1"/>
  <c r="R283" i="6"/>
  <c r="N283" i="6" s="1"/>
  <c r="Q283" i="6"/>
  <c r="M283" i="6" s="1"/>
  <c r="P283" i="6"/>
  <c r="L283" i="6" s="1"/>
  <c r="I283" i="6"/>
  <c r="H283" i="6"/>
  <c r="G283" i="6" s="1"/>
  <c r="F283" i="6"/>
  <c r="AB282" i="6"/>
  <c r="AA282" i="6"/>
  <c r="Z282" i="6"/>
  <c r="Y282" i="6"/>
  <c r="Q282" i="6" s="1"/>
  <c r="M282" i="6" s="1"/>
  <c r="X282" i="6"/>
  <c r="W282" i="6"/>
  <c r="V282" i="6"/>
  <c r="U282" i="6"/>
  <c r="O282" i="6" s="1"/>
  <c r="K282" i="6" s="1"/>
  <c r="R282" i="6"/>
  <c r="N282" i="6" s="1"/>
  <c r="P282" i="6"/>
  <c r="L282" i="6" s="1"/>
  <c r="I282" i="6"/>
  <c r="H282" i="6"/>
  <c r="G282" i="6" s="1"/>
  <c r="F282" i="6"/>
  <c r="AB281" i="6"/>
  <c r="AA281" i="6"/>
  <c r="R281" i="6" s="1"/>
  <c r="N281" i="6" s="1"/>
  <c r="Z281" i="6"/>
  <c r="Y281" i="6"/>
  <c r="Q281" i="6" s="1"/>
  <c r="M281" i="6" s="1"/>
  <c r="X281" i="6"/>
  <c r="W281" i="6"/>
  <c r="V281" i="6"/>
  <c r="U281" i="6"/>
  <c r="P281" i="6"/>
  <c r="L281" i="6" s="1"/>
  <c r="O281" i="6"/>
  <c r="K281" i="6" s="1"/>
  <c r="I281" i="6"/>
  <c r="H281" i="6"/>
  <c r="AB280" i="6"/>
  <c r="AA280" i="6"/>
  <c r="Z280" i="6"/>
  <c r="Y280" i="6"/>
  <c r="X280" i="6"/>
  <c r="W280" i="6"/>
  <c r="P280" i="6" s="1"/>
  <c r="L280" i="6" s="1"/>
  <c r="V280" i="6"/>
  <c r="U280" i="6"/>
  <c r="R280" i="6"/>
  <c r="N280" i="6" s="1"/>
  <c r="Q280" i="6"/>
  <c r="M280" i="6" s="1"/>
  <c r="O280" i="6"/>
  <c r="K280" i="6" s="1"/>
  <c r="I280" i="6"/>
  <c r="H280" i="6"/>
  <c r="F280" i="6" s="1"/>
  <c r="G280" i="6"/>
  <c r="AB279" i="6"/>
  <c r="AA279" i="6"/>
  <c r="R279" i="6" s="1"/>
  <c r="N279" i="6" s="1"/>
  <c r="Z279" i="6"/>
  <c r="Y279" i="6"/>
  <c r="Q279" i="6" s="1"/>
  <c r="M279" i="6" s="1"/>
  <c r="X279" i="6"/>
  <c r="W279" i="6"/>
  <c r="P279" i="6" s="1"/>
  <c r="L279" i="6" s="1"/>
  <c r="V279" i="6"/>
  <c r="U279" i="6"/>
  <c r="O279" i="6" s="1"/>
  <c r="K279" i="6" s="1"/>
  <c r="I279" i="6"/>
  <c r="H279" i="6"/>
  <c r="AB278" i="6"/>
  <c r="AA278" i="6"/>
  <c r="R278" i="6" s="1"/>
  <c r="N278" i="6" s="1"/>
  <c r="Z278" i="6"/>
  <c r="Y278" i="6"/>
  <c r="X278" i="6"/>
  <c r="W278" i="6"/>
  <c r="V278" i="6"/>
  <c r="U278" i="6"/>
  <c r="O278" i="6" s="1"/>
  <c r="K278" i="6" s="1"/>
  <c r="Q278" i="6"/>
  <c r="M278" i="6" s="1"/>
  <c r="P278" i="6"/>
  <c r="L278" i="6" s="1"/>
  <c r="I278" i="6"/>
  <c r="H278" i="6"/>
  <c r="G278" i="6"/>
  <c r="F278" i="6"/>
  <c r="AB277" i="6"/>
  <c r="AA277" i="6"/>
  <c r="R277" i="6" s="1"/>
  <c r="N277" i="6" s="1"/>
  <c r="Z277" i="6"/>
  <c r="Y277" i="6"/>
  <c r="Q277" i="6" s="1"/>
  <c r="M277" i="6" s="1"/>
  <c r="X277" i="6"/>
  <c r="W277" i="6"/>
  <c r="P277" i="6" s="1"/>
  <c r="L277" i="6" s="1"/>
  <c r="V277" i="6"/>
  <c r="U277" i="6"/>
  <c r="O277" i="6" s="1"/>
  <c r="K277" i="6" s="1"/>
  <c r="I277" i="6"/>
  <c r="H277" i="6"/>
  <c r="G277" i="6"/>
  <c r="F277" i="6"/>
  <c r="AB276" i="6"/>
  <c r="AA276" i="6"/>
  <c r="Z276" i="6"/>
  <c r="Y276" i="6"/>
  <c r="X276" i="6"/>
  <c r="W276" i="6"/>
  <c r="V276" i="6"/>
  <c r="U276" i="6"/>
  <c r="R276" i="6"/>
  <c r="N276" i="6" s="1"/>
  <c r="Q276" i="6"/>
  <c r="M276" i="6" s="1"/>
  <c r="P276" i="6"/>
  <c r="L276" i="6" s="1"/>
  <c r="O276" i="6"/>
  <c r="K276" i="6" s="1"/>
  <c r="I276" i="6"/>
  <c r="H276" i="6"/>
  <c r="F276" i="6" s="1"/>
  <c r="G276" i="6"/>
  <c r="AB275" i="6"/>
  <c r="AA275" i="6"/>
  <c r="Z275" i="6"/>
  <c r="Y275" i="6"/>
  <c r="Q275" i="6" s="1"/>
  <c r="M275" i="6" s="1"/>
  <c r="X275" i="6"/>
  <c r="W275" i="6"/>
  <c r="P275" i="6" s="1"/>
  <c r="L275" i="6" s="1"/>
  <c r="V275" i="6"/>
  <c r="U275" i="6"/>
  <c r="R275" i="6"/>
  <c r="N275" i="6" s="1"/>
  <c r="O275" i="6"/>
  <c r="K275" i="6" s="1"/>
  <c r="I275" i="6"/>
  <c r="H275" i="6"/>
  <c r="AB274" i="6"/>
  <c r="AA274" i="6"/>
  <c r="R274" i="6" s="1"/>
  <c r="N274" i="6" s="1"/>
  <c r="Z274" i="6"/>
  <c r="Y274" i="6"/>
  <c r="Q274" i="6" s="1"/>
  <c r="M274" i="6" s="1"/>
  <c r="X274" i="6"/>
  <c r="W274" i="6"/>
  <c r="P274" i="6" s="1"/>
  <c r="L274" i="6" s="1"/>
  <c r="V274" i="6"/>
  <c r="U274" i="6"/>
  <c r="O274" i="6"/>
  <c r="K274" i="6" s="1"/>
  <c r="I274" i="6"/>
  <c r="H274" i="6"/>
  <c r="AB273" i="6"/>
  <c r="AA273" i="6"/>
  <c r="R273" i="6" s="1"/>
  <c r="N273" i="6" s="1"/>
  <c r="Z273" i="6"/>
  <c r="Y273" i="6"/>
  <c r="X273" i="6"/>
  <c r="W273" i="6"/>
  <c r="V273" i="6"/>
  <c r="U273" i="6"/>
  <c r="Q273" i="6"/>
  <c r="M273" i="6" s="1"/>
  <c r="P273" i="6"/>
  <c r="L273" i="6" s="1"/>
  <c r="O273" i="6"/>
  <c r="K273" i="6" s="1"/>
  <c r="I273" i="6"/>
  <c r="H273" i="6"/>
  <c r="G273" i="6" s="1"/>
  <c r="F273" i="6"/>
  <c r="AB272" i="6"/>
  <c r="AA272" i="6"/>
  <c r="R272" i="6" s="1"/>
  <c r="N272" i="6" s="1"/>
  <c r="Z272" i="6"/>
  <c r="Y272" i="6"/>
  <c r="Q272" i="6" s="1"/>
  <c r="M272" i="6" s="1"/>
  <c r="X272" i="6"/>
  <c r="W272" i="6"/>
  <c r="P272" i="6" s="1"/>
  <c r="L272" i="6" s="1"/>
  <c r="V272" i="6"/>
  <c r="U272" i="6"/>
  <c r="O272" i="6" s="1"/>
  <c r="K272" i="6" s="1"/>
  <c r="I272" i="6"/>
  <c r="H272" i="6"/>
  <c r="G272" i="6"/>
  <c r="F272" i="6"/>
  <c r="AB271" i="6"/>
  <c r="AA271" i="6"/>
  <c r="R271" i="6" s="1"/>
  <c r="N271" i="6" s="1"/>
  <c r="Z271" i="6"/>
  <c r="Y271" i="6"/>
  <c r="Q271" i="6" s="1"/>
  <c r="M271" i="6" s="1"/>
  <c r="X271" i="6"/>
  <c r="W271" i="6"/>
  <c r="V271" i="6"/>
  <c r="U271" i="6"/>
  <c r="O271" i="6" s="1"/>
  <c r="K271" i="6" s="1"/>
  <c r="P271" i="6"/>
  <c r="L271" i="6" s="1"/>
  <c r="I271" i="6"/>
  <c r="H271" i="6"/>
  <c r="G271" i="6" s="1"/>
  <c r="F271" i="6"/>
  <c r="AB270" i="6"/>
  <c r="AA270" i="6"/>
  <c r="Z270" i="6"/>
  <c r="Y270" i="6"/>
  <c r="X270" i="6"/>
  <c r="W270" i="6"/>
  <c r="V270" i="6"/>
  <c r="U270" i="6"/>
  <c r="O270" i="6" s="1"/>
  <c r="K270" i="6" s="1"/>
  <c r="R270" i="6"/>
  <c r="N270" i="6" s="1"/>
  <c r="Q270" i="6"/>
  <c r="M270" i="6" s="1"/>
  <c r="P270" i="6"/>
  <c r="L270" i="6" s="1"/>
  <c r="I270" i="6"/>
  <c r="H270" i="6"/>
  <c r="G270" i="6" s="1"/>
  <c r="F270" i="6"/>
  <c r="AB269" i="6"/>
  <c r="AA269" i="6"/>
  <c r="R269" i="6" s="1"/>
  <c r="N269" i="6" s="1"/>
  <c r="Z269" i="6"/>
  <c r="Y269" i="6"/>
  <c r="Q269" i="6" s="1"/>
  <c r="M269" i="6" s="1"/>
  <c r="X269" i="6"/>
  <c r="W269" i="6"/>
  <c r="V269" i="6"/>
  <c r="U269" i="6"/>
  <c r="P269" i="6"/>
  <c r="L269" i="6" s="1"/>
  <c r="O269" i="6"/>
  <c r="K269" i="6" s="1"/>
  <c r="I269" i="6"/>
  <c r="H269" i="6"/>
  <c r="AB268" i="6"/>
  <c r="AA268" i="6"/>
  <c r="Z268" i="6"/>
  <c r="Y268" i="6"/>
  <c r="X268" i="6"/>
  <c r="W268" i="6"/>
  <c r="P268" i="6" s="1"/>
  <c r="L268" i="6" s="1"/>
  <c r="V268" i="6"/>
  <c r="U268" i="6"/>
  <c r="R268" i="6"/>
  <c r="N268" i="6" s="1"/>
  <c r="Q268" i="6"/>
  <c r="M268" i="6" s="1"/>
  <c r="O268" i="6"/>
  <c r="K268" i="6" s="1"/>
  <c r="I268" i="6"/>
  <c r="H268" i="6"/>
  <c r="F268" i="6" s="1"/>
  <c r="AB267" i="6"/>
  <c r="AA267" i="6"/>
  <c r="R267" i="6" s="1"/>
  <c r="N267" i="6" s="1"/>
  <c r="Z267" i="6"/>
  <c r="Y267" i="6"/>
  <c r="Q267" i="6" s="1"/>
  <c r="M267" i="6" s="1"/>
  <c r="X267" i="6"/>
  <c r="W267" i="6"/>
  <c r="P267" i="6" s="1"/>
  <c r="L267" i="6" s="1"/>
  <c r="V267" i="6"/>
  <c r="U267" i="6"/>
  <c r="O267" i="6"/>
  <c r="K267" i="6" s="1"/>
  <c r="I267" i="6"/>
  <c r="H267" i="6"/>
  <c r="G267" i="6"/>
  <c r="F267" i="6"/>
  <c r="AB266" i="6"/>
  <c r="AA266" i="6"/>
  <c r="R266" i="6" s="1"/>
  <c r="N266" i="6" s="1"/>
  <c r="Z266" i="6"/>
  <c r="Y266" i="6"/>
  <c r="X266" i="6"/>
  <c r="W266" i="6"/>
  <c r="V266" i="6"/>
  <c r="U266" i="6"/>
  <c r="Q266" i="6"/>
  <c r="M266" i="6" s="1"/>
  <c r="P266" i="6"/>
  <c r="L266" i="6" s="1"/>
  <c r="O266" i="6"/>
  <c r="K266" i="6" s="1"/>
  <c r="I266" i="6"/>
  <c r="H266" i="6"/>
  <c r="G266" i="6"/>
  <c r="F266" i="6"/>
  <c r="AB265" i="6"/>
  <c r="AA265" i="6"/>
  <c r="R265" i="6" s="1"/>
  <c r="N265" i="6" s="1"/>
  <c r="Z265" i="6"/>
  <c r="Y265" i="6"/>
  <c r="X265" i="6"/>
  <c r="W265" i="6"/>
  <c r="P265" i="6" s="1"/>
  <c r="L265" i="6" s="1"/>
  <c r="V265" i="6"/>
  <c r="U265" i="6"/>
  <c r="O265" i="6" s="1"/>
  <c r="K265" i="6" s="1"/>
  <c r="Q265" i="6"/>
  <c r="M265" i="6" s="1"/>
  <c r="I265" i="6"/>
  <c r="H265" i="6"/>
  <c r="G265" i="6"/>
  <c r="F265" i="6"/>
  <c r="AB264" i="6"/>
  <c r="AA264" i="6"/>
  <c r="Z264" i="6"/>
  <c r="Y264" i="6"/>
  <c r="X264" i="6"/>
  <c r="W264" i="6"/>
  <c r="V264" i="6"/>
  <c r="U264" i="6"/>
  <c r="R264" i="6"/>
  <c r="N264" i="6" s="1"/>
  <c r="Q264" i="6"/>
  <c r="M264" i="6" s="1"/>
  <c r="P264" i="6"/>
  <c r="L264" i="6" s="1"/>
  <c r="O264" i="6"/>
  <c r="K264" i="6" s="1"/>
  <c r="I264" i="6"/>
  <c r="H264" i="6"/>
  <c r="G264" i="6"/>
  <c r="F264" i="6"/>
  <c r="AB263" i="6"/>
  <c r="AA263" i="6"/>
  <c r="Z263" i="6"/>
  <c r="Y263" i="6"/>
  <c r="Q263" i="6" s="1"/>
  <c r="M263" i="6" s="1"/>
  <c r="X263" i="6"/>
  <c r="W263" i="6"/>
  <c r="P263" i="6" s="1"/>
  <c r="L263" i="6" s="1"/>
  <c r="V263" i="6"/>
  <c r="U263" i="6"/>
  <c r="R263" i="6"/>
  <c r="N263" i="6" s="1"/>
  <c r="O263" i="6"/>
  <c r="K263" i="6" s="1"/>
  <c r="I263" i="6"/>
  <c r="H263" i="6"/>
  <c r="AB262" i="6"/>
  <c r="AA262" i="6"/>
  <c r="R262" i="6" s="1"/>
  <c r="N262" i="6" s="1"/>
  <c r="Z262" i="6"/>
  <c r="Y262" i="6"/>
  <c r="Q262" i="6" s="1"/>
  <c r="M262" i="6" s="1"/>
  <c r="X262" i="6"/>
  <c r="W262" i="6"/>
  <c r="V262" i="6"/>
  <c r="U262" i="6"/>
  <c r="P262" i="6"/>
  <c r="L262" i="6" s="1"/>
  <c r="O262" i="6"/>
  <c r="K262" i="6" s="1"/>
  <c r="I262" i="6"/>
  <c r="H262" i="6"/>
  <c r="F262" i="6" s="1"/>
  <c r="G262" i="6"/>
  <c r="AB261" i="6"/>
  <c r="AA261" i="6"/>
  <c r="R261" i="6" s="1"/>
  <c r="N261" i="6" s="1"/>
  <c r="Z261" i="6"/>
  <c r="Y261" i="6"/>
  <c r="X261" i="6"/>
  <c r="W261" i="6"/>
  <c r="V261" i="6"/>
  <c r="U261" i="6"/>
  <c r="Q261" i="6"/>
  <c r="M261" i="6" s="1"/>
  <c r="P261" i="6"/>
  <c r="L261" i="6" s="1"/>
  <c r="O261" i="6"/>
  <c r="K261" i="6" s="1"/>
  <c r="AB260" i="6"/>
  <c r="AA260" i="6"/>
  <c r="Z260" i="6"/>
  <c r="Y260" i="6"/>
  <c r="Q260" i="6" s="1"/>
  <c r="M260" i="6" s="1"/>
  <c r="X260" i="6"/>
  <c r="W260" i="6"/>
  <c r="P260" i="6" s="1"/>
  <c r="L260" i="6" s="1"/>
  <c r="V260" i="6"/>
  <c r="U260" i="6"/>
  <c r="O260" i="6" s="1"/>
  <c r="K260" i="6" s="1"/>
  <c r="R260" i="6"/>
  <c r="N260" i="6" s="1"/>
  <c r="I260" i="6"/>
  <c r="H260" i="6"/>
  <c r="G260" i="6"/>
  <c r="F260" i="6"/>
  <c r="AB259" i="6"/>
  <c r="AA259" i="6"/>
  <c r="R259" i="6" s="1"/>
  <c r="N259" i="6" s="1"/>
  <c r="Z259" i="6"/>
  <c r="Y259" i="6"/>
  <c r="X259" i="6"/>
  <c r="W259" i="6"/>
  <c r="V259" i="6"/>
  <c r="U259" i="6"/>
  <c r="O259" i="6" s="1"/>
  <c r="K259" i="6" s="1"/>
  <c r="Q259" i="6"/>
  <c r="M259" i="6" s="1"/>
  <c r="P259" i="6"/>
  <c r="L259" i="6" s="1"/>
  <c r="I259" i="6"/>
  <c r="H259" i="6"/>
  <c r="G259" i="6" s="1"/>
  <c r="F259" i="6"/>
  <c r="AB258" i="6"/>
  <c r="AA258" i="6"/>
  <c r="Z258" i="6"/>
  <c r="Y258" i="6"/>
  <c r="Q258" i="6" s="1"/>
  <c r="M258" i="6" s="1"/>
  <c r="X258" i="6"/>
  <c r="W258" i="6"/>
  <c r="V258" i="6"/>
  <c r="U258" i="6"/>
  <c r="O258" i="6" s="1"/>
  <c r="K258" i="6" s="1"/>
  <c r="R258" i="6"/>
  <c r="N258" i="6" s="1"/>
  <c r="P258" i="6"/>
  <c r="L258" i="6" s="1"/>
  <c r="I258" i="6"/>
  <c r="H258" i="6"/>
  <c r="AB257" i="6"/>
  <c r="AA257" i="6"/>
  <c r="R257" i="6" s="1"/>
  <c r="N257" i="6" s="1"/>
  <c r="Z257" i="6"/>
  <c r="Y257" i="6"/>
  <c r="X257" i="6"/>
  <c r="W257" i="6"/>
  <c r="V257" i="6"/>
  <c r="U257" i="6"/>
  <c r="Q257" i="6"/>
  <c r="M257" i="6" s="1"/>
  <c r="P257" i="6"/>
  <c r="L257" i="6" s="1"/>
  <c r="O257" i="6"/>
  <c r="K257" i="6" s="1"/>
  <c r="I257" i="6"/>
  <c r="H257" i="6"/>
  <c r="AB256" i="6"/>
  <c r="AA256" i="6"/>
  <c r="Z256" i="6"/>
  <c r="Y256" i="6"/>
  <c r="X256" i="6"/>
  <c r="W256" i="6"/>
  <c r="V256" i="6"/>
  <c r="U256" i="6"/>
  <c r="R256" i="6"/>
  <c r="N256" i="6" s="1"/>
  <c r="Q256" i="6"/>
  <c r="M256" i="6" s="1"/>
  <c r="P256" i="6"/>
  <c r="L256" i="6" s="1"/>
  <c r="O256" i="6"/>
  <c r="K256" i="6" s="1"/>
  <c r="I256" i="6"/>
  <c r="H256" i="6"/>
  <c r="AB255" i="6"/>
  <c r="AA255" i="6"/>
  <c r="R255" i="6" s="1"/>
  <c r="N255" i="6" s="1"/>
  <c r="Z255" i="6"/>
  <c r="Y255" i="6"/>
  <c r="Q255" i="6" s="1"/>
  <c r="M255" i="6" s="1"/>
  <c r="X255" i="6"/>
  <c r="W255" i="6"/>
  <c r="P255" i="6" s="1"/>
  <c r="L255" i="6" s="1"/>
  <c r="V255" i="6"/>
  <c r="U255" i="6"/>
  <c r="O255" i="6" s="1"/>
  <c r="K255" i="6" s="1"/>
  <c r="I255" i="6"/>
  <c r="H255" i="6"/>
  <c r="G255" i="6"/>
  <c r="F255" i="6"/>
  <c r="AB254" i="6"/>
  <c r="AA254" i="6"/>
  <c r="Z254" i="6"/>
  <c r="Y254" i="6"/>
  <c r="X254" i="6"/>
  <c r="W254" i="6"/>
  <c r="V254" i="6"/>
  <c r="U254" i="6"/>
  <c r="O254" i="6" s="1"/>
  <c r="K254" i="6" s="1"/>
  <c r="R254" i="6"/>
  <c r="N254" i="6" s="1"/>
  <c r="Q254" i="6"/>
  <c r="M254" i="6" s="1"/>
  <c r="P254" i="6"/>
  <c r="L254" i="6" s="1"/>
  <c r="I254" i="6"/>
  <c r="H254" i="6"/>
  <c r="G254" i="6"/>
  <c r="F254" i="6"/>
  <c r="AB253" i="6"/>
  <c r="AA253" i="6"/>
  <c r="Z253" i="6"/>
  <c r="Y253" i="6"/>
  <c r="Q253" i="6" s="1"/>
  <c r="M253" i="6" s="1"/>
  <c r="X253" i="6"/>
  <c r="W253" i="6"/>
  <c r="P253" i="6" s="1"/>
  <c r="L253" i="6" s="1"/>
  <c r="V253" i="6"/>
  <c r="U253" i="6"/>
  <c r="O253" i="6" s="1"/>
  <c r="K253" i="6" s="1"/>
  <c r="R253" i="6"/>
  <c r="N253" i="6" s="1"/>
  <c r="I253" i="6"/>
  <c r="H253" i="6"/>
  <c r="G253" i="6"/>
  <c r="F253" i="6"/>
  <c r="AB252" i="6"/>
  <c r="AA252" i="6"/>
  <c r="Z252" i="6"/>
  <c r="Y252" i="6"/>
  <c r="Q252" i="6" s="1"/>
  <c r="M252" i="6" s="1"/>
  <c r="X252" i="6"/>
  <c r="W252" i="6"/>
  <c r="V252" i="6"/>
  <c r="U252" i="6"/>
  <c r="R252" i="6"/>
  <c r="N252" i="6" s="1"/>
  <c r="P252" i="6"/>
  <c r="L252" i="6" s="1"/>
  <c r="O252" i="6"/>
  <c r="K252" i="6" s="1"/>
  <c r="I252" i="6"/>
  <c r="H252" i="6"/>
  <c r="G252" i="6"/>
  <c r="F252" i="6"/>
  <c r="AB251" i="6"/>
  <c r="AA251" i="6"/>
  <c r="R251" i="6" s="1"/>
  <c r="N251" i="6" s="1"/>
  <c r="Z251" i="6"/>
  <c r="Y251" i="6"/>
  <c r="X251" i="6"/>
  <c r="W251" i="6"/>
  <c r="V251" i="6"/>
  <c r="U251" i="6"/>
  <c r="Q251" i="6"/>
  <c r="M251" i="6" s="1"/>
  <c r="P251" i="6"/>
  <c r="L251" i="6" s="1"/>
  <c r="O251" i="6"/>
  <c r="K251" i="6" s="1"/>
  <c r="I251" i="6"/>
  <c r="H251" i="6"/>
  <c r="G251" i="6"/>
  <c r="F251" i="6"/>
  <c r="AB250" i="6"/>
  <c r="AA250" i="6"/>
  <c r="R250" i="6" s="1"/>
  <c r="N250" i="6" s="1"/>
  <c r="Z250" i="6"/>
  <c r="Y250" i="6"/>
  <c r="Q250" i="6" s="1"/>
  <c r="M250" i="6" s="1"/>
  <c r="X250" i="6"/>
  <c r="W250" i="6"/>
  <c r="P250" i="6" s="1"/>
  <c r="L250" i="6" s="1"/>
  <c r="V250" i="6"/>
  <c r="U250" i="6"/>
  <c r="O250" i="6"/>
  <c r="K250" i="6" s="1"/>
  <c r="I250" i="6"/>
  <c r="H250" i="6"/>
  <c r="F250" i="6" s="1"/>
  <c r="G250" i="6"/>
  <c r="AB249" i="6"/>
  <c r="AA249" i="6"/>
  <c r="R249" i="6" s="1"/>
  <c r="N249" i="6" s="1"/>
  <c r="Z249" i="6"/>
  <c r="Y249" i="6"/>
  <c r="X249" i="6"/>
  <c r="W249" i="6"/>
  <c r="P249" i="6" s="1"/>
  <c r="L249" i="6" s="1"/>
  <c r="V249" i="6"/>
  <c r="U249" i="6"/>
  <c r="O249" i="6" s="1"/>
  <c r="K249" i="6" s="1"/>
  <c r="Q249" i="6"/>
  <c r="M249" i="6" s="1"/>
  <c r="I249" i="6"/>
  <c r="H249" i="6"/>
  <c r="G249" i="6"/>
  <c r="F249" i="6"/>
  <c r="AB248" i="6"/>
  <c r="AA248" i="6"/>
  <c r="R248" i="6" s="1"/>
  <c r="N248" i="6" s="1"/>
  <c r="Z248" i="6"/>
  <c r="Y248" i="6"/>
  <c r="Q248" i="6" s="1"/>
  <c r="M248" i="6" s="1"/>
  <c r="X248" i="6"/>
  <c r="W248" i="6"/>
  <c r="V248" i="6"/>
  <c r="U248" i="6"/>
  <c r="O248" i="6" s="1"/>
  <c r="K248" i="6" s="1"/>
  <c r="P248" i="6"/>
  <c r="L248" i="6" s="1"/>
  <c r="I248" i="6"/>
  <c r="H248" i="6"/>
  <c r="G248" i="6"/>
  <c r="F248" i="6"/>
  <c r="AB247" i="6"/>
  <c r="AA247" i="6"/>
  <c r="Z247" i="6"/>
  <c r="Y247" i="6"/>
  <c r="Q247" i="6" s="1"/>
  <c r="M247" i="6" s="1"/>
  <c r="X247" i="6"/>
  <c r="W247" i="6"/>
  <c r="V247" i="6"/>
  <c r="U247" i="6"/>
  <c r="O247" i="6" s="1"/>
  <c r="K247" i="6" s="1"/>
  <c r="R247" i="6"/>
  <c r="N247" i="6" s="1"/>
  <c r="P247" i="6"/>
  <c r="L247" i="6" s="1"/>
  <c r="I247" i="6"/>
  <c r="H247" i="6"/>
  <c r="G247" i="6" s="1"/>
  <c r="F247" i="6"/>
  <c r="AB246" i="6"/>
  <c r="AA246" i="6"/>
  <c r="Z246" i="6"/>
  <c r="Y246" i="6"/>
  <c r="Q246" i="6" s="1"/>
  <c r="M246" i="6" s="1"/>
  <c r="X246" i="6"/>
  <c r="W246" i="6"/>
  <c r="V246" i="6"/>
  <c r="U246" i="6"/>
  <c r="O246" i="6" s="1"/>
  <c r="K246" i="6" s="1"/>
  <c r="R246" i="6"/>
  <c r="N246" i="6" s="1"/>
  <c r="P246" i="6"/>
  <c r="L246" i="6" s="1"/>
  <c r="I246" i="6"/>
  <c r="H246" i="6"/>
  <c r="G246" i="6"/>
  <c r="F246" i="6"/>
  <c r="AB245" i="6"/>
  <c r="AA245" i="6"/>
  <c r="R245" i="6" s="1"/>
  <c r="N245" i="6" s="1"/>
  <c r="Z245" i="6"/>
  <c r="Y245" i="6"/>
  <c r="X245" i="6"/>
  <c r="W245" i="6"/>
  <c r="P245" i="6" s="1"/>
  <c r="L245" i="6" s="1"/>
  <c r="V245" i="6"/>
  <c r="U245" i="6"/>
  <c r="O245" i="6" s="1"/>
  <c r="K245" i="6" s="1"/>
  <c r="Q245" i="6"/>
  <c r="M245" i="6" s="1"/>
  <c r="I245" i="6"/>
  <c r="H245" i="6"/>
  <c r="G245" i="6" s="1"/>
  <c r="F245" i="6"/>
  <c r="AB244" i="6"/>
  <c r="AA244" i="6"/>
  <c r="Z244" i="6"/>
  <c r="Y244" i="6"/>
  <c r="X244" i="6"/>
  <c r="W244" i="6"/>
  <c r="V244" i="6"/>
  <c r="U244" i="6"/>
  <c r="R244" i="6"/>
  <c r="N244" i="6" s="1"/>
  <c r="Q244" i="6"/>
  <c r="M244" i="6" s="1"/>
  <c r="P244" i="6"/>
  <c r="L244" i="6" s="1"/>
  <c r="O244" i="6"/>
  <c r="K244" i="6" s="1"/>
  <c r="I244" i="6"/>
  <c r="H244" i="6"/>
  <c r="G244" i="6"/>
  <c r="F244" i="6"/>
  <c r="AB243" i="6"/>
  <c r="AA243" i="6"/>
  <c r="R243" i="6" s="1"/>
  <c r="N243" i="6" s="1"/>
  <c r="Z243" i="6"/>
  <c r="Y243" i="6"/>
  <c r="X243" i="6"/>
  <c r="W243" i="6"/>
  <c r="P243" i="6" s="1"/>
  <c r="L243" i="6" s="1"/>
  <c r="V243" i="6"/>
  <c r="U243" i="6"/>
  <c r="O243" i="6" s="1"/>
  <c r="K243" i="6" s="1"/>
  <c r="Q243" i="6"/>
  <c r="M243" i="6" s="1"/>
  <c r="I243" i="6"/>
  <c r="H243" i="6"/>
  <c r="AB242" i="6"/>
  <c r="AA242" i="6"/>
  <c r="R242" i="6" s="1"/>
  <c r="N242" i="6" s="1"/>
  <c r="Z242" i="6"/>
  <c r="Y242" i="6"/>
  <c r="X242" i="6"/>
  <c r="W242" i="6"/>
  <c r="V242" i="6"/>
  <c r="U242" i="6"/>
  <c r="O242" i="6" s="1"/>
  <c r="K242" i="6" s="1"/>
  <c r="Q242" i="6"/>
  <c r="M242" i="6" s="1"/>
  <c r="P242" i="6"/>
  <c r="L242" i="6" s="1"/>
  <c r="I242" i="6"/>
  <c r="H242" i="6"/>
  <c r="G242" i="6"/>
  <c r="F242" i="6"/>
  <c r="AB241" i="6"/>
  <c r="AA241" i="6"/>
  <c r="R241" i="6" s="1"/>
  <c r="N241" i="6" s="1"/>
  <c r="Z241" i="6"/>
  <c r="Y241" i="6"/>
  <c r="Q241" i="6" s="1"/>
  <c r="M241" i="6" s="1"/>
  <c r="X241" i="6"/>
  <c r="W241" i="6"/>
  <c r="P241" i="6" s="1"/>
  <c r="L241" i="6" s="1"/>
  <c r="V241" i="6"/>
  <c r="U241" i="6"/>
  <c r="O241" i="6" s="1"/>
  <c r="K241" i="6" s="1"/>
  <c r="I241" i="6"/>
  <c r="H241" i="6"/>
  <c r="G241" i="6" s="1"/>
  <c r="F241" i="6"/>
  <c r="AB240" i="6"/>
  <c r="AA240" i="6"/>
  <c r="Z240" i="6"/>
  <c r="Y240" i="6"/>
  <c r="X240" i="6"/>
  <c r="W240" i="6"/>
  <c r="V240" i="6"/>
  <c r="U240" i="6"/>
  <c r="R240" i="6"/>
  <c r="N240" i="6" s="1"/>
  <c r="Q240" i="6"/>
  <c r="M240" i="6" s="1"/>
  <c r="P240" i="6"/>
  <c r="L240" i="6" s="1"/>
  <c r="O240" i="6"/>
  <c r="K240" i="6" s="1"/>
  <c r="I240" i="6"/>
  <c r="H240" i="6"/>
  <c r="F240" i="6" s="1"/>
  <c r="G240" i="6"/>
  <c r="AB239" i="6"/>
  <c r="AA239" i="6"/>
  <c r="Z239" i="6"/>
  <c r="Y239" i="6"/>
  <c r="Q239" i="6" s="1"/>
  <c r="M239" i="6" s="1"/>
  <c r="X239" i="6"/>
  <c r="W239" i="6"/>
  <c r="V239" i="6"/>
  <c r="U239" i="6"/>
  <c r="R239" i="6"/>
  <c r="N239" i="6" s="1"/>
  <c r="P239" i="6"/>
  <c r="L239" i="6" s="1"/>
  <c r="O239" i="6"/>
  <c r="K239" i="6" s="1"/>
  <c r="I239" i="6"/>
  <c r="H239" i="6"/>
  <c r="G239" i="6"/>
  <c r="F239" i="6"/>
  <c r="AB238" i="6"/>
  <c r="AA238" i="6"/>
  <c r="R238" i="6" s="1"/>
  <c r="N238" i="6" s="1"/>
  <c r="Z238" i="6"/>
  <c r="Y238" i="6"/>
  <c r="Q238" i="6" s="1"/>
  <c r="M238" i="6" s="1"/>
  <c r="X238" i="6"/>
  <c r="W238" i="6"/>
  <c r="V238" i="6"/>
  <c r="U238" i="6"/>
  <c r="P238" i="6"/>
  <c r="L238" i="6" s="1"/>
  <c r="O238" i="6"/>
  <c r="K238" i="6" s="1"/>
  <c r="I238" i="6"/>
  <c r="H238" i="6"/>
  <c r="AB237" i="6"/>
  <c r="AA237" i="6"/>
  <c r="R237" i="6" s="1"/>
  <c r="N237" i="6" s="1"/>
  <c r="Z237" i="6"/>
  <c r="Y237" i="6"/>
  <c r="Q237" i="6" s="1"/>
  <c r="M237" i="6" s="1"/>
  <c r="X237" i="6"/>
  <c r="W237" i="6"/>
  <c r="P237" i="6" s="1"/>
  <c r="L237" i="6" s="1"/>
  <c r="V237" i="6"/>
  <c r="U237" i="6"/>
  <c r="O237" i="6"/>
  <c r="K237" i="6" s="1"/>
  <c r="I237" i="6"/>
  <c r="H237" i="6"/>
  <c r="AB236" i="6"/>
  <c r="AA236" i="6"/>
  <c r="Z236" i="6"/>
  <c r="Y236" i="6"/>
  <c r="Q236" i="6" s="1"/>
  <c r="M236" i="6" s="1"/>
  <c r="X236" i="6"/>
  <c r="W236" i="6"/>
  <c r="V236" i="6"/>
  <c r="U236" i="6"/>
  <c r="O236" i="6" s="1"/>
  <c r="K236" i="6" s="1"/>
  <c r="R236" i="6"/>
  <c r="N236" i="6" s="1"/>
  <c r="P236" i="6"/>
  <c r="L236" i="6" s="1"/>
  <c r="I236" i="6"/>
  <c r="H236" i="6"/>
  <c r="AB235" i="6"/>
  <c r="AA235" i="6"/>
  <c r="R235" i="6" s="1"/>
  <c r="N235" i="6" s="1"/>
  <c r="Z235" i="6"/>
  <c r="Y235" i="6"/>
  <c r="X235" i="6"/>
  <c r="W235" i="6"/>
  <c r="V235" i="6"/>
  <c r="U235" i="6"/>
  <c r="O235" i="6" s="1"/>
  <c r="K235" i="6" s="1"/>
  <c r="Q235" i="6"/>
  <c r="M235" i="6" s="1"/>
  <c r="P235" i="6"/>
  <c r="L235" i="6" s="1"/>
  <c r="I235" i="6"/>
  <c r="H235" i="6"/>
  <c r="G235" i="6" s="1"/>
  <c r="F235" i="6"/>
  <c r="AB234" i="6"/>
  <c r="AA234" i="6"/>
  <c r="Z234" i="6"/>
  <c r="Y234" i="6"/>
  <c r="Q234" i="6" s="1"/>
  <c r="M234" i="6" s="1"/>
  <c r="X234" i="6"/>
  <c r="W234" i="6"/>
  <c r="P234" i="6" s="1"/>
  <c r="L234" i="6" s="1"/>
  <c r="V234" i="6"/>
  <c r="U234" i="6"/>
  <c r="O234" i="6" s="1"/>
  <c r="K234" i="6" s="1"/>
  <c r="R234" i="6"/>
  <c r="N234" i="6" s="1"/>
  <c r="I234" i="6"/>
  <c r="H234" i="6"/>
  <c r="AB233" i="6"/>
  <c r="AA233" i="6"/>
  <c r="R233" i="6" s="1"/>
  <c r="N233" i="6" s="1"/>
  <c r="Z233" i="6"/>
  <c r="Y233" i="6"/>
  <c r="Q233" i="6" s="1"/>
  <c r="M233" i="6" s="1"/>
  <c r="X233" i="6"/>
  <c r="W233" i="6"/>
  <c r="P233" i="6" s="1"/>
  <c r="L233" i="6" s="1"/>
  <c r="V233" i="6"/>
  <c r="U233" i="6"/>
  <c r="O233" i="6" s="1"/>
  <c r="K233" i="6" s="1"/>
  <c r="I233" i="6"/>
  <c r="H233" i="6"/>
  <c r="AB232" i="6"/>
  <c r="AA232" i="6"/>
  <c r="Z232" i="6"/>
  <c r="Y232" i="6"/>
  <c r="X232" i="6"/>
  <c r="W232" i="6"/>
  <c r="V232" i="6"/>
  <c r="U232" i="6"/>
  <c r="O232" i="6" s="1"/>
  <c r="K232" i="6" s="1"/>
  <c r="R232" i="6"/>
  <c r="N232" i="6" s="1"/>
  <c r="Q232" i="6"/>
  <c r="M232" i="6" s="1"/>
  <c r="P232" i="6"/>
  <c r="L232" i="6" s="1"/>
  <c r="I232" i="6"/>
  <c r="H232" i="6"/>
  <c r="G232" i="6"/>
  <c r="F232" i="6"/>
  <c r="AB231" i="6"/>
  <c r="AA231" i="6"/>
  <c r="Z231" i="6"/>
  <c r="Y231" i="6"/>
  <c r="Q231" i="6" s="1"/>
  <c r="M231" i="6" s="1"/>
  <c r="X231" i="6"/>
  <c r="W231" i="6"/>
  <c r="V231" i="6"/>
  <c r="U231" i="6"/>
  <c r="R231" i="6"/>
  <c r="N231" i="6" s="1"/>
  <c r="P231" i="6"/>
  <c r="L231" i="6" s="1"/>
  <c r="O231" i="6"/>
  <c r="K231" i="6" s="1"/>
  <c r="I231" i="6"/>
  <c r="H231" i="6"/>
  <c r="AB230" i="6"/>
  <c r="AA230" i="6"/>
  <c r="Z230" i="6"/>
  <c r="Y230" i="6"/>
  <c r="X230" i="6"/>
  <c r="W230" i="6"/>
  <c r="P230" i="6" s="1"/>
  <c r="L230" i="6" s="1"/>
  <c r="V230" i="6"/>
  <c r="U230" i="6"/>
  <c r="O230" i="6" s="1"/>
  <c r="K230" i="6" s="1"/>
  <c r="R230" i="6"/>
  <c r="N230" i="6" s="1"/>
  <c r="Q230" i="6"/>
  <c r="M230" i="6" s="1"/>
  <c r="I230" i="6"/>
  <c r="H230" i="6"/>
  <c r="G230" i="6"/>
  <c r="F230" i="6"/>
  <c r="AB229" i="6"/>
  <c r="AA229" i="6"/>
  <c r="R229" i="6" s="1"/>
  <c r="N229" i="6" s="1"/>
  <c r="Z229" i="6"/>
  <c r="Y229" i="6"/>
  <c r="Q229" i="6" s="1"/>
  <c r="M229" i="6" s="1"/>
  <c r="X229" i="6"/>
  <c r="W229" i="6"/>
  <c r="P229" i="6" s="1"/>
  <c r="L229" i="6" s="1"/>
  <c r="V229" i="6"/>
  <c r="U229" i="6"/>
  <c r="O229" i="6" s="1"/>
  <c r="K229" i="6" s="1"/>
  <c r="I229" i="6"/>
  <c r="H229" i="6"/>
  <c r="G229" i="6"/>
  <c r="F229" i="6"/>
  <c r="AB228" i="6"/>
  <c r="AA228" i="6"/>
  <c r="R228" i="6" s="1"/>
  <c r="N228" i="6" s="1"/>
  <c r="Z228" i="6"/>
  <c r="Y228" i="6"/>
  <c r="Q228" i="6" s="1"/>
  <c r="M228" i="6" s="1"/>
  <c r="X228" i="6"/>
  <c r="W228" i="6"/>
  <c r="V228" i="6"/>
  <c r="U228" i="6"/>
  <c r="P228" i="6"/>
  <c r="L228" i="6" s="1"/>
  <c r="O228" i="6"/>
  <c r="K228" i="6" s="1"/>
  <c r="I228" i="6"/>
  <c r="H228" i="6"/>
  <c r="G228" i="6" s="1"/>
  <c r="F228" i="6"/>
  <c r="AB227" i="6"/>
  <c r="AA227" i="6"/>
  <c r="Z227" i="6"/>
  <c r="Y227" i="6"/>
  <c r="X227" i="6"/>
  <c r="W227" i="6"/>
  <c r="V227" i="6"/>
  <c r="U227" i="6"/>
  <c r="R227" i="6"/>
  <c r="N227" i="6" s="1"/>
  <c r="Q227" i="6"/>
  <c r="M227" i="6" s="1"/>
  <c r="P227" i="6"/>
  <c r="L227" i="6" s="1"/>
  <c r="O227" i="6"/>
  <c r="K227" i="6" s="1"/>
  <c r="I227" i="6"/>
  <c r="H227" i="6"/>
  <c r="G227" i="6"/>
  <c r="F227" i="6"/>
  <c r="AB226" i="6"/>
  <c r="AA226" i="6"/>
  <c r="R226" i="6" s="1"/>
  <c r="N226" i="6" s="1"/>
  <c r="Z226" i="6"/>
  <c r="Y226" i="6"/>
  <c r="X226" i="6"/>
  <c r="W226" i="6"/>
  <c r="V226" i="6"/>
  <c r="U226" i="6"/>
  <c r="Q226" i="6"/>
  <c r="M226" i="6" s="1"/>
  <c r="P226" i="6"/>
  <c r="L226" i="6" s="1"/>
  <c r="O226" i="6"/>
  <c r="K226" i="6" s="1"/>
  <c r="I226" i="6"/>
  <c r="H226" i="6"/>
  <c r="AB225" i="6"/>
  <c r="AA225" i="6"/>
  <c r="Z225" i="6"/>
  <c r="Y225" i="6"/>
  <c r="X225" i="6"/>
  <c r="W225" i="6"/>
  <c r="P225" i="6" s="1"/>
  <c r="L225" i="6" s="1"/>
  <c r="V225" i="6"/>
  <c r="U225" i="6"/>
  <c r="O225" i="6" s="1"/>
  <c r="K225" i="6" s="1"/>
  <c r="R225" i="6"/>
  <c r="N225" i="6" s="1"/>
  <c r="Q225" i="6"/>
  <c r="M225" i="6" s="1"/>
  <c r="I225" i="6"/>
  <c r="H225" i="6"/>
  <c r="G225" i="6"/>
  <c r="F225" i="6"/>
  <c r="AB224" i="6"/>
  <c r="AA224" i="6"/>
  <c r="R224" i="6" s="1"/>
  <c r="N224" i="6" s="1"/>
  <c r="Z224" i="6"/>
  <c r="Y224" i="6"/>
  <c r="Q224" i="6" s="1"/>
  <c r="M224" i="6" s="1"/>
  <c r="X224" i="6"/>
  <c r="W224" i="6"/>
  <c r="P224" i="6" s="1"/>
  <c r="L224" i="6" s="1"/>
  <c r="V224" i="6"/>
  <c r="U224" i="6"/>
  <c r="O224" i="6" s="1"/>
  <c r="K224" i="6" s="1"/>
  <c r="I224" i="6"/>
  <c r="H224" i="6"/>
  <c r="G224" i="6"/>
  <c r="F224" i="6"/>
  <c r="AB223" i="6"/>
  <c r="AA223" i="6"/>
  <c r="R223" i="6" s="1"/>
  <c r="N223" i="6" s="1"/>
  <c r="Z223" i="6"/>
  <c r="Y223" i="6"/>
  <c r="Q223" i="6" s="1"/>
  <c r="M223" i="6" s="1"/>
  <c r="X223" i="6"/>
  <c r="W223" i="6"/>
  <c r="V223" i="6"/>
  <c r="U223" i="6"/>
  <c r="P223" i="6"/>
  <c r="L223" i="6" s="1"/>
  <c r="O223" i="6"/>
  <c r="K223" i="6" s="1"/>
  <c r="I223" i="6"/>
  <c r="H223" i="6"/>
  <c r="G223" i="6"/>
  <c r="F223" i="6"/>
  <c r="AB222" i="6"/>
  <c r="AA222" i="6"/>
  <c r="R222" i="6" s="1"/>
  <c r="N222" i="6" s="1"/>
  <c r="Z222" i="6"/>
  <c r="Y222" i="6"/>
  <c r="X222" i="6"/>
  <c r="W222" i="6"/>
  <c r="V222" i="6"/>
  <c r="U222" i="6"/>
  <c r="Q222" i="6"/>
  <c r="M222" i="6" s="1"/>
  <c r="P222" i="6"/>
  <c r="L222" i="6" s="1"/>
  <c r="O222" i="6"/>
  <c r="K222" i="6" s="1"/>
  <c r="I222" i="6"/>
  <c r="H222" i="6"/>
  <c r="G222" i="6"/>
  <c r="F222" i="6"/>
  <c r="AB221" i="6"/>
  <c r="AA221" i="6"/>
  <c r="Z221" i="6"/>
  <c r="Y221" i="6"/>
  <c r="X221" i="6"/>
  <c r="W221" i="6"/>
  <c r="V221" i="6"/>
  <c r="U221" i="6"/>
  <c r="R221" i="6"/>
  <c r="N221" i="6" s="1"/>
  <c r="Q221" i="6"/>
  <c r="M221" i="6" s="1"/>
  <c r="P221" i="6"/>
  <c r="L221" i="6" s="1"/>
  <c r="O221" i="6"/>
  <c r="K221" i="6" s="1"/>
  <c r="I221" i="6"/>
  <c r="H221" i="6"/>
  <c r="F221" i="6" s="1"/>
  <c r="AB220" i="6"/>
  <c r="AA220" i="6"/>
  <c r="R220" i="6" s="1"/>
  <c r="N220" i="6" s="1"/>
  <c r="Z220" i="6"/>
  <c r="Y220" i="6"/>
  <c r="Q220" i="6" s="1"/>
  <c r="M220" i="6" s="1"/>
  <c r="X220" i="6"/>
  <c r="W220" i="6"/>
  <c r="P220" i="6" s="1"/>
  <c r="L220" i="6" s="1"/>
  <c r="V220" i="6"/>
  <c r="U220" i="6"/>
  <c r="O220" i="6" s="1"/>
  <c r="K220" i="6" s="1"/>
  <c r="I220" i="6"/>
  <c r="H220" i="6"/>
  <c r="G220" i="6"/>
  <c r="F220" i="6"/>
  <c r="AB219" i="6"/>
  <c r="AA219" i="6"/>
  <c r="R219" i="6" s="1"/>
  <c r="N219" i="6" s="1"/>
  <c r="Z219" i="6"/>
  <c r="Y219" i="6"/>
  <c r="Q219" i="6" s="1"/>
  <c r="M219" i="6" s="1"/>
  <c r="X219" i="6"/>
  <c r="W219" i="6"/>
  <c r="P219" i="6" s="1"/>
  <c r="L219" i="6" s="1"/>
  <c r="V219" i="6"/>
  <c r="U219" i="6"/>
  <c r="O219" i="6"/>
  <c r="K219" i="6" s="1"/>
  <c r="I219" i="6"/>
  <c r="H219" i="6"/>
  <c r="G219" i="6"/>
  <c r="F219" i="6"/>
  <c r="AB218" i="6"/>
  <c r="AA218" i="6"/>
  <c r="R218" i="6" s="1"/>
  <c r="N218" i="6" s="1"/>
  <c r="Z218" i="6"/>
  <c r="Y218" i="6"/>
  <c r="Q218" i="6" s="1"/>
  <c r="M218" i="6" s="1"/>
  <c r="X218" i="6"/>
  <c r="W218" i="6"/>
  <c r="V218" i="6"/>
  <c r="U218" i="6"/>
  <c r="P218" i="6"/>
  <c r="L218" i="6" s="1"/>
  <c r="O218" i="6"/>
  <c r="K218" i="6" s="1"/>
  <c r="I218" i="6"/>
  <c r="H218" i="6"/>
  <c r="G218" i="6"/>
  <c r="F218" i="6"/>
  <c r="AB217" i="6"/>
  <c r="AA217" i="6"/>
  <c r="R217" i="6" s="1"/>
  <c r="N217" i="6" s="1"/>
  <c r="Z217" i="6"/>
  <c r="Y217" i="6"/>
  <c r="X217" i="6"/>
  <c r="W217" i="6"/>
  <c r="V217" i="6"/>
  <c r="U217" i="6"/>
  <c r="O217" i="6" s="1"/>
  <c r="K217" i="6" s="1"/>
  <c r="Q217" i="6"/>
  <c r="M217" i="6" s="1"/>
  <c r="P217" i="6"/>
  <c r="L217" i="6" s="1"/>
  <c r="I217" i="6"/>
  <c r="H217" i="6"/>
  <c r="G217" i="6"/>
  <c r="F217" i="6"/>
  <c r="AB216" i="6"/>
  <c r="AA216" i="6"/>
  <c r="Z216" i="6"/>
  <c r="Y216" i="6"/>
  <c r="X216" i="6"/>
  <c r="W216" i="6"/>
  <c r="V216" i="6"/>
  <c r="U216" i="6"/>
  <c r="O216" i="6" s="1"/>
  <c r="K216" i="6" s="1"/>
  <c r="R216" i="6"/>
  <c r="N216" i="6" s="1"/>
  <c r="Q216" i="6"/>
  <c r="M216" i="6" s="1"/>
  <c r="P216" i="6"/>
  <c r="L216" i="6" s="1"/>
  <c r="I216" i="6"/>
  <c r="H216" i="6"/>
  <c r="G216" i="6" s="1"/>
  <c r="AB215" i="6"/>
  <c r="AA215" i="6"/>
  <c r="Z215" i="6"/>
  <c r="Y215" i="6"/>
  <c r="Q215" i="6" s="1"/>
  <c r="M215" i="6" s="1"/>
  <c r="X215" i="6"/>
  <c r="W215" i="6"/>
  <c r="P215" i="6" s="1"/>
  <c r="L215" i="6" s="1"/>
  <c r="V215" i="6"/>
  <c r="U215" i="6"/>
  <c r="O215" i="6" s="1"/>
  <c r="K215" i="6" s="1"/>
  <c r="R215" i="6"/>
  <c r="N215" i="6" s="1"/>
  <c r="I215" i="6"/>
  <c r="H215" i="6"/>
  <c r="G215" i="6"/>
  <c r="F215" i="6"/>
  <c r="AB214" i="6"/>
  <c r="AA214" i="6"/>
  <c r="R214" i="6" s="1"/>
  <c r="N214" i="6" s="1"/>
  <c r="Z214" i="6"/>
  <c r="Y214" i="6"/>
  <c r="Q214" i="6" s="1"/>
  <c r="M214" i="6" s="1"/>
  <c r="X214" i="6"/>
  <c r="W214" i="6"/>
  <c r="P214" i="6" s="1"/>
  <c r="L214" i="6" s="1"/>
  <c r="V214" i="6"/>
  <c r="U214" i="6"/>
  <c r="O214" i="6"/>
  <c r="K214" i="6" s="1"/>
  <c r="I214" i="6"/>
  <c r="H214" i="6"/>
  <c r="G214" i="6"/>
  <c r="F214" i="6"/>
  <c r="AB213" i="6"/>
  <c r="AA213" i="6"/>
  <c r="R213" i="6" s="1"/>
  <c r="N213" i="6" s="1"/>
  <c r="Z213" i="6"/>
  <c r="Y213" i="6"/>
  <c r="X213" i="6"/>
  <c r="W213" i="6"/>
  <c r="V213" i="6"/>
  <c r="U213" i="6"/>
  <c r="Q213" i="6"/>
  <c r="M213" i="6" s="1"/>
  <c r="P213" i="6"/>
  <c r="L213" i="6" s="1"/>
  <c r="O213" i="6"/>
  <c r="K213" i="6" s="1"/>
  <c r="I213" i="6"/>
  <c r="H213" i="6"/>
  <c r="AB212" i="6"/>
  <c r="AA212" i="6"/>
  <c r="R212" i="6" s="1"/>
  <c r="N212" i="6" s="1"/>
  <c r="Z212" i="6"/>
  <c r="Y212" i="6"/>
  <c r="X212" i="6"/>
  <c r="W212" i="6"/>
  <c r="P212" i="6" s="1"/>
  <c r="L212" i="6" s="1"/>
  <c r="V212" i="6"/>
  <c r="U212" i="6"/>
  <c r="Q212" i="6"/>
  <c r="M212" i="6" s="1"/>
  <c r="O212" i="6"/>
  <c r="K212" i="6" s="1"/>
  <c r="I212" i="6"/>
  <c r="H212" i="6"/>
  <c r="G212" i="6"/>
  <c r="F212" i="6"/>
  <c r="AB211" i="6"/>
  <c r="AA211" i="6"/>
  <c r="Z211" i="6"/>
  <c r="Y211" i="6"/>
  <c r="X211" i="6"/>
  <c r="W211" i="6"/>
  <c r="V211" i="6"/>
  <c r="U211" i="6"/>
  <c r="R211" i="6"/>
  <c r="N211" i="6" s="1"/>
  <c r="Q211" i="6"/>
  <c r="M211" i="6" s="1"/>
  <c r="P211" i="6"/>
  <c r="L211" i="6" s="1"/>
  <c r="O211" i="6"/>
  <c r="K211" i="6" s="1"/>
  <c r="I211" i="6"/>
  <c r="H211" i="6"/>
  <c r="G211" i="6"/>
  <c r="F211" i="6"/>
  <c r="AB210" i="6"/>
  <c r="AA210" i="6"/>
  <c r="R210" i="6" s="1"/>
  <c r="N210" i="6" s="1"/>
  <c r="Z210" i="6"/>
  <c r="Y210" i="6"/>
  <c r="Q210" i="6" s="1"/>
  <c r="M210" i="6" s="1"/>
  <c r="X210" i="6"/>
  <c r="W210" i="6"/>
  <c r="P210" i="6" s="1"/>
  <c r="L210" i="6" s="1"/>
  <c r="V210" i="6"/>
  <c r="U210" i="6"/>
  <c r="O210" i="6" s="1"/>
  <c r="K210" i="6" s="1"/>
  <c r="I210" i="6"/>
  <c r="H210" i="6"/>
  <c r="G210" i="6" s="1"/>
  <c r="F210" i="6"/>
  <c r="AB209" i="6"/>
  <c r="AA209" i="6"/>
  <c r="R209" i="6" s="1"/>
  <c r="N209" i="6" s="1"/>
  <c r="X209" i="6"/>
  <c r="W209" i="6"/>
  <c r="P209" i="6" s="1"/>
  <c r="L209" i="6" s="1"/>
  <c r="V209" i="6"/>
  <c r="U209" i="6"/>
  <c r="O209" i="6"/>
  <c r="K209" i="6" s="1"/>
  <c r="I209" i="6"/>
  <c r="H209" i="6"/>
  <c r="AB208" i="6"/>
  <c r="AA208" i="6"/>
  <c r="R208" i="6" s="1"/>
  <c r="N208" i="6" s="1"/>
  <c r="Z208" i="6"/>
  <c r="Y208" i="6"/>
  <c r="Q208" i="6" s="1"/>
  <c r="M208" i="6" s="1"/>
  <c r="X208" i="6"/>
  <c r="W208" i="6"/>
  <c r="V208" i="6"/>
  <c r="U208" i="6"/>
  <c r="P208" i="6"/>
  <c r="L208" i="6" s="1"/>
  <c r="O208" i="6"/>
  <c r="K208" i="6" s="1"/>
  <c r="I208" i="6"/>
  <c r="H208" i="6"/>
  <c r="G208" i="6"/>
  <c r="F208" i="6"/>
  <c r="AB207" i="6"/>
  <c r="AA207" i="6"/>
  <c r="R207" i="6" s="1"/>
  <c r="N207" i="6" s="1"/>
  <c r="Z207" i="6"/>
  <c r="Y207" i="6"/>
  <c r="Q207" i="6" s="1"/>
  <c r="M207" i="6" s="1"/>
  <c r="X207" i="6"/>
  <c r="W207" i="6"/>
  <c r="V207" i="6"/>
  <c r="U207" i="6"/>
  <c r="P207" i="6"/>
  <c r="L207" i="6" s="1"/>
  <c r="O207" i="6"/>
  <c r="K207" i="6" s="1"/>
  <c r="I207" i="6"/>
  <c r="H207" i="6"/>
  <c r="G207" i="6"/>
  <c r="F207" i="6"/>
  <c r="AB206" i="6"/>
  <c r="AA206" i="6"/>
  <c r="Z206" i="6"/>
  <c r="Y206" i="6"/>
  <c r="X206" i="6"/>
  <c r="W206" i="6"/>
  <c r="V206" i="6"/>
  <c r="U206" i="6"/>
  <c r="O206" i="6" s="1"/>
  <c r="K206" i="6" s="1"/>
  <c r="R206" i="6"/>
  <c r="N206" i="6" s="1"/>
  <c r="Q206" i="6"/>
  <c r="M206" i="6" s="1"/>
  <c r="P206" i="6"/>
  <c r="L206" i="6" s="1"/>
  <c r="I206" i="6"/>
  <c r="H206" i="6"/>
  <c r="G206" i="6" s="1"/>
  <c r="F206" i="6"/>
  <c r="AB205" i="6"/>
  <c r="AA205" i="6"/>
  <c r="Z205" i="6"/>
  <c r="Y205" i="6"/>
  <c r="Q205" i="6" s="1"/>
  <c r="M205" i="6" s="1"/>
  <c r="X205" i="6"/>
  <c r="W205" i="6"/>
  <c r="P205" i="6" s="1"/>
  <c r="L205" i="6" s="1"/>
  <c r="V205" i="6"/>
  <c r="U205" i="6"/>
  <c r="O205" i="6" s="1"/>
  <c r="K205" i="6" s="1"/>
  <c r="R205" i="6"/>
  <c r="N205" i="6" s="1"/>
  <c r="I205" i="6"/>
  <c r="H205" i="6"/>
  <c r="G205" i="6"/>
  <c r="F205" i="6"/>
  <c r="AB204" i="6"/>
  <c r="AA204" i="6"/>
  <c r="R204" i="6" s="1"/>
  <c r="N204" i="6" s="1"/>
  <c r="Z204" i="6"/>
  <c r="Y204" i="6"/>
  <c r="Q204" i="6" s="1"/>
  <c r="M204" i="6" s="1"/>
  <c r="X204" i="6"/>
  <c r="W204" i="6"/>
  <c r="P204" i="6" s="1"/>
  <c r="L204" i="6" s="1"/>
  <c r="V204" i="6"/>
  <c r="U204" i="6"/>
  <c r="O204" i="6"/>
  <c r="K204" i="6" s="1"/>
  <c r="I204" i="6"/>
  <c r="H204" i="6"/>
  <c r="G204" i="6" s="1"/>
  <c r="F204" i="6"/>
  <c r="AB203" i="6"/>
  <c r="AA203" i="6"/>
  <c r="Z203" i="6"/>
  <c r="Y203" i="6"/>
  <c r="Q203" i="6" s="1"/>
  <c r="M203" i="6" s="1"/>
  <c r="X203" i="6"/>
  <c r="W203" i="6"/>
  <c r="V203" i="6"/>
  <c r="U203" i="6"/>
  <c r="R203" i="6"/>
  <c r="N203" i="6" s="1"/>
  <c r="P203" i="6"/>
  <c r="L203" i="6" s="1"/>
  <c r="O203" i="6"/>
  <c r="K203" i="6" s="1"/>
  <c r="I203" i="6"/>
  <c r="H203" i="6"/>
  <c r="G203" i="6"/>
  <c r="F203" i="6"/>
  <c r="AB202" i="6"/>
  <c r="AA202" i="6"/>
  <c r="R202" i="6" s="1"/>
  <c r="N202" i="6" s="1"/>
  <c r="Z202" i="6"/>
  <c r="Y202" i="6"/>
  <c r="X202" i="6"/>
  <c r="W202" i="6"/>
  <c r="V202" i="6"/>
  <c r="U202" i="6"/>
  <c r="Q202" i="6"/>
  <c r="M202" i="6" s="1"/>
  <c r="P202" i="6"/>
  <c r="L202" i="6" s="1"/>
  <c r="O202" i="6"/>
  <c r="K202" i="6" s="1"/>
  <c r="I202" i="6"/>
  <c r="H202" i="6"/>
  <c r="G202" i="6" s="1"/>
  <c r="F202" i="6"/>
  <c r="AB201" i="6"/>
  <c r="AA201" i="6"/>
  <c r="Z201" i="6"/>
  <c r="Y201" i="6"/>
  <c r="X201" i="6"/>
  <c r="W201" i="6"/>
  <c r="V201" i="6"/>
  <c r="U201" i="6"/>
  <c r="O201" i="6" s="1"/>
  <c r="K201" i="6" s="1"/>
  <c r="R201" i="6"/>
  <c r="N201" i="6" s="1"/>
  <c r="Q201" i="6"/>
  <c r="M201" i="6" s="1"/>
  <c r="P201" i="6"/>
  <c r="L201" i="6" s="1"/>
  <c r="I201" i="6"/>
  <c r="H201" i="6"/>
  <c r="AB200" i="6"/>
  <c r="AA200" i="6"/>
  <c r="Z200" i="6"/>
  <c r="Y200" i="6"/>
  <c r="X200" i="6"/>
  <c r="W200" i="6"/>
  <c r="P200" i="6" s="1"/>
  <c r="L200" i="6" s="1"/>
  <c r="V200" i="6"/>
  <c r="U200" i="6"/>
  <c r="O200" i="6" s="1"/>
  <c r="K200" i="6" s="1"/>
  <c r="R200" i="6"/>
  <c r="N200" i="6" s="1"/>
  <c r="Q200" i="6"/>
  <c r="M200" i="6" s="1"/>
  <c r="I200" i="6"/>
  <c r="H200" i="6"/>
  <c r="G200" i="6"/>
  <c r="F200" i="6"/>
  <c r="AB199" i="6"/>
  <c r="AA199" i="6"/>
  <c r="R199" i="6" s="1"/>
  <c r="N199" i="6" s="1"/>
  <c r="Z199" i="6"/>
  <c r="Y199" i="6"/>
  <c r="Q199" i="6" s="1"/>
  <c r="M199" i="6" s="1"/>
  <c r="X199" i="6"/>
  <c r="W199" i="6"/>
  <c r="V199" i="6"/>
  <c r="U199" i="6"/>
  <c r="O199" i="6" s="1"/>
  <c r="K199" i="6" s="1"/>
  <c r="P199" i="6"/>
  <c r="L199" i="6" s="1"/>
  <c r="I199" i="6"/>
  <c r="H199" i="6"/>
  <c r="G199" i="6"/>
  <c r="F199" i="6"/>
  <c r="AB198" i="6"/>
  <c r="AA198" i="6"/>
  <c r="R198" i="6" s="1"/>
  <c r="N198" i="6" s="1"/>
  <c r="Z198" i="6"/>
  <c r="Y198" i="6"/>
  <c r="Q198" i="6" s="1"/>
  <c r="M198" i="6" s="1"/>
  <c r="X198" i="6"/>
  <c r="W198" i="6"/>
  <c r="V198" i="6"/>
  <c r="U198" i="6"/>
  <c r="P198" i="6"/>
  <c r="L198" i="6" s="1"/>
  <c r="O198" i="6"/>
  <c r="K198" i="6" s="1"/>
  <c r="I198" i="6"/>
  <c r="H198" i="6"/>
  <c r="G198" i="6"/>
  <c r="F198" i="6"/>
  <c r="AB197" i="6"/>
  <c r="AA197" i="6"/>
  <c r="R197" i="6" s="1"/>
  <c r="N197" i="6" s="1"/>
  <c r="X197" i="6"/>
  <c r="W197" i="6"/>
  <c r="V197" i="6"/>
  <c r="U197" i="6"/>
  <c r="P197" i="6"/>
  <c r="L197" i="6" s="1"/>
  <c r="O197" i="6"/>
  <c r="K197" i="6" s="1"/>
  <c r="I197" i="6"/>
  <c r="H197" i="6"/>
  <c r="F197" i="6" s="1"/>
  <c r="G197" i="6"/>
  <c r="AB196" i="6"/>
  <c r="AA196" i="6"/>
  <c r="Z196" i="6"/>
  <c r="Y196" i="6"/>
  <c r="Q196" i="6" s="1"/>
  <c r="M196" i="6" s="1"/>
  <c r="X196" i="6"/>
  <c r="W196" i="6"/>
  <c r="V196" i="6"/>
  <c r="U196" i="6"/>
  <c r="O196" i="6" s="1"/>
  <c r="K196" i="6" s="1"/>
  <c r="R196" i="6"/>
  <c r="N196" i="6" s="1"/>
  <c r="P196" i="6"/>
  <c r="L196" i="6" s="1"/>
  <c r="I196" i="6"/>
  <c r="H196" i="6"/>
  <c r="G196" i="6"/>
  <c r="F196" i="6"/>
  <c r="AB195" i="6"/>
  <c r="AA195" i="6"/>
  <c r="R195" i="6" s="1"/>
  <c r="N195" i="6" s="1"/>
  <c r="Z195" i="6"/>
  <c r="Y195" i="6"/>
  <c r="Q195" i="6" s="1"/>
  <c r="M195" i="6" s="1"/>
  <c r="X195" i="6"/>
  <c r="W195" i="6"/>
  <c r="P195" i="6" s="1"/>
  <c r="L195" i="6" s="1"/>
  <c r="V195" i="6"/>
  <c r="U195" i="6"/>
  <c r="O195" i="6" s="1"/>
  <c r="K195" i="6" s="1"/>
  <c r="I195" i="6"/>
  <c r="H195" i="6"/>
  <c r="G195" i="6"/>
  <c r="F195" i="6"/>
  <c r="AB194" i="6"/>
  <c r="AA194" i="6"/>
  <c r="R194" i="6" s="1"/>
  <c r="N194" i="6" s="1"/>
  <c r="Z194" i="6"/>
  <c r="Y194" i="6"/>
  <c r="Q194" i="6" s="1"/>
  <c r="M194" i="6" s="1"/>
  <c r="X194" i="6"/>
  <c r="W194" i="6"/>
  <c r="P194" i="6" s="1"/>
  <c r="L194" i="6" s="1"/>
  <c r="V194" i="6"/>
  <c r="U194" i="6"/>
  <c r="O194" i="6"/>
  <c r="K194" i="6" s="1"/>
  <c r="I194" i="6"/>
  <c r="H194" i="6"/>
  <c r="F194" i="6" s="1"/>
  <c r="G194" i="6"/>
  <c r="AB193" i="6"/>
  <c r="AA193" i="6"/>
  <c r="X193" i="6"/>
  <c r="W193" i="6"/>
  <c r="V193" i="6"/>
  <c r="U193" i="6"/>
  <c r="O193" i="6" s="1"/>
  <c r="K193" i="6" s="1"/>
  <c r="R193" i="6"/>
  <c r="N193" i="6" s="1"/>
  <c r="P193" i="6"/>
  <c r="L193" i="6" s="1"/>
  <c r="I193" i="6"/>
  <c r="H193" i="6"/>
  <c r="G193" i="6"/>
  <c r="F193" i="6"/>
  <c r="AB192" i="6"/>
  <c r="AA192" i="6"/>
  <c r="R192" i="6" s="1"/>
  <c r="N192" i="6" s="1"/>
  <c r="Z192" i="6"/>
  <c r="Y192" i="6"/>
  <c r="X192" i="6"/>
  <c r="W192" i="6"/>
  <c r="V192" i="6"/>
  <c r="U192" i="6"/>
  <c r="Q192" i="6"/>
  <c r="M192" i="6" s="1"/>
  <c r="P192" i="6"/>
  <c r="L192" i="6" s="1"/>
  <c r="O192" i="6"/>
  <c r="K192" i="6" s="1"/>
  <c r="I192" i="6"/>
  <c r="H192" i="6"/>
  <c r="G192" i="6" s="1"/>
  <c r="F192" i="6"/>
  <c r="AB191" i="6"/>
  <c r="AA191" i="6"/>
  <c r="Z191" i="6"/>
  <c r="Y191" i="6"/>
  <c r="Q191" i="6" s="1"/>
  <c r="M191" i="6" s="1"/>
  <c r="X191" i="6"/>
  <c r="W191" i="6"/>
  <c r="V191" i="6"/>
  <c r="U191" i="6"/>
  <c r="O191" i="6" s="1"/>
  <c r="K191" i="6" s="1"/>
  <c r="R191" i="6"/>
  <c r="N191" i="6" s="1"/>
  <c r="P191" i="6"/>
  <c r="L191" i="6" s="1"/>
  <c r="I191" i="6"/>
  <c r="H191" i="6"/>
  <c r="G191" i="6"/>
  <c r="F191" i="6"/>
  <c r="AB190" i="6"/>
  <c r="AA190" i="6"/>
  <c r="R190" i="6" s="1"/>
  <c r="N190" i="6" s="1"/>
  <c r="Z190" i="6"/>
  <c r="Y190" i="6"/>
  <c r="X190" i="6"/>
  <c r="W190" i="6"/>
  <c r="P190" i="6" s="1"/>
  <c r="L190" i="6" s="1"/>
  <c r="V190" i="6"/>
  <c r="U190" i="6"/>
  <c r="O190" i="6" s="1"/>
  <c r="K190" i="6" s="1"/>
  <c r="Q190" i="6"/>
  <c r="M190" i="6" s="1"/>
  <c r="I190" i="6"/>
  <c r="H190" i="6"/>
  <c r="G190" i="6" s="1"/>
  <c r="AB189" i="6"/>
  <c r="AA189" i="6"/>
  <c r="R189" i="6" s="1"/>
  <c r="N189" i="6" s="1"/>
  <c r="Z189" i="6"/>
  <c r="Y189" i="6"/>
  <c r="X189" i="6"/>
  <c r="W189" i="6"/>
  <c r="P189" i="6" s="1"/>
  <c r="L189" i="6" s="1"/>
  <c r="V189" i="6"/>
  <c r="U189" i="6"/>
  <c r="Q189" i="6"/>
  <c r="M189" i="6" s="1"/>
  <c r="O189" i="6"/>
  <c r="K189" i="6" s="1"/>
  <c r="I189" i="6"/>
  <c r="H189" i="6"/>
  <c r="G189" i="6"/>
  <c r="F189" i="6"/>
  <c r="AB188" i="6"/>
  <c r="AA188" i="6"/>
  <c r="R188" i="6" s="1"/>
  <c r="N188" i="6" s="1"/>
  <c r="Z188" i="6"/>
  <c r="Y188" i="6"/>
  <c r="Q188" i="6" s="1"/>
  <c r="M188" i="6" s="1"/>
  <c r="X188" i="6"/>
  <c r="W188" i="6"/>
  <c r="P188" i="6" s="1"/>
  <c r="L188" i="6" s="1"/>
  <c r="V188" i="6"/>
  <c r="U188" i="6"/>
  <c r="O188" i="6"/>
  <c r="K188" i="6" s="1"/>
  <c r="I188" i="6"/>
  <c r="H188" i="6"/>
  <c r="AB187" i="6"/>
  <c r="AA187" i="6"/>
  <c r="R187" i="6" s="1"/>
  <c r="N187" i="6" s="1"/>
  <c r="Z187" i="6"/>
  <c r="Y187" i="6"/>
  <c r="X187" i="6"/>
  <c r="W187" i="6"/>
  <c r="V187" i="6"/>
  <c r="U187" i="6"/>
  <c r="Q187" i="6"/>
  <c r="M187" i="6" s="1"/>
  <c r="P187" i="6"/>
  <c r="L187" i="6" s="1"/>
  <c r="O187" i="6"/>
  <c r="K187" i="6" s="1"/>
  <c r="I187" i="6"/>
  <c r="H187" i="6"/>
  <c r="G187" i="6"/>
  <c r="F187" i="6"/>
  <c r="AB186" i="6"/>
  <c r="AA186" i="6"/>
  <c r="Z186" i="6"/>
  <c r="Y186" i="6"/>
  <c r="X186" i="6"/>
  <c r="W186" i="6"/>
  <c r="V186" i="6"/>
  <c r="U186" i="6"/>
  <c r="O186" i="6" s="1"/>
  <c r="K186" i="6" s="1"/>
  <c r="R186" i="6"/>
  <c r="N186" i="6" s="1"/>
  <c r="Q186" i="6"/>
  <c r="M186" i="6" s="1"/>
  <c r="P186" i="6"/>
  <c r="L186" i="6" s="1"/>
  <c r="I186" i="6"/>
  <c r="H186" i="6"/>
  <c r="G186" i="6"/>
  <c r="F186" i="6"/>
  <c r="AB185" i="6"/>
  <c r="AA185" i="6"/>
  <c r="Z185" i="6"/>
  <c r="Y185" i="6"/>
  <c r="Q185" i="6" s="1"/>
  <c r="M185" i="6" s="1"/>
  <c r="X185" i="6"/>
  <c r="W185" i="6"/>
  <c r="P185" i="6" s="1"/>
  <c r="L185" i="6" s="1"/>
  <c r="V185" i="6"/>
  <c r="U185" i="6"/>
  <c r="R185" i="6"/>
  <c r="N185" i="6" s="1"/>
  <c r="O185" i="6"/>
  <c r="K185" i="6" s="1"/>
  <c r="I185" i="6"/>
  <c r="H185" i="6"/>
  <c r="F185" i="6" s="1"/>
  <c r="G185" i="6"/>
  <c r="Z184" i="6"/>
  <c r="Y184" i="6"/>
  <c r="Q184" i="6" s="1"/>
  <c r="M184" i="6" s="1"/>
  <c r="X184" i="6"/>
  <c r="W184" i="6"/>
  <c r="P184" i="6" s="1"/>
  <c r="L184" i="6" s="1"/>
  <c r="V184" i="6"/>
  <c r="U184" i="6"/>
  <c r="O184" i="6"/>
  <c r="K184" i="6" s="1"/>
  <c r="I184" i="6"/>
  <c r="H184" i="6"/>
  <c r="F184" i="6" s="1"/>
  <c r="AB183" i="6"/>
  <c r="AA183" i="6"/>
  <c r="Z183" i="6"/>
  <c r="Y183" i="6"/>
  <c r="Q183" i="6" s="1"/>
  <c r="M183" i="6" s="1"/>
  <c r="X183" i="6"/>
  <c r="W183" i="6"/>
  <c r="R183" i="6"/>
  <c r="N183" i="6" s="1"/>
  <c r="P183" i="6"/>
  <c r="L183" i="6" s="1"/>
  <c r="I183" i="6"/>
  <c r="H183" i="6"/>
  <c r="G183" i="6" s="1"/>
  <c r="AB182" i="6"/>
  <c r="AA182" i="6"/>
  <c r="R182" i="6" s="1"/>
  <c r="N182" i="6" s="1"/>
  <c r="Z182" i="6"/>
  <c r="Y182" i="6"/>
  <c r="X182" i="6"/>
  <c r="W182" i="6"/>
  <c r="V182" i="6"/>
  <c r="U182" i="6"/>
  <c r="Q182" i="6"/>
  <c r="M182" i="6" s="1"/>
  <c r="P182" i="6"/>
  <c r="L182" i="6" s="1"/>
  <c r="O182" i="6"/>
  <c r="K182" i="6" s="1"/>
  <c r="I182" i="6"/>
  <c r="H182" i="6"/>
  <c r="F182" i="6" s="1"/>
  <c r="AB181" i="6"/>
  <c r="AA181" i="6"/>
  <c r="Z181" i="6"/>
  <c r="Y181" i="6"/>
  <c r="Q181" i="6" s="1"/>
  <c r="M181" i="6" s="1"/>
  <c r="X181" i="6"/>
  <c r="W181" i="6"/>
  <c r="V181" i="6"/>
  <c r="U181" i="6"/>
  <c r="O181" i="6" s="1"/>
  <c r="K181" i="6" s="1"/>
  <c r="R181" i="6"/>
  <c r="N181" i="6" s="1"/>
  <c r="P181" i="6"/>
  <c r="L181" i="6" s="1"/>
  <c r="I181" i="6"/>
  <c r="H181" i="6"/>
  <c r="G181" i="6"/>
  <c r="F181" i="6"/>
  <c r="AB180" i="6"/>
  <c r="AA180" i="6"/>
  <c r="R180" i="6" s="1"/>
  <c r="N180" i="6" s="1"/>
  <c r="Z180" i="6"/>
  <c r="Y180" i="6"/>
  <c r="Q180" i="6" s="1"/>
  <c r="M180" i="6" s="1"/>
  <c r="X180" i="6"/>
  <c r="W180" i="6"/>
  <c r="P180" i="6" s="1"/>
  <c r="L180" i="6" s="1"/>
  <c r="V180" i="6"/>
  <c r="U180" i="6"/>
  <c r="O180" i="6" s="1"/>
  <c r="K180" i="6" s="1"/>
  <c r="I180" i="6"/>
  <c r="H180" i="6"/>
  <c r="G180" i="6" s="1"/>
  <c r="F180" i="6"/>
  <c r="AB179" i="6"/>
  <c r="AA179" i="6"/>
  <c r="Z179" i="6"/>
  <c r="Y179" i="6"/>
  <c r="Q179" i="6" s="1"/>
  <c r="M179" i="6" s="1"/>
  <c r="X179" i="6"/>
  <c r="W179" i="6"/>
  <c r="P179" i="6" s="1"/>
  <c r="L179" i="6" s="1"/>
  <c r="V179" i="6"/>
  <c r="U179" i="6"/>
  <c r="R179" i="6"/>
  <c r="N179" i="6" s="1"/>
  <c r="O179" i="6"/>
  <c r="K179" i="6" s="1"/>
  <c r="I179" i="6"/>
  <c r="H179" i="6"/>
  <c r="F179" i="6" s="1"/>
  <c r="G179" i="6"/>
  <c r="AB178" i="6"/>
  <c r="AA178" i="6"/>
  <c r="R178" i="6" s="1"/>
  <c r="N178" i="6" s="1"/>
  <c r="Z178" i="6"/>
  <c r="Y178" i="6"/>
  <c r="Q178" i="6" s="1"/>
  <c r="M178" i="6" s="1"/>
  <c r="X178" i="6"/>
  <c r="W178" i="6"/>
  <c r="V178" i="6"/>
  <c r="U178" i="6"/>
  <c r="P178" i="6"/>
  <c r="L178" i="6" s="1"/>
  <c r="O178" i="6"/>
  <c r="K178" i="6" s="1"/>
  <c r="I178" i="6"/>
  <c r="H178" i="6"/>
  <c r="G178" i="6"/>
  <c r="F178" i="6"/>
  <c r="Z177" i="6"/>
  <c r="Y177" i="6"/>
  <c r="X177" i="6"/>
  <c r="W177" i="6"/>
  <c r="V177" i="6"/>
  <c r="U177" i="6"/>
  <c r="O177" i="6" s="1"/>
  <c r="K177" i="6" s="1"/>
  <c r="Q177" i="6"/>
  <c r="M177" i="6" s="1"/>
  <c r="P177" i="6"/>
  <c r="L177" i="6" s="1"/>
  <c r="I177" i="6"/>
  <c r="H177" i="6"/>
  <c r="G177" i="6"/>
  <c r="F177" i="6"/>
  <c r="AB176" i="6"/>
  <c r="AA176" i="6"/>
  <c r="Z176" i="6"/>
  <c r="Y176" i="6"/>
  <c r="X176" i="6"/>
  <c r="W176" i="6"/>
  <c r="P176" i="6" s="1"/>
  <c r="L176" i="6" s="1"/>
  <c r="R176" i="6"/>
  <c r="N176" i="6" s="1"/>
  <c r="Q176" i="6"/>
  <c r="M176" i="6" s="1"/>
  <c r="I176" i="6"/>
  <c r="H176" i="6"/>
  <c r="G176" i="6"/>
  <c r="F176" i="6"/>
  <c r="AB175" i="6"/>
  <c r="AA175" i="6"/>
  <c r="R175" i="6" s="1"/>
  <c r="N175" i="6" s="1"/>
  <c r="Z175" i="6"/>
  <c r="Y175" i="6"/>
  <c r="Q175" i="6" s="1"/>
  <c r="M175" i="6" s="1"/>
  <c r="X175" i="6"/>
  <c r="W175" i="6"/>
  <c r="V175" i="6"/>
  <c r="U175" i="6"/>
  <c r="O175" i="6" s="1"/>
  <c r="K175" i="6" s="1"/>
  <c r="P175" i="6"/>
  <c r="L175" i="6" s="1"/>
  <c r="I175" i="6"/>
  <c r="H175" i="6"/>
  <c r="G175" i="6"/>
  <c r="F175" i="6"/>
  <c r="AB174" i="6"/>
  <c r="AA174" i="6"/>
  <c r="R174" i="6" s="1"/>
  <c r="N174" i="6" s="1"/>
  <c r="Z174" i="6"/>
  <c r="Y174" i="6"/>
  <c r="Q174" i="6" s="1"/>
  <c r="M174" i="6" s="1"/>
  <c r="X174" i="6"/>
  <c r="W174" i="6"/>
  <c r="V174" i="6"/>
  <c r="U174" i="6"/>
  <c r="P174" i="6"/>
  <c r="L174" i="6" s="1"/>
  <c r="O174" i="6"/>
  <c r="K174" i="6" s="1"/>
  <c r="I174" i="6"/>
  <c r="H174" i="6"/>
  <c r="Z173" i="6"/>
  <c r="Y173" i="6"/>
  <c r="X173" i="6"/>
  <c r="W173" i="6"/>
  <c r="V173" i="6"/>
  <c r="U173" i="6"/>
  <c r="O173" i="6" s="1"/>
  <c r="K173" i="6" s="1"/>
  <c r="Q173" i="6"/>
  <c r="M173" i="6" s="1"/>
  <c r="P173" i="6"/>
  <c r="L173" i="6" s="1"/>
  <c r="I173" i="6"/>
  <c r="H173" i="6"/>
  <c r="G173" i="6"/>
  <c r="F173" i="6"/>
  <c r="AB172" i="6"/>
  <c r="AA172" i="6"/>
  <c r="R172" i="6" s="1"/>
  <c r="N172" i="6" s="1"/>
  <c r="Z172" i="6"/>
  <c r="Y172" i="6"/>
  <c r="Q172" i="6" s="1"/>
  <c r="M172" i="6" s="1"/>
  <c r="V172" i="6"/>
  <c r="U172" i="6"/>
  <c r="O172" i="6"/>
  <c r="K172" i="6" s="1"/>
  <c r="I172" i="6"/>
  <c r="H172" i="6"/>
  <c r="G172" i="6"/>
  <c r="F172" i="6"/>
  <c r="AB171" i="6"/>
  <c r="AA171" i="6"/>
  <c r="Z171" i="6"/>
  <c r="Y171" i="6"/>
  <c r="X171" i="6"/>
  <c r="W171" i="6"/>
  <c r="V171" i="6"/>
  <c r="U171" i="6"/>
  <c r="O171" i="6" s="1"/>
  <c r="K171" i="6" s="1"/>
  <c r="R171" i="6"/>
  <c r="N171" i="6" s="1"/>
  <c r="Q171" i="6"/>
  <c r="M171" i="6" s="1"/>
  <c r="P171" i="6"/>
  <c r="L171" i="6" s="1"/>
  <c r="I171" i="6"/>
  <c r="H171" i="6"/>
  <c r="G171" i="6"/>
  <c r="F171" i="6"/>
  <c r="AB170" i="6"/>
  <c r="AA170" i="6"/>
  <c r="Z170" i="6"/>
  <c r="Y170" i="6"/>
  <c r="X170" i="6"/>
  <c r="W170" i="6"/>
  <c r="P170" i="6" s="1"/>
  <c r="L170" i="6" s="1"/>
  <c r="V170" i="6"/>
  <c r="U170" i="6"/>
  <c r="O170" i="6" s="1"/>
  <c r="K170" i="6" s="1"/>
  <c r="R170" i="6"/>
  <c r="N170" i="6" s="1"/>
  <c r="Q170" i="6"/>
  <c r="M170" i="6" s="1"/>
  <c r="I170" i="6"/>
  <c r="H170" i="6"/>
  <c r="AB169" i="6"/>
  <c r="AA169" i="6"/>
  <c r="Z169" i="6"/>
  <c r="Y169" i="6"/>
  <c r="X169" i="6"/>
  <c r="W169" i="6"/>
  <c r="V169" i="6"/>
  <c r="U169" i="6"/>
  <c r="O169" i="6" s="1"/>
  <c r="K169" i="6" s="1"/>
  <c r="R169" i="6"/>
  <c r="N169" i="6" s="1"/>
  <c r="Q169" i="6"/>
  <c r="M169" i="6" s="1"/>
  <c r="P169" i="6"/>
  <c r="L169" i="6" s="1"/>
  <c r="I169" i="6"/>
  <c r="H169" i="6"/>
  <c r="G169" i="6"/>
  <c r="F169" i="6"/>
  <c r="AB168" i="6"/>
  <c r="AA168" i="6"/>
  <c r="Z168" i="6"/>
  <c r="Y168" i="6"/>
  <c r="Q168" i="6" s="1"/>
  <c r="M168" i="6" s="1"/>
  <c r="X168" i="6"/>
  <c r="W168" i="6"/>
  <c r="P168" i="6" s="1"/>
  <c r="L168" i="6" s="1"/>
  <c r="V168" i="6"/>
  <c r="U168" i="6"/>
  <c r="O168" i="6" s="1"/>
  <c r="K168" i="6" s="1"/>
  <c r="R168" i="6"/>
  <c r="N168" i="6" s="1"/>
  <c r="I168" i="6"/>
  <c r="H168" i="6"/>
  <c r="G168" i="6"/>
  <c r="F168" i="6"/>
  <c r="AB167" i="6"/>
  <c r="AA167" i="6"/>
  <c r="R167" i="6" s="1"/>
  <c r="N167" i="6" s="1"/>
  <c r="Z167" i="6"/>
  <c r="Y167" i="6"/>
  <c r="X167" i="6"/>
  <c r="W167" i="6"/>
  <c r="P167" i="6" s="1"/>
  <c r="L167" i="6" s="1"/>
  <c r="V167" i="6"/>
  <c r="U167" i="6"/>
  <c r="Q167" i="6"/>
  <c r="M167" i="6" s="1"/>
  <c r="O167" i="6"/>
  <c r="K167" i="6" s="1"/>
  <c r="I167" i="6"/>
  <c r="H167" i="6"/>
  <c r="F167" i="6" s="1"/>
  <c r="G167" i="6"/>
  <c r="AB166" i="6"/>
  <c r="AA166" i="6"/>
  <c r="Z166" i="6"/>
  <c r="Y166" i="6"/>
  <c r="X166" i="6"/>
  <c r="W166" i="6"/>
  <c r="P166" i="6" s="1"/>
  <c r="L166" i="6" s="1"/>
  <c r="V166" i="6"/>
  <c r="U166" i="6"/>
  <c r="O166" i="6" s="1"/>
  <c r="K166" i="6" s="1"/>
  <c r="R166" i="6"/>
  <c r="N166" i="6" s="1"/>
  <c r="Q166" i="6"/>
  <c r="M166" i="6" s="1"/>
  <c r="I166" i="6"/>
  <c r="H166" i="6"/>
  <c r="G166" i="6"/>
  <c r="F166" i="6"/>
  <c r="AB165" i="6"/>
  <c r="AA165" i="6"/>
  <c r="Z165" i="6"/>
  <c r="Y165" i="6"/>
  <c r="Q165" i="6" s="1"/>
  <c r="M165" i="6" s="1"/>
  <c r="X165" i="6"/>
  <c r="W165" i="6"/>
  <c r="P165" i="6" s="1"/>
  <c r="L165" i="6" s="1"/>
  <c r="V165" i="6"/>
  <c r="U165" i="6"/>
  <c r="R165" i="6"/>
  <c r="N165" i="6" s="1"/>
  <c r="O165" i="6"/>
  <c r="K165" i="6" s="1"/>
  <c r="I165" i="6"/>
  <c r="H165" i="6"/>
  <c r="AB164" i="6"/>
  <c r="AA164" i="6"/>
  <c r="Z164" i="6"/>
  <c r="Y164" i="6"/>
  <c r="X164" i="6"/>
  <c r="W164" i="6"/>
  <c r="V164" i="6"/>
  <c r="U164" i="6"/>
  <c r="O164" i="6" s="1"/>
  <c r="K164" i="6" s="1"/>
  <c r="R164" i="6"/>
  <c r="N164" i="6" s="1"/>
  <c r="Q164" i="6"/>
  <c r="M164" i="6" s="1"/>
  <c r="P164" i="6"/>
  <c r="L164" i="6" s="1"/>
  <c r="I164" i="6"/>
  <c r="H164" i="6"/>
  <c r="G164" i="6"/>
  <c r="F164" i="6"/>
  <c r="AB163" i="6"/>
  <c r="AA163" i="6"/>
  <c r="R163" i="6" s="1"/>
  <c r="N163" i="6" s="1"/>
  <c r="Z163" i="6"/>
  <c r="Y163" i="6"/>
  <c r="Q163" i="6" s="1"/>
  <c r="M163" i="6" s="1"/>
  <c r="X163" i="6"/>
  <c r="W163" i="6"/>
  <c r="P163" i="6" s="1"/>
  <c r="L163" i="6" s="1"/>
  <c r="V163" i="6"/>
  <c r="U163" i="6"/>
  <c r="O163" i="6" s="1"/>
  <c r="K163" i="6" s="1"/>
  <c r="AB162" i="6"/>
  <c r="AA162" i="6"/>
  <c r="R162" i="6" s="1"/>
  <c r="N162" i="6" s="1"/>
  <c r="Z162" i="6"/>
  <c r="Y162" i="6"/>
  <c r="Q162" i="6" s="1"/>
  <c r="M162" i="6" s="1"/>
  <c r="X162" i="6"/>
  <c r="W162" i="6"/>
  <c r="P162" i="6" s="1"/>
  <c r="L162" i="6" s="1"/>
  <c r="V162" i="6"/>
  <c r="U162" i="6"/>
  <c r="O162" i="6"/>
  <c r="K162" i="6" s="1"/>
  <c r="I162" i="6"/>
  <c r="H162" i="6"/>
  <c r="AB161" i="6"/>
  <c r="AA161" i="6"/>
  <c r="Z161" i="6"/>
  <c r="Y161" i="6"/>
  <c r="V161" i="6"/>
  <c r="U161" i="6"/>
  <c r="R161" i="6"/>
  <c r="N161" i="6" s="1"/>
  <c r="Q161" i="6"/>
  <c r="M161" i="6" s="1"/>
  <c r="O161" i="6"/>
  <c r="K161" i="6" s="1"/>
  <c r="I161" i="6"/>
  <c r="H161" i="6"/>
  <c r="G161" i="6"/>
  <c r="F161" i="6"/>
  <c r="AB160" i="6"/>
  <c r="AA160" i="6"/>
  <c r="R160" i="6" s="1"/>
  <c r="N160" i="6" s="1"/>
  <c r="Z160" i="6"/>
  <c r="Y160" i="6"/>
  <c r="X160" i="6"/>
  <c r="W160" i="6"/>
  <c r="V160" i="6"/>
  <c r="U160" i="6"/>
  <c r="O160" i="6" s="1"/>
  <c r="K160" i="6" s="1"/>
  <c r="Q160" i="6"/>
  <c r="M160" i="6" s="1"/>
  <c r="P160" i="6"/>
  <c r="L160" i="6" s="1"/>
  <c r="I160" i="6"/>
  <c r="H160" i="6"/>
  <c r="G160" i="6"/>
  <c r="F160" i="6"/>
  <c r="AB159" i="6"/>
  <c r="AA159" i="6"/>
  <c r="Z159" i="6"/>
  <c r="Y159" i="6"/>
  <c r="X159" i="6"/>
  <c r="W159" i="6"/>
  <c r="V159" i="6"/>
  <c r="U159" i="6"/>
  <c r="R159" i="6"/>
  <c r="N159" i="6" s="1"/>
  <c r="Q159" i="6"/>
  <c r="M159" i="6" s="1"/>
  <c r="P159" i="6"/>
  <c r="L159" i="6" s="1"/>
  <c r="O159" i="6"/>
  <c r="K159" i="6" s="1"/>
  <c r="I159" i="6"/>
  <c r="H159" i="6"/>
  <c r="AB158" i="6"/>
  <c r="AA158" i="6"/>
  <c r="Z158" i="6"/>
  <c r="Y158" i="6"/>
  <c r="Q158" i="6" s="1"/>
  <c r="M158" i="6" s="1"/>
  <c r="X158" i="6"/>
  <c r="W158" i="6"/>
  <c r="P158" i="6" s="1"/>
  <c r="L158" i="6" s="1"/>
  <c r="V158" i="6"/>
  <c r="U158" i="6"/>
  <c r="O158" i="6" s="1"/>
  <c r="K158" i="6" s="1"/>
  <c r="R158" i="6"/>
  <c r="N158" i="6" s="1"/>
  <c r="I158" i="6"/>
  <c r="H158" i="6"/>
  <c r="G158" i="6"/>
  <c r="F158" i="6"/>
  <c r="AB157" i="6"/>
  <c r="AA157" i="6"/>
  <c r="R157" i="6" s="1"/>
  <c r="N157" i="6" s="1"/>
  <c r="Z157" i="6"/>
  <c r="Y157" i="6"/>
  <c r="Q157" i="6" s="1"/>
  <c r="M157" i="6" s="1"/>
  <c r="X157" i="6"/>
  <c r="W157" i="6"/>
  <c r="V157" i="6"/>
  <c r="U157" i="6"/>
  <c r="O157" i="6" s="1"/>
  <c r="K157" i="6" s="1"/>
  <c r="P157" i="6"/>
  <c r="L157" i="6" s="1"/>
  <c r="I157" i="6"/>
  <c r="H157" i="6"/>
  <c r="G157" i="6"/>
  <c r="F157" i="6"/>
  <c r="AB156" i="6"/>
  <c r="AA156" i="6"/>
  <c r="R156" i="6" s="1"/>
  <c r="N156" i="6" s="1"/>
  <c r="Z156" i="6"/>
  <c r="Y156" i="6"/>
  <c r="Q156" i="6" s="1"/>
  <c r="M156" i="6" s="1"/>
  <c r="X156" i="6"/>
  <c r="W156" i="6"/>
  <c r="V156" i="6"/>
  <c r="U156" i="6"/>
  <c r="P156" i="6"/>
  <c r="L156" i="6" s="1"/>
  <c r="O156" i="6"/>
  <c r="K156" i="6" s="1"/>
  <c r="I156" i="6"/>
  <c r="H156" i="6"/>
  <c r="G156" i="6"/>
  <c r="F156" i="6"/>
  <c r="AB155" i="6"/>
  <c r="AA155" i="6"/>
  <c r="R155" i="6" s="1"/>
  <c r="N155" i="6" s="1"/>
  <c r="Z155" i="6"/>
  <c r="Y155" i="6"/>
  <c r="X155" i="6"/>
  <c r="W155" i="6"/>
  <c r="V155" i="6"/>
  <c r="U155" i="6"/>
  <c r="Q155" i="6"/>
  <c r="M155" i="6" s="1"/>
  <c r="P155" i="6"/>
  <c r="L155" i="6" s="1"/>
  <c r="O155" i="6"/>
  <c r="K155" i="6" s="1"/>
  <c r="I155" i="6"/>
  <c r="H155" i="6"/>
  <c r="F155" i="6" s="1"/>
  <c r="G155" i="6"/>
  <c r="AB154" i="6"/>
  <c r="AA154" i="6"/>
  <c r="Z154" i="6"/>
  <c r="Y154" i="6"/>
  <c r="Q154" i="6" s="1"/>
  <c r="M154" i="6" s="1"/>
  <c r="X154" i="6"/>
  <c r="W154" i="6"/>
  <c r="V154" i="6"/>
  <c r="U154" i="6"/>
  <c r="O154" i="6" s="1"/>
  <c r="K154" i="6" s="1"/>
  <c r="R154" i="6"/>
  <c r="N154" i="6" s="1"/>
  <c r="P154" i="6"/>
  <c r="L154" i="6" s="1"/>
  <c r="I154" i="6"/>
  <c r="H154" i="6"/>
  <c r="AB153" i="6"/>
  <c r="AA153" i="6"/>
  <c r="R153" i="6" s="1"/>
  <c r="N153" i="6" s="1"/>
  <c r="Z153" i="6"/>
  <c r="Y153" i="6"/>
  <c r="Q153" i="6" s="1"/>
  <c r="M153" i="6" s="1"/>
  <c r="X153" i="6"/>
  <c r="W153" i="6"/>
  <c r="P153" i="6" s="1"/>
  <c r="L153" i="6" s="1"/>
  <c r="V153" i="6"/>
  <c r="U153" i="6"/>
  <c r="O153" i="6" s="1"/>
  <c r="K153" i="6" s="1"/>
  <c r="I153" i="6"/>
  <c r="H153" i="6"/>
  <c r="G153" i="6"/>
  <c r="F153" i="6"/>
  <c r="AB152" i="6"/>
  <c r="AA152" i="6"/>
  <c r="R152" i="6" s="1"/>
  <c r="N152" i="6" s="1"/>
  <c r="Z152" i="6"/>
  <c r="Y152" i="6"/>
  <c r="Q152" i="6" s="1"/>
  <c r="M152" i="6" s="1"/>
  <c r="X152" i="6"/>
  <c r="W152" i="6"/>
  <c r="P152" i="6" s="1"/>
  <c r="L152" i="6" s="1"/>
  <c r="V152" i="6"/>
  <c r="U152" i="6"/>
  <c r="O152" i="6"/>
  <c r="K152" i="6" s="1"/>
  <c r="I152" i="6"/>
  <c r="H152" i="6"/>
  <c r="F152" i="6" s="1"/>
  <c r="G152" i="6"/>
  <c r="AB151" i="6"/>
  <c r="AA151" i="6"/>
  <c r="Z151" i="6"/>
  <c r="Y151" i="6"/>
  <c r="Q151" i="6" s="1"/>
  <c r="M151" i="6" s="1"/>
  <c r="X151" i="6"/>
  <c r="W151" i="6"/>
  <c r="V151" i="6"/>
  <c r="U151" i="6"/>
  <c r="O151" i="6" s="1"/>
  <c r="K151" i="6" s="1"/>
  <c r="R151" i="6"/>
  <c r="N151" i="6" s="1"/>
  <c r="P151" i="6"/>
  <c r="L151" i="6" s="1"/>
  <c r="I151" i="6"/>
  <c r="H151" i="6"/>
  <c r="G151" i="6"/>
  <c r="F151" i="6"/>
  <c r="AB150" i="6"/>
  <c r="AA150" i="6"/>
  <c r="R150" i="6" s="1"/>
  <c r="N150" i="6" s="1"/>
  <c r="Z150" i="6"/>
  <c r="Y150" i="6"/>
  <c r="X150" i="6"/>
  <c r="W150" i="6"/>
  <c r="V150" i="6"/>
  <c r="U150" i="6"/>
  <c r="O150" i="6" s="1"/>
  <c r="K150" i="6" s="1"/>
  <c r="Q150" i="6"/>
  <c r="M150" i="6" s="1"/>
  <c r="P150" i="6"/>
  <c r="L150" i="6" s="1"/>
  <c r="I150" i="6"/>
  <c r="H150" i="6"/>
  <c r="G150" i="6" s="1"/>
  <c r="F150" i="6"/>
  <c r="AB149" i="6"/>
  <c r="AA149" i="6"/>
  <c r="Z149" i="6"/>
  <c r="Y149" i="6"/>
  <c r="X149" i="6"/>
  <c r="W149" i="6"/>
  <c r="V149" i="6"/>
  <c r="U149" i="6"/>
  <c r="O149" i="6" s="1"/>
  <c r="K149" i="6" s="1"/>
  <c r="R149" i="6"/>
  <c r="N149" i="6" s="1"/>
  <c r="Q149" i="6"/>
  <c r="M149" i="6" s="1"/>
  <c r="P149" i="6"/>
  <c r="L149" i="6" s="1"/>
  <c r="I149" i="6"/>
  <c r="H149" i="6"/>
  <c r="AB148" i="6"/>
  <c r="AA148" i="6"/>
  <c r="R148" i="6" s="1"/>
  <c r="N148" i="6" s="1"/>
  <c r="Z148" i="6"/>
  <c r="Y148" i="6"/>
  <c r="X148" i="6"/>
  <c r="W148" i="6"/>
  <c r="P148" i="6" s="1"/>
  <c r="L148" i="6" s="1"/>
  <c r="V148" i="6"/>
  <c r="U148" i="6"/>
  <c r="O148" i="6" s="1"/>
  <c r="K148" i="6" s="1"/>
  <c r="Q148" i="6"/>
  <c r="M148" i="6" s="1"/>
  <c r="I148" i="6"/>
  <c r="H148" i="6"/>
  <c r="G148" i="6"/>
  <c r="F148" i="6"/>
  <c r="AB147" i="6"/>
  <c r="AA147" i="6"/>
  <c r="R147" i="6" s="1"/>
  <c r="N147" i="6" s="1"/>
  <c r="Z147" i="6"/>
  <c r="Y147" i="6"/>
  <c r="X147" i="6"/>
  <c r="W147" i="6"/>
  <c r="P147" i="6" s="1"/>
  <c r="L147" i="6" s="1"/>
  <c r="V147" i="6"/>
  <c r="U147" i="6"/>
  <c r="Q147" i="6"/>
  <c r="M147" i="6" s="1"/>
  <c r="O147" i="6"/>
  <c r="K147" i="6" s="1"/>
  <c r="I147" i="6"/>
  <c r="H147" i="6"/>
  <c r="G147" i="6"/>
  <c r="F147" i="6"/>
  <c r="AB146" i="6"/>
  <c r="AA146" i="6"/>
  <c r="R146" i="6" s="1"/>
  <c r="N146" i="6" s="1"/>
  <c r="Z146" i="6"/>
  <c r="Y146" i="6"/>
  <c r="Q146" i="6" s="1"/>
  <c r="M146" i="6" s="1"/>
  <c r="X146" i="6"/>
  <c r="W146" i="6"/>
  <c r="P146" i="6" s="1"/>
  <c r="L146" i="6" s="1"/>
  <c r="V146" i="6"/>
  <c r="U146" i="6"/>
  <c r="O146" i="6"/>
  <c r="K146" i="6" s="1"/>
  <c r="I146" i="6"/>
  <c r="H146" i="6"/>
  <c r="AB145" i="6"/>
  <c r="AA145" i="6"/>
  <c r="Z145" i="6"/>
  <c r="Y145" i="6"/>
  <c r="X145" i="6"/>
  <c r="W145" i="6"/>
  <c r="V145" i="6"/>
  <c r="U145" i="6"/>
  <c r="R145" i="6"/>
  <c r="N145" i="6" s="1"/>
  <c r="Q145" i="6"/>
  <c r="M145" i="6" s="1"/>
  <c r="P145" i="6"/>
  <c r="L145" i="6" s="1"/>
  <c r="O145" i="6"/>
  <c r="K145" i="6" s="1"/>
  <c r="I145" i="6"/>
  <c r="H145" i="6"/>
  <c r="G145" i="6"/>
  <c r="F145" i="6"/>
  <c r="AB144" i="6"/>
  <c r="AA144" i="6"/>
  <c r="Z144" i="6"/>
  <c r="Y144" i="6"/>
  <c r="X144" i="6"/>
  <c r="W144" i="6"/>
  <c r="R144" i="6"/>
  <c r="N144" i="6" s="1"/>
  <c r="Q144" i="6"/>
  <c r="M144" i="6" s="1"/>
  <c r="P144" i="6"/>
  <c r="L144" i="6" s="1"/>
  <c r="I144" i="6"/>
  <c r="H144" i="6"/>
  <c r="AB143" i="6"/>
  <c r="AA143" i="6"/>
  <c r="R143" i="6" s="1"/>
  <c r="N143" i="6" s="1"/>
  <c r="Z143" i="6"/>
  <c r="Y143" i="6"/>
  <c r="Q143" i="6" s="1"/>
  <c r="M143" i="6" s="1"/>
  <c r="X143" i="6"/>
  <c r="W143" i="6"/>
  <c r="P143" i="6" s="1"/>
  <c r="L143" i="6" s="1"/>
  <c r="I143" i="6"/>
  <c r="H143" i="6"/>
  <c r="F143" i="6" s="1"/>
  <c r="G143" i="6"/>
  <c r="Z142" i="6"/>
  <c r="Y142" i="6"/>
  <c r="Q142" i="6" s="1"/>
  <c r="M142" i="6" s="1"/>
  <c r="X142" i="6"/>
  <c r="W142" i="6"/>
  <c r="V142" i="6"/>
  <c r="U142" i="6"/>
  <c r="P142" i="6"/>
  <c r="L142" i="6" s="1"/>
  <c r="O142" i="6"/>
  <c r="K142" i="6" s="1"/>
  <c r="I142" i="6"/>
  <c r="H142" i="6"/>
  <c r="F142" i="6" s="1"/>
  <c r="G142" i="6"/>
  <c r="AB141" i="6"/>
  <c r="V141" i="6"/>
  <c r="U141" i="6"/>
  <c r="O141" i="6" s="1"/>
  <c r="K141" i="6" s="1"/>
  <c r="I141" i="6"/>
  <c r="H141" i="6"/>
  <c r="G141" i="6"/>
  <c r="F141" i="6"/>
  <c r="AB140" i="6"/>
  <c r="AA140" i="6"/>
  <c r="R140" i="6" s="1"/>
  <c r="N140" i="6" s="1"/>
  <c r="Z140" i="6"/>
  <c r="Y140" i="6"/>
  <c r="X140" i="6"/>
  <c r="W140" i="6"/>
  <c r="V140" i="6"/>
  <c r="U140" i="6"/>
  <c r="O140" i="6" s="1"/>
  <c r="K140" i="6" s="1"/>
  <c r="Q140" i="6"/>
  <c r="M140" i="6" s="1"/>
  <c r="P140" i="6"/>
  <c r="L140" i="6" s="1"/>
  <c r="I140" i="6"/>
  <c r="H140" i="6"/>
  <c r="G140" i="6"/>
  <c r="F140" i="6"/>
  <c r="AB139" i="6"/>
  <c r="AA139" i="6"/>
  <c r="Z139" i="6"/>
  <c r="Y139" i="6"/>
  <c r="Q139" i="6" s="1"/>
  <c r="M139" i="6" s="1"/>
  <c r="X139" i="6"/>
  <c r="W139" i="6"/>
  <c r="V139" i="6"/>
  <c r="U139" i="6"/>
  <c r="O139" i="6" s="1"/>
  <c r="K139" i="6" s="1"/>
  <c r="R139" i="6"/>
  <c r="N139" i="6" s="1"/>
  <c r="P139" i="6"/>
  <c r="L139" i="6" s="1"/>
  <c r="I139" i="6"/>
  <c r="H139" i="6"/>
  <c r="AB138" i="6"/>
  <c r="AA138" i="6"/>
  <c r="R138" i="6" s="1"/>
  <c r="N138" i="6" s="1"/>
  <c r="Z138" i="6"/>
  <c r="Y138" i="6"/>
  <c r="Q138" i="6" s="1"/>
  <c r="M138" i="6" s="1"/>
  <c r="X138" i="6"/>
  <c r="W138" i="6"/>
  <c r="P138" i="6" s="1"/>
  <c r="L138" i="6" s="1"/>
  <c r="V138" i="6"/>
  <c r="U138" i="6"/>
  <c r="O138" i="6" s="1"/>
  <c r="K138" i="6" s="1"/>
  <c r="I138" i="6"/>
  <c r="H138" i="6"/>
  <c r="AB137" i="6"/>
  <c r="AA137" i="6"/>
  <c r="Z137" i="6"/>
  <c r="Y137" i="6"/>
  <c r="Q137" i="6" s="1"/>
  <c r="M137" i="6" s="1"/>
  <c r="X137" i="6"/>
  <c r="W137" i="6"/>
  <c r="P137" i="6" s="1"/>
  <c r="L137" i="6" s="1"/>
  <c r="V137" i="6"/>
  <c r="U137" i="6"/>
  <c r="R137" i="6"/>
  <c r="N137" i="6" s="1"/>
  <c r="O137" i="6"/>
  <c r="K137" i="6" s="1"/>
  <c r="I137" i="6"/>
  <c r="H137" i="6"/>
  <c r="F137" i="6" s="1"/>
  <c r="G137" i="6"/>
  <c r="AB136" i="6"/>
  <c r="AA136" i="6"/>
  <c r="R136" i="6" s="1"/>
  <c r="N136" i="6" s="1"/>
  <c r="Z136" i="6"/>
  <c r="Y136" i="6"/>
  <c r="Q136" i="6" s="1"/>
  <c r="M136" i="6" s="1"/>
  <c r="X136" i="6"/>
  <c r="W136" i="6"/>
  <c r="V136" i="6"/>
  <c r="U136" i="6"/>
  <c r="P136" i="6"/>
  <c r="L136" i="6" s="1"/>
  <c r="O136" i="6"/>
  <c r="K136" i="6" s="1"/>
  <c r="I136" i="6"/>
  <c r="H136" i="6"/>
  <c r="G136" i="6"/>
  <c r="F136" i="6"/>
  <c r="AB135" i="6"/>
  <c r="AA135" i="6"/>
  <c r="R135" i="6" s="1"/>
  <c r="N135" i="6" s="1"/>
  <c r="Z135" i="6"/>
  <c r="Y135" i="6"/>
  <c r="X135" i="6"/>
  <c r="W135" i="6"/>
  <c r="V135" i="6"/>
  <c r="U135" i="6"/>
  <c r="O135" i="6" s="1"/>
  <c r="K135" i="6" s="1"/>
  <c r="Q135" i="6"/>
  <c r="M135" i="6" s="1"/>
  <c r="P135" i="6"/>
  <c r="L135" i="6" s="1"/>
  <c r="I135" i="6"/>
  <c r="H135" i="6"/>
  <c r="G135" i="6"/>
  <c r="F135" i="6"/>
  <c r="AB134" i="6"/>
  <c r="AA134" i="6"/>
  <c r="Z134" i="6"/>
  <c r="Y134" i="6"/>
  <c r="X134" i="6"/>
  <c r="W134" i="6"/>
  <c r="P134" i="6" s="1"/>
  <c r="L134" i="6" s="1"/>
  <c r="V134" i="6"/>
  <c r="U134" i="6"/>
  <c r="R134" i="6"/>
  <c r="N134" i="6" s="1"/>
  <c r="Q134" i="6"/>
  <c r="M134" i="6" s="1"/>
  <c r="O134" i="6"/>
  <c r="K134" i="6" s="1"/>
  <c r="I134" i="6"/>
  <c r="H134" i="6"/>
  <c r="F134" i="6" s="1"/>
  <c r="AB133" i="6"/>
  <c r="AA133" i="6"/>
  <c r="Z133" i="6"/>
  <c r="Y133" i="6"/>
  <c r="X133" i="6"/>
  <c r="W133" i="6"/>
  <c r="V133" i="6"/>
  <c r="U133" i="6"/>
  <c r="O133" i="6" s="1"/>
  <c r="K133" i="6" s="1"/>
  <c r="R133" i="6"/>
  <c r="N133" i="6" s="1"/>
  <c r="Q133" i="6"/>
  <c r="M133" i="6" s="1"/>
  <c r="P133" i="6"/>
  <c r="L133" i="6" s="1"/>
  <c r="I133" i="6"/>
  <c r="H133" i="6"/>
  <c r="G133" i="6"/>
  <c r="F133" i="6"/>
  <c r="AB132" i="6"/>
  <c r="AA132" i="6"/>
  <c r="R132" i="6" s="1"/>
  <c r="N132" i="6" s="1"/>
  <c r="Z132" i="6"/>
  <c r="Y132" i="6"/>
  <c r="Q132" i="6" s="1"/>
  <c r="M132" i="6" s="1"/>
  <c r="X132" i="6"/>
  <c r="W132" i="6"/>
  <c r="P132" i="6" s="1"/>
  <c r="L132" i="6" s="1"/>
  <c r="V132" i="6"/>
  <c r="U132" i="6"/>
  <c r="O132" i="6"/>
  <c r="K132" i="6" s="1"/>
  <c r="I132" i="6"/>
  <c r="H132" i="6"/>
  <c r="AB131" i="6"/>
  <c r="AA131" i="6"/>
  <c r="Z131" i="6"/>
  <c r="Y131" i="6"/>
  <c r="Q131" i="6" s="1"/>
  <c r="M131" i="6" s="1"/>
  <c r="X131" i="6"/>
  <c r="W131" i="6"/>
  <c r="V131" i="6"/>
  <c r="U131" i="6"/>
  <c r="R131" i="6"/>
  <c r="N131" i="6" s="1"/>
  <c r="P131" i="6"/>
  <c r="L131" i="6" s="1"/>
  <c r="O131" i="6"/>
  <c r="K131" i="6" s="1"/>
  <c r="I131" i="6"/>
  <c r="H131" i="6"/>
  <c r="F131" i="6" s="1"/>
  <c r="G131" i="6"/>
  <c r="AB130" i="6"/>
  <c r="AA130" i="6"/>
  <c r="Z130" i="6"/>
  <c r="Y130" i="6"/>
  <c r="X130" i="6"/>
  <c r="W130" i="6"/>
  <c r="P130" i="6" s="1"/>
  <c r="L130" i="6" s="1"/>
  <c r="V130" i="6"/>
  <c r="U130" i="6"/>
  <c r="R130" i="6"/>
  <c r="N130" i="6" s="1"/>
  <c r="Q130" i="6"/>
  <c r="M130" i="6" s="1"/>
  <c r="O130" i="6"/>
  <c r="K130" i="6" s="1"/>
  <c r="I130" i="6"/>
  <c r="H130" i="6"/>
  <c r="G130" i="6"/>
  <c r="F130" i="6"/>
  <c r="AB129" i="6"/>
  <c r="AA129" i="6"/>
  <c r="Z129" i="6"/>
  <c r="Y129" i="6"/>
  <c r="Q129" i="6" s="1"/>
  <c r="M129" i="6" s="1"/>
  <c r="X129" i="6"/>
  <c r="W129" i="6"/>
  <c r="V129" i="6"/>
  <c r="U129" i="6"/>
  <c r="R129" i="6"/>
  <c r="N129" i="6" s="1"/>
  <c r="P129" i="6"/>
  <c r="L129" i="6" s="1"/>
  <c r="O129" i="6"/>
  <c r="K129" i="6" s="1"/>
  <c r="I129" i="6"/>
  <c r="H129" i="6"/>
  <c r="AB128" i="6"/>
  <c r="AA128" i="6"/>
  <c r="R128" i="6" s="1"/>
  <c r="N128" i="6" s="1"/>
  <c r="Z128" i="6"/>
  <c r="Y128" i="6"/>
  <c r="Q128" i="6" s="1"/>
  <c r="M128" i="6" s="1"/>
  <c r="X128" i="6"/>
  <c r="W128" i="6"/>
  <c r="P128" i="6" s="1"/>
  <c r="L128" i="6" s="1"/>
  <c r="V128" i="6"/>
  <c r="U128" i="6"/>
  <c r="O128" i="6" s="1"/>
  <c r="K128" i="6" s="1"/>
  <c r="I128" i="6"/>
  <c r="H128" i="6"/>
  <c r="AB127" i="6"/>
  <c r="AA127" i="6"/>
  <c r="R127" i="6" s="1"/>
  <c r="N127" i="6" s="1"/>
  <c r="Z127" i="6"/>
  <c r="Y127" i="6"/>
  <c r="Q127" i="6" s="1"/>
  <c r="M127" i="6" s="1"/>
  <c r="X127" i="6"/>
  <c r="W127" i="6"/>
  <c r="P127" i="6" s="1"/>
  <c r="L127" i="6" s="1"/>
  <c r="V127" i="6"/>
  <c r="U127" i="6"/>
  <c r="O127" i="6" s="1"/>
  <c r="K127" i="6" s="1"/>
  <c r="I127" i="6"/>
  <c r="H127" i="6"/>
  <c r="AB126" i="6"/>
  <c r="AA126" i="6"/>
  <c r="Z126" i="6"/>
  <c r="Y126" i="6"/>
  <c r="X126" i="6"/>
  <c r="W126" i="6"/>
  <c r="V126" i="6"/>
  <c r="U126" i="6"/>
  <c r="R126" i="6"/>
  <c r="N126" i="6" s="1"/>
  <c r="Q126" i="6"/>
  <c r="M126" i="6" s="1"/>
  <c r="P126" i="6"/>
  <c r="L126" i="6" s="1"/>
  <c r="O126" i="6"/>
  <c r="K126" i="6" s="1"/>
  <c r="I126" i="6"/>
  <c r="H126" i="6"/>
  <c r="G126" i="6" s="1"/>
  <c r="F126" i="6"/>
  <c r="AB125" i="6"/>
  <c r="AA125" i="6"/>
  <c r="Z125" i="6"/>
  <c r="Y125" i="6"/>
  <c r="Q125" i="6" s="1"/>
  <c r="M125" i="6" s="1"/>
  <c r="X125" i="6"/>
  <c r="W125" i="6"/>
  <c r="P125" i="6" s="1"/>
  <c r="L125" i="6" s="1"/>
  <c r="V125" i="6"/>
  <c r="U125" i="6"/>
  <c r="R125" i="6"/>
  <c r="N125" i="6" s="1"/>
  <c r="O125" i="6"/>
  <c r="K125" i="6" s="1"/>
  <c r="I125" i="6"/>
  <c r="H125" i="6"/>
  <c r="G125" i="6"/>
  <c r="F125" i="6"/>
  <c r="AB124" i="6"/>
  <c r="AA124" i="6"/>
  <c r="R124" i="6" s="1"/>
  <c r="N124" i="6" s="1"/>
  <c r="X124" i="6"/>
  <c r="W124" i="6"/>
  <c r="V124" i="6"/>
  <c r="U124" i="6"/>
  <c r="P124" i="6"/>
  <c r="L124" i="6" s="1"/>
  <c r="O124" i="6"/>
  <c r="K124" i="6" s="1"/>
  <c r="I124" i="6"/>
  <c r="H124" i="6"/>
  <c r="AB123" i="6"/>
  <c r="AA123" i="6"/>
  <c r="R123" i="6" s="1"/>
  <c r="N123" i="6" s="1"/>
  <c r="X123" i="6"/>
  <c r="W123" i="6"/>
  <c r="P123" i="6" s="1"/>
  <c r="L123" i="6" s="1"/>
  <c r="V123" i="6"/>
  <c r="U123" i="6"/>
  <c r="O123" i="6" s="1"/>
  <c r="K123" i="6" s="1"/>
  <c r="I123" i="6"/>
  <c r="H123" i="6"/>
  <c r="G123" i="6"/>
  <c r="F123" i="6"/>
  <c r="AB122" i="6"/>
  <c r="AA122" i="6"/>
  <c r="R122" i="6" s="1"/>
  <c r="N122" i="6" s="1"/>
  <c r="Y122" i="6"/>
  <c r="Q122" i="6" s="1"/>
  <c r="M122" i="6" s="1"/>
  <c r="X122" i="6"/>
  <c r="W122" i="6"/>
  <c r="P122" i="6" s="1"/>
  <c r="L122" i="6" s="1"/>
  <c r="I122" i="6"/>
  <c r="H122" i="6"/>
  <c r="G122" i="6"/>
  <c r="F122" i="6"/>
  <c r="AB121" i="6"/>
  <c r="AA121" i="6"/>
  <c r="R121" i="6" s="1"/>
  <c r="N121" i="6" s="1"/>
  <c r="Z121" i="6"/>
  <c r="X121" i="6"/>
  <c r="W121" i="6"/>
  <c r="P121" i="6"/>
  <c r="L121" i="6" s="1"/>
  <c r="I121" i="6"/>
  <c r="H121" i="6"/>
  <c r="G121" i="6"/>
  <c r="F121" i="6"/>
  <c r="AB120" i="6"/>
  <c r="AA120" i="6"/>
  <c r="Z120" i="6"/>
  <c r="Y120" i="6"/>
  <c r="X120" i="6"/>
  <c r="W120" i="6"/>
  <c r="P120" i="6" s="1"/>
  <c r="L120" i="6" s="1"/>
  <c r="V120" i="6"/>
  <c r="U120" i="6"/>
  <c r="R120" i="6"/>
  <c r="N120" i="6" s="1"/>
  <c r="Q120" i="6"/>
  <c r="M120" i="6" s="1"/>
  <c r="O120" i="6"/>
  <c r="K120" i="6" s="1"/>
  <c r="I120" i="6"/>
  <c r="H120" i="6"/>
  <c r="G120" i="6"/>
  <c r="F120" i="6"/>
  <c r="AB119" i="6"/>
  <c r="AA119" i="6"/>
  <c r="Z119" i="6"/>
  <c r="Y119" i="6"/>
  <c r="X119" i="6"/>
  <c r="W119" i="6"/>
  <c r="V119" i="6"/>
  <c r="U119" i="6"/>
  <c r="R119" i="6"/>
  <c r="N119" i="6" s="1"/>
  <c r="Q119" i="6"/>
  <c r="M119" i="6" s="1"/>
  <c r="P119" i="6"/>
  <c r="L119" i="6" s="1"/>
  <c r="O119" i="6"/>
  <c r="K119" i="6" s="1"/>
  <c r="I119" i="6"/>
  <c r="H119" i="6"/>
  <c r="F119" i="6" s="1"/>
  <c r="G119" i="6"/>
  <c r="AB118" i="6"/>
  <c r="AA118" i="6"/>
  <c r="R118" i="6" s="1"/>
  <c r="N118" i="6" s="1"/>
  <c r="Z118" i="6"/>
  <c r="Y118" i="6"/>
  <c r="Q118" i="6" s="1"/>
  <c r="M118" i="6" s="1"/>
  <c r="X118" i="6"/>
  <c r="W118" i="6"/>
  <c r="P118" i="6" s="1"/>
  <c r="L118" i="6" s="1"/>
  <c r="V118" i="6"/>
  <c r="U118" i="6"/>
  <c r="O118" i="6" s="1"/>
  <c r="K118" i="6" s="1"/>
  <c r="I118" i="6"/>
  <c r="H118" i="6"/>
  <c r="G118" i="6"/>
  <c r="F118" i="6"/>
  <c r="AB117" i="6"/>
  <c r="AA117" i="6"/>
  <c r="R117" i="6" s="1"/>
  <c r="N117" i="6" s="1"/>
  <c r="Z117" i="6"/>
  <c r="Y117" i="6"/>
  <c r="Q117" i="6" s="1"/>
  <c r="M117" i="6" s="1"/>
  <c r="X117" i="6"/>
  <c r="W117" i="6"/>
  <c r="P117" i="6" s="1"/>
  <c r="L117" i="6" s="1"/>
  <c r="V117" i="6"/>
  <c r="U117" i="6"/>
  <c r="O117" i="6"/>
  <c r="K117" i="6" s="1"/>
  <c r="I117" i="6"/>
  <c r="H117" i="6"/>
  <c r="F117" i="6" s="1"/>
  <c r="G117" i="6"/>
  <c r="AB116" i="6"/>
  <c r="AA116" i="6"/>
  <c r="Z116" i="6"/>
  <c r="Y116" i="6"/>
  <c r="Q116" i="6" s="1"/>
  <c r="M116" i="6" s="1"/>
  <c r="X116" i="6"/>
  <c r="W116" i="6"/>
  <c r="P116" i="6" s="1"/>
  <c r="L116" i="6" s="1"/>
  <c r="V116" i="6"/>
  <c r="U116" i="6"/>
  <c r="R116" i="6"/>
  <c r="N116" i="6" s="1"/>
  <c r="O116" i="6"/>
  <c r="K116" i="6" s="1"/>
  <c r="I116" i="6"/>
  <c r="H116" i="6"/>
  <c r="G116" i="6" s="1"/>
  <c r="AB115" i="6"/>
  <c r="AA115" i="6"/>
  <c r="Z115" i="6"/>
  <c r="Y115" i="6"/>
  <c r="X115" i="6"/>
  <c r="W115" i="6"/>
  <c r="P115" i="6" s="1"/>
  <c r="L115" i="6" s="1"/>
  <c r="V115" i="6"/>
  <c r="U115" i="6"/>
  <c r="O115" i="6" s="1"/>
  <c r="K115" i="6" s="1"/>
  <c r="R115" i="6"/>
  <c r="N115" i="6" s="1"/>
  <c r="Q115" i="6"/>
  <c r="M115" i="6" s="1"/>
  <c r="I115" i="6"/>
  <c r="H115" i="6"/>
  <c r="G115" i="6"/>
  <c r="F115" i="6"/>
  <c r="AB114" i="6"/>
  <c r="AA114" i="6"/>
  <c r="Z114" i="6"/>
  <c r="Y114" i="6"/>
  <c r="X114" i="6"/>
  <c r="W114" i="6"/>
  <c r="V114" i="6"/>
  <c r="U114" i="6"/>
  <c r="O114" i="6" s="1"/>
  <c r="K114" i="6" s="1"/>
  <c r="R114" i="6"/>
  <c r="N114" i="6" s="1"/>
  <c r="Q114" i="6"/>
  <c r="M114" i="6" s="1"/>
  <c r="P114" i="6"/>
  <c r="L114" i="6" s="1"/>
  <c r="I114" i="6"/>
  <c r="H114" i="6"/>
  <c r="G114" i="6" s="1"/>
  <c r="F114" i="6"/>
  <c r="AB113" i="6"/>
  <c r="AA113" i="6"/>
  <c r="Z113" i="6"/>
  <c r="Y113" i="6"/>
  <c r="Q113" i="6" s="1"/>
  <c r="M113" i="6" s="1"/>
  <c r="X113" i="6"/>
  <c r="W113" i="6"/>
  <c r="P113" i="6" s="1"/>
  <c r="L113" i="6" s="1"/>
  <c r="V113" i="6"/>
  <c r="U113" i="6"/>
  <c r="O113" i="6" s="1"/>
  <c r="K113" i="6" s="1"/>
  <c r="R113" i="6"/>
  <c r="N113" i="6" s="1"/>
  <c r="I113" i="6"/>
  <c r="H113" i="6"/>
  <c r="AB112" i="6"/>
  <c r="AA112" i="6"/>
  <c r="R112" i="6" s="1"/>
  <c r="N112" i="6" s="1"/>
  <c r="Z112" i="6"/>
  <c r="Y112" i="6"/>
  <c r="Q112" i="6" s="1"/>
  <c r="M112" i="6" s="1"/>
  <c r="X112" i="6"/>
  <c r="W112" i="6"/>
  <c r="P112" i="6" s="1"/>
  <c r="L112" i="6" s="1"/>
  <c r="V112" i="6"/>
  <c r="U112" i="6"/>
  <c r="O112" i="6"/>
  <c r="K112" i="6" s="1"/>
  <c r="I112" i="6"/>
  <c r="H112" i="6"/>
  <c r="AB111" i="6"/>
  <c r="AA111" i="6"/>
  <c r="R111" i="6" s="1"/>
  <c r="N111" i="6" s="1"/>
  <c r="Z111" i="6"/>
  <c r="Y111" i="6"/>
  <c r="X111" i="6"/>
  <c r="W111" i="6"/>
  <c r="P111" i="6" s="1"/>
  <c r="L111" i="6" s="1"/>
  <c r="V111" i="6"/>
  <c r="U111" i="6"/>
  <c r="Q111" i="6"/>
  <c r="M111" i="6" s="1"/>
  <c r="O111" i="6"/>
  <c r="K111" i="6" s="1"/>
  <c r="I111" i="6"/>
  <c r="H111" i="6"/>
  <c r="G111" i="6"/>
  <c r="F111" i="6"/>
  <c r="AB110" i="6"/>
  <c r="AA110" i="6"/>
  <c r="R110" i="6" s="1"/>
  <c r="N110" i="6" s="1"/>
  <c r="Z110" i="6"/>
  <c r="Y110" i="6"/>
  <c r="X110" i="6"/>
  <c r="W110" i="6"/>
  <c r="P110" i="6" s="1"/>
  <c r="L110" i="6" s="1"/>
  <c r="V110" i="6"/>
  <c r="U110" i="6"/>
  <c r="Q110" i="6"/>
  <c r="M110" i="6" s="1"/>
  <c r="O110" i="6"/>
  <c r="K110" i="6" s="1"/>
  <c r="I110" i="6"/>
  <c r="H110" i="6"/>
  <c r="G110" i="6"/>
  <c r="F110" i="6"/>
  <c r="AB109" i="6"/>
  <c r="AA109" i="6"/>
  <c r="Z109" i="6"/>
  <c r="Y109" i="6"/>
  <c r="X109" i="6"/>
  <c r="W109" i="6"/>
  <c r="V109" i="6"/>
  <c r="U109" i="6"/>
  <c r="R109" i="6"/>
  <c r="N109" i="6" s="1"/>
  <c r="Q109" i="6"/>
  <c r="M109" i="6" s="1"/>
  <c r="P109" i="6"/>
  <c r="L109" i="6" s="1"/>
  <c r="O109" i="6"/>
  <c r="K109" i="6" s="1"/>
  <c r="I109" i="6"/>
  <c r="H109" i="6"/>
  <c r="G109" i="6"/>
  <c r="F109" i="6"/>
  <c r="AB108" i="6"/>
  <c r="AA108" i="6"/>
  <c r="R108" i="6" s="1"/>
  <c r="N108" i="6" s="1"/>
  <c r="Z108" i="6"/>
  <c r="Y108" i="6"/>
  <c r="Q108" i="6" s="1"/>
  <c r="M108" i="6" s="1"/>
  <c r="X108" i="6"/>
  <c r="W108" i="6"/>
  <c r="P108" i="6" s="1"/>
  <c r="L108" i="6" s="1"/>
  <c r="V108" i="6"/>
  <c r="U108" i="6"/>
  <c r="O108" i="6" s="1"/>
  <c r="K108" i="6" s="1"/>
  <c r="I108" i="6"/>
  <c r="H108" i="6"/>
  <c r="AB107" i="6"/>
  <c r="AA107" i="6"/>
  <c r="R107" i="6" s="1"/>
  <c r="N107" i="6" s="1"/>
  <c r="Z107" i="6"/>
  <c r="Y107" i="6"/>
  <c r="Q107" i="6" s="1"/>
  <c r="M107" i="6" s="1"/>
  <c r="X107" i="6"/>
  <c r="W107" i="6"/>
  <c r="P107" i="6" s="1"/>
  <c r="L107" i="6" s="1"/>
  <c r="V107" i="6"/>
  <c r="U107" i="6"/>
  <c r="O107" i="6"/>
  <c r="K107" i="6" s="1"/>
  <c r="I107" i="6"/>
  <c r="H107" i="6"/>
  <c r="AB106" i="6"/>
  <c r="AA106" i="6"/>
  <c r="R106" i="6" s="1"/>
  <c r="N106" i="6" s="1"/>
  <c r="Z106" i="6"/>
  <c r="Y106" i="6"/>
  <c r="X106" i="6"/>
  <c r="W106" i="6"/>
  <c r="V106" i="6"/>
  <c r="U106" i="6"/>
  <c r="O106" i="6" s="1"/>
  <c r="K106" i="6" s="1"/>
  <c r="Q106" i="6"/>
  <c r="M106" i="6" s="1"/>
  <c r="P106" i="6"/>
  <c r="L106" i="6" s="1"/>
  <c r="I106" i="6"/>
  <c r="H106" i="6"/>
  <c r="G106" i="6" s="1"/>
  <c r="AB105" i="6"/>
  <c r="AA105" i="6"/>
  <c r="Z105" i="6"/>
  <c r="Y105" i="6"/>
  <c r="Q105" i="6" s="1"/>
  <c r="M105" i="6" s="1"/>
  <c r="X105" i="6"/>
  <c r="W105" i="6"/>
  <c r="V105" i="6"/>
  <c r="U105" i="6"/>
  <c r="R105" i="6"/>
  <c r="N105" i="6" s="1"/>
  <c r="P105" i="6"/>
  <c r="L105" i="6" s="1"/>
  <c r="O105" i="6"/>
  <c r="K105" i="6" s="1"/>
  <c r="I105" i="6"/>
  <c r="H105" i="6"/>
  <c r="G105" i="6"/>
  <c r="F105" i="6"/>
  <c r="AB104" i="6"/>
  <c r="AA104" i="6"/>
  <c r="Z104" i="6"/>
  <c r="Y104" i="6"/>
  <c r="X104" i="6"/>
  <c r="W104" i="6"/>
  <c r="V104" i="6"/>
  <c r="U104" i="6"/>
  <c r="O104" i="6" s="1"/>
  <c r="K104" i="6" s="1"/>
  <c r="R104" i="6"/>
  <c r="N104" i="6" s="1"/>
  <c r="Q104" i="6"/>
  <c r="M104" i="6" s="1"/>
  <c r="P104" i="6"/>
  <c r="L104" i="6" s="1"/>
  <c r="I104" i="6"/>
  <c r="H104" i="6"/>
  <c r="G104" i="6"/>
  <c r="F104" i="6"/>
  <c r="AB103" i="6"/>
  <c r="AA103" i="6"/>
  <c r="R103" i="6" s="1"/>
  <c r="N103" i="6" s="1"/>
  <c r="Z103" i="6"/>
  <c r="Y103" i="6"/>
  <c r="Q103" i="6" s="1"/>
  <c r="M103" i="6" s="1"/>
  <c r="X103" i="6"/>
  <c r="W103" i="6"/>
  <c r="P103" i="6" s="1"/>
  <c r="L103" i="6" s="1"/>
  <c r="V103" i="6"/>
  <c r="U103" i="6"/>
  <c r="O103" i="6" s="1"/>
  <c r="K103" i="6" s="1"/>
  <c r="AB102" i="6"/>
  <c r="AA102" i="6"/>
  <c r="R102" i="6" s="1"/>
  <c r="N102" i="6" s="1"/>
  <c r="V102" i="6"/>
  <c r="U102" i="6"/>
  <c r="O102" i="6" s="1"/>
  <c r="K102" i="6" s="1"/>
  <c r="I102" i="6"/>
  <c r="H102" i="6"/>
  <c r="AB101" i="6"/>
  <c r="AA101" i="6"/>
  <c r="R101" i="6" s="1"/>
  <c r="N101" i="6" s="1"/>
  <c r="X101" i="6"/>
  <c r="W101" i="6"/>
  <c r="P101" i="6" s="1"/>
  <c r="L101" i="6" s="1"/>
  <c r="V101" i="6"/>
  <c r="U101" i="6"/>
  <c r="O101" i="6" s="1"/>
  <c r="K101" i="6" s="1"/>
  <c r="H101" i="6"/>
  <c r="AB100" i="6"/>
  <c r="AA100" i="6"/>
  <c r="R100" i="6" s="1"/>
  <c r="N100" i="6" s="1"/>
  <c r="Z100" i="6"/>
  <c r="Y100" i="6"/>
  <c r="X100" i="6"/>
  <c r="W100" i="6"/>
  <c r="V100" i="6"/>
  <c r="U100" i="6"/>
  <c r="Q100" i="6"/>
  <c r="M100" i="6" s="1"/>
  <c r="P100" i="6"/>
  <c r="L100" i="6" s="1"/>
  <c r="O100" i="6"/>
  <c r="K100" i="6" s="1"/>
  <c r="I100" i="6"/>
  <c r="H100" i="6"/>
  <c r="G100" i="6"/>
  <c r="F100" i="6"/>
  <c r="AB99" i="6"/>
  <c r="AA99" i="6"/>
  <c r="Z99" i="6"/>
  <c r="Y99" i="6"/>
  <c r="X99" i="6"/>
  <c r="W99" i="6"/>
  <c r="V99" i="6"/>
  <c r="U99" i="6"/>
  <c r="O99" i="6" s="1"/>
  <c r="K99" i="6" s="1"/>
  <c r="R99" i="6"/>
  <c r="N99" i="6" s="1"/>
  <c r="Q99" i="6"/>
  <c r="M99" i="6" s="1"/>
  <c r="P99" i="6"/>
  <c r="L99" i="6" s="1"/>
  <c r="I99" i="6"/>
  <c r="H99" i="6"/>
  <c r="AB98" i="6"/>
  <c r="AA98" i="6"/>
  <c r="R98" i="6" s="1"/>
  <c r="N98" i="6" s="1"/>
  <c r="Z98" i="6"/>
  <c r="Y98" i="6"/>
  <c r="Q98" i="6" s="1"/>
  <c r="M98" i="6" s="1"/>
  <c r="X98" i="6"/>
  <c r="W98" i="6"/>
  <c r="P98" i="6" s="1"/>
  <c r="L98" i="6" s="1"/>
  <c r="V98" i="6"/>
  <c r="U98" i="6"/>
  <c r="O98" i="6" s="1"/>
  <c r="K98" i="6" s="1"/>
  <c r="I98" i="6"/>
  <c r="H98" i="6"/>
  <c r="G98" i="6"/>
  <c r="F98" i="6"/>
  <c r="AB97" i="6"/>
  <c r="AA97" i="6"/>
  <c r="Z97" i="6"/>
  <c r="Y97" i="6"/>
  <c r="Q97" i="6" s="1"/>
  <c r="M97" i="6" s="1"/>
  <c r="X97" i="6"/>
  <c r="W97" i="6"/>
  <c r="V97" i="6"/>
  <c r="U97" i="6"/>
  <c r="R97" i="6"/>
  <c r="N97" i="6" s="1"/>
  <c r="P97" i="6"/>
  <c r="L97" i="6" s="1"/>
  <c r="O97" i="6"/>
  <c r="K97" i="6" s="1"/>
  <c r="I97" i="6"/>
  <c r="H97" i="6"/>
  <c r="G97" i="6"/>
  <c r="F97" i="6"/>
  <c r="AB96" i="6"/>
  <c r="AA96" i="6"/>
  <c r="R96" i="6" s="1"/>
  <c r="N96" i="6" s="1"/>
  <c r="Z96" i="6"/>
  <c r="Y96" i="6"/>
  <c r="X96" i="6"/>
  <c r="W96" i="6"/>
  <c r="V96" i="6"/>
  <c r="U96" i="6"/>
  <c r="Q96" i="6"/>
  <c r="M96" i="6" s="1"/>
  <c r="P96" i="6"/>
  <c r="L96" i="6" s="1"/>
  <c r="O96" i="6"/>
  <c r="K96" i="6" s="1"/>
  <c r="I96" i="6"/>
  <c r="H96" i="6"/>
  <c r="G96" i="6" s="1"/>
  <c r="AB95" i="6"/>
  <c r="AA95" i="6"/>
  <c r="Z95" i="6"/>
  <c r="Y95" i="6"/>
  <c r="X95" i="6"/>
  <c r="W95" i="6"/>
  <c r="P95" i="6" s="1"/>
  <c r="L95" i="6" s="1"/>
  <c r="V95" i="6"/>
  <c r="U95" i="6"/>
  <c r="R95" i="6"/>
  <c r="N95" i="6" s="1"/>
  <c r="Q95" i="6"/>
  <c r="M95" i="6" s="1"/>
  <c r="O95" i="6"/>
  <c r="K95" i="6" s="1"/>
  <c r="I95" i="6"/>
  <c r="H95" i="6"/>
  <c r="F95" i="6" s="1"/>
  <c r="G95" i="6"/>
  <c r="AB94" i="6"/>
  <c r="AA94" i="6"/>
  <c r="Z94" i="6"/>
  <c r="Y94" i="6"/>
  <c r="Q94" i="6" s="1"/>
  <c r="M94" i="6" s="1"/>
  <c r="X94" i="6"/>
  <c r="W94" i="6"/>
  <c r="P94" i="6" s="1"/>
  <c r="L94" i="6" s="1"/>
  <c r="V94" i="6"/>
  <c r="U94" i="6"/>
  <c r="O94" i="6" s="1"/>
  <c r="K94" i="6" s="1"/>
  <c r="R94" i="6"/>
  <c r="N94" i="6" s="1"/>
  <c r="I94" i="6"/>
  <c r="H94" i="6"/>
  <c r="G94" i="6"/>
  <c r="F94" i="6"/>
  <c r="AB93" i="6"/>
  <c r="AA93" i="6"/>
  <c r="R93" i="6" s="1"/>
  <c r="N93" i="6" s="1"/>
  <c r="Z93" i="6"/>
  <c r="Y93" i="6"/>
  <c r="Q93" i="6" s="1"/>
  <c r="M93" i="6" s="1"/>
  <c r="X93" i="6"/>
  <c r="W93" i="6"/>
  <c r="P93" i="6" s="1"/>
  <c r="L93" i="6" s="1"/>
  <c r="V93" i="6"/>
  <c r="U93" i="6"/>
  <c r="O93" i="6" s="1"/>
  <c r="K93" i="6" s="1"/>
  <c r="I93" i="6"/>
  <c r="H93" i="6"/>
  <c r="F93" i="6" s="1"/>
  <c r="G93" i="6"/>
  <c r="AB92" i="6"/>
  <c r="AA92" i="6"/>
  <c r="R92" i="6" s="1"/>
  <c r="N92" i="6" s="1"/>
  <c r="Z92" i="6"/>
  <c r="Y92" i="6"/>
  <c r="Q92" i="6" s="1"/>
  <c r="M92" i="6" s="1"/>
  <c r="X92" i="6"/>
  <c r="W92" i="6"/>
  <c r="V92" i="6"/>
  <c r="U92" i="6"/>
  <c r="P92" i="6"/>
  <c r="L92" i="6" s="1"/>
  <c r="O92" i="6"/>
  <c r="K92" i="6" s="1"/>
  <c r="I92" i="6"/>
  <c r="H92" i="6"/>
  <c r="AB91" i="6"/>
  <c r="AA91" i="6"/>
  <c r="R91" i="6" s="1"/>
  <c r="N91" i="6" s="1"/>
  <c r="Z91" i="6"/>
  <c r="Y91" i="6"/>
  <c r="X91" i="6"/>
  <c r="W91" i="6"/>
  <c r="V91" i="6"/>
  <c r="U91" i="6"/>
  <c r="O91" i="6" s="1"/>
  <c r="K91" i="6" s="1"/>
  <c r="Q91" i="6"/>
  <c r="M91" i="6" s="1"/>
  <c r="P91" i="6"/>
  <c r="L91" i="6" s="1"/>
  <c r="I91" i="6"/>
  <c r="H91" i="6"/>
  <c r="G91" i="6" s="1"/>
  <c r="AB90" i="6"/>
  <c r="AA90" i="6"/>
  <c r="Z90" i="6"/>
  <c r="Y90" i="6"/>
  <c r="X90" i="6"/>
  <c r="W90" i="6"/>
  <c r="V90" i="6"/>
  <c r="U90" i="6"/>
  <c r="R90" i="6"/>
  <c r="N90" i="6" s="1"/>
  <c r="Q90" i="6"/>
  <c r="M90" i="6" s="1"/>
  <c r="P90" i="6"/>
  <c r="L90" i="6" s="1"/>
  <c r="O90" i="6"/>
  <c r="K90" i="6" s="1"/>
  <c r="I90" i="6"/>
  <c r="H90" i="6"/>
  <c r="G90" i="6" s="1"/>
  <c r="AB89" i="6"/>
  <c r="AA89" i="6"/>
  <c r="Z89" i="6"/>
  <c r="Y89" i="6"/>
  <c r="Q89" i="6" s="1"/>
  <c r="M89" i="6" s="1"/>
  <c r="X89" i="6"/>
  <c r="W89" i="6"/>
  <c r="P89" i="6" s="1"/>
  <c r="L89" i="6" s="1"/>
  <c r="V89" i="6"/>
  <c r="U89" i="6"/>
  <c r="O89" i="6" s="1"/>
  <c r="K89" i="6" s="1"/>
  <c r="R89" i="6"/>
  <c r="N89" i="6" s="1"/>
  <c r="I89" i="6"/>
  <c r="H89" i="6"/>
  <c r="G89" i="6"/>
  <c r="F89" i="6"/>
  <c r="AB88" i="6"/>
  <c r="AA88" i="6"/>
  <c r="R88" i="6" s="1"/>
  <c r="N88" i="6" s="1"/>
  <c r="Z88" i="6"/>
  <c r="Y88" i="6"/>
  <c r="Q88" i="6" s="1"/>
  <c r="M88" i="6" s="1"/>
  <c r="X88" i="6"/>
  <c r="W88" i="6"/>
  <c r="P88" i="6" s="1"/>
  <c r="L88" i="6" s="1"/>
  <c r="V88" i="6"/>
  <c r="U88" i="6"/>
  <c r="O88" i="6" s="1"/>
  <c r="K88" i="6" s="1"/>
  <c r="I88" i="6"/>
  <c r="H88" i="6"/>
  <c r="G88" i="6" s="1"/>
  <c r="F88" i="6"/>
  <c r="AB87" i="6"/>
  <c r="AA87" i="6"/>
  <c r="R87" i="6" s="1"/>
  <c r="N87" i="6" s="1"/>
  <c r="Z87" i="6"/>
  <c r="Y87" i="6"/>
  <c r="X87" i="6"/>
  <c r="V87" i="6"/>
  <c r="U87" i="6"/>
  <c r="O87" i="6" s="1"/>
  <c r="K87" i="6" s="1"/>
  <c r="Q87" i="6"/>
  <c r="M87" i="6" s="1"/>
  <c r="I87" i="6"/>
  <c r="H87" i="6"/>
  <c r="AB86" i="6"/>
  <c r="AA86" i="6"/>
  <c r="R86" i="6" s="1"/>
  <c r="N86" i="6" s="1"/>
  <c r="Z86" i="6"/>
  <c r="Y86" i="6"/>
  <c r="X86" i="6"/>
  <c r="W86" i="6"/>
  <c r="P86" i="6" s="1"/>
  <c r="L86" i="6" s="1"/>
  <c r="Q86" i="6"/>
  <c r="M86" i="6" s="1"/>
  <c r="I86" i="6"/>
  <c r="H86" i="6"/>
  <c r="G86" i="6"/>
  <c r="F86" i="6"/>
  <c r="AB85" i="6"/>
  <c r="AA85" i="6"/>
  <c r="R85" i="6" s="1"/>
  <c r="N85" i="6" s="1"/>
  <c r="Z85" i="6"/>
  <c r="Y85" i="6"/>
  <c r="X85" i="6"/>
  <c r="W85" i="6"/>
  <c r="V85" i="6"/>
  <c r="Q85" i="6"/>
  <c r="M85" i="6" s="1"/>
  <c r="P85" i="6"/>
  <c r="L85" i="6" s="1"/>
  <c r="I85" i="6"/>
  <c r="H85" i="6"/>
  <c r="G85" i="6"/>
  <c r="F85" i="6"/>
  <c r="AB84" i="6"/>
  <c r="AA84" i="6"/>
  <c r="Z84" i="6"/>
  <c r="Y84" i="6"/>
  <c r="X84" i="6"/>
  <c r="W84" i="6"/>
  <c r="P84" i="6" s="1"/>
  <c r="L84" i="6" s="1"/>
  <c r="R84" i="6"/>
  <c r="N84" i="6" s="1"/>
  <c r="Q84" i="6"/>
  <c r="M84" i="6" s="1"/>
  <c r="I84" i="6"/>
  <c r="H84" i="6"/>
  <c r="G84" i="6"/>
  <c r="F84" i="6"/>
  <c r="AB83" i="6"/>
  <c r="AA83" i="6"/>
  <c r="R83" i="6" s="1"/>
  <c r="N83" i="6" s="1"/>
  <c r="Z83" i="6"/>
  <c r="Y83" i="6"/>
  <c r="X83" i="6"/>
  <c r="W83" i="6"/>
  <c r="P83" i="6" s="1"/>
  <c r="L83" i="6" s="1"/>
  <c r="V83" i="6"/>
  <c r="U83" i="6"/>
  <c r="O83" i="6" s="1"/>
  <c r="K83" i="6" s="1"/>
  <c r="Q83" i="6"/>
  <c r="M83" i="6" s="1"/>
  <c r="I83" i="6"/>
  <c r="H83" i="6"/>
  <c r="AB82" i="6"/>
  <c r="AA82" i="6"/>
  <c r="R82" i="6" s="1"/>
  <c r="N82" i="6" s="1"/>
  <c r="X82" i="6"/>
  <c r="W82" i="6"/>
  <c r="P82" i="6"/>
  <c r="L82" i="6" s="1"/>
  <c r="I82" i="6"/>
  <c r="H82" i="6"/>
  <c r="G82" i="6" s="1"/>
  <c r="F82" i="6"/>
  <c r="AB81" i="6"/>
  <c r="AA81" i="6"/>
  <c r="Z81" i="6"/>
  <c r="Y81" i="6"/>
  <c r="Q81" i="6" s="1"/>
  <c r="M81" i="6" s="1"/>
  <c r="X81" i="6"/>
  <c r="W81" i="6"/>
  <c r="P81" i="6" s="1"/>
  <c r="L81" i="6" s="1"/>
  <c r="U81" i="6"/>
  <c r="R81" i="6"/>
  <c r="N81" i="6" s="1"/>
  <c r="O81" i="6"/>
  <c r="K81" i="6" s="1"/>
  <c r="I81" i="6"/>
  <c r="H81" i="6"/>
  <c r="AB80" i="6"/>
  <c r="AA80" i="6"/>
  <c r="Z80" i="6"/>
  <c r="Y80" i="6"/>
  <c r="X80" i="6"/>
  <c r="W80" i="6"/>
  <c r="V80" i="6"/>
  <c r="U80" i="6"/>
  <c r="R80" i="6"/>
  <c r="N80" i="6" s="1"/>
  <c r="Q80" i="6"/>
  <c r="M80" i="6" s="1"/>
  <c r="P80" i="6"/>
  <c r="L80" i="6" s="1"/>
  <c r="O80" i="6"/>
  <c r="K80" i="6" s="1"/>
  <c r="I80" i="6"/>
  <c r="H80" i="6"/>
  <c r="F80" i="6" s="1"/>
  <c r="G80" i="6"/>
  <c r="AB79" i="6"/>
  <c r="AA79" i="6"/>
  <c r="Z79" i="6"/>
  <c r="Y79" i="6"/>
  <c r="X79" i="6"/>
  <c r="W79" i="6"/>
  <c r="P79" i="6" s="1"/>
  <c r="L79" i="6" s="1"/>
  <c r="V79" i="6"/>
  <c r="U79" i="6"/>
  <c r="O79" i="6" s="1"/>
  <c r="K79" i="6" s="1"/>
  <c r="R79" i="6"/>
  <c r="N79" i="6" s="1"/>
  <c r="Q79" i="6"/>
  <c r="M79" i="6" s="1"/>
  <c r="I79" i="6"/>
  <c r="H79" i="6"/>
  <c r="G79" i="6"/>
  <c r="F79" i="6"/>
  <c r="AB78" i="6"/>
  <c r="AA78" i="6"/>
  <c r="R78" i="6" s="1"/>
  <c r="N78" i="6" s="1"/>
  <c r="Z78" i="6"/>
  <c r="Y78" i="6"/>
  <c r="Q78" i="6" s="1"/>
  <c r="M78" i="6" s="1"/>
  <c r="X78" i="6"/>
  <c r="W78" i="6"/>
  <c r="P78" i="6" s="1"/>
  <c r="L78" i="6" s="1"/>
  <c r="V78" i="6"/>
  <c r="U78" i="6"/>
  <c r="O78" i="6" s="1"/>
  <c r="K78" i="6" s="1"/>
  <c r="I78" i="6"/>
  <c r="H78" i="6"/>
  <c r="G78" i="6" s="1"/>
  <c r="AB77" i="6"/>
  <c r="AA77" i="6"/>
  <c r="Z77" i="6"/>
  <c r="Y77" i="6"/>
  <c r="Q77" i="6" s="1"/>
  <c r="M77" i="6" s="1"/>
  <c r="X77" i="6"/>
  <c r="W77" i="6"/>
  <c r="V77" i="6"/>
  <c r="U77" i="6"/>
  <c r="R77" i="6"/>
  <c r="N77" i="6" s="1"/>
  <c r="P77" i="6"/>
  <c r="L77" i="6" s="1"/>
  <c r="O77" i="6"/>
  <c r="K77" i="6" s="1"/>
  <c r="I77" i="6"/>
  <c r="H77" i="6"/>
  <c r="AB76" i="6"/>
  <c r="AA76" i="6"/>
  <c r="R76" i="6" s="1"/>
  <c r="N76" i="6" s="1"/>
  <c r="Z76" i="6"/>
  <c r="Y76" i="6"/>
  <c r="X76" i="6"/>
  <c r="W76" i="6"/>
  <c r="V76" i="6"/>
  <c r="U76" i="6"/>
  <c r="O76" i="6" s="1"/>
  <c r="K76" i="6" s="1"/>
  <c r="Q76" i="6"/>
  <c r="M76" i="6" s="1"/>
  <c r="P76" i="6"/>
  <c r="L76" i="6" s="1"/>
  <c r="I76" i="6"/>
  <c r="H76" i="6"/>
  <c r="AB75" i="6"/>
  <c r="AA75" i="6"/>
  <c r="Z75" i="6"/>
  <c r="Y75" i="6"/>
  <c r="X75" i="6"/>
  <c r="W75" i="6"/>
  <c r="V75" i="6"/>
  <c r="U75" i="6"/>
  <c r="R75" i="6"/>
  <c r="N75" i="6" s="1"/>
  <c r="Q75" i="6"/>
  <c r="M75" i="6" s="1"/>
  <c r="P75" i="6"/>
  <c r="L75" i="6" s="1"/>
  <c r="O75" i="6"/>
  <c r="K75" i="6" s="1"/>
  <c r="I75" i="6"/>
  <c r="H75" i="6"/>
  <c r="G75" i="6"/>
  <c r="F75" i="6"/>
  <c r="AB74" i="6"/>
  <c r="AA74" i="6"/>
  <c r="Z74" i="6"/>
  <c r="Y74" i="6"/>
  <c r="Q74" i="6" s="1"/>
  <c r="M74" i="6" s="1"/>
  <c r="X74" i="6"/>
  <c r="W74" i="6"/>
  <c r="P74" i="6" s="1"/>
  <c r="L74" i="6" s="1"/>
  <c r="V74" i="6"/>
  <c r="U74" i="6"/>
  <c r="O74" i="6" s="1"/>
  <c r="K74" i="6" s="1"/>
  <c r="R74" i="6"/>
  <c r="N74" i="6" s="1"/>
  <c r="I74" i="6"/>
  <c r="H74" i="6"/>
  <c r="F74" i="6" s="1"/>
  <c r="G74" i="6"/>
  <c r="AB73" i="6"/>
  <c r="AA73" i="6"/>
  <c r="R73" i="6" s="1"/>
  <c r="N73" i="6" s="1"/>
  <c r="Z73" i="6"/>
  <c r="Y73" i="6"/>
  <c r="Q73" i="6" s="1"/>
  <c r="M73" i="6" s="1"/>
  <c r="X73" i="6"/>
  <c r="W73" i="6"/>
  <c r="V73" i="6"/>
  <c r="U73" i="6"/>
  <c r="O73" i="6" s="1"/>
  <c r="K73" i="6" s="1"/>
  <c r="P73" i="6"/>
  <c r="L73" i="6" s="1"/>
  <c r="I73" i="6"/>
  <c r="H73" i="6"/>
  <c r="G73" i="6"/>
  <c r="F73" i="6"/>
  <c r="AB72" i="6"/>
  <c r="AA72" i="6"/>
  <c r="R72" i="6" s="1"/>
  <c r="N72" i="6" s="1"/>
  <c r="Z72" i="6"/>
  <c r="Y72" i="6"/>
  <c r="Q72" i="6" s="1"/>
  <c r="M72" i="6" s="1"/>
  <c r="X72" i="6"/>
  <c r="W72" i="6"/>
  <c r="V72" i="6"/>
  <c r="U72" i="6"/>
  <c r="P72" i="6"/>
  <c r="L72" i="6" s="1"/>
  <c r="O72" i="6"/>
  <c r="K72" i="6" s="1"/>
  <c r="I72" i="6"/>
  <c r="H72" i="6"/>
  <c r="G72" i="6" s="1"/>
  <c r="F72" i="6"/>
  <c r="AB71" i="6"/>
  <c r="AA71" i="6"/>
  <c r="Z71" i="6"/>
  <c r="Y71" i="6"/>
  <c r="X71" i="6"/>
  <c r="W71" i="6"/>
  <c r="V71" i="6"/>
  <c r="U71" i="6"/>
  <c r="R71" i="6"/>
  <c r="N71" i="6" s="1"/>
  <c r="Q71" i="6"/>
  <c r="M71" i="6" s="1"/>
  <c r="P71" i="6"/>
  <c r="L71" i="6" s="1"/>
  <c r="O71" i="6"/>
  <c r="K71" i="6" s="1"/>
  <c r="I71" i="6"/>
  <c r="H71" i="6"/>
  <c r="F71" i="6" s="1"/>
  <c r="G71" i="6"/>
  <c r="AB70" i="6"/>
  <c r="AA70" i="6"/>
  <c r="Z70" i="6"/>
  <c r="Y70" i="6"/>
  <c r="X70" i="6"/>
  <c r="W70" i="6"/>
  <c r="V70" i="6"/>
  <c r="U70" i="6"/>
  <c r="R70" i="6"/>
  <c r="N70" i="6" s="1"/>
  <c r="Q70" i="6"/>
  <c r="M70" i="6" s="1"/>
  <c r="P70" i="6"/>
  <c r="L70" i="6" s="1"/>
  <c r="O70" i="6"/>
  <c r="K70" i="6" s="1"/>
  <c r="I70" i="6"/>
  <c r="H70" i="6"/>
  <c r="G70" i="6" s="1"/>
  <c r="F70" i="6"/>
  <c r="AB69" i="6"/>
  <c r="AA69" i="6"/>
  <c r="Z69" i="6"/>
  <c r="Y69" i="6"/>
  <c r="Q69" i="6" s="1"/>
  <c r="M69" i="6" s="1"/>
  <c r="X69" i="6"/>
  <c r="W69" i="6"/>
  <c r="V69" i="6"/>
  <c r="U69" i="6"/>
  <c r="O69" i="6" s="1"/>
  <c r="K69" i="6" s="1"/>
  <c r="R69" i="6"/>
  <c r="N69" i="6" s="1"/>
  <c r="P69" i="6"/>
  <c r="L69" i="6" s="1"/>
  <c r="I69" i="6"/>
  <c r="H69" i="6"/>
  <c r="AB68" i="6"/>
  <c r="AA68" i="6"/>
  <c r="R68" i="6" s="1"/>
  <c r="N68" i="6" s="1"/>
  <c r="Z68" i="6"/>
  <c r="Y68" i="6"/>
  <c r="Q68" i="6" s="1"/>
  <c r="M68" i="6" s="1"/>
  <c r="X68" i="6"/>
  <c r="W68" i="6"/>
  <c r="V68" i="6"/>
  <c r="U68" i="6"/>
  <c r="P68" i="6"/>
  <c r="L68" i="6" s="1"/>
  <c r="O68" i="6"/>
  <c r="K68" i="6" s="1"/>
  <c r="I68" i="6"/>
  <c r="H68" i="6"/>
  <c r="AB67" i="6"/>
  <c r="AA67" i="6"/>
  <c r="R67" i="6" s="1"/>
  <c r="N67" i="6" s="1"/>
  <c r="Z67" i="6"/>
  <c r="Y67" i="6"/>
  <c r="X67" i="6"/>
  <c r="W67" i="6"/>
  <c r="V67" i="6"/>
  <c r="U67" i="6"/>
  <c r="O67" i="6" s="1"/>
  <c r="K67" i="6" s="1"/>
  <c r="Q67" i="6"/>
  <c r="M67" i="6" s="1"/>
  <c r="P67" i="6"/>
  <c r="L67" i="6" s="1"/>
  <c r="I67" i="6"/>
  <c r="H67" i="6"/>
  <c r="AB66" i="6"/>
  <c r="AA66" i="6"/>
  <c r="R66" i="6" s="1"/>
  <c r="N66" i="6" s="1"/>
  <c r="Z66" i="6"/>
  <c r="Y66" i="6"/>
  <c r="X66" i="6"/>
  <c r="W66" i="6"/>
  <c r="V66" i="6"/>
  <c r="U66" i="6"/>
  <c r="Q66" i="6"/>
  <c r="M66" i="6" s="1"/>
  <c r="P66" i="6"/>
  <c r="L66" i="6" s="1"/>
  <c r="O66" i="6"/>
  <c r="K66" i="6" s="1"/>
  <c r="I66" i="6"/>
  <c r="H66" i="6"/>
  <c r="AB65" i="6"/>
  <c r="AA65" i="6"/>
  <c r="Z65" i="6"/>
  <c r="Y65" i="6"/>
  <c r="X65" i="6"/>
  <c r="W65" i="6"/>
  <c r="V65" i="6"/>
  <c r="U65" i="6"/>
  <c r="R65" i="6"/>
  <c r="N65" i="6" s="1"/>
  <c r="Q65" i="6"/>
  <c r="M65" i="6" s="1"/>
  <c r="P65" i="6"/>
  <c r="L65" i="6" s="1"/>
  <c r="O65" i="6"/>
  <c r="K65" i="6" s="1"/>
  <c r="I65" i="6"/>
  <c r="H65" i="6"/>
  <c r="AB64" i="6"/>
  <c r="AA64" i="6"/>
  <c r="R64" i="6" s="1"/>
  <c r="N64" i="6" s="1"/>
  <c r="Z64" i="6"/>
  <c r="Y64" i="6"/>
  <c r="Q64" i="6" s="1"/>
  <c r="M64" i="6" s="1"/>
  <c r="X64" i="6"/>
  <c r="W64" i="6"/>
  <c r="V64" i="6"/>
  <c r="U64" i="6"/>
  <c r="O64" i="6" s="1"/>
  <c r="K64" i="6" s="1"/>
  <c r="P64" i="6"/>
  <c r="L64" i="6" s="1"/>
  <c r="I64" i="6"/>
  <c r="H64" i="6"/>
  <c r="AB63" i="6"/>
  <c r="AA63" i="6"/>
  <c r="R63" i="6" s="1"/>
  <c r="N63" i="6" s="1"/>
  <c r="Z63" i="6"/>
  <c r="Y63" i="6"/>
  <c r="X63" i="6"/>
  <c r="W63" i="6"/>
  <c r="P63" i="6" s="1"/>
  <c r="L63" i="6" s="1"/>
  <c r="V63" i="6"/>
  <c r="U63" i="6"/>
  <c r="Q63" i="6"/>
  <c r="M63" i="6" s="1"/>
  <c r="O63" i="6"/>
  <c r="K63" i="6" s="1"/>
  <c r="I63" i="6"/>
  <c r="H63" i="6"/>
  <c r="F63" i="6" s="1"/>
  <c r="G63" i="6"/>
  <c r="AB62" i="6"/>
  <c r="AA62" i="6"/>
  <c r="R62" i="6" s="1"/>
  <c r="N62" i="6" s="1"/>
  <c r="Z62" i="6"/>
  <c r="Y62" i="6"/>
  <c r="Q62" i="6" s="1"/>
  <c r="M62" i="6" s="1"/>
  <c r="X62" i="6"/>
  <c r="W62" i="6"/>
  <c r="P62" i="6" s="1"/>
  <c r="L62" i="6" s="1"/>
  <c r="V62" i="6"/>
  <c r="U62" i="6"/>
  <c r="O62" i="6" s="1"/>
  <c r="K62" i="6" s="1"/>
  <c r="I62" i="6"/>
  <c r="H62" i="6"/>
  <c r="Z61" i="6"/>
  <c r="Y61" i="6"/>
  <c r="Q61" i="6" s="1"/>
  <c r="M61" i="6" s="1"/>
  <c r="X61" i="6"/>
  <c r="V61" i="6"/>
  <c r="U61" i="6"/>
  <c r="O61" i="6"/>
  <c r="K61" i="6" s="1"/>
  <c r="AB60" i="6"/>
  <c r="AA60" i="6"/>
  <c r="Z60" i="6"/>
  <c r="Y60" i="6"/>
  <c r="X60" i="6"/>
  <c r="W60" i="6"/>
  <c r="V60" i="6"/>
  <c r="U60" i="6"/>
  <c r="R60" i="6"/>
  <c r="N60" i="6" s="1"/>
  <c r="Q60" i="6"/>
  <c r="M60" i="6" s="1"/>
  <c r="P60" i="6"/>
  <c r="L60" i="6" s="1"/>
  <c r="O60" i="6"/>
  <c r="K60" i="6" s="1"/>
  <c r="I60" i="6"/>
  <c r="H60" i="6"/>
  <c r="AB59" i="6"/>
  <c r="AA59" i="6"/>
  <c r="R59" i="6" s="1"/>
  <c r="N59" i="6" s="1"/>
  <c r="Z59" i="6"/>
  <c r="Y59" i="6"/>
  <c r="X59" i="6"/>
  <c r="W59" i="6"/>
  <c r="P59" i="6" s="1"/>
  <c r="L59" i="6" s="1"/>
  <c r="V59" i="6"/>
  <c r="U59" i="6"/>
  <c r="Q59" i="6"/>
  <c r="M59" i="6" s="1"/>
  <c r="O59" i="6"/>
  <c r="K59" i="6" s="1"/>
  <c r="I59" i="6"/>
  <c r="H59" i="6"/>
  <c r="AB58" i="6"/>
  <c r="AA58" i="6"/>
  <c r="R58" i="6" s="1"/>
  <c r="N58" i="6" s="1"/>
  <c r="Z58" i="6"/>
  <c r="Y58" i="6"/>
  <c r="X58" i="6"/>
  <c r="W58" i="6"/>
  <c r="V58" i="6"/>
  <c r="U58" i="6"/>
  <c r="Q58" i="6"/>
  <c r="M58" i="6" s="1"/>
  <c r="P58" i="6"/>
  <c r="L58" i="6" s="1"/>
  <c r="O58" i="6"/>
  <c r="K58" i="6" s="1"/>
  <c r="I58" i="6"/>
  <c r="H58" i="6"/>
  <c r="AB57" i="6"/>
  <c r="AA57" i="6"/>
  <c r="R57" i="6" s="1"/>
  <c r="N57" i="6" s="1"/>
  <c r="Z57" i="6"/>
  <c r="Y57" i="6"/>
  <c r="Q57" i="6" s="1"/>
  <c r="M57" i="6" s="1"/>
  <c r="X57" i="6"/>
  <c r="W57" i="6"/>
  <c r="V57" i="6"/>
  <c r="U57" i="6"/>
  <c r="P57" i="6"/>
  <c r="L57" i="6" s="1"/>
  <c r="O57" i="6"/>
  <c r="K57" i="6" s="1"/>
  <c r="I57" i="6"/>
  <c r="H57" i="6"/>
  <c r="AB56" i="6"/>
  <c r="AA56" i="6"/>
  <c r="R56" i="6" s="1"/>
  <c r="N56" i="6" s="1"/>
  <c r="Z56" i="6"/>
  <c r="Y56" i="6"/>
  <c r="X56" i="6"/>
  <c r="W56" i="6"/>
  <c r="V56" i="6"/>
  <c r="U56" i="6"/>
  <c r="Q56" i="6"/>
  <c r="M56" i="6" s="1"/>
  <c r="P56" i="6"/>
  <c r="L56" i="6" s="1"/>
  <c r="O56" i="6"/>
  <c r="K56" i="6" s="1"/>
  <c r="I56" i="6"/>
  <c r="H56" i="6"/>
  <c r="AB55" i="6"/>
  <c r="AA55" i="6"/>
  <c r="Z55" i="6"/>
  <c r="Y55" i="6"/>
  <c r="Q55" i="6" s="1"/>
  <c r="M55" i="6" s="1"/>
  <c r="X55" i="6"/>
  <c r="W55" i="6"/>
  <c r="V55" i="6"/>
  <c r="U55" i="6"/>
  <c r="O55" i="6" s="1"/>
  <c r="K55" i="6" s="1"/>
  <c r="R55" i="6"/>
  <c r="N55" i="6" s="1"/>
  <c r="P55" i="6"/>
  <c r="L55" i="6" s="1"/>
  <c r="I55" i="6"/>
  <c r="H55" i="6"/>
  <c r="AB54" i="6"/>
  <c r="AA54" i="6"/>
  <c r="R54" i="6" s="1"/>
  <c r="N54" i="6" s="1"/>
  <c r="Z54" i="6"/>
  <c r="Y54" i="6"/>
  <c r="Q54" i="6" s="1"/>
  <c r="M54" i="6" s="1"/>
  <c r="X54" i="6"/>
  <c r="W54" i="6"/>
  <c r="P54" i="6" s="1"/>
  <c r="L54" i="6" s="1"/>
  <c r="V54" i="6"/>
  <c r="U54" i="6"/>
  <c r="O54" i="6"/>
  <c r="K54" i="6" s="1"/>
  <c r="I54" i="6"/>
  <c r="H54" i="6"/>
  <c r="AB53" i="6"/>
  <c r="AA53" i="6"/>
  <c r="Z53" i="6"/>
  <c r="Y53" i="6"/>
  <c r="Q53" i="6" s="1"/>
  <c r="M53" i="6" s="1"/>
  <c r="X53" i="6"/>
  <c r="W53" i="6"/>
  <c r="V53" i="6"/>
  <c r="U53" i="6"/>
  <c r="R53" i="6"/>
  <c r="N53" i="6" s="1"/>
  <c r="P53" i="6"/>
  <c r="L53" i="6" s="1"/>
  <c r="O53" i="6"/>
  <c r="K53" i="6" s="1"/>
  <c r="I53" i="6"/>
  <c r="H53" i="6"/>
  <c r="AB52" i="6"/>
  <c r="AA52" i="6"/>
  <c r="R52" i="6" s="1"/>
  <c r="N52" i="6" s="1"/>
  <c r="Z52" i="6"/>
  <c r="Y52" i="6"/>
  <c r="Q52" i="6" s="1"/>
  <c r="M52" i="6" s="1"/>
  <c r="X52" i="6"/>
  <c r="W52" i="6"/>
  <c r="V52" i="6"/>
  <c r="U52" i="6"/>
  <c r="P52" i="6"/>
  <c r="L52" i="6" s="1"/>
  <c r="O52" i="6"/>
  <c r="K52" i="6" s="1"/>
  <c r="I52" i="6"/>
  <c r="H52" i="6"/>
  <c r="AB51" i="6"/>
  <c r="AA51" i="6"/>
  <c r="R51" i="6" s="1"/>
  <c r="N51" i="6" s="1"/>
  <c r="Z51" i="6"/>
  <c r="Y51" i="6"/>
  <c r="X51" i="6"/>
  <c r="W51" i="6"/>
  <c r="V51" i="6"/>
  <c r="U51" i="6"/>
  <c r="Q51" i="6"/>
  <c r="M51" i="6" s="1"/>
  <c r="P51" i="6"/>
  <c r="L51" i="6" s="1"/>
  <c r="O51" i="6"/>
  <c r="K51" i="6" s="1"/>
  <c r="I51" i="6"/>
  <c r="H51" i="6"/>
  <c r="AB50" i="6"/>
  <c r="AA50" i="6"/>
  <c r="Z50" i="6"/>
  <c r="Y50" i="6"/>
  <c r="Q50" i="6" s="1"/>
  <c r="M50" i="6" s="1"/>
  <c r="X50" i="6"/>
  <c r="W50" i="6"/>
  <c r="P50" i="6" s="1"/>
  <c r="L50" i="6" s="1"/>
  <c r="V50" i="6"/>
  <c r="U50" i="6"/>
  <c r="R50" i="6"/>
  <c r="N50" i="6" s="1"/>
  <c r="O50" i="6"/>
  <c r="K50" i="6" s="1"/>
  <c r="I50" i="6"/>
  <c r="H50" i="6"/>
  <c r="AB49" i="6"/>
  <c r="AA49" i="6"/>
  <c r="R49" i="6" s="1"/>
  <c r="N49" i="6" s="1"/>
  <c r="Z49" i="6"/>
  <c r="Y49" i="6"/>
  <c r="X49" i="6"/>
  <c r="W49" i="6"/>
  <c r="V49" i="6"/>
  <c r="U49" i="6"/>
  <c r="O49" i="6" s="1"/>
  <c r="K49" i="6" s="1"/>
  <c r="Q49" i="6"/>
  <c r="M49" i="6" s="1"/>
  <c r="P49" i="6"/>
  <c r="L49" i="6" s="1"/>
  <c r="I49" i="6"/>
  <c r="H49" i="6"/>
  <c r="G49" i="6"/>
  <c r="F49" i="6"/>
  <c r="AB48" i="6"/>
  <c r="AA48" i="6"/>
  <c r="R48" i="6" s="1"/>
  <c r="N48" i="6" s="1"/>
  <c r="Z48" i="6"/>
  <c r="Y48" i="6"/>
  <c r="Q48" i="6" s="1"/>
  <c r="M48" i="6" s="1"/>
  <c r="X48" i="6"/>
  <c r="W48" i="6"/>
  <c r="V48" i="6"/>
  <c r="U48" i="6"/>
  <c r="P48" i="6"/>
  <c r="L48" i="6" s="1"/>
  <c r="O48" i="6"/>
  <c r="K48" i="6" s="1"/>
  <c r="I48" i="6"/>
  <c r="H48" i="6"/>
  <c r="G48" i="6" s="1"/>
  <c r="F48" i="6"/>
  <c r="AB47" i="6"/>
  <c r="AA47" i="6"/>
  <c r="Z47" i="6"/>
  <c r="Y47" i="6"/>
  <c r="X47" i="6"/>
  <c r="W47" i="6"/>
  <c r="V47" i="6"/>
  <c r="U47" i="6"/>
  <c r="R47" i="6"/>
  <c r="N47" i="6" s="1"/>
  <c r="Q47" i="6"/>
  <c r="M47" i="6" s="1"/>
  <c r="P47" i="6"/>
  <c r="L47" i="6" s="1"/>
  <c r="O47" i="6"/>
  <c r="K47" i="6" s="1"/>
  <c r="I47" i="6"/>
  <c r="H47" i="6"/>
  <c r="F47" i="6" s="1"/>
  <c r="G47" i="6"/>
  <c r="AB46" i="6"/>
  <c r="AA46" i="6"/>
  <c r="R46" i="6" s="1"/>
  <c r="N46" i="6" s="1"/>
  <c r="Z46" i="6"/>
  <c r="Y46" i="6"/>
  <c r="X46" i="6"/>
  <c r="W46" i="6"/>
  <c r="V46" i="6"/>
  <c r="U46" i="6"/>
  <c r="O46" i="6" s="1"/>
  <c r="K46" i="6" s="1"/>
  <c r="Q46" i="6"/>
  <c r="M46" i="6" s="1"/>
  <c r="P46" i="6"/>
  <c r="L46" i="6" s="1"/>
  <c r="I46" i="6"/>
  <c r="H46" i="6"/>
  <c r="F46" i="6" s="1"/>
  <c r="G46" i="6"/>
  <c r="AB45" i="6"/>
  <c r="AA45" i="6"/>
  <c r="R45" i="6" s="1"/>
  <c r="N45" i="6" s="1"/>
  <c r="Z45" i="6"/>
  <c r="Y45" i="6"/>
  <c r="Q45" i="6" s="1"/>
  <c r="M45" i="6" s="1"/>
  <c r="X45" i="6"/>
  <c r="W45" i="6"/>
  <c r="V45" i="6"/>
  <c r="U45" i="6"/>
  <c r="O45" i="6" s="1"/>
  <c r="K45" i="6" s="1"/>
  <c r="P45" i="6"/>
  <c r="L45" i="6" s="1"/>
  <c r="I45" i="6"/>
  <c r="H45" i="6"/>
  <c r="F45" i="6" s="1"/>
  <c r="G45" i="6"/>
  <c r="AB44" i="6"/>
  <c r="AA44" i="6"/>
  <c r="Z44" i="6"/>
  <c r="Y44" i="6"/>
  <c r="X44" i="6"/>
  <c r="W44" i="6"/>
  <c r="P44" i="6" s="1"/>
  <c r="L44" i="6" s="1"/>
  <c r="V44" i="6"/>
  <c r="U44" i="6"/>
  <c r="O44" i="6" s="1"/>
  <c r="K44" i="6" s="1"/>
  <c r="R44" i="6"/>
  <c r="N44" i="6" s="1"/>
  <c r="Q44" i="6"/>
  <c r="M44" i="6" s="1"/>
  <c r="I44" i="6"/>
  <c r="H44" i="6"/>
  <c r="F44" i="6" s="1"/>
  <c r="G44" i="6"/>
  <c r="AB43" i="6"/>
  <c r="AA43" i="6"/>
  <c r="R43" i="6" s="1"/>
  <c r="N43" i="6" s="1"/>
  <c r="Z43" i="6"/>
  <c r="Y43" i="6"/>
  <c r="W43" i="6"/>
  <c r="P43" i="6" s="1"/>
  <c r="L43" i="6" s="1"/>
  <c r="Q43" i="6"/>
  <c r="M43" i="6" s="1"/>
  <c r="I43" i="6"/>
  <c r="H43" i="6"/>
  <c r="AB42" i="6"/>
  <c r="AA42" i="6"/>
  <c r="Z42" i="6"/>
  <c r="Y42" i="6"/>
  <c r="X42" i="6"/>
  <c r="W42" i="6"/>
  <c r="P42" i="6" s="1"/>
  <c r="L42" i="6" s="1"/>
  <c r="V42" i="6"/>
  <c r="U42" i="6"/>
  <c r="R42" i="6"/>
  <c r="N42" i="6" s="1"/>
  <c r="Q42" i="6"/>
  <c r="M42" i="6" s="1"/>
  <c r="O42" i="6"/>
  <c r="K42" i="6" s="1"/>
  <c r="I42" i="6"/>
  <c r="AB41" i="6"/>
  <c r="AA41" i="6"/>
  <c r="R41" i="6" s="1"/>
  <c r="N41" i="6" s="1"/>
  <c r="Z41" i="6"/>
  <c r="X41" i="6"/>
  <c r="W41" i="6"/>
  <c r="P41" i="6" s="1"/>
  <c r="L41" i="6" s="1"/>
  <c r="V41" i="6"/>
  <c r="U41" i="6"/>
  <c r="O41" i="6" s="1"/>
  <c r="K41" i="6" s="1"/>
  <c r="I41" i="6"/>
  <c r="H41" i="6"/>
  <c r="AB40" i="6"/>
  <c r="AA40" i="6"/>
  <c r="R40" i="6" s="1"/>
  <c r="N40" i="6" s="1"/>
  <c r="Z40" i="6"/>
  <c r="Y40" i="6"/>
  <c r="Q40" i="6" s="1"/>
  <c r="M40" i="6" s="1"/>
  <c r="X40" i="6"/>
  <c r="W40" i="6"/>
  <c r="V40" i="6"/>
  <c r="U40" i="6"/>
  <c r="P40" i="6"/>
  <c r="L40" i="6" s="1"/>
  <c r="O40" i="6"/>
  <c r="K40" i="6" s="1"/>
  <c r="I40" i="6"/>
  <c r="H40" i="6"/>
  <c r="G40" i="6" s="1"/>
  <c r="F40" i="6"/>
  <c r="AB39" i="6"/>
  <c r="AA39" i="6"/>
  <c r="R39" i="6" s="1"/>
  <c r="N39" i="6" s="1"/>
  <c r="Z39" i="6"/>
  <c r="Y39" i="6"/>
  <c r="X39" i="6"/>
  <c r="W39" i="6"/>
  <c r="P39" i="6" s="1"/>
  <c r="L39" i="6" s="1"/>
  <c r="V39" i="6"/>
  <c r="U39" i="6"/>
  <c r="Q39" i="6"/>
  <c r="M39" i="6" s="1"/>
  <c r="O39" i="6"/>
  <c r="K39" i="6" s="1"/>
  <c r="I39" i="6"/>
  <c r="H39" i="6"/>
  <c r="F39" i="6" s="1"/>
  <c r="G39" i="6"/>
  <c r="AB38" i="6"/>
  <c r="AA38" i="6"/>
  <c r="R38" i="6" s="1"/>
  <c r="N38" i="6" s="1"/>
  <c r="Z38" i="6"/>
  <c r="Y38" i="6"/>
  <c r="X38" i="6"/>
  <c r="W38" i="6"/>
  <c r="P38" i="6" s="1"/>
  <c r="L38" i="6" s="1"/>
  <c r="V38" i="6"/>
  <c r="U38" i="6"/>
  <c r="O38" i="6" s="1"/>
  <c r="K38" i="6" s="1"/>
  <c r="Q38" i="6"/>
  <c r="M38" i="6" s="1"/>
  <c r="I38" i="6"/>
  <c r="H38" i="6"/>
  <c r="G38" i="6" s="1"/>
  <c r="F38" i="6"/>
  <c r="AB37" i="6"/>
  <c r="AA37" i="6"/>
  <c r="R37" i="6" s="1"/>
  <c r="N37" i="6" s="1"/>
  <c r="Z37" i="6"/>
  <c r="Y37" i="6"/>
  <c r="Q37" i="6" s="1"/>
  <c r="M37" i="6" s="1"/>
  <c r="X37" i="6"/>
  <c r="W37" i="6"/>
  <c r="V37" i="6"/>
  <c r="U37" i="6"/>
  <c r="P37" i="6"/>
  <c r="L37" i="6" s="1"/>
  <c r="O37" i="6"/>
  <c r="K37" i="6" s="1"/>
  <c r="I37" i="6"/>
  <c r="H37" i="6"/>
  <c r="G37" i="6"/>
  <c r="F37" i="6"/>
  <c r="AB36" i="6"/>
  <c r="AA36" i="6"/>
  <c r="R36" i="6" s="1"/>
  <c r="N36" i="6" s="1"/>
  <c r="Z36" i="6"/>
  <c r="Y36" i="6"/>
  <c r="X36" i="6"/>
  <c r="W36" i="6"/>
  <c r="V36" i="6"/>
  <c r="U36" i="6"/>
  <c r="Q36" i="6"/>
  <c r="M36" i="6" s="1"/>
  <c r="P36" i="6"/>
  <c r="L36" i="6" s="1"/>
  <c r="O36" i="6"/>
  <c r="K36" i="6" s="1"/>
  <c r="I36" i="6"/>
  <c r="H36" i="6"/>
  <c r="G36" i="6" s="1"/>
  <c r="F36" i="6"/>
  <c r="AB35" i="6"/>
  <c r="AA35" i="6"/>
  <c r="R35" i="6" s="1"/>
  <c r="N35" i="6" s="1"/>
  <c r="Z35" i="6"/>
  <c r="Y35" i="6"/>
  <c r="X35" i="6"/>
  <c r="W35" i="6"/>
  <c r="P35" i="6" s="1"/>
  <c r="L35" i="6" s="1"/>
  <c r="V35" i="6"/>
  <c r="U35" i="6"/>
  <c r="Q35" i="6"/>
  <c r="M35" i="6" s="1"/>
  <c r="O35" i="6"/>
  <c r="K35" i="6" s="1"/>
  <c r="I35" i="6"/>
  <c r="H35" i="6"/>
  <c r="F35" i="6" s="1"/>
  <c r="G35" i="6"/>
  <c r="AB34" i="6"/>
  <c r="AA34" i="6"/>
  <c r="R34" i="6" s="1"/>
  <c r="N34" i="6" s="1"/>
  <c r="Z34" i="6"/>
  <c r="Y34" i="6"/>
  <c r="Q34" i="6" s="1"/>
  <c r="M34" i="6" s="1"/>
  <c r="X34" i="6"/>
  <c r="W34" i="6"/>
  <c r="V34" i="6"/>
  <c r="U34" i="6"/>
  <c r="P34" i="6"/>
  <c r="L34" i="6" s="1"/>
  <c r="O34" i="6"/>
  <c r="K34" i="6" s="1"/>
  <c r="I34" i="6"/>
  <c r="H34" i="6"/>
  <c r="G34" i="6" s="1"/>
  <c r="F34" i="6"/>
  <c r="AB33" i="6"/>
  <c r="AA33" i="6"/>
  <c r="R33" i="6" s="1"/>
  <c r="N33" i="6" s="1"/>
  <c r="Z33" i="6"/>
  <c r="Y33" i="6"/>
  <c r="Q33" i="6" s="1"/>
  <c r="M33" i="6" s="1"/>
  <c r="X33" i="6"/>
  <c r="W33" i="6"/>
  <c r="V33" i="6"/>
  <c r="U33" i="6"/>
  <c r="P33" i="6"/>
  <c r="L33" i="6" s="1"/>
  <c r="O33" i="6"/>
  <c r="K33" i="6" s="1"/>
  <c r="I33" i="6"/>
  <c r="H33" i="6"/>
  <c r="G33" i="6" s="1"/>
  <c r="F33" i="6"/>
  <c r="AB32" i="6"/>
  <c r="AA32" i="6"/>
  <c r="Z32" i="6"/>
  <c r="Y32" i="6"/>
  <c r="X32" i="6"/>
  <c r="W32" i="6"/>
  <c r="V32" i="6"/>
  <c r="U32" i="6"/>
  <c r="O32" i="6" s="1"/>
  <c r="K32" i="6" s="1"/>
  <c r="R32" i="6"/>
  <c r="N32" i="6" s="1"/>
  <c r="Q32" i="6"/>
  <c r="M32" i="6" s="1"/>
  <c r="P32" i="6"/>
  <c r="L32" i="6" s="1"/>
  <c r="I32" i="6"/>
  <c r="H32" i="6"/>
  <c r="G32" i="6"/>
  <c r="F32" i="6"/>
  <c r="AB31" i="6"/>
  <c r="AA31" i="6"/>
  <c r="Z31" i="6"/>
  <c r="Y31" i="6"/>
  <c r="X31" i="6"/>
  <c r="W31" i="6"/>
  <c r="V31" i="6"/>
  <c r="U31" i="6"/>
  <c r="O31" i="6" s="1"/>
  <c r="K31" i="6" s="1"/>
  <c r="R31" i="6"/>
  <c r="N31" i="6" s="1"/>
  <c r="Q31" i="6"/>
  <c r="M31" i="6" s="1"/>
  <c r="P31" i="6"/>
  <c r="L31" i="6" s="1"/>
  <c r="I31" i="6"/>
  <c r="H31" i="6"/>
  <c r="G31" i="6"/>
  <c r="F31" i="6"/>
  <c r="AB30" i="6"/>
  <c r="AA30" i="6"/>
  <c r="Z30" i="6"/>
  <c r="Y30" i="6"/>
  <c r="X30" i="6"/>
  <c r="W30" i="6"/>
  <c r="V30" i="6"/>
  <c r="U30" i="6"/>
  <c r="R30" i="6"/>
  <c r="N30" i="6" s="1"/>
  <c r="Q30" i="6"/>
  <c r="M30" i="6" s="1"/>
  <c r="P30" i="6"/>
  <c r="L30" i="6" s="1"/>
  <c r="O30" i="6"/>
  <c r="K30" i="6" s="1"/>
  <c r="I30" i="6"/>
  <c r="H30" i="6"/>
  <c r="G30" i="6" s="1"/>
  <c r="F30" i="6"/>
  <c r="AB29" i="6"/>
  <c r="AA29" i="6"/>
  <c r="Z29" i="6"/>
  <c r="Y29" i="6"/>
  <c r="Q29" i="6" s="1"/>
  <c r="M29" i="6" s="1"/>
  <c r="X29" i="6"/>
  <c r="W29" i="6"/>
  <c r="V29" i="6"/>
  <c r="U29" i="6"/>
  <c r="R29" i="6"/>
  <c r="N29" i="6" s="1"/>
  <c r="P29" i="6"/>
  <c r="L29" i="6" s="1"/>
  <c r="O29" i="6"/>
  <c r="K29" i="6" s="1"/>
  <c r="I29" i="6"/>
  <c r="H29" i="6"/>
  <c r="G29" i="6"/>
  <c r="F29" i="6"/>
  <c r="AB28" i="6"/>
  <c r="AA28" i="6"/>
  <c r="R28" i="6" s="1"/>
  <c r="N28" i="6" s="1"/>
  <c r="Z28" i="6"/>
  <c r="Y28" i="6"/>
  <c r="X28" i="6"/>
  <c r="W28" i="6"/>
  <c r="V28" i="6"/>
  <c r="U28" i="6"/>
  <c r="Q28" i="6"/>
  <c r="M28" i="6" s="1"/>
  <c r="P28" i="6"/>
  <c r="L28" i="6" s="1"/>
  <c r="O28" i="6"/>
  <c r="K28" i="6" s="1"/>
  <c r="I28" i="6"/>
  <c r="H28" i="6"/>
  <c r="G28" i="6"/>
  <c r="F28" i="6"/>
  <c r="AB27" i="6"/>
  <c r="AA27" i="6"/>
  <c r="Z27" i="6"/>
  <c r="Y27" i="6"/>
  <c r="X27" i="6"/>
  <c r="W27" i="6"/>
  <c r="V27" i="6"/>
  <c r="U27" i="6"/>
  <c r="O27" i="6" s="1"/>
  <c r="K27" i="6" s="1"/>
  <c r="R27" i="6"/>
  <c r="N27" i="6" s="1"/>
  <c r="Q27" i="6"/>
  <c r="M27" i="6" s="1"/>
  <c r="P27" i="6"/>
  <c r="L27" i="6" s="1"/>
  <c r="I27" i="6"/>
  <c r="H27" i="6"/>
  <c r="G27" i="6" s="1"/>
  <c r="F27" i="6"/>
  <c r="AB26" i="6"/>
  <c r="AA26" i="6"/>
  <c r="Z26" i="6"/>
  <c r="Y26" i="6"/>
  <c r="X26" i="6"/>
  <c r="W26" i="6"/>
  <c r="P26" i="6" s="1"/>
  <c r="L26" i="6" s="1"/>
  <c r="V26" i="6"/>
  <c r="U26" i="6"/>
  <c r="R26" i="6"/>
  <c r="N26" i="6" s="1"/>
  <c r="Q26" i="6"/>
  <c r="M26" i="6" s="1"/>
  <c r="O26" i="6"/>
  <c r="K26" i="6" s="1"/>
  <c r="I26" i="6"/>
  <c r="H26" i="6"/>
  <c r="G26" i="6"/>
  <c r="F26" i="6"/>
  <c r="AB25" i="6"/>
  <c r="AA25" i="6"/>
  <c r="Z25" i="6"/>
  <c r="Y25" i="6"/>
  <c r="X25" i="6"/>
  <c r="W25" i="6"/>
  <c r="V25" i="6"/>
  <c r="U25" i="6"/>
  <c r="O25" i="6" s="1"/>
  <c r="K25" i="6" s="1"/>
  <c r="R25" i="6"/>
  <c r="N25" i="6" s="1"/>
  <c r="Q25" i="6"/>
  <c r="M25" i="6" s="1"/>
  <c r="P25" i="6"/>
  <c r="L25" i="6" s="1"/>
  <c r="I25" i="6"/>
  <c r="H25" i="6"/>
  <c r="G25" i="6"/>
  <c r="F25" i="6"/>
  <c r="AB24" i="6"/>
  <c r="AA24" i="6"/>
  <c r="Z24" i="6"/>
  <c r="Y24" i="6"/>
  <c r="Q24" i="6" s="1"/>
  <c r="M24" i="6" s="1"/>
  <c r="X24" i="6"/>
  <c r="W24" i="6"/>
  <c r="P24" i="6" s="1"/>
  <c r="L24" i="6" s="1"/>
  <c r="V24" i="6"/>
  <c r="U24" i="6"/>
  <c r="R24" i="6"/>
  <c r="N24" i="6" s="1"/>
  <c r="O24" i="6"/>
  <c r="K24" i="6" s="1"/>
  <c r="I24" i="6"/>
  <c r="H24" i="6"/>
  <c r="G24" i="6"/>
  <c r="F24" i="6"/>
  <c r="AB23" i="6"/>
  <c r="AA23" i="6"/>
  <c r="Z23" i="6"/>
  <c r="Y23" i="6"/>
  <c r="X23" i="6"/>
  <c r="V23" i="6"/>
  <c r="U23" i="6"/>
  <c r="R23" i="6"/>
  <c r="N23" i="6" s="1"/>
  <c r="Q23" i="6"/>
  <c r="M23" i="6" s="1"/>
  <c r="O23" i="6"/>
  <c r="K23" i="6" s="1"/>
  <c r="I23" i="6"/>
  <c r="H23" i="6"/>
  <c r="F23" i="6" s="1"/>
  <c r="G23" i="6"/>
  <c r="AB22" i="6"/>
  <c r="AA22" i="6"/>
  <c r="Z22" i="6"/>
  <c r="Y22" i="6"/>
  <c r="V22" i="6"/>
  <c r="U22" i="6"/>
  <c r="O22" i="6" s="1"/>
  <c r="K22" i="6" s="1"/>
  <c r="R22" i="6"/>
  <c r="N22" i="6" s="1"/>
  <c r="Q22" i="6"/>
  <c r="M22" i="6" s="1"/>
  <c r="AB21" i="6"/>
  <c r="AA21" i="6"/>
  <c r="Z21" i="6"/>
  <c r="Y21" i="6"/>
  <c r="Q21" i="6" s="1"/>
  <c r="M21" i="6" s="1"/>
  <c r="X21" i="6"/>
  <c r="W21" i="6"/>
  <c r="V21" i="6"/>
  <c r="U21" i="6"/>
  <c r="O21" i="6" s="1"/>
  <c r="K21" i="6" s="1"/>
  <c r="R21" i="6"/>
  <c r="N21" i="6" s="1"/>
  <c r="AB20" i="6"/>
  <c r="AA20" i="6"/>
  <c r="Z20" i="6"/>
  <c r="Y20" i="6"/>
  <c r="X20" i="6"/>
  <c r="W20" i="6"/>
  <c r="P20" i="6" s="1"/>
  <c r="L20" i="6" s="1"/>
  <c r="V20" i="6"/>
  <c r="U20" i="6"/>
  <c r="O20" i="6" s="1"/>
  <c r="K20" i="6" s="1"/>
  <c r="R20" i="6"/>
  <c r="N20" i="6" s="1"/>
  <c r="Q20" i="6"/>
  <c r="M20" i="6" s="1"/>
  <c r="I20" i="6"/>
  <c r="H20" i="6"/>
  <c r="G20" i="6" s="1"/>
  <c r="F20" i="6"/>
  <c r="AB19" i="6"/>
  <c r="AA19" i="6"/>
  <c r="Z19" i="6"/>
  <c r="Y19" i="6"/>
  <c r="Q19" i="6" s="1"/>
  <c r="M19" i="6" s="1"/>
  <c r="X19" i="6"/>
  <c r="W19" i="6"/>
  <c r="P19" i="6" s="1"/>
  <c r="L19" i="6" s="1"/>
  <c r="V19" i="6"/>
  <c r="U19" i="6"/>
  <c r="O19" i="6" s="1"/>
  <c r="K19" i="6" s="1"/>
  <c r="R19" i="6"/>
  <c r="N19" i="6" s="1"/>
  <c r="I19" i="6"/>
  <c r="H19" i="6"/>
  <c r="G19" i="6"/>
  <c r="F19" i="6"/>
  <c r="AB18" i="6"/>
  <c r="AA18" i="6"/>
  <c r="R18" i="6" s="1"/>
  <c r="N18" i="6" s="1"/>
  <c r="Z18" i="6"/>
  <c r="Y18" i="6"/>
  <c r="Q18" i="6" s="1"/>
  <c r="M18" i="6" s="1"/>
  <c r="X18" i="6"/>
  <c r="W18" i="6"/>
  <c r="P18" i="6" s="1"/>
  <c r="L18" i="6" s="1"/>
  <c r="V18" i="6"/>
  <c r="U18" i="6"/>
  <c r="O18" i="6"/>
  <c r="K18" i="6" s="1"/>
  <c r="I18" i="6"/>
  <c r="H18" i="6"/>
  <c r="G18" i="6" s="1"/>
  <c r="F18" i="6"/>
  <c r="AB17" i="6"/>
  <c r="AA17" i="6"/>
  <c r="Z17" i="6"/>
  <c r="Y17" i="6"/>
  <c r="X17" i="6"/>
  <c r="W17" i="6"/>
  <c r="V17" i="6"/>
  <c r="U17" i="6"/>
  <c r="O17" i="6" s="1"/>
  <c r="K17" i="6" s="1"/>
  <c r="R17" i="6"/>
  <c r="N17" i="6" s="1"/>
  <c r="Q17" i="6"/>
  <c r="M17" i="6" s="1"/>
  <c r="P17" i="6"/>
  <c r="L17" i="6" s="1"/>
  <c r="I17" i="6"/>
  <c r="H17" i="6"/>
  <c r="G17" i="6"/>
  <c r="F17" i="6"/>
  <c r="AB16" i="6"/>
  <c r="AA16" i="6"/>
  <c r="R16" i="6" s="1"/>
  <c r="N16" i="6" s="1"/>
  <c r="Z16" i="6"/>
  <c r="Y16" i="6"/>
  <c r="X16" i="6"/>
  <c r="W16" i="6"/>
  <c r="V16" i="6"/>
  <c r="U16" i="6"/>
  <c r="O16" i="6" s="1"/>
  <c r="K16" i="6" s="1"/>
  <c r="Q16" i="6"/>
  <c r="M16" i="6" s="1"/>
  <c r="P16" i="6"/>
  <c r="L16" i="6" s="1"/>
  <c r="I16" i="6"/>
  <c r="H16" i="6"/>
  <c r="G16" i="6" s="1"/>
  <c r="AB15" i="6"/>
  <c r="AA15" i="6"/>
  <c r="R15" i="6" s="1"/>
  <c r="N15" i="6" s="1"/>
  <c r="Z15" i="6"/>
  <c r="Y15" i="6"/>
  <c r="X15" i="6"/>
  <c r="W15" i="6"/>
  <c r="P15" i="6" s="1"/>
  <c r="L15" i="6" s="1"/>
  <c r="V15" i="6"/>
  <c r="U15" i="6"/>
  <c r="O15" i="6" s="1"/>
  <c r="K15" i="6" s="1"/>
  <c r="Q15" i="6"/>
  <c r="M15" i="6" s="1"/>
  <c r="I15" i="6"/>
  <c r="H15" i="6"/>
  <c r="F15" i="6" s="1"/>
  <c r="G15" i="6"/>
  <c r="AB14" i="6"/>
  <c r="AA14" i="6"/>
  <c r="Z14" i="6"/>
  <c r="Y14" i="6"/>
  <c r="X14" i="6"/>
  <c r="W14" i="6"/>
  <c r="P14" i="6" s="1"/>
  <c r="L14" i="6" s="1"/>
  <c r="V14" i="6"/>
  <c r="U14" i="6"/>
  <c r="O14" i="6" s="1"/>
  <c r="K14" i="6" s="1"/>
  <c r="R14" i="6"/>
  <c r="N14" i="6" s="1"/>
  <c r="Q14" i="6"/>
  <c r="M14" i="6" s="1"/>
  <c r="I14" i="6"/>
  <c r="H14" i="6"/>
  <c r="F14" i="6" s="1"/>
  <c r="AB13" i="6"/>
  <c r="AA13" i="6"/>
  <c r="R13" i="6" s="1"/>
  <c r="N13" i="6" s="1"/>
  <c r="Z13" i="6"/>
  <c r="Y13" i="6"/>
  <c r="Q13" i="6" s="1"/>
  <c r="M13" i="6" s="1"/>
  <c r="X13" i="6"/>
  <c r="W13" i="6"/>
  <c r="V13" i="6"/>
  <c r="U13" i="6"/>
  <c r="O13" i="6" s="1"/>
  <c r="K13" i="6" s="1"/>
  <c r="P13" i="6"/>
  <c r="L13" i="6" s="1"/>
  <c r="I13" i="6"/>
  <c r="H13" i="6"/>
  <c r="G13" i="6"/>
  <c r="F13" i="6"/>
  <c r="AB12" i="6"/>
  <c r="AA12" i="6"/>
  <c r="Z12" i="6"/>
  <c r="Y12" i="6"/>
  <c r="X12" i="6"/>
  <c r="W12" i="6"/>
  <c r="P12" i="6" s="1"/>
  <c r="L12" i="6" s="1"/>
  <c r="V12" i="6"/>
  <c r="U12" i="6"/>
  <c r="O12" i="6" s="1"/>
  <c r="K12" i="6" s="1"/>
  <c r="R12" i="6"/>
  <c r="N12" i="6" s="1"/>
  <c r="Q12" i="6"/>
  <c r="M12" i="6" s="1"/>
  <c r="I12" i="6"/>
  <c r="H12" i="6"/>
  <c r="G12" i="6"/>
  <c r="F12" i="6"/>
  <c r="AB11" i="6"/>
  <c r="AA11" i="6"/>
  <c r="R11" i="6" s="1"/>
  <c r="N11" i="6" s="1"/>
  <c r="Z11" i="6"/>
  <c r="Y11" i="6"/>
  <c r="Q11" i="6" s="1"/>
  <c r="M11" i="6" s="1"/>
  <c r="X11" i="6"/>
  <c r="W11" i="6"/>
  <c r="P11" i="6" s="1"/>
  <c r="L11" i="6" s="1"/>
  <c r="V11" i="6"/>
  <c r="U11" i="6"/>
  <c r="O11" i="6"/>
  <c r="K11" i="6" s="1"/>
  <c r="I11" i="6"/>
  <c r="H11" i="6"/>
  <c r="AB10" i="6"/>
  <c r="AA10" i="6"/>
  <c r="R10" i="6" s="1"/>
  <c r="N10" i="6" s="1"/>
  <c r="Z10" i="6"/>
  <c r="Y10" i="6"/>
  <c r="Q10" i="6" s="1"/>
  <c r="M10" i="6" s="1"/>
  <c r="X10" i="6"/>
  <c r="W10" i="6"/>
  <c r="P10" i="6" s="1"/>
  <c r="L10" i="6" s="1"/>
  <c r="V10" i="6"/>
  <c r="U10" i="6"/>
  <c r="O10" i="6" s="1"/>
  <c r="K10" i="6" s="1"/>
  <c r="I10" i="6"/>
  <c r="H10" i="6"/>
  <c r="AB9" i="6"/>
  <c r="AA9" i="6"/>
  <c r="Z9" i="6"/>
  <c r="Y9" i="6"/>
  <c r="Q9" i="6" s="1"/>
  <c r="M9" i="6" s="1"/>
  <c r="X9" i="6"/>
  <c r="W9" i="6"/>
  <c r="P9" i="6" s="1"/>
  <c r="L9" i="6" s="1"/>
  <c r="V9" i="6"/>
  <c r="U9" i="6"/>
  <c r="R9" i="6"/>
  <c r="N9" i="6" s="1"/>
  <c r="O9" i="6"/>
  <c r="K9" i="6" s="1"/>
  <c r="I9" i="6"/>
  <c r="H9" i="6"/>
  <c r="G9" i="6" s="1"/>
  <c r="F9" i="6"/>
  <c r="AB8" i="6"/>
  <c r="AA8" i="6"/>
  <c r="Z8" i="6"/>
  <c r="Y8" i="6"/>
  <c r="X8" i="6"/>
  <c r="W8" i="6"/>
  <c r="P8" i="6" s="1"/>
  <c r="L8" i="6" s="1"/>
  <c r="V8" i="6"/>
  <c r="U8" i="6"/>
  <c r="R8" i="6"/>
  <c r="N8" i="6" s="1"/>
  <c r="Q8" i="6"/>
  <c r="M8" i="6" s="1"/>
  <c r="O8" i="6"/>
  <c r="K8" i="6" s="1"/>
  <c r="I8" i="6"/>
  <c r="H8" i="6"/>
  <c r="F8" i="6" s="1"/>
  <c r="G8" i="6"/>
  <c r="AB7" i="6"/>
  <c r="AA7" i="6"/>
  <c r="Z7" i="6"/>
  <c r="Y7" i="6"/>
  <c r="X7" i="6"/>
  <c r="W7" i="6"/>
  <c r="V7" i="6"/>
  <c r="U7" i="6"/>
  <c r="O7" i="6" s="1"/>
  <c r="K7" i="6" s="1"/>
  <c r="R7" i="6"/>
  <c r="N7" i="6" s="1"/>
  <c r="Q7" i="6"/>
  <c r="M7" i="6" s="1"/>
  <c r="P7" i="6"/>
  <c r="L7" i="6" s="1"/>
  <c r="I7" i="6"/>
  <c r="H7" i="6"/>
  <c r="G7" i="6"/>
  <c r="F7" i="6"/>
  <c r="AB6" i="6"/>
  <c r="AA6" i="6"/>
  <c r="R6" i="6" s="1"/>
  <c r="N6" i="6" s="1"/>
  <c r="Z6" i="6"/>
  <c r="Y6" i="6"/>
  <c r="Q6" i="6" s="1"/>
  <c r="M6" i="6" s="1"/>
  <c r="X6" i="6"/>
  <c r="W6" i="6"/>
  <c r="V6" i="6"/>
  <c r="U6" i="6"/>
  <c r="O6" i="6" s="1"/>
  <c r="K6" i="6" s="1"/>
  <c r="P6" i="6"/>
  <c r="L6" i="6" s="1"/>
  <c r="I6" i="6"/>
  <c r="H6" i="6"/>
  <c r="AB5" i="6"/>
  <c r="AA5" i="6"/>
  <c r="R5" i="6" s="1"/>
  <c r="N5" i="6" s="1"/>
  <c r="Z5" i="6"/>
  <c r="Y5" i="6"/>
  <c r="Q5" i="6" s="1"/>
  <c r="M5" i="6" s="1"/>
  <c r="X5" i="6"/>
  <c r="W5" i="6"/>
  <c r="P5" i="6" s="1"/>
  <c r="L5" i="6" s="1"/>
  <c r="V5" i="6"/>
  <c r="U5" i="6"/>
  <c r="O5" i="6"/>
  <c r="K5" i="6" s="1"/>
  <c r="I5" i="6"/>
  <c r="H5" i="6"/>
  <c r="G5" i="6"/>
  <c r="F5" i="6"/>
  <c r="AB4" i="6"/>
  <c r="AA4" i="6"/>
  <c r="R4" i="6" s="1"/>
  <c r="N4" i="6" s="1"/>
  <c r="Z4" i="6"/>
  <c r="Y4" i="6"/>
  <c r="Q4" i="6" s="1"/>
  <c r="M4" i="6" s="1"/>
  <c r="X4" i="6"/>
  <c r="W4" i="6"/>
  <c r="V4" i="6"/>
  <c r="U4" i="6"/>
  <c r="O4" i="6" s="1"/>
  <c r="K4" i="6" s="1"/>
  <c r="P4" i="6"/>
  <c r="L4" i="6" s="1"/>
  <c r="I4" i="6"/>
  <c r="H4" i="6"/>
  <c r="G4" i="6"/>
  <c r="F4" i="6"/>
  <c r="A4" i="6"/>
  <c r="AB3" i="6"/>
  <c r="AA3" i="6"/>
  <c r="R3" i="6" s="1"/>
  <c r="N3" i="6" s="1"/>
  <c r="Z3" i="6"/>
  <c r="Y3" i="6"/>
  <c r="X3" i="6"/>
  <c r="W3" i="6"/>
  <c r="V3" i="6"/>
  <c r="U3" i="6"/>
  <c r="P3" i="6"/>
  <c r="L3" i="6" s="1"/>
  <c r="I3" i="6"/>
  <c r="H3" i="6"/>
  <c r="AB2" i="6"/>
  <c r="AA2" i="6"/>
  <c r="R2" i="6" s="1"/>
  <c r="N2" i="6" s="1"/>
  <c r="AB1" i="6"/>
  <c r="AA1" i="6"/>
  <c r="R1" i="6" s="1"/>
  <c r="N1" i="6" s="1"/>
  <c r="Z1" i="6"/>
  <c r="Y1" i="6"/>
  <c r="M600" i="5"/>
  <c r="L600" i="5"/>
  <c r="K600" i="5"/>
  <c r="J600" i="5"/>
  <c r="E600" i="5"/>
  <c r="I600" i="5" s="1"/>
  <c r="D600" i="5" s="1"/>
  <c r="B600" i="5" s="1"/>
  <c r="M599" i="5"/>
  <c r="L599" i="5"/>
  <c r="K599" i="5"/>
  <c r="J599" i="5"/>
  <c r="I599" i="5"/>
  <c r="D599" i="5" s="1"/>
  <c r="B599" i="5" s="1"/>
  <c r="E599" i="5"/>
  <c r="H599" i="5" s="1"/>
  <c r="C599" i="5"/>
  <c r="A599" i="5"/>
  <c r="M598" i="5"/>
  <c r="L598" i="5"/>
  <c r="K598" i="5"/>
  <c r="J598" i="5"/>
  <c r="E598" i="5"/>
  <c r="M597" i="5"/>
  <c r="L597" i="5"/>
  <c r="K597" i="5"/>
  <c r="J597" i="5"/>
  <c r="H597" i="5"/>
  <c r="C597" i="5" s="1"/>
  <c r="A597" i="5" s="1"/>
  <c r="E597" i="5"/>
  <c r="I597" i="5" s="1"/>
  <c r="D597" i="5"/>
  <c r="B597" i="5" s="1"/>
  <c r="M596" i="5"/>
  <c r="L596" i="5"/>
  <c r="K596" i="5"/>
  <c r="J596" i="5"/>
  <c r="I596" i="5"/>
  <c r="D596" i="5" s="1"/>
  <c r="B596" i="5" s="1"/>
  <c r="H596" i="5"/>
  <c r="C596" i="5" s="1"/>
  <c r="A596" i="5" s="1"/>
  <c r="E596" i="5"/>
  <c r="M595" i="5"/>
  <c r="L595" i="5"/>
  <c r="K595" i="5"/>
  <c r="J595" i="5"/>
  <c r="I595" i="5"/>
  <c r="D595" i="5" s="1"/>
  <c r="B595" i="5" s="1"/>
  <c r="E595" i="5"/>
  <c r="H595" i="5" s="1"/>
  <c r="C595" i="5" s="1"/>
  <c r="A595" i="5" s="1"/>
  <c r="M594" i="5"/>
  <c r="L594" i="5"/>
  <c r="K594" i="5"/>
  <c r="J594" i="5"/>
  <c r="E594" i="5"/>
  <c r="I594" i="5" s="1"/>
  <c r="D594" i="5" s="1"/>
  <c r="B594" i="5" s="1"/>
  <c r="M593" i="5"/>
  <c r="L593" i="5"/>
  <c r="K593" i="5"/>
  <c r="J593" i="5"/>
  <c r="E593" i="5"/>
  <c r="I593" i="5" s="1"/>
  <c r="D593" i="5" s="1"/>
  <c r="B593" i="5"/>
  <c r="M592" i="5"/>
  <c r="L592" i="5"/>
  <c r="K592" i="5"/>
  <c r="J592" i="5"/>
  <c r="E592" i="5"/>
  <c r="M591" i="5"/>
  <c r="L591" i="5"/>
  <c r="K591" i="5"/>
  <c r="J591" i="5"/>
  <c r="E591" i="5"/>
  <c r="I591" i="5" s="1"/>
  <c r="D591" i="5" s="1"/>
  <c r="B591" i="5" s="1"/>
  <c r="M590" i="5"/>
  <c r="L590" i="5"/>
  <c r="K590" i="5"/>
  <c r="J590" i="5"/>
  <c r="I590" i="5"/>
  <c r="D590" i="5" s="1"/>
  <c r="B590" i="5" s="1"/>
  <c r="H590" i="5"/>
  <c r="C590" i="5" s="1"/>
  <c r="A590" i="5" s="1"/>
  <c r="E590" i="5"/>
  <c r="M589" i="5"/>
  <c r="L589" i="5"/>
  <c r="K589" i="5"/>
  <c r="J589" i="5"/>
  <c r="H589" i="5"/>
  <c r="E589" i="5"/>
  <c r="I589" i="5" s="1"/>
  <c r="D589" i="5" s="1"/>
  <c r="B589" i="5" s="1"/>
  <c r="C589" i="5"/>
  <c r="A589" i="5" s="1"/>
  <c r="M588" i="5"/>
  <c r="L588" i="5"/>
  <c r="K588" i="5"/>
  <c r="J588" i="5"/>
  <c r="E588" i="5"/>
  <c r="M587" i="5"/>
  <c r="L587" i="5"/>
  <c r="K587" i="5"/>
  <c r="J587" i="5"/>
  <c r="E587" i="5"/>
  <c r="M586" i="5"/>
  <c r="L586" i="5"/>
  <c r="K586" i="5"/>
  <c r="J586" i="5"/>
  <c r="E586" i="5"/>
  <c r="M585" i="5"/>
  <c r="L585" i="5"/>
  <c r="K585" i="5"/>
  <c r="J585" i="5"/>
  <c r="H585" i="5"/>
  <c r="C585" i="5" s="1"/>
  <c r="A585" i="5" s="1"/>
  <c r="E585" i="5"/>
  <c r="I585" i="5" s="1"/>
  <c r="D585" i="5"/>
  <c r="B585" i="5" s="1"/>
  <c r="M584" i="5"/>
  <c r="L584" i="5"/>
  <c r="K584" i="5"/>
  <c r="J584" i="5"/>
  <c r="I584" i="5"/>
  <c r="D584" i="5" s="1"/>
  <c r="B584" i="5" s="1"/>
  <c r="H584" i="5"/>
  <c r="C584" i="5" s="1"/>
  <c r="A584" i="5" s="1"/>
  <c r="E584" i="5"/>
  <c r="M583" i="5"/>
  <c r="L583" i="5"/>
  <c r="K583" i="5"/>
  <c r="J583" i="5"/>
  <c r="E583" i="5"/>
  <c r="I583" i="5" s="1"/>
  <c r="D583" i="5" s="1"/>
  <c r="B583" i="5" s="1"/>
  <c r="M582" i="5"/>
  <c r="L582" i="5"/>
  <c r="K582" i="5"/>
  <c r="J582" i="5"/>
  <c r="E582" i="5"/>
  <c r="M581" i="5"/>
  <c r="L581" i="5"/>
  <c r="K581" i="5"/>
  <c r="J581" i="5"/>
  <c r="E581" i="5"/>
  <c r="M580" i="5"/>
  <c r="L580" i="5"/>
  <c r="K580" i="5"/>
  <c r="J580" i="5"/>
  <c r="I580" i="5"/>
  <c r="D580" i="5" s="1"/>
  <c r="B580" i="5" s="1"/>
  <c r="H580" i="5"/>
  <c r="C580" i="5" s="1"/>
  <c r="A580" i="5" s="1"/>
  <c r="E580" i="5"/>
  <c r="M579" i="5"/>
  <c r="L579" i="5"/>
  <c r="K579" i="5"/>
  <c r="J579" i="5"/>
  <c r="E579" i="5"/>
  <c r="I579" i="5" s="1"/>
  <c r="D579" i="5" s="1"/>
  <c r="B579" i="5" s="1"/>
  <c r="M578" i="5"/>
  <c r="L578" i="5"/>
  <c r="K578" i="5"/>
  <c r="J578" i="5"/>
  <c r="H578" i="5"/>
  <c r="C578" i="5" s="1"/>
  <c r="A578" i="5" s="1"/>
  <c r="E578" i="5"/>
  <c r="I578" i="5" s="1"/>
  <c r="D578" i="5" s="1"/>
  <c r="B578" i="5" s="1"/>
  <c r="M577" i="5"/>
  <c r="L577" i="5"/>
  <c r="K577" i="5"/>
  <c r="J577" i="5"/>
  <c r="E577" i="5"/>
  <c r="M576" i="5"/>
  <c r="L576" i="5"/>
  <c r="K576" i="5"/>
  <c r="J576" i="5"/>
  <c r="H576" i="5"/>
  <c r="C576" i="5" s="1"/>
  <c r="A576" i="5" s="1"/>
  <c r="E576" i="5"/>
  <c r="M575" i="5"/>
  <c r="L575" i="5"/>
  <c r="K575" i="5"/>
  <c r="J575" i="5"/>
  <c r="E575" i="5"/>
  <c r="I575" i="5" s="1"/>
  <c r="D575" i="5" s="1"/>
  <c r="B575" i="5" s="1"/>
  <c r="M574" i="5"/>
  <c r="L574" i="5"/>
  <c r="K574" i="5"/>
  <c r="J574" i="5"/>
  <c r="E574" i="5"/>
  <c r="M573" i="5"/>
  <c r="L573" i="5"/>
  <c r="K573" i="5"/>
  <c r="J573" i="5"/>
  <c r="E573" i="5"/>
  <c r="M572" i="5"/>
  <c r="L572" i="5"/>
  <c r="K572" i="5"/>
  <c r="J572" i="5"/>
  <c r="E572" i="5"/>
  <c r="M571" i="5"/>
  <c r="L571" i="5"/>
  <c r="K571" i="5"/>
  <c r="J571" i="5"/>
  <c r="E571" i="5"/>
  <c r="I571" i="5" s="1"/>
  <c r="D571" i="5" s="1"/>
  <c r="B571" i="5" s="1"/>
  <c r="M570" i="5"/>
  <c r="L570" i="5"/>
  <c r="K570" i="5"/>
  <c r="J570" i="5"/>
  <c r="H570" i="5"/>
  <c r="C570" i="5" s="1"/>
  <c r="A570" i="5" s="1"/>
  <c r="E570" i="5"/>
  <c r="I570" i="5" s="1"/>
  <c r="D570" i="5" s="1"/>
  <c r="B570" i="5" s="1"/>
  <c r="M569" i="5"/>
  <c r="L569" i="5"/>
  <c r="K569" i="5"/>
  <c r="J569" i="5"/>
  <c r="E569" i="5"/>
  <c r="M568" i="5"/>
  <c r="L568" i="5"/>
  <c r="K568" i="5"/>
  <c r="J568" i="5"/>
  <c r="I568" i="5"/>
  <c r="D568" i="5" s="1"/>
  <c r="B568" i="5" s="1"/>
  <c r="H568" i="5"/>
  <c r="C568" i="5" s="1"/>
  <c r="A568" i="5" s="1"/>
  <c r="E568" i="5"/>
  <c r="M567" i="5"/>
  <c r="L567" i="5"/>
  <c r="K567" i="5"/>
  <c r="J567" i="5"/>
  <c r="E567" i="5"/>
  <c r="I567" i="5" s="1"/>
  <c r="D567" i="5" s="1"/>
  <c r="B567" i="5" s="1"/>
  <c r="M566" i="5"/>
  <c r="L566" i="5"/>
  <c r="K566" i="5"/>
  <c r="J566" i="5"/>
  <c r="H566" i="5"/>
  <c r="C566" i="5" s="1"/>
  <c r="A566" i="5" s="1"/>
  <c r="E566" i="5"/>
  <c r="I566" i="5" s="1"/>
  <c r="D566" i="5" s="1"/>
  <c r="B566" i="5" s="1"/>
  <c r="M565" i="5"/>
  <c r="L565" i="5"/>
  <c r="K565" i="5"/>
  <c r="J565" i="5"/>
  <c r="E565" i="5"/>
  <c r="M564" i="5"/>
  <c r="L564" i="5"/>
  <c r="K564" i="5"/>
  <c r="J564" i="5"/>
  <c r="E564" i="5"/>
  <c r="M563" i="5"/>
  <c r="L563" i="5"/>
  <c r="K563" i="5"/>
  <c r="J563" i="5"/>
  <c r="E563" i="5"/>
  <c r="I563" i="5" s="1"/>
  <c r="D563" i="5" s="1"/>
  <c r="B563" i="5" s="1"/>
  <c r="M562" i="5"/>
  <c r="L562" i="5"/>
  <c r="K562" i="5"/>
  <c r="J562" i="5"/>
  <c r="H562" i="5"/>
  <c r="C562" i="5" s="1"/>
  <c r="A562" i="5" s="1"/>
  <c r="E562" i="5"/>
  <c r="I562" i="5" s="1"/>
  <c r="D562" i="5" s="1"/>
  <c r="B562" i="5" s="1"/>
  <c r="M561" i="5"/>
  <c r="L561" i="5"/>
  <c r="K561" i="5"/>
  <c r="J561" i="5"/>
  <c r="E561" i="5"/>
  <c r="M560" i="5"/>
  <c r="L560" i="5"/>
  <c r="K560" i="5"/>
  <c r="J560" i="5"/>
  <c r="I560" i="5"/>
  <c r="D560" i="5" s="1"/>
  <c r="B560" i="5" s="1"/>
  <c r="H560" i="5"/>
  <c r="C560" i="5" s="1"/>
  <c r="A560" i="5" s="1"/>
  <c r="E560" i="5"/>
  <c r="M559" i="5"/>
  <c r="L559" i="5"/>
  <c r="K559" i="5"/>
  <c r="J559" i="5"/>
  <c r="E559" i="5"/>
  <c r="I559" i="5" s="1"/>
  <c r="D559" i="5" s="1"/>
  <c r="B559" i="5" s="1"/>
  <c r="M558" i="5"/>
  <c r="L558" i="5"/>
  <c r="K558" i="5"/>
  <c r="J558" i="5"/>
  <c r="E558" i="5"/>
  <c r="M557" i="5"/>
  <c r="L557" i="5"/>
  <c r="K557" i="5"/>
  <c r="J557" i="5"/>
  <c r="E557" i="5"/>
  <c r="M556" i="5"/>
  <c r="L556" i="5"/>
  <c r="K556" i="5"/>
  <c r="J556" i="5"/>
  <c r="I556" i="5"/>
  <c r="D556" i="5" s="1"/>
  <c r="B556" i="5" s="1"/>
  <c r="H556" i="5"/>
  <c r="C556" i="5" s="1"/>
  <c r="A556" i="5" s="1"/>
  <c r="E556" i="5"/>
  <c r="M555" i="5"/>
  <c r="L555" i="5"/>
  <c r="K555" i="5"/>
  <c r="J555" i="5"/>
  <c r="E555" i="5"/>
  <c r="I555" i="5" s="1"/>
  <c r="D555" i="5" s="1"/>
  <c r="B555" i="5" s="1"/>
  <c r="M554" i="5"/>
  <c r="L554" i="5"/>
  <c r="K554" i="5"/>
  <c r="J554" i="5"/>
  <c r="H554" i="5"/>
  <c r="C554" i="5" s="1"/>
  <c r="A554" i="5" s="1"/>
  <c r="E554" i="5"/>
  <c r="I554" i="5" s="1"/>
  <c r="D554" i="5" s="1"/>
  <c r="B554" i="5" s="1"/>
  <c r="M553" i="5"/>
  <c r="L553" i="5"/>
  <c r="K553" i="5"/>
  <c r="J553" i="5"/>
  <c r="E553" i="5"/>
  <c r="M552" i="5"/>
  <c r="L552" i="5"/>
  <c r="K552" i="5"/>
  <c r="J552" i="5"/>
  <c r="I552" i="5"/>
  <c r="D552" i="5" s="1"/>
  <c r="B552" i="5" s="1"/>
  <c r="H552" i="5"/>
  <c r="C552" i="5" s="1"/>
  <c r="A552" i="5" s="1"/>
  <c r="E552" i="5"/>
  <c r="M551" i="5"/>
  <c r="L551" i="5"/>
  <c r="K551" i="5"/>
  <c r="J551" i="5"/>
  <c r="E551" i="5"/>
  <c r="I551" i="5" s="1"/>
  <c r="D551" i="5" s="1"/>
  <c r="B551" i="5" s="1"/>
  <c r="M550" i="5"/>
  <c r="L550" i="5"/>
  <c r="K550" i="5"/>
  <c r="J550" i="5"/>
  <c r="E550" i="5"/>
  <c r="M549" i="5"/>
  <c r="L549" i="5"/>
  <c r="K549" i="5"/>
  <c r="J549" i="5"/>
  <c r="E549" i="5"/>
  <c r="M548" i="5"/>
  <c r="L548" i="5"/>
  <c r="K548" i="5"/>
  <c r="J548" i="5"/>
  <c r="E548" i="5"/>
  <c r="M547" i="5"/>
  <c r="L547" i="5"/>
  <c r="K547" i="5"/>
  <c r="J547" i="5"/>
  <c r="E547" i="5"/>
  <c r="I547" i="5" s="1"/>
  <c r="D547" i="5" s="1"/>
  <c r="B547" i="5" s="1"/>
  <c r="M546" i="5"/>
  <c r="L546" i="5"/>
  <c r="K546" i="5"/>
  <c r="J546" i="5"/>
  <c r="E546" i="5"/>
  <c r="I546" i="5" s="1"/>
  <c r="D546" i="5" s="1"/>
  <c r="B546" i="5" s="1"/>
  <c r="M545" i="5"/>
  <c r="L545" i="5"/>
  <c r="K545" i="5"/>
  <c r="J545" i="5"/>
  <c r="E545" i="5"/>
  <c r="M544" i="5"/>
  <c r="L544" i="5"/>
  <c r="K544" i="5"/>
  <c r="J544" i="5"/>
  <c r="I544" i="5"/>
  <c r="D544" i="5" s="1"/>
  <c r="B544" i="5" s="1"/>
  <c r="H544" i="5"/>
  <c r="C544" i="5" s="1"/>
  <c r="A544" i="5" s="1"/>
  <c r="E544" i="5"/>
  <c r="M543" i="5"/>
  <c r="L543" i="5"/>
  <c r="K543" i="5"/>
  <c r="J543" i="5"/>
  <c r="E543" i="5"/>
  <c r="I543" i="5" s="1"/>
  <c r="D543" i="5" s="1"/>
  <c r="B543" i="5" s="1"/>
  <c r="M542" i="5"/>
  <c r="L542" i="5"/>
  <c r="K542" i="5"/>
  <c r="J542" i="5"/>
  <c r="H542" i="5"/>
  <c r="C542" i="5" s="1"/>
  <c r="A542" i="5" s="1"/>
  <c r="E542" i="5"/>
  <c r="I542" i="5" s="1"/>
  <c r="D542" i="5" s="1"/>
  <c r="B542" i="5" s="1"/>
  <c r="M541" i="5"/>
  <c r="L541" i="5"/>
  <c r="K541" i="5"/>
  <c r="J541" i="5"/>
  <c r="E541" i="5"/>
  <c r="M540" i="5"/>
  <c r="L540" i="5"/>
  <c r="K540" i="5"/>
  <c r="J540" i="5"/>
  <c r="I540" i="5"/>
  <c r="D540" i="5" s="1"/>
  <c r="B540" i="5" s="1"/>
  <c r="H540" i="5"/>
  <c r="C540" i="5" s="1"/>
  <c r="A540" i="5" s="1"/>
  <c r="E540" i="5"/>
  <c r="M539" i="5"/>
  <c r="L539" i="5"/>
  <c r="K539" i="5"/>
  <c r="J539" i="5"/>
  <c r="E539" i="5"/>
  <c r="M538" i="5"/>
  <c r="L538" i="5"/>
  <c r="K538" i="5"/>
  <c r="J538" i="5"/>
  <c r="E538" i="5"/>
  <c r="M537" i="5"/>
  <c r="L537" i="5"/>
  <c r="K537" i="5"/>
  <c r="J537" i="5"/>
  <c r="E537" i="5"/>
  <c r="M536" i="5"/>
  <c r="L536" i="5"/>
  <c r="K536" i="5"/>
  <c r="J536" i="5"/>
  <c r="I536" i="5"/>
  <c r="D536" i="5" s="1"/>
  <c r="B536" i="5" s="1"/>
  <c r="E536" i="5"/>
  <c r="H536" i="5" s="1"/>
  <c r="C536" i="5" s="1"/>
  <c r="A536" i="5" s="1"/>
  <c r="M535" i="5"/>
  <c r="L535" i="5"/>
  <c r="K535" i="5"/>
  <c r="J535" i="5"/>
  <c r="E535" i="5"/>
  <c r="M534" i="5"/>
  <c r="L534" i="5"/>
  <c r="K534" i="5"/>
  <c r="J534" i="5"/>
  <c r="E534" i="5"/>
  <c r="M533" i="5"/>
  <c r="L533" i="5"/>
  <c r="K533" i="5"/>
  <c r="J533" i="5"/>
  <c r="E533" i="5"/>
  <c r="M532" i="5"/>
  <c r="L532" i="5"/>
  <c r="K532" i="5"/>
  <c r="J532" i="5"/>
  <c r="I532" i="5"/>
  <c r="D532" i="5" s="1"/>
  <c r="B532" i="5" s="1"/>
  <c r="H532" i="5"/>
  <c r="C532" i="5" s="1"/>
  <c r="A532" i="5" s="1"/>
  <c r="E532" i="5"/>
  <c r="M531" i="5"/>
  <c r="L531" i="5"/>
  <c r="K531" i="5"/>
  <c r="J531" i="5"/>
  <c r="E531" i="5"/>
  <c r="M530" i="5"/>
  <c r="L530" i="5"/>
  <c r="K530" i="5"/>
  <c r="J530" i="5"/>
  <c r="H530" i="5"/>
  <c r="C530" i="5" s="1"/>
  <c r="A530" i="5" s="1"/>
  <c r="E530" i="5"/>
  <c r="I530" i="5" s="1"/>
  <c r="D530" i="5" s="1"/>
  <c r="B530" i="5" s="1"/>
  <c r="M529" i="5"/>
  <c r="L529" i="5"/>
  <c r="K529" i="5"/>
  <c r="J529" i="5"/>
  <c r="E529" i="5"/>
  <c r="M528" i="5"/>
  <c r="L528" i="5"/>
  <c r="K528" i="5"/>
  <c r="J528" i="5"/>
  <c r="I528" i="5"/>
  <c r="D528" i="5" s="1"/>
  <c r="B528" i="5" s="1"/>
  <c r="H528" i="5"/>
  <c r="C528" i="5" s="1"/>
  <c r="A528" i="5" s="1"/>
  <c r="E528" i="5"/>
  <c r="M527" i="5"/>
  <c r="L527" i="5"/>
  <c r="K527" i="5"/>
  <c r="J527" i="5"/>
  <c r="E527" i="5"/>
  <c r="M526" i="5"/>
  <c r="L526" i="5"/>
  <c r="K526" i="5"/>
  <c r="J526" i="5"/>
  <c r="E526" i="5"/>
  <c r="M525" i="5"/>
  <c r="L525" i="5"/>
  <c r="K525" i="5"/>
  <c r="J525" i="5"/>
  <c r="E525" i="5"/>
  <c r="M524" i="5"/>
  <c r="L524" i="5"/>
  <c r="K524" i="5"/>
  <c r="J524" i="5"/>
  <c r="H524" i="5"/>
  <c r="C524" i="5" s="1"/>
  <c r="A524" i="5" s="1"/>
  <c r="E524" i="5"/>
  <c r="I524" i="5" s="1"/>
  <c r="D524" i="5" s="1"/>
  <c r="B524" i="5" s="1"/>
  <c r="M523" i="5"/>
  <c r="L523" i="5"/>
  <c r="K523" i="5"/>
  <c r="J523" i="5"/>
  <c r="E523" i="5"/>
  <c r="M522" i="5"/>
  <c r="L522" i="5"/>
  <c r="K522" i="5"/>
  <c r="J522" i="5"/>
  <c r="I522" i="5"/>
  <c r="D522" i="5" s="1"/>
  <c r="B522" i="5" s="1"/>
  <c r="H522" i="5"/>
  <c r="C522" i="5" s="1"/>
  <c r="A522" i="5" s="1"/>
  <c r="E522" i="5"/>
  <c r="M521" i="5"/>
  <c r="L521" i="5"/>
  <c r="K521" i="5"/>
  <c r="J521" i="5"/>
  <c r="E521" i="5"/>
  <c r="M520" i="5"/>
  <c r="L520" i="5"/>
  <c r="K520" i="5"/>
  <c r="J520" i="5"/>
  <c r="I520" i="5"/>
  <c r="D520" i="5" s="1"/>
  <c r="B520" i="5" s="1"/>
  <c r="H520" i="5"/>
  <c r="C520" i="5" s="1"/>
  <c r="A520" i="5" s="1"/>
  <c r="E520" i="5"/>
  <c r="M519" i="5"/>
  <c r="L519" i="5"/>
  <c r="K519" i="5"/>
  <c r="J519" i="5"/>
  <c r="E519" i="5"/>
  <c r="M518" i="5"/>
  <c r="L518" i="5"/>
  <c r="K518" i="5"/>
  <c r="J518" i="5"/>
  <c r="I518" i="5"/>
  <c r="D518" i="5" s="1"/>
  <c r="B518" i="5" s="1"/>
  <c r="H518" i="5"/>
  <c r="C518" i="5" s="1"/>
  <c r="A518" i="5" s="1"/>
  <c r="E518" i="5"/>
  <c r="M517" i="5"/>
  <c r="L517" i="5"/>
  <c r="K517" i="5"/>
  <c r="J517" i="5"/>
  <c r="E517" i="5"/>
  <c r="M516" i="5"/>
  <c r="L516" i="5"/>
  <c r="K516" i="5"/>
  <c r="J516" i="5"/>
  <c r="I516" i="5"/>
  <c r="D516" i="5" s="1"/>
  <c r="B516" i="5" s="1"/>
  <c r="H516" i="5"/>
  <c r="C516" i="5" s="1"/>
  <c r="A516" i="5" s="1"/>
  <c r="E516" i="5"/>
  <c r="M515" i="5"/>
  <c r="L515" i="5"/>
  <c r="K515" i="5"/>
  <c r="J515" i="5"/>
  <c r="E515" i="5"/>
  <c r="M514" i="5"/>
  <c r="L514" i="5"/>
  <c r="K514" i="5"/>
  <c r="J514" i="5"/>
  <c r="I514" i="5"/>
  <c r="D514" i="5" s="1"/>
  <c r="B514" i="5" s="1"/>
  <c r="H514" i="5"/>
  <c r="C514" i="5" s="1"/>
  <c r="A514" i="5" s="1"/>
  <c r="E514" i="5"/>
  <c r="M513" i="5"/>
  <c r="L513" i="5"/>
  <c r="K513" i="5"/>
  <c r="J513" i="5"/>
  <c r="E513" i="5"/>
  <c r="M512" i="5"/>
  <c r="L512" i="5"/>
  <c r="K512" i="5"/>
  <c r="J512" i="5"/>
  <c r="I512" i="5"/>
  <c r="D512" i="5" s="1"/>
  <c r="B512" i="5" s="1"/>
  <c r="H512" i="5"/>
  <c r="C512" i="5" s="1"/>
  <c r="A512" i="5" s="1"/>
  <c r="E512" i="5"/>
  <c r="M511" i="5"/>
  <c r="L511" i="5"/>
  <c r="K511" i="5"/>
  <c r="J511" i="5"/>
  <c r="E511" i="5"/>
  <c r="M510" i="5"/>
  <c r="L510" i="5"/>
  <c r="K510" i="5"/>
  <c r="J510" i="5"/>
  <c r="I510" i="5"/>
  <c r="D510" i="5" s="1"/>
  <c r="B510" i="5" s="1"/>
  <c r="H510" i="5"/>
  <c r="C510" i="5" s="1"/>
  <c r="A510" i="5" s="1"/>
  <c r="E510" i="5"/>
  <c r="M509" i="5"/>
  <c r="L509" i="5"/>
  <c r="K509" i="5"/>
  <c r="J509" i="5"/>
  <c r="E509" i="5"/>
  <c r="M508" i="5"/>
  <c r="L508" i="5"/>
  <c r="K508" i="5"/>
  <c r="J508" i="5"/>
  <c r="I508" i="5"/>
  <c r="D508" i="5" s="1"/>
  <c r="B508" i="5" s="1"/>
  <c r="H508" i="5"/>
  <c r="C508" i="5" s="1"/>
  <c r="A508" i="5" s="1"/>
  <c r="E508" i="5"/>
  <c r="M507" i="5"/>
  <c r="L507" i="5"/>
  <c r="K507" i="5"/>
  <c r="J507" i="5"/>
  <c r="E507" i="5"/>
  <c r="M506" i="5"/>
  <c r="L506" i="5"/>
  <c r="K506" i="5"/>
  <c r="J506" i="5"/>
  <c r="I506" i="5"/>
  <c r="D506" i="5" s="1"/>
  <c r="B506" i="5" s="1"/>
  <c r="H506" i="5"/>
  <c r="E506" i="5"/>
  <c r="C506" i="5"/>
  <c r="A506" i="5" s="1"/>
  <c r="M505" i="5"/>
  <c r="L505" i="5"/>
  <c r="K505" i="5"/>
  <c r="J505" i="5"/>
  <c r="I505" i="5"/>
  <c r="D505" i="5" s="1"/>
  <c r="B505" i="5" s="1"/>
  <c r="H505" i="5"/>
  <c r="C505" i="5" s="1"/>
  <c r="A505" i="5" s="1"/>
  <c r="E505" i="5"/>
  <c r="M504" i="5"/>
  <c r="L504" i="5"/>
  <c r="K504" i="5"/>
  <c r="J504" i="5"/>
  <c r="I504" i="5"/>
  <c r="D504" i="5" s="1"/>
  <c r="B504" i="5" s="1"/>
  <c r="H504" i="5"/>
  <c r="E504" i="5"/>
  <c r="C504" i="5"/>
  <c r="A504" i="5" s="1"/>
  <c r="M503" i="5"/>
  <c r="L503" i="5"/>
  <c r="K503" i="5"/>
  <c r="J503" i="5"/>
  <c r="H503" i="5"/>
  <c r="E503" i="5"/>
  <c r="I503" i="5" s="1"/>
  <c r="D503" i="5"/>
  <c r="B503" i="5" s="1"/>
  <c r="C503" i="5"/>
  <c r="A503" i="5" s="1"/>
  <c r="M502" i="5"/>
  <c r="L502" i="5"/>
  <c r="K502" i="5"/>
  <c r="J502" i="5"/>
  <c r="E502" i="5"/>
  <c r="M501" i="5"/>
  <c r="L501" i="5"/>
  <c r="K501" i="5"/>
  <c r="J501" i="5"/>
  <c r="I501" i="5"/>
  <c r="D501" i="5" s="1"/>
  <c r="B501" i="5" s="1"/>
  <c r="H501" i="5"/>
  <c r="E501" i="5"/>
  <c r="C501" i="5"/>
  <c r="A501" i="5" s="1"/>
  <c r="M500" i="5"/>
  <c r="L500" i="5"/>
  <c r="K500" i="5"/>
  <c r="J500" i="5"/>
  <c r="I500" i="5"/>
  <c r="D500" i="5" s="1"/>
  <c r="B500" i="5" s="1"/>
  <c r="E500" i="5"/>
  <c r="H500" i="5" s="1"/>
  <c r="C500" i="5"/>
  <c r="A500" i="5" s="1"/>
  <c r="M499" i="5"/>
  <c r="L499" i="5"/>
  <c r="K499" i="5"/>
  <c r="J499" i="5"/>
  <c r="E499" i="5"/>
  <c r="I499" i="5" s="1"/>
  <c r="D499" i="5"/>
  <c r="B499" i="5" s="1"/>
  <c r="M498" i="5"/>
  <c r="L498" i="5"/>
  <c r="K498" i="5"/>
  <c r="J498" i="5"/>
  <c r="E498" i="5"/>
  <c r="M497" i="5"/>
  <c r="L497" i="5"/>
  <c r="K497" i="5"/>
  <c r="J497" i="5"/>
  <c r="I497" i="5"/>
  <c r="D497" i="5" s="1"/>
  <c r="B497" i="5" s="1"/>
  <c r="E497" i="5"/>
  <c r="H497" i="5" s="1"/>
  <c r="C497" i="5" s="1"/>
  <c r="A497" i="5" s="1"/>
  <c r="M496" i="5"/>
  <c r="L496" i="5"/>
  <c r="K496" i="5"/>
  <c r="J496" i="5"/>
  <c r="E496" i="5"/>
  <c r="M495" i="5"/>
  <c r="L495" i="5"/>
  <c r="K495" i="5"/>
  <c r="J495" i="5"/>
  <c r="H495" i="5"/>
  <c r="C495" i="5" s="1"/>
  <c r="A495" i="5" s="1"/>
  <c r="E495" i="5"/>
  <c r="I495" i="5" s="1"/>
  <c r="D495" i="5" s="1"/>
  <c r="B495" i="5" s="1"/>
  <c r="M494" i="5"/>
  <c r="L494" i="5"/>
  <c r="K494" i="5"/>
  <c r="J494" i="5"/>
  <c r="I494" i="5"/>
  <c r="D494" i="5" s="1"/>
  <c r="B494" i="5" s="1"/>
  <c r="E494" i="5"/>
  <c r="H494" i="5" s="1"/>
  <c r="C494" i="5" s="1"/>
  <c r="A494" i="5" s="1"/>
  <c r="M493" i="5"/>
  <c r="L493" i="5"/>
  <c r="K493" i="5"/>
  <c r="J493" i="5"/>
  <c r="I493" i="5"/>
  <c r="D493" i="5" s="1"/>
  <c r="B493" i="5" s="1"/>
  <c r="H493" i="5"/>
  <c r="C493" i="5" s="1"/>
  <c r="A493" i="5" s="1"/>
  <c r="E493" i="5"/>
  <c r="M492" i="5"/>
  <c r="L492" i="5"/>
  <c r="K492" i="5"/>
  <c r="J492" i="5"/>
  <c r="I492" i="5"/>
  <c r="D492" i="5" s="1"/>
  <c r="B492" i="5" s="1"/>
  <c r="H492" i="5"/>
  <c r="E492" i="5"/>
  <c r="C492" i="5"/>
  <c r="A492" i="5" s="1"/>
  <c r="M491" i="5"/>
  <c r="L491" i="5"/>
  <c r="K491" i="5"/>
  <c r="J491" i="5"/>
  <c r="H491" i="5"/>
  <c r="E491" i="5"/>
  <c r="I491" i="5" s="1"/>
  <c r="D491" i="5"/>
  <c r="B491" i="5" s="1"/>
  <c r="C491" i="5"/>
  <c r="A491" i="5" s="1"/>
  <c r="M490" i="5"/>
  <c r="L490" i="5"/>
  <c r="K490" i="5"/>
  <c r="J490" i="5"/>
  <c r="H490" i="5"/>
  <c r="C490" i="5" s="1"/>
  <c r="A490" i="5" s="1"/>
  <c r="E490" i="5"/>
  <c r="I490" i="5" s="1"/>
  <c r="D490" i="5" s="1"/>
  <c r="B490" i="5" s="1"/>
  <c r="M489" i="5"/>
  <c r="L489" i="5"/>
  <c r="K489" i="5"/>
  <c r="J489" i="5"/>
  <c r="I489" i="5"/>
  <c r="D489" i="5" s="1"/>
  <c r="B489" i="5" s="1"/>
  <c r="H489" i="5"/>
  <c r="E489" i="5"/>
  <c r="C489" i="5"/>
  <c r="A489" i="5" s="1"/>
  <c r="M488" i="5"/>
  <c r="L488" i="5"/>
  <c r="K488" i="5"/>
  <c r="J488" i="5"/>
  <c r="I488" i="5"/>
  <c r="D488" i="5" s="1"/>
  <c r="B488" i="5" s="1"/>
  <c r="E488" i="5"/>
  <c r="H488" i="5" s="1"/>
  <c r="C488" i="5"/>
  <c r="A488" i="5" s="1"/>
  <c r="M487" i="5"/>
  <c r="L487" i="5"/>
  <c r="K487" i="5"/>
  <c r="J487" i="5"/>
  <c r="E487" i="5"/>
  <c r="M486" i="5"/>
  <c r="L486" i="5"/>
  <c r="K486" i="5"/>
  <c r="J486" i="5"/>
  <c r="E486" i="5"/>
  <c r="I486" i="5" s="1"/>
  <c r="D486" i="5" s="1"/>
  <c r="B486" i="5" s="1"/>
  <c r="M485" i="5"/>
  <c r="L485" i="5"/>
  <c r="K485" i="5"/>
  <c r="J485" i="5"/>
  <c r="H485" i="5"/>
  <c r="C485" i="5" s="1"/>
  <c r="A485" i="5" s="1"/>
  <c r="E485" i="5"/>
  <c r="I485" i="5" s="1"/>
  <c r="D485" i="5"/>
  <c r="B485" i="5" s="1"/>
  <c r="M484" i="5"/>
  <c r="L484" i="5"/>
  <c r="K484" i="5"/>
  <c r="J484" i="5"/>
  <c r="E484" i="5"/>
  <c r="I484" i="5" s="1"/>
  <c r="D484" i="5" s="1"/>
  <c r="B484" i="5" s="1"/>
  <c r="M483" i="5"/>
  <c r="L483" i="5"/>
  <c r="K483" i="5"/>
  <c r="J483" i="5"/>
  <c r="E483" i="5"/>
  <c r="M482" i="5"/>
  <c r="L482" i="5"/>
  <c r="K482" i="5"/>
  <c r="J482" i="5"/>
  <c r="I482" i="5"/>
  <c r="D482" i="5" s="1"/>
  <c r="B482" i="5" s="1"/>
  <c r="E482" i="5"/>
  <c r="H482" i="5" s="1"/>
  <c r="C482" i="5" s="1"/>
  <c r="A482" i="5" s="1"/>
  <c r="M481" i="5"/>
  <c r="L481" i="5"/>
  <c r="K481" i="5"/>
  <c r="J481" i="5"/>
  <c r="I481" i="5"/>
  <c r="D481" i="5" s="1"/>
  <c r="B481" i="5" s="1"/>
  <c r="H481" i="5"/>
  <c r="E481" i="5"/>
  <c r="C481" i="5"/>
  <c r="A481" i="5" s="1"/>
  <c r="M480" i="5"/>
  <c r="L480" i="5"/>
  <c r="K480" i="5"/>
  <c r="J480" i="5"/>
  <c r="I480" i="5"/>
  <c r="D480" i="5" s="1"/>
  <c r="B480" i="5" s="1"/>
  <c r="H480" i="5"/>
  <c r="E480" i="5"/>
  <c r="C480" i="5"/>
  <c r="A480" i="5" s="1"/>
  <c r="M479" i="5"/>
  <c r="L479" i="5"/>
  <c r="K479" i="5"/>
  <c r="J479" i="5"/>
  <c r="H479" i="5"/>
  <c r="E479" i="5"/>
  <c r="I479" i="5" s="1"/>
  <c r="D479" i="5"/>
  <c r="B479" i="5" s="1"/>
  <c r="C479" i="5"/>
  <c r="A479" i="5" s="1"/>
  <c r="M478" i="5"/>
  <c r="L478" i="5"/>
  <c r="K478" i="5"/>
  <c r="J478" i="5"/>
  <c r="H478" i="5"/>
  <c r="C478" i="5" s="1"/>
  <c r="A478" i="5" s="1"/>
  <c r="E478" i="5"/>
  <c r="I478" i="5" s="1"/>
  <c r="D478" i="5" s="1"/>
  <c r="B478" i="5" s="1"/>
  <c r="M477" i="5"/>
  <c r="L477" i="5"/>
  <c r="K477" i="5"/>
  <c r="J477" i="5"/>
  <c r="I477" i="5"/>
  <c r="D477" i="5" s="1"/>
  <c r="B477" i="5" s="1"/>
  <c r="H477" i="5"/>
  <c r="C477" i="5" s="1"/>
  <c r="A477" i="5" s="1"/>
  <c r="E477" i="5"/>
  <c r="M476" i="5"/>
  <c r="L476" i="5"/>
  <c r="K476" i="5"/>
  <c r="J476" i="5"/>
  <c r="E476" i="5"/>
  <c r="M475" i="5"/>
  <c r="L475" i="5"/>
  <c r="K475" i="5"/>
  <c r="J475" i="5"/>
  <c r="E475" i="5"/>
  <c r="M474" i="5"/>
  <c r="L474" i="5"/>
  <c r="K474" i="5"/>
  <c r="J474" i="5"/>
  <c r="H474" i="5"/>
  <c r="C474" i="5" s="1"/>
  <c r="A474" i="5" s="1"/>
  <c r="E474" i="5"/>
  <c r="I474" i="5" s="1"/>
  <c r="D474" i="5" s="1"/>
  <c r="B474" i="5" s="1"/>
  <c r="M473" i="5"/>
  <c r="L473" i="5"/>
  <c r="K473" i="5"/>
  <c r="J473" i="5"/>
  <c r="E473" i="5"/>
  <c r="I473" i="5" s="1"/>
  <c r="D473" i="5" s="1"/>
  <c r="B473" i="5" s="1"/>
  <c r="M472" i="5"/>
  <c r="L472" i="5"/>
  <c r="K472" i="5"/>
  <c r="J472" i="5"/>
  <c r="E472" i="5"/>
  <c r="I472" i="5" s="1"/>
  <c r="D472" i="5" s="1"/>
  <c r="B472" i="5" s="1"/>
  <c r="M471" i="5"/>
  <c r="L471" i="5"/>
  <c r="K471" i="5"/>
  <c r="J471" i="5"/>
  <c r="E471" i="5"/>
  <c r="I471" i="5" s="1"/>
  <c r="D471" i="5" s="1"/>
  <c r="B471" i="5" s="1"/>
  <c r="M470" i="5"/>
  <c r="L470" i="5"/>
  <c r="K470" i="5"/>
  <c r="J470" i="5"/>
  <c r="E470" i="5"/>
  <c r="M469" i="5"/>
  <c r="L469" i="5"/>
  <c r="K469" i="5"/>
  <c r="J469" i="5"/>
  <c r="I469" i="5"/>
  <c r="D469" i="5" s="1"/>
  <c r="B469" i="5" s="1"/>
  <c r="H469" i="5"/>
  <c r="E469" i="5"/>
  <c r="C469" i="5"/>
  <c r="A469" i="5" s="1"/>
  <c r="M468" i="5"/>
  <c r="L468" i="5"/>
  <c r="K468" i="5"/>
  <c r="J468" i="5"/>
  <c r="I468" i="5"/>
  <c r="D468" i="5" s="1"/>
  <c r="B468" i="5" s="1"/>
  <c r="H468" i="5"/>
  <c r="E468" i="5"/>
  <c r="C468" i="5"/>
  <c r="A468" i="5" s="1"/>
  <c r="M467" i="5"/>
  <c r="L467" i="5"/>
  <c r="K467" i="5"/>
  <c r="J467" i="5"/>
  <c r="H467" i="5"/>
  <c r="E467" i="5"/>
  <c r="I467" i="5" s="1"/>
  <c r="D467" i="5"/>
  <c r="B467" i="5" s="1"/>
  <c r="C467" i="5"/>
  <c r="A467" i="5" s="1"/>
  <c r="M466" i="5"/>
  <c r="L466" i="5"/>
  <c r="K466" i="5"/>
  <c r="J466" i="5"/>
  <c r="H466" i="5"/>
  <c r="C466" i="5" s="1"/>
  <c r="A466" i="5" s="1"/>
  <c r="E466" i="5"/>
  <c r="I466" i="5" s="1"/>
  <c r="D466" i="5" s="1"/>
  <c r="B466" i="5" s="1"/>
  <c r="M465" i="5"/>
  <c r="L465" i="5"/>
  <c r="K465" i="5"/>
  <c r="J465" i="5"/>
  <c r="I465" i="5"/>
  <c r="H465" i="5"/>
  <c r="E465" i="5"/>
  <c r="D465" i="5"/>
  <c r="B465" i="5" s="1"/>
  <c r="C465" i="5"/>
  <c r="A465" i="5" s="1"/>
  <c r="M464" i="5"/>
  <c r="L464" i="5"/>
  <c r="K464" i="5"/>
  <c r="J464" i="5"/>
  <c r="E464" i="5"/>
  <c r="H464" i="5" s="1"/>
  <c r="C464" i="5"/>
  <c r="A464" i="5" s="1"/>
  <c r="M463" i="5"/>
  <c r="L463" i="5"/>
  <c r="K463" i="5"/>
  <c r="J463" i="5"/>
  <c r="E463" i="5"/>
  <c r="M462" i="5"/>
  <c r="L462" i="5"/>
  <c r="K462" i="5"/>
  <c r="J462" i="5"/>
  <c r="I462" i="5"/>
  <c r="D462" i="5" s="1"/>
  <c r="B462" i="5" s="1"/>
  <c r="H462" i="5"/>
  <c r="C462" i="5" s="1"/>
  <c r="A462" i="5" s="1"/>
  <c r="E462" i="5"/>
  <c r="M461" i="5"/>
  <c r="L461" i="5"/>
  <c r="K461" i="5"/>
  <c r="J461" i="5"/>
  <c r="I461" i="5"/>
  <c r="D461" i="5" s="1"/>
  <c r="B461" i="5" s="1"/>
  <c r="E461" i="5"/>
  <c r="H461" i="5" s="1"/>
  <c r="C461" i="5" s="1"/>
  <c r="A461" i="5" s="1"/>
  <c r="M460" i="5"/>
  <c r="L460" i="5"/>
  <c r="K460" i="5"/>
  <c r="J460" i="5"/>
  <c r="I460" i="5"/>
  <c r="D460" i="5" s="1"/>
  <c r="B460" i="5" s="1"/>
  <c r="H460" i="5"/>
  <c r="C460" i="5" s="1"/>
  <c r="A460" i="5" s="1"/>
  <c r="E460" i="5"/>
  <c r="M459" i="5"/>
  <c r="L459" i="5"/>
  <c r="K459" i="5"/>
  <c r="J459" i="5"/>
  <c r="E459" i="5"/>
  <c r="I459" i="5" s="1"/>
  <c r="D459" i="5" s="1"/>
  <c r="B459" i="5" s="1"/>
  <c r="M458" i="5"/>
  <c r="L458" i="5"/>
  <c r="K458" i="5"/>
  <c r="J458" i="5"/>
  <c r="E458" i="5"/>
  <c r="H458" i="5" s="1"/>
  <c r="C458" i="5" s="1"/>
  <c r="A458" i="5" s="1"/>
  <c r="M457" i="5"/>
  <c r="L457" i="5"/>
  <c r="K457" i="5"/>
  <c r="J457" i="5"/>
  <c r="H457" i="5"/>
  <c r="E457" i="5"/>
  <c r="I457" i="5" s="1"/>
  <c r="D457" i="5" s="1"/>
  <c r="B457" i="5" s="1"/>
  <c r="C457" i="5"/>
  <c r="A457" i="5" s="1"/>
  <c r="M456" i="5"/>
  <c r="L456" i="5"/>
  <c r="K456" i="5"/>
  <c r="J456" i="5"/>
  <c r="I456" i="5"/>
  <c r="D456" i="5" s="1"/>
  <c r="B456" i="5" s="1"/>
  <c r="H456" i="5"/>
  <c r="E456" i="5"/>
  <c r="C456" i="5"/>
  <c r="A456" i="5" s="1"/>
  <c r="M455" i="5"/>
  <c r="L455" i="5"/>
  <c r="K455" i="5"/>
  <c r="J455" i="5"/>
  <c r="H455" i="5"/>
  <c r="E455" i="5"/>
  <c r="I455" i="5" s="1"/>
  <c r="D455" i="5"/>
  <c r="B455" i="5" s="1"/>
  <c r="C455" i="5"/>
  <c r="A455" i="5" s="1"/>
  <c r="M454" i="5"/>
  <c r="L454" i="5"/>
  <c r="K454" i="5"/>
  <c r="J454" i="5"/>
  <c r="H454" i="5"/>
  <c r="C454" i="5" s="1"/>
  <c r="A454" i="5" s="1"/>
  <c r="E454" i="5"/>
  <c r="I454" i="5" s="1"/>
  <c r="D454" i="5" s="1"/>
  <c r="B454" i="5" s="1"/>
  <c r="M453" i="5"/>
  <c r="L453" i="5"/>
  <c r="K453" i="5"/>
  <c r="J453" i="5"/>
  <c r="I453" i="5"/>
  <c r="D453" i="5" s="1"/>
  <c r="B453" i="5" s="1"/>
  <c r="H453" i="5"/>
  <c r="E453" i="5"/>
  <c r="C453" i="5"/>
  <c r="A453" i="5" s="1"/>
  <c r="M452" i="5"/>
  <c r="L452" i="5"/>
  <c r="K452" i="5"/>
  <c r="J452" i="5"/>
  <c r="I452" i="5"/>
  <c r="D452" i="5" s="1"/>
  <c r="B452" i="5" s="1"/>
  <c r="E452" i="5"/>
  <c r="H452" i="5" s="1"/>
  <c r="C452" i="5"/>
  <c r="A452" i="5" s="1"/>
  <c r="M451" i="5"/>
  <c r="L451" i="5"/>
  <c r="K451" i="5"/>
  <c r="J451" i="5"/>
  <c r="E451" i="5"/>
  <c r="M450" i="5"/>
  <c r="L450" i="5"/>
  <c r="K450" i="5"/>
  <c r="J450" i="5"/>
  <c r="E450" i="5"/>
  <c r="M449" i="5"/>
  <c r="L449" i="5"/>
  <c r="K449" i="5"/>
  <c r="J449" i="5"/>
  <c r="I449" i="5"/>
  <c r="D449" i="5" s="1"/>
  <c r="B449" i="5" s="1"/>
  <c r="H449" i="5"/>
  <c r="C449" i="5" s="1"/>
  <c r="A449" i="5" s="1"/>
  <c r="E449" i="5"/>
  <c r="M448" i="5"/>
  <c r="L448" i="5"/>
  <c r="K448" i="5"/>
  <c r="J448" i="5"/>
  <c r="E448" i="5"/>
  <c r="I448" i="5" s="1"/>
  <c r="D448" i="5" s="1"/>
  <c r="B448" i="5" s="1"/>
  <c r="M447" i="5"/>
  <c r="L447" i="5"/>
  <c r="K447" i="5"/>
  <c r="J447" i="5"/>
  <c r="E447" i="5"/>
  <c r="M446" i="5"/>
  <c r="L446" i="5"/>
  <c r="K446" i="5"/>
  <c r="J446" i="5"/>
  <c r="I446" i="5"/>
  <c r="D446" i="5" s="1"/>
  <c r="B446" i="5" s="1"/>
  <c r="E446" i="5"/>
  <c r="H446" i="5" s="1"/>
  <c r="C446" i="5" s="1"/>
  <c r="A446" i="5" s="1"/>
  <c r="M445" i="5"/>
  <c r="L445" i="5"/>
  <c r="K445" i="5"/>
  <c r="J445" i="5"/>
  <c r="H445" i="5"/>
  <c r="E445" i="5"/>
  <c r="I445" i="5" s="1"/>
  <c r="D445" i="5" s="1"/>
  <c r="B445" i="5" s="1"/>
  <c r="C445" i="5"/>
  <c r="A445" i="5" s="1"/>
  <c r="M444" i="5"/>
  <c r="L444" i="5"/>
  <c r="K444" i="5"/>
  <c r="J444" i="5"/>
  <c r="I444" i="5"/>
  <c r="D444" i="5" s="1"/>
  <c r="B444" i="5" s="1"/>
  <c r="H444" i="5"/>
  <c r="E444" i="5"/>
  <c r="C444" i="5"/>
  <c r="A444" i="5" s="1"/>
  <c r="M443" i="5"/>
  <c r="L443" i="5"/>
  <c r="K443" i="5"/>
  <c r="J443" i="5"/>
  <c r="H443" i="5"/>
  <c r="E443" i="5"/>
  <c r="I443" i="5" s="1"/>
  <c r="D443" i="5"/>
  <c r="B443" i="5" s="1"/>
  <c r="C443" i="5"/>
  <c r="A443" i="5" s="1"/>
  <c r="M442" i="5"/>
  <c r="L442" i="5"/>
  <c r="K442" i="5"/>
  <c r="J442" i="5"/>
  <c r="E442" i="5"/>
  <c r="I442" i="5" s="1"/>
  <c r="D442" i="5" s="1"/>
  <c r="B442" i="5" s="1"/>
  <c r="M441" i="5"/>
  <c r="L441" i="5"/>
  <c r="K441" i="5"/>
  <c r="J441" i="5"/>
  <c r="I441" i="5"/>
  <c r="H441" i="5"/>
  <c r="E441" i="5"/>
  <c r="D441" i="5"/>
  <c r="B441" i="5" s="1"/>
  <c r="C441" i="5"/>
  <c r="A441" i="5" s="1"/>
  <c r="M440" i="5"/>
  <c r="L440" i="5"/>
  <c r="K440" i="5"/>
  <c r="J440" i="5"/>
  <c r="E440" i="5"/>
  <c r="H440" i="5" s="1"/>
  <c r="C440" i="5"/>
  <c r="A440" i="5" s="1"/>
  <c r="M439" i="5"/>
  <c r="L439" i="5"/>
  <c r="K439" i="5"/>
  <c r="J439" i="5"/>
  <c r="E439" i="5"/>
  <c r="M438" i="5"/>
  <c r="L438" i="5"/>
  <c r="K438" i="5"/>
  <c r="J438" i="5"/>
  <c r="I438" i="5"/>
  <c r="D438" i="5" s="1"/>
  <c r="B438" i="5" s="1"/>
  <c r="H438" i="5"/>
  <c r="C438" i="5" s="1"/>
  <c r="A438" i="5" s="1"/>
  <c r="E438" i="5"/>
  <c r="M437" i="5"/>
  <c r="L437" i="5"/>
  <c r="K437" i="5"/>
  <c r="J437" i="5"/>
  <c r="H437" i="5"/>
  <c r="C437" i="5" s="1"/>
  <c r="A437" i="5" s="1"/>
  <c r="E437" i="5"/>
  <c r="I437" i="5" s="1"/>
  <c r="D437" i="5" s="1"/>
  <c r="B437" i="5" s="1"/>
  <c r="M436" i="5"/>
  <c r="L436" i="5"/>
  <c r="K436" i="5"/>
  <c r="J436" i="5"/>
  <c r="I436" i="5"/>
  <c r="D436" i="5" s="1"/>
  <c r="B436" i="5" s="1"/>
  <c r="H436" i="5"/>
  <c r="C436" i="5" s="1"/>
  <c r="A436" i="5" s="1"/>
  <c r="E436" i="5"/>
  <c r="M435" i="5"/>
  <c r="L435" i="5"/>
  <c r="K435" i="5"/>
  <c r="J435" i="5"/>
  <c r="H435" i="5"/>
  <c r="C435" i="5" s="1"/>
  <c r="A435" i="5" s="1"/>
  <c r="E435" i="5"/>
  <c r="I435" i="5" s="1"/>
  <c r="D435" i="5" s="1"/>
  <c r="B435" i="5" s="1"/>
  <c r="M434" i="5"/>
  <c r="L434" i="5"/>
  <c r="K434" i="5"/>
  <c r="J434" i="5"/>
  <c r="E434" i="5"/>
  <c r="H434" i="5" s="1"/>
  <c r="C434" i="5" s="1"/>
  <c r="A434" i="5" s="1"/>
  <c r="M433" i="5"/>
  <c r="L433" i="5"/>
  <c r="K433" i="5"/>
  <c r="J433" i="5"/>
  <c r="H433" i="5"/>
  <c r="E433" i="5"/>
  <c r="I433" i="5" s="1"/>
  <c r="D433" i="5" s="1"/>
  <c r="B433" i="5" s="1"/>
  <c r="C433" i="5"/>
  <c r="A433" i="5" s="1"/>
  <c r="M432" i="5"/>
  <c r="L432" i="5"/>
  <c r="K432" i="5"/>
  <c r="J432" i="5"/>
  <c r="I432" i="5"/>
  <c r="D432" i="5" s="1"/>
  <c r="B432" i="5" s="1"/>
  <c r="H432" i="5"/>
  <c r="E432" i="5"/>
  <c r="C432" i="5"/>
  <c r="A432" i="5" s="1"/>
  <c r="M431" i="5"/>
  <c r="L431" i="5"/>
  <c r="K431" i="5"/>
  <c r="J431" i="5"/>
  <c r="H431" i="5"/>
  <c r="E431" i="5"/>
  <c r="I431" i="5" s="1"/>
  <c r="D431" i="5"/>
  <c r="B431" i="5" s="1"/>
  <c r="C431" i="5"/>
  <c r="A431" i="5" s="1"/>
  <c r="M430" i="5"/>
  <c r="L430" i="5"/>
  <c r="K430" i="5"/>
  <c r="J430" i="5"/>
  <c r="H430" i="5"/>
  <c r="C430" i="5" s="1"/>
  <c r="A430" i="5" s="1"/>
  <c r="E430" i="5"/>
  <c r="I430" i="5" s="1"/>
  <c r="D430" i="5" s="1"/>
  <c r="B430" i="5" s="1"/>
  <c r="M429" i="5"/>
  <c r="L429" i="5"/>
  <c r="K429" i="5"/>
  <c r="J429" i="5"/>
  <c r="I429" i="5"/>
  <c r="D429" i="5" s="1"/>
  <c r="B429" i="5" s="1"/>
  <c r="H429" i="5"/>
  <c r="E429" i="5"/>
  <c r="C429" i="5"/>
  <c r="A429" i="5" s="1"/>
  <c r="M428" i="5"/>
  <c r="L428" i="5"/>
  <c r="K428" i="5"/>
  <c r="J428" i="5"/>
  <c r="E428" i="5"/>
  <c r="H428" i="5" s="1"/>
  <c r="C428" i="5"/>
  <c r="A428" i="5" s="1"/>
  <c r="M427" i="5"/>
  <c r="L427" i="5"/>
  <c r="K427" i="5"/>
  <c r="J427" i="5"/>
  <c r="E427" i="5"/>
  <c r="M426" i="5"/>
  <c r="L426" i="5"/>
  <c r="K426" i="5"/>
  <c r="J426" i="5"/>
  <c r="H426" i="5"/>
  <c r="C426" i="5" s="1"/>
  <c r="A426" i="5" s="1"/>
  <c r="E426" i="5"/>
  <c r="I426" i="5" s="1"/>
  <c r="D426" i="5" s="1"/>
  <c r="B426" i="5" s="1"/>
  <c r="M425" i="5"/>
  <c r="L425" i="5"/>
  <c r="K425" i="5"/>
  <c r="J425" i="5"/>
  <c r="I425" i="5"/>
  <c r="D425" i="5" s="1"/>
  <c r="B425" i="5" s="1"/>
  <c r="H425" i="5"/>
  <c r="C425" i="5" s="1"/>
  <c r="A425" i="5" s="1"/>
  <c r="E425" i="5"/>
  <c r="M424" i="5"/>
  <c r="L424" i="5"/>
  <c r="K424" i="5"/>
  <c r="J424" i="5"/>
  <c r="E424" i="5"/>
  <c r="I424" i="5" s="1"/>
  <c r="D424" i="5" s="1"/>
  <c r="B424" i="5" s="1"/>
  <c r="M423" i="5"/>
  <c r="L423" i="5"/>
  <c r="K423" i="5"/>
  <c r="J423" i="5"/>
  <c r="E423" i="5"/>
  <c r="M422" i="5"/>
  <c r="L422" i="5"/>
  <c r="K422" i="5"/>
  <c r="J422" i="5"/>
  <c r="E422" i="5"/>
  <c r="H422" i="5" s="1"/>
  <c r="C422" i="5" s="1"/>
  <c r="A422" i="5" s="1"/>
  <c r="M421" i="5"/>
  <c r="L421" i="5"/>
  <c r="K421" i="5"/>
  <c r="J421" i="5"/>
  <c r="H421" i="5"/>
  <c r="E421" i="5"/>
  <c r="I421" i="5" s="1"/>
  <c r="D421" i="5" s="1"/>
  <c r="B421" i="5" s="1"/>
  <c r="C421" i="5"/>
  <c r="A421" i="5" s="1"/>
  <c r="M420" i="5"/>
  <c r="L420" i="5"/>
  <c r="K420" i="5"/>
  <c r="J420" i="5"/>
  <c r="I420" i="5"/>
  <c r="D420" i="5" s="1"/>
  <c r="B420" i="5" s="1"/>
  <c r="H420" i="5"/>
  <c r="E420" i="5"/>
  <c r="C420" i="5"/>
  <c r="A420" i="5" s="1"/>
  <c r="M419" i="5"/>
  <c r="L419" i="5"/>
  <c r="K419" i="5"/>
  <c r="J419" i="5"/>
  <c r="H419" i="5"/>
  <c r="E419" i="5"/>
  <c r="I419" i="5" s="1"/>
  <c r="D419" i="5"/>
  <c r="B419" i="5" s="1"/>
  <c r="C419" i="5"/>
  <c r="A419" i="5" s="1"/>
  <c r="M418" i="5"/>
  <c r="L418" i="5"/>
  <c r="K418" i="5"/>
  <c r="J418" i="5"/>
  <c r="E418" i="5"/>
  <c r="M417" i="5"/>
  <c r="L417" i="5"/>
  <c r="K417" i="5"/>
  <c r="J417" i="5"/>
  <c r="I417" i="5"/>
  <c r="H417" i="5"/>
  <c r="E417" i="5"/>
  <c r="D417" i="5"/>
  <c r="B417" i="5" s="1"/>
  <c r="C417" i="5"/>
  <c r="A417" i="5" s="1"/>
  <c r="M416" i="5"/>
  <c r="L416" i="5"/>
  <c r="K416" i="5"/>
  <c r="J416" i="5"/>
  <c r="E416" i="5"/>
  <c r="H416" i="5" s="1"/>
  <c r="C416" i="5"/>
  <c r="A416" i="5" s="1"/>
  <c r="M415" i="5"/>
  <c r="L415" i="5"/>
  <c r="K415" i="5"/>
  <c r="J415" i="5"/>
  <c r="E415" i="5"/>
  <c r="M414" i="5"/>
  <c r="L414" i="5"/>
  <c r="K414" i="5"/>
  <c r="J414" i="5"/>
  <c r="I414" i="5"/>
  <c r="D414" i="5" s="1"/>
  <c r="B414" i="5" s="1"/>
  <c r="H414" i="5"/>
  <c r="C414" i="5" s="1"/>
  <c r="A414" i="5" s="1"/>
  <c r="E414" i="5"/>
  <c r="M413" i="5"/>
  <c r="L413" i="5"/>
  <c r="K413" i="5"/>
  <c r="J413" i="5"/>
  <c r="I413" i="5"/>
  <c r="D413" i="5" s="1"/>
  <c r="B413" i="5" s="1"/>
  <c r="E413" i="5"/>
  <c r="H413" i="5" s="1"/>
  <c r="C413" i="5" s="1"/>
  <c r="A413" i="5" s="1"/>
  <c r="M412" i="5"/>
  <c r="L412" i="5"/>
  <c r="K412" i="5"/>
  <c r="J412" i="5"/>
  <c r="I412" i="5"/>
  <c r="D412" i="5" s="1"/>
  <c r="B412" i="5" s="1"/>
  <c r="H412" i="5"/>
  <c r="C412" i="5" s="1"/>
  <c r="A412" i="5" s="1"/>
  <c r="E412" i="5"/>
  <c r="M411" i="5"/>
  <c r="L411" i="5"/>
  <c r="K411" i="5"/>
  <c r="J411" i="5"/>
  <c r="E411" i="5"/>
  <c r="I411" i="5" s="1"/>
  <c r="D411" i="5" s="1"/>
  <c r="B411" i="5" s="1"/>
  <c r="M410" i="5"/>
  <c r="L410" i="5"/>
  <c r="K410" i="5"/>
  <c r="J410" i="5"/>
  <c r="I410" i="5"/>
  <c r="D410" i="5" s="1"/>
  <c r="B410" i="5" s="1"/>
  <c r="E410" i="5"/>
  <c r="H410" i="5" s="1"/>
  <c r="C410" i="5" s="1"/>
  <c r="A410" i="5" s="1"/>
  <c r="M409" i="5"/>
  <c r="L409" i="5"/>
  <c r="K409" i="5"/>
  <c r="J409" i="5"/>
  <c r="H409" i="5"/>
  <c r="C409" i="5" s="1"/>
  <c r="A409" i="5" s="1"/>
  <c r="E409" i="5"/>
  <c r="I409" i="5" s="1"/>
  <c r="D409" i="5" s="1"/>
  <c r="B409" i="5" s="1"/>
  <c r="M408" i="5"/>
  <c r="L408" i="5"/>
  <c r="K408" i="5"/>
  <c r="J408" i="5"/>
  <c r="I408" i="5"/>
  <c r="D408" i="5" s="1"/>
  <c r="B408" i="5" s="1"/>
  <c r="H408" i="5"/>
  <c r="E408" i="5"/>
  <c r="C408" i="5"/>
  <c r="A408" i="5" s="1"/>
  <c r="M407" i="5"/>
  <c r="L407" i="5"/>
  <c r="K407" i="5"/>
  <c r="J407" i="5"/>
  <c r="H407" i="5"/>
  <c r="C407" i="5" s="1"/>
  <c r="A407" i="5" s="1"/>
  <c r="E407" i="5"/>
  <c r="I407" i="5" s="1"/>
  <c r="D407" i="5"/>
  <c r="B407" i="5" s="1"/>
  <c r="M406" i="5"/>
  <c r="L406" i="5"/>
  <c r="K406" i="5"/>
  <c r="J406" i="5"/>
  <c r="E406" i="5"/>
  <c r="I406" i="5" s="1"/>
  <c r="D406" i="5" s="1"/>
  <c r="B406" i="5" s="1"/>
  <c r="M405" i="5"/>
  <c r="L405" i="5"/>
  <c r="K405" i="5"/>
  <c r="J405" i="5"/>
  <c r="I405" i="5"/>
  <c r="D405" i="5" s="1"/>
  <c r="B405" i="5" s="1"/>
  <c r="H405" i="5"/>
  <c r="C405" i="5" s="1"/>
  <c r="A405" i="5" s="1"/>
  <c r="E405" i="5"/>
  <c r="M404" i="5"/>
  <c r="L404" i="5"/>
  <c r="K404" i="5"/>
  <c r="J404" i="5"/>
  <c r="E404" i="5"/>
  <c r="H404" i="5" s="1"/>
  <c r="C404" i="5"/>
  <c r="A404" i="5" s="1"/>
  <c r="M403" i="5"/>
  <c r="L403" i="5"/>
  <c r="K403" i="5"/>
  <c r="J403" i="5"/>
  <c r="E403" i="5"/>
  <c r="M402" i="5"/>
  <c r="L402" i="5"/>
  <c r="K402" i="5"/>
  <c r="J402" i="5"/>
  <c r="I402" i="5"/>
  <c r="E402" i="5"/>
  <c r="H402" i="5" s="1"/>
  <c r="C402" i="5" s="1"/>
  <c r="A402" i="5" s="1"/>
  <c r="D402" i="5"/>
  <c r="B402" i="5" s="1"/>
  <c r="M401" i="5"/>
  <c r="L401" i="5"/>
  <c r="K401" i="5"/>
  <c r="J401" i="5"/>
  <c r="E401" i="5"/>
  <c r="I401" i="5" s="1"/>
  <c r="D401" i="5" s="1"/>
  <c r="B401" i="5" s="1"/>
  <c r="M400" i="5"/>
  <c r="L400" i="5"/>
  <c r="K400" i="5"/>
  <c r="J400" i="5"/>
  <c r="H400" i="5"/>
  <c r="C400" i="5" s="1"/>
  <c r="A400" i="5" s="1"/>
  <c r="E400" i="5"/>
  <c r="I400" i="5" s="1"/>
  <c r="D400" i="5" s="1"/>
  <c r="B400" i="5" s="1"/>
  <c r="M399" i="5"/>
  <c r="L399" i="5"/>
  <c r="K399" i="5"/>
  <c r="J399" i="5"/>
  <c r="H399" i="5"/>
  <c r="C399" i="5" s="1"/>
  <c r="A399" i="5" s="1"/>
  <c r="E399" i="5"/>
  <c r="I399" i="5" s="1"/>
  <c r="D399" i="5" s="1"/>
  <c r="B399" i="5" s="1"/>
  <c r="M398" i="5"/>
  <c r="L398" i="5"/>
  <c r="K398" i="5"/>
  <c r="J398" i="5"/>
  <c r="I398" i="5"/>
  <c r="D398" i="5" s="1"/>
  <c r="B398" i="5" s="1"/>
  <c r="E398" i="5"/>
  <c r="H398" i="5" s="1"/>
  <c r="C398" i="5" s="1"/>
  <c r="A398" i="5" s="1"/>
  <c r="M397" i="5"/>
  <c r="L397" i="5"/>
  <c r="K397" i="5"/>
  <c r="J397" i="5"/>
  <c r="E397" i="5"/>
  <c r="I397" i="5" s="1"/>
  <c r="D397" i="5" s="1"/>
  <c r="B397" i="5" s="1"/>
  <c r="M396" i="5"/>
  <c r="L396" i="5"/>
  <c r="K396" i="5"/>
  <c r="J396" i="5"/>
  <c r="I396" i="5"/>
  <c r="D396" i="5" s="1"/>
  <c r="B396" i="5" s="1"/>
  <c r="H396" i="5"/>
  <c r="E396" i="5"/>
  <c r="C396" i="5"/>
  <c r="A396" i="5" s="1"/>
  <c r="M395" i="5"/>
  <c r="L395" i="5"/>
  <c r="K395" i="5"/>
  <c r="J395" i="5"/>
  <c r="H395" i="5"/>
  <c r="E395" i="5"/>
  <c r="I395" i="5" s="1"/>
  <c r="D395" i="5"/>
  <c r="B395" i="5" s="1"/>
  <c r="C395" i="5"/>
  <c r="A395" i="5" s="1"/>
  <c r="M394" i="5"/>
  <c r="L394" i="5"/>
  <c r="K394" i="5"/>
  <c r="J394" i="5"/>
  <c r="E394" i="5"/>
  <c r="I394" i="5" s="1"/>
  <c r="D394" i="5"/>
  <c r="B394" i="5" s="1"/>
  <c r="M393" i="5"/>
  <c r="L393" i="5"/>
  <c r="K393" i="5"/>
  <c r="J393" i="5"/>
  <c r="I393" i="5"/>
  <c r="E393" i="5"/>
  <c r="H393" i="5" s="1"/>
  <c r="D393" i="5"/>
  <c r="B393" i="5" s="1"/>
  <c r="C393" i="5"/>
  <c r="A393" i="5" s="1"/>
  <c r="M392" i="5"/>
  <c r="L392" i="5"/>
  <c r="K392" i="5"/>
  <c r="J392" i="5"/>
  <c r="I392" i="5"/>
  <c r="D392" i="5" s="1"/>
  <c r="B392" i="5" s="1"/>
  <c r="E392" i="5"/>
  <c r="H392" i="5" s="1"/>
  <c r="C392" i="5"/>
  <c r="A392" i="5" s="1"/>
  <c r="M391" i="5"/>
  <c r="L391" i="5"/>
  <c r="K391" i="5"/>
  <c r="J391" i="5"/>
  <c r="H391" i="5"/>
  <c r="E391" i="5"/>
  <c r="I391" i="5" s="1"/>
  <c r="D391" i="5"/>
  <c r="B391" i="5" s="1"/>
  <c r="C391" i="5"/>
  <c r="A391" i="5" s="1"/>
  <c r="M390" i="5"/>
  <c r="L390" i="5"/>
  <c r="K390" i="5"/>
  <c r="J390" i="5"/>
  <c r="I390" i="5"/>
  <c r="E390" i="5"/>
  <c r="H390" i="5" s="1"/>
  <c r="C390" i="5" s="1"/>
  <c r="A390" i="5" s="1"/>
  <c r="D390" i="5"/>
  <c r="B390" i="5" s="1"/>
  <c r="M389" i="5"/>
  <c r="L389" i="5"/>
  <c r="K389" i="5"/>
  <c r="J389" i="5"/>
  <c r="I389" i="5"/>
  <c r="D389" i="5" s="1"/>
  <c r="B389" i="5" s="1"/>
  <c r="H389" i="5"/>
  <c r="E389" i="5"/>
  <c r="C389" i="5"/>
  <c r="A389" i="5" s="1"/>
  <c r="M388" i="5"/>
  <c r="L388" i="5"/>
  <c r="K388" i="5"/>
  <c r="J388" i="5"/>
  <c r="I388" i="5"/>
  <c r="D388" i="5" s="1"/>
  <c r="B388" i="5" s="1"/>
  <c r="H388" i="5"/>
  <c r="C388" i="5" s="1"/>
  <c r="A388" i="5" s="1"/>
  <c r="E388" i="5"/>
  <c r="M387" i="5"/>
  <c r="L387" i="5"/>
  <c r="K387" i="5"/>
  <c r="J387" i="5"/>
  <c r="E387" i="5"/>
  <c r="I387" i="5" s="1"/>
  <c r="D387" i="5"/>
  <c r="B387" i="5" s="1"/>
  <c r="M386" i="5"/>
  <c r="L386" i="5"/>
  <c r="K386" i="5"/>
  <c r="J386" i="5"/>
  <c r="I386" i="5"/>
  <c r="D386" i="5" s="1"/>
  <c r="B386" i="5" s="1"/>
  <c r="E386" i="5"/>
  <c r="H386" i="5" s="1"/>
  <c r="C386" i="5" s="1"/>
  <c r="A386" i="5" s="1"/>
  <c r="M385" i="5"/>
  <c r="L385" i="5"/>
  <c r="K385" i="5"/>
  <c r="J385" i="5"/>
  <c r="I385" i="5"/>
  <c r="D385" i="5" s="1"/>
  <c r="B385" i="5" s="1"/>
  <c r="H385" i="5"/>
  <c r="C385" i="5" s="1"/>
  <c r="A385" i="5" s="1"/>
  <c r="E385" i="5"/>
  <c r="M384" i="5"/>
  <c r="L384" i="5"/>
  <c r="K384" i="5"/>
  <c r="J384" i="5"/>
  <c r="I384" i="5"/>
  <c r="D384" i="5" s="1"/>
  <c r="B384" i="5" s="1"/>
  <c r="H384" i="5"/>
  <c r="C384" i="5" s="1"/>
  <c r="A384" i="5" s="1"/>
  <c r="E384" i="5"/>
  <c r="M383" i="5"/>
  <c r="L383" i="5"/>
  <c r="K383" i="5"/>
  <c r="J383" i="5"/>
  <c r="H383" i="5"/>
  <c r="C383" i="5" s="1"/>
  <c r="A383" i="5" s="1"/>
  <c r="E383" i="5"/>
  <c r="I383" i="5" s="1"/>
  <c r="D383" i="5"/>
  <c r="B383" i="5" s="1"/>
  <c r="M382" i="5"/>
  <c r="L382" i="5"/>
  <c r="K382" i="5"/>
  <c r="J382" i="5"/>
  <c r="E382" i="5"/>
  <c r="I382" i="5" s="1"/>
  <c r="D382" i="5"/>
  <c r="B382" i="5" s="1"/>
  <c r="M381" i="5"/>
  <c r="L381" i="5"/>
  <c r="K381" i="5"/>
  <c r="J381" i="5"/>
  <c r="H381" i="5"/>
  <c r="C381" i="5" s="1"/>
  <c r="A381" i="5" s="1"/>
  <c r="E381" i="5"/>
  <c r="I381" i="5" s="1"/>
  <c r="D381" i="5" s="1"/>
  <c r="B381" i="5" s="1"/>
  <c r="M380" i="5"/>
  <c r="L380" i="5"/>
  <c r="K380" i="5"/>
  <c r="J380" i="5"/>
  <c r="E380" i="5"/>
  <c r="I380" i="5" s="1"/>
  <c r="D380" i="5" s="1"/>
  <c r="B380" i="5" s="1"/>
  <c r="M379" i="5"/>
  <c r="L379" i="5"/>
  <c r="K379" i="5"/>
  <c r="J379" i="5"/>
  <c r="H379" i="5"/>
  <c r="C379" i="5" s="1"/>
  <c r="A379" i="5" s="1"/>
  <c r="E379" i="5"/>
  <c r="I379" i="5" s="1"/>
  <c r="D379" i="5"/>
  <c r="B379" i="5" s="1"/>
  <c r="M378" i="5"/>
  <c r="L378" i="5"/>
  <c r="K378" i="5"/>
  <c r="J378" i="5"/>
  <c r="H378" i="5"/>
  <c r="C378" i="5" s="1"/>
  <c r="A378" i="5" s="1"/>
  <c r="E378" i="5"/>
  <c r="I378" i="5" s="1"/>
  <c r="D378" i="5" s="1"/>
  <c r="B378" i="5" s="1"/>
  <c r="M377" i="5"/>
  <c r="L377" i="5"/>
  <c r="K377" i="5"/>
  <c r="J377" i="5"/>
  <c r="E377" i="5"/>
  <c r="I377" i="5" s="1"/>
  <c r="D377" i="5"/>
  <c r="B377" i="5" s="1"/>
  <c r="M376" i="5"/>
  <c r="L376" i="5"/>
  <c r="K376" i="5"/>
  <c r="J376" i="5"/>
  <c r="I376" i="5"/>
  <c r="D376" i="5" s="1"/>
  <c r="B376" i="5" s="1"/>
  <c r="H376" i="5"/>
  <c r="C376" i="5" s="1"/>
  <c r="A376" i="5" s="1"/>
  <c r="E376" i="5"/>
  <c r="M375" i="5"/>
  <c r="L375" i="5"/>
  <c r="K375" i="5"/>
  <c r="J375" i="5"/>
  <c r="E375" i="5"/>
  <c r="M374" i="5"/>
  <c r="L374" i="5"/>
  <c r="K374" i="5"/>
  <c r="J374" i="5"/>
  <c r="E374" i="5"/>
  <c r="M373" i="5"/>
  <c r="L373" i="5"/>
  <c r="K373" i="5"/>
  <c r="J373" i="5"/>
  <c r="I373" i="5"/>
  <c r="D373" i="5" s="1"/>
  <c r="B373" i="5" s="1"/>
  <c r="E373" i="5"/>
  <c r="H373" i="5" s="1"/>
  <c r="C373" i="5" s="1"/>
  <c r="A373" i="5" s="1"/>
  <c r="M372" i="5"/>
  <c r="L372" i="5"/>
  <c r="K372" i="5"/>
  <c r="J372" i="5"/>
  <c r="I372" i="5"/>
  <c r="D372" i="5" s="1"/>
  <c r="B372" i="5" s="1"/>
  <c r="H372" i="5"/>
  <c r="C372" i="5" s="1"/>
  <c r="A372" i="5" s="1"/>
  <c r="E372" i="5"/>
  <c r="M371" i="5"/>
  <c r="L371" i="5"/>
  <c r="K371" i="5"/>
  <c r="J371" i="5"/>
  <c r="H371" i="5"/>
  <c r="C371" i="5" s="1"/>
  <c r="A371" i="5" s="1"/>
  <c r="E371" i="5"/>
  <c r="I371" i="5" s="1"/>
  <c r="D371" i="5"/>
  <c r="B371" i="5" s="1"/>
  <c r="M370" i="5"/>
  <c r="L370" i="5"/>
  <c r="K370" i="5"/>
  <c r="J370" i="5"/>
  <c r="H370" i="5"/>
  <c r="C370" i="5" s="1"/>
  <c r="A370" i="5" s="1"/>
  <c r="E370" i="5"/>
  <c r="I370" i="5" s="1"/>
  <c r="D370" i="5" s="1"/>
  <c r="B370" i="5" s="1"/>
  <c r="M369" i="5"/>
  <c r="L369" i="5"/>
  <c r="K369" i="5"/>
  <c r="J369" i="5"/>
  <c r="I369" i="5"/>
  <c r="D369" i="5" s="1"/>
  <c r="B369" i="5" s="1"/>
  <c r="H369" i="5"/>
  <c r="C369" i="5" s="1"/>
  <c r="A369" i="5" s="1"/>
  <c r="E369" i="5"/>
  <c r="M368" i="5"/>
  <c r="L368" i="5"/>
  <c r="K368" i="5"/>
  <c r="J368" i="5"/>
  <c r="I368" i="5"/>
  <c r="D368" i="5" s="1"/>
  <c r="B368" i="5" s="1"/>
  <c r="H368" i="5"/>
  <c r="C368" i="5" s="1"/>
  <c r="A368" i="5" s="1"/>
  <c r="E368" i="5"/>
  <c r="M367" i="5"/>
  <c r="L367" i="5"/>
  <c r="K367" i="5"/>
  <c r="J367" i="5"/>
  <c r="H367" i="5"/>
  <c r="C367" i="5" s="1"/>
  <c r="A367" i="5" s="1"/>
  <c r="E367" i="5"/>
  <c r="I367" i="5" s="1"/>
  <c r="D367" i="5" s="1"/>
  <c r="B367" i="5" s="1"/>
  <c r="M366" i="5"/>
  <c r="L366" i="5"/>
  <c r="K366" i="5"/>
  <c r="J366" i="5"/>
  <c r="I366" i="5"/>
  <c r="D366" i="5" s="1"/>
  <c r="B366" i="5" s="1"/>
  <c r="H366" i="5"/>
  <c r="C366" i="5" s="1"/>
  <c r="A366" i="5" s="1"/>
  <c r="E366" i="5"/>
  <c r="M365" i="5"/>
  <c r="L365" i="5"/>
  <c r="K365" i="5"/>
  <c r="J365" i="5"/>
  <c r="I365" i="5"/>
  <c r="D365" i="5" s="1"/>
  <c r="B365" i="5" s="1"/>
  <c r="H365" i="5"/>
  <c r="E365" i="5"/>
  <c r="C365" i="5"/>
  <c r="A365" i="5" s="1"/>
  <c r="M364" i="5"/>
  <c r="L364" i="5"/>
  <c r="K364" i="5"/>
  <c r="J364" i="5"/>
  <c r="I364" i="5"/>
  <c r="H364" i="5"/>
  <c r="E364" i="5"/>
  <c r="D364" i="5"/>
  <c r="B364" i="5" s="1"/>
  <c r="C364" i="5"/>
  <c r="A364" i="5" s="1"/>
  <c r="M363" i="5"/>
  <c r="L363" i="5"/>
  <c r="K363" i="5"/>
  <c r="J363" i="5"/>
  <c r="H363" i="5"/>
  <c r="C363" i="5" s="1"/>
  <c r="A363" i="5" s="1"/>
  <c r="E363" i="5"/>
  <c r="I363" i="5" s="1"/>
  <c r="D363" i="5"/>
  <c r="B363" i="5" s="1"/>
  <c r="M362" i="5"/>
  <c r="L362" i="5"/>
  <c r="K362" i="5"/>
  <c r="J362" i="5"/>
  <c r="I362" i="5"/>
  <c r="D362" i="5" s="1"/>
  <c r="B362" i="5" s="1"/>
  <c r="H362" i="5"/>
  <c r="E362" i="5"/>
  <c r="C362" i="5"/>
  <c r="A362" i="5" s="1"/>
  <c r="M361" i="5"/>
  <c r="L361" i="5"/>
  <c r="K361" i="5"/>
  <c r="J361" i="5"/>
  <c r="E361" i="5"/>
  <c r="I361" i="5" s="1"/>
  <c r="D361" i="5" s="1"/>
  <c r="B361" i="5" s="1"/>
  <c r="M360" i="5"/>
  <c r="L360" i="5"/>
  <c r="K360" i="5"/>
  <c r="J360" i="5"/>
  <c r="I360" i="5"/>
  <c r="D360" i="5" s="1"/>
  <c r="B360" i="5" s="1"/>
  <c r="H360" i="5"/>
  <c r="E360" i="5"/>
  <c r="C360" i="5"/>
  <c r="A360" i="5" s="1"/>
  <c r="M359" i="5"/>
  <c r="L359" i="5"/>
  <c r="K359" i="5"/>
  <c r="J359" i="5"/>
  <c r="I359" i="5"/>
  <c r="E359" i="5"/>
  <c r="H359" i="5" s="1"/>
  <c r="C359" i="5" s="1"/>
  <c r="A359" i="5" s="1"/>
  <c r="D359" i="5"/>
  <c r="B359" i="5" s="1"/>
  <c r="M358" i="5"/>
  <c r="L358" i="5"/>
  <c r="K358" i="5"/>
  <c r="J358" i="5"/>
  <c r="I358" i="5"/>
  <c r="D358" i="5" s="1"/>
  <c r="B358" i="5" s="1"/>
  <c r="H358" i="5"/>
  <c r="C358" i="5" s="1"/>
  <c r="A358" i="5" s="1"/>
  <c r="E358" i="5"/>
  <c r="M357" i="5"/>
  <c r="L357" i="5"/>
  <c r="K357" i="5"/>
  <c r="J357" i="5"/>
  <c r="I357" i="5"/>
  <c r="D357" i="5" s="1"/>
  <c r="B357" i="5" s="1"/>
  <c r="H357" i="5"/>
  <c r="E357" i="5"/>
  <c r="C357" i="5"/>
  <c r="A357" i="5" s="1"/>
  <c r="M356" i="5"/>
  <c r="L356" i="5"/>
  <c r="K356" i="5"/>
  <c r="J356" i="5"/>
  <c r="I356" i="5"/>
  <c r="H356" i="5"/>
  <c r="E356" i="5"/>
  <c r="D356" i="5"/>
  <c r="B356" i="5" s="1"/>
  <c r="C356" i="5"/>
  <c r="A356" i="5" s="1"/>
  <c r="M355" i="5"/>
  <c r="L355" i="5"/>
  <c r="K355" i="5"/>
  <c r="J355" i="5"/>
  <c r="E355" i="5"/>
  <c r="I355" i="5" s="1"/>
  <c r="D355" i="5" s="1"/>
  <c r="B355" i="5" s="1"/>
  <c r="M354" i="5"/>
  <c r="L354" i="5"/>
  <c r="K354" i="5"/>
  <c r="J354" i="5"/>
  <c r="H354" i="5"/>
  <c r="C354" i="5" s="1"/>
  <c r="A354" i="5" s="1"/>
  <c r="E354" i="5"/>
  <c r="I354" i="5" s="1"/>
  <c r="D354" i="5" s="1"/>
  <c r="B354" i="5" s="1"/>
  <c r="M353" i="5"/>
  <c r="L353" i="5"/>
  <c r="K353" i="5"/>
  <c r="J353" i="5"/>
  <c r="I353" i="5"/>
  <c r="D353" i="5" s="1"/>
  <c r="B353" i="5" s="1"/>
  <c r="H353" i="5"/>
  <c r="E353" i="5"/>
  <c r="C353" i="5"/>
  <c r="A353" i="5" s="1"/>
  <c r="M352" i="5"/>
  <c r="L352" i="5"/>
  <c r="K352" i="5"/>
  <c r="J352" i="5"/>
  <c r="I352" i="5"/>
  <c r="H352" i="5"/>
  <c r="E352" i="5"/>
  <c r="D352" i="5"/>
  <c r="B352" i="5" s="1"/>
  <c r="C352" i="5"/>
  <c r="A352" i="5" s="1"/>
  <c r="M351" i="5"/>
  <c r="L351" i="5"/>
  <c r="K351" i="5"/>
  <c r="J351" i="5"/>
  <c r="I351" i="5"/>
  <c r="D351" i="5" s="1"/>
  <c r="B351" i="5" s="1"/>
  <c r="E351" i="5"/>
  <c r="H351" i="5" s="1"/>
  <c r="C351" i="5" s="1"/>
  <c r="A351" i="5" s="1"/>
  <c r="M350" i="5"/>
  <c r="L350" i="5"/>
  <c r="K350" i="5"/>
  <c r="J350" i="5"/>
  <c r="I350" i="5"/>
  <c r="D350" i="5" s="1"/>
  <c r="B350" i="5" s="1"/>
  <c r="H350" i="5"/>
  <c r="C350" i="5" s="1"/>
  <c r="A350" i="5" s="1"/>
  <c r="E350" i="5"/>
  <c r="M349" i="5"/>
  <c r="L349" i="5"/>
  <c r="K349" i="5"/>
  <c r="J349" i="5"/>
  <c r="I349" i="5"/>
  <c r="D349" i="5" s="1"/>
  <c r="B349" i="5" s="1"/>
  <c r="H349" i="5"/>
  <c r="E349" i="5"/>
  <c r="C349" i="5"/>
  <c r="A349" i="5" s="1"/>
  <c r="M348" i="5"/>
  <c r="L348" i="5"/>
  <c r="K348" i="5"/>
  <c r="J348" i="5"/>
  <c r="I348" i="5"/>
  <c r="H348" i="5"/>
  <c r="E348" i="5"/>
  <c r="D348" i="5"/>
  <c r="B348" i="5" s="1"/>
  <c r="C348" i="5"/>
  <c r="A348" i="5" s="1"/>
  <c r="M347" i="5"/>
  <c r="L347" i="5"/>
  <c r="K347" i="5"/>
  <c r="J347" i="5"/>
  <c r="E347" i="5"/>
  <c r="I347" i="5" s="1"/>
  <c r="D347" i="5" s="1"/>
  <c r="B347" i="5" s="1"/>
  <c r="M346" i="5"/>
  <c r="L346" i="5"/>
  <c r="K346" i="5"/>
  <c r="J346" i="5"/>
  <c r="I346" i="5"/>
  <c r="D346" i="5" s="1"/>
  <c r="B346" i="5" s="1"/>
  <c r="E346" i="5"/>
  <c r="H346" i="5" s="1"/>
  <c r="C346" i="5" s="1"/>
  <c r="A346" i="5" s="1"/>
  <c r="M345" i="5"/>
  <c r="L345" i="5"/>
  <c r="K345" i="5"/>
  <c r="J345" i="5"/>
  <c r="H345" i="5"/>
  <c r="C345" i="5" s="1"/>
  <c r="A345" i="5" s="1"/>
  <c r="E345" i="5"/>
  <c r="I345" i="5" s="1"/>
  <c r="D345" i="5" s="1"/>
  <c r="B345" i="5" s="1"/>
  <c r="M344" i="5"/>
  <c r="L344" i="5"/>
  <c r="K344" i="5"/>
  <c r="J344" i="5"/>
  <c r="I344" i="5"/>
  <c r="H344" i="5"/>
  <c r="C344" i="5" s="1"/>
  <c r="A344" i="5" s="1"/>
  <c r="E344" i="5"/>
  <c r="D344" i="5"/>
  <c r="B344" i="5" s="1"/>
  <c r="M343" i="5"/>
  <c r="L343" i="5"/>
  <c r="K343" i="5"/>
  <c r="J343" i="5"/>
  <c r="E343" i="5"/>
  <c r="I343" i="5" s="1"/>
  <c r="D343" i="5" s="1"/>
  <c r="B343" i="5" s="1"/>
  <c r="M342" i="5"/>
  <c r="L342" i="5"/>
  <c r="K342" i="5"/>
  <c r="J342" i="5"/>
  <c r="H342" i="5"/>
  <c r="C342" i="5" s="1"/>
  <c r="A342" i="5" s="1"/>
  <c r="E342" i="5"/>
  <c r="I342" i="5" s="1"/>
  <c r="D342" i="5" s="1"/>
  <c r="B342" i="5" s="1"/>
  <c r="M341" i="5"/>
  <c r="L341" i="5"/>
  <c r="K341" i="5"/>
  <c r="J341" i="5"/>
  <c r="I341" i="5"/>
  <c r="D341" i="5" s="1"/>
  <c r="B341" i="5" s="1"/>
  <c r="H341" i="5"/>
  <c r="E341" i="5"/>
  <c r="C341" i="5"/>
  <c r="A341" i="5" s="1"/>
  <c r="M340" i="5"/>
  <c r="L340" i="5"/>
  <c r="K340" i="5"/>
  <c r="J340" i="5"/>
  <c r="I340" i="5"/>
  <c r="D340" i="5" s="1"/>
  <c r="B340" i="5" s="1"/>
  <c r="H340" i="5"/>
  <c r="E340" i="5"/>
  <c r="C340" i="5"/>
  <c r="A340" i="5" s="1"/>
  <c r="M339" i="5"/>
  <c r="L339" i="5"/>
  <c r="K339" i="5"/>
  <c r="J339" i="5"/>
  <c r="H339" i="5"/>
  <c r="C339" i="5" s="1"/>
  <c r="A339" i="5" s="1"/>
  <c r="E339" i="5"/>
  <c r="I339" i="5" s="1"/>
  <c r="D339" i="5"/>
  <c r="B339" i="5" s="1"/>
  <c r="M338" i="5"/>
  <c r="L338" i="5"/>
  <c r="K338" i="5"/>
  <c r="J338" i="5"/>
  <c r="H338" i="5"/>
  <c r="C338" i="5" s="1"/>
  <c r="A338" i="5" s="1"/>
  <c r="E338" i="5"/>
  <c r="I338" i="5" s="1"/>
  <c r="D338" i="5" s="1"/>
  <c r="B338" i="5" s="1"/>
  <c r="M337" i="5"/>
  <c r="L337" i="5"/>
  <c r="K337" i="5"/>
  <c r="J337" i="5"/>
  <c r="I337" i="5"/>
  <c r="D337" i="5" s="1"/>
  <c r="B337" i="5" s="1"/>
  <c r="E337" i="5"/>
  <c r="H337" i="5" s="1"/>
  <c r="C337" i="5" s="1"/>
  <c r="A337" i="5" s="1"/>
  <c r="M336" i="5"/>
  <c r="L336" i="5"/>
  <c r="K336" i="5"/>
  <c r="J336" i="5"/>
  <c r="I336" i="5"/>
  <c r="D336" i="5" s="1"/>
  <c r="B336" i="5" s="1"/>
  <c r="H336" i="5"/>
  <c r="E336" i="5"/>
  <c r="C336" i="5"/>
  <c r="A336" i="5" s="1"/>
  <c r="M335" i="5"/>
  <c r="L335" i="5"/>
  <c r="K335" i="5"/>
  <c r="J335" i="5"/>
  <c r="H335" i="5"/>
  <c r="C335" i="5" s="1"/>
  <c r="A335" i="5" s="1"/>
  <c r="E335" i="5"/>
  <c r="I335" i="5" s="1"/>
  <c r="D335" i="5" s="1"/>
  <c r="B335" i="5" s="1"/>
  <c r="M334" i="5"/>
  <c r="L334" i="5"/>
  <c r="K334" i="5"/>
  <c r="J334" i="5"/>
  <c r="E334" i="5"/>
  <c r="M333" i="5"/>
  <c r="L333" i="5"/>
  <c r="K333" i="5"/>
  <c r="J333" i="5"/>
  <c r="I333" i="5"/>
  <c r="D333" i="5" s="1"/>
  <c r="B333" i="5" s="1"/>
  <c r="H333" i="5"/>
  <c r="C333" i="5" s="1"/>
  <c r="A333" i="5" s="1"/>
  <c r="E333" i="5"/>
  <c r="M332" i="5"/>
  <c r="L332" i="5"/>
  <c r="K332" i="5"/>
  <c r="J332" i="5"/>
  <c r="I332" i="5"/>
  <c r="H332" i="5"/>
  <c r="E332" i="5"/>
  <c r="D332" i="5"/>
  <c r="B332" i="5" s="1"/>
  <c r="C332" i="5"/>
  <c r="A332" i="5" s="1"/>
  <c r="M331" i="5"/>
  <c r="L331" i="5"/>
  <c r="K331" i="5"/>
  <c r="J331" i="5"/>
  <c r="E331" i="5"/>
  <c r="M330" i="5"/>
  <c r="L330" i="5"/>
  <c r="K330" i="5"/>
  <c r="J330" i="5"/>
  <c r="I330" i="5"/>
  <c r="D330" i="5" s="1"/>
  <c r="B330" i="5" s="1"/>
  <c r="E330" i="5"/>
  <c r="H330" i="5" s="1"/>
  <c r="C330" i="5" s="1"/>
  <c r="A330" i="5" s="1"/>
  <c r="M329" i="5"/>
  <c r="L329" i="5"/>
  <c r="K329" i="5"/>
  <c r="J329" i="5"/>
  <c r="I329" i="5"/>
  <c r="D329" i="5" s="1"/>
  <c r="B329" i="5" s="1"/>
  <c r="H329" i="5"/>
  <c r="C329" i="5" s="1"/>
  <c r="A329" i="5" s="1"/>
  <c r="E329" i="5"/>
  <c r="M328" i="5"/>
  <c r="L328" i="5"/>
  <c r="K328" i="5"/>
  <c r="J328" i="5"/>
  <c r="I328" i="5"/>
  <c r="D328" i="5" s="1"/>
  <c r="B328" i="5" s="1"/>
  <c r="H328" i="5"/>
  <c r="C328" i="5" s="1"/>
  <c r="A328" i="5" s="1"/>
  <c r="E328" i="5"/>
  <c r="M327" i="5"/>
  <c r="L327" i="5"/>
  <c r="K327" i="5"/>
  <c r="J327" i="5"/>
  <c r="I327" i="5"/>
  <c r="D327" i="5" s="1"/>
  <c r="B327" i="5" s="1"/>
  <c r="H327" i="5"/>
  <c r="E327" i="5"/>
  <c r="C327" i="5"/>
  <c r="A327" i="5" s="1"/>
  <c r="M326" i="5"/>
  <c r="L326" i="5"/>
  <c r="K326" i="5"/>
  <c r="J326" i="5"/>
  <c r="E326" i="5"/>
  <c r="M325" i="5"/>
  <c r="L325" i="5"/>
  <c r="K325" i="5"/>
  <c r="J325" i="5"/>
  <c r="I325" i="5"/>
  <c r="D325" i="5" s="1"/>
  <c r="B325" i="5" s="1"/>
  <c r="H325" i="5"/>
  <c r="C325" i="5" s="1"/>
  <c r="A325" i="5" s="1"/>
  <c r="E325" i="5"/>
  <c r="M324" i="5"/>
  <c r="L324" i="5"/>
  <c r="K324" i="5"/>
  <c r="J324" i="5"/>
  <c r="I324" i="5"/>
  <c r="D324" i="5" s="1"/>
  <c r="B324" i="5" s="1"/>
  <c r="H324" i="5"/>
  <c r="E324" i="5"/>
  <c r="C324" i="5"/>
  <c r="A324" i="5" s="1"/>
  <c r="M323" i="5"/>
  <c r="L323" i="5"/>
  <c r="K323" i="5"/>
  <c r="J323" i="5"/>
  <c r="I323" i="5"/>
  <c r="D323" i="5" s="1"/>
  <c r="B323" i="5" s="1"/>
  <c r="H323" i="5"/>
  <c r="E323" i="5"/>
  <c r="C323" i="5"/>
  <c r="A323" i="5" s="1"/>
  <c r="M322" i="5"/>
  <c r="L322" i="5"/>
  <c r="K322" i="5"/>
  <c r="J322" i="5"/>
  <c r="I322" i="5"/>
  <c r="H322" i="5"/>
  <c r="C322" i="5" s="1"/>
  <c r="A322" i="5" s="1"/>
  <c r="E322" i="5"/>
  <c r="D322" i="5"/>
  <c r="B322" i="5" s="1"/>
  <c r="M321" i="5"/>
  <c r="L321" i="5"/>
  <c r="K321" i="5"/>
  <c r="J321" i="5"/>
  <c r="I321" i="5"/>
  <c r="H321" i="5"/>
  <c r="C321" i="5" s="1"/>
  <c r="A321" i="5" s="1"/>
  <c r="E321" i="5"/>
  <c r="D321" i="5"/>
  <c r="B321" i="5" s="1"/>
  <c r="M320" i="5"/>
  <c r="L320" i="5"/>
  <c r="K320" i="5"/>
  <c r="J320" i="5"/>
  <c r="I320" i="5"/>
  <c r="D320" i="5" s="1"/>
  <c r="B320" i="5" s="1"/>
  <c r="H320" i="5"/>
  <c r="C320" i="5" s="1"/>
  <c r="A320" i="5" s="1"/>
  <c r="E320" i="5"/>
  <c r="M319" i="5"/>
  <c r="L319" i="5"/>
  <c r="K319" i="5"/>
  <c r="J319" i="5"/>
  <c r="I319" i="5"/>
  <c r="D319" i="5" s="1"/>
  <c r="B319" i="5" s="1"/>
  <c r="H319" i="5"/>
  <c r="C319" i="5" s="1"/>
  <c r="A319" i="5" s="1"/>
  <c r="E319" i="5"/>
  <c r="M318" i="5"/>
  <c r="L318" i="5"/>
  <c r="K318" i="5"/>
  <c r="J318" i="5"/>
  <c r="E318" i="5"/>
  <c r="I318" i="5" s="1"/>
  <c r="D318" i="5" s="1"/>
  <c r="B318" i="5" s="1"/>
  <c r="M317" i="5"/>
  <c r="L317" i="5"/>
  <c r="K317" i="5"/>
  <c r="J317" i="5"/>
  <c r="I317" i="5"/>
  <c r="D317" i="5" s="1"/>
  <c r="B317" i="5" s="1"/>
  <c r="H317" i="5"/>
  <c r="C317" i="5" s="1"/>
  <c r="A317" i="5" s="1"/>
  <c r="E317" i="5"/>
  <c r="M316" i="5"/>
  <c r="L316" i="5"/>
  <c r="K316" i="5"/>
  <c r="J316" i="5"/>
  <c r="I316" i="5"/>
  <c r="H316" i="5"/>
  <c r="E316" i="5"/>
  <c r="D316" i="5"/>
  <c r="B316" i="5" s="1"/>
  <c r="C316" i="5"/>
  <c r="A316" i="5" s="1"/>
  <c r="M315" i="5"/>
  <c r="L315" i="5"/>
  <c r="K315" i="5"/>
  <c r="J315" i="5"/>
  <c r="I315" i="5"/>
  <c r="D315" i="5" s="1"/>
  <c r="B315" i="5" s="1"/>
  <c r="H315" i="5"/>
  <c r="C315" i="5" s="1"/>
  <c r="A315" i="5" s="1"/>
  <c r="E315" i="5"/>
  <c r="M314" i="5"/>
  <c r="L314" i="5"/>
  <c r="K314" i="5"/>
  <c r="J314" i="5"/>
  <c r="I314" i="5"/>
  <c r="H314" i="5"/>
  <c r="C314" i="5" s="1"/>
  <c r="A314" i="5" s="1"/>
  <c r="E314" i="5"/>
  <c r="D314" i="5"/>
  <c r="B314" i="5" s="1"/>
  <c r="M313" i="5"/>
  <c r="L313" i="5"/>
  <c r="K313" i="5"/>
  <c r="J313" i="5"/>
  <c r="I313" i="5"/>
  <c r="H313" i="5"/>
  <c r="C313" i="5" s="1"/>
  <c r="A313" i="5" s="1"/>
  <c r="E313" i="5"/>
  <c r="D313" i="5"/>
  <c r="B313" i="5" s="1"/>
  <c r="M312" i="5"/>
  <c r="L312" i="5"/>
  <c r="K312" i="5"/>
  <c r="J312" i="5"/>
  <c r="I312" i="5"/>
  <c r="D312" i="5" s="1"/>
  <c r="B312" i="5" s="1"/>
  <c r="H312" i="5"/>
  <c r="E312" i="5"/>
  <c r="C312" i="5"/>
  <c r="A312" i="5" s="1"/>
  <c r="M311" i="5"/>
  <c r="L311" i="5"/>
  <c r="K311" i="5"/>
  <c r="J311" i="5"/>
  <c r="I311" i="5"/>
  <c r="D311" i="5" s="1"/>
  <c r="B311" i="5" s="1"/>
  <c r="H311" i="5"/>
  <c r="C311" i="5" s="1"/>
  <c r="A311" i="5" s="1"/>
  <c r="E311" i="5"/>
  <c r="M310" i="5"/>
  <c r="L310" i="5"/>
  <c r="K310" i="5"/>
  <c r="J310" i="5"/>
  <c r="E310" i="5"/>
  <c r="M309" i="5"/>
  <c r="L309" i="5"/>
  <c r="K309" i="5"/>
  <c r="J309" i="5"/>
  <c r="I309" i="5"/>
  <c r="D309" i="5" s="1"/>
  <c r="B309" i="5" s="1"/>
  <c r="H309" i="5"/>
  <c r="C309" i="5" s="1"/>
  <c r="A309" i="5" s="1"/>
  <c r="E309" i="5"/>
  <c r="M308" i="5"/>
  <c r="L308" i="5"/>
  <c r="K308" i="5"/>
  <c r="J308" i="5"/>
  <c r="I308" i="5"/>
  <c r="D308" i="5" s="1"/>
  <c r="B308" i="5" s="1"/>
  <c r="H308" i="5"/>
  <c r="E308" i="5"/>
  <c r="C308" i="5"/>
  <c r="A308" i="5" s="1"/>
  <c r="M307" i="5"/>
  <c r="L307" i="5"/>
  <c r="K307" i="5"/>
  <c r="J307" i="5"/>
  <c r="E307" i="5"/>
  <c r="I307" i="5" s="1"/>
  <c r="D307" i="5" s="1"/>
  <c r="B307" i="5" s="1"/>
  <c r="M306" i="5"/>
  <c r="L306" i="5"/>
  <c r="K306" i="5"/>
  <c r="J306" i="5"/>
  <c r="I306" i="5"/>
  <c r="D306" i="5" s="1"/>
  <c r="B306" i="5" s="1"/>
  <c r="H306" i="5"/>
  <c r="C306" i="5" s="1"/>
  <c r="A306" i="5" s="1"/>
  <c r="E306" i="5"/>
  <c r="M305" i="5"/>
  <c r="L305" i="5"/>
  <c r="K305" i="5"/>
  <c r="J305" i="5"/>
  <c r="I305" i="5"/>
  <c r="D305" i="5" s="1"/>
  <c r="B305" i="5" s="1"/>
  <c r="H305" i="5"/>
  <c r="C305" i="5" s="1"/>
  <c r="A305" i="5" s="1"/>
  <c r="E305" i="5"/>
  <c r="M304" i="5"/>
  <c r="L304" i="5"/>
  <c r="K304" i="5"/>
  <c r="J304" i="5"/>
  <c r="I304" i="5"/>
  <c r="D304" i="5" s="1"/>
  <c r="B304" i="5" s="1"/>
  <c r="H304" i="5"/>
  <c r="C304" i="5" s="1"/>
  <c r="A304" i="5" s="1"/>
  <c r="E304" i="5"/>
  <c r="M303" i="5"/>
  <c r="L303" i="5"/>
  <c r="K303" i="5"/>
  <c r="J303" i="5"/>
  <c r="I303" i="5"/>
  <c r="D303" i="5" s="1"/>
  <c r="B303" i="5" s="1"/>
  <c r="H303" i="5"/>
  <c r="E303" i="5"/>
  <c r="C303" i="5"/>
  <c r="A303" i="5" s="1"/>
  <c r="M302" i="5"/>
  <c r="L302" i="5"/>
  <c r="K302" i="5"/>
  <c r="J302" i="5"/>
  <c r="E302" i="5"/>
  <c r="M301" i="5"/>
  <c r="L301" i="5"/>
  <c r="K301" i="5"/>
  <c r="J301" i="5"/>
  <c r="I301" i="5"/>
  <c r="D301" i="5" s="1"/>
  <c r="B301" i="5" s="1"/>
  <c r="H301" i="5"/>
  <c r="C301" i="5" s="1"/>
  <c r="A301" i="5" s="1"/>
  <c r="E301" i="5"/>
  <c r="M300" i="5"/>
  <c r="L300" i="5"/>
  <c r="K300" i="5"/>
  <c r="J300" i="5"/>
  <c r="I300" i="5"/>
  <c r="D300" i="5" s="1"/>
  <c r="B300" i="5" s="1"/>
  <c r="H300" i="5"/>
  <c r="E300" i="5"/>
  <c r="C300" i="5"/>
  <c r="A300" i="5" s="1"/>
  <c r="M299" i="5"/>
  <c r="L299" i="5"/>
  <c r="K299" i="5"/>
  <c r="J299" i="5"/>
  <c r="I299" i="5"/>
  <c r="D299" i="5" s="1"/>
  <c r="B299" i="5" s="1"/>
  <c r="H299" i="5"/>
  <c r="E299" i="5"/>
  <c r="C299" i="5"/>
  <c r="A299" i="5" s="1"/>
  <c r="M298" i="5"/>
  <c r="L298" i="5"/>
  <c r="K298" i="5"/>
  <c r="J298" i="5"/>
  <c r="I298" i="5"/>
  <c r="H298" i="5"/>
  <c r="C298" i="5" s="1"/>
  <c r="A298" i="5" s="1"/>
  <c r="E298" i="5"/>
  <c r="D298" i="5"/>
  <c r="B298" i="5" s="1"/>
  <c r="M297" i="5"/>
  <c r="L297" i="5"/>
  <c r="K297" i="5"/>
  <c r="J297" i="5"/>
  <c r="I297" i="5"/>
  <c r="D297" i="5" s="1"/>
  <c r="B297" i="5" s="1"/>
  <c r="H297" i="5"/>
  <c r="C297" i="5" s="1"/>
  <c r="A297" i="5" s="1"/>
  <c r="E297" i="5"/>
  <c r="M296" i="5"/>
  <c r="L296" i="5"/>
  <c r="K296" i="5"/>
  <c r="J296" i="5"/>
  <c r="I296" i="5"/>
  <c r="D296" i="5" s="1"/>
  <c r="B296" i="5" s="1"/>
  <c r="H296" i="5"/>
  <c r="C296" i="5" s="1"/>
  <c r="A296" i="5" s="1"/>
  <c r="E296" i="5"/>
  <c r="M295" i="5"/>
  <c r="L295" i="5"/>
  <c r="K295" i="5"/>
  <c r="J295" i="5"/>
  <c r="I295" i="5"/>
  <c r="D295" i="5" s="1"/>
  <c r="B295" i="5" s="1"/>
  <c r="H295" i="5"/>
  <c r="C295" i="5" s="1"/>
  <c r="A295" i="5" s="1"/>
  <c r="E295" i="5"/>
  <c r="M294" i="5"/>
  <c r="L294" i="5"/>
  <c r="K294" i="5"/>
  <c r="J294" i="5"/>
  <c r="E294" i="5"/>
  <c r="I294" i="5" s="1"/>
  <c r="D294" i="5" s="1"/>
  <c r="B294" i="5" s="1"/>
  <c r="M293" i="5"/>
  <c r="L293" i="5"/>
  <c r="K293" i="5"/>
  <c r="J293" i="5"/>
  <c r="I293" i="5"/>
  <c r="D293" i="5" s="1"/>
  <c r="B293" i="5" s="1"/>
  <c r="H293" i="5"/>
  <c r="C293" i="5" s="1"/>
  <c r="A293" i="5" s="1"/>
  <c r="E293" i="5"/>
  <c r="M292" i="5"/>
  <c r="L292" i="5"/>
  <c r="K292" i="5"/>
  <c r="J292" i="5"/>
  <c r="I292" i="5"/>
  <c r="H292" i="5"/>
  <c r="E292" i="5"/>
  <c r="D292" i="5"/>
  <c r="B292" i="5" s="1"/>
  <c r="C292" i="5"/>
  <c r="A292" i="5" s="1"/>
  <c r="M291" i="5"/>
  <c r="L291" i="5"/>
  <c r="K291" i="5"/>
  <c r="J291" i="5"/>
  <c r="I291" i="5"/>
  <c r="D291" i="5" s="1"/>
  <c r="B291" i="5" s="1"/>
  <c r="H291" i="5"/>
  <c r="C291" i="5" s="1"/>
  <c r="A291" i="5" s="1"/>
  <c r="E291" i="5"/>
  <c r="M290" i="5"/>
  <c r="L290" i="5"/>
  <c r="K290" i="5"/>
  <c r="J290" i="5"/>
  <c r="I290" i="5"/>
  <c r="H290" i="5"/>
  <c r="C290" i="5" s="1"/>
  <c r="A290" i="5" s="1"/>
  <c r="E290" i="5"/>
  <c r="D290" i="5"/>
  <c r="B290" i="5" s="1"/>
  <c r="M289" i="5"/>
  <c r="L289" i="5"/>
  <c r="K289" i="5"/>
  <c r="J289" i="5"/>
  <c r="I289" i="5"/>
  <c r="D289" i="5" s="1"/>
  <c r="B289" i="5" s="1"/>
  <c r="H289" i="5"/>
  <c r="C289" i="5" s="1"/>
  <c r="A289" i="5" s="1"/>
  <c r="E289" i="5"/>
  <c r="M288" i="5"/>
  <c r="L288" i="5"/>
  <c r="K288" i="5"/>
  <c r="J288" i="5"/>
  <c r="I288" i="5"/>
  <c r="D288" i="5" s="1"/>
  <c r="B288" i="5" s="1"/>
  <c r="H288" i="5"/>
  <c r="E288" i="5"/>
  <c r="C288" i="5"/>
  <c r="A288" i="5" s="1"/>
  <c r="M287" i="5"/>
  <c r="L287" i="5"/>
  <c r="K287" i="5"/>
  <c r="J287" i="5"/>
  <c r="E287" i="5"/>
  <c r="M286" i="5"/>
  <c r="L286" i="5"/>
  <c r="K286" i="5"/>
  <c r="J286" i="5"/>
  <c r="I286" i="5"/>
  <c r="D286" i="5" s="1"/>
  <c r="B286" i="5" s="1"/>
  <c r="E286" i="5"/>
  <c r="H286" i="5" s="1"/>
  <c r="C286" i="5" s="1"/>
  <c r="A286" i="5" s="1"/>
  <c r="M285" i="5"/>
  <c r="L285" i="5"/>
  <c r="K285" i="5"/>
  <c r="J285" i="5"/>
  <c r="I285" i="5"/>
  <c r="D285" i="5" s="1"/>
  <c r="B285" i="5" s="1"/>
  <c r="H285" i="5"/>
  <c r="C285" i="5" s="1"/>
  <c r="A285" i="5" s="1"/>
  <c r="E285" i="5"/>
  <c r="M284" i="5"/>
  <c r="L284" i="5"/>
  <c r="K284" i="5"/>
  <c r="J284" i="5"/>
  <c r="I284" i="5"/>
  <c r="D284" i="5" s="1"/>
  <c r="B284" i="5" s="1"/>
  <c r="H284" i="5"/>
  <c r="E284" i="5"/>
  <c r="C284" i="5"/>
  <c r="A284" i="5" s="1"/>
  <c r="M283" i="5"/>
  <c r="L283" i="5"/>
  <c r="K283" i="5"/>
  <c r="J283" i="5"/>
  <c r="H283" i="5"/>
  <c r="C283" i="5" s="1"/>
  <c r="A283" i="5" s="1"/>
  <c r="E283" i="5"/>
  <c r="I283" i="5" s="1"/>
  <c r="D283" i="5" s="1"/>
  <c r="B283" i="5" s="1"/>
  <c r="M282" i="5"/>
  <c r="L282" i="5"/>
  <c r="K282" i="5"/>
  <c r="J282" i="5"/>
  <c r="I282" i="5"/>
  <c r="D282" i="5" s="1"/>
  <c r="B282" i="5" s="1"/>
  <c r="H282" i="5"/>
  <c r="C282" i="5" s="1"/>
  <c r="A282" i="5" s="1"/>
  <c r="E282" i="5"/>
  <c r="M281" i="5"/>
  <c r="L281" i="5"/>
  <c r="K281" i="5"/>
  <c r="J281" i="5"/>
  <c r="I281" i="5"/>
  <c r="D281" i="5" s="1"/>
  <c r="B281" i="5" s="1"/>
  <c r="H281" i="5"/>
  <c r="C281" i="5" s="1"/>
  <c r="A281" i="5" s="1"/>
  <c r="E281" i="5"/>
  <c r="M280" i="5"/>
  <c r="L280" i="5"/>
  <c r="K280" i="5"/>
  <c r="J280" i="5"/>
  <c r="I280" i="5"/>
  <c r="D280" i="5" s="1"/>
  <c r="B280" i="5" s="1"/>
  <c r="H280" i="5"/>
  <c r="E280" i="5"/>
  <c r="C280" i="5"/>
  <c r="A280" i="5" s="1"/>
  <c r="M279" i="5"/>
  <c r="L279" i="5"/>
  <c r="K279" i="5"/>
  <c r="J279" i="5"/>
  <c r="I279" i="5"/>
  <c r="D279" i="5" s="1"/>
  <c r="B279" i="5" s="1"/>
  <c r="H279" i="5"/>
  <c r="E279" i="5"/>
  <c r="C279" i="5"/>
  <c r="A279" i="5" s="1"/>
  <c r="M278" i="5"/>
  <c r="L278" i="5"/>
  <c r="K278" i="5"/>
  <c r="J278" i="5"/>
  <c r="E278" i="5"/>
  <c r="M277" i="5"/>
  <c r="L277" i="5"/>
  <c r="K277" i="5"/>
  <c r="J277" i="5"/>
  <c r="I277" i="5"/>
  <c r="H277" i="5"/>
  <c r="C277" i="5" s="1"/>
  <c r="A277" i="5" s="1"/>
  <c r="E277" i="5"/>
  <c r="D277" i="5"/>
  <c r="B277" i="5" s="1"/>
  <c r="M276" i="5"/>
  <c r="L276" i="5"/>
  <c r="K276" i="5"/>
  <c r="J276" i="5"/>
  <c r="I276" i="5"/>
  <c r="D276" i="5" s="1"/>
  <c r="B276" i="5" s="1"/>
  <c r="H276" i="5"/>
  <c r="E276" i="5"/>
  <c r="C276" i="5"/>
  <c r="A276" i="5" s="1"/>
  <c r="M275" i="5"/>
  <c r="L275" i="5"/>
  <c r="K275" i="5"/>
  <c r="J275" i="5"/>
  <c r="I275" i="5"/>
  <c r="D275" i="5" s="1"/>
  <c r="B275" i="5" s="1"/>
  <c r="H275" i="5"/>
  <c r="E275" i="5"/>
  <c r="C275" i="5"/>
  <c r="A275" i="5" s="1"/>
  <c r="M274" i="5"/>
  <c r="L274" i="5"/>
  <c r="K274" i="5"/>
  <c r="J274" i="5"/>
  <c r="I274" i="5"/>
  <c r="H274" i="5"/>
  <c r="C274" i="5" s="1"/>
  <c r="A274" i="5" s="1"/>
  <c r="E274" i="5"/>
  <c r="D274" i="5"/>
  <c r="B274" i="5" s="1"/>
  <c r="M273" i="5"/>
  <c r="L273" i="5"/>
  <c r="K273" i="5"/>
  <c r="J273" i="5"/>
  <c r="I273" i="5"/>
  <c r="D273" i="5" s="1"/>
  <c r="B273" i="5" s="1"/>
  <c r="H273" i="5"/>
  <c r="C273" i="5" s="1"/>
  <c r="A273" i="5" s="1"/>
  <c r="E273" i="5"/>
  <c r="M272" i="5"/>
  <c r="L272" i="5"/>
  <c r="K272" i="5"/>
  <c r="J272" i="5"/>
  <c r="I272" i="5"/>
  <c r="D272" i="5" s="1"/>
  <c r="B272" i="5" s="1"/>
  <c r="H272" i="5"/>
  <c r="C272" i="5" s="1"/>
  <c r="A272" i="5" s="1"/>
  <c r="E272" i="5"/>
  <c r="M271" i="5"/>
  <c r="L271" i="5"/>
  <c r="K271" i="5"/>
  <c r="J271" i="5"/>
  <c r="E271" i="5"/>
  <c r="I271" i="5" s="1"/>
  <c r="D271" i="5" s="1"/>
  <c r="B271" i="5" s="1"/>
  <c r="M270" i="5"/>
  <c r="L270" i="5"/>
  <c r="K270" i="5"/>
  <c r="J270" i="5"/>
  <c r="E270" i="5"/>
  <c r="I270" i="5" s="1"/>
  <c r="D270" i="5" s="1"/>
  <c r="B270" i="5" s="1"/>
  <c r="M269" i="5"/>
  <c r="L269" i="5"/>
  <c r="K269" i="5"/>
  <c r="J269" i="5"/>
  <c r="I269" i="5"/>
  <c r="H269" i="5"/>
  <c r="C269" i="5" s="1"/>
  <c r="A269" i="5" s="1"/>
  <c r="E269" i="5"/>
  <c r="D269" i="5"/>
  <c r="B269" i="5" s="1"/>
  <c r="M268" i="5"/>
  <c r="L268" i="5"/>
  <c r="K268" i="5"/>
  <c r="J268" i="5"/>
  <c r="I268" i="5"/>
  <c r="D268" i="5" s="1"/>
  <c r="B268" i="5" s="1"/>
  <c r="H268" i="5"/>
  <c r="E268" i="5"/>
  <c r="C268" i="5"/>
  <c r="A268" i="5" s="1"/>
  <c r="M267" i="5"/>
  <c r="L267" i="5"/>
  <c r="K267" i="5"/>
  <c r="J267" i="5"/>
  <c r="E267" i="5"/>
  <c r="M266" i="5"/>
  <c r="L266" i="5"/>
  <c r="K266" i="5"/>
  <c r="J266" i="5"/>
  <c r="I266" i="5"/>
  <c r="D266" i="5" s="1"/>
  <c r="B266" i="5" s="1"/>
  <c r="H266" i="5"/>
  <c r="C266" i="5" s="1"/>
  <c r="A266" i="5" s="1"/>
  <c r="E266" i="5"/>
  <c r="M265" i="5"/>
  <c r="L265" i="5"/>
  <c r="K265" i="5"/>
  <c r="J265" i="5"/>
  <c r="I265" i="5"/>
  <c r="H265" i="5"/>
  <c r="C265" i="5" s="1"/>
  <c r="A265" i="5" s="1"/>
  <c r="E265" i="5"/>
  <c r="D265" i="5"/>
  <c r="B265" i="5" s="1"/>
  <c r="M264" i="5"/>
  <c r="L264" i="5"/>
  <c r="K264" i="5"/>
  <c r="J264" i="5"/>
  <c r="I264" i="5"/>
  <c r="D264" i="5" s="1"/>
  <c r="B264" i="5" s="1"/>
  <c r="H264" i="5"/>
  <c r="E264" i="5"/>
  <c r="C264" i="5"/>
  <c r="A264" i="5" s="1"/>
  <c r="M263" i="5"/>
  <c r="L263" i="5"/>
  <c r="K263" i="5"/>
  <c r="J263" i="5"/>
  <c r="I263" i="5"/>
  <c r="D263" i="5" s="1"/>
  <c r="B263" i="5" s="1"/>
  <c r="H263" i="5"/>
  <c r="C263" i="5" s="1"/>
  <c r="A263" i="5" s="1"/>
  <c r="E263" i="5"/>
  <c r="M262" i="5"/>
  <c r="L262" i="5"/>
  <c r="K262" i="5"/>
  <c r="J262" i="5"/>
  <c r="I262" i="5"/>
  <c r="D262" i="5" s="1"/>
  <c r="B262" i="5" s="1"/>
  <c r="H262" i="5"/>
  <c r="C262" i="5" s="1"/>
  <c r="A262" i="5" s="1"/>
  <c r="E262" i="5"/>
  <c r="M261" i="5"/>
  <c r="L261" i="5"/>
  <c r="K261" i="5"/>
  <c r="J261" i="5"/>
  <c r="I261" i="5"/>
  <c r="H261" i="5"/>
  <c r="C261" i="5" s="1"/>
  <c r="A261" i="5" s="1"/>
  <c r="E261" i="5"/>
  <c r="D261" i="5"/>
  <c r="B261" i="5" s="1"/>
  <c r="M260" i="5"/>
  <c r="L260" i="5"/>
  <c r="K260" i="5"/>
  <c r="J260" i="5"/>
  <c r="I260" i="5"/>
  <c r="H260" i="5"/>
  <c r="E260" i="5"/>
  <c r="D260" i="5"/>
  <c r="B260" i="5" s="1"/>
  <c r="C260" i="5"/>
  <c r="A260" i="5" s="1"/>
  <c r="M259" i="5"/>
  <c r="L259" i="5"/>
  <c r="K259" i="5"/>
  <c r="J259" i="5"/>
  <c r="I259" i="5"/>
  <c r="D259" i="5" s="1"/>
  <c r="B259" i="5" s="1"/>
  <c r="H259" i="5"/>
  <c r="C259" i="5" s="1"/>
  <c r="A259" i="5" s="1"/>
  <c r="E259" i="5"/>
  <c r="M258" i="5"/>
  <c r="L258" i="5"/>
  <c r="K258" i="5"/>
  <c r="J258" i="5"/>
  <c r="I258" i="5"/>
  <c r="D258" i="5" s="1"/>
  <c r="B258" i="5" s="1"/>
  <c r="H258" i="5"/>
  <c r="C258" i="5" s="1"/>
  <c r="A258" i="5" s="1"/>
  <c r="E258" i="5"/>
  <c r="M257" i="5"/>
  <c r="L257" i="5"/>
  <c r="K257" i="5"/>
  <c r="J257" i="5"/>
  <c r="I257" i="5"/>
  <c r="H257" i="5"/>
  <c r="C257" i="5" s="1"/>
  <c r="A257" i="5" s="1"/>
  <c r="E257" i="5"/>
  <c r="D257" i="5"/>
  <c r="B257" i="5" s="1"/>
  <c r="M256" i="5"/>
  <c r="L256" i="5"/>
  <c r="K256" i="5"/>
  <c r="J256" i="5"/>
  <c r="I256" i="5"/>
  <c r="D256" i="5" s="1"/>
  <c r="B256" i="5" s="1"/>
  <c r="H256" i="5"/>
  <c r="C256" i="5" s="1"/>
  <c r="A256" i="5" s="1"/>
  <c r="E256" i="5"/>
  <c r="M255" i="5"/>
  <c r="L255" i="5"/>
  <c r="K255" i="5"/>
  <c r="J255" i="5"/>
  <c r="E255" i="5"/>
  <c r="I255" i="5" s="1"/>
  <c r="D255" i="5" s="1"/>
  <c r="B255" i="5" s="1"/>
  <c r="M254" i="5"/>
  <c r="L254" i="5"/>
  <c r="K254" i="5"/>
  <c r="J254" i="5"/>
  <c r="E254" i="5"/>
  <c r="I254" i="5" s="1"/>
  <c r="D254" i="5" s="1"/>
  <c r="B254" i="5" s="1"/>
  <c r="M253" i="5"/>
  <c r="L253" i="5"/>
  <c r="K253" i="5"/>
  <c r="J253" i="5"/>
  <c r="I253" i="5"/>
  <c r="H253" i="5"/>
  <c r="C253" i="5" s="1"/>
  <c r="A253" i="5" s="1"/>
  <c r="E253" i="5"/>
  <c r="D253" i="5"/>
  <c r="B253" i="5" s="1"/>
  <c r="M252" i="5"/>
  <c r="L252" i="5"/>
  <c r="K252" i="5"/>
  <c r="J252" i="5"/>
  <c r="I252" i="5"/>
  <c r="D252" i="5" s="1"/>
  <c r="B252" i="5" s="1"/>
  <c r="H252" i="5"/>
  <c r="E252" i="5"/>
  <c r="C252" i="5"/>
  <c r="A252" i="5" s="1"/>
  <c r="M251" i="5"/>
  <c r="L251" i="5"/>
  <c r="K251" i="5"/>
  <c r="J251" i="5"/>
  <c r="E251" i="5"/>
  <c r="M250" i="5"/>
  <c r="L250" i="5"/>
  <c r="K250" i="5"/>
  <c r="J250" i="5"/>
  <c r="I250" i="5"/>
  <c r="D250" i="5" s="1"/>
  <c r="B250" i="5" s="1"/>
  <c r="H250" i="5"/>
  <c r="C250" i="5" s="1"/>
  <c r="A250" i="5" s="1"/>
  <c r="E250" i="5"/>
  <c r="M249" i="5"/>
  <c r="L249" i="5"/>
  <c r="K249" i="5"/>
  <c r="J249" i="5"/>
  <c r="I249" i="5"/>
  <c r="H249" i="5"/>
  <c r="C249" i="5" s="1"/>
  <c r="A249" i="5" s="1"/>
  <c r="E249" i="5"/>
  <c r="D249" i="5"/>
  <c r="B249" i="5" s="1"/>
  <c r="M248" i="5"/>
  <c r="L248" i="5"/>
  <c r="K248" i="5"/>
  <c r="J248" i="5"/>
  <c r="I248" i="5"/>
  <c r="D248" i="5" s="1"/>
  <c r="B248" i="5" s="1"/>
  <c r="H248" i="5"/>
  <c r="E248" i="5"/>
  <c r="C248" i="5"/>
  <c r="A248" i="5" s="1"/>
  <c r="M247" i="5"/>
  <c r="L247" i="5"/>
  <c r="K247" i="5"/>
  <c r="J247" i="5"/>
  <c r="I247" i="5"/>
  <c r="D247" i="5" s="1"/>
  <c r="B247" i="5" s="1"/>
  <c r="E247" i="5"/>
  <c r="H247" i="5" s="1"/>
  <c r="C247" i="5" s="1"/>
  <c r="A247" i="5" s="1"/>
  <c r="M246" i="5"/>
  <c r="L246" i="5"/>
  <c r="K246" i="5"/>
  <c r="J246" i="5"/>
  <c r="I246" i="5"/>
  <c r="D246" i="5" s="1"/>
  <c r="B246" i="5" s="1"/>
  <c r="H246" i="5"/>
  <c r="C246" i="5" s="1"/>
  <c r="A246" i="5" s="1"/>
  <c r="E246" i="5"/>
  <c r="M245" i="5"/>
  <c r="L245" i="5"/>
  <c r="K245" i="5"/>
  <c r="J245" i="5"/>
  <c r="I245" i="5"/>
  <c r="H245" i="5"/>
  <c r="C245" i="5" s="1"/>
  <c r="A245" i="5" s="1"/>
  <c r="E245" i="5"/>
  <c r="D245" i="5"/>
  <c r="B245" i="5" s="1"/>
  <c r="M244" i="5"/>
  <c r="L244" i="5"/>
  <c r="K244" i="5"/>
  <c r="J244" i="5"/>
  <c r="I244" i="5"/>
  <c r="H244" i="5"/>
  <c r="E244" i="5"/>
  <c r="D244" i="5"/>
  <c r="B244" i="5" s="1"/>
  <c r="C244" i="5"/>
  <c r="A244" i="5" s="1"/>
  <c r="M243" i="5"/>
  <c r="L243" i="5"/>
  <c r="K243" i="5"/>
  <c r="J243" i="5"/>
  <c r="E243" i="5"/>
  <c r="I243" i="5" s="1"/>
  <c r="D243" i="5" s="1"/>
  <c r="B243" i="5" s="1"/>
  <c r="M242" i="5"/>
  <c r="L242" i="5"/>
  <c r="K242" i="5"/>
  <c r="J242" i="5"/>
  <c r="I242" i="5"/>
  <c r="H242" i="5"/>
  <c r="C242" i="5" s="1"/>
  <c r="A242" i="5" s="1"/>
  <c r="E242" i="5"/>
  <c r="D242" i="5"/>
  <c r="B242" i="5" s="1"/>
  <c r="M241" i="5"/>
  <c r="L241" i="5"/>
  <c r="K241" i="5"/>
  <c r="J241" i="5"/>
  <c r="I241" i="5"/>
  <c r="D241" i="5" s="1"/>
  <c r="B241" i="5" s="1"/>
  <c r="H241" i="5"/>
  <c r="C241" i="5" s="1"/>
  <c r="A241" i="5" s="1"/>
  <c r="E241" i="5"/>
  <c r="M240" i="5"/>
  <c r="L240" i="5"/>
  <c r="K240" i="5"/>
  <c r="J240" i="5"/>
  <c r="E240" i="5"/>
  <c r="I240" i="5" s="1"/>
  <c r="D240" i="5" s="1"/>
  <c r="B240" i="5" s="1"/>
  <c r="M239" i="5"/>
  <c r="L239" i="5"/>
  <c r="K239" i="5"/>
  <c r="J239" i="5"/>
  <c r="I239" i="5"/>
  <c r="D239" i="5" s="1"/>
  <c r="B239" i="5" s="1"/>
  <c r="H239" i="5"/>
  <c r="C239" i="5" s="1"/>
  <c r="A239" i="5" s="1"/>
  <c r="E239" i="5"/>
  <c r="M238" i="5"/>
  <c r="L238" i="5"/>
  <c r="K238" i="5"/>
  <c r="J238" i="5"/>
  <c r="I238" i="5"/>
  <c r="D238" i="5" s="1"/>
  <c r="B238" i="5" s="1"/>
  <c r="E238" i="5"/>
  <c r="H238" i="5" s="1"/>
  <c r="C238" i="5" s="1"/>
  <c r="A238" i="5" s="1"/>
  <c r="M237" i="5"/>
  <c r="L237" i="5"/>
  <c r="K237" i="5"/>
  <c r="J237" i="5"/>
  <c r="H237" i="5"/>
  <c r="C237" i="5" s="1"/>
  <c r="A237" i="5" s="1"/>
  <c r="E237" i="5"/>
  <c r="I237" i="5" s="1"/>
  <c r="D237" i="5" s="1"/>
  <c r="B237" i="5" s="1"/>
  <c r="M236" i="5"/>
  <c r="L236" i="5"/>
  <c r="K236" i="5"/>
  <c r="J236" i="5"/>
  <c r="E236" i="5"/>
  <c r="I236" i="5" s="1"/>
  <c r="D236" i="5" s="1"/>
  <c r="B236" i="5" s="1"/>
  <c r="M235" i="5"/>
  <c r="L235" i="5"/>
  <c r="K235" i="5"/>
  <c r="J235" i="5"/>
  <c r="I235" i="5"/>
  <c r="D235" i="5" s="1"/>
  <c r="B235" i="5" s="1"/>
  <c r="E235" i="5"/>
  <c r="H235" i="5" s="1"/>
  <c r="C235" i="5" s="1"/>
  <c r="A235" i="5" s="1"/>
  <c r="M234" i="5"/>
  <c r="L234" i="5"/>
  <c r="K234" i="5"/>
  <c r="J234" i="5"/>
  <c r="H234" i="5"/>
  <c r="C234" i="5" s="1"/>
  <c r="A234" i="5" s="1"/>
  <c r="E234" i="5"/>
  <c r="I234" i="5" s="1"/>
  <c r="D234" i="5" s="1"/>
  <c r="B234" i="5" s="1"/>
  <c r="M233" i="5"/>
  <c r="L233" i="5"/>
  <c r="K233" i="5"/>
  <c r="J233" i="5"/>
  <c r="E233" i="5"/>
  <c r="I233" i="5" s="1"/>
  <c r="D233" i="5" s="1"/>
  <c r="B233" i="5" s="1"/>
  <c r="M232" i="5"/>
  <c r="L232" i="5"/>
  <c r="K232" i="5"/>
  <c r="J232" i="5"/>
  <c r="E232" i="5"/>
  <c r="I232" i="5" s="1"/>
  <c r="D232" i="5" s="1"/>
  <c r="B232" i="5" s="1"/>
  <c r="M231" i="5"/>
  <c r="L231" i="5"/>
  <c r="K231" i="5"/>
  <c r="J231" i="5"/>
  <c r="H231" i="5"/>
  <c r="C231" i="5" s="1"/>
  <c r="A231" i="5" s="1"/>
  <c r="E231" i="5"/>
  <c r="I231" i="5" s="1"/>
  <c r="D231" i="5" s="1"/>
  <c r="B231" i="5" s="1"/>
  <c r="M230" i="5"/>
  <c r="L230" i="5"/>
  <c r="K230" i="5"/>
  <c r="J230" i="5"/>
  <c r="E230" i="5"/>
  <c r="I230" i="5" s="1"/>
  <c r="D230" i="5" s="1"/>
  <c r="B230" i="5" s="1"/>
  <c r="M229" i="5"/>
  <c r="L229" i="5"/>
  <c r="K229" i="5"/>
  <c r="J229" i="5"/>
  <c r="I229" i="5"/>
  <c r="D229" i="5" s="1"/>
  <c r="B229" i="5" s="1"/>
  <c r="H229" i="5"/>
  <c r="C229" i="5" s="1"/>
  <c r="A229" i="5" s="1"/>
  <c r="E229" i="5"/>
  <c r="M228" i="5"/>
  <c r="L228" i="5"/>
  <c r="K228" i="5"/>
  <c r="J228" i="5"/>
  <c r="E228" i="5"/>
  <c r="I228" i="5" s="1"/>
  <c r="D228" i="5" s="1"/>
  <c r="B228" i="5" s="1"/>
  <c r="M227" i="5"/>
  <c r="L227" i="5"/>
  <c r="K227" i="5"/>
  <c r="J227" i="5"/>
  <c r="E227" i="5"/>
  <c r="H227" i="5" s="1"/>
  <c r="C227" i="5" s="1"/>
  <c r="A227" i="5" s="1"/>
  <c r="M226" i="5"/>
  <c r="L226" i="5"/>
  <c r="K226" i="5"/>
  <c r="J226" i="5"/>
  <c r="I226" i="5"/>
  <c r="D226" i="5" s="1"/>
  <c r="B226" i="5" s="1"/>
  <c r="E226" i="5"/>
  <c r="H226" i="5" s="1"/>
  <c r="C226" i="5" s="1"/>
  <c r="A226" i="5" s="1"/>
  <c r="M225" i="5"/>
  <c r="L225" i="5"/>
  <c r="K225" i="5"/>
  <c r="J225" i="5"/>
  <c r="E225" i="5"/>
  <c r="I225" i="5" s="1"/>
  <c r="D225" i="5" s="1"/>
  <c r="B225" i="5" s="1"/>
  <c r="M224" i="5"/>
  <c r="L224" i="5"/>
  <c r="K224" i="5"/>
  <c r="J224" i="5"/>
  <c r="E224" i="5"/>
  <c r="I224" i="5" s="1"/>
  <c r="D224" i="5" s="1"/>
  <c r="B224" i="5" s="1"/>
  <c r="M223" i="5"/>
  <c r="L223" i="5"/>
  <c r="K223" i="5"/>
  <c r="J223" i="5"/>
  <c r="H223" i="5"/>
  <c r="C223" i="5" s="1"/>
  <c r="A223" i="5" s="1"/>
  <c r="E223" i="5"/>
  <c r="I223" i="5" s="1"/>
  <c r="D223" i="5" s="1"/>
  <c r="B223" i="5" s="1"/>
  <c r="M222" i="5"/>
  <c r="L222" i="5"/>
  <c r="K222" i="5"/>
  <c r="J222" i="5"/>
  <c r="I222" i="5"/>
  <c r="D222" i="5" s="1"/>
  <c r="B222" i="5" s="1"/>
  <c r="E222" i="5"/>
  <c r="H222" i="5" s="1"/>
  <c r="C222" i="5" s="1"/>
  <c r="A222" i="5" s="1"/>
  <c r="M221" i="5"/>
  <c r="L221" i="5"/>
  <c r="K221" i="5"/>
  <c r="J221" i="5"/>
  <c r="I221" i="5"/>
  <c r="H221" i="5"/>
  <c r="C221" i="5" s="1"/>
  <c r="A221" i="5" s="1"/>
  <c r="E221" i="5"/>
  <c r="D221" i="5"/>
  <c r="B221" i="5" s="1"/>
  <c r="M220" i="5"/>
  <c r="L220" i="5"/>
  <c r="K220" i="5"/>
  <c r="J220" i="5"/>
  <c r="I220" i="5"/>
  <c r="D220" i="5" s="1"/>
  <c r="B220" i="5" s="1"/>
  <c r="H220" i="5"/>
  <c r="C220" i="5" s="1"/>
  <c r="A220" i="5" s="1"/>
  <c r="E220" i="5"/>
  <c r="M219" i="5"/>
  <c r="L219" i="5"/>
  <c r="K219" i="5"/>
  <c r="J219" i="5"/>
  <c r="E219" i="5"/>
  <c r="H219" i="5" s="1"/>
  <c r="C219" i="5" s="1"/>
  <c r="A219" i="5" s="1"/>
  <c r="M218" i="5"/>
  <c r="L218" i="5"/>
  <c r="K218" i="5"/>
  <c r="J218" i="5"/>
  <c r="I218" i="5"/>
  <c r="D218" i="5" s="1"/>
  <c r="B218" i="5" s="1"/>
  <c r="H218" i="5"/>
  <c r="C218" i="5" s="1"/>
  <c r="A218" i="5" s="1"/>
  <c r="E218" i="5"/>
  <c r="M217" i="5"/>
  <c r="L217" i="5"/>
  <c r="K217" i="5"/>
  <c r="J217" i="5"/>
  <c r="E217" i="5"/>
  <c r="H217" i="5" s="1"/>
  <c r="C217" i="5" s="1"/>
  <c r="A217" i="5" s="1"/>
  <c r="M216" i="5"/>
  <c r="L216" i="5"/>
  <c r="K216" i="5"/>
  <c r="J216" i="5"/>
  <c r="I216" i="5"/>
  <c r="D216" i="5" s="1"/>
  <c r="B216" i="5" s="1"/>
  <c r="H216" i="5"/>
  <c r="C216" i="5" s="1"/>
  <c r="A216" i="5" s="1"/>
  <c r="E216" i="5"/>
  <c r="M215" i="5"/>
  <c r="L215" i="5"/>
  <c r="K215" i="5"/>
  <c r="J215" i="5"/>
  <c r="H215" i="5"/>
  <c r="C215" i="5" s="1"/>
  <c r="A215" i="5" s="1"/>
  <c r="E215" i="5"/>
  <c r="I215" i="5" s="1"/>
  <c r="D215" i="5" s="1"/>
  <c r="B215" i="5" s="1"/>
  <c r="M214" i="5"/>
  <c r="L214" i="5"/>
  <c r="K214" i="5"/>
  <c r="J214" i="5"/>
  <c r="E214" i="5"/>
  <c r="H214" i="5" s="1"/>
  <c r="C214" i="5" s="1"/>
  <c r="A214" i="5" s="1"/>
  <c r="M213" i="5"/>
  <c r="L213" i="5"/>
  <c r="K213" i="5"/>
  <c r="J213" i="5"/>
  <c r="E213" i="5"/>
  <c r="M212" i="5"/>
  <c r="L212" i="5"/>
  <c r="K212" i="5"/>
  <c r="J212" i="5"/>
  <c r="E212" i="5"/>
  <c r="M211" i="5"/>
  <c r="L211" i="5"/>
  <c r="K211" i="5"/>
  <c r="J211" i="5"/>
  <c r="E211" i="5"/>
  <c r="I211" i="5" s="1"/>
  <c r="M210" i="5"/>
  <c r="L210" i="5"/>
  <c r="K210" i="5"/>
  <c r="J210" i="5"/>
  <c r="I210" i="5"/>
  <c r="D210" i="5" s="1"/>
  <c r="B210" i="5" s="1"/>
  <c r="H210" i="5"/>
  <c r="C210" i="5" s="1"/>
  <c r="A210" i="5" s="1"/>
  <c r="E210" i="5"/>
  <c r="M209" i="5"/>
  <c r="L209" i="5"/>
  <c r="K209" i="5"/>
  <c r="J209" i="5"/>
  <c r="I209" i="5"/>
  <c r="D209" i="5" s="1"/>
  <c r="B209" i="5" s="1"/>
  <c r="H209" i="5"/>
  <c r="C209" i="5" s="1"/>
  <c r="A209" i="5" s="1"/>
  <c r="E209" i="5"/>
  <c r="M208" i="5"/>
  <c r="L208" i="5"/>
  <c r="K208" i="5"/>
  <c r="J208" i="5"/>
  <c r="I208" i="5"/>
  <c r="D208" i="5" s="1"/>
  <c r="B208" i="5" s="1"/>
  <c r="H208" i="5"/>
  <c r="E208" i="5"/>
  <c r="C208" i="5"/>
  <c r="A208" i="5" s="1"/>
  <c r="M207" i="5"/>
  <c r="L207" i="5"/>
  <c r="K207" i="5"/>
  <c r="J207" i="5"/>
  <c r="H207" i="5"/>
  <c r="C207" i="5" s="1"/>
  <c r="A207" i="5" s="1"/>
  <c r="E207" i="5"/>
  <c r="I207" i="5" s="1"/>
  <c r="D207" i="5" s="1"/>
  <c r="B207" i="5" s="1"/>
  <c r="M206" i="5"/>
  <c r="L206" i="5"/>
  <c r="K206" i="5"/>
  <c r="J206" i="5"/>
  <c r="I206" i="5"/>
  <c r="D206" i="5" s="1"/>
  <c r="B206" i="5" s="1"/>
  <c r="E206" i="5"/>
  <c r="H206" i="5" s="1"/>
  <c r="C206" i="5" s="1"/>
  <c r="A206" i="5" s="1"/>
  <c r="M205" i="5"/>
  <c r="L205" i="5"/>
  <c r="K205" i="5"/>
  <c r="J205" i="5"/>
  <c r="I205" i="5"/>
  <c r="H205" i="5"/>
  <c r="C205" i="5" s="1"/>
  <c r="A205" i="5" s="1"/>
  <c r="E205" i="5"/>
  <c r="D205" i="5"/>
  <c r="B205" i="5" s="1"/>
  <c r="M204" i="5"/>
  <c r="L204" i="5"/>
  <c r="K204" i="5"/>
  <c r="J204" i="5"/>
  <c r="I204" i="5"/>
  <c r="H204" i="5"/>
  <c r="E204" i="5"/>
  <c r="D204" i="5"/>
  <c r="B204" i="5" s="1"/>
  <c r="C204" i="5"/>
  <c r="A204" i="5" s="1"/>
  <c r="M203" i="5"/>
  <c r="L203" i="5"/>
  <c r="K203" i="5"/>
  <c r="J203" i="5"/>
  <c r="I203" i="5"/>
  <c r="D203" i="5" s="1"/>
  <c r="B203" i="5" s="1"/>
  <c r="E203" i="5"/>
  <c r="H203" i="5" s="1"/>
  <c r="C203" i="5"/>
  <c r="A203" i="5" s="1"/>
  <c r="M202" i="5"/>
  <c r="L202" i="5"/>
  <c r="K202" i="5"/>
  <c r="J202" i="5"/>
  <c r="I202" i="5"/>
  <c r="D202" i="5" s="1"/>
  <c r="B202" i="5" s="1"/>
  <c r="H202" i="5"/>
  <c r="C202" i="5" s="1"/>
  <c r="A202" i="5" s="1"/>
  <c r="E202" i="5"/>
  <c r="M201" i="5"/>
  <c r="L201" i="5"/>
  <c r="K201" i="5"/>
  <c r="J201" i="5"/>
  <c r="I201" i="5"/>
  <c r="H201" i="5"/>
  <c r="C201" i="5" s="1"/>
  <c r="A201" i="5" s="1"/>
  <c r="E201" i="5"/>
  <c r="D201" i="5"/>
  <c r="B201" i="5" s="1"/>
  <c r="M200" i="5"/>
  <c r="L200" i="5"/>
  <c r="K200" i="5"/>
  <c r="J200" i="5"/>
  <c r="I200" i="5"/>
  <c r="D200" i="5" s="1"/>
  <c r="B200" i="5" s="1"/>
  <c r="H200" i="5"/>
  <c r="E200" i="5"/>
  <c r="C200" i="5"/>
  <c r="A200" i="5" s="1"/>
  <c r="M199" i="5"/>
  <c r="L199" i="5"/>
  <c r="K199" i="5"/>
  <c r="J199" i="5"/>
  <c r="H199" i="5"/>
  <c r="C199" i="5" s="1"/>
  <c r="A199" i="5" s="1"/>
  <c r="E199" i="5"/>
  <c r="I199" i="5" s="1"/>
  <c r="D199" i="5" s="1"/>
  <c r="B199" i="5" s="1"/>
  <c r="M198" i="5"/>
  <c r="L198" i="5"/>
  <c r="K198" i="5"/>
  <c r="J198" i="5"/>
  <c r="I198" i="5"/>
  <c r="D198" i="5" s="1"/>
  <c r="B198" i="5" s="1"/>
  <c r="H198" i="5"/>
  <c r="C198" i="5" s="1"/>
  <c r="A198" i="5" s="1"/>
  <c r="E198" i="5"/>
  <c r="M197" i="5"/>
  <c r="L197" i="5"/>
  <c r="K197" i="5"/>
  <c r="J197" i="5"/>
  <c r="I197" i="5"/>
  <c r="H197" i="5"/>
  <c r="C197" i="5" s="1"/>
  <c r="A197" i="5" s="1"/>
  <c r="E197" i="5"/>
  <c r="D197" i="5"/>
  <c r="B197" i="5" s="1"/>
  <c r="M196" i="5"/>
  <c r="L196" i="5"/>
  <c r="K196" i="5"/>
  <c r="J196" i="5"/>
  <c r="I196" i="5"/>
  <c r="D196" i="5" s="1"/>
  <c r="B196" i="5" s="1"/>
  <c r="H196" i="5"/>
  <c r="E196" i="5"/>
  <c r="C196" i="5"/>
  <c r="A196" i="5" s="1"/>
  <c r="M195" i="5"/>
  <c r="L195" i="5"/>
  <c r="K195" i="5"/>
  <c r="J195" i="5"/>
  <c r="I195" i="5"/>
  <c r="D195" i="5" s="1"/>
  <c r="B195" i="5" s="1"/>
  <c r="E195" i="5"/>
  <c r="H195" i="5" s="1"/>
  <c r="C195" i="5" s="1"/>
  <c r="A195" i="5" s="1"/>
  <c r="M194" i="5"/>
  <c r="L194" i="5"/>
  <c r="K194" i="5"/>
  <c r="J194" i="5"/>
  <c r="I194" i="5"/>
  <c r="D194" i="5" s="1"/>
  <c r="B194" i="5" s="1"/>
  <c r="H194" i="5"/>
  <c r="C194" i="5" s="1"/>
  <c r="A194" i="5" s="1"/>
  <c r="E194" i="5"/>
  <c r="M193" i="5"/>
  <c r="L193" i="5"/>
  <c r="K193" i="5"/>
  <c r="J193" i="5"/>
  <c r="I193" i="5"/>
  <c r="D193" i="5" s="1"/>
  <c r="B193" i="5" s="1"/>
  <c r="H193" i="5"/>
  <c r="C193" i="5" s="1"/>
  <c r="A193" i="5" s="1"/>
  <c r="E193" i="5"/>
  <c r="M192" i="5"/>
  <c r="L192" i="5"/>
  <c r="K192" i="5"/>
  <c r="J192" i="5"/>
  <c r="I192" i="5"/>
  <c r="D192" i="5" s="1"/>
  <c r="B192" i="5" s="1"/>
  <c r="H192" i="5"/>
  <c r="E192" i="5"/>
  <c r="C192" i="5"/>
  <c r="A192" i="5" s="1"/>
  <c r="M191" i="5"/>
  <c r="L191" i="5"/>
  <c r="K191" i="5"/>
  <c r="J191" i="5"/>
  <c r="I191" i="5"/>
  <c r="D191" i="5" s="1"/>
  <c r="B191" i="5" s="1"/>
  <c r="H191" i="5"/>
  <c r="C191" i="5" s="1"/>
  <c r="A191" i="5" s="1"/>
  <c r="E191" i="5"/>
  <c r="M190" i="5"/>
  <c r="L190" i="5"/>
  <c r="K190" i="5"/>
  <c r="J190" i="5"/>
  <c r="I190" i="5"/>
  <c r="D190" i="5" s="1"/>
  <c r="B190" i="5" s="1"/>
  <c r="E190" i="5"/>
  <c r="H190" i="5" s="1"/>
  <c r="C190" i="5" s="1"/>
  <c r="A190" i="5" s="1"/>
  <c r="M189" i="5"/>
  <c r="L189" i="5"/>
  <c r="K189" i="5"/>
  <c r="J189" i="5"/>
  <c r="I189" i="5"/>
  <c r="D189" i="5" s="1"/>
  <c r="B189" i="5" s="1"/>
  <c r="H189" i="5"/>
  <c r="C189" i="5" s="1"/>
  <c r="A189" i="5" s="1"/>
  <c r="E189" i="5"/>
  <c r="M188" i="5"/>
  <c r="L188" i="5"/>
  <c r="K188" i="5"/>
  <c r="J188" i="5"/>
  <c r="I188" i="5"/>
  <c r="D188" i="5" s="1"/>
  <c r="B188" i="5" s="1"/>
  <c r="H188" i="5"/>
  <c r="E188" i="5"/>
  <c r="C188" i="5"/>
  <c r="A188" i="5" s="1"/>
  <c r="M187" i="5"/>
  <c r="L187" i="5"/>
  <c r="K187" i="5"/>
  <c r="J187" i="5"/>
  <c r="H187" i="5"/>
  <c r="C187" i="5" s="1"/>
  <c r="A187" i="5" s="1"/>
  <c r="E187" i="5"/>
  <c r="I187" i="5" s="1"/>
  <c r="D187" i="5" s="1"/>
  <c r="B187" i="5" s="1"/>
  <c r="M186" i="5"/>
  <c r="L186" i="5"/>
  <c r="K186" i="5"/>
  <c r="J186" i="5"/>
  <c r="I186" i="5"/>
  <c r="D186" i="5" s="1"/>
  <c r="B186" i="5" s="1"/>
  <c r="H186" i="5"/>
  <c r="C186" i="5" s="1"/>
  <c r="A186" i="5" s="1"/>
  <c r="E186" i="5"/>
  <c r="M185" i="5"/>
  <c r="L185" i="5"/>
  <c r="K185" i="5"/>
  <c r="J185" i="5"/>
  <c r="I185" i="5"/>
  <c r="H185" i="5"/>
  <c r="C185" i="5" s="1"/>
  <c r="A185" i="5" s="1"/>
  <c r="E185" i="5"/>
  <c r="D185" i="5"/>
  <c r="B185" i="5" s="1"/>
  <c r="M184" i="5"/>
  <c r="L184" i="5"/>
  <c r="K184" i="5"/>
  <c r="J184" i="5"/>
  <c r="I184" i="5"/>
  <c r="D184" i="5" s="1"/>
  <c r="B184" i="5" s="1"/>
  <c r="H184" i="5"/>
  <c r="E184" i="5"/>
  <c r="C184" i="5"/>
  <c r="A184" i="5" s="1"/>
  <c r="M183" i="5"/>
  <c r="L183" i="5"/>
  <c r="K183" i="5"/>
  <c r="J183" i="5"/>
  <c r="E183" i="5"/>
  <c r="M182" i="5"/>
  <c r="L182" i="5"/>
  <c r="K182" i="5"/>
  <c r="J182" i="5"/>
  <c r="I182" i="5"/>
  <c r="D182" i="5" s="1"/>
  <c r="B182" i="5" s="1"/>
  <c r="E182" i="5"/>
  <c r="H182" i="5" s="1"/>
  <c r="M181" i="5"/>
  <c r="L181" i="5"/>
  <c r="K181" i="5"/>
  <c r="J181" i="5"/>
  <c r="H181" i="5"/>
  <c r="E181" i="5"/>
  <c r="M180" i="5"/>
  <c r="L180" i="5"/>
  <c r="K180" i="5"/>
  <c r="J180" i="5"/>
  <c r="E180" i="5"/>
  <c r="I180" i="5" s="1"/>
  <c r="D180" i="5" s="1"/>
  <c r="B180" i="5" s="1"/>
  <c r="M179" i="5"/>
  <c r="L179" i="5"/>
  <c r="K179" i="5"/>
  <c r="J179" i="5"/>
  <c r="E179" i="5"/>
  <c r="I179" i="5" s="1"/>
  <c r="D179" i="5" s="1"/>
  <c r="B179" i="5" s="1"/>
  <c r="M178" i="5"/>
  <c r="L178" i="5"/>
  <c r="K178" i="5"/>
  <c r="J178" i="5"/>
  <c r="H178" i="5"/>
  <c r="C178" i="5" s="1"/>
  <c r="A178" i="5" s="1"/>
  <c r="E178" i="5"/>
  <c r="I178" i="5" s="1"/>
  <c r="D178" i="5" s="1"/>
  <c r="B178" i="5" s="1"/>
  <c r="M177" i="5"/>
  <c r="L177" i="5"/>
  <c r="K177" i="5"/>
  <c r="J177" i="5"/>
  <c r="H177" i="5"/>
  <c r="C177" i="5" s="1"/>
  <c r="A177" i="5" s="1"/>
  <c r="E177" i="5"/>
  <c r="I177" i="5" s="1"/>
  <c r="D177" i="5" s="1"/>
  <c r="B177" i="5" s="1"/>
  <c r="M176" i="5"/>
  <c r="L176" i="5"/>
  <c r="K176" i="5"/>
  <c r="J176" i="5"/>
  <c r="E176" i="5"/>
  <c r="I176" i="5" s="1"/>
  <c r="D176" i="5" s="1"/>
  <c r="B176" i="5" s="1"/>
  <c r="M175" i="5"/>
  <c r="L175" i="5"/>
  <c r="K175" i="5"/>
  <c r="J175" i="5"/>
  <c r="E175" i="5"/>
  <c r="I175" i="5" s="1"/>
  <c r="D175" i="5" s="1"/>
  <c r="B175" i="5" s="1"/>
  <c r="M174" i="5"/>
  <c r="L174" i="5"/>
  <c r="K174" i="5"/>
  <c r="J174" i="5"/>
  <c r="E174" i="5"/>
  <c r="H174" i="5" s="1"/>
  <c r="C174" i="5" s="1"/>
  <c r="A174" i="5" s="1"/>
  <c r="M173" i="5"/>
  <c r="L173" i="5"/>
  <c r="K173" i="5"/>
  <c r="J173" i="5"/>
  <c r="E173" i="5"/>
  <c r="I173" i="5" s="1"/>
  <c r="D173" i="5" s="1"/>
  <c r="B173" i="5" s="1"/>
  <c r="M172" i="5"/>
  <c r="L172" i="5"/>
  <c r="K172" i="5"/>
  <c r="J172" i="5"/>
  <c r="E172" i="5"/>
  <c r="I172" i="5" s="1"/>
  <c r="D172" i="5" s="1"/>
  <c r="B172" i="5" s="1"/>
  <c r="M171" i="5"/>
  <c r="L171" i="5"/>
  <c r="K171" i="5"/>
  <c r="J171" i="5"/>
  <c r="E171" i="5"/>
  <c r="I171" i="5" s="1"/>
  <c r="D171" i="5" s="1"/>
  <c r="B171" i="5" s="1"/>
  <c r="M170" i="5"/>
  <c r="L170" i="5"/>
  <c r="K170" i="5"/>
  <c r="J170" i="5"/>
  <c r="I170" i="5"/>
  <c r="D170" i="5" s="1"/>
  <c r="B170" i="5" s="1"/>
  <c r="E170" i="5"/>
  <c r="H170" i="5" s="1"/>
  <c r="C170" i="5" s="1"/>
  <c r="A170" i="5" s="1"/>
  <c r="M169" i="5"/>
  <c r="L169" i="5"/>
  <c r="K169" i="5"/>
  <c r="J169" i="5"/>
  <c r="I169" i="5"/>
  <c r="D169" i="5" s="1"/>
  <c r="B169" i="5" s="1"/>
  <c r="H169" i="5"/>
  <c r="C169" i="5" s="1"/>
  <c r="A169" i="5" s="1"/>
  <c r="E169" i="5"/>
  <c r="M168" i="5"/>
  <c r="L168" i="5"/>
  <c r="K168" i="5"/>
  <c r="J168" i="5"/>
  <c r="E168" i="5"/>
  <c r="H168" i="5" s="1"/>
  <c r="C168" i="5" s="1"/>
  <c r="A168" i="5" s="1"/>
  <c r="M167" i="5"/>
  <c r="L167" i="5"/>
  <c r="K167" i="5"/>
  <c r="J167" i="5"/>
  <c r="E167" i="5"/>
  <c r="M166" i="5"/>
  <c r="L166" i="5"/>
  <c r="K166" i="5"/>
  <c r="J166" i="5"/>
  <c r="E166" i="5"/>
  <c r="H166" i="5" s="1"/>
  <c r="C166" i="5" s="1"/>
  <c r="A166" i="5" s="1"/>
  <c r="M165" i="5"/>
  <c r="L165" i="5"/>
  <c r="K165" i="5"/>
  <c r="J165" i="5"/>
  <c r="E165" i="5"/>
  <c r="I165" i="5" s="1"/>
  <c r="D165" i="5" s="1"/>
  <c r="B165" i="5" s="1"/>
  <c r="M164" i="5"/>
  <c r="L164" i="5"/>
  <c r="K164" i="5"/>
  <c r="J164" i="5"/>
  <c r="H164" i="5"/>
  <c r="C164" i="5" s="1"/>
  <c r="A164" i="5" s="1"/>
  <c r="E164" i="5"/>
  <c r="I164" i="5" s="1"/>
  <c r="D164" i="5" s="1"/>
  <c r="B164" i="5" s="1"/>
  <c r="M163" i="5"/>
  <c r="L163" i="5"/>
  <c r="K163" i="5"/>
  <c r="J163" i="5"/>
  <c r="I163" i="5"/>
  <c r="D163" i="5" s="1"/>
  <c r="B163" i="5" s="1"/>
  <c r="E163" i="5"/>
  <c r="H163" i="5" s="1"/>
  <c r="C163" i="5" s="1"/>
  <c r="A163" i="5" s="1"/>
  <c r="M162" i="5"/>
  <c r="L162" i="5"/>
  <c r="K162" i="5"/>
  <c r="J162" i="5"/>
  <c r="E162" i="5"/>
  <c r="H162" i="5" s="1"/>
  <c r="C162" i="5" s="1"/>
  <c r="A162" i="5" s="1"/>
  <c r="M161" i="5"/>
  <c r="L161" i="5"/>
  <c r="K161" i="5"/>
  <c r="J161" i="5"/>
  <c r="I161" i="5"/>
  <c r="D161" i="5" s="1"/>
  <c r="B161" i="5" s="1"/>
  <c r="E161" i="5"/>
  <c r="H161" i="5" s="1"/>
  <c r="C161" i="5" s="1"/>
  <c r="A161" i="5" s="1"/>
  <c r="M160" i="5"/>
  <c r="L160" i="5"/>
  <c r="K160" i="5"/>
  <c r="J160" i="5"/>
  <c r="E160" i="5"/>
  <c r="H160" i="5" s="1"/>
  <c r="C160" i="5" s="1"/>
  <c r="A160" i="5" s="1"/>
  <c r="M159" i="5"/>
  <c r="L159" i="5"/>
  <c r="K159" i="5"/>
  <c r="J159" i="5"/>
  <c r="I159" i="5"/>
  <c r="D159" i="5" s="1"/>
  <c r="B159" i="5" s="1"/>
  <c r="E159" i="5"/>
  <c r="H159" i="5" s="1"/>
  <c r="C159" i="5"/>
  <c r="A159" i="5" s="1"/>
  <c r="M158" i="5"/>
  <c r="L158" i="5"/>
  <c r="K158" i="5"/>
  <c r="J158" i="5"/>
  <c r="I158" i="5"/>
  <c r="D158" i="5" s="1"/>
  <c r="B158" i="5" s="1"/>
  <c r="H158" i="5"/>
  <c r="C158" i="5" s="1"/>
  <c r="A158" i="5" s="1"/>
  <c r="E158" i="5"/>
  <c r="M157" i="5"/>
  <c r="L157" i="5"/>
  <c r="K157" i="5"/>
  <c r="J157" i="5"/>
  <c r="E157" i="5"/>
  <c r="I157" i="5" s="1"/>
  <c r="D157" i="5" s="1"/>
  <c r="B157" i="5" s="1"/>
  <c r="M156" i="5"/>
  <c r="L156" i="5"/>
  <c r="K156" i="5"/>
  <c r="J156" i="5"/>
  <c r="E156" i="5"/>
  <c r="H156" i="5" s="1"/>
  <c r="C156" i="5" s="1"/>
  <c r="A156" i="5" s="1"/>
  <c r="M155" i="5"/>
  <c r="L155" i="5"/>
  <c r="K155" i="5"/>
  <c r="J155" i="5"/>
  <c r="E155" i="5"/>
  <c r="M154" i="5"/>
  <c r="L154" i="5"/>
  <c r="K154" i="5"/>
  <c r="J154" i="5"/>
  <c r="E154" i="5"/>
  <c r="M153" i="5"/>
  <c r="L153" i="5"/>
  <c r="K153" i="5"/>
  <c r="J153" i="5"/>
  <c r="E153" i="5"/>
  <c r="M152" i="5"/>
  <c r="L152" i="5"/>
  <c r="K152" i="5"/>
  <c r="J152" i="5"/>
  <c r="E152" i="5"/>
  <c r="M151" i="5"/>
  <c r="L151" i="5"/>
  <c r="K151" i="5"/>
  <c r="J151" i="5"/>
  <c r="E151" i="5"/>
  <c r="M150" i="5"/>
  <c r="L150" i="5"/>
  <c r="K150" i="5"/>
  <c r="J150" i="5"/>
  <c r="I150" i="5"/>
  <c r="E150" i="5"/>
  <c r="H150" i="5" s="1"/>
  <c r="C150" i="5" s="1"/>
  <c r="A150" i="5" s="1"/>
  <c r="D150" i="5"/>
  <c r="B150" i="5" s="1"/>
  <c r="M149" i="5"/>
  <c r="L149" i="5"/>
  <c r="K149" i="5"/>
  <c r="J149" i="5"/>
  <c r="I149" i="5"/>
  <c r="D149" i="5" s="1"/>
  <c r="B149" i="5" s="1"/>
  <c r="H149" i="5"/>
  <c r="E149" i="5"/>
  <c r="C149" i="5"/>
  <c r="A149" i="5" s="1"/>
  <c r="M148" i="5"/>
  <c r="L148" i="5"/>
  <c r="K148" i="5"/>
  <c r="J148" i="5"/>
  <c r="H148" i="5"/>
  <c r="C148" i="5" s="1"/>
  <c r="A148" i="5" s="1"/>
  <c r="E148" i="5"/>
  <c r="I148" i="5" s="1"/>
  <c r="D148" i="5" s="1"/>
  <c r="B148" i="5" s="1"/>
  <c r="M147" i="5"/>
  <c r="L147" i="5"/>
  <c r="K147" i="5"/>
  <c r="J147" i="5"/>
  <c r="I147" i="5"/>
  <c r="E147" i="5"/>
  <c r="H147" i="5" s="1"/>
  <c r="D147" i="5"/>
  <c r="B147" i="5" s="1"/>
  <c r="C147" i="5"/>
  <c r="A147" i="5" s="1"/>
  <c r="M146" i="5"/>
  <c r="L146" i="5"/>
  <c r="K146" i="5"/>
  <c r="J146" i="5"/>
  <c r="I146" i="5"/>
  <c r="D146" i="5" s="1"/>
  <c r="B146" i="5" s="1"/>
  <c r="H146" i="5"/>
  <c r="E146" i="5"/>
  <c r="C146" i="5"/>
  <c r="A146" i="5" s="1"/>
  <c r="M145" i="5"/>
  <c r="L145" i="5"/>
  <c r="K145" i="5"/>
  <c r="J145" i="5"/>
  <c r="I145" i="5"/>
  <c r="D145" i="5" s="1"/>
  <c r="B145" i="5" s="1"/>
  <c r="H145" i="5"/>
  <c r="E145" i="5"/>
  <c r="C145" i="5"/>
  <c r="A145" i="5" s="1"/>
  <c r="M144" i="5"/>
  <c r="L144" i="5"/>
  <c r="K144" i="5"/>
  <c r="J144" i="5"/>
  <c r="I144" i="5"/>
  <c r="D144" i="5" s="1"/>
  <c r="B144" i="5" s="1"/>
  <c r="E144" i="5"/>
  <c r="H144" i="5" s="1"/>
  <c r="C144" i="5" s="1"/>
  <c r="A144" i="5" s="1"/>
  <c r="M143" i="5"/>
  <c r="L143" i="5"/>
  <c r="K143" i="5"/>
  <c r="J143" i="5"/>
  <c r="E143" i="5"/>
  <c r="M142" i="5"/>
  <c r="L142" i="5"/>
  <c r="K142" i="5"/>
  <c r="J142" i="5"/>
  <c r="H142" i="5"/>
  <c r="C142" i="5" s="1"/>
  <c r="A142" i="5" s="1"/>
  <c r="E142" i="5"/>
  <c r="I142" i="5" s="1"/>
  <c r="D142" i="5" s="1"/>
  <c r="B142" i="5" s="1"/>
  <c r="M141" i="5"/>
  <c r="L141" i="5"/>
  <c r="K141" i="5"/>
  <c r="J141" i="5"/>
  <c r="H141" i="5"/>
  <c r="C141" i="5" s="1"/>
  <c r="A141" i="5" s="1"/>
  <c r="E141" i="5"/>
  <c r="I141" i="5" s="1"/>
  <c r="D141" i="5" s="1"/>
  <c r="B141" i="5" s="1"/>
  <c r="M140" i="5"/>
  <c r="L140" i="5"/>
  <c r="K140" i="5"/>
  <c r="J140" i="5"/>
  <c r="H140" i="5"/>
  <c r="C140" i="5" s="1"/>
  <c r="A140" i="5" s="1"/>
  <c r="E140" i="5"/>
  <c r="I140" i="5" s="1"/>
  <c r="D140" i="5" s="1"/>
  <c r="B140" i="5" s="1"/>
  <c r="M139" i="5"/>
  <c r="L139" i="5"/>
  <c r="K139" i="5"/>
  <c r="J139" i="5"/>
  <c r="E139" i="5"/>
  <c r="H139" i="5" s="1"/>
  <c r="C139" i="5" s="1"/>
  <c r="A139" i="5" s="1"/>
  <c r="M138" i="5"/>
  <c r="L138" i="5"/>
  <c r="K138" i="5"/>
  <c r="J138" i="5"/>
  <c r="H138" i="5"/>
  <c r="C138" i="5" s="1"/>
  <c r="A138" i="5" s="1"/>
  <c r="E138" i="5"/>
  <c r="I138" i="5" s="1"/>
  <c r="D138" i="5" s="1"/>
  <c r="B138" i="5" s="1"/>
  <c r="M137" i="5"/>
  <c r="L137" i="5"/>
  <c r="K137" i="5"/>
  <c r="J137" i="5"/>
  <c r="I137" i="5"/>
  <c r="D137" i="5" s="1"/>
  <c r="B137" i="5" s="1"/>
  <c r="H137" i="5"/>
  <c r="E137" i="5"/>
  <c r="C137" i="5"/>
  <c r="A137" i="5" s="1"/>
  <c r="M136" i="5"/>
  <c r="L136" i="5"/>
  <c r="K136" i="5"/>
  <c r="J136" i="5"/>
  <c r="E136" i="5"/>
  <c r="I136" i="5" s="1"/>
  <c r="D136" i="5"/>
  <c r="B136" i="5" s="1"/>
  <c r="M135" i="5"/>
  <c r="L135" i="5"/>
  <c r="K135" i="5"/>
  <c r="J135" i="5"/>
  <c r="E135" i="5"/>
  <c r="H135" i="5" s="1"/>
  <c r="C135" i="5"/>
  <c r="A135" i="5" s="1"/>
  <c r="M134" i="5"/>
  <c r="L134" i="5"/>
  <c r="K134" i="5"/>
  <c r="J134" i="5"/>
  <c r="I134" i="5"/>
  <c r="D134" i="5" s="1"/>
  <c r="B134" i="5" s="1"/>
  <c r="E134" i="5"/>
  <c r="H134" i="5" s="1"/>
  <c r="C134" i="5" s="1"/>
  <c r="A134" i="5" s="1"/>
  <c r="M133" i="5"/>
  <c r="L133" i="5"/>
  <c r="K133" i="5"/>
  <c r="J133" i="5"/>
  <c r="I133" i="5"/>
  <c r="D133" i="5" s="1"/>
  <c r="B133" i="5" s="1"/>
  <c r="H133" i="5"/>
  <c r="E133" i="5"/>
  <c r="C133" i="5"/>
  <c r="A133" i="5" s="1"/>
  <c r="M132" i="5"/>
  <c r="L132" i="5"/>
  <c r="K132" i="5"/>
  <c r="J132" i="5"/>
  <c r="I132" i="5"/>
  <c r="D132" i="5" s="1"/>
  <c r="B132" i="5" s="1"/>
  <c r="E132" i="5"/>
  <c r="H132" i="5" s="1"/>
  <c r="C132" i="5" s="1"/>
  <c r="A132" i="5" s="1"/>
  <c r="M131" i="5"/>
  <c r="L131" i="5"/>
  <c r="K131" i="5"/>
  <c r="J131" i="5"/>
  <c r="E131" i="5"/>
  <c r="M130" i="5"/>
  <c r="L130" i="5"/>
  <c r="K130" i="5"/>
  <c r="J130" i="5"/>
  <c r="E130" i="5"/>
  <c r="I130" i="5" s="1"/>
  <c r="D130" i="5" s="1"/>
  <c r="B130" i="5" s="1"/>
  <c r="M129" i="5"/>
  <c r="L129" i="5"/>
  <c r="K129" i="5"/>
  <c r="J129" i="5"/>
  <c r="E129" i="5"/>
  <c r="I129" i="5" s="1"/>
  <c r="D129" i="5" s="1"/>
  <c r="B129" i="5" s="1"/>
  <c r="M128" i="5"/>
  <c r="L128" i="5"/>
  <c r="K128" i="5"/>
  <c r="J128" i="5"/>
  <c r="E128" i="5"/>
  <c r="I128" i="5" s="1"/>
  <c r="D128" i="5" s="1"/>
  <c r="B128" i="5" s="1"/>
  <c r="M127" i="5"/>
  <c r="L127" i="5"/>
  <c r="K127" i="5"/>
  <c r="J127" i="5"/>
  <c r="I127" i="5"/>
  <c r="E127" i="5"/>
  <c r="H127" i="5" s="1"/>
  <c r="D127" i="5"/>
  <c r="B127" i="5" s="1"/>
  <c r="C127" i="5"/>
  <c r="A127" i="5" s="1"/>
  <c r="M126" i="5"/>
  <c r="L126" i="5"/>
  <c r="K126" i="5"/>
  <c r="J126" i="5"/>
  <c r="E126" i="5"/>
  <c r="M125" i="5"/>
  <c r="L125" i="5"/>
  <c r="K125" i="5"/>
  <c r="J125" i="5"/>
  <c r="E125" i="5"/>
  <c r="M124" i="5"/>
  <c r="L124" i="5"/>
  <c r="K124" i="5"/>
  <c r="J124" i="5"/>
  <c r="I124" i="5"/>
  <c r="D124" i="5" s="1"/>
  <c r="B124" i="5" s="1"/>
  <c r="H124" i="5"/>
  <c r="E124" i="5"/>
  <c r="M123" i="5"/>
  <c r="L123" i="5"/>
  <c r="K123" i="5"/>
  <c r="J123" i="5"/>
  <c r="I123" i="5"/>
  <c r="D123" i="5" s="1"/>
  <c r="B123" i="5" s="1"/>
  <c r="E123" i="5"/>
  <c r="H123" i="5" s="1"/>
  <c r="M122" i="5"/>
  <c r="L122" i="5"/>
  <c r="K122" i="5"/>
  <c r="J122" i="5"/>
  <c r="I122" i="5"/>
  <c r="D122" i="5" s="1"/>
  <c r="B122" i="5" s="1"/>
  <c r="E122" i="5"/>
  <c r="H122" i="5" s="1"/>
  <c r="M121" i="5"/>
  <c r="L121" i="5"/>
  <c r="K121" i="5"/>
  <c r="J121" i="5"/>
  <c r="E121" i="5"/>
  <c r="M120" i="5"/>
  <c r="L120" i="5"/>
  <c r="K120" i="5"/>
  <c r="J120" i="5"/>
  <c r="I120" i="5"/>
  <c r="D120" i="5" s="1"/>
  <c r="B120" i="5" s="1"/>
  <c r="E120" i="5"/>
  <c r="H120" i="5" s="1"/>
  <c r="C120" i="5" s="1"/>
  <c r="A120" i="5" s="1"/>
  <c r="M119" i="5"/>
  <c r="L119" i="5"/>
  <c r="K119" i="5"/>
  <c r="J119" i="5"/>
  <c r="E119" i="5"/>
  <c r="M118" i="5"/>
  <c r="L118" i="5"/>
  <c r="K118" i="5"/>
  <c r="J118" i="5"/>
  <c r="E118" i="5"/>
  <c r="M117" i="5"/>
  <c r="L117" i="5"/>
  <c r="K117" i="5"/>
  <c r="J117" i="5"/>
  <c r="E117" i="5"/>
  <c r="M116" i="5"/>
  <c r="L116" i="5"/>
  <c r="K116" i="5"/>
  <c r="J116" i="5"/>
  <c r="E116" i="5"/>
  <c r="M115" i="5"/>
  <c r="L115" i="5"/>
  <c r="K115" i="5"/>
  <c r="J115" i="5"/>
  <c r="E115" i="5"/>
  <c r="H115" i="5" s="1"/>
  <c r="C115" i="5"/>
  <c r="A115" i="5" s="1"/>
  <c r="M114" i="5"/>
  <c r="L114" i="5"/>
  <c r="K114" i="5"/>
  <c r="J114" i="5"/>
  <c r="I114" i="5"/>
  <c r="E114" i="5"/>
  <c r="H114" i="5" s="1"/>
  <c r="D114" i="5"/>
  <c r="B114" i="5" s="1"/>
  <c r="C114" i="5"/>
  <c r="A114" i="5" s="1"/>
  <c r="M113" i="5"/>
  <c r="L113" i="5"/>
  <c r="K113" i="5"/>
  <c r="J113" i="5"/>
  <c r="I113" i="5"/>
  <c r="D113" i="5" s="1"/>
  <c r="B113" i="5" s="1"/>
  <c r="H113" i="5"/>
  <c r="E113" i="5"/>
  <c r="C113" i="5"/>
  <c r="A113" i="5" s="1"/>
  <c r="M112" i="5"/>
  <c r="L112" i="5"/>
  <c r="K112" i="5"/>
  <c r="J112" i="5"/>
  <c r="H112" i="5"/>
  <c r="C112" i="5" s="1"/>
  <c r="A112" i="5" s="1"/>
  <c r="E112" i="5"/>
  <c r="I112" i="5" s="1"/>
  <c r="D112" i="5" s="1"/>
  <c r="B112" i="5" s="1"/>
  <c r="M111" i="5"/>
  <c r="L111" i="5"/>
  <c r="K111" i="5"/>
  <c r="J111" i="5"/>
  <c r="I111" i="5"/>
  <c r="E111" i="5"/>
  <c r="H111" i="5" s="1"/>
  <c r="D111" i="5"/>
  <c r="B111" i="5" s="1"/>
  <c r="C111" i="5"/>
  <c r="A111" i="5" s="1"/>
  <c r="M110" i="5"/>
  <c r="L110" i="5"/>
  <c r="K110" i="5"/>
  <c r="J110" i="5"/>
  <c r="I110" i="5"/>
  <c r="D110" i="5" s="1"/>
  <c r="B110" i="5" s="1"/>
  <c r="H110" i="5"/>
  <c r="E110" i="5"/>
  <c r="C110" i="5"/>
  <c r="A110" i="5" s="1"/>
  <c r="M109" i="5"/>
  <c r="L109" i="5"/>
  <c r="K109" i="5"/>
  <c r="J109" i="5"/>
  <c r="I109" i="5"/>
  <c r="D109" i="5" s="1"/>
  <c r="B109" i="5" s="1"/>
  <c r="H109" i="5"/>
  <c r="E109" i="5"/>
  <c r="C109" i="5"/>
  <c r="A109" i="5" s="1"/>
  <c r="M108" i="5"/>
  <c r="L108" i="5"/>
  <c r="K108" i="5"/>
  <c r="J108" i="5"/>
  <c r="I108" i="5"/>
  <c r="D108" i="5" s="1"/>
  <c r="B108" i="5" s="1"/>
  <c r="E108" i="5"/>
  <c r="H108" i="5" s="1"/>
  <c r="C108" i="5" s="1"/>
  <c r="A108" i="5" s="1"/>
  <c r="M107" i="5"/>
  <c r="L107" i="5"/>
  <c r="K107" i="5"/>
  <c r="J107" i="5"/>
  <c r="E107" i="5"/>
  <c r="M106" i="5"/>
  <c r="L106" i="5"/>
  <c r="K106" i="5"/>
  <c r="J106" i="5"/>
  <c r="H106" i="5"/>
  <c r="C106" i="5" s="1"/>
  <c r="A106" i="5" s="1"/>
  <c r="E106" i="5"/>
  <c r="I106" i="5" s="1"/>
  <c r="D106" i="5" s="1"/>
  <c r="B106" i="5" s="1"/>
  <c r="M105" i="5"/>
  <c r="L105" i="5"/>
  <c r="K105" i="5"/>
  <c r="J105" i="5"/>
  <c r="E105" i="5"/>
  <c r="M104" i="5"/>
  <c r="L104" i="5"/>
  <c r="K104" i="5"/>
  <c r="J104" i="5"/>
  <c r="I104" i="5"/>
  <c r="D104" i="5" s="1"/>
  <c r="B104" i="5" s="1"/>
  <c r="H104" i="5"/>
  <c r="C104" i="5" s="1"/>
  <c r="A104" i="5" s="1"/>
  <c r="E104" i="5"/>
  <c r="M103" i="5"/>
  <c r="L103" i="5"/>
  <c r="K103" i="5"/>
  <c r="J103" i="5"/>
  <c r="I103" i="5"/>
  <c r="D103" i="5" s="1"/>
  <c r="B103" i="5" s="1"/>
  <c r="E103" i="5"/>
  <c r="H103" i="5" s="1"/>
  <c r="C103" i="5" s="1"/>
  <c r="A103" i="5" s="1"/>
  <c r="M102" i="5"/>
  <c r="L102" i="5"/>
  <c r="K102" i="5"/>
  <c r="J102" i="5"/>
  <c r="H102" i="5"/>
  <c r="C102" i="5" s="1"/>
  <c r="A102" i="5" s="1"/>
  <c r="E102" i="5"/>
  <c r="I102" i="5" s="1"/>
  <c r="D102" i="5" s="1"/>
  <c r="B102" i="5" s="1"/>
  <c r="M101" i="5"/>
  <c r="L101" i="5"/>
  <c r="K101" i="5"/>
  <c r="J101" i="5"/>
  <c r="I101" i="5"/>
  <c r="E101" i="5"/>
  <c r="H101" i="5" s="1"/>
  <c r="C101" i="5" s="1"/>
  <c r="A101" i="5" s="1"/>
  <c r="D101" i="5"/>
  <c r="B101" i="5" s="1"/>
  <c r="M100" i="5"/>
  <c r="L100" i="5"/>
  <c r="K100" i="5"/>
  <c r="J100" i="5"/>
  <c r="H100" i="5"/>
  <c r="C100" i="5" s="1"/>
  <c r="A100" i="5" s="1"/>
  <c r="E100" i="5"/>
  <c r="I100" i="5" s="1"/>
  <c r="D100" i="5"/>
  <c r="B100" i="5" s="1"/>
  <c r="M99" i="5"/>
  <c r="L99" i="5"/>
  <c r="K99" i="5"/>
  <c r="J99" i="5"/>
  <c r="E99" i="5"/>
  <c r="H99" i="5" s="1"/>
  <c r="C99" i="5"/>
  <c r="A99" i="5" s="1"/>
  <c r="M98" i="5"/>
  <c r="L98" i="5"/>
  <c r="K98" i="5"/>
  <c r="J98" i="5"/>
  <c r="I98" i="5"/>
  <c r="D98" i="5" s="1"/>
  <c r="B98" i="5" s="1"/>
  <c r="E98" i="5"/>
  <c r="H98" i="5" s="1"/>
  <c r="C98" i="5" s="1"/>
  <c r="A98" i="5" s="1"/>
  <c r="M97" i="5"/>
  <c r="L97" i="5"/>
  <c r="K97" i="5"/>
  <c r="J97" i="5"/>
  <c r="I97" i="5"/>
  <c r="D97" i="5" s="1"/>
  <c r="B97" i="5" s="1"/>
  <c r="H97" i="5"/>
  <c r="E97" i="5"/>
  <c r="C97" i="5"/>
  <c r="A97" i="5" s="1"/>
  <c r="M96" i="5"/>
  <c r="L96" i="5"/>
  <c r="K96" i="5"/>
  <c r="J96" i="5"/>
  <c r="E96" i="5"/>
  <c r="H96" i="5" s="1"/>
  <c r="C96" i="5" s="1"/>
  <c r="A96" i="5" s="1"/>
  <c r="M95" i="5"/>
  <c r="L95" i="5"/>
  <c r="K95" i="5"/>
  <c r="J95" i="5"/>
  <c r="E95" i="5"/>
  <c r="M94" i="5"/>
  <c r="L94" i="5"/>
  <c r="K94" i="5"/>
  <c r="J94" i="5"/>
  <c r="I94" i="5"/>
  <c r="D94" i="5" s="1"/>
  <c r="B94" i="5" s="1"/>
  <c r="H94" i="5"/>
  <c r="C94" i="5" s="1"/>
  <c r="A94" i="5" s="1"/>
  <c r="E94" i="5"/>
  <c r="M93" i="5"/>
  <c r="L93" i="5"/>
  <c r="K93" i="5"/>
  <c r="J93" i="5"/>
  <c r="I93" i="5"/>
  <c r="E93" i="5"/>
  <c r="H93" i="5" s="1"/>
  <c r="D93" i="5"/>
  <c r="B93" i="5" s="1"/>
  <c r="C93" i="5"/>
  <c r="A93" i="5" s="1"/>
  <c r="M92" i="5"/>
  <c r="L92" i="5"/>
  <c r="K92" i="5"/>
  <c r="J92" i="5"/>
  <c r="E92" i="5"/>
  <c r="M91" i="5"/>
  <c r="L91" i="5"/>
  <c r="K91" i="5"/>
  <c r="J91" i="5"/>
  <c r="E91" i="5"/>
  <c r="M90" i="5"/>
  <c r="L90" i="5"/>
  <c r="K90" i="5"/>
  <c r="J90" i="5"/>
  <c r="I90" i="5"/>
  <c r="D90" i="5" s="1"/>
  <c r="B90" i="5" s="1"/>
  <c r="E90" i="5"/>
  <c r="H90" i="5" s="1"/>
  <c r="C90" i="5"/>
  <c r="A90" i="5" s="1"/>
  <c r="M89" i="5"/>
  <c r="L89" i="5"/>
  <c r="K89" i="5"/>
  <c r="J89" i="5"/>
  <c r="I89" i="5"/>
  <c r="D89" i="5" s="1"/>
  <c r="B89" i="5" s="1"/>
  <c r="H89" i="5"/>
  <c r="C89" i="5" s="1"/>
  <c r="A89" i="5" s="1"/>
  <c r="E89" i="5"/>
  <c r="M88" i="5"/>
  <c r="L88" i="5"/>
  <c r="K88" i="5"/>
  <c r="J88" i="5"/>
  <c r="E88" i="5"/>
  <c r="M87" i="5"/>
  <c r="L87" i="5"/>
  <c r="K87" i="5"/>
  <c r="J87" i="5"/>
  <c r="E87" i="5"/>
  <c r="M86" i="5"/>
  <c r="L86" i="5"/>
  <c r="K86" i="5"/>
  <c r="J86" i="5"/>
  <c r="I86" i="5"/>
  <c r="D86" i="5" s="1"/>
  <c r="B86" i="5" s="1"/>
  <c r="H86" i="5"/>
  <c r="E86" i="5"/>
  <c r="C86" i="5"/>
  <c r="A86" i="5" s="1"/>
  <c r="M85" i="5"/>
  <c r="L85" i="5"/>
  <c r="K85" i="5"/>
  <c r="J85" i="5"/>
  <c r="I85" i="5"/>
  <c r="H85" i="5"/>
  <c r="E85" i="5"/>
  <c r="D85" i="5"/>
  <c r="B85" i="5" s="1"/>
  <c r="C85" i="5"/>
  <c r="A85" i="5" s="1"/>
  <c r="M84" i="5"/>
  <c r="L84" i="5"/>
  <c r="K84" i="5"/>
  <c r="J84" i="5"/>
  <c r="E84" i="5"/>
  <c r="M83" i="5"/>
  <c r="L83" i="5"/>
  <c r="K83" i="5"/>
  <c r="J83" i="5"/>
  <c r="E83" i="5"/>
  <c r="M82" i="5"/>
  <c r="L82" i="5"/>
  <c r="K82" i="5"/>
  <c r="J82" i="5"/>
  <c r="I82" i="5"/>
  <c r="D82" i="5" s="1"/>
  <c r="B82" i="5" s="1"/>
  <c r="H82" i="5"/>
  <c r="C82" i="5" s="1"/>
  <c r="A82" i="5" s="1"/>
  <c r="E82" i="5"/>
  <c r="M81" i="5"/>
  <c r="L81" i="5"/>
  <c r="K81" i="5"/>
  <c r="J81" i="5"/>
  <c r="I81" i="5"/>
  <c r="E81" i="5"/>
  <c r="H81" i="5" s="1"/>
  <c r="D81" i="5"/>
  <c r="B81" i="5" s="1"/>
  <c r="C81" i="5"/>
  <c r="A81" i="5" s="1"/>
  <c r="M80" i="5"/>
  <c r="L80" i="5"/>
  <c r="K80" i="5"/>
  <c r="J80" i="5"/>
  <c r="E80" i="5"/>
  <c r="M79" i="5"/>
  <c r="L79" i="5"/>
  <c r="K79" i="5"/>
  <c r="J79" i="5"/>
  <c r="E79" i="5"/>
  <c r="M78" i="5"/>
  <c r="L78" i="5"/>
  <c r="K78" i="5"/>
  <c r="J78" i="5"/>
  <c r="E78" i="5"/>
  <c r="M77" i="5"/>
  <c r="L77" i="5"/>
  <c r="K77" i="5"/>
  <c r="J77" i="5"/>
  <c r="E77" i="5"/>
  <c r="M76" i="5"/>
  <c r="L76" i="5"/>
  <c r="K76" i="5"/>
  <c r="J76" i="5"/>
  <c r="H76" i="5"/>
  <c r="C76" i="5" s="1"/>
  <c r="A76" i="5" s="1"/>
  <c r="E76" i="5"/>
  <c r="I76" i="5" s="1"/>
  <c r="D76" i="5" s="1"/>
  <c r="B76" i="5" s="1"/>
  <c r="M75" i="5"/>
  <c r="L75" i="5"/>
  <c r="K75" i="5"/>
  <c r="J75" i="5"/>
  <c r="H75" i="5"/>
  <c r="C75" i="5" s="1"/>
  <c r="A75" i="5" s="1"/>
  <c r="E75" i="5"/>
  <c r="I75" i="5" s="1"/>
  <c r="D75" i="5"/>
  <c r="B75" i="5" s="1"/>
  <c r="M74" i="5"/>
  <c r="L74" i="5"/>
  <c r="K74" i="5"/>
  <c r="J74" i="5"/>
  <c r="E74" i="5"/>
  <c r="M73" i="5"/>
  <c r="L73" i="5"/>
  <c r="K73" i="5"/>
  <c r="J73" i="5"/>
  <c r="I73" i="5"/>
  <c r="D73" i="5" s="1"/>
  <c r="B73" i="5" s="1"/>
  <c r="H73" i="5"/>
  <c r="C73" i="5" s="1"/>
  <c r="A73" i="5" s="1"/>
  <c r="E73" i="5"/>
  <c r="M72" i="5"/>
  <c r="L72" i="5"/>
  <c r="K72" i="5"/>
  <c r="J72" i="5"/>
  <c r="E72" i="5"/>
  <c r="H72" i="5" s="1"/>
  <c r="C72" i="5"/>
  <c r="A72" i="5" s="1"/>
  <c r="M71" i="5"/>
  <c r="L71" i="5"/>
  <c r="K71" i="5"/>
  <c r="J71" i="5"/>
  <c r="E71" i="5"/>
  <c r="M70" i="5"/>
  <c r="L70" i="5"/>
  <c r="K70" i="5"/>
  <c r="J70" i="5"/>
  <c r="I70" i="5"/>
  <c r="D70" i="5" s="1"/>
  <c r="B70" i="5" s="1"/>
  <c r="H70" i="5"/>
  <c r="C70" i="5" s="1"/>
  <c r="A70" i="5" s="1"/>
  <c r="E70" i="5"/>
  <c r="M69" i="5"/>
  <c r="L69" i="5"/>
  <c r="K69" i="5"/>
  <c r="J69" i="5"/>
  <c r="E69" i="5"/>
  <c r="M68" i="5"/>
  <c r="L68" i="5"/>
  <c r="K68" i="5"/>
  <c r="J68" i="5"/>
  <c r="H68" i="5"/>
  <c r="C68" i="5" s="1"/>
  <c r="A68" i="5" s="1"/>
  <c r="E68" i="5"/>
  <c r="I68" i="5" s="1"/>
  <c r="D68" i="5" s="1"/>
  <c r="B68" i="5" s="1"/>
  <c r="M67" i="5"/>
  <c r="L67" i="5"/>
  <c r="K67" i="5"/>
  <c r="J67" i="5"/>
  <c r="E67" i="5"/>
  <c r="I67" i="5" s="1"/>
  <c r="D67" i="5"/>
  <c r="B67" i="5" s="1"/>
  <c r="M66" i="5"/>
  <c r="L66" i="5"/>
  <c r="K66" i="5"/>
  <c r="J66" i="5"/>
  <c r="I66" i="5"/>
  <c r="D66" i="5" s="1"/>
  <c r="B66" i="5" s="1"/>
  <c r="H66" i="5"/>
  <c r="E66" i="5"/>
  <c r="C66" i="5"/>
  <c r="A66" i="5" s="1"/>
  <c r="M65" i="5"/>
  <c r="L65" i="5"/>
  <c r="K65" i="5"/>
  <c r="J65" i="5"/>
  <c r="I65" i="5"/>
  <c r="D65" i="5" s="1"/>
  <c r="B65" i="5" s="1"/>
  <c r="E65" i="5"/>
  <c r="H65" i="5" s="1"/>
  <c r="C65" i="5" s="1"/>
  <c r="A65" i="5" s="1"/>
  <c r="M64" i="5"/>
  <c r="L64" i="5"/>
  <c r="K64" i="5"/>
  <c r="J64" i="5"/>
  <c r="I64" i="5"/>
  <c r="D64" i="5" s="1"/>
  <c r="B64" i="5" s="1"/>
  <c r="H64" i="5"/>
  <c r="C64" i="5" s="1"/>
  <c r="A64" i="5" s="1"/>
  <c r="E64" i="5"/>
  <c r="M63" i="5"/>
  <c r="L63" i="5"/>
  <c r="K63" i="5"/>
  <c r="J63" i="5"/>
  <c r="E63" i="5"/>
  <c r="I63" i="5" s="1"/>
  <c r="D63" i="5"/>
  <c r="B63" i="5" s="1"/>
  <c r="M62" i="5"/>
  <c r="L62" i="5"/>
  <c r="K62" i="5"/>
  <c r="J62" i="5"/>
  <c r="E62" i="5"/>
  <c r="M61" i="5"/>
  <c r="L61" i="5"/>
  <c r="K61" i="5"/>
  <c r="J61" i="5"/>
  <c r="E61" i="5"/>
  <c r="M60" i="5"/>
  <c r="L60" i="5"/>
  <c r="K60" i="5"/>
  <c r="J60" i="5"/>
  <c r="E60" i="5"/>
  <c r="H60" i="5" s="1"/>
  <c r="C60" i="5" s="1"/>
  <c r="A60" i="5" s="1"/>
  <c r="M59" i="5"/>
  <c r="L59" i="5"/>
  <c r="K59" i="5"/>
  <c r="J59" i="5"/>
  <c r="E59" i="5"/>
  <c r="M58" i="5"/>
  <c r="L58" i="5"/>
  <c r="K58" i="5"/>
  <c r="J58" i="5"/>
  <c r="I58" i="5"/>
  <c r="H58" i="5"/>
  <c r="E58" i="5"/>
  <c r="D58" i="5"/>
  <c r="B58" i="5" s="1"/>
  <c r="C58" i="5"/>
  <c r="A58" i="5" s="1"/>
  <c r="M57" i="5"/>
  <c r="L57" i="5"/>
  <c r="K57" i="5"/>
  <c r="J57" i="5"/>
  <c r="E57" i="5"/>
  <c r="H57" i="5" s="1"/>
  <c r="C57" i="5"/>
  <c r="A57" i="5" s="1"/>
  <c r="M56" i="5"/>
  <c r="L56" i="5"/>
  <c r="K56" i="5"/>
  <c r="J56" i="5"/>
  <c r="H56" i="5"/>
  <c r="C56" i="5" s="1"/>
  <c r="A56" i="5" s="1"/>
  <c r="E56" i="5"/>
  <c r="I56" i="5" s="1"/>
  <c r="D56" i="5" s="1"/>
  <c r="B56" i="5" s="1"/>
  <c r="M55" i="5"/>
  <c r="L55" i="5"/>
  <c r="K55" i="5"/>
  <c r="J55" i="5"/>
  <c r="H55" i="5"/>
  <c r="C55" i="5" s="1"/>
  <c r="A55" i="5" s="1"/>
  <c r="E55" i="5"/>
  <c r="I55" i="5" s="1"/>
  <c r="D55" i="5"/>
  <c r="B55" i="5" s="1"/>
  <c r="M54" i="5"/>
  <c r="L54" i="5"/>
  <c r="K54" i="5"/>
  <c r="J54" i="5"/>
  <c r="I54" i="5"/>
  <c r="D54" i="5" s="1"/>
  <c r="B54" i="5" s="1"/>
  <c r="H54" i="5"/>
  <c r="C54" i="5" s="1"/>
  <c r="A54" i="5" s="1"/>
  <c r="E54" i="5"/>
  <c r="M53" i="5"/>
  <c r="L53" i="5"/>
  <c r="K53" i="5"/>
  <c r="J53" i="5"/>
  <c r="E53" i="5"/>
  <c r="I53" i="5" s="1"/>
  <c r="D53" i="5" s="1"/>
  <c r="B53" i="5" s="1"/>
  <c r="M52" i="5"/>
  <c r="L52" i="5"/>
  <c r="K52" i="5"/>
  <c r="J52" i="5"/>
  <c r="I52" i="5"/>
  <c r="D52" i="5" s="1"/>
  <c r="B52" i="5" s="1"/>
  <c r="E52" i="5"/>
  <c r="H52" i="5" s="1"/>
  <c r="C52" i="5" s="1"/>
  <c r="A52" i="5" s="1"/>
  <c r="M51" i="5"/>
  <c r="L51" i="5"/>
  <c r="K51" i="5"/>
  <c r="J51" i="5"/>
  <c r="H51" i="5"/>
  <c r="E51" i="5"/>
  <c r="I51" i="5" s="1"/>
  <c r="D51" i="5"/>
  <c r="B51" i="5" s="1"/>
  <c r="C51" i="5"/>
  <c r="A51" i="5" s="1"/>
  <c r="M50" i="5"/>
  <c r="L50" i="5"/>
  <c r="K50" i="5"/>
  <c r="J50" i="5"/>
  <c r="I50" i="5"/>
  <c r="D50" i="5" s="1"/>
  <c r="B50" i="5" s="1"/>
  <c r="E50" i="5"/>
  <c r="H50" i="5" s="1"/>
  <c r="C50" i="5" s="1"/>
  <c r="A50" i="5" s="1"/>
  <c r="M49" i="5"/>
  <c r="L49" i="5"/>
  <c r="K49" i="5"/>
  <c r="J49" i="5"/>
  <c r="I49" i="5"/>
  <c r="H49" i="5"/>
  <c r="C49" i="5" s="1"/>
  <c r="A49" i="5" s="1"/>
  <c r="E49" i="5"/>
  <c r="D49" i="5"/>
  <c r="B49" i="5" s="1"/>
  <c r="M48" i="5"/>
  <c r="L48" i="5"/>
  <c r="K48" i="5"/>
  <c r="J48" i="5"/>
  <c r="E48" i="5"/>
  <c r="M47" i="5"/>
  <c r="L47" i="5"/>
  <c r="K47" i="5"/>
  <c r="J47" i="5"/>
  <c r="E47" i="5"/>
  <c r="M46" i="5"/>
  <c r="L46" i="5"/>
  <c r="K46" i="5"/>
  <c r="J46" i="5"/>
  <c r="I46" i="5"/>
  <c r="D46" i="5" s="1"/>
  <c r="B46" i="5" s="1"/>
  <c r="H46" i="5"/>
  <c r="C46" i="5" s="1"/>
  <c r="A46" i="5" s="1"/>
  <c r="E46" i="5"/>
  <c r="M45" i="5"/>
  <c r="L45" i="5"/>
  <c r="K45" i="5"/>
  <c r="J45" i="5"/>
  <c r="I45" i="5"/>
  <c r="D45" i="5" s="1"/>
  <c r="B45" i="5" s="1"/>
  <c r="E45" i="5"/>
  <c r="H45" i="5" s="1"/>
  <c r="C45" i="5"/>
  <c r="A45" i="5" s="1"/>
  <c r="M44" i="5"/>
  <c r="L44" i="5"/>
  <c r="K44" i="5"/>
  <c r="J44" i="5"/>
  <c r="E44" i="5"/>
  <c r="M43" i="5"/>
  <c r="L43" i="5"/>
  <c r="K43" i="5"/>
  <c r="J43" i="5"/>
  <c r="E43" i="5"/>
  <c r="I43" i="5" s="1"/>
  <c r="D43" i="5" s="1"/>
  <c r="B43" i="5" s="1"/>
  <c r="M42" i="5"/>
  <c r="L42" i="5"/>
  <c r="K42" i="5"/>
  <c r="J42" i="5"/>
  <c r="E42" i="5"/>
  <c r="H42" i="5" s="1"/>
  <c r="C42" i="5"/>
  <c r="A42" i="5" s="1"/>
  <c r="M41" i="5"/>
  <c r="L41" i="5"/>
  <c r="K41" i="5"/>
  <c r="J41" i="5"/>
  <c r="E41" i="5"/>
  <c r="M40" i="5"/>
  <c r="L40" i="5"/>
  <c r="K40" i="5"/>
  <c r="J40" i="5"/>
  <c r="I40" i="5"/>
  <c r="D40" i="5" s="1"/>
  <c r="B40" i="5" s="1"/>
  <c r="H40" i="5"/>
  <c r="C40" i="5" s="1"/>
  <c r="A40" i="5" s="1"/>
  <c r="E40" i="5"/>
  <c r="M39" i="5"/>
  <c r="L39" i="5"/>
  <c r="K39" i="5"/>
  <c r="J39" i="5"/>
  <c r="E39" i="5"/>
  <c r="M38" i="5"/>
  <c r="L38" i="5"/>
  <c r="K38" i="5"/>
  <c r="J38" i="5"/>
  <c r="H38" i="5"/>
  <c r="C38" i="5" s="1"/>
  <c r="A38" i="5" s="1"/>
  <c r="E38" i="5"/>
  <c r="I38" i="5" s="1"/>
  <c r="D38" i="5" s="1"/>
  <c r="B38" i="5" s="1"/>
  <c r="M37" i="5"/>
  <c r="L37" i="5"/>
  <c r="K37" i="5"/>
  <c r="J37" i="5"/>
  <c r="I37" i="5"/>
  <c r="H37" i="5"/>
  <c r="C37" i="5" s="1"/>
  <c r="A37" i="5" s="1"/>
  <c r="E37" i="5"/>
  <c r="D37" i="5"/>
  <c r="B37" i="5" s="1"/>
  <c r="M36" i="5"/>
  <c r="L36" i="5"/>
  <c r="K36" i="5"/>
  <c r="J36" i="5"/>
  <c r="I36" i="5"/>
  <c r="D36" i="5" s="1"/>
  <c r="B36" i="5" s="1"/>
  <c r="E36" i="5"/>
  <c r="H36" i="5" s="1"/>
  <c r="C36" i="5"/>
  <c r="A36" i="5" s="1"/>
  <c r="M35" i="5"/>
  <c r="L35" i="5"/>
  <c r="K35" i="5"/>
  <c r="J35" i="5"/>
  <c r="E35" i="5"/>
  <c r="M34" i="5"/>
  <c r="L34" i="5"/>
  <c r="K34" i="5"/>
  <c r="J34" i="5"/>
  <c r="I34" i="5"/>
  <c r="D34" i="5" s="1"/>
  <c r="B34" i="5" s="1"/>
  <c r="H34" i="5"/>
  <c r="C34" i="5" s="1"/>
  <c r="A34" i="5" s="1"/>
  <c r="E34" i="5"/>
  <c r="M33" i="5"/>
  <c r="L33" i="5"/>
  <c r="K33" i="5"/>
  <c r="J33" i="5"/>
  <c r="I33" i="5"/>
  <c r="D33" i="5" s="1"/>
  <c r="B33" i="5" s="1"/>
  <c r="E33" i="5"/>
  <c r="H33" i="5" s="1"/>
  <c r="C33" i="5"/>
  <c r="A33" i="5" s="1"/>
  <c r="M32" i="5"/>
  <c r="L32" i="5"/>
  <c r="K32" i="5"/>
  <c r="J32" i="5"/>
  <c r="H32" i="5"/>
  <c r="E32" i="5"/>
  <c r="I32" i="5" s="1"/>
  <c r="D32" i="5" s="1"/>
  <c r="B32" i="5" s="1"/>
  <c r="C32" i="5"/>
  <c r="A32" i="5" s="1"/>
  <c r="M31" i="5"/>
  <c r="L31" i="5"/>
  <c r="K31" i="5"/>
  <c r="J31" i="5"/>
  <c r="E31" i="5"/>
  <c r="I31" i="5" s="1"/>
  <c r="D31" i="5"/>
  <c r="B31" i="5" s="1"/>
  <c r="M30" i="5"/>
  <c r="L30" i="5"/>
  <c r="K30" i="5"/>
  <c r="J30" i="5"/>
  <c r="I30" i="5"/>
  <c r="D30" i="5" s="1"/>
  <c r="B30" i="5" s="1"/>
  <c r="H30" i="5"/>
  <c r="E30" i="5"/>
  <c r="C30" i="5"/>
  <c r="A30" i="5" s="1"/>
  <c r="M29" i="5"/>
  <c r="L29" i="5"/>
  <c r="K29" i="5"/>
  <c r="J29" i="5"/>
  <c r="I29" i="5"/>
  <c r="D29" i="5" s="1"/>
  <c r="B29" i="5" s="1"/>
  <c r="E29" i="5"/>
  <c r="H29" i="5" s="1"/>
  <c r="C29" i="5" s="1"/>
  <c r="A29" i="5" s="1"/>
  <c r="M28" i="5"/>
  <c r="L28" i="5"/>
  <c r="K28" i="5"/>
  <c r="J28" i="5"/>
  <c r="I28" i="5"/>
  <c r="D28" i="5" s="1"/>
  <c r="B28" i="5" s="1"/>
  <c r="H28" i="5"/>
  <c r="C28" i="5" s="1"/>
  <c r="A28" i="5" s="1"/>
  <c r="E28" i="5"/>
  <c r="M27" i="5"/>
  <c r="L27" i="5"/>
  <c r="K27" i="5"/>
  <c r="J27" i="5"/>
  <c r="E27" i="5"/>
  <c r="M26" i="5"/>
  <c r="L26" i="5"/>
  <c r="K26" i="5"/>
  <c r="J26" i="5"/>
  <c r="E26" i="5"/>
  <c r="M25" i="5"/>
  <c r="L25" i="5"/>
  <c r="K25" i="5"/>
  <c r="J25" i="5"/>
  <c r="I25" i="5"/>
  <c r="D25" i="5" s="1"/>
  <c r="B25" i="5" s="1"/>
  <c r="H25" i="5"/>
  <c r="C25" i="5" s="1"/>
  <c r="A25" i="5" s="1"/>
  <c r="E25" i="5"/>
  <c r="M24" i="5"/>
  <c r="L24" i="5"/>
  <c r="K24" i="5"/>
  <c r="J24" i="5"/>
  <c r="I24" i="5"/>
  <c r="D24" i="5" s="1"/>
  <c r="B24" i="5" s="1"/>
  <c r="E24" i="5"/>
  <c r="H24" i="5" s="1"/>
  <c r="C24" i="5" s="1"/>
  <c r="A24" i="5" s="1"/>
  <c r="M23" i="5"/>
  <c r="L23" i="5"/>
  <c r="K23" i="5"/>
  <c r="J23" i="5"/>
  <c r="E23" i="5"/>
  <c r="M22" i="5"/>
  <c r="L22" i="5"/>
  <c r="K22" i="5"/>
  <c r="J22" i="5"/>
  <c r="I22" i="5"/>
  <c r="H22" i="5"/>
  <c r="C22" i="5" s="1"/>
  <c r="A22" i="5" s="1"/>
  <c r="E22" i="5"/>
  <c r="D22" i="5"/>
  <c r="B22" i="5" s="1"/>
  <c r="M21" i="5"/>
  <c r="L21" i="5"/>
  <c r="K21" i="5"/>
  <c r="J21" i="5"/>
  <c r="E21" i="5"/>
  <c r="H21" i="5" s="1"/>
  <c r="C21" i="5"/>
  <c r="A21" i="5" s="1"/>
  <c r="M20" i="5"/>
  <c r="L20" i="5"/>
  <c r="K20" i="5"/>
  <c r="J20" i="5"/>
  <c r="E20" i="5"/>
  <c r="I20" i="5" s="1"/>
  <c r="D20" i="5" s="1"/>
  <c r="B20" i="5" s="1"/>
  <c r="M19" i="5"/>
  <c r="L19" i="5"/>
  <c r="K19" i="5"/>
  <c r="J19" i="5"/>
  <c r="H19" i="5"/>
  <c r="C19" i="5" s="1"/>
  <c r="A19" i="5" s="1"/>
  <c r="E19" i="5"/>
  <c r="I19" i="5" s="1"/>
  <c r="D19" i="5"/>
  <c r="B19" i="5" s="1"/>
  <c r="M18" i="5"/>
  <c r="L18" i="5"/>
  <c r="K18" i="5"/>
  <c r="J18" i="5"/>
  <c r="I18" i="5"/>
  <c r="D18" i="5" s="1"/>
  <c r="B18" i="5" s="1"/>
  <c r="H18" i="5"/>
  <c r="C18" i="5" s="1"/>
  <c r="A18" i="5" s="1"/>
  <c r="E18" i="5"/>
  <c r="M17" i="5"/>
  <c r="L17" i="5"/>
  <c r="K17" i="5"/>
  <c r="J17" i="5"/>
  <c r="E17" i="5"/>
  <c r="M16" i="5"/>
  <c r="L16" i="5"/>
  <c r="K16" i="5"/>
  <c r="J16" i="5"/>
  <c r="I16" i="5"/>
  <c r="D16" i="5" s="1"/>
  <c r="B16" i="5" s="1"/>
  <c r="E16" i="5"/>
  <c r="H16" i="5" s="1"/>
  <c r="C16" i="5" s="1"/>
  <c r="A16" i="5" s="1"/>
  <c r="M15" i="5"/>
  <c r="L15" i="5"/>
  <c r="K15" i="5"/>
  <c r="J15" i="5"/>
  <c r="H15" i="5"/>
  <c r="E15" i="5"/>
  <c r="I15" i="5" s="1"/>
  <c r="D15" i="5"/>
  <c r="B15" i="5" s="1"/>
  <c r="C15" i="5"/>
  <c r="A15" i="5" s="1"/>
  <c r="M14" i="5"/>
  <c r="L14" i="5"/>
  <c r="K14" i="5"/>
  <c r="J14" i="5"/>
  <c r="I14" i="5"/>
  <c r="D14" i="5" s="1"/>
  <c r="B14" i="5" s="1"/>
  <c r="E14" i="5"/>
  <c r="H14" i="5" s="1"/>
  <c r="C14" i="5" s="1"/>
  <c r="A14" i="5" s="1"/>
  <c r="M13" i="5"/>
  <c r="L13" i="5"/>
  <c r="K13" i="5"/>
  <c r="J13" i="5"/>
  <c r="I13" i="5"/>
  <c r="H13" i="5"/>
  <c r="C13" i="5" s="1"/>
  <c r="A13" i="5" s="1"/>
  <c r="E13" i="5"/>
  <c r="D13" i="5"/>
  <c r="B13" i="5" s="1"/>
  <c r="M12" i="5"/>
  <c r="L12" i="5"/>
  <c r="K12" i="5"/>
  <c r="J12" i="5"/>
  <c r="E12" i="5"/>
  <c r="M11" i="5"/>
  <c r="L11" i="5"/>
  <c r="K11" i="5"/>
  <c r="J11" i="5"/>
  <c r="E11" i="5"/>
  <c r="M10" i="5"/>
  <c r="L10" i="5"/>
  <c r="K10" i="5"/>
  <c r="J10" i="5"/>
  <c r="I10" i="5"/>
  <c r="D10" i="5" s="1"/>
  <c r="B10" i="5" s="1"/>
  <c r="H10" i="5"/>
  <c r="C10" i="5" s="1"/>
  <c r="A10" i="5" s="1"/>
  <c r="E10" i="5"/>
  <c r="M9" i="5"/>
  <c r="L9" i="5"/>
  <c r="K9" i="5"/>
  <c r="J9" i="5"/>
  <c r="I9" i="5"/>
  <c r="D9" i="5" s="1"/>
  <c r="B9" i="5" s="1"/>
  <c r="E9" i="5"/>
  <c r="H9" i="5" s="1"/>
  <c r="C9" i="5"/>
  <c r="A9" i="5" s="1"/>
  <c r="M8" i="5"/>
  <c r="L8" i="5"/>
  <c r="K8" i="5"/>
  <c r="J8" i="5"/>
  <c r="H8" i="5"/>
  <c r="C8" i="5" s="1"/>
  <c r="A8" i="5" s="1"/>
  <c r="E8" i="5"/>
  <c r="I8" i="5" s="1"/>
  <c r="D8" i="5" s="1"/>
  <c r="B8" i="5" s="1"/>
  <c r="M7" i="5"/>
  <c r="L7" i="5"/>
  <c r="K7" i="5"/>
  <c r="J7" i="5"/>
  <c r="E7" i="5"/>
  <c r="I7" i="5" s="1"/>
  <c r="D7" i="5"/>
  <c r="B7" i="5" s="1"/>
  <c r="M6" i="5"/>
  <c r="L6" i="5"/>
  <c r="K6" i="5"/>
  <c r="J6" i="5"/>
  <c r="I6" i="5"/>
  <c r="H6" i="5"/>
  <c r="E6" i="5"/>
  <c r="D6" i="5"/>
  <c r="B6" i="5" s="1"/>
  <c r="C6" i="5"/>
  <c r="A6" i="5" s="1"/>
  <c r="M5" i="5"/>
  <c r="L5" i="5"/>
  <c r="K5" i="5"/>
  <c r="J5" i="5"/>
  <c r="E5" i="5"/>
  <c r="M4" i="5"/>
  <c r="L4" i="5"/>
  <c r="K4" i="5"/>
  <c r="J4" i="5"/>
  <c r="I4" i="5"/>
  <c r="D4" i="5" s="1"/>
  <c r="B4" i="5" s="1"/>
  <c r="H4" i="5"/>
  <c r="C4" i="5" s="1"/>
  <c r="A4" i="5" s="1"/>
  <c r="E4" i="5"/>
  <c r="M3" i="5"/>
  <c r="L3" i="5"/>
  <c r="K3" i="5"/>
  <c r="J3" i="5"/>
  <c r="H3" i="5"/>
  <c r="C3" i="5" s="1"/>
  <c r="A3" i="5" s="1"/>
  <c r="E3" i="5"/>
  <c r="I3" i="5" s="1"/>
  <c r="D3" i="5" s="1"/>
  <c r="B3" i="5" s="1"/>
  <c r="M2" i="5"/>
  <c r="L2" i="5"/>
  <c r="K2" i="5"/>
  <c r="J2" i="5"/>
  <c r="I2" i="5"/>
  <c r="D2" i="5" s="1"/>
  <c r="B2" i="5" s="1"/>
  <c r="E2" i="5"/>
  <c r="H2" i="5" s="1"/>
  <c r="C2" i="5" s="1"/>
  <c r="A2" i="5" s="1"/>
  <c r="M1" i="5"/>
  <c r="L1" i="5"/>
  <c r="K1" i="5"/>
  <c r="J1" i="5"/>
  <c r="I1" i="5"/>
  <c r="H1" i="5"/>
  <c r="C1" i="5" s="1"/>
  <c r="A1" i="5" s="1"/>
  <c r="E1" i="5"/>
  <c r="D1" i="5"/>
  <c r="B1" i="5" s="1"/>
  <c r="N400" i="4"/>
  <c r="M400" i="4"/>
  <c r="L400" i="4"/>
  <c r="K400" i="4"/>
  <c r="J400" i="4"/>
  <c r="I400" i="4"/>
  <c r="H400" i="4"/>
  <c r="G400" i="4"/>
  <c r="F400" i="4"/>
  <c r="E400" i="4"/>
  <c r="B400" i="4" s="1"/>
  <c r="A400" i="4" s="1"/>
  <c r="M399" i="4"/>
  <c r="L399" i="4"/>
  <c r="K399" i="4"/>
  <c r="J399" i="4"/>
  <c r="I399" i="4"/>
  <c r="H399" i="4"/>
  <c r="G399" i="4"/>
  <c r="F399" i="4"/>
  <c r="E399" i="4"/>
  <c r="B399" i="4"/>
  <c r="A399" i="4" s="1"/>
  <c r="M398" i="4"/>
  <c r="L398" i="4"/>
  <c r="N398" i="4" s="1"/>
  <c r="K398" i="4"/>
  <c r="J398" i="4"/>
  <c r="I398" i="4"/>
  <c r="H398" i="4"/>
  <c r="G398" i="4"/>
  <c r="F398" i="4"/>
  <c r="E398" i="4"/>
  <c r="B398" i="4"/>
  <c r="A398" i="4" s="1"/>
  <c r="M397" i="4"/>
  <c r="L397" i="4"/>
  <c r="K397" i="4"/>
  <c r="J397" i="4"/>
  <c r="I397" i="4"/>
  <c r="H397" i="4"/>
  <c r="G397" i="4"/>
  <c r="N397" i="4" s="1"/>
  <c r="F397" i="4"/>
  <c r="E397" i="4"/>
  <c r="B397" i="4" s="1"/>
  <c r="A397" i="4" s="1"/>
  <c r="M396" i="4"/>
  <c r="L396" i="4"/>
  <c r="K396" i="4"/>
  <c r="J396" i="4"/>
  <c r="I396" i="4"/>
  <c r="H396" i="4"/>
  <c r="G396" i="4"/>
  <c r="F396" i="4"/>
  <c r="E396" i="4"/>
  <c r="B396" i="4" s="1"/>
  <c r="A396" i="4" s="1"/>
  <c r="M395" i="4"/>
  <c r="L395" i="4"/>
  <c r="K395" i="4"/>
  <c r="J395" i="4"/>
  <c r="I395" i="4"/>
  <c r="N395" i="4" s="1"/>
  <c r="H395" i="4"/>
  <c r="G395" i="4"/>
  <c r="F395" i="4"/>
  <c r="E395" i="4"/>
  <c r="B395" i="4" s="1"/>
  <c r="A395" i="4" s="1"/>
  <c r="N394" i="4"/>
  <c r="M394" i="4"/>
  <c r="L394" i="4"/>
  <c r="K394" i="4"/>
  <c r="J394" i="4"/>
  <c r="I394" i="4"/>
  <c r="H394" i="4"/>
  <c r="G394" i="4"/>
  <c r="F394" i="4"/>
  <c r="E394" i="4"/>
  <c r="B394" i="4"/>
  <c r="A394" i="4" s="1"/>
  <c r="M393" i="4"/>
  <c r="L393" i="4"/>
  <c r="K393" i="4"/>
  <c r="J393" i="4"/>
  <c r="I393" i="4"/>
  <c r="H393" i="4"/>
  <c r="G393" i="4"/>
  <c r="F393" i="4"/>
  <c r="E393" i="4"/>
  <c r="B393" i="4"/>
  <c r="A393" i="4" s="1"/>
  <c r="M392" i="4"/>
  <c r="L392" i="4"/>
  <c r="K392" i="4"/>
  <c r="J392" i="4"/>
  <c r="I392" i="4"/>
  <c r="H392" i="4"/>
  <c r="N392" i="4" s="1"/>
  <c r="G392" i="4"/>
  <c r="F392" i="4"/>
  <c r="E392" i="4"/>
  <c r="B392" i="4" s="1"/>
  <c r="A392" i="4" s="1"/>
  <c r="M391" i="4"/>
  <c r="L391" i="4"/>
  <c r="K391" i="4"/>
  <c r="N391" i="4" s="1"/>
  <c r="J391" i="4"/>
  <c r="I391" i="4"/>
  <c r="H391" i="4"/>
  <c r="G391" i="4"/>
  <c r="F391" i="4"/>
  <c r="E391" i="4"/>
  <c r="B391" i="4"/>
  <c r="A391" i="4" s="1"/>
  <c r="M390" i="4"/>
  <c r="L390" i="4"/>
  <c r="K390" i="4"/>
  <c r="J390" i="4"/>
  <c r="I390" i="4"/>
  <c r="H390" i="4"/>
  <c r="G390" i="4"/>
  <c r="F390" i="4"/>
  <c r="E390" i="4"/>
  <c r="B390" i="4"/>
  <c r="A390" i="4" s="1"/>
  <c r="M389" i="4"/>
  <c r="L389" i="4"/>
  <c r="K389" i="4"/>
  <c r="J389" i="4"/>
  <c r="I389" i="4"/>
  <c r="H389" i="4"/>
  <c r="G389" i="4"/>
  <c r="F389" i="4"/>
  <c r="E389" i="4"/>
  <c r="B389" i="4"/>
  <c r="A389" i="4" s="1"/>
  <c r="N388" i="4"/>
  <c r="M388" i="4"/>
  <c r="L388" i="4"/>
  <c r="K388" i="4"/>
  <c r="J388" i="4"/>
  <c r="I388" i="4"/>
  <c r="H388" i="4"/>
  <c r="G388" i="4"/>
  <c r="F388" i="4"/>
  <c r="E388" i="4"/>
  <c r="B388" i="4"/>
  <c r="A388" i="4" s="1"/>
  <c r="M387" i="4"/>
  <c r="L387" i="4"/>
  <c r="K387" i="4"/>
  <c r="J387" i="4"/>
  <c r="I387" i="4"/>
  <c r="H387" i="4"/>
  <c r="G387" i="4"/>
  <c r="F387" i="4"/>
  <c r="N387" i="4" s="1"/>
  <c r="E387" i="4"/>
  <c r="B387" i="4"/>
  <c r="A387" i="4" s="1"/>
  <c r="M386" i="4"/>
  <c r="L386" i="4"/>
  <c r="K386" i="4"/>
  <c r="J386" i="4"/>
  <c r="I386" i="4"/>
  <c r="H386" i="4"/>
  <c r="G386" i="4"/>
  <c r="F386" i="4"/>
  <c r="E386" i="4"/>
  <c r="B386" i="4"/>
  <c r="A386" i="4" s="1"/>
  <c r="M385" i="4"/>
  <c r="L385" i="4"/>
  <c r="K385" i="4"/>
  <c r="J385" i="4"/>
  <c r="I385" i="4"/>
  <c r="N385" i="4" s="1"/>
  <c r="H385" i="4"/>
  <c r="G385" i="4"/>
  <c r="F385" i="4"/>
  <c r="E385" i="4"/>
  <c r="B385" i="4"/>
  <c r="A385" i="4" s="1"/>
  <c r="N384" i="4"/>
  <c r="M384" i="4"/>
  <c r="L384" i="4"/>
  <c r="K384" i="4"/>
  <c r="J384" i="4"/>
  <c r="I384" i="4"/>
  <c r="H384" i="4"/>
  <c r="G384" i="4"/>
  <c r="F384" i="4"/>
  <c r="E384" i="4"/>
  <c r="B384" i="4" s="1"/>
  <c r="A384" i="4" s="1"/>
  <c r="M383" i="4"/>
  <c r="L383" i="4"/>
  <c r="K383" i="4"/>
  <c r="J383" i="4"/>
  <c r="I383" i="4"/>
  <c r="H383" i="4"/>
  <c r="G383" i="4"/>
  <c r="F383" i="4"/>
  <c r="E383" i="4"/>
  <c r="B383" i="4" s="1"/>
  <c r="A383" i="4" s="1"/>
  <c r="M382" i="4"/>
  <c r="L382" i="4"/>
  <c r="K382" i="4"/>
  <c r="J382" i="4"/>
  <c r="I382" i="4"/>
  <c r="H382" i="4"/>
  <c r="G382" i="4"/>
  <c r="F382" i="4"/>
  <c r="E382" i="4"/>
  <c r="B382" i="4" s="1"/>
  <c r="A382" i="4" s="1"/>
  <c r="M381" i="4"/>
  <c r="L381" i="4"/>
  <c r="K381" i="4"/>
  <c r="J381" i="4"/>
  <c r="I381" i="4"/>
  <c r="H381" i="4"/>
  <c r="G381" i="4"/>
  <c r="F381" i="4"/>
  <c r="E381" i="4"/>
  <c r="B381" i="4" s="1"/>
  <c r="A381" i="4" s="1"/>
  <c r="M380" i="4"/>
  <c r="L380" i="4"/>
  <c r="K380" i="4"/>
  <c r="J380" i="4"/>
  <c r="I380" i="4"/>
  <c r="H380" i="4"/>
  <c r="G380" i="4"/>
  <c r="F380" i="4"/>
  <c r="M379" i="4"/>
  <c r="L379" i="4"/>
  <c r="K379" i="4"/>
  <c r="J379" i="4"/>
  <c r="I379" i="4"/>
  <c r="H379" i="4"/>
  <c r="G379" i="4"/>
  <c r="F379" i="4"/>
  <c r="E379" i="4"/>
  <c r="B379" i="4"/>
  <c r="A379" i="4" s="1"/>
  <c r="M378" i="4"/>
  <c r="L378" i="4"/>
  <c r="K378" i="4"/>
  <c r="J378" i="4"/>
  <c r="I378" i="4"/>
  <c r="H378" i="4"/>
  <c r="G378" i="4"/>
  <c r="F378" i="4"/>
  <c r="M377" i="4"/>
  <c r="L377" i="4"/>
  <c r="K377" i="4"/>
  <c r="J377" i="4"/>
  <c r="I377" i="4"/>
  <c r="H377" i="4"/>
  <c r="G377" i="4"/>
  <c r="F377" i="4"/>
  <c r="N377" i="4" s="1"/>
  <c r="E377" i="4"/>
  <c r="B377" i="4" s="1"/>
  <c r="A377" i="4" s="1"/>
  <c r="M376" i="4"/>
  <c r="L376" i="4"/>
  <c r="K376" i="4"/>
  <c r="J376" i="4"/>
  <c r="I376" i="4"/>
  <c r="H376" i="4"/>
  <c r="G376" i="4"/>
  <c r="F376" i="4"/>
  <c r="E376" i="4"/>
  <c r="B376" i="4" s="1"/>
  <c r="A376" i="4" s="1"/>
  <c r="N375" i="4"/>
  <c r="M375" i="4"/>
  <c r="L375" i="4"/>
  <c r="K375" i="4"/>
  <c r="J375" i="4"/>
  <c r="I375" i="4"/>
  <c r="H375" i="4"/>
  <c r="G375" i="4"/>
  <c r="F375" i="4"/>
  <c r="M374" i="4"/>
  <c r="L374" i="4"/>
  <c r="K374" i="4"/>
  <c r="J374" i="4"/>
  <c r="I374" i="4"/>
  <c r="H374" i="4"/>
  <c r="G374" i="4"/>
  <c r="F374" i="4"/>
  <c r="N374" i="4" s="1"/>
  <c r="M373" i="4"/>
  <c r="L373" i="4"/>
  <c r="K373" i="4"/>
  <c r="J373" i="4"/>
  <c r="I373" i="4"/>
  <c r="H373" i="4"/>
  <c r="G373" i="4"/>
  <c r="F373" i="4"/>
  <c r="E373" i="4"/>
  <c r="B373" i="4" s="1"/>
  <c r="A373" i="4" s="1"/>
  <c r="M372" i="4"/>
  <c r="L372" i="4"/>
  <c r="K372" i="4"/>
  <c r="J372" i="4"/>
  <c r="I372" i="4"/>
  <c r="H372" i="4"/>
  <c r="G372" i="4"/>
  <c r="N372" i="4" s="1"/>
  <c r="F372" i="4"/>
  <c r="M371" i="4"/>
  <c r="L371" i="4"/>
  <c r="K371" i="4"/>
  <c r="N371" i="4" s="1"/>
  <c r="J371" i="4"/>
  <c r="I371" i="4"/>
  <c r="H371" i="4"/>
  <c r="G371" i="4"/>
  <c r="F371" i="4"/>
  <c r="E371" i="4"/>
  <c r="B371" i="4" s="1"/>
  <c r="A371" i="4" s="1"/>
  <c r="M370" i="4"/>
  <c r="L370" i="4"/>
  <c r="K370" i="4"/>
  <c r="J370" i="4"/>
  <c r="I370" i="4"/>
  <c r="H370" i="4"/>
  <c r="G370" i="4"/>
  <c r="F370" i="4"/>
  <c r="E370" i="4"/>
  <c r="B370" i="4"/>
  <c r="A370" i="4" s="1"/>
  <c r="M369" i="4"/>
  <c r="L369" i="4"/>
  <c r="K369" i="4"/>
  <c r="J369" i="4"/>
  <c r="I369" i="4"/>
  <c r="H369" i="4"/>
  <c r="N369" i="4" s="1"/>
  <c r="G369" i="4"/>
  <c r="F369" i="4"/>
  <c r="M368" i="4"/>
  <c r="L368" i="4"/>
  <c r="K368" i="4"/>
  <c r="J368" i="4"/>
  <c r="I368" i="4"/>
  <c r="H368" i="4"/>
  <c r="G368" i="4"/>
  <c r="F368" i="4"/>
  <c r="M367" i="4"/>
  <c r="L367" i="4"/>
  <c r="K367" i="4"/>
  <c r="J367" i="4"/>
  <c r="I367" i="4"/>
  <c r="H367" i="4"/>
  <c r="G367" i="4"/>
  <c r="F367" i="4"/>
  <c r="E367" i="4"/>
  <c r="B367" i="4"/>
  <c r="A367" i="4" s="1"/>
  <c r="M366" i="4"/>
  <c r="N366" i="4" s="1"/>
  <c r="L366" i="4"/>
  <c r="K366" i="4"/>
  <c r="J366" i="4"/>
  <c r="I366" i="4"/>
  <c r="H366" i="4"/>
  <c r="G366" i="4"/>
  <c r="F366" i="4"/>
  <c r="M365" i="4"/>
  <c r="L365" i="4"/>
  <c r="K365" i="4"/>
  <c r="J365" i="4"/>
  <c r="I365" i="4"/>
  <c r="H365" i="4"/>
  <c r="G365" i="4"/>
  <c r="F365" i="4"/>
  <c r="N365" i="4" s="1"/>
  <c r="M364" i="4"/>
  <c r="L364" i="4"/>
  <c r="K364" i="4"/>
  <c r="N364" i="4" s="1"/>
  <c r="J364" i="4"/>
  <c r="I364" i="4"/>
  <c r="H364" i="4"/>
  <c r="G364" i="4"/>
  <c r="F364" i="4"/>
  <c r="M363" i="4"/>
  <c r="L363" i="4"/>
  <c r="K363" i="4"/>
  <c r="J363" i="4"/>
  <c r="I363" i="4"/>
  <c r="H363" i="4"/>
  <c r="G363" i="4"/>
  <c r="N363" i="4" s="1"/>
  <c r="F363" i="4"/>
  <c r="M362" i="4"/>
  <c r="L362" i="4"/>
  <c r="K362" i="4"/>
  <c r="J362" i="4"/>
  <c r="I362" i="4"/>
  <c r="H362" i="4"/>
  <c r="G362" i="4"/>
  <c r="F362" i="4"/>
  <c r="M361" i="4"/>
  <c r="L361" i="4"/>
  <c r="K361" i="4"/>
  <c r="J361" i="4"/>
  <c r="I361" i="4"/>
  <c r="H361" i="4"/>
  <c r="G361" i="4"/>
  <c r="F361" i="4"/>
  <c r="E361" i="4"/>
  <c r="B361" i="4"/>
  <c r="A361" i="4" s="1"/>
  <c r="M360" i="4"/>
  <c r="L360" i="4"/>
  <c r="K360" i="4"/>
  <c r="J360" i="4"/>
  <c r="I360" i="4"/>
  <c r="H360" i="4"/>
  <c r="G360" i="4"/>
  <c r="F360" i="4"/>
  <c r="E360" i="4"/>
  <c r="B360" i="4" s="1"/>
  <c r="A360" i="4" s="1"/>
  <c r="M359" i="4"/>
  <c r="L359" i="4"/>
  <c r="K359" i="4"/>
  <c r="J359" i="4"/>
  <c r="I359" i="4"/>
  <c r="H359" i="4"/>
  <c r="G359" i="4"/>
  <c r="F359" i="4"/>
  <c r="E359" i="4"/>
  <c r="B359" i="4"/>
  <c r="A359" i="4" s="1"/>
  <c r="M358" i="4"/>
  <c r="L358" i="4"/>
  <c r="K358" i="4"/>
  <c r="J358" i="4"/>
  <c r="I358" i="4"/>
  <c r="H358" i="4"/>
  <c r="G358" i="4"/>
  <c r="F358" i="4"/>
  <c r="N358" i="4" s="1"/>
  <c r="E358" i="4"/>
  <c r="B358" i="4" s="1"/>
  <c r="A358" i="4" s="1"/>
  <c r="N357" i="4"/>
  <c r="M357" i="4"/>
  <c r="L357" i="4"/>
  <c r="K357" i="4"/>
  <c r="J357" i="4"/>
  <c r="I357" i="4"/>
  <c r="H357" i="4"/>
  <c r="G357" i="4"/>
  <c r="F357" i="4"/>
  <c r="E357" i="4"/>
  <c r="B357" i="4" s="1"/>
  <c r="A357" i="4" s="1"/>
  <c r="M356" i="4"/>
  <c r="L356" i="4"/>
  <c r="K356" i="4"/>
  <c r="J356" i="4"/>
  <c r="I356" i="4"/>
  <c r="H356" i="4"/>
  <c r="G356" i="4"/>
  <c r="F356" i="4"/>
  <c r="N356" i="4" s="1"/>
  <c r="E356" i="4"/>
  <c r="B356" i="4" s="1"/>
  <c r="A356" i="4" s="1"/>
  <c r="M355" i="4"/>
  <c r="L355" i="4"/>
  <c r="K355" i="4"/>
  <c r="J355" i="4"/>
  <c r="I355" i="4"/>
  <c r="H355" i="4"/>
  <c r="G355" i="4"/>
  <c r="F355" i="4"/>
  <c r="E355" i="4"/>
  <c r="B355" i="4"/>
  <c r="A355" i="4" s="1"/>
  <c r="M354" i="4"/>
  <c r="L354" i="4"/>
  <c r="K354" i="4"/>
  <c r="J354" i="4"/>
  <c r="I354" i="4"/>
  <c r="H354" i="4"/>
  <c r="G354" i="4"/>
  <c r="F354" i="4"/>
  <c r="E354" i="4"/>
  <c r="B354" i="4" s="1"/>
  <c r="A354" i="4" s="1"/>
  <c r="M353" i="4"/>
  <c r="L353" i="4"/>
  <c r="K353" i="4"/>
  <c r="J353" i="4"/>
  <c r="I353" i="4"/>
  <c r="H353" i="4"/>
  <c r="G353" i="4"/>
  <c r="F353" i="4"/>
  <c r="E353" i="4"/>
  <c r="B353" i="4"/>
  <c r="A353" i="4" s="1"/>
  <c r="M352" i="4"/>
  <c r="N352" i="4" s="1"/>
  <c r="L352" i="4"/>
  <c r="K352" i="4"/>
  <c r="J352" i="4"/>
  <c r="I352" i="4"/>
  <c r="H352" i="4"/>
  <c r="G352" i="4"/>
  <c r="F352" i="4"/>
  <c r="E352" i="4"/>
  <c r="B352" i="4"/>
  <c r="A352" i="4" s="1"/>
  <c r="M351" i="4"/>
  <c r="L351" i="4"/>
  <c r="K351" i="4"/>
  <c r="J351" i="4"/>
  <c r="I351" i="4"/>
  <c r="H351" i="4"/>
  <c r="G351" i="4"/>
  <c r="F351" i="4"/>
  <c r="E351" i="4"/>
  <c r="B351" i="4" s="1"/>
  <c r="A351" i="4" s="1"/>
  <c r="M350" i="4"/>
  <c r="L350" i="4"/>
  <c r="K350" i="4"/>
  <c r="J350" i="4"/>
  <c r="I350" i="4"/>
  <c r="H350" i="4"/>
  <c r="G350" i="4"/>
  <c r="N350" i="4" s="1"/>
  <c r="F350" i="4"/>
  <c r="E350" i="4"/>
  <c r="B350" i="4"/>
  <c r="A350" i="4" s="1"/>
  <c r="M349" i="4"/>
  <c r="L349" i="4"/>
  <c r="K349" i="4"/>
  <c r="J349" i="4"/>
  <c r="I349" i="4"/>
  <c r="H349" i="4"/>
  <c r="G349" i="4"/>
  <c r="F349" i="4"/>
  <c r="N349" i="4" s="1"/>
  <c r="E349" i="4"/>
  <c r="B349" i="4"/>
  <c r="A349" i="4" s="1"/>
  <c r="M348" i="4"/>
  <c r="L348" i="4"/>
  <c r="K348" i="4"/>
  <c r="J348" i="4"/>
  <c r="I348" i="4"/>
  <c r="H348" i="4"/>
  <c r="G348" i="4"/>
  <c r="F348" i="4"/>
  <c r="E348" i="4"/>
  <c r="B348" i="4" s="1"/>
  <c r="A348" i="4" s="1"/>
  <c r="N347" i="4"/>
  <c r="M347" i="4"/>
  <c r="L347" i="4"/>
  <c r="K347" i="4"/>
  <c r="J347" i="4"/>
  <c r="I347" i="4"/>
  <c r="H347" i="4"/>
  <c r="G347" i="4"/>
  <c r="F347" i="4"/>
  <c r="E347" i="4"/>
  <c r="B347" i="4"/>
  <c r="A347" i="4" s="1"/>
  <c r="M346" i="4"/>
  <c r="L346" i="4"/>
  <c r="K346" i="4"/>
  <c r="J346" i="4"/>
  <c r="I346" i="4"/>
  <c r="H346" i="4"/>
  <c r="G346" i="4"/>
  <c r="F346" i="4"/>
  <c r="N346" i="4" s="1"/>
  <c r="E346" i="4"/>
  <c r="B346" i="4"/>
  <c r="A346" i="4" s="1"/>
  <c r="N345" i="4"/>
  <c r="M345" i="4"/>
  <c r="L345" i="4"/>
  <c r="K345" i="4"/>
  <c r="J345" i="4"/>
  <c r="I345" i="4"/>
  <c r="H345" i="4"/>
  <c r="G345" i="4"/>
  <c r="F345" i="4"/>
  <c r="E345" i="4"/>
  <c r="B345" i="4" s="1"/>
  <c r="A345" i="4" s="1"/>
  <c r="M344" i="4"/>
  <c r="L344" i="4"/>
  <c r="K344" i="4"/>
  <c r="J344" i="4"/>
  <c r="I344" i="4"/>
  <c r="H344" i="4"/>
  <c r="G344" i="4"/>
  <c r="F344" i="4"/>
  <c r="E344" i="4"/>
  <c r="B344" i="4" s="1"/>
  <c r="A344" i="4" s="1"/>
  <c r="M343" i="4"/>
  <c r="L343" i="4"/>
  <c r="K343" i="4"/>
  <c r="J343" i="4"/>
  <c r="I343" i="4"/>
  <c r="H343" i="4"/>
  <c r="G343" i="4"/>
  <c r="F343" i="4"/>
  <c r="E343" i="4"/>
  <c r="B343" i="4"/>
  <c r="A343" i="4" s="1"/>
  <c r="M342" i="4"/>
  <c r="L342" i="4"/>
  <c r="K342" i="4"/>
  <c r="N342" i="4" s="1"/>
  <c r="J342" i="4"/>
  <c r="I342" i="4"/>
  <c r="H342" i="4"/>
  <c r="G342" i="4"/>
  <c r="F342" i="4"/>
  <c r="E342" i="4"/>
  <c r="B342" i="4" s="1"/>
  <c r="A342" i="4" s="1"/>
  <c r="M341" i="4"/>
  <c r="L341" i="4"/>
  <c r="K341" i="4"/>
  <c r="J341" i="4"/>
  <c r="I341" i="4"/>
  <c r="H341" i="4"/>
  <c r="G341" i="4"/>
  <c r="F341" i="4"/>
  <c r="E341" i="4"/>
  <c r="B341" i="4"/>
  <c r="A341" i="4" s="1"/>
  <c r="N340" i="4"/>
  <c r="M340" i="4"/>
  <c r="L340" i="4"/>
  <c r="K340" i="4"/>
  <c r="J340" i="4"/>
  <c r="I340" i="4"/>
  <c r="H340" i="4"/>
  <c r="G340" i="4"/>
  <c r="F340" i="4"/>
  <c r="E340" i="4"/>
  <c r="B340" i="4"/>
  <c r="A340" i="4" s="1"/>
  <c r="M339" i="4"/>
  <c r="L339" i="4"/>
  <c r="K339" i="4"/>
  <c r="J339" i="4"/>
  <c r="I339" i="4"/>
  <c r="H339" i="4"/>
  <c r="G339" i="4"/>
  <c r="F339" i="4"/>
  <c r="E339" i="4"/>
  <c r="B339" i="4" s="1"/>
  <c r="A339" i="4" s="1"/>
  <c r="M338" i="4"/>
  <c r="L338" i="4"/>
  <c r="K338" i="4"/>
  <c r="J338" i="4"/>
  <c r="I338" i="4"/>
  <c r="H338" i="4"/>
  <c r="G338" i="4"/>
  <c r="N338" i="4" s="1"/>
  <c r="F338" i="4"/>
  <c r="E338" i="4"/>
  <c r="B338" i="4"/>
  <c r="A338" i="4" s="1"/>
  <c r="M337" i="4"/>
  <c r="L337" i="4"/>
  <c r="K337" i="4"/>
  <c r="J337" i="4"/>
  <c r="I337" i="4"/>
  <c r="H337" i="4"/>
  <c r="G337" i="4"/>
  <c r="F337" i="4"/>
  <c r="E337" i="4"/>
  <c r="B337" i="4"/>
  <c r="A337" i="4" s="1"/>
  <c r="M336" i="4"/>
  <c r="L336" i="4"/>
  <c r="K336" i="4"/>
  <c r="J336" i="4"/>
  <c r="I336" i="4"/>
  <c r="H336" i="4"/>
  <c r="G336" i="4"/>
  <c r="F336" i="4"/>
  <c r="E336" i="4"/>
  <c r="B336" i="4" s="1"/>
  <c r="A336" i="4" s="1"/>
  <c r="M335" i="4"/>
  <c r="L335" i="4"/>
  <c r="K335" i="4"/>
  <c r="N335" i="4" s="1"/>
  <c r="J335" i="4"/>
  <c r="I335" i="4"/>
  <c r="H335" i="4"/>
  <c r="G335" i="4"/>
  <c r="F335" i="4"/>
  <c r="E335" i="4"/>
  <c r="B335" i="4"/>
  <c r="A335" i="4" s="1"/>
  <c r="M334" i="4"/>
  <c r="L334" i="4"/>
  <c r="K334" i="4"/>
  <c r="J334" i="4"/>
  <c r="I334" i="4"/>
  <c r="H334" i="4"/>
  <c r="G334" i="4"/>
  <c r="F334" i="4"/>
  <c r="N334" i="4" s="1"/>
  <c r="E334" i="4"/>
  <c r="B334" i="4"/>
  <c r="A334" i="4" s="1"/>
  <c r="N333" i="4"/>
  <c r="M333" i="4"/>
  <c r="L333" i="4"/>
  <c r="K333" i="4"/>
  <c r="J333" i="4"/>
  <c r="I333" i="4"/>
  <c r="H333" i="4"/>
  <c r="G333" i="4"/>
  <c r="F333" i="4"/>
  <c r="M332" i="4"/>
  <c r="L332" i="4"/>
  <c r="K332" i="4"/>
  <c r="J332" i="4"/>
  <c r="I332" i="4"/>
  <c r="H332" i="4"/>
  <c r="G332" i="4"/>
  <c r="F332" i="4"/>
  <c r="N332" i="4" s="1"/>
  <c r="E332" i="4"/>
  <c r="B332" i="4"/>
  <c r="A332" i="4" s="1"/>
  <c r="M331" i="4"/>
  <c r="L331" i="4"/>
  <c r="K331" i="4"/>
  <c r="J331" i="4"/>
  <c r="I331" i="4"/>
  <c r="H331" i="4"/>
  <c r="G331" i="4"/>
  <c r="F331" i="4"/>
  <c r="N331" i="4" s="1"/>
  <c r="E331" i="4"/>
  <c r="B331" i="4"/>
  <c r="A331" i="4" s="1"/>
  <c r="M330" i="4"/>
  <c r="L330" i="4"/>
  <c r="K330" i="4"/>
  <c r="J330" i="4"/>
  <c r="I330" i="4"/>
  <c r="H330" i="4"/>
  <c r="G330" i="4"/>
  <c r="F330" i="4"/>
  <c r="E330" i="4"/>
  <c r="B330" i="4"/>
  <c r="A330" i="4" s="1"/>
  <c r="M329" i="4"/>
  <c r="L329" i="4"/>
  <c r="K329" i="4"/>
  <c r="J329" i="4"/>
  <c r="I329" i="4"/>
  <c r="H329" i="4"/>
  <c r="G329" i="4"/>
  <c r="F329" i="4"/>
  <c r="E329" i="4"/>
  <c r="B329" i="4" s="1"/>
  <c r="A329" i="4" s="1"/>
  <c r="M328" i="4"/>
  <c r="L328" i="4"/>
  <c r="K328" i="4"/>
  <c r="N328" i="4" s="1"/>
  <c r="J328" i="4"/>
  <c r="I328" i="4"/>
  <c r="H328" i="4"/>
  <c r="G328" i="4"/>
  <c r="F328" i="4"/>
  <c r="E328" i="4"/>
  <c r="B328" i="4"/>
  <c r="A328" i="4" s="1"/>
  <c r="M327" i="4"/>
  <c r="L327" i="4"/>
  <c r="K327" i="4"/>
  <c r="J327" i="4"/>
  <c r="I327" i="4"/>
  <c r="H327" i="4"/>
  <c r="G327" i="4"/>
  <c r="F327" i="4"/>
  <c r="E327" i="4"/>
  <c r="B327" i="4" s="1"/>
  <c r="A327" i="4" s="1"/>
  <c r="M326" i="4"/>
  <c r="L326" i="4"/>
  <c r="K326" i="4"/>
  <c r="J326" i="4"/>
  <c r="I326" i="4"/>
  <c r="H326" i="4"/>
  <c r="G326" i="4"/>
  <c r="F326" i="4"/>
  <c r="E326" i="4"/>
  <c r="B326" i="4"/>
  <c r="A326" i="4" s="1"/>
  <c r="N325" i="4"/>
  <c r="M325" i="4"/>
  <c r="L325" i="4"/>
  <c r="K325" i="4"/>
  <c r="J325" i="4"/>
  <c r="I325" i="4"/>
  <c r="H325" i="4"/>
  <c r="G325" i="4"/>
  <c r="F325" i="4"/>
  <c r="E325" i="4"/>
  <c r="B325" i="4"/>
  <c r="A325" i="4" s="1"/>
  <c r="M324" i="4"/>
  <c r="L324" i="4"/>
  <c r="K324" i="4"/>
  <c r="J324" i="4"/>
  <c r="I324" i="4"/>
  <c r="H324" i="4"/>
  <c r="G324" i="4"/>
  <c r="F324" i="4"/>
  <c r="E324" i="4"/>
  <c r="B324" i="4" s="1"/>
  <c r="A324" i="4" s="1"/>
  <c r="M323" i="4"/>
  <c r="L323" i="4"/>
  <c r="K323" i="4"/>
  <c r="J323" i="4"/>
  <c r="I323" i="4"/>
  <c r="H323" i="4"/>
  <c r="G323" i="4"/>
  <c r="F323" i="4"/>
  <c r="E323" i="4"/>
  <c r="B323" i="4"/>
  <c r="A323" i="4" s="1"/>
  <c r="M322" i="4"/>
  <c r="L322" i="4"/>
  <c r="K322" i="4"/>
  <c r="J322" i="4"/>
  <c r="I322" i="4"/>
  <c r="H322" i="4"/>
  <c r="G322" i="4"/>
  <c r="F322" i="4"/>
  <c r="E322" i="4"/>
  <c r="B322" i="4" s="1"/>
  <c r="A322" i="4" s="1"/>
  <c r="N321" i="4"/>
  <c r="M321" i="4"/>
  <c r="L321" i="4"/>
  <c r="K321" i="4"/>
  <c r="J321" i="4"/>
  <c r="I321" i="4"/>
  <c r="H321" i="4"/>
  <c r="G321" i="4"/>
  <c r="F321" i="4"/>
  <c r="E321" i="4"/>
  <c r="B321" i="4" s="1"/>
  <c r="A321" i="4" s="1"/>
  <c r="M320" i="4"/>
  <c r="L320" i="4"/>
  <c r="K320" i="4"/>
  <c r="J320" i="4"/>
  <c r="I320" i="4"/>
  <c r="H320" i="4"/>
  <c r="G320" i="4"/>
  <c r="F320" i="4"/>
  <c r="E320" i="4"/>
  <c r="B320" i="4" s="1"/>
  <c r="A320" i="4" s="1"/>
  <c r="M319" i="4"/>
  <c r="L319" i="4"/>
  <c r="K319" i="4"/>
  <c r="J319" i="4"/>
  <c r="I319" i="4"/>
  <c r="H319" i="4"/>
  <c r="G319" i="4"/>
  <c r="F319" i="4"/>
  <c r="E319" i="4"/>
  <c r="B319" i="4"/>
  <c r="A319" i="4" s="1"/>
  <c r="M318" i="4"/>
  <c r="L318" i="4"/>
  <c r="K318" i="4"/>
  <c r="J318" i="4"/>
  <c r="I318" i="4"/>
  <c r="H318" i="4"/>
  <c r="G318" i="4"/>
  <c r="F318" i="4"/>
  <c r="E318" i="4"/>
  <c r="B318" i="4"/>
  <c r="A318" i="4" s="1"/>
  <c r="M317" i="4"/>
  <c r="L317" i="4"/>
  <c r="K317" i="4"/>
  <c r="J317" i="4"/>
  <c r="I317" i="4"/>
  <c r="H317" i="4"/>
  <c r="G317" i="4"/>
  <c r="F317" i="4"/>
  <c r="E317" i="4"/>
  <c r="B317" i="4" s="1"/>
  <c r="A317" i="4" s="1"/>
  <c r="M316" i="4"/>
  <c r="N316" i="4" s="1"/>
  <c r="L316" i="4"/>
  <c r="K316" i="4"/>
  <c r="J316" i="4"/>
  <c r="I316" i="4"/>
  <c r="H316" i="4"/>
  <c r="G316" i="4"/>
  <c r="F316" i="4"/>
  <c r="E316" i="4"/>
  <c r="B316" i="4"/>
  <c r="A316" i="4" s="1"/>
  <c r="M315" i="4"/>
  <c r="L315" i="4"/>
  <c r="K315" i="4"/>
  <c r="J315" i="4"/>
  <c r="I315" i="4"/>
  <c r="H315" i="4"/>
  <c r="G315" i="4"/>
  <c r="F315" i="4"/>
  <c r="N315" i="4" s="1"/>
  <c r="E315" i="4"/>
  <c r="B315" i="4"/>
  <c r="A315" i="4" s="1"/>
  <c r="M314" i="4"/>
  <c r="L314" i="4"/>
  <c r="K314" i="4"/>
  <c r="J314" i="4"/>
  <c r="I314" i="4"/>
  <c r="H314" i="4"/>
  <c r="G314" i="4"/>
  <c r="N314" i="4" s="1"/>
  <c r="F314" i="4"/>
  <c r="E314" i="4"/>
  <c r="B314" i="4"/>
  <c r="A314" i="4" s="1"/>
  <c r="N313" i="4"/>
  <c r="M313" i="4"/>
  <c r="L313" i="4"/>
  <c r="K313" i="4"/>
  <c r="J313" i="4"/>
  <c r="I313" i="4"/>
  <c r="H313" i="4"/>
  <c r="G313" i="4"/>
  <c r="F313" i="4"/>
  <c r="E313" i="4"/>
  <c r="B313" i="4"/>
  <c r="A313" i="4" s="1"/>
  <c r="M312" i="4"/>
  <c r="L312" i="4"/>
  <c r="K312" i="4"/>
  <c r="J312" i="4"/>
  <c r="I312" i="4"/>
  <c r="H312" i="4"/>
  <c r="G312" i="4"/>
  <c r="F312" i="4"/>
  <c r="E312" i="4"/>
  <c r="B312" i="4" s="1"/>
  <c r="A312" i="4" s="1"/>
  <c r="M311" i="4"/>
  <c r="L311" i="4"/>
  <c r="K311" i="4"/>
  <c r="J311" i="4"/>
  <c r="I311" i="4"/>
  <c r="H311" i="4"/>
  <c r="G311" i="4"/>
  <c r="F311" i="4"/>
  <c r="E311" i="4"/>
  <c r="B311" i="4"/>
  <c r="A311" i="4" s="1"/>
  <c r="M310" i="4"/>
  <c r="L310" i="4"/>
  <c r="K310" i="4"/>
  <c r="J310" i="4"/>
  <c r="I310" i="4"/>
  <c r="H310" i="4"/>
  <c r="G310" i="4"/>
  <c r="F310" i="4"/>
  <c r="N309" i="4"/>
  <c r="M309" i="4"/>
  <c r="L309" i="4"/>
  <c r="K309" i="4"/>
  <c r="J309" i="4"/>
  <c r="I309" i="4"/>
  <c r="H309" i="4"/>
  <c r="G309" i="4"/>
  <c r="F309" i="4"/>
  <c r="E309" i="4"/>
  <c r="B309" i="4" s="1"/>
  <c r="A309" i="4" s="1"/>
  <c r="M308" i="4"/>
  <c r="L308" i="4"/>
  <c r="K308" i="4"/>
  <c r="J308" i="4"/>
  <c r="I308" i="4"/>
  <c r="H308" i="4"/>
  <c r="G308" i="4"/>
  <c r="F308" i="4"/>
  <c r="N308" i="4" s="1"/>
  <c r="E308" i="4"/>
  <c r="B308" i="4" s="1"/>
  <c r="A308" i="4" s="1"/>
  <c r="M307" i="4"/>
  <c r="L307" i="4"/>
  <c r="K307" i="4"/>
  <c r="J307" i="4"/>
  <c r="I307" i="4"/>
  <c r="H307" i="4"/>
  <c r="G307" i="4"/>
  <c r="F307" i="4"/>
  <c r="E307" i="4"/>
  <c r="B307" i="4"/>
  <c r="A307" i="4" s="1"/>
  <c r="M306" i="4"/>
  <c r="L306" i="4"/>
  <c r="K306" i="4"/>
  <c r="N306" i="4" s="1"/>
  <c r="J306" i="4"/>
  <c r="I306" i="4"/>
  <c r="H306" i="4"/>
  <c r="G306" i="4"/>
  <c r="F306" i="4"/>
  <c r="E306" i="4"/>
  <c r="B306" i="4" s="1"/>
  <c r="A306" i="4" s="1"/>
  <c r="M305" i="4"/>
  <c r="L305" i="4"/>
  <c r="K305" i="4"/>
  <c r="J305" i="4"/>
  <c r="I305" i="4"/>
  <c r="H305" i="4"/>
  <c r="G305" i="4"/>
  <c r="F305" i="4"/>
  <c r="E305" i="4"/>
  <c r="B305" i="4"/>
  <c r="A305" i="4" s="1"/>
  <c r="M304" i="4"/>
  <c r="L304" i="4"/>
  <c r="K304" i="4"/>
  <c r="J304" i="4"/>
  <c r="I304" i="4"/>
  <c r="H304" i="4"/>
  <c r="G304" i="4"/>
  <c r="F304" i="4"/>
  <c r="N304" i="4" s="1"/>
  <c r="E304" i="4"/>
  <c r="B304" i="4"/>
  <c r="A304" i="4" s="1"/>
  <c r="M303" i="4"/>
  <c r="L303" i="4"/>
  <c r="K303" i="4"/>
  <c r="J303" i="4"/>
  <c r="I303" i="4"/>
  <c r="H303" i="4"/>
  <c r="G303" i="4"/>
  <c r="F303" i="4"/>
  <c r="E303" i="4"/>
  <c r="B303" i="4"/>
  <c r="A303" i="4" s="1"/>
  <c r="M302" i="4"/>
  <c r="L302" i="4"/>
  <c r="K302" i="4"/>
  <c r="J302" i="4"/>
  <c r="I302" i="4"/>
  <c r="H302" i="4"/>
  <c r="G302" i="4"/>
  <c r="F302" i="4"/>
  <c r="E302" i="4"/>
  <c r="B302" i="4" s="1"/>
  <c r="A302" i="4" s="1"/>
  <c r="N301" i="4"/>
  <c r="M301" i="4"/>
  <c r="L301" i="4"/>
  <c r="K301" i="4"/>
  <c r="J301" i="4"/>
  <c r="I301" i="4"/>
  <c r="H301" i="4"/>
  <c r="G301" i="4"/>
  <c r="F301" i="4"/>
  <c r="E301" i="4"/>
  <c r="B301" i="4" s="1"/>
  <c r="A301" i="4" s="1"/>
  <c r="M300" i="4"/>
  <c r="L300" i="4"/>
  <c r="K300" i="4"/>
  <c r="J300" i="4"/>
  <c r="I300" i="4"/>
  <c r="H300" i="4"/>
  <c r="G300" i="4"/>
  <c r="F300" i="4"/>
  <c r="N300" i="4" s="1"/>
  <c r="E300" i="4"/>
  <c r="B300" i="4" s="1"/>
  <c r="A300" i="4" s="1"/>
  <c r="M299" i="4"/>
  <c r="L299" i="4"/>
  <c r="K299" i="4"/>
  <c r="J299" i="4"/>
  <c r="I299" i="4"/>
  <c r="H299" i="4"/>
  <c r="G299" i="4"/>
  <c r="F299" i="4"/>
  <c r="E299" i="4"/>
  <c r="B299" i="4" s="1"/>
  <c r="A299" i="4" s="1"/>
  <c r="M298" i="4"/>
  <c r="L298" i="4"/>
  <c r="K298" i="4"/>
  <c r="J298" i="4"/>
  <c r="I298" i="4"/>
  <c r="H298" i="4"/>
  <c r="G298" i="4"/>
  <c r="F298" i="4"/>
  <c r="E298" i="4"/>
  <c r="B298" i="4" s="1"/>
  <c r="A298" i="4" s="1"/>
  <c r="M297" i="4"/>
  <c r="L297" i="4"/>
  <c r="K297" i="4"/>
  <c r="J297" i="4"/>
  <c r="I297" i="4"/>
  <c r="H297" i="4"/>
  <c r="G297" i="4"/>
  <c r="F297" i="4"/>
  <c r="N297" i="4" s="1"/>
  <c r="E297" i="4"/>
  <c r="B297" i="4" s="1"/>
  <c r="A297" i="4" s="1"/>
  <c r="M296" i="4"/>
  <c r="L296" i="4"/>
  <c r="K296" i="4"/>
  <c r="J296" i="4"/>
  <c r="I296" i="4"/>
  <c r="H296" i="4"/>
  <c r="G296" i="4"/>
  <c r="F296" i="4"/>
  <c r="E296" i="4"/>
  <c r="B296" i="4"/>
  <c r="A296" i="4" s="1"/>
  <c r="M295" i="4"/>
  <c r="L295" i="4"/>
  <c r="K295" i="4"/>
  <c r="J295" i="4"/>
  <c r="I295" i="4"/>
  <c r="H295" i="4"/>
  <c r="G295" i="4"/>
  <c r="F295" i="4"/>
  <c r="E295" i="4"/>
  <c r="B295" i="4"/>
  <c r="A295" i="4" s="1"/>
  <c r="M294" i="4"/>
  <c r="L294" i="4"/>
  <c r="K294" i="4"/>
  <c r="J294" i="4"/>
  <c r="I294" i="4"/>
  <c r="H294" i="4"/>
  <c r="G294" i="4"/>
  <c r="F294" i="4"/>
  <c r="N294" i="4" s="1"/>
  <c r="E294" i="4"/>
  <c r="B294" i="4"/>
  <c r="A294" i="4" s="1"/>
  <c r="M293" i="4"/>
  <c r="L293" i="4"/>
  <c r="K293" i="4"/>
  <c r="J293" i="4"/>
  <c r="I293" i="4"/>
  <c r="H293" i="4"/>
  <c r="G293" i="4"/>
  <c r="F293" i="4"/>
  <c r="M292" i="4"/>
  <c r="L292" i="4"/>
  <c r="K292" i="4"/>
  <c r="J292" i="4"/>
  <c r="I292" i="4"/>
  <c r="H292" i="4"/>
  <c r="G292" i="4"/>
  <c r="F292" i="4"/>
  <c r="E292" i="4"/>
  <c r="B292" i="4"/>
  <c r="A292" i="4" s="1"/>
  <c r="M291" i="4"/>
  <c r="L291" i="4"/>
  <c r="K291" i="4"/>
  <c r="J291" i="4"/>
  <c r="I291" i="4"/>
  <c r="H291" i="4"/>
  <c r="G291" i="4"/>
  <c r="F291" i="4"/>
  <c r="N291" i="4" s="1"/>
  <c r="E291" i="4"/>
  <c r="B291" i="4" s="1"/>
  <c r="A291" i="4" s="1"/>
  <c r="M290" i="4"/>
  <c r="L290" i="4"/>
  <c r="K290" i="4"/>
  <c r="J290" i="4"/>
  <c r="I290" i="4"/>
  <c r="H290" i="4"/>
  <c r="G290" i="4"/>
  <c r="F290" i="4"/>
  <c r="M289" i="4"/>
  <c r="L289" i="4"/>
  <c r="K289" i="4"/>
  <c r="J289" i="4"/>
  <c r="I289" i="4"/>
  <c r="H289" i="4"/>
  <c r="G289" i="4"/>
  <c r="F289" i="4"/>
  <c r="E289" i="4"/>
  <c r="B289" i="4" s="1"/>
  <c r="A289" i="4" s="1"/>
  <c r="M288" i="4"/>
  <c r="L288" i="4"/>
  <c r="K288" i="4"/>
  <c r="J288" i="4"/>
  <c r="I288" i="4"/>
  <c r="H288" i="4"/>
  <c r="G288" i="4"/>
  <c r="F288" i="4"/>
  <c r="N288" i="4" s="1"/>
  <c r="E288" i="4"/>
  <c r="B288" i="4"/>
  <c r="A288" i="4" s="1"/>
  <c r="M287" i="4"/>
  <c r="L287" i="4"/>
  <c r="K287" i="4"/>
  <c r="J287" i="4"/>
  <c r="I287" i="4"/>
  <c r="H287" i="4"/>
  <c r="G287" i="4"/>
  <c r="F287" i="4"/>
  <c r="E287" i="4"/>
  <c r="B287" i="4"/>
  <c r="A287" i="4" s="1"/>
  <c r="M286" i="4"/>
  <c r="N286" i="4" s="1"/>
  <c r="L286" i="4"/>
  <c r="K286" i="4"/>
  <c r="J286" i="4"/>
  <c r="I286" i="4"/>
  <c r="H286" i="4"/>
  <c r="G286" i="4"/>
  <c r="F286" i="4"/>
  <c r="E286" i="4"/>
  <c r="B286" i="4" s="1"/>
  <c r="A286" i="4" s="1"/>
  <c r="M285" i="4"/>
  <c r="L285" i="4"/>
  <c r="K285" i="4"/>
  <c r="J285" i="4"/>
  <c r="I285" i="4"/>
  <c r="H285" i="4"/>
  <c r="G285" i="4"/>
  <c r="F285" i="4"/>
  <c r="N285" i="4" s="1"/>
  <c r="E285" i="4"/>
  <c r="B285" i="4"/>
  <c r="A285" i="4" s="1"/>
  <c r="M284" i="4"/>
  <c r="L284" i="4"/>
  <c r="N284" i="4" s="1"/>
  <c r="K284" i="4"/>
  <c r="J284" i="4"/>
  <c r="I284" i="4"/>
  <c r="H284" i="4"/>
  <c r="G284" i="4"/>
  <c r="F284" i="4"/>
  <c r="E284" i="4"/>
  <c r="B284" i="4" s="1"/>
  <c r="A284" i="4" s="1"/>
  <c r="M283" i="4"/>
  <c r="L283" i="4"/>
  <c r="K283" i="4"/>
  <c r="J283" i="4"/>
  <c r="I283" i="4"/>
  <c r="H283" i="4"/>
  <c r="G283" i="4"/>
  <c r="F283" i="4"/>
  <c r="N283" i="4" s="1"/>
  <c r="E283" i="4"/>
  <c r="B283" i="4"/>
  <c r="A283" i="4" s="1"/>
  <c r="M282" i="4"/>
  <c r="L282" i="4"/>
  <c r="K282" i="4"/>
  <c r="J282" i="4"/>
  <c r="I282" i="4"/>
  <c r="H282" i="4"/>
  <c r="G282" i="4"/>
  <c r="F282" i="4"/>
  <c r="E282" i="4"/>
  <c r="B282" i="4" s="1"/>
  <c r="A282" i="4" s="1"/>
  <c r="M281" i="4"/>
  <c r="L281" i="4"/>
  <c r="K281" i="4"/>
  <c r="J281" i="4"/>
  <c r="I281" i="4"/>
  <c r="H281" i="4"/>
  <c r="G281" i="4"/>
  <c r="F281" i="4"/>
  <c r="N281" i="4" s="1"/>
  <c r="E281" i="4"/>
  <c r="B281" i="4"/>
  <c r="A281" i="4" s="1"/>
  <c r="M280" i="4"/>
  <c r="L280" i="4"/>
  <c r="K280" i="4"/>
  <c r="J280" i="4"/>
  <c r="I280" i="4"/>
  <c r="H280" i="4"/>
  <c r="G280" i="4"/>
  <c r="F280" i="4"/>
  <c r="E280" i="4"/>
  <c r="B280" i="4"/>
  <c r="A280" i="4" s="1"/>
  <c r="M279" i="4"/>
  <c r="L279" i="4"/>
  <c r="N279" i="4" s="1"/>
  <c r="K279" i="4"/>
  <c r="J279" i="4"/>
  <c r="I279" i="4"/>
  <c r="H279" i="4"/>
  <c r="G279" i="4"/>
  <c r="F279" i="4"/>
  <c r="E279" i="4"/>
  <c r="B279" i="4"/>
  <c r="A279" i="4" s="1"/>
  <c r="M278" i="4"/>
  <c r="L278" i="4"/>
  <c r="K278" i="4"/>
  <c r="J278" i="4"/>
  <c r="I278" i="4"/>
  <c r="H278" i="4"/>
  <c r="G278" i="4"/>
  <c r="F278" i="4"/>
  <c r="N278" i="4" s="1"/>
  <c r="E278" i="4"/>
  <c r="B278" i="4" s="1"/>
  <c r="A278" i="4" s="1"/>
  <c r="M277" i="4"/>
  <c r="L277" i="4"/>
  <c r="K277" i="4"/>
  <c r="J277" i="4"/>
  <c r="N277" i="4" s="1"/>
  <c r="I277" i="4"/>
  <c r="H277" i="4"/>
  <c r="G277" i="4"/>
  <c r="F277" i="4"/>
  <c r="E277" i="4"/>
  <c r="B277" i="4" s="1"/>
  <c r="A277" i="4" s="1"/>
  <c r="M276" i="4"/>
  <c r="L276" i="4"/>
  <c r="K276" i="4"/>
  <c r="J276" i="4"/>
  <c r="I276" i="4"/>
  <c r="H276" i="4"/>
  <c r="G276" i="4"/>
  <c r="F276" i="4"/>
  <c r="E276" i="4"/>
  <c r="B276" i="4"/>
  <c r="A276" i="4" s="1"/>
  <c r="M275" i="4"/>
  <c r="L275" i="4"/>
  <c r="K275" i="4"/>
  <c r="J275" i="4"/>
  <c r="I275" i="4"/>
  <c r="H275" i="4"/>
  <c r="G275" i="4"/>
  <c r="F275" i="4"/>
  <c r="N275" i="4" s="1"/>
  <c r="M274" i="4"/>
  <c r="N274" i="4" s="1"/>
  <c r="L274" i="4"/>
  <c r="K274" i="4"/>
  <c r="J274" i="4"/>
  <c r="I274" i="4"/>
  <c r="H274" i="4"/>
  <c r="G274" i="4"/>
  <c r="F274" i="4"/>
  <c r="E274" i="4"/>
  <c r="B274" i="4" s="1"/>
  <c r="A274" i="4" s="1"/>
  <c r="M273" i="4"/>
  <c r="L273" i="4"/>
  <c r="K273" i="4"/>
  <c r="J273" i="4"/>
  <c r="I273" i="4"/>
  <c r="H273" i="4"/>
  <c r="G273" i="4"/>
  <c r="F273" i="4"/>
  <c r="N273" i="4" s="1"/>
  <c r="E273" i="4"/>
  <c r="B273" i="4"/>
  <c r="A273" i="4" s="1"/>
  <c r="M272" i="4"/>
  <c r="L272" i="4"/>
  <c r="K272" i="4"/>
  <c r="N272" i="4" s="1"/>
  <c r="J272" i="4"/>
  <c r="I272" i="4"/>
  <c r="H272" i="4"/>
  <c r="G272" i="4"/>
  <c r="F272" i="4"/>
  <c r="M271" i="4"/>
  <c r="L271" i="4"/>
  <c r="K271" i="4"/>
  <c r="J271" i="4"/>
  <c r="I271" i="4"/>
  <c r="H271" i="4"/>
  <c r="G271" i="4"/>
  <c r="F271" i="4"/>
  <c r="E271" i="4"/>
  <c r="B271" i="4"/>
  <c r="A271" i="4" s="1"/>
  <c r="M270" i="4"/>
  <c r="L270" i="4"/>
  <c r="K270" i="4"/>
  <c r="J270" i="4"/>
  <c r="I270" i="4"/>
  <c r="H270" i="4"/>
  <c r="G270" i="4"/>
  <c r="F270" i="4"/>
  <c r="E270" i="4"/>
  <c r="B270" i="4" s="1"/>
  <c r="A270" i="4" s="1"/>
  <c r="N269" i="4"/>
  <c r="M269" i="4"/>
  <c r="L269" i="4"/>
  <c r="K269" i="4"/>
  <c r="J269" i="4"/>
  <c r="I269" i="4"/>
  <c r="H269" i="4"/>
  <c r="G269" i="4"/>
  <c r="F269" i="4"/>
  <c r="M268" i="4"/>
  <c r="L268" i="4"/>
  <c r="K268" i="4"/>
  <c r="J268" i="4"/>
  <c r="I268" i="4"/>
  <c r="H268" i="4"/>
  <c r="G268" i="4"/>
  <c r="F268" i="4"/>
  <c r="E268" i="4"/>
  <c r="B268" i="4"/>
  <c r="A268" i="4" s="1"/>
  <c r="M267" i="4"/>
  <c r="L267" i="4"/>
  <c r="N267" i="4" s="1"/>
  <c r="K267" i="4"/>
  <c r="J267" i="4"/>
  <c r="I267" i="4"/>
  <c r="H267" i="4"/>
  <c r="G267" i="4"/>
  <c r="F267" i="4"/>
  <c r="E267" i="4"/>
  <c r="B267" i="4"/>
  <c r="A267" i="4" s="1"/>
  <c r="M266" i="4"/>
  <c r="L266" i="4"/>
  <c r="K266" i="4"/>
  <c r="J266" i="4"/>
  <c r="I266" i="4"/>
  <c r="H266" i="4"/>
  <c r="G266" i="4"/>
  <c r="F266" i="4"/>
  <c r="E266" i="4"/>
  <c r="B266" i="4" s="1"/>
  <c r="A266" i="4" s="1"/>
  <c r="M265" i="4"/>
  <c r="L265" i="4"/>
  <c r="K265" i="4"/>
  <c r="J265" i="4"/>
  <c r="N265" i="4" s="1"/>
  <c r="I265" i="4"/>
  <c r="H265" i="4"/>
  <c r="G265" i="4"/>
  <c r="F265" i="4"/>
  <c r="E265" i="4"/>
  <c r="B265" i="4" s="1"/>
  <c r="A265" i="4" s="1"/>
  <c r="M264" i="4"/>
  <c r="L264" i="4"/>
  <c r="K264" i="4"/>
  <c r="J264" i="4"/>
  <c r="I264" i="4"/>
  <c r="H264" i="4"/>
  <c r="G264" i="4"/>
  <c r="F264" i="4"/>
  <c r="E264" i="4"/>
  <c r="B264" i="4"/>
  <c r="A264" i="4" s="1"/>
  <c r="M263" i="4"/>
  <c r="L263" i="4"/>
  <c r="K263" i="4"/>
  <c r="J263" i="4"/>
  <c r="I263" i="4"/>
  <c r="H263" i="4"/>
  <c r="G263" i="4"/>
  <c r="F263" i="4"/>
  <c r="M262" i="4"/>
  <c r="N262" i="4" s="1"/>
  <c r="L262" i="4"/>
  <c r="K262" i="4"/>
  <c r="J262" i="4"/>
  <c r="I262" i="4"/>
  <c r="H262" i="4"/>
  <c r="G262" i="4"/>
  <c r="F262" i="4"/>
  <c r="M261" i="4"/>
  <c r="L261" i="4"/>
  <c r="K261" i="4"/>
  <c r="J261" i="4"/>
  <c r="I261" i="4"/>
  <c r="H261" i="4"/>
  <c r="G261" i="4"/>
  <c r="F261" i="4"/>
  <c r="E261" i="4"/>
  <c r="B261" i="4"/>
  <c r="A261" i="4" s="1"/>
  <c r="M260" i="4"/>
  <c r="N260" i="4" s="1"/>
  <c r="L260" i="4"/>
  <c r="K260" i="4"/>
  <c r="J260" i="4"/>
  <c r="I260" i="4"/>
  <c r="H260" i="4"/>
  <c r="G260" i="4"/>
  <c r="F260" i="4"/>
  <c r="E260" i="4"/>
  <c r="B260" i="4" s="1"/>
  <c r="A260" i="4" s="1"/>
  <c r="M259" i="4"/>
  <c r="L259" i="4"/>
  <c r="K259" i="4"/>
  <c r="J259" i="4"/>
  <c r="I259" i="4"/>
  <c r="H259" i="4"/>
  <c r="G259" i="4"/>
  <c r="F259" i="4"/>
  <c r="N259" i="4" s="1"/>
  <c r="E259" i="4"/>
  <c r="B259" i="4"/>
  <c r="A259" i="4" s="1"/>
  <c r="M258" i="4"/>
  <c r="L258" i="4"/>
  <c r="K258" i="4"/>
  <c r="J258" i="4"/>
  <c r="I258" i="4"/>
  <c r="H258" i="4"/>
  <c r="G258" i="4"/>
  <c r="F258" i="4"/>
  <c r="E258" i="4"/>
  <c r="B258" i="4" s="1"/>
  <c r="A258" i="4" s="1"/>
  <c r="M257" i="4"/>
  <c r="L257" i="4"/>
  <c r="K257" i="4"/>
  <c r="J257" i="4"/>
  <c r="I257" i="4"/>
  <c r="H257" i="4"/>
  <c r="G257" i="4"/>
  <c r="F257" i="4"/>
  <c r="N257" i="4" s="1"/>
  <c r="E257" i="4"/>
  <c r="B257" i="4" s="1"/>
  <c r="A257" i="4" s="1"/>
  <c r="M256" i="4"/>
  <c r="L256" i="4"/>
  <c r="K256" i="4"/>
  <c r="J256" i="4"/>
  <c r="I256" i="4"/>
  <c r="H256" i="4"/>
  <c r="G256" i="4"/>
  <c r="N256" i="4" s="1"/>
  <c r="F256" i="4"/>
  <c r="E256" i="4"/>
  <c r="B256" i="4"/>
  <c r="A256" i="4" s="1"/>
  <c r="M255" i="4"/>
  <c r="L255" i="4"/>
  <c r="N255" i="4" s="1"/>
  <c r="K255" i="4"/>
  <c r="J255" i="4"/>
  <c r="I255" i="4"/>
  <c r="H255" i="4"/>
  <c r="G255" i="4"/>
  <c r="F255" i="4"/>
  <c r="E255" i="4"/>
  <c r="B255" i="4"/>
  <c r="A255" i="4" s="1"/>
  <c r="M254" i="4"/>
  <c r="L254" i="4"/>
  <c r="K254" i="4"/>
  <c r="J254" i="4"/>
  <c r="I254" i="4"/>
  <c r="H254" i="4"/>
  <c r="G254" i="4"/>
  <c r="F254" i="4"/>
  <c r="E254" i="4"/>
  <c r="B254" i="4" s="1"/>
  <c r="A254" i="4" s="1"/>
  <c r="M253" i="4"/>
  <c r="L253" i="4"/>
  <c r="K253" i="4"/>
  <c r="N253" i="4" s="1"/>
  <c r="J253" i="4"/>
  <c r="I253" i="4"/>
  <c r="H253" i="4"/>
  <c r="G253" i="4"/>
  <c r="F253" i="4"/>
  <c r="E253" i="4"/>
  <c r="B253" i="4" s="1"/>
  <c r="A253" i="4" s="1"/>
  <c r="M252" i="4"/>
  <c r="L252" i="4"/>
  <c r="K252" i="4"/>
  <c r="J252" i="4"/>
  <c r="I252" i="4"/>
  <c r="H252" i="4"/>
  <c r="G252" i="4"/>
  <c r="F252" i="4"/>
  <c r="E252" i="4"/>
  <c r="B252" i="4" s="1"/>
  <c r="A252" i="4" s="1"/>
  <c r="M251" i="4"/>
  <c r="L251" i="4"/>
  <c r="K251" i="4"/>
  <c r="J251" i="4"/>
  <c r="I251" i="4"/>
  <c r="H251" i="4"/>
  <c r="G251" i="4"/>
  <c r="F251" i="4"/>
  <c r="E251" i="4"/>
  <c r="B251" i="4"/>
  <c r="A251" i="4" s="1"/>
  <c r="N250" i="4"/>
  <c r="M250" i="4"/>
  <c r="L250" i="4"/>
  <c r="K250" i="4"/>
  <c r="J250" i="4"/>
  <c r="I250" i="4"/>
  <c r="H250" i="4"/>
  <c r="G250" i="4"/>
  <c r="F250" i="4"/>
  <c r="E250" i="4"/>
  <c r="B250" i="4"/>
  <c r="A250" i="4" s="1"/>
  <c r="M249" i="4"/>
  <c r="L249" i="4"/>
  <c r="K249" i="4"/>
  <c r="J249" i="4"/>
  <c r="I249" i="4"/>
  <c r="H249" i="4"/>
  <c r="G249" i="4"/>
  <c r="F249" i="4"/>
  <c r="E249" i="4"/>
  <c r="B249" i="4"/>
  <c r="A249" i="4" s="1"/>
  <c r="M248" i="4"/>
  <c r="L248" i="4"/>
  <c r="K248" i="4"/>
  <c r="N248" i="4" s="1"/>
  <c r="J248" i="4"/>
  <c r="I248" i="4"/>
  <c r="H248" i="4"/>
  <c r="G248" i="4"/>
  <c r="F248" i="4"/>
  <c r="E248" i="4"/>
  <c r="B248" i="4" s="1"/>
  <c r="A248" i="4" s="1"/>
  <c r="M247" i="4"/>
  <c r="L247" i="4"/>
  <c r="K247" i="4"/>
  <c r="J247" i="4"/>
  <c r="I247" i="4"/>
  <c r="H247" i="4"/>
  <c r="G247" i="4"/>
  <c r="F247" i="4"/>
  <c r="E247" i="4"/>
  <c r="B247" i="4"/>
  <c r="A247" i="4" s="1"/>
  <c r="M246" i="4"/>
  <c r="L246" i="4"/>
  <c r="K246" i="4"/>
  <c r="J246" i="4"/>
  <c r="I246" i="4"/>
  <c r="H246" i="4"/>
  <c r="G246" i="4"/>
  <c r="F246" i="4"/>
  <c r="E246" i="4"/>
  <c r="B246" i="4" s="1"/>
  <c r="A246" i="4" s="1"/>
  <c r="N245" i="4"/>
  <c r="M245" i="4"/>
  <c r="L245" i="4"/>
  <c r="K245" i="4"/>
  <c r="J245" i="4"/>
  <c r="I245" i="4"/>
  <c r="H245" i="4"/>
  <c r="G245" i="4"/>
  <c r="F245" i="4"/>
  <c r="E245" i="4"/>
  <c r="B245" i="4"/>
  <c r="A245" i="4" s="1"/>
  <c r="M244" i="4"/>
  <c r="L244" i="4"/>
  <c r="K244" i="4"/>
  <c r="J244" i="4"/>
  <c r="I244" i="4"/>
  <c r="H244" i="4"/>
  <c r="G244" i="4"/>
  <c r="N244" i="4" s="1"/>
  <c r="F244" i="4"/>
  <c r="E244" i="4"/>
  <c r="B244" i="4"/>
  <c r="A244" i="4" s="1"/>
  <c r="N243" i="4"/>
  <c r="M243" i="4"/>
  <c r="L243" i="4"/>
  <c r="K243" i="4"/>
  <c r="J243" i="4"/>
  <c r="I243" i="4"/>
  <c r="H243" i="4"/>
  <c r="G243" i="4"/>
  <c r="F243" i="4"/>
  <c r="M242" i="4"/>
  <c r="L242" i="4"/>
  <c r="K242" i="4"/>
  <c r="J242" i="4"/>
  <c r="I242" i="4"/>
  <c r="H242" i="4"/>
  <c r="G242" i="4"/>
  <c r="F242" i="4"/>
  <c r="N242" i="4" s="1"/>
  <c r="E242" i="4"/>
  <c r="B242" i="4" s="1"/>
  <c r="A242" i="4" s="1"/>
  <c r="M241" i="4"/>
  <c r="N241" i="4" s="1"/>
  <c r="L241" i="4"/>
  <c r="K241" i="4"/>
  <c r="J241" i="4"/>
  <c r="I241" i="4"/>
  <c r="H241" i="4"/>
  <c r="G241" i="4"/>
  <c r="F241" i="4"/>
  <c r="E241" i="4"/>
  <c r="B241" i="4" s="1"/>
  <c r="A241" i="4" s="1"/>
  <c r="M240" i="4"/>
  <c r="L240" i="4"/>
  <c r="K240" i="4"/>
  <c r="J240" i="4"/>
  <c r="I240" i="4"/>
  <c r="H240" i="4"/>
  <c r="G240" i="4"/>
  <c r="F240" i="4"/>
  <c r="N240" i="4" s="1"/>
  <c r="E240" i="4"/>
  <c r="B240" i="4"/>
  <c r="A240" i="4" s="1"/>
  <c r="M239" i="4"/>
  <c r="L239" i="4"/>
  <c r="K239" i="4"/>
  <c r="J239" i="4"/>
  <c r="I239" i="4"/>
  <c r="H239" i="4"/>
  <c r="G239" i="4"/>
  <c r="F239" i="4"/>
  <c r="N239" i="4" s="1"/>
  <c r="E239" i="4"/>
  <c r="B239" i="4"/>
  <c r="A239" i="4" s="1"/>
  <c r="M238" i="4"/>
  <c r="N238" i="4" s="1"/>
  <c r="L238" i="4"/>
  <c r="K238" i="4"/>
  <c r="J238" i="4"/>
  <c r="I238" i="4"/>
  <c r="H238" i="4"/>
  <c r="G238" i="4"/>
  <c r="F238" i="4"/>
  <c r="E238" i="4"/>
  <c r="B238" i="4"/>
  <c r="A238" i="4" s="1"/>
  <c r="M237" i="4"/>
  <c r="L237" i="4"/>
  <c r="K237" i="4"/>
  <c r="J237" i="4"/>
  <c r="I237" i="4"/>
  <c r="H237" i="4"/>
  <c r="G237" i="4"/>
  <c r="F237" i="4"/>
  <c r="N237" i="4" s="1"/>
  <c r="E237" i="4"/>
  <c r="B237" i="4"/>
  <c r="A237" i="4" s="1"/>
  <c r="M236" i="4"/>
  <c r="L236" i="4"/>
  <c r="N236" i="4" s="1"/>
  <c r="K236" i="4"/>
  <c r="J236" i="4"/>
  <c r="I236" i="4"/>
  <c r="H236" i="4"/>
  <c r="G236" i="4"/>
  <c r="F236" i="4"/>
  <c r="M235" i="4"/>
  <c r="L235" i="4"/>
  <c r="K235" i="4"/>
  <c r="J235" i="4"/>
  <c r="I235" i="4"/>
  <c r="H235" i="4"/>
  <c r="G235" i="4"/>
  <c r="F235" i="4"/>
  <c r="E235" i="4"/>
  <c r="B235" i="4"/>
  <c r="A235" i="4" s="1"/>
  <c r="M234" i="4"/>
  <c r="L234" i="4"/>
  <c r="K234" i="4"/>
  <c r="J234" i="4"/>
  <c r="I234" i="4"/>
  <c r="H234" i="4"/>
  <c r="G234" i="4"/>
  <c r="F234" i="4"/>
  <c r="N234" i="4" s="1"/>
  <c r="E234" i="4"/>
  <c r="B234" i="4" s="1"/>
  <c r="A234" i="4" s="1"/>
  <c r="N233" i="4"/>
  <c r="M233" i="4"/>
  <c r="L233" i="4"/>
  <c r="K233" i="4"/>
  <c r="J233" i="4"/>
  <c r="I233" i="4"/>
  <c r="H233" i="4"/>
  <c r="G233" i="4"/>
  <c r="F233" i="4"/>
  <c r="M232" i="4"/>
  <c r="L232" i="4"/>
  <c r="K232" i="4"/>
  <c r="J232" i="4"/>
  <c r="I232" i="4"/>
  <c r="H232" i="4"/>
  <c r="G232" i="4"/>
  <c r="F232" i="4"/>
  <c r="M231" i="4"/>
  <c r="L231" i="4"/>
  <c r="N231" i="4" s="1"/>
  <c r="K231" i="4"/>
  <c r="J231" i="4"/>
  <c r="I231" i="4"/>
  <c r="H231" i="4"/>
  <c r="G231" i="4"/>
  <c r="F231" i="4"/>
  <c r="E231" i="4"/>
  <c r="B231" i="4"/>
  <c r="A231" i="4" s="1"/>
  <c r="M230" i="4"/>
  <c r="L230" i="4"/>
  <c r="K230" i="4"/>
  <c r="J230" i="4"/>
  <c r="I230" i="4"/>
  <c r="H230" i="4"/>
  <c r="G230" i="4"/>
  <c r="F230" i="4"/>
  <c r="E230" i="4"/>
  <c r="B230" i="4" s="1"/>
  <c r="A230" i="4" s="1"/>
  <c r="M229" i="4"/>
  <c r="L229" i="4"/>
  <c r="K229" i="4"/>
  <c r="J229" i="4"/>
  <c r="N229" i="4" s="1"/>
  <c r="I229" i="4"/>
  <c r="H229" i="4"/>
  <c r="G229" i="4"/>
  <c r="F229" i="4"/>
  <c r="M228" i="4"/>
  <c r="L228" i="4"/>
  <c r="K228" i="4"/>
  <c r="J228" i="4"/>
  <c r="I228" i="4"/>
  <c r="H228" i="4"/>
  <c r="G228" i="4"/>
  <c r="F228" i="4"/>
  <c r="E228" i="4"/>
  <c r="B228" i="4" s="1"/>
  <c r="A228" i="4" s="1"/>
  <c r="M227" i="4"/>
  <c r="L227" i="4"/>
  <c r="K227" i="4"/>
  <c r="J227" i="4"/>
  <c r="I227" i="4"/>
  <c r="H227" i="4"/>
  <c r="G227" i="4"/>
  <c r="F227" i="4"/>
  <c r="E227" i="4"/>
  <c r="B227" i="4"/>
  <c r="A227" i="4" s="1"/>
  <c r="N226" i="4"/>
  <c r="M226" i="4"/>
  <c r="L226" i="4"/>
  <c r="K226" i="4"/>
  <c r="J226" i="4"/>
  <c r="I226" i="4"/>
  <c r="H226" i="4"/>
  <c r="G226" i="4"/>
  <c r="F226" i="4"/>
  <c r="E226" i="4"/>
  <c r="B226" i="4"/>
  <c r="A226" i="4" s="1"/>
  <c r="M225" i="4"/>
  <c r="L225" i="4"/>
  <c r="K225" i="4"/>
  <c r="J225" i="4"/>
  <c r="I225" i="4"/>
  <c r="H225" i="4"/>
  <c r="G225" i="4"/>
  <c r="F225" i="4"/>
  <c r="M224" i="4"/>
  <c r="L224" i="4"/>
  <c r="K224" i="4"/>
  <c r="N224" i="4" s="1"/>
  <c r="J224" i="4"/>
  <c r="I224" i="4"/>
  <c r="H224" i="4"/>
  <c r="G224" i="4"/>
  <c r="F224" i="4"/>
  <c r="M223" i="4"/>
  <c r="L223" i="4"/>
  <c r="K223" i="4"/>
  <c r="J223" i="4"/>
  <c r="I223" i="4"/>
  <c r="H223" i="4"/>
  <c r="G223" i="4"/>
  <c r="F223" i="4"/>
  <c r="E223" i="4"/>
  <c r="B223" i="4"/>
  <c r="A223" i="4" s="1"/>
  <c r="M222" i="4"/>
  <c r="L222" i="4"/>
  <c r="K222" i="4"/>
  <c r="J222" i="4"/>
  <c r="I222" i="4"/>
  <c r="H222" i="4"/>
  <c r="G222" i="4"/>
  <c r="F222" i="4"/>
  <c r="E222" i="4"/>
  <c r="B222" i="4" s="1"/>
  <c r="A222" i="4" s="1"/>
  <c r="N221" i="4"/>
  <c r="M221" i="4"/>
  <c r="L221" i="4"/>
  <c r="K221" i="4"/>
  <c r="J221" i="4"/>
  <c r="I221" i="4"/>
  <c r="H221" i="4"/>
  <c r="G221" i="4"/>
  <c r="F221" i="4"/>
  <c r="E221" i="4"/>
  <c r="B221" i="4"/>
  <c r="A221" i="4" s="1"/>
  <c r="M220" i="4"/>
  <c r="L220" i="4"/>
  <c r="K220" i="4"/>
  <c r="J220" i="4"/>
  <c r="I220" i="4"/>
  <c r="H220" i="4"/>
  <c r="G220" i="4"/>
  <c r="F220" i="4"/>
  <c r="E220" i="4"/>
  <c r="B220" i="4"/>
  <c r="A220" i="4" s="1"/>
  <c r="M219" i="4"/>
  <c r="L219" i="4"/>
  <c r="N219" i="4" s="1"/>
  <c r="K219" i="4"/>
  <c r="J219" i="4"/>
  <c r="I219" i="4"/>
  <c r="H219" i="4"/>
  <c r="G219" i="4"/>
  <c r="F219" i="4"/>
  <c r="E219" i="4"/>
  <c r="B219" i="4"/>
  <c r="A219" i="4" s="1"/>
  <c r="M218" i="4"/>
  <c r="L218" i="4"/>
  <c r="K218" i="4"/>
  <c r="J218" i="4"/>
  <c r="I218" i="4"/>
  <c r="H218" i="4"/>
  <c r="G218" i="4"/>
  <c r="F218" i="4"/>
  <c r="E218" i="4"/>
  <c r="B218" i="4" s="1"/>
  <c r="A218" i="4" s="1"/>
  <c r="M217" i="4"/>
  <c r="L217" i="4"/>
  <c r="K217" i="4"/>
  <c r="J217" i="4"/>
  <c r="N217" i="4" s="1"/>
  <c r="I217" i="4"/>
  <c r="H217" i="4"/>
  <c r="G217" i="4"/>
  <c r="F217" i="4"/>
  <c r="M216" i="4"/>
  <c r="L216" i="4"/>
  <c r="K216" i="4"/>
  <c r="J216" i="4"/>
  <c r="I216" i="4"/>
  <c r="H216" i="4"/>
  <c r="G216" i="4"/>
  <c r="F216" i="4"/>
  <c r="N216" i="4" s="1"/>
  <c r="E216" i="4"/>
  <c r="B216" i="4" s="1"/>
  <c r="A216" i="4" s="1"/>
  <c r="M215" i="4"/>
  <c r="L215" i="4"/>
  <c r="K215" i="4"/>
  <c r="J215" i="4"/>
  <c r="I215" i="4"/>
  <c r="H215" i="4"/>
  <c r="G215" i="4"/>
  <c r="F215" i="4"/>
  <c r="E215" i="4"/>
  <c r="B215" i="4"/>
  <c r="A215" i="4" s="1"/>
  <c r="N214" i="4"/>
  <c r="M214" i="4"/>
  <c r="L214" i="4"/>
  <c r="K214" i="4"/>
  <c r="J214" i="4"/>
  <c r="I214" i="4"/>
  <c r="H214" i="4"/>
  <c r="G214" i="4"/>
  <c r="F214" i="4"/>
  <c r="M213" i="4"/>
  <c r="L213" i="4"/>
  <c r="K213" i="4"/>
  <c r="J213" i="4"/>
  <c r="I213" i="4"/>
  <c r="H213" i="4"/>
  <c r="G213" i="4"/>
  <c r="F213" i="4"/>
  <c r="E213" i="4"/>
  <c r="B213" i="4"/>
  <c r="A213" i="4" s="1"/>
  <c r="N212" i="4"/>
  <c r="M212" i="4"/>
  <c r="L212" i="4"/>
  <c r="K212" i="4"/>
  <c r="J212" i="4"/>
  <c r="I212" i="4"/>
  <c r="H212" i="4"/>
  <c r="G212" i="4"/>
  <c r="F212" i="4"/>
  <c r="M211" i="4"/>
  <c r="L211" i="4"/>
  <c r="K211" i="4"/>
  <c r="J211" i="4"/>
  <c r="I211" i="4"/>
  <c r="H211" i="4"/>
  <c r="G211" i="4"/>
  <c r="F211" i="4"/>
  <c r="E211" i="4"/>
  <c r="B211" i="4"/>
  <c r="A211" i="4" s="1"/>
  <c r="M210" i="4"/>
  <c r="L210" i="4"/>
  <c r="K210" i="4"/>
  <c r="J210" i="4"/>
  <c r="I210" i="4"/>
  <c r="H210" i="4"/>
  <c r="G210" i="4"/>
  <c r="F210" i="4"/>
  <c r="E210" i="4"/>
  <c r="B210" i="4" s="1"/>
  <c r="A210" i="4" s="1"/>
  <c r="M209" i="4"/>
  <c r="L209" i="4"/>
  <c r="K209" i="4"/>
  <c r="J209" i="4"/>
  <c r="I209" i="4"/>
  <c r="H209" i="4"/>
  <c r="G209" i="4"/>
  <c r="F209" i="4"/>
  <c r="N209" i="4" s="1"/>
  <c r="E209" i="4"/>
  <c r="B209" i="4"/>
  <c r="A209" i="4" s="1"/>
  <c r="M208" i="4"/>
  <c r="L208" i="4"/>
  <c r="K208" i="4"/>
  <c r="J208" i="4"/>
  <c r="I208" i="4"/>
  <c r="H208" i="4"/>
  <c r="G208" i="4"/>
  <c r="N208" i="4" s="1"/>
  <c r="F208" i="4"/>
  <c r="E208" i="4"/>
  <c r="B208" i="4"/>
  <c r="A208" i="4" s="1"/>
  <c r="M207" i="4"/>
  <c r="L207" i="4"/>
  <c r="N207" i="4" s="1"/>
  <c r="K207" i="4"/>
  <c r="J207" i="4"/>
  <c r="I207" i="4"/>
  <c r="H207" i="4"/>
  <c r="G207" i="4"/>
  <c r="F207" i="4"/>
  <c r="M206" i="4"/>
  <c r="L206" i="4"/>
  <c r="K206" i="4"/>
  <c r="J206" i="4"/>
  <c r="I206" i="4"/>
  <c r="H206" i="4"/>
  <c r="G206" i="4"/>
  <c r="F206" i="4"/>
  <c r="E206" i="4"/>
  <c r="B206" i="4" s="1"/>
  <c r="A206" i="4" s="1"/>
  <c r="M205" i="4"/>
  <c r="L205" i="4"/>
  <c r="K205" i="4"/>
  <c r="J205" i="4"/>
  <c r="N205" i="4" s="1"/>
  <c r="I205" i="4"/>
  <c r="H205" i="4"/>
  <c r="G205" i="4"/>
  <c r="F205" i="4"/>
  <c r="E205" i="4"/>
  <c r="B205" i="4" s="1"/>
  <c r="A205" i="4" s="1"/>
  <c r="M204" i="4"/>
  <c r="L204" i="4"/>
  <c r="K204" i="4"/>
  <c r="J204" i="4"/>
  <c r="I204" i="4"/>
  <c r="H204" i="4"/>
  <c r="G204" i="4"/>
  <c r="F204" i="4"/>
  <c r="N204" i="4" s="1"/>
  <c r="E204" i="4"/>
  <c r="B204" i="4"/>
  <c r="A204" i="4" s="1"/>
  <c r="M203" i="4"/>
  <c r="L203" i="4"/>
  <c r="K203" i="4"/>
  <c r="J203" i="4"/>
  <c r="I203" i="4"/>
  <c r="H203" i="4"/>
  <c r="G203" i="4"/>
  <c r="F203" i="4"/>
  <c r="E203" i="4"/>
  <c r="B203" i="4"/>
  <c r="A203" i="4" s="1"/>
  <c r="N202" i="4"/>
  <c r="M202" i="4"/>
  <c r="L202" i="4"/>
  <c r="K202" i="4"/>
  <c r="J202" i="4"/>
  <c r="I202" i="4"/>
  <c r="H202" i="4"/>
  <c r="G202" i="4"/>
  <c r="F202" i="4"/>
  <c r="E202" i="4"/>
  <c r="B202" i="4"/>
  <c r="A202" i="4" s="1"/>
  <c r="M201" i="4"/>
  <c r="L201" i="4"/>
  <c r="K201" i="4"/>
  <c r="J201" i="4"/>
  <c r="I201" i="4"/>
  <c r="H201" i="4"/>
  <c r="G201" i="4"/>
  <c r="F201" i="4"/>
  <c r="M200" i="4"/>
  <c r="L200" i="4"/>
  <c r="N200" i="4" s="1"/>
  <c r="K200" i="4"/>
  <c r="J200" i="4"/>
  <c r="I200" i="4"/>
  <c r="H200" i="4"/>
  <c r="G200" i="4"/>
  <c r="F200" i="4"/>
  <c r="M199" i="4"/>
  <c r="L199" i="4"/>
  <c r="K199" i="4"/>
  <c r="J199" i="4"/>
  <c r="I199" i="4"/>
  <c r="H199" i="4"/>
  <c r="G199" i="4"/>
  <c r="F199" i="4"/>
  <c r="E199" i="4"/>
  <c r="B199" i="4" s="1"/>
  <c r="A199" i="4" s="1"/>
  <c r="M198" i="4"/>
  <c r="L198" i="4"/>
  <c r="K198" i="4"/>
  <c r="J198" i="4"/>
  <c r="I198" i="4"/>
  <c r="H198" i="4"/>
  <c r="G198" i="4"/>
  <c r="F198" i="4"/>
  <c r="N198" i="4" s="1"/>
  <c r="E198" i="4"/>
  <c r="B198" i="4" s="1"/>
  <c r="A198" i="4" s="1"/>
  <c r="N197" i="4"/>
  <c r="M197" i="4"/>
  <c r="L197" i="4"/>
  <c r="K197" i="4"/>
  <c r="J197" i="4"/>
  <c r="I197" i="4"/>
  <c r="H197" i="4"/>
  <c r="G197" i="4"/>
  <c r="F197" i="4"/>
  <c r="E197" i="4"/>
  <c r="B197" i="4" s="1"/>
  <c r="A197" i="4" s="1"/>
  <c r="M196" i="4"/>
  <c r="L196" i="4"/>
  <c r="K196" i="4"/>
  <c r="J196" i="4"/>
  <c r="I196" i="4"/>
  <c r="H196" i="4"/>
  <c r="G196" i="4"/>
  <c r="F196" i="4"/>
  <c r="E196" i="4"/>
  <c r="B196" i="4"/>
  <c r="A196" i="4" s="1"/>
  <c r="M195" i="4"/>
  <c r="L195" i="4"/>
  <c r="K195" i="4"/>
  <c r="J195" i="4"/>
  <c r="I195" i="4"/>
  <c r="H195" i="4"/>
  <c r="G195" i="4"/>
  <c r="F195" i="4"/>
  <c r="E195" i="4"/>
  <c r="B195" i="4"/>
  <c r="A195" i="4" s="1"/>
  <c r="M194" i="4"/>
  <c r="L194" i="4"/>
  <c r="K194" i="4"/>
  <c r="J194" i="4"/>
  <c r="I194" i="4"/>
  <c r="H194" i="4"/>
  <c r="G194" i="4"/>
  <c r="F194" i="4"/>
  <c r="N194" i="4" s="1"/>
  <c r="M193" i="4"/>
  <c r="L193" i="4"/>
  <c r="K193" i="4"/>
  <c r="J193" i="4"/>
  <c r="I193" i="4"/>
  <c r="H193" i="4"/>
  <c r="G193" i="4"/>
  <c r="F193" i="4"/>
  <c r="E193" i="4"/>
  <c r="B193" i="4" s="1"/>
  <c r="A193" i="4" s="1"/>
  <c r="M192" i="4"/>
  <c r="L192" i="4"/>
  <c r="K192" i="4"/>
  <c r="J192" i="4"/>
  <c r="I192" i="4"/>
  <c r="H192" i="4"/>
  <c r="G192" i="4"/>
  <c r="F192" i="4"/>
  <c r="N192" i="4" s="1"/>
  <c r="E192" i="4"/>
  <c r="B192" i="4" s="1"/>
  <c r="A192" i="4" s="1"/>
  <c r="M191" i="4"/>
  <c r="L191" i="4"/>
  <c r="K191" i="4"/>
  <c r="J191" i="4"/>
  <c r="I191" i="4"/>
  <c r="H191" i="4"/>
  <c r="G191" i="4"/>
  <c r="F191" i="4"/>
  <c r="N190" i="4"/>
  <c r="M190" i="4"/>
  <c r="L190" i="4"/>
  <c r="K190" i="4"/>
  <c r="J190" i="4"/>
  <c r="I190" i="4"/>
  <c r="H190" i="4"/>
  <c r="G190" i="4"/>
  <c r="F190" i="4"/>
  <c r="E190" i="4"/>
  <c r="B190" i="4" s="1"/>
  <c r="A190" i="4" s="1"/>
  <c r="M189" i="4"/>
  <c r="L189" i="4"/>
  <c r="K189" i="4"/>
  <c r="J189" i="4"/>
  <c r="I189" i="4"/>
  <c r="H189" i="4"/>
  <c r="G189" i="4"/>
  <c r="F189" i="4"/>
  <c r="N189" i="4" s="1"/>
  <c r="E189" i="4"/>
  <c r="B189" i="4"/>
  <c r="A189" i="4" s="1"/>
  <c r="N188" i="4"/>
  <c r="M188" i="4"/>
  <c r="L188" i="4"/>
  <c r="K188" i="4"/>
  <c r="J188" i="4"/>
  <c r="I188" i="4"/>
  <c r="H188" i="4"/>
  <c r="G188" i="4"/>
  <c r="F188" i="4"/>
  <c r="E188" i="4"/>
  <c r="B188" i="4" s="1"/>
  <c r="A188" i="4" s="1"/>
  <c r="M187" i="4"/>
  <c r="L187" i="4"/>
  <c r="K187" i="4"/>
  <c r="J187" i="4"/>
  <c r="I187" i="4"/>
  <c r="H187" i="4"/>
  <c r="G187" i="4"/>
  <c r="F187" i="4"/>
  <c r="N187" i="4" s="1"/>
  <c r="E187" i="4"/>
  <c r="B187" i="4" s="1"/>
  <c r="A187" i="4" s="1"/>
  <c r="M186" i="4"/>
  <c r="L186" i="4"/>
  <c r="K186" i="4"/>
  <c r="J186" i="4"/>
  <c r="I186" i="4"/>
  <c r="H186" i="4"/>
  <c r="G186" i="4"/>
  <c r="F186" i="4"/>
  <c r="E186" i="4"/>
  <c r="B186" i="4" s="1"/>
  <c r="A186" i="4" s="1"/>
  <c r="M185" i="4"/>
  <c r="L185" i="4"/>
  <c r="K185" i="4"/>
  <c r="J185" i="4"/>
  <c r="I185" i="4"/>
  <c r="H185" i="4"/>
  <c r="G185" i="4"/>
  <c r="F185" i="4"/>
  <c r="N185" i="4" s="1"/>
  <c r="M184" i="4"/>
  <c r="L184" i="4"/>
  <c r="K184" i="4"/>
  <c r="J184" i="4"/>
  <c r="I184" i="4"/>
  <c r="H184" i="4"/>
  <c r="G184" i="4"/>
  <c r="F184" i="4"/>
  <c r="M183" i="4"/>
  <c r="N183" i="4" s="1"/>
  <c r="L183" i="4"/>
  <c r="K183" i="4"/>
  <c r="J183" i="4"/>
  <c r="I183" i="4"/>
  <c r="H183" i="4"/>
  <c r="G183" i="4"/>
  <c r="F183" i="4"/>
  <c r="M182" i="4"/>
  <c r="L182" i="4"/>
  <c r="K182" i="4"/>
  <c r="J182" i="4"/>
  <c r="I182" i="4"/>
  <c r="H182" i="4"/>
  <c r="G182" i="4"/>
  <c r="F182" i="4"/>
  <c r="N182" i="4" s="1"/>
  <c r="N181" i="4"/>
  <c r="M181" i="4"/>
  <c r="L181" i="4"/>
  <c r="K181" i="4"/>
  <c r="J181" i="4"/>
  <c r="I181" i="4"/>
  <c r="H181" i="4"/>
  <c r="G181" i="4"/>
  <c r="F181" i="4"/>
  <c r="M180" i="4"/>
  <c r="L180" i="4"/>
  <c r="K180" i="4"/>
  <c r="J180" i="4"/>
  <c r="I180" i="4"/>
  <c r="H180" i="4"/>
  <c r="G180" i="4"/>
  <c r="F180" i="4"/>
  <c r="E180" i="4"/>
  <c r="B180" i="4" s="1"/>
  <c r="A180" i="4" s="1"/>
  <c r="M179" i="4"/>
  <c r="L179" i="4"/>
  <c r="K179" i="4"/>
  <c r="J179" i="4"/>
  <c r="I179" i="4"/>
  <c r="H179" i="4"/>
  <c r="G179" i="4"/>
  <c r="F179" i="4"/>
  <c r="M178" i="4"/>
  <c r="L178" i="4"/>
  <c r="K178" i="4"/>
  <c r="J178" i="4"/>
  <c r="I178" i="4"/>
  <c r="H178" i="4"/>
  <c r="N178" i="4" s="1"/>
  <c r="G178" i="4"/>
  <c r="F178" i="4"/>
  <c r="M177" i="4"/>
  <c r="L177" i="4"/>
  <c r="K177" i="4"/>
  <c r="J177" i="4"/>
  <c r="I177" i="4"/>
  <c r="H177" i="4"/>
  <c r="G177" i="4"/>
  <c r="F177" i="4"/>
  <c r="M176" i="4"/>
  <c r="L176" i="4"/>
  <c r="K176" i="4"/>
  <c r="J176" i="4"/>
  <c r="I176" i="4"/>
  <c r="H176" i="4"/>
  <c r="G176" i="4"/>
  <c r="F176" i="4"/>
  <c r="M175" i="4"/>
  <c r="L175" i="4"/>
  <c r="K175" i="4"/>
  <c r="J175" i="4"/>
  <c r="I175" i="4"/>
  <c r="H175" i="4"/>
  <c r="G175" i="4"/>
  <c r="F175" i="4"/>
  <c r="M174" i="4"/>
  <c r="L174" i="4"/>
  <c r="K174" i="4"/>
  <c r="J174" i="4"/>
  <c r="I174" i="4"/>
  <c r="H174" i="4"/>
  <c r="G174" i="4"/>
  <c r="F174" i="4"/>
  <c r="E174" i="4"/>
  <c r="B174" i="4" s="1"/>
  <c r="A174" i="4" s="1"/>
  <c r="M173" i="4"/>
  <c r="L173" i="4"/>
  <c r="K173" i="4"/>
  <c r="J173" i="4"/>
  <c r="I173" i="4"/>
  <c r="H173" i="4"/>
  <c r="G173" i="4"/>
  <c r="F173" i="4"/>
  <c r="N173" i="4" s="1"/>
  <c r="M172" i="4"/>
  <c r="L172" i="4"/>
  <c r="K172" i="4"/>
  <c r="J172" i="4"/>
  <c r="I172" i="4"/>
  <c r="H172" i="4"/>
  <c r="G172" i="4"/>
  <c r="F172" i="4"/>
  <c r="M171" i="4"/>
  <c r="L171" i="4"/>
  <c r="K171" i="4"/>
  <c r="J171" i="4"/>
  <c r="I171" i="4"/>
  <c r="H171" i="4"/>
  <c r="G171" i="4"/>
  <c r="F171" i="4"/>
  <c r="M170" i="4"/>
  <c r="L170" i="4"/>
  <c r="K170" i="4"/>
  <c r="J170" i="4"/>
  <c r="I170" i="4"/>
  <c r="H170" i="4"/>
  <c r="G170" i="4"/>
  <c r="F170" i="4"/>
  <c r="N170" i="4" s="1"/>
  <c r="M169" i="4"/>
  <c r="L169" i="4"/>
  <c r="K169" i="4"/>
  <c r="J169" i="4"/>
  <c r="I169" i="4"/>
  <c r="H169" i="4"/>
  <c r="G169" i="4"/>
  <c r="F169" i="4"/>
  <c r="M168" i="4"/>
  <c r="L168" i="4"/>
  <c r="K168" i="4"/>
  <c r="J168" i="4"/>
  <c r="I168" i="4"/>
  <c r="H168" i="4"/>
  <c r="G168" i="4"/>
  <c r="F168" i="4"/>
  <c r="M167" i="4"/>
  <c r="L167" i="4"/>
  <c r="K167" i="4"/>
  <c r="J167" i="4"/>
  <c r="I167" i="4"/>
  <c r="H167" i="4"/>
  <c r="G167" i="4"/>
  <c r="F167" i="4"/>
  <c r="M166" i="4"/>
  <c r="L166" i="4"/>
  <c r="K166" i="4"/>
  <c r="J166" i="4"/>
  <c r="I166" i="4"/>
  <c r="H166" i="4"/>
  <c r="N166" i="4" s="1"/>
  <c r="G166" i="4"/>
  <c r="F166" i="4"/>
  <c r="M165" i="4"/>
  <c r="L165" i="4"/>
  <c r="K165" i="4"/>
  <c r="J165" i="4"/>
  <c r="I165" i="4"/>
  <c r="H165" i="4"/>
  <c r="G165" i="4"/>
  <c r="F165" i="4"/>
  <c r="M164" i="4"/>
  <c r="N164" i="4" s="1"/>
  <c r="L164" i="4"/>
  <c r="K164" i="4"/>
  <c r="J164" i="4"/>
  <c r="I164" i="4"/>
  <c r="H164" i="4"/>
  <c r="G164" i="4"/>
  <c r="F164" i="4"/>
  <c r="M163" i="4"/>
  <c r="L163" i="4"/>
  <c r="K163" i="4"/>
  <c r="J163" i="4"/>
  <c r="I163" i="4"/>
  <c r="H163" i="4"/>
  <c r="G163" i="4"/>
  <c r="F163" i="4"/>
  <c r="M162" i="4"/>
  <c r="L162" i="4"/>
  <c r="K162" i="4"/>
  <c r="J162" i="4"/>
  <c r="I162" i="4"/>
  <c r="H162" i="4"/>
  <c r="G162" i="4"/>
  <c r="F162" i="4"/>
  <c r="E162" i="4"/>
  <c r="B162" i="4" s="1"/>
  <c r="A162" i="4" s="1"/>
  <c r="N161" i="4"/>
  <c r="M161" i="4"/>
  <c r="L161" i="4"/>
  <c r="K161" i="4"/>
  <c r="J161" i="4"/>
  <c r="I161" i="4"/>
  <c r="H161" i="4"/>
  <c r="G161" i="4"/>
  <c r="F161" i="4"/>
  <c r="M160" i="4"/>
  <c r="L160" i="4"/>
  <c r="K160" i="4"/>
  <c r="J160" i="4"/>
  <c r="I160" i="4"/>
  <c r="H160" i="4"/>
  <c r="G160" i="4"/>
  <c r="F160" i="4"/>
  <c r="M159" i="4"/>
  <c r="L159" i="4"/>
  <c r="K159" i="4"/>
  <c r="J159" i="4"/>
  <c r="I159" i="4"/>
  <c r="H159" i="4"/>
  <c r="G159" i="4"/>
  <c r="F159" i="4"/>
  <c r="M158" i="4"/>
  <c r="L158" i="4"/>
  <c r="K158" i="4"/>
  <c r="J158" i="4"/>
  <c r="I158" i="4"/>
  <c r="H158" i="4"/>
  <c r="G158" i="4"/>
  <c r="F158" i="4"/>
  <c r="M157" i="4"/>
  <c r="L157" i="4"/>
  <c r="K157" i="4"/>
  <c r="J157" i="4"/>
  <c r="I157" i="4"/>
  <c r="H157" i="4"/>
  <c r="G157" i="4"/>
  <c r="F157" i="4"/>
  <c r="M156" i="4"/>
  <c r="L156" i="4"/>
  <c r="K156" i="4"/>
  <c r="J156" i="4"/>
  <c r="I156" i="4"/>
  <c r="H156" i="4"/>
  <c r="G156" i="4"/>
  <c r="F156" i="4"/>
  <c r="M155" i="4"/>
  <c r="L155" i="4"/>
  <c r="K155" i="4"/>
  <c r="J155" i="4"/>
  <c r="I155" i="4"/>
  <c r="H155" i="4"/>
  <c r="G155" i="4"/>
  <c r="F155" i="4"/>
  <c r="M154" i="4"/>
  <c r="L154" i="4"/>
  <c r="K154" i="4"/>
  <c r="J154" i="4"/>
  <c r="I154" i="4"/>
  <c r="H154" i="4"/>
  <c r="G154" i="4"/>
  <c r="F154" i="4"/>
  <c r="M153" i="4"/>
  <c r="L153" i="4"/>
  <c r="K153" i="4"/>
  <c r="J153" i="4"/>
  <c r="I153" i="4"/>
  <c r="H153" i="4"/>
  <c r="G153" i="4"/>
  <c r="F153" i="4"/>
  <c r="M152" i="4"/>
  <c r="L152" i="4"/>
  <c r="K152" i="4"/>
  <c r="J152" i="4"/>
  <c r="I152" i="4"/>
  <c r="H152" i="4"/>
  <c r="G152" i="4"/>
  <c r="F152" i="4"/>
  <c r="M151" i="4"/>
  <c r="L151" i="4"/>
  <c r="K151" i="4"/>
  <c r="J151" i="4"/>
  <c r="I151" i="4"/>
  <c r="H151" i="4"/>
  <c r="G151" i="4"/>
  <c r="F151" i="4"/>
  <c r="M150" i="4"/>
  <c r="L150" i="4"/>
  <c r="K150" i="4"/>
  <c r="J150" i="4"/>
  <c r="I150" i="4"/>
  <c r="H150" i="4"/>
  <c r="G150" i="4"/>
  <c r="F150" i="4"/>
  <c r="M149" i="4"/>
  <c r="L149" i="4"/>
  <c r="K149" i="4"/>
  <c r="J149" i="4"/>
  <c r="I149" i="4"/>
  <c r="H149" i="4"/>
  <c r="G149" i="4"/>
  <c r="F149" i="4"/>
  <c r="M148" i="4"/>
  <c r="L148" i="4"/>
  <c r="K148" i="4"/>
  <c r="J148" i="4"/>
  <c r="I148" i="4"/>
  <c r="H148" i="4"/>
  <c r="G148" i="4"/>
  <c r="F148" i="4"/>
  <c r="M147" i="4"/>
  <c r="L147" i="4"/>
  <c r="K147" i="4"/>
  <c r="J147" i="4"/>
  <c r="I147" i="4"/>
  <c r="H147" i="4"/>
  <c r="G147" i="4"/>
  <c r="F147" i="4"/>
  <c r="M146" i="4"/>
  <c r="L146" i="4"/>
  <c r="K146" i="4"/>
  <c r="J146" i="4"/>
  <c r="I146" i="4"/>
  <c r="H146" i="4"/>
  <c r="G146" i="4"/>
  <c r="F146" i="4"/>
  <c r="M145" i="4"/>
  <c r="L145" i="4"/>
  <c r="K145" i="4"/>
  <c r="J145" i="4"/>
  <c r="I145" i="4"/>
  <c r="H145" i="4"/>
  <c r="G145" i="4"/>
  <c r="F145" i="4"/>
  <c r="M144" i="4"/>
  <c r="L144" i="4"/>
  <c r="K144" i="4"/>
  <c r="J144" i="4"/>
  <c r="I144" i="4"/>
  <c r="H144" i="4"/>
  <c r="G144" i="4"/>
  <c r="F144" i="4"/>
  <c r="M143" i="4"/>
  <c r="L143" i="4"/>
  <c r="K143" i="4"/>
  <c r="J143" i="4"/>
  <c r="I143" i="4"/>
  <c r="H143" i="4"/>
  <c r="G143" i="4"/>
  <c r="F143" i="4"/>
  <c r="M142" i="4"/>
  <c r="L142" i="4"/>
  <c r="K142" i="4"/>
  <c r="J142" i="4"/>
  <c r="I142" i="4"/>
  <c r="H142" i="4"/>
  <c r="G142" i="4"/>
  <c r="F142" i="4"/>
  <c r="M141" i="4"/>
  <c r="L141" i="4"/>
  <c r="K141" i="4"/>
  <c r="J141" i="4"/>
  <c r="I141" i="4"/>
  <c r="H141" i="4"/>
  <c r="G141" i="4"/>
  <c r="F141" i="4"/>
  <c r="M140" i="4"/>
  <c r="L140" i="4"/>
  <c r="K140" i="4"/>
  <c r="J140" i="4"/>
  <c r="I140" i="4"/>
  <c r="H140" i="4"/>
  <c r="G140" i="4"/>
  <c r="F140" i="4"/>
  <c r="M139" i="4"/>
  <c r="L139" i="4"/>
  <c r="K139" i="4"/>
  <c r="J139" i="4"/>
  <c r="I139" i="4"/>
  <c r="H139" i="4"/>
  <c r="G139" i="4"/>
  <c r="F139" i="4"/>
  <c r="M138" i="4"/>
  <c r="L138" i="4"/>
  <c r="K138" i="4"/>
  <c r="J138" i="4"/>
  <c r="I138" i="4"/>
  <c r="H138" i="4"/>
  <c r="G138" i="4"/>
  <c r="F138" i="4"/>
  <c r="M137" i="4"/>
  <c r="L137" i="4"/>
  <c r="K137" i="4"/>
  <c r="J137" i="4"/>
  <c r="I137" i="4"/>
  <c r="H137" i="4"/>
  <c r="G137" i="4"/>
  <c r="F137" i="4"/>
  <c r="M136" i="4"/>
  <c r="L136" i="4"/>
  <c r="K136" i="4"/>
  <c r="J136" i="4"/>
  <c r="I136" i="4"/>
  <c r="H136" i="4"/>
  <c r="G136" i="4"/>
  <c r="F136" i="4"/>
  <c r="M135" i="4"/>
  <c r="L135" i="4"/>
  <c r="K135" i="4"/>
  <c r="J135" i="4"/>
  <c r="I135" i="4"/>
  <c r="H135" i="4"/>
  <c r="G135" i="4"/>
  <c r="F135" i="4"/>
  <c r="M134" i="4"/>
  <c r="L134" i="4"/>
  <c r="K134" i="4"/>
  <c r="J134" i="4"/>
  <c r="I134" i="4"/>
  <c r="H134" i="4"/>
  <c r="G134" i="4"/>
  <c r="F134" i="4"/>
  <c r="M133" i="4"/>
  <c r="L133" i="4"/>
  <c r="K133" i="4"/>
  <c r="J133" i="4"/>
  <c r="I133" i="4"/>
  <c r="H133" i="4"/>
  <c r="G133" i="4"/>
  <c r="F133" i="4"/>
  <c r="M132" i="4"/>
  <c r="L132" i="4"/>
  <c r="K132" i="4"/>
  <c r="J132" i="4"/>
  <c r="I132" i="4"/>
  <c r="H132" i="4"/>
  <c r="G132" i="4"/>
  <c r="F132" i="4"/>
  <c r="M131" i="4"/>
  <c r="L131" i="4"/>
  <c r="K131" i="4"/>
  <c r="J131" i="4"/>
  <c r="I131" i="4"/>
  <c r="H131" i="4"/>
  <c r="G131" i="4"/>
  <c r="F131" i="4"/>
  <c r="M130" i="4"/>
  <c r="L130" i="4"/>
  <c r="K130" i="4"/>
  <c r="J130" i="4"/>
  <c r="I130" i="4"/>
  <c r="H130" i="4"/>
  <c r="G130" i="4"/>
  <c r="F130" i="4"/>
  <c r="M129" i="4"/>
  <c r="L129" i="4"/>
  <c r="K129" i="4"/>
  <c r="J129" i="4"/>
  <c r="I129" i="4"/>
  <c r="H129" i="4"/>
  <c r="G129" i="4"/>
  <c r="F129" i="4"/>
  <c r="M128" i="4"/>
  <c r="L128" i="4"/>
  <c r="K128" i="4"/>
  <c r="J128" i="4"/>
  <c r="I128" i="4"/>
  <c r="H128" i="4"/>
  <c r="G128" i="4"/>
  <c r="F128" i="4"/>
  <c r="M127" i="4"/>
  <c r="L127" i="4"/>
  <c r="K127" i="4"/>
  <c r="J127" i="4"/>
  <c r="I127" i="4"/>
  <c r="H127" i="4"/>
  <c r="G127" i="4"/>
  <c r="F127" i="4"/>
  <c r="M126" i="4"/>
  <c r="L126" i="4"/>
  <c r="K126" i="4"/>
  <c r="J126" i="4"/>
  <c r="I126" i="4"/>
  <c r="H126" i="4"/>
  <c r="G126" i="4"/>
  <c r="F126" i="4"/>
  <c r="M125" i="4"/>
  <c r="L125" i="4"/>
  <c r="K125" i="4"/>
  <c r="J125" i="4"/>
  <c r="I125" i="4"/>
  <c r="H125" i="4"/>
  <c r="G125" i="4"/>
  <c r="F125" i="4"/>
  <c r="M124" i="4"/>
  <c r="L124" i="4"/>
  <c r="K124" i="4"/>
  <c r="J124" i="4"/>
  <c r="I124" i="4"/>
  <c r="H124" i="4"/>
  <c r="G124" i="4"/>
  <c r="F124" i="4"/>
  <c r="M123" i="4"/>
  <c r="L123" i="4"/>
  <c r="K123" i="4"/>
  <c r="J123" i="4"/>
  <c r="I123" i="4"/>
  <c r="H123" i="4"/>
  <c r="G123" i="4"/>
  <c r="F123" i="4"/>
  <c r="M122" i="4"/>
  <c r="L122" i="4"/>
  <c r="K122" i="4"/>
  <c r="J122" i="4"/>
  <c r="I122" i="4"/>
  <c r="H122" i="4"/>
  <c r="G122" i="4"/>
  <c r="F122" i="4"/>
  <c r="M121" i="4"/>
  <c r="L121" i="4"/>
  <c r="K121" i="4"/>
  <c r="J121" i="4"/>
  <c r="I121" i="4"/>
  <c r="H121" i="4"/>
  <c r="G121" i="4"/>
  <c r="F121" i="4"/>
  <c r="M120" i="4"/>
  <c r="L120" i="4"/>
  <c r="K120" i="4"/>
  <c r="J120" i="4"/>
  <c r="I120" i="4"/>
  <c r="H120" i="4"/>
  <c r="G120" i="4"/>
  <c r="F120" i="4"/>
  <c r="M119" i="4"/>
  <c r="L119" i="4"/>
  <c r="K119" i="4"/>
  <c r="J119" i="4"/>
  <c r="I119" i="4"/>
  <c r="H119" i="4"/>
  <c r="G119" i="4"/>
  <c r="F119" i="4"/>
  <c r="M118" i="4"/>
  <c r="L118" i="4"/>
  <c r="K118" i="4"/>
  <c r="J118" i="4"/>
  <c r="I118" i="4"/>
  <c r="H118" i="4"/>
  <c r="G118" i="4"/>
  <c r="F118" i="4"/>
  <c r="M117" i="4"/>
  <c r="L117" i="4"/>
  <c r="K117" i="4"/>
  <c r="J117" i="4"/>
  <c r="I117" i="4"/>
  <c r="H117" i="4"/>
  <c r="G117" i="4"/>
  <c r="F117" i="4"/>
  <c r="M116" i="4"/>
  <c r="L116" i="4"/>
  <c r="K116" i="4"/>
  <c r="J116" i="4"/>
  <c r="I116" i="4"/>
  <c r="H116" i="4"/>
  <c r="G116" i="4"/>
  <c r="F116" i="4"/>
  <c r="M115" i="4"/>
  <c r="L115" i="4"/>
  <c r="K115" i="4"/>
  <c r="J115" i="4"/>
  <c r="I115" i="4"/>
  <c r="H115" i="4"/>
  <c r="G115" i="4"/>
  <c r="F115" i="4"/>
  <c r="M114" i="4"/>
  <c r="L114" i="4"/>
  <c r="K114" i="4"/>
  <c r="J114" i="4"/>
  <c r="I114" i="4"/>
  <c r="H114" i="4"/>
  <c r="G114" i="4"/>
  <c r="F114" i="4"/>
  <c r="M113" i="4"/>
  <c r="L113" i="4"/>
  <c r="K113" i="4"/>
  <c r="J113" i="4"/>
  <c r="I113" i="4"/>
  <c r="H113" i="4"/>
  <c r="G113" i="4"/>
  <c r="F113" i="4"/>
  <c r="M112" i="4"/>
  <c r="L112" i="4"/>
  <c r="K112" i="4"/>
  <c r="J112" i="4"/>
  <c r="I112" i="4"/>
  <c r="H112" i="4"/>
  <c r="G112" i="4"/>
  <c r="F112" i="4"/>
  <c r="M111" i="4"/>
  <c r="L111" i="4"/>
  <c r="K111" i="4"/>
  <c r="J111" i="4"/>
  <c r="I111" i="4"/>
  <c r="H111" i="4"/>
  <c r="G111" i="4"/>
  <c r="F111" i="4"/>
  <c r="M110" i="4"/>
  <c r="L110" i="4"/>
  <c r="K110" i="4"/>
  <c r="J110" i="4"/>
  <c r="I110" i="4"/>
  <c r="H110" i="4"/>
  <c r="G110" i="4"/>
  <c r="F110" i="4"/>
  <c r="M109" i="4"/>
  <c r="L109" i="4"/>
  <c r="K109" i="4"/>
  <c r="J109" i="4"/>
  <c r="I109" i="4"/>
  <c r="H109" i="4"/>
  <c r="G109" i="4"/>
  <c r="F109" i="4"/>
  <c r="M108" i="4"/>
  <c r="L108" i="4"/>
  <c r="K108" i="4"/>
  <c r="J108" i="4"/>
  <c r="I108" i="4"/>
  <c r="H108" i="4"/>
  <c r="G108" i="4"/>
  <c r="F108" i="4"/>
  <c r="M107" i="4"/>
  <c r="L107" i="4"/>
  <c r="K107" i="4"/>
  <c r="J107" i="4"/>
  <c r="I107" i="4"/>
  <c r="H107" i="4"/>
  <c r="G107" i="4"/>
  <c r="F107" i="4"/>
  <c r="M106" i="4"/>
  <c r="L106" i="4"/>
  <c r="K106" i="4"/>
  <c r="J106" i="4"/>
  <c r="I106" i="4"/>
  <c r="H106" i="4"/>
  <c r="G106" i="4"/>
  <c r="F106" i="4"/>
  <c r="M105" i="4"/>
  <c r="L105" i="4"/>
  <c r="K105" i="4"/>
  <c r="J105" i="4"/>
  <c r="I105" i="4"/>
  <c r="H105" i="4"/>
  <c r="G105" i="4"/>
  <c r="F105" i="4"/>
  <c r="M104" i="4"/>
  <c r="L104" i="4"/>
  <c r="K104" i="4"/>
  <c r="J104" i="4"/>
  <c r="I104" i="4"/>
  <c r="H104" i="4"/>
  <c r="G104" i="4"/>
  <c r="F104" i="4"/>
  <c r="M103" i="4"/>
  <c r="L103" i="4"/>
  <c r="K103" i="4"/>
  <c r="J103" i="4"/>
  <c r="I103" i="4"/>
  <c r="H103" i="4"/>
  <c r="G103" i="4"/>
  <c r="F103" i="4"/>
  <c r="M102" i="4"/>
  <c r="L102" i="4"/>
  <c r="K102" i="4"/>
  <c r="J102" i="4"/>
  <c r="I102" i="4"/>
  <c r="H102" i="4"/>
  <c r="G102" i="4"/>
  <c r="F102" i="4"/>
  <c r="M101" i="4"/>
  <c r="L101" i="4"/>
  <c r="K101" i="4"/>
  <c r="J101" i="4"/>
  <c r="I101" i="4"/>
  <c r="H101" i="4"/>
  <c r="G101" i="4"/>
  <c r="F101" i="4"/>
  <c r="M100" i="4"/>
  <c r="L100" i="4"/>
  <c r="K100" i="4"/>
  <c r="J100" i="4"/>
  <c r="I100" i="4"/>
  <c r="H100" i="4"/>
  <c r="G100" i="4"/>
  <c r="F100" i="4"/>
  <c r="M99" i="4"/>
  <c r="L99" i="4"/>
  <c r="K99" i="4"/>
  <c r="J99" i="4"/>
  <c r="I99" i="4"/>
  <c r="H99" i="4"/>
  <c r="G99" i="4"/>
  <c r="F99" i="4"/>
  <c r="M98" i="4"/>
  <c r="L98" i="4"/>
  <c r="K98" i="4"/>
  <c r="J98" i="4"/>
  <c r="I98" i="4"/>
  <c r="H98" i="4"/>
  <c r="G98" i="4"/>
  <c r="F98" i="4"/>
  <c r="M97" i="4"/>
  <c r="L97" i="4"/>
  <c r="K97" i="4"/>
  <c r="J97" i="4"/>
  <c r="I97" i="4"/>
  <c r="H97" i="4"/>
  <c r="G97" i="4"/>
  <c r="F97" i="4"/>
  <c r="M96" i="4"/>
  <c r="L96" i="4"/>
  <c r="K96" i="4"/>
  <c r="J96" i="4"/>
  <c r="I96" i="4"/>
  <c r="H96" i="4"/>
  <c r="G96" i="4"/>
  <c r="F96" i="4"/>
  <c r="M95" i="4"/>
  <c r="L95" i="4"/>
  <c r="K95" i="4"/>
  <c r="J95" i="4"/>
  <c r="I95" i="4"/>
  <c r="H95" i="4"/>
  <c r="G95" i="4"/>
  <c r="F95" i="4"/>
  <c r="M94" i="4"/>
  <c r="L94" i="4"/>
  <c r="K94" i="4"/>
  <c r="J94" i="4"/>
  <c r="I94" i="4"/>
  <c r="H94" i="4"/>
  <c r="G94" i="4"/>
  <c r="F94" i="4"/>
  <c r="M93" i="4"/>
  <c r="L93" i="4"/>
  <c r="K93" i="4"/>
  <c r="J93" i="4"/>
  <c r="I93" i="4"/>
  <c r="H93" i="4"/>
  <c r="G93" i="4"/>
  <c r="F93" i="4"/>
  <c r="M92" i="4"/>
  <c r="L92" i="4"/>
  <c r="K92" i="4"/>
  <c r="J92" i="4"/>
  <c r="I92" i="4"/>
  <c r="H92" i="4"/>
  <c r="G92" i="4"/>
  <c r="F92" i="4"/>
  <c r="M91" i="4"/>
  <c r="L91" i="4"/>
  <c r="K91" i="4"/>
  <c r="J91" i="4"/>
  <c r="I91" i="4"/>
  <c r="H91" i="4"/>
  <c r="G91" i="4"/>
  <c r="F91" i="4"/>
  <c r="M90" i="4"/>
  <c r="L90" i="4"/>
  <c r="K90" i="4"/>
  <c r="J90" i="4"/>
  <c r="I90" i="4"/>
  <c r="H90" i="4"/>
  <c r="G90" i="4"/>
  <c r="F90" i="4"/>
  <c r="M89" i="4"/>
  <c r="L89" i="4"/>
  <c r="K89" i="4"/>
  <c r="J89" i="4"/>
  <c r="I89" i="4"/>
  <c r="H89" i="4"/>
  <c r="G89" i="4"/>
  <c r="F89" i="4"/>
  <c r="M88" i="4"/>
  <c r="L88" i="4"/>
  <c r="K88" i="4"/>
  <c r="J88" i="4"/>
  <c r="I88" i="4"/>
  <c r="H88" i="4"/>
  <c r="G88" i="4"/>
  <c r="F88" i="4"/>
  <c r="M87" i="4"/>
  <c r="L87" i="4"/>
  <c r="K87" i="4"/>
  <c r="J87" i="4"/>
  <c r="I87" i="4"/>
  <c r="H87" i="4"/>
  <c r="G87" i="4"/>
  <c r="F87" i="4"/>
  <c r="M86" i="4"/>
  <c r="L86" i="4"/>
  <c r="K86" i="4"/>
  <c r="J86" i="4"/>
  <c r="I86" i="4"/>
  <c r="H86" i="4"/>
  <c r="G86" i="4"/>
  <c r="F86" i="4"/>
  <c r="M85" i="4"/>
  <c r="L85" i="4"/>
  <c r="K85" i="4"/>
  <c r="J85" i="4"/>
  <c r="I85" i="4"/>
  <c r="H85" i="4"/>
  <c r="G85" i="4"/>
  <c r="F85" i="4"/>
  <c r="M84" i="4"/>
  <c r="L84" i="4"/>
  <c r="K84" i="4"/>
  <c r="J84" i="4"/>
  <c r="I84" i="4"/>
  <c r="H84" i="4"/>
  <c r="G84" i="4"/>
  <c r="F84" i="4"/>
  <c r="M83" i="4"/>
  <c r="L83" i="4"/>
  <c r="K83" i="4"/>
  <c r="J83" i="4"/>
  <c r="I83" i="4"/>
  <c r="H83" i="4"/>
  <c r="G83" i="4"/>
  <c r="F83" i="4"/>
  <c r="M82" i="4"/>
  <c r="L82" i="4"/>
  <c r="K82" i="4"/>
  <c r="J82" i="4"/>
  <c r="I82" i="4"/>
  <c r="H82" i="4"/>
  <c r="G82" i="4"/>
  <c r="F82" i="4"/>
  <c r="M81" i="4"/>
  <c r="L81" i="4"/>
  <c r="K81" i="4"/>
  <c r="J81" i="4"/>
  <c r="I81" i="4"/>
  <c r="H81" i="4"/>
  <c r="G81" i="4"/>
  <c r="F81" i="4"/>
  <c r="M80" i="4"/>
  <c r="L80" i="4"/>
  <c r="K80" i="4"/>
  <c r="J80" i="4"/>
  <c r="I80" i="4"/>
  <c r="H80" i="4"/>
  <c r="G80" i="4"/>
  <c r="F80" i="4"/>
  <c r="M79" i="4"/>
  <c r="L79" i="4"/>
  <c r="K79" i="4"/>
  <c r="J79" i="4"/>
  <c r="I79" i="4"/>
  <c r="H79" i="4"/>
  <c r="G79" i="4"/>
  <c r="F79" i="4"/>
  <c r="M78" i="4"/>
  <c r="L78" i="4"/>
  <c r="K78" i="4"/>
  <c r="J78" i="4"/>
  <c r="I78" i="4"/>
  <c r="H78" i="4"/>
  <c r="G78" i="4"/>
  <c r="F78" i="4"/>
  <c r="M77" i="4"/>
  <c r="L77" i="4"/>
  <c r="K77" i="4"/>
  <c r="J77" i="4"/>
  <c r="I77" i="4"/>
  <c r="H77" i="4"/>
  <c r="G77" i="4"/>
  <c r="F77" i="4"/>
  <c r="M76" i="4"/>
  <c r="L76" i="4"/>
  <c r="K76" i="4"/>
  <c r="J76" i="4"/>
  <c r="I76" i="4"/>
  <c r="H76" i="4"/>
  <c r="G76" i="4"/>
  <c r="F76" i="4"/>
  <c r="M75" i="4"/>
  <c r="L75" i="4"/>
  <c r="K75" i="4"/>
  <c r="J75" i="4"/>
  <c r="I75" i="4"/>
  <c r="H75" i="4"/>
  <c r="G75" i="4"/>
  <c r="F75" i="4"/>
  <c r="M74" i="4"/>
  <c r="L74" i="4"/>
  <c r="K74" i="4"/>
  <c r="J74" i="4"/>
  <c r="I74" i="4"/>
  <c r="H74" i="4"/>
  <c r="G74" i="4"/>
  <c r="F74" i="4"/>
  <c r="M73" i="4"/>
  <c r="L73" i="4"/>
  <c r="K73" i="4"/>
  <c r="J73" i="4"/>
  <c r="I73" i="4"/>
  <c r="H73" i="4"/>
  <c r="G73" i="4"/>
  <c r="F73" i="4"/>
  <c r="M72" i="4"/>
  <c r="L72" i="4"/>
  <c r="K72" i="4"/>
  <c r="J72" i="4"/>
  <c r="I72" i="4"/>
  <c r="H72" i="4"/>
  <c r="G72" i="4"/>
  <c r="F72" i="4"/>
  <c r="M71" i="4"/>
  <c r="L71" i="4"/>
  <c r="K71" i="4"/>
  <c r="J71" i="4"/>
  <c r="I71" i="4"/>
  <c r="H71" i="4"/>
  <c r="G71" i="4"/>
  <c r="F71" i="4"/>
  <c r="N71" i="4" s="1"/>
  <c r="M70" i="4"/>
  <c r="L70" i="4"/>
  <c r="K70" i="4"/>
  <c r="J70" i="4"/>
  <c r="I70" i="4"/>
  <c r="H70" i="4"/>
  <c r="G70" i="4"/>
  <c r="F70" i="4"/>
  <c r="M69" i="4"/>
  <c r="L69" i="4"/>
  <c r="K69" i="4"/>
  <c r="J69" i="4"/>
  <c r="I69" i="4"/>
  <c r="H69" i="4"/>
  <c r="G69" i="4"/>
  <c r="F69" i="4"/>
  <c r="N69" i="4" s="1"/>
  <c r="M68" i="4"/>
  <c r="L68" i="4"/>
  <c r="K68" i="4"/>
  <c r="J68" i="4"/>
  <c r="I68" i="4"/>
  <c r="H68" i="4"/>
  <c r="G68" i="4"/>
  <c r="F68" i="4"/>
  <c r="N68" i="4" s="1"/>
  <c r="M67" i="4"/>
  <c r="L67" i="4"/>
  <c r="K67" i="4"/>
  <c r="J67" i="4"/>
  <c r="I67" i="4"/>
  <c r="H67" i="4"/>
  <c r="G67" i="4"/>
  <c r="F67" i="4"/>
  <c r="M66" i="4"/>
  <c r="L66" i="4"/>
  <c r="K66" i="4"/>
  <c r="J66" i="4"/>
  <c r="I66" i="4"/>
  <c r="H66" i="4"/>
  <c r="G66" i="4"/>
  <c r="F66" i="4"/>
  <c r="N66" i="4" s="1"/>
  <c r="M65" i="4"/>
  <c r="L65" i="4"/>
  <c r="K65" i="4"/>
  <c r="J65" i="4"/>
  <c r="I65" i="4"/>
  <c r="H65" i="4"/>
  <c r="G65" i="4"/>
  <c r="F65" i="4"/>
  <c r="M64" i="4"/>
  <c r="L64" i="4"/>
  <c r="K64" i="4"/>
  <c r="J64" i="4"/>
  <c r="I64" i="4"/>
  <c r="H64" i="4"/>
  <c r="G64" i="4"/>
  <c r="F64" i="4"/>
  <c r="M63" i="4"/>
  <c r="L63" i="4"/>
  <c r="K63" i="4"/>
  <c r="J63" i="4"/>
  <c r="I63" i="4"/>
  <c r="H63" i="4"/>
  <c r="N63" i="4" s="1"/>
  <c r="G63" i="4"/>
  <c r="F63" i="4"/>
  <c r="M62" i="4"/>
  <c r="L62" i="4"/>
  <c r="K62" i="4"/>
  <c r="J62" i="4"/>
  <c r="I62" i="4"/>
  <c r="H62" i="4"/>
  <c r="G62" i="4"/>
  <c r="F62" i="4"/>
  <c r="M61" i="4"/>
  <c r="L61" i="4"/>
  <c r="K61" i="4"/>
  <c r="J61" i="4"/>
  <c r="I61" i="4"/>
  <c r="H61" i="4"/>
  <c r="G61" i="4"/>
  <c r="F61" i="4"/>
  <c r="M60" i="4"/>
  <c r="L60" i="4"/>
  <c r="K60" i="4"/>
  <c r="J60" i="4"/>
  <c r="I60" i="4"/>
  <c r="H60" i="4"/>
  <c r="G60" i="4"/>
  <c r="F60" i="4"/>
  <c r="M59" i="4"/>
  <c r="L59" i="4"/>
  <c r="K59" i="4"/>
  <c r="J59" i="4"/>
  <c r="I59" i="4"/>
  <c r="H59" i="4"/>
  <c r="G59" i="4"/>
  <c r="F59" i="4"/>
  <c r="M58" i="4"/>
  <c r="L58" i="4"/>
  <c r="K58" i="4"/>
  <c r="J58" i="4"/>
  <c r="I58" i="4"/>
  <c r="H58" i="4"/>
  <c r="G58" i="4"/>
  <c r="F58" i="4"/>
  <c r="M57" i="4"/>
  <c r="L57" i="4"/>
  <c r="K57" i="4"/>
  <c r="J57" i="4"/>
  <c r="I57" i="4"/>
  <c r="H57" i="4"/>
  <c r="G57" i="4"/>
  <c r="F57" i="4"/>
  <c r="M56" i="4"/>
  <c r="L56" i="4"/>
  <c r="K56" i="4"/>
  <c r="J56" i="4"/>
  <c r="I56" i="4"/>
  <c r="H56" i="4"/>
  <c r="G56" i="4"/>
  <c r="F56" i="4"/>
  <c r="M55" i="4"/>
  <c r="L55" i="4"/>
  <c r="K55" i="4"/>
  <c r="J55" i="4"/>
  <c r="I55" i="4"/>
  <c r="H55" i="4"/>
  <c r="G55" i="4"/>
  <c r="F55" i="4"/>
  <c r="M54" i="4"/>
  <c r="L54" i="4"/>
  <c r="K54" i="4"/>
  <c r="J54" i="4"/>
  <c r="I54" i="4"/>
  <c r="H54" i="4"/>
  <c r="G54" i="4"/>
  <c r="F54" i="4"/>
  <c r="M53" i="4"/>
  <c r="L53" i="4"/>
  <c r="K53" i="4"/>
  <c r="J53" i="4"/>
  <c r="I53" i="4"/>
  <c r="H53" i="4"/>
  <c r="G53" i="4"/>
  <c r="F53" i="4"/>
  <c r="M52" i="4"/>
  <c r="L52" i="4"/>
  <c r="K52" i="4"/>
  <c r="J52" i="4"/>
  <c r="I52" i="4"/>
  <c r="H52" i="4"/>
  <c r="G52" i="4"/>
  <c r="F52" i="4"/>
  <c r="M51" i="4"/>
  <c r="L51" i="4"/>
  <c r="K51" i="4"/>
  <c r="J51" i="4"/>
  <c r="I51" i="4"/>
  <c r="H51" i="4"/>
  <c r="G51" i="4"/>
  <c r="F51" i="4"/>
  <c r="M50" i="4"/>
  <c r="L50" i="4"/>
  <c r="K50" i="4"/>
  <c r="J50" i="4"/>
  <c r="I50" i="4"/>
  <c r="H50" i="4"/>
  <c r="G50" i="4"/>
  <c r="F50" i="4"/>
  <c r="M49" i="4"/>
  <c r="L49" i="4"/>
  <c r="K49" i="4"/>
  <c r="J49" i="4"/>
  <c r="I49" i="4"/>
  <c r="H49" i="4"/>
  <c r="G49" i="4"/>
  <c r="F49" i="4"/>
  <c r="M48" i="4"/>
  <c r="L48" i="4"/>
  <c r="K48" i="4"/>
  <c r="J48" i="4"/>
  <c r="I48" i="4"/>
  <c r="H48" i="4"/>
  <c r="G48" i="4"/>
  <c r="F48" i="4"/>
  <c r="M47" i="4"/>
  <c r="L47" i="4"/>
  <c r="K47" i="4"/>
  <c r="J47" i="4"/>
  <c r="I47" i="4"/>
  <c r="H47" i="4"/>
  <c r="G47" i="4"/>
  <c r="F47" i="4"/>
  <c r="M46" i="4"/>
  <c r="L46" i="4"/>
  <c r="K46" i="4"/>
  <c r="J46" i="4"/>
  <c r="I46" i="4"/>
  <c r="H46" i="4"/>
  <c r="G46" i="4"/>
  <c r="F46" i="4"/>
  <c r="M45" i="4"/>
  <c r="L45" i="4"/>
  <c r="K45" i="4"/>
  <c r="J45" i="4"/>
  <c r="I45" i="4"/>
  <c r="H45" i="4"/>
  <c r="G45" i="4"/>
  <c r="F45" i="4"/>
  <c r="M44" i="4"/>
  <c r="L44" i="4"/>
  <c r="K44" i="4"/>
  <c r="J44" i="4"/>
  <c r="I44" i="4"/>
  <c r="H44" i="4"/>
  <c r="G44" i="4"/>
  <c r="F44" i="4"/>
  <c r="M43" i="4"/>
  <c r="L43" i="4"/>
  <c r="K43" i="4"/>
  <c r="J43" i="4"/>
  <c r="I43" i="4"/>
  <c r="H43" i="4"/>
  <c r="G43" i="4"/>
  <c r="F43" i="4"/>
  <c r="M42" i="4"/>
  <c r="L42" i="4"/>
  <c r="K42" i="4"/>
  <c r="J42" i="4"/>
  <c r="I42" i="4"/>
  <c r="H42" i="4"/>
  <c r="G42" i="4"/>
  <c r="F42" i="4"/>
  <c r="M41" i="4"/>
  <c r="L41" i="4"/>
  <c r="K41" i="4"/>
  <c r="J41" i="4"/>
  <c r="I41" i="4"/>
  <c r="H41" i="4"/>
  <c r="G41" i="4"/>
  <c r="F41" i="4"/>
  <c r="M40" i="4"/>
  <c r="L40" i="4"/>
  <c r="K40" i="4"/>
  <c r="J40" i="4"/>
  <c r="I40" i="4"/>
  <c r="H40" i="4"/>
  <c r="G40" i="4"/>
  <c r="F40" i="4"/>
  <c r="E40" i="4"/>
  <c r="B40" i="4"/>
  <c r="A40" i="4" s="1"/>
  <c r="M39" i="4"/>
  <c r="L39" i="4"/>
  <c r="K39" i="4"/>
  <c r="J39" i="4"/>
  <c r="I39" i="4"/>
  <c r="H39" i="4"/>
  <c r="G39" i="4"/>
  <c r="F39" i="4"/>
  <c r="E39" i="4"/>
  <c r="B39" i="4"/>
  <c r="A39" i="4" s="1"/>
  <c r="M38" i="4"/>
  <c r="L38" i="4"/>
  <c r="K38" i="4"/>
  <c r="J38" i="4"/>
  <c r="I38" i="4"/>
  <c r="H38" i="4"/>
  <c r="G38" i="4"/>
  <c r="F38" i="4"/>
  <c r="E38" i="4"/>
  <c r="B38" i="4" s="1"/>
  <c r="A38" i="4" s="1"/>
  <c r="M37" i="4"/>
  <c r="L37" i="4"/>
  <c r="K37" i="4"/>
  <c r="N37" i="4" s="1"/>
  <c r="J37" i="4"/>
  <c r="I37" i="4"/>
  <c r="H37" i="4"/>
  <c r="G37" i="4"/>
  <c r="F37" i="4"/>
  <c r="M36" i="4"/>
  <c r="L36" i="4"/>
  <c r="K36" i="4"/>
  <c r="J36" i="4"/>
  <c r="I36" i="4"/>
  <c r="H36" i="4"/>
  <c r="G36" i="4"/>
  <c r="F36" i="4"/>
  <c r="E36" i="4"/>
  <c r="B36" i="4"/>
  <c r="A36" i="4" s="1"/>
  <c r="M35" i="4"/>
  <c r="L35" i="4"/>
  <c r="K35" i="4"/>
  <c r="J35" i="4"/>
  <c r="I35" i="4"/>
  <c r="H35" i="4"/>
  <c r="G35" i="4"/>
  <c r="F35" i="4"/>
  <c r="M34" i="4"/>
  <c r="L34" i="4"/>
  <c r="K34" i="4"/>
  <c r="J34" i="4"/>
  <c r="I34" i="4"/>
  <c r="H34" i="4"/>
  <c r="G34" i="4"/>
  <c r="F34" i="4"/>
  <c r="E34" i="4"/>
  <c r="B34" i="4" s="1"/>
  <c r="A34" i="4" s="1"/>
  <c r="M33" i="4"/>
  <c r="L33" i="4"/>
  <c r="K33" i="4"/>
  <c r="J33" i="4"/>
  <c r="I33" i="4"/>
  <c r="H33" i="4"/>
  <c r="G33" i="4"/>
  <c r="F33" i="4"/>
  <c r="E33" i="4"/>
  <c r="B33" i="4"/>
  <c r="A33" i="4" s="1"/>
  <c r="M32" i="4"/>
  <c r="L32" i="4"/>
  <c r="K32" i="4"/>
  <c r="J32" i="4"/>
  <c r="I32" i="4"/>
  <c r="H32" i="4"/>
  <c r="G32" i="4"/>
  <c r="F32" i="4"/>
  <c r="M31" i="4"/>
  <c r="L31" i="4"/>
  <c r="K31" i="4"/>
  <c r="J31" i="4"/>
  <c r="I31" i="4"/>
  <c r="H31" i="4"/>
  <c r="G31" i="4"/>
  <c r="F31" i="4"/>
  <c r="M30" i="4"/>
  <c r="L30" i="4"/>
  <c r="K30" i="4"/>
  <c r="J30" i="4"/>
  <c r="I30" i="4"/>
  <c r="H30" i="4"/>
  <c r="G30" i="4"/>
  <c r="F30" i="4"/>
  <c r="E30" i="4"/>
  <c r="B30" i="4"/>
  <c r="A30" i="4" s="1"/>
  <c r="M29" i="4"/>
  <c r="L29" i="4"/>
  <c r="K29" i="4"/>
  <c r="J29" i="4"/>
  <c r="I29" i="4"/>
  <c r="H29" i="4"/>
  <c r="G29" i="4"/>
  <c r="F29" i="4"/>
  <c r="M28" i="4"/>
  <c r="L28" i="4"/>
  <c r="K28" i="4"/>
  <c r="J28" i="4"/>
  <c r="I28" i="4"/>
  <c r="H28" i="4"/>
  <c r="G28" i="4"/>
  <c r="F28" i="4"/>
  <c r="E28" i="4"/>
  <c r="B28" i="4"/>
  <c r="A28" i="4" s="1"/>
  <c r="M27" i="4"/>
  <c r="L27" i="4"/>
  <c r="K27" i="4"/>
  <c r="J27" i="4"/>
  <c r="I27" i="4"/>
  <c r="H27" i="4"/>
  <c r="N27" i="4" s="1"/>
  <c r="G27" i="4"/>
  <c r="F27" i="4"/>
  <c r="E27" i="4"/>
  <c r="B27" i="4"/>
  <c r="A27" i="4" s="1"/>
  <c r="M26" i="4"/>
  <c r="L26" i="4"/>
  <c r="K26" i="4"/>
  <c r="J26" i="4"/>
  <c r="I26" i="4"/>
  <c r="H26" i="4"/>
  <c r="G26" i="4"/>
  <c r="F26" i="4"/>
  <c r="E26" i="4"/>
  <c r="B26" i="4" s="1"/>
  <c r="A26" i="4" s="1"/>
  <c r="M25" i="4"/>
  <c r="L25" i="4"/>
  <c r="K25" i="4"/>
  <c r="J25" i="4"/>
  <c r="I25" i="4"/>
  <c r="H25" i="4"/>
  <c r="G25" i="4"/>
  <c r="N25" i="4" s="1"/>
  <c r="F25" i="4"/>
  <c r="M24" i="4"/>
  <c r="L24" i="4"/>
  <c r="K24" i="4"/>
  <c r="J24" i="4"/>
  <c r="I24" i="4"/>
  <c r="H24" i="4"/>
  <c r="G24" i="4"/>
  <c r="F24" i="4"/>
  <c r="E24" i="4"/>
  <c r="B24" i="4" s="1"/>
  <c r="A24" i="4" s="1"/>
  <c r="M23" i="4"/>
  <c r="L23" i="4"/>
  <c r="K23" i="4"/>
  <c r="J23" i="4"/>
  <c r="I23" i="4"/>
  <c r="H23" i="4"/>
  <c r="G23" i="4"/>
  <c r="F23" i="4"/>
  <c r="M22" i="4"/>
  <c r="L22" i="4"/>
  <c r="K22" i="4"/>
  <c r="J22" i="4"/>
  <c r="I22" i="4"/>
  <c r="H22" i="4"/>
  <c r="G22" i="4"/>
  <c r="F22" i="4"/>
  <c r="E22" i="4"/>
  <c r="B22" i="4"/>
  <c r="A22" i="4" s="1"/>
  <c r="M21" i="4"/>
  <c r="L21" i="4"/>
  <c r="K21" i="4"/>
  <c r="J21" i="4"/>
  <c r="I21" i="4"/>
  <c r="H21" i="4"/>
  <c r="G21" i="4"/>
  <c r="F21" i="4"/>
  <c r="E21" i="4"/>
  <c r="B21" i="4" s="1"/>
  <c r="A21" i="4" s="1"/>
  <c r="M20" i="4"/>
  <c r="L20" i="4"/>
  <c r="K20" i="4"/>
  <c r="J20" i="4"/>
  <c r="I20" i="4"/>
  <c r="H20" i="4"/>
  <c r="G20" i="4"/>
  <c r="F20" i="4"/>
  <c r="M19" i="4"/>
  <c r="L19" i="4"/>
  <c r="K19" i="4"/>
  <c r="J19" i="4"/>
  <c r="I19" i="4"/>
  <c r="H19" i="4"/>
  <c r="G19" i="4"/>
  <c r="F19" i="4"/>
  <c r="M18" i="4"/>
  <c r="L18" i="4"/>
  <c r="K18" i="4"/>
  <c r="J18" i="4"/>
  <c r="I18" i="4"/>
  <c r="H18" i="4"/>
  <c r="G18" i="4"/>
  <c r="F18" i="4"/>
  <c r="M17" i="4"/>
  <c r="L17" i="4"/>
  <c r="K17" i="4"/>
  <c r="J17" i="4"/>
  <c r="I17" i="4"/>
  <c r="H17" i="4"/>
  <c r="G17" i="4"/>
  <c r="F17" i="4"/>
  <c r="M16" i="4"/>
  <c r="L16" i="4"/>
  <c r="K16" i="4"/>
  <c r="J16" i="4"/>
  <c r="I16" i="4"/>
  <c r="H16" i="4"/>
  <c r="G16" i="4"/>
  <c r="F16" i="4"/>
  <c r="M15" i="4"/>
  <c r="L15" i="4"/>
  <c r="K15" i="4"/>
  <c r="J15" i="4"/>
  <c r="I15" i="4"/>
  <c r="H15" i="4"/>
  <c r="G15" i="4"/>
  <c r="F15" i="4"/>
  <c r="M14" i="4"/>
  <c r="L14" i="4"/>
  <c r="K14" i="4"/>
  <c r="J14" i="4"/>
  <c r="I14" i="4"/>
  <c r="H14" i="4"/>
  <c r="G14" i="4"/>
  <c r="F14" i="4"/>
  <c r="M13" i="4"/>
  <c r="L13" i="4"/>
  <c r="K13" i="4"/>
  <c r="J13" i="4"/>
  <c r="I13" i="4"/>
  <c r="H13" i="4"/>
  <c r="G13" i="4"/>
  <c r="F13" i="4"/>
  <c r="M12" i="4"/>
  <c r="L12" i="4"/>
  <c r="K12" i="4"/>
  <c r="J12" i="4"/>
  <c r="I12" i="4"/>
  <c r="H12" i="4"/>
  <c r="G12" i="4"/>
  <c r="F12" i="4"/>
  <c r="M11" i="4"/>
  <c r="L11" i="4"/>
  <c r="K11" i="4"/>
  <c r="J11" i="4"/>
  <c r="I11" i="4"/>
  <c r="H11" i="4"/>
  <c r="G11" i="4"/>
  <c r="F11" i="4"/>
  <c r="M10" i="4"/>
  <c r="L10" i="4"/>
  <c r="K10" i="4"/>
  <c r="J10" i="4"/>
  <c r="I10" i="4"/>
  <c r="H10" i="4"/>
  <c r="G10" i="4"/>
  <c r="F10" i="4"/>
  <c r="M9" i="4"/>
  <c r="L9" i="4"/>
  <c r="K9" i="4"/>
  <c r="J9" i="4"/>
  <c r="I9" i="4"/>
  <c r="H9" i="4"/>
  <c r="G9" i="4"/>
  <c r="F9" i="4"/>
  <c r="M8" i="4"/>
  <c r="L8" i="4"/>
  <c r="K8" i="4"/>
  <c r="J8" i="4"/>
  <c r="I8" i="4"/>
  <c r="H8" i="4"/>
  <c r="G8" i="4"/>
  <c r="F8" i="4"/>
  <c r="M7" i="4"/>
  <c r="L7" i="4"/>
  <c r="K7" i="4"/>
  <c r="J7" i="4"/>
  <c r="I7" i="4"/>
  <c r="H7" i="4"/>
  <c r="G7" i="4"/>
  <c r="F7" i="4"/>
  <c r="M6" i="4"/>
  <c r="L6" i="4"/>
  <c r="K6" i="4"/>
  <c r="J6" i="4"/>
  <c r="I6" i="4"/>
  <c r="H6" i="4"/>
  <c r="G6" i="4"/>
  <c r="F6" i="4"/>
  <c r="M5" i="4"/>
  <c r="L5" i="4"/>
  <c r="K5" i="4"/>
  <c r="J5" i="4"/>
  <c r="I5" i="4"/>
  <c r="H5" i="4"/>
  <c r="G5" i="4"/>
  <c r="F5" i="4"/>
  <c r="M4" i="4"/>
  <c r="L4" i="4"/>
  <c r="K4" i="4"/>
  <c r="J4" i="4"/>
  <c r="I4" i="4"/>
  <c r="H4" i="4"/>
  <c r="G4" i="4"/>
  <c r="F4" i="4"/>
  <c r="M3" i="4"/>
  <c r="L3" i="4"/>
  <c r="K3" i="4"/>
  <c r="J3" i="4"/>
  <c r="I3" i="4"/>
  <c r="H3" i="4"/>
  <c r="G3" i="4"/>
  <c r="F3" i="4"/>
  <c r="M2" i="4"/>
  <c r="L2" i="4"/>
  <c r="K2" i="4"/>
  <c r="J2" i="4"/>
  <c r="I2" i="4"/>
  <c r="H2" i="4"/>
  <c r="G2" i="4"/>
  <c r="F2" i="4"/>
  <c r="M1" i="4"/>
  <c r="L1" i="4"/>
  <c r="K1" i="4"/>
  <c r="J1" i="4"/>
  <c r="I1" i="4"/>
  <c r="H1" i="4"/>
  <c r="G1" i="4"/>
  <c r="F1" i="4"/>
  <c r="M400" i="3"/>
  <c r="L400" i="3"/>
  <c r="K400" i="3"/>
  <c r="J400" i="3"/>
  <c r="I400" i="3"/>
  <c r="H400" i="3"/>
  <c r="E400" i="3"/>
  <c r="D400" i="3"/>
  <c r="B400" i="3" s="1"/>
  <c r="C400" i="3"/>
  <c r="A400" i="3" s="1"/>
  <c r="M399" i="3"/>
  <c r="L399" i="3"/>
  <c r="K399" i="3"/>
  <c r="J399" i="3"/>
  <c r="I399" i="3"/>
  <c r="H399" i="3"/>
  <c r="E399" i="3"/>
  <c r="D399" i="3"/>
  <c r="B399" i="3" s="1"/>
  <c r="C399" i="3"/>
  <c r="A399" i="3" s="1"/>
  <c r="M398" i="3"/>
  <c r="L398" i="3"/>
  <c r="K398" i="3"/>
  <c r="J398" i="3"/>
  <c r="E398" i="3"/>
  <c r="I398" i="3" s="1"/>
  <c r="D398" i="3" s="1"/>
  <c r="B398" i="3" s="1"/>
  <c r="M397" i="3"/>
  <c r="L397" i="3"/>
  <c r="K397" i="3"/>
  <c r="J397" i="3"/>
  <c r="E397" i="3"/>
  <c r="M396" i="3"/>
  <c r="L396" i="3"/>
  <c r="K396" i="3"/>
  <c r="J396" i="3"/>
  <c r="I396" i="3"/>
  <c r="D396" i="3" s="1"/>
  <c r="B396" i="3" s="1"/>
  <c r="H396" i="3"/>
  <c r="C396" i="3" s="1"/>
  <c r="A396" i="3" s="1"/>
  <c r="E396" i="3"/>
  <c r="M395" i="3"/>
  <c r="L395" i="3"/>
  <c r="K395" i="3"/>
  <c r="J395" i="3"/>
  <c r="I395" i="3"/>
  <c r="D395" i="3" s="1"/>
  <c r="B395" i="3" s="1"/>
  <c r="H395" i="3"/>
  <c r="E395" i="3"/>
  <c r="C395" i="3"/>
  <c r="A395" i="3" s="1"/>
  <c r="M394" i="3"/>
  <c r="L394" i="3"/>
  <c r="K394" i="3"/>
  <c r="J394" i="3"/>
  <c r="I394" i="3"/>
  <c r="E394" i="3"/>
  <c r="H394" i="3" s="1"/>
  <c r="C394" i="3" s="1"/>
  <c r="A394" i="3" s="1"/>
  <c r="D394" i="3"/>
  <c r="B394" i="3" s="1"/>
  <c r="M393" i="3"/>
  <c r="L393" i="3"/>
  <c r="K393" i="3"/>
  <c r="J393" i="3"/>
  <c r="I393" i="3"/>
  <c r="D393" i="3" s="1"/>
  <c r="B393" i="3" s="1"/>
  <c r="H393" i="3"/>
  <c r="E393" i="3"/>
  <c r="C393" i="3"/>
  <c r="A393" i="3" s="1"/>
  <c r="M392" i="3"/>
  <c r="L392" i="3"/>
  <c r="K392" i="3"/>
  <c r="J392" i="3"/>
  <c r="I392" i="3"/>
  <c r="H392" i="3"/>
  <c r="E392" i="3"/>
  <c r="D392" i="3"/>
  <c r="B392" i="3" s="1"/>
  <c r="C392" i="3"/>
  <c r="A392" i="3" s="1"/>
  <c r="M391" i="3"/>
  <c r="L391" i="3"/>
  <c r="K391" i="3"/>
  <c r="J391" i="3"/>
  <c r="I391" i="3"/>
  <c r="H391" i="3"/>
  <c r="E391" i="3"/>
  <c r="D391" i="3"/>
  <c r="B391" i="3" s="1"/>
  <c r="C391" i="3"/>
  <c r="A391" i="3" s="1"/>
  <c r="M390" i="3"/>
  <c r="L390" i="3"/>
  <c r="K390" i="3"/>
  <c r="J390" i="3"/>
  <c r="I390" i="3"/>
  <c r="E390" i="3"/>
  <c r="H390" i="3" s="1"/>
  <c r="C390" i="3" s="1"/>
  <c r="A390" i="3" s="1"/>
  <c r="D390" i="3"/>
  <c r="B390" i="3" s="1"/>
  <c r="M389" i="3"/>
  <c r="L389" i="3"/>
  <c r="K389" i="3"/>
  <c r="J389" i="3"/>
  <c r="H389" i="3"/>
  <c r="C389" i="3" s="1"/>
  <c r="A389" i="3" s="1"/>
  <c r="E389" i="3"/>
  <c r="I389" i="3" s="1"/>
  <c r="D389" i="3" s="1"/>
  <c r="B389" i="3" s="1"/>
  <c r="M388" i="3"/>
  <c r="L388" i="3"/>
  <c r="K388" i="3"/>
  <c r="J388" i="3"/>
  <c r="I388" i="3"/>
  <c r="D388" i="3" s="1"/>
  <c r="B388" i="3" s="1"/>
  <c r="H388" i="3"/>
  <c r="C388" i="3" s="1"/>
  <c r="A388" i="3" s="1"/>
  <c r="E388" i="3"/>
  <c r="M387" i="3"/>
  <c r="L387" i="3"/>
  <c r="K387" i="3"/>
  <c r="J387" i="3"/>
  <c r="I387" i="3"/>
  <c r="D387" i="3" s="1"/>
  <c r="B387" i="3" s="1"/>
  <c r="H387" i="3"/>
  <c r="E387" i="3"/>
  <c r="C387" i="3"/>
  <c r="A387" i="3" s="1"/>
  <c r="M386" i="3"/>
  <c r="L386" i="3"/>
  <c r="K386" i="3"/>
  <c r="J386" i="3"/>
  <c r="I386" i="3"/>
  <c r="E386" i="3"/>
  <c r="H386" i="3" s="1"/>
  <c r="C386" i="3" s="1"/>
  <c r="A386" i="3" s="1"/>
  <c r="D386" i="3"/>
  <c r="B386" i="3" s="1"/>
  <c r="M385" i="3"/>
  <c r="L385" i="3"/>
  <c r="K385" i="3"/>
  <c r="J385" i="3"/>
  <c r="I385" i="3"/>
  <c r="D385" i="3" s="1"/>
  <c r="B385" i="3" s="1"/>
  <c r="H385" i="3"/>
  <c r="E385" i="3"/>
  <c r="C385" i="3"/>
  <c r="A385" i="3" s="1"/>
  <c r="M384" i="3"/>
  <c r="L384" i="3"/>
  <c r="K384" i="3"/>
  <c r="J384" i="3"/>
  <c r="I384" i="3"/>
  <c r="H384" i="3"/>
  <c r="E384" i="3"/>
  <c r="D384" i="3"/>
  <c r="B384" i="3" s="1"/>
  <c r="C384" i="3"/>
  <c r="A384" i="3" s="1"/>
  <c r="M383" i="3"/>
  <c r="L383" i="3"/>
  <c r="K383" i="3"/>
  <c r="J383" i="3"/>
  <c r="I383" i="3"/>
  <c r="H383" i="3"/>
  <c r="E383" i="3"/>
  <c r="D383" i="3"/>
  <c r="B383" i="3" s="1"/>
  <c r="C383" i="3"/>
  <c r="A383" i="3" s="1"/>
  <c r="M382" i="3"/>
  <c r="L382" i="3"/>
  <c r="K382" i="3"/>
  <c r="J382" i="3"/>
  <c r="I382" i="3"/>
  <c r="D382" i="3" s="1"/>
  <c r="B382" i="3" s="1"/>
  <c r="H382" i="3"/>
  <c r="E382" i="3"/>
  <c r="C382" i="3"/>
  <c r="A382" i="3" s="1"/>
  <c r="M381" i="3"/>
  <c r="L381" i="3"/>
  <c r="K381" i="3"/>
  <c r="J381" i="3"/>
  <c r="E381" i="3"/>
  <c r="M380" i="3"/>
  <c r="L380" i="3"/>
  <c r="K380" i="3"/>
  <c r="J380" i="3"/>
  <c r="I380" i="3"/>
  <c r="D380" i="3" s="1"/>
  <c r="B380" i="3" s="1"/>
  <c r="H380" i="3"/>
  <c r="C380" i="3" s="1"/>
  <c r="A380" i="3" s="1"/>
  <c r="E380" i="3"/>
  <c r="M379" i="3"/>
  <c r="L379" i="3"/>
  <c r="K379" i="3"/>
  <c r="J379" i="3"/>
  <c r="I379" i="3"/>
  <c r="D379" i="3" s="1"/>
  <c r="B379" i="3" s="1"/>
  <c r="H379" i="3"/>
  <c r="E379" i="3"/>
  <c r="C379" i="3"/>
  <c r="A379" i="3" s="1"/>
  <c r="M378" i="3"/>
  <c r="L378" i="3"/>
  <c r="K378" i="3"/>
  <c r="J378" i="3"/>
  <c r="E378" i="3"/>
  <c r="M377" i="3"/>
  <c r="L377" i="3"/>
  <c r="K377" i="3"/>
  <c r="J377" i="3"/>
  <c r="E377" i="3"/>
  <c r="M376" i="3"/>
  <c r="L376" i="3"/>
  <c r="K376" i="3"/>
  <c r="J376" i="3"/>
  <c r="I376" i="3"/>
  <c r="H376" i="3"/>
  <c r="E376" i="3"/>
  <c r="D376" i="3"/>
  <c r="B376" i="3" s="1"/>
  <c r="C376" i="3"/>
  <c r="A376" i="3" s="1"/>
  <c r="M375" i="3"/>
  <c r="L375" i="3"/>
  <c r="K375" i="3"/>
  <c r="J375" i="3"/>
  <c r="E375" i="3"/>
  <c r="M374" i="3"/>
  <c r="L374" i="3"/>
  <c r="K374" i="3"/>
  <c r="J374" i="3"/>
  <c r="H374" i="3"/>
  <c r="C374" i="3" s="1"/>
  <c r="A374" i="3" s="1"/>
  <c r="E374" i="3"/>
  <c r="I374" i="3" s="1"/>
  <c r="D374" i="3" s="1"/>
  <c r="B374" i="3" s="1"/>
  <c r="M373" i="3"/>
  <c r="L373" i="3"/>
  <c r="K373" i="3"/>
  <c r="J373" i="3"/>
  <c r="I373" i="3"/>
  <c r="D373" i="3" s="1"/>
  <c r="B373" i="3" s="1"/>
  <c r="E373" i="3"/>
  <c r="H373" i="3" s="1"/>
  <c r="C373" i="3" s="1"/>
  <c r="A373" i="3" s="1"/>
  <c r="M372" i="3"/>
  <c r="L372" i="3"/>
  <c r="K372" i="3"/>
  <c r="J372" i="3"/>
  <c r="I372" i="3"/>
  <c r="D372" i="3" s="1"/>
  <c r="B372" i="3" s="1"/>
  <c r="H372" i="3"/>
  <c r="C372" i="3" s="1"/>
  <c r="A372" i="3" s="1"/>
  <c r="E372" i="3"/>
  <c r="M371" i="3"/>
  <c r="L371" i="3"/>
  <c r="K371" i="3"/>
  <c r="J371" i="3"/>
  <c r="I371" i="3"/>
  <c r="D371" i="3" s="1"/>
  <c r="B371" i="3" s="1"/>
  <c r="E371" i="3"/>
  <c r="M370" i="3"/>
  <c r="L370" i="3"/>
  <c r="K370" i="3"/>
  <c r="J370" i="3"/>
  <c r="I370" i="3"/>
  <c r="E370" i="3"/>
  <c r="H370" i="3" s="1"/>
  <c r="C370" i="3" s="1"/>
  <c r="A370" i="3" s="1"/>
  <c r="D370" i="3"/>
  <c r="B370" i="3" s="1"/>
  <c r="M369" i="3"/>
  <c r="L369" i="3"/>
  <c r="K369" i="3"/>
  <c r="J369" i="3"/>
  <c r="E369" i="3"/>
  <c r="M368" i="3"/>
  <c r="L368" i="3"/>
  <c r="K368" i="3"/>
  <c r="J368" i="3"/>
  <c r="E368" i="3"/>
  <c r="M367" i="3"/>
  <c r="L367" i="3"/>
  <c r="K367" i="3"/>
  <c r="J367" i="3"/>
  <c r="I367" i="3"/>
  <c r="H367" i="3"/>
  <c r="E367" i="3"/>
  <c r="D367" i="3"/>
  <c r="B367" i="3" s="1"/>
  <c r="C367" i="3"/>
  <c r="A367" i="3" s="1"/>
  <c r="M366" i="3"/>
  <c r="L366" i="3"/>
  <c r="K366" i="3"/>
  <c r="J366" i="3"/>
  <c r="E366" i="3"/>
  <c r="M365" i="3"/>
  <c r="L365" i="3"/>
  <c r="K365" i="3"/>
  <c r="J365" i="3"/>
  <c r="E365" i="3"/>
  <c r="M364" i="3"/>
  <c r="L364" i="3"/>
  <c r="K364" i="3"/>
  <c r="J364" i="3"/>
  <c r="I364" i="3"/>
  <c r="D364" i="3" s="1"/>
  <c r="B364" i="3" s="1"/>
  <c r="H364" i="3"/>
  <c r="C364" i="3" s="1"/>
  <c r="A364" i="3" s="1"/>
  <c r="E364" i="3"/>
  <c r="M363" i="3"/>
  <c r="L363" i="3"/>
  <c r="K363" i="3"/>
  <c r="J363" i="3"/>
  <c r="I363" i="3"/>
  <c r="D363" i="3" s="1"/>
  <c r="B363" i="3" s="1"/>
  <c r="E363" i="3"/>
  <c r="M362" i="3"/>
  <c r="L362" i="3"/>
  <c r="K362" i="3"/>
  <c r="J362" i="3"/>
  <c r="E362" i="3"/>
  <c r="M361" i="3"/>
  <c r="L361" i="3"/>
  <c r="K361" i="3"/>
  <c r="J361" i="3"/>
  <c r="I361" i="3"/>
  <c r="D361" i="3" s="1"/>
  <c r="B361" i="3" s="1"/>
  <c r="H361" i="3"/>
  <c r="E361" i="3"/>
  <c r="C361" i="3"/>
  <c r="A361" i="3" s="1"/>
  <c r="M360" i="3"/>
  <c r="L360" i="3"/>
  <c r="K360" i="3"/>
  <c r="J360" i="3"/>
  <c r="I360" i="3"/>
  <c r="H360" i="3"/>
  <c r="E360" i="3"/>
  <c r="D360" i="3"/>
  <c r="B360" i="3" s="1"/>
  <c r="C360" i="3"/>
  <c r="A360" i="3" s="1"/>
  <c r="M359" i="3"/>
  <c r="L359" i="3"/>
  <c r="K359" i="3"/>
  <c r="J359" i="3"/>
  <c r="I359" i="3"/>
  <c r="H359" i="3"/>
  <c r="E359" i="3"/>
  <c r="D359" i="3"/>
  <c r="B359" i="3" s="1"/>
  <c r="C359" i="3"/>
  <c r="A359" i="3" s="1"/>
  <c r="M358" i="3"/>
  <c r="L358" i="3"/>
  <c r="K358" i="3"/>
  <c r="J358" i="3"/>
  <c r="E358" i="3"/>
  <c r="I358" i="3" s="1"/>
  <c r="D358" i="3" s="1"/>
  <c r="B358" i="3" s="1"/>
  <c r="M357" i="3"/>
  <c r="L357" i="3"/>
  <c r="K357" i="3"/>
  <c r="J357" i="3"/>
  <c r="E357" i="3"/>
  <c r="H357" i="3" s="1"/>
  <c r="C357" i="3" s="1"/>
  <c r="A357" i="3" s="1"/>
  <c r="M356" i="3"/>
  <c r="L356" i="3"/>
  <c r="K356" i="3"/>
  <c r="J356" i="3"/>
  <c r="I356" i="3"/>
  <c r="D356" i="3" s="1"/>
  <c r="B356" i="3" s="1"/>
  <c r="H356" i="3"/>
  <c r="C356" i="3" s="1"/>
  <c r="A356" i="3" s="1"/>
  <c r="E356" i="3"/>
  <c r="M355" i="3"/>
  <c r="L355" i="3"/>
  <c r="K355" i="3"/>
  <c r="J355" i="3"/>
  <c r="I355" i="3"/>
  <c r="D355" i="3" s="1"/>
  <c r="B355" i="3" s="1"/>
  <c r="H355" i="3"/>
  <c r="E355" i="3"/>
  <c r="C355" i="3"/>
  <c r="A355" i="3" s="1"/>
  <c r="M354" i="3"/>
  <c r="L354" i="3"/>
  <c r="K354" i="3"/>
  <c r="J354" i="3"/>
  <c r="I354" i="3"/>
  <c r="E354" i="3"/>
  <c r="H354" i="3" s="1"/>
  <c r="C354" i="3" s="1"/>
  <c r="A354" i="3" s="1"/>
  <c r="D354" i="3"/>
  <c r="B354" i="3" s="1"/>
  <c r="M353" i="3"/>
  <c r="L353" i="3"/>
  <c r="K353" i="3"/>
  <c r="J353" i="3"/>
  <c r="I353" i="3"/>
  <c r="D353" i="3" s="1"/>
  <c r="B353" i="3" s="1"/>
  <c r="H353" i="3"/>
  <c r="E353" i="3"/>
  <c r="C353" i="3"/>
  <c r="A353" i="3" s="1"/>
  <c r="M352" i="3"/>
  <c r="L352" i="3"/>
  <c r="K352" i="3"/>
  <c r="J352" i="3"/>
  <c r="I352" i="3"/>
  <c r="H352" i="3"/>
  <c r="E352" i="3"/>
  <c r="D352" i="3"/>
  <c r="B352" i="3" s="1"/>
  <c r="C352" i="3"/>
  <c r="A352" i="3" s="1"/>
  <c r="M351" i="3"/>
  <c r="L351" i="3"/>
  <c r="K351" i="3"/>
  <c r="J351" i="3"/>
  <c r="I351" i="3"/>
  <c r="H351" i="3"/>
  <c r="E351" i="3"/>
  <c r="D351" i="3"/>
  <c r="B351" i="3" s="1"/>
  <c r="C351" i="3"/>
  <c r="A351" i="3" s="1"/>
  <c r="M350" i="3"/>
  <c r="L350" i="3"/>
  <c r="K350" i="3"/>
  <c r="J350" i="3"/>
  <c r="I350" i="3"/>
  <c r="D350" i="3" s="1"/>
  <c r="B350" i="3" s="1"/>
  <c r="H350" i="3"/>
  <c r="C350" i="3" s="1"/>
  <c r="A350" i="3" s="1"/>
  <c r="E350" i="3"/>
  <c r="M349" i="3"/>
  <c r="L349" i="3"/>
  <c r="K349" i="3"/>
  <c r="J349" i="3"/>
  <c r="I349" i="3"/>
  <c r="D349" i="3" s="1"/>
  <c r="B349" i="3" s="1"/>
  <c r="H349" i="3"/>
  <c r="C349" i="3" s="1"/>
  <c r="A349" i="3" s="1"/>
  <c r="E349" i="3"/>
  <c r="M348" i="3"/>
  <c r="L348" i="3"/>
  <c r="K348" i="3"/>
  <c r="J348" i="3"/>
  <c r="I348" i="3"/>
  <c r="D348" i="3" s="1"/>
  <c r="B348" i="3" s="1"/>
  <c r="H348" i="3"/>
  <c r="C348" i="3" s="1"/>
  <c r="A348" i="3" s="1"/>
  <c r="E348" i="3"/>
  <c r="M347" i="3"/>
  <c r="L347" i="3"/>
  <c r="K347" i="3"/>
  <c r="J347" i="3"/>
  <c r="I347" i="3"/>
  <c r="D347" i="3" s="1"/>
  <c r="B347" i="3" s="1"/>
  <c r="H347" i="3"/>
  <c r="E347" i="3"/>
  <c r="C347" i="3"/>
  <c r="A347" i="3" s="1"/>
  <c r="M346" i="3"/>
  <c r="L346" i="3"/>
  <c r="K346" i="3"/>
  <c r="J346" i="3"/>
  <c r="I346" i="3"/>
  <c r="E346" i="3"/>
  <c r="H346" i="3" s="1"/>
  <c r="C346" i="3" s="1"/>
  <c r="A346" i="3" s="1"/>
  <c r="D346" i="3"/>
  <c r="B346" i="3" s="1"/>
  <c r="M345" i="3"/>
  <c r="L345" i="3"/>
  <c r="K345" i="3"/>
  <c r="J345" i="3"/>
  <c r="I345" i="3"/>
  <c r="D345" i="3" s="1"/>
  <c r="B345" i="3" s="1"/>
  <c r="H345" i="3"/>
  <c r="E345" i="3"/>
  <c r="C345" i="3"/>
  <c r="A345" i="3" s="1"/>
  <c r="M344" i="3"/>
  <c r="L344" i="3"/>
  <c r="K344" i="3"/>
  <c r="J344" i="3"/>
  <c r="I344" i="3"/>
  <c r="H344" i="3"/>
  <c r="E344" i="3"/>
  <c r="D344" i="3"/>
  <c r="B344" i="3" s="1"/>
  <c r="C344" i="3"/>
  <c r="A344" i="3" s="1"/>
  <c r="M343" i="3"/>
  <c r="L343" i="3"/>
  <c r="K343" i="3"/>
  <c r="J343" i="3"/>
  <c r="I343" i="3"/>
  <c r="H343" i="3"/>
  <c r="E343" i="3"/>
  <c r="D343" i="3"/>
  <c r="B343" i="3" s="1"/>
  <c r="C343" i="3"/>
  <c r="A343" i="3" s="1"/>
  <c r="M342" i="3"/>
  <c r="L342" i="3"/>
  <c r="K342" i="3"/>
  <c r="J342" i="3"/>
  <c r="E342" i="3"/>
  <c r="M341" i="3"/>
  <c r="L341" i="3"/>
  <c r="K341" i="3"/>
  <c r="J341" i="3"/>
  <c r="E341" i="3"/>
  <c r="M340" i="3"/>
  <c r="L340" i="3"/>
  <c r="K340" i="3"/>
  <c r="J340" i="3"/>
  <c r="I340" i="3"/>
  <c r="D340" i="3" s="1"/>
  <c r="B340" i="3" s="1"/>
  <c r="H340" i="3"/>
  <c r="C340" i="3" s="1"/>
  <c r="A340" i="3" s="1"/>
  <c r="E340" i="3"/>
  <c r="M339" i="3"/>
  <c r="L339" i="3"/>
  <c r="K339" i="3"/>
  <c r="J339" i="3"/>
  <c r="I339" i="3"/>
  <c r="D339" i="3" s="1"/>
  <c r="B339" i="3" s="1"/>
  <c r="H339" i="3"/>
  <c r="E339" i="3"/>
  <c r="C339" i="3"/>
  <c r="A339" i="3" s="1"/>
  <c r="M338" i="3"/>
  <c r="L338" i="3"/>
  <c r="K338" i="3"/>
  <c r="J338" i="3"/>
  <c r="I338" i="3"/>
  <c r="E338" i="3"/>
  <c r="H338" i="3" s="1"/>
  <c r="C338" i="3" s="1"/>
  <c r="A338" i="3" s="1"/>
  <c r="D338" i="3"/>
  <c r="B338" i="3" s="1"/>
  <c r="M337" i="3"/>
  <c r="L337" i="3"/>
  <c r="K337" i="3"/>
  <c r="J337" i="3"/>
  <c r="I337" i="3"/>
  <c r="D337" i="3" s="1"/>
  <c r="B337" i="3" s="1"/>
  <c r="H337" i="3"/>
  <c r="E337" i="3"/>
  <c r="C337" i="3"/>
  <c r="A337" i="3" s="1"/>
  <c r="M336" i="3"/>
  <c r="L336" i="3"/>
  <c r="K336" i="3"/>
  <c r="J336" i="3"/>
  <c r="I336" i="3"/>
  <c r="H336" i="3"/>
  <c r="E336" i="3"/>
  <c r="D336" i="3"/>
  <c r="B336" i="3" s="1"/>
  <c r="C336" i="3"/>
  <c r="A336" i="3" s="1"/>
  <c r="M335" i="3"/>
  <c r="L335" i="3"/>
  <c r="K335" i="3"/>
  <c r="J335" i="3"/>
  <c r="I335" i="3"/>
  <c r="H335" i="3"/>
  <c r="E335" i="3"/>
  <c r="D335" i="3"/>
  <c r="B335" i="3" s="1"/>
  <c r="C335" i="3"/>
  <c r="A335" i="3" s="1"/>
  <c r="M334" i="3"/>
  <c r="L334" i="3"/>
  <c r="K334" i="3"/>
  <c r="J334" i="3"/>
  <c r="E334" i="3"/>
  <c r="M333" i="3"/>
  <c r="L333" i="3"/>
  <c r="K333" i="3"/>
  <c r="J333" i="3"/>
  <c r="E333" i="3"/>
  <c r="M332" i="3"/>
  <c r="L332" i="3"/>
  <c r="K332" i="3"/>
  <c r="J332" i="3"/>
  <c r="I332" i="3"/>
  <c r="D332" i="3" s="1"/>
  <c r="B332" i="3" s="1"/>
  <c r="H332" i="3"/>
  <c r="C332" i="3" s="1"/>
  <c r="A332" i="3" s="1"/>
  <c r="E332" i="3"/>
  <c r="M331" i="3"/>
  <c r="L331" i="3"/>
  <c r="K331" i="3"/>
  <c r="J331" i="3"/>
  <c r="I331" i="3"/>
  <c r="D331" i="3" s="1"/>
  <c r="B331" i="3" s="1"/>
  <c r="H331" i="3"/>
  <c r="E331" i="3"/>
  <c r="C331" i="3"/>
  <c r="A331" i="3" s="1"/>
  <c r="M330" i="3"/>
  <c r="L330" i="3"/>
  <c r="K330" i="3"/>
  <c r="J330" i="3"/>
  <c r="I330" i="3"/>
  <c r="E330" i="3"/>
  <c r="H330" i="3" s="1"/>
  <c r="C330" i="3" s="1"/>
  <c r="A330" i="3" s="1"/>
  <c r="D330" i="3"/>
  <c r="B330" i="3" s="1"/>
  <c r="M329" i="3"/>
  <c r="L329" i="3"/>
  <c r="K329" i="3"/>
  <c r="J329" i="3"/>
  <c r="I329" i="3"/>
  <c r="D329" i="3" s="1"/>
  <c r="B329" i="3" s="1"/>
  <c r="H329" i="3"/>
  <c r="E329" i="3"/>
  <c r="C329" i="3"/>
  <c r="A329" i="3" s="1"/>
  <c r="M328" i="3"/>
  <c r="L328" i="3"/>
  <c r="K328" i="3"/>
  <c r="J328" i="3"/>
  <c r="I328" i="3"/>
  <c r="H328" i="3"/>
  <c r="E328" i="3"/>
  <c r="D328" i="3"/>
  <c r="B328" i="3" s="1"/>
  <c r="C328" i="3"/>
  <c r="A328" i="3" s="1"/>
  <c r="M327" i="3"/>
  <c r="L327" i="3"/>
  <c r="K327" i="3"/>
  <c r="J327" i="3"/>
  <c r="I327" i="3"/>
  <c r="H327" i="3"/>
  <c r="E327" i="3"/>
  <c r="D327" i="3"/>
  <c r="B327" i="3" s="1"/>
  <c r="C327" i="3"/>
  <c r="A327" i="3" s="1"/>
  <c r="M326" i="3"/>
  <c r="L326" i="3"/>
  <c r="K326" i="3"/>
  <c r="J326" i="3"/>
  <c r="I326" i="3"/>
  <c r="D326" i="3" s="1"/>
  <c r="B326" i="3" s="1"/>
  <c r="E326" i="3"/>
  <c r="H326" i="3" s="1"/>
  <c r="C326" i="3"/>
  <c r="A326" i="3" s="1"/>
  <c r="M325" i="3"/>
  <c r="L325" i="3"/>
  <c r="K325" i="3"/>
  <c r="J325" i="3"/>
  <c r="H325" i="3"/>
  <c r="C325" i="3" s="1"/>
  <c r="A325" i="3" s="1"/>
  <c r="E325" i="3"/>
  <c r="I325" i="3" s="1"/>
  <c r="D325" i="3" s="1"/>
  <c r="B325" i="3" s="1"/>
  <c r="M324" i="3"/>
  <c r="L324" i="3"/>
  <c r="K324" i="3"/>
  <c r="J324" i="3"/>
  <c r="I324" i="3"/>
  <c r="D324" i="3" s="1"/>
  <c r="B324" i="3" s="1"/>
  <c r="H324" i="3"/>
  <c r="C324" i="3" s="1"/>
  <c r="A324" i="3" s="1"/>
  <c r="E324" i="3"/>
  <c r="M323" i="3"/>
  <c r="L323" i="3"/>
  <c r="K323" i="3"/>
  <c r="J323" i="3"/>
  <c r="I323" i="3"/>
  <c r="D323" i="3" s="1"/>
  <c r="B323" i="3" s="1"/>
  <c r="H323" i="3"/>
  <c r="E323" i="3"/>
  <c r="C323" i="3"/>
  <c r="A323" i="3" s="1"/>
  <c r="M322" i="3"/>
  <c r="L322" i="3"/>
  <c r="K322" i="3"/>
  <c r="J322" i="3"/>
  <c r="I322" i="3"/>
  <c r="E322" i="3"/>
  <c r="H322" i="3" s="1"/>
  <c r="C322" i="3" s="1"/>
  <c r="A322" i="3" s="1"/>
  <c r="D322" i="3"/>
  <c r="B322" i="3" s="1"/>
  <c r="M321" i="3"/>
  <c r="L321" i="3"/>
  <c r="K321" i="3"/>
  <c r="J321" i="3"/>
  <c r="I321" i="3"/>
  <c r="D321" i="3" s="1"/>
  <c r="B321" i="3" s="1"/>
  <c r="H321" i="3"/>
  <c r="E321" i="3"/>
  <c r="C321" i="3"/>
  <c r="A321" i="3" s="1"/>
  <c r="M320" i="3"/>
  <c r="L320" i="3"/>
  <c r="K320" i="3"/>
  <c r="J320" i="3"/>
  <c r="I320" i="3"/>
  <c r="H320" i="3"/>
  <c r="E320" i="3"/>
  <c r="D320" i="3"/>
  <c r="B320" i="3" s="1"/>
  <c r="C320" i="3"/>
  <c r="A320" i="3" s="1"/>
  <c r="M319" i="3"/>
  <c r="L319" i="3"/>
  <c r="K319" i="3"/>
  <c r="J319" i="3"/>
  <c r="I319" i="3"/>
  <c r="H319" i="3"/>
  <c r="E319" i="3"/>
  <c r="D319" i="3"/>
  <c r="B319" i="3" s="1"/>
  <c r="C319" i="3"/>
  <c r="A319" i="3" s="1"/>
  <c r="M318" i="3"/>
  <c r="L318" i="3"/>
  <c r="K318" i="3"/>
  <c r="J318" i="3"/>
  <c r="I318" i="3"/>
  <c r="D318" i="3" s="1"/>
  <c r="B318" i="3" s="1"/>
  <c r="H318" i="3"/>
  <c r="E318" i="3"/>
  <c r="C318" i="3"/>
  <c r="A318" i="3" s="1"/>
  <c r="M317" i="3"/>
  <c r="L317" i="3"/>
  <c r="K317" i="3"/>
  <c r="J317" i="3"/>
  <c r="E317" i="3"/>
  <c r="M316" i="3"/>
  <c r="L316" i="3"/>
  <c r="K316" i="3"/>
  <c r="J316" i="3"/>
  <c r="I316" i="3"/>
  <c r="D316" i="3" s="1"/>
  <c r="B316" i="3" s="1"/>
  <c r="H316" i="3"/>
  <c r="C316" i="3" s="1"/>
  <c r="A316" i="3" s="1"/>
  <c r="E316" i="3"/>
  <c r="M315" i="3"/>
  <c r="L315" i="3"/>
  <c r="K315" i="3"/>
  <c r="J315" i="3"/>
  <c r="I315" i="3"/>
  <c r="D315" i="3" s="1"/>
  <c r="B315" i="3" s="1"/>
  <c r="H315" i="3"/>
  <c r="E315" i="3"/>
  <c r="C315" i="3"/>
  <c r="A315" i="3" s="1"/>
  <c r="M314" i="3"/>
  <c r="L314" i="3"/>
  <c r="K314" i="3"/>
  <c r="J314" i="3"/>
  <c r="I314" i="3"/>
  <c r="E314" i="3"/>
  <c r="H314" i="3" s="1"/>
  <c r="C314" i="3" s="1"/>
  <c r="A314" i="3" s="1"/>
  <c r="D314" i="3"/>
  <c r="B314" i="3" s="1"/>
  <c r="M313" i="3"/>
  <c r="L313" i="3"/>
  <c r="K313" i="3"/>
  <c r="J313" i="3"/>
  <c r="I313" i="3"/>
  <c r="D313" i="3" s="1"/>
  <c r="B313" i="3" s="1"/>
  <c r="H313" i="3"/>
  <c r="E313" i="3"/>
  <c r="C313" i="3"/>
  <c r="A313" i="3" s="1"/>
  <c r="M312" i="3"/>
  <c r="L312" i="3"/>
  <c r="K312" i="3"/>
  <c r="J312" i="3"/>
  <c r="I312" i="3"/>
  <c r="H312" i="3"/>
  <c r="E312" i="3"/>
  <c r="D312" i="3"/>
  <c r="B312" i="3" s="1"/>
  <c r="C312" i="3"/>
  <c r="A312" i="3" s="1"/>
  <c r="M311" i="3"/>
  <c r="L311" i="3"/>
  <c r="K311" i="3"/>
  <c r="J311" i="3"/>
  <c r="I311" i="3"/>
  <c r="H311" i="3"/>
  <c r="E311" i="3"/>
  <c r="D311" i="3"/>
  <c r="B311" i="3" s="1"/>
  <c r="C311" i="3"/>
  <c r="A311" i="3" s="1"/>
  <c r="M310" i="3"/>
  <c r="L310" i="3"/>
  <c r="K310" i="3"/>
  <c r="J310" i="3"/>
  <c r="E310" i="3"/>
  <c r="M309" i="3"/>
  <c r="L309" i="3"/>
  <c r="K309" i="3"/>
  <c r="J309" i="3"/>
  <c r="I309" i="3"/>
  <c r="D309" i="3" s="1"/>
  <c r="B309" i="3" s="1"/>
  <c r="E309" i="3"/>
  <c r="H309" i="3" s="1"/>
  <c r="C309" i="3" s="1"/>
  <c r="A309" i="3" s="1"/>
  <c r="M308" i="3"/>
  <c r="L308" i="3"/>
  <c r="K308" i="3"/>
  <c r="J308" i="3"/>
  <c r="I308" i="3"/>
  <c r="D308" i="3" s="1"/>
  <c r="B308" i="3" s="1"/>
  <c r="H308" i="3"/>
  <c r="C308" i="3" s="1"/>
  <c r="A308" i="3" s="1"/>
  <c r="E308" i="3"/>
  <c r="M307" i="3"/>
  <c r="L307" i="3"/>
  <c r="K307" i="3"/>
  <c r="J307" i="3"/>
  <c r="I307" i="3"/>
  <c r="D307" i="3" s="1"/>
  <c r="B307" i="3" s="1"/>
  <c r="H307" i="3"/>
  <c r="E307" i="3"/>
  <c r="C307" i="3"/>
  <c r="A307" i="3" s="1"/>
  <c r="M306" i="3"/>
  <c r="L306" i="3"/>
  <c r="K306" i="3"/>
  <c r="J306" i="3"/>
  <c r="I306" i="3"/>
  <c r="E306" i="3"/>
  <c r="H306" i="3" s="1"/>
  <c r="C306" i="3" s="1"/>
  <c r="A306" i="3" s="1"/>
  <c r="D306" i="3"/>
  <c r="B306" i="3" s="1"/>
  <c r="M305" i="3"/>
  <c r="L305" i="3"/>
  <c r="K305" i="3"/>
  <c r="J305" i="3"/>
  <c r="I305" i="3"/>
  <c r="D305" i="3" s="1"/>
  <c r="B305" i="3" s="1"/>
  <c r="H305" i="3"/>
  <c r="E305" i="3"/>
  <c r="C305" i="3"/>
  <c r="A305" i="3" s="1"/>
  <c r="M304" i="3"/>
  <c r="L304" i="3"/>
  <c r="K304" i="3"/>
  <c r="J304" i="3"/>
  <c r="I304" i="3"/>
  <c r="D304" i="3" s="1"/>
  <c r="B304" i="3" s="1"/>
  <c r="E304" i="3"/>
  <c r="H304" i="3" s="1"/>
  <c r="C304" i="3"/>
  <c r="A304" i="3" s="1"/>
  <c r="M303" i="3"/>
  <c r="L303" i="3"/>
  <c r="K303" i="3"/>
  <c r="J303" i="3"/>
  <c r="I303" i="3"/>
  <c r="H303" i="3"/>
  <c r="E303" i="3"/>
  <c r="D303" i="3"/>
  <c r="B303" i="3" s="1"/>
  <c r="C303" i="3"/>
  <c r="A303" i="3" s="1"/>
  <c r="M302" i="3"/>
  <c r="L302" i="3"/>
  <c r="K302" i="3"/>
  <c r="J302" i="3"/>
  <c r="I302" i="3"/>
  <c r="D302" i="3" s="1"/>
  <c r="B302" i="3" s="1"/>
  <c r="E302" i="3"/>
  <c r="H302" i="3" s="1"/>
  <c r="C302" i="3" s="1"/>
  <c r="A302" i="3" s="1"/>
  <c r="M301" i="3"/>
  <c r="L301" i="3"/>
  <c r="K301" i="3"/>
  <c r="J301" i="3"/>
  <c r="I301" i="3"/>
  <c r="D301" i="3" s="1"/>
  <c r="B301" i="3" s="1"/>
  <c r="H301" i="3"/>
  <c r="C301" i="3" s="1"/>
  <c r="A301" i="3" s="1"/>
  <c r="E301" i="3"/>
  <c r="M300" i="3"/>
  <c r="L300" i="3"/>
  <c r="K300" i="3"/>
  <c r="J300" i="3"/>
  <c r="I300" i="3"/>
  <c r="D300" i="3" s="1"/>
  <c r="B300" i="3" s="1"/>
  <c r="H300" i="3"/>
  <c r="C300" i="3" s="1"/>
  <c r="A300" i="3" s="1"/>
  <c r="E300" i="3"/>
  <c r="M299" i="3"/>
  <c r="L299" i="3"/>
  <c r="K299" i="3"/>
  <c r="J299" i="3"/>
  <c r="I299" i="3"/>
  <c r="D299" i="3" s="1"/>
  <c r="B299" i="3" s="1"/>
  <c r="H299" i="3"/>
  <c r="E299" i="3"/>
  <c r="C299" i="3"/>
  <c r="A299" i="3" s="1"/>
  <c r="M298" i="3"/>
  <c r="L298" i="3"/>
  <c r="K298" i="3"/>
  <c r="J298" i="3"/>
  <c r="I298" i="3"/>
  <c r="E298" i="3"/>
  <c r="H298" i="3" s="1"/>
  <c r="C298" i="3" s="1"/>
  <c r="A298" i="3" s="1"/>
  <c r="D298" i="3"/>
  <c r="B298" i="3" s="1"/>
  <c r="M297" i="3"/>
  <c r="L297" i="3"/>
  <c r="K297" i="3"/>
  <c r="J297" i="3"/>
  <c r="I297" i="3"/>
  <c r="H297" i="3"/>
  <c r="E297" i="3"/>
  <c r="D297" i="3"/>
  <c r="B297" i="3" s="1"/>
  <c r="C297" i="3"/>
  <c r="A297" i="3" s="1"/>
  <c r="M296" i="3"/>
  <c r="L296" i="3"/>
  <c r="K296" i="3"/>
  <c r="J296" i="3"/>
  <c r="E296" i="3"/>
  <c r="H296" i="3" s="1"/>
  <c r="C296" i="3" s="1"/>
  <c r="A296" i="3" s="1"/>
  <c r="M295" i="3"/>
  <c r="L295" i="3"/>
  <c r="K295" i="3"/>
  <c r="J295" i="3"/>
  <c r="I295" i="3"/>
  <c r="H295" i="3"/>
  <c r="C295" i="3" s="1"/>
  <c r="A295" i="3" s="1"/>
  <c r="E295" i="3"/>
  <c r="D295" i="3"/>
  <c r="B295" i="3" s="1"/>
  <c r="M294" i="3"/>
  <c r="L294" i="3"/>
  <c r="K294" i="3"/>
  <c r="J294" i="3"/>
  <c r="I294" i="3"/>
  <c r="D294" i="3" s="1"/>
  <c r="B294" i="3" s="1"/>
  <c r="H294" i="3"/>
  <c r="C294" i="3" s="1"/>
  <c r="A294" i="3" s="1"/>
  <c r="E294" i="3"/>
  <c r="M293" i="3"/>
  <c r="L293" i="3"/>
  <c r="K293" i="3"/>
  <c r="J293" i="3"/>
  <c r="E293" i="3"/>
  <c r="M292" i="3"/>
  <c r="L292" i="3"/>
  <c r="K292" i="3"/>
  <c r="J292" i="3"/>
  <c r="I292" i="3"/>
  <c r="D292" i="3" s="1"/>
  <c r="B292" i="3" s="1"/>
  <c r="H292" i="3"/>
  <c r="C292" i="3" s="1"/>
  <c r="A292" i="3" s="1"/>
  <c r="E292" i="3"/>
  <c r="M291" i="3"/>
  <c r="L291" i="3"/>
  <c r="K291" i="3"/>
  <c r="J291" i="3"/>
  <c r="I291" i="3"/>
  <c r="D291" i="3" s="1"/>
  <c r="B291" i="3" s="1"/>
  <c r="H291" i="3"/>
  <c r="E291" i="3"/>
  <c r="C291" i="3"/>
  <c r="A291" i="3" s="1"/>
  <c r="M290" i="3"/>
  <c r="L290" i="3"/>
  <c r="K290" i="3"/>
  <c r="J290" i="3"/>
  <c r="E290" i="3"/>
  <c r="M289" i="3"/>
  <c r="L289" i="3"/>
  <c r="K289" i="3"/>
  <c r="J289" i="3"/>
  <c r="I289" i="3"/>
  <c r="H289" i="3"/>
  <c r="E289" i="3"/>
  <c r="D289" i="3"/>
  <c r="B289" i="3" s="1"/>
  <c r="C289" i="3"/>
  <c r="A289" i="3" s="1"/>
  <c r="M288" i="3"/>
  <c r="L288" i="3"/>
  <c r="K288" i="3"/>
  <c r="J288" i="3"/>
  <c r="E288" i="3"/>
  <c r="M287" i="3"/>
  <c r="L287" i="3"/>
  <c r="K287" i="3"/>
  <c r="J287" i="3"/>
  <c r="I287" i="3"/>
  <c r="H287" i="3"/>
  <c r="E287" i="3"/>
  <c r="D287" i="3"/>
  <c r="B287" i="3" s="1"/>
  <c r="C287" i="3"/>
  <c r="A287" i="3" s="1"/>
  <c r="M286" i="3"/>
  <c r="L286" i="3"/>
  <c r="K286" i="3"/>
  <c r="J286" i="3"/>
  <c r="E286" i="3"/>
  <c r="I286" i="3" s="1"/>
  <c r="D286" i="3"/>
  <c r="B286" i="3" s="1"/>
  <c r="M285" i="3"/>
  <c r="L285" i="3"/>
  <c r="K285" i="3"/>
  <c r="J285" i="3"/>
  <c r="I285" i="3"/>
  <c r="D285" i="3" s="1"/>
  <c r="B285" i="3" s="1"/>
  <c r="E285" i="3"/>
  <c r="H285" i="3" s="1"/>
  <c r="C285" i="3" s="1"/>
  <c r="A285" i="3" s="1"/>
  <c r="M284" i="3"/>
  <c r="L284" i="3"/>
  <c r="K284" i="3"/>
  <c r="J284" i="3"/>
  <c r="I284" i="3"/>
  <c r="D284" i="3" s="1"/>
  <c r="B284" i="3" s="1"/>
  <c r="H284" i="3"/>
  <c r="C284" i="3" s="1"/>
  <c r="A284" i="3" s="1"/>
  <c r="E284" i="3"/>
  <c r="M283" i="3"/>
  <c r="L283" i="3"/>
  <c r="K283" i="3"/>
  <c r="J283" i="3"/>
  <c r="I283" i="3"/>
  <c r="D283" i="3" s="1"/>
  <c r="B283" i="3" s="1"/>
  <c r="H283" i="3"/>
  <c r="E283" i="3"/>
  <c r="C283" i="3"/>
  <c r="A283" i="3" s="1"/>
  <c r="M282" i="3"/>
  <c r="L282" i="3"/>
  <c r="K282" i="3"/>
  <c r="J282" i="3"/>
  <c r="I282" i="3"/>
  <c r="E282" i="3"/>
  <c r="H282" i="3" s="1"/>
  <c r="C282" i="3" s="1"/>
  <c r="A282" i="3" s="1"/>
  <c r="D282" i="3"/>
  <c r="B282" i="3" s="1"/>
  <c r="M281" i="3"/>
  <c r="L281" i="3"/>
  <c r="K281" i="3"/>
  <c r="J281" i="3"/>
  <c r="I281" i="3"/>
  <c r="H281" i="3"/>
  <c r="C281" i="3" s="1"/>
  <c r="A281" i="3" s="1"/>
  <c r="E281" i="3"/>
  <c r="D281" i="3"/>
  <c r="B281" i="3" s="1"/>
  <c r="M280" i="3"/>
  <c r="L280" i="3"/>
  <c r="K280" i="3"/>
  <c r="J280" i="3"/>
  <c r="E280" i="3"/>
  <c r="M279" i="3"/>
  <c r="L279" i="3"/>
  <c r="K279" i="3"/>
  <c r="J279" i="3"/>
  <c r="I279" i="3"/>
  <c r="H279" i="3"/>
  <c r="C279" i="3" s="1"/>
  <c r="A279" i="3" s="1"/>
  <c r="E279" i="3"/>
  <c r="D279" i="3"/>
  <c r="B279" i="3" s="1"/>
  <c r="M278" i="3"/>
  <c r="L278" i="3"/>
  <c r="K278" i="3"/>
  <c r="J278" i="3"/>
  <c r="I278" i="3"/>
  <c r="D278" i="3" s="1"/>
  <c r="B278" i="3" s="1"/>
  <c r="H278" i="3"/>
  <c r="E278" i="3"/>
  <c r="C278" i="3"/>
  <c r="A278" i="3" s="1"/>
  <c r="M277" i="3"/>
  <c r="L277" i="3"/>
  <c r="K277" i="3"/>
  <c r="J277" i="3"/>
  <c r="I277" i="3"/>
  <c r="D277" i="3" s="1"/>
  <c r="B277" i="3" s="1"/>
  <c r="H277" i="3"/>
  <c r="C277" i="3" s="1"/>
  <c r="A277" i="3" s="1"/>
  <c r="E277" i="3"/>
  <c r="M276" i="3"/>
  <c r="L276" i="3"/>
  <c r="K276" i="3"/>
  <c r="J276" i="3"/>
  <c r="I276" i="3"/>
  <c r="D276" i="3" s="1"/>
  <c r="B276" i="3" s="1"/>
  <c r="H276" i="3"/>
  <c r="C276" i="3" s="1"/>
  <c r="A276" i="3" s="1"/>
  <c r="E276" i="3"/>
  <c r="M275" i="3"/>
  <c r="L275" i="3"/>
  <c r="K275" i="3"/>
  <c r="J275" i="3"/>
  <c r="E275" i="3"/>
  <c r="M274" i="3"/>
  <c r="L274" i="3"/>
  <c r="K274" i="3"/>
  <c r="J274" i="3"/>
  <c r="I274" i="3"/>
  <c r="E274" i="3"/>
  <c r="H274" i="3" s="1"/>
  <c r="C274" i="3" s="1"/>
  <c r="A274" i="3" s="1"/>
  <c r="D274" i="3"/>
  <c r="B274" i="3" s="1"/>
  <c r="M273" i="3"/>
  <c r="L273" i="3"/>
  <c r="K273" i="3"/>
  <c r="J273" i="3"/>
  <c r="I273" i="3"/>
  <c r="H273" i="3"/>
  <c r="E273" i="3"/>
  <c r="D273" i="3"/>
  <c r="B273" i="3" s="1"/>
  <c r="C273" i="3"/>
  <c r="A273" i="3" s="1"/>
  <c r="M272" i="3"/>
  <c r="L272" i="3"/>
  <c r="K272" i="3"/>
  <c r="J272" i="3"/>
  <c r="E272" i="3"/>
  <c r="M271" i="3"/>
  <c r="L271" i="3"/>
  <c r="K271" i="3"/>
  <c r="J271" i="3"/>
  <c r="I271" i="3"/>
  <c r="H271" i="3"/>
  <c r="E271" i="3"/>
  <c r="D271" i="3"/>
  <c r="B271" i="3" s="1"/>
  <c r="C271" i="3"/>
  <c r="A271" i="3" s="1"/>
  <c r="M270" i="3"/>
  <c r="L270" i="3"/>
  <c r="K270" i="3"/>
  <c r="J270" i="3"/>
  <c r="I270" i="3"/>
  <c r="D270" i="3" s="1"/>
  <c r="B270" i="3" s="1"/>
  <c r="E270" i="3"/>
  <c r="H270" i="3" s="1"/>
  <c r="C270" i="3"/>
  <c r="A270" i="3" s="1"/>
  <c r="M269" i="3"/>
  <c r="L269" i="3"/>
  <c r="K269" i="3"/>
  <c r="J269" i="3"/>
  <c r="E269" i="3"/>
  <c r="M268" i="3"/>
  <c r="L268" i="3"/>
  <c r="K268" i="3"/>
  <c r="J268" i="3"/>
  <c r="I268" i="3"/>
  <c r="D268" i="3" s="1"/>
  <c r="B268" i="3" s="1"/>
  <c r="H268" i="3"/>
  <c r="C268" i="3" s="1"/>
  <c r="A268" i="3" s="1"/>
  <c r="E268" i="3"/>
  <c r="M267" i="3"/>
  <c r="L267" i="3"/>
  <c r="K267" i="3"/>
  <c r="J267" i="3"/>
  <c r="I267" i="3"/>
  <c r="D267" i="3" s="1"/>
  <c r="B267" i="3" s="1"/>
  <c r="H267" i="3"/>
  <c r="E267" i="3"/>
  <c r="C267" i="3"/>
  <c r="A267" i="3" s="1"/>
  <c r="M266" i="3"/>
  <c r="L266" i="3"/>
  <c r="K266" i="3"/>
  <c r="J266" i="3"/>
  <c r="I266" i="3"/>
  <c r="E266" i="3"/>
  <c r="H266" i="3" s="1"/>
  <c r="C266" i="3" s="1"/>
  <c r="A266" i="3" s="1"/>
  <c r="D266" i="3"/>
  <c r="B266" i="3" s="1"/>
  <c r="M265" i="3"/>
  <c r="L265" i="3"/>
  <c r="K265" i="3"/>
  <c r="J265" i="3"/>
  <c r="I265" i="3"/>
  <c r="H265" i="3"/>
  <c r="C265" i="3" s="1"/>
  <c r="A265" i="3" s="1"/>
  <c r="E265" i="3"/>
  <c r="D265" i="3"/>
  <c r="B265" i="3" s="1"/>
  <c r="M264" i="3"/>
  <c r="L264" i="3"/>
  <c r="K264" i="3"/>
  <c r="J264" i="3"/>
  <c r="E264" i="3"/>
  <c r="M263" i="3"/>
  <c r="L263" i="3"/>
  <c r="K263" i="3"/>
  <c r="J263" i="3"/>
  <c r="E263" i="3"/>
  <c r="M262" i="3"/>
  <c r="L262" i="3"/>
  <c r="K262" i="3"/>
  <c r="J262" i="3"/>
  <c r="E262" i="3"/>
  <c r="M261" i="3"/>
  <c r="L261" i="3"/>
  <c r="K261" i="3"/>
  <c r="J261" i="3"/>
  <c r="I261" i="3"/>
  <c r="D261" i="3" s="1"/>
  <c r="B261" i="3" s="1"/>
  <c r="E261" i="3"/>
  <c r="H261" i="3" s="1"/>
  <c r="C261" i="3" s="1"/>
  <c r="A261" i="3" s="1"/>
  <c r="M260" i="3"/>
  <c r="L260" i="3"/>
  <c r="K260" i="3"/>
  <c r="J260" i="3"/>
  <c r="I260" i="3"/>
  <c r="D260" i="3" s="1"/>
  <c r="B260" i="3" s="1"/>
  <c r="H260" i="3"/>
  <c r="C260" i="3" s="1"/>
  <c r="A260" i="3" s="1"/>
  <c r="E260" i="3"/>
  <c r="M259" i="3"/>
  <c r="L259" i="3"/>
  <c r="K259" i="3"/>
  <c r="J259" i="3"/>
  <c r="I259" i="3"/>
  <c r="D259" i="3" s="1"/>
  <c r="B259" i="3" s="1"/>
  <c r="H259" i="3"/>
  <c r="E259" i="3"/>
  <c r="C259" i="3"/>
  <c r="A259" i="3" s="1"/>
  <c r="M258" i="3"/>
  <c r="L258" i="3"/>
  <c r="K258" i="3"/>
  <c r="J258" i="3"/>
  <c r="I258" i="3"/>
  <c r="D258" i="3" s="1"/>
  <c r="B258" i="3" s="1"/>
  <c r="E258" i="3"/>
  <c r="H258" i="3" s="1"/>
  <c r="C258" i="3" s="1"/>
  <c r="A258" i="3" s="1"/>
  <c r="M257" i="3"/>
  <c r="L257" i="3"/>
  <c r="K257" i="3"/>
  <c r="J257" i="3"/>
  <c r="I257" i="3"/>
  <c r="H257" i="3"/>
  <c r="C257" i="3" s="1"/>
  <c r="A257" i="3" s="1"/>
  <c r="E257" i="3"/>
  <c r="D257" i="3"/>
  <c r="B257" i="3" s="1"/>
  <c r="M256" i="3"/>
  <c r="L256" i="3"/>
  <c r="K256" i="3"/>
  <c r="J256" i="3"/>
  <c r="E256" i="3"/>
  <c r="H256" i="3" s="1"/>
  <c r="C256" i="3" s="1"/>
  <c r="A256" i="3" s="1"/>
  <c r="M255" i="3"/>
  <c r="L255" i="3"/>
  <c r="K255" i="3"/>
  <c r="J255" i="3"/>
  <c r="I255" i="3"/>
  <c r="H255" i="3"/>
  <c r="C255" i="3" s="1"/>
  <c r="A255" i="3" s="1"/>
  <c r="E255" i="3"/>
  <c r="D255" i="3"/>
  <c r="B255" i="3" s="1"/>
  <c r="M254" i="3"/>
  <c r="L254" i="3"/>
  <c r="K254" i="3"/>
  <c r="J254" i="3"/>
  <c r="H254" i="3"/>
  <c r="E254" i="3"/>
  <c r="I254" i="3" s="1"/>
  <c r="D254" i="3"/>
  <c r="B254" i="3" s="1"/>
  <c r="C254" i="3"/>
  <c r="A254" i="3" s="1"/>
  <c r="M253" i="3"/>
  <c r="L253" i="3"/>
  <c r="K253" i="3"/>
  <c r="J253" i="3"/>
  <c r="I253" i="3"/>
  <c r="D253" i="3" s="1"/>
  <c r="B253" i="3" s="1"/>
  <c r="H253" i="3"/>
  <c r="C253" i="3" s="1"/>
  <c r="A253" i="3" s="1"/>
  <c r="E253" i="3"/>
  <c r="M252" i="3"/>
  <c r="L252" i="3"/>
  <c r="K252" i="3"/>
  <c r="J252" i="3"/>
  <c r="I252" i="3"/>
  <c r="H252" i="3"/>
  <c r="C252" i="3" s="1"/>
  <c r="A252" i="3" s="1"/>
  <c r="E252" i="3"/>
  <c r="D252" i="3"/>
  <c r="B252" i="3" s="1"/>
  <c r="M251" i="3"/>
  <c r="L251" i="3"/>
  <c r="K251" i="3"/>
  <c r="J251" i="3"/>
  <c r="I251" i="3"/>
  <c r="D251" i="3" s="1"/>
  <c r="B251" i="3" s="1"/>
  <c r="H251" i="3"/>
  <c r="E251" i="3"/>
  <c r="C251" i="3"/>
  <c r="A251" i="3" s="1"/>
  <c r="M250" i="3"/>
  <c r="L250" i="3"/>
  <c r="K250" i="3"/>
  <c r="J250" i="3"/>
  <c r="I250" i="3"/>
  <c r="D250" i="3" s="1"/>
  <c r="B250" i="3" s="1"/>
  <c r="E250" i="3"/>
  <c r="H250" i="3" s="1"/>
  <c r="C250" i="3" s="1"/>
  <c r="A250" i="3" s="1"/>
  <c r="M249" i="3"/>
  <c r="L249" i="3"/>
  <c r="K249" i="3"/>
  <c r="J249" i="3"/>
  <c r="I249" i="3"/>
  <c r="H249" i="3"/>
  <c r="E249" i="3"/>
  <c r="D249" i="3"/>
  <c r="B249" i="3" s="1"/>
  <c r="C249" i="3"/>
  <c r="A249" i="3" s="1"/>
  <c r="M248" i="3"/>
  <c r="L248" i="3"/>
  <c r="K248" i="3"/>
  <c r="J248" i="3"/>
  <c r="E248" i="3"/>
  <c r="H248" i="3" s="1"/>
  <c r="C248" i="3" s="1"/>
  <c r="A248" i="3" s="1"/>
  <c r="M247" i="3"/>
  <c r="L247" i="3"/>
  <c r="K247" i="3"/>
  <c r="J247" i="3"/>
  <c r="I247" i="3"/>
  <c r="H247" i="3"/>
  <c r="C247" i="3" s="1"/>
  <c r="A247" i="3" s="1"/>
  <c r="E247" i="3"/>
  <c r="D247" i="3"/>
  <c r="B247" i="3" s="1"/>
  <c r="M246" i="3"/>
  <c r="L246" i="3"/>
  <c r="K246" i="3"/>
  <c r="J246" i="3"/>
  <c r="I246" i="3"/>
  <c r="D246" i="3" s="1"/>
  <c r="B246" i="3" s="1"/>
  <c r="H246" i="3"/>
  <c r="E246" i="3"/>
  <c r="C246" i="3"/>
  <c r="A246" i="3" s="1"/>
  <c r="M245" i="3"/>
  <c r="L245" i="3"/>
  <c r="K245" i="3"/>
  <c r="J245" i="3"/>
  <c r="E245" i="3"/>
  <c r="M244" i="3"/>
  <c r="L244" i="3"/>
  <c r="K244" i="3"/>
  <c r="J244" i="3"/>
  <c r="I244" i="3"/>
  <c r="H244" i="3"/>
  <c r="C244" i="3" s="1"/>
  <c r="A244" i="3" s="1"/>
  <c r="E244" i="3"/>
  <c r="D244" i="3"/>
  <c r="B244" i="3" s="1"/>
  <c r="M243" i="3"/>
  <c r="L243" i="3"/>
  <c r="K243" i="3"/>
  <c r="J243" i="3"/>
  <c r="E243" i="3"/>
  <c r="M242" i="3"/>
  <c r="L242" i="3"/>
  <c r="K242" i="3"/>
  <c r="J242" i="3"/>
  <c r="I242" i="3"/>
  <c r="D242" i="3" s="1"/>
  <c r="B242" i="3" s="1"/>
  <c r="E242" i="3"/>
  <c r="H242" i="3" s="1"/>
  <c r="C242" i="3" s="1"/>
  <c r="A242" i="3" s="1"/>
  <c r="M241" i="3"/>
  <c r="L241" i="3"/>
  <c r="K241" i="3"/>
  <c r="J241" i="3"/>
  <c r="I241" i="3"/>
  <c r="H241" i="3"/>
  <c r="C241" i="3" s="1"/>
  <c r="A241" i="3" s="1"/>
  <c r="E241" i="3"/>
  <c r="D241" i="3"/>
  <c r="B241" i="3" s="1"/>
  <c r="M240" i="3"/>
  <c r="L240" i="3"/>
  <c r="K240" i="3"/>
  <c r="J240" i="3"/>
  <c r="E240" i="3"/>
  <c r="M239" i="3"/>
  <c r="L239" i="3"/>
  <c r="K239" i="3"/>
  <c r="J239" i="3"/>
  <c r="I239" i="3"/>
  <c r="H239" i="3"/>
  <c r="C239" i="3" s="1"/>
  <c r="A239" i="3" s="1"/>
  <c r="E239" i="3"/>
  <c r="D239" i="3"/>
  <c r="B239" i="3" s="1"/>
  <c r="M238" i="3"/>
  <c r="L238" i="3"/>
  <c r="K238" i="3"/>
  <c r="J238" i="3"/>
  <c r="H238" i="3"/>
  <c r="E238" i="3"/>
  <c r="I238" i="3" s="1"/>
  <c r="D238" i="3"/>
  <c r="B238" i="3" s="1"/>
  <c r="C238" i="3"/>
  <c r="A238" i="3" s="1"/>
  <c r="M237" i="3"/>
  <c r="L237" i="3"/>
  <c r="K237" i="3"/>
  <c r="J237" i="3"/>
  <c r="E237" i="3"/>
  <c r="M236" i="3"/>
  <c r="L236" i="3"/>
  <c r="K236" i="3"/>
  <c r="J236" i="3"/>
  <c r="E236" i="3"/>
  <c r="M235" i="3"/>
  <c r="L235" i="3"/>
  <c r="K235" i="3"/>
  <c r="J235" i="3"/>
  <c r="I235" i="3"/>
  <c r="D235" i="3" s="1"/>
  <c r="B235" i="3" s="1"/>
  <c r="H235" i="3"/>
  <c r="E235" i="3"/>
  <c r="C235" i="3"/>
  <c r="A235" i="3" s="1"/>
  <c r="M234" i="3"/>
  <c r="L234" i="3"/>
  <c r="K234" i="3"/>
  <c r="J234" i="3"/>
  <c r="I234" i="3"/>
  <c r="E234" i="3"/>
  <c r="H234" i="3" s="1"/>
  <c r="C234" i="3" s="1"/>
  <c r="A234" i="3" s="1"/>
  <c r="D234" i="3"/>
  <c r="B234" i="3" s="1"/>
  <c r="M233" i="3"/>
  <c r="L233" i="3"/>
  <c r="K233" i="3"/>
  <c r="J233" i="3"/>
  <c r="E233" i="3"/>
  <c r="M232" i="3"/>
  <c r="L232" i="3"/>
  <c r="K232" i="3"/>
  <c r="J232" i="3"/>
  <c r="E232" i="3"/>
  <c r="M231" i="3"/>
  <c r="L231" i="3"/>
  <c r="K231" i="3"/>
  <c r="J231" i="3"/>
  <c r="I231" i="3"/>
  <c r="H231" i="3"/>
  <c r="C231" i="3" s="1"/>
  <c r="A231" i="3" s="1"/>
  <c r="E231" i="3"/>
  <c r="D231" i="3"/>
  <c r="B231" i="3" s="1"/>
  <c r="M230" i="3"/>
  <c r="L230" i="3"/>
  <c r="K230" i="3"/>
  <c r="J230" i="3"/>
  <c r="H230" i="3"/>
  <c r="C230" i="3" s="1"/>
  <c r="A230" i="3" s="1"/>
  <c r="E230" i="3"/>
  <c r="I230" i="3" s="1"/>
  <c r="D230" i="3" s="1"/>
  <c r="B230" i="3" s="1"/>
  <c r="M229" i="3"/>
  <c r="L229" i="3"/>
  <c r="K229" i="3"/>
  <c r="J229" i="3"/>
  <c r="E229" i="3"/>
  <c r="M228" i="3"/>
  <c r="L228" i="3"/>
  <c r="K228" i="3"/>
  <c r="J228" i="3"/>
  <c r="I228" i="3"/>
  <c r="D228" i="3" s="1"/>
  <c r="B228" i="3" s="1"/>
  <c r="H228" i="3"/>
  <c r="C228" i="3" s="1"/>
  <c r="A228" i="3" s="1"/>
  <c r="E228" i="3"/>
  <c r="M227" i="3"/>
  <c r="L227" i="3"/>
  <c r="K227" i="3"/>
  <c r="J227" i="3"/>
  <c r="I227" i="3"/>
  <c r="D227" i="3" s="1"/>
  <c r="B227" i="3" s="1"/>
  <c r="H227" i="3"/>
  <c r="E227" i="3"/>
  <c r="C227" i="3"/>
  <c r="A227" i="3" s="1"/>
  <c r="M226" i="3"/>
  <c r="L226" i="3"/>
  <c r="K226" i="3"/>
  <c r="J226" i="3"/>
  <c r="I226" i="3"/>
  <c r="D226" i="3" s="1"/>
  <c r="B226" i="3" s="1"/>
  <c r="E226" i="3"/>
  <c r="H226" i="3" s="1"/>
  <c r="C226" i="3" s="1"/>
  <c r="A226" i="3" s="1"/>
  <c r="M225" i="3"/>
  <c r="L225" i="3"/>
  <c r="K225" i="3"/>
  <c r="J225" i="3"/>
  <c r="E225" i="3"/>
  <c r="M224" i="3"/>
  <c r="L224" i="3"/>
  <c r="K224" i="3"/>
  <c r="J224" i="3"/>
  <c r="E224" i="3"/>
  <c r="M223" i="3"/>
  <c r="L223" i="3"/>
  <c r="K223" i="3"/>
  <c r="J223" i="3"/>
  <c r="I223" i="3"/>
  <c r="H223" i="3"/>
  <c r="C223" i="3" s="1"/>
  <c r="A223" i="3" s="1"/>
  <c r="E223" i="3"/>
  <c r="D223" i="3"/>
  <c r="B223" i="3" s="1"/>
  <c r="M222" i="3"/>
  <c r="L222" i="3"/>
  <c r="K222" i="3"/>
  <c r="J222" i="3"/>
  <c r="H222" i="3"/>
  <c r="C222" i="3" s="1"/>
  <c r="A222" i="3" s="1"/>
  <c r="E222" i="3"/>
  <c r="I222" i="3" s="1"/>
  <c r="D222" i="3" s="1"/>
  <c r="B222" i="3" s="1"/>
  <c r="M221" i="3"/>
  <c r="L221" i="3"/>
  <c r="K221" i="3"/>
  <c r="J221" i="3"/>
  <c r="E221" i="3"/>
  <c r="M220" i="3"/>
  <c r="L220" i="3"/>
  <c r="K220" i="3"/>
  <c r="J220" i="3"/>
  <c r="I220" i="3"/>
  <c r="D220" i="3" s="1"/>
  <c r="B220" i="3" s="1"/>
  <c r="H220" i="3"/>
  <c r="C220" i="3" s="1"/>
  <c r="A220" i="3" s="1"/>
  <c r="E220" i="3"/>
  <c r="M219" i="3"/>
  <c r="L219" i="3"/>
  <c r="K219" i="3"/>
  <c r="J219" i="3"/>
  <c r="I219" i="3"/>
  <c r="D219" i="3" s="1"/>
  <c r="B219" i="3" s="1"/>
  <c r="H219" i="3"/>
  <c r="E219" i="3"/>
  <c r="C219" i="3"/>
  <c r="A219" i="3" s="1"/>
  <c r="M218" i="3"/>
  <c r="L218" i="3"/>
  <c r="K218" i="3"/>
  <c r="J218" i="3"/>
  <c r="E218" i="3"/>
  <c r="M217" i="3"/>
  <c r="L217" i="3"/>
  <c r="K217" i="3"/>
  <c r="J217" i="3"/>
  <c r="E217" i="3"/>
  <c r="M216" i="3"/>
  <c r="L216" i="3"/>
  <c r="K216" i="3"/>
  <c r="J216" i="3"/>
  <c r="E216" i="3"/>
  <c r="H216" i="3" s="1"/>
  <c r="C216" i="3" s="1"/>
  <c r="A216" i="3" s="1"/>
  <c r="M215" i="3"/>
  <c r="L215" i="3"/>
  <c r="K215" i="3"/>
  <c r="J215" i="3"/>
  <c r="I215" i="3"/>
  <c r="H215" i="3"/>
  <c r="E215" i="3"/>
  <c r="D215" i="3"/>
  <c r="B215" i="3" s="1"/>
  <c r="C215" i="3"/>
  <c r="A215" i="3" s="1"/>
  <c r="M214" i="3"/>
  <c r="L214" i="3"/>
  <c r="K214" i="3"/>
  <c r="J214" i="3"/>
  <c r="E214" i="3"/>
  <c r="M213" i="3"/>
  <c r="L213" i="3"/>
  <c r="K213" i="3"/>
  <c r="J213" i="3"/>
  <c r="I213" i="3"/>
  <c r="D213" i="3" s="1"/>
  <c r="B213" i="3" s="1"/>
  <c r="E213" i="3"/>
  <c r="H213" i="3" s="1"/>
  <c r="C213" i="3"/>
  <c r="A213" i="3" s="1"/>
  <c r="M212" i="3"/>
  <c r="L212" i="3"/>
  <c r="K212" i="3"/>
  <c r="J212" i="3"/>
  <c r="E212" i="3"/>
  <c r="M211" i="3"/>
  <c r="L211" i="3"/>
  <c r="K211" i="3"/>
  <c r="J211" i="3"/>
  <c r="I211" i="3"/>
  <c r="D211" i="3" s="1"/>
  <c r="B211" i="3" s="1"/>
  <c r="H211" i="3"/>
  <c r="E211" i="3"/>
  <c r="C211" i="3"/>
  <c r="A211" i="3" s="1"/>
  <c r="M210" i="3"/>
  <c r="L210" i="3"/>
  <c r="K210" i="3"/>
  <c r="J210" i="3"/>
  <c r="I210" i="3"/>
  <c r="E210" i="3"/>
  <c r="H210" i="3" s="1"/>
  <c r="C210" i="3" s="1"/>
  <c r="A210" i="3" s="1"/>
  <c r="D210" i="3"/>
  <c r="B210" i="3" s="1"/>
  <c r="M209" i="3"/>
  <c r="L209" i="3"/>
  <c r="K209" i="3"/>
  <c r="J209" i="3"/>
  <c r="I209" i="3"/>
  <c r="D209" i="3" s="1"/>
  <c r="B209" i="3" s="1"/>
  <c r="H209" i="3"/>
  <c r="C209" i="3" s="1"/>
  <c r="A209" i="3" s="1"/>
  <c r="E209" i="3"/>
  <c r="M208" i="3"/>
  <c r="L208" i="3"/>
  <c r="K208" i="3"/>
  <c r="J208" i="3"/>
  <c r="E208" i="3"/>
  <c r="M207" i="3"/>
  <c r="L207" i="3"/>
  <c r="K207" i="3"/>
  <c r="J207" i="3"/>
  <c r="E207" i="3"/>
  <c r="M206" i="3"/>
  <c r="L206" i="3"/>
  <c r="K206" i="3"/>
  <c r="J206" i="3"/>
  <c r="I206" i="3"/>
  <c r="H206" i="3"/>
  <c r="E206" i="3"/>
  <c r="D206" i="3"/>
  <c r="B206" i="3" s="1"/>
  <c r="C206" i="3"/>
  <c r="A206" i="3" s="1"/>
  <c r="M205" i="3"/>
  <c r="L205" i="3"/>
  <c r="K205" i="3"/>
  <c r="J205" i="3"/>
  <c r="I205" i="3"/>
  <c r="D205" i="3" s="1"/>
  <c r="B205" i="3" s="1"/>
  <c r="H205" i="3"/>
  <c r="E205" i="3"/>
  <c r="C205" i="3"/>
  <c r="A205" i="3" s="1"/>
  <c r="M204" i="3"/>
  <c r="L204" i="3"/>
  <c r="K204" i="3"/>
  <c r="J204" i="3"/>
  <c r="I204" i="3"/>
  <c r="H204" i="3"/>
  <c r="C204" i="3" s="1"/>
  <c r="A204" i="3" s="1"/>
  <c r="E204" i="3"/>
  <c r="D204" i="3"/>
  <c r="B204" i="3" s="1"/>
  <c r="M203" i="3"/>
  <c r="L203" i="3"/>
  <c r="K203" i="3"/>
  <c r="J203" i="3"/>
  <c r="I203" i="3"/>
  <c r="D203" i="3" s="1"/>
  <c r="B203" i="3" s="1"/>
  <c r="H203" i="3"/>
  <c r="E203" i="3"/>
  <c r="C203" i="3"/>
  <c r="A203" i="3" s="1"/>
  <c r="M202" i="3"/>
  <c r="L202" i="3"/>
  <c r="K202" i="3"/>
  <c r="J202" i="3"/>
  <c r="E202" i="3"/>
  <c r="M201" i="3"/>
  <c r="L201" i="3"/>
  <c r="K201" i="3"/>
  <c r="J201" i="3"/>
  <c r="E201" i="3"/>
  <c r="M200" i="3"/>
  <c r="L200" i="3"/>
  <c r="K200" i="3"/>
  <c r="J200" i="3"/>
  <c r="E200" i="3"/>
  <c r="M199" i="3"/>
  <c r="L199" i="3"/>
  <c r="K199" i="3"/>
  <c r="J199" i="3"/>
  <c r="I199" i="3"/>
  <c r="H199" i="3"/>
  <c r="E199" i="3"/>
  <c r="D199" i="3"/>
  <c r="B199" i="3" s="1"/>
  <c r="C199" i="3"/>
  <c r="A199" i="3" s="1"/>
  <c r="M198" i="3"/>
  <c r="L198" i="3"/>
  <c r="K198" i="3"/>
  <c r="J198" i="3"/>
  <c r="E198" i="3"/>
  <c r="I198" i="3" s="1"/>
  <c r="D198" i="3" s="1"/>
  <c r="B198" i="3" s="1"/>
  <c r="M197" i="3"/>
  <c r="L197" i="3"/>
  <c r="K197" i="3"/>
  <c r="J197" i="3"/>
  <c r="I197" i="3"/>
  <c r="D197" i="3" s="1"/>
  <c r="B197" i="3" s="1"/>
  <c r="H197" i="3"/>
  <c r="E197" i="3"/>
  <c r="C197" i="3"/>
  <c r="A197" i="3" s="1"/>
  <c r="M196" i="3"/>
  <c r="L196" i="3"/>
  <c r="K196" i="3"/>
  <c r="J196" i="3"/>
  <c r="I196" i="3"/>
  <c r="H196" i="3"/>
  <c r="C196" i="3" s="1"/>
  <c r="A196" i="3" s="1"/>
  <c r="E196" i="3"/>
  <c r="D196" i="3"/>
  <c r="B196" i="3" s="1"/>
  <c r="M195" i="3"/>
  <c r="L195" i="3"/>
  <c r="K195" i="3"/>
  <c r="J195" i="3"/>
  <c r="I195" i="3"/>
  <c r="D195" i="3" s="1"/>
  <c r="B195" i="3" s="1"/>
  <c r="H195" i="3"/>
  <c r="E195" i="3"/>
  <c r="C195" i="3"/>
  <c r="A195" i="3" s="1"/>
  <c r="M194" i="3"/>
  <c r="L194" i="3"/>
  <c r="K194" i="3"/>
  <c r="J194" i="3"/>
  <c r="E194" i="3"/>
  <c r="M193" i="3"/>
  <c r="L193" i="3"/>
  <c r="K193" i="3"/>
  <c r="J193" i="3"/>
  <c r="I193" i="3"/>
  <c r="H193" i="3"/>
  <c r="E193" i="3"/>
  <c r="D193" i="3"/>
  <c r="B193" i="3" s="1"/>
  <c r="C193" i="3"/>
  <c r="A193" i="3" s="1"/>
  <c r="M192" i="3"/>
  <c r="L192" i="3"/>
  <c r="K192" i="3"/>
  <c r="J192" i="3"/>
  <c r="I192" i="3"/>
  <c r="D192" i="3" s="1"/>
  <c r="B192" i="3" s="1"/>
  <c r="E192" i="3"/>
  <c r="H192" i="3" s="1"/>
  <c r="C192" i="3"/>
  <c r="A192" i="3" s="1"/>
  <c r="M191" i="3"/>
  <c r="L191" i="3"/>
  <c r="K191" i="3"/>
  <c r="J191" i="3"/>
  <c r="E191" i="3"/>
  <c r="M190" i="3"/>
  <c r="L190" i="3"/>
  <c r="K190" i="3"/>
  <c r="J190" i="3"/>
  <c r="I190" i="3"/>
  <c r="D190" i="3" s="1"/>
  <c r="B190" i="3" s="1"/>
  <c r="H190" i="3"/>
  <c r="E190" i="3"/>
  <c r="C190" i="3"/>
  <c r="A190" i="3" s="1"/>
  <c r="M189" i="3"/>
  <c r="L189" i="3"/>
  <c r="K189" i="3"/>
  <c r="J189" i="3"/>
  <c r="E189" i="3"/>
  <c r="M188" i="3"/>
  <c r="L188" i="3"/>
  <c r="K188" i="3"/>
  <c r="J188" i="3"/>
  <c r="I188" i="3"/>
  <c r="H188" i="3"/>
  <c r="C188" i="3" s="1"/>
  <c r="A188" i="3" s="1"/>
  <c r="E188" i="3"/>
  <c r="D188" i="3"/>
  <c r="B188" i="3" s="1"/>
  <c r="M187" i="3"/>
  <c r="L187" i="3"/>
  <c r="K187" i="3"/>
  <c r="J187" i="3"/>
  <c r="I187" i="3"/>
  <c r="D187" i="3" s="1"/>
  <c r="B187" i="3" s="1"/>
  <c r="H187" i="3"/>
  <c r="E187" i="3"/>
  <c r="C187" i="3"/>
  <c r="A187" i="3" s="1"/>
  <c r="M186" i="3"/>
  <c r="L186" i="3"/>
  <c r="K186" i="3"/>
  <c r="J186" i="3"/>
  <c r="E186" i="3"/>
  <c r="M185" i="3"/>
  <c r="L185" i="3"/>
  <c r="K185" i="3"/>
  <c r="J185" i="3"/>
  <c r="E185" i="3"/>
  <c r="M184" i="3"/>
  <c r="L184" i="3"/>
  <c r="K184" i="3"/>
  <c r="J184" i="3"/>
  <c r="E184" i="3"/>
  <c r="M183" i="3"/>
  <c r="L183" i="3"/>
  <c r="K183" i="3"/>
  <c r="J183" i="3"/>
  <c r="E183" i="3"/>
  <c r="M182" i="3"/>
  <c r="L182" i="3"/>
  <c r="K182" i="3"/>
  <c r="J182" i="3"/>
  <c r="E182" i="3"/>
  <c r="M181" i="3"/>
  <c r="L181" i="3"/>
  <c r="K181" i="3"/>
  <c r="J181" i="3"/>
  <c r="E181" i="3"/>
  <c r="M180" i="3"/>
  <c r="L180" i="3"/>
  <c r="K180" i="3"/>
  <c r="J180" i="3"/>
  <c r="E180" i="3"/>
  <c r="M179" i="3"/>
  <c r="L179" i="3"/>
  <c r="K179" i="3"/>
  <c r="J179" i="3"/>
  <c r="E179" i="3"/>
  <c r="M178" i="3"/>
  <c r="L178" i="3"/>
  <c r="K178" i="3"/>
  <c r="J178" i="3"/>
  <c r="E178" i="3"/>
  <c r="M177" i="3"/>
  <c r="L177" i="3"/>
  <c r="K177" i="3"/>
  <c r="J177" i="3"/>
  <c r="E177" i="3"/>
  <c r="M176" i="3"/>
  <c r="L176" i="3"/>
  <c r="K176" i="3"/>
  <c r="J176" i="3"/>
  <c r="E176" i="3"/>
  <c r="M175" i="3"/>
  <c r="L175" i="3"/>
  <c r="K175" i="3"/>
  <c r="J175" i="3"/>
  <c r="E175" i="3"/>
  <c r="M174" i="3"/>
  <c r="L174" i="3"/>
  <c r="K174" i="3"/>
  <c r="J174" i="3"/>
  <c r="E174" i="3"/>
  <c r="M173" i="3"/>
  <c r="L173" i="3"/>
  <c r="K173" i="3"/>
  <c r="J173" i="3"/>
  <c r="E173" i="3"/>
  <c r="M172" i="3"/>
  <c r="L172" i="3"/>
  <c r="K172" i="3"/>
  <c r="J172" i="3"/>
  <c r="E172" i="3"/>
  <c r="M171" i="3"/>
  <c r="L171" i="3"/>
  <c r="K171" i="3"/>
  <c r="J171" i="3"/>
  <c r="E171" i="3"/>
  <c r="M170" i="3"/>
  <c r="L170" i="3"/>
  <c r="K170" i="3"/>
  <c r="J170" i="3"/>
  <c r="E170" i="3"/>
  <c r="M169" i="3"/>
  <c r="L169" i="3"/>
  <c r="K169" i="3"/>
  <c r="J169" i="3"/>
  <c r="H169" i="3"/>
  <c r="E169" i="3"/>
  <c r="C169" i="3"/>
  <c r="A169" i="3" s="1"/>
  <c r="M168" i="3"/>
  <c r="L168" i="3"/>
  <c r="K168" i="3"/>
  <c r="J168" i="3"/>
  <c r="E168" i="3"/>
  <c r="M167" i="3"/>
  <c r="L167" i="3"/>
  <c r="K167" i="3"/>
  <c r="J167" i="3"/>
  <c r="E167" i="3"/>
  <c r="M166" i="3"/>
  <c r="L166" i="3"/>
  <c r="K166" i="3"/>
  <c r="J166" i="3"/>
  <c r="E166" i="3"/>
  <c r="M165" i="3"/>
  <c r="L165" i="3"/>
  <c r="K165" i="3"/>
  <c r="J165" i="3"/>
  <c r="E165" i="3"/>
  <c r="M164" i="3"/>
  <c r="L164" i="3"/>
  <c r="K164" i="3"/>
  <c r="J164" i="3"/>
  <c r="E164" i="3"/>
  <c r="M163" i="3"/>
  <c r="L163" i="3"/>
  <c r="K163" i="3"/>
  <c r="J163" i="3"/>
  <c r="E163" i="3"/>
  <c r="M162" i="3"/>
  <c r="L162" i="3"/>
  <c r="K162" i="3"/>
  <c r="J162" i="3"/>
  <c r="H162" i="3"/>
  <c r="E162" i="3"/>
  <c r="I162" i="3" s="1"/>
  <c r="D162" i="3"/>
  <c r="B162" i="3" s="1"/>
  <c r="C162" i="3"/>
  <c r="A162" i="3" s="1"/>
  <c r="M161" i="3"/>
  <c r="L161" i="3"/>
  <c r="K161" i="3"/>
  <c r="J161" i="3"/>
  <c r="E161" i="3"/>
  <c r="M160" i="3"/>
  <c r="L160" i="3"/>
  <c r="K160" i="3"/>
  <c r="J160" i="3"/>
  <c r="E160" i="3"/>
  <c r="M159" i="3"/>
  <c r="L159" i="3"/>
  <c r="K159" i="3"/>
  <c r="J159" i="3"/>
  <c r="E159" i="3"/>
  <c r="M158" i="3"/>
  <c r="L158" i="3"/>
  <c r="K158" i="3"/>
  <c r="J158" i="3"/>
  <c r="E158" i="3"/>
  <c r="M157" i="3"/>
  <c r="L157" i="3"/>
  <c r="K157" i="3"/>
  <c r="J157" i="3"/>
  <c r="E157" i="3"/>
  <c r="M156" i="3"/>
  <c r="L156" i="3"/>
  <c r="K156" i="3"/>
  <c r="J156" i="3"/>
  <c r="E156" i="3"/>
  <c r="M155" i="3"/>
  <c r="L155" i="3"/>
  <c r="K155" i="3"/>
  <c r="J155" i="3"/>
  <c r="E155" i="3"/>
  <c r="M154" i="3"/>
  <c r="L154" i="3"/>
  <c r="K154" i="3"/>
  <c r="J154" i="3"/>
  <c r="E154" i="3"/>
  <c r="M153" i="3"/>
  <c r="L153" i="3"/>
  <c r="K153" i="3"/>
  <c r="J153" i="3"/>
  <c r="E153" i="3"/>
  <c r="M152" i="3"/>
  <c r="L152" i="3"/>
  <c r="K152" i="3"/>
  <c r="J152" i="3"/>
  <c r="E152" i="3"/>
  <c r="M151" i="3"/>
  <c r="L151" i="3"/>
  <c r="K151" i="3"/>
  <c r="J151" i="3"/>
  <c r="E151" i="3"/>
  <c r="M150" i="3"/>
  <c r="L150" i="3"/>
  <c r="K150" i="3"/>
  <c r="J150" i="3"/>
  <c r="E150" i="3"/>
  <c r="M149" i="3"/>
  <c r="L149" i="3"/>
  <c r="K149" i="3"/>
  <c r="J149" i="3"/>
  <c r="E149" i="3"/>
  <c r="M148" i="3"/>
  <c r="L148" i="3"/>
  <c r="K148" i="3"/>
  <c r="J148" i="3"/>
  <c r="E148" i="3"/>
  <c r="M147" i="3"/>
  <c r="L147" i="3"/>
  <c r="K147" i="3"/>
  <c r="J147" i="3"/>
  <c r="E147" i="3"/>
  <c r="M146" i="3"/>
  <c r="L146" i="3"/>
  <c r="K146" i="3"/>
  <c r="J146" i="3"/>
  <c r="E146" i="3"/>
  <c r="M145" i="3"/>
  <c r="L145" i="3"/>
  <c r="K145" i="3"/>
  <c r="J145" i="3"/>
  <c r="E145" i="3"/>
  <c r="M144" i="3"/>
  <c r="L144" i="3"/>
  <c r="K144" i="3"/>
  <c r="J144" i="3"/>
  <c r="E144" i="3"/>
  <c r="M143" i="3"/>
  <c r="L143" i="3"/>
  <c r="K143" i="3"/>
  <c r="J143" i="3"/>
  <c r="E143" i="3"/>
  <c r="M142" i="3"/>
  <c r="L142" i="3"/>
  <c r="K142" i="3"/>
  <c r="J142" i="3"/>
  <c r="E142" i="3"/>
  <c r="M141" i="3"/>
  <c r="L141" i="3"/>
  <c r="K141" i="3"/>
  <c r="J141" i="3"/>
  <c r="E141" i="3"/>
  <c r="M140" i="3"/>
  <c r="L140" i="3"/>
  <c r="K140" i="3"/>
  <c r="J140" i="3"/>
  <c r="E140" i="3"/>
  <c r="M139" i="3"/>
  <c r="L139" i="3"/>
  <c r="K139" i="3"/>
  <c r="J139" i="3"/>
  <c r="E139" i="3"/>
  <c r="M138" i="3"/>
  <c r="L138" i="3"/>
  <c r="K138" i="3"/>
  <c r="J138" i="3"/>
  <c r="E138" i="3"/>
  <c r="M137" i="3"/>
  <c r="L137" i="3"/>
  <c r="K137" i="3"/>
  <c r="J137" i="3"/>
  <c r="E137" i="3"/>
  <c r="M136" i="3"/>
  <c r="L136" i="3"/>
  <c r="K136" i="3"/>
  <c r="J136" i="3"/>
  <c r="E136" i="3"/>
  <c r="M135" i="3"/>
  <c r="L135" i="3"/>
  <c r="K135" i="3"/>
  <c r="J135" i="3"/>
  <c r="E135" i="3"/>
  <c r="M134" i="3"/>
  <c r="L134" i="3"/>
  <c r="K134" i="3"/>
  <c r="J134" i="3"/>
  <c r="E134" i="3"/>
  <c r="M133" i="3"/>
  <c r="L133" i="3"/>
  <c r="K133" i="3"/>
  <c r="J133" i="3"/>
  <c r="E133" i="3"/>
  <c r="M132" i="3"/>
  <c r="L132" i="3"/>
  <c r="K132" i="3"/>
  <c r="J132" i="3"/>
  <c r="E132" i="3"/>
  <c r="M131" i="3"/>
  <c r="L131" i="3"/>
  <c r="K131" i="3"/>
  <c r="J131" i="3"/>
  <c r="E131" i="3"/>
  <c r="M130" i="3"/>
  <c r="L130" i="3"/>
  <c r="K130" i="3"/>
  <c r="J130" i="3"/>
  <c r="E130" i="3"/>
  <c r="M129" i="3"/>
  <c r="L129" i="3"/>
  <c r="K129" i="3"/>
  <c r="J129" i="3"/>
  <c r="E129" i="3"/>
  <c r="M128" i="3"/>
  <c r="L128" i="3"/>
  <c r="K128" i="3"/>
  <c r="J128" i="3"/>
  <c r="E128" i="3"/>
  <c r="M127" i="3"/>
  <c r="L127" i="3"/>
  <c r="K127" i="3"/>
  <c r="J127" i="3"/>
  <c r="E127" i="3"/>
  <c r="M126" i="3"/>
  <c r="L126" i="3"/>
  <c r="K126" i="3"/>
  <c r="J126" i="3"/>
  <c r="E126" i="3"/>
  <c r="M125" i="3"/>
  <c r="L125" i="3"/>
  <c r="K125" i="3"/>
  <c r="J125" i="3"/>
  <c r="E125" i="3"/>
  <c r="M124" i="3"/>
  <c r="L124" i="3"/>
  <c r="K124" i="3"/>
  <c r="J124" i="3"/>
  <c r="E124" i="3"/>
  <c r="M123" i="3"/>
  <c r="L123" i="3"/>
  <c r="K123" i="3"/>
  <c r="J123" i="3"/>
  <c r="E123" i="3"/>
  <c r="M122" i="3"/>
  <c r="L122" i="3"/>
  <c r="K122" i="3"/>
  <c r="J122" i="3"/>
  <c r="E122" i="3"/>
  <c r="M121" i="3"/>
  <c r="L121" i="3"/>
  <c r="K121" i="3"/>
  <c r="J121" i="3"/>
  <c r="E121" i="3"/>
  <c r="M120" i="3"/>
  <c r="L120" i="3"/>
  <c r="K120" i="3"/>
  <c r="J120" i="3"/>
  <c r="E120" i="3"/>
  <c r="M119" i="3"/>
  <c r="L119" i="3"/>
  <c r="K119" i="3"/>
  <c r="J119" i="3"/>
  <c r="E119" i="3"/>
  <c r="M118" i="3"/>
  <c r="L118" i="3"/>
  <c r="K118" i="3"/>
  <c r="J118" i="3"/>
  <c r="E118" i="3"/>
  <c r="M117" i="3"/>
  <c r="L117" i="3"/>
  <c r="K117" i="3"/>
  <c r="J117" i="3"/>
  <c r="E117" i="3"/>
  <c r="M116" i="3"/>
  <c r="L116" i="3"/>
  <c r="K116" i="3"/>
  <c r="J116" i="3"/>
  <c r="E116" i="3"/>
  <c r="M115" i="3"/>
  <c r="L115" i="3"/>
  <c r="K115" i="3"/>
  <c r="J115" i="3"/>
  <c r="E115" i="3"/>
  <c r="M114" i="3"/>
  <c r="L114" i="3"/>
  <c r="K114" i="3"/>
  <c r="J114" i="3"/>
  <c r="E114" i="3"/>
  <c r="M113" i="3"/>
  <c r="L113" i="3"/>
  <c r="K113" i="3"/>
  <c r="J113" i="3"/>
  <c r="E113" i="3"/>
  <c r="M112" i="3"/>
  <c r="L112" i="3"/>
  <c r="K112" i="3"/>
  <c r="J112" i="3"/>
  <c r="E112" i="3"/>
  <c r="M111" i="3"/>
  <c r="L111" i="3"/>
  <c r="K111" i="3"/>
  <c r="J111" i="3"/>
  <c r="E111" i="3"/>
  <c r="M110" i="3"/>
  <c r="L110" i="3"/>
  <c r="K110" i="3"/>
  <c r="J110" i="3"/>
  <c r="E110" i="3"/>
  <c r="M109" i="3"/>
  <c r="L109" i="3"/>
  <c r="K109" i="3"/>
  <c r="J109" i="3"/>
  <c r="E109" i="3"/>
  <c r="M108" i="3"/>
  <c r="L108" i="3"/>
  <c r="K108" i="3"/>
  <c r="J108" i="3"/>
  <c r="E108" i="3"/>
  <c r="M107" i="3"/>
  <c r="L107" i="3"/>
  <c r="K107" i="3"/>
  <c r="J107" i="3"/>
  <c r="E107" i="3"/>
  <c r="M106" i="3"/>
  <c r="L106" i="3"/>
  <c r="K106" i="3"/>
  <c r="J106" i="3"/>
  <c r="E106" i="3"/>
  <c r="M105" i="3"/>
  <c r="L105" i="3"/>
  <c r="K105" i="3"/>
  <c r="J105" i="3"/>
  <c r="E105" i="3"/>
  <c r="M104" i="3"/>
  <c r="L104" i="3"/>
  <c r="K104" i="3"/>
  <c r="J104" i="3"/>
  <c r="E104" i="3"/>
  <c r="M103" i="3"/>
  <c r="L103" i="3"/>
  <c r="K103" i="3"/>
  <c r="J103" i="3"/>
  <c r="E103" i="3"/>
  <c r="M102" i="3"/>
  <c r="L102" i="3"/>
  <c r="K102" i="3"/>
  <c r="J102" i="3"/>
  <c r="E102" i="3"/>
  <c r="M101" i="3"/>
  <c r="L101" i="3"/>
  <c r="K101" i="3"/>
  <c r="J101" i="3"/>
  <c r="E101" i="3"/>
  <c r="M100" i="3"/>
  <c r="L100" i="3"/>
  <c r="K100" i="3"/>
  <c r="J100" i="3"/>
  <c r="E100" i="3"/>
  <c r="M99" i="3"/>
  <c r="L99" i="3"/>
  <c r="K99" i="3"/>
  <c r="J99" i="3"/>
  <c r="E99" i="3"/>
  <c r="M98" i="3"/>
  <c r="L98" i="3"/>
  <c r="K98" i="3"/>
  <c r="J98" i="3"/>
  <c r="E98" i="3"/>
  <c r="M97" i="3"/>
  <c r="L97" i="3"/>
  <c r="K97" i="3"/>
  <c r="J97" i="3"/>
  <c r="E97" i="3"/>
  <c r="M96" i="3"/>
  <c r="L96" i="3"/>
  <c r="K96" i="3"/>
  <c r="J96" i="3"/>
  <c r="E96" i="3"/>
  <c r="M95" i="3"/>
  <c r="L95" i="3"/>
  <c r="K95" i="3"/>
  <c r="J95" i="3"/>
  <c r="E95" i="3"/>
  <c r="M94" i="3"/>
  <c r="L94" i="3"/>
  <c r="K94" i="3"/>
  <c r="J94" i="3"/>
  <c r="E94" i="3"/>
  <c r="M93" i="3"/>
  <c r="L93" i="3"/>
  <c r="K93" i="3"/>
  <c r="J93" i="3"/>
  <c r="E93" i="3"/>
  <c r="M92" i="3"/>
  <c r="L92" i="3"/>
  <c r="K92" i="3"/>
  <c r="J92" i="3"/>
  <c r="E92" i="3"/>
  <c r="M91" i="3"/>
  <c r="L91" i="3"/>
  <c r="K91" i="3"/>
  <c r="J91" i="3"/>
  <c r="E91" i="3"/>
  <c r="M90" i="3"/>
  <c r="L90" i="3"/>
  <c r="K90" i="3"/>
  <c r="J90" i="3"/>
  <c r="E90" i="3"/>
  <c r="M89" i="3"/>
  <c r="L89" i="3"/>
  <c r="K89" i="3"/>
  <c r="J89" i="3"/>
  <c r="E89" i="3"/>
  <c r="M88" i="3"/>
  <c r="L88" i="3"/>
  <c r="K88" i="3"/>
  <c r="J88" i="3"/>
  <c r="E88" i="3"/>
  <c r="M87" i="3"/>
  <c r="L87" i="3"/>
  <c r="K87" i="3"/>
  <c r="J87" i="3"/>
  <c r="E87" i="3"/>
  <c r="M86" i="3"/>
  <c r="L86" i="3"/>
  <c r="K86" i="3"/>
  <c r="J86" i="3"/>
  <c r="E86" i="3"/>
  <c r="M85" i="3"/>
  <c r="L85" i="3"/>
  <c r="K85" i="3"/>
  <c r="J85" i="3"/>
  <c r="E85" i="3"/>
  <c r="M84" i="3"/>
  <c r="L84" i="3"/>
  <c r="K84" i="3"/>
  <c r="J84" i="3"/>
  <c r="E84" i="3"/>
  <c r="M83" i="3"/>
  <c r="L83" i="3"/>
  <c r="K83" i="3"/>
  <c r="J83" i="3"/>
  <c r="E83" i="3"/>
  <c r="M82" i="3"/>
  <c r="L82" i="3"/>
  <c r="K82" i="3"/>
  <c r="J82" i="3"/>
  <c r="E82" i="3"/>
  <c r="M81" i="3"/>
  <c r="L81" i="3"/>
  <c r="K81" i="3"/>
  <c r="J81" i="3"/>
  <c r="E81" i="3"/>
  <c r="M80" i="3"/>
  <c r="L80" i="3"/>
  <c r="K80" i="3"/>
  <c r="J80" i="3"/>
  <c r="E80" i="3"/>
  <c r="M79" i="3"/>
  <c r="L79" i="3"/>
  <c r="K79" i="3"/>
  <c r="J79" i="3"/>
  <c r="E79" i="3"/>
  <c r="M78" i="3"/>
  <c r="L78" i="3"/>
  <c r="K78" i="3"/>
  <c r="J78" i="3"/>
  <c r="E78" i="3"/>
  <c r="M77" i="3"/>
  <c r="L77" i="3"/>
  <c r="K77" i="3"/>
  <c r="J77" i="3"/>
  <c r="E77" i="3"/>
  <c r="M76" i="3"/>
  <c r="L76" i="3"/>
  <c r="K76" i="3"/>
  <c r="J76" i="3"/>
  <c r="E76" i="3"/>
  <c r="M75" i="3"/>
  <c r="L75" i="3"/>
  <c r="K75" i="3"/>
  <c r="J75" i="3"/>
  <c r="E75" i="3"/>
  <c r="M74" i="3"/>
  <c r="L74" i="3"/>
  <c r="K74" i="3"/>
  <c r="J74" i="3"/>
  <c r="E74" i="3"/>
  <c r="M73" i="3"/>
  <c r="L73" i="3"/>
  <c r="K73" i="3"/>
  <c r="J73" i="3"/>
  <c r="E73" i="3"/>
  <c r="M72" i="3"/>
  <c r="L72" i="3"/>
  <c r="K72" i="3"/>
  <c r="J72" i="3"/>
  <c r="E72" i="3"/>
  <c r="M71" i="3"/>
  <c r="L71" i="3"/>
  <c r="K71" i="3"/>
  <c r="J71" i="3"/>
  <c r="E71" i="3"/>
  <c r="M70" i="3"/>
  <c r="L70" i="3"/>
  <c r="K70" i="3"/>
  <c r="J70" i="3"/>
  <c r="E70" i="3"/>
  <c r="M69" i="3"/>
  <c r="L69" i="3"/>
  <c r="K69" i="3"/>
  <c r="J69" i="3"/>
  <c r="E69" i="3"/>
  <c r="M68" i="3"/>
  <c r="L68" i="3"/>
  <c r="K68" i="3"/>
  <c r="J68" i="3"/>
  <c r="E68" i="3"/>
  <c r="M67" i="3"/>
  <c r="L67" i="3"/>
  <c r="K67" i="3"/>
  <c r="J67" i="3"/>
  <c r="E67" i="3"/>
  <c r="M66" i="3"/>
  <c r="L66" i="3"/>
  <c r="K66" i="3"/>
  <c r="J66" i="3"/>
  <c r="E66" i="3"/>
  <c r="M65" i="3"/>
  <c r="L65" i="3"/>
  <c r="K65" i="3"/>
  <c r="J65" i="3"/>
  <c r="E65" i="3"/>
  <c r="M64" i="3"/>
  <c r="L64" i="3"/>
  <c r="K64" i="3"/>
  <c r="J64" i="3"/>
  <c r="E64" i="3"/>
  <c r="M63" i="3"/>
  <c r="L63" i="3"/>
  <c r="K63" i="3"/>
  <c r="J63" i="3"/>
  <c r="E63" i="3"/>
  <c r="M62" i="3"/>
  <c r="L62" i="3"/>
  <c r="K62" i="3"/>
  <c r="J62" i="3"/>
  <c r="E62" i="3"/>
  <c r="M61" i="3"/>
  <c r="L61" i="3"/>
  <c r="K61" i="3"/>
  <c r="J61" i="3"/>
  <c r="E61" i="3"/>
  <c r="M60" i="3"/>
  <c r="L60" i="3"/>
  <c r="K60" i="3"/>
  <c r="J60" i="3"/>
  <c r="E60" i="3"/>
  <c r="M59" i="3"/>
  <c r="L59" i="3"/>
  <c r="K59" i="3"/>
  <c r="J59" i="3"/>
  <c r="E59" i="3"/>
  <c r="M58" i="3"/>
  <c r="L58" i="3"/>
  <c r="K58" i="3"/>
  <c r="J58" i="3"/>
  <c r="E58" i="3"/>
  <c r="M57" i="3"/>
  <c r="L57" i="3"/>
  <c r="K57" i="3"/>
  <c r="J57" i="3"/>
  <c r="E57" i="3"/>
  <c r="M56" i="3"/>
  <c r="L56" i="3"/>
  <c r="K56" i="3"/>
  <c r="J56" i="3"/>
  <c r="E56" i="3"/>
  <c r="M55" i="3"/>
  <c r="L55" i="3"/>
  <c r="K55" i="3"/>
  <c r="J55" i="3"/>
  <c r="E55" i="3"/>
  <c r="M54" i="3"/>
  <c r="L54" i="3"/>
  <c r="K54" i="3"/>
  <c r="J54" i="3"/>
  <c r="E54" i="3"/>
  <c r="M53" i="3"/>
  <c r="L53" i="3"/>
  <c r="K53" i="3"/>
  <c r="J53" i="3"/>
  <c r="E53" i="3"/>
  <c r="M52" i="3"/>
  <c r="L52" i="3"/>
  <c r="K52" i="3"/>
  <c r="J52" i="3"/>
  <c r="E52" i="3"/>
  <c r="M51" i="3"/>
  <c r="L51" i="3"/>
  <c r="K51" i="3"/>
  <c r="J51" i="3"/>
  <c r="E51" i="3"/>
  <c r="M50" i="3"/>
  <c r="L50" i="3"/>
  <c r="K50" i="3"/>
  <c r="J50" i="3"/>
  <c r="E50" i="3"/>
  <c r="M49" i="3"/>
  <c r="L49" i="3"/>
  <c r="K49" i="3"/>
  <c r="J49" i="3"/>
  <c r="E49" i="3"/>
  <c r="M48" i="3"/>
  <c r="L48" i="3"/>
  <c r="K48" i="3"/>
  <c r="J48" i="3"/>
  <c r="E48" i="3"/>
  <c r="M47" i="3"/>
  <c r="L47" i="3"/>
  <c r="K47" i="3"/>
  <c r="J47" i="3"/>
  <c r="E47" i="3"/>
  <c r="M46" i="3"/>
  <c r="L46" i="3"/>
  <c r="K46" i="3"/>
  <c r="J46" i="3"/>
  <c r="E46" i="3"/>
  <c r="M45" i="3"/>
  <c r="L45" i="3"/>
  <c r="K45" i="3"/>
  <c r="J45" i="3"/>
  <c r="E45" i="3"/>
  <c r="M44" i="3"/>
  <c r="L44" i="3"/>
  <c r="K44" i="3"/>
  <c r="J44" i="3"/>
  <c r="E44" i="3"/>
  <c r="M43" i="3"/>
  <c r="L43" i="3"/>
  <c r="K43" i="3"/>
  <c r="J43" i="3"/>
  <c r="E43" i="3"/>
  <c r="M42" i="3"/>
  <c r="L42" i="3"/>
  <c r="K42" i="3"/>
  <c r="J42" i="3"/>
  <c r="E42" i="3"/>
  <c r="M41" i="3"/>
  <c r="L41" i="3"/>
  <c r="K41" i="3"/>
  <c r="J41" i="3"/>
  <c r="E41" i="3"/>
  <c r="M40" i="3"/>
  <c r="L40" i="3"/>
  <c r="K40" i="3"/>
  <c r="J40" i="3"/>
  <c r="E40" i="3"/>
  <c r="M39" i="3"/>
  <c r="L39" i="3"/>
  <c r="K39" i="3"/>
  <c r="J39" i="3"/>
  <c r="E39" i="3"/>
  <c r="M38" i="3"/>
  <c r="L38" i="3"/>
  <c r="K38" i="3"/>
  <c r="J38" i="3"/>
  <c r="E38" i="3"/>
  <c r="M37" i="3"/>
  <c r="L37" i="3"/>
  <c r="K37" i="3"/>
  <c r="J37" i="3"/>
  <c r="E37" i="3"/>
  <c r="M36" i="3"/>
  <c r="L36" i="3"/>
  <c r="K36" i="3"/>
  <c r="J36" i="3"/>
  <c r="E36" i="3"/>
  <c r="I36" i="3" s="1"/>
  <c r="D36" i="3"/>
  <c r="B36" i="3" s="1"/>
  <c r="M35" i="3"/>
  <c r="L35" i="3"/>
  <c r="K35" i="3"/>
  <c r="J35" i="3"/>
  <c r="E35" i="3"/>
  <c r="M34" i="3"/>
  <c r="L34" i="3"/>
  <c r="K34" i="3"/>
  <c r="J34" i="3"/>
  <c r="H34" i="3"/>
  <c r="C34" i="3" s="1"/>
  <c r="A34" i="3" s="1"/>
  <c r="E34" i="3"/>
  <c r="I34" i="3" s="1"/>
  <c r="D34" i="3" s="1"/>
  <c r="B34" i="3" s="1"/>
  <c r="M33" i="3"/>
  <c r="L33" i="3"/>
  <c r="K33" i="3"/>
  <c r="J33" i="3"/>
  <c r="E33" i="3"/>
  <c r="I33" i="3" s="1"/>
  <c r="D33" i="3" s="1"/>
  <c r="B33" i="3" s="1"/>
  <c r="M32" i="3"/>
  <c r="L32" i="3"/>
  <c r="K32" i="3"/>
  <c r="J32" i="3"/>
  <c r="E32" i="3"/>
  <c r="M31" i="3"/>
  <c r="L31" i="3"/>
  <c r="K31" i="3"/>
  <c r="J31" i="3"/>
  <c r="E31" i="3"/>
  <c r="M30" i="3"/>
  <c r="L30" i="3"/>
  <c r="K30" i="3"/>
  <c r="J30" i="3"/>
  <c r="H30" i="3"/>
  <c r="C30" i="3" s="1"/>
  <c r="A30" i="3" s="1"/>
  <c r="E30" i="3"/>
  <c r="I30" i="3" s="1"/>
  <c r="D30" i="3"/>
  <c r="B30" i="3" s="1"/>
  <c r="M29" i="3"/>
  <c r="L29" i="3"/>
  <c r="K29" i="3"/>
  <c r="J29" i="3"/>
  <c r="E29" i="3"/>
  <c r="M28" i="3"/>
  <c r="L28" i="3"/>
  <c r="K28" i="3"/>
  <c r="J28" i="3"/>
  <c r="E28" i="3"/>
  <c r="M27" i="3"/>
  <c r="L27" i="3"/>
  <c r="K27" i="3"/>
  <c r="J27" i="3"/>
  <c r="E27" i="3"/>
  <c r="H27" i="3" s="1"/>
  <c r="C27" i="3" s="1"/>
  <c r="A27" i="3" s="1"/>
  <c r="M26" i="3"/>
  <c r="L26" i="3"/>
  <c r="K26" i="3"/>
  <c r="J26" i="3"/>
  <c r="H26" i="3"/>
  <c r="E26" i="3"/>
  <c r="I26" i="3" s="1"/>
  <c r="D26" i="3" s="1"/>
  <c r="B26" i="3" s="1"/>
  <c r="C26" i="3"/>
  <c r="A26" i="3" s="1"/>
  <c r="M25" i="3"/>
  <c r="L25" i="3"/>
  <c r="K25" i="3"/>
  <c r="J25" i="3"/>
  <c r="E25" i="3"/>
  <c r="M24" i="3"/>
  <c r="L24" i="3"/>
  <c r="K24" i="3"/>
  <c r="J24" i="3"/>
  <c r="H24" i="3"/>
  <c r="E24" i="3"/>
  <c r="I24" i="3" s="1"/>
  <c r="D24" i="3"/>
  <c r="B24" i="3" s="1"/>
  <c r="C24" i="3"/>
  <c r="A24" i="3" s="1"/>
  <c r="M23" i="3"/>
  <c r="L23" i="3"/>
  <c r="K23" i="3"/>
  <c r="J23" i="3"/>
  <c r="E23" i="3"/>
  <c r="M22" i="3"/>
  <c r="L22" i="3"/>
  <c r="K22" i="3"/>
  <c r="J22" i="3"/>
  <c r="I22" i="3"/>
  <c r="D22" i="3" s="1"/>
  <c r="B22" i="3" s="1"/>
  <c r="H22" i="3"/>
  <c r="C22" i="3" s="1"/>
  <c r="A22" i="3" s="1"/>
  <c r="E22" i="3"/>
  <c r="M21" i="3"/>
  <c r="L21" i="3"/>
  <c r="K21" i="3"/>
  <c r="J21" i="3"/>
  <c r="E21" i="3"/>
  <c r="M20" i="3"/>
  <c r="L20" i="3"/>
  <c r="K20" i="3"/>
  <c r="J20" i="3"/>
  <c r="E20" i="3"/>
  <c r="M19" i="3"/>
  <c r="L19" i="3"/>
  <c r="K19" i="3"/>
  <c r="J19" i="3"/>
  <c r="E19" i="3"/>
  <c r="M18" i="3"/>
  <c r="L18" i="3"/>
  <c r="K18" i="3"/>
  <c r="J18" i="3"/>
  <c r="E18" i="3"/>
  <c r="M17" i="3"/>
  <c r="L17" i="3"/>
  <c r="K17" i="3"/>
  <c r="J17" i="3"/>
  <c r="E17" i="3"/>
  <c r="M16" i="3"/>
  <c r="L16" i="3"/>
  <c r="K16" i="3"/>
  <c r="J16" i="3"/>
  <c r="E16" i="3"/>
  <c r="M15" i="3"/>
  <c r="L15" i="3"/>
  <c r="K15" i="3"/>
  <c r="J15" i="3"/>
  <c r="E15" i="3"/>
  <c r="M14" i="3"/>
  <c r="L14" i="3"/>
  <c r="K14" i="3"/>
  <c r="J14" i="3"/>
  <c r="E14" i="3"/>
  <c r="M13" i="3"/>
  <c r="L13" i="3"/>
  <c r="K13" i="3"/>
  <c r="J13" i="3"/>
  <c r="E13" i="3"/>
  <c r="M12" i="3"/>
  <c r="L12" i="3"/>
  <c r="K12" i="3"/>
  <c r="J12" i="3"/>
  <c r="E12" i="3"/>
  <c r="M11" i="3"/>
  <c r="L11" i="3"/>
  <c r="K11" i="3"/>
  <c r="J11" i="3"/>
  <c r="E11" i="3"/>
  <c r="M10" i="3"/>
  <c r="L10" i="3"/>
  <c r="K10" i="3"/>
  <c r="J10" i="3"/>
  <c r="E10" i="3"/>
  <c r="M9" i="3"/>
  <c r="L9" i="3"/>
  <c r="K9" i="3"/>
  <c r="J9" i="3"/>
  <c r="E9" i="3"/>
  <c r="M8" i="3"/>
  <c r="L8" i="3"/>
  <c r="K8" i="3"/>
  <c r="J8" i="3"/>
  <c r="E8" i="3"/>
  <c r="M7" i="3"/>
  <c r="L7" i="3"/>
  <c r="K7" i="3"/>
  <c r="J7" i="3"/>
  <c r="E7" i="3"/>
  <c r="M6" i="3"/>
  <c r="L6" i="3"/>
  <c r="K6" i="3"/>
  <c r="J6" i="3"/>
  <c r="E6" i="3"/>
  <c r="M5" i="3"/>
  <c r="L5" i="3"/>
  <c r="K5" i="3"/>
  <c r="J5" i="3"/>
  <c r="E5" i="3"/>
  <c r="M4" i="3"/>
  <c r="L4" i="3"/>
  <c r="K4" i="3"/>
  <c r="J4" i="3"/>
  <c r="E4" i="3"/>
  <c r="M3" i="3"/>
  <c r="L3" i="3"/>
  <c r="K3" i="3"/>
  <c r="J3" i="3"/>
  <c r="E3" i="3"/>
  <c r="M2" i="3"/>
  <c r="L2" i="3"/>
  <c r="K2" i="3"/>
  <c r="J2" i="3"/>
  <c r="E2" i="3"/>
  <c r="M1" i="3"/>
  <c r="L1" i="3"/>
  <c r="K1" i="3"/>
  <c r="J1" i="3"/>
  <c r="E1" i="3"/>
  <c r="N100" i="2"/>
  <c r="M100" i="2"/>
  <c r="L100" i="2"/>
  <c r="K100" i="2"/>
  <c r="J100" i="2"/>
  <c r="I100" i="2"/>
  <c r="H100" i="2"/>
  <c r="G100" i="2"/>
  <c r="F100" i="2"/>
  <c r="E100" i="2"/>
  <c r="B100" i="2"/>
  <c r="A100" i="2"/>
  <c r="M99" i="2"/>
  <c r="L99" i="2"/>
  <c r="K99" i="2"/>
  <c r="J99" i="2"/>
  <c r="I99" i="2"/>
  <c r="H99" i="2"/>
  <c r="G99" i="2"/>
  <c r="N99" i="2" s="1"/>
  <c r="F99" i="2"/>
  <c r="E99" i="2"/>
  <c r="B99" i="2"/>
  <c r="A99" i="2" s="1"/>
  <c r="M98" i="2"/>
  <c r="L98" i="2"/>
  <c r="K98" i="2"/>
  <c r="J98" i="2"/>
  <c r="I98" i="2"/>
  <c r="H98" i="2"/>
  <c r="G98" i="2"/>
  <c r="F98" i="2"/>
  <c r="E98" i="2"/>
  <c r="B98" i="2" s="1"/>
  <c r="A98" i="2" s="1"/>
  <c r="M97" i="2"/>
  <c r="L97" i="2"/>
  <c r="K97" i="2"/>
  <c r="N97" i="2" s="1"/>
  <c r="J97" i="2"/>
  <c r="I97" i="2"/>
  <c r="H97" i="2"/>
  <c r="G97" i="2"/>
  <c r="F97" i="2"/>
  <c r="E97" i="2"/>
  <c r="B97" i="2" s="1"/>
  <c r="A97" i="2" s="1"/>
  <c r="M96" i="2"/>
  <c r="L96" i="2"/>
  <c r="K96" i="2"/>
  <c r="J96" i="2"/>
  <c r="I96" i="2"/>
  <c r="H96" i="2"/>
  <c r="G96" i="2"/>
  <c r="F96" i="2"/>
  <c r="N96" i="2" s="1"/>
  <c r="E96" i="2"/>
  <c r="B96" i="2"/>
  <c r="A96" i="2" s="1"/>
  <c r="M95" i="2"/>
  <c r="L95" i="2"/>
  <c r="K95" i="2"/>
  <c r="J95" i="2"/>
  <c r="I95" i="2"/>
  <c r="H95" i="2"/>
  <c r="G95" i="2"/>
  <c r="N95" i="2" s="1"/>
  <c r="F95" i="2"/>
  <c r="E95" i="2"/>
  <c r="B95" i="2"/>
  <c r="A95" i="2"/>
  <c r="M94" i="2"/>
  <c r="L94" i="2"/>
  <c r="K94" i="2"/>
  <c r="J94" i="2"/>
  <c r="I94" i="2"/>
  <c r="H94" i="2"/>
  <c r="G94" i="2"/>
  <c r="F94" i="2"/>
  <c r="N94" i="2" s="1"/>
  <c r="E94" i="2"/>
  <c r="B94" i="2" s="1"/>
  <c r="A94" i="2" s="1"/>
  <c r="M93" i="2"/>
  <c r="N93" i="2" s="1"/>
  <c r="L93" i="2"/>
  <c r="K93" i="2"/>
  <c r="J93" i="2"/>
  <c r="I93" i="2"/>
  <c r="H93" i="2"/>
  <c r="G93" i="2"/>
  <c r="F93" i="2"/>
  <c r="E93" i="2"/>
  <c r="B93" i="2" s="1"/>
  <c r="A93" i="2" s="1"/>
  <c r="N92" i="2"/>
  <c r="M92" i="2"/>
  <c r="L92" i="2"/>
  <c r="K92" i="2"/>
  <c r="J92" i="2"/>
  <c r="I92" i="2"/>
  <c r="H92" i="2"/>
  <c r="G92" i="2"/>
  <c r="F92" i="2"/>
  <c r="E92" i="2"/>
  <c r="B92" i="2"/>
  <c r="A92" i="2"/>
  <c r="M91" i="2"/>
  <c r="L91" i="2"/>
  <c r="K91" i="2"/>
  <c r="J91" i="2"/>
  <c r="I91" i="2"/>
  <c r="H91" i="2"/>
  <c r="G91" i="2"/>
  <c r="F91" i="2"/>
  <c r="N91" i="2" s="1"/>
  <c r="E91" i="2"/>
  <c r="B91" i="2"/>
  <c r="A91" i="2" s="1"/>
  <c r="M90" i="2"/>
  <c r="L90" i="2"/>
  <c r="K90" i="2"/>
  <c r="J90" i="2"/>
  <c r="I90" i="2"/>
  <c r="H90" i="2"/>
  <c r="N90" i="2" s="1"/>
  <c r="G90" i="2"/>
  <c r="F90" i="2"/>
  <c r="E90" i="2"/>
  <c r="B90" i="2"/>
  <c r="A90" i="2" s="1"/>
  <c r="M89" i="2"/>
  <c r="N89" i="2" s="1"/>
  <c r="L89" i="2"/>
  <c r="K89" i="2"/>
  <c r="J89" i="2"/>
  <c r="I89" i="2"/>
  <c r="H89" i="2"/>
  <c r="G89" i="2"/>
  <c r="F89" i="2"/>
  <c r="E89" i="2"/>
  <c r="B89" i="2" s="1"/>
  <c r="A89" i="2" s="1"/>
  <c r="M88" i="2"/>
  <c r="L88" i="2"/>
  <c r="K88" i="2"/>
  <c r="J88" i="2"/>
  <c r="I88" i="2"/>
  <c r="H88" i="2"/>
  <c r="G88" i="2"/>
  <c r="F88" i="2"/>
  <c r="N88" i="2" s="1"/>
  <c r="E88" i="2"/>
  <c r="B88" i="2"/>
  <c r="A88" i="2"/>
  <c r="M87" i="2"/>
  <c r="L87" i="2"/>
  <c r="K87" i="2"/>
  <c r="J87" i="2"/>
  <c r="I87" i="2"/>
  <c r="H87" i="2"/>
  <c r="G87" i="2"/>
  <c r="N87" i="2" s="1"/>
  <c r="F87" i="2"/>
  <c r="E87" i="2"/>
  <c r="B87" i="2"/>
  <c r="A87" i="2"/>
  <c r="M86" i="2"/>
  <c r="L86" i="2"/>
  <c r="K86" i="2"/>
  <c r="J86" i="2"/>
  <c r="I86" i="2"/>
  <c r="H86" i="2"/>
  <c r="G86" i="2"/>
  <c r="F86" i="2"/>
  <c r="E86" i="2"/>
  <c r="B86" i="2" s="1"/>
  <c r="A86" i="2" s="1"/>
  <c r="M85" i="2"/>
  <c r="L85" i="2"/>
  <c r="N85" i="2" s="1"/>
  <c r="K85" i="2"/>
  <c r="J85" i="2"/>
  <c r="I85" i="2"/>
  <c r="H85" i="2"/>
  <c r="G85" i="2"/>
  <c r="F85" i="2"/>
  <c r="E85" i="2"/>
  <c r="B85" i="2" s="1"/>
  <c r="A85" i="2" s="1"/>
  <c r="M84" i="2"/>
  <c r="L84" i="2"/>
  <c r="K84" i="2"/>
  <c r="J84" i="2"/>
  <c r="I84" i="2"/>
  <c r="H84" i="2"/>
  <c r="G84" i="2"/>
  <c r="F84" i="2"/>
  <c r="N84" i="2" s="1"/>
  <c r="E84" i="2"/>
  <c r="B84" i="2"/>
  <c r="A84" i="2" s="1"/>
  <c r="M83" i="2"/>
  <c r="L83" i="2"/>
  <c r="K83" i="2"/>
  <c r="J83" i="2"/>
  <c r="I83" i="2"/>
  <c r="H83" i="2"/>
  <c r="G83" i="2"/>
  <c r="N83" i="2" s="1"/>
  <c r="F83" i="2"/>
  <c r="E83" i="2"/>
  <c r="B83" i="2"/>
  <c r="A83" i="2"/>
  <c r="M82" i="2"/>
  <c r="L82" i="2"/>
  <c r="K82" i="2"/>
  <c r="J82" i="2"/>
  <c r="I82" i="2"/>
  <c r="H82" i="2"/>
  <c r="G82" i="2"/>
  <c r="F82" i="2"/>
  <c r="N82" i="2" s="1"/>
  <c r="E82" i="2"/>
  <c r="B82" i="2" s="1"/>
  <c r="A82" i="2" s="1"/>
  <c r="M81" i="2"/>
  <c r="N81" i="2" s="1"/>
  <c r="L81" i="2"/>
  <c r="K81" i="2"/>
  <c r="J81" i="2"/>
  <c r="I81" i="2"/>
  <c r="H81" i="2"/>
  <c r="G81" i="2"/>
  <c r="F81" i="2"/>
  <c r="E81" i="2"/>
  <c r="B81" i="2" s="1"/>
  <c r="A81" i="2" s="1"/>
  <c r="M80" i="2"/>
  <c r="L80" i="2"/>
  <c r="K80" i="2"/>
  <c r="J80" i="2"/>
  <c r="I80" i="2"/>
  <c r="H80" i="2"/>
  <c r="G80" i="2"/>
  <c r="F80" i="2"/>
  <c r="N80" i="2" s="1"/>
  <c r="E80" i="2"/>
  <c r="B80" i="2"/>
  <c r="A80" i="2" s="1"/>
  <c r="M79" i="2"/>
  <c r="L79" i="2"/>
  <c r="K79" i="2"/>
  <c r="J79" i="2"/>
  <c r="I79" i="2"/>
  <c r="H79" i="2"/>
  <c r="G79" i="2"/>
  <c r="F79" i="2"/>
  <c r="E79" i="2"/>
  <c r="B79" i="2"/>
  <c r="A79" i="2" s="1"/>
  <c r="M78" i="2"/>
  <c r="L78" i="2"/>
  <c r="K78" i="2"/>
  <c r="J78" i="2"/>
  <c r="I78" i="2"/>
  <c r="N78" i="2" s="1"/>
  <c r="H78" i="2"/>
  <c r="G78" i="2"/>
  <c r="F78" i="2"/>
  <c r="E78" i="2"/>
  <c r="B78" i="2" s="1"/>
  <c r="A78" i="2" s="1"/>
  <c r="M77" i="2"/>
  <c r="N77" i="2" s="1"/>
  <c r="L77" i="2"/>
  <c r="K77" i="2"/>
  <c r="J77" i="2"/>
  <c r="I77" i="2"/>
  <c r="H77" i="2"/>
  <c r="G77" i="2"/>
  <c r="F77" i="2"/>
  <c r="E77" i="2"/>
  <c r="B77" i="2"/>
  <c r="A77" i="2"/>
  <c r="M76" i="2"/>
  <c r="L76" i="2"/>
  <c r="K76" i="2"/>
  <c r="J76" i="2"/>
  <c r="I76" i="2"/>
  <c r="H76" i="2"/>
  <c r="G76" i="2"/>
  <c r="F76" i="2"/>
  <c r="N76" i="2" s="1"/>
  <c r="E76" i="2"/>
  <c r="B76" i="2"/>
  <c r="A76" i="2"/>
  <c r="M75" i="2"/>
  <c r="L75" i="2"/>
  <c r="K75" i="2"/>
  <c r="J75" i="2"/>
  <c r="I75" i="2"/>
  <c r="H75" i="2"/>
  <c r="N75" i="2" s="1"/>
  <c r="G75" i="2"/>
  <c r="F75" i="2"/>
  <c r="E75" i="2"/>
  <c r="B75" i="2"/>
  <c r="A75" i="2" s="1"/>
  <c r="M74" i="2"/>
  <c r="L74" i="2"/>
  <c r="K74" i="2"/>
  <c r="J74" i="2"/>
  <c r="I74" i="2"/>
  <c r="H74" i="2"/>
  <c r="G74" i="2"/>
  <c r="F74" i="2"/>
  <c r="E74" i="2"/>
  <c r="B74" i="2" s="1"/>
  <c r="A74" i="2" s="1"/>
  <c r="M73" i="2"/>
  <c r="N73" i="2" s="1"/>
  <c r="L73" i="2"/>
  <c r="K73" i="2"/>
  <c r="J73" i="2"/>
  <c r="I73" i="2"/>
  <c r="H73" i="2"/>
  <c r="G73" i="2"/>
  <c r="F73" i="2"/>
  <c r="E73" i="2"/>
  <c r="B73" i="2" s="1"/>
  <c r="A73" i="2" s="1"/>
  <c r="M72" i="2"/>
  <c r="L72" i="2"/>
  <c r="K72" i="2"/>
  <c r="J72" i="2"/>
  <c r="I72" i="2"/>
  <c r="H72" i="2"/>
  <c r="G72" i="2"/>
  <c r="F72" i="2"/>
  <c r="N72" i="2" s="1"/>
  <c r="E72" i="2"/>
  <c r="B72" i="2" s="1"/>
  <c r="A72" i="2" s="1"/>
  <c r="M71" i="2"/>
  <c r="L71" i="2"/>
  <c r="K71" i="2"/>
  <c r="J71" i="2"/>
  <c r="I71" i="2"/>
  <c r="H71" i="2"/>
  <c r="G71" i="2"/>
  <c r="N71" i="2" s="1"/>
  <c r="F71" i="2"/>
  <c r="E71" i="2"/>
  <c r="B71" i="2"/>
  <c r="A71" i="2"/>
  <c r="M70" i="2"/>
  <c r="L70" i="2"/>
  <c r="N70" i="2" s="1"/>
  <c r="K70" i="2"/>
  <c r="J70" i="2"/>
  <c r="I70" i="2"/>
  <c r="H70" i="2"/>
  <c r="G70" i="2"/>
  <c r="F70" i="2"/>
  <c r="E70" i="2"/>
  <c r="B70" i="2" s="1"/>
  <c r="A70" i="2" s="1"/>
  <c r="N69" i="2"/>
  <c r="M69" i="2"/>
  <c r="L69" i="2"/>
  <c r="K69" i="2"/>
  <c r="J69" i="2"/>
  <c r="I69" i="2"/>
  <c r="H69" i="2"/>
  <c r="G69" i="2"/>
  <c r="F69" i="2"/>
  <c r="E69" i="2"/>
  <c r="B69" i="2" s="1"/>
  <c r="A69" i="2" s="1"/>
  <c r="M68" i="2"/>
  <c r="L68" i="2"/>
  <c r="K68" i="2"/>
  <c r="J68" i="2"/>
  <c r="I68" i="2"/>
  <c r="H68" i="2"/>
  <c r="G68" i="2"/>
  <c r="F68" i="2"/>
  <c r="N68" i="2" s="1"/>
  <c r="E68" i="2"/>
  <c r="B68" i="2"/>
  <c r="A68" i="2" s="1"/>
  <c r="M67" i="2"/>
  <c r="L67" i="2"/>
  <c r="K67" i="2"/>
  <c r="J67" i="2"/>
  <c r="I67" i="2"/>
  <c r="H67" i="2"/>
  <c r="G67" i="2"/>
  <c r="F67" i="2"/>
  <c r="E67" i="2"/>
  <c r="B67" i="2"/>
  <c r="A67" i="2" s="1"/>
  <c r="M66" i="2"/>
  <c r="L66" i="2"/>
  <c r="K66" i="2"/>
  <c r="J66" i="2"/>
  <c r="I66" i="2"/>
  <c r="H66" i="2"/>
  <c r="N66" i="2" s="1"/>
  <c r="G66" i="2"/>
  <c r="F66" i="2"/>
  <c r="E66" i="2"/>
  <c r="B66" i="2" s="1"/>
  <c r="A66" i="2" s="1"/>
  <c r="N65" i="2"/>
  <c r="M65" i="2"/>
  <c r="L65" i="2"/>
  <c r="K65" i="2"/>
  <c r="J65" i="2"/>
  <c r="I65" i="2"/>
  <c r="H65" i="2"/>
  <c r="G65" i="2"/>
  <c r="F65" i="2"/>
  <c r="E65" i="2"/>
  <c r="B65" i="2"/>
  <c r="A65" i="2"/>
  <c r="M64" i="2"/>
  <c r="L64" i="2"/>
  <c r="K64" i="2"/>
  <c r="J64" i="2"/>
  <c r="I64" i="2"/>
  <c r="H64" i="2"/>
  <c r="G64" i="2"/>
  <c r="F64" i="2"/>
  <c r="N64" i="2" s="1"/>
  <c r="E64" i="2"/>
  <c r="B64" i="2"/>
  <c r="A64" i="2" s="1"/>
  <c r="M63" i="2"/>
  <c r="L63" i="2"/>
  <c r="K63" i="2"/>
  <c r="N63" i="2" s="1"/>
  <c r="J63" i="2"/>
  <c r="I63" i="2"/>
  <c r="H63" i="2"/>
  <c r="G63" i="2"/>
  <c r="F63" i="2"/>
  <c r="E63" i="2"/>
  <c r="B63" i="2" s="1"/>
  <c r="A63" i="2" s="1"/>
  <c r="M62" i="2"/>
  <c r="L62" i="2"/>
  <c r="K62" i="2"/>
  <c r="J62" i="2"/>
  <c r="I62" i="2"/>
  <c r="H62" i="2"/>
  <c r="G62" i="2"/>
  <c r="F62" i="2"/>
  <c r="E62" i="2"/>
  <c r="B62" i="2" s="1"/>
  <c r="A62" i="2" s="1"/>
  <c r="N61" i="2"/>
  <c r="M61" i="2"/>
  <c r="L61" i="2"/>
  <c r="K61" i="2"/>
  <c r="J61" i="2"/>
  <c r="I61" i="2"/>
  <c r="H61" i="2"/>
  <c r="G61" i="2"/>
  <c r="F61" i="2"/>
  <c r="E61" i="2"/>
  <c r="B61" i="2" s="1"/>
  <c r="A61" i="2" s="1"/>
  <c r="M60" i="2"/>
  <c r="L60" i="2"/>
  <c r="K60" i="2"/>
  <c r="J60" i="2"/>
  <c r="I60" i="2"/>
  <c r="H60" i="2"/>
  <c r="G60" i="2"/>
  <c r="F60" i="2"/>
  <c r="N60" i="2" s="1"/>
  <c r="E60" i="2"/>
  <c r="B60" i="2"/>
  <c r="A60" i="2"/>
  <c r="M59" i="2"/>
  <c r="L59" i="2"/>
  <c r="K59" i="2"/>
  <c r="J59" i="2"/>
  <c r="I59" i="2"/>
  <c r="H59" i="2"/>
  <c r="G59" i="2"/>
  <c r="F59" i="2"/>
  <c r="E59" i="2"/>
  <c r="B59" i="2"/>
  <c r="A59" i="2" s="1"/>
  <c r="M58" i="2"/>
  <c r="L58" i="2"/>
  <c r="N58" i="2" s="1"/>
  <c r="K58" i="2"/>
  <c r="J58" i="2"/>
  <c r="I58" i="2"/>
  <c r="H58" i="2"/>
  <c r="G58" i="2"/>
  <c r="F58" i="2"/>
  <c r="E58" i="2"/>
  <c r="B58" i="2" s="1"/>
  <c r="A58" i="2" s="1"/>
  <c r="M57" i="2"/>
  <c r="L57" i="2"/>
  <c r="K57" i="2"/>
  <c r="J57" i="2"/>
  <c r="I57" i="2"/>
  <c r="H57" i="2"/>
  <c r="G57" i="2"/>
  <c r="F57" i="2"/>
  <c r="N57" i="2" s="1"/>
  <c r="E57" i="2"/>
  <c r="B57" i="2" s="1"/>
  <c r="A57" i="2" s="1"/>
  <c r="M56" i="2"/>
  <c r="L56" i="2"/>
  <c r="K56" i="2"/>
  <c r="J56" i="2"/>
  <c r="I56" i="2"/>
  <c r="H56" i="2"/>
  <c r="G56" i="2"/>
  <c r="F56" i="2"/>
  <c r="N56" i="2" s="1"/>
  <c r="E56" i="2"/>
  <c r="B56" i="2"/>
  <c r="A56" i="2" s="1"/>
  <c r="M55" i="2"/>
  <c r="L55" i="2"/>
  <c r="K55" i="2"/>
  <c r="J55" i="2"/>
  <c r="I55" i="2"/>
  <c r="H55" i="2"/>
  <c r="G55" i="2"/>
  <c r="F55" i="2"/>
  <c r="E55" i="2"/>
  <c r="B55" i="2" s="1"/>
  <c r="A55" i="2" s="1"/>
  <c r="M54" i="2"/>
  <c r="L54" i="2"/>
  <c r="K54" i="2"/>
  <c r="N54" i="2" s="1"/>
  <c r="J54" i="2"/>
  <c r="I54" i="2"/>
  <c r="H54" i="2"/>
  <c r="G54" i="2"/>
  <c r="F54" i="2"/>
  <c r="E54" i="2"/>
  <c r="B54" i="2" s="1"/>
  <c r="A54" i="2" s="1"/>
  <c r="M53" i="2"/>
  <c r="L53" i="2"/>
  <c r="K53" i="2"/>
  <c r="J53" i="2"/>
  <c r="I53" i="2"/>
  <c r="H53" i="2"/>
  <c r="G53" i="2"/>
  <c r="F53" i="2"/>
  <c r="N53" i="2" s="1"/>
  <c r="E53" i="2"/>
  <c r="B53" i="2"/>
  <c r="A53" i="2" s="1"/>
  <c r="M52" i="2"/>
  <c r="L52" i="2"/>
  <c r="K52" i="2"/>
  <c r="J52" i="2"/>
  <c r="I52" i="2"/>
  <c r="H52" i="2"/>
  <c r="G52" i="2"/>
  <c r="F52" i="2"/>
  <c r="N52" i="2" s="1"/>
  <c r="E52" i="2"/>
  <c r="B52" i="2"/>
  <c r="A52" i="2" s="1"/>
  <c r="M51" i="2"/>
  <c r="L51" i="2"/>
  <c r="K51" i="2"/>
  <c r="J51" i="2"/>
  <c r="I51" i="2"/>
  <c r="H51" i="2"/>
  <c r="G51" i="2"/>
  <c r="N51" i="2" s="1"/>
  <c r="F51" i="2"/>
  <c r="E51" i="2"/>
  <c r="B51" i="2" s="1"/>
  <c r="A51" i="2" s="1"/>
  <c r="M50" i="2"/>
  <c r="L50" i="2"/>
  <c r="K50" i="2"/>
  <c r="J50" i="2"/>
  <c r="I50" i="2"/>
  <c r="H50" i="2"/>
  <c r="G50" i="2"/>
  <c r="F50" i="2"/>
  <c r="E50" i="2"/>
  <c r="B50" i="2"/>
  <c r="A50" i="2" s="1"/>
  <c r="M49" i="2"/>
  <c r="L49" i="2"/>
  <c r="K49" i="2"/>
  <c r="J49" i="2"/>
  <c r="I49" i="2"/>
  <c r="H49" i="2"/>
  <c r="G49" i="2"/>
  <c r="F49" i="2"/>
  <c r="N49" i="2" s="1"/>
  <c r="E49" i="2"/>
  <c r="B49" i="2" s="1"/>
  <c r="A49" i="2"/>
  <c r="M48" i="2"/>
  <c r="L48" i="2"/>
  <c r="K48" i="2"/>
  <c r="J48" i="2"/>
  <c r="I48" i="2"/>
  <c r="H48" i="2"/>
  <c r="G48" i="2"/>
  <c r="N48" i="2" s="1"/>
  <c r="F48" i="2"/>
  <c r="E48" i="2"/>
  <c r="B48" i="2"/>
  <c r="A48" i="2" s="1"/>
  <c r="M47" i="2"/>
  <c r="L47" i="2"/>
  <c r="K47" i="2"/>
  <c r="J47" i="2"/>
  <c r="I47" i="2"/>
  <c r="H47" i="2"/>
  <c r="G47" i="2"/>
  <c r="F47" i="2"/>
  <c r="E47" i="2"/>
  <c r="B47" i="2"/>
  <c r="A47" i="2" s="1"/>
  <c r="M46" i="2"/>
  <c r="N46" i="2" s="1"/>
  <c r="L46" i="2"/>
  <c r="K46" i="2"/>
  <c r="J46" i="2"/>
  <c r="I46" i="2"/>
  <c r="H46" i="2"/>
  <c r="G46" i="2"/>
  <c r="F46" i="2"/>
  <c r="E46" i="2"/>
  <c r="B46" i="2"/>
  <c r="A46" i="2"/>
  <c r="M45" i="2"/>
  <c r="L45" i="2"/>
  <c r="K45" i="2"/>
  <c r="J45" i="2"/>
  <c r="I45" i="2"/>
  <c r="H45" i="2"/>
  <c r="G45" i="2"/>
  <c r="F45" i="2"/>
  <c r="E45" i="2"/>
  <c r="B45" i="2" s="1"/>
  <c r="A45" i="2" s="1"/>
  <c r="M44" i="2"/>
  <c r="L44" i="2"/>
  <c r="K44" i="2"/>
  <c r="J44" i="2"/>
  <c r="I44" i="2"/>
  <c r="H44" i="2"/>
  <c r="G44" i="2"/>
  <c r="F44" i="2"/>
  <c r="N44" i="2" s="1"/>
  <c r="E44" i="2"/>
  <c r="B44" i="2"/>
  <c r="A44" i="2" s="1"/>
  <c r="M43" i="2"/>
  <c r="L43" i="2"/>
  <c r="K43" i="2"/>
  <c r="J43" i="2"/>
  <c r="I43" i="2"/>
  <c r="H43" i="2"/>
  <c r="G43" i="2"/>
  <c r="F43" i="2"/>
  <c r="E43" i="2"/>
  <c r="B43" i="2" s="1"/>
  <c r="A43" i="2" s="1"/>
  <c r="M42" i="2"/>
  <c r="N42" i="2" s="1"/>
  <c r="L42" i="2"/>
  <c r="K42" i="2"/>
  <c r="J42" i="2"/>
  <c r="I42" i="2"/>
  <c r="H42" i="2"/>
  <c r="G42" i="2"/>
  <c r="F42" i="2"/>
  <c r="E42" i="2"/>
  <c r="B42" i="2"/>
  <c r="A42" i="2" s="1"/>
  <c r="M41" i="2"/>
  <c r="L41" i="2"/>
  <c r="K41" i="2"/>
  <c r="J41" i="2"/>
  <c r="I41" i="2"/>
  <c r="H41" i="2"/>
  <c r="G41" i="2"/>
  <c r="F41" i="2"/>
  <c r="N41" i="2" s="1"/>
  <c r="E41" i="2"/>
  <c r="B41" i="2" s="1"/>
  <c r="A41" i="2" s="1"/>
  <c r="M40" i="2"/>
  <c r="L40" i="2"/>
  <c r="K40" i="2"/>
  <c r="J40" i="2"/>
  <c r="I40" i="2"/>
  <c r="H40" i="2"/>
  <c r="G40" i="2"/>
  <c r="F40" i="2"/>
  <c r="E40" i="2"/>
  <c r="B40" i="2"/>
  <c r="A40" i="2" s="1"/>
  <c r="M39" i="2"/>
  <c r="L39" i="2"/>
  <c r="K39" i="2"/>
  <c r="J39" i="2"/>
  <c r="I39" i="2"/>
  <c r="H39" i="2"/>
  <c r="G39" i="2"/>
  <c r="F39" i="2"/>
  <c r="E39" i="2"/>
  <c r="B39" i="2"/>
  <c r="A39" i="2"/>
  <c r="M38" i="2"/>
  <c r="L38" i="2"/>
  <c r="K38" i="2"/>
  <c r="J38" i="2"/>
  <c r="I38" i="2"/>
  <c r="H38" i="2"/>
  <c r="G38" i="2"/>
  <c r="F38" i="2"/>
  <c r="E38" i="2"/>
  <c r="B38" i="2" s="1"/>
  <c r="A38" i="2" s="1"/>
  <c r="M37" i="2"/>
  <c r="L37" i="2"/>
  <c r="K37" i="2"/>
  <c r="J37" i="2"/>
  <c r="I37" i="2"/>
  <c r="H37" i="2"/>
  <c r="G37" i="2"/>
  <c r="F37" i="2"/>
  <c r="E37" i="2"/>
  <c r="B37" i="2" s="1"/>
  <c r="A37" i="2" s="1"/>
  <c r="M36" i="2"/>
  <c r="L36" i="2"/>
  <c r="K36" i="2"/>
  <c r="J36" i="2"/>
  <c r="I36" i="2"/>
  <c r="H36" i="2"/>
  <c r="G36" i="2"/>
  <c r="F36" i="2"/>
  <c r="E36" i="2"/>
  <c r="B36" i="2" s="1"/>
  <c r="A36" i="2" s="1"/>
  <c r="M35" i="2"/>
  <c r="L35" i="2"/>
  <c r="K35" i="2"/>
  <c r="J35" i="2"/>
  <c r="I35" i="2"/>
  <c r="H35" i="2"/>
  <c r="G35" i="2"/>
  <c r="F35" i="2"/>
  <c r="E35" i="2"/>
  <c r="B35" i="2"/>
  <c r="A35" i="2" s="1"/>
  <c r="M34" i="2"/>
  <c r="L34" i="2"/>
  <c r="K34" i="2"/>
  <c r="J34" i="2"/>
  <c r="I34" i="2"/>
  <c r="H34" i="2"/>
  <c r="G34" i="2"/>
  <c r="F34" i="2"/>
  <c r="E34" i="2"/>
  <c r="B34" i="2"/>
  <c r="A34" i="2"/>
  <c r="M33" i="2"/>
  <c r="L33" i="2"/>
  <c r="K33" i="2"/>
  <c r="J33" i="2"/>
  <c r="I33" i="2"/>
  <c r="H33" i="2"/>
  <c r="G33" i="2"/>
  <c r="F33" i="2"/>
  <c r="E33" i="2"/>
  <c r="B33" i="2" s="1"/>
  <c r="A33" i="2" s="1"/>
  <c r="M32" i="2"/>
  <c r="L32" i="2"/>
  <c r="K32" i="2"/>
  <c r="J32" i="2"/>
  <c r="I32" i="2"/>
  <c r="H32" i="2"/>
  <c r="G32" i="2"/>
  <c r="F32" i="2"/>
  <c r="E32" i="2"/>
  <c r="B32" i="2"/>
  <c r="A32" i="2" s="1"/>
  <c r="M31" i="2"/>
  <c r="L31" i="2"/>
  <c r="K31" i="2"/>
  <c r="J31" i="2"/>
  <c r="I31" i="2"/>
  <c r="H31" i="2"/>
  <c r="G31" i="2"/>
  <c r="F31" i="2"/>
  <c r="E31" i="2"/>
  <c r="B31" i="2"/>
  <c r="A31" i="2" s="1"/>
  <c r="M30" i="2"/>
  <c r="L30" i="2"/>
  <c r="K30" i="2"/>
  <c r="J30" i="2"/>
  <c r="I30" i="2"/>
  <c r="H30" i="2"/>
  <c r="G30" i="2"/>
  <c r="F30" i="2"/>
  <c r="E30" i="2"/>
  <c r="B30" i="2"/>
  <c r="A30" i="2" s="1"/>
  <c r="M29" i="2"/>
  <c r="L29" i="2"/>
  <c r="K29" i="2"/>
  <c r="J29" i="2"/>
  <c r="I29" i="2"/>
  <c r="H29" i="2"/>
  <c r="G29" i="2"/>
  <c r="F29" i="2"/>
  <c r="E29" i="2"/>
  <c r="B29" i="2"/>
  <c r="A29" i="2"/>
  <c r="M28" i="2"/>
  <c r="L28" i="2"/>
  <c r="K28" i="2"/>
  <c r="J28" i="2"/>
  <c r="I28" i="2"/>
  <c r="H28" i="2"/>
  <c r="G28" i="2"/>
  <c r="F28" i="2"/>
  <c r="E28" i="2"/>
  <c r="B28" i="2"/>
  <c r="A28" i="2" s="1"/>
  <c r="M27" i="2"/>
  <c r="L27" i="2"/>
  <c r="K27" i="2"/>
  <c r="J27" i="2"/>
  <c r="I27" i="2"/>
  <c r="H27" i="2"/>
  <c r="G27" i="2"/>
  <c r="F27" i="2"/>
  <c r="E27" i="2"/>
  <c r="B27" i="2"/>
  <c r="A27" i="2" s="1"/>
  <c r="M26" i="2"/>
  <c r="L26" i="2"/>
  <c r="K26" i="2"/>
  <c r="J26" i="2"/>
  <c r="I26" i="2"/>
  <c r="H26" i="2"/>
  <c r="G26" i="2"/>
  <c r="F26" i="2"/>
  <c r="E26" i="2"/>
  <c r="M25" i="2"/>
  <c r="L25" i="2"/>
  <c r="K25" i="2"/>
  <c r="J25" i="2"/>
  <c r="I25" i="2"/>
  <c r="H25" i="2"/>
  <c r="G25" i="2"/>
  <c r="F25" i="2"/>
  <c r="E25" i="2"/>
  <c r="B25" i="2" s="1"/>
  <c r="A25" i="2" s="1"/>
  <c r="M24" i="2"/>
  <c r="L24" i="2"/>
  <c r="K24" i="2"/>
  <c r="J24" i="2"/>
  <c r="I24" i="2"/>
  <c r="H24" i="2"/>
  <c r="G24" i="2"/>
  <c r="F24" i="2"/>
  <c r="E24" i="2"/>
  <c r="B24" i="2"/>
  <c r="A24" i="2" s="1"/>
  <c r="M23" i="2"/>
  <c r="L23" i="2"/>
  <c r="K23" i="2"/>
  <c r="J23" i="2"/>
  <c r="I23" i="2"/>
  <c r="H23" i="2"/>
  <c r="G23" i="2"/>
  <c r="F23" i="2"/>
  <c r="E23" i="2"/>
  <c r="B23" i="2" s="1"/>
  <c r="A23" i="2" s="1"/>
  <c r="M22" i="2"/>
  <c r="L22" i="2"/>
  <c r="K22" i="2"/>
  <c r="J22" i="2"/>
  <c r="I22" i="2"/>
  <c r="H22" i="2"/>
  <c r="G22" i="2"/>
  <c r="F22" i="2"/>
  <c r="E22" i="2"/>
  <c r="B22" i="2"/>
  <c r="A22" i="2"/>
  <c r="M21" i="2"/>
  <c r="L21" i="2"/>
  <c r="K21" i="2"/>
  <c r="J21" i="2"/>
  <c r="I21" i="2"/>
  <c r="H21" i="2"/>
  <c r="G21" i="2"/>
  <c r="F21" i="2"/>
  <c r="E21" i="2"/>
  <c r="B21" i="2" s="1"/>
  <c r="A21" i="2"/>
  <c r="M20" i="2"/>
  <c r="L20" i="2"/>
  <c r="K20" i="2"/>
  <c r="J20" i="2"/>
  <c r="I20" i="2"/>
  <c r="H20" i="2"/>
  <c r="G20" i="2"/>
  <c r="F20" i="2"/>
  <c r="E20" i="2"/>
  <c r="B20" i="2"/>
  <c r="A20" i="2" s="1"/>
  <c r="M19" i="2"/>
  <c r="L19" i="2"/>
  <c r="K19" i="2"/>
  <c r="J19" i="2"/>
  <c r="I19" i="2"/>
  <c r="H19" i="2"/>
  <c r="G19" i="2"/>
  <c r="F19" i="2"/>
  <c r="E19" i="2"/>
  <c r="B19" i="2"/>
  <c r="A19" i="2" s="1"/>
  <c r="M18" i="2"/>
  <c r="L18" i="2"/>
  <c r="K18" i="2"/>
  <c r="J18" i="2"/>
  <c r="I18" i="2"/>
  <c r="H18" i="2"/>
  <c r="G18" i="2"/>
  <c r="F18" i="2"/>
  <c r="E18" i="2"/>
  <c r="B18" i="2" s="1"/>
  <c r="A18" i="2" s="1"/>
  <c r="M17" i="2"/>
  <c r="L17" i="2"/>
  <c r="K17" i="2"/>
  <c r="J17" i="2"/>
  <c r="I17" i="2"/>
  <c r="H17" i="2"/>
  <c r="G17" i="2"/>
  <c r="F17" i="2"/>
  <c r="E17" i="2"/>
  <c r="B17" i="2"/>
  <c r="A17" i="2" s="1"/>
  <c r="M16" i="2"/>
  <c r="L16" i="2"/>
  <c r="K16" i="2"/>
  <c r="J16" i="2"/>
  <c r="I16" i="2"/>
  <c r="H16" i="2"/>
  <c r="G16" i="2"/>
  <c r="F16" i="2"/>
  <c r="E16" i="2"/>
  <c r="B16" i="2"/>
  <c r="A16" i="2" s="1"/>
  <c r="M15" i="2"/>
  <c r="L15" i="2"/>
  <c r="K15" i="2"/>
  <c r="J15" i="2"/>
  <c r="I15" i="2"/>
  <c r="H15" i="2"/>
  <c r="G15" i="2"/>
  <c r="F15" i="2"/>
  <c r="E15" i="2"/>
  <c r="B15" i="2" s="1"/>
  <c r="A15" i="2" s="1"/>
  <c r="M14" i="2"/>
  <c r="L14" i="2"/>
  <c r="K14" i="2"/>
  <c r="J14" i="2"/>
  <c r="I14" i="2"/>
  <c r="H14" i="2"/>
  <c r="G14" i="2"/>
  <c r="F14" i="2"/>
  <c r="E14" i="2"/>
  <c r="B14" i="2"/>
  <c r="A14" i="2" s="1"/>
  <c r="M13" i="2"/>
  <c r="L13" i="2"/>
  <c r="K13" i="2"/>
  <c r="J13" i="2"/>
  <c r="I13" i="2"/>
  <c r="H13" i="2"/>
  <c r="G13" i="2"/>
  <c r="F13" i="2"/>
  <c r="E13" i="2"/>
  <c r="B13" i="2" s="1"/>
  <c r="A13" i="2" s="1"/>
  <c r="M12" i="2"/>
  <c r="L12" i="2"/>
  <c r="K12" i="2"/>
  <c r="J12" i="2"/>
  <c r="I12" i="2"/>
  <c r="H12" i="2"/>
  <c r="G12" i="2"/>
  <c r="F12" i="2"/>
  <c r="E12" i="2"/>
  <c r="B12" i="2"/>
  <c r="A12" i="2" s="1"/>
  <c r="M11" i="2"/>
  <c r="L11" i="2"/>
  <c r="K11" i="2"/>
  <c r="J11" i="2"/>
  <c r="I11" i="2"/>
  <c r="H11" i="2"/>
  <c r="G11" i="2"/>
  <c r="F11" i="2"/>
  <c r="E11" i="2"/>
  <c r="B26" i="2" s="1"/>
  <c r="M10" i="2"/>
  <c r="L10" i="2"/>
  <c r="K10" i="2"/>
  <c r="J10" i="2"/>
  <c r="I10" i="2"/>
  <c r="H10" i="2"/>
  <c r="G10" i="2"/>
  <c r="F10" i="2"/>
  <c r="E10" i="2"/>
  <c r="B10" i="2" s="1"/>
  <c r="A10" i="2" s="1"/>
  <c r="M9" i="2"/>
  <c r="L9" i="2"/>
  <c r="K9" i="2"/>
  <c r="J9" i="2"/>
  <c r="I9" i="2"/>
  <c r="H9" i="2"/>
  <c r="G9" i="2"/>
  <c r="F9" i="2"/>
  <c r="E9" i="2"/>
  <c r="B9" i="2" s="1"/>
  <c r="A9" i="2" s="1"/>
  <c r="M8" i="2"/>
  <c r="L8" i="2"/>
  <c r="K8" i="2"/>
  <c r="J8" i="2"/>
  <c r="I8" i="2"/>
  <c r="H8" i="2"/>
  <c r="G8" i="2"/>
  <c r="F8" i="2"/>
  <c r="N8" i="2" s="1"/>
  <c r="E8" i="2"/>
  <c r="B8" i="2"/>
  <c r="A8" i="2" s="1"/>
  <c r="M7" i="2"/>
  <c r="L7" i="2"/>
  <c r="K7" i="2"/>
  <c r="J7" i="2"/>
  <c r="I7" i="2"/>
  <c r="H7" i="2"/>
  <c r="G7" i="2"/>
  <c r="F7" i="2"/>
  <c r="E7" i="2"/>
  <c r="B7" i="2"/>
  <c r="A7" i="2" s="1"/>
  <c r="M6" i="2"/>
  <c r="N6" i="2" s="1"/>
  <c r="L6" i="2"/>
  <c r="K6" i="2"/>
  <c r="J6" i="2"/>
  <c r="I6" i="2"/>
  <c r="H6" i="2"/>
  <c r="G6" i="2"/>
  <c r="F6" i="2"/>
  <c r="E6" i="2"/>
  <c r="B6" i="2"/>
  <c r="A6" i="2" s="1"/>
  <c r="M5" i="2"/>
  <c r="L5" i="2"/>
  <c r="K5" i="2"/>
  <c r="J5" i="2"/>
  <c r="I5" i="2"/>
  <c r="H5" i="2"/>
  <c r="G5" i="2"/>
  <c r="F5" i="2"/>
  <c r="E5" i="2"/>
  <c r="B5" i="2" s="1"/>
  <c r="A5" i="2" s="1"/>
  <c r="M4" i="2"/>
  <c r="L4" i="2"/>
  <c r="K4" i="2"/>
  <c r="J4" i="2"/>
  <c r="I4" i="2"/>
  <c r="H4" i="2"/>
  <c r="G4" i="2"/>
  <c r="F4" i="2"/>
  <c r="E4" i="2"/>
  <c r="B4" i="2"/>
  <c r="A4" i="2"/>
  <c r="M3" i="2"/>
  <c r="L3" i="2"/>
  <c r="K3" i="2"/>
  <c r="J3" i="2"/>
  <c r="I3" i="2"/>
  <c r="H3" i="2"/>
  <c r="G3" i="2"/>
  <c r="F3" i="2"/>
  <c r="E3" i="2"/>
  <c r="B3" i="2"/>
  <c r="A3" i="2" s="1"/>
  <c r="M2" i="2"/>
  <c r="L2" i="2"/>
  <c r="K2" i="2"/>
  <c r="J2" i="2"/>
  <c r="I2" i="2"/>
  <c r="H2" i="2"/>
  <c r="G2" i="2"/>
  <c r="F2" i="2"/>
  <c r="E2" i="2"/>
  <c r="B2" i="2"/>
  <c r="A2" i="2" s="1"/>
  <c r="M1" i="2"/>
  <c r="L1" i="2"/>
  <c r="K1" i="2"/>
  <c r="J1" i="2"/>
  <c r="I1" i="2"/>
  <c r="H1" i="2"/>
  <c r="G1" i="2"/>
  <c r="F1" i="2"/>
  <c r="E1" i="2"/>
  <c r="B1" i="2"/>
  <c r="A1" i="2"/>
  <c r="B11" i="2" l="1"/>
  <c r="A11" i="2" s="1"/>
  <c r="P92" i="2" s="1"/>
  <c r="A26" i="2"/>
  <c r="P32" i="2" s="1"/>
  <c r="I213" i="5"/>
  <c r="H212" i="5"/>
  <c r="C212" i="5" s="1"/>
  <c r="A212" i="5" s="1"/>
  <c r="I183" i="5"/>
  <c r="D183" i="5" s="1"/>
  <c r="B183" i="5" s="1"/>
  <c r="H151" i="5"/>
  <c r="C151" i="5" s="1"/>
  <c r="A151" i="5" s="1"/>
  <c r="H126" i="5"/>
  <c r="H121" i="5"/>
  <c r="H125" i="5"/>
  <c r="H61" i="5"/>
  <c r="H661" i="6"/>
  <c r="I661" i="6"/>
  <c r="W161" i="6"/>
  <c r="P161" i="6" s="1"/>
  <c r="H481" i="6"/>
  <c r="I481" i="6"/>
  <c r="G42" i="6"/>
  <c r="Y2" i="6"/>
  <c r="Q2" i="6" s="1"/>
  <c r="Z2" i="6"/>
  <c r="U2" i="6"/>
  <c r="H22" i="6"/>
  <c r="I22" i="6"/>
  <c r="W2" i="6"/>
  <c r="H61" i="6"/>
  <c r="H1" i="6"/>
  <c r="I1" i="6"/>
  <c r="W1" i="6"/>
  <c r="X1" i="6"/>
  <c r="H21" i="6"/>
  <c r="U1" i="6"/>
  <c r="V2" i="6"/>
  <c r="H2" i="6"/>
  <c r="E29" i="13"/>
  <c r="B15" i="13"/>
  <c r="B27" i="13"/>
  <c r="I135" i="3" s="1"/>
  <c r="D135" i="3" s="1"/>
  <c r="B135" i="3" s="1"/>
  <c r="H103" i="6"/>
  <c r="I103" i="6"/>
  <c r="N21" i="4"/>
  <c r="N29" i="4"/>
  <c r="N33" i="4"/>
  <c r="X22" i="6"/>
  <c r="N9" i="2"/>
  <c r="N23" i="4"/>
  <c r="N35" i="4"/>
  <c r="N10" i="2"/>
  <c r="N40" i="4"/>
  <c r="N34" i="4"/>
  <c r="N36" i="4"/>
  <c r="E173" i="4"/>
  <c r="B173" i="4" s="1"/>
  <c r="A173" i="4" s="1"/>
  <c r="I173" i="3"/>
  <c r="D173" i="3" s="1"/>
  <c r="B173" i="3" s="1"/>
  <c r="E167" i="4"/>
  <c r="B167" i="4" s="1"/>
  <c r="A167" i="4" s="1"/>
  <c r="I167" i="3"/>
  <c r="D167" i="3" s="1"/>
  <c r="B167" i="3" s="1"/>
  <c r="H167" i="3"/>
  <c r="C167" i="3" s="1"/>
  <c r="A167" i="3" s="1"/>
  <c r="E179" i="4"/>
  <c r="B179" i="4" s="1"/>
  <c r="A179" i="4" s="1"/>
  <c r="I179" i="3"/>
  <c r="D179" i="3" s="1"/>
  <c r="B179" i="3" s="1"/>
  <c r="H179" i="3"/>
  <c r="C179" i="3" s="1"/>
  <c r="A179" i="3" s="1"/>
  <c r="I171" i="3"/>
  <c r="D171" i="3" s="1"/>
  <c r="B171" i="3" s="1"/>
  <c r="H173" i="3"/>
  <c r="C173" i="3" s="1"/>
  <c r="A173" i="3" s="1"/>
  <c r="B18" i="15"/>
  <c r="E166" i="4" s="1"/>
  <c r="B166" i="4" s="1"/>
  <c r="A166" i="4" s="1"/>
  <c r="B24" i="15"/>
  <c r="B30" i="15"/>
  <c r="E178" i="4" s="1"/>
  <c r="B178" i="4" s="1"/>
  <c r="A178" i="4" s="1"/>
  <c r="I170" i="3"/>
  <c r="D170" i="3" s="1"/>
  <c r="B170" i="3" s="1"/>
  <c r="I180" i="3"/>
  <c r="D180" i="3" s="1"/>
  <c r="B180" i="3" s="1"/>
  <c r="N168" i="4"/>
  <c r="E177" i="4"/>
  <c r="B177" i="4" s="1"/>
  <c r="A177" i="4" s="1"/>
  <c r="B27" i="15"/>
  <c r="I174" i="3"/>
  <c r="D174" i="3" s="1"/>
  <c r="B174" i="3" s="1"/>
  <c r="H177" i="3"/>
  <c r="C177" i="3" s="1"/>
  <c r="A177" i="3" s="1"/>
  <c r="N177" i="4"/>
  <c r="H176" i="3"/>
  <c r="C176" i="3" s="1"/>
  <c r="A176" i="3" s="1"/>
  <c r="I169" i="3"/>
  <c r="D169" i="3" s="1"/>
  <c r="B169" i="3" s="1"/>
  <c r="H168" i="3"/>
  <c r="C168" i="3" s="1"/>
  <c r="A168" i="3" s="1"/>
  <c r="I168" i="3"/>
  <c r="D168" i="3" s="1"/>
  <c r="B168" i="3" s="1"/>
  <c r="H170" i="3"/>
  <c r="C170" i="3" s="1"/>
  <c r="A170" i="3" s="1"/>
  <c r="N172" i="4"/>
  <c r="B28" i="15"/>
  <c r="E176" i="4" s="1"/>
  <c r="B176" i="4" s="1"/>
  <c r="A176" i="4" s="1"/>
  <c r="N45" i="2"/>
  <c r="N174" i="4"/>
  <c r="N176" i="4"/>
  <c r="N171" i="4"/>
  <c r="N163" i="4"/>
  <c r="G383" i="6"/>
  <c r="G382" i="6"/>
  <c r="G362" i="6"/>
  <c r="F362" i="6"/>
  <c r="Y82" i="6"/>
  <c r="Q82" i="6" s="1"/>
  <c r="M82" i="6" s="1"/>
  <c r="Z82" i="6"/>
  <c r="W87" i="6"/>
  <c r="P87" i="6" s="1"/>
  <c r="L87" i="6" s="1"/>
  <c r="H347" i="6"/>
  <c r="F347" i="6" s="1"/>
  <c r="H343" i="6"/>
  <c r="E28" i="11"/>
  <c r="G342" i="6"/>
  <c r="F326" i="6"/>
  <c r="G326" i="6"/>
  <c r="V86" i="6"/>
  <c r="U86" i="6"/>
  <c r="O86" i="6" s="1"/>
  <c r="K86" i="6" s="1"/>
  <c r="G341" i="6"/>
  <c r="F341" i="6"/>
  <c r="H325" i="6"/>
  <c r="I325" i="6"/>
  <c r="U84" i="6"/>
  <c r="O84" i="6" s="1"/>
  <c r="K84" i="6" s="1"/>
  <c r="V84" i="6"/>
  <c r="H324" i="6"/>
  <c r="E8" i="11"/>
  <c r="E23" i="11"/>
  <c r="E30" i="11"/>
  <c r="F323" i="6"/>
  <c r="H322" i="6"/>
  <c r="I322" i="6"/>
  <c r="U82" i="6"/>
  <c r="O82" i="6" s="1"/>
  <c r="K82" i="6" s="1"/>
  <c r="N82" i="4"/>
  <c r="N94" i="4"/>
  <c r="E9" i="11"/>
  <c r="E5" i="11"/>
  <c r="E6" i="11"/>
  <c r="E7" i="11"/>
  <c r="I82" i="3"/>
  <c r="D82" i="3" s="1"/>
  <c r="B82" i="3" s="1"/>
  <c r="B16" i="11"/>
  <c r="E84" i="4" s="1"/>
  <c r="B84" i="4" s="1"/>
  <c r="A84" i="4" s="1"/>
  <c r="B13" i="11"/>
  <c r="E81" i="4" s="1"/>
  <c r="B81" i="4" s="1"/>
  <c r="A81" i="4" s="1"/>
  <c r="B17" i="11"/>
  <c r="E85" i="4" s="1"/>
  <c r="B85" i="4" s="1"/>
  <c r="A85" i="4" s="1"/>
  <c r="V81" i="6"/>
  <c r="E24" i="11"/>
  <c r="H321" i="6"/>
  <c r="E12" i="11"/>
  <c r="E15" i="11"/>
  <c r="E16" i="11"/>
  <c r="E18" i="11"/>
  <c r="E21" i="11"/>
  <c r="E25" i="11"/>
  <c r="E26" i="11"/>
  <c r="E29" i="11"/>
  <c r="E83" i="4"/>
  <c r="B83" i="4" s="1"/>
  <c r="A83" i="4" s="1"/>
  <c r="B26" i="11"/>
  <c r="E94" i="4" s="1"/>
  <c r="B94" i="4" s="1"/>
  <c r="A94" i="4" s="1"/>
  <c r="B29" i="11"/>
  <c r="E97" i="4" s="1"/>
  <c r="B97" i="4" s="1"/>
  <c r="A97" i="4" s="1"/>
  <c r="H83" i="3"/>
  <c r="B18" i="11"/>
  <c r="E86" i="4" s="1"/>
  <c r="B86" i="4" s="1"/>
  <c r="A86" i="4" s="1"/>
  <c r="B19" i="11"/>
  <c r="E87" i="4" s="1"/>
  <c r="B87" i="4" s="1"/>
  <c r="A87" i="4" s="1"/>
  <c r="B24" i="11"/>
  <c r="E92" i="4" s="1"/>
  <c r="B92" i="4" s="1"/>
  <c r="A92" i="4" s="1"/>
  <c r="B27" i="11"/>
  <c r="H95" i="3" s="1"/>
  <c r="C95" i="3" s="1"/>
  <c r="A95" i="3" s="1"/>
  <c r="B28" i="11"/>
  <c r="E96" i="4" s="1"/>
  <c r="B96" i="4" s="1"/>
  <c r="A96" i="4" s="1"/>
  <c r="B30" i="11"/>
  <c r="E98" i="4" s="1"/>
  <c r="B98" i="4" s="1"/>
  <c r="A98" i="4" s="1"/>
  <c r="B31" i="11"/>
  <c r="E99" i="4" s="1"/>
  <c r="B99" i="4" s="1"/>
  <c r="A99" i="4" s="1"/>
  <c r="G301" i="6"/>
  <c r="F301" i="6"/>
  <c r="AB61" i="6"/>
  <c r="I301" i="6"/>
  <c r="AA61" i="6"/>
  <c r="R61" i="6" s="1"/>
  <c r="N61" i="6" s="1"/>
  <c r="N64" i="4"/>
  <c r="N76" i="4"/>
  <c r="N77" i="4"/>
  <c r="N16" i="2"/>
  <c r="N20" i="2"/>
  <c r="I261" i="6"/>
  <c r="E12" i="10"/>
  <c r="E15" i="10"/>
  <c r="H261" i="6"/>
  <c r="E6" i="10"/>
  <c r="E7" i="10"/>
  <c r="I65" i="3"/>
  <c r="D65" i="3" s="1"/>
  <c r="B65" i="3" s="1"/>
  <c r="E65" i="4"/>
  <c r="B65" i="4" s="1"/>
  <c r="A65" i="4" s="1"/>
  <c r="H65" i="3"/>
  <c r="C65" i="3" s="1"/>
  <c r="A65" i="3" s="1"/>
  <c r="B18" i="10"/>
  <c r="B16" i="10"/>
  <c r="E64" i="4" s="1"/>
  <c r="B64" i="4" s="1"/>
  <c r="A64" i="4" s="1"/>
  <c r="H78" i="3"/>
  <c r="C78" i="3" s="1"/>
  <c r="A78" i="3" s="1"/>
  <c r="B15" i="10"/>
  <c r="E63" i="4" s="1"/>
  <c r="B63" i="4" s="1"/>
  <c r="A63" i="4" s="1"/>
  <c r="N17" i="2"/>
  <c r="N67" i="4"/>
  <c r="N18" i="2"/>
  <c r="E10" i="10"/>
  <c r="E25" i="10"/>
  <c r="E31" i="10"/>
  <c r="E28" i="10"/>
  <c r="E27" i="10"/>
  <c r="E19" i="10"/>
  <c r="E22" i="10"/>
  <c r="E13" i="10"/>
  <c r="E18" i="10"/>
  <c r="E26" i="10"/>
  <c r="I71" i="3"/>
  <c r="D71" i="3" s="1"/>
  <c r="B71" i="3" s="1"/>
  <c r="E71" i="4"/>
  <c r="B71" i="4" s="1"/>
  <c r="A71" i="4" s="1"/>
  <c r="E66" i="4"/>
  <c r="B66" i="4" s="1"/>
  <c r="A66" i="4" s="1"/>
  <c r="H66" i="3"/>
  <c r="C66" i="3" s="1"/>
  <c r="A66" i="3" s="1"/>
  <c r="H77" i="3"/>
  <c r="C77" i="3" s="1"/>
  <c r="A77" i="3" s="1"/>
  <c r="N65" i="4"/>
  <c r="H71" i="3"/>
  <c r="C71" i="3" s="1"/>
  <c r="A71" i="3" s="1"/>
  <c r="I77" i="3"/>
  <c r="D77" i="3" s="1"/>
  <c r="B77" i="3" s="1"/>
  <c r="I61" i="3"/>
  <c r="D61" i="3" s="1"/>
  <c r="B61" i="3" s="1"/>
  <c r="I74" i="3"/>
  <c r="D74" i="3" s="1"/>
  <c r="B74" i="3" s="1"/>
  <c r="I66" i="3"/>
  <c r="D66" i="3" s="1"/>
  <c r="B66" i="3" s="1"/>
  <c r="I78" i="3"/>
  <c r="D78" i="3" s="1"/>
  <c r="B78" i="3" s="1"/>
  <c r="N80" i="4"/>
  <c r="AA142" i="6"/>
  <c r="R142" i="6" s="1"/>
  <c r="N142" i="6" s="1"/>
  <c r="H622" i="6"/>
  <c r="AB142" i="6"/>
  <c r="F621" i="6"/>
  <c r="E5" i="14"/>
  <c r="E9" i="14"/>
  <c r="E12" i="14"/>
  <c r="E15" i="14"/>
  <c r="E18" i="14"/>
  <c r="E21" i="14"/>
  <c r="E27" i="14"/>
  <c r="E28" i="14"/>
  <c r="E6" i="14"/>
  <c r="E13" i="14"/>
  <c r="W141" i="6"/>
  <c r="P141" i="6" s="1"/>
  <c r="L141" i="6" s="1"/>
  <c r="X141" i="6"/>
  <c r="H581" i="6"/>
  <c r="F445" i="6"/>
  <c r="E25" i="12"/>
  <c r="E28" i="12"/>
  <c r="E31" i="12"/>
  <c r="E12" i="12"/>
  <c r="N113" i="4"/>
  <c r="I442" i="6"/>
  <c r="Y102" i="6"/>
  <c r="Q102" i="6" s="1"/>
  <c r="M102" i="6" s="1"/>
  <c r="H442" i="6"/>
  <c r="B5" i="12"/>
  <c r="B6" i="12"/>
  <c r="B7" i="12"/>
  <c r="B8" i="12"/>
  <c r="N28" i="2"/>
  <c r="N105" i="4"/>
  <c r="N114" i="4"/>
  <c r="Y101" i="6"/>
  <c r="Q101" i="6" s="1"/>
  <c r="M101" i="6" s="1"/>
  <c r="Z101" i="6"/>
  <c r="H441" i="6"/>
  <c r="B15" i="12"/>
  <c r="E103" i="4" s="1"/>
  <c r="B103" i="4" s="1"/>
  <c r="A103" i="4" s="1"/>
  <c r="B16" i="12"/>
  <c r="E104" i="4" s="1"/>
  <c r="B104" i="4" s="1"/>
  <c r="A104" i="4" s="1"/>
  <c r="G422" i="6"/>
  <c r="F422" i="6"/>
  <c r="W102" i="6"/>
  <c r="P102" i="6" s="1"/>
  <c r="L102" i="6" s="1"/>
  <c r="X102" i="6"/>
  <c r="E3" i="12"/>
  <c r="I422" i="6"/>
  <c r="E7" i="12"/>
  <c r="B18" i="12"/>
  <c r="E106" i="4" s="1"/>
  <c r="B106" i="4" s="1"/>
  <c r="A106" i="4" s="1"/>
  <c r="B21" i="12"/>
  <c r="E109" i="4" s="1"/>
  <c r="B109" i="4" s="1"/>
  <c r="A109" i="4" s="1"/>
  <c r="B27" i="12"/>
  <c r="E115" i="4" s="1"/>
  <c r="B115" i="4" s="1"/>
  <c r="A115" i="4" s="1"/>
  <c r="B30" i="12"/>
  <c r="E118" i="4" s="1"/>
  <c r="B118" i="4" s="1"/>
  <c r="A118" i="4" s="1"/>
  <c r="N109" i="4"/>
  <c r="N118" i="4"/>
  <c r="E16" i="12"/>
  <c r="E19" i="12"/>
  <c r="E23" i="12"/>
  <c r="E29" i="12"/>
  <c r="E32" i="12"/>
  <c r="H114" i="3"/>
  <c r="C114" i="3" s="1"/>
  <c r="A114" i="3" s="1"/>
  <c r="E114" i="4"/>
  <c r="B114" i="4" s="1"/>
  <c r="A114" i="4" s="1"/>
  <c r="I114" i="3"/>
  <c r="D114" i="3" s="1"/>
  <c r="B114" i="3" s="1"/>
  <c r="H402" i="6"/>
  <c r="E11" i="12"/>
  <c r="I119" i="3"/>
  <c r="D119" i="3" s="1"/>
  <c r="B119" i="3" s="1"/>
  <c r="H119" i="3"/>
  <c r="C119" i="3" s="1"/>
  <c r="A119" i="3" s="1"/>
  <c r="I110" i="3"/>
  <c r="D110" i="3" s="1"/>
  <c r="B110" i="3" s="1"/>
  <c r="I113" i="3"/>
  <c r="D113" i="3" s="1"/>
  <c r="B113" i="3" s="1"/>
  <c r="N30" i="2"/>
  <c r="E21" i="12"/>
  <c r="H401" i="6"/>
  <c r="E8" i="12"/>
  <c r="E9" i="12"/>
  <c r="E14" i="12"/>
  <c r="E13" i="12"/>
  <c r="E22" i="12"/>
  <c r="H101" i="3"/>
  <c r="C101" i="3" s="1"/>
  <c r="A101" i="3" s="1"/>
  <c r="I102" i="3"/>
  <c r="E116" i="4"/>
  <c r="B116" i="4" s="1"/>
  <c r="A116" i="4" s="1"/>
  <c r="H102" i="3"/>
  <c r="C102" i="3" s="1"/>
  <c r="A102" i="3" s="1"/>
  <c r="H107" i="3"/>
  <c r="C107" i="3" s="1"/>
  <c r="A107" i="3" s="1"/>
  <c r="H116" i="3"/>
  <c r="C116" i="3" s="1"/>
  <c r="A116" i="3" s="1"/>
  <c r="B17" i="12"/>
  <c r="E105" i="4" s="1"/>
  <c r="B105" i="4" s="1"/>
  <c r="A105" i="4" s="1"/>
  <c r="N104" i="4"/>
  <c r="N27" i="2"/>
  <c r="N29" i="2"/>
  <c r="N106" i="4"/>
  <c r="N116" i="4"/>
  <c r="N26" i="2"/>
  <c r="E4" i="9"/>
  <c r="B13" i="9"/>
  <c r="I41" i="3" s="1"/>
  <c r="D41" i="3" s="1"/>
  <c r="B41" i="3" s="1"/>
  <c r="B18" i="9"/>
  <c r="H46" i="3" s="1"/>
  <c r="C46" i="3" s="1"/>
  <c r="A46" i="3" s="1"/>
  <c r="B21" i="9"/>
  <c r="E49" i="4" s="1"/>
  <c r="B49" i="4" s="1"/>
  <c r="A49" i="4" s="1"/>
  <c r="N53" i="4"/>
  <c r="E11" i="9"/>
  <c r="E27" i="9"/>
  <c r="E7" i="9"/>
  <c r="B16" i="9"/>
  <c r="E44" i="4" s="1"/>
  <c r="B44" i="4" s="1"/>
  <c r="A44" i="4" s="1"/>
  <c r="N43" i="4"/>
  <c r="F183" i="6"/>
  <c r="I49" i="3"/>
  <c r="D49" i="3" s="1"/>
  <c r="B49" i="3" s="1"/>
  <c r="B30" i="9"/>
  <c r="E58" i="4" s="1"/>
  <c r="B58" i="4" s="1"/>
  <c r="A58" i="4" s="1"/>
  <c r="N56" i="4"/>
  <c r="G182" i="6"/>
  <c r="I60" i="3"/>
  <c r="D60" i="3" s="1"/>
  <c r="B60" i="3" s="1"/>
  <c r="I54" i="3"/>
  <c r="D54" i="3" s="1"/>
  <c r="B54" i="3" s="1"/>
  <c r="B29" i="9"/>
  <c r="E41" i="4"/>
  <c r="B41" i="4" s="1"/>
  <c r="A41" i="4" s="1"/>
  <c r="N12" i="2"/>
  <c r="E15" i="9"/>
  <c r="U43" i="6"/>
  <c r="O43" i="6" s="1"/>
  <c r="K43" i="6" s="1"/>
  <c r="H163" i="6"/>
  <c r="V43" i="6"/>
  <c r="E3" i="9"/>
  <c r="H54" i="3"/>
  <c r="C54" i="3" s="1"/>
  <c r="A54" i="3" s="1"/>
  <c r="I50" i="3"/>
  <c r="D50" i="3" s="1"/>
  <c r="B50" i="3" s="1"/>
  <c r="E46" i="4"/>
  <c r="B46" i="4" s="1"/>
  <c r="A46" i="4" s="1"/>
  <c r="B24" i="9"/>
  <c r="E52" i="4" s="1"/>
  <c r="B52" i="4" s="1"/>
  <c r="A52" i="4" s="1"/>
  <c r="B27" i="9"/>
  <c r="E55" i="4" s="1"/>
  <c r="B55" i="4" s="1"/>
  <c r="A55" i="4" s="1"/>
  <c r="B31" i="9"/>
  <c r="H59" i="3"/>
  <c r="C59" i="3" s="1"/>
  <c r="A59" i="3" s="1"/>
  <c r="I46" i="3"/>
  <c r="D46" i="3" s="1"/>
  <c r="B46" i="3" s="1"/>
  <c r="I48" i="3"/>
  <c r="D48" i="3" s="1"/>
  <c r="B48" i="3" s="1"/>
  <c r="N50" i="4"/>
  <c r="N57" i="4"/>
  <c r="N14" i="2"/>
  <c r="N13" i="2"/>
  <c r="N15" i="2"/>
  <c r="N46" i="4"/>
  <c r="N44" i="4"/>
  <c r="N11" i="2"/>
  <c r="N47" i="4"/>
  <c r="N51" i="4"/>
  <c r="E22" i="13"/>
  <c r="Z122" i="6"/>
  <c r="H522" i="6"/>
  <c r="H521" i="6"/>
  <c r="G101" i="6" s="1"/>
  <c r="E13" i="13"/>
  <c r="E25" i="13"/>
  <c r="B22" i="13"/>
  <c r="H130" i="3" s="1"/>
  <c r="C130" i="3" s="1"/>
  <c r="A130" i="3" s="1"/>
  <c r="B25" i="13"/>
  <c r="E133" i="4" s="1"/>
  <c r="B133" i="4" s="1"/>
  <c r="A133" i="4" s="1"/>
  <c r="B28" i="13"/>
  <c r="E136" i="4" s="1"/>
  <c r="B136" i="4" s="1"/>
  <c r="A136" i="4" s="1"/>
  <c r="B19" i="13"/>
  <c r="E127" i="4" s="1"/>
  <c r="B127" i="4" s="1"/>
  <c r="A127" i="4" s="1"/>
  <c r="B31" i="13"/>
  <c r="I139" i="3" s="1"/>
  <c r="D139" i="3" s="1"/>
  <c r="B139" i="3" s="1"/>
  <c r="H524" i="6"/>
  <c r="I524" i="6"/>
  <c r="Z124" i="6"/>
  <c r="I523" i="6"/>
  <c r="Y123" i="6"/>
  <c r="Q123" i="6" s="1"/>
  <c r="M123" i="6" s="1"/>
  <c r="B21" i="13"/>
  <c r="E129" i="4" s="1"/>
  <c r="B129" i="4" s="1"/>
  <c r="A129" i="4" s="1"/>
  <c r="B24" i="13"/>
  <c r="E132" i="4" s="1"/>
  <c r="B132" i="4" s="1"/>
  <c r="A132" i="4" s="1"/>
  <c r="N140" i="4"/>
  <c r="N127" i="4"/>
  <c r="N32" i="2"/>
  <c r="N125" i="4"/>
  <c r="E17" i="13"/>
  <c r="E20" i="13"/>
  <c r="E24" i="13"/>
  <c r="E28" i="13"/>
  <c r="E31" i="13"/>
  <c r="E26" i="13"/>
  <c r="E9" i="13"/>
  <c r="E12" i="13"/>
  <c r="E15" i="13"/>
  <c r="E21" i="13"/>
  <c r="E32" i="13"/>
  <c r="B13" i="13"/>
  <c r="I121" i="3" s="1"/>
  <c r="D121" i="3" s="1"/>
  <c r="B121" i="3" s="1"/>
  <c r="B18" i="13"/>
  <c r="B30" i="13"/>
  <c r="E138" i="4" s="1"/>
  <c r="B138" i="4" s="1"/>
  <c r="A138" i="4" s="1"/>
  <c r="N31" i="2"/>
  <c r="N137" i="4"/>
  <c r="N139" i="4"/>
  <c r="E3" i="13"/>
  <c r="H482" i="6"/>
  <c r="I482" i="6"/>
  <c r="U122" i="6"/>
  <c r="O122" i="6" s="1"/>
  <c r="K122" i="6" s="1"/>
  <c r="N136" i="4"/>
  <c r="N121" i="4"/>
  <c r="N133" i="4"/>
  <c r="N130" i="4"/>
  <c r="E8" i="13"/>
  <c r="E6" i="13"/>
  <c r="U121" i="6"/>
  <c r="O121" i="6" s="1"/>
  <c r="E16" i="13"/>
  <c r="H123" i="3"/>
  <c r="E123" i="4"/>
  <c r="B123" i="4" s="1"/>
  <c r="A123" i="4" s="1"/>
  <c r="I123" i="3"/>
  <c r="D123" i="3" s="1"/>
  <c r="B123" i="3" s="1"/>
  <c r="H135" i="3"/>
  <c r="C135" i="3" s="1"/>
  <c r="A135" i="3" s="1"/>
  <c r="B32" i="13"/>
  <c r="N34" i="2"/>
  <c r="N135" i="4"/>
  <c r="N33" i="2"/>
  <c r="N25" i="2"/>
  <c r="N97" i="4"/>
  <c r="I7" i="11"/>
  <c r="N22" i="2"/>
  <c r="N90" i="4"/>
  <c r="N81" i="4"/>
  <c r="N93" i="4"/>
  <c r="N92" i="4"/>
  <c r="N21" i="2"/>
  <c r="N24" i="2"/>
  <c r="N87" i="4"/>
  <c r="B19" i="7"/>
  <c r="E7" i="4" s="1"/>
  <c r="B7" i="4" s="1"/>
  <c r="A7" i="4" s="1"/>
  <c r="B22" i="7"/>
  <c r="E10" i="4" s="1"/>
  <c r="B10" i="4" s="1"/>
  <c r="A10" i="4" s="1"/>
  <c r="B25" i="7"/>
  <c r="E13" i="4" s="1"/>
  <c r="B13" i="4" s="1"/>
  <c r="A13" i="4" s="1"/>
  <c r="B28" i="7"/>
  <c r="E16" i="4" s="1"/>
  <c r="B16" i="4" s="1"/>
  <c r="A16" i="4" s="1"/>
  <c r="B31" i="7"/>
  <c r="E19" i="4" s="1"/>
  <c r="B19" i="4" s="1"/>
  <c r="A19" i="4" s="1"/>
  <c r="I16" i="3"/>
  <c r="D16" i="3" s="1"/>
  <c r="B16" i="3" s="1"/>
  <c r="B13" i="7"/>
  <c r="E1" i="4" s="1"/>
  <c r="B1" i="4" s="1"/>
  <c r="A1" i="4" s="1"/>
  <c r="H7" i="3"/>
  <c r="C7" i="3" s="1"/>
  <c r="A7" i="3" s="1"/>
  <c r="E18" i="4"/>
  <c r="B18" i="4" s="1"/>
  <c r="A18" i="4" s="1"/>
  <c r="I18" i="3"/>
  <c r="D18" i="3" s="1"/>
  <c r="B18" i="3" s="1"/>
  <c r="H18" i="3"/>
  <c r="C18" i="3" s="1"/>
  <c r="A18" i="3" s="1"/>
  <c r="H19" i="3"/>
  <c r="C19" i="3" s="1"/>
  <c r="A19" i="3" s="1"/>
  <c r="B18" i="7"/>
  <c r="H6" i="3" s="1"/>
  <c r="C6" i="3" s="1"/>
  <c r="A6" i="3" s="1"/>
  <c r="B21" i="7"/>
  <c r="E9" i="4" s="1"/>
  <c r="B9" i="4" s="1"/>
  <c r="A9" i="4" s="1"/>
  <c r="B24" i="7"/>
  <c r="E12" i="4" s="1"/>
  <c r="B12" i="4" s="1"/>
  <c r="A12" i="4" s="1"/>
  <c r="B27" i="7"/>
  <c r="I15" i="3" s="1"/>
  <c r="D15" i="3" s="1"/>
  <c r="B15" i="3" s="1"/>
  <c r="N8" i="4"/>
  <c r="N11" i="4"/>
  <c r="N17" i="4"/>
  <c r="N20" i="4"/>
  <c r="N2" i="2"/>
  <c r="N5" i="2"/>
  <c r="N10" i="4"/>
  <c r="N13" i="4"/>
  <c r="N3" i="4"/>
  <c r="N15" i="4"/>
  <c r="I12" i="3"/>
  <c r="D12" i="3" s="1"/>
  <c r="B12" i="3" s="1"/>
  <c r="B14" i="7"/>
  <c r="E2" i="4" s="1"/>
  <c r="B2" i="4" s="1"/>
  <c r="A2" i="4" s="1"/>
  <c r="B16" i="7"/>
  <c r="E4" i="4" s="1"/>
  <c r="B4" i="4" s="1"/>
  <c r="A4" i="4" s="1"/>
  <c r="B17" i="7"/>
  <c r="I9" i="3"/>
  <c r="D9" i="3" s="1"/>
  <c r="B9" i="3" s="1"/>
  <c r="I20" i="3"/>
  <c r="D20" i="3" s="1"/>
  <c r="B20" i="3" s="1"/>
  <c r="N3" i="2"/>
  <c r="N1" i="2"/>
  <c r="N9" i="4"/>
  <c r="N14" i="4"/>
  <c r="N4" i="2"/>
  <c r="B4" i="14"/>
  <c r="Y141" i="6"/>
  <c r="Q141" i="6" s="1"/>
  <c r="M141" i="6" s="1"/>
  <c r="H601" i="6"/>
  <c r="F602" i="6"/>
  <c r="Z141" i="6"/>
  <c r="E23" i="14"/>
  <c r="E29" i="14"/>
  <c r="U143" i="6"/>
  <c r="O143" i="6" s="1"/>
  <c r="K143" i="6" s="1"/>
  <c r="G561" i="6"/>
  <c r="U144" i="6"/>
  <c r="O144" i="6" s="1"/>
  <c r="K144" i="6" s="1"/>
  <c r="H564" i="6"/>
  <c r="V144" i="6"/>
  <c r="F562" i="6"/>
  <c r="E20" i="14"/>
  <c r="B14" i="14"/>
  <c r="N146" i="4"/>
  <c r="B32" i="14"/>
  <c r="H160" i="3" s="1"/>
  <c r="C160" i="3" s="1"/>
  <c r="A160" i="3" s="1"/>
  <c r="N153" i="4"/>
  <c r="N156" i="4"/>
  <c r="N159" i="4"/>
  <c r="B13" i="14"/>
  <c r="E141" i="4" s="1"/>
  <c r="B141" i="4" s="1"/>
  <c r="A141" i="4" s="1"/>
  <c r="B19" i="14"/>
  <c r="E147" i="4" s="1"/>
  <c r="B147" i="4" s="1"/>
  <c r="A147" i="4" s="1"/>
  <c r="B22" i="14"/>
  <c r="E150" i="4" s="1"/>
  <c r="B150" i="4" s="1"/>
  <c r="A150" i="4" s="1"/>
  <c r="B25" i="14"/>
  <c r="E153" i="4" s="1"/>
  <c r="B153" i="4" s="1"/>
  <c r="A153" i="4" s="1"/>
  <c r="B28" i="14"/>
  <c r="E156" i="4" s="1"/>
  <c r="B156" i="4" s="1"/>
  <c r="A156" i="4" s="1"/>
  <c r="B31" i="14"/>
  <c r="H159" i="3" s="1"/>
  <c r="C159" i="3" s="1"/>
  <c r="A159" i="3" s="1"/>
  <c r="N38" i="2"/>
  <c r="N150" i="4"/>
  <c r="N144" i="4"/>
  <c r="N149" i="4"/>
  <c r="N40" i="2"/>
  <c r="N158" i="4"/>
  <c r="N37" i="2"/>
  <c r="N36" i="2"/>
  <c r="N142" i="4"/>
  <c r="B21" i="14"/>
  <c r="E149" i="4" s="1"/>
  <c r="B149" i="4" s="1"/>
  <c r="A149" i="4" s="1"/>
  <c r="B24" i="14"/>
  <c r="E152" i="4" s="1"/>
  <c r="B152" i="4" s="1"/>
  <c r="A152" i="4" s="1"/>
  <c r="B20" i="14"/>
  <c r="H148" i="3" s="1"/>
  <c r="C148" i="3" s="1"/>
  <c r="A148" i="3" s="1"/>
  <c r="B23" i="14"/>
  <c r="B26" i="14"/>
  <c r="E154" i="4" s="1"/>
  <c r="B154" i="4" s="1"/>
  <c r="A154" i="4" s="1"/>
  <c r="B27" i="14"/>
  <c r="N152" i="4"/>
  <c r="B15" i="14"/>
  <c r="N39" i="2"/>
  <c r="N147" i="4"/>
  <c r="N154" i="4"/>
  <c r="N157" i="4"/>
  <c r="H157" i="5"/>
  <c r="C157" i="5" s="1"/>
  <c r="A157" i="5" s="1"/>
  <c r="I160" i="5"/>
  <c r="D160" i="5" s="1"/>
  <c r="B160" i="5" s="1"/>
  <c r="I162" i="5"/>
  <c r="D162" i="5" s="1"/>
  <c r="B162" i="5" s="1"/>
  <c r="H173" i="5"/>
  <c r="C173" i="5" s="1"/>
  <c r="A173" i="5" s="1"/>
  <c r="I166" i="5"/>
  <c r="D166" i="5" s="1"/>
  <c r="B166" i="5" s="1"/>
  <c r="H113" i="3"/>
  <c r="C113" i="3" s="1"/>
  <c r="A113" i="3" s="1"/>
  <c r="I107" i="3"/>
  <c r="D107" i="3" s="1"/>
  <c r="B107" i="3" s="1"/>
  <c r="H172" i="5"/>
  <c r="C172" i="5" s="1"/>
  <c r="A172" i="5" s="1"/>
  <c r="H180" i="5"/>
  <c r="C180" i="5" s="1"/>
  <c r="A180" i="5" s="1"/>
  <c r="I101" i="3"/>
  <c r="I174" i="5"/>
  <c r="D174" i="5" s="1"/>
  <c r="B174" i="5" s="1"/>
  <c r="H176" i="5"/>
  <c r="C176" i="5" s="1"/>
  <c r="A176" i="5" s="1"/>
  <c r="H179" i="5"/>
  <c r="C179" i="5" s="1"/>
  <c r="A179" i="5" s="1"/>
  <c r="I212" i="5"/>
  <c r="D212" i="5" s="1"/>
  <c r="H233" i="5"/>
  <c r="C233" i="5" s="1"/>
  <c r="A233" i="5" s="1"/>
  <c r="H225" i="5"/>
  <c r="C225" i="5" s="1"/>
  <c r="A225" i="5" s="1"/>
  <c r="H211" i="5"/>
  <c r="C211" i="5" s="1"/>
  <c r="A211" i="5" s="1"/>
  <c r="I214" i="5"/>
  <c r="D214" i="5" s="1"/>
  <c r="B214" i="5" s="1"/>
  <c r="I219" i="5"/>
  <c r="D219" i="5" s="1"/>
  <c r="B219" i="5" s="1"/>
  <c r="H228" i="5"/>
  <c r="C228" i="5" s="1"/>
  <c r="A228" i="5" s="1"/>
  <c r="I217" i="5"/>
  <c r="D217" i="5" s="1"/>
  <c r="B217" i="5" s="1"/>
  <c r="H236" i="5"/>
  <c r="C236" i="5" s="1"/>
  <c r="A236" i="5" s="1"/>
  <c r="H224" i="5"/>
  <c r="C224" i="5" s="1"/>
  <c r="A224" i="5" s="1"/>
  <c r="I227" i="5"/>
  <c r="D227" i="5" s="1"/>
  <c r="B227" i="5" s="1"/>
  <c r="H232" i="5"/>
  <c r="C232" i="5" s="1"/>
  <c r="A232" i="5" s="1"/>
  <c r="H240" i="5"/>
  <c r="C240" i="5" s="1"/>
  <c r="A240" i="5" s="1"/>
  <c r="H213" i="5"/>
  <c r="C213" i="5" s="1"/>
  <c r="A213" i="5" s="1"/>
  <c r="P56" i="2"/>
  <c r="P100" i="2"/>
  <c r="P61" i="2"/>
  <c r="P88" i="2"/>
  <c r="P53" i="2"/>
  <c r="P96" i="2"/>
  <c r="P80" i="2"/>
  <c r="P49" i="2"/>
  <c r="P22" i="2"/>
  <c r="P9" i="2"/>
  <c r="I342" i="3"/>
  <c r="D342" i="3" s="1"/>
  <c r="B342" i="3" s="1"/>
  <c r="H342" i="3"/>
  <c r="C342" i="3" s="1"/>
  <c r="A342" i="3" s="1"/>
  <c r="I221" i="3"/>
  <c r="D221" i="3" s="1"/>
  <c r="B221" i="3" s="1"/>
  <c r="H221" i="3"/>
  <c r="C221" i="3" s="1"/>
  <c r="A221" i="3" s="1"/>
  <c r="I723" i="6"/>
  <c r="H723" i="6"/>
  <c r="V183" i="6"/>
  <c r="U183" i="6"/>
  <c r="O183" i="6" s="1"/>
  <c r="K183" i="6" s="1"/>
  <c r="H777" i="6"/>
  <c r="I777" i="6"/>
  <c r="Z197" i="6"/>
  <c r="Y197" i="6"/>
  <c r="Q197" i="6" s="1"/>
  <c r="M197" i="6" s="1"/>
  <c r="E212" i="4"/>
  <c r="B212" i="4" s="1"/>
  <c r="A212" i="4" s="1"/>
  <c r="I212" i="3"/>
  <c r="D212" i="3" s="1"/>
  <c r="B212" i="3" s="1"/>
  <c r="H212" i="3"/>
  <c r="C212" i="3" s="1"/>
  <c r="A212" i="3" s="1"/>
  <c r="I7" i="3"/>
  <c r="D7" i="3" s="1"/>
  <c r="B7" i="3" s="1"/>
  <c r="I76" i="3"/>
  <c r="D76" i="3" s="1"/>
  <c r="B76" i="3" s="1"/>
  <c r="H76" i="3"/>
  <c r="C76" i="3" s="1"/>
  <c r="A76" i="3" s="1"/>
  <c r="H82" i="3"/>
  <c r="P85" i="2"/>
  <c r="P89" i="2"/>
  <c r="H16" i="3"/>
  <c r="C16" i="3" s="1"/>
  <c r="A16" i="3" s="1"/>
  <c r="H33" i="3"/>
  <c r="C33" i="3" s="1"/>
  <c r="A33" i="3" s="1"/>
  <c r="I68" i="3"/>
  <c r="D68" i="3" s="1"/>
  <c r="B68" i="3" s="1"/>
  <c r="H68" i="3"/>
  <c r="C68" i="3" s="1"/>
  <c r="A68" i="3" s="1"/>
  <c r="H181" i="3"/>
  <c r="C181" i="3" s="1"/>
  <c r="A181" i="3" s="1"/>
  <c r="I200" i="3"/>
  <c r="D200" i="3" s="1"/>
  <c r="B200" i="3" s="1"/>
  <c r="P7" i="2"/>
  <c r="N19" i="2"/>
  <c r="P33" i="2"/>
  <c r="N35" i="2"/>
  <c r="P43" i="2"/>
  <c r="P70" i="2"/>
  <c r="P97" i="2"/>
  <c r="P101" i="2"/>
  <c r="I27" i="3"/>
  <c r="D27" i="3" s="1"/>
  <c r="B27" i="3" s="1"/>
  <c r="I178" i="3"/>
  <c r="D178" i="3" s="1"/>
  <c r="B178" i="3" s="1"/>
  <c r="H178" i="3"/>
  <c r="C178" i="3" s="1"/>
  <c r="A178" i="3" s="1"/>
  <c r="I237" i="3"/>
  <c r="D237" i="3" s="1"/>
  <c r="B237" i="3" s="1"/>
  <c r="H237" i="3"/>
  <c r="C237" i="3" s="1"/>
  <c r="A237" i="3" s="1"/>
  <c r="P20" i="2"/>
  <c r="P47" i="2"/>
  <c r="N50" i="2"/>
  <c r="P51" i="2"/>
  <c r="P55" i="2"/>
  <c r="P82" i="2"/>
  <c r="I21" i="3"/>
  <c r="D21" i="3" s="1"/>
  <c r="B21" i="3" s="1"/>
  <c r="H21" i="3"/>
  <c r="I80" i="3"/>
  <c r="D80" i="3" s="1"/>
  <c r="B80" i="3" s="1"/>
  <c r="H80" i="3"/>
  <c r="C80" i="3" s="1"/>
  <c r="A80" i="3" s="1"/>
  <c r="I91" i="3"/>
  <c r="D91" i="3" s="1"/>
  <c r="B91" i="3" s="1"/>
  <c r="H91" i="3"/>
  <c r="C91" i="3" s="1"/>
  <c r="A91" i="3" s="1"/>
  <c r="I341" i="3"/>
  <c r="D341" i="3" s="1"/>
  <c r="B341" i="3" s="1"/>
  <c r="H341" i="3"/>
  <c r="C341" i="3" s="1"/>
  <c r="A341" i="3" s="1"/>
  <c r="P17" i="2"/>
  <c r="P27" i="2"/>
  <c r="P40" i="2"/>
  <c r="P59" i="2"/>
  <c r="N62" i="2"/>
  <c r="P63" i="2"/>
  <c r="P94" i="2"/>
  <c r="I112" i="3"/>
  <c r="D112" i="3" s="1"/>
  <c r="B112" i="3" s="1"/>
  <c r="H112" i="3"/>
  <c r="C112" i="3" s="1"/>
  <c r="A112" i="3" s="1"/>
  <c r="P71" i="2"/>
  <c r="N74" i="2"/>
  <c r="P75" i="2"/>
  <c r="P79" i="2"/>
  <c r="P24" i="2"/>
  <c r="P83" i="2"/>
  <c r="N86" i="2"/>
  <c r="P87" i="2"/>
  <c r="I28" i="3"/>
  <c r="D28" i="3" s="1"/>
  <c r="B28" i="3" s="1"/>
  <c r="H28" i="3"/>
  <c r="C28" i="3" s="1"/>
  <c r="A28" i="3" s="1"/>
  <c r="I189" i="3"/>
  <c r="D189" i="3" s="1"/>
  <c r="B189" i="3" s="1"/>
  <c r="H189" i="3"/>
  <c r="C189" i="3" s="1"/>
  <c r="A189" i="3" s="1"/>
  <c r="H218" i="3"/>
  <c r="C218" i="3" s="1"/>
  <c r="A218" i="3" s="1"/>
  <c r="I218" i="3"/>
  <c r="D218" i="3" s="1"/>
  <c r="B218" i="3" s="1"/>
  <c r="I381" i="3"/>
  <c r="D381" i="3" s="1"/>
  <c r="B381" i="3" s="1"/>
  <c r="H381" i="3"/>
  <c r="C381" i="3" s="1"/>
  <c r="A381" i="3" s="1"/>
  <c r="P4" i="2"/>
  <c r="P52" i="2"/>
  <c r="N55" i="2"/>
  <c r="P95" i="2"/>
  <c r="N98" i="2"/>
  <c r="H9" i="3"/>
  <c r="C9" i="3" s="1"/>
  <c r="A9" i="3" s="1"/>
  <c r="H20" i="3"/>
  <c r="C20" i="3" s="1"/>
  <c r="A20" i="3" s="1"/>
  <c r="I357" i="3"/>
  <c r="D357" i="3" s="1"/>
  <c r="B357" i="3" s="1"/>
  <c r="N195" i="4"/>
  <c r="P11" i="2"/>
  <c r="P37" i="2"/>
  <c r="N7" i="2"/>
  <c r="N23" i="2"/>
  <c r="N43" i="2"/>
  <c r="P48" i="2"/>
  <c r="H202" i="3"/>
  <c r="C202" i="3" s="1"/>
  <c r="A202" i="3" s="1"/>
  <c r="I202" i="3"/>
  <c r="D202" i="3" s="1"/>
  <c r="B202" i="3" s="1"/>
  <c r="I39" i="3"/>
  <c r="D39" i="3" s="1"/>
  <c r="B39" i="3" s="1"/>
  <c r="H39" i="3"/>
  <c r="C39" i="3" s="1"/>
  <c r="A39" i="3" s="1"/>
  <c r="I56" i="3"/>
  <c r="D56" i="3" s="1"/>
  <c r="B56" i="3" s="1"/>
  <c r="H56" i="3"/>
  <c r="C56" i="3" s="1"/>
  <c r="A56" i="3" s="1"/>
  <c r="I161" i="3"/>
  <c r="D161" i="3" s="1"/>
  <c r="B161" i="3" s="1"/>
  <c r="H161" i="3"/>
  <c r="H12" i="3"/>
  <c r="C12" i="3" s="1"/>
  <c r="A12" i="3" s="1"/>
  <c r="I38" i="3"/>
  <c r="D38" i="3" s="1"/>
  <c r="B38" i="3" s="1"/>
  <c r="H38" i="3"/>
  <c r="C38" i="3" s="1"/>
  <c r="A38" i="3" s="1"/>
  <c r="I63" i="3"/>
  <c r="D63" i="3" s="1"/>
  <c r="B63" i="3" s="1"/>
  <c r="H245" i="3"/>
  <c r="C245" i="3" s="1"/>
  <c r="A245" i="3" s="1"/>
  <c r="I245" i="3"/>
  <c r="D245" i="3" s="1"/>
  <c r="B245" i="3" s="1"/>
  <c r="I784" i="6"/>
  <c r="H784" i="6"/>
  <c r="AB184" i="6"/>
  <c r="AA184" i="6"/>
  <c r="R184" i="6" s="1"/>
  <c r="N184" i="6" s="1"/>
  <c r="I287" i="5"/>
  <c r="D287" i="5" s="1"/>
  <c r="B287" i="5" s="1"/>
  <c r="H287" i="5"/>
  <c r="C287" i="5" s="1"/>
  <c r="A287" i="5" s="1"/>
  <c r="H773" i="6"/>
  <c r="I773" i="6"/>
  <c r="Z193" i="6"/>
  <c r="Y193" i="6"/>
  <c r="Q193" i="6" s="1"/>
  <c r="M193" i="6" s="1"/>
  <c r="E207" i="4"/>
  <c r="B207" i="4" s="1"/>
  <c r="A207" i="4" s="1"/>
  <c r="I207" i="3"/>
  <c r="D207" i="3" s="1"/>
  <c r="B207" i="3" s="1"/>
  <c r="H207" i="3"/>
  <c r="C207" i="3" s="1"/>
  <c r="A207" i="3" s="1"/>
  <c r="I849" i="6"/>
  <c r="H849" i="6"/>
  <c r="Z209" i="6"/>
  <c r="Y209" i="6"/>
  <c r="Q209" i="6" s="1"/>
  <c r="M209" i="6" s="1"/>
  <c r="P98" i="2"/>
  <c r="P74" i="2"/>
  <c r="P62" i="2"/>
  <c r="P38" i="2"/>
  <c r="P26" i="2"/>
  <c r="P14" i="2"/>
  <c r="P93" i="2"/>
  <c r="P69" i="2"/>
  <c r="P45" i="2"/>
  <c r="P90" i="2"/>
  <c r="P78" i="2"/>
  <c r="P54" i="2"/>
  <c r="P42" i="2"/>
  <c r="P30" i="2"/>
  <c r="P18" i="2"/>
  <c r="P6" i="2"/>
  <c r="P3" i="2"/>
  <c r="P29" i="2"/>
  <c r="I216" i="3"/>
  <c r="D216" i="3" s="1"/>
  <c r="B216" i="3" s="1"/>
  <c r="H280" i="3"/>
  <c r="C280" i="3" s="1"/>
  <c r="A280" i="3" s="1"/>
  <c r="I280" i="3"/>
  <c r="D280" i="3" s="1"/>
  <c r="B280" i="3" s="1"/>
  <c r="P13" i="2"/>
  <c r="P23" i="2"/>
  <c r="P36" i="2"/>
  <c r="P58" i="2"/>
  <c r="P21" i="2"/>
  <c r="P31" i="2"/>
  <c r="P8" i="2"/>
  <c r="N47" i="2"/>
  <c r="P64" i="2"/>
  <c r="N67" i="2"/>
  <c r="P72" i="2"/>
  <c r="P12" i="2"/>
  <c r="P25" i="2"/>
  <c r="P35" i="2"/>
  <c r="N59" i="2"/>
  <c r="P76" i="2"/>
  <c r="N79" i="2"/>
  <c r="H13" i="3"/>
  <c r="C13" i="3" s="1"/>
  <c r="A13" i="3" s="1"/>
  <c r="I40" i="3"/>
  <c r="D40" i="3" s="1"/>
  <c r="B40" i="3" s="1"/>
  <c r="H40" i="3"/>
  <c r="C40" i="3" s="1"/>
  <c r="A40" i="3" s="1"/>
  <c r="H240" i="3"/>
  <c r="C240" i="3" s="1"/>
  <c r="A240" i="3" s="1"/>
  <c r="I240" i="3"/>
  <c r="D240" i="3" s="1"/>
  <c r="B240" i="3" s="1"/>
  <c r="H208" i="3"/>
  <c r="C208" i="3" s="1"/>
  <c r="A208" i="3" s="1"/>
  <c r="I208" i="3"/>
  <c r="D208" i="3" s="1"/>
  <c r="B208" i="3" s="1"/>
  <c r="I44" i="5"/>
  <c r="D44" i="5" s="1"/>
  <c r="B44" i="5" s="1"/>
  <c r="H44" i="5"/>
  <c r="C44" i="5" s="1"/>
  <c r="A44" i="5" s="1"/>
  <c r="I256" i="3"/>
  <c r="D256" i="3" s="1"/>
  <c r="B256" i="3" s="1"/>
  <c r="H286" i="3"/>
  <c r="C286" i="3" s="1"/>
  <c r="A286" i="3" s="1"/>
  <c r="I296" i="3"/>
  <c r="D296" i="3" s="1"/>
  <c r="B296" i="3" s="1"/>
  <c r="I334" i="3"/>
  <c r="D334" i="3" s="1"/>
  <c r="B334" i="3" s="1"/>
  <c r="H334" i="3"/>
  <c r="C334" i="3" s="1"/>
  <c r="A334" i="3" s="1"/>
  <c r="N111" i="4"/>
  <c r="I397" i="3"/>
  <c r="D397" i="3" s="1"/>
  <c r="B397" i="3" s="1"/>
  <c r="H397" i="3"/>
  <c r="C397" i="3" s="1"/>
  <c r="A397" i="3" s="1"/>
  <c r="N16" i="4"/>
  <c r="N61" i="4"/>
  <c r="N289" i="4"/>
  <c r="H264" i="3"/>
  <c r="C264" i="3" s="1"/>
  <c r="A264" i="3" s="1"/>
  <c r="I264" i="3"/>
  <c r="D264" i="3" s="1"/>
  <c r="B264" i="3" s="1"/>
  <c r="I317" i="3"/>
  <c r="D317" i="3" s="1"/>
  <c r="B317" i="3" s="1"/>
  <c r="H317" i="3"/>
  <c r="C317" i="3" s="1"/>
  <c r="A317" i="3" s="1"/>
  <c r="N5" i="4"/>
  <c r="H49" i="3"/>
  <c r="C49" i="3" s="1"/>
  <c r="A49" i="3" s="1"/>
  <c r="H50" i="3"/>
  <c r="C50" i="3" s="1"/>
  <c r="A50" i="3" s="1"/>
  <c r="H61" i="3"/>
  <c r="H74" i="3"/>
  <c r="C74" i="3" s="1"/>
  <c r="A74" i="3" s="1"/>
  <c r="H110" i="3"/>
  <c r="C110" i="3" s="1"/>
  <c r="A110" i="3" s="1"/>
  <c r="H171" i="3"/>
  <c r="C171" i="3" s="1"/>
  <c r="A171" i="3" s="1"/>
  <c r="H186" i="3"/>
  <c r="C186" i="3" s="1"/>
  <c r="A186" i="3" s="1"/>
  <c r="I186" i="3"/>
  <c r="D186" i="3" s="1"/>
  <c r="B186" i="3" s="1"/>
  <c r="H198" i="3"/>
  <c r="C198" i="3" s="1"/>
  <c r="A198" i="3" s="1"/>
  <c r="H358" i="3"/>
  <c r="C358" i="3" s="1"/>
  <c r="A358" i="3" s="1"/>
  <c r="H36" i="3"/>
  <c r="C36" i="3" s="1"/>
  <c r="A36" i="3" s="1"/>
  <c r="H48" i="3"/>
  <c r="C48" i="3" s="1"/>
  <c r="A48" i="3" s="1"/>
  <c r="H60" i="3"/>
  <c r="C60" i="3" s="1"/>
  <c r="A60" i="3" s="1"/>
  <c r="I181" i="3"/>
  <c r="D181" i="3" s="1"/>
  <c r="B181" i="3" s="1"/>
  <c r="H200" i="3"/>
  <c r="C200" i="3" s="1"/>
  <c r="A200" i="3" s="1"/>
  <c r="I248" i="3"/>
  <c r="D248" i="3" s="1"/>
  <c r="B248" i="3" s="1"/>
  <c r="H288" i="3"/>
  <c r="C288" i="3" s="1"/>
  <c r="A288" i="3" s="1"/>
  <c r="I288" i="3"/>
  <c r="D288" i="3" s="1"/>
  <c r="B288" i="3" s="1"/>
  <c r="N31" i="4"/>
  <c r="N22" i="4"/>
  <c r="N70" i="4"/>
  <c r="N79" i="4"/>
  <c r="N145" i="4"/>
  <c r="N193" i="4"/>
  <c r="H12" i="5"/>
  <c r="C12" i="5" s="1"/>
  <c r="A12" i="5" s="1"/>
  <c r="I12" i="5"/>
  <c r="D12" i="5" s="1"/>
  <c r="B12" i="5" s="1"/>
  <c r="I39" i="5"/>
  <c r="D39" i="5" s="1"/>
  <c r="B39" i="5" s="1"/>
  <c r="H39" i="5"/>
  <c r="C39" i="5" s="1"/>
  <c r="A39" i="5" s="1"/>
  <c r="N232" i="4"/>
  <c r="N302" i="4"/>
  <c r="H398" i="3"/>
  <c r="C398" i="3" s="1"/>
  <c r="A398" i="3" s="1"/>
  <c r="N28" i="4"/>
  <c r="N62" i="4"/>
  <c r="N88" i="4"/>
  <c r="I79" i="5"/>
  <c r="D79" i="5" s="1"/>
  <c r="B79" i="5" s="1"/>
  <c r="H79" i="5"/>
  <c r="C79" i="5" s="1"/>
  <c r="A79" i="5" s="1"/>
  <c r="N49" i="4"/>
  <c r="N59" i="4"/>
  <c r="N99" i="4"/>
  <c r="N128" i="4"/>
  <c r="N131" i="4"/>
  <c r="N206" i="4"/>
  <c r="N222" i="4"/>
  <c r="N227" i="4"/>
  <c r="N359" i="4"/>
  <c r="N386" i="4"/>
  <c r="N2" i="4"/>
  <c r="N52" i="4"/>
  <c r="N55" i="4"/>
  <c r="N91" i="4"/>
  <c r="N112" i="4"/>
  <c r="N148" i="4"/>
  <c r="N175" i="4"/>
  <c r="N196" i="4"/>
  <c r="N292" i="4"/>
  <c r="N1" i="4"/>
  <c r="N39" i="4"/>
  <c r="N75" i="4"/>
  <c r="N102" i="4"/>
  <c r="N117" i="4"/>
  <c r="N123" i="4"/>
  <c r="N251" i="4"/>
  <c r="N276" i="4"/>
  <c r="N326" i="4"/>
  <c r="N32" i="4"/>
  <c r="N38" i="4"/>
  <c r="N42" i="4"/>
  <c r="N45" i="4"/>
  <c r="N58" i="4"/>
  <c r="N74" i="4"/>
  <c r="N169" i="4"/>
  <c r="N270" i="4"/>
  <c r="N311" i="4"/>
  <c r="N320" i="4"/>
  <c r="N26" i="4"/>
  <c r="N101" i="4"/>
  <c r="N115" i="4"/>
  <c r="H69" i="5"/>
  <c r="C69" i="5" s="1"/>
  <c r="A69" i="5" s="1"/>
  <c r="I69" i="5"/>
  <c r="D69" i="5" s="1"/>
  <c r="B69" i="5" s="1"/>
  <c r="N4" i="4"/>
  <c r="N7" i="4"/>
  <c r="N12" i="4"/>
  <c r="N19" i="4"/>
  <c r="N41" i="4"/>
  <c r="N73" i="4"/>
  <c r="N85" i="4"/>
  <c r="N89" i="4"/>
  <c r="N203" i="4"/>
  <c r="N211" i="4"/>
  <c r="N344" i="4"/>
  <c r="I1479" i="6"/>
  <c r="H1479" i="6"/>
  <c r="W379" i="6"/>
  <c r="P379" i="6" s="1"/>
  <c r="L379" i="6" s="1"/>
  <c r="X379" i="6"/>
  <c r="G867" i="6"/>
  <c r="F867" i="6"/>
  <c r="I672" i="6"/>
  <c r="H672" i="6"/>
  <c r="X172" i="6"/>
  <c r="W172" i="6"/>
  <c r="P172" i="6" s="1"/>
  <c r="L172" i="6" s="1"/>
  <c r="I713" i="6"/>
  <c r="H713" i="6"/>
  <c r="AA173" i="6"/>
  <c r="R173" i="6" s="1"/>
  <c r="N173" i="6" s="1"/>
  <c r="AB173" i="6"/>
  <c r="I656" i="6"/>
  <c r="H656" i="6"/>
  <c r="U176" i="6"/>
  <c r="O176" i="6" s="1"/>
  <c r="K176" i="6" s="1"/>
  <c r="V176" i="6"/>
  <c r="H717" i="6"/>
  <c r="I717" i="6"/>
  <c r="AB177" i="6"/>
  <c r="AA177" i="6"/>
  <c r="R177" i="6" s="1"/>
  <c r="N177" i="6" s="1"/>
  <c r="H1419" i="6"/>
  <c r="I1419" i="6"/>
  <c r="Y359" i="6"/>
  <c r="Q359" i="6" s="1"/>
  <c r="M359" i="6" s="1"/>
  <c r="Z359" i="6"/>
  <c r="I87" i="5"/>
  <c r="D87" i="5" s="1"/>
  <c r="B87" i="5" s="1"/>
  <c r="H87" i="5"/>
  <c r="C87" i="5" s="1"/>
  <c r="A87" i="5" s="1"/>
  <c r="H375" i="3"/>
  <c r="C375" i="3" s="1"/>
  <c r="A375" i="3" s="1"/>
  <c r="N138" i="4"/>
  <c r="N155" i="4"/>
  <c r="N180" i="4"/>
  <c r="N184" i="4"/>
  <c r="N210" i="4"/>
  <c r="N213" i="4"/>
  <c r="N258" i="4"/>
  <c r="N280" i="4"/>
  <c r="N319" i="4"/>
  <c r="N339" i="4"/>
  <c r="N354" i="4"/>
  <c r="N362" i="4"/>
  <c r="N370" i="4"/>
  <c r="H43" i="5"/>
  <c r="C43" i="5" s="1"/>
  <c r="A43" i="5" s="1"/>
  <c r="I105" i="5"/>
  <c r="D105" i="5" s="1"/>
  <c r="B105" i="5" s="1"/>
  <c r="H105" i="5"/>
  <c r="C105" i="5" s="1"/>
  <c r="A105" i="5" s="1"/>
  <c r="H368" i="3"/>
  <c r="C368" i="3" s="1"/>
  <c r="A368" i="3" s="1"/>
  <c r="I375" i="3"/>
  <c r="D375" i="3" s="1"/>
  <c r="B375" i="3" s="1"/>
  <c r="N30" i="4"/>
  <c r="N60" i="4"/>
  <c r="N95" i="4"/>
  <c r="N96" i="4"/>
  <c r="N119" i="4"/>
  <c r="N120" i="4"/>
  <c r="N141" i="4"/>
  <c r="N165" i="4"/>
  <c r="N179" i="4"/>
  <c r="N186" i="4"/>
  <c r="N218" i="4"/>
  <c r="N247" i="4"/>
  <c r="N261" i="4"/>
  <c r="N264" i="4"/>
  <c r="N266" i="4"/>
  <c r="N282" i="4"/>
  <c r="N330" i="4"/>
  <c r="N343" i="4"/>
  <c r="N376" i="4"/>
  <c r="N396" i="4"/>
  <c r="I5" i="5"/>
  <c r="D5" i="5" s="1"/>
  <c r="B5" i="5" s="1"/>
  <c r="H5" i="5"/>
  <c r="C5" i="5" s="1"/>
  <c r="A5" i="5" s="1"/>
  <c r="I84" i="5"/>
  <c r="D84" i="5" s="1"/>
  <c r="B84" i="5" s="1"/>
  <c r="H84" i="5"/>
  <c r="C84" i="5" s="1"/>
  <c r="A84" i="5" s="1"/>
  <c r="I368" i="3"/>
  <c r="D368" i="3" s="1"/>
  <c r="B368" i="3" s="1"/>
  <c r="H377" i="3"/>
  <c r="C377" i="3" s="1"/>
  <c r="A377" i="3" s="1"/>
  <c r="N72" i="4"/>
  <c r="N98" i="4"/>
  <c r="N107" i="4"/>
  <c r="N108" i="4"/>
  <c r="N122" i="4"/>
  <c r="N263" i="4"/>
  <c r="I17" i="5"/>
  <c r="D17" i="5" s="1"/>
  <c r="B17" i="5" s="1"/>
  <c r="H17" i="5"/>
  <c r="C17" i="5" s="1"/>
  <c r="A17" i="5" s="1"/>
  <c r="N24" i="4"/>
  <c r="N54" i="4"/>
  <c r="N83" i="4"/>
  <c r="N84" i="4"/>
  <c r="N110" i="4"/>
  <c r="N160" i="4"/>
  <c r="N191" i="4"/>
  <c r="N215" i="4"/>
  <c r="N246" i="4"/>
  <c r="N293" i="4"/>
  <c r="N361" i="4"/>
  <c r="N382" i="4"/>
  <c r="I23" i="5"/>
  <c r="D23" i="5" s="1"/>
  <c r="B23" i="5" s="1"/>
  <c r="H23" i="5"/>
  <c r="C23" i="5" s="1"/>
  <c r="A23" i="5" s="1"/>
  <c r="I152" i="5"/>
  <c r="H152" i="5"/>
  <c r="C152" i="5" s="1"/>
  <c r="A152" i="5" s="1"/>
  <c r="H175" i="5"/>
  <c r="C175" i="5" s="1"/>
  <c r="A175" i="5" s="1"/>
  <c r="N86" i="4"/>
  <c r="N143" i="4"/>
  <c r="N162" i="4"/>
  <c r="N167" i="4"/>
  <c r="N225" i="4"/>
  <c r="N249" i="4"/>
  <c r="N290" i="4"/>
  <c r="N296" i="4"/>
  <c r="N368" i="4"/>
  <c r="I92" i="5"/>
  <c r="D92" i="5" s="1"/>
  <c r="B92" i="5" s="1"/>
  <c r="H92" i="5"/>
  <c r="C92" i="5" s="1"/>
  <c r="A92" i="5" s="1"/>
  <c r="N18" i="4"/>
  <c r="N100" i="4"/>
  <c r="N124" i="4"/>
  <c r="N201" i="4"/>
  <c r="N223" i="4"/>
  <c r="N230" i="4"/>
  <c r="N271" i="4"/>
  <c r="N287" i="4"/>
  <c r="N299" i="4"/>
  <c r="N303" i="4"/>
  <c r="N323" i="4"/>
  <c r="N337" i="4"/>
  <c r="N351" i="4"/>
  <c r="N373" i="4"/>
  <c r="H363" i="3"/>
  <c r="C363" i="3" s="1"/>
  <c r="A363" i="3" s="1"/>
  <c r="N6" i="4"/>
  <c r="N48" i="4"/>
  <c r="N78" i="4"/>
  <c r="N103" i="4"/>
  <c r="N126" i="4"/>
  <c r="N129" i="4"/>
  <c r="N132" i="4"/>
  <c r="N134" i="4"/>
  <c r="N151" i="4"/>
  <c r="N199" i="4"/>
  <c r="N220" i="4"/>
  <c r="N228" i="4"/>
  <c r="N235" i="4"/>
  <c r="N252" i="4"/>
  <c r="N254" i="4"/>
  <c r="N268" i="4"/>
  <c r="N318" i="4"/>
  <c r="N327" i="4"/>
  <c r="N355" i="4"/>
  <c r="H53" i="5"/>
  <c r="C53" i="5" s="1"/>
  <c r="A53" i="5" s="1"/>
  <c r="N298" i="4"/>
  <c r="N305" i="4"/>
  <c r="N310" i="4"/>
  <c r="N322" i="4"/>
  <c r="N380" i="4"/>
  <c r="I26" i="5"/>
  <c r="D26" i="5" s="1"/>
  <c r="B26" i="5" s="1"/>
  <c r="H26" i="5"/>
  <c r="C26" i="5" s="1"/>
  <c r="A26" i="5" s="1"/>
  <c r="I77" i="5"/>
  <c r="D77" i="5" s="1"/>
  <c r="B77" i="5" s="1"/>
  <c r="H77" i="5"/>
  <c r="C77" i="5" s="1"/>
  <c r="A77" i="5" s="1"/>
  <c r="I78" i="5"/>
  <c r="D78" i="5" s="1"/>
  <c r="B78" i="5" s="1"/>
  <c r="H78" i="5"/>
  <c r="C78" i="5" s="1"/>
  <c r="A78" i="5" s="1"/>
  <c r="I117" i="5"/>
  <c r="D117" i="5" s="1"/>
  <c r="B117" i="5" s="1"/>
  <c r="H117" i="5"/>
  <c r="C117" i="5" s="1"/>
  <c r="A117" i="5" s="1"/>
  <c r="I326" i="5"/>
  <c r="D326" i="5" s="1"/>
  <c r="B326" i="5" s="1"/>
  <c r="H326" i="5"/>
  <c r="C326" i="5" s="1"/>
  <c r="A326" i="5" s="1"/>
  <c r="N341" i="4"/>
  <c r="N353" i="4"/>
  <c r="N295" i="4"/>
  <c r="N317" i="4"/>
  <c r="N329" i="4"/>
  <c r="N379" i="4"/>
  <c r="N381" i="4"/>
  <c r="N383" i="4"/>
  <c r="N389" i="4"/>
  <c r="N390" i="4"/>
  <c r="I27" i="5"/>
  <c r="D27" i="5" s="1"/>
  <c r="B27" i="5" s="1"/>
  <c r="H27" i="5"/>
  <c r="C27" i="5" s="1"/>
  <c r="A27" i="5" s="1"/>
  <c r="H230" i="5"/>
  <c r="C230" i="5" s="1"/>
  <c r="A230" i="5" s="1"/>
  <c r="N336" i="4"/>
  <c r="N348" i="4"/>
  <c r="N360" i="4"/>
  <c r="N367" i="4"/>
  <c r="N399" i="4"/>
  <c r="I35" i="5"/>
  <c r="D35" i="5" s="1"/>
  <c r="B35" i="5" s="1"/>
  <c r="H35" i="5"/>
  <c r="C35" i="5" s="1"/>
  <c r="A35" i="5" s="1"/>
  <c r="I41" i="5"/>
  <c r="D41" i="5" s="1"/>
  <c r="B41" i="5" s="1"/>
  <c r="H41" i="5"/>
  <c r="C41" i="5" s="1"/>
  <c r="A41" i="5" s="1"/>
  <c r="I62" i="5"/>
  <c r="D62" i="5" s="1"/>
  <c r="B62" i="5" s="1"/>
  <c r="H62" i="5"/>
  <c r="I74" i="5"/>
  <c r="D74" i="5" s="1"/>
  <c r="B74" i="5" s="1"/>
  <c r="H74" i="5"/>
  <c r="C74" i="5" s="1"/>
  <c r="A74" i="5" s="1"/>
  <c r="N312" i="4"/>
  <c r="N324" i="4"/>
  <c r="H48" i="5"/>
  <c r="C48" i="5" s="1"/>
  <c r="A48" i="5" s="1"/>
  <c r="I48" i="5"/>
  <c r="D48" i="5" s="1"/>
  <c r="B48" i="5" s="1"/>
  <c r="I60" i="5"/>
  <c r="D60" i="5" s="1"/>
  <c r="B60" i="5" s="1"/>
  <c r="I88" i="5"/>
  <c r="D88" i="5" s="1"/>
  <c r="B88" i="5" s="1"/>
  <c r="H88" i="5"/>
  <c r="C88" i="5" s="1"/>
  <c r="A88" i="5" s="1"/>
  <c r="I116" i="5"/>
  <c r="D116" i="5" s="1"/>
  <c r="B116" i="5" s="1"/>
  <c r="H116" i="5"/>
  <c r="C116" i="5" s="1"/>
  <c r="A116" i="5" s="1"/>
  <c r="I310" i="5"/>
  <c r="D310" i="5" s="1"/>
  <c r="B310" i="5" s="1"/>
  <c r="H310" i="5"/>
  <c r="C310" i="5" s="1"/>
  <c r="A310" i="5" s="1"/>
  <c r="N393" i="4"/>
  <c r="I375" i="5"/>
  <c r="D375" i="5" s="1"/>
  <c r="B375" i="5" s="1"/>
  <c r="H375" i="5"/>
  <c r="C375" i="5" s="1"/>
  <c r="A375" i="5" s="1"/>
  <c r="I538" i="5"/>
  <c r="D538" i="5" s="1"/>
  <c r="B538" i="5" s="1"/>
  <c r="H538" i="5"/>
  <c r="C538" i="5" s="1"/>
  <c r="A538" i="5" s="1"/>
  <c r="N307" i="4"/>
  <c r="H7" i="5"/>
  <c r="C7" i="5" s="1"/>
  <c r="A7" i="5" s="1"/>
  <c r="I42" i="5"/>
  <c r="D42" i="5" s="1"/>
  <c r="B42" i="5" s="1"/>
  <c r="H343" i="5"/>
  <c r="C343" i="5" s="1"/>
  <c r="A343" i="5" s="1"/>
  <c r="I59" i="5"/>
  <c r="D59" i="5" s="1"/>
  <c r="B59" i="5" s="1"/>
  <c r="H59" i="5"/>
  <c r="C59" i="5" s="1"/>
  <c r="A59" i="5" s="1"/>
  <c r="H63" i="5"/>
  <c r="C63" i="5" s="1"/>
  <c r="A63" i="5" s="1"/>
  <c r="I72" i="5"/>
  <c r="D72" i="5" s="1"/>
  <c r="B72" i="5" s="1"/>
  <c r="I118" i="5"/>
  <c r="D118" i="5" s="1"/>
  <c r="B118" i="5" s="1"/>
  <c r="H118" i="5"/>
  <c r="C118" i="5" s="1"/>
  <c r="A118" i="5" s="1"/>
  <c r="I153" i="5"/>
  <c r="H153" i="5"/>
  <c r="C153" i="5" s="1"/>
  <c r="A153" i="5" s="1"/>
  <c r="I278" i="5"/>
  <c r="D278" i="5" s="1"/>
  <c r="B278" i="5" s="1"/>
  <c r="H278" i="5"/>
  <c r="C278" i="5" s="1"/>
  <c r="A278" i="5" s="1"/>
  <c r="H546" i="5"/>
  <c r="C546" i="5" s="1"/>
  <c r="A546" i="5" s="1"/>
  <c r="H424" i="5"/>
  <c r="C424" i="5" s="1"/>
  <c r="A424" i="5" s="1"/>
  <c r="I574" i="5"/>
  <c r="D574" i="5" s="1"/>
  <c r="B574" i="5" s="1"/>
  <c r="H574" i="5"/>
  <c r="C574" i="5" s="1"/>
  <c r="A574" i="5" s="1"/>
  <c r="I83" i="5"/>
  <c r="D83" i="5" s="1"/>
  <c r="B83" i="5" s="1"/>
  <c r="H83" i="5"/>
  <c r="C83" i="5" s="1"/>
  <c r="A83" i="5" s="1"/>
  <c r="I154" i="5"/>
  <c r="D154" i="5" s="1"/>
  <c r="B154" i="5" s="1"/>
  <c r="H154" i="5"/>
  <c r="C154" i="5" s="1"/>
  <c r="A154" i="5" s="1"/>
  <c r="N378" i="4"/>
  <c r="I11" i="5"/>
  <c r="D11" i="5" s="1"/>
  <c r="B11" i="5" s="1"/>
  <c r="H11" i="5"/>
  <c r="C11" i="5" s="1"/>
  <c r="A11" i="5" s="1"/>
  <c r="I21" i="5"/>
  <c r="D21" i="5" s="1"/>
  <c r="B21" i="5" s="1"/>
  <c r="H31" i="5"/>
  <c r="C31" i="5" s="1"/>
  <c r="A31" i="5" s="1"/>
  <c r="I47" i="5"/>
  <c r="D47" i="5" s="1"/>
  <c r="B47" i="5" s="1"/>
  <c r="H47" i="5"/>
  <c r="C47" i="5" s="1"/>
  <c r="A47" i="5" s="1"/>
  <c r="I57" i="5"/>
  <c r="D57" i="5" s="1"/>
  <c r="B57" i="5" s="1"/>
  <c r="H67" i="5"/>
  <c r="C67" i="5" s="1"/>
  <c r="A67" i="5" s="1"/>
  <c r="I95" i="5"/>
  <c r="D95" i="5" s="1"/>
  <c r="B95" i="5" s="1"/>
  <c r="H95" i="5"/>
  <c r="C95" i="5" s="1"/>
  <c r="A95" i="5" s="1"/>
  <c r="H107" i="5"/>
  <c r="C107" i="5" s="1"/>
  <c r="A107" i="5" s="1"/>
  <c r="I107" i="5"/>
  <c r="D107" i="5" s="1"/>
  <c r="B107" i="5" s="1"/>
  <c r="H136" i="5"/>
  <c r="C136" i="5" s="1"/>
  <c r="A136" i="5" s="1"/>
  <c r="I168" i="5"/>
  <c r="D168" i="5" s="1"/>
  <c r="B168" i="5" s="1"/>
  <c r="I251" i="5"/>
  <c r="D251" i="5" s="1"/>
  <c r="B251" i="5" s="1"/>
  <c r="H251" i="5"/>
  <c r="C251" i="5" s="1"/>
  <c r="A251" i="5" s="1"/>
  <c r="I418" i="5"/>
  <c r="D418" i="5" s="1"/>
  <c r="B418" i="5" s="1"/>
  <c r="H418" i="5"/>
  <c r="C418" i="5" s="1"/>
  <c r="A418" i="5" s="1"/>
  <c r="H448" i="5"/>
  <c r="C448" i="5" s="1"/>
  <c r="A448" i="5" s="1"/>
  <c r="I502" i="5"/>
  <c r="D502" i="5" s="1"/>
  <c r="B502" i="5" s="1"/>
  <c r="H502" i="5"/>
  <c r="C502" i="5" s="1"/>
  <c r="A502" i="5" s="1"/>
  <c r="I80" i="5"/>
  <c r="D80" i="5" s="1"/>
  <c r="B80" i="5" s="1"/>
  <c r="H80" i="5"/>
  <c r="C80" i="5" s="1"/>
  <c r="A80" i="5" s="1"/>
  <c r="H167" i="5"/>
  <c r="C167" i="5" s="1"/>
  <c r="A167" i="5" s="1"/>
  <c r="I167" i="5"/>
  <c r="D167" i="5" s="1"/>
  <c r="B167" i="5" s="1"/>
  <c r="I267" i="5"/>
  <c r="D267" i="5" s="1"/>
  <c r="B267" i="5" s="1"/>
  <c r="H267" i="5"/>
  <c r="C267" i="5" s="1"/>
  <c r="A267" i="5" s="1"/>
  <c r="H20" i="5"/>
  <c r="C20" i="5" s="1"/>
  <c r="A20" i="5" s="1"/>
  <c r="I71" i="5"/>
  <c r="D71" i="5" s="1"/>
  <c r="B71" i="5" s="1"/>
  <c r="H71" i="5"/>
  <c r="C71" i="5" s="1"/>
  <c r="A71" i="5" s="1"/>
  <c r="I91" i="5"/>
  <c r="D91" i="5" s="1"/>
  <c r="B91" i="5" s="1"/>
  <c r="H91" i="5"/>
  <c r="H143" i="5"/>
  <c r="C143" i="5" s="1"/>
  <c r="A143" i="5" s="1"/>
  <c r="I143" i="5"/>
  <c r="D143" i="5" s="1"/>
  <c r="B143" i="5" s="1"/>
  <c r="I302" i="5"/>
  <c r="D302" i="5" s="1"/>
  <c r="B302" i="5" s="1"/>
  <c r="H302" i="5"/>
  <c r="C302" i="5" s="1"/>
  <c r="A302" i="5" s="1"/>
  <c r="H307" i="5"/>
  <c r="C307" i="5" s="1"/>
  <c r="A307" i="5" s="1"/>
  <c r="H472" i="5"/>
  <c r="C472" i="5" s="1"/>
  <c r="A472" i="5" s="1"/>
  <c r="I139" i="5"/>
  <c r="D139" i="5" s="1"/>
  <c r="B139" i="5" s="1"/>
  <c r="H171" i="5"/>
  <c r="C171" i="5" s="1"/>
  <c r="A171" i="5" s="1"/>
  <c r="I96" i="5"/>
  <c r="D96" i="5" s="1"/>
  <c r="B96" i="5" s="1"/>
  <c r="I156" i="5"/>
  <c r="D156" i="5" s="1"/>
  <c r="B156" i="5" s="1"/>
  <c r="H119" i="5"/>
  <c r="C119" i="5" s="1"/>
  <c r="A119" i="5" s="1"/>
  <c r="I119" i="5"/>
  <c r="D119" i="5" s="1"/>
  <c r="B119" i="5" s="1"/>
  <c r="H155" i="5"/>
  <c r="C155" i="5" s="1"/>
  <c r="A155" i="5" s="1"/>
  <c r="I155" i="5"/>
  <c r="D155" i="5" s="1"/>
  <c r="B155" i="5" s="1"/>
  <c r="I463" i="5"/>
  <c r="D463" i="5" s="1"/>
  <c r="B463" i="5" s="1"/>
  <c r="H463" i="5"/>
  <c r="C463" i="5" s="1"/>
  <c r="A463" i="5" s="1"/>
  <c r="I99" i="5"/>
  <c r="D99" i="5" s="1"/>
  <c r="B99" i="5" s="1"/>
  <c r="I115" i="5"/>
  <c r="D115" i="5" s="1"/>
  <c r="B115" i="5" s="1"/>
  <c r="I135" i="5"/>
  <c r="D135" i="5" s="1"/>
  <c r="B135" i="5" s="1"/>
  <c r="I151" i="5"/>
  <c r="H254" i="5"/>
  <c r="C254" i="5" s="1"/>
  <c r="A254" i="5" s="1"/>
  <c r="H270" i="5"/>
  <c r="C270" i="5" s="1"/>
  <c r="A270" i="5" s="1"/>
  <c r="H382" i="5"/>
  <c r="C382" i="5" s="1"/>
  <c r="A382" i="5" s="1"/>
  <c r="I334" i="5"/>
  <c r="D334" i="5" s="1"/>
  <c r="B334" i="5" s="1"/>
  <c r="H334" i="5"/>
  <c r="C334" i="5" s="1"/>
  <c r="A334" i="5" s="1"/>
  <c r="I529" i="5"/>
  <c r="D529" i="5" s="1"/>
  <c r="B529" i="5" s="1"/>
  <c r="H529" i="5"/>
  <c r="C529" i="5" s="1"/>
  <c r="A529" i="5" s="1"/>
  <c r="I534" i="5"/>
  <c r="D534" i="5" s="1"/>
  <c r="B534" i="5" s="1"/>
  <c r="H534" i="5"/>
  <c r="C534" i="5" s="1"/>
  <c r="A534" i="5" s="1"/>
  <c r="I423" i="5"/>
  <c r="D423" i="5" s="1"/>
  <c r="B423" i="5" s="1"/>
  <c r="H423" i="5"/>
  <c r="C423" i="5" s="1"/>
  <c r="A423" i="5" s="1"/>
  <c r="I515" i="5"/>
  <c r="D515" i="5" s="1"/>
  <c r="B515" i="5" s="1"/>
  <c r="H515" i="5"/>
  <c r="C515" i="5" s="1"/>
  <c r="A515" i="5" s="1"/>
  <c r="H128" i="5"/>
  <c r="C128" i="5" s="1"/>
  <c r="A128" i="5" s="1"/>
  <c r="H129" i="5"/>
  <c r="C129" i="5" s="1"/>
  <c r="A129" i="5" s="1"/>
  <c r="H130" i="5"/>
  <c r="C130" i="5" s="1"/>
  <c r="A130" i="5" s="1"/>
  <c r="H131" i="5"/>
  <c r="C131" i="5" s="1"/>
  <c r="A131" i="5" s="1"/>
  <c r="I131" i="5"/>
  <c r="D131" i="5" s="1"/>
  <c r="B131" i="5" s="1"/>
  <c r="H165" i="5"/>
  <c r="C165" i="5" s="1"/>
  <c r="A165" i="5" s="1"/>
  <c r="H243" i="5"/>
  <c r="C243" i="5" s="1"/>
  <c r="A243" i="5" s="1"/>
  <c r="H255" i="5"/>
  <c r="C255" i="5" s="1"/>
  <c r="A255" i="5" s="1"/>
  <c r="H271" i="5"/>
  <c r="C271" i="5" s="1"/>
  <c r="A271" i="5" s="1"/>
  <c r="H294" i="5"/>
  <c r="C294" i="5" s="1"/>
  <c r="A294" i="5" s="1"/>
  <c r="H318" i="5"/>
  <c r="C318" i="5" s="1"/>
  <c r="A318" i="5" s="1"/>
  <c r="H442" i="5"/>
  <c r="C442" i="5" s="1"/>
  <c r="A442" i="5" s="1"/>
  <c r="I331" i="5"/>
  <c r="D331" i="5" s="1"/>
  <c r="B331" i="5" s="1"/>
  <c r="H331" i="5"/>
  <c r="C331" i="5" s="1"/>
  <c r="A331" i="5" s="1"/>
  <c r="I439" i="5"/>
  <c r="D439" i="5" s="1"/>
  <c r="B439" i="5" s="1"/>
  <c r="H439" i="5"/>
  <c r="C439" i="5" s="1"/>
  <c r="A439" i="5" s="1"/>
  <c r="I450" i="5"/>
  <c r="D450" i="5" s="1"/>
  <c r="B450" i="5" s="1"/>
  <c r="H450" i="5"/>
  <c r="C450" i="5" s="1"/>
  <c r="A450" i="5" s="1"/>
  <c r="I548" i="5"/>
  <c r="D548" i="5" s="1"/>
  <c r="B548" i="5" s="1"/>
  <c r="H548" i="5"/>
  <c r="C548" i="5" s="1"/>
  <c r="A548" i="5" s="1"/>
  <c r="I374" i="5"/>
  <c r="D374" i="5" s="1"/>
  <c r="B374" i="5" s="1"/>
  <c r="H374" i="5"/>
  <c r="C374" i="5" s="1"/>
  <c r="A374" i="5" s="1"/>
  <c r="I447" i="5"/>
  <c r="D447" i="5" s="1"/>
  <c r="B447" i="5" s="1"/>
  <c r="H447" i="5"/>
  <c r="C447" i="5" s="1"/>
  <c r="A447" i="5" s="1"/>
  <c r="H470" i="5"/>
  <c r="C470" i="5" s="1"/>
  <c r="A470" i="5" s="1"/>
  <c r="I470" i="5"/>
  <c r="D470" i="5" s="1"/>
  <c r="B470" i="5" s="1"/>
  <c r="I498" i="5"/>
  <c r="D498" i="5" s="1"/>
  <c r="B498" i="5" s="1"/>
  <c r="H498" i="5"/>
  <c r="C498" i="5" s="1"/>
  <c r="A498" i="5" s="1"/>
  <c r="I519" i="5"/>
  <c r="D519" i="5" s="1"/>
  <c r="B519" i="5" s="1"/>
  <c r="H519" i="5"/>
  <c r="C519" i="5" s="1"/>
  <c r="A519" i="5" s="1"/>
  <c r="I541" i="5"/>
  <c r="D541" i="5" s="1"/>
  <c r="B541" i="5" s="1"/>
  <c r="H541" i="5"/>
  <c r="C541" i="5" s="1"/>
  <c r="A541" i="5" s="1"/>
  <c r="H361" i="5"/>
  <c r="C361" i="5" s="1"/>
  <c r="A361" i="5" s="1"/>
  <c r="H377" i="5"/>
  <c r="C377" i="5" s="1"/>
  <c r="A377" i="5" s="1"/>
  <c r="H380" i="5"/>
  <c r="C380" i="5" s="1"/>
  <c r="A380" i="5" s="1"/>
  <c r="H401" i="5"/>
  <c r="C401" i="5" s="1"/>
  <c r="A401" i="5" s="1"/>
  <c r="I422" i="5"/>
  <c r="D422" i="5" s="1"/>
  <c r="B422" i="5" s="1"/>
  <c r="I428" i="5"/>
  <c r="D428" i="5" s="1"/>
  <c r="B428" i="5" s="1"/>
  <c r="I483" i="5"/>
  <c r="D483" i="5" s="1"/>
  <c r="B483" i="5" s="1"/>
  <c r="H483" i="5"/>
  <c r="C483" i="5" s="1"/>
  <c r="A483" i="5" s="1"/>
  <c r="H509" i="5"/>
  <c r="C509" i="5" s="1"/>
  <c r="A509" i="5" s="1"/>
  <c r="I509" i="5"/>
  <c r="D509" i="5" s="1"/>
  <c r="B509" i="5" s="1"/>
  <c r="I526" i="5"/>
  <c r="D526" i="5" s="1"/>
  <c r="B526" i="5" s="1"/>
  <c r="H526" i="5"/>
  <c r="C526" i="5" s="1"/>
  <c r="A526" i="5" s="1"/>
  <c r="I573" i="5"/>
  <c r="D573" i="5" s="1"/>
  <c r="B573" i="5" s="1"/>
  <c r="H573" i="5"/>
  <c r="C573" i="5" s="1"/>
  <c r="A573" i="5" s="1"/>
  <c r="I587" i="5"/>
  <c r="D587" i="5" s="1"/>
  <c r="B587" i="5" s="1"/>
  <c r="H587" i="5"/>
  <c r="C587" i="5" s="1"/>
  <c r="A587" i="5" s="1"/>
  <c r="H598" i="5"/>
  <c r="C598" i="5" s="1"/>
  <c r="A598" i="5" s="1"/>
  <c r="I598" i="5"/>
  <c r="D598" i="5" s="1"/>
  <c r="B598" i="5" s="1"/>
  <c r="G10" i="6"/>
  <c r="F10" i="6"/>
  <c r="F11" i="6"/>
  <c r="G11" i="6"/>
  <c r="G68" i="6"/>
  <c r="F68" i="6"/>
  <c r="F83" i="6"/>
  <c r="G83" i="6"/>
  <c r="G149" i="6"/>
  <c r="F149" i="6"/>
  <c r="H476" i="5"/>
  <c r="C476" i="5" s="1"/>
  <c r="A476" i="5" s="1"/>
  <c r="I476" i="5"/>
  <c r="D476" i="5" s="1"/>
  <c r="B476" i="5" s="1"/>
  <c r="I545" i="5"/>
  <c r="D545" i="5" s="1"/>
  <c r="B545" i="5" s="1"/>
  <c r="H545" i="5"/>
  <c r="C545" i="5" s="1"/>
  <c r="A545" i="5" s="1"/>
  <c r="H347" i="5"/>
  <c r="C347" i="5" s="1"/>
  <c r="A347" i="5" s="1"/>
  <c r="H355" i="5"/>
  <c r="C355" i="5" s="1"/>
  <c r="A355" i="5" s="1"/>
  <c r="H397" i="5"/>
  <c r="C397" i="5" s="1"/>
  <c r="A397" i="5" s="1"/>
  <c r="H411" i="5"/>
  <c r="C411" i="5" s="1"/>
  <c r="A411" i="5" s="1"/>
  <c r="I496" i="5"/>
  <c r="D496" i="5" s="1"/>
  <c r="B496" i="5" s="1"/>
  <c r="H496" i="5"/>
  <c r="C496" i="5" s="1"/>
  <c r="A496" i="5" s="1"/>
  <c r="I535" i="5"/>
  <c r="D535" i="5" s="1"/>
  <c r="B535" i="5" s="1"/>
  <c r="H535" i="5"/>
  <c r="C535" i="5" s="1"/>
  <c r="A535" i="5" s="1"/>
  <c r="I403" i="5"/>
  <c r="D403" i="5" s="1"/>
  <c r="B403" i="5" s="1"/>
  <c r="H403" i="5"/>
  <c r="C403" i="5" s="1"/>
  <c r="A403" i="5" s="1"/>
  <c r="I561" i="5"/>
  <c r="D561" i="5" s="1"/>
  <c r="B561" i="5" s="1"/>
  <c r="H561" i="5"/>
  <c r="C561" i="5" s="1"/>
  <c r="A561" i="5" s="1"/>
  <c r="I415" i="5"/>
  <c r="D415" i="5" s="1"/>
  <c r="B415" i="5" s="1"/>
  <c r="H415" i="5"/>
  <c r="C415" i="5" s="1"/>
  <c r="A415" i="5" s="1"/>
  <c r="H459" i="5"/>
  <c r="C459" i="5" s="1"/>
  <c r="A459" i="5" s="1"/>
  <c r="H525" i="5"/>
  <c r="C525" i="5" s="1"/>
  <c r="A525" i="5" s="1"/>
  <c r="I525" i="5"/>
  <c r="D525" i="5" s="1"/>
  <c r="B525" i="5" s="1"/>
  <c r="H591" i="5"/>
  <c r="C591" i="5" s="1"/>
  <c r="A591" i="5" s="1"/>
  <c r="I487" i="5"/>
  <c r="D487" i="5" s="1"/>
  <c r="B487" i="5" s="1"/>
  <c r="H487" i="5"/>
  <c r="C487" i="5" s="1"/>
  <c r="A487" i="5" s="1"/>
  <c r="I511" i="5"/>
  <c r="D511" i="5" s="1"/>
  <c r="B511" i="5" s="1"/>
  <c r="H511" i="5"/>
  <c r="C511" i="5" s="1"/>
  <c r="A511" i="5" s="1"/>
  <c r="I533" i="5"/>
  <c r="D533" i="5" s="1"/>
  <c r="B533" i="5" s="1"/>
  <c r="H533" i="5"/>
  <c r="C533" i="5" s="1"/>
  <c r="A533" i="5" s="1"/>
  <c r="I558" i="5"/>
  <c r="D558" i="5" s="1"/>
  <c r="B558" i="5" s="1"/>
  <c r="H558" i="5"/>
  <c r="C558" i="5" s="1"/>
  <c r="A558" i="5" s="1"/>
  <c r="I572" i="5"/>
  <c r="D572" i="5" s="1"/>
  <c r="B572" i="5" s="1"/>
  <c r="H572" i="5"/>
  <c r="C572" i="5" s="1"/>
  <c r="A572" i="5" s="1"/>
  <c r="I586" i="5"/>
  <c r="D586" i="5" s="1"/>
  <c r="B586" i="5" s="1"/>
  <c r="H586" i="5"/>
  <c r="C586" i="5" s="1"/>
  <c r="A586" i="5" s="1"/>
  <c r="G138" i="6"/>
  <c r="F138" i="6"/>
  <c r="F237" i="6"/>
  <c r="G237" i="6"/>
  <c r="H394" i="5"/>
  <c r="C394" i="5" s="1"/>
  <c r="A394" i="5" s="1"/>
  <c r="I404" i="5"/>
  <c r="D404" i="5" s="1"/>
  <c r="B404" i="5" s="1"/>
  <c r="F16" i="6"/>
  <c r="I553" i="5"/>
  <c r="D553" i="5" s="1"/>
  <c r="B553" i="5" s="1"/>
  <c r="H553" i="5"/>
  <c r="C553" i="5" s="1"/>
  <c r="A553" i="5" s="1"/>
  <c r="G6" i="6"/>
  <c r="F6" i="6"/>
  <c r="F59" i="6"/>
  <c r="G59" i="6"/>
  <c r="G256" i="6"/>
  <c r="F256" i="6"/>
  <c r="I427" i="5"/>
  <c r="D427" i="5" s="1"/>
  <c r="B427" i="5" s="1"/>
  <c r="H427" i="5"/>
  <c r="C427" i="5" s="1"/>
  <c r="A427" i="5" s="1"/>
  <c r="I451" i="5"/>
  <c r="D451" i="5" s="1"/>
  <c r="B451" i="5" s="1"/>
  <c r="H451" i="5"/>
  <c r="C451" i="5" s="1"/>
  <c r="A451" i="5" s="1"/>
  <c r="H473" i="5"/>
  <c r="C473" i="5" s="1"/>
  <c r="A473" i="5" s="1"/>
  <c r="H521" i="5"/>
  <c r="C521" i="5" s="1"/>
  <c r="A521" i="5" s="1"/>
  <c r="I521" i="5"/>
  <c r="D521" i="5" s="1"/>
  <c r="B521" i="5" s="1"/>
  <c r="I550" i="5"/>
  <c r="D550" i="5" s="1"/>
  <c r="B550" i="5" s="1"/>
  <c r="H550" i="5"/>
  <c r="C550" i="5" s="1"/>
  <c r="A550" i="5" s="1"/>
  <c r="I569" i="5"/>
  <c r="D569" i="5" s="1"/>
  <c r="B569" i="5" s="1"/>
  <c r="H569" i="5"/>
  <c r="C569" i="5" s="1"/>
  <c r="A569" i="5" s="1"/>
  <c r="I582" i="5"/>
  <c r="D582" i="5" s="1"/>
  <c r="B582" i="5" s="1"/>
  <c r="H582" i="5"/>
  <c r="C582" i="5" s="1"/>
  <c r="A582" i="5" s="1"/>
  <c r="G14" i="6"/>
  <c r="G54" i="6"/>
  <c r="F54" i="6"/>
  <c r="H387" i="5"/>
  <c r="C387" i="5" s="1"/>
  <c r="A387" i="5" s="1"/>
  <c r="I416" i="5"/>
  <c r="D416" i="5" s="1"/>
  <c r="B416" i="5" s="1"/>
  <c r="I434" i="5"/>
  <c r="D434" i="5" s="1"/>
  <c r="B434" i="5" s="1"/>
  <c r="I440" i="5"/>
  <c r="D440" i="5" s="1"/>
  <c r="B440" i="5" s="1"/>
  <c r="I458" i="5"/>
  <c r="D458" i="5" s="1"/>
  <c r="B458" i="5" s="1"/>
  <c r="I464" i="5"/>
  <c r="D464" i="5" s="1"/>
  <c r="B464" i="5" s="1"/>
  <c r="H471" i="5"/>
  <c r="C471" i="5" s="1"/>
  <c r="A471" i="5" s="1"/>
  <c r="I475" i="5"/>
  <c r="D475" i="5" s="1"/>
  <c r="B475" i="5" s="1"/>
  <c r="H475" i="5"/>
  <c r="C475" i="5" s="1"/>
  <c r="A475" i="5" s="1"/>
  <c r="H484" i="5"/>
  <c r="C484" i="5" s="1"/>
  <c r="A484" i="5" s="1"/>
  <c r="H486" i="5"/>
  <c r="C486" i="5" s="1"/>
  <c r="A486" i="5" s="1"/>
  <c r="H517" i="5"/>
  <c r="C517" i="5" s="1"/>
  <c r="A517" i="5" s="1"/>
  <c r="I517" i="5"/>
  <c r="D517" i="5" s="1"/>
  <c r="B517" i="5" s="1"/>
  <c r="I549" i="5"/>
  <c r="D549" i="5" s="1"/>
  <c r="B549" i="5" s="1"/>
  <c r="H549" i="5"/>
  <c r="C549" i="5" s="1"/>
  <c r="A549" i="5" s="1"/>
  <c r="I564" i="5"/>
  <c r="D564" i="5" s="1"/>
  <c r="B564" i="5" s="1"/>
  <c r="H564" i="5"/>
  <c r="C564" i="5" s="1"/>
  <c r="A564" i="5" s="1"/>
  <c r="F62" i="6"/>
  <c r="G62" i="6"/>
  <c r="H406" i="5"/>
  <c r="C406" i="5" s="1"/>
  <c r="A406" i="5" s="1"/>
  <c r="H513" i="5"/>
  <c r="C513" i="5" s="1"/>
  <c r="A513" i="5" s="1"/>
  <c r="I513" i="5"/>
  <c r="D513" i="5" s="1"/>
  <c r="B513" i="5" s="1"/>
  <c r="I577" i="5"/>
  <c r="D577" i="5" s="1"/>
  <c r="B577" i="5" s="1"/>
  <c r="H577" i="5"/>
  <c r="C577" i="5" s="1"/>
  <c r="A577" i="5" s="1"/>
  <c r="I588" i="5"/>
  <c r="D588" i="5" s="1"/>
  <c r="B588" i="5" s="1"/>
  <c r="H588" i="5"/>
  <c r="C588" i="5" s="1"/>
  <c r="A588" i="5" s="1"/>
  <c r="G55" i="6"/>
  <c r="F55" i="6"/>
  <c r="G174" i="6"/>
  <c r="F174" i="6"/>
  <c r="I557" i="5"/>
  <c r="D557" i="5" s="1"/>
  <c r="B557" i="5" s="1"/>
  <c r="H557" i="5"/>
  <c r="C557" i="5" s="1"/>
  <c r="A557" i="5" s="1"/>
  <c r="I581" i="5"/>
  <c r="D581" i="5" s="1"/>
  <c r="B581" i="5" s="1"/>
  <c r="H581" i="5"/>
  <c r="C581" i="5" s="1"/>
  <c r="A581" i="5" s="1"/>
  <c r="G263" i="6"/>
  <c r="F263" i="6"/>
  <c r="H499" i="5"/>
  <c r="C499" i="5" s="1"/>
  <c r="A499" i="5" s="1"/>
  <c r="I531" i="5"/>
  <c r="D531" i="5" s="1"/>
  <c r="B531" i="5" s="1"/>
  <c r="H531" i="5"/>
  <c r="C531" i="5" s="1"/>
  <c r="A531" i="5" s="1"/>
  <c r="I592" i="5"/>
  <c r="D592" i="5" s="1"/>
  <c r="B592" i="5" s="1"/>
  <c r="H592" i="5"/>
  <c r="C592" i="5" s="1"/>
  <c r="A592" i="5" s="1"/>
  <c r="G58" i="6"/>
  <c r="F58" i="6"/>
  <c r="F112" i="6"/>
  <c r="G112" i="6"/>
  <c r="F209" i="6"/>
  <c r="G209" i="6"/>
  <c r="F274" i="6"/>
  <c r="G274" i="6"/>
  <c r="I565" i="5"/>
  <c r="D565" i="5" s="1"/>
  <c r="B565" i="5" s="1"/>
  <c r="H565" i="5"/>
  <c r="C565" i="5" s="1"/>
  <c r="A565" i="5" s="1"/>
  <c r="I507" i="5"/>
  <c r="D507" i="5" s="1"/>
  <c r="B507" i="5" s="1"/>
  <c r="H507" i="5"/>
  <c r="C507" i="5" s="1"/>
  <c r="A507" i="5" s="1"/>
  <c r="I523" i="5"/>
  <c r="D523" i="5" s="1"/>
  <c r="B523" i="5" s="1"/>
  <c r="H523" i="5"/>
  <c r="C523" i="5" s="1"/>
  <c r="A523" i="5" s="1"/>
  <c r="I527" i="5"/>
  <c r="D527" i="5" s="1"/>
  <c r="B527" i="5" s="1"/>
  <c r="H527" i="5"/>
  <c r="C527" i="5" s="1"/>
  <c r="A527" i="5" s="1"/>
  <c r="I539" i="5"/>
  <c r="D539" i="5" s="1"/>
  <c r="B539" i="5" s="1"/>
  <c r="H539" i="5"/>
  <c r="C539" i="5" s="1"/>
  <c r="A539" i="5" s="1"/>
  <c r="F64" i="6"/>
  <c r="G64" i="6"/>
  <c r="F113" i="6"/>
  <c r="G113" i="6"/>
  <c r="F159" i="6"/>
  <c r="G159" i="6"/>
  <c r="F190" i="6"/>
  <c r="G165" i="6"/>
  <c r="F165" i="6"/>
  <c r="I537" i="5"/>
  <c r="D537" i="5" s="1"/>
  <c r="B537" i="5" s="1"/>
  <c r="H537" i="5"/>
  <c r="C537" i="5" s="1"/>
  <c r="A537" i="5" s="1"/>
  <c r="I576" i="5"/>
  <c r="D576" i="5" s="1"/>
  <c r="B576" i="5" s="1"/>
  <c r="G77" i="6"/>
  <c r="F77" i="6"/>
  <c r="F127" i="6"/>
  <c r="G127" i="6"/>
  <c r="F297" i="6"/>
  <c r="G297" i="6"/>
  <c r="G56" i="6"/>
  <c r="F56" i="6"/>
  <c r="G69" i="6"/>
  <c r="F69" i="6"/>
  <c r="F78" i="6"/>
  <c r="G92" i="6"/>
  <c r="F92" i="6"/>
  <c r="G108" i="6"/>
  <c r="F108" i="6"/>
  <c r="G162" i="6"/>
  <c r="F162" i="6"/>
  <c r="G57" i="6"/>
  <c r="F57" i="6"/>
  <c r="F87" i="6"/>
  <c r="G87" i="6"/>
  <c r="F132" i="6"/>
  <c r="G132" i="6"/>
  <c r="G146" i="6"/>
  <c r="F146" i="6"/>
  <c r="G188" i="6"/>
  <c r="F188" i="6"/>
  <c r="G50" i="6"/>
  <c r="F50" i="6"/>
  <c r="G60" i="6"/>
  <c r="F60" i="6"/>
  <c r="G67" i="6"/>
  <c r="F67" i="6"/>
  <c r="A5" i="6"/>
  <c r="G51" i="6"/>
  <c r="F51" i="6"/>
  <c r="G65" i="6"/>
  <c r="F65" i="6"/>
  <c r="G66" i="6"/>
  <c r="F66" i="6"/>
  <c r="G81" i="6"/>
  <c r="F81" i="6"/>
  <c r="G99" i="6"/>
  <c r="F99" i="6"/>
  <c r="H543" i="5"/>
  <c r="C543" i="5" s="1"/>
  <c r="A543" i="5" s="1"/>
  <c r="H547" i="5"/>
  <c r="C547" i="5" s="1"/>
  <c r="A547" i="5" s="1"/>
  <c r="H551" i="5"/>
  <c r="C551" i="5" s="1"/>
  <c r="A551" i="5" s="1"/>
  <c r="H555" i="5"/>
  <c r="C555" i="5" s="1"/>
  <c r="A555" i="5" s="1"/>
  <c r="H559" i="5"/>
  <c r="C559" i="5" s="1"/>
  <c r="A559" i="5" s="1"/>
  <c r="H563" i="5"/>
  <c r="C563" i="5" s="1"/>
  <c r="A563" i="5" s="1"/>
  <c r="H567" i="5"/>
  <c r="C567" i="5" s="1"/>
  <c r="A567" i="5" s="1"/>
  <c r="H571" i="5"/>
  <c r="C571" i="5" s="1"/>
  <c r="A571" i="5" s="1"/>
  <c r="H575" i="5"/>
  <c r="C575" i="5" s="1"/>
  <c r="A575" i="5" s="1"/>
  <c r="H579" i="5"/>
  <c r="C579" i="5" s="1"/>
  <c r="A579" i="5" s="1"/>
  <c r="H583" i="5"/>
  <c r="C583" i="5" s="1"/>
  <c r="A583" i="5" s="1"/>
  <c r="H593" i="5"/>
  <c r="C593" i="5" s="1"/>
  <c r="A593" i="5" s="1"/>
  <c r="H594" i="5"/>
  <c r="C594" i="5" s="1"/>
  <c r="A594" i="5" s="1"/>
  <c r="H600" i="5"/>
  <c r="C600" i="5" s="1"/>
  <c r="A600" i="5" s="1"/>
  <c r="G52" i="6"/>
  <c r="F52" i="6"/>
  <c r="G154" i="6"/>
  <c r="F154" i="6"/>
  <c r="G53" i="6"/>
  <c r="F53" i="6"/>
  <c r="G128" i="6"/>
  <c r="F128" i="6"/>
  <c r="G258" i="6"/>
  <c r="F258" i="6"/>
  <c r="F279" i="6"/>
  <c r="G279" i="6"/>
  <c r="F298" i="6"/>
  <c r="G298" i="6"/>
  <c r="F107" i="6"/>
  <c r="G107" i="6"/>
  <c r="G124" i="6"/>
  <c r="F124" i="6"/>
  <c r="G139" i="6"/>
  <c r="F139" i="6"/>
  <c r="G134" i="6"/>
  <c r="G201" i="6"/>
  <c r="F201" i="6"/>
  <c r="F238" i="6"/>
  <c r="G238" i="6"/>
  <c r="G233" i="6"/>
  <c r="F233" i="6"/>
  <c r="G293" i="6"/>
  <c r="F293" i="6"/>
  <c r="G76" i="6"/>
  <c r="F76" i="6"/>
  <c r="F90" i="6"/>
  <c r="G170" i="6"/>
  <c r="F170" i="6"/>
  <c r="F234" i="6"/>
  <c r="G234" i="6"/>
  <c r="G257" i="6"/>
  <c r="F257" i="6"/>
  <c r="F395" i="6"/>
  <c r="G395" i="6"/>
  <c r="G129" i="6"/>
  <c r="F129" i="6"/>
  <c r="G144" i="6"/>
  <c r="F144" i="6"/>
  <c r="F344" i="6"/>
  <c r="G344" i="6"/>
  <c r="G231" i="6"/>
  <c r="F231" i="6"/>
  <c r="F91" i="6"/>
  <c r="F96" i="6"/>
  <c r="F106" i="6"/>
  <c r="F116" i="6"/>
  <c r="F482" i="6"/>
  <c r="G482" i="6"/>
  <c r="G184" i="6"/>
  <c r="G213" i="6"/>
  <c r="F213" i="6"/>
  <c r="G226" i="6"/>
  <c r="F226" i="6"/>
  <c r="G287" i="6"/>
  <c r="F287" i="6"/>
  <c r="G236" i="6"/>
  <c r="F236" i="6"/>
  <c r="F316" i="6"/>
  <c r="G316" i="6"/>
  <c r="G243" i="6"/>
  <c r="F243" i="6"/>
  <c r="F216" i="6"/>
  <c r="G221" i="6"/>
  <c r="G268" i="6"/>
  <c r="G275" i="6"/>
  <c r="F275" i="6"/>
  <c r="F286" i="6"/>
  <c r="G286" i="6"/>
  <c r="G292" i="6"/>
  <c r="F368" i="6"/>
  <c r="G368" i="6"/>
  <c r="G305" i="6"/>
  <c r="F305" i="6"/>
  <c r="F332" i="6"/>
  <c r="G332" i="6"/>
  <c r="G519" i="6"/>
  <c r="F519" i="6"/>
  <c r="F477" i="6"/>
  <c r="G477" i="6"/>
  <c r="G269" i="6"/>
  <c r="F269" i="6"/>
  <c r="G291" i="6"/>
  <c r="F291" i="6"/>
  <c r="G325" i="6"/>
  <c r="F325" i="6"/>
  <c r="G327" i="6"/>
  <c r="F327" i="6"/>
  <c r="G329" i="6"/>
  <c r="F329" i="6"/>
  <c r="F338" i="6"/>
  <c r="G338" i="6"/>
  <c r="G331" i="6"/>
  <c r="F331" i="6"/>
  <c r="F381" i="6"/>
  <c r="G381" i="6"/>
  <c r="G419" i="6"/>
  <c r="F419" i="6"/>
  <c r="G557" i="6"/>
  <c r="F557" i="6"/>
  <c r="G311" i="6"/>
  <c r="F311" i="6"/>
  <c r="G348" i="6"/>
  <c r="F350" i="6"/>
  <c r="F423" i="6"/>
  <c r="G423" i="6"/>
  <c r="G454" i="6"/>
  <c r="F454" i="6"/>
  <c r="G299" i="6"/>
  <c r="F299" i="6"/>
  <c r="G333" i="6"/>
  <c r="F333" i="6"/>
  <c r="G281" i="6"/>
  <c r="F281" i="6"/>
  <c r="G317" i="6"/>
  <c r="F317" i="6"/>
  <c r="G496" i="6"/>
  <c r="F496" i="6"/>
  <c r="G372" i="6"/>
  <c r="F372" i="6"/>
  <c r="G448" i="6"/>
  <c r="F448" i="6"/>
  <c r="G462" i="6"/>
  <c r="F462" i="6"/>
  <c r="I584" i="6"/>
  <c r="H584" i="6"/>
  <c r="I637" i="6"/>
  <c r="H637" i="6"/>
  <c r="I692" i="6"/>
  <c r="H692" i="6"/>
  <c r="I752" i="6"/>
  <c r="H752" i="6"/>
  <c r="I756" i="6"/>
  <c r="H756" i="6"/>
  <c r="G346" i="6"/>
  <c r="F346" i="6"/>
  <c r="G548" i="6"/>
  <c r="F548" i="6"/>
  <c r="G751" i="6"/>
  <c r="G361" i="6"/>
  <c r="F361" i="6"/>
  <c r="G365" i="6"/>
  <c r="F365" i="6"/>
  <c r="G377" i="6"/>
  <c r="F377" i="6"/>
  <c r="F565" i="6"/>
  <c r="G565" i="6"/>
  <c r="F649" i="6"/>
  <c r="G649" i="6"/>
  <c r="F744" i="6"/>
  <c r="G744" i="6"/>
  <c r="G1147" i="6"/>
  <c r="F1147" i="6"/>
  <c r="F328" i="6"/>
  <c r="G352" i="6"/>
  <c r="F352" i="6"/>
  <c r="F413" i="6"/>
  <c r="G413" i="6"/>
  <c r="G456" i="6"/>
  <c r="F456" i="6"/>
  <c r="F673" i="6"/>
  <c r="G673" i="6"/>
  <c r="G464" i="6"/>
  <c r="F464" i="6"/>
  <c r="G499" i="6"/>
  <c r="F499" i="6"/>
  <c r="F511" i="6"/>
  <c r="G511" i="6"/>
  <c r="G575" i="6"/>
  <c r="F575" i="6"/>
  <c r="F379" i="6"/>
  <c r="G379" i="6"/>
  <c r="G795" i="6"/>
  <c r="F795" i="6"/>
  <c r="F417" i="6"/>
  <c r="G417" i="6"/>
  <c r="G426" i="6"/>
  <c r="F451" i="6"/>
  <c r="G493" i="6"/>
  <c r="F721" i="6"/>
  <c r="G721" i="6"/>
  <c r="F913" i="6"/>
  <c r="G913" i="6"/>
  <c r="G347" i="6"/>
  <c r="F405" i="6"/>
  <c r="F424" i="6"/>
  <c r="F484" i="6"/>
  <c r="F644" i="6"/>
  <c r="G820" i="6"/>
  <c r="F820" i="6"/>
  <c r="G856" i="6"/>
  <c r="F856" i="6"/>
  <c r="G927" i="6"/>
  <c r="F927" i="6"/>
  <c r="G415" i="6"/>
  <c r="F415" i="6"/>
  <c r="G541" i="6"/>
  <c r="F541" i="6"/>
  <c r="G613" i="6"/>
  <c r="F613" i="6"/>
  <c r="G668" i="6"/>
  <c r="F668" i="6"/>
  <c r="G760" i="6"/>
  <c r="F760" i="6"/>
  <c r="G386" i="6"/>
  <c r="F386" i="6"/>
  <c r="F980" i="6"/>
  <c r="G980" i="6"/>
  <c r="G1019" i="6"/>
  <c r="F1019" i="6"/>
  <c r="G406" i="6"/>
  <c r="F406" i="6"/>
  <c r="F465" i="6"/>
  <c r="G465" i="6"/>
  <c r="G569" i="6"/>
  <c r="G1119" i="6"/>
  <c r="F1119" i="6"/>
  <c r="G436" i="6"/>
  <c r="F436" i="6"/>
  <c r="G468" i="6"/>
  <c r="F468" i="6"/>
  <c r="G620" i="6"/>
  <c r="F620" i="6"/>
  <c r="G463" i="6"/>
  <c r="F463" i="6"/>
  <c r="G524" i="6"/>
  <c r="F524" i="6"/>
  <c r="G810" i="6"/>
  <c r="F810" i="6"/>
  <c r="G716" i="6"/>
  <c r="F716" i="6"/>
  <c r="G543" i="6"/>
  <c r="F543" i="6"/>
  <c r="F898" i="6"/>
  <c r="G898" i="6"/>
  <c r="G979" i="6"/>
  <c r="F979" i="6"/>
  <c r="G488" i="6"/>
  <c r="F488" i="6"/>
  <c r="F747" i="6"/>
  <c r="G747" i="6"/>
  <c r="G799" i="6"/>
  <c r="F799" i="6"/>
  <c r="G811" i="6"/>
  <c r="F811" i="6"/>
  <c r="G840" i="6"/>
  <c r="F840" i="6"/>
  <c r="G1187" i="6"/>
  <c r="F1187" i="6"/>
  <c r="F624" i="6"/>
  <c r="G624" i="6"/>
  <c r="G817" i="6"/>
  <c r="F817" i="6"/>
  <c r="G847" i="6"/>
  <c r="F847" i="6"/>
  <c r="F728" i="6"/>
  <c r="G728" i="6"/>
  <c r="G971" i="6"/>
  <c r="F971" i="6"/>
  <c r="F647" i="6"/>
  <c r="G647" i="6"/>
  <c r="F800" i="6"/>
  <c r="G800" i="6"/>
  <c r="G813" i="6"/>
  <c r="F813" i="6"/>
  <c r="F632" i="6"/>
  <c r="G632" i="6"/>
  <c r="G695" i="6"/>
  <c r="F695" i="6"/>
  <c r="G870" i="6"/>
  <c r="G958" i="6"/>
  <c r="F958" i="6"/>
  <c r="G1095" i="6"/>
  <c r="F1095" i="6"/>
  <c r="G1103" i="6"/>
  <c r="G446" i="6"/>
  <c r="F446" i="6"/>
  <c r="G494" i="6"/>
  <c r="F494" i="6"/>
  <c r="F655" i="6"/>
  <c r="G655" i="6"/>
  <c r="F680" i="6"/>
  <c r="G680" i="6"/>
  <c r="G894" i="6"/>
  <c r="F894" i="6"/>
  <c r="F627" i="6"/>
  <c r="G727" i="6"/>
  <c r="G737" i="6"/>
  <c r="G771" i="6"/>
  <c r="G833" i="6"/>
  <c r="F833" i="6"/>
  <c r="G861" i="6"/>
  <c r="F923" i="6"/>
  <c r="G1156" i="6"/>
  <c r="F1233" i="6"/>
  <c r="G1233" i="6"/>
  <c r="F533" i="6"/>
  <c r="F544" i="6"/>
  <c r="F547" i="6"/>
  <c r="F577" i="6"/>
  <c r="F585" i="6"/>
  <c r="F596" i="6"/>
  <c r="F599" i="6"/>
  <c r="F616" i="6"/>
  <c r="F664" i="6"/>
  <c r="F681" i="6"/>
  <c r="G776" i="6"/>
  <c r="F776" i="6"/>
  <c r="G812" i="6"/>
  <c r="F812" i="6"/>
  <c r="G815" i="6"/>
  <c r="F815" i="6"/>
  <c r="G885" i="6"/>
  <c r="F885" i="6"/>
  <c r="G899" i="6"/>
  <c r="F899" i="6"/>
  <c r="F929" i="6"/>
  <c r="G929" i="6"/>
  <c r="F1017" i="6"/>
  <c r="G1017" i="6"/>
  <c r="F432" i="6"/>
  <c r="G449" i="6"/>
  <c r="F480" i="6"/>
  <c r="G497" i="6"/>
  <c r="G593" i="6"/>
  <c r="G639" i="6"/>
  <c r="G679" i="6"/>
  <c r="G703" i="6"/>
  <c r="F858" i="6"/>
  <c r="G896" i="6"/>
  <c r="F896" i="6"/>
  <c r="F1004" i="6"/>
  <c r="F1007" i="6"/>
  <c r="G824" i="6"/>
  <c r="F824" i="6"/>
  <c r="G827" i="6"/>
  <c r="F827" i="6"/>
  <c r="F1149" i="6"/>
  <c r="F1207" i="6"/>
  <c r="F794" i="6"/>
  <c r="G794" i="6"/>
  <c r="G816" i="6"/>
  <c r="F816" i="6"/>
  <c r="G831" i="6"/>
  <c r="F831" i="6"/>
  <c r="F1222" i="6"/>
  <c r="G1222" i="6"/>
  <c r="G791" i="6"/>
  <c r="F791" i="6"/>
  <c r="G828" i="6"/>
  <c r="F828" i="6"/>
  <c r="G855" i="6"/>
  <c r="F855" i="6"/>
  <c r="G890" i="6"/>
  <c r="F890" i="6"/>
  <c r="G921" i="6"/>
  <c r="F921" i="6"/>
  <c r="F940" i="6"/>
  <c r="G940" i="6"/>
  <c r="G1001" i="6"/>
  <c r="F1001" i="6"/>
  <c r="F902" i="6"/>
  <c r="G902" i="6"/>
  <c r="F1172" i="6"/>
  <c r="G1172" i="6"/>
  <c r="G814" i="6"/>
  <c r="F830" i="6"/>
  <c r="G830" i="6"/>
  <c r="F879" i="6"/>
  <c r="G930" i="6"/>
  <c r="F930" i="6"/>
  <c r="G938" i="6"/>
  <c r="G949" i="6"/>
  <c r="F949" i="6"/>
  <c r="G999" i="6"/>
  <c r="F999" i="6"/>
  <c r="G1009" i="6"/>
  <c r="G1012" i="6"/>
  <c r="F1087" i="6"/>
  <c r="G1087" i="6"/>
  <c r="F1182" i="6"/>
  <c r="G1182" i="6"/>
  <c r="F1190" i="6"/>
  <c r="G1392" i="6"/>
  <c r="F1392" i="6"/>
  <c r="F862" i="6"/>
  <c r="G862" i="6"/>
  <c r="G912" i="6"/>
  <c r="F912" i="6"/>
  <c r="G915" i="6"/>
  <c r="F915" i="6"/>
  <c r="F960" i="6"/>
  <c r="G968" i="6"/>
  <c r="F968" i="6"/>
  <c r="G1032" i="6"/>
  <c r="F1035" i="6"/>
  <c r="G1476" i="6"/>
  <c r="F1476" i="6"/>
  <c r="G887" i="6"/>
  <c r="F887" i="6"/>
  <c r="G944" i="6"/>
  <c r="F944" i="6"/>
  <c r="G955" i="6"/>
  <c r="F955" i="6"/>
  <c r="G1179" i="6"/>
  <c r="F1179" i="6"/>
  <c r="G1341" i="6"/>
  <c r="F1341" i="6"/>
  <c r="G779" i="6"/>
  <c r="F779" i="6"/>
  <c r="G807" i="6"/>
  <c r="F807" i="6"/>
  <c r="G819" i="6"/>
  <c r="F819" i="6"/>
  <c r="G852" i="6"/>
  <c r="F852" i="6"/>
  <c r="G963" i="6"/>
  <c r="F963" i="6"/>
  <c r="G1175" i="6"/>
  <c r="F1175" i="6"/>
  <c r="I1385" i="6"/>
  <c r="H1385" i="6"/>
  <c r="I1435" i="6"/>
  <c r="H1435" i="6"/>
  <c r="I1458" i="6"/>
  <c r="H1458" i="6"/>
  <c r="H1519" i="6"/>
  <c r="I1519" i="6"/>
  <c r="I1081" i="6"/>
  <c r="H1081" i="6"/>
  <c r="I1288" i="6"/>
  <c r="H1288" i="6"/>
  <c r="I1349" i="6"/>
  <c r="H1349" i="6"/>
  <c r="I1430" i="6"/>
  <c r="H1430" i="6"/>
  <c r="G783" i="6"/>
  <c r="F783" i="6"/>
  <c r="G808" i="6"/>
  <c r="F808" i="6"/>
  <c r="G880" i="6"/>
  <c r="F880" i="6"/>
  <c r="F1101" i="6"/>
  <c r="G1416" i="6"/>
  <c r="F1416" i="6"/>
  <c r="G792" i="6"/>
  <c r="F792" i="6"/>
  <c r="G859" i="6"/>
  <c r="F859" i="6"/>
  <c r="G891" i="6"/>
  <c r="F891" i="6"/>
  <c r="G1057" i="6"/>
  <c r="F1057" i="6"/>
  <c r="G1064" i="6"/>
  <c r="G1088" i="6"/>
  <c r="F1174" i="6"/>
  <c r="G1174" i="6"/>
  <c r="F1201" i="6"/>
  <c r="G1357" i="6"/>
  <c r="F1357" i="6"/>
  <c r="F1445" i="6"/>
  <c r="G1445" i="6"/>
  <c r="G1543" i="6"/>
  <c r="F1543" i="6"/>
  <c r="F1269" i="6"/>
  <c r="G1269" i="6"/>
  <c r="G1278" i="6"/>
  <c r="F1278" i="6"/>
  <c r="G1454" i="6"/>
  <c r="F1454" i="6"/>
  <c r="G994" i="6"/>
  <c r="F994" i="6"/>
  <c r="G1177" i="6"/>
  <c r="F1177" i="6"/>
  <c r="G1027" i="6"/>
  <c r="F1027" i="6"/>
  <c r="G1089" i="6"/>
  <c r="F1089" i="6"/>
  <c r="G843" i="6"/>
  <c r="F843" i="6"/>
  <c r="F966" i="6"/>
  <c r="G966" i="6"/>
  <c r="F1025" i="6"/>
  <c r="G1025" i="6"/>
  <c r="F1069" i="6"/>
  <c r="G1069" i="6"/>
  <c r="G1478" i="6"/>
  <c r="F1478" i="6"/>
  <c r="F860" i="6"/>
  <c r="F878" i="6"/>
  <c r="F914" i="6"/>
  <c r="G931" i="6"/>
  <c r="F931" i="6"/>
  <c r="G995" i="6"/>
  <c r="F995" i="6"/>
  <c r="F1120" i="6"/>
  <c r="G1120" i="6"/>
  <c r="G1325" i="6"/>
  <c r="F1325" i="6"/>
  <c r="F1408" i="6"/>
  <c r="G1408" i="6"/>
  <c r="G1497" i="6"/>
  <c r="F1497" i="6"/>
  <c r="F863" i="6"/>
  <c r="F875" i="6"/>
  <c r="G886" i="6"/>
  <c r="F928" i="6"/>
  <c r="F939" i="6"/>
  <c r="G950" i="6"/>
  <c r="F992" i="6"/>
  <c r="F1003" i="6"/>
  <c r="F1041" i="6"/>
  <c r="G1041" i="6"/>
  <c r="G1076" i="6"/>
  <c r="F1094" i="6"/>
  <c r="G1094" i="6"/>
  <c r="F1102" i="6"/>
  <c r="G1102" i="6"/>
  <c r="F1111" i="6"/>
  <c r="G1111" i="6"/>
  <c r="G1132" i="6"/>
  <c r="G1160" i="6"/>
  <c r="F1160" i="6"/>
  <c r="G1173" i="6"/>
  <c r="G1186" i="6"/>
  <c r="F1186" i="6"/>
  <c r="F1235" i="6"/>
  <c r="F1248" i="6"/>
  <c r="F1421" i="6"/>
  <c r="G1203" i="6"/>
  <c r="F1203" i="6"/>
  <c r="G883" i="6"/>
  <c r="F883" i="6"/>
  <c r="G947" i="6"/>
  <c r="F947" i="6"/>
  <c r="G1125" i="6"/>
  <c r="F1125" i="6"/>
  <c r="G1135" i="6"/>
  <c r="F1135" i="6"/>
  <c r="G1239" i="6"/>
  <c r="F1239" i="6"/>
  <c r="G1245" i="6"/>
  <c r="F1245" i="6"/>
  <c r="G1267" i="6"/>
  <c r="F1267" i="6"/>
  <c r="G1274" i="6"/>
  <c r="F1274" i="6"/>
  <c r="G1281" i="6"/>
  <c r="F1281" i="6"/>
  <c r="F1461" i="6"/>
  <c r="G1461" i="6"/>
  <c r="G1323" i="6"/>
  <c r="F1323" i="6"/>
  <c r="E25" i="7"/>
  <c r="E28" i="7"/>
  <c r="E31" i="7"/>
  <c r="H1409" i="6"/>
  <c r="I1409" i="6"/>
  <c r="I1414" i="6"/>
  <c r="H1414" i="6"/>
  <c r="I1444" i="6"/>
  <c r="H1444" i="6"/>
  <c r="F1093" i="6"/>
  <c r="G1093" i="6"/>
  <c r="F1122" i="6"/>
  <c r="G1122" i="6"/>
  <c r="G1143" i="6"/>
  <c r="F1143" i="6"/>
  <c r="G1213" i="6"/>
  <c r="F1355" i="6"/>
  <c r="G1459" i="6"/>
  <c r="F1459" i="6"/>
  <c r="G1491" i="6"/>
  <c r="F1491" i="6"/>
  <c r="G1291" i="6"/>
  <c r="F1291" i="6"/>
  <c r="G1513" i="6"/>
  <c r="F1513" i="6"/>
  <c r="F1517" i="6"/>
  <c r="G1517" i="6"/>
  <c r="G1589" i="6"/>
  <c r="F1589" i="6"/>
  <c r="G1206" i="6"/>
  <c r="F1206" i="6"/>
  <c r="F1221" i="6"/>
  <c r="G1221" i="6"/>
  <c r="G1246" i="6"/>
  <c r="F1246" i="6"/>
  <c r="G1307" i="6"/>
  <c r="F1307" i="6"/>
  <c r="G1394" i="6"/>
  <c r="F1394" i="6"/>
  <c r="G1117" i="6"/>
  <c r="F1126" i="6"/>
  <c r="G1126" i="6"/>
  <c r="F1161" i="6"/>
  <c r="G1168" i="6"/>
  <c r="F1170" i="6"/>
  <c r="F1181" i="6"/>
  <c r="F1204" i="6"/>
  <c r="F1230" i="6"/>
  <c r="F1255" i="6"/>
  <c r="F1284" i="6"/>
  <c r="G1310" i="6"/>
  <c r="F1310" i="6"/>
  <c r="F1334" i="6"/>
  <c r="F1353" i="6"/>
  <c r="G1376" i="6"/>
  <c r="F1384" i="6"/>
  <c r="F1505" i="6"/>
  <c r="G1523" i="6"/>
  <c r="G1144" i="6"/>
  <c r="F1146" i="6"/>
  <c r="G1159" i="6"/>
  <c r="F1159" i="6"/>
  <c r="F1185" i="6"/>
  <c r="G1200" i="6"/>
  <c r="F1200" i="6"/>
  <c r="F1226" i="6"/>
  <c r="G1238" i="6"/>
  <c r="F1253" i="6"/>
  <c r="G1253" i="6"/>
  <c r="G1270" i="6"/>
  <c r="F1275" i="6"/>
  <c r="G1289" i="6"/>
  <c r="F1289" i="6"/>
  <c r="G1303" i="6"/>
  <c r="F1303" i="6"/>
  <c r="F1432" i="6"/>
  <c r="I7" i="7"/>
  <c r="G1251" i="6"/>
  <c r="F1251" i="6"/>
  <c r="F1298" i="6"/>
  <c r="G1486" i="6"/>
  <c r="F1486" i="6"/>
  <c r="G1447" i="6"/>
  <c r="F1447" i="6"/>
  <c r="F1450" i="6"/>
  <c r="G1450" i="6"/>
  <c r="G1243" i="6"/>
  <c r="F1243" i="6"/>
  <c r="G1266" i="6"/>
  <c r="F1266" i="6"/>
  <c r="F1429" i="6"/>
  <c r="G1429" i="6"/>
  <c r="G1509" i="6"/>
  <c r="F1509" i="6"/>
  <c r="G1541" i="6"/>
  <c r="F1541" i="6"/>
  <c r="G1154" i="6"/>
  <c r="F1154" i="6"/>
  <c r="G1241" i="6"/>
  <c r="F1241" i="6"/>
  <c r="G1264" i="6"/>
  <c r="F1264" i="6"/>
  <c r="G1271" i="6"/>
  <c r="F1271" i="6"/>
  <c r="F1301" i="6"/>
  <c r="G1301" i="6"/>
  <c r="G1464" i="6"/>
  <c r="F1464" i="6"/>
  <c r="G1574" i="6"/>
  <c r="F1574" i="6"/>
  <c r="G1191" i="6"/>
  <c r="F1191" i="6"/>
  <c r="G1285" i="6"/>
  <c r="G1306" i="6"/>
  <c r="G1415" i="6"/>
  <c r="F1415" i="6"/>
  <c r="F1482" i="6"/>
  <c r="F1322" i="6"/>
  <c r="G1322" i="6"/>
  <c r="G1428" i="6"/>
  <c r="F1428" i="6"/>
  <c r="G1581" i="6"/>
  <c r="F1581" i="6"/>
  <c r="F1256" i="6"/>
  <c r="F1282" i="6"/>
  <c r="G1287" i="6"/>
  <c r="F1287" i="6"/>
  <c r="F1346" i="6"/>
  <c r="F1348" i="6"/>
  <c r="F1369" i="6"/>
  <c r="G1399" i="6"/>
  <c r="F1399" i="6"/>
  <c r="G1403" i="6"/>
  <c r="F1403" i="6"/>
  <c r="F1405" i="6"/>
  <c r="F1413" i="6"/>
  <c r="G1413" i="6"/>
  <c r="F1422" i="6"/>
  <c r="F1437" i="6"/>
  <c r="G1443" i="6"/>
  <c r="F1443" i="6"/>
  <c r="G1470" i="6"/>
  <c r="F1470" i="6"/>
  <c r="G1317" i="6"/>
  <c r="F1331" i="6"/>
  <c r="F1352" i="6"/>
  <c r="G1354" i="6"/>
  <c r="F1395" i="6"/>
  <c r="G1446" i="6"/>
  <c r="F1446" i="6"/>
  <c r="G1453" i="6"/>
  <c r="F1453" i="6"/>
  <c r="F1463" i="6"/>
  <c r="F1546" i="6"/>
  <c r="I7" i="8"/>
  <c r="G1319" i="6"/>
  <c r="F1319" i="6"/>
  <c r="G1383" i="6"/>
  <c r="F1383" i="6"/>
  <c r="G1493" i="6"/>
  <c r="F1493" i="6"/>
  <c r="G1335" i="6"/>
  <c r="F1335" i="6"/>
  <c r="F1381" i="6"/>
  <c r="G1381" i="6"/>
  <c r="F1579" i="6"/>
  <c r="G1579" i="6"/>
  <c r="G1367" i="6"/>
  <c r="F1367" i="6"/>
  <c r="F1462" i="6"/>
  <c r="G1528" i="6"/>
  <c r="G1558" i="6"/>
  <c r="F1558" i="6"/>
  <c r="F1594" i="6"/>
  <c r="F1500" i="6"/>
  <c r="F1520" i="6"/>
  <c r="G1564" i="6"/>
  <c r="F1564" i="6"/>
  <c r="E13" i="9"/>
  <c r="E19" i="9"/>
  <c r="G1431" i="6"/>
  <c r="F1431" i="6"/>
  <c r="F1502" i="6"/>
  <c r="F1518" i="6"/>
  <c r="G1559" i="6"/>
  <c r="F1559" i="6"/>
  <c r="F1578" i="6"/>
  <c r="B7" i="7"/>
  <c r="G1549" i="6"/>
  <c r="F1549" i="6"/>
  <c r="B17" i="8"/>
  <c r="F1512" i="6"/>
  <c r="G1512" i="6"/>
  <c r="G1351" i="6"/>
  <c r="F1351" i="6"/>
  <c r="G1468" i="6"/>
  <c r="F1468" i="6"/>
  <c r="B23" i="7"/>
  <c r="F1529" i="6"/>
  <c r="F1537" i="6"/>
  <c r="F1550" i="6"/>
  <c r="F1555" i="6"/>
  <c r="B6" i="8"/>
  <c r="B27" i="8"/>
  <c r="H35" i="3" s="1"/>
  <c r="C35" i="3" s="1"/>
  <c r="A35" i="3" s="1"/>
  <c r="E9" i="9"/>
  <c r="E12" i="9"/>
  <c r="E18" i="9"/>
  <c r="E21" i="9"/>
  <c r="E25" i="9"/>
  <c r="E28" i="9"/>
  <c r="E31" i="9"/>
  <c r="E17" i="12"/>
  <c r="E4" i="7"/>
  <c r="E7" i="7"/>
  <c r="E23" i="7"/>
  <c r="B15" i="8"/>
  <c r="E8" i="8"/>
  <c r="E20" i="8"/>
  <c r="F1552" i="6"/>
  <c r="F1577" i="6"/>
  <c r="F1585" i="6"/>
  <c r="B5" i="7"/>
  <c r="B8" i="7"/>
  <c r="I7" i="9"/>
  <c r="E10" i="16"/>
  <c r="F1496" i="6"/>
  <c r="G1496" i="6"/>
  <c r="B5" i="8"/>
  <c r="B21" i="8"/>
  <c r="B23" i="8"/>
  <c r="B29" i="8"/>
  <c r="E24" i="8"/>
  <c r="E30" i="8"/>
  <c r="B14" i="9"/>
  <c r="B15" i="9"/>
  <c r="B17" i="9"/>
  <c r="E8" i="9"/>
  <c r="E4" i="11"/>
  <c r="E32" i="11"/>
  <c r="B20" i="7"/>
  <c r="E8" i="4" s="1"/>
  <c r="B8" i="4" s="1"/>
  <c r="A8" i="4" s="1"/>
  <c r="B26" i="7"/>
  <c r="B29" i="7"/>
  <c r="H17" i="3" s="1"/>
  <c r="C17" i="3" s="1"/>
  <c r="A17" i="3" s="1"/>
  <c r="E27" i="7"/>
  <c r="E5" i="9"/>
  <c r="E6" i="9"/>
  <c r="E32" i="9"/>
  <c r="B15" i="7"/>
  <c r="E8" i="7"/>
  <c r="E11" i="7"/>
  <c r="E14" i="7"/>
  <c r="B19" i="10"/>
  <c r="B21" i="10"/>
  <c r="H69" i="3" s="1"/>
  <c r="C69" i="3" s="1"/>
  <c r="A69" i="3" s="1"/>
  <c r="B24" i="10"/>
  <c r="E72" i="4" s="1"/>
  <c r="B72" i="4" s="1"/>
  <c r="A72" i="4" s="1"/>
  <c r="B25" i="10"/>
  <c r="B27" i="10"/>
  <c r="I75" i="3" s="1"/>
  <c r="D75" i="3" s="1"/>
  <c r="B75" i="3" s="1"/>
  <c r="B31" i="10"/>
  <c r="E79" i="4" s="1"/>
  <c r="B79" i="4" s="1"/>
  <c r="A79" i="4" s="1"/>
  <c r="E23" i="10"/>
  <c r="E32" i="10"/>
  <c r="B5" i="11"/>
  <c r="B6" i="11"/>
  <c r="B7" i="11"/>
  <c r="B8" i="11"/>
  <c r="E11" i="11"/>
  <c r="E17" i="11"/>
  <c r="E20" i="11"/>
  <c r="E5" i="12"/>
  <c r="E4" i="10"/>
  <c r="E7" i="16"/>
  <c r="E13" i="16"/>
  <c r="E16" i="16"/>
  <c r="E19" i="16"/>
  <c r="E22" i="16"/>
  <c r="B7" i="9"/>
  <c r="E30" i="10"/>
  <c r="E10" i="11"/>
  <c r="E13" i="11"/>
  <c r="E10" i="9"/>
  <c r="E16" i="9"/>
  <c r="E26" i="12"/>
  <c r="E10" i="14"/>
  <c r="E16" i="14"/>
  <c r="E9" i="15"/>
  <c r="E25" i="17"/>
  <c r="E30" i="9"/>
  <c r="E26" i="22"/>
  <c r="E29" i="22"/>
  <c r="E32" i="22"/>
  <c r="E18" i="12"/>
  <c r="E18" i="13"/>
  <c r="B20" i="12"/>
  <c r="E108" i="4" s="1"/>
  <c r="B108" i="4" s="1"/>
  <c r="A108" i="4" s="1"/>
  <c r="B23" i="12"/>
  <c r="I111" i="3" s="1"/>
  <c r="D111" i="3" s="1"/>
  <c r="B111" i="3" s="1"/>
  <c r="B29" i="12"/>
  <c r="B32" i="12"/>
  <c r="E24" i="12"/>
  <c r="E16" i="15"/>
  <c r="E30" i="22"/>
  <c r="B24" i="8"/>
  <c r="E9" i="10"/>
  <c r="E16" i="7"/>
  <c r="E30" i="7"/>
  <c r="B14" i="10"/>
  <c r="I62" i="3" s="1"/>
  <c r="D62" i="3" s="1"/>
  <c r="B62" i="3" s="1"/>
  <c r="E14" i="10"/>
  <c r="E20" i="10"/>
  <c r="B22" i="11"/>
  <c r="I90" i="3" s="1"/>
  <c r="D90" i="3" s="1"/>
  <c r="B90" i="3" s="1"/>
  <c r="E20" i="17"/>
  <c r="E32" i="17"/>
  <c r="E27" i="20"/>
  <c r="B4" i="25"/>
  <c r="E26" i="7"/>
  <c r="B19" i="9"/>
  <c r="B25" i="9"/>
  <c r="E19" i="11"/>
  <c r="E27" i="11"/>
  <c r="B14" i="13"/>
  <c r="B16" i="13"/>
  <c r="B17" i="13"/>
  <c r="E125" i="4" s="1"/>
  <c r="B125" i="4" s="1"/>
  <c r="A125" i="4" s="1"/>
  <c r="E11" i="13"/>
  <c r="E14" i="13"/>
  <c r="E23" i="13"/>
  <c r="E22" i="14"/>
  <c r="B5" i="15"/>
  <c r="B6" i="15"/>
  <c r="B8" i="15"/>
  <c r="E8" i="15"/>
  <c r="E17" i="15"/>
  <c r="B17" i="16"/>
  <c r="B13" i="17"/>
  <c r="E9" i="17"/>
  <c r="E12" i="17"/>
  <c r="E15" i="17"/>
  <c r="E18" i="17"/>
  <c r="E21" i="17"/>
  <c r="E10" i="22"/>
  <c r="E8" i="23"/>
  <c r="E14" i="23"/>
  <c r="E20" i="23"/>
  <c r="B6" i="14"/>
  <c r="E24" i="14"/>
  <c r="B15" i="15"/>
  <c r="B16" i="15"/>
  <c r="E24" i="15"/>
  <c r="E27" i="15"/>
  <c r="E30" i="15"/>
  <c r="E25" i="16"/>
  <c r="E28" i="16"/>
  <c r="E31" i="16"/>
  <c r="E3" i="17"/>
  <c r="B5" i="24"/>
  <c r="B7" i="24"/>
  <c r="E32" i="24"/>
  <c r="E13" i="20"/>
  <c r="E8" i="24"/>
  <c r="E11" i="24"/>
  <c r="E12" i="24"/>
  <c r="E17" i="24"/>
  <c r="E18" i="24"/>
  <c r="E20" i="24"/>
  <c r="E23" i="24"/>
  <c r="E29" i="24"/>
  <c r="B20" i="13"/>
  <c r="B23" i="13"/>
  <c r="B26" i="13"/>
  <c r="E25" i="14"/>
  <c r="E31" i="14"/>
  <c r="E23" i="17"/>
  <c r="E26" i="17"/>
  <c r="B4" i="20"/>
  <c r="E25" i="20"/>
  <c r="E23" i="21"/>
  <c r="E26" i="21"/>
  <c r="E32" i="21"/>
  <c r="E8" i="17"/>
  <c r="E11" i="17"/>
  <c r="E14" i="17"/>
  <c r="E3" i="19"/>
  <c r="E9" i="20"/>
  <c r="E22" i="20"/>
  <c r="E14" i="21"/>
  <c r="E20" i="9"/>
  <c r="E26" i="9"/>
  <c r="B22" i="10"/>
  <c r="E3" i="11"/>
  <c r="B25" i="11"/>
  <c r="E31" i="11"/>
  <c r="E6" i="12"/>
  <c r="E3" i="14"/>
  <c r="E23" i="16"/>
  <c r="E16" i="19"/>
  <c r="E21" i="19"/>
  <c r="E4" i="21"/>
  <c r="E7" i="21"/>
  <c r="E27" i="24"/>
  <c r="E30" i="24"/>
  <c r="E25" i="8"/>
  <c r="B6" i="9"/>
  <c r="B21" i="11"/>
  <c r="E20" i="12"/>
  <c r="E4" i="13"/>
  <c r="E5" i="13"/>
  <c r="E7" i="13"/>
  <c r="B18" i="14"/>
  <c r="H146" i="3" s="1"/>
  <c r="C146" i="3" s="1"/>
  <c r="A146" i="3" s="1"/>
  <c r="B30" i="14"/>
  <c r="E25" i="15"/>
  <c r="E28" i="15"/>
  <c r="I7" i="16"/>
  <c r="B16" i="18"/>
  <c r="B17" i="18"/>
  <c r="E13" i="18"/>
  <c r="E17" i="18"/>
  <c r="E22" i="18"/>
  <c r="E24" i="18"/>
  <c r="B15" i="19"/>
  <c r="E8" i="19"/>
  <c r="E14" i="19"/>
  <c r="E19" i="21"/>
  <c r="E15" i="25"/>
  <c r="E22" i="25"/>
  <c r="B17" i="14"/>
  <c r="E11" i="14"/>
  <c r="E12" i="15"/>
  <c r="E18" i="15"/>
  <c r="B5" i="16"/>
  <c r="B6" i="16"/>
  <c r="B8" i="16"/>
  <c r="B25" i="18"/>
  <c r="E25" i="18"/>
  <c r="E6" i="19"/>
  <c r="E16" i="24"/>
  <c r="B29" i="13"/>
  <c r="E27" i="13"/>
  <c r="E30" i="13"/>
  <c r="E4" i="14"/>
  <c r="E7" i="14"/>
  <c r="E26" i="14"/>
  <c r="B26" i="17"/>
  <c r="B5" i="20"/>
  <c r="B6" i="20"/>
  <c r="B7" i="20"/>
  <c r="B8" i="20"/>
  <c r="B21" i="20"/>
  <c r="B24" i="20"/>
  <c r="E272" i="4" s="1"/>
  <c r="B272" i="4" s="1"/>
  <c r="A272" i="4" s="1"/>
  <c r="B27" i="20"/>
  <c r="B4" i="24"/>
  <c r="E6" i="24"/>
  <c r="E10" i="13"/>
  <c r="E19" i="13"/>
  <c r="I7" i="14"/>
  <c r="E8" i="14"/>
  <c r="E14" i="14"/>
  <c r="E17" i="14"/>
  <c r="I7" i="15"/>
  <c r="E5" i="17"/>
  <c r="E6" i="17"/>
  <c r="E16" i="17"/>
  <c r="E30" i="17"/>
  <c r="B28" i="18"/>
  <c r="B14" i="20"/>
  <c r="B15" i="20"/>
  <c r="E20" i="20"/>
  <c r="B22" i="21"/>
  <c r="H290" i="3" s="1"/>
  <c r="C290" i="3" s="1"/>
  <c r="A290" i="3" s="1"/>
  <c r="E9" i="22"/>
  <c r="E15" i="22"/>
  <c r="B18" i="25"/>
  <c r="B30" i="25"/>
  <c r="B23" i="9"/>
  <c r="E24" i="9"/>
  <c r="B20" i="11"/>
  <c r="B32" i="11"/>
  <c r="E100" i="4" s="1"/>
  <c r="B100" i="4" s="1"/>
  <c r="A100" i="4" s="1"/>
  <c r="E10" i="12"/>
  <c r="B8" i="13"/>
  <c r="B16" i="14"/>
  <c r="B29" i="14"/>
  <c r="E30" i="14"/>
  <c r="E17" i="16"/>
  <c r="B29" i="17"/>
  <c r="I7" i="18"/>
  <c r="E5" i="20"/>
  <c r="E6" i="20"/>
  <c r="E9" i="21"/>
  <c r="E31" i="21"/>
  <c r="E3" i="22"/>
  <c r="B22" i="22"/>
  <c r="B25" i="23"/>
  <c r="B14" i="25"/>
  <c r="B17" i="25"/>
  <c r="E3" i="10"/>
  <c r="E22" i="11"/>
  <c r="E19" i="14"/>
  <c r="B17" i="15"/>
  <c r="E11" i="15"/>
  <c r="B14" i="16"/>
  <c r="B15" i="16"/>
  <c r="B16" i="16"/>
  <c r="B23" i="16"/>
  <c r="B26" i="16"/>
  <c r="H194" i="3" s="1"/>
  <c r="C194" i="3" s="1"/>
  <c r="A194" i="3" s="1"/>
  <c r="E24" i="16"/>
  <c r="E27" i="16"/>
  <c r="B8" i="18"/>
  <c r="B21" i="18"/>
  <c r="B24" i="18"/>
  <c r="E26" i="18"/>
  <c r="E29" i="18"/>
  <c r="B25" i="21"/>
  <c r="E18" i="22"/>
  <c r="E21" i="22"/>
  <c r="E25" i="22"/>
  <c r="E21" i="24"/>
  <c r="E5" i="25"/>
  <c r="B21" i="25"/>
  <c r="E29" i="25"/>
  <c r="P28" i="2" l="1"/>
  <c r="P73" i="2"/>
  <c r="S73" i="2" s="1"/>
  <c r="P77" i="2"/>
  <c r="T77" i="2" s="1"/>
  <c r="P15" i="2"/>
  <c r="P39" i="2"/>
  <c r="T39" i="2" s="1"/>
  <c r="P81" i="2"/>
  <c r="R81" i="2" s="1"/>
  <c r="P57" i="2"/>
  <c r="Q57" i="2" s="1"/>
  <c r="P65" i="2"/>
  <c r="T65" i="2" s="1"/>
  <c r="P84" i="2"/>
  <c r="S84" i="2" s="1"/>
  <c r="P41" i="2"/>
  <c r="Q41" i="2" s="1"/>
  <c r="P66" i="2"/>
  <c r="Q66" i="2" s="1"/>
  <c r="P50" i="2"/>
  <c r="T50" i="2" s="1"/>
  <c r="P5" i="2"/>
  <c r="P99" i="2"/>
  <c r="S99" i="2" s="1"/>
  <c r="P10" i="2"/>
  <c r="R10" i="2" s="1"/>
  <c r="P19" i="2"/>
  <c r="T19" i="2" s="1"/>
  <c r="P68" i="2"/>
  <c r="T68" i="2" s="1"/>
  <c r="P44" i="2"/>
  <c r="R44" i="2" s="1"/>
  <c r="P46" i="2"/>
  <c r="T46" i="2" s="1"/>
  <c r="P102" i="2"/>
  <c r="R102" i="2" s="1"/>
  <c r="P86" i="2"/>
  <c r="T86" i="2" s="1"/>
  <c r="P34" i="2"/>
  <c r="T34" i="2" s="1"/>
  <c r="P60" i="2"/>
  <c r="P91" i="2"/>
  <c r="P67" i="2"/>
  <c r="T67" i="2" s="1"/>
  <c r="P16" i="2"/>
  <c r="D213" i="5"/>
  <c r="D211" i="5"/>
  <c r="C182" i="5"/>
  <c r="C181" i="5"/>
  <c r="C183" i="5"/>
  <c r="D151" i="5"/>
  <c r="B151" i="5" s="1"/>
  <c r="D152" i="5"/>
  <c r="D153" i="5"/>
  <c r="C123" i="5"/>
  <c r="C126" i="5"/>
  <c r="C124" i="5"/>
  <c r="C122" i="5"/>
  <c r="C125" i="5"/>
  <c r="C91" i="5"/>
  <c r="C121" i="5"/>
  <c r="C62" i="5"/>
  <c r="C61" i="5"/>
  <c r="P1" i="6"/>
  <c r="L1" i="6" s="1"/>
  <c r="G102" i="6"/>
  <c r="G661" i="6"/>
  <c r="O1" i="6"/>
  <c r="K1" i="6" s="1"/>
  <c r="G481" i="6"/>
  <c r="Q1" i="6"/>
  <c r="M1" i="6" s="1"/>
  <c r="Q3" i="6"/>
  <c r="M3" i="6" s="1"/>
  <c r="G43" i="6"/>
  <c r="O3" i="6"/>
  <c r="P22" i="6"/>
  <c r="P23" i="6"/>
  <c r="P2" i="6"/>
  <c r="L2" i="6" s="1"/>
  <c r="P21" i="6"/>
  <c r="G1" i="6"/>
  <c r="F1" i="6" s="1"/>
  <c r="G21" i="6"/>
  <c r="G41" i="6"/>
  <c r="G3" i="6"/>
  <c r="G22" i="6"/>
  <c r="G61" i="6"/>
  <c r="O2" i="6"/>
  <c r="K2" i="6" s="1"/>
  <c r="G2" i="6"/>
  <c r="G103" i="6"/>
  <c r="E135" i="4"/>
  <c r="B135" i="4" s="1"/>
  <c r="A135" i="4" s="1"/>
  <c r="L21" i="6"/>
  <c r="I175" i="3"/>
  <c r="D175" i="3" s="1"/>
  <c r="B175" i="3" s="1"/>
  <c r="H175" i="3"/>
  <c r="C175" i="3" s="1"/>
  <c r="A175" i="3" s="1"/>
  <c r="E175" i="4"/>
  <c r="B175" i="4" s="1"/>
  <c r="A175" i="4" s="1"/>
  <c r="H166" i="3"/>
  <c r="C166" i="3" s="1"/>
  <c r="A166" i="3" s="1"/>
  <c r="I166" i="3"/>
  <c r="D166" i="3" s="1"/>
  <c r="B166" i="3" s="1"/>
  <c r="I176" i="3"/>
  <c r="D176" i="3" s="1"/>
  <c r="B176" i="3" s="1"/>
  <c r="I172" i="3"/>
  <c r="D172" i="3" s="1"/>
  <c r="B172" i="3" s="1"/>
  <c r="E172" i="4"/>
  <c r="B172" i="4" s="1"/>
  <c r="A172" i="4" s="1"/>
  <c r="H172" i="3"/>
  <c r="C172" i="3" s="1"/>
  <c r="A172" i="3" s="1"/>
  <c r="H96" i="3"/>
  <c r="C96" i="3" s="1"/>
  <c r="A96" i="3" s="1"/>
  <c r="H84" i="3"/>
  <c r="F343" i="6"/>
  <c r="G343" i="6"/>
  <c r="H99" i="3"/>
  <c r="C99" i="3" s="1"/>
  <c r="A99" i="3" s="1"/>
  <c r="I99" i="3"/>
  <c r="D99" i="3" s="1"/>
  <c r="B99" i="3" s="1"/>
  <c r="G324" i="6"/>
  <c r="F324" i="6"/>
  <c r="H87" i="3"/>
  <c r="C87" i="3" s="1"/>
  <c r="A87" i="3" s="1"/>
  <c r="I87" i="3"/>
  <c r="D87" i="3" s="1"/>
  <c r="B87" i="3" s="1"/>
  <c r="I92" i="3"/>
  <c r="D92" i="3" s="1"/>
  <c r="B92" i="3" s="1"/>
  <c r="F322" i="6"/>
  <c r="G322" i="6"/>
  <c r="I81" i="3"/>
  <c r="D81" i="3" s="1"/>
  <c r="B81" i="3" s="1"/>
  <c r="I85" i="3"/>
  <c r="D85" i="3" s="1"/>
  <c r="B85" i="3" s="1"/>
  <c r="H97" i="3"/>
  <c r="C97" i="3" s="1"/>
  <c r="A97" i="3" s="1"/>
  <c r="H85" i="3"/>
  <c r="H81" i="3"/>
  <c r="H94" i="3"/>
  <c r="C94" i="3" s="1"/>
  <c r="A94" i="3" s="1"/>
  <c r="I97" i="3"/>
  <c r="D97" i="3" s="1"/>
  <c r="B97" i="3" s="1"/>
  <c r="I84" i="3"/>
  <c r="D84" i="3" s="1"/>
  <c r="B84" i="3" s="1"/>
  <c r="G321" i="6"/>
  <c r="F321" i="6"/>
  <c r="H98" i="3"/>
  <c r="C98" i="3" s="1"/>
  <c r="A98" i="3" s="1"/>
  <c r="I96" i="3"/>
  <c r="D96" i="3" s="1"/>
  <c r="B96" i="3" s="1"/>
  <c r="H86" i="3"/>
  <c r="I94" i="3"/>
  <c r="D94" i="3" s="1"/>
  <c r="B94" i="3" s="1"/>
  <c r="I98" i="3"/>
  <c r="D98" i="3" s="1"/>
  <c r="B98" i="3" s="1"/>
  <c r="I86" i="3"/>
  <c r="D86" i="3" s="1"/>
  <c r="B86" i="3" s="1"/>
  <c r="H92" i="3"/>
  <c r="C92" i="3" s="1"/>
  <c r="A92" i="3" s="1"/>
  <c r="E95" i="4"/>
  <c r="B95" i="4" s="1"/>
  <c r="A95" i="4" s="1"/>
  <c r="I95" i="3"/>
  <c r="D95" i="3" s="1"/>
  <c r="B95" i="3" s="1"/>
  <c r="H64" i="3"/>
  <c r="C64" i="3" s="1"/>
  <c r="A64" i="3" s="1"/>
  <c r="I64" i="3"/>
  <c r="D64" i="3" s="1"/>
  <c r="B64" i="3" s="1"/>
  <c r="G261" i="6"/>
  <c r="F261" i="6"/>
  <c r="H63" i="3"/>
  <c r="C63" i="3" s="1"/>
  <c r="A63" i="3" s="1"/>
  <c r="H72" i="3"/>
  <c r="C72" i="3" s="1"/>
  <c r="A72" i="3" s="1"/>
  <c r="G622" i="6"/>
  <c r="F622" i="6"/>
  <c r="G581" i="6"/>
  <c r="F581" i="6"/>
  <c r="H104" i="3"/>
  <c r="C104" i="3" s="1"/>
  <c r="A104" i="3" s="1"/>
  <c r="I104" i="3"/>
  <c r="D104" i="3" s="1"/>
  <c r="B104" i="3" s="1"/>
  <c r="G442" i="6"/>
  <c r="F442" i="6"/>
  <c r="H103" i="3"/>
  <c r="C103" i="3" s="1"/>
  <c r="A103" i="3" s="1"/>
  <c r="I118" i="3"/>
  <c r="D118" i="3" s="1"/>
  <c r="B118" i="3" s="1"/>
  <c r="I115" i="3"/>
  <c r="D115" i="3" s="1"/>
  <c r="B115" i="3" s="1"/>
  <c r="H115" i="3"/>
  <c r="C115" i="3" s="1"/>
  <c r="A115" i="3" s="1"/>
  <c r="I103" i="3"/>
  <c r="G441" i="6"/>
  <c r="F441" i="6"/>
  <c r="I109" i="3"/>
  <c r="D109" i="3" s="1"/>
  <c r="B109" i="3" s="1"/>
  <c r="H109" i="3"/>
  <c r="C109" i="3" s="1"/>
  <c r="A109" i="3" s="1"/>
  <c r="H106" i="3"/>
  <c r="C106" i="3" s="1"/>
  <c r="A106" i="3" s="1"/>
  <c r="I106" i="3"/>
  <c r="D106" i="3" s="1"/>
  <c r="B106" i="3" s="1"/>
  <c r="H118" i="3"/>
  <c r="C118" i="3" s="1"/>
  <c r="A118" i="3" s="1"/>
  <c r="I105" i="3"/>
  <c r="D105" i="3" s="1"/>
  <c r="B105" i="3" s="1"/>
  <c r="G402" i="6"/>
  <c r="F402" i="6"/>
  <c r="F401" i="6"/>
  <c r="G401" i="6"/>
  <c r="H105" i="3"/>
  <c r="C105" i="3" s="1"/>
  <c r="A105" i="3" s="1"/>
  <c r="H41" i="3"/>
  <c r="H44" i="3"/>
  <c r="C44" i="3" s="1"/>
  <c r="A44" i="3" s="1"/>
  <c r="H58" i="3"/>
  <c r="C58" i="3" s="1"/>
  <c r="A58" i="3" s="1"/>
  <c r="I58" i="3"/>
  <c r="D58" i="3" s="1"/>
  <c r="B58" i="3" s="1"/>
  <c r="I44" i="3"/>
  <c r="D44" i="3" s="1"/>
  <c r="B44" i="3" s="1"/>
  <c r="I55" i="3"/>
  <c r="D55" i="3" s="1"/>
  <c r="B55" i="3" s="1"/>
  <c r="H52" i="3"/>
  <c r="C52" i="3" s="1"/>
  <c r="A52" i="3" s="1"/>
  <c r="I52" i="3"/>
  <c r="D52" i="3" s="1"/>
  <c r="B52" i="3" s="1"/>
  <c r="H57" i="3"/>
  <c r="C57" i="3" s="1"/>
  <c r="A57" i="3" s="1"/>
  <c r="E57" i="4"/>
  <c r="B57" i="4" s="1"/>
  <c r="A57" i="4" s="1"/>
  <c r="I57" i="3"/>
  <c r="D57" i="3" s="1"/>
  <c r="B57" i="3" s="1"/>
  <c r="H55" i="3"/>
  <c r="C55" i="3" s="1"/>
  <c r="A55" i="3" s="1"/>
  <c r="G163" i="6"/>
  <c r="F163" i="6"/>
  <c r="I59" i="3"/>
  <c r="D59" i="3" s="1"/>
  <c r="B59" i="3" s="1"/>
  <c r="E59" i="4"/>
  <c r="B59" i="4" s="1"/>
  <c r="A59" i="4" s="1"/>
  <c r="H136" i="3"/>
  <c r="C136" i="3" s="1"/>
  <c r="A136" i="3" s="1"/>
  <c r="I130" i="3"/>
  <c r="D130" i="3" s="1"/>
  <c r="B130" i="3" s="1"/>
  <c r="E130" i="4"/>
  <c r="B130" i="4" s="1"/>
  <c r="A130" i="4" s="1"/>
  <c r="I133" i="3"/>
  <c r="D133" i="3" s="1"/>
  <c r="B133" i="3" s="1"/>
  <c r="E139" i="4"/>
  <c r="B139" i="4" s="1"/>
  <c r="A139" i="4" s="1"/>
  <c r="I132" i="3"/>
  <c r="D132" i="3" s="1"/>
  <c r="B132" i="3" s="1"/>
  <c r="H133" i="3"/>
  <c r="C133" i="3" s="1"/>
  <c r="A133" i="3" s="1"/>
  <c r="G522" i="6"/>
  <c r="F522" i="6"/>
  <c r="H139" i="3"/>
  <c r="C139" i="3" s="1"/>
  <c r="A139" i="3" s="1"/>
  <c r="F521" i="6"/>
  <c r="G521" i="6"/>
  <c r="I127" i="3"/>
  <c r="D127" i="3" s="1"/>
  <c r="B127" i="3" s="1"/>
  <c r="H127" i="3"/>
  <c r="C127" i="3" s="1"/>
  <c r="A127" i="3" s="1"/>
  <c r="I136" i="3"/>
  <c r="D136" i="3" s="1"/>
  <c r="B136" i="3" s="1"/>
  <c r="H132" i="3"/>
  <c r="C132" i="3" s="1"/>
  <c r="A132" i="3" s="1"/>
  <c r="H129" i="3"/>
  <c r="C129" i="3" s="1"/>
  <c r="A129" i="3" s="1"/>
  <c r="I129" i="3"/>
  <c r="D129" i="3" s="1"/>
  <c r="B129" i="3" s="1"/>
  <c r="H138" i="3"/>
  <c r="C138" i="3" s="1"/>
  <c r="A138" i="3" s="1"/>
  <c r="E121" i="4"/>
  <c r="B121" i="4" s="1"/>
  <c r="A121" i="4" s="1"/>
  <c r="H121" i="3"/>
  <c r="H126" i="3"/>
  <c r="C126" i="3" s="1"/>
  <c r="A126" i="3" s="1"/>
  <c r="E126" i="4"/>
  <c r="B126" i="4" s="1"/>
  <c r="A126" i="4" s="1"/>
  <c r="I126" i="3"/>
  <c r="D126" i="3" s="1"/>
  <c r="B126" i="3" s="1"/>
  <c r="I138" i="3"/>
  <c r="D138" i="3" s="1"/>
  <c r="B138" i="3" s="1"/>
  <c r="AS170" i="6"/>
  <c r="AT170" i="6" s="1"/>
  <c r="AU170" i="6" s="1"/>
  <c r="AS253" i="6"/>
  <c r="AT253" i="6" s="1"/>
  <c r="AU253" i="6" s="1"/>
  <c r="AS53" i="6"/>
  <c r="AS113" i="6"/>
  <c r="AV113" i="6" s="1"/>
  <c r="AS262" i="6"/>
  <c r="AS321" i="6"/>
  <c r="AV321" i="6" s="1"/>
  <c r="AS78" i="6"/>
  <c r="AT78" i="6" s="1"/>
  <c r="AU78" i="6" s="1"/>
  <c r="E140" i="4"/>
  <c r="B140" i="4" s="1"/>
  <c r="A140" i="4" s="1"/>
  <c r="I140" i="3"/>
  <c r="D140" i="3" s="1"/>
  <c r="B140" i="3" s="1"/>
  <c r="H140" i="3"/>
  <c r="C140" i="3" s="1"/>
  <c r="A140" i="3" s="1"/>
  <c r="I19" i="3"/>
  <c r="D19" i="3" s="1"/>
  <c r="B19" i="3" s="1"/>
  <c r="I1" i="3"/>
  <c r="D1" i="3" s="1"/>
  <c r="B1" i="3" s="1"/>
  <c r="I10" i="3"/>
  <c r="D10" i="3" s="1"/>
  <c r="B10" i="3" s="1"/>
  <c r="H1" i="3"/>
  <c r="H10" i="3"/>
  <c r="C10" i="3" s="1"/>
  <c r="A10" i="3" s="1"/>
  <c r="I13" i="3"/>
  <c r="D13" i="3" s="1"/>
  <c r="B13" i="3" s="1"/>
  <c r="E15" i="4"/>
  <c r="B15" i="4" s="1"/>
  <c r="A15" i="4" s="1"/>
  <c r="H15" i="3"/>
  <c r="C15" i="3" s="1"/>
  <c r="A15" i="3" s="1"/>
  <c r="E6" i="4"/>
  <c r="B6" i="4" s="1"/>
  <c r="A6" i="4" s="1"/>
  <c r="H2" i="3"/>
  <c r="I6" i="3"/>
  <c r="D6" i="3" s="1"/>
  <c r="B6" i="3" s="1"/>
  <c r="I4" i="3"/>
  <c r="D4" i="3" s="1"/>
  <c r="B4" i="3" s="1"/>
  <c r="H4" i="3"/>
  <c r="C4" i="3" s="1"/>
  <c r="A4" i="3" s="1"/>
  <c r="H5" i="3"/>
  <c r="C5" i="3" s="1"/>
  <c r="A5" i="3" s="1"/>
  <c r="E5" i="4"/>
  <c r="B5" i="4" s="1"/>
  <c r="A5" i="4" s="1"/>
  <c r="I5" i="3"/>
  <c r="D5" i="3" s="1"/>
  <c r="B5" i="3" s="1"/>
  <c r="I2" i="3"/>
  <c r="D2" i="3" s="1"/>
  <c r="B2" i="3" s="1"/>
  <c r="AS285" i="6"/>
  <c r="AV285" i="6" s="1"/>
  <c r="AS37" i="6"/>
  <c r="AT37" i="6" s="1"/>
  <c r="AU37" i="6" s="1"/>
  <c r="AS123" i="6"/>
  <c r="AS322" i="6"/>
  <c r="AT322" i="6" s="1"/>
  <c r="AU322" i="6" s="1"/>
  <c r="AS27" i="6"/>
  <c r="AV27" i="6" s="1"/>
  <c r="AS46" i="6"/>
  <c r="AS98" i="6"/>
  <c r="AV98" i="6" s="1"/>
  <c r="AS332" i="6"/>
  <c r="AT332" i="6" s="1"/>
  <c r="AU332" i="6" s="1"/>
  <c r="AS51" i="6"/>
  <c r="AS138" i="6"/>
  <c r="AT138" i="6" s="1"/>
  <c r="AU138" i="6" s="1"/>
  <c r="AS352" i="6"/>
  <c r="AS102" i="6"/>
  <c r="AT102" i="6" s="1"/>
  <c r="AU102" i="6" s="1"/>
  <c r="AS59" i="6"/>
  <c r="AS279" i="6"/>
  <c r="AV279" i="6" s="1"/>
  <c r="AS358" i="6"/>
  <c r="AS58" i="6"/>
  <c r="AS62" i="6"/>
  <c r="AT62" i="6" s="1"/>
  <c r="AU62" i="6" s="1"/>
  <c r="AS215" i="6"/>
  <c r="G601" i="6"/>
  <c r="F601" i="6"/>
  <c r="AS287" i="6"/>
  <c r="AS307" i="6"/>
  <c r="AT307" i="6" s="1"/>
  <c r="AU307" i="6" s="1"/>
  <c r="AS312" i="6"/>
  <c r="AV312" i="6" s="1"/>
  <c r="AS128" i="6"/>
  <c r="AT128" i="6" s="1"/>
  <c r="AU128" i="6" s="1"/>
  <c r="AS101" i="6"/>
  <c r="AS8" i="6"/>
  <c r="AS379" i="6"/>
  <c r="AV379" i="6" s="1"/>
  <c r="AS390" i="6"/>
  <c r="AV390" i="6" s="1"/>
  <c r="AS357" i="6"/>
  <c r="AT357" i="6" s="1"/>
  <c r="AU357" i="6" s="1"/>
  <c r="AS306" i="6"/>
  <c r="AS308" i="6"/>
  <c r="AS300" i="6"/>
  <c r="AS259" i="6"/>
  <c r="AV259" i="6" s="1"/>
  <c r="AS278" i="6"/>
  <c r="AS303" i="6"/>
  <c r="AS201" i="6"/>
  <c r="AS19" i="6"/>
  <c r="AV19" i="6" s="1"/>
  <c r="AS244" i="6"/>
  <c r="AS185" i="6"/>
  <c r="AV185" i="6" s="1"/>
  <c r="AS233" i="6"/>
  <c r="AV233" i="6" s="1"/>
  <c r="AS20" i="6"/>
  <c r="AV20" i="6" s="1"/>
  <c r="AS99" i="6"/>
  <c r="AS69" i="6"/>
  <c r="AS73" i="6"/>
  <c r="AS182" i="6"/>
  <c r="AT182" i="6" s="1"/>
  <c r="AU182" i="6" s="1"/>
  <c r="AS395" i="6"/>
  <c r="AS359" i="6"/>
  <c r="AT359" i="6" s="1"/>
  <c r="AU359" i="6" s="1"/>
  <c r="AS224" i="6"/>
  <c r="AS85" i="6"/>
  <c r="AS95" i="6"/>
  <c r="AS140" i="6"/>
  <c r="AV140" i="6" s="1"/>
  <c r="AS32" i="6"/>
  <c r="AT32" i="6" s="1"/>
  <c r="AU32" i="6" s="1"/>
  <c r="AS168" i="6"/>
  <c r="AS4" i="6"/>
  <c r="AS39" i="6"/>
  <c r="AV39" i="6" s="1"/>
  <c r="AS398" i="6"/>
  <c r="AT398" i="6" s="1"/>
  <c r="AU398" i="6" s="1"/>
  <c r="AS378" i="6"/>
  <c r="AS343" i="6"/>
  <c r="AV343" i="6" s="1"/>
  <c r="AS294" i="6"/>
  <c r="AV294" i="6" s="1"/>
  <c r="AS296" i="6"/>
  <c r="AT296" i="6" s="1"/>
  <c r="AU296" i="6" s="1"/>
  <c r="AS288" i="6"/>
  <c r="AS401" i="6"/>
  <c r="AV401" i="6" s="1"/>
  <c r="AS366" i="6"/>
  <c r="AS293" i="6"/>
  <c r="AV293" i="6" s="1"/>
  <c r="AS176" i="6"/>
  <c r="AS7" i="6"/>
  <c r="AT7" i="6" s="1"/>
  <c r="AU7" i="6" s="1"/>
  <c r="AS230" i="6"/>
  <c r="AS356" i="6"/>
  <c r="AV356" i="6" s="1"/>
  <c r="AS223" i="6"/>
  <c r="AS15" i="6"/>
  <c r="AV15" i="6" s="1"/>
  <c r="AS348" i="6"/>
  <c r="AS355" i="6"/>
  <c r="AT355" i="6" s="1"/>
  <c r="AU355" i="6" s="1"/>
  <c r="AS203" i="6"/>
  <c r="AS146" i="6"/>
  <c r="AS147" i="6"/>
  <c r="AV147" i="6" s="1"/>
  <c r="AS192" i="6"/>
  <c r="AT192" i="6" s="1"/>
  <c r="AU192" i="6" s="1"/>
  <c r="AS197" i="6"/>
  <c r="AS72" i="6"/>
  <c r="AV72" i="6" s="1"/>
  <c r="AS61" i="6"/>
  <c r="AS13" i="6"/>
  <c r="AS18" i="6"/>
  <c r="AV18" i="6" s="1"/>
  <c r="AS81" i="6"/>
  <c r="AS6" i="6"/>
  <c r="AS160" i="6"/>
  <c r="AS373" i="6"/>
  <c r="AS394" i="6"/>
  <c r="AV394" i="6" s="1"/>
  <c r="AS330" i="6"/>
  <c r="AS270" i="6"/>
  <c r="AT270" i="6" s="1"/>
  <c r="AU270" i="6" s="1"/>
  <c r="AS284" i="6"/>
  <c r="AS276" i="6"/>
  <c r="AS297" i="6"/>
  <c r="AS337" i="6"/>
  <c r="AS367" i="6"/>
  <c r="AV367" i="6" s="1"/>
  <c r="AS163" i="6"/>
  <c r="AS315" i="6"/>
  <c r="AS225" i="6"/>
  <c r="AS249" i="6"/>
  <c r="AS179" i="6"/>
  <c r="AT179" i="6" s="1"/>
  <c r="AU179" i="6" s="1"/>
  <c r="AS267" i="6"/>
  <c r="AS257" i="6"/>
  <c r="AS292" i="6"/>
  <c r="AS177" i="6"/>
  <c r="AT177" i="6" s="1"/>
  <c r="AU177" i="6" s="1"/>
  <c r="AS275" i="6"/>
  <c r="AS96" i="6"/>
  <c r="AS161" i="6"/>
  <c r="AT161" i="6" s="1"/>
  <c r="AU161" i="6" s="1"/>
  <c r="AS167" i="6"/>
  <c r="AS63" i="6"/>
  <c r="AS22" i="6"/>
  <c r="AT22" i="6" s="1"/>
  <c r="AU22" i="6" s="1"/>
  <c r="AS5" i="6"/>
  <c r="AS237" i="6"/>
  <c r="AT237" i="6" s="1"/>
  <c r="AU237" i="6" s="1"/>
  <c r="AS68" i="6"/>
  <c r="AT68" i="6" s="1"/>
  <c r="AU68" i="6" s="1"/>
  <c r="AS338" i="6"/>
  <c r="AT338" i="6" s="1"/>
  <c r="AU338" i="6" s="1"/>
  <c r="AS363" i="6"/>
  <c r="AS384" i="6"/>
  <c r="AT384" i="6" s="1"/>
  <c r="AU384" i="6" s="1"/>
  <c r="AS400" i="6"/>
  <c r="AS258" i="6"/>
  <c r="AS272" i="6"/>
  <c r="AV272" i="6" s="1"/>
  <c r="AS264" i="6"/>
  <c r="AV264" i="6" s="1"/>
  <c r="AS217" i="6"/>
  <c r="AS336" i="6"/>
  <c r="AS333" i="6"/>
  <c r="AS151" i="6"/>
  <c r="AT151" i="6" s="1"/>
  <c r="AU151" i="6" s="1"/>
  <c r="AS305" i="6"/>
  <c r="AT305" i="6" s="1"/>
  <c r="AU305" i="6" s="1"/>
  <c r="AS175" i="6"/>
  <c r="AT175" i="6" s="1"/>
  <c r="AU175" i="6" s="1"/>
  <c r="AS245" i="6"/>
  <c r="AV245" i="6" s="1"/>
  <c r="AS208" i="6"/>
  <c r="AS188" i="6"/>
  <c r="AS256" i="6"/>
  <c r="AS251" i="6"/>
  <c r="AS142" i="6"/>
  <c r="AS199" i="6"/>
  <c r="AT199" i="6" s="1"/>
  <c r="AU199" i="6" s="1"/>
  <c r="AS29" i="6"/>
  <c r="AV29" i="6" s="1"/>
  <c r="AS135" i="6"/>
  <c r="AS110" i="6"/>
  <c r="AS218" i="6"/>
  <c r="AT218" i="6" s="1"/>
  <c r="AU218" i="6" s="1"/>
  <c r="AS327" i="6"/>
  <c r="AV327" i="6" s="1"/>
  <c r="AS3" i="6"/>
  <c r="AS183" i="6"/>
  <c r="AS48" i="6"/>
  <c r="AS64" i="6"/>
  <c r="AS351" i="6"/>
  <c r="AS382" i="6"/>
  <c r="AV382" i="6" s="1"/>
  <c r="AS377" i="6"/>
  <c r="AT377" i="6" s="1"/>
  <c r="AU377" i="6" s="1"/>
  <c r="AS246" i="6"/>
  <c r="AS260" i="6"/>
  <c r="AV260" i="6" s="1"/>
  <c r="AS372" i="6"/>
  <c r="AS205" i="6"/>
  <c r="AS317" i="6"/>
  <c r="AS311" i="6"/>
  <c r="AS139" i="6"/>
  <c r="AS302" i="6"/>
  <c r="AS290" i="6"/>
  <c r="AS219" i="6"/>
  <c r="AV219" i="6" s="1"/>
  <c r="AS159" i="6"/>
  <c r="AS187" i="6"/>
  <c r="AS250" i="6"/>
  <c r="AV250" i="6" s="1"/>
  <c r="AS238" i="6"/>
  <c r="AT238" i="6" s="1"/>
  <c r="AU238" i="6" s="1"/>
  <c r="AS132" i="6"/>
  <c r="AS145" i="6"/>
  <c r="AV145" i="6" s="1"/>
  <c r="AS25" i="6"/>
  <c r="AS130" i="6"/>
  <c r="AS74" i="6"/>
  <c r="AS82" i="6"/>
  <c r="AS178" i="6"/>
  <c r="AS141" i="6"/>
  <c r="AS222" i="6"/>
  <c r="AS97" i="6"/>
  <c r="AV97" i="6" s="1"/>
  <c r="AS266" i="6"/>
  <c r="AT266" i="6" s="1"/>
  <c r="AU266" i="6" s="1"/>
  <c r="AS402" i="6"/>
  <c r="AV402" i="6" s="1"/>
  <c r="AS344" i="6"/>
  <c r="AS334" i="6"/>
  <c r="AS234" i="6"/>
  <c r="AS248" i="6"/>
  <c r="AS350" i="6"/>
  <c r="AV350" i="6" s="1"/>
  <c r="AS193" i="6"/>
  <c r="AS304" i="6"/>
  <c r="AS309" i="6"/>
  <c r="AV309" i="6" s="1"/>
  <c r="AS127" i="6"/>
  <c r="AS239" i="6"/>
  <c r="AS261" i="6"/>
  <c r="AS214" i="6"/>
  <c r="AV214" i="6" s="1"/>
  <c r="AS134" i="6"/>
  <c r="AS173" i="6"/>
  <c r="AT173" i="6" s="1"/>
  <c r="AU173" i="6" s="1"/>
  <c r="AS227" i="6"/>
  <c r="AS165" i="6"/>
  <c r="AS117" i="6"/>
  <c r="AV117" i="6" s="1"/>
  <c r="AS122" i="6"/>
  <c r="AS23" i="6"/>
  <c r="AT23" i="6" s="1"/>
  <c r="AU23" i="6" s="1"/>
  <c r="AS90" i="6"/>
  <c r="AT90" i="6" s="1"/>
  <c r="AU90" i="6" s="1"/>
  <c r="AS346" i="6"/>
  <c r="AS54" i="6"/>
  <c r="AS162" i="6"/>
  <c r="AS136" i="6"/>
  <c r="AS172" i="6"/>
  <c r="AV172" i="6" s="1"/>
  <c r="AS88" i="6"/>
  <c r="AS207" i="6"/>
  <c r="AS396" i="6"/>
  <c r="AS328" i="6"/>
  <c r="AS349" i="6"/>
  <c r="AS387" i="6"/>
  <c r="AS236" i="6"/>
  <c r="AV236" i="6" s="1"/>
  <c r="AS342" i="6"/>
  <c r="AS383" i="6"/>
  <c r="AV383" i="6" s="1"/>
  <c r="AS291" i="6"/>
  <c r="AS286" i="6"/>
  <c r="AS115" i="6"/>
  <c r="AS196" i="6"/>
  <c r="AV196" i="6" s="1"/>
  <c r="AS232" i="6"/>
  <c r="AS209" i="6"/>
  <c r="AV209" i="6" s="1"/>
  <c r="AS109" i="6"/>
  <c r="AV109" i="6" s="1"/>
  <c r="AS154" i="6"/>
  <c r="AS169" i="6"/>
  <c r="AT169" i="6" s="1"/>
  <c r="AU169" i="6" s="1"/>
  <c r="AS148" i="6"/>
  <c r="AV148" i="6" s="1"/>
  <c r="AS112" i="6"/>
  <c r="AS108" i="6"/>
  <c r="AT108" i="6" s="1"/>
  <c r="AU108" i="6" s="1"/>
  <c r="AS299" i="6"/>
  <c r="AS21" i="6"/>
  <c r="AS211" i="6"/>
  <c r="AS269" i="6"/>
  <c r="AT269" i="6" s="1"/>
  <c r="AU269" i="6" s="1"/>
  <c r="AS106" i="6"/>
  <c r="AV106" i="6" s="1"/>
  <c r="AS125" i="6"/>
  <c r="AV125" i="6" s="1"/>
  <c r="AS120" i="6"/>
  <c r="AS77" i="6"/>
  <c r="AS131" i="6"/>
  <c r="AS381" i="6"/>
  <c r="AS389" i="6"/>
  <c r="AV389" i="6" s="1"/>
  <c r="AS341" i="6"/>
  <c r="AS339" i="6"/>
  <c r="AV339" i="6" s="1"/>
  <c r="AS374" i="6"/>
  <c r="AS325" i="6"/>
  <c r="AS345" i="6"/>
  <c r="AV345" i="6" s="1"/>
  <c r="AS281" i="6"/>
  <c r="AS263" i="6"/>
  <c r="AT263" i="6" s="1"/>
  <c r="AU263" i="6" s="1"/>
  <c r="AS91" i="6"/>
  <c r="AS191" i="6"/>
  <c r="AS220" i="6"/>
  <c r="AT220" i="6" s="1"/>
  <c r="AU220" i="6" s="1"/>
  <c r="AS204" i="6"/>
  <c r="AT204" i="6" s="1"/>
  <c r="AU204" i="6" s="1"/>
  <c r="AS70" i="6"/>
  <c r="AT70" i="6" s="1"/>
  <c r="AU70" i="6" s="1"/>
  <c r="AS144" i="6"/>
  <c r="AS164" i="6"/>
  <c r="AT164" i="6" s="1"/>
  <c r="AU164" i="6" s="1"/>
  <c r="AS143" i="6"/>
  <c r="AS107" i="6"/>
  <c r="AT107" i="6" s="1"/>
  <c r="AU107" i="6" s="1"/>
  <c r="AS76" i="6"/>
  <c r="AV76" i="6" s="1"/>
  <c r="AS202" i="6"/>
  <c r="AS17" i="6"/>
  <c r="AS198" i="6"/>
  <c r="AS150" i="6"/>
  <c r="AV150" i="6" s="1"/>
  <c r="AS361" i="6"/>
  <c r="AV361" i="6" s="1"/>
  <c r="AS295" i="6"/>
  <c r="AS226" i="6"/>
  <c r="AS210" i="6"/>
  <c r="AS124" i="6"/>
  <c r="AS92" i="6"/>
  <c r="AS9" i="6"/>
  <c r="AS47" i="6"/>
  <c r="AV47" i="6" s="1"/>
  <c r="AS56" i="6"/>
  <c r="AS354" i="6"/>
  <c r="AS283" i="6"/>
  <c r="AS221" i="6"/>
  <c r="AV221" i="6" s="1"/>
  <c r="AS195" i="6"/>
  <c r="AT195" i="6" s="1"/>
  <c r="AU195" i="6" s="1"/>
  <c r="AS114" i="6"/>
  <c r="AT114" i="6" s="1"/>
  <c r="AU114" i="6" s="1"/>
  <c r="AS87" i="6"/>
  <c r="AS298" i="6"/>
  <c r="AS42" i="6"/>
  <c r="AS255" i="6"/>
  <c r="AV255" i="6" s="1"/>
  <c r="AS391" i="6"/>
  <c r="AS318" i="6"/>
  <c r="AT318" i="6" s="1"/>
  <c r="AU318" i="6" s="1"/>
  <c r="AS271" i="6"/>
  <c r="AS216" i="6"/>
  <c r="AS190" i="6"/>
  <c r="AS104" i="6"/>
  <c r="AS243" i="6"/>
  <c r="AT243" i="6" s="1"/>
  <c r="AU243" i="6" s="1"/>
  <c r="AS273" i="6"/>
  <c r="AV273" i="6" s="1"/>
  <c r="AS33" i="6"/>
  <c r="AS75" i="6"/>
  <c r="AS360" i="6"/>
  <c r="AS313" i="6"/>
  <c r="AS326" i="6"/>
  <c r="AS79" i="6"/>
  <c r="AV79" i="6" s="1"/>
  <c r="AS194" i="6"/>
  <c r="AV194" i="6" s="1"/>
  <c r="AS133" i="6"/>
  <c r="AV133" i="6" s="1"/>
  <c r="AS41" i="6"/>
  <c r="AV41" i="6" s="1"/>
  <c r="AS171" i="6"/>
  <c r="AT171" i="6" s="1"/>
  <c r="AU171" i="6" s="1"/>
  <c r="AS228" i="6"/>
  <c r="AV228" i="6" s="1"/>
  <c r="AS57" i="6"/>
  <c r="AT57" i="6" s="1"/>
  <c r="AU57" i="6" s="1"/>
  <c r="AS369" i="6"/>
  <c r="AS289" i="6"/>
  <c r="AS314" i="6"/>
  <c r="AS67" i="6"/>
  <c r="AS189" i="6"/>
  <c r="AT189" i="6" s="1"/>
  <c r="AU189" i="6" s="1"/>
  <c r="AS94" i="6"/>
  <c r="AV94" i="6" s="1"/>
  <c r="AS34" i="6"/>
  <c r="AS155" i="6"/>
  <c r="AT155" i="6" s="1"/>
  <c r="AU155" i="6" s="1"/>
  <c r="AS118" i="6"/>
  <c r="AV118" i="6" s="1"/>
  <c r="AS52" i="6"/>
  <c r="AV52" i="6" s="1"/>
  <c r="AS393" i="6"/>
  <c r="AT393" i="6" s="1"/>
  <c r="AU393" i="6" s="1"/>
  <c r="AS277" i="6"/>
  <c r="AT277" i="6" s="1"/>
  <c r="AU277" i="6" s="1"/>
  <c r="AS310" i="6"/>
  <c r="AS43" i="6"/>
  <c r="AS368" i="6"/>
  <c r="AT368" i="6" s="1"/>
  <c r="AU368" i="6" s="1"/>
  <c r="AS89" i="6"/>
  <c r="AV89" i="6" s="1"/>
  <c r="AS28" i="6"/>
  <c r="AV28" i="6" s="1"/>
  <c r="AS116" i="6"/>
  <c r="AV116" i="6" s="1"/>
  <c r="AS80" i="6"/>
  <c r="AS152" i="6"/>
  <c r="AT152" i="6" s="1"/>
  <c r="AU152" i="6" s="1"/>
  <c r="AS16" i="6"/>
  <c r="AV16" i="6" s="1"/>
  <c r="AS93" i="6"/>
  <c r="AS84" i="6"/>
  <c r="AS31" i="6"/>
  <c r="AS265" i="6"/>
  <c r="AT265" i="6" s="1"/>
  <c r="AU265" i="6" s="1"/>
  <c r="AS10" i="6"/>
  <c r="AT10" i="6" s="1"/>
  <c r="AU10" i="6" s="1"/>
  <c r="AS12" i="6"/>
  <c r="AT12" i="6" s="1"/>
  <c r="AU12" i="6" s="1"/>
  <c r="AS129" i="6"/>
  <c r="AS235" i="6"/>
  <c r="AS329" i="6"/>
  <c r="AV329" i="6" s="1"/>
  <c r="AS38" i="6"/>
  <c r="AS71" i="6"/>
  <c r="AS35" i="6"/>
  <c r="AV35" i="6" s="1"/>
  <c r="AS316" i="6"/>
  <c r="AS362" i="6"/>
  <c r="AT362" i="6" s="1"/>
  <c r="AU362" i="6" s="1"/>
  <c r="AS86" i="6"/>
  <c r="AS105" i="6"/>
  <c r="AV105" i="6" s="1"/>
  <c r="AS40" i="6"/>
  <c r="AT40" i="6" s="1"/>
  <c r="AU40" i="6" s="1"/>
  <c r="AS323" i="6"/>
  <c r="AT323" i="6" s="1"/>
  <c r="AU323" i="6" s="1"/>
  <c r="AS364" i="6"/>
  <c r="AS49" i="6"/>
  <c r="AS156" i="6"/>
  <c r="AT156" i="6" s="1"/>
  <c r="AU156" i="6" s="1"/>
  <c r="AS45" i="6"/>
  <c r="AS376" i="6"/>
  <c r="AS370" i="6"/>
  <c r="E160" i="4"/>
  <c r="B160" i="4" s="1"/>
  <c r="A160" i="4" s="1"/>
  <c r="I160" i="3"/>
  <c r="D160" i="3" s="1"/>
  <c r="B160" i="3" s="1"/>
  <c r="E142" i="4"/>
  <c r="B142" i="4" s="1"/>
  <c r="A142" i="4" s="1"/>
  <c r="H142" i="3"/>
  <c r="C142" i="3" s="1"/>
  <c r="A142" i="3" s="1"/>
  <c r="I142" i="3"/>
  <c r="AS50" i="6"/>
  <c r="AT50" i="6" s="1"/>
  <c r="AU50" i="6" s="1"/>
  <c r="AS157" i="6"/>
  <c r="AS65" i="6"/>
  <c r="AV65" i="6" s="1"/>
  <c r="AS268" i="6"/>
  <c r="AS388" i="6"/>
  <c r="G564" i="6"/>
  <c r="F564" i="6"/>
  <c r="AS365" i="6"/>
  <c r="I141" i="3"/>
  <c r="H141" i="3"/>
  <c r="C141" i="3" s="1"/>
  <c r="A141" i="3" s="1"/>
  <c r="I147" i="3"/>
  <c r="D147" i="3" s="1"/>
  <c r="B147" i="3" s="1"/>
  <c r="H153" i="3"/>
  <c r="C153" i="3" s="1"/>
  <c r="A153" i="3" s="1"/>
  <c r="H150" i="3"/>
  <c r="C150" i="3" s="1"/>
  <c r="A150" i="3" s="1"/>
  <c r="H156" i="3"/>
  <c r="C156" i="3" s="1"/>
  <c r="A156" i="3" s="1"/>
  <c r="E159" i="4"/>
  <c r="B159" i="4" s="1"/>
  <c r="A159" i="4" s="1"/>
  <c r="I156" i="3"/>
  <c r="D156" i="3" s="1"/>
  <c r="B156" i="3" s="1"/>
  <c r="H147" i="3"/>
  <c r="C147" i="3" s="1"/>
  <c r="A147" i="3" s="1"/>
  <c r="I159" i="3"/>
  <c r="D159" i="3" s="1"/>
  <c r="B159" i="3" s="1"/>
  <c r="I153" i="3"/>
  <c r="D153" i="3" s="1"/>
  <c r="B153" i="3" s="1"/>
  <c r="I150" i="3"/>
  <c r="D150" i="3" s="1"/>
  <c r="B150" i="3" s="1"/>
  <c r="I154" i="3"/>
  <c r="D154" i="3" s="1"/>
  <c r="B154" i="3" s="1"/>
  <c r="I149" i="3"/>
  <c r="D149" i="3" s="1"/>
  <c r="B149" i="3" s="1"/>
  <c r="I152" i="3"/>
  <c r="D152" i="3" s="1"/>
  <c r="B152" i="3" s="1"/>
  <c r="H143" i="3"/>
  <c r="C143" i="3" s="1"/>
  <c r="A143" i="3" s="1"/>
  <c r="E143" i="4"/>
  <c r="B143" i="4" s="1"/>
  <c r="A143" i="4" s="1"/>
  <c r="I143" i="3"/>
  <c r="H152" i="3"/>
  <c r="C152" i="3" s="1"/>
  <c r="A152" i="3" s="1"/>
  <c r="E155" i="4"/>
  <c r="B155" i="4" s="1"/>
  <c r="A155" i="4" s="1"/>
  <c r="I155" i="3"/>
  <c r="D155" i="3" s="1"/>
  <c r="B155" i="3" s="1"/>
  <c r="H155" i="3"/>
  <c r="C155" i="3" s="1"/>
  <c r="A155" i="3" s="1"/>
  <c r="E151" i="4"/>
  <c r="B151" i="4" s="1"/>
  <c r="A151" i="4" s="1"/>
  <c r="I151" i="3"/>
  <c r="D151" i="3" s="1"/>
  <c r="B151" i="3" s="1"/>
  <c r="H151" i="3"/>
  <c r="C151" i="3" s="1"/>
  <c r="A151" i="3" s="1"/>
  <c r="H149" i="3"/>
  <c r="C149" i="3" s="1"/>
  <c r="A149" i="3" s="1"/>
  <c r="H154" i="3"/>
  <c r="C154" i="3" s="1"/>
  <c r="A154" i="3" s="1"/>
  <c r="I148" i="3"/>
  <c r="D148" i="3" s="1"/>
  <c r="B148" i="3" s="1"/>
  <c r="E148" i="4"/>
  <c r="B148" i="4" s="1"/>
  <c r="A148" i="4" s="1"/>
  <c r="F1288" i="6"/>
  <c r="G1288" i="6"/>
  <c r="G752" i="6"/>
  <c r="F752" i="6"/>
  <c r="E225" i="4"/>
  <c r="B225" i="4" s="1"/>
  <c r="A225" i="4" s="1"/>
  <c r="I225" i="3"/>
  <c r="D225" i="3" s="1"/>
  <c r="B225" i="3" s="1"/>
  <c r="H225" i="3"/>
  <c r="C225" i="3" s="1"/>
  <c r="A225" i="3" s="1"/>
  <c r="E53" i="4"/>
  <c r="B53" i="4" s="1"/>
  <c r="A53" i="4" s="1"/>
  <c r="H53" i="3"/>
  <c r="C53" i="3" s="1"/>
  <c r="A53" i="3" s="1"/>
  <c r="I53" i="3"/>
  <c r="D53" i="3" s="1"/>
  <c r="B53" i="3" s="1"/>
  <c r="E25" i="4"/>
  <c r="B25" i="4" s="1"/>
  <c r="A25" i="4" s="1"/>
  <c r="I25" i="3"/>
  <c r="D25" i="3" s="1"/>
  <c r="B25" i="3" s="1"/>
  <c r="H25" i="3"/>
  <c r="C25" i="3" s="1"/>
  <c r="A25" i="3" s="1"/>
  <c r="E182" i="4"/>
  <c r="B182" i="4" s="1"/>
  <c r="A182" i="4" s="1"/>
  <c r="I182" i="3"/>
  <c r="D182" i="3" s="1"/>
  <c r="B182" i="3" s="1"/>
  <c r="H182" i="3"/>
  <c r="C182" i="3" s="1"/>
  <c r="A182" i="3" s="1"/>
  <c r="E88" i="4"/>
  <c r="B88" i="4" s="1"/>
  <c r="A88" i="4" s="1"/>
  <c r="I88" i="3"/>
  <c r="D88" i="3" s="1"/>
  <c r="B88" i="3" s="1"/>
  <c r="H88" i="3"/>
  <c r="C88" i="3" s="1"/>
  <c r="A88" i="3" s="1"/>
  <c r="E217" i="4"/>
  <c r="B217" i="4" s="1"/>
  <c r="A217" i="4" s="1"/>
  <c r="H217" i="3"/>
  <c r="C217" i="3" s="1"/>
  <c r="A217" i="3" s="1"/>
  <c r="I217" i="3"/>
  <c r="D217" i="3" s="1"/>
  <c r="B217" i="3" s="1"/>
  <c r="E3" i="4"/>
  <c r="B3" i="4" s="1"/>
  <c r="A3" i="4" s="1"/>
  <c r="I3" i="3"/>
  <c r="D3" i="3" s="1"/>
  <c r="B3" i="3" s="1"/>
  <c r="H3" i="3"/>
  <c r="E43" i="4"/>
  <c r="B43" i="4" s="1"/>
  <c r="A43" i="4" s="1"/>
  <c r="I43" i="3"/>
  <c r="D43" i="3" s="1"/>
  <c r="B43" i="3" s="1"/>
  <c r="H43" i="3"/>
  <c r="C43" i="3" s="1"/>
  <c r="A43" i="3" s="1"/>
  <c r="E293" i="4"/>
  <c r="B293" i="4" s="1"/>
  <c r="A293" i="4" s="1"/>
  <c r="H293" i="3"/>
  <c r="C293" i="3" s="1"/>
  <c r="A293" i="3" s="1"/>
  <c r="I293" i="3"/>
  <c r="D293" i="3" s="1"/>
  <c r="B293" i="3" s="1"/>
  <c r="E93" i="4"/>
  <c r="B93" i="4" s="1"/>
  <c r="A93" i="4" s="1"/>
  <c r="I93" i="3"/>
  <c r="D93" i="3" s="1"/>
  <c r="B93" i="3" s="1"/>
  <c r="H93" i="3"/>
  <c r="C93" i="3" s="1"/>
  <c r="A93" i="3" s="1"/>
  <c r="E67" i="4"/>
  <c r="B67" i="4" s="1"/>
  <c r="A67" i="4" s="1"/>
  <c r="I67" i="3"/>
  <c r="D67" i="3" s="1"/>
  <c r="B67" i="3" s="1"/>
  <c r="H67" i="3"/>
  <c r="C67" i="3" s="1"/>
  <c r="A67" i="3" s="1"/>
  <c r="E229" i="4"/>
  <c r="B229" i="4" s="1"/>
  <c r="A229" i="4" s="1"/>
  <c r="H229" i="3"/>
  <c r="C229" i="3" s="1"/>
  <c r="A229" i="3" s="1"/>
  <c r="I229" i="3"/>
  <c r="D229" i="3" s="1"/>
  <c r="B229" i="3" s="1"/>
  <c r="E366" i="4"/>
  <c r="B366" i="4" s="1"/>
  <c r="A366" i="4" s="1"/>
  <c r="I366" i="3"/>
  <c r="D366" i="3" s="1"/>
  <c r="B366" i="3" s="1"/>
  <c r="H366" i="3"/>
  <c r="C366" i="3" s="1"/>
  <c r="A366" i="3" s="1"/>
  <c r="R4" i="2"/>
  <c r="T4" i="2"/>
  <c r="S4" i="2"/>
  <c r="Q4" i="2"/>
  <c r="S91" i="2"/>
  <c r="T91" i="2"/>
  <c r="R91" i="2"/>
  <c r="Q91" i="2"/>
  <c r="G717" i="6"/>
  <c r="F717" i="6"/>
  <c r="T12" i="2"/>
  <c r="R12" i="2"/>
  <c r="S12" i="2"/>
  <c r="Q12" i="2"/>
  <c r="Q21" i="2"/>
  <c r="T21" i="2"/>
  <c r="S21" i="2"/>
  <c r="R21" i="2"/>
  <c r="S3" i="2"/>
  <c r="T3" i="2"/>
  <c r="R3" i="2"/>
  <c r="Q3" i="2"/>
  <c r="T81" i="2"/>
  <c r="H100" i="3"/>
  <c r="C100" i="3" s="1"/>
  <c r="A100" i="3" s="1"/>
  <c r="E275" i="4"/>
  <c r="B275" i="4" s="1"/>
  <c r="A275" i="4" s="1"/>
  <c r="H275" i="3"/>
  <c r="C275" i="3" s="1"/>
  <c r="A275" i="3" s="1"/>
  <c r="I275" i="3"/>
  <c r="D275" i="3" s="1"/>
  <c r="B275" i="3" s="1"/>
  <c r="E145" i="4"/>
  <c r="B145" i="4" s="1"/>
  <c r="A145" i="4" s="1"/>
  <c r="I145" i="3"/>
  <c r="D145" i="3" s="1"/>
  <c r="B145" i="3" s="1"/>
  <c r="H145" i="3"/>
  <c r="C145" i="3" s="1"/>
  <c r="A145" i="3" s="1"/>
  <c r="E224" i="4"/>
  <c r="B224" i="4" s="1"/>
  <c r="A224" i="4" s="1"/>
  <c r="I224" i="3"/>
  <c r="D224" i="3" s="1"/>
  <c r="B224" i="3" s="1"/>
  <c r="H224" i="3"/>
  <c r="C224" i="3" s="1"/>
  <c r="A224" i="3" s="1"/>
  <c r="E47" i="4"/>
  <c r="B47" i="4" s="1"/>
  <c r="A47" i="4" s="1"/>
  <c r="I47" i="3"/>
  <c r="D47" i="3" s="1"/>
  <c r="B47" i="3" s="1"/>
  <c r="H47" i="3"/>
  <c r="C47" i="3" s="1"/>
  <c r="A47" i="3" s="1"/>
  <c r="F672" i="6"/>
  <c r="G672" i="6"/>
  <c r="Q33" i="2"/>
  <c r="T33" i="2"/>
  <c r="S33" i="2"/>
  <c r="R33" i="2"/>
  <c r="E165" i="4"/>
  <c r="B165" i="4" s="1"/>
  <c r="A165" i="4" s="1"/>
  <c r="I165" i="3"/>
  <c r="D165" i="3" s="1"/>
  <c r="B165" i="3" s="1"/>
  <c r="H165" i="3"/>
  <c r="C165" i="3" s="1"/>
  <c r="A165" i="3" s="1"/>
  <c r="E51" i="4"/>
  <c r="B51" i="4" s="1"/>
  <c r="A51" i="4" s="1"/>
  <c r="I51" i="3"/>
  <c r="D51" i="3" s="1"/>
  <c r="B51" i="3" s="1"/>
  <c r="H51" i="3"/>
  <c r="C51" i="3" s="1"/>
  <c r="A51" i="3" s="1"/>
  <c r="E137" i="4"/>
  <c r="B137" i="4" s="1"/>
  <c r="A137" i="4" s="1"/>
  <c r="I137" i="3"/>
  <c r="D137" i="3" s="1"/>
  <c r="B137" i="3" s="1"/>
  <c r="H137" i="3"/>
  <c r="C137" i="3" s="1"/>
  <c r="A137" i="3" s="1"/>
  <c r="E70" i="4"/>
  <c r="B70" i="4" s="1"/>
  <c r="A70" i="4" s="1"/>
  <c r="H70" i="3"/>
  <c r="C70" i="3" s="1"/>
  <c r="A70" i="3" s="1"/>
  <c r="E32" i="4"/>
  <c r="B32" i="4" s="1"/>
  <c r="A32" i="4" s="1"/>
  <c r="I32" i="3"/>
  <c r="D32" i="3" s="1"/>
  <c r="B32" i="3" s="1"/>
  <c r="G1444" i="6"/>
  <c r="F1444" i="6"/>
  <c r="F1081" i="6"/>
  <c r="G1081" i="6"/>
  <c r="G692" i="6"/>
  <c r="F692" i="6"/>
  <c r="E232" i="4"/>
  <c r="B232" i="4" s="1"/>
  <c r="A232" i="4" s="1"/>
  <c r="H232" i="3"/>
  <c r="C232" i="3" s="1"/>
  <c r="A232" i="3" s="1"/>
  <c r="E378" i="4"/>
  <c r="B378" i="4" s="1"/>
  <c r="A378" i="4" s="1"/>
  <c r="I378" i="3"/>
  <c r="D378" i="3" s="1"/>
  <c r="B378" i="3" s="1"/>
  <c r="E269" i="4"/>
  <c r="B269" i="4" s="1"/>
  <c r="A269" i="4" s="1"/>
  <c r="H269" i="3"/>
  <c r="C269" i="3" s="1"/>
  <c r="A269" i="3" s="1"/>
  <c r="E45" i="4"/>
  <c r="B45" i="4" s="1"/>
  <c r="A45" i="4" s="1"/>
  <c r="H45" i="3"/>
  <c r="C45" i="3" s="1"/>
  <c r="A45" i="3" s="1"/>
  <c r="I45" i="3"/>
  <c r="D45" i="3" s="1"/>
  <c r="B45" i="3" s="1"/>
  <c r="AS213" i="6"/>
  <c r="AS83" i="6"/>
  <c r="AS166" i="6"/>
  <c r="AS126" i="6"/>
  <c r="AS247" i="6"/>
  <c r="AS36" i="6"/>
  <c r="AS353" i="6"/>
  <c r="AS212" i="6"/>
  <c r="AS274" i="6"/>
  <c r="AS242" i="6"/>
  <c r="AS149" i="6"/>
  <c r="AS60" i="6"/>
  <c r="AS347" i="6"/>
  <c r="AS180" i="6"/>
  <c r="AS200" i="6"/>
  <c r="AS240" i="6"/>
  <c r="AS103" i="6"/>
  <c r="AS231" i="6"/>
  <c r="AS386" i="6"/>
  <c r="AS392" i="6"/>
  <c r="AS229" i="6"/>
  <c r="AS371" i="6"/>
  <c r="AS375" i="6"/>
  <c r="AS301" i="6"/>
  <c r="AS331" i="6"/>
  <c r="AS380" i="6"/>
  <c r="AS385" i="6"/>
  <c r="AS397" i="6"/>
  <c r="AS174" i="6"/>
  <c r="I272" i="3"/>
  <c r="D272" i="3" s="1"/>
  <c r="B272" i="3" s="1"/>
  <c r="I8" i="3"/>
  <c r="D8" i="3" s="1"/>
  <c r="B8" i="3" s="1"/>
  <c r="T58" i="2"/>
  <c r="S58" i="2"/>
  <c r="R58" i="2"/>
  <c r="Q58" i="2"/>
  <c r="T6" i="2"/>
  <c r="R6" i="2"/>
  <c r="Q6" i="2"/>
  <c r="S6" i="2"/>
  <c r="Q69" i="2"/>
  <c r="S69" i="2"/>
  <c r="T69" i="2"/>
  <c r="R69" i="2"/>
  <c r="G849" i="6"/>
  <c r="F849" i="6"/>
  <c r="H32" i="3"/>
  <c r="C32" i="3" s="1"/>
  <c r="A32" i="3" s="1"/>
  <c r="T82" i="2"/>
  <c r="S82" i="2"/>
  <c r="R82" i="2"/>
  <c r="Q82" i="2"/>
  <c r="I100" i="3"/>
  <c r="D100" i="3" s="1"/>
  <c r="B100" i="3" s="1"/>
  <c r="G1414" i="6"/>
  <c r="F1414" i="6"/>
  <c r="G637" i="6"/>
  <c r="F637" i="6"/>
  <c r="R92" i="2"/>
  <c r="T92" i="2"/>
  <c r="S92" i="2"/>
  <c r="Q92" i="2"/>
  <c r="E42" i="4"/>
  <c r="B42" i="4" s="1"/>
  <c r="A42" i="4" s="1"/>
  <c r="H42" i="3"/>
  <c r="I42" i="3"/>
  <c r="D42" i="3" s="1"/>
  <c r="B42" i="3" s="1"/>
  <c r="F1519" i="6"/>
  <c r="G1519" i="6"/>
  <c r="F656" i="6"/>
  <c r="G656" i="6"/>
  <c r="H125" i="3"/>
  <c r="C125" i="3" s="1"/>
  <c r="A125" i="3" s="1"/>
  <c r="I232" i="3"/>
  <c r="D232" i="3" s="1"/>
  <c r="B232" i="3" s="1"/>
  <c r="E369" i="4"/>
  <c r="B369" i="4" s="1"/>
  <c r="A369" i="4" s="1"/>
  <c r="I369" i="3"/>
  <c r="D369" i="3" s="1"/>
  <c r="B369" i="3" s="1"/>
  <c r="H369" i="3"/>
  <c r="C369" i="3" s="1"/>
  <c r="A369" i="3" s="1"/>
  <c r="G1458" i="6"/>
  <c r="F1458" i="6"/>
  <c r="H8" i="3"/>
  <c r="C8" i="3" s="1"/>
  <c r="A8" i="3" s="1"/>
  <c r="R64" i="2"/>
  <c r="Q64" i="2"/>
  <c r="S64" i="2"/>
  <c r="T64" i="2"/>
  <c r="Q13" i="2"/>
  <c r="T13" i="2"/>
  <c r="S13" i="2"/>
  <c r="R13" i="2"/>
  <c r="T42" i="2"/>
  <c r="R42" i="2"/>
  <c r="Q42" i="2"/>
  <c r="S42" i="2"/>
  <c r="T26" i="2"/>
  <c r="S26" i="2"/>
  <c r="R26" i="2"/>
  <c r="Q26" i="2"/>
  <c r="H79" i="3"/>
  <c r="C79" i="3" s="1"/>
  <c r="A79" i="3" s="1"/>
  <c r="I125" i="3"/>
  <c r="D125" i="3" s="1"/>
  <c r="B125" i="3" s="1"/>
  <c r="E233" i="4"/>
  <c r="B233" i="4" s="1"/>
  <c r="A233" i="4" s="1"/>
  <c r="I233" i="3"/>
  <c r="D233" i="3" s="1"/>
  <c r="B233" i="3" s="1"/>
  <c r="H233" i="3"/>
  <c r="C233" i="3" s="1"/>
  <c r="A233" i="3" s="1"/>
  <c r="E362" i="4"/>
  <c r="B362" i="4" s="1"/>
  <c r="A362" i="4" s="1"/>
  <c r="I362" i="3"/>
  <c r="D362" i="3" s="1"/>
  <c r="B362" i="3" s="1"/>
  <c r="H362" i="3"/>
  <c r="C362" i="3" s="1"/>
  <c r="A362" i="3" s="1"/>
  <c r="G1409" i="6"/>
  <c r="F1409" i="6"/>
  <c r="G1479" i="6"/>
  <c r="F1479" i="6"/>
  <c r="I108" i="3"/>
  <c r="D108" i="3" s="1"/>
  <c r="B108" i="3" s="1"/>
  <c r="I79" i="3"/>
  <c r="D79" i="3" s="1"/>
  <c r="B79" i="3" s="1"/>
  <c r="E158" i="4"/>
  <c r="B158" i="4" s="1"/>
  <c r="A158" i="4" s="1"/>
  <c r="H158" i="3"/>
  <c r="C158" i="3" s="1"/>
  <c r="A158" i="3" s="1"/>
  <c r="E11" i="4"/>
  <c r="B11" i="4" s="1"/>
  <c r="A11" i="4" s="1"/>
  <c r="I11" i="3"/>
  <c r="D11" i="3" s="1"/>
  <c r="B11" i="3" s="1"/>
  <c r="H11" i="3"/>
  <c r="C11" i="3" s="1"/>
  <c r="A11" i="3" s="1"/>
  <c r="E146" i="4"/>
  <c r="B146" i="4" s="1"/>
  <c r="A146" i="4" s="1"/>
  <c r="I146" i="3"/>
  <c r="D146" i="3" s="1"/>
  <c r="B146" i="3" s="1"/>
  <c r="G584" i="6"/>
  <c r="F584" i="6"/>
  <c r="E157" i="4"/>
  <c r="B157" i="4" s="1"/>
  <c r="A157" i="4" s="1"/>
  <c r="I157" i="3"/>
  <c r="D157" i="3" s="1"/>
  <c r="B157" i="3" s="1"/>
  <c r="H157" i="3"/>
  <c r="C157" i="3" s="1"/>
  <c r="A157" i="3" s="1"/>
  <c r="E117" i="4"/>
  <c r="B117" i="4" s="1"/>
  <c r="A117" i="4" s="1"/>
  <c r="I117" i="3"/>
  <c r="D117" i="3" s="1"/>
  <c r="B117" i="3" s="1"/>
  <c r="H117" i="3"/>
  <c r="C117" i="3" s="1"/>
  <c r="A117" i="3" s="1"/>
  <c r="E144" i="4"/>
  <c r="B144" i="4" s="1"/>
  <c r="A144" i="4" s="1"/>
  <c r="I144" i="3"/>
  <c r="D144" i="3" s="1"/>
  <c r="B144" i="3" s="1"/>
  <c r="H144" i="3"/>
  <c r="C144" i="3" s="1"/>
  <c r="A144" i="3" s="1"/>
  <c r="I158" i="3"/>
  <c r="D158" i="3" s="1"/>
  <c r="B158" i="3" s="1"/>
  <c r="I72" i="3"/>
  <c r="D72" i="3" s="1"/>
  <c r="B72" i="3" s="1"/>
  <c r="S95" i="2"/>
  <c r="R95" i="2"/>
  <c r="T95" i="2"/>
  <c r="Q95" i="2"/>
  <c r="E120" i="4"/>
  <c r="B120" i="4" s="1"/>
  <c r="A120" i="4" s="1"/>
  <c r="I120" i="3"/>
  <c r="D120" i="3" s="1"/>
  <c r="B120" i="3" s="1"/>
  <c r="H120" i="3"/>
  <c r="C120" i="3" s="1"/>
  <c r="A120" i="3" s="1"/>
  <c r="E290" i="4"/>
  <c r="B290" i="4" s="1"/>
  <c r="A290" i="4" s="1"/>
  <c r="I290" i="3"/>
  <c r="D290" i="3" s="1"/>
  <c r="B290" i="3" s="1"/>
  <c r="E243" i="4"/>
  <c r="B243" i="4" s="1"/>
  <c r="A243" i="4" s="1"/>
  <c r="H243" i="3"/>
  <c r="C243" i="3" s="1"/>
  <c r="A243" i="3" s="1"/>
  <c r="I243" i="3"/>
  <c r="D243" i="3" s="1"/>
  <c r="B243" i="3" s="1"/>
  <c r="E164" i="4"/>
  <c r="B164" i="4" s="1"/>
  <c r="A164" i="4" s="1"/>
  <c r="I164" i="3"/>
  <c r="D164" i="3" s="1"/>
  <c r="B164" i="3" s="1"/>
  <c r="H164" i="3"/>
  <c r="C164" i="3" s="1"/>
  <c r="A164" i="3" s="1"/>
  <c r="E90" i="4"/>
  <c r="B90" i="4" s="1"/>
  <c r="A90" i="4" s="1"/>
  <c r="H90" i="3"/>
  <c r="C90" i="3" s="1"/>
  <c r="A90" i="3" s="1"/>
  <c r="E333" i="4"/>
  <c r="B333" i="4" s="1"/>
  <c r="A333" i="4" s="1"/>
  <c r="I333" i="3"/>
  <c r="D333" i="3" s="1"/>
  <c r="B333" i="3" s="1"/>
  <c r="H333" i="3"/>
  <c r="C333" i="3" s="1"/>
  <c r="A333" i="3" s="1"/>
  <c r="E214" i="4"/>
  <c r="B214" i="4" s="1"/>
  <c r="A214" i="4" s="1"/>
  <c r="H214" i="3"/>
  <c r="C214" i="3" s="1"/>
  <c r="A214" i="3" s="1"/>
  <c r="I214" i="3"/>
  <c r="D214" i="3" s="1"/>
  <c r="B214" i="3" s="1"/>
  <c r="E163" i="4"/>
  <c r="B163" i="4" s="1"/>
  <c r="A163" i="4" s="1"/>
  <c r="I163" i="3"/>
  <c r="D163" i="3" s="1"/>
  <c r="B163" i="3" s="1"/>
  <c r="H163" i="3"/>
  <c r="C163" i="3" s="1"/>
  <c r="A163" i="3" s="1"/>
  <c r="E124" i="4"/>
  <c r="B124" i="4" s="1"/>
  <c r="A124" i="4" s="1"/>
  <c r="I124" i="3"/>
  <c r="D124" i="3" s="1"/>
  <c r="B124" i="3" s="1"/>
  <c r="H124" i="3"/>
  <c r="C124" i="3" s="1"/>
  <c r="A124" i="3" s="1"/>
  <c r="E111" i="4"/>
  <c r="B111" i="4" s="1"/>
  <c r="A111" i="4" s="1"/>
  <c r="H111" i="3"/>
  <c r="C111" i="3" s="1"/>
  <c r="A111" i="3" s="1"/>
  <c r="E75" i="4"/>
  <c r="B75" i="4" s="1"/>
  <c r="A75" i="4" s="1"/>
  <c r="H75" i="3"/>
  <c r="C75" i="3" s="1"/>
  <c r="A75" i="3" s="1"/>
  <c r="G1435" i="6"/>
  <c r="F1435" i="6"/>
  <c r="E191" i="4"/>
  <c r="B191" i="4" s="1"/>
  <c r="A191" i="4" s="1"/>
  <c r="I191" i="3"/>
  <c r="D191" i="3" s="1"/>
  <c r="B191" i="3" s="1"/>
  <c r="H191" i="3"/>
  <c r="C191" i="3" s="1"/>
  <c r="A191" i="3" s="1"/>
  <c r="E134" i="4"/>
  <c r="B134" i="4" s="1"/>
  <c r="A134" i="4" s="1"/>
  <c r="H134" i="3"/>
  <c r="C134" i="3" s="1"/>
  <c r="A134" i="3" s="1"/>
  <c r="I134" i="3"/>
  <c r="D134" i="3" s="1"/>
  <c r="B134" i="3" s="1"/>
  <c r="E17" i="4"/>
  <c r="B17" i="4" s="1"/>
  <c r="A17" i="4" s="1"/>
  <c r="I17" i="3"/>
  <c r="D17" i="3" s="1"/>
  <c r="B17" i="3" s="1"/>
  <c r="F713" i="6"/>
  <c r="G713" i="6"/>
  <c r="I269" i="3"/>
  <c r="D269" i="3" s="1"/>
  <c r="B269" i="3" s="1"/>
  <c r="I70" i="3"/>
  <c r="D70" i="3" s="1"/>
  <c r="B70" i="3" s="1"/>
  <c r="R60" i="2"/>
  <c r="Q60" i="2"/>
  <c r="T60" i="2"/>
  <c r="S60" i="2"/>
  <c r="R67" i="2"/>
  <c r="S67" i="2"/>
  <c r="Q67" i="2"/>
  <c r="E365" i="4"/>
  <c r="B365" i="4" s="1"/>
  <c r="A365" i="4" s="1"/>
  <c r="I365" i="3"/>
  <c r="D365" i="3" s="1"/>
  <c r="B365" i="3" s="1"/>
  <c r="H365" i="3"/>
  <c r="C365" i="3" s="1"/>
  <c r="A365" i="3" s="1"/>
  <c r="E194" i="4"/>
  <c r="B194" i="4" s="1"/>
  <c r="A194" i="4" s="1"/>
  <c r="I194" i="3"/>
  <c r="D194" i="3" s="1"/>
  <c r="B194" i="3" s="1"/>
  <c r="E201" i="4"/>
  <c r="B201" i="4" s="1"/>
  <c r="A201" i="4" s="1"/>
  <c r="I201" i="3"/>
  <c r="D201" i="3" s="1"/>
  <c r="B201" i="3" s="1"/>
  <c r="H201" i="3"/>
  <c r="C201" i="3" s="1"/>
  <c r="A201" i="3" s="1"/>
  <c r="E37" i="4"/>
  <c r="B37" i="4" s="1"/>
  <c r="A37" i="4" s="1"/>
  <c r="I37" i="3"/>
  <c r="D37" i="3" s="1"/>
  <c r="B37" i="3" s="1"/>
  <c r="H37" i="3"/>
  <c r="C37" i="3" s="1"/>
  <c r="A37" i="3" s="1"/>
  <c r="G1430" i="6"/>
  <c r="F1430" i="6"/>
  <c r="E310" i="4"/>
  <c r="B310" i="4" s="1"/>
  <c r="A310" i="4" s="1"/>
  <c r="I310" i="3"/>
  <c r="D310" i="3" s="1"/>
  <c r="B310" i="3" s="1"/>
  <c r="H310" i="3"/>
  <c r="C310" i="3" s="1"/>
  <c r="A310" i="3" s="1"/>
  <c r="E263" i="4"/>
  <c r="B263" i="4" s="1"/>
  <c r="A263" i="4" s="1"/>
  <c r="I263" i="3"/>
  <c r="D263" i="3" s="1"/>
  <c r="B263" i="3" s="1"/>
  <c r="H263" i="3"/>
  <c r="C263" i="3" s="1"/>
  <c r="A263" i="3" s="1"/>
  <c r="E185" i="4"/>
  <c r="B185" i="4" s="1"/>
  <c r="A185" i="4" s="1"/>
  <c r="I185" i="3"/>
  <c r="D185" i="3" s="1"/>
  <c r="B185" i="3" s="1"/>
  <c r="H185" i="3"/>
  <c r="C185" i="3" s="1"/>
  <c r="A185" i="3" s="1"/>
  <c r="E122" i="4"/>
  <c r="I122" i="3"/>
  <c r="D122" i="3" s="1"/>
  <c r="B122" i="3" s="1"/>
  <c r="H122" i="3"/>
  <c r="E73" i="4"/>
  <c r="B73" i="4" s="1"/>
  <c r="A73" i="4" s="1"/>
  <c r="I73" i="3"/>
  <c r="D73" i="3" s="1"/>
  <c r="B73" i="3" s="1"/>
  <c r="H73" i="3"/>
  <c r="C73" i="3" s="1"/>
  <c r="A73" i="3" s="1"/>
  <c r="E31" i="4"/>
  <c r="B31" i="4" s="1"/>
  <c r="A31" i="4" s="1"/>
  <c r="H31" i="3"/>
  <c r="C31" i="3" s="1"/>
  <c r="A31" i="3" s="1"/>
  <c r="I31" i="3"/>
  <c r="D31" i="3" s="1"/>
  <c r="B31" i="3" s="1"/>
  <c r="E184" i="4"/>
  <c r="B184" i="4" s="1"/>
  <c r="A184" i="4" s="1"/>
  <c r="I184" i="3"/>
  <c r="D184" i="3" s="1"/>
  <c r="B184" i="3" s="1"/>
  <c r="H184" i="3"/>
  <c r="C184" i="3" s="1"/>
  <c r="A184" i="3" s="1"/>
  <c r="E262" i="4"/>
  <c r="B262" i="4" s="1"/>
  <c r="A262" i="4" s="1"/>
  <c r="H262" i="3"/>
  <c r="C262" i="3" s="1"/>
  <c r="A262" i="3" s="1"/>
  <c r="I262" i="3"/>
  <c r="D262" i="3" s="1"/>
  <c r="B262" i="3" s="1"/>
  <c r="F1349" i="6"/>
  <c r="G1349" i="6"/>
  <c r="H378" i="3"/>
  <c r="C378" i="3" s="1"/>
  <c r="A378" i="3" s="1"/>
  <c r="H108" i="3"/>
  <c r="C108" i="3" s="1"/>
  <c r="A108" i="3" s="1"/>
  <c r="H272" i="3"/>
  <c r="C272" i="3" s="1"/>
  <c r="A272" i="3" s="1"/>
  <c r="R68" i="2"/>
  <c r="S15" i="2"/>
  <c r="Q15" i="2"/>
  <c r="T15" i="2"/>
  <c r="R15" i="2"/>
  <c r="R73" i="2"/>
  <c r="T90" i="2"/>
  <c r="S90" i="2"/>
  <c r="R90" i="2"/>
  <c r="Q90" i="2"/>
  <c r="T79" i="2"/>
  <c r="S79" i="2"/>
  <c r="R79" i="2"/>
  <c r="Q79" i="2"/>
  <c r="E131" i="4"/>
  <c r="B131" i="4" s="1"/>
  <c r="A131" i="4" s="1"/>
  <c r="H131" i="3"/>
  <c r="C131" i="3" s="1"/>
  <c r="A131" i="3" s="1"/>
  <c r="I131" i="3"/>
  <c r="D131" i="3" s="1"/>
  <c r="B131" i="3" s="1"/>
  <c r="E62" i="4"/>
  <c r="B62" i="4" s="1"/>
  <c r="A62" i="4" s="1"/>
  <c r="H62" i="3"/>
  <c r="C62" i="3" s="1"/>
  <c r="A62" i="3" s="1"/>
  <c r="E14" i="4"/>
  <c r="B14" i="4" s="1"/>
  <c r="A14" i="4" s="1"/>
  <c r="I14" i="3"/>
  <c r="D14" i="3" s="1"/>
  <c r="B14" i="3" s="1"/>
  <c r="H14" i="3"/>
  <c r="C14" i="3" s="1"/>
  <c r="A14" i="3" s="1"/>
  <c r="E29" i="4"/>
  <c r="B29" i="4" s="1"/>
  <c r="A29" i="4" s="1"/>
  <c r="I29" i="3"/>
  <c r="D29" i="3" s="1"/>
  <c r="B29" i="3" s="1"/>
  <c r="H29" i="3"/>
  <c r="C29" i="3" s="1"/>
  <c r="A29" i="3" s="1"/>
  <c r="G1385" i="6"/>
  <c r="F1385" i="6"/>
  <c r="F756" i="6"/>
  <c r="G756" i="6"/>
  <c r="A6" i="6"/>
  <c r="E183" i="4"/>
  <c r="B183" i="4" s="1"/>
  <c r="A183" i="4" s="1"/>
  <c r="I183" i="3"/>
  <c r="D183" i="3" s="1"/>
  <c r="B183" i="3" s="1"/>
  <c r="H183" i="3"/>
  <c r="C183" i="3" s="1"/>
  <c r="A183" i="3" s="1"/>
  <c r="E236" i="4"/>
  <c r="B236" i="4" s="1"/>
  <c r="A236" i="4" s="1"/>
  <c r="I236" i="3"/>
  <c r="D236" i="3" s="1"/>
  <c r="B236" i="3" s="1"/>
  <c r="H236" i="3"/>
  <c r="C236" i="3" s="1"/>
  <c r="A236" i="3" s="1"/>
  <c r="E89" i="4"/>
  <c r="B89" i="4" s="1"/>
  <c r="A89" i="4" s="1"/>
  <c r="H89" i="3"/>
  <c r="C89" i="3" s="1"/>
  <c r="A89" i="3" s="1"/>
  <c r="I89" i="3"/>
  <c r="D89" i="3" s="1"/>
  <c r="B89" i="3" s="1"/>
  <c r="E128" i="4"/>
  <c r="B128" i="4" s="1"/>
  <c r="A128" i="4" s="1"/>
  <c r="H128" i="3"/>
  <c r="C128" i="3" s="1"/>
  <c r="A128" i="3" s="1"/>
  <c r="I128" i="3"/>
  <c r="D128" i="3" s="1"/>
  <c r="B128" i="3" s="1"/>
  <c r="E69" i="4"/>
  <c r="B69" i="4" s="1"/>
  <c r="A69" i="4" s="1"/>
  <c r="I69" i="3"/>
  <c r="D69" i="3" s="1"/>
  <c r="B69" i="3" s="1"/>
  <c r="E23" i="4"/>
  <c r="B23" i="4" s="1"/>
  <c r="A23" i="4" s="1"/>
  <c r="H23" i="3"/>
  <c r="C23" i="3" s="1"/>
  <c r="A23" i="3" s="1"/>
  <c r="I23" i="3"/>
  <c r="D23" i="3" s="1"/>
  <c r="B23" i="3" s="1"/>
  <c r="E35" i="4"/>
  <c r="B35" i="4" s="1"/>
  <c r="A35" i="4" s="1"/>
  <c r="I35" i="3"/>
  <c r="D35" i="3" s="1"/>
  <c r="B35" i="3" s="1"/>
  <c r="AS11" i="6"/>
  <c r="AS44" i="6"/>
  <c r="AS66" i="6"/>
  <c r="AS24" i="6"/>
  <c r="AS100" i="6"/>
  <c r="AS252" i="6"/>
  <c r="AS14" i="6"/>
  <c r="AS111" i="6"/>
  <c r="AS26" i="6"/>
  <c r="AS121" i="6"/>
  <c r="AS137" i="6"/>
  <c r="AS153" i="6"/>
  <c r="AS158" i="6"/>
  <c r="AS119" i="6"/>
  <c r="AS30" i="6"/>
  <c r="AS184" i="6"/>
  <c r="AS241" i="6"/>
  <c r="AS254" i="6"/>
  <c r="AS186" i="6"/>
  <c r="AS55" i="6"/>
  <c r="AS206" i="6"/>
  <c r="AS280" i="6"/>
  <c r="AS335" i="6"/>
  <c r="AS181" i="6"/>
  <c r="AS319" i="6"/>
  <c r="AS324" i="6"/>
  <c r="AS320" i="6"/>
  <c r="AS282" i="6"/>
  <c r="AS399" i="6"/>
  <c r="AS340" i="6"/>
  <c r="Q25" i="2"/>
  <c r="T25" i="2"/>
  <c r="S25" i="2"/>
  <c r="R25" i="2"/>
  <c r="S31" i="2"/>
  <c r="R31" i="2"/>
  <c r="Q31" i="2"/>
  <c r="T31" i="2"/>
  <c r="T29" i="2"/>
  <c r="S29" i="2"/>
  <c r="R29" i="2"/>
  <c r="Q29" i="2"/>
  <c r="T43" i="2"/>
  <c r="S43" i="2"/>
  <c r="R43" i="2"/>
  <c r="Q43" i="2"/>
  <c r="Q9" i="2"/>
  <c r="T9" i="2"/>
  <c r="S9" i="2"/>
  <c r="R9" i="2"/>
  <c r="R100" i="2"/>
  <c r="Q100" i="2"/>
  <c r="T100" i="2"/>
  <c r="S100" i="2"/>
  <c r="Q72" i="2"/>
  <c r="S72" i="2"/>
  <c r="R72" i="2"/>
  <c r="T72" i="2"/>
  <c r="T36" i="2"/>
  <c r="S36" i="2"/>
  <c r="R36" i="2"/>
  <c r="Q36" i="2"/>
  <c r="T18" i="2"/>
  <c r="R18" i="2"/>
  <c r="Q18" i="2"/>
  <c r="S18" i="2"/>
  <c r="Q93" i="2"/>
  <c r="T93" i="2"/>
  <c r="S93" i="2"/>
  <c r="R93" i="2"/>
  <c r="G784" i="6"/>
  <c r="F784" i="6"/>
  <c r="Q5" i="2"/>
  <c r="T5" i="2"/>
  <c r="S5" i="2"/>
  <c r="R5" i="2"/>
  <c r="T55" i="2"/>
  <c r="S55" i="2"/>
  <c r="R55" i="2"/>
  <c r="Q55" i="2"/>
  <c r="T22" i="2"/>
  <c r="S22" i="2"/>
  <c r="R22" i="2"/>
  <c r="Q22" i="2"/>
  <c r="S23" i="2"/>
  <c r="T23" i="2"/>
  <c r="R23" i="2"/>
  <c r="Q23" i="2"/>
  <c r="T30" i="2"/>
  <c r="S30" i="2"/>
  <c r="R30" i="2"/>
  <c r="Q30" i="2"/>
  <c r="S14" i="2"/>
  <c r="T14" i="2"/>
  <c r="R14" i="2"/>
  <c r="Q14" i="2"/>
  <c r="S48" i="2"/>
  <c r="R48" i="2"/>
  <c r="T48" i="2"/>
  <c r="Q48" i="2"/>
  <c r="R52" i="2"/>
  <c r="Q52" i="2"/>
  <c r="T52" i="2"/>
  <c r="S52" i="2"/>
  <c r="T94" i="2"/>
  <c r="S94" i="2"/>
  <c r="R94" i="2"/>
  <c r="Q94" i="2"/>
  <c r="S51" i="2"/>
  <c r="T51" i="2"/>
  <c r="R51" i="2"/>
  <c r="Q51" i="2"/>
  <c r="T10" i="2"/>
  <c r="Q10" i="2"/>
  <c r="T49" i="2"/>
  <c r="Q49" i="2"/>
  <c r="R49" i="2"/>
  <c r="S49" i="2"/>
  <c r="S7" i="2"/>
  <c r="R7" i="2"/>
  <c r="T7" i="2"/>
  <c r="Q7" i="2"/>
  <c r="F777" i="6"/>
  <c r="G777" i="6"/>
  <c r="R80" i="2"/>
  <c r="T80" i="2"/>
  <c r="Q80" i="2"/>
  <c r="S80" i="2"/>
  <c r="T54" i="2"/>
  <c r="S54" i="2"/>
  <c r="R54" i="2"/>
  <c r="Q54" i="2"/>
  <c r="R38" i="2"/>
  <c r="Q38" i="2"/>
  <c r="T38" i="2"/>
  <c r="S38" i="2"/>
  <c r="S87" i="2"/>
  <c r="T87" i="2"/>
  <c r="R87" i="2"/>
  <c r="Q87" i="2"/>
  <c r="S75" i="2"/>
  <c r="T75" i="2"/>
  <c r="Q75" i="2"/>
  <c r="R75" i="2"/>
  <c r="S63" i="2"/>
  <c r="T63" i="2"/>
  <c r="R63" i="2"/>
  <c r="Q63" i="2"/>
  <c r="S47" i="2"/>
  <c r="R47" i="2"/>
  <c r="T47" i="2"/>
  <c r="Q47" i="2"/>
  <c r="S96" i="2"/>
  <c r="R96" i="2"/>
  <c r="Q96" i="2"/>
  <c r="T96" i="2"/>
  <c r="T66" i="2"/>
  <c r="S66" i="2"/>
  <c r="R66" i="2"/>
  <c r="Q50" i="2"/>
  <c r="S50" i="2"/>
  <c r="R20" i="2"/>
  <c r="T20" i="2"/>
  <c r="S20" i="2"/>
  <c r="Q20" i="2"/>
  <c r="T89" i="2"/>
  <c r="S89" i="2"/>
  <c r="R89" i="2"/>
  <c r="Q89" i="2"/>
  <c r="R19" i="2"/>
  <c r="R76" i="2"/>
  <c r="Q76" i="2"/>
  <c r="T76" i="2"/>
  <c r="S76" i="2"/>
  <c r="R28" i="2"/>
  <c r="Q28" i="2"/>
  <c r="T28" i="2"/>
  <c r="S28" i="2"/>
  <c r="T78" i="2"/>
  <c r="S78" i="2"/>
  <c r="R78" i="2"/>
  <c r="Q78" i="2"/>
  <c r="R62" i="2"/>
  <c r="Q62" i="2"/>
  <c r="T62" i="2"/>
  <c r="S62" i="2"/>
  <c r="S83" i="2"/>
  <c r="R83" i="2"/>
  <c r="T83" i="2"/>
  <c r="Q83" i="2"/>
  <c r="S71" i="2"/>
  <c r="R71" i="2"/>
  <c r="Q71" i="2"/>
  <c r="T71" i="2"/>
  <c r="S59" i="2"/>
  <c r="R59" i="2"/>
  <c r="T59" i="2"/>
  <c r="Q59" i="2"/>
  <c r="T85" i="2"/>
  <c r="Q85" i="2"/>
  <c r="S85" i="2"/>
  <c r="R85" i="2"/>
  <c r="F723" i="6"/>
  <c r="G723" i="6"/>
  <c r="R53" i="2"/>
  <c r="T53" i="2"/>
  <c r="S53" i="2"/>
  <c r="Q53" i="2"/>
  <c r="Q74" i="2"/>
  <c r="T74" i="2"/>
  <c r="S74" i="2"/>
  <c r="R74" i="2"/>
  <c r="Q37" i="2"/>
  <c r="T37" i="2"/>
  <c r="R37" i="2"/>
  <c r="S37" i="2"/>
  <c r="T24" i="2"/>
  <c r="S24" i="2"/>
  <c r="Q24" i="2"/>
  <c r="R24" i="2"/>
  <c r="R40" i="2"/>
  <c r="S40" i="2"/>
  <c r="T40" i="2"/>
  <c r="Q40" i="2"/>
  <c r="T101" i="2"/>
  <c r="S101" i="2"/>
  <c r="R101" i="2"/>
  <c r="Q101" i="2"/>
  <c r="Q77" i="2"/>
  <c r="S77" i="2"/>
  <c r="R77" i="2"/>
  <c r="R88" i="2"/>
  <c r="Q88" i="2"/>
  <c r="S88" i="2"/>
  <c r="T88" i="2"/>
  <c r="S46" i="2"/>
  <c r="R46" i="2"/>
  <c r="G773" i="6"/>
  <c r="F773" i="6"/>
  <c r="S11" i="2"/>
  <c r="T11" i="2"/>
  <c r="R11" i="2"/>
  <c r="Q11" i="2"/>
  <c r="S27" i="2"/>
  <c r="T27" i="2"/>
  <c r="Q27" i="2"/>
  <c r="R27" i="2"/>
  <c r="T97" i="2"/>
  <c r="Q97" i="2"/>
  <c r="S97" i="2"/>
  <c r="R97" i="2"/>
  <c r="R16" i="2"/>
  <c r="Q16" i="2"/>
  <c r="T16" i="2"/>
  <c r="S16" i="2"/>
  <c r="R32" i="2"/>
  <c r="Q32" i="2"/>
  <c r="T32" i="2"/>
  <c r="S32" i="2"/>
  <c r="G1419" i="6"/>
  <c r="F1419" i="6"/>
  <c r="S35" i="2"/>
  <c r="T35" i="2"/>
  <c r="R35" i="2"/>
  <c r="Q35" i="2"/>
  <c r="R8" i="2"/>
  <c r="S8" i="2"/>
  <c r="Q8" i="2"/>
  <c r="T8" i="2"/>
  <c r="S39" i="2"/>
  <c r="Q39" i="2"/>
  <c r="Q45" i="2"/>
  <c r="R45" i="2"/>
  <c r="T45" i="2"/>
  <c r="S45" i="2"/>
  <c r="T98" i="2"/>
  <c r="S98" i="2"/>
  <c r="R98" i="2"/>
  <c r="Q98" i="2"/>
  <c r="R99" i="2"/>
  <c r="Q99" i="2"/>
  <c r="T17" i="2"/>
  <c r="S17" i="2"/>
  <c r="Q17" i="2"/>
  <c r="R17" i="2"/>
  <c r="T70" i="2"/>
  <c r="S70" i="2"/>
  <c r="R70" i="2"/>
  <c r="Q70" i="2"/>
  <c r="T61" i="2"/>
  <c r="Q61" i="2"/>
  <c r="R61" i="2"/>
  <c r="S61" i="2"/>
  <c r="R56" i="2"/>
  <c r="Q56" i="2"/>
  <c r="S56" i="2"/>
  <c r="T56" i="2"/>
  <c r="R57" i="2" l="1"/>
  <c r="Q65" i="2"/>
  <c r="R39" i="2"/>
  <c r="S102" i="2"/>
  <c r="S19" i="2"/>
  <c r="R50" i="2"/>
  <c r="S10" i="2"/>
  <c r="R65" i="2"/>
  <c r="Q73" i="2"/>
  <c r="S81" i="2"/>
  <c r="T99" i="2"/>
  <c r="T102" i="2"/>
  <c r="T73" i="2"/>
  <c r="Q81" i="2"/>
  <c r="S57" i="2"/>
  <c r="T57" i="2"/>
  <c r="S65" i="2"/>
  <c r="Q19" i="2"/>
  <c r="R41" i="2"/>
  <c r="Q86" i="2"/>
  <c r="Q44" i="2"/>
  <c r="S44" i="2"/>
  <c r="Q34" i="2"/>
  <c r="T84" i="2"/>
  <c r="R34" i="2"/>
  <c r="Q68" i="2"/>
  <c r="Q102" i="2"/>
  <c r="S34" i="2"/>
  <c r="Q84" i="2"/>
  <c r="S68" i="2"/>
  <c r="S41" i="2"/>
  <c r="Q46" i="2"/>
  <c r="T41" i="2"/>
  <c r="T44" i="2"/>
  <c r="R86" i="2"/>
  <c r="S86" i="2"/>
  <c r="R84" i="2"/>
  <c r="B212" i="5"/>
  <c r="W469" i="5" s="1"/>
  <c r="B213" i="5"/>
  <c r="B211" i="5"/>
  <c r="A183" i="5"/>
  <c r="B152" i="5"/>
  <c r="A181" i="5"/>
  <c r="A182" i="5"/>
  <c r="B153" i="5"/>
  <c r="A124" i="5"/>
  <c r="A125" i="5"/>
  <c r="A126" i="5"/>
  <c r="A122" i="5"/>
  <c r="A123" i="5"/>
  <c r="A121" i="5"/>
  <c r="A62" i="5"/>
  <c r="A91" i="5"/>
  <c r="A61" i="5"/>
  <c r="L23" i="6"/>
  <c r="F661" i="6"/>
  <c r="L161" i="6"/>
  <c r="AH51" i="6" s="1"/>
  <c r="AI51" i="6" s="1"/>
  <c r="AJ51" i="6" s="1"/>
  <c r="F481" i="6"/>
  <c r="K121" i="6"/>
  <c r="M2" i="6"/>
  <c r="AN281" i="6" s="1"/>
  <c r="F42" i="6"/>
  <c r="L22" i="6"/>
  <c r="AN205" i="6"/>
  <c r="AQ205" i="6" s="1"/>
  <c r="AN348" i="6"/>
  <c r="AQ348" i="6" s="1"/>
  <c r="AN291" i="6"/>
  <c r="AO291" i="6" s="1"/>
  <c r="AP291" i="6" s="1"/>
  <c r="AN373" i="6"/>
  <c r="AO373" i="6" s="1"/>
  <c r="AP373" i="6" s="1"/>
  <c r="AN80" i="6"/>
  <c r="AQ80" i="6" s="1"/>
  <c r="AN356" i="6"/>
  <c r="AQ356" i="6" s="1"/>
  <c r="AN383" i="6"/>
  <c r="AQ383" i="6" s="1"/>
  <c r="AN237" i="6"/>
  <c r="AO237" i="6" s="1"/>
  <c r="AP237" i="6" s="1"/>
  <c r="AN241" i="6"/>
  <c r="AQ241" i="6" s="1"/>
  <c r="F2" i="6"/>
  <c r="AN214" i="6"/>
  <c r="AQ214" i="6" s="1"/>
  <c r="AN38" i="6"/>
  <c r="AO38" i="6" s="1"/>
  <c r="AP38" i="6" s="1"/>
  <c r="AN337" i="6"/>
  <c r="AO337" i="6" s="1"/>
  <c r="AP337" i="6" s="1"/>
  <c r="AN18" i="6"/>
  <c r="AO18" i="6" s="1"/>
  <c r="AP18" i="6" s="1"/>
  <c r="AN94" i="6"/>
  <c r="AO94" i="6" s="1"/>
  <c r="AP94" i="6" s="1"/>
  <c r="AN229" i="6"/>
  <c r="AQ229" i="6" s="1"/>
  <c r="AN402" i="6"/>
  <c r="AQ402" i="6" s="1"/>
  <c r="AN267" i="6"/>
  <c r="AO267" i="6" s="1"/>
  <c r="AP267" i="6" s="1"/>
  <c r="AN175" i="6"/>
  <c r="AO175" i="6" s="1"/>
  <c r="AP175" i="6" s="1"/>
  <c r="AN258" i="6"/>
  <c r="AQ258" i="6" s="1"/>
  <c r="AN91" i="6"/>
  <c r="AO91" i="6" s="1"/>
  <c r="AP91" i="6" s="1"/>
  <c r="AN133" i="6"/>
  <c r="AQ133" i="6" s="1"/>
  <c r="AN29" i="6"/>
  <c r="AQ29" i="6" s="1"/>
  <c r="AN53" i="6"/>
  <c r="AQ53" i="6" s="1"/>
  <c r="AN318" i="6"/>
  <c r="AQ318" i="6" s="1"/>
  <c r="AN4" i="6"/>
  <c r="AO4" i="6" s="1"/>
  <c r="AP4" i="6" s="1"/>
  <c r="AN396" i="6"/>
  <c r="AQ396" i="6" s="1"/>
  <c r="AN328" i="6"/>
  <c r="AO328" i="6" s="1"/>
  <c r="AP328" i="6" s="1"/>
  <c r="AN364" i="6"/>
  <c r="AQ364" i="6" s="1"/>
  <c r="AN140" i="6"/>
  <c r="AQ140" i="6" s="1"/>
  <c r="AN322" i="6"/>
  <c r="AQ322" i="6" s="1"/>
  <c r="AN312" i="6"/>
  <c r="AQ312" i="6" s="1"/>
  <c r="AN310" i="6"/>
  <c r="AO310" i="6" s="1"/>
  <c r="AP310" i="6" s="1"/>
  <c r="AN74" i="6"/>
  <c r="AQ74" i="6" s="1"/>
  <c r="AN313" i="6"/>
  <c r="AO313" i="6" s="1"/>
  <c r="AP313" i="6" s="1"/>
  <c r="AN394" i="6"/>
  <c r="AO394" i="6" s="1"/>
  <c r="AP394" i="6" s="1"/>
  <c r="AN90" i="6"/>
  <c r="AO90" i="6" s="1"/>
  <c r="AP90" i="6" s="1"/>
  <c r="AN329" i="6"/>
  <c r="AO329" i="6" s="1"/>
  <c r="AP329" i="6" s="1"/>
  <c r="AN259" i="6"/>
  <c r="AQ259" i="6" s="1"/>
  <c r="AN16" i="6"/>
  <c r="AQ16" i="6" s="1"/>
  <c r="AN316" i="6"/>
  <c r="AO316" i="6" s="1"/>
  <c r="AP316" i="6" s="1"/>
  <c r="AN63" i="6"/>
  <c r="AQ63" i="6" s="1"/>
  <c r="AN166" i="6"/>
  <c r="AO166" i="6" s="1"/>
  <c r="AP166" i="6" s="1"/>
  <c r="AN249" i="6"/>
  <c r="AO249" i="6" s="1"/>
  <c r="AP249" i="6" s="1"/>
  <c r="AN320" i="6"/>
  <c r="AQ320" i="6" s="1"/>
  <c r="AN248" i="6"/>
  <c r="AQ248" i="6" s="1"/>
  <c r="AN185" i="6"/>
  <c r="AO185" i="6" s="1"/>
  <c r="AP185" i="6" s="1"/>
  <c r="AN398" i="6"/>
  <c r="AO398" i="6" s="1"/>
  <c r="AP398" i="6" s="1"/>
  <c r="AN134" i="6"/>
  <c r="AO134" i="6" s="1"/>
  <c r="AP134" i="6" s="1"/>
  <c r="AN253" i="6"/>
  <c r="AO253" i="6" s="1"/>
  <c r="AP253" i="6" s="1"/>
  <c r="AN147" i="6"/>
  <c r="AO147" i="6" s="1"/>
  <c r="AP147" i="6" s="1"/>
  <c r="AN397" i="6"/>
  <c r="AO397" i="6" s="1"/>
  <c r="AP397" i="6" s="1"/>
  <c r="AN311" i="6"/>
  <c r="AQ311" i="6" s="1"/>
  <c r="AN377" i="6"/>
  <c r="AQ377" i="6" s="1"/>
  <c r="AN345" i="6"/>
  <c r="AQ345" i="6" s="1"/>
  <c r="AN106" i="6"/>
  <c r="AQ106" i="6" s="1"/>
  <c r="AN151" i="6"/>
  <c r="AQ151" i="6" s="1"/>
  <c r="AN217" i="6"/>
  <c r="AO217" i="6" s="1"/>
  <c r="AP217" i="6" s="1"/>
  <c r="AN206" i="6"/>
  <c r="AQ206" i="6" s="1"/>
  <c r="AN141" i="6"/>
  <c r="AO141" i="6" s="1"/>
  <c r="AP141" i="6" s="1"/>
  <c r="AN309" i="6"/>
  <c r="AQ309" i="6" s="1"/>
  <c r="AN125" i="6"/>
  <c r="AO125" i="6" s="1"/>
  <c r="AP125" i="6" s="1"/>
  <c r="AN250" i="6"/>
  <c r="AQ250" i="6" s="1"/>
  <c r="AN22" i="6"/>
  <c r="AO22" i="6" s="1"/>
  <c r="AP22" i="6" s="1"/>
  <c r="AN209" i="6"/>
  <c r="AQ209" i="6" s="1"/>
  <c r="AN317" i="6"/>
  <c r="AO317" i="6" s="1"/>
  <c r="AP317" i="6" s="1"/>
  <c r="AN83" i="6"/>
  <c r="AQ83" i="6" s="1"/>
  <c r="AN72" i="6"/>
  <c r="AQ72" i="6" s="1"/>
  <c r="AN137" i="6"/>
  <c r="AO137" i="6" s="1"/>
  <c r="AP137" i="6" s="1"/>
  <c r="AN228" i="6"/>
  <c r="AQ228" i="6" s="1"/>
  <c r="AN75" i="6"/>
  <c r="AQ75" i="6" s="1"/>
  <c r="AN245" i="6"/>
  <c r="AQ245" i="6" s="1"/>
  <c r="AN257" i="6"/>
  <c r="AQ257" i="6" s="1"/>
  <c r="F22" i="6"/>
  <c r="AN174" i="6"/>
  <c r="AQ174" i="6" s="1"/>
  <c r="AN222" i="6"/>
  <c r="AQ222" i="6" s="1"/>
  <c r="F43" i="6"/>
  <c r="F61" i="6"/>
  <c r="F41" i="6"/>
  <c r="AH17" i="6"/>
  <c r="AK17" i="6" s="1"/>
  <c r="K3" i="6"/>
  <c r="AC4" i="6" s="1"/>
  <c r="F3" i="6"/>
  <c r="F103" i="6"/>
  <c r="F21" i="6"/>
  <c r="F101" i="6"/>
  <c r="AH6" i="6"/>
  <c r="AI6" i="6" s="1"/>
  <c r="AJ6" i="6" s="1"/>
  <c r="AH55" i="6"/>
  <c r="AI55" i="6" s="1"/>
  <c r="AJ55" i="6" s="1"/>
  <c r="F102" i="6"/>
  <c r="C161" i="3"/>
  <c r="D141" i="3"/>
  <c r="D143" i="3"/>
  <c r="B122" i="4"/>
  <c r="A122" i="4" s="1"/>
  <c r="P381" i="4" s="1"/>
  <c r="D142" i="3"/>
  <c r="C122" i="3"/>
  <c r="C123" i="3"/>
  <c r="C121" i="3"/>
  <c r="AH3" i="6"/>
  <c r="AK3" i="6" s="1"/>
  <c r="AH183" i="6"/>
  <c r="AK183" i="6" s="1"/>
  <c r="AH146" i="6"/>
  <c r="AK146" i="6" s="1"/>
  <c r="C81" i="3"/>
  <c r="C85" i="3"/>
  <c r="D103" i="3"/>
  <c r="C86" i="3"/>
  <c r="D102" i="3"/>
  <c r="D101" i="3"/>
  <c r="B101" i="3" s="1"/>
  <c r="C84" i="3"/>
  <c r="C83" i="3"/>
  <c r="C82" i="3"/>
  <c r="C42" i="3"/>
  <c r="C61" i="3"/>
  <c r="C41" i="3"/>
  <c r="C3" i="3"/>
  <c r="C21" i="3"/>
  <c r="C2" i="3"/>
  <c r="C1" i="3"/>
  <c r="AH335" i="6"/>
  <c r="AI335" i="6" s="1"/>
  <c r="AJ335" i="6" s="1"/>
  <c r="AH227" i="6"/>
  <c r="AK227" i="6" s="1"/>
  <c r="AH367" i="6"/>
  <c r="AI367" i="6" s="1"/>
  <c r="AJ367" i="6" s="1"/>
  <c r="AV269" i="6"/>
  <c r="AT345" i="6"/>
  <c r="AU345" i="6" s="1"/>
  <c r="AT321" i="6"/>
  <c r="AU321" i="6" s="1"/>
  <c r="AV68" i="6"/>
  <c r="AT279" i="6"/>
  <c r="AU279" i="6" s="1"/>
  <c r="AV253" i="6"/>
  <c r="AT219" i="6"/>
  <c r="AU219" i="6" s="1"/>
  <c r="AT18" i="6"/>
  <c r="AU18" i="6" s="1"/>
  <c r="AV277" i="6"/>
  <c r="AV114" i="6"/>
  <c r="AT272" i="6"/>
  <c r="AU272" i="6" s="1"/>
  <c r="AV182" i="6"/>
  <c r="AT309" i="6"/>
  <c r="AU309" i="6" s="1"/>
  <c r="AT259" i="6"/>
  <c r="AU259" i="6" s="1"/>
  <c r="AV90" i="6"/>
  <c r="AT273" i="6"/>
  <c r="AU273" i="6" s="1"/>
  <c r="AV161" i="6"/>
  <c r="AT389" i="6"/>
  <c r="AU389" i="6" s="1"/>
  <c r="AV307" i="6"/>
  <c r="AV237" i="6"/>
  <c r="AV238" i="6"/>
  <c r="AV175" i="6"/>
  <c r="AV322" i="6"/>
  <c r="AV170" i="6"/>
  <c r="AV108" i="6"/>
  <c r="AV199" i="6"/>
  <c r="AT343" i="6"/>
  <c r="AU343" i="6" s="1"/>
  <c r="AT285" i="6"/>
  <c r="AU285" i="6" s="1"/>
  <c r="AV102" i="6"/>
  <c r="AT383" i="6"/>
  <c r="AU383" i="6" s="1"/>
  <c r="AT382" i="6"/>
  <c r="AU382" i="6" s="1"/>
  <c r="AT185" i="6"/>
  <c r="AU185" i="6" s="1"/>
  <c r="AT98" i="6"/>
  <c r="AU98" i="6" s="1"/>
  <c r="AT76" i="6"/>
  <c r="AU76" i="6" s="1"/>
  <c r="AV173" i="6"/>
  <c r="AT94" i="6"/>
  <c r="AU94" i="6" s="1"/>
  <c r="AT145" i="6"/>
  <c r="AU145" i="6" s="1"/>
  <c r="AT79" i="6"/>
  <c r="AU79" i="6" s="1"/>
  <c r="AV218" i="6"/>
  <c r="AV101" i="6"/>
  <c r="AT101" i="6"/>
  <c r="AU101" i="6" s="1"/>
  <c r="AT178" i="6"/>
  <c r="AU178" i="6" s="1"/>
  <c r="AV178" i="6"/>
  <c r="AV53" i="6"/>
  <c r="AT53" i="6"/>
  <c r="AU53" i="6" s="1"/>
  <c r="AT308" i="6"/>
  <c r="AU308" i="6" s="1"/>
  <c r="AV308" i="6"/>
  <c r="AV287" i="6"/>
  <c r="AT287" i="6"/>
  <c r="AU287" i="6" s="1"/>
  <c r="AV352" i="6"/>
  <c r="AT352" i="6"/>
  <c r="AU352" i="6" s="1"/>
  <c r="AV46" i="6"/>
  <c r="AT46" i="6"/>
  <c r="AU46" i="6" s="1"/>
  <c r="AT312" i="6"/>
  <c r="AU312" i="6" s="1"/>
  <c r="AV400" i="6"/>
  <c r="AT400" i="6"/>
  <c r="AU400" i="6" s="1"/>
  <c r="AT283" i="6"/>
  <c r="AU283" i="6" s="1"/>
  <c r="AV283" i="6"/>
  <c r="AV177" i="6"/>
  <c r="AT88" i="6"/>
  <c r="AU88" i="6" s="1"/>
  <c r="AV88" i="6"/>
  <c r="AV32" i="6"/>
  <c r="AT147" i="6"/>
  <c r="AU147" i="6" s="1"/>
  <c r="AV332" i="6"/>
  <c r="AV376" i="6"/>
  <c r="AT376" i="6"/>
  <c r="AU376" i="6" s="1"/>
  <c r="AV330" i="6"/>
  <c r="AT330" i="6"/>
  <c r="AU330" i="6" s="1"/>
  <c r="AT118" i="6"/>
  <c r="AU118" i="6" s="1"/>
  <c r="AT293" i="6"/>
  <c r="AU293" i="6" s="1"/>
  <c r="AT198" i="6"/>
  <c r="AU198" i="6" s="1"/>
  <c r="AV198" i="6"/>
  <c r="AV120" i="6"/>
  <c r="AT120" i="6"/>
  <c r="AU120" i="6" s="1"/>
  <c r="AT271" i="6"/>
  <c r="AU271" i="6" s="1"/>
  <c r="AV271" i="6"/>
  <c r="AT358" i="6"/>
  <c r="AU358" i="6" s="1"/>
  <c r="AV358" i="6"/>
  <c r="AV205" i="6"/>
  <c r="AT205" i="6"/>
  <c r="AU205" i="6" s="1"/>
  <c r="AV267" i="6"/>
  <c r="AT267" i="6"/>
  <c r="AU267" i="6" s="1"/>
  <c r="AT366" i="6"/>
  <c r="AU366" i="6" s="1"/>
  <c r="AV366" i="6"/>
  <c r="AT47" i="6"/>
  <c r="AU47" i="6" s="1"/>
  <c r="AT379" i="6"/>
  <c r="AU379" i="6" s="1"/>
  <c r="AV362" i="6"/>
  <c r="AT196" i="6"/>
  <c r="AU196" i="6" s="1"/>
  <c r="AT35" i="6"/>
  <c r="AU35" i="6" s="1"/>
  <c r="AV262" i="6"/>
  <c r="AT262" i="6"/>
  <c r="AU262" i="6" s="1"/>
  <c r="AV354" i="6"/>
  <c r="AT354" i="6"/>
  <c r="AU354" i="6" s="1"/>
  <c r="AV51" i="6"/>
  <c r="AT51" i="6"/>
  <c r="AU51" i="6" s="1"/>
  <c r="AT41" i="6"/>
  <c r="AU41" i="6" s="1"/>
  <c r="AT56" i="6"/>
  <c r="AU56" i="6" s="1"/>
  <c r="AV56" i="6"/>
  <c r="AT133" i="6"/>
  <c r="AU133" i="6" s="1"/>
  <c r="AT334" i="6"/>
  <c r="AU334" i="6" s="1"/>
  <c r="AV334" i="6"/>
  <c r="AV270" i="6"/>
  <c r="AT113" i="6"/>
  <c r="AU113" i="6" s="1"/>
  <c r="AV263" i="6"/>
  <c r="AV138" i="6"/>
  <c r="AV305" i="6"/>
  <c r="AT140" i="6"/>
  <c r="AU140" i="6" s="1"/>
  <c r="AV78" i="6"/>
  <c r="AT402" i="6"/>
  <c r="AU402" i="6" s="1"/>
  <c r="AT211" i="6"/>
  <c r="AU211" i="6" s="1"/>
  <c r="AV211" i="6"/>
  <c r="AT67" i="6"/>
  <c r="AU67" i="6" s="1"/>
  <c r="AV67" i="6"/>
  <c r="AV333" i="6"/>
  <c r="AT333" i="6"/>
  <c r="AU333" i="6" s="1"/>
  <c r="AT374" i="6"/>
  <c r="AU374" i="6" s="1"/>
  <c r="AV374" i="6"/>
  <c r="AT135" i="6"/>
  <c r="AU135" i="6" s="1"/>
  <c r="AV135" i="6"/>
  <c r="AV299" i="6"/>
  <c r="AT299" i="6"/>
  <c r="AU299" i="6" s="1"/>
  <c r="AV289" i="6"/>
  <c r="AT289" i="6"/>
  <c r="AU289" i="6" s="1"/>
  <c r="AV341" i="6"/>
  <c r="AT341" i="6"/>
  <c r="AU341" i="6" s="1"/>
  <c r="AV217" i="6"/>
  <c r="AT217" i="6"/>
  <c r="AU217" i="6" s="1"/>
  <c r="AT391" i="6"/>
  <c r="AU391" i="6" s="1"/>
  <c r="AV391" i="6"/>
  <c r="AV132" i="6"/>
  <c r="AT132" i="6"/>
  <c r="AU132" i="6" s="1"/>
  <c r="AV95" i="6"/>
  <c r="AT95" i="6"/>
  <c r="AU95" i="6" s="1"/>
  <c r="AV136" i="6"/>
  <c r="AT136" i="6"/>
  <c r="AU136" i="6" s="1"/>
  <c r="AT373" i="6"/>
  <c r="AU373" i="6" s="1"/>
  <c r="AV373" i="6"/>
  <c r="AT42" i="6"/>
  <c r="AU42" i="6" s="1"/>
  <c r="AV42" i="6"/>
  <c r="AV261" i="6"/>
  <c r="AT261" i="6"/>
  <c r="AU261" i="6" s="1"/>
  <c r="AT160" i="6"/>
  <c r="AU160" i="6" s="1"/>
  <c r="AV160" i="6"/>
  <c r="AT144" i="6"/>
  <c r="AU144" i="6" s="1"/>
  <c r="AV144" i="6"/>
  <c r="AT239" i="6"/>
  <c r="AU239" i="6" s="1"/>
  <c r="AV239" i="6"/>
  <c r="AV63" i="6"/>
  <c r="AT63" i="6"/>
  <c r="AU63" i="6" s="1"/>
  <c r="AT325" i="6"/>
  <c r="AU325" i="6" s="1"/>
  <c r="AV325" i="6"/>
  <c r="AT134" i="6"/>
  <c r="AU134" i="6" s="1"/>
  <c r="AV134" i="6"/>
  <c r="AV110" i="6"/>
  <c r="AT110" i="6"/>
  <c r="AU110" i="6" s="1"/>
  <c r="AT8" i="6"/>
  <c r="AU8" i="6" s="1"/>
  <c r="AV8" i="6"/>
  <c r="AV151" i="6"/>
  <c r="AV286" i="6"/>
  <c r="AT286" i="6"/>
  <c r="AU286" i="6" s="1"/>
  <c r="AV249" i="6"/>
  <c r="AT249" i="6"/>
  <c r="AU249" i="6" s="1"/>
  <c r="AV215" i="6"/>
  <c r="AT215" i="6"/>
  <c r="AU215" i="6" s="1"/>
  <c r="AT58" i="6"/>
  <c r="AU58" i="6" s="1"/>
  <c r="AV58" i="6"/>
  <c r="AT255" i="6"/>
  <c r="AU255" i="6" s="1"/>
  <c r="AT89" i="6"/>
  <c r="AU89" i="6" s="1"/>
  <c r="AT28" i="6"/>
  <c r="AU28" i="6" s="1"/>
  <c r="AT162" i="6"/>
  <c r="AU162" i="6" s="1"/>
  <c r="AV162" i="6"/>
  <c r="AV246" i="6"/>
  <c r="AT246" i="6"/>
  <c r="AU246" i="6" s="1"/>
  <c r="AV268" i="6"/>
  <c r="AT268" i="6"/>
  <c r="AU268" i="6" s="1"/>
  <c r="AT75" i="6"/>
  <c r="AU75" i="6" s="1"/>
  <c r="AV75" i="6"/>
  <c r="AV298" i="6"/>
  <c r="AT298" i="6"/>
  <c r="AU298" i="6" s="1"/>
  <c r="AV54" i="6"/>
  <c r="AT54" i="6"/>
  <c r="AU54" i="6" s="1"/>
  <c r="AV187" i="6"/>
  <c r="AT187" i="6"/>
  <c r="AU187" i="6" s="1"/>
  <c r="AT315" i="6"/>
  <c r="AU315" i="6" s="1"/>
  <c r="AV315" i="6"/>
  <c r="AV348" i="6"/>
  <c r="AT348" i="6"/>
  <c r="AU348" i="6" s="1"/>
  <c r="AV303" i="6"/>
  <c r="AT303" i="6"/>
  <c r="AU303" i="6" s="1"/>
  <c r="AV368" i="6"/>
  <c r="AV164" i="6"/>
  <c r="AT33" i="6"/>
  <c r="AU33" i="6" s="1"/>
  <c r="AV33" i="6"/>
  <c r="AT226" i="6"/>
  <c r="AU226" i="6" s="1"/>
  <c r="AV226" i="6"/>
  <c r="AV342" i="6"/>
  <c r="AT342" i="6"/>
  <c r="AU342" i="6" s="1"/>
  <c r="AT127" i="6"/>
  <c r="AU127" i="6" s="1"/>
  <c r="AV127" i="6"/>
  <c r="AV142" i="6"/>
  <c r="AT142" i="6"/>
  <c r="AU142" i="6" s="1"/>
  <c r="AT395" i="6"/>
  <c r="AU395" i="6" s="1"/>
  <c r="AV395" i="6"/>
  <c r="AV62" i="6"/>
  <c r="AT65" i="6"/>
  <c r="AU65" i="6" s="1"/>
  <c r="AV179" i="6"/>
  <c r="AV107" i="6"/>
  <c r="AT329" i="6"/>
  <c r="AU329" i="6" s="1"/>
  <c r="AV189" i="6"/>
  <c r="AT172" i="6"/>
  <c r="AU172" i="6" s="1"/>
  <c r="AT250" i="6"/>
  <c r="AU250" i="6" s="1"/>
  <c r="AT27" i="6"/>
  <c r="AU27" i="6" s="1"/>
  <c r="AV359" i="6"/>
  <c r="AT29" i="6"/>
  <c r="AU29" i="6" s="1"/>
  <c r="AV70" i="6"/>
  <c r="AT214" i="6"/>
  <c r="AU214" i="6" s="1"/>
  <c r="AT260" i="6"/>
  <c r="AU260" i="6" s="1"/>
  <c r="AT339" i="6"/>
  <c r="AU339" i="6" s="1"/>
  <c r="AT97" i="6"/>
  <c r="AU97" i="6" s="1"/>
  <c r="AT294" i="6"/>
  <c r="AU294" i="6" s="1"/>
  <c r="AV92" i="6"/>
  <c r="AT92" i="6"/>
  <c r="AU92" i="6" s="1"/>
  <c r="AV85" i="6"/>
  <c r="AT85" i="6"/>
  <c r="AU85" i="6" s="1"/>
  <c r="AT388" i="6"/>
  <c r="AU388" i="6" s="1"/>
  <c r="AV388" i="6"/>
  <c r="AT124" i="6"/>
  <c r="AU124" i="6" s="1"/>
  <c r="AV124" i="6"/>
  <c r="AT225" i="6"/>
  <c r="AU225" i="6" s="1"/>
  <c r="AV225" i="6"/>
  <c r="AV201" i="6"/>
  <c r="AT201" i="6"/>
  <c r="AU201" i="6" s="1"/>
  <c r="AV296" i="6"/>
  <c r="AV210" i="6"/>
  <c r="AT210" i="6"/>
  <c r="AU210" i="6" s="1"/>
  <c r="AT6" i="6"/>
  <c r="AU6" i="6" s="1"/>
  <c r="AV6" i="6"/>
  <c r="AV128" i="6"/>
  <c r="AV364" i="6"/>
  <c r="AT364" i="6"/>
  <c r="AU364" i="6" s="1"/>
  <c r="AT369" i="6"/>
  <c r="AU369" i="6" s="1"/>
  <c r="AV369" i="6"/>
  <c r="AV112" i="6"/>
  <c r="AT112" i="6"/>
  <c r="AU112" i="6" s="1"/>
  <c r="AV159" i="6"/>
  <c r="AT159" i="6"/>
  <c r="AU159" i="6" s="1"/>
  <c r="AT81" i="6"/>
  <c r="AU81" i="6" s="1"/>
  <c r="AV81" i="6"/>
  <c r="AV123" i="6"/>
  <c r="AT123" i="6"/>
  <c r="AU123" i="6" s="1"/>
  <c r="AV377" i="6"/>
  <c r="AT15" i="6"/>
  <c r="AU15" i="6" s="1"/>
  <c r="AT19" i="6"/>
  <c r="AU19" i="6" s="1"/>
  <c r="AT264" i="6"/>
  <c r="AU264" i="6" s="1"/>
  <c r="AV266" i="6"/>
  <c r="AT71" i="6"/>
  <c r="AU71" i="6" s="1"/>
  <c r="AV71" i="6"/>
  <c r="AT9" i="6"/>
  <c r="AU9" i="6" s="1"/>
  <c r="AV9" i="6"/>
  <c r="AT115" i="6"/>
  <c r="AU115" i="6" s="1"/>
  <c r="AV115" i="6"/>
  <c r="AV372" i="6"/>
  <c r="AT372" i="6"/>
  <c r="AU372" i="6" s="1"/>
  <c r="AT244" i="6"/>
  <c r="AU244" i="6" s="1"/>
  <c r="AV244" i="6"/>
  <c r="AT59" i="6"/>
  <c r="AU59" i="6" s="1"/>
  <c r="AV59" i="6"/>
  <c r="AV313" i="6"/>
  <c r="AT313" i="6"/>
  <c r="AU313" i="6" s="1"/>
  <c r="AV21" i="6"/>
  <c r="AT21" i="6"/>
  <c r="AU21" i="6" s="1"/>
  <c r="AT5" i="6"/>
  <c r="AU5" i="6" s="1"/>
  <c r="AV5" i="6"/>
  <c r="AT203" i="6"/>
  <c r="AU203" i="6" s="1"/>
  <c r="AV203" i="6"/>
  <c r="AV314" i="6"/>
  <c r="AT314" i="6"/>
  <c r="AU314" i="6" s="1"/>
  <c r="AV360" i="6"/>
  <c r="AT360" i="6"/>
  <c r="AU360" i="6" s="1"/>
  <c r="AV291" i="6"/>
  <c r="AT291" i="6"/>
  <c r="AU291" i="6" s="1"/>
  <c r="AT336" i="6"/>
  <c r="AU336" i="6" s="1"/>
  <c r="AV336" i="6"/>
  <c r="AT224" i="6"/>
  <c r="AU224" i="6" s="1"/>
  <c r="AV224" i="6"/>
  <c r="AT43" i="6"/>
  <c r="AU43" i="6" s="1"/>
  <c r="AV43" i="6"/>
  <c r="AT222" i="6"/>
  <c r="AU222" i="6" s="1"/>
  <c r="AV222" i="6"/>
  <c r="AV163" i="6"/>
  <c r="AT163" i="6"/>
  <c r="AU163" i="6" s="1"/>
  <c r="AV22" i="6"/>
  <c r="AV355" i="6"/>
  <c r="AV265" i="6"/>
  <c r="AV49" i="6"/>
  <c r="AT49" i="6"/>
  <c r="AU49" i="6" s="1"/>
  <c r="AT326" i="6"/>
  <c r="AU326" i="6" s="1"/>
  <c r="AV326" i="6"/>
  <c r="AT344" i="6"/>
  <c r="AU344" i="6" s="1"/>
  <c r="AV344" i="6"/>
  <c r="AT146" i="6"/>
  <c r="AU146" i="6" s="1"/>
  <c r="AV146" i="6"/>
  <c r="AT38" i="6"/>
  <c r="AU38" i="6" s="1"/>
  <c r="AV38" i="6"/>
  <c r="AV143" i="6"/>
  <c r="AT143" i="6"/>
  <c r="AU143" i="6" s="1"/>
  <c r="AV288" i="6"/>
  <c r="AT288" i="6"/>
  <c r="AU288" i="6" s="1"/>
  <c r="AT31" i="6"/>
  <c r="AU31" i="6" s="1"/>
  <c r="AV31" i="6"/>
  <c r="AV310" i="6"/>
  <c r="AT310" i="6"/>
  <c r="AU310" i="6" s="1"/>
  <c r="AV87" i="6"/>
  <c r="AT87" i="6"/>
  <c r="AU87" i="6" s="1"/>
  <c r="AT346" i="6"/>
  <c r="AU346" i="6" s="1"/>
  <c r="AV346" i="6"/>
  <c r="AV167" i="6"/>
  <c r="AT167" i="6"/>
  <c r="AU167" i="6" s="1"/>
  <c r="AT278" i="6"/>
  <c r="AU278" i="6" s="1"/>
  <c r="AV278" i="6"/>
  <c r="AT401" i="6"/>
  <c r="AU401" i="6" s="1"/>
  <c r="AT394" i="6"/>
  <c r="AU394" i="6" s="1"/>
  <c r="AT295" i="6"/>
  <c r="AU295" i="6" s="1"/>
  <c r="AV295" i="6"/>
  <c r="AT351" i="6"/>
  <c r="AU351" i="6" s="1"/>
  <c r="AV351" i="6"/>
  <c r="AV223" i="6"/>
  <c r="AT223" i="6"/>
  <c r="AU223" i="6" s="1"/>
  <c r="AT148" i="6"/>
  <c r="AU148" i="6" s="1"/>
  <c r="AV37" i="6"/>
  <c r="AT235" i="6"/>
  <c r="AU235" i="6" s="1"/>
  <c r="AV235" i="6"/>
  <c r="AT367" i="6"/>
  <c r="AU367" i="6" s="1"/>
  <c r="AT193" i="6"/>
  <c r="AU193" i="6" s="1"/>
  <c r="AV193" i="6"/>
  <c r="AT84" i="6"/>
  <c r="AU84" i="6" s="1"/>
  <c r="AV84" i="6"/>
  <c r="AT381" i="6"/>
  <c r="AU381" i="6" s="1"/>
  <c r="AV381" i="6"/>
  <c r="AV204" i="6"/>
  <c r="AT157" i="6"/>
  <c r="AU157" i="6" s="1"/>
  <c r="AV157" i="6"/>
  <c r="AT141" i="6"/>
  <c r="AU141" i="6" s="1"/>
  <c r="AV141" i="6"/>
  <c r="AV251" i="6"/>
  <c r="AT251" i="6"/>
  <c r="AU251" i="6" s="1"/>
  <c r="AT378" i="6"/>
  <c r="AU378" i="6" s="1"/>
  <c r="AV378" i="6"/>
  <c r="AT236" i="6"/>
  <c r="AU236" i="6" s="1"/>
  <c r="AV57" i="6"/>
  <c r="AV323" i="6"/>
  <c r="AT129" i="6"/>
  <c r="AU129" i="6" s="1"/>
  <c r="AV129" i="6"/>
  <c r="AV256" i="6"/>
  <c r="AT256" i="6"/>
  <c r="AU256" i="6" s="1"/>
  <c r="AV337" i="6"/>
  <c r="AT337" i="6"/>
  <c r="AU337" i="6" s="1"/>
  <c r="AV73" i="6"/>
  <c r="AT73" i="6"/>
  <c r="AU73" i="6" s="1"/>
  <c r="AT104" i="6"/>
  <c r="AU104" i="6" s="1"/>
  <c r="AV104" i="6"/>
  <c r="AV349" i="6"/>
  <c r="AT349" i="6"/>
  <c r="AU349" i="6" s="1"/>
  <c r="AT297" i="6"/>
  <c r="AU297" i="6" s="1"/>
  <c r="AV297" i="6"/>
  <c r="AT230" i="6"/>
  <c r="AU230" i="6" s="1"/>
  <c r="AV230" i="6"/>
  <c r="AV86" i="6"/>
  <c r="AT86" i="6"/>
  <c r="AU86" i="6" s="1"/>
  <c r="AV190" i="6"/>
  <c r="AT190" i="6"/>
  <c r="AU190" i="6" s="1"/>
  <c r="AT328" i="6"/>
  <c r="AU328" i="6" s="1"/>
  <c r="AV328" i="6"/>
  <c r="AT4" i="6"/>
  <c r="AU4" i="6" s="1"/>
  <c r="AV4" i="6"/>
  <c r="AT306" i="6"/>
  <c r="AU306" i="6" s="1"/>
  <c r="AV306" i="6"/>
  <c r="AT221" i="6"/>
  <c r="AU221" i="6" s="1"/>
  <c r="AV243" i="6"/>
  <c r="AT216" i="6"/>
  <c r="AU216" i="6" s="1"/>
  <c r="AV216" i="6"/>
  <c r="AT165" i="6"/>
  <c r="AU165" i="6" s="1"/>
  <c r="AV165" i="6"/>
  <c r="AT284" i="6"/>
  <c r="AU284" i="6" s="1"/>
  <c r="AV284" i="6"/>
  <c r="AT176" i="6"/>
  <c r="AU176" i="6" s="1"/>
  <c r="AV176" i="6"/>
  <c r="AT117" i="6"/>
  <c r="AU117" i="6" s="1"/>
  <c r="AV398" i="6"/>
  <c r="AV195" i="6"/>
  <c r="AT34" i="6"/>
  <c r="AU34" i="6" s="1"/>
  <c r="AV34" i="6"/>
  <c r="AV232" i="6"/>
  <c r="AT232" i="6"/>
  <c r="AU232" i="6" s="1"/>
  <c r="AT25" i="6"/>
  <c r="AU25" i="6" s="1"/>
  <c r="AV25" i="6"/>
  <c r="AT327" i="6"/>
  <c r="AU327" i="6" s="1"/>
  <c r="AV338" i="6"/>
  <c r="AT194" i="6"/>
  <c r="AU194" i="6" s="1"/>
  <c r="AT125" i="6"/>
  <c r="AU125" i="6" s="1"/>
  <c r="AT350" i="6"/>
  <c r="AU350" i="6" s="1"/>
  <c r="AT356" i="6"/>
  <c r="AU356" i="6" s="1"/>
  <c r="AV192" i="6"/>
  <c r="AT52" i="6"/>
  <c r="AU52" i="6" s="1"/>
  <c r="AV93" i="6"/>
  <c r="AT93" i="6"/>
  <c r="AU93" i="6" s="1"/>
  <c r="AT131" i="6"/>
  <c r="AU131" i="6" s="1"/>
  <c r="AV131" i="6"/>
  <c r="AV258" i="6"/>
  <c r="AT258" i="6"/>
  <c r="AU258" i="6" s="1"/>
  <c r="AV77" i="6"/>
  <c r="AT77" i="6"/>
  <c r="AU77" i="6" s="1"/>
  <c r="AT48" i="6"/>
  <c r="AU48" i="6" s="1"/>
  <c r="AV48" i="6"/>
  <c r="AV370" i="6"/>
  <c r="AT370" i="6"/>
  <c r="AU370" i="6" s="1"/>
  <c r="AV208" i="6"/>
  <c r="AT208" i="6"/>
  <c r="AU208" i="6" s="1"/>
  <c r="AT17" i="6"/>
  <c r="AU17" i="6" s="1"/>
  <c r="AV17" i="6"/>
  <c r="AV3" i="6"/>
  <c r="AT3" i="6"/>
  <c r="AU3" i="6" s="1"/>
  <c r="AT227" i="6"/>
  <c r="AU227" i="6" s="1"/>
  <c r="AV227" i="6"/>
  <c r="AT16" i="6"/>
  <c r="AU16" i="6" s="1"/>
  <c r="AT109" i="6"/>
  <c r="AU109" i="6" s="1"/>
  <c r="AT228" i="6"/>
  <c r="AU228" i="6" s="1"/>
  <c r="AT64" i="6"/>
  <c r="AU64" i="6" s="1"/>
  <c r="AV64" i="6"/>
  <c r="AV191" i="6"/>
  <c r="AT191" i="6"/>
  <c r="AU191" i="6" s="1"/>
  <c r="AT302" i="6"/>
  <c r="AU302" i="6" s="1"/>
  <c r="AV302" i="6"/>
  <c r="AT139" i="6"/>
  <c r="AU139" i="6" s="1"/>
  <c r="AV139" i="6"/>
  <c r="AV365" i="6"/>
  <c r="AT365" i="6"/>
  <c r="AU365" i="6" s="1"/>
  <c r="AT130" i="6"/>
  <c r="AU130" i="6" s="1"/>
  <c r="AV130" i="6"/>
  <c r="AV45" i="6"/>
  <c r="AT45" i="6"/>
  <c r="AU45" i="6" s="1"/>
  <c r="AV202" i="6"/>
  <c r="AT202" i="6"/>
  <c r="AU202" i="6" s="1"/>
  <c r="AV152" i="6"/>
  <c r="AT105" i="6"/>
  <c r="AU105" i="6" s="1"/>
  <c r="AV220" i="6"/>
  <c r="AV171" i="6"/>
  <c r="AV40" i="6"/>
  <c r="AV50" i="6"/>
  <c r="AT72" i="6"/>
  <c r="AU72" i="6" s="1"/>
  <c r="AT245" i="6"/>
  <c r="AU245" i="6" s="1"/>
  <c r="AV69" i="6"/>
  <c r="AT69" i="6"/>
  <c r="AU69" i="6" s="1"/>
  <c r="AV183" i="6"/>
  <c r="AT183" i="6"/>
  <c r="AU183" i="6" s="1"/>
  <c r="AV396" i="6"/>
  <c r="AT396" i="6"/>
  <c r="AU396" i="6" s="1"/>
  <c r="AT292" i="6"/>
  <c r="AU292" i="6" s="1"/>
  <c r="AV292" i="6"/>
  <c r="AT209" i="6"/>
  <c r="AU209" i="6" s="1"/>
  <c r="AV281" i="6"/>
  <c r="AT281" i="6"/>
  <c r="AU281" i="6" s="1"/>
  <c r="AT20" i="6"/>
  <c r="AU20" i="6" s="1"/>
  <c r="AV393" i="6"/>
  <c r="AV155" i="6"/>
  <c r="AT390" i="6"/>
  <c r="AU390" i="6" s="1"/>
  <c r="AV23" i="6"/>
  <c r="AV357" i="6"/>
  <c r="AV169" i="6"/>
  <c r="AT290" i="6"/>
  <c r="AU290" i="6" s="1"/>
  <c r="AV290" i="6"/>
  <c r="AT154" i="6"/>
  <c r="AU154" i="6" s="1"/>
  <c r="AV154" i="6"/>
  <c r="AT188" i="6"/>
  <c r="AU188" i="6" s="1"/>
  <c r="AV188" i="6"/>
  <c r="AV91" i="6"/>
  <c r="AT91" i="6"/>
  <c r="AU91" i="6" s="1"/>
  <c r="AT74" i="6"/>
  <c r="AU74" i="6" s="1"/>
  <c r="AV74" i="6"/>
  <c r="AT311" i="6"/>
  <c r="AU311" i="6" s="1"/>
  <c r="AV311" i="6"/>
  <c r="AT361" i="6"/>
  <c r="AU361" i="6" s="1"/>
  <c r="AT80" i="6"/>
  <c r="AU80" i="6" s="1"/>
  <c r="AV80" i="6"/>
  <c r="AV207" i="6"/>
  <c r="AT207" i="6"/>
  <c r="AU207" i="6" s="1"/>
  <c r="AV12" i="6"/>
  <c r="AT39" i="6"/>
  <c r="AU39" i="6" s="1"/>
  <c r="AV7" i="6"/>
  <c r="AT150" i="6"/>
  <c r="AU150" i="6" s="1"/>
  <c r="AT106" i="6"/>
  <c r="AU106" i="6" s="1"/>
  <c r="AV10" i="6"/>
  <c r="AV384" i="6"/>
  <c r="AT233" i="6"/>
  <c r="AU233" i="6" s="1"/>
  <c r="AV387" i="6"/>
  <c r="AT387" i="6"/>
  <c r="AU387" i="6" s="1"/>
  <c r="AT304" i="6"/>
  <c r="AU304" i="6" s="1"/>
  <c r="AV304" i="6"/>
  <c r="AV96" i="6"/>
  <c r="AT96" i="6"/>
  <c r="AU96" i="6" s="1"/>
  <c r="AT13" i="6"/>
  <c r="AU13" i="6" s="1"/>
  <c r="AV13" i="6"/>
  <c r="AV300" i="6"/>
  <c r="AT300" i="6"/>
  <c r="AU300" i="6" s="1"/>
  <c r="AT122" i="6"/>
  <c r="AU122" i="6" s="1"/>
  <c r="AV122" i="6"/>
  <c r="AT82" i="6"/>
  <c r="AU82" i="6" s="1"/>
  <c r="AV82" i="6"/>
  <c r="AT275" i="6"/>
  <c r="AU275" i="6" s="1"/>
  <c r="AV275" i="6"/>
  <c r="AV61" i="6"/>
  <c r="AT61" i="6"/>
  <c r="AU61" i="6" s="1"/>
  <c r="AT276" i="6"/>
  <c r="AU276" i="6" s="1"/>
  <c r="AV276" i="6"/>
  <c r="AT99" i="6"/>
  <c r="AU99" i="6" s="1"/>
  <c r="AV99" i="6"/>
  <c r="AT248" i="6"/>
  <c r="AU248" i="6" s="1"/>
  <c r="AV248" i="6"/>
  <c r="AT363" i="6"/>
  <c r="AU363" i="6" s="1"/>
  <c r="AV363" i="6"/>
  <c r="AT197" i="6"/>
  <c r="AU197" i="6" s="1"/>
  <c r="AV197" i="6"/>
  <c r="AV168" i="6"/>
  <c r="AT168" i="6"/>
  <c r="AU168" i="6" s="1"/>
  <c r="AT316" i="6"/>
  <c r="AU316" i="6" s="1"/>
  <c r="AV316" i="6"/>
  <c r="AT234" i="6"/>
  <c r="AU234" i="6" s="1"/>
  <c r="AV234" i="6"/>
  <c r="AV317" i="6"/>
  <c r="AT317" i="6"/>
  <c r="AU317" i="6" s="1"/>
  <c r="AV257" i="6"/>
  <c r="AT257" i="6"/>
  <c r="AU257" i="6" s="1"/>
  <c r="AV156" i="6"/>
  <c r="AV318" i="6"/>
  <c r="AT116" i="6"/>
  <c r="AU116" i="6" s="1"/>
  <c r="AV11" i="6"/>
  <c r="AT11" i="6"/>
  <c r="AU11" i="6" s="1"/>
  <c r="AT66" i="6"/>
  <c r="AU66" i="6" s="1"/>
  <c r="AV66" i="6"/>
  <c r="AT319" i="6"/>
  <c r="AU319" i="6" s="1"/>
  <c r="AV319" i="6"/>
  <c r="AT181" i="6"/>
  <c r="AU181" i="6" s="1"/>
  <c r="AV181" i="6"/>
  <c r="AV153" i="6"/>
  <c r="AT153" i="6"/>
  <c r="AU153" i="6" s="1"/>
  <c r="AT158" i="6"/>
  <c r="AU158" i="6" s="1"/>
  <c r="AV158" i="6"/>
  <c r="AT320" i="6"/>
  <c r="AU320" i="6" s="1"/>
  <c r="AV320" i="6"/>
  <c r="AT30" i="6"/>
  <c r="AU30" i="6" s="1"/>
  <c r="AV30" i="6"/>
  <c r="AT324" i="6"/>
  <c r="AU324" i="6" s="1"/>
  <c r="AV324" i="6"/>
  <c r="AT119" i="6"/>
  <c r="AU119" i="6" s="1"/>
  <c r="AV119" i="6"/>
  <c r="AT44" i="6"/>
  <c r="AU44" i="6" s="1"/>
  <c r="AV44" i="6"/>
  <c r="AV340" i="6"/>
  <c r="AT340" i="6"/>
  <c r="AU340" i="6" s="1"/>
  <c r="AV252" i="6"/>
  <c r="AT252" i="6"/>
  <c r="AU252" i="6" s="1"/>
  <c r="AT399" i="6"/>
  <c r="AU399" i="6" s="1"/>
  <c r="AV399" i="6"/>
  <c r="AT241" i="6"/>
  <c r="AU241" i="6" s="1"/>
  <c r="AV241" i="6"/>
  <c r="AV100" i="6"/>
  <c r="AT100" i="6"/>
  <c r="AU100" i="6" s="1"/>
  <c r="AV282" i="6"/>
  <c r="AT282" i="6"/>
  <c r="AU282" i="6" s="1"/>
  <c r="AV184" i="6"/>
  <c r="AT184" i="6"/>
  <c r="AU184" i="6" s="1"/>
  <c r="AV24" i="6"/>
  <c r="AT24" i="6"/>
  <c r="AU24" i="6" s="1"/>
  <c r="AV371" i="6"/>
  <c r="AT371" i="6"/>
  <c r="AU371" i="6" s="1"/>
  <c r="AV242" i="6"/>
  <c r="AT242" i="6"/>
  <c r="AU242" i="6" s="1"/>
  <c r="AV229" i="6"/>
  <c r="AT229" i="6"/>
  <c r="AU229" i="6" s="1"/>
  <c r="AV274" i="6"/>
  <c r="AT274" i="6"/>
  <c r="AU274" i="6" s="1"/>
  <c r="AV392" i="6"/>
  <c r="AT392" i="6"/>
  <c r="AU392" i="6" s="1"/>
  <c r="AT212" i="6"/>
  <c r="AU212" i="6" s="1"/>
  <c r="AV212" i="6"/>
  <c r="AT386" i="6"/>
  <c r="AU386" i="6" s="1"/>
  <c r="AV386" i="6"/>
  <c r="AT353" i="6"/>
  <c r="AU353" i="6" s="1"/>
  <c r="AV353" i="6"/>
  <c r="AV174" i="6"/>
  <c r="AT174" i="6"/>
  <c r="AU174" i="6" s="1"/>
  <c r="AT231" i="6"/>
  <c r="AU231" i="6" s="1"/>
  <c r="AV231" i="6"/>
  <c r="AT36" i="6"/>
  <c r="AU36" i="6" s="1"/>
  <c r="AV36" i="6"/>
  <c r="AV137" i="6"/>
  <c r="AT137" i="6"/>
  <c r="AU137" i="6" s="1"/>
  <c r="AV103" i="6"/>
  <c r="AT103" i="6"/>
  <c r="AU103" i="6" s="1"/>
  <c r="AV247" i="6"/>
  <c r="AT247" i="6"/>
  <c r="AU247" i="6" s="1"/>
  <c r="AT397" i="6"/>
  <c r="AU397" i="6" s="1"/>
  <c r="AV397" i="6"/>
  <c r="AT240" i="6"/>
  <c r="AU240" i="6" s="1"/>
  <c r="AV240" i="6"/>
  <c r="AT126" i="6"/>
  <c r="AU126" i="6" s="1"/>
  <c r="AV126" i="6"/>
  <c r="AT335" i="6"/>
  <c r="AU335" i="6" s="1"/>
  <c r="AV335" i="6"/>
  <c r="AV280" i="6"/>
  <c r="AT280" i="6"/>
  <c r="AU280" i="6" s="1"/>
  <c r="AT121" i="6"/>
  <c r="AU121" i="6" s="1"/>
  <c r="AV121" i="6"/>
  <c r="AT206" i="6"/>
  <c r="AU206" i="6" s="1"/>
  <c r="AV206" i="6"/>
  <c r="AT26" i="6"/>
  <c r="AU26" i="6" s="1"/>
  <c r="AV26" i="6"/>
  <c r="AT385" i="6"/>
  <c r="AU385" i="6" s="1"/>
  <c r="AV385" i="6"/>
  <c r="AT200" i="6"/>
  <c r="AU200" i="6" s="1"/>
  <c r="AV200" i="6"/>
  <c r="AV166" i="6"/>
  <c r="AT166" i="6"/>
  <c r="AU166" i="6" s="1"/>
  <c r="AT55" i="6"/>
  <c r="AU55" i="6" s="1"/>
  <c r="AV55" i="6"/>
  <c r="AT111" i="6"/>
  <c r="AU111" i="6" s="1"/>
  <c r="AV111" i="6"/>
  <c r="AV380" i="6"/>
  <c r="AT380" i="6"/>
  <c r="AU380" i="6" s="1"/>
  <c r="AV180" i="6"/>
  <c r="AT180" i="6"/>
  <c r="AU180" i="6" s="1"/>
  <c r="AT83" i="6"/>
  <c r="AU83" i="6" s="1"/>
  <c r="AV83" i="6"/>
  <c r="AT186" i="6"/>
  <c r="AU186" i="6" s="1"/>
  <c r="AV186" i="6"/>
  <c r="AT14" i="6"/>
  <c r="AU14" i="6" s="1"/>
  <c r="AV14" i="6"/>
  <c r="A7" i="6"/>
  <c r="AV331" i="6"/>
  <c r="AT331" i="6"/>
  <c r="AU331" i="6" s="1"/>
  <c r="AV347" i="6"/>
  <c r="AT347" i="6"/>
  <c r="AU347" i="6" s="1"/>
  <c r="AT213" i="6"/>
  <c r="AU213" i="6" s="1"/>
  <c r="AV213" i="6"/>
  <c r="AT301" i="6"/>
  <c r="AU301" i="6" s="1"/>
  <c r="AV301" i="6"/>
  <c r="AV60" i="6"/>
  <c r="AT60" i="6"/>
  <c r="AU60" i="6" s="1"/>
  <c r="P42" i="4"/>
  <c r="P58" i="4"/>
  <c r="P48" i="4"/>
  <c r="P41" i="4"/>
  <c r="P38" i="4"/>
  <c r="P28" i="4"/>
  <c r="P15" i="4"/>
  <c r="P6" i="4"/>
  <c r="P3" i="4"/>
  <c r="P185" i="4"/>
  <c r="P82" i="4"/>
  <c r="P24" i="4"/>
  <c r="P374" i="4"/>
  <c r="P358" i="4"/>
  <c r="P316" i="4"/>
  <c r="P291" i="4"/>
  <c r="P106" i="4"/>
  <c r="P30" i="4"/>
  <c r="P301" i="4"/>
  <c r="P281" i="4"/>
  <c r="P214" i="4"/>
  <c r="P144" i="4"/>
  <c r="P108" i="4"/>
  <c r="P84" i="4"/>
  <c r="P72" i="4"/>
  <c r="P27" i="4"/>
  <c r="P17" i="4"/>
  <c r="P166" i="4"/>
  <c r="P7" i="4"/>
  <c r="P243" i="4"/>
  <c r="P40" i="4"/>
  <c r="P33" i="4"/>
  <c r="P322" i="4"/>
  <c r="P294" i="4"/>
  <c r="P161" i="4"/>
  <c r="P116" i="4"/>
  <c r="P159" i="4"/>
  <c r="P120" i="4"/>
  <c r="P118" i="4"/>
  <c r="P76" i="4"/>
  <c r="P36" i="4"/>
  <c r="P377" i="4"/>
  <c r="P257" i="4"/>
  <c r="P168" i="4"/>
  <c r="P156" i="4"/>
  <c r="P54" i="4"/>
  <c r="P50" i="4"/>
  <c r="P46" i="4"/>
  <c r="P378" i="4"/>
  <c r="P142" i="4"/>
  <c r="P68" i="4"/>
  <c r="P57" i="4"/>
  <c r="P53" i="4"/>
  <c r="P298" i="4"/>
  <c r="P63" i="4"/>
  <c r="P264" i="4"/>
  <c r="P209" i="4"/>
  <c r="P178" i="4"/>
  <c r="P140" i="4"/>
  <c r="P395" i="4"/>
  <c r="P20" i="4"/>
  <c r="P340" i="4"/>
  <c r="P245" i="4"/>
  <c r="P212" i="4"/>
  <c r="P188" i="4"/>
  <c r="P183" i="4"/>
  <c r="P92" i="4"/>
  <c r="P180" i="4"/>
  <c r="P44" i="4"/>
  <c r="P219" i="4"/>
  <c r="P195" i="4"/>
  <c r="P341" i="4"/>
  <c r="P271" i="4"/>
  <c r="P127" i="4"/>
  <c r="P344" i="4"/>
  <c r="P170" i="4"/>
  <c r="P273" i="4"/>
  <c r="P129" i="4"/>
  <c r="P244" i="4"/>
  <c r="P370" i="4"/>
  <c r="P239" i="4"/>
  <c r="P253" i="4"/>
  <c r="P109" i="4"/>
  <c r="P45" i="4"/>
  <c r="P202" i="4"/>
  <c r="P130" i="4"/>
  <c r="P352" i="4"/>
  <c r="P75" i="4"/>
  <c r="P34" i="4"/>
  <c r="P248" i="4"/>
  <c r="P367" i="4"/>
  <c r="P302" i="4"/>
  <c r="P332" i="4"/>
  <c r="P187" i="4"/>
  <c r="P31" i="4"/>
  <c r="P206" i="4"/>
  <c r="P300" i="4"/>
  <c r="P141" i="4"/>
  <c r="P232" i="4"/>
  <c r="P174" i="4"/>
  <c r="P335" i="4"/>
  <c r="P169" i="4"/>
  <c r="P13" i="4"/>
  <c r="P89" i="4"/>
  <c r="P51" i="4"/>
  <c r="P111" i="4"/>
  <c r="P400" i="4"/>
  <c r="P293" i="4"/>
  <c r="P175" i="4"/>
  <c r="P19" i="4"/>
  <c r="P194" i="4"/>
  <c r="P285" i="4"/>
  <c r="P117" i="4"/>
  <c r="P220" i="4"/>
  <c r="P337" i="4"/>
  <c r="P191" i="4"/>
  <c r="P323" i="4"/>
  <c r="P9" i="4"/>
  <c r="P113" i="4"/>
  <c r="P207" i="4"/>
  <c r="P80" i="4"/>
  <c r="P238" i="4"/>
  <c r="P77" i="4"/>
  <c r="P267" i="4"/>
  <c r="P128" i="4"/>
  <c r="P388" i="4"/>
  <c r="P320" i="4"/>
  <c r="P163" i="4"/>
  <c r="P356" i="4"/>
  <c r="P182" i="4"/>
  <c r="P261" i="4"/>
  <c r="P105" i="4"/>
  <c r="P208" i="4"/>
  <c r="P330" i="4"/>
  <c r="P179" i="4"/>
  <c r="P145" i="4"/>
  <c r="P12" i="4"/>
  <c r="P197" i="4"/>
  <c r="P390" i="4"/>
  <c r="P240" i="4"/>
  <c r="P100" i="4"/>
  <c r="P132" i="4"/>
  <c r="P376" i="4"/>
  <c r="P396" i="4"/>
  <c r="P151" i="4"/>
  <c r="P351" i="4"/>
  <c r="P158" i="4"/>
  <c r="P249" i="4"/>
  <c r="P93" i="4"/>
  <c r="P196" i="4"/>
  <c r="P318" i="4"/>
  <c r="P167" i="4"/>
  <c r="P299" i="4"/>
  <c r="P204" i="4"/>
  <c r="P4" i="4"/>
  <c r="P286" i="4"/>
  <c r="P123" i="4"/>
  <c r="P171" i="4"/>
  <c r="P402" i="4"/>
  <c r="P393" i="4"/>
  <c r="P319" i="4"/>
  <c r="P369" i="4"/>
  <c r="P146" i="4"/>
  <c r="P237" i="4"/>
  <c r="P81" i="4"/>
  <c r="P184" i="4"/>
  <c r="P307" i="4"/>
  <c r="P155" i="4"/>
  <c r="P282" i="4"/>
  <c r="P126" i="4"/>
  <c r="P277" i="4"/>
  <c r="P125" i="4"/>
  <c r="P304" i="4"/>
  <c r="P221" i="4"/>
  <c r="P397" i="4"/>
  <c r="P383" i="4"/>
  <c r="P392" i="4"/>
  <c r="P357" i="4"/>
  <c r="P283" i="4"/>
  <c r="P115" i="4"/>
  <c r="P363" i="4"/>
  <c r="P172" i="4"/>
  <c r="P296" i="4"/>
  <c r="P143" i="4"/>
  <c r="P270" i="4"/>
  <c r="P114" i="4"/>
  <c r="P265" i="4"/>
  <c r="P97" i="4"/>
  <c r="P65" i="4"/>
  <c r="P164" i="4"/>
  <c r="P295" i="4"/>
  <c r="P18" i="4"/>
  <c r="P226" i="4"/>
  <c r="P385" i="4"/>
  <c r="P360" i="4"/>
  <c r="P379" i="4"/>
  <c r="P345" i="4"/>
  <c r="P259" i="4"/>
  <c r="P213" i="4"/>
  <c r="P325" i="4"/>
  <c r="P160" i="4"/>
  <c r="P287" i="4"/>
  <c r="P131" i="4"/>
  <c r="P258" i="4"/>
  <c r="P102" i="4"/>
  <c r="P241" i="4"/>
  <c r="P85" i="4"/>
  <c r="P200" i="4"/>
  <c r="P70" i="4"/>
  <c r="P274" i="4"/>
  <c r="P26" i="4"/>
  <c r="P279" i="4"/>
  <c r="P310" i="4"/>
  <c r="P147" i="4"/>
  <c r="P334" i="4"/>
  <c r="P88" i="4"/>
  <c r="P372" i="4"/>
  <c r="P321" i="4"/>
  <c r="P247" i="4"/>
  <c r="P91" i="4"/>
  <c r="P266" i="4"/>
  <c r="P110" i="4"/>
  <c r="P201" i="4"/>
  <c r="P313" i="4"/>
  <c r="P148" i="4"/>
  <c r="P78" i="4"/>
  <c r="P229" i="4"/>
  <c r="P73" i="4"/>
  <c r="P32" i="4"/>
  <c r="P29" i="4"/>
  <c r="P250" i="4"/>
  <c r="P365" i="4"/>
  <c r="P336" i="4"/>
  <c r="P350" i="4"/>
  <c r="P254" i="4"/>
  <c r="P98" i="4"/>
  <c r="P189" i="4"/>
  <c r="P303" i="4"/>
  <c r="P136" i="4"/>
  <c r="P263" i="4"/>
  <c r="P107" i="4"/>
  <c r="P222" i="4"/>
  <c r="P66" i="4"/>
  <c r="P35" i="4"/>
  <c r="P231" i="4"/>
  <c r="P104" i="4"/>
  <c r="P39" i="4"/>
  <c r="P176" i="4"/>
  <c r="P11" i="4"/>
  <c r="P329" i="4"/>
  <c r="P326" i="4"/>
  <c r="P371" i="4"/>
  <c r="P268" i="4"/>
  <c r="P391" i="4"/>
  <c r="P368" i="4"/>
  <c r="P198" i="4"/>
  <c r="P359" i="4"/>
  <c r="P37" i="4"/>
  <c r="P62" i="4"/>
  <c r="P56" i="4"/>
  <c r="P346" i="4"/>
  <c r="P101" i="4"/>
  <c r="P252" i="4"/>
  <c r="P353" i="4"/>
  <c r="P312" i="4"/>
  <c r="P338" i="4"/>
  <c r="P387" i="4"/>
  <c r="P223" i="4"/>
  <c r="P67" i="4"/>
  <c r="P242" i="4"/>
  <c r="P124" i="4"/>
  <c r="P251" i="4"/>
  <c r="P83" i="4"/>
  <c r="P210" i="4"/>
  <c r="P384" i="4"/>
  <c r="P205" i="4"/>
  <c r="P49" i="4"/>
  <c r="P87" i="4"/>
  <c r="P276" i="4"/>
  <c r="P389" i="4"/>
  <c r="P211" i="4"/>
  <c r="P401" i="4"/>
  <c r="P227" i="4"/>
  <c r="P193" i="4"/>
  <c r="P135" i="4"/>
  <c r="P269" i="4"/>
  <c r="P21" i="4"/>
  <c r="P317" i="4"/>
  <c r="P199" i="4"/>
  <c r="P43" i="4"/>
  <c r="P218" i="4"/>
  <c r="P394" i="4"/>
  <c r="P153" i="4"/>
  <c r="P256" i="4"/>
  <c r="P361" i="4"/>
  <c r="P215" i="4"/>
  <c r="P354" i="4"/>
  <c r="P25" i="4"/>
  <c r="P149" i="4"/>
  <c r="P152" i="4"/>
  <c r="P59" i="4"/>
  <c r="AV254" i="6"/>
  <c r="AT254" i="6"/>
  <c r="AU254" i="6" s="1"/>
  <c r="AV375" i="6"/>
  <c r="AT375" i="6"/>
  <c r="AU375" i="6" s="1"/>
  <c r="AT149" i="6"/>
  <c r="AU149" i="6" s="1"/>
  <c r="AV149" i="6"/>
  <c r="W206" i="5" l="1"/>
  <c r="AB206" i="5" s="1"/>
  <c r="W25" i="5"/>
  <c r="Z25" i="5" s="1"/>
  <c r="W5" i="5"/>
  <c r="AA5" i="5" s="1"/>
  <c r="W310" i="5"/>
  <c r="Z310" i="5" s="1"/>
  <c r="W356" i="5"/>
  <c r="AC356" i="5" s="1"/>
  <c r="W21" i="5"/>
  <c r="AB21" i="5" s="1"/>
  <c r="W499" i="5"/>
  <c r="Y499" i="5" s="1"/>
  <c r="W193" i="5"/>
  <c r="W254" i="5"/>
  <c r="AA254" i="5" s="1"/>
  <c r="W406" i="5"/>
  <c r="W561" i="5"/>
  <c r="AC561" i="5" s="1"/>
  <c r="W86" i="5"/>
  <c r="Z86" i="5" s="1"/>
  <c r="W160" i="5"/>
  <c r="W280" i="5"/>
  <c r="AA280" i="5" s="1"/>
  <c r="W316" i="5"/>
  <c r="W508" i="5"/>
  <c r="W375" i="5"/>
  <c r="AA375" i="5" s="1"/>
  <c r="W255" i="5"/>
  <c r="Y255" i="5" s="1"/>
  <c r="W313" i="5"/>
  <c r="W110" i="5"/>
  <c r="W523" i="5"/>
  <c r="W145" i="5"/>
  <c r="AC145" i="5" s="1"/>
  <c r="W500" i="5"/>
  <c r="AB500" i="5" s="1"/>
  <c r="W261" i="5"/>
  <c r="AA261" i="5" s="1"/>
  <c r="W340" i="5"/>
  <c r="W525" i="5"/>
  <c r="W551" i="5"/>
  <c r="Z551" i="5" s="1"/>
  <c r="W364" i="5"/>
  <c r="AD364" i="5" s="1"/>
  <c r="W83" i="5"/>
  <c r="X83" i="5" s="1"/>
  <c r="W12" i="5"/>
  <c r="AD12" i="5" s="1"/>
  <c r="W455" i="5"/>
  <c r="W278" i="5"/>
  <c r="W470" i="5"/>
  <c r="W180" i="5"/>
  <c r="W514" i="5"/>
  <c r="Y514" i="5" s="1"/>
  <c r="W332" i="5"/>
  <c r="AA332" i="5" s="1"/>
  <c r="W484" i="5"/>
  <c r="W92" i="5"/>
  <c r="W49" i="5"/>
  <c r="W477" i="5"/>
  <c r="W524" i="5"/>
  <c r="AC524" i="5" s="1"/>
  <c r="W52" i="5"/>
  <c r="AA52" i="5" s="1"/>
  <c r="W373" i="5"/>
  <c r="W98" i="5"/>
  <c r="W383" i="5"/>
  <c r="W128" i="5"/>
  <c r="W474" i="5"/>
  <c r="W565" i="5"/>
  <c r="Y565" i="5" s="1"/>
  <c r="W133" i="5"/>
  <c r="AC133" i="5" s="1"/>
  <c r="W294" i="5"/>
  <c r="W34" i="5"/>
  <c r="AB34" i="5" s="1"/>
  <c r="W22" i="5"/>
  <c r="W600" i="5"/>
  <c r="AC600" i="5" s="1"/>
  <c r="W379" i="5"/>
  <c r="X379" i="5" s="1"/>
  <c r="W174" i="5"/>
  <c r="W79" i="5"/>
  <c r="W125" i="5"/>
  <c r="W342" i="5"/>
  <c r="AA342" i="5" s="1"/>
  <c r="W247" i="5"/>
  <c r="W394" i="5"/>
  <c r="X394" i="5" s="1"/>
  <c r="W173" i="5"/>
  <c r="W532" i="5"/>
  <c r="Y532" i="5" s="1"/>
  <c r="W510" i="5"/>
  <c r="Z510" i="5" s="1"/>
  <c r="W293" i="5"/>
  <c r="W152" i="5"/>
  <c r="Z152" i="5" s="1"/>
  <c r="W61" i="5"/>
  <c r="AD61" i="5" s="1"/>
  <c r="W545" i="5"/>
  <c r="W33" i="5"/>
  <c r="W587" i="5"/>
  <c r="W271" i="5"/>
  <c r="W333" i="5"/>
  <c r="W579" i="5"/>
  <c r="Z579" i="5" s="1"/>
  <c r="W483" i="5"/>
  <c r="Y483" i="5" s="1"/>
  <c r="W497" i="5"/>
  <c r="W296" i="5"/>
  <c r="W87" i="5"/>
  <c r="W537" i="5"/>
  <c r="X537" i="5" s="1"/>
  <c r="W123" i="5"/>
  <c r="AC123" i="5" s="1"/>
  <c r="W97" i="5"/>
  <c r="W154" i="5"/>
  <c r="W175" i="5"/>
  <c r="W559" i="5"/>
  <c r="W476" i="5"/>
  <c r="W330" i="5"/>
  <c r="Z330" i="5" s="1"/>
  <c r="W566" i="5"/>
  <c r="W328" i="5"/>
  <c r="W351" i="5"/>
  <c r="W521" i="5"/>
  <c r="AC521" i="5" s="1"/>
  <c r="W101" i="5"/>
  <c r="Y101" i="5" s="1"/>
  <c r="W267" i="5"/>
  <c r="X267" i="5" s="1"/>
  <c r="W489" i="5"/>
  <c r="AA489" i="5" s="1"/>
  <c r="W231" i="5"/>
  <c r="Z231" i="5" s="1"/>
  <c r="W73" i="5"/>
  <c r="X73" i="5" s="1"/>
  <c r="W491" i="5"/>
  <c r="X491" i="5" s="1"/>
  <c r="W424" i="5"/>
  <c r="AC424" i="5" s="1"/>
  <c r="W211" i="5"/>
  <c r="Z211" i="5" s="1"/>
  <c r="W578" i="5"/>
  <c r="W346" i="5"/>
  <c r="W176" i="5"/>
  <c r="W91" i="5"/>
  <c r="Y91" i="5" s="1"/>
  <c r="W435" i="5"/>
  <c r="Z435" i="5" s="1"/>
  <c r="W472" i="5"/>
  <c r="X472" i="5" s="1"/>
  <c r="W430" i="5"/>
  <c r="W388" i="5"/>
  <c r="W197" i="5"/>
  <c r="AC197" i="5" s="1"/>
  <c r="W567" i="5"/>
  <c r="W220" i="5"/>
  <c r="AD220" i="5" s="1"/>
  <c r="W167" i="5"/>
  <c r="Y167" i="5" s="1"/>
  <c r="W216" i="5"/>
  <c r="W4" i="5"/>
  <c r="W405" i="5"/>
  <c r="W288" i="5"/>
  <c r="X288" i="5" s="1"/>
  <c r="W78" i="5"/>
  <c r="Y78" i="5" s="1"/>
  <c r="W473" i="5"/>
  <c r="Y473" i="5" s="1"/>
  <c r="W307" i="5"/>
  <c r="W433" i="5"/>
  <c r="W292" i="5"/>
  <c r="W115" i="5"/>
  <c r="W592" i="5"/>
  <c r="AC592" i="5" s="1"/>
  <c r="W295" i="5"/>
  <c r="AB295" i="5" s="1"/>
  <c r="W398" i="5"/>
  <c r="W169" i="5"/>
  <c r="AD169" i="5" s="1"/>
  <c r="W202" i="5"/>
  <c r="W386" i="5"/>
  <c r="AD386" i="5" s="1"/>
  <c r="W90" i="5"/>
  <c r="Y90" i="5" s="1"/>
  <c r="W282" i="5"/>
  <c r="AD282" i="5" s="1"/>
  <c r="W155" i="5"/>
  <c r="W548" i="5"/>
  <c r="W344" i="5"/>
  <c r="Z344" i="5" s="1"/>
  <c r="W232" i="5"/>
  <c r="W230" i="5"/>
  <c r="X230" i="5" s="1"/>
  <c r="W417" i="5"/>
  <c r="AC417" i="5" s="1"/>
  <c r="W27" i="5"/>
  <c r="W66" i="5"/>
  <c r="W277" i="5"/>
  <c r="W263" i="5"/>
  <c r="AA263" i="5" s="1"/>
  <c r="W171" i="5"/>
  <c r="Z171" i="5" s="1"/>
  <c r="W136" i="5"/>
  <c r="Z136" i="5" s="1"/>
  <c r="W581" i="5"/>
  <c r="W250" i="5"/>
  <c r="W541" i="5"/>
  <c r="W387" i="5"/>
  <c r="W256" i="5"/>
  <c r="AB256" i="5" s="1"/>
  <c r="W355" i="5"/>
  <c r="AA355" i="5" s="1"/>
  <c r="W138" i="5"/>
  <c r="X138" i="5" s="1"/>
  <c r="W63" i="5"/>
  <c r="Z63" i="5" s="1"/>
  <c r="W20" i="5"/>
  <c r="Z20" i="5" s="1"/>
  <c r="Y25" i="5"/>
  <c r="AB25" i="5"/>
  <c r="Z5" i="5"/>
  <c r="AD5" i="5"/>
  <c r="W522" i="5"/>
  <c r="Y522" i="5" s="1"/>
  <c r="W257" i="5"/>
  <c r="W146" i="5"/>
  <c r="AD146" i="5" s="1"/>
  <c r="W367" i="5"/>
  <c r="Z367" i="5" s="1"/>
  <c r="W134" i="5"/>
  <c r="AA134" i="5" s="1"/>
  <c r="W533" i="5"/>
  <c r="AA533" i="5" s="1"/>
  <c r="W557" i="5"/>
  <c r="AB557" i="5" s="1"/>
  <c r="W569" i="5"/>
  <c r="W26" i="5"/>
  <c r="W381" i="5"/>
  <c r="AC381" i="5" s="1"/>
  <c r="W144" i="5"/>
  <c r="W9" i="5"/>
  <c r="W208" i="5"/>
  <c r="W555" i="5"/>
  <c r="W390" i="5"/>
  <c r="X390" i="5" s="1"/>
  <c r="W303" i="5"/>
  <c r="X303" i="5" s="1"/>
  <c r="W109" i="5"/>
  <c r="AD109" i="5" s="1"/>
  <c r="W198" i="5"/>
  <c r="W467" i="5"/>
  <c r="W212" i="5"/>
  <c r="AC212" i="5" s="1"/>
  <c r="W213" i="5"/>
  <c r="W38" i="5"/>
  <c r="W185" i="5"/>
  <c r="AD185" i="5" s="1"/>
  <c r="W542" i="5"/>
  <c r="W361" i="5"/>
  <c r="AD361" i="5" s="1"/>
  <c r="W118" i="5"/>
  <c r="W345" i="5"/>
  <c r="W187" i="5"/>
  <c r="Z187" i="5" s="1"/>
  <c r="W530" i="5"/>
  <c r="AD530" i="5" s="1"/>
  <c r="W582" i="5"/>
  <c r="Z582" i="5" s="1"/>
  <c r="W43" i="5"/>
  <c r="AD43" i="5" s="1"/>
  <c r="W347" i="5"/>
  <c r="Z347" i="5" s="1"/>
  <c r="W527" i="5"/>
  <c r="W30" i="5"/>
  <c r="AC30" i="5" s="1"/>
  <c r="W463" i="5"/>
  <c r="W214" i="5"/>
  <c r="Y214" i="5" s="1"/>
  <c r="W471" i="5"/>
  <c r="W503" i="5"/>
  <c r="AC503" i="5" s="1"/>
  <c r="W151" i="5"/>
  <c r="Y151" i="5" s="1"/>
  <c r="W51" i="5"/>
  <c r="Y51" i="5" s="1"/>
  <c r="W266" i="5"/>
  <c r="AC266" i="5" s="1"/>
  <c r="W448" i="5"/>
  <c r="W7" i="5"/>
  <c r="W19" i="5"/>
  <c r="AB19" i="5" s="1"/>
  <c r="W480" i="5"/>
  <c r="W410" i="5"/>
  <c r="Z410" i="5" s="1"/>
  <c r="W450" i="5"/>
  <c r="AB450" i="5" s="1"/>
  <c r="W453" i="5"/>
  <c r="W382" i="5"/>
  <c r="W360" i="5"/>
  <c r="W325" i="5"/>
  <c r="W28" i="5"/>
  <c r="Y28" i="5" s="1"/>
  <c r="W65" i="5"/>
  <c r="AB65" i="5" s="1"/>
  <c r="W543" i="5"/>
  <c r="AA543" i="5" s="1"/>
  <c r="W205" i="5"/>
  <c r="AC205" i="5" s="1"/>
  <c r="W349" i="5"/>
  <c r="AD349" i="5" s="1"/>
  <c r="W374" i="5"/>
  <c r="Z374" i="5" s="1"/>
  <c r="W357" i="5"/>
  <c r="W401" i="5"/>
  <c r="AB401" i="5" s="1"/>
  <c r="W320" i="5"/>
  <c r="Z320" i="5" s="1"/>
  <c r="AB5" i="5"/>
  <c r="Y12" i="5"/>
  <c r="AB12" i="5"/>
  <c r="AC128" i="5"/>
  <c r="Y128" i="5"/>
  <c r="AA87" i="5"/>
  <c r="AB87" i="5"/>
  <c r="AB91" i="5"/>
  <c r="AD91" i="5"/>
  <c r="X128" i="5"/>
  <c r="Z91" i="5"/>
  <c r="Y174" i="5"/>
  <c r="AC174" i="5"/>
  <c r="AB174" i="5"/>
  <c r="X78" i="5"/>
  <c r="W164" i="5"/>
  <c r="W531" i="5"/>
  <c r="X531" i="5" s="1"/>
  <c r="W74" i="5"/>
  <c r="AD74" i="5" s="1"/>
  <c r="W432" i="5"/>
  <c r="Y432" i="5" s="1"/>
  <c r="W538" i="5"/>
  <c r="X538" i="5" s="1"/>
  <c r="W464" i="5"/>
  <c r="Y464" i="5" s="1"/>
  <c r="W72" i="5"/>
  <c r="AD72" i="5" s="1"/>
  <c r="W337" i="5"/>
  <c r="Y337" i="5" s="1"/>
  <c r="W585" i="5"/>
  <c r="W305" i="5"/>
  <c r="W339" i="5"/>
  <c r="Z339" i="5" s="1"/>
  <c r="W219" i="5"/>
  <c r="AD219" i="5" s="1"/>
  <c r="W245" i="5"/>
  <c r="Z245" i="5" s="1"/>
  <c r="W120" i="5"/>
  <c r="W71" i="5"/>
  <c r="AC71" i="5" s="1"/>
  <c r="W223" i="5"/>
  <c r="AC223" i="5" s="1"/>
  <c r="W306" i="5"/>
  <c r="Z306" i="5" s="1"/>
  <c r="W420" i="5"/>
  <c r="AD420" i="5" s="1"/>
  <c r="W372" i="5"/>
  <c r="W550" i="5"/>
  <c r="W240" i="5"/>
  <c r="W80" i="5"/>
  <c r="AD80" i="5" s="1"/>
  <c r="W32" i="5"/>
  <c r="X32" i="5" s="1"/>
  <c r="W490" i="5"/>
  <c r="W414" i="5"/>
  <c r="W338" i="5"/>
  <c r="AB338" i="5" s="1"/>
  <c r="W11" i="5"/>
  <c r="AA11" i="5" s="1"/>
  <c r="W408" i="5"/>
  <c r="AC408" i="5" s="1"/>
  <c r="W415" i="5"/>
  <c r="X415" i="5" s="1"/>
  <c r="W297" i="5"/>
  <c r="Z297" i="5" s="1"/>
  <c r="W368" i="5"/>
  <c r="Z368" i="5" s="1"/>
  <c r="W445" i="5"/>
  <c r="X445" i="5" s="1"/>
  <c r="W262" i="5"/>
  <c r="W290" i="5"/>
  <c r="AD290" i="5" s="1"/>
  <c r="W438" i="5"/>
  <c r="AB438" i="5" s="1"/>
  <c r="W461" i="5"/>
  <c r="AB461" i="5" s="1"/>
  <c r="W158" i="5"/>
  <c r="W300" i="5"/>
  <c r="AC300" i="5" s="1"/>
  <c r="W402" i="5"/>
  <c r="AD402" i="5" s="1"/>
  <c r="W485" i="5"/>
  <c r="Z485" i="5" s="1"/>
  <c r="W36" i="5"/>
  <c r="AC36" i="5" s="1"/>
  <c r="W564" i="5"/>
  <c r="AA564" i="5" s="1"/>
  <c r="W56" i="5"/>
  <c r="W552" i="5"/>
  <c r="W457" i="5"/>
  <c r="W129" i="5"/>
  <c r="W8" i="5"/>
  <c r="AB8" i="5" s="1"/>
  <c r="W190" i="5"/>
  <c r="AC190" i="5" s="1"/>
  <c r="W251" i="5"/>
  <c r="Z251" i="5" s="1"/>
  <c r="W547" i="5"/>
  <c r="W270" i="5"/>
  <c r="W234" i="5"/>
  <c r="AC234" i="5" s="1"/>
  <c r="W35" i="5"/>
  <c r="AD35" i="5" s="1"/>
  <c r="W241" i="5"/>
  <c r="AA241" i="5" s="1"/>
  <c r="W399" i="5"/>
  <c r="X399" i="5" s="1"/>
  <c r="W75" i="5"/>
  <c r="AC75" i="5" s="1"/>
  <c r="W62" i="5"/>
  <c r="W64" i="5"/>
  <c r="AB64" i="5" s="1"/>
  <c r="W318" i="5"/>
  <c r="AA318" i="5" s="1"/>
  <c r="W449" i="5"/>
  <c r="AD449" i="5" s="1"/>
  <c r="W520" i="5"/>
  <c r="AA520" i="5" s="1"/>
  <c r="W528" i="5"/>
  <c r="W140" i="5"/>
  <c r="AC140" i="5" s="1"/>
  <c r="W452" i="5"/>
  <c r="X452" i="5" s="1"/>
  <c r="W157" i="5"/>
  <c r="X157" i="5" s="1"/>
  <c r="W279" i="5"/>
  <c r="Z279" i="5" s="1"/>
  <c r="W496" i="5"/>
  <c r="Y496" i="5" s="1"/>
  <c r="W95" i="5"/>
  <c r="W81" i="5"/>
  <c r="W322" i="5"/>
  <c r="W55" i="5"/>
  <c r="X55" i="5" s="1"/>
  <c r="W23" i="5"/>
  <c r="AA23" i="5" s="1"/>
  <c r="W352" i="5"/>
  <c r="Y352" i="5" s="1"/>
  <c r="W462" i="5"/>
  <c r="AC462" i="5" s="1"/>
  <c r="W284" i="5"/>
  <c r="X284" i="5" s="1"/>
  <c r="W376" i="5"/>
  <c r="W41" i="5"/>
  <c r="W6" i="5"/>
  <c r="AD6" i="5" s="1"/>
  <c r="W243" i="5"/>
  <c r="Y243" i="5" s="1"/>
  <c r="W570" i="5"/>
  <c r="W18" i="5"/>
  <c r="W249" i="5"/>
  <c r="AA249" i="5" s="1"/>
  <c r="W113" i="5"/>
  <c r="AD113" i="5" s="1"/>
  <c r="W425" i="5"/>
  <c r="Z425" i="5" s="1"/>
  <c r="W246" i="5"/>
  <c r="Z246" i="5" s="1"/>
  <c r="W431" i="5"/>
  <c r="W540" i="5"/>
  <c r="AA540" i="5" s="1"/>
  <c r="W44" i="5"/>
  <c r="Y44" i="5" s="1"/>
  <c r="W506" i="5"/>
  <c r="AB506" i="5" s="1"/>
  <c r="W391" i="5"/>
  <c r="AD391" i="5" s="1"/>
  <c r="W201" i="5"/>
  <c r="Y201" i="5" s="1"/>
  <c r="W413" i="5"/>
  <c r="AC413" i="5" s="1"/>
  <c r="W512" i="5"/>
  <c r="W416" i="5"/>
  <c r="Z416" i="5" s="1"/>
  <c r="W594" i="5"/>
  <c r="AA594" i="5" s="1"/>
  <c r="W268" i="5"/>
  <c r="AD268" i="5" s="1"/>
  <c r="W274" i="5"/>
  <c r="Y274" i="5" s="1"/>
  <c r="W248" i="5"/>
  <c r="W172" i="5"/>
  <c r="AB172" i="5" s="1"/>
  <c r="W116" i="5"/>
  <c r="AA116" i="5" s="1"/>
  <c r="W272" i="5"/>
  <c r="AC272" i="5" s="1"/>
  <c r="W156" i="5"/>
  <c r="Z156" i="5" s="1"/>
  <c r="W556" i="5"/>
  <c r="Z556" i="5" s="1"/>
  <c r="W126" i="5"/>
  <c r="X126" i="5" s="1"/>
  <c r="W195" i="5"/>
  <c r="W105" i="5"/>
  <c r="AB105" i="5" s="1"/>
  <c r="W466" i="5"/>
  <c r="Z466" i="5" s="1"/>
  <c r="W389" i="5"/>
  <c r="Y389" i="5" s="1"/>
  <c r="W441" i="5"/>
  <c r="X441" i="5" s="1"/>
  <c r="W228" i="5"/>
  <c r="AB228" i="5" s="1"/>
  <c r="W539" i="5"/>
  <c r="AB539" i="5" s="1"/>
  <c r="W224" i="5"/>
  <c r="Z224" i="5" s="1"/>
  <c r="W54" i="5"/>
  <c r="W598" i="5"/>
  <c r="AD598" i="5" s="1"/>
  <c r="W348" i="5"/>
  <c r="W505" i="5"/>
  <c r="AC505" i="5" s="1"/>
  <c r="W275" i="5"/>
  <c r="W323" i="5"/>
  <c r="AB323" i="5" s="1"/>
  <c r="W454" i="5"/>
  <c r="AA454" i="5" s="1"/>
  <c r="W371" i="5"/>
  <c r="AC371" i="5" s="1"/>
  <c r="W287" i="5"/>
  <c r="AA287" i="5" s="1"/>
  <c r="W42" i="5"/>
  <c r="AC42" i="5" s="1"/>
  <c r="W560" i="5"/>
  <c r="AC560" i="5" s="1"/>
  <c r="W516" i="5"/>
  <c r="W312" i="5"/>
  <c r="AB312" i="5" s="1"/>
  <c r="W593" i="5"/>
  <c r="Y593" i="5" s="1"/>
  <c r="W304" i="5"/>
  <c r="AD304" i="5" s="1"/>
  <c r="W233" i="5"/>
  <c r="W39" i="5"/>
  <c r="W422" i="5"/>
  <c r="AA422" i="5" s="1"/>
  <c r="W13" i="5"/>
  <c r="AA13" i="5" s="1"/>
  <c r="W229" i="5"/>
  <c r="AD229" i="5" s="1"/>
  <c r="W442" i="5"/>
  <c r="W203" i="5"/>
  <c r="W341" i="5"/>
  <c r="AA341" i="5" s="1"/>
  <c r="W53" i="5"/>
  <c r="W331" i="5"/>
  <c r="Y331" i="5" s="1"/>
  <c r="W265" i="5"/>
  <c r="AA265" i="5" s="1"/>
  <c r="W191" i="5"/>
  <c r="Y191" i="5" s="1"/>
  <c r="W189" i="5"/>
  <c r="X189" i="5" s="1"/>
  <c r="W519" i="5"/>
  <c r="W534" i="5"/>
  <c r="AB534" i="5" s="1"/>
  <c r="W40" i="5"/>
  <c r="Y40" i="5" s="1"/>
  <c r="W444" i="5"/>
  <c r="AB444" i="5" s="1"/>
  <c r="W319" i="5"/>
  <c r="W57" i="5"/>
  <c r="W16" i="5"/>
  <c r="X16" i="5" s="1"/>
  <c r="W50" i="5"/>
  <c r="W586" i="5"/>
  <c r="Y586" i="5" s="1"/>
  <c r="W369" i="5"/>
  <c r="W260" i="5"/>
  <c r="Z260" i="5" s="1"/>
  <c r="W47" i="5"/>
  <c r="Y47" i="5" s="1"/>
  <c r="W576" i="5"/>
  <c r="W591" i="5"/>
  <c r="W269" i="5"/>
  <c r="AA269" i="5" s="1"/>
  <c r="W488" i="5"/>
  <c r="W558" i="5"/>
  <c r="W380" i="5"/>
  <c r="Y380" i="5" s="1"/>
  <c r="W498" i="5"/>
  <c r="W458" i="5"/>
  <c r="W88" i="5"/>
  <c r="AC88" i="5" s="1"/>
  <c r="W149" i="5"/>
  <c r="AC149" i="5" s="1"/>
  <c r="W60" i="5"/>
  <c r="Z60" i="5" s="1"/>
  <c r="W161" i="5"/>
  <c r="W273" i="5"/>
  <c r="W384" i="5"/>
  <c r="Z384" i="5" s="1"/>
  <c r="W17" i="5"/>
  <c r="X17" i="5" s="1"/>
  <c r="W596" i="5"/>
  <c r="X596" i="5" s="1"/>
  <c r="W486" i="5"/>
  <c r="Y486" i="5" s="1"/>
  <c r="W434" i="5"/>
  <c r="W456" i="5"/>
  <c r="Y456" i="5" s="1"/>
  <c r="W573" i="5"/>
  <c r="AB573" i="5" s="1"/>
  <c r="W493" i="5"/>
  <c r="AC493" i="5" s="1"/>
  <c r="W575" i="5"/>
  <c r="Y575" i="5" s="1"/>
  <c r="W48" i="5"/>
  <c r="Y48" i="5" s="1"/>
  <c r="W188" i="5"/>
  <c r="AC188" i="5" s="1"/>
  <c r="W365" i="5"/>
  <c r="W153" i="5"/>
  <c r="AC153" i="5" s="1"/>
  <c r="W479" i="5"/>
  <c r="Y479" i="5" s="1"/>
  <c r="W324" i="5"/>
  <c r="AA324" i="5" s="1"/>
  <c r="W285" i="5"/>
  <c r="AB285" i="5" s="1"/>
  <c r="W59" i="5"/>
  <c r="W536" i="5"/>
  <c r="X536" i="5" s="1"/>
  <c r="W132" i="5"/>
  <c r="W168" i="5"/>
  <c r="AB168" i="5" s="1"/>
  <c r="W170" i="5"/>
  <c r="AD170" i="5" s="1"/>
  <c r="W428" i="5"/>
  <c r="AC428" i="5" s="1"/>
  <c r="W102" i="5"/>
  <c r="AA102" i="5" s="1"/>
  <c r="W24" i="5"/>
  <c r="W283" i="5"/>
  <c r="AD283" i="5" s="1"/>
  <c r="W215" i="5"/>
  <c r="AB215" i="5" s="1"/>
  <c r="W82" i="5"/>
  <c r="W481" i="5"/>
  <c r="W264" i="5"/>
  <c r="AD264" i="5" s="1"/>
  <c r="W335" i="5"/>
  <c r="AA335" i="5" s="1"/>
  <c r="W468" i="5"/>
  <c r="AA468" i="5" s="1"/>
  <c r="W226" i="5"/>
  <c r="AC226" i="5" s="1"/>
  <c r="W595" i="5"/>
  <c r="AC595" i="5" s="1"/>
  <c r="W397" i="5"/>
  <c r="AD397" i="5" s="1"/>
  <c r="W395" i="5"/>
  <c r="W446" i="5"/>
  <c r="W114" i="5"/>
  <c r="W68" i="5"/>
  <c r="AC68" i="5" s="1"/>
  <c r="W130" i="5"/>
  <c r="AB130" i="5" s="1"/>
  <c r="W298" i="5"/>
  <c r="W177" i="5"/>
  <c r="AA177" i="5" s="1"/>
  <c r="W309" i="5"/>
  <c r="Y309" i="5" s="1"/>
  <c r="W311" i="5"/>
  <c r="AC74" i="5"/>
  <c r="AD473" i="5"/>
  <c r="AB473" i="5"/>
  <c r="AC473" i="5"/>
  <c r="AA154" i="5"/>
  <c r="Y364" i="5"/>
  <c r="AD442" i="5"/>
  <c r="AB267" i="5"/>
  <c r="AD267" i="5"/>
  <c r="Y87" i="5"/>
  <c r="Z473" i="5"/>
  <c r="AC364" i="5"/>
  <c r="AA128" i="5"/>
  <c r="AB498" i="5"/>
  <c r="AB288" i="5"/>
  <c r="AD288" i="5"/>
  <c r="AC288" i="5"/>
  <c r="Y5" i="5"/>
  <c r="X5" i="5"/>
  <c r="Y288" i="5"/>
  <c r="AA523" i="5"/>
  <c r="Z523" i="5"/>
  <c r="Y523" i="5"/>
  <c r="Y293" i="5"/>
  <c r="AA288" i="5"/>
  <c r="AB79" i="5"/>
  <c r="AC79" i="5"/>
  <c r="Y79" i="5"/>
  <c r="AD261" i="5"/>
  <c r="AA91" i="5"/>
  <c r="AC91" i="5"/>
  <c r="AB177" i="5"/>
  <c r="AD79" i="5"/>
  <c r="AD320" i="5"/>
  <c r="X136" i="5"/>
  <c r="X364" i="5"/>
  <c r="AA257" i="5"/>
  <c r="AC5" i="5"/>
  <c r="Z383" i="5"/>
  <c r="Z364" i="5"/>
  <c r="W440" i="5"/>
  <c r="W392" i="5"/>
  <c r="X392" i="5" s="1"/>
  <c r="W563" i="5"/>
  <c r="Y563" i="5" s="1"/>
  <c r="W501" i="5"/>
  <c r="W199" i="5"/>
  <c r="Y199" i="5" s="1"/>
  <c r="W602" i="5"/>
  <c r="Y602" i="5" s="1"/>
  <c r="W183" i="5"/>
  <c r="AC183" i="5" s="1"/>
  <c r="W526" i="5"/>
  <c r="AB526" i="5" s="1"/>
  <c r="W139" i="5"/>
  <c r="W289" i="5"/>
  <c r="W412" i="5"/>
  <c r="W94" i="5"/>
  <c r="W404" i="5"/>
  <c r="AA404" i="5" s="1"/>
  <c r="W194" i="5"/>
  <c r="W112" i="5"/>
  <c r="Z112" i="5" s="1"/>
  <c r="W554" i="5"/>
  <c r="W553" i="5"/>
  <c r="W108" i="5"/>
  <c r="W518" i="5"/>
  <c r="AD518" i="5" s="1"/>
  <c r="W511" i="5"/>
  <c r="AA511" i="5" s="1"/>
  <c r="W165" i="5"/>
  <c r="AC165" i="5" s="1"/>
  <c r="W574" i="5"/>
  <c r="W437" i="5"/>
  <c r="W601" i="5"/>
  <c r="W460" i="5"/>
  <c r="W236" i="5"/>
  <c r="W426" i="5"/>
  <c r="X426" i="5" s="1"/>
  <c r="W568" i="5"/>
  <c r="Z568" i="5" s="1"/>
  <c r="W359" i="5"/>
  <c r="Y359" i="5" s="1"/>
  <c r="W221" i="5"/>
  <c r="W465" i="5"/>
  <c r="W217" i="5"/>
  <c r="AC217" i="5" s="1"/>
  <c r="W509" i="5"/>
  <c r="X509" i="5" s="1"/>
  <c r="W181" i="5"/>
  <c r="W235" i="5"/>
  <c r="W242" i="5"/>
  <c r="AA242" i="5" s="1"/>
  <c r="W45" i="5"/>
  <c r="W439" i="5"/>
  <c r="AA439" i="5" s="1"/>
  <c r="W409" i="5"/>
  <c r="AB409" i="5" s="1"/>
  <c r="W184" i="5"/>
  <c r="AC184" i="5" s="1"/>
  <c r="W192" i="5"/>
  <c r="W353" i="5"/>
  <c r="W37" i="5"/>
  <c r="AC37" i="5" s="1"/>
  <c r="W135" i="5"/>
  <c r="AC135" i="5" s="1"/>
  <c r="W407" i="5"/>
  <c r="W237" i="5"/>
  <c r="AA237" i="5" s="1"/>
  <c r="W259" i="5"/>
  <c r="W204" i="5"/>
  <c r="AB204" i="5" s="1"/>
  <c r="W308" i="5"/>
  <c r="AC308" i="5" s="1"/>
  <c r="W502" i="5"/>
  <c r="Y502" i="5" s="1"/>
  <c r="W291" i="5"/>
  <c r="AC291" i="5" s="1"/>
  <c r="W411" i="5"/>
  <c r="W362" i="5"/>
  <c r="W590" i="5"/>
  <c r="W70" i="5"/>
  <c r="X70" i="5" s="1"/>
  <c r="W492" i="5"/>
  <c r="AB492" i="5" s="1"/>
  <c r="W99" i="5"/>
  <c r="Z99" i="5" s="1"/>
  <c r="W142" i="5"/>
  <c r="AC142" i="5" s="1"/>
  <c r="W207" i="5"/>
  <c r="W147" i="5"/>
  <c r="AA147" i="5" s="1"/>
  <c r="W326" i="5"/>
  <c r="W302" i="5"/>
  <c r="Z302" i="5" s="1"/>
  <c r="W103" i="5"/>
  <c r="AB103" i="5" s="1"/>
  <c r="W182" i="5"/>
  <c r="Y182" i="5" s="1"/>
  <c r="W363" i="5"/>
  <c r="W76" i="5"/>
  <c r="AD76" i="5" s="1"/>
  <c r="W196" i="5"/>
  <c r="AB196" i="5" s="1"/>
  <c r="W29" i="5"/>
  <c r="AC29" i="5" s="1"/>
  <c r="W96" i="5"/>
  <c r="Y96" i="5" s="1"/>
  <c r="W475" i="5"/>
  <c r="W150" i="5"/>
  <c r="W529" i="5"/>
  <c r="AA529" i="5" s="1"/>
  <c r="W315" i="5"/>
  <c r="Z315" i="5" s="1"/>
  <c r="W3" i="5"/>
  <c r="W148" i="5"/>
  <c r="AA148" i="5" s="1"/>
  <c r="W562" i="5"/>
  <c r="AA562" i="5" s="1"/>
  <c r="W459" i="5"/>
  <c r="AC459" i="5" s="1"/>
  <c r="W577" i="5"/>
  <c r="AA577" i="5" s="1"/>
  <c r="W427" i="5"/>
  <c r="W482" i="5"/>
  <c r="AB482" i="5" s="1"/>
  <c r="W515" i="5"/>
  <c r="Z515" i="5" s="1"/>
  <c r="W419" i="5"/>
  <c r="AB419" i="5" s="1"/>
  <c r="W252" i="5"/>
  <c r="AA252" i="5" s="1"/>
  <c r="W517" i="5"/>
  <c r="W494" i="5"/>
  <c r="Y494" i="5" s="1"/>
  <c r="W131" i="5"/>
  <c r="W14" i="5"/>
  <c r="X14" i="5" s="1"/>
  <c r="W544" i="5"/>
  <c r="W571" i="5"/>
  <c r="Y571" i="5" s="1"/>
  <c r="W225" i="5"/>
  <c r="W85" i="5"/>
  <c r="X85" i="5" s="1"/>
  <c r="W329" i="5"/>
  <c r="X329" i="5" s="1"/>
  <c r="W238" i="5"/>
  <c r="Z238" i="5" s="1"/>
  <c r="W504" i="5"/>
  <c r="W334" i="5"/>
  <c r="X334" i="5" s="1"/>
  <c r="W162" i="5"/>
  <c r="W84" i="5"/>
  <c r="AA84" i="5" s="1"/>
  <c r="W143" i="5"/>
  <c r="AC143" i="5" s="1"/>
  <c r="W336" i="5"/>
  <c r="AB336" i="5" s="1"/>
  <c r="W222" i="5"/>
  <c r="W159" i="5"/>
  <c r="AA159" i="5" s="1"/>
  <c r="W163" i="5"/>
  <c r="AC163" i="5" s="1"/>
  <c r="W106" i="5"/>
  <c r="Y106" i="5" s="1"/>
  <c r="W350" i="5"/>
  <c r="Y350" i="5" s="1"/>
  <c r="W385" i="5"/>
  <c r="W535" i="5"/>
  <c r="W244" i="5"/>
  <c r="W429" i="5"/>
  <c r="X429" i="5" s="1"/>
  <c r="W317" i="5"/>
  <c r="W122" i="5"/>
  <c r="AA122" i="5" s="1"/>
  <c r="W10" i="5"/>
  <c r="AA10" i="5" s="1"/>
  <c r="AB78" i="5"/>
  <c r="W124" i="5"/>
  <c r="W487" i="5"/>
  <c r="AC487" i="5" s="1"/>
  <c r="W121" i="5"/>
  <c r="Y121" i="5" s="1"/>
  <c r="W546" i="5"/>
  <c r="Z546" i="5" s="1"/>
  <c r="W588" i="5"/>
  <c r="AA588" i="5" s="1"/>
  <c r="W403" i="5"/>
  <c r="Y403" i="5" s="1"/>
  <c r="W447" i="5"/>
  <c r="Z447" i="5" s="1"/>
  <c r="W286" i="5"/>
  <c r="AD286" i="5" s="1"/>
  <c r="W327" i="5"/>
  <c r="AB327" i="5" s="1"/>
  <c r="W343" i="5"/>
  <c r="W421" i="5"/>
  <c r="Y421" i="5" s="1"/>
  <c r="W358" i="5"/>
  <c r="AC358" i="5" s="1"/>
  <c r="W583" i="5"/>
  <c r="W239" i="5"/>
  <c r="Y239" i="5" s="1"/>
  <c r="W111" i="5"/>
  <c r="AB111" i="5" s="1"/>
  <c r="W400" i="5"/>
  <c r="W299" i="5"/>
  <c r="X299" i="5" s="1"/>
  <c r="W451" i="5"/>
  <c r="Z451" i="5" s="1"/>
  <c r="W572" i="5"/>
  <c r="AD572" i="5" s="1"/>
  <c r="W378" i="5"/>
  <c r="X378" i="5" s="1"/>
  <c r="W301" i="5"/>
  <c r="Y301" i="5" s="1"/>
  <c r="W393" i="5"/>
  <c r="AA393" i="5" s="1"/>
  <c r="W200" i="5"/>
  <c r="W258" i="5"/>
  <c r="W495" i="5"/>
  <c r="AC495" i="5" s="1"/>
  <c r="W580" i="5"/>
  <c r="AA580" i="5" s="1"/>
  <c r="W209" i="5"/>
  <c r="W377" i="5"/>
  <c r="W67" i="5"/>
  <c r="Y67" i="5" s="1"/>
  <c r="W100" i="5"/>
  <c r="W218" i="5"/>
  <c r="W179" i="5"/>
  <c r="AD179" i="5" s="1"/>
  <c r="W137" i="5"/>
  <c r="Y137" i="5" s="1"/>
  <c r="W93" i="5"/>
  <c r="W77" i="5"/>
  <c r="AA77" i="5" s="1"/>
  <c r="W210" i="5"/>
  <c r="AB210" i="5" s="1"/>
  <c r="W597" i="5"/>
  <c r="W281" i="5"/>
  <c r="AA281" i="5" s="1"/>
  <c r="W314" i="5"/>
  <c r="W507" i="5"/>
  <c r="W104" i="5"/>
  <c r="W31" i="5"/>
  <c r="Y31" i="5" s="1"/>
  <c r="W69" i="5"/>
  <c r="Z69" i="5" s="1"/>
  <c r="W513" i="5"/>
  <c r="AA513" i="5" s="1"/>
  <c r="W253" i="5"/>
  <c r="AB253" i="5" s="1"/>
  <c r="W418" i="5"/>
  <c r="W478" i="5"/>
  <c r="AD478" i="5" s="1"/>
  <c r="W127" i="5"/>
  <c r="AB127" i="5" s="1"/>
  <c r="W119" i="5"/>
  <c r="W423" i="5"/>
  <c r="AD423" i="5" s="1"/>
  <c r="W141" i="5"/>
  <c r="AC141" i="5" s="1"/>
  <c r="W436" i="5"/>
  <c r="Y436" i="5" s="1"/>
  <c r="W443" i="5"/>
  <c r="W366" i="5"/>
  <c r="Y366" i="5" s="1"/>
  <c r="W186" i="5"/>
  <c r="AB186" i="5" s="1"/>
  <c r="W15" i="5"/>
  <c r="Y15" i="5" s="1"/>
  <c r="W321" i="5"/>
  <c r="AD321" i="5" s="1"/>
  <c r="W89" i="5"/>
  <c r="AB89" i="5" s="1"/>
  <c r="W396" i="5"/>
  <c r="AD396" i="5" s="1"/>
  <c r="W370" i="5"/>
  <c r="AD370" i="5" s="1"/>
  <c r="W354" i="5"/>
  <c r="W117" i="5"/>
  <c r="W584" i="5"/>
  <c r="W227" i="5"/>
  <c r="W166" i="5"/>
  <c r="AD166" i="5" s="1"/>
  <c r="W46" i="5"/>
  <c r="Z46" i="5" s="1"/>
  <c r="W549" i="5"/>
  <c r="W276" i="5"/>
  <c r="X276" i="5" s="1"/>
  <c r="W178" i="5"/>
  <c r="AA178" i="5" s="1"/>
  <c r="W599" i="5"/>
  <c r="W107" i="5"/>
  <c r="W589" i="5"/>
  <c r="W58" i="5"/>
  <c r="AA25" i="5"/>
  <c r="AC293" i="5"/>
  <c r="AA364" i="5"/>
  <c r="AC558" i="5"/>
  <c r="X111" i="5"/>
  <c r="Z600" i="5"/>
  <c r="AC73" i="5"/>
  <c r="X25" i="5"/>
  <c r="AB364" i="5"/>
  <c r="AB203" i="5"/>
  <c r="AB293" i="5"/>
  <c r="X91" i="5"/>
  <c r="Z79" i="5"/>
  <c r="X561" i="5"/>
  <c r="AD561" i="5"/>
  <c r="X430" i="5"/>
  <c r="AC508" i="5"/>
  <c r="AA508" i="5"/>
  <c r="Z508" i="5"/>
  <c r="Y508" i="5"/>
  <c r="AD87" i="5"/>
  <c r="AC87" i="5"/>
  <c r="Z87" i="5"/>
  <c r="X87" i="5"/>
  <c r="AD567" i="5"/>
  <c r="AC231" i="5"/>
  <c r="AA231" i="5"/>
  <c r="AC206" i="5"/>
  <c r="AA587" i="5"/>
  <c r="AD206" i="5"/>
  <c r="AB508" i="5"/>
  <c r="AC587" i="5"/>
  <c r="Z206" i="5"/>
  <c r="Y406" i="5"/>
  <c r="AA406" i="5"/>
  <c r="AD406" i="5"/>
  <c r="AC406" i="5"/>
  <c r="AA83" i="5"/>
  <c r="Y206" i="5"/>
  <c r="X282" i="5"/>
  <c r="AA282" i="5"/>
  <c r="AA42" i="5"/>
  <c r="X310" i="5"/>
  <c r="AB310" i="5"/>
  <c r="AA310" i="5"/>
  <c r="AD310" i="5"/>
  <c r="AC310" i="5"/>
  <c r="AB313" i="5"/>
  <c r="AA98" i="5"/>
  <c r="Z480" i="5"/>
  <c r="Y480" i="5"/>
  <c r="X480" i="5"/>
  <c r="X508" i="5"/>
  <c r="X540" i="5"/>
  <c r="AD508" i="5"/>
  <c r="Y231" i="5"/>
  <c r="Z340" i="5"/>
  <c r="AA340" i="5"/>
  <c r="AA22" i="5"/>
  <c r="Y22" i="5"/>
  <c r="AA293" i="5"/>
  <c r="Z293" i="5"/>
  <c r="AD25" i="5"/>
  <c r="AC25" i="5"/>
  <c r="Y455" i="5"/>
  <c r="AD455" i="5"/>
  <c r="Y497" i="5"/>
  <c r="AA435" i="5"/>
  <c r="AC248" i="5"/>
  <c r="Z71" i="5"/>
  <c r="Z406" i="5"/>
  <c r="AC264" i="5"/>
  <c r="AA383" i="5"/>
  <c r="AD579" i="5"/>
  <c r="Y193" i="5"/>
  <c r="AD193" i="5"/>
  <c r="AB193" i="5"/>
  <c r="AA206" i="5"/>
  <c r="X206" i="5"/>
  <c r="AC536" i="5"/>
  <c r="Z282" i="5"/>
  <c r="Y282" i="5"/>
  <c r="AC282" i="5"/>
  <c r="AD152" i="5"/>
  <c r="Y232" i="5"/>
  <c r="X470" i="5"/>
  <c r="Z441" i="5"/>
  <c r="Z52" i="5"/>
  <c r="AA172" i="5"/>
  <c r="AA531" i="5"/>
  <c r="Z531" i="5"/>
  <c r="AB431" i="5"/>
  <c r="AD470" i="5"/>
  <c r="Z462" i="5"/>
  <c r="X462" i="5"/>
  <c r="AB470" i="5"/>
  <c r="AA536" i="5"/>
  <c r="X406" i="5"/>
  <c r="AB406" i="5"/>
  <c r="Y470" i="5"/>
  <c r="Y310" i="5"/>
  <c r="AA441" i="5"/>
  <c r="X98" i="5"/>
  <c r="AB379" i="5"/>
  <c r="AB497" i="5"/>
  <c r="Y21" i="5"/>
  <c r="Z21" i="5"/>
  <c r="X21" i="5"/>
  <c r="AD21" i="5"/>
  <c r="AC180" i="5"/>
  <c r="AA180" i="5"/>
  <c r="AC246" i="5"/>
  <c r="AB125" i="5"/>
  <c r="AB287" i="5"/>
  <c r="Z456" i="5"/>
  <c r="X254" i="5"/>
  <c r="AB254" i="5"/>
  <c r="Y254" i="5"/>
  <c r="Z263" i="5"/>
  <c r="AD254" i="5"/>
  <c r="X521" i="5"/>
  <c r="AB123" i="5"/>
  <c r="AC342" i="5"/>
  <c r="Y342" i="5"/>
  <c r="X342" i="5"/>
  <c r="Y197" i="5"/>
  <c r="X197" i="5"/>
  <c r="Z380" i="5"/>
  <c r="AC380" i="5"/>
  <c r="X263" i="5"/>
  <c r="Z254" i="5"/>
  <c r="AC125" i="5"/>
  <c r="AD123" i="5"/>
  <c r="AA123" i="5"/>
  <c r="Z123" i="5"/>
  <c r="AC118" i="5"/>
  <c r="AA292" i="5"/>
  <c r="AC26" i="5"/>
  <c r="X532" i="5"/>
  <c r="AC532" i="5"/>
  <c r="X499" i="5"/>
  <c r="AB499" i="5"/>
  <c r="AC499" i="5"/>
  <c r="AA499" i="5"/>
  <c r="Z499" i="5"/>
  <c r="Y307" i="5"/>
  <c r="AB521" i="5"/>
  <c r="AA521" i="5"/>
  <c r="Y521" i="5"/>
  <c r="AB469" i="5"/>
  <c r="AD469" i="5"/>
  <c r="Z469" i="5"/>
  <c r="Y469" i="5"/>
  <c r="X469" i="5"/>
  <c r="AC469" i="5"/>
  <c r="AA469" i="5"/>
  <c r="AB101" i="5"/>
  <c r="AD263" i="5"/>
  <c r="X559" i="5"/>
  <c r="AC559" i="5"/>
  <c r="Z472" i="5"/>
  <c r="AD472" i="5"/>
  <c r="AC472" i="5"/>
  <c r="Y472" i="5"/>
  <c r="AC254" i="5"/>
  <c r="AD521" i="5"/>
  <c r="AA21" i="5"/>
  <c r="AD499" i="5"/>
  <c r="Z521" i="5"/>
  <c r="AC21" i="5"/>
  <c r="AC22" i="5"/>
  <c r="Z555" i="5"/>
  <c r="Y33" i="5"/>
  <c r="AD33" i="5"/>
  <c r="AC33" i="5"/>
  <c r="Z33" i="5"/>
  <c r="AA33" i="5"/>
  <c r="AC155" i="5"/>
  <c r="AB155" i="5"/>
  <c r="AA155" i="5"/>
  <c r="Z155" i="5"/>
  <c r="AC57" i="5"/>
  <c r="AB300" i="5"/>
  <c r="AA300" i="5"/>
  <c r="Y300" i="5"/>
  <c r="AA338" i="5"/>
  <c r="AC338" i="5"/>
  <c r="X278" i="5"/>
  <c r="AD278" i="5"/>
  <c r="AA537" i="5"/>
  <c r="X477" i="5"/>
  <c r="AB477" i="5"/>
  <c r="AA477" i="5"/>
  <c r="Y477" i="5"/>
  <c r="AC477" i="5"/>
  <c r="Z477" i="5"/>
  <c r="AB208" i="5"/>
  <c r="Y208" i="5"/>
  <c r="AC361" i="5"/>
  <c r="AC388" i="5"/>
  <c r="Y388" i="5"/>
  <c r="AB388" i="5"/>
  <c r="AD477" i="5"/>
  <c r="AC255" i="5"/>
  <c r="AA255" i="5"/>
  <c r="AB255" i="5"/>
  <c r="Z255" i="5"/>
  <c r="AD255" i="5"/>
  <c r="AA522" i="5"/>
  <c r="AD522" i="5"/>
  <c r="AC522" i="5"/>
  <c r="Z271" i="5"/>
  <c r="AD555" i="5"/>
  <c r="Y173" i="5"/>
  <c r="AC169" i="5"/>
  <c r="AA386" i="5"/>
  <c r="Z386" i="5"/>
  <c r="X386" i="5"/>
  <c r="AB386" i="5"/>
  <c r="AC386" i="5"/>
  <c r="Y386" i="5"/>
  <c r="AC434" i="5"/>
  <c r="AD110" i="5"/>
  <c r="AD208" i="5"/>
  <c r="Z57" i="5"/>
  <c r="X360" i="5"/>
  <c r="X528" i="5"/>
  <c r="AA313" i="5"/>
  <c r="AC313" i="5"/>
  <c r="Z313" i="5"/>
  <c r="X61" i="5"/>
  <c r="Z193" i="5"/>
  <c r="AB22" i="5"/>
  <c r="Z373" i="5"/>
  <c r="AB375" i="5"/>
  <c r="X193" i="5"/>
  <c r="AA193" i="5"/>
  <c r="Z34" i="5"/>
  <c r="AD22" i="5"/>
  <c r="AD356" i="5"/>
  <c r="AA61" i="5"/>
  <c r="X22" i="5"/>
  <c r="Z22" i="5"/>
  <c r="AC193" i="5"/>
  <c r="N84" i="5"/>
  <c r="N85" i="5"/>
  <c r="N172" i="5"/>
  <c r="N102" i="5"/>
  <c r="N477" i="5"/>
  <c r="N586" i="5"/>
  <c r="N47" i="5"/>
  <c r="N199" i="5"/>
  <c r="N113" i="5"/>
  <c r="N601" i="5"/>
  <c r="N62" i="5"/>
  <c r="N25" i="5"/>
  <c r="N223" i="5"/>
  <c r="N480" i="5"/>
  <c r="N587" i="5"/>
  <c r="N218" i="5"/>
  <c r="N243" i="5"/>
  <c r="N449" i="5"/>
  <c r="N170" i="5"/>
  <c r="N257" i="5"/>
  <c r="N150" i="5"/>
  <c r="N578" i="5"/>
  <c r="N388" i="5"/>
  <c r="N273" i="5"/>
  <c r="N208" i="5"/>
  <c r="N569" i="5"/>
  <c r="N144" i="5"/>
  <c r="N350" i="5"/>
  <c r="N457" i="5"/>
  <c r="N70" i="5"/>
  <c r="N373" i="5"/>
  <c r="N344" i="5"/>
  <c r="N44" i="5"/>
  <c r="N282" i="5"/>
  <c r="N240" i="5"/>
  <c r="N588" i="5"/>
  <c r="N209" i="5"/>
  <c r="N66" i="5"/>
  <c r="N427" i="5"/>
  <c r="N428" i="5"/>
  <c r="N347" i="5"/>
  <c r="N90" i="5"/>
  <c r="N443" i="5"/>
  <c r="N440" i="5"/>
  <c r="N527" i="5"/>
  <c r="N153" i="5"/>
  <c r="N456" i="5"/>
  <c r="N68" i="5"/>
  <c r="N600" i="5"/>
  <c r="N264" i="5"/>
  <c r="N270" i="5"/>
  <c r="N226" i="5"/>
  <c r="N55" i="5"/>
  <c r="N391" i="5"/>
  <c r="N161" i="5"/>
  <c r="N541" i="5"/>
  <c r="N445" i="5"/>
  <c r="N275" i="5"/>
  <c r="N411" i="5"/>
  <c r="N51" i="5"/>
  <c r="N213" i="5"/>
  <c r="N465" i="5"/>
  <c r="N43" i="5"/>
  <c r="N255" i="5"/>
  <c r="N378" i="5"/>
  <c r="N94" i="5"/>
  <c r="N386" i="5"/>
  <c r="N352" i="5"/>
  <c r="N21" i="5"/>
  <c r="N100" i="5"/>
  <c r="N467" i="5"/>
  <c r="N523" i="5"/>
  <c r="N57" i="5"/>
  <c r="N119" i="5"/>
  <c r="N582" i="5"/>
  <c r="N531" i="5"/>
  <c r="N464" i="5"/>
  <c r="N105" i="5"/>
  <c r="N298" i="5"/>
  <c r="N412" i="5"/>
  <c r="N169" i="5"/>
  <c r="N238" i="5"/>
  <c r="N131" i="5"/>
  <c r="N174" i="5"/>
  <c r="N297" i="5"/>
  <c r="N272" i="5"/>
  <c r="N130" i="5"/>
  <c r="N311" i="5"/>
  <c r="N375" i="5"/>
  <c r="N19" i="5"/>
  <c r="N118" i="5"/>
  <c r="N176" i="5"/>
  <c r="N549" i="5"/>
  <c r="N96" i="5"/>
  <c r="N76" i="5"/>
  <c r="N151" i="5"/>
  <c r="N125" i="5"/>
  <c r="N557" i="5"/>
  <c r="N61" i="5"/>
  <c r="N318" i="5"/>
  <c r="N498" i="5"/>
  <c r="N26" i="5"/>
  <c r="N225" i="5"/>
  <c r="N495" i="5"/>
  <c r="N559" i="5"/>
  <c r="N13" i="5"/>
  <c r="N329" i="5"/>
  <c r="N320" i="5"/>
  <c r="N543" i="5"/>
  <c r="N146" i="5"/>
  <c r="N395" i="5"/>
  <c r="N288" i="5"/>
  <c r="N166" i="5"/>
  <c r="N187" i="5"/>
  <c r="N460" i="5"/>
  <c r="N192" i="5"/>
  <c r="N231" i="5"/>
  <c r="N196" i="5"/>
  <c r="N551" i="5"/>
  <c r="N98" i="5"/>
  <c r="N154" i="5"/>
  <c r="N129" i="5"/>
  <c r="N505" i="5"/>
  <c r="N33" i="5"/>
  <c r="N251" i="5"/>
  <c r="N591" i="5"/>
  <c r="N431" i="5"/>
  <c r="N306" i="5"/>
  <c r="N442" i="5"/>
  <c r="N366" i="5"/>
  <c r="N249" i="5"/>
  <c r="N321" i="5"/>
  <c r="N304" i="5"/>
  <c r="N475" i="5"/>
  <c r="N309" i="5"/>
  <c r="N341" i="5"/>
  <c r="N489" i="5"/>
  <c r="N200" i="5"/>
  <c r="N565" i="5"/>
  <c r="N177" i="5"/>
  <c r="N287" i="5"/>
  <c r="N510" i="5"/>
  <c r="N211" i="5"/>
  <c r="N239" i="5"/>
  <c r="N493" i="5"/>
  <c r="N135" i="5"/>
  <c r="N7" i="5"/>
  <c r="N246" i="5"/>
  <c r="N528" i="5"/>
  <c r="N12" i="5"/>
  <c r="N335" i="5"/>
  <c r="N402" i="5"/>
  <c r="N322" i="5"/>
  <c r="N312" i="5"/>
  <c r="N108" i="5"/>
  <c r="N327" i="5"/>
  <c r="N444" i="5"/>
  <c r="N222" i="5"/>
  <c r="N278" i="5"/>
  <c r="N396" i="5"/>
  <c r="N279" i="5"/>
  <c r="N72" i="5"/>
  <c r="N283" i="5"/>
  <c r="N420" i="5"/>
  <c r="N364" i="5"/>
  <c r="N114" i="5"/>
  <c r="N17" i="5"/>
  <c r="N247" i="5"/>
  <c r="N562" i="5"/>
  <c r="N27" i="5"/>
  <c r="N212" i="5"/>
  <c r="N441" i="5"/>
  <c r="N508" i="5"/>
  <c r="N315" i="5"/>
  <c r="N558" i="5"/>
  <c r="N252" i="5"/>
  <c r="N74" i="5"/>
  <c r="N319" i="5"/>
  <c r="N598" i="5"/>
  <c r="N179" i="5"/>
  <c r="N117" i="5"/>
  <c r="N81" i="5"/>
  <c r="N286" i="5"/>
  <c r="N590" i="5"/>
  <c r="N217" i="5"/>
  <c r="N268" i="5"/>
  <c r="N494" i="5"/>
  <c r="N140" i="5"/>
  <c r="N160" i="5"/>
  <c r="N488" i="5"/>
  <c r="N500" i="5"/>
  <c r="N95" i="5"/>
  <c r="N478" i="5"/>
  <c r="N407" i="5"/>
  <c r="N554" i="5"/>
  <c r="N439" i="5"/>
  <c r="N400" i="5"/>
  <c r="N41" i="5"/>
  <c r="N339" i="5"/>
  <c r="N317" i="5"/>
  <c r="N485" i="5"/>
  <c r="N77" i="5"/>
  <c r="N242" i="5"/>
  <c r="N501" i="5"/>
  <c r="N563" i="5"/>
  <c r="N38" i="5"/>
  <c r="N254" i="5"/>
  <c r="N353" i="5"/>
  <c r="N29" i="5"/>
  <c r="N415" i="5"/>
  <c r="N141" i="5"/>
  <c r="N521" i="5"/>
  <c r="N398" i="5"/>
  <c r="N403" i="5"/>
  <c r="N592" i="5"/>
  <c r="N579" i="5"/>
  <c r="N104" i="5"/>
  <c r="N284" i="5"/>
  <c r="N389" i="5"/>
  <c r="N106" i="5"/>
  <c r="N292" i="5"/>
  <c r="N401" i="5"/>
  <c r="N513" i="5"/>
  <c r="N328" i="5"/>
  <c r="N291" i="5"/>
  <c r="N39" i="5"/>
  <c r="N577" i="5"/>
  <c r="N361" i="5"/>
  <c r="N362" i="5"/>
  <c r="N356" i="5"/>
  <c r="N79" i="5"/>
  <c r="N155" i="5"/>
  <c r="N385" i="5"/>
  <c r="N535" i="5"/>
  <c r="N207" i="5"/>
  <c r="N305" i="5"/>
  <c r="N280" i="5"/>
  <c r="N36" i="5"/>
  <c r="N597" i="5"/>
  <c r="N234" i="5"/>
  <c r="N429" i="5"/>
  <c r="N547" i="5"/>
  <c r="N553" i="5"/>
  <c r="N132" i="5"/>
  <c r="N210" i="5"/>
  <c r="N126" i="5"/>
  <c r="N555" i="5"/>
  <c r="N111" i="5"/>
  <c r="N245" i="5"/>
  <c r="N524" i="5"/>
  <c r="N201" i="5"/>
  <c r="N482" i="5"/>
  <c r="N333" i="5"/>
  <c r="N93" i="5"/>
  <c r="N340" i="5"/>
  <c r="N546" i="5"/>
  <c r="N63" i="5"/>
  <c r="N580" i="5"/>
  <c r="N581" i="5"/>
  <c r="N53" i="5"/>
  <c r="N221" i="5"/>
  <c r="N416" i="5"/>
  <c r="N330" i="5"/>
  <c r="N380" i="5"/>
  <c r="N99" i="5"/>
  <c r="N383" i="5"/>
  <c r="N22" i="5"/>
  <c r="N453" i="5"/>
  <c r="N481" i="5"/>
  <c r="N190" i="5"/>
  <c r="N121" i="5"/>
  <c r="N435" i="5"/>
  <c r="N73" i="5"/>
  <c r="N491" i="5"/>
  <c r="N507" i="5"/>
  <c r="N82" i="5"/>
  <c r="N235" i="5"/>
  <c r="N425" i="5"/>
  <c r="N421" i="5"/>
  <c r="N392" i="5"/>
  <c r="N32" i="5"/>
  <c r="N277" i="5"/>
  <c r="N519" i="5"/>
  <c r="N372" i="5"/>
  <c r="N289" i="5"/>
  <c r="N479" i="5"/>
  <c r="N337" i="5"/>
  <c r="N381" i="5"/>
  <c r="N561" i="5"/>
  <c r="N138" i="5"/>
  <c r="N78" i="5"/>
  <c r="N455" i="5"/>
  <c r="N499" i="5"/>
  <c r="N136" i="5"/>
  <c r="N5" i="5"/>
  <c r="N271" i="5"/>
  <c r="N422" i="5"/>
  <c r="N233" i="5"/>
  <c r="N564" i="5"/>
  <c r="N462" i="5"/>
  <c r="N145" i="5"/>
  <c r="N583" i="5"/>
  <c r="N112" i="5"/>
  <c r="N438" i="5"/>
  <c r="N237" i="5"/>
  <c r="N301" i="5"/>
  <c r="N128" i="5"/>
  <c r="N158" i="5"/>
  <c r="N545" i="5"/>
  <c r="N369" i="5"/>
  <c r="N502" i="5"/>
  <c r="N410" i="5"/>
  <c r="N143" i="5"/>
  <c r="N186" i="5"/>
  <c r="N387" i="5"/>
  <c r="N363" i="5"/>
  <c r="N544" i="5"/>
  <c r="N101" i="5"/>
  <c r="N137" i="5"/>
  <c r="N220" i="5"/>
  <c r="N262" i="5"/>
  <c r="N107" i="5"/>
  <c r="N97" i="5"/>
  <c r="N432" i="5"/>
  <c r="N314" i="5"/>
  <c r="N206" i="5"/>
  <c r="N58" i="5"/>
  <c r="N308" i="5"/>
  <c r="N313" i="5"/>
  <c r="N20" i="5"/>
  <c r="N526" i="5"/>
  <c r="N324" i="5"/>
  <c r="N24" i="5"/>
  <c r="N274" i="5"/>
  <c r="N542" i="5"/>
  <c r="N446" i="5"/>
  <c r="N184" i="5"/>
  <c r="N86" i="5"/>
  <c r="N423" i="5"/>
  <c r="N181" i="5"/>
  <c r="N358" i="5"/>
  <c r="N560" i="5"/>
  <c r="N175" i="5"/>
  <c r="N548" i="5"/>
  <c r="N180" i="5"/>
  <c r="N367" i="5"/>
  <c r="N525" i="5"/>
  <c r="N14" i="5"/>
  <c r="N399" i="5"/>
  <c r="N487" i="5"/>
  <c r="N430" i="5"/>
  <c r="N290" i="5"/>
  <c r="N534" i="5"/>
  <c r="N575" i="5"/>
  <c r="N424" i="5"/>
  <c r="N219" i="5"/>
  <c r="N529" i="5"/>
  <c r="N349" i="5"/>
  <c r="N167" i="5"/>
  <c r="N214" i="5"/>
  <c r="N310" i="5"/>
  <c r="N413" i="5"/>
  <c r="N65" i="5"/>
  <c r="N244" i="5"/>
  <c r="N476" i="5"/>
  <c r="N134" i="5"/>
  <c r="N173" i="5"/>
  <c r="N359" i="5"/>
  <c r="N156" i="5"/>
  <c r="N393" i="5"/>
  <c r="N437" i="5"/>
  <c r="N469" i="5"/>
  <c r="N4" i="5"/>
  <c r="N296" i="5"/>
  <c r="N15" i="5"/>
  <c r="N162" i="5"/>
  <c r="N454" i="5"/>
  <c r="N294" i="5"/>
  <c r="N574" i="5"/>
  <c r="N42" i="5"/>
  <c r="N224" i="5"/>
  <c r="N75" i="5"/>
  <c r="N390" i="5"/>
  <c r="N45" i="5"/>
  <c r="N263" i="5"/>
  <c r="N552" i="5"/>
  <c r="N46" i="5"/>
  <c r="N463" i="5"/>
  <c r="N504" i="5"/>
  <c r="N486" i="5"/>
  <c r="N365" i="5"/>
  <c r="N142" i="5"/>
  <c r="N536" i="5"/>
  <c r="N394" i="5"/>
  <c r="N368" i="5"/>
  <c r="N159" i="5"/>
  <c r="N516" i="5"/>
  <c r="N450" i="5"/>
  <c r="N198" i="5"/>
  <c r="N300" i="5"/>
  <c r="N539" i="5"/>
  <c r="N293" i="5"/>
  <c r="N537" i="5"/>
  <c r="N483" i="5"/>
  <c r="N506" i="5"/>
  <c r="N474" i="5"/>
  <c r="N466" i="5"/>
  <c r="N3" i="5"/>
  <c r="N514" i="5"/>
  <c r="N215" i="5"/>
  <c r="N133" i="5"/>
  <c r="N8" i="5"/>
  <c r="N269" i="5"/>
  <c r="N511" i="5"/>
  <c r="N370" i="5"/>
  <c r="N376" i="5"/>
  <c r="N103" i="5"/>
  <c r="N451" i="5"/>
  <c r="N64" i="5"/>
  <c r="N303" i="5"/>
  <c r="N426" i="5"/>
  <c r="N50" i="5"/>
  <c r="N267" i="5"/>
  <c r="N576" i="5"/>
  <c r="N473" i="5"/>
  <c r="N285" i="5"/>
  <c r="N193" i="5"/>
  <c r="N538" i="5"/>
  <c r="N471" i="5"/>
  <c r="N436" i="5"/>
  <c r="N148" i="5"/>
  <c r="N236" i="5"/>
  <c r="N452" i="5"/>
  <c r="N338" i="5"/>
  <c r="N570" i="5"/>
  <c r="N599" i="5"/>
  <c r="N572" i="5"/>
  <c r="N191" i="5"/>
  <c r="N458" i="5"/>
  <c r="N6" i="5"/>
  <c r="N40" i="5"/>
  <c r="N497" i="5"/>
  <c r="N34" i="5"/>
  <c r="N325" i="5"/>
  <c r="N567" i="5"/>
  <c r="N71" i="5"/>
  <c r="N374" i="5"/>
  <c r="N468" i="5"/>
  <c r="N182" i="5"/>
  <c r="N406" i="5"/>
  <c r="N307" i="5"/>
  <c r="N530" i="5"/>
  <c r="N584" i="5"/>
  <c r="N87" i="5"/>
  <c r="N595" i="5"/>
  <c r="N448" i="5"/>
  <c r="N323" i="5"/>
  <c r="N205" i="5"/>
  <c r="N447" i="5"/>
  <c r="N109" i="5"/>
  <c r="N593" i="5"/>
  <c r="N127" i="5"/>
  <c r="N259" i="5"/>
  <c r="N49" i="5"/>
  <c r="N165" i="5"/>
  <c r="N342" i="5"/>
  <c r="N316" i="5"/>
  <c r="N419" i="5"/>
  <c r="N459" i="5"/>
  <c r="N30" i="5"/>
  <c r="N404" i="5"/>
  <c r="N183" i="5"/>
  <c r="N556" i="5"/>
  <c r="N149" i="5"/>
  <c r="N202" i="5"/>
  <c r="N331" i="5"/>
  <c r="N88" i="5"/>
  <c r="N384" i="5"/>
  <c r="N171" i="5"/>
  <c r="N37" i="5"/>
  <c r="N266" i="5"/>
  <c r="N326" i="5"/>
  <c r="N31" i="5"/>
  <c r="N550" i="5"/>
  <c r="N354" i="5"/>
  <c r="N484" i="5"/>
  <c r="N517" i="5"/>
  <c r="N203" i="5"/>
  <c r="N281" i="5"/>
  <c r="N496" i="5"/>
  <c r="N54" i="5"/>
  <c r="N379" i="5"/>
  <c r="N59" i="5"/>
  <c r="N228" i="5"/>
  <c r="N533" i="5"/>
  <c r="N147" i="5"/>
  <c r="N492" i="5"/>
  <c r="N594" i="5"/>
  <c r="N520" i="5"/>
  <c r="N189" i="5"/>
  <c r="N265" i="5"/>
  <c r="N377" i="5"/>
  <c r="N253" i="5"/>
  <c r="N48" i="5"/>
  <c r="N241" i="5"/>
  <c r="N503" i="5"/>
  <c r="N139" i="5"/>
  <c r="N409" i="5"/>
  <c r="N56" i="5"/>
  <c r="N295" i="5"/>
  <c r="N566" i="5"/>
  <c r="N91" i="5"/>
  <c r="N472" i="5"/>
  <c r="N52" i="5"/>
  <c r="N69" i="5"/>
  <c r="N355" i="5"/>
  <c r="N230" i="5"/>
  <c r="N194" i="5"/>
  <c r="N302" i="5"/>
  <c r="N28" i="5"/>
  <c r="N418" i="5"/>
  <c r="N197" i="5"/>
  <c r="N204" i="5"/>
  <c r="N9" i="5"/>
  <c r="N585" i="5"/>
  <c r="N348" i="5"/>
  <c r="N334" i="5"/>
  <c r="N573" i="5"/>
  <c r="N589" i="5"/>
  <c r="N229" i="5"/>
  <c r="N23" i="5"/>
  <c r="N123" i="5"/>
  <c r="N164" i="5"/>
  <c r="N260" i="5"/>
  <c r="N261" i="5"/>
  <c r="N110" i="5"/>
  <c r="N509" i="5"/>
  <c r="N122" i="5"/>
  <c r="N522" i="5"/>
  <c r="N258" i="5"/>
  <c r="N371" i="5"/>
  <c r="N596" i="5"/>
  <c r="N568" i="5"/>
  <c r="N408" i="5"/>
  <c r="N168" i="5"/>
  <c r="N470" i="5"/>
  <c r="N250" i="5"/>
  <c r="N433" i="5"/>
  <c r="N18" i="5"/>
  <c r="N357" i="5"/>
  <c r="N216" i="5"/>
  <c r="N16" i="5"/>
  <c r="N276" i="5"/>
  <c r="N515" i="5"/>
  <c r="N83" i="5"/>
  <c r="N299" i="5"/>
  <c r="N602" i="5"/>
  <c r="N185" i="5"/>
  <c r="N248" i="5"/>
  <c r="N124" i="5"/>
  <c r="N157" i="5"/>
  <c r="N518" i="5"/>
  <c r="N152" i="5"/>
  <c r="N227" i="5"/>
  <c r="N490" i="5"/>
  <c r="N512" i="5"/>
  <c r="N89" i="5"/>
  <c r="N120" i="5"/>
  <c r="N397" i="5"/>
  <c r="N11" i="5"/>
  <c r="N116" i="5"/>
  <c r="N532" i="5"/>
  <c r="N188" i="5"/>
  <c r="N461" i="5"/>
  <c r="N178" i="5"/>
  <c r="N417" i="5"/>
  <c r="N332" i="5"/>
  <c r="N10" i="5"/>
  <c r="N60" i="5"/>
  <c r="N351" i="5"/>
  <c r="N336" i="5"/>
  <c r="N163" i="5"/>
  <c r="N343" i="5"/>
  <c r="N571" i="5"/>
  <c r="N35" i="5"/>
  <c r="N405" i="5"/>
  <c r="N414" i="5"/>
  <c r="N92" i="5"/>
  <c r="N382" i="5"/>
  <c r="N195" i="5"/>
  <c r="N256" i="5"/>
  <c r="N232" i="5"/>
  <c r="N345" i="5"/>
  <c r="N80" i="5"/>
  <c r="N360" i="5"/>
  <c r="N346" i="5"/>
  <c r="N67" i="5"/>
  <c r="N115" i="5"/>
  <c r="N540" i="5"/>
  <c r="N434" i="5"/>
  <c r="AH222" i="6"/>
  <c r="AK222" i="6" s="1"/>
  <c r="AH137" i="6"/>
  <c r="AK137" i="6" s="1"/>
  <c r="AN302" i="6"/>
  <c r="AO302" i="6" s="1"/>
  <c r="AP302" i="6" s="1"/>
  <c r="AN190" i="6"/>
  <c r="AQ190" i="6" s="1"/>
  <c r="AN107" i="6"/>
  <c r="AQ107" i="6" s="1"/>
  <c r="AN235" i="6"/>
  <c r="AQ235" i="6" s="1"/>
  <c r="AN252" i="6"/>
  <c r="AO252" i="6" s="1"/>
  <c r="AP252" i="6" s="1"/>
  <c r="AN227" i="6"/>
  <c r="AQ227" i="6" s="1"/>
  <c r="AN116" i="6"/>
  <c r="AQ116" i="6" s="1"/>
  <c r="AN8" i="6"/>
  <c r="AO8" i="6" s="1"/>
  <c r="AP8" i="6" s="1"/>
  <c r="AN31" i="6"/>
  <c r="AO31" i="6" s="1"/>
  <c r="AP31" i="6" s="1"/>
  <c r="AN156" i="6"/>
  <c r="AQ156" i="6" s="1"/>
  <c r="AN256" i="6"/>
  <c r="AO256" i="6" s="1"/>
  <c r="AP256" i="6" s="1"/>
  <c r="AN70" i="6"/>
  <c r="AO70" i="6" s="1"/>
  <c r="AP70" i="6" s="1"/>
  <c r="AN25" i="6"/>
  <c r="AQ25" i="6" s="1"/>
  <c r="AN54" i="6"/>
  <c r="AQ54" i="6" s="1"/>
  <c r="AH42" i="6"/>
  <c r="AI42" i="6" s="1"/>
  <c r="AJ42" i="6" s="1"/>
  <c r="AN330" i="6"/>
  <c r="AO330" i="6" s="1"/>
  <c r="AP330" i="6" s="1"/>
  <c r="AN51" i="6"/>
  <c r="AO51" i="6" s="1"/>
  <c r="AP51" i="6" s="1"/>
  <c r="AN333" i="6"/>
  <c r="AO333" i="6" s="1"/>
  <c r="AP333" i="6" s="1"/>
  <c r="AN324" i="6"/>
  <c r="AO324" i="6" s="1"/>
  <c r="AP324" i="6" s="1"/>
  <c r="AN326" i="6"/>
  <c r="AQ326" i="6" s="1"/>
  <c r="AN154" i="6"/>
  <c r="AO154" i="6" s="1"/>
  <c r="AP154" i="6" s="1"/>
  <c r="AN225" i="6"/>
  <c r="AQ225" i="6" s="1"/>
  <c r="AN231" i="6"/>
  <c r="AQ231" i="6" s="1"/>
  <c r="AN104" i="6"/>
  <c r="AQ104" i="6" s="1"/>
  <c r="AN148" i="6"/>
  <c r="AO148" i="6" s="1"/>
  <c r="AP148" i="6" s="1"/>
  <c r="AN336" i="6"/>
  <c r="AQ336" i="6" s="1"/>
  <c r="AN332" i="6"/>
  <c r="AO332" i="6" s="1"/>
  <c r="AP332" i="6" s="1"/>
  <c r="AN7" i="6"/>
  <c r="AO7" i="6" s="1"/>
  <c r="AP7" i="6" s="1"/>
  <c r="AN48" i="6"/>
  <c r="AO48" i="6" s="1"/>
  <c r="AP48" i="6" s="1"/>
  <c r="AH327" i="6"/>
  <c r="AI327" i="6" s="1"/>
  <c r="AJ327" i="6" s="1"/>
  <c r="AH148" i="6"/>
  <c r="AK148" i="6" s="1"/>
  <c r="AH322" i="6"/>
  <c r="AK322" i="6" s="1"/>
  <c r="AH52" i="6"/>
  <c r="AK52" i="6" s="1"/>
  <c r="AN213" i="6"/>
  <c r="AQ213" i="6" s="1"/>
  <c r="AN224" i="6"/>
  <c r="AN359" i="6"/>
  <c r="AQ359" i="6" s="1"/>
  <c r="AN288" i="6"/>
  <c r="AO288" i="6" s="1"/>
  <c r="AP288" i="6" s="1"/>
  <c r="AN142" i="6"/>
  <c r="AO142" i="6" s="1"/>
  <c r="AP142" i="6" s="1"/>
  <c r="AN379" i="6"/>
  <c r="AQ379" i="6" s="1"/>
  <c r="AN202" i="6"/>
  <c r="AQ202" i="6" s="1"/>
  <c r="AN124" i="6"/>
  <c r="AQ124" i="6" s="1"/>
  <c r="AN118" i="6"/>
  <c r="AQ118" i="6" s="1"/>
  <c r="AN372" i="6"/>
  <c r="AQ372" i="6" s="1"/>
  <c r="AN6" i="6"/>
  <c r="AQ6" i="6" s="1"/>
  <c r="AN254" i="6"/>
  <c r="AO254" i="6" s="1"/>
  <c r="AP254" i="6" s="1"/>
  <c r="AN5" i="6"/>
  <c r="AQ5" i="6" s="1"/>
  <c r="AN343" i="6"/>
  <c r="AO343" i="6" s="1"/>
  <c r="AP343" i="6" s="1"/>
  <c r="AH95" i="6"/>
  <c r="AI95" i="6" s="1"/>
  <c r="AJ95" i="6" s="1"/>
  <c r="AH54" i="6"/>
  <c r="AI54" i="6" s="1"/>
  <c r="AJ54" i="6" s="1"/>
  <c r="AN17" i="6"/>
  <c r="AO17" i="6" s="1"/>
  <c r="AP17" i="6" s="1"/>
  <c r="AN341" i="6"/>
  <c r="AQ341" i="6" s="1"/>
  <c r="AN46" i="6"/>
  <c r="AO46" i="6" s="1"/>
  <c r="AP46" i="6" s="1"/>
  <c r="AN108" i="6"/>
  <c r="AQ108" i="6" s="1"/>
  <c r="AN11" i="6"/>
  <c r="AQ11" i="6" s="1"/>
  <c r="AN66" i="6"/>
  <c r="AQ66" i="6" s="1"/>
  <c r="AN114" i="6"/>
  <c r="AQ114" i="6" s="1"/>
  <c r="AN247" i="6"/>
  <c r="AQ247" i="6" s="1"/>
  <c r="AN179" i="6"/>
  <c r="AQ179" i="6" s="1"/>
  <c r="AN339" i="6"/>
  <c r="AQ339" i="6" s="1"/>
  <c r="AN199" i="6"/>
  <c r="AO199" i="6" s="1"/>
  <c r="AP199" i="6" s="1"/>
  <c r="AN335" i="6"/>
  <c r="AQ335" i="6" s="1"/>
  <c r="AN308" i="6"/>
  <c r="AQ308" i="6" s="1"/>
  <c r="AN158" i="6"/>
  <c r="AO158" i="6" s="1"/>
  <c r="AP158" i="6" s="1"/>
  <c r="AN186" i="6"/>
  <c r="AQ186" i="6" s="1"/>
  <c r="AN266" i="6"/>
  <c r="AQ266" i="6" s="1"/>
  <c r="AN384" i="6"/>
  <c r="AQ384" i="6" s="1"/>
  <c r="AN327" i="6"/>
  <c r="AO327" i="6" s="1"/>
  <c r="AP327" i="6" s="1"/>
  <c r="AN19" i="6"/>
  <c r="AO19" i="6" s="1"/>
  <c r="AP19" i="6" s="1"/>
  <c r="AN103" i="6"/>
  <c r="AO103" i="6" s="1"/>
  <c r="AP103" i="6" s="1"/>
  <c r="AN395" i="6"/>
  <c r="AO395" i="6" s="1"/>
  <c r="AP395" i="6" s="1"/>
  <c r="AN357" i="6"/>
  <c r="AO357" i="6" s="1"/>
  <c r="AP357" i="6" s="1"/>
  <c r="AN170" i="6"/>
  <c r="AO170" i="6" s="1"/>
  <c r="AP170" i="6" s="1"/>
  <c r="AN271" i="6"/>
  <c r="AQ271" i="6" s="1"/>
  <c r="AN128" i="6"/>
  <c r="AQ128" i="6" s="1"/>
  <c r="AN401" i="6"/>
  <c r="AN84" i="6"/>
  <c r="AQ84" i="6" s="1"/>
  <c r="AQ185" i="6"/>
  <c r="AH231" i="6"/>
  <c r="AK231" i="6" s="1"/>
  <c r="AH134" i="6"/>
  <c r="AK134" i="6" s="1"/>
  <c r="AN92" i="6"/>
  <c r="AO92" i="6" s="1"/>
  <c r="AP92" i="6" s="1"/>
  <c r="AN49" i="6"/>
  <c r="AQ49" i="6" s="1"/>
  <c r="AN161" i="6"/>
  <c r="AQ161" i="6" s="1"/>
  <c r="AN285" i="6"/>
  <c r="AQ285" i="6" s="1"/>
  <c r="AN203" i="6"/>
  <c r="AO203" i="6" s="1"/>
  <c r="AP203" i="6" s="1"/>
  <c r="AN367" i="6"/>
  <c r="AO367" i="6" s="1"/>
  <c r="AP367" i="6" s="1"/>
  <c r="AN238" i="6"/>
  <c r="AO238" i="6" s="1"/>
  <c r="AP238" i="6" s="1"/>
  <c r="AN385" i="6"/>
  <c r="AO385" i="6" s="1"/>
  <c r="AP385" i="6" s="1"/>
  <c r="AN132" i="6"/>
  <c r="AO132" i="6" s="1"/>
  <c r="AP132" i="6" s="1"/>
  <c r="AN39" i="6"/>
  <c r="AO39" i="6" s="1"/>
  <c r="AP39" i="6" s="1"/>
  <c r="AN56" i="6"/>
  <c r="AO56" i="6" s="1"/>
  <c r="AP56" i="6" s="1"/>
  <c r="AN378" i="6"/>
  <c r="AO378" i="6" s="1"/>
  <c r="AP378" i="6" s="1"/>
  <c r="AN221" i="6"/>
  <c r="AQ221" i="6" s="1"/>
  <c r="AN95" i="6"/>
  <c r="AQ95" i="6" s="1"/>
  <c r="AN177" i="6"/>
  <c r="AO177" i="6" s="1"/>
  <c r="AP177" i="6" s="1"/>
  <c r="AN21" i="6"/>
  <c r="AO21" i="6" s="1"/>
  <c r="AP21" i="6" s="1"/>
  <c r="AN98" i="6"/>
  <c r="AO98" i="6" s="1"/>
  <c r="AP98" i="6" s="1"/>
  <c r="AN60" i="6"/>
  <c r="AQ60" i="6" s="1"/>
  <c r="AN168" i="6"/>
  <c r="AQ168" i="6" s="1"/>
  <c r="AN105" i="6"/>
  <c r="AQ105" i="6" s="1"/>
  <c r="AN62" i="6"/>
  <c r="AO62" i="6" s="1"/>
  <c r="AP62" i="6" s="1"/>
  <c r="AN44" i="6"/>
  <c r="AQ44" i="6" s="1"/>
  <c r="AN45" i="6"/>
  <c r="AO45" i="6" s="1"/>
  <c r="AP45" i="6" s="1"/>
  <c r="AN368" i="6"/>
  <c r="AO368" i="6" s="1"/>
  <c r="AP368" i="6" s="1"/>
  <c r="AN169" i="6"/>
  <c r="AO169" i="6" s="1"/>
  <c r="AP169" i="6" s="1"/>
  <c r="AN275" i="6"/>
  <c r="AO275" i="6" s="1"/>
  <c r="AP275" i="6" s="1"/>
  <c r="AN270" i="6"/>
  <c r="AO270" i="6" s="1"/>
  <c r="AP270" i="6" s="1"/>
  <c r="AN36" i="6"/>
  <c r="AQ36" i="6" s="1"/>
  <c r="AN167" i="6"/>
  <c r="AQ167" i="6" s="1"/>
  <c r="AQ147" i="6"/>
  <c r="AN295" i="6"/>
  <c r="AQ295" i="6" s="1"/>
  <c r="AO326" i="6"/>
  <c r="AP326" i="6" s="1"/>
  <c r="AH145" i="6"/>
  <c r="AI145" i="6" s="1"/>
  <c r="AJ145" i="6" s="1"/>
  <c r="AH297" i="6"/>
  <c r="AI297" i="6" s="1"/>
  <c r="AJ297" i="6" s="1"/>
  <c r="AH354" i="6"/>
  <c r="AI354" i="6" s="1"/>
  <c r="AJ354" i="6" s="1"/>
  <c r="AH278" i="6"/>
  <c r="AK278" i="6" s="1"/>
  <c r="AH103" i="6"/>
  <c r="AI103" i="6" s="1"/>
  <c r="AJ103" i="6" s="1"/>
  <c r="AH350" i="6"/>
  <c r="AI350" i="6" s="1"/>
  <c r="AJ350" i="6" s="1"/>
  <c r="AH63" i="6"/>
  <c r="AI63" i="6" s="1"/>
  <c r="AJ63" i="6" s="1"/>
  <c r="AH198" i="6"/>
  <c r="AK198" i="6" s="1"/>
  <c r="AH182" i="6"/>
  <c r="AK182" i="6" s="1"/>
  <c r="AH240" i="6"/>
  <c r="AK240" i="6" s="1"/>
  <c r="AH100" i="6"/>
  <c r="AI100" i="6" s="1"/>
  <c r="AJ100" i="6" s="1"/>
  <c r="AH158" i="6"/>
  <c r="AI158" i="6" s="1"/>
  <c r="AJ158" i="6" s="1"/>
  <c r="AH43" i="6"/>
  <c r="AK43" i="6" s="1"/>
  <c r="AH56" i="6"/>
  <c r="AK56" i="6" s="1"/>
  <c r="AH155" i="6"/>
  <c r="AK155" i="6" s="1"/>
  <c r="AH400" i="6"/>
  <c r="AK400" i="6" s="1"/>
  <c r="AQ141" i="6"/>
  <c r="AH38" i="6"/>
  <c r="AI38" i="6" s="1"/>
  <c r="AJ38" i="6" s="1"/>
  <c r="AH119" i="6"/>
  <c r="AI119" i="6" s="1"/>
  <c r="AJ119" i="6" s="1"/>
  <c r="AH351" i="6"/>
  <c r="AI351" i="6" s="1"/>
  <c r="AJ351" i="6" s="1"/>
  <c r="AH73" i="6"/>
  <c r="AK73" i="6" s="1"/>
  <c r="AH28" i="6"/>
  <c r="AK28" i="6" s="1"/>
  <c r="AH252" i="6"/>
  <c r="AI252" i="6" s="1"/>
  <c r="AJ252" i="6" s="1"/>
  <c r="AC3" i="6"/>
  <c r="AQ281" i="6"/>
  <c r="AO281" i="6"/>
  <c r="AP281" i="6" s="1"/>
  <c r="AH378" i="6"/>
  <c r="AK378" i="6" s="1"/>
  <c r="AH160" i="6"/>
  <c r="AK160" i="6" s="1"/>
  <c r="AH272" i="6"/>
  <c r="AK272" i="6" s="1"/>
  <c r="AH180" i="6"/>
  <c r="AK180" i="6" s="1"/>
  <c r="AH7" i="6"/>
  <c r="AK7" i="6" s="1"/>
  <c r="AH314" i="6"/>
  <c r="AK314" i="6" s="1"/>
  <c r="AH36" i="6"/>
  <c r="AI36" i="6" s="1"/>
  <c r="AJ36" i="6" s="1"/>
  <c r="AH306" i="6"/>
  <c r="AK306" i="6" s="1"/>
  <c r="AH247" i="6"/>
  <c r="AI247" i="6" s="1"/>
  <c r="AJ247" i="6" s="1"/>
  <c r="AH207" i="6"/>
  <c r="AI207" i="6" s="1"/>
  <c r="AJ207" i="6" s="1"/>
  <c r="AH219" i="6"/>
  <c r="AI219" i="6" s="1"/>
  <c r="AJ219" i="6" s="1"/>
  <c r="AH11" i="6"/>
  <c r="AI11" i="6" s="1"/>
  <c r="AJ11" i="6" s="1"/>
  <c r="AH241" i="6"/>
  <c r="AH193" i="6"/>
  <c r="AI193" i="6" s="1"/>
  <c r="AJ193" i="6" s="1"/>
  <c r="AH31" i="6"/>
  <c r="AI31" i="6" s="1"/>
  <c r="AJ31" i="6" s="1"/>
  <c r="AH390" i="6"/>
  <c r="AI390" i="6" s="1"/>
  <c r="AJ390" i="6" s="1"/>
  <c r="AH225" i="6"/>
  <c r="AK225" i="6" s="1"/>
  <c r="AH398" i="6"/>
  <c r="AI398" i="6" s="1"/>
  <c r="AJ398" i="6" s="1"/>
  <c r="AH27" i="6"/>
  <c r="AK27" i="6" s="1"/>
  <c r="AH395" i="6"/>
  <c r="AK395" i="6" s="1"/>
  <c r="AN160" i="6"/>
  <c r="AO160" i="6" s="1"/>
  <c r="AP160" i="6" s="1"/>
  <c r="AN71" i="6"/>
  <c r="AO71" i="6" s="1"/>
  <c r="AP71" i="6" s="1"/>
  <c r="AN33" i="6"/>
  <c r="AO33" i="6" s="1"/>
  <c r="AP33" i="6" s="1"/>
  <c r="AN145" i="6"/>
  <c r="AO145" i="6" s="1"/>
  <c r="AP145" i="6" s="1"/>
  <c r="AN278" i="6"/>
  <c r="AO278" i="6" s="1"/>
  <c r="AP278" i="6" s="1"/>
  <c r="AH66" i="6"/>
  <c r="AK66" i="6" s="1"/>
  <c r="AH305" i="6"/>
  <c r="AI305" i="6" s="1"/>
  <c r="AJ305" i="6" s="1"/>
  <c r="AH15" i="6"/>
  <c r="AK15" i="6" s="1"/>
  <c r="AO231" i="6"/>
  <c r="AP231" i="6" s="1"/>
  <c r="AO140" i="6"/>
  <c r="AP140" i="6" s="1"/>
  <c r="AH131" i="6"/>
  <c r="AK131" i="6" s="1"/>
  <c r="AH209" i="6"/>
  <c r="AK209" i="6" s="1"/>
  <c r="AH68" i="6"/>
  <c r="AK68" i="6" s="1"/>
  <c r="AH365" i="6"/>
  <c r="AK365" i="6" s="1"/>
  <c r="AH362" i="6"/>
  <c r="AI362" i="6" s="1"/>
  <c r="AJ362" i="6" s="1"/>
  <c r="AH384" i="6"/>
  <c r="AI384" i="6" s="1"/>
  <c r="AJ384" i="6" s="1"/>
  <c r="AH204" i="6"/>
  <c r="AI204" i="6" s="1"/>
  <c r="AJ204" i="6" s="1"/>
  <c r="AH397" i="6"/>
  <c r="AK397" i="6" s="1"/>
  <c r="AH356" i="6"/>
  <c r="AK356" i="6" s="1"/>
  <c r="AH387" i="6"/>
  <c r="AI387" i="6" s="1"/>
  <c r="AJ387" i="6" s="1"/>
  <c r="AH92" i="6"/>
  <c r="AK92" i="6" s="1"/>
  <c r="AH152" i="6"/>
  <c r="AI152" i="6" s="1"/>
  <c r="AJ152" i="6" s="1"/>
  <c r="AH287" i="6"/>
  <c r="AK287" i="6" s="1"/>
  <c r="AH20" i="6"/>
  <c r="AI20" i="6" s="1"/>
  <c r="AJ20" i="6" s="1"/>
  <c r="AH355" i="6"/>
  <c r="AK355" i="6" s="1"/>
  <c r="AH320" i="6"/>
  <c r="AI320" i="6" s="1"/>
  <c r="AJ320" i="6" s="1"/>
  <c r="AH175" i="6"/>
  <c r="AK175" i="6" s="1"/>
  <c r="AH59" i="6"/>
  <c r="AI59" i="6" s="1"/>
  <c r="AJ59" i="6" s="1"/>
  <c r="AH298" i="6"/>
  <c r="AI298" i="6" s="1"/>
  <c r="AJ298" i="6" s="1"/>
  <c r="AN200" i="6"/>
  <c r="AQ200" i="6" s="1"/>
  <c r="AN195" i="6"/>
  <c r="AO195" i="6" s="1"/>
  <c r="AP195" i="6" s="1"/>
  <c r="AN280" i="6"/>
  <c r="AO280" i="6" s="1"/>
  <c r="AP280" i="6" s="1"/>
  <c r="AN102" i="6"/>
  <c r="AO102" i="6" s="1"/>
  <c r="AP102" i="6" s="1"/>
  <c r="AN85" i="6"/>
  <c r="AQ85" i="6" s="1"/>
  <c r="AN130" i="6"/>
  <c r="AQ130" i="6" s="1"/>
  <c r="AN173" i="6"/>
  <c r="AN219" i="6"/>
  <c r="AN69" i="6"/>
  <c r="AO69" i="6" s="1"/>
  <c r="AP69" i="6" s="1"/>
  <c r="AN157" i="6"/>
  <c r="AO157" i="6" s="1"/>
  <c r="AP157" i="6" s="1"/>
  <c r="AN299" i="6"/>
  <c r="AQ299" i="6" s="1"/>
  <c r="AN20" i="6"/>
  <c r="AQ20" i="6" s="1"/>
  <c r="AN109" i="6"/>
  <c r="AO109" i="6" s="1"/>
  <c r="AP109" i="6" s="1"/>
  <c r="AN191" i="6"/>
  <c r="AQ191" i="6" s="1"/>
  <c r="AN180" i="6"/>
  <c r="AQ180" i="6" s="1"/>
  <c r="AN30" i="6"/>
  <c r="AQ30" i="6" s="1"/>
  <c r="AN211" i="6"/>
  <c r="AN286" i="6"/>
  <c r="AQ286" i="6" s="1"/>
  <c r="AH114" i="6"/>
  <c r="AK114" i="6" s="1"/>
  <c r="AH129" i="6"/>
  <c r="AK129" i="6" s="1"/>
  <c r="AH311" i="6"/>
  <c r="AI311" i="6" s="1"/>
  <c r="AJ311" i="6" s="1"/>
  <c r="AH377" i="6"/>
  <c r="AI377" i="6" s="1"/>
  <c r="AJ377" i="6" s="1"/>
  <c r="AH188" i="6"/>
  <c r="AK188" i="6" s="1"/>
  <c r="AH341" i="6"/>
  <c r="AK341" i="6" s="1"/>
  <c r="AH288" i="6"/>
  <c r="AK288" i="6" s="1"/>
  <c r="AH371" i="6"/>
  <c r="AK371" i="6" s="1"/>
  <c r="AH391" i="6"/>
  <c r="AI391" i="6" s="1"/>
  <c r="AJ391" i="6" s="1"/>
  <c r="AH307" i="6"/>
  <c r="AI307" i="6" s="1"/>
  <c r="AJ307" i="6" s="1"/>
  <c r="AH147" i="6"/>
  <c r="AK147" i="6" s="1"/>
  <c r="AH192" i="6"/>
  <c r="AK192" i="6" s="1"/>
  <c r="AH45" i="6"/>
  <c r="AK45" i="6" s="1"/>
  <c r="AH135" i="6"/>
  <c r="AK135" i="6" s="1"/>
  <c r="AH41" i="6"/>
  <c r="AI41" i="6" s="1"/>
  <c r="AJ41" i="6" s="1"/>
  <c r="AH346" i="6"/>
  <c r="AI346" i="6" s="1"/>
  <c r="AJ346" i="6" s="1"/>
  <c r="AH360" i="6"/>
  <c r="AI360" i="6" s="1"/>
  <c r="AJ360" i="6" s="1"/>
  <c r="AH170" i="6"/>
  <c r="AK170" i="6" s="1"/>
  <c r="AH151" i="6"/>
  <c r="AI151" i="6" s="1"/>
  <c r="AJ151" i="6" s="1"/>
  <c r="AH313" i="6"/>
  <c r="AK313" i="6" s="1"/>
  <c r="AN366" i="6"/>
  <c r="AQ366" i="6" s="1"/>
  <c r="AN112" i="6"/>
  <c r="AO112" i="6" s="1"/>
  <c r="AP112" i="6" s="1"/>
  <c r="AN127" i="6"/>
  <c r="AQ127" i="6" s="1"/>
  <c r="AN347" i="6"/>
  <c r="AQ347" i="6" s="1"/>
  <c r="AN355" i="6"/>
  <c r="AQ355" i="6" s="1"/>
  <c r="AN178" i="6"/>
  <c r="AN152" i="6"/>
  <c r="AQ152" i="6" s="1"/>
  <c r="AN210" i="6"/>
  <c r="AQ210" i="6" s="1"/>
  <c r="AN171" i="6"/>
  <c r="AO171" i="6" s="1"/>
  <c r="AP171" i="6" s="1"/>
  <c r="AN192" i="6"/>
  <c r="AO192" i="6" s="1"/>
  <c r="AP192" i="6" s="1"/>
  <c r="AN164" i="6"/>
  <c r="AQ164" i="6" s="1"/>
  <c r="AN246" i="6"/>
  <c r="AQ246" i="6" s="1"/>
  <c r="AN369" i="6"/>
  <c r="AQ369" i="6" s="1"/>
  <c r="AN23" i="6"/>
  <c r="AQ23" i="6" s="1"/>
  <c r="AN182" i="6"/>
  <c r="AO182" i="6" s="1"/>
  <c r="AP182" i="6" s="1"/>
  <c r="AN110" i="6"/>
  <c r="AO110" i="6" s="1"/>
  <c r="AP110" i="6" s="1"/>
  <c r="AN15" i="6"/>
  <c r="AO15" i="6" s="1"/>
  <c r="AP15" i="6" s="1"/>
  <c r="AN67" i="6"/>
  <c r="AQ67" i="6" s="1"/>
  <c r="AH85" i="6"/>
  <c r="AK85" i="6" s="1"/>
  <c r="AH179" i="6"/>
  <c r="AK179" i="6" s="1"/>
  <c r="AH153" i="6"/>
  <c r="AI153" i="6" s="1"/>
  <c r="AJ153" i="6" s="1"/>
  <c r="AH266" i="6"/>
  <c r="AK266" i="6" s="1"/>
  <c r="AH112" i="6"/>
  <c r="AI112" i="6" s="1"/>
  <c r="AJ112" i="6" s="1"/>
  <c r="AH223" i="6"/>
  <c r="AI223" i="6" s="1"/>
  <c r="AJ223" i="6" s="1"/>
  <c r="AH29" i="6"/>
  <c r="AK29" i="6" s="1"/>
  <c r="AH267" i="6"/>
  <c r="AK267" i="6" s="1"/>
  <c r="AH201" i="6"/>
  <c r="AK201" i="6" s="1"/>
  <c r="AH19" i="6"/>
  <c r="AI19" i="6" s="1"/>
  <c r="AJ19" i="6" s="1"/>
  <c r="AH330" i="6"/>
  <c r="AK330" i="6" s="1"/>
  <c r="AH251" i="6"/>
  <c r="AK251" i="6" s="1"/>
  <c r="AH23" i="6"/>
  <c r="AK23" i="6" s="1"/>
  <c r="AH345" i="6"/>
  <c r="AK345" i="6" s="1"/>
  <c r="AH144" i="6"/>
  <c r="AK144" i="6" s="1"/>
  <c r="AH22" i="6"/>
  <c r="AK22" i="6" s="1"/>
  <c r="AH370" i="6"/>
  <c r="AH249" i="6"/>
  <c r="AI249" i="6" s="1"/>
  <c r="AJ249" i="6" s="1"/>
  <c r="AH97" i="6"/>
  <c r="AK97" i="6" s="1"/>
  <c r="AH91" i="6"/>
  <c r="AI91" i="6" s="1"/>
  <c r="AJ91" i="6" s="1"/>
  <c r="AH373" i="6"/>
  <c r="AK373" i="6" s="1"/>
  <c r="AH392" i="6"/>
  <c r="AK392" i="6" s="1"/>
  <c r="AH213" i="6"/>
  <c r="AI213" i="6" s="1"/>
  <c r="AJ213" i="6" s="1"/>
  <c r="AH257" i="6"/>
  <c r="AK257" i="6" s="1"/>
  <c r="AH215" i="6"/>
  <c r="AK215" i="6" s="1"/>
  <c r="AH281" i="6"/>
  <c r="AK281" i="6" s="1"/>
  <c r="AH275" i="6"/>
  <c r="AI275" i="6" s="1"/>
  <c r="AJ275" i="6" s="1"/>
  <c r="AH366" i="6"/>
  <c r="AI366" i="6" s="1"/>
  <c r="AJ366" i="6" s="1"/>
  <c r="AH239" i="6"/>
  <c r="AK239" i="6" s="1"/>
  <c r="AH401" i="6"/>
  <c r="AI401" i="6" s="1"/>
  <c r="AJ401" i="6" s="1"/>
  <c r="AH237" i="6"/>
  <c r="AI237" i="6" s="1"/>
  <c r="AJ237" i="6" s="1"/>
  <c r="AH94" i="6"/>
  <c r="AK94" i="6" s="1"/>
  <c r="AH40" i="6"/>
  <c r="AK40" i="6" s="1"/>
  <c r="AH197" i="6"/>
  <c r="AI197" i="6" s="1"/>
  <c r="AJ197" i="6" s="1"/>
  <c r="AH186" i="6"/>
  <c r="AK186" i="6" s="1"/>
  <c r="AH385" i="6"/>
  <c r="AK385" i="6" s="1"/>
  <c r="AH57" i="6"/>
  <c r="AK57" i="6" s="1"/>
  <c r="AH47" i="6"/>
  <c r="AI47" i="6" s="1"/>
  <c r="AJ47" i="6" s="1"/>
  <c r="AH217" i="6"/>
  <c r="AK217" i="6" s="1"/>
  <c r="AH265" i="6"/>
  <c r="AK265" i="6" s="1"/>
  <c r="AN12" i="6"/>
  <c r="AQ12" i="6" s="1"/>
  <c r="AN61" i="6"/>
  <c r="AQ61" i="6" s="1"/>
  <c r="AN293" i="6"/>
  <c r="AQ293" i="6" s="1"/>
  <c r="AN55" i="6"/>
  <c r="AO55" i="6" s="1"/>
  <c r="AP55" i="6" s="1"/>
  <c r="AN344" i="6"/>
  <c r="AQ344" i="6" s="1"/>
  <c r="AN120" i="6"/>
  <c r="AQ120" i="6" s="1"/>
  <c r="AN37" i="6"/>
  <c r="AO37" i="6" s="1"/>
  <c r="AP37" i="6" s="1"/>
  <c r="AN264" i="6"/>
  <c r="AQ264" i="6" s="1"/>
  <c r="AN126" i="6"/>
  <c r="AO126" i="6" s="1"/>
  <c r="AP126" i="6" s="1"/>
  <c r="AN303" i="6"/>
  <c r="AO303" i="6" s="1"/>
  <c r="AP303" i="6" s="1"/>
  <c r="AN365" i="6"/>
  <c r="AQ365" i="6" s="1"/>
  <c r="AN376" i="6"/>
  <c r="AQ376" i="6" s="1"/>
  <c r="AN307" i="6"/>
  <c r="AO307" i="6" s="1"/>
  <c r="AP307" i="6" s="1"/>
  <c r="AN52" i="6"/>
  <c r="AO52" i="6" s="1"/>
  <c r="AP52" i="6" s="1"/>
  <c r="AN77" i="6"/>
  <c r="AO77" i="6" s="1"/>
  <c r="AP77" i="6" s="1"/>
  <c r="AN135" i="6"/>
  <c r="AO135" i="6" s="1"/>
  <c r="AP135" i="6" s="1"/>
  <c r="AN353" i="6"/>
  <c r="AO353" i="6" s="1"/>
  <c r="AP353" i="6" s="1"/>
  <c r="AN325" i="6"/>
  <c r="AO325" i="6" s="1"/>
  <c r="AP325" i="6" s="1"/>
  <c r="AN223" i="6"/>
  <c r="AO223" i="6" s="1"/>
  <c r="AP223" i="6" s="1"/>
  <c r="AH295" i="6"/>
  <c r="AI295" i="6" s="1"/>
  <c r="AJ295" i="6" s="1"/>
  <c r="AH69" i="6"/>
  <c r="AI69" i="6" s="1"/>
  <c r="AJ69" i="6" s="1"/>
  <c r="AH347" i="6"/>
  <c r="AK347" i="6" s="1"/>
  <c r="AH115" i="6"/>
  <c r="AK115" i="6" s="1"/>
  <c r="AH337" i="6"/>
  <c r="AI337" i="6" s="1"/>
  <c r="AJ337" i="6" s="1"/>
  <c r="AH284" i="6"/>
  <c r="AI284" i="6" s="1"/>
  <c r="AJ284" i="6" s="1"/>
  <c r="AH289" i="6"/>
  <c r="AI289" i="6" s="1"/>
  <c r="AJ289" i="6" s="1"/>
  <c r="AH169" i="6"/>
  <c r="AK169" i="6" s="1"/>
  <c r="AH81" i="6"/>
  <c r="AK81" i="6" s="1"/>
  <c r="AH86" i="6"/>
  <c r="AI86" i="6" s="1"/>
  <c r="AJ86" i="6" s="1"/>
  <c r="AH323" i="6"/>
  <c r="AK323" i="6" s="1"/>
  <c r="AH98" i="6"/>
  <c r="AK98" i="6" s="1"/>
  <c r="AH301" i="6"/>
  <c r="AI301" i="6" s="1"/>
  <c r="AJ301" i="6" s="1"/>
  <c r="AH46" i="6"/>
  <c r="AI46" i="6" s="1"/>
  <c r="AJ46" i="6" s="1"/>
  <c r="AH168" i="6"/>
  <c r="AK168" i="6" s="1"/>
  <c r="AH376" i="6"/>
  <c r="AI376" i="6" s="1"/>
  <c r="AJ376" i="6" s="1"/>
  <c r="AH263" i="6"/>
  <c r="AI263" i="6" s="1"/>
  <c r="AJ263" i="6" s="1"/>
  <c r="AH202" i="6"/>
  <c r="AI202" i="6" s="1"/>
  <c r="AJ202" i="6" s="1"/>
  <c r="AH121" i="6"/>
  <c r="AK121" i="6" s="1"/>
  <c r="AH164" i="6"/>
  <c r="AI164" i="6" s="1"/>
  <c r="AJ164" i="6" s="1"/>
  <c r="AN387" i="6"/>
  <c r="AN392" i="6"/>
  <c r="AN50" i="6"/>
  <c r="AQ50" i="6" s="1"/>
  <c r="AN273" i="6"/>
  <c r="AO273" i="6" s="1"/>
  <c r="AP273" i="6" s="1"/>
  <c r="AN76" i="6"/>
  <c r="AQ76" i="6" s="1"/>
  <c r="AN64" i="6"/>
  <c r="AQ64" i="6" s="1"/>
  <c r="AN58" i="6"/>
  <c r="AO58" i="6" s="1"/>
  <c r="AP58" i="6" s="1"/>
  <c r="AN391" i="6"/>
  <c r="AO391" i="6" s="1"/>
  <c r="AP391" i="6" s="1"/>
  <c r="AN59" i="6"/>
  <c r="AQ59" i="6" s="1"/>
  <c r="AN146" i="6"/>
  <c r="AQ146" i="6" s="1"/>
  <c r="AN163" i="6"/>
  <c r="AO163" i="6" s="1"/>
  <c r="AP163" i="6" s="1"/>
  <c r="AN362" i="6"/>
  <c r="AO362" i="6" s="1"/>
  <c r="AP362" i="6" s="1"/>
  <c r="AN363" i="6"/>
  <c r="AO363" i="6" s="1"/>
  <c r="AP363" i="6" s="1"/>
  <c r="AN155" i="6"/>
  <c r="AO155" i="6" s="1"/>
  <c r="AP155" i="6" s="1"/>
  <c r="AN338" i="6"/>
  <c r="AO338" i="6" s="1"/>
  <c r="AP338" i="6" s="1"/>
  <c r="AN386" i="6"/>
  <c r="AN321" i="6"/>
  <c r="AH106" i="6"/>
  <c r="AK106" i="6" s="1"/>
  <c r="AH37" i="6"/>
  <c r="AK37" i="6" s="1"/>
  <c r="AH271" i="6"/>
  <c r="AK271" i="6" s="1"/>
  <c r="AH369" i="6"/>
  <c r="AK369" i="6" s="1"/>
  <c r="AH221" i="6"/>
  <c r="AI221" i="6" s="1"/>
  <c r="AJ221" i="6" s="1"/>
  <c r="AH380" i="6"/>
  <c r="AK380" i="6" s="1"/>
  <c r="AH80" i="6"/>
  <c r="AI80" i="6" s="1"/>
  <c r="AJ80" i="6" s="1"/>
  <c r="AH130" i="6"/>
  <c r="AI130" i="6" s="1"/>
  <c r="AJ130" i="6" s="1"/>
  <c r="AH110" i="6"/>
  <c r="AK110" i="6" s="1"/>
  <c r="AH165" i="6"/>
  <c r="AK165" i="6" s="1"/>
  <c r="AH30" i="6"/>
  <c r="AK30" i="6" s="1"/>
  <c r="AH125" i="6"/>
  <c r="AI125" i="6" s="1"/>
  <c r="AJ125" i="6" s="1"/>
  <c r="AH161" i="6"/>
  <c r="AK161" i="6" s="1"/>
  <c r="AH191" i="6"/>
  <c r="AI191" i="6" s="1"/>
  <c r="AJ191" i="6" s="1"/>
  <c r="AH116" i="6"/>
  <c r="AI116" i="6" s="1"/>
  <c r="AJ116" i="6" s="1"/>
  <c r="AH339" i="6"/>
  <c r="AI339" i="6" s="1"/>
  <c r="AJ339" i="6" s="1"/>
  <c r="AH343" i="6"/>
  <c r="AK343" i="6" s="1"/>
  <c r="AH283" i="6"/>
  <c r="AK283" i="6" s="1"/>
  <c r="AH79" i="6"/>
  <c r="AK79" i="6" s="1"/>
  <c r="AH185" i="6"/>
  <c r="AK185" i="6" s="1"/>
  <c r="AH375" i="6"/>
  <c r="AK375" i="6" s="1"/>
  <c r="AH277" i="6"/>
  <c r="AI277" i="6" s="1"/>
  <c r="AJ277" i="6" s="1"/>
  <c r="AH302" i="6"/>
  <c r="AI302" i="6" s="1"/>
  <c r="AJ302" i="6" s="1"/>
  <c r="AH352" i="6"/>
  <c r="AK352" i="6" s="1"/>
  <c r="AH58" i="6"/>
  <c r="AI58" i="6" s="1"/>
  <c r="AJ58" i="6" s="1"/>
  <c r="AH120" i="6"/>
  <c r="AK120" i="6" s="1"/>
  <c r="AH5" i="6"/>
  <c r="AK5" i="6" s="1"/>
  <c r="AH250" i="6"/>
  <c r="AI250" i="6" s="1"/>
  <c r="AJ250" i="6" s="1"/>
  <c r="AH286" i="6"/>
  <c r="AK286" i="6" s="1"/>
  <c r="AN389" i="6"/>
  <c r="AQ389" i="6" s="1"/>
  <c r="AN122" i="6"/>
  <c r="AQ122" i="6" s="1"/>
  <c r="AN204" i="6"/>
  <c r="AN96" i="6"/>
  <c r="AQ96" i="6" s="1"/>
  <c r="AN261" i="6"/>
  <c r="AO261" i="6" s="1"/>
  <c r="AP261" i="6" s="1"/>
  <c r="AN89" i="6"/>
  <c r="AQ89" i="6" s="1"/>
  <c r="AN233" i="6"/>
  <c r="AQ233" i="6" s="1"/>
  <c r="AN150" i="6"/>
  <c r="AQ150" i="6" s="1"/>
  <c r="AN300" i="6"/>
  <c r="AO300" i="6" s="1"/>
  <c r="AP300" i="6" s="1"/>
  <c r="AN276" i="6"/>
  <c r="AO276" i="6" s="1"/>
  <c r="AP276" i="6" s="1"/>
  <c r="AN144" i="6"/>
  <c r="AQ144" i="6" s="1"/>
  <c r="AN305" i="6"/>
  <c r="AN265" i="6"/>
  <c r="AQ265" i="6" s="1"/>
  <c r="AN183" i="6"/>
  <c r="AO183" i="6" s="1"/>
  <c r="AP183" i="6" s="1"/>
  <c r="AN287" i="6"/>
  <c r="AO287" i="6" s="1"/>
  <c r="AP287" i="6" s="1"/>
  <c r="AN360" i="6"/>
  <c r="AN361" i="6"/>
  <c r="AO361" i="6" s="1"/>
  <c r="AP361" i="6" s="1"/>
  <c r="AN42" i="6"/>
  <c r="AO42" i="6" s="1"/>
  <c r="AP42" i="6" s="1"/>
  <c r="AN388" i="6"/>
  <c r="AQ388" i="6" s="1"/>
  <c r="AN101" i="6"/>
  <c r="AO101" i="6" s="1"/>
  <c r="AP101" i="6" s="1"/>
  <c r="AN371" i="6"/>
  <c r="AQ371" i="6" s="1"/>
  <c r="AN119" i="6"/>
  <c r="AO119" i="6" s="1"/>
  <c r="AP119" i="6" s="1"/>
  <c r="AH342" i="6"/>
  <c r="AI342" i="6" s="1"/>
  <c r="AJ342" i="6" s="1"/>
  <c r="AH230" i="6"/>
  <c r="AI230" i="6" s="1"/>
  <c r="AJ230" i="6" s="1"/>
  <c r="AH255" i="6"/>
  <c r="AK255" i="6" s="1"/>
  <c r="AH326" i="6"/>
  <c r="AK326" i="6" s="1"/>
  <c r="AH172" i="6"/>
  <c r="AK172" i="6" s="1"/>
  <c r="AH154" i="6"/>
  <c r="AK154" i="6" s="1"/>
  <c r="AH111" i="6"/>
  <c r="AI111" i="6" s="1"/>
  <c r="AJ111" i="6" s="1"/>
  <c r="AH44" i="6"/>
  <c r="AK44" i="6" s="1"/>
  <c r="AH190" i="6"/>
  <c r="AI190" i="6" s="1"/>
  <c r="AJ190" i="6" s="1"/>
  <c r="AH316" i="6"/>
  <c r="AI316" i="6" s="1"/>
  <c r="AJ316" i="6" s="1"/>
  <c r="AH74" i="6"/>
  <c r="AI74" i="6" s="1"/>
  <c r="AJ74" i="6" s="1"/>
  <c r="AH349" i="6"/>
  <c r="AK349" i="6" s="1"/>
  <c r="AH246" i="6"/>
  <c r="AI246" i="6" s="1"/>
  <c r="AJ246" i="6" s="1"/>
  <c r="AH328" i="6"/>
  <c r="AI328" i="6" s="1"/>
  <c r="AJ328" i="6" s="1"/>
  <c r="AH34" i="6"/>
  <c r="AI34" i="6" s="1"/>
  <c r="AJ34" i="6" s="1"/>
  <c r="AH234" i="6"/>
  <c r="AK234" i="6" s="1"/>
  <c r="AH374" i="6"/>
  <c r="AI374" i="6" s="1"/>
  <c r="AJ374" i="6" s="1"/>
  <c r="AH70" i="6"/>
  <c r="AI70" i="6" s="1"/>
  <c r="AJ70" i="6" s="1"/>
  <c r="AH303" i="6"/>
  <c r="AI303" i="6" s="1"/>
  <c r="AJ303" i="6" s="1"/>
  <c r="AH113" i="6"/>
  <c r="AK113" i="6" s="1"/>
  <c r="AH325" i="6"/>
  <c r="AK325" i="6" s="1"/>
  <c r="AH304" i="6"/>
  <c r="AI304" i="6" s="1"/>
  <c r="AJ304" i="6" s="1"/>
  <c r="AH394" i="6"/>
  <c r="AK394" i="6" s="1"/>
  <c r="AH156" i="6"/>
  <c r="AK156" i="6" s="1"/>
  <c r="AH396" i="6"/>
  <c r="AI396" i="6" s="1"/>
  <c r="AJ396" i="6" s="1"/>
  <c r="AH194" i="6"/>
  <c r="AK194" i="6" s="1"/>
  <c r="AH402" i="6"/>
  <c r="AI402" i="6" s="1"/>
  <c r="AJ402" i="6" s="1"/>
  <c r="AH177" i="6"/>
  <c r="AI177" i="6" s="1"/>
  <c r="AJ177" i="6" s="1"/>
  <c r="AH48" i="6"/>
  <c r="AI48" i="6" s="1"/>
  <c r="AJ48" i="6" s="1"/>
  <c r="AH270" i="6"/>
  <c r="AI270" i="6" s="1"/>
  <c r="AJ270" i="6" s="1"/>
  <c r="AH133" i="6"/>
  <c r="AK133" i="6" s="1"/>
  <c r="AH269" i="6"/>
  <c r="AI269" i="6" s="1"/>
  <c r="AJ269" i="6" s="1"/>
  <c r="AH224" i="6"/>
  <c r="AK224" i="6" s="1"/>
  <c r="AH243" i="6"/>
  <c r="AK243" i="6" s="1"/>
  <c r="AH382" i="6"/>
  <c r="AI382" i="6" s="1"/>
  <c r="AJ382" i="6" s="1"/>
  <c r="AH39" i="6"/>
  <c r="AH75" i="6"/>
  <c r="AI75" i="6" s="1"/>
  <c r="AJ75" i="6" s="1"/>
  <c r="AH324" i="6"/>
  <c r="AI324" i="6" s="1"/>
  <c r="AJ324" i="6" s="1"/>
  <c r="AH187" i="6"/>
  <c r="AK187" i="6" s="1"/>
  <c r="AH300" i="6"/>
  <c r="AK300" i="6" s="1"/>
  <c r="AQ125" i="6"/>
  <c r="AH259" i="6"/>
  <c r="AK259" i="6" s="1"/>
  <c r="AH321" i="6"/>
  <c r="AK321" i="6" s="1"/>
  <c r="AH60" i="6"/>
  <c r="AK60" i="6" s="1"/>
  <c r="AH242" i="6"/>
  <c r="AI242" i="6" s="1"/>
  <c r="AJ242" i="6" s="1"/>
  <c r="AH108" i="6"/>
  <c r="AK108" i="6" s="1"/>
  <c r="AH220" i="6"/>
  <c r="AI220" i="6" s="1"/>
  <c r="AJ220" i="6" s="1"/>
  <c r="AH363" i="6"/>
  <c r="AI363" i="6" s="1"/>
  <c r="AJ363" i="6" s="1"/>
  <c r="AH142" i="6"/>
  <c r="AI142" i="6" s="1"/>
  <c r="AJ142" i="6" s="1"/>
  <c r="AH71" i="6"/>
  <c r="AI71" i="6" s="1"/>
  <c r="AJ71" i="6" s="1"/>
  <c r="AH294" i="6"/>
  <c r="AK294" i="6" s="1"/>
  <c r="AH216" i="6"/>
  <c r="AK216" i="6" s="1"/>
  <c r="AH107" i="6"/>
  <c r="AI107" i="6" s="1"/>
  <c r="AJ107" i="6" s="1"/>
  <c r="AH166" i="6"/>
  <c r="AK166" i="6" s="1"/>
  <c r="AH149" i="6"/>
  <c r="AI149" i="6" s="1"/>
  <c r="AJ149" i="6" s="1"/>
  <c r="AH364" i="6"/>
  <c r="AI364" i="6" s="1"/>
  <c r="AJ364" i="6" s="1"/>
  <c r="AH236" i="6"/>
  <c r="AK236" i="6" s="1"/>
  <c r="AH372" i="6"/>
  <c r="AK372" i="6" s="1"/>
  <c r="AH368" i="6"/>
  <c r="AK368" i="6" s="1"/>
  <c r="AH359" i="6"/>
  <c r="AI359" i="6" s="1"/>
  <c r="AJ359" i="6" s="1"/>
  <c r="AH127" i="6"/>
  <c r="AI127" i="6" s="1"/>
  <c r="AJ127" i="6" s="1"/>
  <c r="AH61" i="6"/>
  <c r="AI61" i="6" s="1"/>
  <c r="AJ61" i="6" s="1"/>
  <c r="AH229" i="6"/>
  <c r="AI229" i="6" s="1"/>
  <c r="AJ229" i="6" s="1"/>
  <c r="AH279" i="6"/>
  <c r="AI279" i="6" s="1"/>
  <c r="AJ279" i="6" s="1"/>
  <c r="AH258" i="6"/>
  <c r="AI258" i="6" s="1"/>
  <c r="AJ258" i="6" s="1"/>
  <c r="AH245" i="6"/>
  <c r="AI245" i="6" s="1"/>
  <c r="AJ245" i="6" s="1"/>
  <c r="AH282" i="6"/>
  <c r="AK282" i="6" s="1"/>
  <c r="AH195" i="6"/>
  <c r="AK195" i="6" s="1"/>
  <c r="AH140" i="6"/>
  <c r="AK140" i="6" s="1"/>
  <c r="AH208" i="6"/>
  <c r="AI208" i="6" s="1"/>
  <c r="AJ208" i="6" s="1"/>
  <c r="AH189" i="6"/>
  <c r="AI189" i="6" s="1"/>
  <c r="AJ189" i="6" s="1"/>
  <c r="AH21" i="6"/>
  <c r="AI21" i="6" s="1"/>
  <c r="AJ21" i="6" s="1"/>
  <c r="AH308" i="6"/>
  <c r="AK308" i="6" s="1"/>
  <c r="AH218" i="6"/>
  <c r="AI218" i="6" s="1"/>
  <c r="AJ218" i="6" s="1"/>
  <c r="AO311" i="6"/>
  <c r="AP311" i="6" s="1"/>
  <c r="AH292" i="6"/>
  <c r="AI292" i="6" s="1"/>
  <c r="AJ292" i="6" s="1"/>
  <c r="AH118" i="6"/>
  <c r="AK118" i="6" s="1"/>
  <c r="AH14" i="6"/>
  <c r="AI14" i="6" s="1"/>
  <c r="AJ14" i="6" s="1"/>
  <c r="AH276" i="6"/>
  <c r="AK276" i="6" s="1"/>
  <c r="AH88" i="6"/>
  <c r="AI88" i="6" s="1"/>
  <c r="AJ88" i="6" s="1"/>
  <c r="AH26" i="6"/>
  <c r="AK26" i="6" s="1"/>
  <c r="AH329" i="6"/>
  <c r="AI329" i="6" s="1"/>
  <c r="AJ329" i="6" s="1"/>
  <c r="AH99" i="6"/>
  <c r="AI99" i="6" s="1"/>
  <c r="AJ99" i="6" s="1"/>
  <c r="AH67" i="6"/>
  <c r="AK67" i="6" s="1"/>
  <c r="AH90" i="6"/>
  <c r="AI90" i="6" s="1"/>
  <c r="AJ90" i="6" s="1"/>
  <c r="AH344" i="6"/>
  <c r="AI344" i="6" s="1"/>
  <c r="AJ344" i="6" s="1"/>
  <c r="AH65" i="6"/>
  <c r="AK65" i="6" s="1"/>
  <c r="AH64" i="6"/>
  <c r="AK64" i="6" s="1"/>
  <c r="AH299" i="6"/>
  <c r="AI299" i="6" s="1"/>
  <c r="AJ299" i="6" s="1"/>
  <c r="AH33" i="6"/>
  <c r="AI33" i="6" s="1"/>
  <c r="AJ33" i="6" s="1"/>
  <c r="AH78" i="6"/>
  <c r="AI78" i="6" s="1"/>
  <c r="AJ78" i="6" s="1"/>
  <c r="AH101" i="6"/>
  <c r="AK101" i="6" s="1"/>
  <c r="AH122" i="6"/>
  <c r="AK122" i="6" s="1"/>
  <c r="AH104" i="6"/>
  <c r="AI104" i="6" s="1"/>
  <c r="AJ104" i="6" s="1"/>
  <c r="AH233" i="6"/>
  <c r="AK233" i="6" s="1"/>
  <c r="AH393" i="6"/>
  <c r="AK393" i="6" s="1"/>
  <c r="AH334" i="6"/>
  <c r="AK334" i="6" s="1"/>
  <c r="AH199" i="6"/>
  <c r="AK199" i="6" s="1"/>
  <c r="AH386" i="6"/>
  <c r="AI386" i="6" s="1"/>
  <c r="AJ386" i="6" s="1"/>
  <c r="AH136" i="6"/>
  <c r="AK136" i="6" s="1"/>
  <c r="AH109" i="6"/>
  <c r="AK109" i="6" s="1"/>
  <c r="AH102" i="6"/>
  <c r="AI102" i="6" s="1"/>
  <c r="AJ102" i="6" s="1"/>
  <c r="AH261" i="6"/>
  <c r="AK261" i="6" s="1"/>
  <c r="AH379" i="6"/>
  <c r="AK379" i="6" s="1"/>
  <c r="AH84" i="6"/>
  <c r="AI84" i="6" s="1"/>
  <c r="AJ84" i="6" s="1"/>
  <c r="AH353" i="6"/>
  <c r="AK353" i="6" s="1"/>
  <c r="AH203" i="6"/>
  <c r="AK203" i="6" s="1"/>
  <c r="AQ398" i="6"/>
  <c r="AO44" i="6"/>
  <c r="AP44" i="6" s="1"/>
  <c r="AH77" i="6"/>
  <c r="AK77" i="6" s="1"/>
  <c r="AH268" i="6"/>
  <c r="AK268" i="6" s="1"/>
  <c r="AH388" i="6"/>
  <c r="AK388" i="6" s="1"/>
  <c r="AH173" i="6"/>
  <c r="AK173" i="6" s="1"/>
  <c r="AH62" i="6"/>
  <c r="AK62" i="6" s="1"/>
  <c r="AH214" i="6"/>
  <c r="AI214" i="6" s="1"/>
  <c r="AJ214" i="6" s="1"/>
  <c r="AH319" i="6"/>
  <c r="AI319" i="6" s="1"/>
  <c r="AJ319" i="6" s="1"/>
  <c r="AH238" i="6"/>
  <c r="AK238" i="6" s="1"/>
  <c r="AH117" i="6"/>
  <c r="AI117" i="6" s="1"/>
  <c r="AJ117" i="6" s="1"/>
  <c r="AH348" i="6"/>
  <c r="AK348" i="6" s="1"/>
  <c r="AH332" i="6"/>
  <c r="AK332" i="6" s="1"/>
  <c r="AH32" i="6"/>
  <c r="AK32" i="6" s="1"/>
  <c r="AH24" i="6"/>
  <c r="AI24" i="6" s="1"/>
  <c r="AJ24" i="6" s="1"/>
  <c r="AH205" i="6"/>
  <c r="AK205" i="6" s="1"/>
  <c r="AH163" i="6"/>
  <c r="AK163" i="6" s="1"/>
  <c r="AH357" i="6"/>
  <c r="AI357" i="6" s="1"/>
  <c r="AJ357" i="6" s="1"/>
  <c r="AH338" i="6"/>
  <c r="AK338" i="6" s="1"/>
  <c r="AH50" i="6"/>
  <c r="AI50" i="6" s="1"/>
  <c r="AJ50" i="6" s="1"/>
  <c r="AH157" i="6"/>
  <c r="AI157" i="6" s="1"/>
  <c r="AJ157" i="6" s="1"/>
  <c r="AH262" i="6"/>
  <c r="AI262" i="6" s="1"/>
  <c r="AJ262" i="6" s="1"/>
  <c r="AH315" i="6"/>
  <c r="AK315" i="6" s="1"/>
  <c r="AH336" i="6"/>
  <c r="AK336" i="6" s="1"/>
  <c r="AH253" i="6"/>
  <c r="AI253" i="6" s="1"/>
  <c r="AJ253" i="6" s="1"/>
  <c r="AH171" i="6"/>
  <c r="AK171" i="6" s="1"/>
  <c r="AH176" i="6"/>
  <c r="AK176" i="6" s="1"/>
  <c r="AH318" i="6"/>
  <c r="AK318" i="6" s="1"/>
  <c r="AH16" i="6"/>
  <c r="AI16" i="6" s="1"/>
  <c r="AJ16" i="6" s="1"/>
  <c r="AH273" i="6"/>
  <c r="AK273" i="6" s="1"/>
  <c r="AH123" i="6"/>
  <c r="AK123" i="6" s="1"/>
  <c r="AH53" i="6"/>
  <c r="AK53" i="6" s="1"/>
  <c r="AH178" i="6"/>
  <c r="AI178" i="6" s="1"/>
  <c r="AJ178" i="6" s="1"/>
  <c r="AH10" i="6"/>
  <c r="AI10" i="6" s="1"/>
  <c r="AJ10" i="6" s="1"/>
  <c r="AH126" i="6"/>
  <c r="AK126" i="6" s="1"/>
  <c r="AQ238" i="6"/>
  <c r="AO396" i="6"/>
  <c r="AP396" i="6" s="1"/>
  <c r="AO246" i="6"/>
  <c r="AP246" i="6" s="1"/>
  <c r="AH274" i="6"/>
  <c r="AK274" i="6" s="1"/>
  <c r="AH317" i="6"/>
  <c r="AI317" i="6" s="1"/>
  <c r="AJ317" i="6" s="1"/>
  <c r="AH132" i="6"/>
  <c r="AI132" i="6" s="1"/>
  <c r="AJ132" i="6" s="1"/>
  <c r="AH381" i="6"/>
  <c r="AK381" i="6" s="1"/>
  <c r="AH389" i="6"/>
  <c r="AI389" i="6" s="1"/>
  <c r="AJ389" i="6" s="1"/>
  <c r="AH72" i="6"/>
  <c r="AI72" i="6" s="1"/>
  <c r="AJ72" i="6" s="1"/>
  <c r="AH232" i="6"/>
  <c r="AK232" i="6" s="1"/>
  <c r="AH150" i="6"/>
  <c r="AI150" i="6" s="1"/>
  <c r="AJ150" i="6" s="1"/>
  <c r="AH143" i="6"/>
  <c r="AK143" i="6" s="1"/>
  <c r="AH399" i="6"/>
  <c r="AK399" i="6" s="1"/>
  <c r="AH254" i="6"/>
  <c r="AK254" i="6" s="1"/>
  <c r="AH211" i="6"/>
  <c r="AK211" i="6" s="1"/>
  <c r="AH174" i="6"/>
  <c r="AI174" i="6" s="1"/>
  <c r="AJ174" i="6" s="1"/>
  <c r="AH309" i="6"/>
  <c r="AK309" i="6" s="1"/>
  <c r="AH128" i="6"/>
  <c r="AI128" i="6" s="1"/>
  <c r="AJ128" i="6" s="1"/>
  <c r="AH89" i="6"/>
  <c r="AK89" i="6" s="1"/>
  <c r="AH76" i="6"/>
  <c r="AK76" i="6" s="1"/>
  <c r="AH4" i="6"/>
  <c r="AK4" i="6" s="1"/>
  <c r="AH264" i="6"/>
  <c r="AI264" i="6" s="1"/>
  <c r="AJ264" i="6" s="1"/>
  <c r="AH105" i="6"/>
  <c r="AI105" i="6" s="1"/>
  <c r="AJ105" i="6" s="1"/>
  <c r="AH290" i="6"/>
  <c r="AK290" i="6" s="1"/>
  <c r="AH260" i="6"/>
  <c r="AK260" i="6" s="1"/>
  <c r="AH228" i="6"/>
  <c r="AI228" i="6" s="1"/>
  <c r="AJ228" i="6" s="1"/>
  <c r="AH285" i="6"/>
  <c r="AI285" i="6" s="1"/>
  <c r="AJ285" i="6" s="1"/>
  <c r="AH312" i="6"/>
  <c r="AK312" i="6" s="1"/>
  <c r="AH196" i="6"/>
  <c r="AI196" i="6" s="1"/>
  <c r="AJ196" i="6" s="1"/>
  <c r="AH9" i="6"/>
  <c r="AK9" i="6" s="1"/>
  <c r="AH210" i="6"/>
  <c r="AK210" i="6" s="1"/>
  <c r="AH13" i="6"/>
  <c r="AK13" i="6" s="1"/>
  <c r="AH12" i="6"/>
  <c r="AK12" i="6" s="1"/>
  <c r="AH141" i="6"/>
  <c r="AI141" i="6" s="1"/>
  <c r="AJ141" i="6" s="1"/>
  <c r="AH212" i="6"/>
  <c r="AI212" i="6" s="1"/>
  <c r="AJ212" i="6" s="1"/>
  <c r="AH333" i="6"/>
  <c r="AH200" i="6"/>
  <c r="AI200" i="6" s="1"/>
  <c r="AJ200" i="6" s="1"/>
  <c r="AH35" i="6"/>
  <c r="AI35" i="6" s="1"/>
  <c r="AJ35" i="6" s="1"/>
  <c r="AO180" i="6"/>
  <c r="AP180" i="6" s="1"/>
  <c r="AH248" i="6"/>
  <c r="AK248" i="6" s="1"/>
  <c r="AH256" i="6"/>
  <c r="AK256" i="6" s="1"/>
  <c r="AH124" i="6"/>
  <c r="AK124" i="6" s="1"/>
  <c r="AH226" i="6"/>
  <c r="AK226" i="6" s="1"/>
  <c r="AH331" i="6"/>
  <c r="AK331" i="6" s="1"/>
  <c r="AH138" i="6"/>
  <c r="AI138" i="6" s="1"/>
  <c r="AJ138" i="6" s="1"/>
  <c r="AH83" i="6"/>
  <c r="AI83" i="6" s="1"/>
  <c r="AJ83" i="6" s="1"/>
  <c r="AH358" i="6"/>
  <c r="AI358" i="6" s="1"/>
  <c r="AJ358" i="6" s="1"/>
  <c r="AH8" i="6"/>
  <c r="AK8" i="6" s="1"/>
  <c r="AH235" i="6"/>
  <c r="AI235" i="6" s="1"/>
  <c r="AJ235" i="6" s="1"/>
  <c r="AH296" i="6"/>
  <c r="AK296" i="6" s="1"/>
  <c r="AH162" i="6"/>
  <c r="AK162" i="6" s="1"/>
  <c r="AH244" i="6"/>
  <c r="AI244" i="6" s="1"/>
  <c r="AJ244" i="6" s="1"/>
  <c r="AH280" i="6"/>
  <c r="AI280" i="6" s="1"/>
  <c r="AJ280" i="6" s="1"/>
  <c r="AH383" i="6"/>
  <c r="AK383" i="6" s="1"/>
  <c r="AH293" i="6"/>
  <c r="AK293" i="6" s="1"/>
  <c r="AH18" i="6"/>
  <c r="AI18" i="6" s="1"/>
  <c r="AJ18" i="6" s="1"/>
  <c r="AH361" i="6"/>
  <c r="AK361" i="6" s="1"/>
  <c r="AH310" i="6"/>
  <c r="AI310" i="6" s="1"/>
  <c r="AJ310" i="6" s="1"/>
  <c r="AH25" i="6"/>
  <c r="AK25" i="6" s="1"/>
  <c r="AH159" i="6"/>
  <c r="AK159" i="6" s="1"/>
  <c r="AH181" i="6"/>
  <c r="AI181" i="6" s="1"/>
  <c r="AJ181" i="6" s="1"/>
  <c r="AH167" i="6"/>
  <c r="AK167" i="6" s="1"/>
  <c r="AH93" i="6"/>
  <c r="AK93" i="6" s="1"/>
  <c r="AH291" i="6"/>
  <c r="AK291" i="6" s="1"/>
  <c r="AH49" i="6"/>
  <c r="AK49" i="6" s="1"/>
  <c r="AH340" i="6"/>
  <c r="AK340" i="6" s="1"/>
  <c r="AH184" i="6"/>
  <c r="AI184" i="6" s="1"/>
  <c r="AJ184" i="6" s="1"/>
  <c r="AH96" i="6"/>
  <c r="AK96" i="6" s="1"/>
  <c r="AH87" i="6"/>
  <c r="AI87" i="6" s="1"/>
  <c r="AJ87" i="6" s="1"/>
  <c r="AH139" i="6"/>
  <c r="AI139" i="6" s="1"/>
  <c r="AJ139" i="6" s="1"/>
  <c r="AH206" i="6"/>
  <c r="AI206" i="6" s="1"/>
  <c r="AJ206" i="6" s="1"/>
  <c r="AH82" i="6"/>
  <c r="AK82" i="6" s="1"/>
  <c r="AN201" i="6"/>
  <c r="AQ201" i="6" s="1"/>
  <c r="AN3" i="6"/>
  <c r="AO214" i="6"/>
  <c r="AP214" i="6" s="1"/>
  <c r="AO366" i="6"/>
  <c r="AP366" i="6" s="1"/>
  <c r="AN393" i="6"/>
  <c r="AQ393" i="6" s="1"/>
  <c r="AN111" i="6"/>
  <c r="AQ111" i="6" s="1"/>
  <c r="AN81" i="6"/>
  <c r="AQ81" i="6" s="1"/>
  <c r="AN188" i="6"/>
  <c r="AQ188" i="6" s="1"/>
  <c r="AN172" i="6"/>
  <c r="AQ172" i="6" s="1"/>
  <c r="AN226" i="6"/>
  <c r="AO226" i="6" s="1"/>
  <c r="AP226" i="6" s="1"/>
  <c r="AN86" i="6"/>
  <c r="AQ86" i="6" s="1"/>
  <c r="AN292" i="6"/>
  <c r="AO292" i="6" s="1"/>
  <c r="AP292" i="6" s="1"/>
  <c r="AN129" i="6"/>
  <c r="AQ129" i="6" s="1"/>
  <c r="AN176" i="6"/>
  <c r="AO176" i="6" s="1"/>
  <c r="AP176" i="6" s="1"/>
  <c r="AN65" i="6"/>
  <c r="AO65" i="6" s="1"/>
  <c r="AP65" i="6" s="1"/>
  <c r="AN123" i="6"/>
  <c r="AQ123" i="6" s="1"/>
  <c r="AN400" i="6"/>
  <c r="AO400" i="6" s="1"/>
  <c r="AP400" i="6" s="1"/>
  <c r="AN113" i="6"/>
  <c r="AQ113" i="6" s="1"/>
  <c r="AN251" i="6"/>
  <c r="AN331" i="6"/>
  <c r="AO331" i="6" s="1"/>
  <c r="AP331" i="6" s="1"/>
  <c r="AN43" i="6"/>
  <c r="AN350" i="6"/>
  <c r="AQ350" i="6" s="1"/>
  <c r="AN319" i="6"/>
  <c r="AO319" i="6" s="1"/>
  <c r="AP319" i="6" s="1"/>
  <c r="AN284" i="6"/>
  <c r="AQ284" i="6" s="1"/>
  <c r="AN153" i="6"/>
  <c r="AO312" i="6"/>
  <c r="AP312" i="6" s="1"/>
  <c r="AQ56" i="6"/>
  <c r="AO241" i="6"/>
  <c r="AP241" i="6" s="1"/>
  <c r="AN100" i="6"/>
  <c r="AO100" i="6" s="1"/>
  <c r="AP100" i="6" s="1"/>
  <c r="AN189" i="6"/>
  <c r="AO189" i="6" s="1"/>
  <c r="AP189" i="6" s="1"/>
  <c r="AN274" i="6"/>
  <c r="AO274" i="6" s="1"/>
  <c r="AP274" i="6" s="1"/>
  <c r="AN207" i="6"/>
  <c r="AN68" i="6"/>
  <c r="AN382" i="6"/>
  <c r="AN381" i="6"/>
  <c r="AN294" i="6"/>
  <c r="AQ294" i="6" s="1"/>
  <c r="AN323" i="6"/>
  <c r="AN358" i="6"/>
  <c r="AO358" i="6" s="1"/>
  <c r="AP358" i="6" s="1"/>
  <c r="AN220" i="6"/>
  <c r="AQ220" i="6" s="1"/>
  <c r="AN298" i="6"/>
  <c r="AN26" i="6"/>
  <c r="AO26" i="6" s="1"/>
  <c r="AP26" i="6" s="1"/>
  <c r="AN315" i="6"/>
  <c r="AN272" i="6"/>
  <c r="AN35" i="6"/>
  <c r="AQ35" i="6" s="1"/>
  <c r="AN10" i="6"/>
  <c r="AN47" i="6"/>
  <c r="AN268" i="6"/>
  <c r="AN28" i="6"/>
  <c r="AQ28" i="6" s="1"/>
  <c r="AN193" i="6"/>
  <c r="AO59" i="6"/>
  <c r="AP59" i="6" s="1"/>
  <c r="AN40" i="6"/>
  <c r="AN73" i="6"/>
  <c r="AN136" i="6"/>
  <c r="AN370" i="6"/>
  <c r="AQ370" i="6" s="1"/>
  <c r="AN340" i="6"/>
  <c r="AN297" i="6"/>
  <c r="AO297" i="6" s="1"/>
  <c r="AP297" i="6" s="1"/>
  <c r="AN314" i="6"/>
  <c r="AN352" i="6"/>
  <c r="AN13" i="6"/>
  <c r="AN82" i="6"/>
  <c r="AN243" i="6"/>
  <c r="AQ243" i="6" s="1"/>
  <c r="AN216" i="6"/>
  <c r="AN374" i="6"/>
  <c r="AN34" i="6"/>
  <c r="AO34" i="6" s="1"/>
  <c r="AP34" i="6" s="1"/>
  <c r="AN262" i="6"/>
  <c r="AN399" i="6"/>
  <c r="AO399" i="6" s="1"/>
  <c r="AP399" i="6" s="1"/>
  <c r="AN232" i="6"/>
  <c r="AN306" i="6"/>
  <c r="AO306" i="6" s="1"/>
  <c r="AP306" i="6" s="1"/>
  <c r="AN236" i="6"/>
  <c r="AN263" i="6"/>
  <c r="AN282" i="6"/>
  <c r="AN230" i="6"/>
  <c r="AN79" i="6"/>
  <c r="AN165" i="6"/>
  <c r="AN289" i="6"/>
  <c r="AN159" i="6"/>
  <c r="AO80" i="6"/>
  <c r="AP80" i="6" s="1"/>
  <c r="AO128" i="6"/>
  <c r="AP128" i="6" s="1"/>
  <c r="AO74" i="6"/>
  <c r="AP74" i="6" s="1"/>
  <c r="AO6" i="6"/>
  <c r="AP6" i="6" s="1"/>
  <c r="AQ368" i="6"/>
  <c r="AN351" i="6"/>
  <c r="AO351" i="6" s="1"/>
  <c r="AP351" i="6" s="1"/>
  <c r="AN99" i="6"/>
  <c r="AO99" i="6" s="1"/>
  <c r="AP99" i="6" s="1"/>
  <c r="AN240" i="6"/>
  <c r="AO240" i="6" s="1"/>
  <c r="AP240" i="6" s="1"/>
  <c r="AN301" i="6"/>
  <c r="AQ301" i="6" s="1"/>
  <c r="AN149" i="6"/>
  <c r="AQ149" i="6" s="1"/>
  <c r="AN342" i="6"/>
  <c r="AN121" i="6"/>
  <c r="AQ121" i="6" s="1"/>
  <c r="AN283" i="6"/>
  <c r="AQ283" i="6" s="1"/>
  <c r="AN279" i="6"/>
  <c r="AO279" i="6" s="1"/>
  <c r="AP279" i="6" s="1"/>
  <c r="AN212" i="6"/>
  <c r="AO212" i="6" s="1"/>
  <c r="AP212" i="6" s="1"/>
  <c r="AN162" i="6"/>
  <c r="AQ162" i="6" s="1"/>
  <c r="AN198" i="6"/>
  <c r="AQ198" i="6" s="1"/>
  <c r="AN290" i="6"/>
  <c r="AN41" i="6"/>
  <c r="AQ41" i="6" s="1"/>
  <c r="AN88" i="6"/>
  <c r="AN334" i="6"/>
  <c r="AQ334" i="6" s="1"/>
  <c r="AN181" i="6"/>
  <c r="AQ181" i="6" s="1"/>
  <c r="AN218" i="6"/>
  <c r="AN346" i="6"/>
  <c r="AO346" i="6" s="1"/>
  <c r="AP346" i="6" s="1"/>
  <c r="AN139" i="6"/>
  <c r="AQ139" i="6" s="1"/>
  <c r="AN9" i="6"/>
  <c r="AQ9" i="6" s="1"/>
  <c r="AN14" i="6"/>
  <c r="AO14" i="6" s="1"/>
  <c r="AP14" i="6" s="1"/>
  <c r="AN115" i="6"/>
  <c r="AQ115" i="6" s="1"/>
  <c r="AN187" i="6"/>
  <c r="AN32" i="6"/>
  <c r="AO106" i="6"/>
  <c r="AP106" i="6" s="1"/>
  <c r="AQ22" i="6"/>
  <c r="AN296" i="6"/>
  <c r="AN138" i="6"/>
  <c r="AN93" i="6"/>
  <c r="AO93" i="6" s="1"/>
  <c r="AP93" i="6" s="1"/>
  <c r="AN117" i="6"/>
  <c r="AQ117" i="6" s="1"/>
  <c r="AN239" i="6"/>
  <c r="AQ239" i="6" s="1"/>
  <c r="AN380" i="6"/>
  <c r="AN27" i="6"/>
  <c r="AQ27" i="6" s="1"/>
  <c r="AN87" i="6"/>
  <c r="AQ87" i="6" s="1"/>
  <c r="AN196" i="6"/>
  <c r="AO196" i="6" s="1"/>
  <c r="AP196" i="6" s="1"/>
  <c r="AN194" i="6"/>
  <c r="AN197" i="6"/>
  <c r="AN78" i="6"/>
  <c r="AO78" i="6" s="1"/>
  <c r="AP78" i="6" s="1"/>
  <c r="AN215" i="6"/>
  <c r="AN143" i="6"/>
  <c r="AO143" i="6" s="1"/>
  <c r="AP143" i="6" s="1"/>
  <c r="AN234" i="6"/>
  <c r="AO234" i="6" s="1"/>
  <c r="AP234" i="6" s="1"/>
  <c r="AN57" i="6"/>
  <c r="AO57" i="6" s="1"/>
  <c r="AP57" i="6" s="1"/>
  <c r="AN390" i="6"/>
  <c r="AQ390" i="6" s="1"/>
  <c r="AN354" i="6"/>
  <c r="AO354" i="6" s="1"/>
  <c r="AP354" i="6" s="1"/>
  <c r="AN349" i="6"/>
  <c r="AQ349" i="6" s="1"/>
  <c r="AN269" i="6"/>
  <c r="AN375" i="6"/>
  <c r="AN208" i="6"/>
  <c r="AQ208" i="6" s="1"/>
  <c r="AN304" i="6"/>
  <c r="AO304" i="6" s="1"/>
  <c r="AP304" i="6" s="1"/>
  <c r="AN184" i="6"/>
  <c r="AO184" i="6" s="1"/>
  <c r="AP184" i="6" s="1"/>
  <c r="AQ337" i="6"/>
  <c r="AO229" i="6"/>
  <c r="AP229" i="6" s="1"/>
  <c r="AN277" i="6"/>
  <c r="AN97" i="6"/>
  <c r="AO295" i="6"/>
  <c r="AP295" i="6" s="1"/>
  <c r="AN255" i="6"/>
  <c r="AO255" i="6" s="1"/>
  <c r="AP255" i="6" s="1"/>
  <c r="AN260" i="6"/>
  <c r="AQ260" i="6" s="1"/>
  <c r="AN24" i="6"/>
  <c r="AO24" i="6" s="1"/>
  <c r="AP24" i="6" s="1"/>
  <c r="AN242" i="6"/>
  <c r="AQ242" i="6" s="1"/>
  <c r="AN244" i="6"/>
  <c r="AN131" i="6"/>
  <c r="AQ237" i="6"/>
  <c r="AO335" i="6"/>
  <c r="AP335" i="6" s="1"/>
  <c r="AO202" i="6"/>
  <c r="AP202" i="6" s="1"/>
  <c r="AQ4" i="6"/>
  <c r="AO186" i="6"/>
  <c r="AP186" i="6" s="1"/>
  <c r="AO205" i="6"/>
  <c r="AP205" i="6" s="1"/>
  <c r="AQ325" i="6"/>
  <c r="AO54" i="6"/>
  <c r="AP54" i="6" s="1"/>
  <c r="AO309" i="6"/>
  <c r="AP309" i="6" s="1"/>
  <c r="AQ21" i="6"/>
  <c r="AO285" i="6"/>
  <c r="AP285" i="6" s="1"/>
  <c r="AQ142" i="6"/>
  <c r="AO168" i="6"/>
  <c r="AP168" i="6" s="1"/>
  <c r="AQ373" i="6"/>
  <c r="AQ7" i="6"/>
  <c r="AQ278" i="6"/>
  <c r="AO120" i="6"/>
  <c r="AP120" i="6" s="1"/>
  <c r="AO11" i="6"/>
  <c r="AP11" i="6" s="1"/>
  <c r="AO209" i="6"/>
  <c r="AP209" i="6" s="1"/>
  <c r="AO84" i="6"/>
  <c r="AP84" i="6" s="1"/>
  <c r="AQ203" i="6"/>
  <c r="AQ170" i="6"/>
  <c r="AQ77" i="6"/>
  <c r="AO221" i="6"/>
  <c r="AP221" i="6" s="1"/>
  <c r="AQ394" i="6"/>
  <c r="AQ317" i="6"/>
  <c r="AQ313" i="6"/>
  <c r="AQ267" i="6"/>
  <c r="AQ280" i="6"/>
  <c r="AO75" i="6"/>
  <c r="AP75" i="6" s="1"/>
  <c r="AO308" i="6"/>
  <c r="AP308" i="6" s="1"/>
  <c r="AQ92" i="6"/>
  <c r="AQ175" i="6"/>
  <c r="AO359" i="6"/>
  <c r="AP359" i="6" s="1"/>
  <c r="AQ192" i="6"/>
  <c r="AQ288" i="6"/>
  <c r="AO25" i="6"/>
  <c r="AP25" i="6" s="1"/>
  <c r="AO60" i="6"/>
  <c r="AP60" i="6" s="1"/>
  <c r="AO383" i="6"/>
  <c r="AP383" i="6" s="1"/>
  <c r="AO151" i="6"/>
  <c r="AP151" i="6" s="1"/>
  <c r="AO376" i="6"/>
  <c r="AP376" i="6" s="1"/>
  <c r="AQ17" i="6"/>
  <c r="AO372" i="6"/>
  <c r="AP372" i="6" s="1"/>
  <c r="AQ183" i="6"/>
  <c r="AO222" i="6"/>
  <c r="AP222" i="6" s="1"/>
  <c r="AQ199" i="6"/>
  <c r="AO258" i="6"/>
  <c r="AP258" i="6" s="1"/>
  <c r="AQ90" i="6"/>
  <c r="AQ46" i="6"/>
  <c r="AO371" i="6"/>
  <c r="AP371" i="6" s="1"/>
  <c r="AQ58" i="6"/>
  <c r="AO36" i="6"/>
  <c r="AP36" i="6" s="1"/>
  <c r="AO150" i="6"/>
  <c r="AP150" i="6" s="1"/>
  <c r="AQ94" i="6"/>
  <c r="AO144" i="6"/>
  <c r="AP144" i="6" s="1"/>
  <c r="AO341" i="6"/>
  <c r="AP341" i="6" s="1"/>
  <c r="AO16" i="6"/>
  <c r="AP16" i="6" s="1"/>
  <c r="AQ343" i="6"/>
  <c r="AQ249" i="6"/>
  <c r="AO122" i="6"/>
  <c r="AP122" i="6" s="1"/>
  <c r="AQ256" i="6"/>
  <c r="AQ148" i="6"/>
  <c r="AO320" i="6"/>
  <c r="AP320" i="6" s="1"/>
  <c r="AQ361" i="6"/>
  <c r="AQ109" i="6"/>
  <c r="AQ158" i="6"/>
  <c r="AO133" i="6"/>
  <c r="AP133" i="6" s="1"/>
  <c r="AO379" i="6"/>
  <c r="AP379" i="6" s="1"/>
  <c r="AQ103" i="6"/>
  <c r="AQ132" i="6"/>
  <c r="AQ169" i="6"/>
  <c r="AQ397" i="6"/>
  <c r="AO356" i="6"/>
  <c r="AP356" i="6" s="1"/>
  <c r="AQ134" i="6"/>
  <c r="AQ253" i="6"/>
  <c r="AQ291" i="6"/>
  <c r="AO348" i="6"/>
  <c r="AP348" i="6" s="1"/>
  <c r="AO293" i="6"/>
  <c r="AP293" i="6" s="1"/>
  <c r="AQ307" i="6"/>
  <c r="AO164" i="6"/>
  <c r="AP164" i="6" s="1"/>
  <c r="AO206" i="6"/>
  <c r="AP206" i="6" s="1"/>
  <c r="AQ328" i="6"/>
  <c r="AO29" i="6"/>
  <c r="AP29" i="6" s="1"/>
  <c r="AO235" i="6"/>
  <c r="AP235" i="6" s="1"/>
  <c r="AQ154" i="6"/>
  <c r="AQ70" i="6"/>
  <c r="AQ270" i="6"/>
  <c r="AO299" i="6"/>
  <c r="AP299" i="6" s="1"/>
  <c r="AO369" i="6"/>
  <c r="AP369" i="6" s="1"/>
  <c r="AQ316" i="6"/>
  <c r="AO105" i="6"/>
  <c r="AP105" i="6" s="1"/>
  <c r="AO402" i="6"/>
  <c r="AP402" i="6" s="1"/>
  <c r="AO259" i="6"/>
  <c r="AP259" i="6" s="1"/>
  <c r="AO364" i="6"/>
  <c r="AP364" i="6" s="1"/>
  <c r="AQ329" i="6"/>
  <c r="AQ18" i="6"/>
  <c r="AO318" i="6"/>
  <c r="AP318" i="6" s="1"/>
  <c r="AO250" i="6"/>
  <c r="AP250" i="6" s="1"/>
  <c r="AO104" i="6"/>
  <c r="AP104" i="6" s="1"/>
  <c r="AQ166" i="6"/>
  <c r="AO345" i="6"/>
  <c r="AP345" i="6" s="1"/>
  <c r="AQ62" i="6"/>
  <c r="AQ19" i="6"/>
  <c r="AQ8" i="6"/>
  <c r="AO248" i="6"/>
  <c r="AP248" i="6" s="1"/>
  <c r="AO322" i="6"/>
  <c r="AP322" i="6" s="1"/>
  <c r="AO339" i="6"/>
  <c r="AP339" i="6" s="1"/>
  <c r="AQ378" i="6"/>
  <c r="AQ217" i="6"/>
  <c r="AO247" i="6"/>
  <c r="AP247" i="6" s="1"/>
  <c r="AQ45" i="6"/>
  <c r="AO114" i="6"/>
  <c r="AP114" i="6" s="1"/>
  <c r="AO336" i="6"/>
  <c r="AP336" i="6" s="1"/>
  <c r="AQ362" i="6"/>
  <c r="AO20" i="6"/>
  <c r="AP20" i="6" s="1"/>
  <c r="AO83" i="6"/>
  <c r="AP83" i="6" s="1"/>
  <c r="AQ302" i="6"/>
  <c r="AQ310" i="6"/>
  <c r="AO107" i="6"/>
  <c r="AP107" i="6" s="1"/>
  <c r="AO377" i="6"/>
  <c r="AP377" i="6" s="1"/>
  <c r="AQ367" i="6"/>
  <c r="AQ332" i="6"/>
  <c r="AO271" i="6"/>
  <c r="AP271" i="6" s="1"/>
  <c r="AO72" i="6"/>
  <c r="AP72" i="6" s="1"/>
  <c r="AQ385" i="6"/>
  <c r="AO63" i="6"/>
  <c r="AP63" i="6" s="1"/>
  <c r="AQ357" i="6"/>
  <c r="AQ195" i="6"/>
  <c r="AO61" i="6"/>
  <c r="AP61" i="6" s="1"/>
  <c r="AQ254" i="6"/>
  <c r="AO190" i="6"/>
  <c r="AP190" i="6" s="1"/>
  <c r="AQ91" i="6"/>
  <c r="AQ38" i="6"/>
  <c r="AQ275" i="6"/>
  <c r="AO53" i="6"/>
  <c r="AP53" i="6" s="1"/>
  <c r="AO213" i="6"/>
  <c r="AP213" i="6" s="1"/>
  <c r="AF4" i="6"/>
  <c r="AD4" i="6"/>
  <c r="AE4" i="6" s="1"/>
  <c r="AO245" i="6"/>
  <c r="AP245" i="6" s="1"/>
  <c r="AK298" i="6"/>
  <c r="AO257" i="6"/>
  <c r="AP257" i="6" s="1"/>
  <c r="AQ330" i="6"/>
  <c r="AQ137" i="6"/>
  <c r="AO228" i="6"/>
  <c r="AP228" i="6" s="1"/>
  <c r="AI170" i="6"/>
  <c r="AJ170" i="6" s="1"/>
  <c r="AI379" i="6"/>
  <c r="AJ379" i="6" s="1"/>
  <c r="AO174" i="6"/>
  <c r="AP174" i="6" s="1"/>
  <c r="AI15" i="6"/>
  <c r="AJ15" i="6" s="1"/>
  <c r="AK250" i="6"/>
  <c r="B6" i="6"/>
  <c r="E6" i="6" s="1"/>
  <c r="C6" i="6"/>
  <c r="D6" i="6"/>
  <c r="AI17" i="6"/>
  <c r="AJ17" i="6" s="1"/>
  <c r="AQ98" i="6"/>
  <c r="AK164" i="6"/>
  <c r="AI22" i="6"/>
  <c r="AJ22" i="6" s="1"/>
  <c r="AK354" i="6"/>
  <c r="AK151" i="6"/>
  <c r="AI97" i="6"/>
  <c r="AJ97" i="6" s="1"/>
  <c r="AK398" i="6"/>
  <c r="C3" i="6"/>
  <c r="AK42" i="6"/>
  <c r="AK263" i="6"/>
  <c r="AK152" i="6"/>
  <c r="AI52" i="6"/>
  <c r="AJ52" i="6" s="1"/>
  <c r="AI186" i="6"/>
  <c r="AJ186" i="6" s="1"/>
  <c r="AI187" i="6"/>
  <c r="AJ187" i="6" s="1"/>
  <c r="B3" i="6"/>
  <c r="E3" i="6" s="1"/>
  <c r="AI286" i="6"/>
  <c r="AJ286" i="6" s="1"/>
  <c r="AI265" i="6"/>
  <c r="AJ265" i="6" s="1"/>
  <c r="AK51" i="6"/>
  <c r="AI39" i="6"/>
  <c r="AJ39" i="6" s="1"/>
  <c r="AK39" i="6"/>
  <c r="AK100" i="6"/>
  <c r="AI370" i="6"/>
  <c r="AJ370" i="6" s="1"/>
  <c r="AK370" i="6"/>
  <c r="AI241" i="6"/>
  <c r="AJ241" i="6" s="1"/>
  <c r="AK241" i="6"/>
  <c r="AI322" i="6"/>
  <c r="AJ322" i="6" s="1"/>
  <c r="AC327" i="6"/>
  <c r="AC46" i="6"/>
  <c r="AC312" i="6"/>
  <c r="AC355" i="6"/>
  <c r="AC190" i="6"/>
  <c r="AC68" i="6"/>
  <c r="AC171" i="6"/>
  <c r="AC97" i="6"/>
  <c r="AC111" i="6"/>
  <c r="AC222" i="6"/>
  <c r="AC253" i="6"/>
  <c r="AC339" i="6"/>
  <c r="AC131" i="6"/>
  <c r="AC388" i="6"/>
  <c r="AC377" i="6"/>
  <c r="AC246" i="6"/>
  <c r="AC144" i="6"/>
  <c r="AC57" i="6"/>
  <c r="AC332" i="6"/>
  <c r="AC108" i="6"/>
  <c r="AC294" i="6"/>
  <c r="AC123" i="6"/>
  <c r="AC90" i="6"/>
  <c r="AC114" i="6"/>
  <c r="AC145" i="6"/>
  <c r="AC274" i="6"/>
  <c r="AC13" i="6"/>
  <c r="AC220" i="6"/>
  <c r="AC110" i="6"/>
  <c r="AC139" i="6"/>
  <c r="AC80" i="6"/>
  <c r="AC10" i="6"/>
  <c r="AC122" i="6"/>
  <c r="AC362" i="6"/>
  <c r="AC230" i="6"/>
  <c r="AC209" i="6"/>
  <c r="AC225" i="6"/>
  <c r="AC185" i="6"/>
  <c r="AC271" i="6"/>
  <c r="AC392" i="6"/>
  <c r="AC263" i="6"/>
  <c r="AC76" i="6"/>
  <c r="AC394" i="6"/>
  <c r="AC303" i="6"/>
  <c r="AC227" i="6"/>
  <c r="AC395" i="6"/>
  <c r="AC43" i="6"/>
  <c r="AC196" i="6"/>
  <c r="AC203" i="6"/>
  <c r="AC233" i="6"/>
  <c r="AC284" i="6"/>
  <c r="AC78" i="6"/>
  <c r="AC280" i="6"/>
  <c r="AC385" i="6"/>
  <c r="AC208" i="6"/>
  <c r="AC344" i="6"/>
  <c r="AC310" i="6"/>
  <c r="AC187" i="6"/>
  <c r="AC365" i="6"/>
  <c r="AC60" i="6"/>
  <c r="AC367" i="6"/>
  <c r="AC15" i="6"/>
  <c r="AC58" i="6"/>
  <c r="AC132" i="6"/>
  <c r="AC79" i="6"/>
  <c r="AC143" i="6"/>
  <c r="AC298" i="6"/>
  <c r="AC398" i="6"/>
  <c r="AC400" i="6"/>
  <c r="AC172" i="6"/>
  <c r="AC218" i="6"/>
  <c r="AC155" i="6"/>
  <c r="AC168" i="6"/>
  <c r="AC273" i="6"/>
  <c r="AC247" i="6"/>
  <c r="AC151" i="6"/>
  <c r="AC219" i="6"/>
  <c r="AC354" i="6"/>
  <c r="AC356" i="6"/>
  <c r="AC206" i="6"/>
  <c r="AC6" i="6"/>
  <c r="AC300" i="6"/>
  <c r="AC257" i="6"/>
  <c r="AC320" i="6"/>
  <c r="AC93" i="6"/>
  <c r="AC368" i="6"/>
  <c r="AC133" i="6"/>
  <c r="AC71" i="6"/>
  <c r="AC216" i="6"/>
  <c r="AC16" i="6"/>
  <c r="AC250" i="6"/>
  <c r="AC221" i="6"/>
  <c r="AC184" i="6"/>
  <c r="AC174" i="6"/>
  <c r="AC389" i="6"/>
  <c r="AC285" i="6"/>
  <c r="AC272" i="6"/>
  <c r="AC256" i="6"/>
  <c r="AC39" i="6"/>
  <c r="AC396" i="6"/>
  <c r="AC115" i="6"/>
  <c r="AC290" i="6"/>
  <c r="AC366" i="6"/>
  <c r="AC361" i="6"/>
  <c r="AC329" i="6"/>
  <c r="AC244" i="6"/>
  <c r="AC18" i="6"/>
  <c r="AC267" i="6"/>
  <c r="AC149" i="6"/>
  <c r="AC335" i="6"/>
  <c r="AC360" i="6"/>
  <c r="AC154" i="6"/>
  <c r="AC251" i="6"/>
  <c r="AC317" i="6"/>
  <c r="AC157" i="6"/>
  <c r="AC204" i="6"/>
  <c r="AC170" i="6"/>
  <c r="AC179" i="6"/>
  <c r="AC393" i="6"/>
  <c r="AC7" i="6"/>
  <c r="AC152" i="6"/>
  <c r="AC328" i="6"/>
  <c r="AC270" i="6"/>
  <c r="AC236" i="6"/>
  <c r="AC194" i="6"/>
  <c r="AC240" i="6"/>
  <c r="AC77" i="6"/>
  <c r="AC276" i="6"/>
  <c r="AC258" i="6"/>
  <c r="AC98" i="6"/>
  <c r="AC391" i="6"/>
  <c r="AC104" i="6"/>
  <c r="AC9" i="6"/>
  <c r="AC214" i="6"/>
  <c r="AC11" i="6"/>
  <c r="AC210" i="6"/>
  <c r="AC59" i="6"/>
  <c r="AC101" i="6"/>
  <c r="AC127" i="6"/>
  <c r="AC62" i="6"/>
  <c r="AC66" i="6"/>
  <c r="AC299" i="6"/>
  <c r="AC130" i="6"/>
  <c r="AC382" i="6"/>
  <c r="AC384" i="6"/>
  <c r="AC32" i="6"/>
  <c r="AC333" i="6"/>
  <c r="AC302" i="6"/>
  <c r="AC41" i="6"/>
  <c r="AC156" i="6"/>
  <c r="AC148" i="6"/>
  <c r="AC153" i="6"/>
  <c r="AC180" i="6"/>
  <c r="AC252" i="6"/>
  <c r="AC281" i="6"/>
  <c r="AC197" i="6"/>
  <c r="AC238" i="6"/>
  <c r="AC325" i="6"/>
  <c r="AC175" i="6"/>
  <c r="AC359" i="6"/>
  <c r="AC268" i="6"/>
  <c r="AC237" i="6"/>
  <c r="AC387" i="6"/>
  <c r="AC265" i="6"/>
  <c r="AC307" i="6"/>
  <c r="AC278" i="6"/>
  <c r="AC30" i="6"/>
  <c r="AC316" i="6"/>
  <c r="AC14" i="6"/>
  <c r="AC235" i="6"/>
  <c r="AC24" i="6"/>
  <c r="AC308" i="6"/>
  <c r="AC88" i="6"/>
  <c r="AC381" i="6"/>
  <c r="AC89" i="6"/>
  <c r="AC379" i="6"/>
  <c r="AC99" i="6"/>
  <c r="AC84" i="6"/>
  <c r="AC223" i="6"/>
  <c r="AC70" i="6"/>
  <c r="AC372" i="6"/>
  <c r="AC211" i="6"/>
  <c r="AC82" i="6"/>
  <c r="AC193" i="6"/>
  <c r="AC135" i="6"/>
  <c r="AC159" i="6"/>
  <c r="AC64" i="6"/>
  <c r="AC207" i="6"/>
  <c r="AC369" i="6"/>
  <c r="AC177" i="6"/>
  <c r="AC242" i="6"/>
  <c r="AC228" i="6"/>
  <c r="AC373" i="6"/>
  <c r="AC259" i="6"/>
  <c r="AC336" i="6"/>
  <c r="AC340" i="6"/>
  <c r="AC266" i="6"/>
  <c r="AC176" i="6"/>
  <c r="AC383" i="6"/>
  <c r="AC363" i="6"/>
  <c r="AC232" i="6"/>
  <c r="AC83" i="6"/>
  <c r="AC397" i="6"/>
  <c r="AC254" i="6"/>
  <c r="AC5" i="6"/>
  <c r="AC293" i="6"/>
  <c r="AC12" i="6"/>
  <c r="AC264" i="6"/>
  <c r="AC189" i="6"/>
  <c r="AC371" i="6"/>
  <c r="AC73" i="6"/>
  <c r="AC376" i="6"/>
  <c r="AC374" i="6"/>
  <c r="AC198" i="6"/>
  <c r="AC182" i="6"/>
  <c r="AC243" i="6"/>
  <c r="AC283" i="6"/>
  <c r="AC314" i="6"/>
  <c r="AC353" i="6"/>
  <c r="AC65" i="6"/>
  <c r="AC22" i="6"/>
  <c r="AC370" i="6"/>
  <c r="AC49" i="6"/>
  <c r="AC63" i="6"/>
  <c r="AC386" i="6"/>
  <c r="AC313" i="6"/>
  <c r="AC29" i="6"/>
  <c r="AC142" i="6"/>
  <c r="AC292" i="6"/>
  <c r="AC173" i="6"/>
  <c r="AC338" i="6"/>
  <c r="AC301" i="6"/>
  <c r="AC162" i="6"/>
  <c r="AC345" i="6"/>
  <c r="AC92" i="6"/>
  <c r="AC199" i="6"/>
  <c r="AC191" i="6"/>
  <c r="AC319" i="6"/>
  <c r="AC305" i="6"/>
  <c r="AC54" i="6"/>
  <c r="AC248" i="6"/>
  <c r="AC55" i="6"/>
  <c r="AC21" i="6"/>
  <c r="AC224" i="6"/>
  <c r="AC195" i="6"/>
  <c r="AC342" i="6"/>
  <c r="AC112" i="6"/>
  <c r="AC323" i="6"/>
  <c r="AC289" i="6"/>
  <c r="AC306" i="6"/>
  <c r="AC304" i="6"/>
  <c r="AC31" i="6"/>
  <c r="AC161" i="6"/>
  <c r="AC33" i="6"/>
  <c r="AC279" i="6"/>
  <c r="AC28" i="6"/>
  <c r="AC74" i="6"/>
  <c r="AC91" i="6"/>
  <c r="AC249" i="6"/>
  <c r="AC229" i="6"/>
  <c r="AC357" i="6"/>
  <c r="AC375" i="6"/>
  <c r="AC399" i="6"/>
  <c r="AC326" i="6"/>
  <c r="AC150" i="6"/>
  <c r="AC346" i="6"/>
  <c r="AC72" i="6"/>
  <c r="AC95" i="6"/>
  <c r="AC402" i="6"/>
  <c r="AC262" i="6"/>
  <c r="AC167" i="6"/>
  <c r="AC109" i="6"/>
  <c r="AC107" i="6"/>
  <c r="AC288" i="6"/>
  <c r="AC128" i="6"/>
  <c r="AC8" i="6"/>
  <c r="AC277" i="6"/>
  <c r="AC348" i="6"/>
  <c r="AC215" i="6"/>
  <c r="AC86" i="6"/>
  <c r="AC349" i="6"/>
  <c r="AC124" i="6"/>
  <c r="AC45" i="6"/>
  <c r="AC287" i="6"/>
  <c r="AC53" i="6"/>
  <c r="AC245" i="6"/>
  <c r="AC137" i="6"/>
  <c r="AC186" i="6"/>
  <c r="AC147" i="6"/>
  <c r="AC331" i="6"/>
  <c r="AC125" i="6"/>
  <c r="AC295" i="6"/>
  <c r="AC141" i="6"/>
  <c r="AC103" i="6"/>
  <c r="AC169" i="6"/>
  <c r="AC87" i="6"/>
  <c r="AC17" i="6"/>
  <c r="AC358" i="6"/>
  <c r="AC105" i="6"/>
  <c r="AC100" i="6"/>
  <c r="AC337" i="6"/>
  <c r="AC52" i="6"/>
  <c r="AC134" i="6"/>
  <c r="AC183" i="6"/>
  <c r="AC75" i="6"/>
  <c r="AC116" i="6"/>
  <c r="AC231" i="6"/>
  <c r="AC286" i="6"/>
  <c r="AC118" i="6"/>
  <c r="AC81" i="6"/>
  <c r="AC378" i="6"/>
  <c r="AC330" i="6"/>
  <c r="AC309" i="6"/>
  <c r="AC48" i="6"/>
  <c r="AC380" i="6"/>
  <c r="AC165" i="6"/>
  <c r="AC56" i="6"/>
  <c r="AC119" i="6"/>
  <c r="AC192" i="6"/>
  <c r="AC321" i="6"/>
  <c r="AC25" i="6"/>
  <c r="AC291" i="6"/>
  <c r="AC47" i="6"/>
  <c r="AC163" i="6"/>
  <c r="AC96" i="6"/>
  <c r="AC205" i="6"/>
  <c r="AC201" i="6"/>
  <c r="AC343" i="6"/>
  <c r="AC181" i="6"/>
  <c r="AC136" i="6"/>
  <c r="AC20" i="6"/>
  <c r="AC350" i="6"/>
  <c r="AC67" i="6"/>
  <c r="AC121" i="6"/>
  <c r="AC129" i="6"/>
  <c r="AC164" i="6"/>
  <c r="AC239" i="6"/>
  <c r="AC38" i="6"/>
  <c r="AC113" i="6"/>
  <c r="AC44" i="6"/>
  <c r="AC106" i="6"/>
  <c r="AC202" i="6"/>
  <c r="AC126" i="6"/>
  <c r="AC322" i="6"/>
  <c r="AC296" i="6"/>
  <c r="AC27" i="6"/>
  <c r="AC19" i="6"/>
  <c r="AC178" i="6"/>
  <c r="AC85" i="6"/>
  <c r="AC37" i="6"/>
  <c r="AC94" i="6"/>
  <c r="AC226" i="6"/>
  <c r="AC260" i="6"/>
  <c r="AC160" i="6"/>
  <c r="AC146" i="6"/>
  <c r="AC234" i="6"/>
  <c r="AC50" i="6"/>
  <c r="AC297" i="6"/>
  <c r="AC102" i="6"/>
  <c r="AC26" i="6"/>
  <c r="AC318" i="6"/>
  <c r="AC40" i="6"/>
  <c r="AC261" i="6"/>
  <c r="AC34" i="6"/>
  <c r="AC23" i="6"/>
  <c r="AC213" i="6"/>
  <c r="AC315" i="6"/>
  <c r="AC117" i="6"/>
  <c r="AC166" i="6"/>
  <c r="AC200" i="6"/>
  <c r="AC158" i="6"/>
  <c r="AC51" i="6"/>
  <c r="AC282" i="6"/>
  <c r="AC138" i="6"/>
  <c r="AC241" i="6"/>
  <c r="AC42" i="6"/>
  <c r="AC390" i="6"/>
  <c r="AC61" i="6"/>
  <c r="AC140" i="6"/>
  <c r="AC35" i="6"/>
  <c r="AC364" i="6"/>
  <c r="AC351" i="6"/>
  <c r="AC401" i="6"/>
  <c r="AC120" i="6"/>
  <c r="AC212" i="6"/>
  <c r="AC269" i="6"/>
  <c r="AC188" i="6"/>
  <c r="AC36" i="6"/>
  <c r="AC334" i="6"/>
  <c r="AC347" i="6"/>
  <c r="AC341" i="6"/>
  <c r="AC324" i="6"/>
  <c r="AC217" i="6"/>
  <c r="AC255" i="6"/>
  <c r="AC275" i="6"/>
  <c r="AC352" i="6"/>
  <c r="AK202" i="6"/>
  <c r="AK324" i="6"/>
  <c r="AC311" i="6"/>
  <c r="AC69" i="6"/>
  <c r="AK285" i="6"/>
  <c r="AI260" i="6"/>
  <c r="AJ260" i="6" s="1"/>
  <c r="AI124" i="6"/>
  <c r="AJ124" i="6" s="1"/>
  <c r="AK235" i="6"/>
  <c r="AK181" i="6"/>
  <c r="AK358" i="6"/>
  <c r="AK105" i="6"/>
  <c r="AK16" i="6"/>
  <c r="AK376" i="6"/>
  <c r="AI3" i="6"/>
  <c r="AJ3" i="6" s="1"/>
  <c r="AK350" i="6"/>
  <c r="AK38" i="6"/>
  <c r="AK48" i="6"/>
  <c r="AK75" i="6"/>
  <c r="D5" i="6"/>
  <c r="D3" i="6"/>
  <c r="AK390" i="6"/>
  <c r="AK346" i="6"/>
  <c r="AK54" i="6"/>
  <c r="AK237" i="6"/>
  <c r="AI273" i="6"/>
  <c r="AJ273" i="6" s="1"/>
  <c r="AI349" i="6"/>
  <c r="AJ349" i="6" s="1"/>
  <c r="AK6" i="6"/>
  <c r="AK262" i="6"/>
  <c r="AI224" i="6"/>
  <c r="AJ224" i="6" s="1"/>
  <c r="AK55" i="6"/>
  <c r="AK88" i="6"/>
  <c r="C5" i="6"/>
  <c r="AI255" i="6"/>
  <c r="AJ255" i="6" s="1"/>
  <c r="AK34" i="6"/>
  <c r="AK359" i="6"/>
  <c r="AK31" i="6"/>
  <c r="AI400" i="6"/>
  <c r="AJ400" i="6" s="1"/>
  <c r="AI5" i="6"/>
  <c r="AJ5" i="6" s="1"/>
  <c r="AI393" i="6"/>
  <c r="AJ393" i="6" s="1"/>
  <c r="AK246" i="6"/>
  <c r="B4" i="6"/>
  <c r="E4" i="6" s="1"/>
  <c r="C4" i="6"/>
  <c r="AI368" i="6"/>
  <c r="AJ368" i="6" s="1"/>
  <c r="AK127" i="6"/>
  <c r="AI137" i="6"/>
  <c r="AJ137" i="6" s="1"/>
  <c r="AK391" i="6"/>
  <c r="AI23" i="6"/>
  <c r="AJ23" i="6" s="1"/>
  <c r="D4" i="6"/>
  <c r="B5" i="6"/>
  <c r="E5" i="6" s="1"/>
  <c r="AK128" i="6"/>
  <c r="AI356" i="6"/>
  <c r="AJ356" i="6" s="1"/>
  <c r="AI306" i="6"/>
  <c r="AJ306" i="6" s="1"/>
  <c r="AK367" i="6"/>
  <c r="AK112" i="6"/>
  <c r="AI25" i="6"/>
  <c r="AJ25" i="6" s="1"/>
  <c r="AI288" i="6"/>
  <c r="AJ288" i="6" s="1"/>
  <c r="AI266" i="6"/>
  <c r="AJ266" i="6" s="1"/>
  <c r="AI7" i="6"/>
  <c r="AJ7" i="6" s="1"/>
  <c r="AI40" i="6"/>
  <c r="AJ40" i="6" s="1"/>
  <c r="AK327" i="6"/>
  <c r="AK310" i="6"/>
  <c r="AI29" i="6"/>
  <c r="AJ29" i="6" s="1"/>
  <c r="AI146" i="6"/>
  <c r="AJ146" i="6" s="1"/>
  <c r="AK204" i="6"/>
  <c r="AI293" i="6"/>
  <c r="AJ293" i="6" s="1"/>
  <c r="AI383" i="6"/>
  <c r="AJ383" i="6" s="1"/>
  <c r="P181" i="4"/>
  <c r="P364" i="4"/>
  <c r="P328" i="4"/>
  <c r="S328" i="4" s="1"/>
  <c r="P280" i="4"/>
  <c r="Q280" i="4" s="1"/>
  <c r="P366" i="4"/>
  <c r="P165" i="4"/>
  <c r="Q165" i="4" s="1"/>
  <c r="P272" i="4"/>
  <c r="T272" i="4" s="1"/>
  <c r="P79" i="4"/>
  <c r="P246" i="4"/>
  <c r="T246" i="4" s="1"/>
  <c r="P348" i="4"/>
  <c r="Q348" i="4" s="1"/>
  <c r="P22" i="4"/>
  <c r="S22" i="4" s="1"/>
  <c r="P122" i="4"/>
  <c r="Q122" i="4" s="1"/>
  <c r="P16" i="4"/>
  <c r="P225" i="4"/>
  <c r="Q225" i="4" s="1"/>
  <c r="P288" i="4"/>
  <c r="P339" i="4"/>
  <c r="R339" i="4" s="1"/>
  <c r="P133" i="4"/>
  <c r="S133" i="4" s="1"/>
  <c r="P315" i="4"/>
  <c r="Q315" i="4" s="1"/>
  <c r="P292" i="4"/>
  <c r="T292" i="4" s="1"/>
  <c r="P382" i="4"/>
  <c r="R382" i="4" s="1"/>
  <c r="P157" i="4"/>
  <c r="T157" i="4" s="1"/>
  <c r="P327" i="4"/>
  <c r="S327" i="4" s="1"/>
  <c r="P342" i="4"/>
  <c r="T342" i="4" s="1"/>
  <c r="P305" i="4"/>
  <c r="S305" i="4" s="1"/>
  <c r="P90" i="4"/>
  <c r="P333" i="4"/>
  <c r="P71" i="4"/>
  <c r="R71" i="4" s="1"/>
  <c r="P96" i="4"/>
  <c r="T96" i="4" s="1"/>
  <c r="P60" i="4"/>
  <c r="S60" i="4" s="1"/>
  <c r="P260" i="4"/>
  <c r="R260" i="4" s="1"/>
  <c r="P192" i="4"/>
  <c r="P398" i="4"/>
  <c r="T398" i="4" s="1"/>
  <c r="P284" i="4"/>
  <c r="T284" i="4" s="1"/>
  <c r="P314" i="4"/>
  <c r="R314" i="4" s="1"/>
  <c r="P69" i="4"/>
  <c r="T69" i="4" s="1"/>
  <c r="P235" i="4"/>
  <c r="S235" i="4" s="1"/>
  <c r="P233" i="4"/>
  <c r="P255" i="4"/>
  <c r="R255" i="4" s="1"/>
  <c r="P150" i="4"/>
  <c r="Q150" i="4" s="1"/>
  <c r="P112" i="4"/>
  <c r="T112" i="4" s="1"/>
  <c r="P5" i="4"/>
  <c r="S5" i="4" s="1"/>
  <c r="P347" i="4"/>
  <c r="Q347" i="4" s="1"/>
  <c r="P236" i="4"/>
  <c r="T236" i="4" s="1"/>
  <c r="P177" i="4"/>
  <c r="P230" i="4"/>
  <c r="Q230" i="4" s="1"/>
  <c r="P61" i="4"/>
  <c r="S61" i="4" s="1"/>
  <c r="P119" i="4"/>
  <c r="T119" i="4" s="1"/>
  <c r="P373" i="4"/>
  <c r="R373" i="4" s="1"/>
  <c r="P278" i="4"/>
  <c r="P173" i="4"/>
  <c r="T173" i="4" s="1"/>
  <c r="P134" i="4"/>
  <c r="R134" i="4" s="1"/>
  <c r="P139" i="4"/>
  <c r="Q139" i="4" s="1"/>
  <c r="P289" i="4"/>
  <c r="S289" i="4" s="1"/>
  <c r="P375" i="4"/>
  <c r="S375" i="4" s="1"/>
  <c r="P343" i="4"/>
  <c r="R343" i="4" s="1"/>
  <c r="P306" i="4"/>
  <c r="T306" i="4" s="1"/>
  <c r="P290" i="4"/>
  <c r="S290" i="4" s="1"/>
  <c r="P203" i="4"/>
  <c r="S203" i="4" s="1"/>
  <c r="P234" i="4"/>
  <c r="S234" i="4" s="1"/>
  <c r="P362" i="4"/>
  <c r="R362" i="4" s="1"/>
  <c r="P10" i="4"/>
  <c r="P94" i="4"/>
  <c r="R94" i="4" s="1"/>
  <c r="P64" i="4"/>
  <c r="Q64" i="4" s="1"/>
  <c r="P262" i="4"/>
  <c r="T262" i="4" s="1"/>
  <c r="P216" i="4"/>
  <c r="R216" i="4" s="1"/>
  <c r="P380" i="4"/>
  <c r="R380" i="4" s="1"/>
  <c r="P186" i="4"/>
  <c r="T186" i="4" s="1"/>
  <c r="P386" i="4"/>
  <c r="R386" i="4" s="1"/>
  <c r="P52" i="4"/>
  <c r="S52" i="4" s="1"/>
  <c r="P86" i="4"/>
  <c r="T86" i="4" s="1"/>
  <c r="P190" i="4"/>
  <c r="T190" i="4" s="1"/>
  <c r="P55" i="4"/>
  <c r="S55" i="4" s="1"/>
  <c r="P217" i="4"/>
  <c r="P309" i="4"/>
  <c r="R309" i="4" s="1"/>
  <c r="P275" i="4"/>
  <c r="R275" i="4" s="1"/>
  <c r="P228" i="4"/>
  <c r="Q228" i="4" s="1"/>
  <c r="P74" i="4"/>
  <c r="Q74" i="4" s="1"/>
  <c r="P103" i="4"/>
  <c r="Q103" i="4" s="1"/>
  <c r="P224" i="4"/>
  <c r="S224" i="4" s="1"/>
  <c r="P308" i="4"/>
  <c r="Q308" i="4" s="1"/>
  <c r="P121" i="4"/>
  <c r="T121" i="4" s="1"/>
  <c r="P297" i="4"/>
  <c r="Q297" i="4" s="1"/>
  <c r="P138" i="4"/>
  <c r="T138" i="4" s="1"/>
  <c r="P331" i="4"/>
  <c r="Q331" i="4" s="1"/>
  <c r="P311" i="4"/>
  <c r="P399" i="4"/>
  <c r="T399" i="4" s="1"/>
  <c r="P162" i="4"/>
  <c r="Q162" i="4" s="1"/>
  <c r="P355" i="4"/>
  <c r="R355" i="4" s="1"/>
  <c r="P349" i="4"/>
  <c r="T349" i="4" s="1"/>
  <c r="P99" i="4"/>
  <c r="S99" i="4" s="1"/>
  <c r="P95" i="4"/>
  <c r="S95" i="4" s="1"/>
  <c r="P324" i="4"/>
  <c r="Q324" i="4" s="1"/>
  <c r="P14" i="4"/>
  <c r="Q14" i="4" s="1"/>
  <c r="P137" i="4"/>
  <c r="S137" i="4" s="1"/>
  <c r="P154" i="4"/>
  <c r="T154" i="4" s="1"/>
  <c r="P47" i="4"/>
  <c r="S47" i="4" s="1"/>
  <c r="P8" i="4"/>
  <c r="P23" i="4"/>
  <c r="Q23" i="4" s="1"/>
  <c r="B142" i="3"/>
  <c r="A161" i="3"/>
  <c r="B143" i="3"/>
  <c r="B141" i="3"/>
  <c r="A121" i="3"/>
  <c r="A123" i="3"/>
  <c r="A122" i="3"/>
  <c r="AI44" i="6"/>
  <c r="AJ44" i="6" s="1"/>
  <c r="B102" i="3"/>
  <c r="AK342" i="6"/>
  <c r="AI160" i="6"/>
  <c r="AJ160" i="6" s="1"/>
  <c r="AI155" i="6"/>
  <c r="AJ155" i="6" s="1"/>
  <c r="AI183" i="6"/>
  <c r="AJ183" i="6" s="1"/>
  <c r="AK297" i="6"/>
  <c r="AK387" i="6"/>
  <c r="AK277" i="6"/>
  <c r="AI222" i="6"/>
  <c r="AJ222" i="6" s="1"/>
  <c r="AK103" i="6"/>
  <c r="AK19" i="6"/>
  <c r="AI227" i="6"/>
  <c r="AJ227" i="6" s="1"/>
  <c r="AK337" i="6"/>
  <c r="AK177" i="6"/>
  <c r="AK80" i="6"/>
  <c r="AI369" i="6"/>
  <c r="AJ369" i="6" s="1"/>
  <c r="AK366" i="6"/>
  <c r="AI397" i="6"/>
  <c r="AJ397" i="6" s="1"/>
  <c r="AK95" i="6"/>
  <c r="AK219" i="6"/>
  <c r="AI169" i="6"/>
  <c r="AJ169" i="6" s="1"/>
  <c r="AI79" i="6"/>
  <c r="AJ79" i="6" s="1"/>
  <c r="AI373" i="6"/>
  <c r="AJ373" i="6" s="1"/>
  <c r="AK14" i="6"/>
  <c r="AI173" i="6"/>
  <c r="AJ173" i="6" s="1"/>
  <c r="AI239" i="6"/>
  <c r="AJ239" i="6" s="1"/>
  <c r="AK339" i="6"/>
  <c r="AI66" i="6"/>
  <c r="AJ66" i="6" s="1"/>
  <c r="AI274" i="6"/>
  <c r="AJ274" i="6" s="1"/>
  <c r="AK284" i="6"/>
  <c r="AI272" i="6"/>
  <c r="AJ272" i="6" s="1"/>
  <c r="B103" i="3"/>
  <c r="A83" i="3"/>
  <c r="A86" i="3"/>
  <c r="A85" i="3"/>
  <c r="A84" i="3"/>
  <c r="A81" i="3"/>
  <c r="A82" i="3"/>
  <c r="A61" i="3"/>
  <c r="A41" i="3"/>
  <c r="A42" i="3"/>
  <c r="A2" i="3"/>
  <c r="A1" i="3"/>
  <c r="A21" i="3"/>
  <c r="A3" i="3"/>
  <c r="AK362" i="6"/>
  <c r="AI156" i="6"/>
  <c r="AJ156" i="6" s="1"/>
  <c r="AI399" i="6"/>
  <c r="AJ399" i="6" s="1"/>
  <c r="AK132" i="6"/>
  <c r="AK402" i="6"/>
  <c r="AI43" i="6"/>
  <c r="AJ43" i="6" s="1"/>
  <c r="AI283" i="6"/>
  <c r="AJ283" i="6" s="1"/>
  <c r="AI180" i="6"/>
  <c r="AJ180" i="6" s="1"/>
  <c r="AI278" i="6"/>
  <c r="AJ278" i="6" s="1"/>
  <c r="AI231" i="6"/>
  <c r="AJ231" i="6" s="1"/>
  <c r="AI341" i="6"/>
  <c r="AJ341" i="6" s="1"/>
  <c r="AK36" i="6"/>
  <c r="AK335" i="6"/>
  <c r="AI8" i="6"/>
  <c r="AJ8" i="6" s="1"/>
  <c r="AI378" i="6"/>
  <c r="AJ378" i="6" s="1"/>
  <c r="AI296" i="6"/>
  <c r="AJ296" i="6" s="1"/>
  <c r="AK242" i="6"/>
  <c r="AI118" i="6"/>
  <c r="AJ118" i="6" s="1"/>
  <c r="T251" i="4"/>
  <c r="S251" i="4"/>
  <c r="R251" i="4"/>
  <c r="Q251" i="4"/>
  <c r="T304" i="4"/>
  <c r="R304" i="4"/>
  <c r="Q304" i="4"/>
  <c r="S304" i="4"/>
  <c r="T120" i="4"/>
  <c r="S120" i="4"/>
  <c r="R120" i="4"/>
  <c r="Q120" i="4"/>
  <c r="Q98" i="4"/>
  <c r="T98" i="4"/>
  <c r="R98" i="4"/>
  <c r="S98" i="4"/>
  <c r="T335" i="4"/>
  <c r="S335" i="4"/>
  <c r="R335" i="4"/>
  <c r="Q335" i="4"/>
  <c r="T229" i="4"/>
  <c r="S229" i="4"/>
  <c r="R229" i="4"/>
  <c r="Q229" i="4"/>
  <c r="T127" i="4"/>
  <c r="S127" i="4"/>
  <c r="R127" i="4"/>
  <c r="Q127" i="4"/>
  <c r="Q42" i="4"/>
  <c r="T42" i="4"/>
  <c r="S42" i="4"/>
  <c r="R42" i="4"/>
  <c r="R165" i="4"/>
  <c r="T165" i="4"/>
  <c r="S165" i="4"/>
  <c r="T288" i="4"/>
  <c r="S288" i="4"/>
  <c r="R288" i="4"/>
  <c r="Q288" i="4"/>
  <c r="R292" i="4"/>
  <c r="T71" i="4"/>
  <c r="S71" i="4"/>
  <c r="Q71" i="4"/>
  <c r="T192" i="4"/>
  <c r="S192" i="4"/>
  <c r="R192" i="4"/>
  <c r="Q192" i="4"/>
  <c r="T325" i="4"/>
  <c r="S325" i="4"/>
  <c r="R325" i="4"/>
  <c r="Q325" i="4"/>
  <c r="S302" i="4"/>
  <c r="T302" i="4"/>
  <c r="R302" i="4"/>
  <c r="Q302" i="4"/>
  <c r="S58" i="4"/>
  <c r="T58" i="4"/>
  <c r="R58" i="4"/>
  <c r="Q58" i="4"/>
  <c r="S124" i="4"/>
  <c r="R124" i="4"/>
  <c r="Q124" i="4"/>
  <c r="T124" i="4"/>
  <c r="S363" i="4"/>
  <c r="R363" i="4"/>
  <c r="Q363" i="4"/>
  <c r="T363" i="4"/>
  <c r="R367" i="4"/>
  <c r="Q367" i="4"/>
  <c r="T367" i="4"/>
  <c r="S367" i="4"/>
  <c r="T328" i="4"/>
  <c r="R328" i="4"/>
  <c r="S16" i="4"/>
  <c r="T16" i="4"/>
  <c r="Q16" i="4"/>
  <c r="R16" i="4"/>
  <c r="T133" i="4"/>
  <c r="T90" i="4"/>
  <c r="S90" i="4"/>
  <c r="Q90" i="4"/>
  <c r="R90" i="4"/>
  <c r="S398" i="4"/>
  <c r="R398" i="4"/>
  <c r="T347" i="4"/>
  <c r="S347" i="4"/>
  <c r="R347" i="4"/>
  <c r="R236" i="4"/>
  <c r="Q236" i="4"/>
  <c r="R177" i="4"/>
  <c r="Q177" i="4"/>
  <c r="S177" i="4"/>
  <c r="T177" i="4"/>
  <c r="T233" i="4"/>
  <c r="S233" i="4"/>
  <c r="R233" i="4"/>
  <c r="Q233" i="4"/>
  <c r="Q278" i="4"/>
  <c r="T278" i="4"/>
  <c r="S278" i="4"/>
  <c r="R278" i="4"/>
  <c r="R173" i="4"/>
  <c r="Q173" i="4"/>
  <c r="S173" i="4"/>
  <c r="Q134" i="4"/>
  <c r="S134" i="4"/>
  <c r="T255" i="4"/>
  <c r="S255" i="4"/>
  <c r="Q255" i="4"/>
  <c r="S139" i="4"/>
  <c r="T289" i="4"/>
  <c r="R375" i="4"/>
  <c r="T375" i="4"/>
  <c r="T150" i="4"/>
  <c r="S150" i="4"/>
  <c r="Q306" i="4"/>
  <c r="T290" i="4"/>
  <c r="S10" i="4"/>
  <c r="T10" i="4"/>
  <c r="R10" i="4"/>
  <c r="Q10" i="4"/>
  <c r="T94" i="4"/>
  <c r="S94" i="4"/>
  <c r="Q94" i="4"/>
  <c r="T64" i="4"/>
  <c r="R262" i="4"/>
  <c r="T216" i="4"/>
  <c r="S216" i="4"/>
  <c r="Q216" i="4"/>
  <c r="T5" i="4"/>
  <c r="T380" i="4"/>
  <c r="B7" i="6"/>
  <c r="E7" i="6" s="1"/>
  <c r="D7" i="6"/>
  <c r="A8" i="6"/>
  <c r="C7" i="6"/>
  <c r="T252" i="4"/>
  <c r="S252" i="4"/>
  <c r="R252" i="4"/>
  <c r="Q252" i="4"/>
  <c r="R237" i="4"/>
  <c r="Q237" i="4"/>
  <c r="T237" i="4"/>
  <c r="S237" i="4"/>
  <c r="T264" i="4"/>
  <c r="S264" i="4"/>
  <c r="R264" i="4"/>
  <c r="Q264" i="4"/>
  <c r="Q254" i="4"/>
  <c r="T254" i="4"/>
  <c r="S254" i="4"/>
  <c r="R254" i="4"/>
  <c r="S204" i="4"/>
  <c r="R204" i="4"/>
  <c r="Q204" i="4"/>
  <c r="T204" i="4"/>
  <c r="T185" i="4"/>
  <c r="S185" i="4"/>
  <c r="R185" i="4"/>
  <c r="Q185" i="4"/>
  <c r="S272" i="4"/>
  <c r="R272" i="4"/>
  <c r="Q272" i="4"/>
  <c r="T339" i="4"/>
  <c r="S382" i="4"/>
  <c r="T382" i="4"/>
  <c r="S96" i="4"/>
  <c r="Q186" i="4"/>
  <c r="Q386" i="4"/>
  <c r="S386" i="4"/>
  <c r="T217" i="4"/>
  <c r="S217" i="4"/>
  <c r="R217" i="4"/>
  <c r="Q217" i="4"/>
  <c r="T309" i="4"/>
  <c r="S309" i="4"/>
  <c r="Q309" i="4"/>
  <c r="T275" i="4"/>
  <c r="Q275" i="4"/>
  <c r="S228" i="4"/>
  <c r="T74" i="4"/>
  <c r="T103" i="4"/>
  <c r="S103" i="4"/>
  <c r="R103" i="4"/>
  <c r="T311" i="4"/>
  <c r="S311" i="4"/>
  <c r="R311" i="4"/>
  <c r="Q311" i="4"/>
  <c r="R399" i="4"/>
  <c r="Q399" i="4"/>
  <c r="S399" i="4"/>
  <c r="T162" i="4"/>
  <c r="R162" i="4"/>
  <c r="S349" i="4"/>
  <c r="T99" i="4"/>
  <c r="Q99" i="4"/>
  <c r="Q95" i="4"/>
  <c r="Q8" i="4"/>
  <c r="T8" i="4"/>
  <c r="S8" i="4"/>
  <c r="R8" i="4"/>
  <c r="R23" i="4"/>
  <c r="S23" i="4"/>
  <c r="T381" i="4"/>
  <c r="S381" i="4"/>
  <c r="R381" i="4"/>
  <c r="Q381" i="4"/>
  <c r="T4" i="4"/>
  <c r="S4" i="4"/>
  <c r="Q4" i="4"/>
  <c r="R4" i="4"/>
  <c r="S268" i="4"/>
  <c r="R268" i="4"/>
  <c r="Q268" i="4"/>
  <c r="T268" i="4"/>
  <c r="T175" i="4"/>
  <c r="S175" i="4"/>
  <c r="R175" i="4"/>
  <c r="Q175" i="4"/>
  <c r="T366" i="4"/>
  <c r="S366" i="4"/>
  <c r="R366" i="4"/>
  <c r="Q366" i="4"/>
  <c r="R225" i="4"/>
  <c r="T225" i="4"/>
  <c r="S225" i="4"/>
  <c r="T315" i="4"/>
  <c r="S315" i="4"/>
  <c r="T333" i="4"/>
  <c r="S333" i="4"/>
  <c r="R333" i="4"/>
  <c r="Q333" i="4"/>
  <c r="T260" i="4"/>
  <c r="S260" i="4"/>
  <c r="Q260" i="4"/>
  <c r="T354" i="4"/>
  <c r="S354" i="4"/>
  <c r="R354" i="4"/>
  <c r="Q354" i="4"/>
  <c r="T317" i="4"/>
  <c r="S317" i="4"/>
  <c r="R317" i="4"/>
  <c r="Q317" i="4"/>
  <c r="S276" i="4"/>
  <c r="R276" i="4"/>
  <c r="Q276" i="4"/>
  <c r="T276" i="4"/>
  <c r="Q242" i="4"/>
  <c r="R242" i="4"/>
  <c r="T242" i="4"/>
  <c r="S242" i="4"/>
  <c r="T346" i="4"/>
  <c r="R346" i="4"/>
  <c r="Q346" i="4"/>
  <c r="S346" i="4"/>
  <c r="Q371" i="4"/>
  <c r="T371" i="4"/>
  <c r="S371" i="4"/>
  <c r="R371" i="4"/>
  <c r="R66" i="4"/>
  <c r="Q66" i="4"/>
  <c r="S66" i="4"/>
  <c r="T66" i="4"/>
  <c r="S350" i="4"/>
  <c r="R350" i="4"/>
  <c r="Q350" i="4"/>
  <c r="T350" i="4"/>
  <c r="S148" i="4"/>
  <c r="R148" i="4"/>
  <c r="Q148" i="4"/>
  <c r="T148" i="4"/>
  <c r="S88" i="4"/>
  <c r="R88" i="4"/>
  <c r="Q88" i="4"/>
  <c r="T88" i="4"/>
  <c r="T85" i="4"/>
  <c r="R85" i="4"/>
  <c r="Q85" i="4"/>
  <c r="S85" i="4"/>
  <c r="Q259" i="4"/>
  <c r="T259" i="4"/>
  <c r="S259" i="4"/>
  <c r="R259" i="4"/>
  <c r="T65" i="4"/>
  <c r="S65" i="4"/>
  <c r="R65" i="4"/>
  <c r="Q65" i="4"/>
  <c r="S115" i="4"/>
  <c r="R115" i="4"/>
  <c r="Q115" i="4"/>
  <c r="T115" i="4"/>
  <c r="T277" i="4"/>
  <c r="S277" i="4"/>
  <c r="R277" i="4"/>
  <c r="Q277" i="4"/>
  <c r="T369" i="4"/>
  <c r="S369" i="4"/>
  <c r="R369" i="4"/>
  <c r="Q369" i="4"/>
  <c r="S299" i="4"/>
  <c r="T299" i="4"/>
  <c r="R299" i="4"/>
  <c r="Q299" i="4"/>
  <c r="Q396" i="4"/>
  <c r="S396" i="4"/>
  <c r="R396" i="4"/>
  <c r="T396" i="4"/>
  <c r="T179" i="4"/>
  <c r="S179" i="4"/>
  <c r="R179" i="4"/>
  <c r="Q179" i="4"/>
  <c r="T388" i="4"/>
  <c r="S388" i="4"/>
  <c r="R388" i="4"/>
  <c r="Q388" i="4"/>
  <c r="T323" i="4"/>
  <c r="S323" i="4"/>
  <c r="R323" i="4"/>
  <c r="Q323" i="4"/>
  <c r="T293" i="4"/>
  <c r="S293" i="4"/>
  <c r="R293" i="4"/>
  <c r="Q293" i="4"/>
  <c r="S232" i="4"/>
  <c r="R232" i="4"/>
  <c r="Q232" i="4"/>
  <c r="T232" i="4"/>
  <c r="T248" i="4"/>
  <c r="S248" i="4"/>
  <c r="R248" i="4"/>
  <c r="Q248" i="4"/>
  <c r="T239" i="4"/>
  <c r="S239" i="4"/>
  <c r="R239" i="4"/>
  <c r="Q239" i="4"/>
  <c r="T341" i="4"/>
  <c r="S341" i="4"/>
  <c r="R341" i="4"/>
  <c r="Q341" i="4"/>
  <c r="T245" i="4"/>
  <c r="S245" i="4"/>
  <c r="R245" i="4"/>
  <c r="Q245" i="4"/>
  <c r="T298" i="4"/>
  <c r="S298" i="4"/>
  <c r="R298" i="4"/>
  <c r="Q298" i="4"/>
  <c r="T156" i="4"/>
  <c r="S156" i="4"/>
  <c r="R156" i="4"/>
  <c r="Q156" i="4"/>
  <c r="S116" i="4"/>
  <c r="R116" i="4"/>
  <c r="Q116" i="4"/>
  <c r="T116" i="4"/>
  <c r="T17" i="4"/>
  <c r="S17" i="4"/>
  <c r="R17" i="4"/>
  <c r="Q17" i="4"/>
  <c r="T30" i="4"/>
  <c r="S30" i="4"/>
  <c r="Q30" i="4"/>
  <c r="R30" i="4"/>
  <c r="R3" i="4"/>
  <c r="T3" i="4"/>
  <c r="S3" i="4"/>
  <c r="Q3" i="4"/>
  <c r="T149" i="4"/>
  <c r="S149" i="4"/>
  <c r="R149" i="4"/>
  <c r="Q149" i="4"/>
  <c r="T321" i="4"/>
  <c r="S321" i="4"/>
  <c r="R321" i="4"/>
  <c r="Q321" i="4"/>
  <c r="T163" i="4"/>
  <c r="S163" i="4"/>
  <c r="Q163" i="4"/>
  <c r="R163" i="4"/>
  <c r="T82" i="4"/>
  <c r="S82" i="4"/>
  <c r="R82" i="4"/>
  <c r="Q82" i="4"/>
  <c r="T166" i="4"/>
  <c r="S166" i="4"/>
  <c r="R166" i="4"/>
  <c r="Q166" i="4"/>
  <c r="T181" i="4"/>
  <c r="S181" i="4"/>
  <c r="R181" i="4"/>
  <c r="Q181" i="4"/>
  <c r="S280" i="4"/>
  <c r="R21" i="4"/>
  <c r="T21" i="4"/>
  <c r="S21" i="4"/>
  <c r="Q21" i="4"/>
  <c r="T67" i="4"/>
  <c r="S67" i="4"/>
  <c r="R67" i="4"/>
  <c r="Q67" i="4"/>
  <c r="Q336" i="4"/>
  <c r="T336" i="4"/>
  <c r="S336" i="4"/>
  <c r="R336" i="4"/>
  <c r="T241" i="4"/>
  <c r="S241" i="4"/>
  <c r="R241" i="4"/>
  <c r="Q241" i="4"/>
  <c r="T283" i="4"/>
  <c r="S283" i="4"/>
  <c r="R283" i="4"/>
  <c r="Q283" i="4"/>
  <c r="R376" i="4"/>
  <c r="Q376" i="4"/>
  <c r="T376" i="4"/>
  <c r="S376" i="4"/>
  <c r="T191" i="4"/>
  <c r="S191" i="4"/>
  <c r="R191" i="4"/>
  <c r="Q191" i="4"/>
  <c r="S370" i="4"/>
  <c r="T370" i="4"/>
  <c r="R370" i="4"/>
  <c r="Q370" i="4"/>
  <c r="T53" i="4"/>
  <c r="S53" i="4"/>
  <c r="R53" i="4"/>
  <c r="Q53" i="4"/>
  <c r="T6" i="4"/>
  <c r="S6" i="4"/>
  <c r="R6" i="4"/>
  <c r="Q6" i="4"/>
  <c r="Q211" i="4"/>
  <c r="T211" i="4"/>
  <c r="R211" i="4"/>
  <c r="S211" i="4"/>
  <c r="T231" i="4"/>
  <c r="S231" i="4"/>
  <c r="R231" i="4"/>
  <c r="Q231" i="4"/>
  <c r="S172" i="4"/>
  <c r="R172" i="4"/>
  <c r="Q172" i="4"/>
  <c r="T172" i="4"/>
  <c r="Q351" i="4"/>
  <c r="T351" i="4"/>
  <c r="S351" i="4"/>
  <c r="R351" i="4"/>
  <c r="T109" i="4"/>
  <c r="R109" i="4"/>
  <c r="Q109" i="4"/>
  <c r="S109" i="4"/>
  <c r="Q50" i="4"/>
  <c r="T50" i="4"/>
  <c r="S50" i="4"/>
  <c r="R50" i="4"/>
  <c r="T389" i="4"/>
  <c r="R389" i="4"/>
  <c r="Q389" i="4"/>
  <c r="S389" i="4"/>
  <c r="T35" i="4"/>
  <c r="R35" i="4"/>
  <c r="Q35" i="4"/>
  <c r="S35" i="4"/>
  <c r="T200" i="4"/>
  <c r="S200" i="4"/>
  <c r="R200" i="4"/>
  <c r="Q200" i="4"/>
  <c r="Q146" i="4"/>
  <c r="T146" i="4"/>
  <c r="S146" i="4"/>
  <c r="R146" i="4"/>
  <c r="Q49" i="4"/>
  <c r="T49" i="4"/>
  <c r="S49" i="4"/>
  <c r="R49" i="4"/>
  <c r="R365" i="4"/>
  <c r="Q365" i="4"/>
  <c r="T365" i="4"/>
  <c r="S365" i="4"/>
  <c r="R201" i="4"/>
  <c r="Q201" i="4"/>
  <c r="T201" i="4"/>
  <c r="S201" i="4"/>
  <c r="T147" i="4"/>
  <c r="S147" i="4"/>
  <c r="R147" i="4"/>
  <c r="Q147" i="4"/>
  <c r="T102" i="4"/>
  <c r="S102" i="4"/>
  <c r="Q102" i="4"/>
  <c r="R102" i="4"/>
  <c r="S379" i="4"/>
  <c r="R379" i="4"/>
  <c r="Q379" i="4"/>
  <c r="T379" i="4"/>
  <c r="T265" i="4"/>
  <c r="S265" i="4"/>
  <c r="R265" i="4"/>
  <c r="Q265" i="4"/>
  <c r="T357" i="4"/>
  <c r="S357" i="4"/>
  <c r="R357" i="4"/>
  <c r="Q357" i="4"/>
  <c r="T282" i="4"/>
  <c r="S282" i="4"/>
  <c r="R282" i="4"/>
  <c r="Q282" i="4"/>
  <c r="Q393" i="4"/>
  <c r="T393" i="4"/>
  <c r="S393" i="4"/>
  <c r="R393" i="4"/>
  <c r="T318" i="4"/>
  <c r="S318" i="4"/>
  <c r="R318" i="4"/>
  <c r="Q318" i="4"/>
  <c r="T132" i="4"/>
  <c r="S132" i="4"/>
  <c r="R132" i="4"/>
  <c r="Q132" i="4"/>
  <c r="S208" i="4"/>
  <c r="R208" i="4"/>
  <c r="Q208" i="4"/>
  <c r="T208" i="4"/>
  <c r="T267" i="4"/>
  <c r="S267" i="4"/>
  <c r="R267" i="4"/>
  <c r="Q267" i="4"/>
  <c r="T337" i="4"/>
  <c r="S337" i="4"/>
  <c r="R337" i="4"/>
  <c r="Q337" i="4"/>
  <c r="T111" i="4"/>
  <c r="S111" i="4"/>
  <c r="R111" i="4"/>
  <c r="Q111" i="4"/>
  <c r="Q300" i="4"/>
  <c r="S300" i="4"/>
  <c r="R300" i="4"/>
  <c r="T300" i="4"/>
  <c r="S75" i="4"/>
  <c r="R75" i="4"/>
  <c r="T75" i="4"/>
  <c r="Q75" i="4"/>
  <c r="S244" i="4"/>
  <c r="R244" i="4"/>
  <c r="Q244" i="4"/>
  <c r="T244" i="4"/>
  <c r="T219" i="4"/>
  <c r="S219" i="4"/>
  <c r="R219" i="4"/>
  <c r="Q219" i="4"/>
  <c r="Q20" i="4"/>
  <c r="T20" i="4"/>
  <c r="S20" i="4"/>
  <c r="R20" i="4"/>
  <c r="R57" i="4"/>
  <c r="T57" i="4"/>
  <c r="S57" i="4"/>
  <c r="Q57" i="4"/>
  <c r="T257" i="4"/>
  <c r="S257" i="4"/>
  <c r="R257" i="4"/>
  <c r="Q257" i="4"/>
  <c r="T294" i="4"/>
  <c r="S294" i="4"/>
  <c r="R294" i="4"/>
  <c r="Q294" i="4"/>
  <c r="T72" i="4"/>
  <c r="S72" i="4"/>
  <c r="R72" i="4"/>
  <c r="Q72" i="4"/>
  <c r="T291" i="4"/>
  <c r="S291" i="4"/>
  <c r="R291" i="4"/>
  <c r="Q291" i="4"/>
  <c r="R15" i="4"/>
  <c r="T15" i="4"/>
  <c r="S15" i="4"/>
  <c r="Q15" i="4"/>
  <c r="T199" i="4"/>
  <c r="S199" i="4"/>
  <c r="R199" i="4"/>
  <c r="Q199" i="4"/>
  <c r="T164" i="4"/>
  <c r="S164" i="4"/>
  <c r="R164" i="4"/>
  <c r="Q164" i="4"/>
  <c r="S9" i="4"/>
  <c r="R9" i="4"/>
  <c r="Q9" i="4"/>
  <c r="T9" i="4"/>
  <c r="T271" i="4"/>
  <c r="S271" i="4"/>
  <c r="R271" i="4"/>
  <c r="Q271" i="4"/>
  <c r="T159" i="4"/>
  <c r="S159" i="4"/>
  <c r="R159" i="4"/>
  <c r="Q159" i="4"/>
  <c r="T79" i="4"/>
  <c r="S79" i="4"/>
  <c r="R79" i="4"/>
  <c r="Q79" i="4"/>
  <c r="Q56" i="4"/>
  <c r="R56" i="4"/>
  <c r="S56" i="4"/>
  <c r="T56" i="4"/>
  <c r="T345" i="4"/>
  <c r="S345" i="4"/>
  <c r="R345" i="4"/>
  <c r="Q345" i="4"/>
  <c r="T330" i="4"/>
  <c r="S330" i="4"/>
  <c r="R330" i="4"/>
  <c r="Q330" i="4"/>
  <c r="T340" i="4"/>
  <c r="S340" i="4"/>
  <c r="R340" i="4"/>
  <c r="Q340" i="4"/>
  <c r="T106" i="4"/>
  <c r="S106" i="4"/>
  <c r="Q106" i="4"/>
  <c r="R106" i="4"/>
  <c r="T223" i="4"/>
  <c r="S223" i="4"/>
  <c r="R223" i="4"/>
  <c r="Q223" i="4"/>
  <c r="S256" i="4"/>
  <c r="R256" i="4"/>
  <c r="Q256" i="4"/>
  <c r="T256" i="4"/>
  <c r="T263" i="4"/>
  <c r="S263" i="4"/>
  <c r="R263" i="4"/>
  <c r="Q263" i="4"/>
  <c r="T114" i="4"/>
  <c r="S114" i="4"/>
  <c r="Q114" i="4"/>
  <c r="R114" i="4"/>
  <c r="S100" i="4"/>
  <c r="R100" i="4"/>
  <c r="Q100" i="4"/>
  <c r="T100" i="4"/>
  <c r="S220" i="4"/>
  <c r="R220" i="4"/>
  <c r="Q220" i="4"/>
  <c r="T220" i="4"/>
  <c r="R129" i="4"/>
  <c r="Q129" i="4"/>
  <c r="T129" i="4"/>
  <c r="S129" i="4"/>
  <c r="Q44" i="4"/>
  <c r="T44" i="4"/>
  <c r="S44" i="4"/>
  <c r="R44" i="4"/>
  <c r="Q395" i="4"/>
  <c r="T395" i="4"/>
  <c r="S395" i="4"/>
  <c r="R395" i="4"/>
  <c r="R68" i="4"/>
  <c r="Q68" i="4"/>
  <c r="T68" i="4"/>
  <c r="S68" i="4"/>
  <c r="T377" i="4"/>
  <c r="R377" i="4"/>
  <c r="S377" i="4"/>
  <c r="Q377" i="4"/>
  <c r="T322" i="4"/>
  <c r="R322" i="4"/>
  <c r="Q322" i="4"/>
  <c r="S322" i="4"/>
  <c r="T84" i="4"/>
  <c r="S84" i="4"/>
  <c r="R84" i="4"/>
  <c r="Q84" i="4"/>
  <c r="T316" i="4"/>
  <c r="S316" i="4"/>
  <c r="R316" i="4"/>
  <c r="Q316" i="4"/>
  <c r="S28" i="4"/>
  <c r="T28" i="4"/>
  <c r="R28" i="4"/>
  <c r="Q28" i="4"/>
  <c r="R295" i="4"/>
  <c r="T295" i="4"/>
  <c r="S295" i="4"/>
  <c r="Q295" i="4"/>
  <c r="R19" i="4"/>
  <c r="Q19" i="4"/>
  <c r="S19" i="4"/>
  <c r="T19" i="4"/>
  <c r="T7" i="4"/>
  <c r="S7" i="4"/>
  <c r="R7" i="4"/>
  <c r="Q7" i="4"/>
  <c r="T25" i="4"/>
  <c r="S25" i="4"/>
  <c r="R25" i="4"/>
  <c r="Q25" i="4"/>
  <c r="R213" i="4"/>
  <c r="Q213" i="4"/>
  <c r="T213" i="4"/>
  <c r="S213" i="4"/>
  <c r="T145" i="4"/>
  <c r="S145" i="4"/>
  <c r="R145" i="4"/>
  <c r="Q145" i="4"/>
  <c r="T253" i="4"/>
  <c r="S253" i="4"/>
  <c r="R253" i="4"/>
  <c r="Q253" i="4"/>
  <c r="T54" i="4"/>
  <c r="S54" i="4"/>
  <c r="R54" i="4"/>
  <c r="Q54" i="4"/>
  <c r="S326" i="4"/>
  <c r="R326" i="4"/>
  <c r="Q326" i="4"/>
  <c r="T326" i="4"/>
  <c r="T126" i="4"/>
  <c r="S126" i="4"/>
  <c r="R126" i="4"/>
  <c r="Q126" i="4"/>
  <c r="T400" i="4"/>
  <c r="S400" i="4"/>
  <c r="R400" i="4"/>
  <c r="Q400" i="4"/>
  <c r="T168" i="4"/>
  <c r="S168" i="4"/>
  <c r="R168" i="4"/>
  <c r="Q168" i="4"/>
  <c r="T329" i="4"/>
  <c r="S329" i="4"/>
  <c r="R329" i="4"/>
  <c r="Q329" i="4"/>
  <c r="T37" i="4"/>
  <c r="S37" i="4"/>
  <c r="R37" i="4"/>
  <c r="Q37" i="4"/>
  <c r="T310" i="4"/>
  <c r="S310" i="4"/>
  <c r="R310" i="4"/>
  <c r="Q310" i="4"/>
  <c r="S402" i="4"/>
  <c r="T402" i="4"/>
  <c r="R402" i="4"/>
  <c r="Q402" i="4"/>
  <c r="Q206" i="4"/>
  <c r="T206" i="4"/>
  <c r="S206" i="4"/>
  <c r="R206" i="4"/>
  <c r="T384" i="4"/>
  <c r="S384" i="4"/>
  <c r="R384" i="4"/>
  <c r="Q384" i="4"/>
  <c r="T29" i="4"/>
  <c r="S29" i="4"/>
  <c r="R29" i="4"/>
  <c r="Q29" i="4"/>
  <c r="S385" i="4"/>
  <c r="T385" i="4"/>
  <c r="R385" i="4"/>
  <c r="Q385" i="4"/>
  <c r="R93" i="4"/>
  <c r="Q93" i="4"/>
  <c r="S93" i="4"/>
  <c r="T93" i="4"/>
  <c r="R117" i="4"/>
  <c r="Q117" i="4"/>
  <c r="S117" i="4"/>
  <c r="T117" i="4"/>
  <c r="T180" i="4"/>
  <c r="S180" i="4"/>
  <c r="R180" i="4"/>
  <c r="Q180" i="4"/>
  <c r="Q38" i="4"/>
  <c r="T38" i="4"/>
  <c r="S38" i="4"/>
  <c r="R38" i="4"/>
  <c r="T391" i="4"/>
  <c r="S391" i="4"/>
  <c r="R391" i="4"/>
  <c r="Q391" i="4"/>
  <c r="S12" i="4"/>
  <c r="R12" i="4"/>
  <c r="Q12" i="4"/>
  <c r="T12" i="4"/>
  <c r="T188" i="4"/>
  <c r="S188" i="4"/>
  <c r="R188" i="4"/>
  <c r="Q188" i="4"/>
  <c r="T78" i="4"/>
  <c r="S78" i="4"/>
  <c r="R78" i="4"/>
  <c r="Q78" i="4"/>
  <c r="T151" i="4"/>
  <c r="S151" i="4"/>
  <c r="R151" i="4"/>
  <c r="Q151" i="4"/>
  <c r="S63" i="4"/>
  <c r="R63" i="4"/>
  <c r="T63" i="4"/>
  <c r="Q63" i="4"/>
  <c r="T313" i="4"/>
  <c r="S313" i="4"/>
  <c r="R313" i="4"/>
  <c r="Q313" i="4"/>
  <c r="R319" i="4"/>
  <c r="Q319" i="4"/>
  <c r="T319" i="4"/>
  <c r="S319" i="4"/>
  <c r="S34" i="4"/>
  <c r="T34" i="4"/>
  <c r="R34" i="4"/>
  <c r="Q34" i="4"/>
  <c r="R27" i="4"/>
  <c r="T27" i="4"/>
  <c r="S27" i="4"/>
  <c r="Q27" i="4"/>
  <c r="Q62" i="4"/>
  <c r="S62" i="4"/>
  <c r="R62" i="4"/>
  <c r="T62" i="4"/>
  <c r="T135" i="4"/>
  <c r="S135" i="4"/>
  <c r="R135" i="4"/>
  <c r="Q135" i="4"/>
  <c r="T11" i="4"/>
  <c r="S11" i="4"/>
  <c r="R11" i="4"/>
  <c r="Q11" i="4"/>
  <c r="T258" i="4"/>
  <c r="S258" i="4"/>
  <c r="R258" i="4"/>
  <c r="Q258" i="4"/>
  <c r="S196" i="4"/>
  <c r="R196" i="4"/>
  <c r="Q196" i="4"/>
  <c r="T196" i="4"/>
  <c r="R51" i="4"/>
  <c r="T51" i="4"/>
  <c r="S51" i="4"/>
  <c r="Q51" i="4"/>
  <c r="R153" i="4"/>
  <c r="Q153" i="4"/>
  <c r="T153" i="4"/>
  <c r="S153" i="4"/>
  <c r="T359" i="4"/>
  <c r="S359" i="4"/>
  <c r="R359" i="4"/>
  <c r="Q359" i="4"/>
  <c r="T279" i="4"/>
  <c r="S279" i="4"/>
  <c r="R279" i="4"/>
  <c r="Q279" i="4"/>
  <c r="Q383" i="4"/>
  <c r="R383" i="4"/>
  <c r="S383" i="4"/>
  <c r="T383" i="4"/>
  <c r="R261" i="4"/>
  <c r="Q261" i="4"/>
  <c r="T261" i="4"/>
  <c r="S261" i="4"/>
  <c r="T31" i="4"/>
  <c r="S31" i="4"/>
  <c r="R31" i="4"/>
  <c r="Q31" i="4"/>
  <c r="T140" i="4"/>
  <c r="S140" i="4"/>
  <c r="R140" i="4"/>
  <c r="Q140" i="4"/>
  <c r="T108" i="4"/>
  <c r="S108" i="4"/>
  <c r="R108" i="4"/>
  <c r="Q108" i="4"/>
  <c r="T59" i="4"/>
  <c r="S59" i="4"/>
  <c r="R59" i="4"/>
  <c r="Q59" i="4"/>
  <c r="Q312" i="4"/>
  <c r="T312" i="4"/>
  <c r="S312" i="4"/>
  <c r="R312" i="4"/>
  <c r="Q32" i="4"/>
  <c r="S32" i="4"/>
  <c r="R32" i="4"/>
  <c r="T32" i="4"/>
  <c r="T287" i="4"/>
  <c r="S287" i="4"/>
  <c r="R287" i="4"/>
  <c r="Q287" i="4"/>
  <c r="S184" i="4"/>
  <c r="R184" i="4"/>
  <c r="Q184" i="4"/>
  <c r="T184" i="4"/>
  <c r="Q182" i="4"/>
  <c r="S182" i="4"/>
  <c r="R182" i="4"/>
  <c r="T182" i="4"/>
  <c r="R187" i="4"/>
  <c r="Q187" i="4"/>
  <c r="S187" i="4"/>
  <c r="T187" i="4"/>
  <c r="T178" i="4"/>
  <c r="S178" i="4"/>
  <c r="R178" i="4"/>
  <c r="Q178" i="4"/>
  <c r="T374" i="4"/>
  <c r="S374" i="4"/>
  <c r="R374" i="4"/>
  <c r="Q374" i="4"/>
  <c r="T43" i="4"/>
  <c r="S43" i="4"/>
  <c r="Q43" i="4"/>
  <c r="R43" i="4"/>
  <c r="T70" i="4"/>
  <c r="S70" i="4"/>
  <c r="Q70" i="4"/>
  <c r="R70" i="4"/>
  <c r="T113" i="4"/>
  <c r="R113" i="4"/>
  <c r="Q113" i="4"/>
  <c r="S113" i="4"/>
  <c r="T281" i="4"/>
  <c r="R281" i="4"/>
  <c r="Q281" i="4"/>
  <c r="S281" i="4"/>
  <c r="T101" i="4"/>
  <c r="S101" i="4"/>
  <c r="R101" i="4"/>
  <c r="Q101" i="4"/>
  <c r="S372" i="4"/>
  <c r="R372" i="4"/>
  <c r="Q372" i="4"/>
  <c r="T372" i="4"/>
  <c r="T125" i="4"/>
  <c r="S125" i="4"/>
  <c r="R125" i="4"/>
  <c r="Q125" i="4"/>
  <c r="Q320" i="4"/>
  <c r="T320" i="4"/>
  <c r="S320" i="4"/>
  <c r="R320" i="4"/>
  <c r="T174" i="4"/>
  <c r="S174" i="4"/>
  <c r="R174" i="4"/>
  <c r="Q174" i="4"/>
  <c r="T212" i="4"/>
  <c r="S212" i="4"/>
  <c r="R212" i="4"/>
  <c r="Q212" i="4"/>
  <c r="T301" i="4"/>
  <c r="S301" i="4"/>
  <c r="R301" i="4"/>
  <c r="Q301" i="4"/>
  <c r="T364" i="4"/>
  <c r="S364" i="4"/>
  <c r="R364" i="4"/>
  <c r="Q364" i="4"/>
  <c r="T215" i="4"/>
  <c r="S215" i="4"/>
  <c r="R215" i="4"/>
  <c r="Q215" i="4"/>
  <c r="T87" i="4"/>
  <c r="S87" i="4"/>
  <c r="R87" i="4"/>
  <c r="Q87" i="4"/>
  <c r="T222" i="4"/>
  <c r="S222" i="4"/>
  <c r="R222" i="4"/>
  <c r="Q222" i="4"/>
  <c r="T334" i="4"/>
  <c r="S334" i="4"/>
  <c r="R334" i="4"/>
  <c r="Q334" i="4"/>
  <c r="T97" i="4"/>
  <c r="R97" i="4"/>
  <c r="Q97" i="4"/>
  <c r="S97" i="4"/>
  <c r="T167" i="4"/>
  <c r="S167" i="4"/>
  <c r="R167" i="4"/>
  <c r="Q167" i="4"/>
  <c r="T128" i="4"/>
  <c r="S128" i="4"/>
  <c r="R128" i="4"/>
  <c r="Q128" i="4"/>
  <c r="R141" i="4"/>
  <c r="Q141" i="4"/>
  <c r="T141" i="4"/>
  <c r="S141" i="4"/>
  <c r="T195" i="4"/>
  <c r="S195" i="4"/>
  <c r="R195" i="4"/>
  <c r="Q195" i="4"/>
  <c r="T161" i="4"/>
  <c r="S161" i="4"/>
  <c r="R161" i="4"/>
  <c r="Q161" i="4"/>
  <c r="T361" i="4"/>
  <c r="S361" i="4"/>
  <c r="R361" i="4"/>
  <c r="Q361" i="4"/>
  <c r="T269" i="4"/>
  <c r="S269" i="4"/>
  <c r="R269" i="4"/>
  <c r="Q269" i="4"/>
  <c r="T107" i="4"/>
  <c r="S107" i="4"/>
  <c r="R107" i="4"/>
  <c r="Q107" i="4"/>
  <c r="T205" i="4"/>
  <c r="S205" i="4"/>
  <c r="R205" i="4"/>
  <c r="Q205" i="4"/>
  <c r="R387" i="4"/>
  <c r="T387" i="4"/>
  <c r="S387" i="4"/>
  <c r="Q387" i="4"/>
  <c r="T250" i="4"/>
  <c r="S250" i="4"/>
  <c r="R250" i="4"/>
  <c r="Q250" i="4"/>
  <c r="Q110" i="4"/>
  <c r="T110" i="4"/>
  <c r="S110" i="4"/>
  <c r="R110" i="4"/>
  <c r="Q360" i="4"/>
  <c r="T360" i="4"/>
  <c r="S360" i="4"/>
  <c r="R360" i="4"/>
  <c r="T392" i="4"/>
  <c r="Q392" i="4"/>
  <c r="S392" i="4"/>
  <c r="R392" i="4"/>
  <c r="T155" i="4"/>
  <c r="S155" i="4"/>
  <c r="R155" i="4"/>
  <c r="Q155" i="4"/>
  <c r="R105" i="4"/>
  <c r="Q105" i="4"/>
  <c r="T105" i="4"/>
  <c r="S105" i="4"/>
  <c r="T77" i="4"/>
  <c r="S77" i="4"/>
  <c r="R77" i="4"/>
  <c r="Q77" i="4"/>
  <c r="T352" i="4"/>
  <c r="S352" i="4"/>
  <c r="R352" i="4"/>
  <c r="Q352" i="4"/>
  <c r="T193" i="4"/>
  <c r="S193" i="4"/>
  <c r="R193" i="4"/>
  <c r="Q193" i="4"/>
  <c r="S338" i="4"/>
  <c r="R338" i="4"/>
  <c r="Q338" i="4"/>
  <c r="T338" i="4"/>
  <c r="T176" i="4"/>
  <c r="S176" i="4"/>
  <c r="R176" i="4"/>
  <c r="Q176" i="4"/>
  <c r="S136" i="4"/>
  <c r="R136" i="4"/>
  <c r="Q136" i="4"/>
  <c r="T136" i="4"/>
  <c r="Q266" i="4"/>
  <c r="S266" i="4"/>
  <c r="R266" i="4"/>
  <c r="T266" i="4"/>
  <c r="T131" i="4"/>
  <c r="S131" i="4"/>
  <c r="R131" i="4"/>
  <c r="Q131" i="4"/>
  <c r="T270" i="4"/>
  <c r="S270" i="4"/>
  <c r="R270" i="4"/>
  <c r="Q270" i="4"/>
  <c r="R307" i="4"/>
  <c r="Q307" i="4"/>
  <c r="T307" i="4"/>
  <c r="S307" i="4"/>
  <c r="T171" i="4"/>
  <c r="S171" i="4"/>
  <c r="R171" i="4"/>
  <c r="Q171" i="4"/>
  <c r="T240" i="4"/>
  <c r="R240" i="4"/>
  <c r="Q240" i="4"/>
  <c r="S240" i="4"/>
  <c r="T238" i="4"/>
  <c r="S238" i="4"/>
  <c r="Q238" i="4"/>
  <c r="R238" i="4"/>
  <c r="T89" i="4"/>
  <c r="R89" i="4"/>
  <c r="Q89" i="4"/>
  <c r="S89" i="4"/>
  <c r="T130" i="4"/>
  <c r="S130" i="4"/>
  <c r="R130" i="4"/>
  <c r="Q130" i="4"/>
  <c r="R273" i="4"/>
  <c r="Q273" i="4"/>
  <c r="T273" i="4"/>
  <c r="S273" i="4"/>
  <c r="T142" i="4"/>
  <c r="S142" i="4"/>
  <c r="R142" i="4"/>
  <c r="Q142" i="4"/>
  <c r="S36" i="4"/>
  <c r="R36" i="4"/>
  <c r="Q36" i="4"/>
  <c r="T36" i="4"/>
  <c r="R33" i="4"/>
  <c r="T33" i="4"/>
  <c r="Q33" i="4"/>
  <c r="S33" i="4"/>
  <c r="T358" i="4"/>
  <c r="S358" i="4"/>
  <c r="R358" i="4"/>
  <c r="Q358" i="4"/>
  <c r="S394" i="4"/>
  <c r="R394" i="4"/>
  <c r="Q394" i="4"/>
  <c r="T394" i="4"/>
  <c r="T227" i="4"/>
  <c r="S227" i="4"/>
  <c r="R227" i="4"/>
  <c r="Q227" i="4"/>
  <c r="T210" i="4"/>
  <c r="S210" i="4"/>
  <c r="R210" i="4"/>
  <c r="Q210" i="4"/>
  <c r="T198" i="4"/>
  <c r="S198" i="4"/>
  <c r="R198" i="4"/>
  <c r="Q198" i="4"/>
  <c r="R39" i="4"/>
  <c r="T39" i="4"/>
  <c r="S39" i="4"/>
  <c r="Q39" i="4"/>
  <c r="S303" i="4"/>
  <c r="R303" i="4"/>
  <c r="Q303" i="4"/>
  <c r="T303" i="4"/>
  <c r="S91" i="4"/>
  <c r="R91" i="4"/>
  <c r="Q91" i="4"/>
  <c r="T91" i="4"/>
  <c r="Q26" i="4"/>
  <c r="S26" i="4"/>
  <c r="R26" i="4"/>
  <c r="T26" i="4"/>
  <c r="T226" i="4"/>
  <c r="S226" i="4"/>
  <c r="R226" i="4"/>
  <c r="Q226" i="4"/>
  <c r="T143" i="4"/>
  <c r="S143" i="4"/>
  <c r="R143" i="4"/>
  <c r="Q143" i="4"/>
  <c r="S397" i="4"/>
  <c r="T397" i="4"/>
  <c r="R397" i="4"/>
  <c r="Q397" i="4"/>
  <c r="T123" i="4"/>
  <c r="S123" i="4"/>
  <c r="R123" i="4"/>
  <c r="Q123" i="4"/>
  <c r="R249" i="4"/>
  <c r="Q249" i="4"/>
  <c r="T249" i="4"/>
  <c r="S249" i="4"/>
  <c r="R390" i="4"/>
  <c r="T390" i="4"/>
  <c r="S390" i="4"/>
  <c r="Q390" i="4"/>
  <c r="S80" i="4"/>
  <c r="R80" i="4"/>
  <c r="Q80" i="4"/>
  <c r="T80" i="4"/>
  <c r="R285" i="4"/>
  <c r="Q285" i="4"/>
  <c r="S285" i="4"/>
  <c r="T285" i="4"/>
  <c r="T13" i="4"/>
  <c r="R13" i="4"/>
  <c r="Q13" i="4"/>
  <c r="S13" i="4"/>
  <c r="T202" i="4"/>
  <c r="S202" i="4"/>
  <c r="R202" i="4"/>
  <c r="Q202" i="4"/>
  <c r="Q170" i="4"/>
  <c r="T170" i="4"/>
  <c r="S170" i="4"/>
  <c r="R170" i="4"/>
  <c r="S92" i="4"/>
  <c r="R92" i="4"/>
  <c r="Q92" i="4"/>
  <c r="T92" i="4"/>
  <c r="R378" i="4"/>
  <c r="T378" i="4"/>
  <c r="Q378" i="4"/>
  <c r="S378" i="4"/>
  <c r="S76" i="4"/>
  <c r="R76" i="4"/>
  <c r="T76" i="4"/>
  <c r="Q76" i="4"/>
  <c r="S40" i="4"/>
  <c r="T40" i="4"/>
  <c r="R40" i="4"/>
  <c r="Q40" i="4"/>
  <c r="T144" i="4"/>
  <c r="S144" i="4"/>
  <c r="R144" i="4"/>
  <c r="Q144" i="4"/>
  <c r="T41" i="4"/>
  <c r="S41" i="4"/>
  <c r="R41" i="4"/>
  <c r="Q41" i="4"/>
  <c r="T152" i="4"/>
  <c r="S152" i="4"/>
  <c r="R152" i="4"/>
  <c r="Q152" i="4"/>
  <c r="Q218" i="4"/>
  <c r="T218" i="4"/>
  <c r="S218" i="4"/>
  <c r="R218" i="4"/>
  <c r="R401" i="4"/>
  <c r="T401" i="4"/>
  <c r="S401" i="4"/>
  <c r="Q401" i="4"/>
  <c r="T83" i="4"/>
  <c r="S83" i="4"/>
  <c r="R83" i="4"/>
  <c r="Q83" i="4"/>
  <c r="T353" i="4"/>
  <c r="S353" i="4"/>
  <c r="R353" i="4"/>
  <c r="Q353" i="4"/>
  <c r="T368" i="4"/>
  <c r="S368" i="4"/>
  <c r="R368" i="4"/>
  <c r="Q368" i="4"/>
  <c r="S104" i="4"/>
  <c r="R104" i="4"/>
  <c r="Q104" i="4"/>
  <c r="T104" i="4"/>
  <c r="R189" i="4"/>
  <c r="Q189" i="4"/>
  <c r="T189" i="4"/>
  <c r="S189" i="4"/>
  <c r="Q73" i="4"/>
  <c r="T73" i="4"/>
  <c r="S73" i="4"/>
  <c r="R73" i="4"/>
  <c r="T247" i="4"/>
  <c r="S247" i="4"/>
  <c r="R247" i="4"/>
  <c r="Q247" i="4"/>
  <c r="T274" i="4"/>
  <c r="S274" i="4"/>
  <c r="Q274" i="4"/>
  <c r="R274" i="4"/>
  <c r="S160" i="4"/>
  <c r="R160" i="4"/>
  <c r="Q160" i="4"/>
  <c r="T160" i="4"/>
  <c r="T18" i="4"/>
  <c r="S18" i="4"/>
  <c r="R18" i="4"/>
  <c r="Q18" i="4"/>
  <c r="T296" i="4"/>
  <c r="S296" i="4"/>
  <c r="R296" i="4"/>
  <c r="Q296" i="4"/>
  <c r="T221" i="4"/>
  <c r="S221" i="4"/>
  <c r="R221" i="4"/>
  <c r="Q221" i="4"/>
  <c r="R81" i="4"/>
  <c r="Q81" i="4"/>
  <c r="T81" i="4"/>
  <c r="S81" i="4"/>
  <c r="T286" i="4"/>
  <c r="S286" i="4"/>
  <c r="R286" i="4"/>
  <c r="Q286" i="4"/>
  <c r="Q158" i="4"/>
  <c r="R158" i="4"/>
  <c r="T158" i="4"/>
  <c r="S158" i="4"/>
  <c r="T197" i="4"/>
  <c r="S197" i="4"/>
  <c r="R197" i="4"/>
  <c r="Q197" i="4"/>
  <c r="Q356" i="4"/>
  <c r="T356" i="4"/>
  <c r="S356" i="4"/>
  <c r="R356" i="4"/>
  <c r="T207" i="4"/>
  <c r="S207" i="4"/>
  <c r="R207" i="4"/>
  <c r="Q207" i="4"/>
  <c r="Q194" i="4"/>
  <c r="T194" i="4"/>
  <c r="S194" i="4"/>
  <c r="R194" i="4"/>
  <c r="T169" i="4"/>
  <c r="S169" i="4"/>
  <c r="R169" i="4"/>
  <c r="Q169" i="4"/>
  <c r="T332" i="4"/>
  <c r="S332" i="4"/>
  <c r="R332" i="4"/>
  <c r="Q332" i="4"/>
  <c r="R45" i="4"/>
  <c r="T45" i="4"/>
  <c r="S45" i="4"/>
  <c r="Q45" i="4"/>
  <c r="Q344" i="4"/>
  <c r="R344" i="4"/>
  <c r="S344" i="4"/>
  <c r="T344" i="4"/>
  <c r="T183" i="4"/>
  <c r="S183" i="4"/>
  <c r="R183" i="4"/>
  <c r="Q183" i="4"/>
  <c r="T209" i="4"/>
  <c r="S209" i="4"/>
  <c r="R209" i="4"/>
  <c r="Q209" i="4"/>
  <c r="S46" i="4"/>
  <c r="T46" i="4"/>
  <c r="R46" i="4"/>
  <c r="Q46" i="4"/>
  <c r="T118" i="4"/>
  <c r="S118" i="4"/>
  <c r="R118" i="4"/>
  <c r="Q118" i="4"/>
  <c r="T243" i="4"/>
  <c r="S243" i="4"/>
  <c r="R243" i="4"/>
  <c r="Q243" i="4"/>
  <c r="T214" i="4"/>
  <c r="S214" i="4"/>
  <c r="R214" i="4"/>
  <c r="Q214" i="4"/>
  <c r="T24" i="4"/>
  <c r="S24" i="4"/>
  <c r="R24" i="4"/>
  <c r="Q24" i="4"/>
  <c r="T48" i="4"/>
  <c r="S48" i="4"/>
  <c r="R48" i="4"/>
  <c r="Q48" i="4"/>
  <c r="Y69" i="5" l="1"/>
  <c r="X101" i="5"/>
  <c r="X524" i="5"/>
  <c r="Z234" i="5"/>
  <c r="AA356" i="5"/>
  <c r="AA69" i="5"/>
  <c r="AB69" i="5"/>
  <c r="AC101" i="5"/>
  <c r="AD86" i="5"/>
  <c r="X579" i="5"/>
  <c r="Y524" i="5"/>
  <c r="X356" i="5"/>
  <c r="Z500" i="5"/>
  <c r="AD537" i="5"/>
  <c r="Z101" i="5"/>
  <c r="AB187" i="5"/>
  <c r="AB524" i="5"/>
  <c r="AB394" i="5"/>
  <c r="AD101" i="5"/>
  <c r="AB356" i="5"/>
  <c r="Y83" i="5"/>
  <c r="AD394" i="5"/>
  <c r="AC171" i="5"/>
  <c r="AA101" i="5"/>
  <c r="AB83" i="5"/>
  <c r="Z565" i="5"/>
  <c r="Z356" i="5"/>
  <c r="X565" i="5"/>
  <c r="Y579" i="5"/>
  <c r="Y435" i="5"/>
  <c r="AA565" i="5"/>
  <c r="AB42" i="5"/>
  <c r="AD90" i="5"/>
  <c r="AA561" i="5"/>
  <c r="AB565" i="5"/>
  <c r="Z375" i="5"/>
  <c r="X90" i="5"/>
  <c r="Z561" i="5"/>
  <c r="AA152" i="5"/>
  <c r="AA579" i="5"/>
  <c r="X600" i="5"/>
  <c r="X375" i="5"/>
  <c r="X514" i="5"/>
  <c r="AC579" i="5"/>
  <c r="Y356" i="5"/>
  <c r="Y537" i="5"/>
  <c r="AB561" i="5"/>
  <c r="AB152" i="5"/>
  <c r="AB579" i="5"/>
  <c r="AD600" i="5"/>
  <c r="Y561" i="5"/>
  <c r="AC78" i="5"/>
  <c r="Y452" i="5"/>
  <c r="Y176" i="5"/>
  <c r="X176" i="5"/>
  <c r="AA176" i="5"/>
  <c r="Z176" i="5"/>
  <c r="AD176" i="5"/>
  <c r="Y510" i="5"/>
  <c r="AB551" i="5"/>
  <c r="AD551" i="5"/>
  <c r="X82" i="5"/>
  <c r="Z82" i="5"/>
  <c r="Y82" i="5"/>
  <c r="AC488" i="5"/>
  <c r="AD488" i="5"/>
  <c r="X490" i="5"/>
  <c r="AD490" i="5"/>
  <c r="AC490" i="5"/>
  <c r="AB490" i="5"/>
  <c r="AB169" i="5"/>
  <c r="AA551" i="5"/>
  <c r="AA169" i="5"/>
  <c r="Z532" i="5"/>
  <c r="AC160" i="5"/>
  <c r="AB160" i="5"/>
  <c r="AA160" i="5"/>
  <c r="Y160" i="5"/>
  <c r="AD160" i="5"/>
  <c r="Z160" i="5"/>
  <c r="X160" i="5"/>
  <c r="Z280" i="5"/>
  <c r="AD133" i="5"/>
  <c r="Z394" i="5"/>
  <c r="Y394" i="5"/>
  <c r="AC394" i="5"/>
  <c r="AA394" i="5"/>
  <c r="AD565" i="5"/>
  <c r="AC565" i="5"/>
  <c r="Y332" i="5"/>
  <c r="Z332" i="5"/>
  <c r="X332" i="5"/>
  <c r="AD332" i="5"/>
  <c r="AC332" i="5"/>
  <c r="AB332" i="5"/>
  <c r="AB261" i="5"/>
  <c r="Y261" i="5"/>
  <c r="AC261" i="5"/>
  <c r="X261" i="5"/>
  <c r="Z261" i="5"/>
  <c r="AB86" i="5"/>
  <c r="AC86" i="5"/>
  <c r="AA86" i="5"/>
  <c r="X86" i="5"/>
  <c r="Y86" i="5"/>
  <c r="AB525" i="5"/>
  <c r="AD525" i="5"/>
  <c r="Z525" i="5"/>
  <c r="AA525" i="5"/>
  <c r="Y525" i="5"/>
  <c r="X525" i="5"/>
  <c r="AA27" i="5"/>
  <c r="AC27" i="5"/>
  <c r="Y27" i="5"/>
  <c r="Z27" i="5"/>
  <c r="X27" i="5"/>
  <c r="AD484" i="5"/>
  <c r="AC484" i="5"/>
  <c r="Y484" i="5"/>
  <c r="AB484" i="5"/>
  <c r="Z484" i="5"/>
  <c r="AA484" i="5"/>
  <c r="AD246" i="5"/>
  <c r="AC285" i="5"/>
  <c r="AC176" i="5"/>
  <c r="Y569" i="5"/>
  <c r="AC569" i="5"/>
  <c r="AB20" i="5"/>
  <c r="X20" i="5"/>
  <c r="AC20" i="5"/>
  <c r="AD20" i="5"/>
  <c r="AB277" i="5"/>
  <c r="Y277" i="5"/>
  <c r="Z277" i="5"/>
  <c r="AC277" i="5"/>
  <c r="X277" i="5"/>
  <c r="AD277" i="5"/>
  <c r="Y202" i="5"/>
  <c r="Z202" i="5"/>
  <c r="AD202" i="5"/>
  <c r="X202" i="5"/>
  <c r="AB405" i="5"/>
  <c r="X405" i="5"/>
  <c r="AD405" i="5"/>
  <c r="Y405" i="5"/>
  <c r="Z405" i="5"/>
  <c r="AA405" i="5"/>
  <c r="AC405" i="5"/>
  <c r="Z351" i="5"/>
  <c r="X351" i="5"/>
  <c r="Y351" i="5"/>
  <c r="AC351" i="5"/>
  <c r="AA351" i="5"/>
  <c r="AB351" i="5"/>
  <c r="AD296" i="5"/>
  <c r="Y296" i="5"/>
  <c r="AC296" i="5"/>
  <c r="X296" i="5"/>
  <c r="AB296" i="5"/>
  <c r="X510" i="5"/>
  <c r="AB510" i="5"/>
  <c r="AA510" i="5"/>
  <c r="AC34" i="5"/>
  <c r="Y34" i="5"/>
  <c r="AD316" i="5"/>
  <c r="AC316" i="5"/>
  <c r="AA316" i="5"/>
  <c r="X316" i="5"/>
  <c r="Y316" i="5"/>
  <c r="AB316" i="5"/>
  <c r="AA7" i="5"/>
  <c r="AD7" i="5"/>
  <c r="Y467" i="5"/>
  <c r="AB467" i="5"/>
  <c r="AD63" i="5"/>
  <c r="Y63" i="5"/>
  <c r="AA63" i="5"/>
  <c r="AC63" i="5"/>
  <c r="AB66" i="5"/>
  <c r="Z66" i="5"/>
  <c r="AB4" i="5"/>
  <c r="AA4" i="5"/>
  <c r="X4" i="5"/>
  <c r="Y4" i="5"/>
  <c r="Y346" i="5"/>
  <c r="Z346" i="5"/>
  <c r="AA346" i="5"/>
  <c r="AD346" i="5"/>
  <c r="AC346" i="5"/>
  <c r="Z328" i="5"/>
  <c r="X328" i="5"/>
  <c r="AA328" i="5"/>
  <c r="AB328" i="5"/>
  <c r="AD328" i="5"/>
  <c r="AC328" i="5"/>
  <c r="Z497" i="5"/>
  <c r="AD497" i="5"/>
  <c r="AA497" i="5"/>
  <c r="AD532" i="5"/>
  <c r="AB532" i="5"/>
  <c r="Y294" i="5"/>
  <c r="AD294" i="5"/>
  <c r="X280" i="5"/>
  <c r="AB280" i="5"/>
  <c r="AD280" i="5"/>
  <c r="AD34" i="5"/>
  <c r="Y280" i="5"/>
  <c r="AC448" i="5"/>
  <c r="AB448" i="5"/>
  <c r="AA448" i="5"/>
  <c r="Y448" i="5"/>
  <c r="Y198" i="5"/>
  <c r="AD198" i="5"/>
  <c r="AD398" i="5"/>
  <c r="X398" i="5"/>
  <c r="Z398" i="5"/>
  <c r="AA398" i="5"/>
  <c r="AB398" i="5"/>
  <c r="AC216" i="5"/>
  <c r="Z216" i="5"/>
  <c r="Y216" i="5"/>
  <c r="AD216" i="5"/>
  <c r="AB216" i="5"/>
  <c r="Z578" i="5"/>
  <c r="X578" i="5"/>
  <c r="AA578" i="5"/>
  <c r="AD578" i="5"/>
  <c r="AC578" i="5"/>
  <c r="AB578" i="5"/>
  <c r="AC566" i="5"/>
  <c r="AA566" i="5"/>
  <c r="AB566" i="5"/>
  <c r="Y566" i="5"/>
  <c r="X566" i="5"/>
  <c r="AD483" i="5"/>
  <c r="AC483" i="5"/>
  <c r="AD173" i="5"/>
  <c r="X173" i="5"/>
  <c r="AC173" i="5"/>
  <c r="AB198" i="5"/>
  <c r="AA34" i="5"/>
  <c r="AA483" i="5"/>
  <c r="AC280" i="5"/>
  <c r="AB176" i="5"/>
  <c r="AC551" i="5"/>
  <c r="AD49" i="5"/>
  <c r="Y49" i="5"/>
  <c r="AA49" i="5"/>
  <c r="AC49" i="5"/>
  <c r="Z49" i="5"/>
  <c r="X49" i="5"/>
  <c r="AB49" i="5"/>
  <c r="AA92" i="5"/>
  <c r="X92" i="5"/>
  <c r="AB92" i="5"/>
  <c r="AD138" i="5"/>
  <c r="AA138" i="5"/>
  <c r="AB138" i="5"/>
  <c r="Y340" i="5"/>
  <c r="AB340" i="5"/>
  <c r="AD340" i="5"/>
  <c r="X34" i="5"/>
  <c r="AD351" i="5"/>
  <c r="Z316" i="5"/>
  <c r="AA330" i="5"/>
  <c r="Y551" i="5"/>
  <c r="X340" i="5"/>
  <c r="AC510" i="5"/>
  <c r="Z296" i="5"/>
  <c r="Z326" i="5"/>
  <c r="Y326" i="5"/>
  <c r="X326" i="5"/>
  <c r="AD460" i="5"/>
  <c r="AC460" i="5"/>
  <c r="X440" i="5"/>
  <c r="AD440" i="5"/>
  <c r="AA440" i="5"/>
  <c r="AD510" i="5"/>
  <c r="AB483" i="5"/>
  <c r="AA296" i="5"/>
  <c r="X551" i="5"/>
  <c r="AB481" i="5"/>
  <c r="AC481" i="5"/>
  <c r="X558" i="5"/>
  <c r="Z558" i="5"/>
  <c r="AD319" i="5"/>
  <c r="AB319" i="5"/>
  <c r="AA319" i="5"/>
  <c r="Y442" i="5"/>
  <c r="AC442" i="5"/>
  <c r="X246" i="5"/>
  <c r="AB246" i="5"/>
  <c r="AA158" i="5"/>
  <c r="AC158" i="5"/>
  <c r="X158" i="5"/>
  <c r="AD414" i="5"/>
  <c r="X414" i="5"/>
  <c r="AB414" i="5"/>
  <c r="AC414" i="5"/>
  <c r="AD164" i="5"/>
  <c r="AA164" i="5"/>
  <c r="AD52" i="5"/>
  <c r="AC379" i="5"/>
  <c r="X255" i="5"/>
  <c r="AA472" i="5"/>
  <c r="AD234" i="5"/>
  <c r="Y267" i="5"/>
  <c r="Y379" i="5"/>
  <c r="X12" i="5"/>
  <c r="AB472" i="5"/>
  <c r="AB456" i="5"/>
  <c r="AB452" i="5"/>
  <c r="Z90" i="5"/>
  <c r="Z524" i="5"/>
  <c r="AC152" i="5"/>
  <c r="X435" i="5"/>
  <c r="Y234" i="5"/>
  <c r="AB600" i="5"/>
  <c r="AB61" i="5"/>
  <c r="AD171" i="5"/>
  <c r="AC267" i="5"/>
  <c r="Z267" i="5"/>
  <c r="AA379" i="5"/>
  <c r="AA12" i="5"/>
  <c r="X52" i="5"/>
  <c r="AD524" i="5"/>
  <c r="Y52" i="5"/>
  <c r="AB282" i="5"/>
  <c r="AA600" i="5"/>
  <c r="Y375" i="5"/>
  <c r="AC83" i="5"/>
  <c r="X171" i="5"/>
  <c r="Y74" i="5"/>
  <c r="Y600" i="5"/>
  <c r="AB52" i="5"/>
  <c r="AA524" i="5"/>
  <c r="AD375" i="5"/>
  <c r="AD83" i="5"/>
  <c r="X152" i="5"/>
  <c r="X402" i="5"/>
  <c r="Y171" i="5"/>
  <c r="AC52" i="5"/>
  <c r="AA90" i="5"/>
  <c r="Y123" i="5"/>
  <c r="AB435" i="5"/>
  <c r="Z83" i="5"/>
  <c r="AA473" i="5"/>
  <c r="X473" i="5"/>
  <c r="AC12" i="5"/>
  <c r="AC435" i="5"/>
  <c r="AC537" i="5"/>
  <c r="AB537" i="5"/>
  <c r="X123" i="5"/>
  <c r="AB90" i="5"/>
  <c r="AD379" i="5"/>
  <c r="AA136" i="5"/>
  <c r="AC136" i="5"/>
  <c r="AA267" i="5"/>
  <c r="AD435" i="5"/>
  <c r="AC375" i="5"/>
  <c r="AC61" i="5"/>
  <c r="Z61" i="5"/>
  <c r="Y61" i="5"/>
  <c r="Z537" i="5"/>
  <c r="Z140" i="5"/>
  <c r="AC90" i="5"/>
  <c r="Z573" i="5"/>
  <c r="X187" i="5"/>
  <c r="Z379" i="5"/>
  <c r="Y152" i="5"/>
  <c r="AB136" i="5"/>
  <c r="Z402" i="5"/>
  <c r="X11" i="5"/>
  <c r="Z12" i="5"/>
  <c r="Y333" i="5"/>
  <c r="AD333" i="5"/>
  <c r="AC333" i="5"/>
  <c r="AA333" i="5"/>
  <c r="Z333" i="5"/>
  <c r="X333" i="5"/>
  <c r="Y360" i="5"/>
  <c r="AD360" i="5"/>
  <c r="AB360" i="5"/>
  <c r="Z118" i="5"/>
  <c r="X118" i="5"/>
  <c r="AB118" i="5"/>
  <c r="AA555" i="5"/>
  <c r="Y555" i="5"/>
  <c r="AC257" i="5"/>
  <c r="Y257" i="5"/>
  <c r="Z541" i="5"/>
  <c r="AB541" i="5"/>
  <c r="AC541" i="5"/>
  <c r="AD292" i="5"/>
  <c r="Z292" i="5"/>
  <c r="Y292" i="5"/>
  <c r="Y175" i="5"/>
  <c r="X175" i="5"/>
  <c r="Y587" i="5"/>
  <c r="X587" i="5"/>
  <c r="Z587" i="5"/>
  <c r="AD587" i="5"/>
  <c r="Y125" i="5"/>
  <c r="Z125" i="5"/>
  <c r="X125" i="5"/>
  <c r="AD125" i="5"/>
  <c r="AA125" i="5"/>
  <c r="AD383" i="5"/>
  <c r="X383" i="5"/>
  <c r="AC383" i="5"/>
  <c r="AB383" i="5"/>
  <c r="AC470" i="5"/>
  <c r="Z470" i="5"/>
  <c r="AA470" i="5"/>
  <c r="X523" i="5"/>
  <c r="AC523" i="5"/>
  <c r="AB523" i="5"/>
  <c r="AD523" i="5"/>
  <c r="X382" i="5"/>
  <c r="Z382" i="5"/>
  <c r="Y471" i="5"/>
  <c r="AC471" i="5"/>
  <c r="AA208" i="5"/>
  <c r="X208" i="5"/>
  <c r="AC250" i="5"/>
  <c r="AA250" i="5"/>
  <c r="AC548" i="5"/>
  <c r="Y548" i="5"/>
  <c r="X548" i="5"/>
  <c r="AA433" i="5"/>
  <c r="AD433" i="5"/>
  <c r="Z388" i="5"/>
  <c r="X388" i="5"/>
  <c r="AD388" i="5"/>
  <c r="Z154" i="5"/>
  <c r="X154" i="5"/>
  <c r="AD154" i="5"/>
  <c r="AC154" i="5"/>
  <c r="Y154" i="5"/>
  <c r="X33" i="5"/>
  <c r="AB33" i="5"/>
  <c r="AA79" i="5"/>
  <c r="X79" i="5"/>
  <c r="AD98" i="5"/>
  <c r="Z98" i="5"/>
  <c r="AB98" i="5"/>
  <c r="Y98" i="5"/>
  <c r="AC98" i="5"/>
  <c r="Y278" i="5"/>
  <c r="Z278" i="5"/>
  <c r="AC278" i="5"/>
  <c r="AB278" i="5"/>
  <c r="AA278" i="5"/>
  <c r="X110" i="5"/>
  <c r="Z110" i="5"/>
  <c r="AA110" i="5"/>
  <c r="AB110" i="5"/>
  <c r="Y110" i="5"/>
  <c r="AC110" i="5"/>
  <c r="AA581" i="5"/>
  <c r="Z581" i="5"/>
  <c r="AD155" i="5"/>
  <c r="X155" i="5"/>
  <c r="X307" i="5"/>
  <c r="AC307" i="5"/>
  <c r="AB307" i="5"/>
  <c r="AA307" i="5"/>
  <c r="Z430" i="5"/>
  <c r="Y430" i="5"/>
  <c r="AB430" i="5"/>
  <c r="AD430" i="5"/>
  <c r="AA430" i="5"/>
  <c r="AC430" i="5"/>
  <c r="AA97" i="5"/>
  <c r="X97" i="5"/>
  <c r="Z545" i="5"/>
  <c r="X545" i="5"/>
  <c r="AA545" i="5"/>
  <c r="AD545" i="5"/>
  <c r="AB545" i="5"/>
  <c r="AA174" i="5"/>
  <c r="Z174" i="5"/>
  <c r="AD174" i="5"/>
  <c r="AC373" i="5"/>
  <c r="AA373" i="5"/>
  <c r="AB373" i="5"/>
  <c r="Y373" i="5"/>
  <c r="AC455" i="5"/>
  <c r="AB455" i="5"/>
  <c r="Z455" i="5"/>
  <c r="AD313" i="5"/>
  <c r="X313" i="5"/>
  <c r="X247" i="5"/>
  <c r="AD247" i="5"/>
  <c r="AA247" i="5"/>
  <c r="AB247" i="5"/>
  <c r="AD128" i="5"/>
  <c r="AB128" i="5"/>
  <c r="Z128" i="5"/>
  <c r="Z342" i="5"/>
  <c r="AD373" i="5"/>
  <c r="Y247" i="5"/>
  <c r="AC433" i="5"/>
  <c r="Z97" i="5"/>
  <c r="Y509" i="5"/>
  <c r="Z360" i="5"/>
  <c r="Y313" i="5"/>
  <c r="AB333" i="5"/>
  <c r="Y476" i="5"/>
  <c r="Z476" i="5"/>
  <c r="AB476" i="5"/>
  <c r="AA514" i="5"/>
  <c r="AB514" i="5"/>
  <c r="Z514" i="5"/>
  <c r="AD514" i="5"/>
  <c r="AC514" i="5"/>
  <c r="Z345" i="5"/>
  <c r="AD345" i="5"/>
  <c r="AD387" i="5"/>
  <c r="AA387" i="5"/>
  <c r="Y115" i="5"/>
  <c r="AD115" i="5"/>
  <c r="Y567" i="5"/>
  <c r="AA567" i="5"/>
  <c r="AD559" i="5"/>
  <c r="Y559" i="5"/>
  <c r="Z559" i="5"/>
  <c r="AB559" i="5"/>
  <c r="AA559" i="5"/>
  <c r="AD180" i="5"/>
  <c r="X180" i="5"/>
  <c r="Z180" i="5"/>
  <c r="Y180" i="5"/>
  <c r="AB180" i="5"/>
  <c r="AC247" i="5"/>
  <c r="AB433" i="5"/>
  <c r="X131" i="5"/>
  <c r="AB131" i="5"/>
  <c r="AA194" i="5"/>
  <c r="X194" i="5"/>
  <c r="AC407" i="5"/>
  <c r="X407" i="5"/>
  <c r="Z407" i="5"/>
  <c r="Y500" i="5"/>
  <c r="AD500" i="5"/>
  <c r="X500" i="5"/>
  <c r="AC500" i="5"/>
  <c r="AC146" i="5"/>
  <c r="X325" i="5"/>
  <c r="AA325" i="5"/>
  <c r="Z325" i="5"/>
  <c r="Y325" i="5"/>
  <c r="AA232" i="5"/>
  <c r="AD232" i="5"/>
  <c r="AD271" i="5"/>
  <c r="Y271" i="5"/>
  <c r="X271" i="5"/>
  <c r="AC271" i="5"/>
  <c r="AA271" i="5"/>
  <c r="AB271" i="5"/>
  <c r="AD145" i="5"/>
  <c r="X145" i="5"/>
  <c r="Z145" i="5"/>
  <c r="AB145" i="5"/>
  <c r="Y145" i="5"/>
  <c r="AA382" i="5"/>
  <c r="Z247" i="5"/>
  <c r="AA145" i="5"/>
  <c r="Z592" i="5"/>
  <c r="AC545" i="5"/>
  <c r="X373" i="5"/>
  <c r="AA500" i="5"/>
  <c r="Y433" i="5"/>
  <c r="X455" i="5"/>
  <c r="AB587" i="5"/>
  <c r="AB97" i="5"/>
  <c r="Y545" i="5"/>
  <c r="AC474" i="5"/>
  <c r="AB474" i="5"/>
  <c r="X474" i="5"/>
  <c r="AA474" i="5"/>
  <c r="Y474" i="5"/>
  <c r="AD474" i="5"/>
  <c r="AB342" i="5"/>
  <c r="AD342" i="5"/>
  <c r="Z474" i="5"/>
  <c r="AB548" i="5"/>
  <c r="Y155" i="5"/>
  <c r="Z433" i="5"/>
  <c r="AA118" i="5"/>
  <c r="AD307" i="5"/>
  <c r="AA455" i="5"/>
  <c r="X174" i="5"/>
  <c r="Z257" i="5"/>
  <c r="Y383" i="5"/>
  <c r="AB154" i="5"/>
  <c r="AC92" i="5"/>
  <c r="X169" i="5"/>
  <c r="Y328" i="5"/>
  <c r="Y441" i="5"/>
  <c r="X66" i="5"/>
  <c r="AD92" i="5"/>
  <c r="Y414" i="5"/>
  <c r="AA66" i="5"/>
  <c r="Z92" i="5"/>
  <c r="AB294" i="5"/>
  <c r="Z294" i="5"/>
  <c r="AC398" i="5"/>
  <c r="AD485" i="5"/>
  <c r="Y169" i="5"/>
  <c r="X483" i="5"/>
  <c r="AD566" i="5"/>
  <c r="AC130" i="5"/>
  <c r="X216" i="5"/>
  <c r="AB263" i="5"/>
  <c r="AD27" i="5"/>
  <c r="Y92" i="5"/>
  <c r="Z4" i="5"/>
  <c r="X484" i="5"/>
  <c r="X63" i="5"/>
  <c r="X294" i="5"/>
  <c r="Y398" i="5"/>
  <c r="AC525" i="5"/>
  <c r="Z173" i="5"/>
  <c r="AC198" i="5"/>
  <c r="AC229" i="5"/>
  <c r="AA532" i="5"/>
  <c r="Y578" i="5"/>
  <c r="Y138" i="5"/>
  <c r="AB27" i="5"/>
  <c r="AA245" i="5"/>
  <c r="AC4" i="5"/>
  <c r="AD4" i="5"/>
  <c r="AC352" i="5"/>
  <c r="X133" i="5"/>
  <c r="AA294" i="5"/>
  <c r="AA173" i="5"/>
  <c r="AD486" i="5"/>
  <c r="X520" i="5"/>
  <c r="X229" i="5"/>
  <c r="AA216" i="5"/>
  <c r="Y158" i="5"/>
  <c r="Z138" i="5"/>
  <c r="AA425" i="5"/>
  <c r="X497" i="5"/>
  <c r="AA133" i="5"/>
  <c r="Y133" i="5"/>
  <c r="Z444" i="5"/>
  <c r="AC340" i="5"/>
  <c r="Z169" i="5"/>
  <c r="AB173" i="5"/>
  <c r="Z566" i="5"/>
  <c r="AC486" i="5"/>
  <c r="AC520" i="5"/>
  <c r="Z483" i="5"/>
  <c r="AA229" i="5"/>
  <c r="Z158" i="5"/>
  <c r="AC138" i="5"/>
  <c r="AC66" i="5"/>
  <c r="AA285" i="5"/>
  <c r="Z533" i="5"/>
  <c r="AD543" i="5"/>
  <c r="Y543" i="5"/>
  <c r="Z133" i="5"/>
  <c r="AD293" i="5"/>
  <c r="X293" i="5"/>
  <c r="X198" i="5"/>
  <c r="AB486" i="5"/>
  <c r="Y520" i="5"/>
  <c r="AC497" i="5"/>
  <c r="AB251" i="5"/>
  <c r="AD66" i="5"/>
  <c r="AB346" i="5"/>
  <c r="X346" i="5"/>
  <c r="AA190" i="5"/>
  <c r="AB133" i="5"/>
  <c r="AB63" i="5"/>
  <c r="AC294" i="5"/>
  <c r="Y73" i="5"/>
  <c r="AB292" i="5"/>
  <c r="AD548" i="5"/>
  <c r="AA548" i="5"/>
  <c r="AA388" i="5"/>
  <c r="AC382" i="5"/>
  <c r="Y344" i="5"/>
  <c r="AD344" i="5"/>
  <c r="AB503" i="5"/>
  <c r="X292" i="5"/>
  <c r="Z197" i="5"/>
  <c r="X433" i="5"/>
  <c r="AB382" i="5"/>
  <c r="AD250" i="5"/>
  <c r="AD471" i="5"/>
  <c r="X482" i="5"/>
  <c r="AD231" i="5"/>
  <c r="AB425" i="5"/>
  <c r="AA371" i="5"/>
  <c r="AB320" i="5"/>
  <c r="Y449" i="5"/>
  <c r="AC502" i="5"/>
  <c r="AC208" i="5"/>
  <c r="AA361" i="5"/>
  <c r="X541" i="5"/>
  <c r="AC345" i="5"/>
  <c r="AA344" i="5"/>
  <c r="AD503" i="5"/>
  <c r="AD197" i="5"/>
  <c r="AD175" i="5"/>
  <c r="AD382" i="5"/>
  <c r="Z461" i="5"/>
  <c r="Y330" i="5"/>
  <c r="Z250" i="5"/>
  <c r="Z390" i="5"/>
  <c r="AC479" i="5"/>
  <c r="AC476" i="5"/>
  <c r="AC444" i="5"/>
  <c r="Z489" i="5"/>
  <c r="Y320" i="5"/>
  <c r="AB489" i="5"/>
  <c r="AA320" i="5"/>
  <c r="Z208" i="5"/>
  <c r="AC292" i="5"/>
  <c r="AA8" i="5"/>
  <c r="X555" i="5"/>
  <c r="X361" i="5"/>
  <c r="X522" i="5"/>
  <c r="AD541" i="5"/>
  <c r="X344" i="5"/>
  <c r="AB344" i="5"/>
  <c r="X503" i="5"/>
  <c r="AB339" i="5"/>
  <c r="Y382" i="5"/>
  <c r="AA461" i="5"/>
  <c r="Y97" i="5"/>
  <c r="X250" i="5"/>
  <c r="AB250" i="5"/>
  <c r="X471" i="5"/>
  <c r="AD444" i="5"/>
  <c r="AA476" i="5"/>
  <c r="AC489" i="5"/>
  <c r="X28" i="5"/>
  <c r="AA367" i="5"/>
  <c r="AB581" i="5"/>
  <c r="Y281" i="5"/>
  <c r="X318" i="5"/>
  <c r="AC220" i="5"/>
  <c r="Y32" i="5"/>
  <c r="X476" i="5"/>
  <c r="AD73" i="5"/>
  <c r="AC555" i="5"/>
  <c r="Y503" i="5"/>
  <c r="AA197" i="5"/>
  <c r="AB257" i="5"/>
  <c r="AB73" i="5"/>
  <c r="Z73" i="5"/>
  <c r="AB555" i="5"/>
  <c r="Z548" i="5"/>
  <c r="AC344" i="5"/>
  <c r="AB197" i="5"/>
  <c r="X231" i="5"/>
  <c r="AB231" i="5"/>
  <c r="AA239" i="5"/>
  <c r="X135" i="5"/>
  <c r="X23" i="5"/>
  <c r="Y361" i="5"/>
  <c r="Y541" i="5"/>
  <c r="X438" i="5"/>
  <c r="Z503" i="5"/>
  <c r="AC115" i="5"/>
  <c r="AB511" i="5"/>
  <c r="AB175" i="5"/>
  <c r="AD461" i="5"/>
  <c r="AA384" i="5"/>
  <c r="Y250" i="5"/>
  <c r="Y536" i="5"/>
  <c r="AA471" i="5"/>
  <c r="Z471" i="5"/>
  <c r="Y136" i="5"/>
  <c r="X444" i="5"/>
  <c r="AB454" i="5"/>
  <c r="AD489" i="5"/>
  <c r="AB146" i="5"/>
  <c r="AD136" i="5"/>
  <c r="Z288" i="5"/>
  <c r="Y118" i="5"/>
  <c r="X581" i="5"/>
  <c r="AA360" i="5"/>
  <c r="AB232" i="5"/>
  <c r="AA503" i="5"/>
  <c r="X239" i="5"/>
  <c r="AC23" i="5"/>
  <c r="Z522" i="5"/>
  <c r="Z361" i="5"/>
  <c r="AB350" i="5"/>
  <c r="AA541" i="5"/>
  <c r="AD118" i="5"/>
  <c r="AD424" i="5"/>
  <c r="AC263" i="5"/>
  <c r="Y263" i="5"/>
  <c r="AB493" i="5"/>
  <c r="AB202" i="5"/>
  <c r="AA175" i="5"/>
  <c r="Z175" i="5"/>
  <c r="X330" i="5"/>
  <c r="AD330" i="5"/>
  <c r="AB330" i="5"/>
  <c r="AA20" i="5"/>
  <c r="X489" i="5"/>
  <c r="AA277" i="5"/>
  <c r="AD78" i="5"/>
  <c r="AC330" i="5"/>
  <c r="AC295" i="5"/>
  <c r="AB239" i="5"/>
  <c r="AB522" i="5"/>
  <c r="AB361" i="5"/>
  <c r="AB211" i="5"/>
  <c r="Y424" i="5"/>
  <c r="Z307" i="5"/>
  <c r="AC175" i="5"/>
  <c r="AC97" i="5"/>
  <c r="AD476" i="5"/>
  <c r="AD97" i="5"/>
  <c r="X232" i="5"/>
  <c r="Y489" i="5"/>
  <c r="AA73" i="5"/>
  <c r="Z78" i="5"/>
  <c r="AA78" i="5"/>
  <c r="AB32" i="5"/>
  <c r="AD491" i="5"/>
  <c r="Y438" i="5"/>
  <c r="Z387" i="5"/>
  <c r="X256" i="5"/>
  <c r="AA68" i="5"/>
  <c r="AB51" i="5"/>
  <c r="Y345" i="5"/>
  <c r="AD325" i="5"/>
  <c r="Z232" i="5"/>
  <c r="AB220" i="5"/>
  <c r="X592" i="5"/>
  <c r="Z567" i="5"/>
  <c r="AC355" i="5"/>
  <c r="AA28" i="5"/>
  <c r="AA592" i="5"/>
  <c r="X134" i="5"/>
  <c r="AC384" i="5"/>
  <c r="AD167" i="5"/>
  <c r="AC32" i="5"/>
  <c r="AB387" i="5"/>
  <c r="Z256" i="5"/>
  <c r="Z51" i="5"/>
  <c r="AD151" i="5"/>
  <c r="AB325" i="5"/>
  <c r="X355" i="5"/>
  <c r="AD417" i="5"/>
  <c r="AC232" i="5"/>
  <c r="Y8" i="5"/>
  <c r="AC303" i="5"/>
  <c r="AC567" i="5"/>
  <c r="AD355" i="5"/>
  <c r="AC134" i="5"/>
  <c r="AD32" i="5"/>
  <c r="AD594" i="5"/>
  <c r="AC387" i="5"/>
  <c r="Z115" i="5"/>
  <c r="X151" i="5"/>
  <c r="AA417" i="5"/>
  <c r="Z220" i="5"/>
  <c r="AD303" i="5"/>
  <c r="AB410" i="5"/>
  <c r="Y581" i="5"/>
  <c r="AD581" i="5"/>
  <c r="AC581" i="5"/>
  <c r="AD17" i="5"/>
  <c r="AD358" i="5"/>
  <c r="AB594" i="5"/>
  <c r="X387" i="5"/>
  <c r="AA345" i="5"/>
  <c r="Y256" i="5"/>
  <c r="AC151" i="5"/>
  <c r="AA256" i="5"/>
  <c r="AB151" i="5"/>
  <c r="Z355" i="5"/>
  <c r="AB417" i="5"/>
  <c r="X146" i="5"/>
  <c r="Y146" i="5"/>
  <c r="Y230" i="5"/>
  <c r="Y190" i="5"/>
  <c r="Z594" i="5"/>
  <c r="AD211" i="5"/>
  <c r="AC491" i="5"/>
  <c r="Y387" i="5"/>
  <c r="X339" i="5"/>
  <c r="AB68" i="5"/>
  <c r="AA151" i="5"/>
  <c r="AB55" i="5"/>
  <c r="AB390" i="5"/>
  <c r="Y355" i="5"/>
  <c r="X65" i="5"/>
  <c r="Y417" i="5"/>
  <c r="AD577" i="5"/>
  <c r="Z146" i="5"/>
  <c r="Y592" i="5"/>
  <c r="AB283" i="5"/>
  <c r="AC230" i="5"/>
  <c r="AB269" i="5"/>
  <c r="Z295" i="5"/>
  <c r="AB171" i="5"/>
  <c r="AA171" i="5"/>
  <c r="AB167" i="5"/>
  <c r="Y17" i="5"/>
  <c r="AA32" i="5"/>
  <c r="AC211" i="5"/>
  <c r="Z438" i="5"/>
  <c r="Y295" i="5"/>
  <c r="Z167" i="5"/>
  <c r="X40" i="5"/>
  <c r="Z32" i="5"/>
  <c r="Y211" i="5"/>
  <c r="AD438" i="5"/>
  <c r="AB113" i="5"/>
  <c r="AD256" i="5"/>
  <c r="AA51" i="5"/>
  <c r="AC187" i="5"/>
  <c r="X417" i="5"/>
  <c r="AD8" i="5"/>
  <c r="Z417" i="5"/>
  <c r="AA220" i="5"/>
  <c r="AB230" i="5"/>
  <c r="AB567" i="5"/>
  <c r="AB28" i="5"/>
  <c r="AC167" i="5"/>
  <c r="AA167" i="5"/>
  <c r="AA17" i="5"/>
  <c r="X442" i="5"/>
  <c r="Z491" i="5"/>
  <c r="Z319" i="5"/>
  <c r="AC594" i="5"/>
  <c r="X211" i="5"/>
  <c r="AA202" i="5"/>
  <c r="AD130" i="5"/>
  <c r="Z229" i="5"/>
  <c r="Z151" i="5"/>
  <c r="AC202" i="5"/>
  <c r="Z113" i="5"/>
  <c r="AD493" i="5"/>
  <c r="AA266" i="5"/>
  <c r="AB345" i="5"/>
  <c r="Y55" i="5"/>
  <c r="AD390" i="5"/>
  <c r="AB355" i="5"/>
  <c r="Y66" i="5"/>
  <c r="Y371" i="5"/>
  <c r="Y460" i="5"/>
  <c r="Y20" i="5"/>
  <c r="AB471" i="5"/>
  <c r="Z230" i="5"/>
  <c r="Z424" i="5"/>
  <c r="X295" i="5"/>
  <c r="AD269" i="5"/>
  <c r="X320" i="5"/>
  <c r="AA295" i="5"/>
  <c r="AC339" i="5"/>
  <c r="Z8" i="5"/>
  <c r="AC13" i="5"/>
  <c r="AA491" i="5"/>
  <c r="AA211" i="5"/>
  <c r="AB491" i="5"/>
  <c r="AB424" i="5"/>
  <c r="AB530" i="5"/>
  <c r="AB115" i="5"/>
  <c r="AD339" i="5"/>
  <c r="X345" i="5"/>
  <c r="AB592" i="5"/>
  <c r="X220" i="5"/>
  <c r="AD230" i="5"/>
  <c r="AA390" i="5"/>
  <c r="AC320" i="5"/>
  <c r="AA40" i="5"/>
  <c r="Y491" i="5"/>
  <c r="AA424" i="5"/>
  <c r="Z530" i="5"/>
  <c r="AC256" i="5"/>
  <c r="AA115" i="5"/>
  <c r="Y339" i="5"/>
  <c r="AD592" i="5"/>
  <c r="AA230" i="5"/>
  <c r="X567" i="5"/>
  <c r="AC360" i="5"/>
  <c r="AB318" i="5"/>
  <c r="X424" i="5"/>
  <c r="X115" i="5"/>
  <c r="Y113" i="5"/>
  <c r="AA339" i="5"/>
  <c r="AA187" i="5"/>
  <c r="AC325" i="5"/>
  <c r="Z454" i="5"/>
  <c r="X269" i="5"/>
  <c r="AC283" i="5"/>
  <c r="Y466" i="5"/>
  <c r="Y220" i="5"/>
  <c r="AD295" i="5"/>
  <c r="X167" i="5"/>
  <c r="AA530" i="5"/>
  <c r="Y179" i="5"/>
  <c r="Z17" i="5"/>
  <c r="AD479" i="5"/>
  <c r="AD13" i="5"/>
  <c r="Y135" i="5"/>
  <c r="AA198" i="5"/>
  <c r="Z23" i="5"/>
  <c r="AD212" i="5"/>
  <c r="Y594" i="5"/>
  <c r="AA113" i="5"/>
  <c r="AA109" i="5"/>
  <c r="AC82" i="5"/>
  <c r="AB266" i="5"/>
  <c r="Z467" i="5"/>
  <c r="AC113" i="5"/>
  <c r="AB229" i="5"/>
  <c r="AC109" i="5"/>
  <c r="X68" i="5"/>
  <c r="AB582" i="5"/>
  <c r="AA582" i="5"/>
  <c r="AA82" i="5"/>
  <c r="X286" i="5"/>
  <c r="Z479" i="5"/>
  <c r="Z13" i="5"/>
  <c r="Z448" i="5"/>
  <c r="AA444" i="5"/>
  <c r="Y440" i="5"/>
  <c r="Z28" i="5"/>
  <c r="AC219" i="5"/>
  <c r="AC454" i="5"/>
  <c r="X190" i="5"/>
  <c r="AC269" i="5"/>
  <c r="AB347" i="5"/>
  <c r="AC121" i="5"/>
  <c r="AC40" i="5"/>
  <c r="AB13" i="5"/>
  <c r="AB502" i="5"/>
  <c r="AC312" i="5"/>
  <c r="Y23" i="5"/>
  <c r="X594" i="5"/>
  <c r="Z318" i="5"/>
  <c r="AB329" i="5"/>
  <c r="Y266" i="5"/>
  <c r="X113" i="5"/>
  <c r="X109" i="5"/>
  <c r="AD55" i="5"/>
  <c r="AD68" i="5"/>
  <c r="AC55" i="5"/>
  <c r="X266" i="5"/>
  <c r="AA432" i="5"/>
  <c r="Y65" i="5"/>
  <c r="X324" i="5"/>
  <c r="AC425" i="5"/>
  <c r="AC28" i="5"/>
  <c r="AD454" i="5"/>
  <c r="X367" i="5"/>
  <c r="Z190" i="5"/>
  <c r="Z40" i="5"/>
  <c r="AD389" i="5"/>
  <c r="AC347" i="5"/>
  <c r="AA449" i="5"/>
  <c r="AA268" i="5"/>
  <c r="AD502" i="5"/>
  <c r="X116" i="5"/>
  <c r="AB23" i="5"/>
  <c r="AB488" i="5"/>
  <c r="AC318" i="5"/>
  <c r="AA55" i="5"/>
  <c r="Y530" i="5"/>
  <c r="AD266" i="5"/>
  <c r="Y109" i="5"/>
  <c r="AD215" i="5"/>
  <c r="Y215" i="5"/>
  <c r="AB224" i="5"/>
  <c r="AC215" i="5"/>
  <c r="AD533" i="5"/>
  <c r="AA65" i="5"/>
  <c r="Y324" i="5"/>
  <c r="AD205" i="5"/>
  <c r="X454" i="5"/>
  <c r="Z134" i="5"/>
  <c r="AC466" i="5"/>
  <c r="AD448" i="5"/>
  <c r="AA303" i="5"/>
  <c r="AB367" i="5"/>
  <c r="X557" i="5"/>
  <c r="Y302" i="5"/>
  <c r="Z198" i="5"/>
  <c r="AD582" i="5"/>
  <c r="AC533" i="5"/>
  <c r="AD347" i="5"/>
  <c r="AB10" i="5"/>
  <c r="AA467" i="5"/>
  <c r="X448" i="5"/>
  <c r="Z276" i="5"/>
  <c r="AD28" i="5"/>
  <c r="Y347" i="5"/>
  <c r="Z502" i="5"/>
  <c r="Y116" i="5"/>
  <c r="Z266" i="5"/>
  <c r="Z109" i="5"/>
  <c r="AA493" i="5"/>
  <c r="AC439" i="5"/>
  <c r="AC51" i="5"/>
  <c r="AC530" i="5"/>
  <c r="Z494" i="5"/>
  <c r="AC65" i="5"/>
  <c r="Y303" i="5"/>
  <c r="AC35" i="5"/>
  <c r="Z65" i="5"/>
  <c r="AB533" i="5"/>
  <c r="AB134" i="5"/>
  <c r="AC449" i="5"/>
  <c r="AD23" i="5"/>
  <c r="AA44" i="5"/>
  <c r="X488" i="5"/>
  <c r="AD187" i="5"/>
  <c r="AB109" i="5"/>
  <c r="X439" i="5"/>
  <c r="X582" i="5"/>
  <c r="AD51" i="5"/>
  <c r="X530" i="5"/>
  <c r="AD494" i="5"/>
  <c r="AD82" i="5"/>
  <c r="AB543" i="5"/>
  <c r="AD65" i="5"/>
  <c r="AC324" i="5"/>
  <c r="X44" i="5"/>
  <c r="Y488" i="5"/>
  <c r="AA438" i="5"/>
  <c r="Y318" i="5"/>
  <c r="AC511" i="5"/>
  <c r="X51" i="5"/>
  <c r="Z55" i="5"/>
  <c r="X466" i="5"/>
  <c r="Y454" i="5"/>
  <c r="AA215" i="5"/>
  <c r="AC543" i="5"/>
  <c r="AD324" i="5"/>
  <c r="Z303" i="5"/>
  <c r="X309" i="5"/>
  <c r="Y367" i="5"/>
  <c r="AA349" i="5"/>
  <c r="AB17" i="5"/>
  <c r="Y444" i="5"/>
  <c r="Z488" i="5"/>
  <c r="Z29" i="5"/>
  <c r="AD318" i="5"/>
  <c r="AC582" i="5"/>
  <c r="Y582" i="5"/>
  <c r="Y187" i="5"/>
  <c r="Y533" i="5"/>
  <c r="X8" i="5"/>
  <c r="AD217" i="5"/>
  <c r="X533" i="5"/>
  <c r="AC494" i="5"/>
  <c r="AB303" i="5"/>
  <c r="Z6" i="5"/>
  <c r="AC367" i="5"/>
  <c r="AB349" i="5"/>
  <c r="AC557" i="5"/>
  <c r="AD367" i="5"/>
  <c r="AA490" i="5"/>
  <c r="AD453" i="5"/>
  <c r="Y453" i="5"/>
  <c r="AB453" i="5"/>
  <c r="AA453" i="5"/>
  <c r="AA129" i="5"/>
  <c r="Z129" i="5"/>
  <c r="AA30" i="5"/>
  <c r="AC401" i="5"/>
  <c r="Z478" i="5"/>
  <c r="AC249" i="5"/>
  <c r="AA396" i="5"/>
  <c r="AD374" i="5"/>
  <c r="Y542" i="5"/>
  <c r="X542" i="5"/>
  <c r="AA542" i="5"/>
  <c r="AC542" i="5"/>
  <c r="AB542" i="5"/>
  <c r="Z542" i="5"/>
  <c r="X114" i="5"/>
  <c r="AB114" i="5"/>
  <c r="AA114" i="5"/>
  <c r="AC114" i="5"/>
  <c r="Z114" i="5"/>
  <c r="Y114" i="5"/>
  <c r="AA153" i="5"/>
  <c r="AB153" i="5"/>
  <c r="Z153" i="5"/>
  <c r="X153" i="5"/>
  <c r="Y591" i="5"/>
  <c r="AB591" i="5"/>
  <c r="AC591" i="5"/>
  <c r="Z591" i="5"/>
  <c r="AA591" i="5"/>
  <c r="AD591" i="5"/>
  <c r="X591" i="5"/>
  <c r="X422" i="5"/>
  <c r="Y422" i="5"/>
  <c r="AC422" i="5"/>
  <c r="AB422" i="5"/>
  <c r="AD422" i="5"/>
  <c r="Z105" i="5"/>
  <c r="AC105" i="5"/>
  <c r="AD105" i="5"/>
  <c r="AC322" i="5"/>
  <c r="Z322" i="5"/>
  <c r="AD322" i="5"/>
  <c r="Y322" i="5"/>
  <c r="X322" i="5"/>
  <c r="AB322" i="5"/>
  <c r="AA322" i="5"/>
  <c r="AA290" i="5"/>
  <c r="AB290" i="5"/>
  <c r="Z290" i="5"/>
  <c r="AC290" i="5"/>
  <c r="Y290" i="5"/>
  <c r="X290" i="5"/>
  <c r="Z305" i="5"/>
  <c r="AD305" i="5"/>
  <c r="AC305" i="5"/>
  <c r="Y305" i="5"/>
  <c r="AA305" i="5"/>
  <c r="AB305" i="5"/>
  <c r="AD357" i="5"/>
  <c r="X357" i="5"/>
  <c r="AC357" i="5"/>
  <c r="AA357" i="5"/>
  <c r="AA381" i="5"/>
  <c r="AD381" i="5"/>
  <c r="X381" i="5"/>
  <c r="Z381" i="5"/>
  <c r="Y381" i="5"/>
  <c r="AB381" i="5"/>
  <c r="AD542" i="5"/>
  <c r="Y105" i="5"/>
  <c r="AA213" i="5"/>
  <c r="AD213" i="5"/>
  <c r="Z213" i="5"/>
  <c r="AC213" i="5"/>
  <c r="X213" i="5"/>
  <c r="AB213" i="5"/>
  <c r="AA105" i="5"/>
  <c r="AB249" i="5"/>
  <c r="Y348" i="5"/>
  <c r="Z348" i="5"/>
  <c r="Y213" i="5"/>
  <c r="X421" i="5"/>
  <c r="Y357" i="5"/>
  <c r="Y153" i="5"/>
  <c r="Y478" i="5"/>
  <c r="X305" i="5"/>
  <c r="AD64" i="5"/>
  <c r="Y185" i="5"/>
  <c r="X185" i="5"/>
  <c r="AB185" i="5"/>
  <c r="AC185" i="5"/>
  <c r="Z185" i="5"/>
  <c r="X30" i="5"/>
  <c r="Z30" i="5"/>
  <c r="AD30" i="5"/>
  <c r="Y30" i="5"/>
  <c r="AB527" i="5"/>
  <c r="AD527" i="5"/>
  <c r="Y527" i="5"/>
  <c r="AA527" i="5"/>
  <c r="X527" i="5"/>
  <c r="Z527" i="5"/>
  <c r="AC527" i="5"/>
  <c r="Z534" i="5"/>
  <c r="AC421" i="5"/>
  <c r="AA185" i="5"/>
  <c r="Z422" i="5"/>
  <c r="Y323" i="5"/>
  <c r="Z453" i="5"/>
  <c r="AA496" i="5"/>
  <c r="AA64" i="5"/>
  <c r="Z450" i="5"/>
  <c r="AD249" i="5"/>
  <c r="X249" i="5"/>
  <c r="Z249" i="5"/>
  <c r="Y249" i="5"/>
  <c r="Y374" i="5"/>
  <c r="AB374" i="5"/>
  <c r="AA374" i="5"/>
  <c r="AC374" i="5"/>
  <c r="X374" i="5"/>
  <c r="AC453" i="5"/>
  <c r="AD153" i="5"/>
  <c r="AA107" i="5"/>
  <c r="Z107" i="5"/>
  <c r="AB107" i="5"/>
  <c r="X107" i="5"/>
  <c r="AC107" i="5"/>
  <c r="AC396" i="5"/>
  <c r="Z396" i="5"/>
  <c r="X396" i="5"/>
  <c r="Y77" i="5"/>
  <c r="AD77" i="5"/>
  <c r="Z77" i="5"/>
  <c r="AC200" i="5"/>
  <c r="X200" i="5"/>
  <c r="AA200" i="5"/>
  <c r="AB421" i="5"/>
  <c r="AA421" i="5"/>
  <c r="AD421" i="5"/>
  <c r="Y159" i="5"/>
  <c r="AD159" i="5"/>
  <c r="X159" i="5"/>
  <c r="AD571" i="5"/>
  <c r="AA571" i="5"/>
  <c r="AC571" i="5"/>
  <c r="Z571" i="5"/>
  <c r="X571" i="5"/>
  <c r="AB571" i="5"/>
  <c r="Y459" i="5"/>
  <c r="AB459" i="5"/>
  <c r="AA459" i="5"/>
  <c r="AD363" i="5"/>
  <c r="Z363" i="5"/>
  <c r="Y363" i="5"/>
  <c r="AA362" i="5"/>
  <c r="AC362" i="5"/>
  <c r="AB362" i="5"/>
  <c r="Z362" i="5"/>
  <c r="X362" i="5"/>
  <c r="AA192" i="5"/>
  <c r="AD192" i="5"/>
  <c r="AC192" i="5"/>
  <c r="Y192" i="5"/>
  <c r="Z359" i="5"/>
  <c r="AA359" i="5"/>
  <c r="X359" i="5"/>
  <c r="AB359" i="5"/>
  <c r="AD359" i="5"/>
  <c r="AC359" i="5"/>
  <c r="Z553" i="5"/>
  <c r="AD553" i="5"/>
  <c r="AC553" i="5"/>
  <c r="X553" i="5"/>
  <c r="AA553" i="5"/>
  <c r="X199" i="5"/>
  <c r="AA199" i="5"/>
  <c r="Y9" i="5"/>
  <c r="X9" i="5"/>
  <c r="AD9" i="5"/>
  <c r="AB9" i="5"/>
  <c r="AC9" i="5"/>
  <c r="Z9" i="5"/>
  <c r="AA9" i="5"/>
  <c r="X192" i="5"/>
  <c r="AD393" i="5"/>
  <c r="X393" i="5"/>
  <c r="AB393" i="5"/>
  <c r="Y562" i="5"/>
  <c r="AD562" i="5"/>
  <c r="Z562" i="5"/>
  <c r="AD501" i="5"/>
  <c r="Y501" i="5"/>
  <c r="AC501" i="5"/>
  <c r="X501" i="5"/>
  <c r="Y401" i="5"/>
  <c r="X401" i="5"/>
  <c r="AD401" i="5"/>
  <c r="Z401" i="5"/>
  <c r="AD450" i="5"/>
  <c r="X450" i="5"/>
  <c r="AA450" i="5"/>
  <c r="Y450" i="5"/>
  <c r="AD144" i="5"/>
  <c r="Z144" i="5"/>
  <c r="Y144" i="5"/>
  <c r="AA144" i="5"/>
  <c r="AB144" i="5"/>
  <c r="AC144" i="5"/>
  <c r="X144" i="5"/>
  <c r="X283" i="5"/>
  <c r="AA283" i="5"/>
  <c r="Z283" i="5"/>
  <c r="Y283" i="5"/>
  <c r="AD384" i="5"/>
  <c r="Y384" i="5"/>
  <c r="AB384" i="5"/>
  <c r="X384" i="5"/>
  <c r="AD534" i="5"/>
  <c r="Y534" i="5"/>
  <c r="AC534" i="5"/>
  <c r="X534" i="5"/>
  <c r="Z323" i="5"/>
  <c r="X323" i="5"/>
  <c r="AD323" i="5"/>
  <c r="AC323" i="5"/>
  <c r="AA323" i="5"/>
  <c r="X416" i="5"/>
  <c r="AC416" i="5"/>
  <c r="AA416" i="5"/>
  <c r="Y416" i="5"/>
  <c r="AB416" i="5"/>
  <c r="Z80" i="5"/>
  <c r="AC80" i="5"/>
  <c r="Y80" i="5"/>
  <c r="X80" i="5"/>
  <c r="Y38" i="5"/>
  <c r="AA38" i="5"/>
  <c r="AD38" i="5"/>
  <c r="Z38" i="5"/>
  <c r="X38" i="5"/>
  <c r="AB38" i="5"/>
  <c r="AD199" i="5"/>
  <c r="AD416" i="5"/>
  <c r="Y26" i="5"/>
  <c r="AB26" i="5"/>
  <c r="X26" i="5"/>
  <c r="AA26" i="5"/>
  <c r="AD26" i="5"/>
  <c r="Z159" i="5"/>
  <c r="AA401" i="5"/>
  <c r="AD114" i="5"/>
  <c r="AB357" i="5"/>
  <c r="AC450" i="5"/>
  <c r="AD233" i="5"/>
  <c r="AB233" i="5"/>
  <c r="AC159" i="5"/>
  <c r="X105" i="5"/>
  <c r="AB30" i="5"/>
  <c r="AC38" i="5"/>
  <c r="AB80" i="5"/>
  <c r="AB372" i="5"/>
  <c r="AD372" i="5"/>
  <c r="Z372" i="5"/>
  <c r="AA534" i="5"/>
  <c r="Z421" i="5"/>
  <c r="AB159" i="5"/>
  <c r="Z357" i="5"/>
  <c r="X453" i="5"/>
  <c r="AB354" i="5"/>
  <c r="Z354" i="5"/>
  <c r="AC119" i="5"/>
  <c r="X119" i="5"/>
  <c r="Y583" i="5"/>
  <c r="AA583" i="5"/>
  <c r="Z124" i="5"/>
  <c r="AA124" i="5"/>
  <c r="AA427" i="5"/>
  <c r="Z427" i="5"/>
  <c r="AC427" i="5"/>
  <c r="AD465" i="5"/>
  <c r="AC465" i="5"/>
  <c r="Y465" i="5"/>
  <c r="AB214" i="5"/>
  <c r="Z214" i="5"/>
  <c r="AC214" i="5"/>
  <c r="AD214" i="5"/>
  <c r="X214" i="5"/>
  <c r="AA214" i="5"/>
  <c r="AA463" i="5"/>
  <c r="Z463" i="5"/>
  <c r="X463" i="5"/>
  <c r="AC463" i="5"/>
  <c r="AB463" i="5"/>
  <c r="AD463" i="5"/>
  <c r="Y463" i="5"/>
  <c r="AD410" i="5"/>
  <c r="Y410" i="5"/>
  <c r="X410" i="5"/>
  <c r="AA410" i="5"/>
  <c r="AC410" i="5"/>
  <c r="AA480" i="5"/>
  <c r="AC480" i="5"/>
  <c r="AB480" i="5"/>
  <c r="Y396" i="5"/>
  <c r="Z26" i="5"/>
  <c r="AC199" i="5"/>
  <c r="AD107" i="5"/>
  <c r="AD480" i="5"/>
  <c r="Z589" i="5"/>
  <c r="AA589" i="5"/>
  <c r="AC258" i="5"/>
  <c r="AB258" i="5"/>
  <c r="Y129" i="5"/>
  <c r="AD225" i="5"/>
  <c r="AA225" i="5"/>
  <c r="Z225" i="5"/>
  <c r="Y225" i="5"/>
  <c r="X225" i="5"/>
  <c r="AC225" i="5"/>
  <c r="AC577" i="5"/>
  <c r="Z577" i="5"/>
  <c r="Z76" i="5"/>
  <c r="AA76" i="5"/>
  <c r="X76" i="5"/>
  <c r="AC76" i="5"/>
  <c r="AB76" i="5"/>
  <c r="Y76" i="5"/>
  <c r="AD590" i="5"/>
  <c r="Y590" i="5"/>
  <c r="AC353" i="5"/>
  <c r="AD353" i="5"/>
  <c r="AB221" i="5"/>
  <c r="X221" i="5"/>
  <c r="Y108" i="5"/>
  <c r="AB108" i="5"/>
  <c r="AA80" i="5"/>
  <c r="Y43" i="5"/>
  <c r="Z43" i="5"/>
  <c r="AC43" i="5"/>
  <c r="AB43" i="5"/>
  <c r="X291" i="5"/>
  <c r="X122" i="5"/>
  <c r="X212" i="5"/>
  <c r="X143" i="5"/>
  <c r="AD10" i="5"/>
  <c r="Z14" i="5"/>
  <c r="Y426" i="5"/>
  <c r="AA43" i="5"/>
  <c r="Y349" i="5"/>
  <c r="AC10" i="5"/>
  <c r="AB569" i="5"/>
  <c r="AA569" i="5"/>
  <c r="Y291" i="5"/>
  <c r="Y122" i="5"/>
  <c r="AA212" i="5"/>
  <c r="AB308" i="5"/>
  <c r="AC573" i="5"/>
  <c r="AD515" i="5"/>
  <c r="X170" i="5"/>
  <c r="AA482" i="5"/>
  <c r="AC179" i="5"/>
  <c r="X223" i="5"/>
  <c r="AC268" i="5"/>
  <c r="Z543" i="5"/>
  <c r="AD40" i="5"/>
  <c r="X543" i="5"/>
  <c r="Y557" i="5"/>
  <c r="X347" i="5"/>
  <c r="Y134" i="5"/>
  <c r="AD134" i="5"/>
  <c r="Z349" i="5"/>
  <c r="AC426" i="5"/>
  <c r="X43" i="5"/>
  <c r="X485" i="5"/>
  <c r="Z122" i="5"/>
  <c r="AB212" i="5"/>
  <c r="AD409" i="5"/>
  <c r="AD467" i="5"/>
  <c r="AC327" i="5"/>
  <c r="AD509" i="5"/>
  <c r="AC482" i="5"/>
  <c r="Y321" i="5"/>
  <c r="AA223" i="5"/>
  <c r="AB324" i="5"/>
  <c r="X420" i="5"/>
  <c r="AB40" i="5"/>
  <c r="Z557" i="5"/>
  <c r="AA347" i="5"/>
  <c r="AA146" i="5"/>
  <c r="X7" i="5"/>
  <c r="AB7" i="5"/>
  <c r="Y7" i="5"/>
  <c r="AC7" i="5"/>
  <c r="Y212" i="5"/>
  <c r="X84" i="5"/>
  <c r="Z253" i="5"/>
  <c r="X467" i="5"/>
  <c r="Z569" i="5"/>
  <c r="X404" i="5"/>
  <c r="AC467" i="5"/>
  <c r="Z205" i="5"/>
  <c r="AA572" i="5"/>
  <c r="AD557" i="5"/>
  <c r="Y390" i="5"/>
  <c r="AC390" i="5"/>
  <c r="Y19" i="5"/>
  <c r="AA19" i="5"/>
  <c r="X19" i="5"/>
  <c r="AD19" i="5"/>
  <c r="Z19" i="5"/>
  <c r="AC513" i="5"/>
  <c r="Z212" i="5"/>
  <c r="AD84" i="5"/>
  <c r="Z404" i="5"/>
  <c r="X301" i="5"/>
  <c r="AD569" i="5"/>
  <c r="AB205" i="5"/>
  <c r="AC276" i="5"/>
  <c r="AA205" i="5"/>
  <c r="AC19" i="5"/>
  <c r="AA557" i="5"/>
  <c r="AD257" i="5"/>
  <c r="X257" i="5"/>
  <c r="AC349" i="5"/>
  <c r="X349" i="5"/>
  <c r="Z301" i="5"/>
  <c r="X569" i="5"/>
  <c r="Y148" i="5"/>
  <c r="Y205" i="5"/>
  <c r="X205" i="5"/>
  <c r="Z7" i="5"/>
  <c r="AC24" i="5"/>
  <c r="AA24" i="5"/>
  <c r="AB24" i="5"/>
  <c r="Y24" i="5"/>
  <c r="Z24" i="5"/>
  <c r="AD24" i="5"/>
  <c r="AA365" i="5"/>
  <c r="AB365" i="5"/>
  <c r="X365" i="5"/>
  <c r="AC365" i="5"/>
  <c r="Y365" i="5"/>
  <c r="AD365" i="5"/>
  <c r="Z365" i="5"/>
  <c r="AC576" i="5"/>
  <c r="AB576" i="5"/>
  <c r="X576" i="5"/>
  <c r="AA576" i="5"/>
  <c r="Z576" i="5"/>
  <c r="Y576" i="5"/>
  <c r="AD576" i="5"/>
  <c r="AB519" i="5"/>
  <c r="AA519" i="5"/>
  <c r="Y519" i="5"/>
  <c r="Z519" i="5"/>
  <c r="AD519" i="5"/>
  <c r="X519" i="5"/>
  <c r="AC519" i="5"/>
  <c r="AA39" i="5"/>
  <c r="Y39" i="5"/>
  <c r="AC39" i="5"/>
  <c r="X39" i="5"/>
  <c r="AD39" i="5"/>
  <c r="AB39" i="5"/>
  <c r="AB195" i="5"/>
  <c r="AA195" i="5"/>
  <c r="X195" i="5"/>
  <c r="AC195" i="5"/>
  <c r="Z195" i="5"/>
  <c r="AD195" i="5"/>
  <c r="Y195" i="5"/>
  <c r="AB512" i="5"/>
  <c r="AD512" i="5"/>
  <c r="X512" i="5"/>
  <c r="Z512" i="5"/>
  <c r="AA512" i="5"/>
  <c r="Y512" i="5"/>
  <c r="AC512" i="5"/>
  <c r="AB81" i="5"/>
  <c r="AA81" i="5"/>
  <c r="AD81" i="5"/>
  <c r="X81" i="5"/>
  <c r="Z81" i="5"/>
  <c r="AC81" i="5"/>
  <c r="Y81" i="5"/>
  <c r="AB62" i="5"/>
  <c r="X62" i="5"/>
  <c r="AD62" i="5"/>
  <c r="Y62" i="5"/>
  <c r="AA62" i="5"/>
  <c r="AC62" i="5"/>
  <c r="Z62" i="5"/>
  <c r="AB457" i="5"/>
  <c r="AA457" i="5"/>
  <c r="Y457" i="5"/>
  <c r="Z457" i="5"/>
  <c r="AC457" i="5"/>
  <c r="AD262" i="5"/>
  <c r="Z262" i="5"/>
  <c r="AB262" i="5"/>
  <c r="X262" i="5"/>
  <c r="Y262" i="5"/>
  <c r="AC262" i="5"/>
  <c r="AA262" i="5"/>
  <c r="AD585" i="5"/>
  <c r="AC585" i="5"/>
  <c r="AA585" i="5"/>
  <c r="Y585" i="5"/>
  <c r="Z585" i="5"/>
  <c r="X585" i="5"/>
  <c r="AB585" i="5"/>
  <c r="AA446" i="5"/>
  <c r="Z446" i="5"/>
  <c r="AC446" i="5"/>
  <c r="X446" i="5"/>
  <c r="Y446" i="5"/>
  <c r="AB446" i="5"/>
  <c r="AD446" i="5"/>
  <c r="AC273" i="5"/>
  <c r="AD273" i="5"/>
  <c r="X273" i="5"/>
  <c r="AB273" i="5"/>
  <c r="Z273" i="5"/>
  <c r="AA273" i="5"/>
  <c r="Y273" i="5"/>
  <c r="AD275" i="5"/>
  <c r="Y275" i="5"/>
  <c r="AA275" i="5"/>
  <c r="Z275" i="5"/>
  <c r="AC275" i="5"/>
  <c r="AB275" i="5"/>
  <c r="Z18" i="5"/>
  <c r="Y18" i="5"/>
  <c r="AB18" i="5"/>
  <c r="X18" i="5"/>
  <c r="AD18" i="5"/>
  <c r="AC18" i="5"/>
  <c r="Z240" i="5"/>
  <c r="Y240" i="5"/>
  <c r="X240" i="5"/>
  <c r="AA240" i="5"/>
  <c r="AC240" i="5"/>
  <c r="AB240" i="5"/>
  <c r="AD240" i="5"/>
  <c r="X24" i="5"/>
  <c r="AD457" i="5"/>
  <c r="X275" i="5"/>
  <c r="AA18" i="5"/>
  <c r="Z39" i="5"/>
  <c r="X457" i="5"/>
  <c r="AD482" i="5"/>
  <c r="Z590" i="5"/>
  <c r="Z96" i="5"/>
  <c r="AB106" i="5"/>
  <c r="Z487" i="5"/>
  <c r="AD163" i="5"/>
  <c r="X108" i="5"/>
  <c r="AA29" i="5"/>
  <c r="AB495" i="5"/>
  <c r="AA573" i="5"/>
  <c r="AD172" i="5"/>
  <c r="AB141" i="5"/>
  <c r="AA538" i="5"/>
  <c r="Z335" i="5"/>
  <c r="Z309" i="5"/>
  <c r="AA60" i="5"/>
  <c r="AD466" i="5"/>
  <c r="AD306" i="5"/>
  <c r="Y485" i="5"/>
  <c r="AA590" i="5"/>
  <c r="AA106" i="5"/>
  <c r="X163" i="5"/>
  <c r="AC108" i="5"/>
  <c r="AC423" i="5"/>
  <c r="AD226" i="5"/>
  <c r="Z188" i="5"/>
  <c r="AD573" i="5"/>
  <c r="AC354" i="5"/>
  <c r="Y577" i="5"/>
  <c r="Z526" i="5"/>
  <c r="AD141" i="5"/>
  <c r="Z223" i="5"/>
  <c r="AA575" i="5"/>
  <c r="Z141" i="5"/>
  <c r="AC586" i="5"/>
  <c r="X590" i="5"/>
  <c r="Y312" i="5"/>
  <c r="Z350" i="5"/>
  <c r="AD108" i="5"/>
  <c r="AA423" i="5"/>
  <c r="AD127" i="5"/>
  <c r="AB279" i="5"/>
  <c r="AB353" i="5"/>
  <c r="AA354" i="5"/>
  <c r="X272" i="5"/>
  <c r="X75" i="5"/>
  <c r="Z539" i="5"/>
  <c r="AA602" i="5"/>
  <c r="X602" i="5"/>
  <c r="X238" i="5"/>
  <c r="AA598" i="5"/>
  <c r="AC334" i="5"/>
  <c r="Y564" i="5"/>
  <c r="Z312" i="5"/>
  <c r="AB29" i="5"/>
  <c r="X350" i="5"/>
  <c r="AA108" i="5"/>
  <c r="AB225" i="5"/>
  <c r="X127" i="5"/>
  <c r="AB241" i="5"/>
  <c r="Y353" i="5"/>
  <c r="AC590" i="5"/>
  <c r="Y420" i="5"/>
  <c r="AC221" i="5"/>
  <c r="AC602" i="5"/>
  <c r="AB577" i="5"/>
  <c r="AA71" i="5"/>
  <c r="AA157" i="5"/>
  <c r="AC598" i="5"/>
  <c r="AA74" i="5"/>
  <c r="Z102" i="5"/>
  <c r="AC575" i="5"/>
  <c r="Z239" i="5"/>
  <c r="AD238" i="5"/>
  <c r="AC156" i="5"/>
  <c r="AB445" i="5"/>
  <c r="Z106" i="5"/>
  <c r="X297" i="5"/>
  <c r="Y29" i="5"/>
  <c r="Z70" i="5"/>
  <c r="Y358" i="5"/>
  <c r="AA350" i="5"/>
  <c r="AA518" i="5"/>
  <c r="AA127" i="5"/>
  <c r="AB590" i="5"/>
  <c r="Z217" i="5"/>
  <c r="Z602" i="5"/>
  <c r="Y221" i="5"/>
  <c r="AD276" i="5"/>
  <c r="AD157" i="5"/>
  <c r="Z132" i="5"/>
  <c r="AB132" i="5"/>
  <c r="AC132" i="5"/>
  <c r="Y132" i="5"/>
  <c r="X132" i="5"/>
  <c r="AD132" i="5"/>
  <c r="Y573" i="5"/>
  <c r="X573" i="5"/>
  <c r="AA458" i="5"/>
  <c r="Z458" i="5"/>
  <c r="AD458" i="5"/>
  <c r="Y458" i="5"/>
  <c r="X458" i="5"/>
  <c r="AC50" i="5"/>
  <c r="AB50" i="5"/>
  <c r="Z50" i="5"/>
  <c r="X50" i="5"/>
  <c r="AA50" i="5"/>
  <c r="Y50" i="5"/>
  <c r="AD50" i="5"/>
  <c r="AB53" i="5"/>
  <c r="AD53" i="5"/>
  <c r="Z53" i="5"/>
  <c r="Y53" i="5"/>
  <c r="X53" i="5"/>
  <c r="AA53" i="5"/>
  <c r="Y516" i="5"/>
  <c r="X516" i="5"/>
  <c r="AC516" i="5"/>
  <c r="AA516" i="5"/>
  <c r="AC224" i="5"/>
  <c r="AD224" i="5"/>
  <c r="AA224" i="5"/>
  <c r="Y224" i="5"/>
  <c r="AD116" i="5"/>
  <c r="Z116" i="5"/>
  <c r="AC44" i="5"/>
  <c r="AD44" i="5"/>
  <c r="AB44" i="5"/>
  <c r="Z44" i="5"/>
  <c r="Z376" i="5"/>
  <c r="AD376" i="5"/>
  <c r="X376" i="5"/>
  <c r="AA376" i="5"/>
  <c r="AD452" i="5"/>
  <c r="AC452" i="5"/>
  <c r="AA452" i="5"/>
  <c r="AB234" i="5"/>
  <c r="X234" i="5"/>
  <c r="AA234" i="5"/>
  <c r="AC485" i="5"/>
  <c r="AB485" i="5"/>
  <c r="AA485" i="5"/>
  <c r="AD408" i="5"/>
  <c r="AB408" i="5"/>
  <c r="AA408" i="5"/>
  <c r="Z408" i="5"/>
  <c r="AD223" i="5"/>
  <c r="AB223" i="5"/>
  <c r="Y223" i="5"/>
  <c r="Z432" i="5"/>
  <c r="AC432" i="5"/>
  <c r="X432" i="5"/>
  <c r="AB432" i="5"/>
  <c r="AD432" i="5"/>
  <c r="Z54" i="5"/>
  <c r="AD54" i="5"/>
  <c r="Y54" i="5"/>
  <c r="X54" i="5"/>
  <c r="AA54" i="5"/>
  <c r="AD378" i="5"/>
  <c r="AC186" i="5"/>
  <c r="Y186" i="5"/>
  <c r="Z186" i="5"/>
  <c r="AD69" i="5"/>
  <c r="AC69" i="5"/>
  <c r="Y218" i="5"/>
  <c r="AB218" i="5"/>
  <c r="Z218" i="5"/>
  <c r="AA218" i="5"/>
  <c r="X218" i="5"/>
  <c r="Y317" i="5"/>
  <c r="AA317" i="5"/>
  <c r="Z84" i="5"/>
  <c r="AC84" i="5"/>
  <c r="AB84" i="5"/>
  <c r="Y84" i="5"/>
  <c r="X494" i="5"/>
  <c r="AB494" i="5"/>
  <c r="AA494" i="5"/>
  <c r="AA315" i="5"/>
  <c r="AB315" i="5"/>
  <c r="AA308" i="5"/>
  <c r="X308" i="5"/>
  <c r="Z308" i="5"/>
  <c r="AB45" i="5"/>
  <c r="Z45" i="5"/>
  <c r="X45" i="5"/>
  <c r="AA45" i="5"/>
  <c r="AD45" i="5"/>
  <c r="AC45" i="5"/>
  <c r="AB460" i="5"/>
  <c r="Z460" i="5"/>
  <c r="AB404" i="5"/>
  <c r="AC404" i="5"/>
  <c r="AD404" i="5"/>
  <c r="AB6" i="5"/>
  <c r="AC54" i="5"/>
  <c r="AA233" i="5"/>
  <c r="AA6" i="5"/>
  <c r="AD335" i="5"/>
  <c r="X335" i="5"/>
  <c r="AC335" i="5"/>
  <c r="AD536" i="5"/>
  <c r="Z536" i="5"/>
  <c r="AB536" i="5"/>
  <c r="X456" i="5"/>
  <c r="AA456" i="5"/>
  <c r="AD456" i="5"/>
  <c r="Y498" i="5"/>
  <c r="AD498" i="5"/>
  <c r="Z498" i="5"/>
  <c r="X498" i="5"/>
  <c r="AC498" i="5"/>
  <c r="AA16" i="5"/>
  <c r="AC16" i="5"/>
  <c r="Z16" i="5"/>
  <c r="AB16" i="5"/>
  <c r="AC341" i="5"/>
  <c r="AB341" i="5"/>
  <c r="AB560" i="5"/>
  <c r="Z560" i="5"/>
  <c r="AD560" i="5"/>
  <c r="X539" i="5"/>
  <c r="AD539" i="5"/>
  <c r="Y539" i="5"/>
  <c r="AA539" i="5"/>
  <c r="Y172" i="5"/>
  <c r="X172" i="5"/>
  <c r="AC172" i="5"/>
  <c r="Z172" i="5"/>
  <c r="Z540" i="5"/>
  <c r="AB540" i="5"/>
  <c r="Y540" i="5"/>
  <c r="AD540" i="5"/>
  <c r="AC540" i="5"/>
  <c r="Y284" i="5"/>
  <c r="AA284" i="5"/>
  <c r="Z284" i="5"/>
  <c r="AD284" i="5"/>
  <c r="AC284" i="5"/>
  <c r="AB284" i="5"/>
  <c r="X140" i="5"/>
  <c r="AD140" i="5"/>
  <c r="Y140" i="5"/>
  <c r="X270" i="5"/>
  <c r="Z270" i="5"/>
  <c r="AD270" i="5"/>
  <c r="AC270" i="5"/>
  <c r="AA270" i="5"/>
  <c r="AB270" i="5"/>
  <c r="Y270" i="5"/>
  <c r="AA402" i="5"/>
  <c r="AB402" i="5"/>
  <c r="Y402" i="5"/>
  <c r="AC402" i="5"/>
  <c r="AD11" i="5"/>
  <c r="Y11" i="5"/>
  <c r="AC11" i="5"/>
  <c r="Z11" i="5"/>
  <c r="AB71" i="5"/>
  <c r="AD71" i="5"/>
  <c r="AB74" i="5"/>
  <c r="Z74" i="5"/>
  <c r="X74" i="5"/>
  <c r="AA550" i="5"/>
  <c r="AD550" i="5"/>
  <c r="Y550" i="5"/>
  <c r="X550" i="5"/>
  <c r="Z550" i="5"/>
  <c r="AC550" i="5"/>
  <c r="X311" i="5"/>
  <c r="AD311" i="5"/>
  <c r="Y311" i="5"/>
  <c r="AB59" i="5"/>
  <c r="Z59" i="5"/>
  <c r="Y59" i="5"/>
  <c r="AA59" i="5"/>
  <c r="X59" i="5"/>
  <c r="AD59" i="5"/>
  <c r="AC59" i="5"/>
  <c r="Z434" i="5"/>
  <c r="AD434" i="5"/>
  <c r="AA434" i="5"/>
  <c r="X434" i="5"/>
  <c r="X380" i="5"/>
  <c r="AA380" i="5"/>
  <c r="AD380" i="5"/>
  <c r="AA57" i="5"/>
  <c r="AD57" i="5"/>
  <c r="AB57" i="5"/>
  <c r="X203" i="5"/>
  <c r="Z203" i="5"/>
  <c r="AD203" i="5"/>
  <c r="Y203" i="5"/>
  <c r="AD42" i="5"/>
  <c r="Z42" i="5"/>
  <c r="Y42" i="5"/>
  <c r="X42" i="5"/>
  <c r="AC228" i="5"/>
  <c r="Y228" i="5"/>
  <c r="Z228" i="5"/>
  <c r="X228" i="5"/>
  <c r="AD228" i="5"/>
  <c r="X248" i="5"/>
  <c r="AD248" i="5"/>
  <c r="AA248" i="5"/>
  <c r="Z248" i="5"/>
  <c r="Y431" i="5"/>
  <c r="AD431" i="5"/>
  <c r="X431" i="5"/>
  <c r="AC431" i="5"/>
  <c r="AB462" i="5"/>
  <c r="AA462" i="5"/>
  <c r="AD528" i="5"/>
  <c r="Z528" i="5"/>
  <c r="AC528" i="5"/>
  <c r="AB528" i="5"/>
  <c r="Y528" i="5"/>
  <c r="X547" i="5"/>
  <c r="Z547" i="5"/>
  <c r="AD547" i="5"/>
  <c r="AC547" i="5"/>
  <c r="Y547" i="5"/>
  <c r="AB547" i="5"/>
  <c r="AA547" i="5"/>
  <c r="X300" i="5"/>
  <c r="AD300" i="5"/>
  <c r="Z300" i="5"/>
  <c r="Y338" i="5"/>
  <c r="X338" i="5"/>
  <c r="AD338" i="5"/>
  <c r="Z338" i="5"/>
  <c r="X120" i="5"/>
  <c r="AA120" i="5"/>
  <c r="AD120" i="5"/>
  <c r="AC120" i="5"/>
  <c r="Y120" i="5"/>
  <c r="AD531" i="5"/>
  <c r="Y531" i="5"/>
  <c r="AB531" i="5"/>
  <c r="X222" i="5"/>
  <c r="Z222" i="5"/>
  <c r="AD222" i="5"/>
  <c r="AA222" i="5"/>
  <c r="Y226" i="5"/>
  <c r="AB226" i="5"/>
  <c r="Z226" i="5"/>
  <c r="AA131" i="5"/>
  <c r="Z131" i="5"/>
  <c r="AD131" i="5"/>
  <c r="AD285" i="5"/>
  <c r="Z285" i="5"/>
  <c r="AA486" i="5"/>
  <c r="Z486" i="5"/>
  <c r="X486" i="5"/>
  <c r="Y558" i="5"/>
  <c r="AA558" i="5"/>
  <c r="AD558" i="5"/>
  <c r="AD287" i="5"/>
  <c r="X287" i="5"/>
  <c r="Z287" i="5"/>
  <c r="Y287" i="5"/>
  <c r="AB441" i="5"/>
  <c r="AD441" i="5"/>
  <c r="AC441" i="5"/>
  <c r="AB274" i="5"/>
  <c r="X274" i="5"/>
  <c r="AA274" i="5"/>
  <c r="AA246" i="5"/>
  <c r="Y246" i="5"/>
  <c r="AA352" i="5"/>
  <c r="AD352" i="5"/>
  <c r="Z352" i="5"/>
  <c r="X352" i="5"/>
  <c r="AB352" i="5"/>
  <c r="AD251" i="5"/>
  <c r="AA251" i="5"/>
  <c r="Y251" i="5"/>
  <c r="AD158" i="5"/>
  <c r="AB158" i="5"/>
  <c r="AA414" i="5"/>
  <c r="Z414" i="5"/>
  <c r="Y245" i="5"/>
  <c r="X245" i="5"/>
  <c r="AD245" i="5"/>
  <c r="AB245" i="5"/>
  <c r="X164" i="5"/>
  <c r="AB164" i="5"/>
  <c r="AC164" i="5"/>
  <c r="Z164" i="5"/>
  <c r="Y164" i="5"/>
  <c r="Y95" i="5"/>
  <c r="AC95" i="5"/>
  <c r="AB95" i="5"/>
  <c r="AA95" i="5"/>
  <c r="Z191" i="5"/>
  <c r="AC538" i="5"/>
  <c r="AD315" i="5"/>
  <c r="Z265" i="5"/>
  <c r="AD445" i="5"/>
  <c r="AA442" i="5"/>
  <c r="AC326" i="5"/>
  <c r="AA103" i="5"/>
  <c r="AD260" i="5"/>
  <c r="Y434" i="5"/>
  <c r="AC319" i="5"/>
  <c r="Y57" i="5"/>
  <c r="Y89" i="5"/>
  <c r="Y428" i="5"/>
  <c r="AC397" i="5"/>
  <c r="AD189" i="5"/>
  <c r="AD595" i="5"/>
  <c r="AA191" i="5"/>
  <c r="AB317" i="5"/>
  <c r="AD341" i="5"/>
  <c r="X57" i="5"/>
  <c r="AD520" i="5"/>
  <c r="Y327" i="5"/>
  <c r="X337" i="5"/>
  <c r="AD112" i="5"/>
  <c r="Y16" i="5"/>
  <c r="AC194" i="5"/>
  <c r="Y439" i="5"/>
  <c r="AB380" i="5"/>
  <c r="AC287" i="5"/>
  <c r="AD186" i="5"/>
  <c r="AD308" i="5"/>
  <c r="AA226" i="5"/>
  <c r="Z272" i="5"/>
  <c r="AC572" i="5"/>
  <c r="AB550" i="5"/>
  <c r="Z440" i="5"/>
  <c r="AB376" i="5"/>
  <c r="Y462" i="5"/>
  <c r="AB311" i="5"/>
  <c r="Y157" i="5"/>
  <c r="AA431" i="5"/>
  <c r="Z431" i="5"/>
  <c r="Y408" i="5"/>
  <c r="Y71" i="5"/>
  <c r="AD538" i="5"/>
  <c r="AD468" i="5"/>
  <c r="AB11" i="5"/>
  <c r="Z481" i="5"/>
  <c r="Y184" i="5"/>
  <c r="AA132" i="5"/>
  <c r="AB516" i="5"/>
  <c r="X15" i="5"/>
  <c r="X95" i="5"/>
  <c r="Z504" i="5"/>
  <c r="Y504" i="5"/>
  <c r="X593" i="5"/>
  <c r="AA498" i="5"/>
  <c r="AB538" i="5"/>
  <c r="Z130" i="5"/>
  <c r="AA130" i="5"/>
  <c r="X130" i="5"/>
  <c r="Y130" i="5"/>
  <c r="X411" i="5"/>
  <c r="Z411" i="5"/>
  <c r="AC411" i="5"/>
  <c r="AA445" i="5"/>
  <c r="AC556" i="5"/>
  <c r="AB326" i="5"/>
  <c r="Y595" i="5"/>
  <c r="Z317" i="5"/>
  <c r="Z452" i="5"/>
  <c r="AB194" i="5"/>
  <c r="Z189" i="5"/>
  <c r="AA368" i="5"/>
  <c r="X224" i="5"/>
  <c r="AC315" i="5"/>
  <c r="AB442" i="5"/>
  <c r="AB291" i="5"/>
  <c r="AD326" i="5"/>
  <c r="AB434" i="5"/>
  <c r="X319" i="5"/>
  <c r="Y393" i="5"/>
  <c r="AB191" i="5"/>
  <c r="AB222" i="5"/>
  <c r="AD317" i="5"/>
  <c r="X341" i="5"/>
  <c r="AD428" i="5"/>
  <c r="AD102" i="5"/>
  <c r="X372" i="5"/>
  <c r="X327" i="5"/>
  <c r="Y45" i="5"/>
  <c r="AD16" i="5"/>
  <c r="AD194" i="5"/>
  <c r="AB439" i="5"/>
  <c r="X413" i="5"/>
  <c r="AC218" i="5"/>
  <c r="AA560" i="5"/>
  <c r="AA272" i="5"/>
  <c r="AD462" i="5"/>
  <c r="AA460" i="5"/>
  <c r="AB120" i="5"/>
  <c r="Z420" i="5"/>
  <c r="AA203" i="5"/>
  <c r="Z311" i="5"/>
  <c r="X71" i="5"/>
  <c r="X468" i="5"/>
  <c r="Z572" i="5"/>
  <c r="Z516" i="5"/>
  <c r="AA121" i="5"/>
  <c r="AB121" i="5"/>
  <c r="AD385" i="5"/>
  <c r="Y385" i="5"/>
  <c r="X385" i="5"/>
  <c r="AB385" i="5"/>
  <c r="AB238" i="5"/>
  <c r="Y238" i="5"/>
  <c r="AB515" i="5"/>
  <c r="AA515" i="5"/>
  <c r="AC515" i="5"/>
  <c r="Y515" i="5"/>
  <c r="X96" i="5"/>
  <c r="AC96" i="5"/>
  <c r="AC99" i="5"/>
  <c r="AA99" i="5"/>
  <c r="Y99" i="5"/>
  <c r="X99" i="5"/>
  <c r="AB509" i="5"/>
  <c r="AA509" i="5"/>
  <c r="AA165" i="5"/>
  <c r="Z165" i="5"/>
  <c r="X165" i="5"/>
  <c r="AD165" i="5"/>
  <c r="Y139" i="5"/>
  <c r="X139" i="5"/>
  <c r="X575" i="5"/>
  <c r="Z395" i="5"/>
  <c r="AA395" i="5"/>
  <c r="AD188" i="5"/>
  <c r="Y188" i="5"/>
  <c r="AB188" i="5"/>
  <c r="AB47" i="5"/>
  <c r="AD47" i="5"/>
  <c r="X47" i="5"/>
  <c r="AA47" i="5"/>
  <c r="X233" i="5"/>
  <c r="Z233" i="5"/>
  <c r="Y233" i="5"/>
  <c r="Z126" i="5"/>
  <c r="AC126" i="5"/>
  <c r="AB126" i="5"/>
  <c r="AC570" i="5"/>
  <c r="Y570" i="5"/>
  <c r="X570" i="5"/>
  <c r="AB570" i="5"/>
  <c r="AA570" i="5"/>
  <c r="AA552" i="5"/>
  <c r="AD552" i="5"/>
  <c r="AC552" i="5"/>
  <c r="AB552" i="5"/>
  <c r="Y552" i="5"/>
  <c r="X552" i="5"/>
  <c r="Z552" i="5"/>
  <c r="AA337" i="5"/>
  <c r="AC337" i="5"/>
  <c r="AD337" i="5"/>
  <c r="AB337" i="5"/>
  <c r="Z505" i="5"/>
  <c r="AD75" i="5"/>
  <c r="Y445" i="5"/>
  <c r="Z397" i="5"/>
  <c r="Y397" i="5"/>
  <c r="AC48" i="5"/>
  <c r="AB48" i="5"/>
  <c r="AD48" i="5"/>
  <c r="AA48" i="5"/>
  <c r="Z48" i="5"/>
  <c r="AA348" i="5"/>
  <c r="X348" i="5"/>
  <c r="AC348" i="5"/>
  <c r="AA201" i="5"/>
  <c r="X201" i="5"/>
  <c r="X496" i="5"/>
  <c r="AB496" i="5"/>
  <c r="AC496" i="5"/>
  <c r="AA56" i="5"/>
  <c r="AD56" i="5"/>
  <c r="AC56" i="5"/>
  <c r="Z56" i="5"/>
  <c r="Y56" i="5"/>
  <c r="AA72" i="5"/>
  <c r="Y395" i="5"/>
  <c r="X418" i="5"/>
  <c r="AD418" i="5"/>
  <c r="AA418" i="5"/>
  <c r="AA544" i="5"/>
  <c r="Y544" i="5"/>
  <c r="AC544" i="5"/>
  <c r="X544" i="5"/>
  <c r="X182" i="5"/>
  <c r="AC182" i="5"/>
  <c r="AB182" i="5"/>
  <c r="X184" i="5"/>
  <c r="AD184" i="5"/>
  <c r="AB184" i="5"/>
  <c r="AA184" i="5"/>
  <c r="AC554" i="5"/>
  <c r="X554" i="5"/>
  <c r="AA554" i="5"/>
  <c r="Z445" i="5"/>
  <c r="Z170" i="5"/>
  <c r="Y170" i="5"/>
  <c r="Y149" i="5"/>
  <c r="X149" i="5"/>
  <c r="AA149" i="5"/>
  <c r="AB149" i="5"/>
  <c r="Y265" i="5"/>
  <c r="AB265" i="5"/>
  <c r="AC265" i="5"/>
  <c r="Y598" i="5"/>
  <c r="X598" i="5"/>
  <c r="AB598" i="5"/>
  <c r="AA391" i="5"/>
  <c r="Z391" i="5"/>
  <c r="Y391" i="5"/>
  <c r="AB391" i="5"/>
  <c r="X391" i="5"/>
  <c r="AC391" i="5"/>
  <c r="AC279" i="5"/>
  <c r="AA279" i="5"/>
  <c r="Z564" i="5"/>
  <c r="AD564" i="5"/>
  <c r="X564" i="5"/>
  <c r="AC564" i="5"/>
  <c r="AB420" i="5"/>
  <c r="AA420" i="5"/>
  <c r="AD126" i="5"/>
  <c r="Y556" i="5"/>
  <c r="AB397" i="5"/>
  <c r="Y411" i="5"/>
  <c r="X226" i="5"/>
  <c r="Y279" i="5"/>
  <c r="AD496" i="5"/>
  <c r="AA501" i="5"/>
  <c r="AC253" i="5"/>
  <c r="AA253" i="5"/>
  <c r="X253" i="5"/>
  <c r="Y10" i="5"/>
  <c r="X10" i="5"/>
  <c r="AD14" i="5"/>
  <c r="AC14" i="5"/>
  <c r="AB14" i="5"/>
  <c r="AA14" i="5"/>
  <c r="Y409" i="5"/>
  <c r="X409" i="5"/>
  <c r="AC409" i="5"/>
  <c r="Z409" i="5"/>
  <c r="X395" i="5"/>
  <c r="Z168" i="5"/>
  <c r="AD168" i="5"/>
  <c r="AC168" i="5"/>
  <c r="AD88" i="5"/>
  <c r="Y88" i="5"/>
  <c r="AA88" i="5"/>
  <c r="AB88" i="5"/>
  <c r="X88" i="5"/>
  <c r="Z586" i="5"/>
  <c r="AA586" i="5"/>
  <c r="AB586" i="5"/>
  <c r="X586" i="5"/>
  <c r="X331" i="5"/>
  <c r="AA331" i="5"/>
  <c r="Z331" i="5"/>
  <c r="AC331" i="5"/>
  <c r="AB331" i="5"/>
  <c r="AA312" i="5"/>
  <c r="X312" i="5"/>
  <c r="AA506" i="5"/>
  <c r="X506" i="5"/>
  <c r="AC506" i="5"/>
  <c r="AD506" i="5"/>
  <c r="AB41" i="5"/>
  <c r="X41" i="5"/>
  <c r="Z41" i="5"/>
  <c r="AA41" i="5"/>
  <c r="AD41" i="5"/>
  <c r="AC41" i="5"/>
  <c r="AB157" i="5"/>
  <c r="AC157" i="5"/>
  <c r="Z157" i="5"/>
  <c r="AB35" i="5"/>
  <c r="AA35" i="5"/>
  <c r="X35" i="5"/>
  <c r="Y35" i="5"/>
  <c r="Z35" i="5"/>
  <c r="AD36" i="5"/>
  <c r="X36" i="5"/>
  <c r="Y36" i="5"/>
  <c r="AB36" i="5"/>
  <c r="AB415" i="5"/>
  <c r="Y415" i="5"/>
  <c r="Z415" i="5"/>
  <c r="AC415" i="5"/>
  <c r="AD415" i="5"/>
  <c r="AA306" i="5"/>
  <c r="Y306" i="5"/>
  <c r="AC306" i="5"/>
  <c r="X306" i="5"/>
  <c r="Y538" i="5"/>
  <c r="Z538" i="5"/>
  <c r="X103" i="5"/>
  <c r="Y131" i="5"/>
  <c r="Y14" i="5"/>
  <c r="Z418" i="5"/>
  <c r="AD395" i="5"/>
  <c r="AC15" i="5"/>
  <c r="AB15" i="5"/>
  <c r="AD15" i="5"/>
  <c r="AA15" i="5"/>
  <c r="X179" i="5"/>
  <c r="AB179" i="5"/>
  <c r="Z179" i="5"/>
  <c r="AB286" i="5"/>
  <c r="AA286" i="5"/>
  <c r="AD143" i="5"/>
  <c r="AA143" i="5"/>
  <c r="AB143" i="5"/>
  <c r="Z143" i="5"/>
  <c r="Y143" i="5"/>
  <c r="AB468" i="5"/>
  <c r="AC468" i="5"/>
  <c r="Z468" i="5"/>
  <c r="AC170" i="5"/>
  <c r="X265" i="5"/>
  <c r="AD103" i="5"/>
  <c r="AC112" i="5"/>
  <c r="AA311" i="5"/>
  <c r="AA428" i="5"/>
  <c r="X69" i="5"/>
  <c r="AB189" i="5"/>
  <c r="AB595" i="5"/>
  <c r="AD191" i="5"/>
  <c r="AD201" i="5"/>
  <c r="X112" i="5"/>
  <c r="X186" i="5"/>
  <c r="X188" i="5"/>
  <c r="X48" i="5"/>
  <c r="X460" i="5"/>
  <c r="AC420" i="5"/>
  <c r="Z570" i="5"/>
  <c r="AD177" i="5"/>
  <c r="Y177" i="5"/>
  <c r="X177" i="5"/>
  <c r="Z177" i="5"/>
  <c r="AB170" i="5"/>
  <c r="Y126" i="5"/>
  <c r="X315" i="5"/>
  <c r="AD327" i="5"/>
  <c r="AC201" i="5"/>
  <c r="Y112" i="5"/>
  <c r="AD544" i="5"/>
  <c r="Y272" i="5"/>
  <c r="Z201" i="5"/>
  <c r="AD556" i="5"/>
  <c r="AC311" i="5"/>
  <c r="X408" i="5"/>
  <c r="AB440" i="5"/>
  <c r="Z298" i="5"/>
  <c r="Y298" i="5"/>
  <c r="AD298" i="5"/>
  <c r="AC298" i="5"/>
  <c r="AB298" i="5"/>
  <c r="AA298" i="5"/>
  <c r="X298" i="5"/>
  <c r="AA126" i="5"/>
  <c r="Y447" i="5"/>
  <c r="X502" i="5"/>
  <c r="AA326" i="5"/>
  <c r="AD182" i="5"/>
  <c r="Y529" i="5"/>
  <c r="AB116" i="5"/>
  <c r="Y319" i="5"/>
  <c r="AC393" i="5"/>
  <c r="X397" i="5"/>
  <c r="Z274" i="5"/>
  <c r="AC191" i="5"/>
  <c r="AC317" i="5"/>
  <c r="Y341" i="5"/>
  <c r="AC274" i="5"/>
  <c r="AB520" i="5"/>
  <c r="Y554" i="5"/>
  <c r="AA140" i="5"/>
  <c r="AC53" i="5"/>
  <c r="AC131" i="5"/>
  <c r="X279" i="5"/>
  <c r="AA372" i="5"/>
  <c r="Z337" i="5"/>
  <c r="Z327" i="5"/>
  <c r="Y194" i="5"/>
  <c r="AD439" i="5"/>
  <c r="AB301" i="5"/>
  <c r="AD218" i="5"/>
  <c r="X560" i="5"/>
  <c r="AB272" i="5"/>
  <c r="AC245" i="5"/>
  <c r="AC539" i="5"/>
  <c r="Z464" i="5"/>
  <c r="AC531" i="5"/>
  <c r="X285" i="5"/>
  <c r="AC203" i="5"/>
  <c r="Z120" i="5"/>
  <c r="AC47" i="5"/>
  <c r="AB348" i="5"/>
  <c r="AA228" i="5"/>
  <c r="Z321" i="5"/>
  <c r="Y468" i="5"/>
  <c r="X251" i="5"/>
  <c r="AD149" i="5"/>
  <c r="AD516" i="5"/>
  <c r="Z15" i="5"/>
  <c r="AC440" i="5"/>
  <c r="AB558" i="5"/>
  <c r="X117" i="5"/>
  <c r="AD117" i="5"/>
  <c r="Z423" i="5"/>
  <c r="AB423" i="5"/>
  <c r="X423" i="5"/>
  <c r="AD281" i="5"/>
  <c r="Z281" i="5"/>
  <c r="AC281" i="5"/>
  <c r="AD580" i="5"/>
  <c r="Z580" i="5"/>
  <c r="AB487" i="5"/>
  <c r="Y487" i="5"/>
  <c r="X487" i="5"/>
  <c r="AD487" i="5"/>
  <c r="Y482" i="5"/>
  <c r="Z482" i="5"/>
  <c r="X29" i="5"/>
  <c r="AD29" i="5"/>
  <c r="X492" i="5"/>
  <c r="AC492" i="5"/>
  <c r="Y492" i="5"/>
  <c r="AA135" i="5"/>
  <c r="AD135" i="5"/>
  <c r="X511" i="5"/>
  <c r="Z511" i="5"/>
  <c r="Y168" i="5"/>
  <c r="AC177" i="5"/>
  <c r="Z88" i="5"/>
  <c r="AC458" i="5"/>
  <c r="AC102" i="5"/>
  <c r="Y102" i="5"/>
  <c r="AB102" i="5"/>
  <c r="Y161" i="5"/>
  <c r="X161" i="5"/>
  <c r="AD161" i="5"/>
  <c r="AC161" i="5"/>
  <c r="AA161" i="5"/>
  <c r="AA189" i="5"/>
  <c r="Y189" i="5"/>
  <c r="AC189" i="5"/>
  <c r="AB505" i="5"/>
  <c r="AD505" i="5"/>
  <c r="Y505" i="5"/>
  <c r="AA505" i="5"/>
  <c r="Y413" i="5"/>
  <c r="AA413" i="5"/>
  <c r="Z413" i="5"/>
  <c r="AB413" i="5"/>
  <c r="AD413" i="5"/>
  <c r="AA75" i="5"/>
  <c r="Z75" i="5"/>
  <c r="Y75" i="5"/>
  <c r="AB75" i="5"/>
  <c r="X102" i="5"/>
  <c r="AB395" i="5"/>
  <c r="AC445" i="5"/>
  <c r="Z428" i="5"/>
  <c r="X428" i="5"/>
  <c r="AB428" i="5"/>
  <c r="Y60" i="5"/>
  <c r="X60" i="5"/>
  <c r="AC60" i="5"/>
  <c r="AD60" i="5"/>
  <c r="AB60" i="5"/>
  <c r="AB260" i="5"/>
  <c r="AC260" i="5"/>
  <c r="AA260" i="5"/>
  <c r="Y260" i="5"/>
  <c r="X260" i="5"/>
  <c r="Z304" i="5"/>
  <c r="AA304" i="5"/>
  <c r="AB304" i="5"/>
  <c r="Y304" i="5"/>
  <c r="X304" i="5"/>
  <c r="AC304" i="5"/>
  <c r="AB556" i="5"/>
  <c r="X556" i="5"/>
  <c r="X243" i="5"/>
  <c r="Z243" i="5"/>
  <c r="AD243" i="5"/>
  <c r="AB243" i="5"/>
  <c r="AA243" i="5"/>
  <c r="AD399" i="5"/>
  <c r="Z399" i="5"/>
  <c r="Y399" i="5"/>
  <c r="AC399" i="5"/>
  <c r="AA399" i="5"/>
  <c r="AB399" i="5"/>
  <c r="X368" i="5"/>
  <c r="AB368" i="5"/>
  <c r="Y368" i="5"/>
  <c r="Y72" i="5"/>
  <c r="AB72" i="5"/>
  <c r="X72" i="5"/>
  <c r="Z72" i="5"/>
  <c r="AC72" i="5"/>
  <c r="Z161" i="5"/>
  <c r="Y372" i="5"/>
  <c r="AC243" i="5"/>
  <c r="Z496" i="5"/>
  <c r="X89" i="5"/>
  <c r="AC89" i="5"/>
  <c r="AA89" i="5"/>
  <c r="Y343" i="5"/>
  <c r="X343" i="5"/>
  <c r="Z343" i="5"/>
  <c r="AD568" i="5"/>
  <c r="AB568" i="5"/>
  <c r="X568" i="5"/>
  <c r="X595" i="5"/>
  <c r="Z595" i="5"/>
  <c r="AB575" i="5"/>
  <c r="AD575" i="5"/>
  <c r="AC369" i="5"/>
  <c r="Y369" i="5"/>
  <c r="AA369" i="5"/>
  <c r="Z369" i="5"/>
  <c r="AD369" i="5"/>
  <c r="AB369" i="5"/>
  <c r="AC593" i="5"/>
  <c r="Z593" i="5"/>
  <c r="AD593" i="5"/>
  <c r="AA156" i="5"/>
  <c r="X156" i="5"/>
  <c r="Y156" i="5"/>
  <c r="AD156" i="5"/>
  <c r="AC6" i="5"/>
  <c r="Y6" i="5"/>
  <c r="Y241" i="5"/>
  <c r="X241" i="5"/>
  <c r="AD241" i="5"/>
  <c r="Y297" i="5"/>
  <c r="AC297" i="5"/>
  <c r="AA297" i="5"/>
  <c r="X464" i="5"/>
  <c r="AB464" i="5"/>
  <c r="AD265" i="5"/>
  <c r="AB411" i="5"/>
  <c r="X505" i="5"/>
  <c r="X369" i="5"/>
  <c r="Z241" i="5"/>
  <c r="AA343" i="5"/>
  <c r="Z501" i="5"/>
  <c r="AB564" i="5"/>
  <c r="AC395" i="5"/>
  <c r="AD95" i="5"/>
  <c r="AC336" i="5"/>
  <c r="Y336" i="5"/>
  <c r="X336" i="5"/>
  <c r="AA336" i="5"/>
  <c r="AD336" i="5"/>
  <c r="X148" i="5"/>
  <c r="AC148" i="5"/>
  <c r="AD148" i="5"/>
  <c r="Z148" i="5"/>
  <c r="Z426" i="5"/>
  <c r="AD426" i="5"/>
  <c r="AA426" i="5"/>
  <c r="Z563" i="5"/>
  <c r="AA563" i="5"/>
  <c r="AB56" i="5"/>
  <c r="Z493" i="5"/>
  <c r="Y493" i="5"/>
  <c r="AD312" i="5"/>
  <c r="AA415" i="5"/>
  <c r="AB297" i="5"/>
  <c r="AB343" i="5"/>
  <c r="AD368" i="5"/>
  <c r="Z149" i="5"/>
  <c r="AD348" i="5"/>
  <c r="AB276" i="5"/>
  <c r="AA276" i="5"/>
  <c r="Z513" i="5"/>
  <c r="X513" i="5"/>
  <c r="Y513" i="5"/>
  <c r="AB513" i="5"/>
  <c r="AD122" i="5"/>
  <c r="AC122" i="5"/>
  <c r="AB122" i="5"/>
  <c r="X302" i="5"/>
  <c r="AA302" i="5"/>
  <c r="AD302" i="5"/>
  <c r="AC302" i="5"/>
  <c r="AB302" i="5"/>
  <c r="AB236" i="5"/>
  <c r="Y236" i="5"/>
  <c r="AA236" i="5"/>
  <c r="X236" i="5"/>
  <c r="Z236" i="5"/>
  <c r="AC236" i="5"/>
  <c r="AD236" i="5"/>
  <c r="Y392" i="5"/>
  <c r="AA392" i="5"/>
  <c r="AD392" i="5"/>
  <c r="AB392" i="5"/>
  <c r="Z392" i="5"/>
  <c r="AC392" i="5"/>
  <c r="AC233" i="5"/>
  <c r="X6" i="5"/>
  <c r="X56" i="5"/>
  <c r="AA168" i="5"/>
  <c r="AB306" i="5"/>
  <c r="AD513" i="5"/>
  <c r="AD89" i="5"/>
  <c r="AD297" i="5"/>
  <c r="AA595" i="5"/>
  <c r="Z544" i="5"/>
  <c r="AC368" i="5"/>
  <c r="X191" i="5"/>
  <c r="AD464" i="5"/>
  <c r="AC309" i="5"/>
  <c r="AA309" i="5"/>
  <c r="AD309" i="5"/>
  <c r="AB309" i="5"/>
  <c r="AB161" i="5"/>
  <c r="Z36" i="5"/>
  <c r="Y103" i="5"/>
  <c r="Y315" i="5"/>
  <c r="AC241" i="5"/>
  <c r="AB201" i="5"/>
  <c r="AB544" i="5"/>
  <c r="AA556" i="5"/>
  <c r="AA464" i="5"/>
  <c r="AB593" i="5"/>
  <c r="Z506" i="5"/>
  <c r="AB54" i="5"/>
  <c r="AA264" i="5"/>
  <c r="AB264" i="5"/>
  <c r="Z264" i="5"/>
  <c r="X264" i="5"/>
  <c r="Y264" i="5"/>
  <c r="AC103" i="5"/>
  <c r="Z89" i="5"/>
  <c r="AA186" i="5"/>
  <c r="Y376" i="5"/>
  <c r="Z47" i="5"/>
  <c r="AC562" i="5"/>
  <c r="AA170" i="5"/>
  <c r="Y506" i="5"/>
  <c r="AA593" i="5"/>
  <c r="AA481" i="5"/>
  <c r="Y481" i="5"/>
  <c r="AD481" i="5"/>
  <c r="X481" i="5"/>
  <c r="AA36" i="5"/>
  <c r="AA528" i="5"/>
  <c r="X447" i="5"/>
  <c r="Y308" i="5"/>
  <c r="AA502" i="5"/>
  <c r="AA291" i="5"/>
  <c r="Z182" i="5"/>
  <c r="AC116" i="5"/>
  <c r="Z393" i="5"/>
  <c r="AA397" i="5"/>
  <c r="X317" i="5"/>
  <c r="Z10" i="5"/>
  <c r="Z341" i="5"/>
  <c r="AD274" i="5"/>
  <c r="Z520" i="5"/>
  <c r="AB554" i="5"/>
  <c r="AB140" i="5"/>
  <c r="AD279" i="5"/>
  <c r="AC372" i="5"/>
  <c r="AA327" i="5"/>
  <c r="Z194" i="5"/>
  <c r="Z439" i="5"/>
  <c r="X493" i="5"/>
  <c r="AA188" i="5"/>
  <c r="AC456" i="5"/>
  <c r="Y560" i="5"/>
  <c r="AD272" i="5"/>
  <c r="AB248" i="5"/>
  <c r="Y276" i="5"/>
  <c r="AB563" i="5"/>
  <c r="Y285" i="5"/>
  <c r="AC464" i="5"/>
  <c r="AC376" i="5"/>
  <c r="AC321" i="5"/>
  <c r="Y248" i="5"/>
  <c r="AB156" i="5"/>
  <c r="AB321" i="5"/>
  <c r="Y335" i="5"/>
  <c r="AC251" i="5"/>
  <c r="AA179" i="5"/>
  <c r="AB335" i="5"/>
  <c r="Y41" i="5"/>
  <c r="Z598" i="5"/>
  <c r="AD331" i="5"/>
  <c r="Z95" i="5"/>
  <c r="AD570" i="5"/>
  <c r="AD586" i="5"/>
  <c r="X168" i="5"/>
  <c r="AB458" i="5"/>
  <c r="Z442" i="5"/>
  <c r="Z575" i="5"/>
  <c r="AB596" i="5"/>
  <c r="AD596" i="5"/>
  <c r="Y596" i="5"/>
  <c r="Z596" i="5"/>
  <c r="Z371" i="5"/>
  <c r="AB371" i="5"/>
  <c r="AA389" i="5"/>
  <c r="AC389" i="5"/>
  <c r="Z389" i="5"/>
  <c r="AB389" i="5"/>
  <c r="X389" i="5"/>
  <c r="X268" i="5"/>
  <c r="Y268" i="5"/>
  <c r="AB268" i="5"/>
  <c r="Z268" i="5"/>
  <c r="AD425" i="5"/>
  <c r="Y425" i="5"/>
  <c r="X425" i="5"/>
  <c r="AB449" i="5"/>
  <c r="X449" i="5"/>
  <c r="Z449" i="5"/>
  <c r="AB190" i="5"/>
  <c r="AD190" i="5"/>
  <c r="AC461" i="5"/>
  <c r="Y461" i="5"/>
  <c r="X461" i="5"/>
  <c r="AA219" i="5"/>
  <c r="Y219" i="5"/>
  <c r="AB219" i="5"/>
  <c r="Z219" i="5"/>
  <c r="AB82" i="5"/>
  <c r="AA488" i="5"/>
  <c r="AA596" i="5"/>
  <c r="Y229" i="5"/>
  <c r="Z324" i="5"/>
  <c r="X219" i="5"/>
  <c r="AD371" i="5"/>
  <c r="Y490" i="5"/>
  <c r="AC596" i="5"/>
  <c r="X371" i="5"/>
  <c r="Z490" i="5"/>
  <c r="Y68" i="5"/>
  <c r="Z68" i="5"/>
  <c r="AB479" i="5"/>
  <c r="AA479" i="5"/>
  <c r="X479" i="5"/>
  <c r="Z269" i="5"/>
  <c r="Y269" i="5"/>
  <c r="AC17" i="5"/>
  <c r="AC196" i="5"/>
  <c r="Y119" i="5"/>
  <c r="AC438" i="5"/>
  <c r="X13" i="5"/>
  <c r="AD354" i="5"/>
  <c r="AB466" i="5"/>
  <c r="X465" i="5"/>
  <c r="X215" i="5"/>
  <c r="Y13" i="5"/>
  <c r="AC8" i="5"/>
  <c r="AB77" i="5"/>
  <c r="AA466" i="5"/>
  <c r="X64" i="5"/>
  <c r="Z64" i="5"/>
  <c r="AC64" i="5"/>
  <c r="Y64" i="5"/>
  <c r="X129" i="5"/>
  <c r="AD129" i="5"/>
  <c r="AC129" i="5"/>
  <c r="AB129" i="5"/>
  <c r="X37" i="5"/>
  <c r="Z495" i="5"/>
  <c r="Z215" i="5"/>
  <c r="AC601" i="5"/>
  <c r="Z601" i="5"/>
  <c r="AA601" i="5"/>
  <c r="AB601" i="5"/>
  <c r="X601" i="5"/>
  <c r="AD601" i="5"/>
  <c r="Y601" i="5"/>
  <c r="AC366" i="5"/>
  <c r="AC437" i="5"/>
  <c r="AB437" i="5"/>
  <c r="AA437" i="5"/>
  <c r="Z437" i="5"/>
  <c r="X437" i="5"/>
  <c r="Y437" i="5"/>
  <c r="AC289" i="5"/>
  <c r="AB289" i="5"/>
  <c r="X289" i="5"/>
  <c r="AD289" i="5"/>
  <c r="AA289" i="5"/>
  <c r="Z289" i="5"/>
  <c r="Z204" i="5"/>
  <c r="AB546" i="5"/>
  <c r="AC299" i="5"/>
  <c r="AD147" i="5"/>
  <c r="Z147" i="5"/>
  <c r="AD437" i="5"/>
  <c r="Y46" i="5"/>
  <c r="AC46" i="5"/>
  <c r="AD46" i="5"/>
  <c r="AA46" i="5"/>
  <c r="X46" i="5"/>
  <c r="AD366" i="5"/>
  <c r="Z366" i="5"/>
  <c r="X366" i="5"/>
  <c r="AB366" i="5"/>
  <c r="AB31" i="5"/>
  <c r="AC31" i="5"/>
  <c r="X31" i="5"/>
  <c r="AA31" i="5"/>
  <c r="AA100" i="5"/>
  <c r="AD100" i="5"/>
  <c r="AC100" i="5"/>
  <c r="X100" i="5"/>
  <c r="AB100" i="5"/>
  <c r="Z100" i="5"/>
  <c r="Y100" i="5"/>
  <c r="AD451" i="5"/>
  <c r="AB451" i="5"/>
  <c r="X451" i="5"/>
  <c r="Y451" i="5"/>
  <c r="AC451" i="5"/>
  <c r="AA451" i="5"/>
  <c r="Z403" i="5"/>
  <c r="AD403" i="5"/>
  <c r="X403" i="5"/>
  <c r="AC403" i="5"/>
  <c r="AB403" i="5"/>
  <c r="AA403" i="5"/>
  <c r="AD429" i="5"/>
  <c r="Z429" i="5"/>
  <c r="AB429" i="5"/>
  <c r="AC429" i="5"/>
  <c r="AC162" i="5"/>
  <c r="Y162" i="5"/>
  <c r="AB162" i="5"/>
  <c r="AD162" i="5"/>
  <c r="AA162" i="5"/>
  <c r="X162" i="5"/>
  <c r="Z162" i="5"/>
  <c r="AD517" i="5"/>
  <c r="Z517" i="5"/>
  <c r="Y517" i="5"/>
  <c r="AA517" i="5"/>
  <c r="AB517" i="5"/>
  <c r="AC517" i="5"/>
  <c r="AC529" i="5"/>
  <c r="AD529" i="5"/>
  <c r="AB529" i="5"/>
  <c r="Y147" i="5"/>
  <c r="X147" i="5"/>
  <c r="AB147" i="5"/>
  <c r="AA204" i="5"/>
  <c r="AC204" i="5"/>
  <c r="AD204" i="5"/>
  <c r="Z242" i="5"/>
  <c r="X242" i="5"/>
  <c r="Y242" i="5"/>
  <c r="AD242" i="5"/>
  <c r="AC242" i="5"/>
  <c r="AB242" i="5"/>
  <c r="Y94" i="5"/>
  <c r="X94" i="5"/>
  <c r="AB94" i="5"/>
  <c r="AA94" i="5"/>
  <c r="Z94" i="5"/>
  <c r="AD94" i="5"/>
  <c r="AC94" i="5"/>
  <c r="X517" i="5"/>
  <c r="AB166" i="5"/>
  <c r="X166" i="5"/>
  <c r="AC166" i="5"/>
  <c r="Z166" i="5"/>
  <c r="Y443" i="5"/>
  <c r="AD443" i="5"/>
  <c r="AC443" i="5"/>
  <c r="AA443" i="5"/>
  <c r="X443" i="5"/>
  <c r="AB443" i="5"/>
  <c r="X104" i="5"/>
  <c r="AC104" i="5"/>
  <c r="Y104" i="5"/>
  <c r="AD104" i="5"/>
  <c r="Z104" i="5"/>
  <c r="AB104" i="5"/>
  <c r="AA67" i="5"/>
  <c r="AC67" i="5"/>
  <c r="Z67" i="5"/>
  <c r="X67" i="5"/>
  <c r="AD67" i="5"/>
  <c r="AB67" i="5"/>
  <c r="Y299" i="5"/>
  <c r="AA299" i="5"/>
  <c r="AB299" i="5"/>
  <c r="Z299" i="5"/>
  <c r="Y588" i="5"/>
  <c r="Z588" i="5"/>
  <c r="AB588" i="5"/>
  <c r="AD588" i="5"/>
  <c r="AC588" i="5"/>
  <c r="AD244" i="5"/>
  <c r="AB244" i="5"/>
  <c r="AA244" i="5"/>
  <c r="Z244" i="5"/>
  <c r="Y244" i="5"/>
  <c r="X244" i="5"/>
  <c r="AC244" i="5"/>
  <c r="AD334" i="5"/>
  <c r="Y334" i="5"/>
  <c r="Z334" i="5"/>
  <c r="AB334" i="5"/>
  <c r="AA334" i="5"/>
  <c r="X252" i="5"/>
  <c r="Y252" i="5"/>
  <c r="AC252" i="5"/>
  <c r="AD252" i="5"/>
  <c r="AB252" i="5"/>
  <c r="Z252" i="5"/>
  <c r="AA150" i="5"/>
  <c r="Y150" i="5"/>
  <c r="AD150" i="5"/>
  <c r="AB150" i="5"/>
  <c r="AC150" i="5"/>
  <c r="X150" i="5"/>
  <c r="Z150" i="5"/>
  <c r="AC207" i="5"/>
  <c r="AA207" i="5"/>
  <c r="Y207" i="5"/>
  <c r="AB207" i="5"/>
  <c r="X207" i="5"/>
  <c r="AD207" i="5"/>
  <c r="Z207" i="5"/>
  <c r="Y259" i="5"/>
  <c r="AD259" i="5"/>
  <c r="AB259" i="5"/>
  <c r="AA259" i="5"/>
  <c r="X259" i="5"/>
  <c r="AC259" i="5"/>
  <c r="AD235" i="5"/>
  <c r="Y235" i="5"/>
  <c r="AC235" i="5"/>
  <c r="AB235" i="5"/>
  <c r="AA235" i="5"/>
  <c r="Z235" i="5"/>
  <c r="X235" i="5"/>
  <c r="AB412" i="5"/>
  <c r="AC412" i="5"/>
  <c r="AA412" i="5"/>
  <c r="Y204" i="5"/>
  <c r="AA366" i="5"/>
  <c r="AD412" i="5"/>
  <c r="X227" i="5"/>
  <c r="AB227" i="5"/>
  <c r="Y227" i="5"/>
  <c r="AC227" i="5"/>
  <c r="Z227" i="5"/>
  <c r="AA227" i="5"/>
  <c r="AD227" i="5"/>
  <c r="Z436" i="5"/>
  <c r="AD436" i="5"/>
  <c r="AC436" i="5"/>
  <c r="AA436" i="5"/>
  <c r="X436" i="5"/>
  <c r="AB436" i="5"/>
  <c r="AD507" i="5"/>
  <c r="AA507" i="5"/>
  <c r="Z507" i="5"/>
  <c r="X507" i="5"/>
  <c r="AC507" i="5"/>
  <c r="AB507" i="5"/>
  <c r="Y507" i="5"/>
  <c r="AA377" i="5"/>
  <c r="AC377" i="5"/>
  <c r="Y377" i="5"/>
  <c r="X377" i="5"/>
  <c r="Z377" i="5"/>
  <c r="AD400" i="5"/>
  <c r="AB400" i="5"/>
  <c r="Y400" i="5"/>
  <c r="X400" i="5"/>
  <c r="AA400" i="5"/>
  <c r="Z400" i="5"/>
  <c r="Y546" i="5"/>
  <c r="AC546" i="5"/>
  <c r="AD546" i="5"/>
  <c r="X546" i="5"/>
  <c r="AB535" i="5"/>
  <c r="AD535" i="5"/>
  <c r="X535" i="5"/>
  <c r="AC535" i="5"/>
  <c r="Z535" i="5"/>
  <c r="AA535" i="5"/>
  <c r="Y535" i="5"/>
  <c r="AC504" i="5"/>
  <c r="AA504" i="5"/>
  <c r="AD504" i="5"/>
  <c r="AB504" i="5"/>
  <c r="X504" i="5"/>
  <c r="Y419" i="5"/>
  <c r="AA419" i="5"/>
  <c r="Z419" i="5"/>
  <c r="AD419" i="5"/>
  <c r="AC419" i="5"/>
  <c r="X419" i="5"/>
  <c r="Y475" i="5"/>
  <c r="Z475" i="5"/>
  <c r="X475" i="5"/>
  <c r="AD475" i="5"/>
  <c r="AB475" i="5"/>
  <c r="AC475" i="5"/>
  <c r="AA142" i="5"/>
  <c r="Z142" i="5"/>
  <c r="Y142" i="5"/>
  <c r="AD142" i="5"/>
  <c r="X142" i="5"/>
  <c r="AB142" i="5"/>
  <c r="AD237" i="5"/>
  <c r="Y237" i="5"/>
  <c r="Z237" i="5"/>
  <c r="AB237" i="5"/>
  <c r="AC237" i="5"/>
  <c r="X237" i="5"/>
  <c r="AC181" i="5"/>
  <c r="Z181" i="5"/>
  <c r="X181" i="5"/>
  <c r="AB181" i="5"/>
  <c r="Y181" i="5"/>
  <c r="AA181" i="5"/>
  <c r="AD181" i="5"/>
  <c r="AB574" i="5"/>
  <c r="AA574" i="5"/>
  <c r="Z574" i="5"/>
  <c r="AD574" i="5"/>
  <c r="X574" i="5"/>
  <c r="Y574" i="5"/>
  <c r="AC574" i="5"/>
  <c r="AD377" i="5"/>
  <c r="AB377" i="5"/>
  <c r="Y412" i="5"/>
  <c r="Z259" i="5"/>
  <c r="AA166" i="5"/>
  <c r="X412" i="5"/>
  <c r="AD299" i="5"/>
  <c r="AC147" i="5"/>
  <c r="Y429" i="5"/>
  <c r="AA429" i="5"/>
  <c r="Y289" i="5"/>
  <c r="AB46" i="5"/>
  <c r="X588" i="5"/>
  <c r="AA546" i="5"/>
  <c r="Z529" i="5"/>
  <c r="Z31" i="5"/>
  <c r="AA104" i="5"/>
  <c r="Y166" i="5"/>
  <c r="Z412" i="5"/>
  <c r="X204" i="5"/>
  <c r="X529" i="5"/>
  <c r="AA475" i="5"/>
  <c r="AD31" i="5"/>
  <c r="Z443" i="5"/>
  <c r="AC400" i="5"/>
  <c r="AA209" i="5"/>
  <c r="AC209" i="5"/>
  <c r="Y209" i="5"/>
  <c r="X209" i="5"/>
  <c r="AA407" i="5"/>
  <c r="AA96" i="5"/>
  <c r="AB407" i="5"/>
  <c r="Z492" i="5"/>
  <c r="AC597" i="5"/>
  <c r="Y597" i="5"/>
  <c r="AA597" i="5"/>
  <c r="Z597" i="5"/>
  <c r="AD597" i="5"/>
  <c r="X597" i="5"/>
  <c r="AB597" i="5"/>
  <c r="AD239" i="5"/>
  <c r="AD70" i="5"/>
  <c r="AD407" i="5"/>
  <c r="AD96" i="5"/>
  <c r="AA487" i="5"/>
  <c r="AA492" i="5"/>
  <c r="Y589" i="5"/>
  <c r="AC589" i="5"/>
  <c r="X589" i="5"/>
  <c r="Y407" i="5"/>
  <c r="AC329" i="5"/>
  <c r="AD427" i="5"/>
  <c r="Y427" i="5"/>
  <c r="AD209" i="5"/>
  <c r="AD121" i="5"/>
  <c r="AC70" i="5"/>
  <c r="AC518" i="5"/>
  <c r="AB192" i="5"/>
  <c r="Y329" i="5"/>
  <c r="X495" i="5"/>
  <c r="X141" i="5"/>
  <c r="AA465" i="5"/>
  <c r="AC178" i="5"/>
  <c r="Z178" i="5"/>
  <c r="Y178" i="5"/>
  <c r="AD178" i="5"/>
  <c r="AB178" i="5"/>
  <c r="X178" i="5"/>
  <c r="Z121" i="5"/>
  <c r="Y511" i="5"/>
  <c r="AD362" i="5"/>
  <c r="AA37" i="5"/>
  <c r="AB70" i="5"/>
  <c r="AD411" i="5"/>
  <c r="Z103" i="5"/>
  <c r="AC363" i="5"/>
  <c r="Y196" i="5"/>
  <c r="AB358" i="5"/>
  <c r="AD106" i="5"/>
  <c r="AD119" i="5"/>
  <c r="Y222" i="5"/>
  <c r="AB163" i="5"/>
  <c r="AC385" i="5"/>
  <c r="Y124" i="5"/>
  <c r="Z336" i="5"/>
  <c r="Z554" i="5"/>
  <c r="AB553" i="5"/>
  <c r="Y518" i="5"/>
  <c r="Y423" i="5"/>
  <c r="Y253" i="5"/>
  <c r="AA409" i="5"/>
  <c r="AC301" i="5"/>
  <c r="AA238" i="5"/>
  <c r="Y495" i="5"/>
  <c r="Z127" i="5"/>
  <c r="AA112" i="5"/>
  <c r="AD343" i="5"/>
  <c r="AD511" i="5"/>
  <c r="AA353" i="5"/>
  <c r="AC77" i="5"/>
  <c r="AB217" i="5"/>
  <c r="AB148" i="5"/>
  <c r="Y183" i="5"/>
  <c r="Y200" i="5"/>
  <c r="AD139" i="5"/>
  <c r="AC568" i="5"/>
  <c r="AA217" i="5"/>
  <c r="Y141" i="5"/>
  <c r="Z465" i="5"/>
  <c r="Z459" i="5"/>
  <c r="Z221" i="5"/>
  <c r="AB501" i="5"/>
  <c r="Z209" i="5"/>
  <c r="X577" i="5"/>
  <c r="AD200" i="5"/>
  <c r="AB426" i="5"/>
  <c r="X563" i="5"/>
  <c r="AA329" i="5"/>
  <c r="Y404" i="5"/>
  <c r="AB562" i="5"/>
  <c r="Y378" i="5"/>
  <c r="AA378" i="5"/>
  <c r="AC378" i="5"/>
  <c r="AB378" i="5"/>
  <c r="Z378" i="5"/>
  <c r="Y286" i="5"/>
  <c r="Z286" i="5"/>
  <c r="AC286" i="5"/>
  <c r="AC3" i="5"/>
  <c r="AB3" i="5"/>
  <c r="AD3" i="5"/>
  <c r="Z3" i="5"/>
  <c r="X3" i="5"/>
  <c r="AA3" i="5"/>
  <c r="Y3" i="5"/>
  <c r="X584" i="5"/>
  <c r="Y584" i="5"/>
  <c r="AD584" i="5"/>
  <c r="Z584" i="5"/>
  <c r="AB584" i="5"/>
  <c r="AD314" i="5"/>
  <c r="AA314" i="5"/>
  <c r="X314" i="5"/>
  <c r="Y314" i="5"/>
  <c r="AB314" i="5"/>
  <c r="Z314" i="5"/>
  <c r="Z111" i="5"/>
  <c r="AA111" i="5"/>
  <c r="AB99" i="5"/>
  <c r="Y165" i="5"/>
  <c r="AC111" i="5"/>
  <c r="Y117" i="5"/>
  <c r="AC117" i="5"/>
  <c r="AB117" i="5"/>
  <c r="Y526" i="5"/>
  <c r="X526" i="5"/>
  <c r="AC239" i="5"/>
  <c r="AD492" i="5"/>
  <c r="AB96" i="5"/>
  <c r="AC350" i="5"/>
  <c r="AC139" i="5"/>
  <c r="AB281" i="5"/>
  <c r="AB165" i="5"/>
  <c r="X515" i="5"/>
  <c r="X217" i="5"/>
  <c r="X580" i="5"/>
  <c r="Y217" i="5"/>
  <c r="AA584" i="5"/>
  <c r="AC584" i="5"/>
  <c r="AA117" i="5"/>
  <c r="AD58" i="5"/>
  <c r="Y58" i="5"/>
  <c r="AA58" i="5"/>
  <c r="AC58" i="5"/>
  <c r="Z58" i="5"/>
  <c r="X58" i="5"/>
  <c r="AB58" i="5"/>
  <c r="Y37" i="5"/>
  <c r="Z119" i="5"/>
  <c r="AD350" i="5"/>
  <c r="AD124" i="5"/>
  <c r="Z518" i="5"/>
  <c r="AA85" i="5"/>
  <c r="AD111" i="5"/>
  <c r="AC583" i="5"/>
  <c r="Y580" i="5"/>
  <c r="Z117" i="5"/>
  <c r="AA370" i="5"/>
  <c r="AB370" i="5"/>
  <c r="Y370" i="5"/>
  <c r="AC370" i="5"/>
  <c r="AC210" i="5"/>
  <c r="X210" i="5"/>
  <c r="Z210" i="5"/>
  <c r="Y210" i="5"/>
  <c r="AD210" i="5"/>
  <c r="AA210" i="5"/>
  <c r="Y258" i="5"/>
  <c r="X258" i="5"/>
  <c r="Z258" i="5"/>
  <c r="Z37" i="5"/>
  <c r="Y70" i="5"/>
  <c r="AD196" i="5"/>
  <c r="X358" i="5"/>
  <c r="AA119" i="5"/>
  <c r="Z163" i="5"/>
  <c r="AC124" i="5"/>
  <c r="AB518" i="5"/>
  <c r="X353" i="5"/>
  <c r="X354" i="5"/>
  <c r="AC85" i="5"/>
  <c r="AD329" i="5"/>
  <c r="AD583" i="5"/>
  <c r="Z509" i="5"/>
  <c r="AB583" i="5"/>
  <c r="AC580" i="5"/>
  <c r="X370" i="5"/>
  <c r="AD258" i="5"/>
  <c r="X478" i="5"/>
  <c r="AC478" i="5"/>
  <c r="AB478" i="5"/>
  <c r="AA478" i="5"/>
  <c r="X121" i="5"/>
  <c r="AD37" i="5"/>
  <c r="Y362" i="5"/>
  <c r="AB363" i="5"/>
  <c r="AA196" i="5"/>
  <c r="Z358" i="5"/>
  <c r="AC106" i="5"/>
  <c r="AB119" i="5"/>
  <c r="Y163" i="5"/>
  <c r="Z385" i="5"/>
  <c r="AB124" i="5"/>
  <c r="Y553" i="5"/>
  <c r="Y127" i="5"/>
  <c r="AD85" i="5"/>
  <c r="Z85" i="5"/>
  <c r="X77" i="5"/>
  <c r="Z583" i="5"/>
  <c r="AA183" i="5"/>
  <c r="AB427" i="5"/>
  <c r="AA221" i="5"/>
  <c r="AB396" i="5"/>
  <c r="AB580" i="5"/>
  <c r="Y107" i="5"/>
  <c r="AB589" i="5"/>
  <c r="AD589" i="5"/>
  <c r="Z370" i="5"/>
  <c r="Y85" i="5"/>
  <c r="X459" i="5"/>
  <c r="AD526" i="5"/>
  <c r="AB599" i="5"/>
  <c r="AA599" i="5"/>
  <c r="Y599" i="5"/>
  <c r="AC599" i="5"/>
  <c r="X599" i="5"/>
  <c r="Z599" i="5"/>
  <c r="AD599" i="5"/>
  <c r="Y418" i="5"/>
  <c r="AC418" i="5"/>
  <c r="X93" i="5"/>
  <c r="Z93" i="5"/>
  <c r="Y93" i="5"/>
  <c r="AD93" i="5"/>
  <c r="AB93" i="5"/>
  <c r="AA93" i="5"/>
  <c r="AC93" i="5"/>
  <c r="AB37" i="5"/>
  <c r="AA70" i="5"/>
  <c r="AA411" i="5"/>
  <c r="AB135" i="5"/>
  <c r="AA363" i="5"/>
  <c r="X196" i="5"/>
  <c r="AA358" i="5"/>
  <c r="X106" i="5"/>
  <c r="AC222" i="5"/>
  <c r="AA163" i="5"/>
  <c r="AA385" i="5"/>
  <c r="X124" i="5"/>
  <c r="Z353" i="5"/>
  <c r="X518" i="5"/>
  <c r="Z192" i="5"/>
  <c r="Z329" i="5"/>
  <c r="AA495" i="5"/>
  <c r="AC343" i="5"/>
  <c r="Y354" i="5"/>
  <c r="AB85" i="5"/>
  <c r="AD183" i="5"/>
  <c r="AA568" i="5"/>
  <c r="AB139" i="5"/>
  <c r="AB199" i="5"/>
  <c r="Z183" i="5"/>
  <c r="AD459" i="5"/>
  <c r="Z184" i="5"/>
  <c r="X583" i="5"/>
  <c r="AB602" i="5"/>
  <c r="AB183" i="5"/>
  <c r="X183" i="5"/>
  <c r="AD602" i="5"/>
  <c r="Y568" i="5"/>
  <c r="X562" i="5"/>
  <c r="AB465" i="5"/>
  <c r="X427" i="5"/>
  <c r="Y111" i="5"/>
  <c r="AC314" i="5"/>
  <c r="AA258" i="5"/>
  <c r="AA321" i="5"/>
  <c r="X321" i="5"/>
  <c r="Z137" i="5"/>
  <c r="AD137" i="5"/>
  <c r="AB137" i="5"/>
  <c r="AA137" i="5"/>
  <c r="X137" i="5"/>
  <c r="AC137" i="5"/>
  <c r="AD291" i="5"/>
  <c r="AD99" i="5"/>
  <c r="Z135" i="5"/>
  <c r="Z291" i="5"/>
  <c r="X363" i="5"/>
  <c r="Z196" i="5"/>
  <c r="AA182" i="5"/>
  <c r="AD554" i="5"/>
  <c r="Z108" i="5"/>
  <c r="AD253" i="5"/>
  <c r="AC238" i="5"/>
  <c r="AD495" i="5"/>
  <c r="AC127" i="5"/>
  <c r="AB112" i="5"/>
  <c r="AD301" i="5"/>
  <c r="AA301" i="5"/>
  <c r="AA526" i="5"/>
  <c r="Z139" i="5"/>
  <c r="AC526" i="5"/>
  <c r="Z200" i="5"/>
  <c r="AA139" i="5"/>
  <c r="AD221" i="5"/>
  <c r="Z199" i="5"/>
  <c r="X281" i="5"/>
  <c r="AA141" i="5"/>
  <c r="AB418" i="5"/>
  <c r="AD563" i="5"/>
  <c r="AC509" i="5"/>
  <c r="AB209" i="5"/>
  <c r="AB200" i="5"/>
  <c r="AC563" i="5"/>
  <c r="Y549" i="5"/>
  <c r="AA549" i="5"/>
  <c r="X549" i="5"/>
  <c r="Z549" i="5"/>
  <c r="AC549" i="5"/>
  <c r="AD549" i="5"/>
  <c r="AB549" i="5"/>
  <c r="X572" i="5"/>
  <c r="AB572" i="5"/>
  <c r="Y572" i="5"/>
  <c r="AA447" i="5"/>
  <c r="AD447" i="5"/>
  <c r="AC447" i="5"/>
  <c r="AB447" i="5"/>
  <c r="S84" i="5"/>
  <c r="Q84" i="5"/>
  <c r="T84" i="5"/>
  <c r="R84" i="5"/>
  <c r="O84" i="5"/>
  <c r="U84" i="5"/>
  <c r="P84" i="5"/>
  <c r="Q514" i="5"/>
  <c r="T514" i="5"/>
  <c r="P514" i="5"/>
  <c r="U514" i="5"/>
  <c r="S514" i="5"/>
  <c r="O514" i="5"/>
  <c r="R514" i="5"/>
  <c r="R159" i="5"/>
  <c r="T159" i="5"/>
  <c r="Q159" i="5"/>
  <c r="O159" i="5"/>
  <c r="U159" i="5"/>
  <c r="S159" i="5"/>
  <c r="P159" i="5"/>
  <c r="P54" i="5"/>
  <c r="R54" i="5"/>
  <c r="Q54" i="5"/>
  <c r="U54" i="5"/>
  <c r="T54" i="5"/>
  <c r="S54" i="5"/>
  <c r="O54" i="5"/>
  <c r="T451" i="5"/>
  <c r="S451" i="5"/>
  <c r="R451" i="5"/>
  <c r="Q451" i="5"/>
  <c r="P451" i="5"/>
  <c r="O451" i="5"/>
  <c r="U451" i="5"/>
  <c r="O140" i="5"/>
  <c r="S140" i="5"/>
  <c r="Q140" i="5"/>
  <c r="R140" i="5"/>
  <c r="P140" i="5"/>
  <c r="U140" i="5"/>
  <c r="T140" i="5"/>
  <c r="S252" i="5"/>
  <c r="U252" i="5"/>
  <c r="O252" i="5"/>
  <c r="R252" i="5"/>
  <c r="Q252" i="5"/>
  <c r="T252" i="5"/>
  <c r="P252" i="5"/>
  <c r="S420" i="5"/>
  <c r="R420" i="5"/>
  <c r="T420" i="5"/>
  <c r="P420" i="5"/>
  <c r="O420" i="5"/>
  <c r="Q420" i="5"/>
  <c r="U420" i="5"/>
  <c r="S402" i="5"/>
  <c r="O402" i="5"/>
  <c r="T402" i="5"/>
  <c r="R402" i="5"/>
  <c r="Q402" i="5"/>
  <c r="P402" i="5"/>
  <c r="U402" i="5"/>
  <c r="P177" i="5"/>
  <c r="T177" i="5"/>
  <c r="R177" i="5"/>
  <c r="Q177" i="5"/>
  <c r="O177" i="5"/>
  <c r="U177" i="5"/>
  <c r="S177" i="5"/>
  <c r="T306" i="5"/>
  <c r="S306" i="5"/>
  <c r="Q306" i="5"/>
  <c r="P306" i="5"/>
  <c r="O306" i="5"/>
  <c r="U306" i="5"/>
  <c r="R306" i="5"/>
  <c r="T192" i="5"/>
  <c r="Q192" i="5"/>
  <c r="P192" i="5"/>
  <c r="U192" i="5"/>
  <c r="R192" i="5"/>
  <c r="O192" i="5"/>
  <c r="S192" i="5"/>
  <c r="R495" i="5"/>
  <c r="O495" i="5"/>
  <c r="U495" i="5"/>
  <c r="S495" i="5"/>
  <c r="Q495" i="5"/>
  <c r="P495" i="5"/>
  <c r="T495" i="5"/>
  <c r="R176" i="5"/>
  <c r="S176" i="5"/>
  <c r="T176" i="5"/>
  <c r="U176" i="5"/>
  <c r="P176" i="5"/>
  <c r="O176" i="5"/>
  <c r="Q176" i="5"/>
  <c r="R412" i="5"/>
  <c r="S412" i="5"/>
  <c r="P412" i="5"/>
  <c r="O412" i="5"/>
  <c r="U412" i="5"/>
  <c r="T412" i="5"/>
  <c r="Q412" i="5"/>
  <c r="U352" i="5"/>
  <c r="T352" i="5"/>
  <c r="S352" i="5"/>
  <c r="O352" i="5"/>
  <c r="P352" i="5"/>
  <c r="R352" i="5"/>
  <c r="Q352" i="5"/>
  <c r="Q541" i="5"/>
  <c r="P541" i="5"/>
  <c r="S541" i="5"/>
  <c r="R541" i="5"/>
  <c r="O541" i="5"/>
  <c r="U541" i="5"/>
  <c r="T541" i="5"/>
  <c r="Q440" i="5"/>
  <c r="O440" i="5"/>
  <c r="R440" i="5"/>
  <c r="U440" i="5"/>
  <c r="T440" i="5"/>
  <c r="S440" i="5"/>
  <c r="P440" i="5"/>
  <c r="S344" i="5"/>
  <c r="U344" i="5"/>
  <c r="R344" i="5"/>
  <c r="Q344" i="5"/>
  <c r="P344" i="5"/>
  <c r="O344" i="5"/>
  <c r="T344" i="5"/>
  <c r="P257" i="5"/>
  <c r="T257" i="5"/>
  <c r="R257" i="5"/>
  <c r="Q257" i="5"/>
  <c r="O257" i="5"/>
  <c r="U257" i="5"/>
  <c r="S257" i="5"/>
  <c r="U199" i="5"/>
  <c r="O199" i="5"/>
  <c r="R199" i="5"/>
  <c r="T199" i="5"/>
  <c r="P199" i="5"/>
  <c r="S199" i="5"/>
  <c r="Q199" i="5"/>
  <c r="S4" i="5"/>
  <c r="P4" i="5"/>
  <c r="R4" i="5"/>
  <c r="U4" i="5"/>
  <c r="O4" i="5"/>
  <c r="T4" i="5"/>
  <c r="Q4" i="5"/>
  <c r="S236" i="5"/>
  <c r="U236" i="5"/>
  <c r="Q236" i="5"/>
  <c r="O236" i="5"/>
  <c r="T236" i="5"/>
  <c r="P236" i="5"/>
  <c r="R236" i="5"/>
  <c r="O34" i="5"/>
  <c r="S34" i="5"/>
  <c r="Q34" i="5"/>
  <c r="P34" i="5"/>
  <c r="U34" i="5"/>
  <c r="T34" i="5"/>
  <c r="R34" i="5"/>
  <c r="Q436" i="5"/>
  <c r="R436" i="5"/>
  <c r="S436" i="5"/>
  <c r="P436" i="5"/>
  <c r="O436" i="5"/>
  <c r="T436" i="5"/>
  <c r="U436" i="5"/>
  <c r="Q494" i="5"/>
  <c r="P494" i="5"/>
  <c r="O494" i="5"/>
  <c r="U494" i="5"/>
  <c r="S494" i="5"/>
  <c r="T494" i="5"/>
  <c r="R494" i="5"/>
  <c r="R558" i="5"/>
  <c r="Q558" i="5"/>
  <c r="T558" i="5"/>
  <c r="S558" i="5"/>
  <c r="U558" i="5"/>
  <c r="O558" i="5"/>
  <c r="P558" i="5"/>
  <c r="U283" i="5"/>
  <c r="T283" i="5"/>
  <c r="P283" i="5"/>
  <c r="O283" i="5"/>
  <c r="S283" i="5"/>
  <c r="Q283" i="5"/>
  <c r="R283" i="5"/>
  <c r="S335" i="5"/>
  <c r="R335" i="5"/>
  <c r="U335" i="5"/>
  <c r="T335" i="5"/>
  <c r="Q335" i="5"/>
  <c r="P335" i="5"/>
  <c r="O335" i="5"/>
  <c r="U565" i="5"/>
  <c r="P565" i="5"/>
  <c r="T565" i="5"/>
  <c r="O565" i="5"/>
  <c r="S565" i="5"/>
  <c r="R565" i="5"/>
  <c r="Q565" i="5"/>
  <c r="U431" i="5"/>
  <c r="T431" i="5"/>
  <c r="S431" i="5"/>
  <c r="R431" i="5"/>
  <c r="P431" i="5"/>
  <c r="O431" i="5"/>
  <c r="Q431" i="5"/>
  <c r="Q460" i="5"/>
  <c r="U460" i="5"/>
  <c r="R460" i="5"/>
  <c r="T460" i="5"/>
  <c r="S460" i="5"/>
  <c r="P460" i="5"/>
  <c r="O460" i="5"/>
  <c r="P225" i="5"/>
  <c r="U225" i="5"/>
  <c r="O225" i="5"/>
  <c r="S225" i="5"/>
  <c r="Q225" i="5"/>
  <c r="T225" i="5"/>
  <c r="R225" i="5"/>
  <c r="R118" i="5"/>
  <c r="P118" i="5"/>
  <c r="T118" i="5"/>
  <c r="Q118" i="5"/>
  <c r="O118" i="5"/>
  <c r="S118" i="5"/>
  <c r="U118" i="5"/>
  <c r="O298" i="5"/>
  <c r="U298" i="5"/>
  <c r="Q298" i="5"/>
  <c r="S298" i="5"/>
  <c r="T298" i="5"/>
  <c r="P298" i="5"/>
  <c r="R298" i="5"/>
  <c r="Q386" i="5"/>
  <c r="S386" i="5"/>
  <c r="P386" i="5"/>
  <c r="O386" i="5"/>
  <c r="U386" i="5"/>
  <c r="T386" i="5"/>
  <c r="R386" i="5"/>
  <c r="O161" i="5"/>
  <c r="P161" i="5"/>
  <c r="R161" i="5"/>
  <c r="Q161" i="5"/>
  <c r="T161" i="5"/>
  <c r="S161" i="5"/>
  <c r="U161" i="5"/>
  <c r="U443" i="5"/>
  <c r="T443" i="5"/>
  <c r="Q443" i="5"/>
  <c r="S443" i="5"/>
  <c r="R443" i="5"/>
  <c r="O443" i="5"/>
  <c r="P443" i="5"/>
  <c r="P373" i="5"/>
  <c r="T373" i="5"/>
  <c r="U373" i="5"/>
  <c r="S373" i="5"/>
  <c r="Q373" i="5"/>
  <c r="O373" i="5"/>
  <c r="R373" i="5"/>
  <c r="O170" i="5"/>
  <c r="T170" i="5"/>
  <c r="S170" i="5"/>
  <c r="Q170" i="5"/>
  <c r="P170" i="5"/>
  <c r="U170" i="5"/>
  <c r="R170" i="5"/>
  <c r="T47" i="5"/>
  <c r="R47" i="5"/>
  <c r="U47" i="5"/>
  <c r="S47" i="5"/>
  <c r="Q47" i="5"/>
  <c r="O47" i="5"/>
  <c r="P47" i="5"/>
  <c r="Q332" i="5"/>
  <c r="R332" i="5"/>
  <c r="P332" i="5"/>
  <c r="O332" i="5"/>
  <c r="S332" i="5"/>
  <c r="U332" i="5"/>
  <c r="T332" i="5"/>
  <c r="P276" i="5"/>
  <c r="T276" i="5"/>
  <c r="U276" i="5"/>
  <c r="S276" i="5"/>
  <c r="Q276" i="5"/>
  <c r="R276" i="5"/>
  <c r="O276" i="5"/>
  <c r="O589" i="5"/>
  <c r="T589" i="5"/>
  <c r="S589" i="5"/>
  <c r="P589" i="5"/>
  <c r="U589" i="5"/>
  <c r="R589" i="5"/>
  <c r="Q589" i="5"/>
  <c r="P241" i="5"/>
  <c r="T241" i="5"/>
  <c r="R241" i="5"/>
  <c r="Q241" i="5"/>
  <c r="O241" i="5"/>
  <c r="U241" i="5"/>
  <c r="S241" i="5"/>
  <c r="P59" i="5"/>
  <c r="U59" i="5"/>
  <c r="O59" i="5"/>
  <c r="Q59" i="5"/>
  <c r="S59" i="5"/>
  <c r="R59" i="5"/>
  <c r="T59" i="5"/>
  <c r="U459" i="5"/>
  <c r="P459" i="5"/>
  <c r="O459" i="5"/>
  <c r="Q459" i="5"/>
  <c r="T459" i="5"/>
  <c r="R459" i="5"/>
  <c r="S459" i="5"/>
  <c r="P426" i="5"/>
  <c r="S426" i="5"/>
  <c r="R426" i="5"/>
  <c r="Q426" i="5"/>
  <c r="T426" i="5"/>
  <c r="O426" i="5"/>
  <c r="U426" i="5"/>
  <c r="R263" i="5"/>
  <c r="O263" i="5"/>
  <c r="P263" i="5"/>
  <c r="S263" i="5"/>
  <c r="Q263" i="5"/>
  <c r="T263" i="5"/>
  <c r="U263" i="5"/>
  <c r="S399" i="5"/>
  <c r="O399" i="5"/>
  <c r="T399" i="5"/>
  <c r="R399" i="5"/>
  <c r="Q399" i="5"/>
  <c r="P399" i="5"/>
  <c r="U399" i="5"/>
  <c r="P143" i="5"/>
  <c r="O143" i="5"/>
  <c r="U143" i="5"/>
  <c r="T143" i="5"/>
  <c r="S143" i="5"/>
  <c r="R143" i="5"/>
  <c r="Q143" i="5"/>
  <c r="R561" i="5"/>
  <c r="O561" i="5"/>
  <c r="Q561" i="5"/>
  <c r="S561" i="5"/>
  <c r="T561" i="5"/>
  <c r="P561" i="5"/>
  <c r="U561" i="5"/>
  <c r="Q99" i="5"/>
  <c r="U99" i="5"/>
  <c r="S99" i="5"/>
  <c r="R99" i="5"/>
  <c r="P99" i="5"/>
  <c r="O99" i="5"/>
  <c r="T99" i="5"/>
  <c r="S429" i="5"/>
  <c r="O429" i="5"/>
  <c r="T429" i="5"/>
  <c r="U429" i="5"/>
  <c r="Q429" i="5"/>
  <c r="P429" i="5"/>
  <c r="R429" i="5"/>
  <c r="S104" i="5"/>
  <c r="P104" i="5"/>
  <c r="U104" i="5"/>
  <c r="T104" i="5"/>
  <c r="O104" i="5"/>
  <c r="Q104" i="5"/>
  <c r="R104" i="5"/>
  <c r="O478" i="5"/>
  <c r="U478" i="5"/>
  <c r="R478" i="5"/>
  <c r="T478" i="5"/>
  <c r="S478" i="5"/>
  <c r="Q478" i="5"/>
  <c r="P478" i="5"/>
  <c r="T562" i="5"/>
  <c r="S562" i="5"/>
  <c r="U562" i="5"/>
  <c r="R562" i="5"/>
  <c r="Q562" i="5"/>
  <c r="O562" i="5"/>
  <c r="P562" i="5"/>
  <c r="R493" i="5"/>
  <c r="U493" i="5"/>
  <c r="O493" i="5"/>
  <c r="T493" i="5"/>
  <c r="S493" i="5"/>
  <c r="P493" i="5"/>
  <c r="Q493" i="5"/>
  <c r="Q154" i="5"/>
  <c r="R154" i="5"/>
  <c r="O154" i="5"/>
  <c r="S154" i="5"/>
  <c r="P154" i="5"/>
  <c r="T154" i="5"/>
  <c r="U154" i="5"/>
  <c r="T125" i="5"/>
  <c r="S125" i="5"/>
  <c r="Q125" i="5"/>
  <c r="P125" i="5"/>
  <c r="U125" i="5"/>
  <c r="R125" i="5"/>
  <c r="O125" i="5"/>
  <c r="R57" i="5"/>
  <c r="Q57" i="5"/>
  <c r="P57" i="5"/>
  <c r="T57" i="5"/>
  <c r="O57" i="5"/>
  <c r="U57" i="5"/>
  <c r="S57" i="5"/>
  <c r="Q600" i="5"/>
  <c r="S600" i="5"/>
  <c r="U600" i="5"/>
  <c r="T600" i="5"/>
  <c r="O600" i="5"/>
  <c r="R600" i="5"/>
  <c r="P600" i="5"/>
  <c r="S209" i="5"/>
  <c r="O209" i="5"/>
  <c r="P209" i="5"/>
  <c r="T209" i="5"/>
  <c r="R209" i="5"/>
  <c r="Q209" i="5"/>
  <c r="U209" i="5"/>
  <c r="S223" i="5"/>
  <c r="Q223" i="5"/>
  <c r="O223" i="5"/>
  <c r="R223" i="5"/>
  <c r="U223" i="5"/>
  <c r="P223" i="5"/>
  <c r="T223" i="5"/>
  <c r="T434" i="5"/>
  <c r="U434" i="5"/>
  <c r="P434" i="5"/>
  <c r="O434" i="5"/>
  <c r="R434" i="5"/>
  <c r="Q434" i="5"/>
  <c r="S434" i="5"/>
  <c r="T92" i="5"/>
  <c r="S92" i="5"/>
  <c r="Q92" i="5"/>
  <c r="P92" i="5"/>
  <c r="O92" i="5"/>
  <c r="U92" i="5"/>
  <c r="R92" i="5"/>
  <c r="S227" i="5"/>
  <c r="Q227" i="5"/>
  <c r="U227" i="5"/>
  <c r="T227" i="5"/>
  <c r="R227" i="5"/>
  <c r="P227" i="5"/>
  <c r="O227" i="5"/>
  <c r="U258" i="5"/>
  <c r="O258" i="5"/>
  <c r="T258" i="5"/>
  <c r="R258" i="5"/>
  <c r="Q258" i="5"/>
  <c r="P258" i="5"/>
  <c r="S258" i="5"/>
  <c r="R355" i="5"/>
  <c r="P355" i="5"/>
  <c r="U355" i="5"/>
  <c r="T355" i="5"/>
  <c r="S355" i="5"/>
  <c r="Q355" i="5"/>
  <c r="O355" i="5"/>
  <c r="P379" i="5"/>
  <c r="R379" i="5"/>
  <c r="O379" i="5"/>
  <c r="S379" i="5"/>
  <c r="U379" i="5"/>
  <c r="Q379" i="5"/>
  <c r="T379" i="5"/>
  <c r="Q419" i="5"/>
  <c r="S419" i="5"/>
  <c r="P419" i="5"/>
  <c r="R419" i="5"/>
  <c r="O419" i="5"/>
  <c r="U419" i="5"/>
  <c r="T419" i="5"/>
  <c r="S303" i="5"/>
  <c r="T303" i="5"/>
  <c r="P303" i="5"/>
  <c r="Q303" i="5"/>
  <c r="O303" i="5"/>
  <c r="U303" i="5"/>
  <c r="R303" i="5"/>
  <c r="R469" i="5"/>
  <c r="U469" i="5"/>
  <c r="O469" i="5"/>
  <c r="Q469" i="5"/>
  <c r="T469" i="5"/>
  <c r="S469" i="5"/>
  <c r="P469" i="5"/>
  <c r="O446" i="5"/>
  <c r="R446" i="5"/>
  <c r="T446" i="5"/>
  <c r="Q446" i="5"/>
  <c r="S446" i="5"/>
  <c r="P446" i="5"/>
  <c r="U446" i="5"/>
  <c r="T410" i="5"/>
  <c r="Q410" i="5"/>
  <c r="U410" i="5"/>
  <c r="S410" i="5"/>
  <c r="R410" i="5"/>
  <c r="P410" i="5"/>
  <c r="O410" i="5"/>
  <c r="P381" i="5"/>
  <c r="R381" i="5"/>
  <c r="Q381" i="5"/>
  <c r="U381" i="5"/>
  <c r="T381" i="5"/>
  <c r="S381" i="5"/>
  <c r="O381" i="5"/>
  <c r="T380" i="5"/>
  <c r="R380" i="5"/>
  <c r="P380" i="5"/>
  <c r="S380" i="5"/>
  <c r="Q380" i="5"/>
  <c r="U380" i="5"/>
  <c r="O380" i="5"/>
  <c r="S234" i="5"/>
  <c r="U234" i="5"/>
  <c r="P234" i="5"/>
  <c r="O234" i="5"/>
  <c r="T234" i="5"/>
  <c r="R234" i="5"/>
  <c r="Q234" i="5"/>
  <c r="T579" i="5"/>
  <c r="P579" i="5"/>
  <c r="Q579" i="5"/>
  <c r="O579" i="5"/>
  <c r="R579" i="5"/>
  <c r="U579" i="5"/>
  <c r="S579" i="5"/>
  <c r="Q95" i="5"/>
  <c r="P95" i="5"/>
  <c r="S95" i="5"/>
  <c r="O95" i="5"/>
  <c r="T95" i="5"/>
  <c r="R95" i="5"/>
  <c r="U95" i="5"/>
  <c r="Q247" i="5"/>
  <c r="T247" i="5"/>
  <c r="R247" i="5"/>
  <c r="P247" i="5"/>
  <c r="S247" i="5"/>
  <c r="O247" i="5"/>
  <c r="U247" i="5"/>
  <c r="U239" i="5"/>
  <c r="Q239" i="5"/>
  <c r="O239" i="5"/>
  <c r="T239" i="5"/>
  <c r="R239" i="5"/>
  <c r="P239" i="5"/>
  <c r="S239" i="5"/>
  <c r="S98" i="5"/>
  <c r="R98" i="5"/>
  <c r="T98" i="5"/>
  <c r="U98" i="5"/>
  <c r="O98" i="5"/>
  <c r="Q98" i="5"/>
  <c r="P98" i="5"/>
  <c r="U151" i="5"/>
  <c r="S151" i="5"/>
  <c r="R151" i="5"/>
  <c r="Q151" i="5"/>
  <c r="P151" i="5"/>
  <c r="T151" i="5"/>
  <c r="O151" i="5"/>
  <c r="U523" i="5"/>
  <c r="S523" i="5"/>
  <c r="Q523" i="5"/>
  <c r="R523" i="5"/>
  <c r="P523" i="5"/>
  <c r="O523" i="5"/>
  <c r="T523" i="5"/>
  <c r="T68" i="5"/>
  <c r="Q68" i="5"/>
  <c r="O68" i="5"/>
  <c r="P68" i="5"/>
  <c r="U68" i="5"/>
  <c r="S68" i="5"/>
  <c r="R68" i="5"/>
  <c r="U588" i="5"/>
  <c r="R588" i="5"/>
  <c r="P588" i="5"/>
  <c r="T588" i="5"/>
  <c r="O588" i="5"/>
  <c r="S588" i="5"/>
  <c r="Q588" i="5"/>
  <c r="T25" i="5"/>
  <c r="S25" i="5"/>
  <c r="R25" i="5"/>
  <c r="Q25" i="5"/>
  <c r="U25" i="5"/>
  <c r="P25" i="5"/>
  <c r="O25" i="5"/>
  <c r="Q540" i="5"/>
  <c r="R540" i="5"/>
  <c r="O540" i="5"/>
  <c r="U540" i="5"/>
  <c r="S540" i="5"/>
  <c r="P540" i="5"/>
  <c r="T540" i="5"/>
  <c r="U178" i="5"/>
  <c r="P178" i="5"/>
  <c r="O178" i="5"/>
  <c r="R178" i="5"/>
  <c r="T178" i="5"/>
  <c r="S178" i="5"/>
  <c r="Q178" i="5"/>
  <c r="T216" i="5"/>
  <c r="U216" i="5"/>
  <c r="S216" i="5"/>
  <c r="Q216" i="5"/>
  <c r="P216" i="5"/>
  <c r="R216" i="5"/>
  <c r="O216" i="5"/>
  <c r="R334" i="5"/>
  <c r="T334" i="5"/>
  <c r="S334" i="5"/>
  <c r="P334" i="5"/>
  <c r="Q334" i="5"/>
  <c r="O334" i="5"/>
  <c r="U334" i="5"/>
  <c r="T69" i="5"/>
  <c r="U69" i="5"/>
  <c r="Q69" i="5"/>
  <c r="P69" i="5"/>
  <c r="S69" i="5"/>
  <c r="R69" i="5"/>
  <c r="O69" i="5"/>
  <c r="T316" i="5"/>
  <c r="O316" i="5"/>
  <c r="R316" i="5"/>
  <c r="P316" i="5"/>
  <c r="S316" i="5"/>
  <c r="Q316" i="5"/>
  <c r="U316" i="5"/>
  <c r="O466" i="5"/>
  <c r="Q466" i="5"/>
  <c r="P466" i="5"/>
  <c r="T466" i="5"/>
  <c r="U466" i="5"/>
  <c r="R466" i="5"/>
  <c r="S466" i="5"/>
  <c r="Q390" i="5"/>
  <c r="T390" i="5"/>
  <c r="U390" i="5"/>
  <c r="P390" i="5"/>
  <c r="S390" i="5"/>
  <c r="O390" i="5"/>
  <c r="R390" i="5"/>
  <c r="T167" i="5"/>
  <c r="S167" i="5"/>
  <c r="P167" i="5"/>
  <c r="O167" i="5"/>
  <c r="Q167" i="5"/>
  <c r="U167" i="5"/>
  <c r="R167" i="5"/>
  <c r="O542" i="5"/>
  <c r="R542" i="5"/>
  <c r="Q542" i="5"/>
  <c r="T542" i="5"/>
  <c r="S542" i="5"/>
  <c r="P542" i="5"/>
  <c r="U542" i="5"/>
  <c r="U502" i="5"/>
  <c r="R502" i="5"/>
  <c r="Q502" i="5"/>
  <c r="O502" i="5"/>
  <c r="T502" i="5"/>
  <c r="S502" i="5"/>
  <c r="P502" i="5"/>
  <c r="S337" i="5"/>
  <c r="R337" i="5"/>
  <c r="T337" i="5"/>
  <c r="P337" i="5"/>
  <c r="U337" i="5"/>
  <c r="Q337" i="5"/>
  <c r="O337" i="5"/>
  <c r="P330" i="5"/>
  <c r="O330" i="5"/>
  <c r="U330" i="5"/>
  <c r="S330" i="5"/>
  <c r="Q330" i="5"/>
  <c r="T330" i="5"/>
  <c r="R330" i="5"/>
  <c r="P597" i="5"/>
  <c r="O597" i="5"/>
  <c r="U597" i="5"/>
  <c r="T597" i="5"/>
  <c r="S597" i="5"/>
  <c r="R597" i="5"/>
  <c r="Q597" i="5"/>
  <c r="P592" i="5"/>
  <c r="T592" i="5"/>
  <c r="O592" i="5"/>
  <c r="R592" i="5"/>
  <c r="U592" i="5"/>
  <c r="Q592" i="5"/>
  <c r="S592" i="5"/>
  <c r="S500" i="5"/>
  <c r="Q500" i="5"/>
  <c r="R500" i="5"/>
  <c r="U500" i="5"/>
  <c r="T500" i="5"/>
  <c r="O500" i="5"/>
  <c r="P500" i="5"/>
  <c r="Q17" i="5"/>
  <c r="U17" i="5"/>
  <c r="O17" i="5"/>
  <c r="P17" i="5"/>
  <c r="R17" i="5"/>
  <c r="S17" i="5"/>
  <c r="T17" i="5"/>
  <c r="Q211" i="5"/>
  <c r="U211" i="5"/>
  <c r="O211" i="5"/>
  <c r="T211" i="5"/>
  <c r="S211" i="5"/>
  <c r="R211" i="5"/>
  <c r="P211" i="5"/>
  <c r="R551" i="5"/>
  <c r="O551" i="5"/>
  <c r="Q551" i="5"/>
  <c r="P551" i="5"/>
  <c r="U551" i="5"/>
  <c r="T551" i="5"/>
  <c r="S551" i="5"/>
  <c r="R76" i="5"/>
  <c r="U76" i="5"/>
  <c r="O76" i="5"/>
  <c r="S76" i="5"/>
  <c r="Q76" i="5"/>
  <c r="P76" i="5"/>
  <c r="T76" i="5"/>
  <c r="P467" i="5"/>
  <c r="R467" i="5"/>
  <c r="U467" i="5"/>
  <c r="T467" i="5"/>
  <c r="O467" i="5"/>
  <c r="Q467" i="5"/>
  <c r="S467" i="5"/>
  <c r="R456" i="5"/>
  <c r="U456" i="5"/>
  <c r="T456" i="5"/>
  <c r="P456" i="5"/>
  <c r="S456" i="5"/>
  <c r="Q456" i="5"/>
  <c r="O456" i="5"/>
  <c r="R62" i="5"/>
  <c r="P62" i="5"/>
  <c r="T62" i="5"/>
  <c r="S62" i="5"/>
  <c r="U62" i="5"/>
  <c r="Q62" i="5"/>
  <c r="O62" i="5"/>
  <c r="S405" i="5"/>
  <c r="O405" i="5"/>
  <c r="P405" i="5"/>
  <c r="U405" i="5"/>
  <c r="T405" i="5"/>
  <c r="R405" i="5"/>
  <c r="Q405" i="5"/>
  <c r="Q518" i="5"/>
  <c r="P518" i="5"/>
  <c r="U518" i="5"/>
  <c r="O518" i="5"/>
  <c r="T518" i="5"/>
  <c r="R518" i="5"/>
  <c r="S518" i="5"/>
  <c r="T122" i="5"/>
  <c r="S122" i="5"/>
  <c r="U122" i="5"/>
  <c r="P122" i="5"/>
  <c r="O122" i="5"/>
  <c r="R122" i="5"/>
  <c r="Q122" i="5"/>
  <c r="O52" i="5"/>
  <c r="Q52" i="5"/>
  <c r="R52" i="5"/>
  <c r="P52" i="5"/>
  <c r="U52" i="5"/>
  <c r="T52" i="5"/>
  <c r="S52" i="5"/>
  <c r="Q496" i="5"/>
  <c r="R496" i="5"/>
  <c r="O496" i="5"/>
  <c r="U496" i="5"/>
  <c r="S496" i="5"/>
  <c r="P496" i="5"/>
  <c r="T496" i="5"/>
  <c r="Q342" i="5"/>
  <c r="O342" i="5"/>
  <c r="R342" i="5"/>
  <c r="S342" i="5"/>
  <c r="U342" i="5"/>
  <c r="T342" i="5"/>
  <c r="P342" i="5"/>
  <c r="Q474" i="5"/>
  <c r="T474" i="5"/>
  <c r="P474" i="5"/>
  <c r="R474" i="5"/>
  <c r="O474" i="5"/>
  <c r="U474" i="5"/>
  <c r="S474" i="5"/>
  <c r="U394" i="5"/>
  <c r="T394" i="5"/>
  <c r="O394" i="5"/>
  <c r="S394" i="5"/>
  <c r="R394" i="5"/>
  <c r="P394" i="5"/>
  <c r="Q394" i="5"/>
  <c r="P393" i="5"/>
  <c r="O393" i="5"/>
  <c r="U393" i="5"/>
  <c r="S393" i="5"/>
  <c r="R393" i="5"/>
  <c r="Q393" i="5"/>
  <c r="T393" i="5"/>
  <c r="T274" i="5"/>
  <c r="O274" i="5"/>
  <c r="U274" i="5"/>
  <c r="S274" i="5"/>
  <c r="Q274" i="5"/>
  <c r="P274" i="5"/>
  <c r="R274" i="5"/>
  <c r="P107" i="5"/>
  <c r="O107" i="5"/>
  <c r="U107" i="5"/>
  <c r="T107" i="5"/>
  <c r="Q107" i="5"/>
  <c r="R107" i="5"/>
  <c r="S107" i="5"/>
  <c r="U369" i="5"/>
  <c r="P369" i="5"/>
  <c r="Q369" i="5"/>
  <c r="O369" i="5"/>
  <c r="T369" i="5"/>
  <c r="S369" i="5"/>
  <c r="R369" i="5"/>
  <c r="R479" i="5"/>
  <c r="U479" i="5"/>
  <c r="T479" i="5"/>
  <c r="Q479" i="5"/>
  <c r="P479" i="5"/>
  <c r="O479" i="5"/>
  <c r="S479" i="5"/>
  <c r="U491" i="5"/>
  <c r="T491" i="5"/>
  <c r="O491" i="5"/>
  <c r="S491" i="5"/>
  <c r="R491" i="5"/>
  <c r="Q491" i="5"/>
  <c r="P491" i="5"/>
  <c r="P416" i="5"/>
  <c r="T416" i="5"/>
  <c r="S416" i="5"/>
  <c r="Q416" i="5"/>
  <c r="R416" i="5"/>
  <c r="U416" i="5"/>
  <c r="O416" i="5"/>
  <c r="Q524" i="5"/>
  <c r="R524" i="5"/>
  <c r="O524" i="5"/>
  <c r="S524" i="5"/>
  <c r="U524" i="5"/>
  <c r="T524" i="5"/>
  <c r="P524" i="5"/>
  <c r="R36" i="5"/>
  <c r="U36" i="5"/>
  <c r="Q36" i="5"/>
  <c r="S36" i="5"/>
  <c r="T36" i="5"/>
  <c r="P36" i="5"/>
  <c r="O36" i="5"/>
  <c r="T39" i="5"/>
  <c r="P39" i="5"/>
  <c r="O39" i="5"/>
  <c r="R39" i="5"/>
  <c r="U39" i="5"/>
  <c r="Q39" i="5"/>
  <c r="S39" i="5"/>
  <c r="O403" i="5"/>
  <c r="P403" i="5"/>
  <c r="U403" i="5"/>
  <c r="T403" i="5"/>
  <c r="Q403" i="5"/>
  <c r="S403" i="5"/>
  <c r="R403" i="5"/>
  <c r="Q77" i="5"/>
  <c r="O77" i="5"/>
  <c r="T77" i="5"/>
  <c r="U77" i="5"/>
  <c r="P77" i="5"/>
  <c r="S77" i="5"/>
  <c r="R77" i="5"/>
  <c r="Q488" i="5"/>
  <c r="R488" i="5"/>
  <c r="U488" i="5"/>
  <c r="T488" i="5"/>
  <c r="S488" i="5"/>
  <c r="P488" i="5"/>
  <c r="O488" i="5"/>
  <c r="R319" i="5"/>
  <c r="P319" i="5"/>
  <c r="T319" i="5"/>
  <c r="S319" i="5"/>
  <c r="Q319" i="5"/>
  <c r="O319" i="5"/>
  <c r="U319" i="5"/>
  <c r="U114" i="5"/>
  <c r="P114" i="5"/>
  <c r="T114" i="5"/>
  <c r="S114" i="5"/>
  <c r="R114" i="5"/>
  <c r="O114" i="5"/>
  <c r="Q114" i="5"/>
  <c r="T312" i="5"/>
  <c r="O312" i="5"/>
  <c r="R312" i="5"/>
  <c r="U312" i="5"/>
  <c r="S312" i="5"/>
  <c r="Q312" i="5"/>
  <c r="P312" i="5"/>
  <c r="T510" i="5"/>
  <c r="R510" i="5"/>
  <c r="P510" i="5"/>
  <c r="U510" i="5"/>
  <c r="S510" i="5"/>
  <c r="O510" i="5"/>
  <c r="Q510" i="5"/>
  <c r="P366" i="5"/>
  <c r="O366" i="5"/>
  <c r="Q366" i="5"/>
  <c r="R366" i="5"/>
  <c r="U366" i="5"/>
  <c r="T366" i="5"/>
  <c r="S366" i="5"/>
  <c r="T196" i="5"/>
  <c r="S196" i="5"/>
  <c r="Q196" i="5"/>
  <c r="U196" i="5"/>
  <c r="O196" i="5"/>
  <c r="R196" i="5"/>
  <c r="P196" i="5"/>
  <c r="R13" i="5"/>
  <c r="T13" i="5"/>
  <c r="O13" i="5"/>
  <c r="Q13" i="5"/>
  <c r="S13" i="5"/>
  <c r="P13" i="5"/>
  <c r="U13" i="5"/>
  <c r="T96" i="5"/>
  <c r="Q96" i="5"/>
  <c r="U96" i="5"/>
  <c r="P96" i="5"/>
  <c r="O96" i="5"/>
  <c r="S96" i="5"/>
  <c r="R96" i="5"/>
  <c r="Q238" i="5"/>
  <c r="O238" i="5"/>
  <c r="U238" i="5"/>
  <c r="T238" i="5"/>
  <c r="P238" i="5"/>
  <c r="S238" i="5"/>
  <c r="R238" i="5"/>
  <c r="P100" i="5"/>
  <c r="O100" i="5"/>
  <c r="T100" i="5"/>
  <c r="S100" i="5"/>
  <c r="U100" i="5"/>
  <c r="Q100" i="5"/>
  <c r="R100" i="5"/>
  <c r="R275" i="5"/>
  <c r="P275" i="5"/>
  <c r="O275" i="5"/>
  <c r="T275" i="5"/>
  <c r="Q275" i="5"/>
  <c r="S275" i="5"/>
  <c r="U275" i="5"/>
  <c r="O153" i="5"/>
  <c r="Q153" i="5"/>
  <c r="S153" i="5"/>
  <c r="U153" i="5"/>
  <c r="R153" i="5"/>
  <c r="P153" i="5"/>
  <c r="T153" i="5"/>
  <c r="O282" i="5"/>
  <c r="T282" i="5"/>
  <c r="S282" i="5"/>
  <c r="R282" i="5"/>
  <c r="Q282" i="5"/>
  <c r="P282" i="5"/>
  <c r="U282" i="5"/>
  <c r="O601" i="5"/>
  <c r="U601" i="5"/>
  <c r="T601" i="5"/>
  <c r="S601" i="5"/>
  <c r="R601" i="5"/>
  <c r="Q601" i="5"/>
  <c r="P601" i="5"/>
  <c r="P67" i="5"/>
  <c r="O67" i="5"/>
  <c r="U67" i="5"/>
  <c r="Q67" i="5"/>
  <c r="S67" i="5"/>
  <c r="T67" i="5"/>
  <c r="R67" i="5"/>
  <c r="P35" i="5"/>
  <c r="O35" i="5"/>
  <c r="T35" i="5"/>
  <c r="U35" i="5"/>
  <c r="R35" i="5"/>
  <c r="S35" i="5"/>
  <c r="Q35" i="5"/>
  <c r="P188" i="5"/>
  <c r="T188" i="5"/>
  <c r="R188" i="5"/>
  <c r="U188" i="5"/>
  <c r="Q188" i="5"/>
  <c r="O188" i="5"/>
  <c r="S188" i="5"/>
  <c r="S157" i="5"/>
  <c r="Q157" i="5"/>
  <c r="P157" i="5"/>
  <c r="O157" i="5"/>
  <c r="U157" i="5"/>
  <c r="T157" i="5"/>
  <c r="R157" i="5"/>
  <c r="S18" i="5"/>
  <c r="T18" i="5"/>
  <c r="P18" i="5"/>
  <c r="O18" i="5"/>
  <c r="U18" i="5"/>
  <c r="R18" i="5"/>
  <c r="Q18" i="5"/>
  <c r="O509" i="5"/>
  <c r="S509" i="5"/>
  <c r="R509" i="5"/>
  <c r="P509" i="5"/>
  <c r="U509" i="5"/>
  <c r="Q509" i="5"/>
  <c r="T509" i="5"/>
  <c r="S585" i="5"/>
  <c r="O585" i="5"/>
  <c r="T585" i="5"/>
  <c r="U585" i="5"/>
  <c r="R585" i="5"/>
  <c r="Q585" i="5"/>
  <c r="P585" i="5"/>
  <c r="U472" i="5"/>
  <c r="P472" i="5"/>
  <c r="O472" i="5"/>
  <c r="T472" i="5"/>
  <c r="Q472" i="5"/>
  <c r="R472" i="5"/>
  <c r="S472" i="5"/>
  <c r="S265" i="5"/>
  <c r="Q265" i="5"/>
  <c r="R265" i="5"/>
  <c r="O265" i="5"/>
  <c r="U265" i="5"/>
  <c r="P265" i="5"/>
  <c r="T265" i="5"/>
  <c r="P281" i="5"/>
  <c r="T281" i="5"/>
  <c r="R281" i="5"/>
  <c r="O281" i="5"/>
  <c r="U281" i="5"/>
  <c r="S281" i="5"/>
  <c r="Q281" i="5"/>
  <c r="T88" i="5"/>
  <c r="O88" i="5"/>
  <c r="U88" i="5"/>
  <c r="Q88" i="5"/>
  <c r="P88" i="5"/>
  <c r="R88" i="5"/>
  <c r="S88" i="5"/>
  <c r="O165" i="5"/>
  <c r="U165" i="5"/>
  <c r="Q165" i="5"/>
  <c r="S165" i="5"/>
  <c r="R165" i="5"/>
  <c r="P165" i="5"/>
  <c r="T165" i="5"/>
  <c r="U584" i="5"/>
  <c r="S584" i="5"/>
  <c r="R584" i="5"/>
  <c r="Q584" i="5"/>
  <c r="P584" i="5"/>
  <c r="O584" i="5"/>
  <c r="T584" i="5"/>
  <c r="S40" i="5"/>
  <c r="R40" i="5"/>
  <c r="Q40" i="5"/>
  <c r="P40" i="5"/>
  <c r="U40" i="5"/>
  <c r="T40" i="5"/>
  <c r="O40" i="5"/>
  <c r="U471" i="5"/>
  <c r="Q471" i="5"/>
  <c r="P471" i="5"/>
  <c r="T471" i="5"/>
  <c r="R471" i="5"/>
  <c r="O471" i="5"/>
  <c r="S471" i="5"/>
  <c r="R103" i="5"/>
  <c r="Q103" i="5"/>
  <c r="U103" i="5"/>
  <c r="S103" i="5"/>
  <c r="O103" i="5"/>
  <c r="T103" i="5"/>
  <c r="P103" i="5"/>
  <c r="P506" i="5"/>
  <c r="O506" i="5"/>
  <c r="U506" i="5"/>
  <c r="R506" i="5"/>
  <c r="Q506" i="5"/>
  <c r="T506" i="5"/>
  <c r="S506" i="5"/>
  <c r="Q536" i="5"/>
  <c r="U536" i="5"/>
  <c r="R536" i="5"/>
  <c r="O536" i="5"/>
  <c r="S536" i="5"/>
  <c r="P536" i="5"/>
  <c r="T536" i="5"/>
  <c r="R224" i="5"/>
  <c r="U224" i="5"/>
  <c r="O224" i="5"/>
  <c r="T224" i="5"/>
  <c r="P224" i="5"/>
  <c r="S224" i="5"/>
  <c r="Q224" i="5"/>
  <c r="P156" i="5"/>
  <c r="O156" i="5"/>
  <c r="Q156" i="5"/>
  <c r="U156" i="5"/>
  <c r="T156" i="5"/>
  <c r="R156" i="5"/>
  <c r="S156" i="5"/>
  <c r="P529" i="5"/>
  <c r="O529" i="5"/>
  <c r="U529" i="5"/>
  <c r="T529" i="5"/>
  <c r="S529" i="5"/>
  <c r="R529" i="5"/>
  <c r="Q529" i="5"/>
  <c r="S180" i="5"/>
  <c r="U180" i="5"/>
  <c r="Q180" i="5"/>
  <c r="O180" i="5"/>
  <c r="T180" i="5"/>
  <c r="P180" i="5"/>
  <c r="R180" i="5"/>
  <c r="O24" i="5"/>
  <c r="R24" i="5"/>
  <c r="S24" i="5"/>
  <c r="P24" i="5"/>
  <c r="Q24" i="5"/>
  <c r="T24" i="5"/>
  <c r="U24" i="5"/>
  <c r="R262" i="5"/>
  <c r="S262" i="5"/>
  <c r="P262" i="5"/>
  <c r="Q262" i="5"/>
  <c r="O262" i="5"/>
  <c r="T262" i="5"/>
  <c r="U262" i="5"/>
  <c r="U545" i="5"/>
  <c r="S545" i="5"/>
  <c r="O545" i="5"/>
  <c r="T545" i="5"/>
  <c r="R545" i="5"/>
  <c r="Q545" i="5"/>
  <c r="P545" i="5"/>
  <c r="U422" i="5"/>
  <c r="T422" i="5"/>
  <c r="P422" i="5"/>
  <c r="O422" i="5"/>
  <c r="R422" i="5"/>
  <c r="Q422" i="5"/>
  <c r="S422" i="5"/>
  <c r="O289" i="5"/>
  <c r="P289" i="5"/>
  <c r="T289" i="5"/>
  <c r="R289" i="5"/>
  <c r="Q289" i="5"/>
  <c r="U289" i="5"/>
  <c r="S289" i="5"/>
  <c r="P73" i="5"/>
  <c r="U73" i="5"/>
  <c r="S73" i="5"/>
  <c r="R73" i="5"/>
  <c r="T73" i="5"/>
  <c r="Q73" i="5"/>
  <c r="O73" i="5"/>
  <c r="U221" i="5"/>
  <c r="S221" i="5"/>
  <c r="R221" i="5"/>
  <c r="P221" i="5"/>
  <c r="T221" i="5"/>
  <c r="O221" i="5"/>
  <c r="Q221" i="5"/>
  <c r="U245" i="5"/>
  <c r="P245" i="5"/>
  <c r="S245" i="5"/>
  <c r="R245" i="5"/>
  <c r="O245" i="5"/>
  <c r="Q245" i="5"/>
  <c r="T245" i="5"/>
  <c r="R280" i="5"/>
  <c r="S280" i="5"/>
  <c r="T280" i="5"/>
  <c r="Q280" i="5"/>
  <c r="P280" i="5"/>
  <c r="O280" i="5"/>
  <c r="U280" i="5"/>
  <c r="R291" i="5"/>
  <c r="P291" i="5"/>
  <c r="O291" i="5"/>
  <c r="U291" i="5"/>
  <c r="T291" i="5"/>
  <c r="Q291" i="5"/>
  <c r="S291" i="5"/>
  <c r="Q398" i="5"/>
  <c r="T398" i="5"/>
  <c r="P398" i="5"/>
  <c r="S398" i="5"/>
  <c r="U398" i="5"/>
  <c r="R398" i="5"/>
  <c r="O398" i="5"/>
  <c r="U485" i="5"/>
  <c r="P485" i="5"/>
  <c r="S485" i="5"/>
  <c r="Q485" i="5"/>
  <c r="T485" i="5"/>
  <c r="R485" i="5"/>
  <c r="O485" i="5"/>
  <c r="T160" i="5"/>
  <c r="O160" i="5"/>
  <c r="S160" i="5"/>
  <c r="R160" i="5"/>
  <c r="U160" i="5"/>
  <c r="Q160" i="5"/>
  <c r="P160" i="5"/>
  <c r="U74" i="5"/>
  <c r="P74" i="5"/>
  <c r="Q74" i="5"/>
  <c r="T74" i="5"/>
  <c r="S74" i="5"/>
  <c r="R74" i="5"/>
  <c r="O74" i="5"/>
  <c r="P364" i="5"/>
  <c r="O364" i="5"/>
  <c r="T364" i="5"/>
  <c r="R364" i="5"/>
  <c r="Q364" i="5"/>
  <c r="S364" i="5"/>
  <c r="U364" i="5"/>
  <c r="U322" i="5"/>
  <c r="S322" i="5"/>
  <c r="Q322" i="5"/>
  <c r="P322" i="5"/>
  <c r="R322" i="5"/>
  <c r="O322" i="5"/>
  <c r="T322" i="5"/>
  <c r="O287" i="5"/>
  <c r="U287" i="5"/>
  <c r="P287" i="5"/>
  <c r="S287" i="5"/>
  <c r="Q287" i="5"/>
  <c r="T287" i="5"/>
  <c r="R287" i="5"/>
  <c r="R442" i="5"/>
  <c r="U442" i="5"/>
  <c r="P442" i="5"/>
  <c r="S442" i="5"/>
  <c r="Q442" i="5"/>
  <c r="O442" i="5"/>
  <c r="T442" i="5"/>
  <c r="S231" i="5"/>
  <c r="U231" i="5"/>
  <c r="T231" i="5"/>
  <c r="R231" i="5"/>
  <c r="P231" i="5"/>
  <c r="Q231" i="5"/>
  <c r="O231" i="5"/>
  <c r="U559" i="5"/>
  <c r="T559" i="5"/>
  <c r="O559" i="5"/>
  <c r="S559" i="5"/>
  <c r="R559" i="5"/>
  <c r="P559" i="5"/>
  <c r="Q559" i="5"/>
  <c r="P549" i="5"/>
  <c r="U549" i="5"/>
  <c r="R549" i="5"/>
  <c r="O549" i="5"/>
  <c r="T549" i="5"/>
  <c r="S549" i="5"/>
  <c r="Q549" i="5"/>
  <c r="T169" i="5"/>
  <c r="R169" i="5"/>
  <c r="U169" i="5"/>
  <c r="S169" i="5"/>
  <c r="Q169" i="5"/>
  <c r="P169" i="5"/>
  <c r="O169" i="5"/>
  <c r="P21" i="5"/>
  <c r="S21" i="5"/>
  <c r="O21" i="5"/>
  <c r="U21" i="5"/>
  <c r="Q21" i="5"/>
  <c r="T21" i="5"/>
  <c r="R21" i="5"/>
  <c r="O445" i="5"/>
  <c r="T445" i="5"/>
  <c r="S445" i="5"/>
  <c r="P445" i="5"/>
  <c r="U445" i="5"/>
  <c r="R445" i="5"/>
  <c r="Q445" i="5"/>
  <c r="Q527" i="5"/>
  <c r="U527" i="5"/>
  <c r="T527" i="5"/>
  <c r="R527" i="5"/>
  <c r="O527" i="5"/>
  <c r="S527" i="5"/>
  <c r="P527" i="5"/>
  <c r="O44" i="5"/>
  <c r="R44" i="5"/>
  <c r="S44" i="5"/>
  <c r="T44" i="5"/>
  <c r="Q44" i="5"/>
  <c r="U44" i="5"/>
  <c r="P44" i="5"/>
  <c r="P150" i="5"/>
  <c r="Q150" i="5"/>
  <c r="O150" i="5"/>
  <c r="R150" i="5"/>
  <c r="T150" i="5"/>
  <c r="S150" i="5"/>
  <c r="U150" i="5"/>
  <c r="U113" i="5"/>
  <c r="P113" i="5"/>
  <c r="R113" i="5"/>
  <c r="Q113" i="5"/>
  <c r="O113" i="5"/>
  <c r="S113" i="5"/>
  <c r="T113" i="5"/>
  <c r="O346" i="5"/>
  <c r="T346" i="5"/>
  <c r="S346" i="5"/>
  <c r="R346" i="5"/>
  <c r="Q346" i="5"/>
  <c r="P346" i="5"/>
  <c r="U346" i="5"/>
  <c r="T571" i="5"/>
  <c r="U571" i="5"/>
  <c r="S571" i="5"/>
  <c r="R571" i="5"/>
  <c r="O571" i="5"/>
  <c r="Q571" i="5"/>
  <c r="P571" i="5"/>
  <c r="Q532" i="5"/>
  <c r="O532" i="5"/>
  <c r="T532" i="5"/>
  <c r="U532" i="5"/>
  <c r="S532" i="5"/>
  <c r="R532" i="5"/>
  <c r="P532" i="5"/>
  <c r="Q124" i="5"/>
  <c r="S124" i="5"/>
  <c r="R124" i="5"/>
  <c r="O124" i="5"/>
  <c r="P124" i="5"/>
  <c r="U124" i="5"/>
  <c r="T124" i="5"/>
  <c r="S433" i="5"/>
  <c r="P433" i="5"/>
  <c r="O433" i="5"/>
  <c r="T433" i="5"/>
  <c r="Q433" i="5"/>
  <c r="U433" i="5"/>
  <c r="R433" i="5"/>
  <c r="O110" i="5"/>
  <c r="U110" i="5"/>
  <c r="P110" i="5"/>
  <c r="R110" i="5"/>
  <c r="T110" i="5"/>
  <c r="S110" i="5"/>
  <c r="Q110" i="5"/>
  <c r="O9" i="5"/>
  <c r="U9" i="5"/>
  <c r="T9" i="5"/>
  <c r="S9" i="5"/>
  <c r="R9" i="5"/>
  <c r="Q9" i="5"/>
  <c r="P9" i="5"/>
  <c r="U91" i="5"/>
  <c r="S91" i="5"/>
  <c r="O91" i="5"/>
  <c r="T91" i="5"/>
  <c r="R91" i="5"/>
  <c r="Q91" i="5"/>
  <c r="P91" i="5"/>
  <c r="P189" i="5"/>
  <c r="T189" i="5"/>
  <c r="R189" i="5"/>
  <c r="Q189" i="5"/>
  <c r="O189" i="5"/>
  <c r="U189" i="5"/>
  <c r="S189" i="5"/>
  <c r="T203" i="5"/>
  <c r="R203" i="5"/>
  <c r="P203" i="5"/>
  <c r="S203" i="5"/>
  <c r="Q203" i="5"/>
  <c r="O203" i="5"/>
  <c r="U203" i="5"/>
  <c r="Q331" i="5"/>
  <c r="P331" i="5"/>
  <c r="O331" i="5"/>
  <c r="T331" i="5"/>
  <c r="U331" i="5"/>
  <c r="S331" i="5"/>
  <c r="R331" i="5"/>
  <c r="R49" i="5"/>
  <c r="T49" i="5"/>
  <c r="U49" i="5"/>
  <c r="O49" i="5"/>
  <c r="Q49" i="5"/>
  <c r="P49" i="5"/>
  <c r="S49" i="5"/>
  <c r="U530" i="5"/>
  <c r="R530" i="5"/>
  <c r="Q530" i="5"/>
  <c r="T530" i="5"/>
  <c r="S530" i="5"/>
  <c r="P530" i="5"/>
  <c r="O530" i="5"/>
  <c r="P6" i="5"/>
  <c r="Q6" i="5"/>
  <c r="O6" i="5"/>
  <c r="U6" i="5"/>
  <c r="T6" i="5"/>
  <c r="S6" i="5"/>
  <c r="R6" i="5"/>
  <c r="P538" i="5"/>
  <c r="Q538" i="5"/>
  <c r="T538" i="5"/>
  <c r="S538" i="5"/>
  <c r="O538" i="5"/>
  <c r="U538" i="5"/>
  <c r="R538" i="5"/>
  <c r="R376" i="5"/>
  <c r="O376" i="5"/>
  <c r="P376" i="5"/>
  <c r="U376" i="5"/>
  <c r="S376" i="5"/>
  <c r="Q376" i="5"/>
  <c r="T376" i="5"/>
  <c r="S483" i="5"/>
  <c r="Q483" i="5"/>
  <c r="P483" i="5"/>
  <c r="O483" i="5"/>
  <c r="R483" i="5"/>
  <c r="T483" i="5"/>
  <c r="U483" i="5"/>
  <c r="T142" i="5"/>
  <c r="S142" i="5"/>
  <c r="U142" i="5"/>
  <c r="R142" i="5"/>
  <c r="Q142" i="5"/>
  <c r="P142" i="5"/>
  <c r="O142" i="5"/>
  <c r="R42" i="5"/>
  <c r="S42" i="5"/>
  <c r="Q42" i="5"/>
  <c r="P42" i="5"/>
  <c r="O42" i="5"/>
  <c r="U42" i="5"/>
  <c r="T42" i="5"/>
  <c r="S359" i="5"/>
  <c r="R359" i="5"/>
  <c r="T359" i="5"/>
  <c r="O359" i="5"/>
  <c r="U359" i="5"/>
  <c r="Q359" i="5"/>
  <c r="P359" i="5"/>
  <c r="U219" i="5"/>
  <c r="O219" i="5"/>
  <c r="T219" i="5"/>
  <c r="S219" i="5"/>
  <c r="Q219" i="5"/>
  <c r="P219" i="5"/>
  <c r="R219" i="5"/>
  <c r="S548" i="5"/>
  <c r="U548" i="5"/>
  <c r="T548" i="5"/>
  <c r="O548" i="5"/>
  <c r="Q548" i="5"/>
  <c r="R548" i="5"/>
  <c r="P548" i="5"/>
  <c r="S324" i="5"/>
  <c r="U324" i="5"/>
  <c r="Q324" i="5"/>
  <c r="T324" i="5"/>
  <c r="O324" i="5"/>
  <c r="R324" i="5"/>
  <c r="P324" i="5"/>
  <c r="P220" i="5"/>
  <c r="T220" i="5"/>
  <c r="R220" i="5"/>
  <c r="U220" i="5"/>
  <c r="Q220" i="5"/>
  <c r="O220" i="5"/>
  <c r="S220" i="5"/>
  <c r="O158" i="5"/>
  <c r="U158" i="5"/>
  <c r="T158" i="5"/>
  <c r="R158" i="5"/>
  <c r="P158" i="5"/>
  <c r="S158" i="5"/>
  <c r="Q158" i="5"/>
  <c r="T271" i="5"/>
  <c r="R271" i="5"/>
  <c r="Q271" i="5"/>
  <c r="O271" i="5"/>
  <c r="U271" i="5"/>
  <c r="P271" i="5"/>
  <c r="S271" i="5"/>
  <c r="U372" i="5"/>
  <c r="S372" i="5"/>
  <c r="Q372" i="5"/>
  <c r="P372" i="5"/>
  <c r="O372" i="5"/>
  <c r="R372" i="5"/>
  <c r="T372" i="5"/>
  <c r="U435" i="5"/>
  <c r="S435" i="5"/>
  <c r="Q435" i="5"/>
  <c r="P435" i="5"/>
  <c r="T435" i="5"/>
  <c r="O435" i="5"/>
  <c r="R435" i="5"/>
  <c r="O53" i="5"/>
  <c r="R53" i="5"/>
  <c r="Q53" i="5"/>
  <c r="U53" i="5"/>
  <c r="T53" i="5"/>
  <c r="P53" i="5"/>
  <c r="S53" i="5"/>
  <c r="U111" i="5"/>
  <c r="O111" i="5"/>
  <c r="S111" i="5"/>
  <c r="R111" i="5"/>
  <c r="P111" i="5"/>
  <c r="T111" i="5"/>
  <c r="Q111" i="5"/>
  <c r="P305" i="5"/>
  <c r="T305" i="5"/>
  <c r="R305" i="5"/>
  <c r="Q305" i="5"/>
  <c r="O305" i="5"/>
  <c r="U305" i="5"/>
  <c r="S305" i="5"/>
  <c r="S328" i="5"/>
  <c r="O328" i="5"/>
  <c r="U328" i="5"/>
  <c r="R328" i="5"/>
  <c r="P328" i="5"/>
  <c r="T328" i="5"/>
  <c r="Q328" i="5"/>
  <c r="O521" i="5"/>
  <c r="T521" i="5"/>
  <c r="S521" i="5"/>
  <c r="Q521" i="5"/>
  <c r="R521" i="5"/>
  <c r="P521" i="5"/>
  <c r="U521" i="5"/>
  <c r="T317" i="5"/>
  <c r="P317" i="5"/>
  <c r="R317" i="5"/>
  <c r="S317" i="5"/>
  <c r="O317" i="5"/>
  <c r="U317" i="5"/>
  <c r="Q317" i="5"/>
  <c r="R360" i="5"/>
  <c r="O360" i="5"/>
  <c r="U360" i="5"/>
  <c r="Q360" i="5"/>
  <c r="P360" i="5"/>
  <c r="S360" i="5"/>
  <c r="T360" i="5"/>
  <c r="S343" i="5"/>
  <c r="Q343" i="5"/>
  <c r="U343" i="5"/>
  <c r="P343" i="5"/>
  <c r="O343" i="5"/>
  <c r="T343" i="5"/>
  <c r="R343" i="5"/>
  <c r="S116" i="5"/>
  <c r="Q116" i="5"/>
  <c r="U116" i="5"/>
  <c r="R116" i="5"/>
  <c r="P116" i="5"/>
  <c r="O116" i="5"/>
  <c r="T116" i="5"/>
  <c r="O248" i="5"/>
  <c r="U248" i="5"/>
  <c r="T248" i="5"/>
  <c r="S248" i="5"/>
  <c r="Q248" i="5"/>
  <c r="P248" i="5"/>
  <c r="R248" i="5"/>
  <c r="U250" i="5"/>
  <c r="R250" i="5"/>
  <c r="Q250" i="5"/>
  <c r="P250" i="5"/>
  <c r="O250" i="5"/>
  <c r="T250" i="5"/>
  <c r="S250" i="5"/>
  <c r="S261" i="5"/>
  <c r="R261" i="5"/>
  <c r="P261" i="5"/>
  <c r="T261" i="5"/>
  <c r="O261" i="5"/>
  <c r="U261" i="5"/>
  <c r="Q261" i="5"/>
  <c r="Q204" i="5"/>
  <c r="O204" i="5"/>
  <c r="R204" i="5"/>
  <c r="P204" i="5"/>
  <c r="S204" i="5"/>
  <c r="T204" i="5"/>
  <c r="U204" i="5"/>
  <c r="R566" i="5"/>
  <c r="Q566" i="5"/>
  <c r="T566" i="5"/>
  <c r="S566" i="5"/>
  <c r="O566" i="5"/>
  <c r="P566" i="5"/>
  <c r="U566" i="5"/>
  <c r="R520" i="5"/>
  <c r="Q520" i="5"/>
  <c r="U520" i="5"/>
  <c r="T520" i="5"/>
  <c r="S520" i="5"/>
  <c r="P520" i="5"/>
  <c r="O520" i="5"/>
  <c r="Q517" i="5"/>
  <c r="P517" i="5"/>
  <c r="O517" i="5"/>
  <c r="T517" i="5"/>
  <c r="R517" i="5"/>
  <c r="U517" i="5"/>
  <c r="S517" i="5"/>
  <c r="U202" i="5"/>
  <c r="Q202" i="5"/>
  <c r="S202" i="5"/>
  <c r="P202" i="5"/>
  <c r="T202" i="5"/>
  <c r="R202" i="5"/>
  <c r="O202" i="5"/>
  <c r="T259" i="5"/>
  <c r="R259" i="5"/>
  <c r="P259" i="5"/>
  <c r="O259" i="5"/>
  <c r="U259" i="5"/>
  <c r="S259" i="5"/>
  <c r="Q259" i="5"/>
  <c r="O307" i="5"/>
  <c r="U307" i="5"/>
  <c r="T307" i="5"/>
  <c r="R307" i="5"/>
  <c r="P307" i="5"/>
  <c r="S307" i="5"/>
  <c r="Q307" i="5"/>
  <c r="S458" i="5"/>
  <c r="U458" i="5"/>
  <c r="T458" i="5"/>
  <c r="R458" i="5"/>
  <c r="Q458" i="5"/>
  <c r="P458" i="5"/>
  <c r="O458" i="5"/>
  <c r="R193" i="5"/>
  <c r="S193" i="5"/>
  <c r="O193" i="5"/>
  <c r="Q193" i="5"/>
  <c r="U193" i="5"/>
  <c r="P193" i="5"/>
  <c r="T193" i="5"/>
  <c r="O370" i="5"/>
  <c r="R370" i="5"/>
  <c r="U370" i="5"/>
  <c r="T370" i="5"/>
  <c r="S370" i="5"/>
  <c r="P370" i="5"/>
  <c r="Q370" i="5"/>
  <c r="U537" i="5"/>
  <c r="P537" i="5"/>
  <c r="S537" i="5"/>
  <c r="Q537" i="5"/>
  <c r="R537" i="5"/>
  <c r="T537" i="5"/>
  <c r="O537" i="5"/>
  <c r="O365" i="5"/>
  <c r="Q365" i="5"/>
  <c r="U365" i="5"/>
  <c r="T365" i="5"/>
  <c r="S365" i="5"/>
  <c r="R365" i="5"/>
  <c r="P365" i="5"/>
  <c r="P574" i="5"/>
  <c r="T574" i="5"/>
  <c r="O574" i="5"/>
  <c r="U574" i="5"/>
  <c r="R574" i="5"/>
  <c r="Q574" i="5"/>
  <c r="S574" i="5"/>
  <c r="Q173" i="5"/>
  <c r="T173" i="5"/>
  <c r="P173" i="5"/>
  <c r="R173" i="5"/>
  <c r="O173" i="5"/>
  <c r="U173" i="5"/>
  <c r="S173" i="5"/>
  <c r="U424" i="5"/>
  <c r="T424" i="5"/>
  <c r="Q424" i="5"/>
  <c r="S424" i="5"/>
  <c r="P424" i="5"/>
  <c r="O424" i="5"/>
  <c r="R424" i="5"/>
  <c r="P175" i="5"/>
  <c r="Q175" i="5"/>
  <c r="R175" i="5"/>
  <c r="S175" i="5"/>
  <c r="O175" i="5"/>
  <c r="T175" i="5"/>
  <c r="U175" i="5"/>
  <c r="T526" i="5"/>
  <c r="O526" i="5"/>
  <c r="U526" i="5"/>
  <c r="R526" i="5"/>
  <c r="Q526" i="5"/>
  <c r="P526" i="5"/>
  <c r="S526" i="5"/>
  <c r="P137" i="5"/>
  <c r="T137" i="5"/>
  <c r="S137" i="5"/>
  <c r="Q137" i="5"/>
  <c r="O137" i="5"/>
  <c r="U137" i="5"/>
  <c r="R137" i="5"/>
  <c r="Q128" i="5"/>
  <c r="U128" i="5"/>
  <c r="T128" i="5"/>
  <c r="S128" i="5"/>
  <c r="R128" i="5"/>
  <c r="P128" i="5"/>
  <c r="O128" i="5"/>
  <c r="P5" i="5"/>
  <c r="R5" i="5"/>
  <c r="Q5" i="5"/>
  <c r="T5" i="5"/>
  <c r="S5" i="5"/>
  <c r="U5" i="5"/>
  <c r="O5" i="5"/>
  <c r="Q519" i="5"/>
  <c r="O519" i="5"/>
  <c r="U519" i="5"/>
  <c r="S519" i="5"/>
  <c r="R519" i="5"/>
  <c r="P519" i="5"/>
  <c r="T519" i="5"/>
  <c r="S121" i="5"/>
  <c r="O121" i="5"/>
  <c r="T121" i="5"/>
  <c r="Q121" i="5"/>
  <c r="R121" i="5"/>
  <c r="P121" i="5"/>
  <c r="U121" i="5"/>
  <c r="O581" i="5"/>
  <c r="U581" i="5"/>
  <c r="T581" i="5"/>
  <c r="R581" i="5"/>
  <c r="P581" i="5"/>
  <c r="Q581" i="5"/>
  <c r="S581" i="5"/>
  <c r="S555" i="5"/>
  <c r="R555" i="5"/>
  <c r="Q555" i="5"/>
  <c r="O555" i="5"/>
  <c r="P555" i="5"/>
  <c r="U555" i="5"/>
  <c r="T555" i="5"/>
  <c r="P207" i="5"/>
  <c r="S207" i="5"/>
  <c r="Q207" i="5"/>
  <c r="O207" i="5"/>
  <c r="U207" i="5"/>
  <c r="T207" i="5"/>
  <c r="R207" i="5"/>
  <c r="O513" i="5"/>
  <c r="T513" i="5"/>
  <c r="R513" i="5"/>
  <c r="P513" i="5"/>
  <c r="U513" i="5"/>
  <c r="S513" i="5"/>
  <c r="Q513" i="5"/>
  <c r="R141" i="5"/>
  <c r="P141" i="5"/>
  <c r="O141" i="5"/>
  <c r="U141" i="5"/>
  <c r="T141" i="5"/>
  <c r="S141" i="5"/>
  <c r="Q141" i="5"/>
  <c r="O339" i="5"/>
  <c r="R339" i="5"/>
  <c r="S339" i="5"/>
  <c r="Q339" i="5"/>
  <c r="P339" i="5"/>
  <c r="T339" i="5"/>
  <c r="U339" i="5"/>
  <c r="U80" i="5"/>
  <c r="T80" i="5"/>
  <c r="Q80" i="5"/>
  <c r="P80" i="5"/>
  <c r="S80" i="5"/>
  <c r="O80" i="5"/>
  <c r="R80" i="5"/>
  <c r="P163" i="5"/>
  <c r="R163" i="5"/>
  <c r="Q163" i="5"/>
  <c r="O163" i="5"/>
  <c r="T163" i="5"/>
  <c r="U163" i="5"/>
  <c r="S163" i="5"/>
  <c r="Q11" i="5"/>
  <c r="U11" i="5"/>
  <c r="R11" i="5"/>
  <c r="T11" i="5"/>
  <c r="S11" i="5"/>
  <c r="P11" i="5"/>
  <c r="O11" i="5"/>
  <c r="P185" i="5"/>
  <c r="T185" i="5"/>
  <c r="R185" i="5"/>
  <c r="O185" i="5"/>
  <c r="U185" i="5"/>
  <c r="Q185" i="5"/>
  <c r="S185" i="5"/>
  <c r="P470" i="5"/>
  <c r="Q470" i="5"/>
  <c r="U470" i="5"/>
  <c r="T470" i="5"/>
  <c r="R470" i="5"/>
  <c r="O470" i="5"/>
  <c r="S470" i="5"/>
  <c r="R260" i="5"/>
  <c r="S260" i="5"/>
  <c r="P260" i="5"/>
  <c r="U260" i="5"/>
  <c r="Q260" i="5"/>
  <c r="O260" i="5"/>
  <c r="T260" i="5"/>
  <c r="P197" i="5"/>
  <c r="R197" i="5"/>
  <c r="O197" i="5"/>
  <c r="Q197" i="5"/>
  <c r="U197" i="5"/>
  <c r="S197" i="5"/>
  <c r="T197" i="5"/>
  <c r="Q295" i="5"/>
  <c r="O295" i="5"/>
  <c r="T295" i="5"/>
  <c r="R295" i="5"/>
  <c r="P295" i="5"/>
  <c r="S295" i="5"/>
  <c r="U295" i="5"/>
  <c r="S594" i="5"/>
  <c r="O594" i="5"/>
  <c r="Q594" i="5"/>
  <c r="P594" i="5"/>
  <c r="R594" i="5"/>
  <c r="U594" i="5"/>
  <c r="T594" i="5"/>
  <c r="R484" i="5"/>
  <c r="S484" i="5"/>
  <c r="U484" i="5"/>
  <c r="T484" i="5"/>
  <c r="P484" i="5"/>
  <c r="O484" i="5"/>
  <c r="Q484" i="5"/>
  <c r="S149" i="5"/>
  <c r="P149" i="5"/>
  <c r="Q149" i="5"/>
  <c r="U149" i="5"/>
  <c r="T149" i="5"/>
  <c r="O149" i="5"/>
  <c r="R149" i="5"/>
  <c r="T127" i="5"/>
  <c r="S127" i="5"/>
  <c r="U127" i="5"/>
  <c r="O127" i="5"/>
  <c r="P127" i="5"/>
  <c r="R127" i="5"/>
  <c r="Q127" i="5"/>
  <c r="U406" i="5"/>
  <c r="R406" i="5"/>
  <c r="Q406" i="5"/>
  <c r="O406" i="5"/>
  <c r="S406" i="5"/>
  <c r="T406" i="5"/>
  <c r="P406" i="5"/>
  <c r="Q191" i="5"/>
  <c r="R191" i="5"/>
  <c r="S191" i="5"/>
  <c r="O191" i="5"/>
  <c r="U191" i="5"/>
  <c r="T191" i="5"/>
  <c r="P191" i="5"/>
  <c r="O285" i="5"/>
  <c r="U285" i="5"/>
  <c r="S285" i="5"/>
  <c r="Q285" i="5"/>
  <c r="P285" i="5"/>
  <c r="T285" i="5"/>
  <c r="R285" i="5"/>
  <c r="P511" i="5"/>
  <c r="T511" i="5"/>
  <c r="U511" i="5"/>
  <c r="Q511" i="5"/>
  <c r="R511" i="5"/>
  <c r="O511" i="5"/>
  <c r="S511" i="5"/>
  <c r="P293" i="5"/>
  <c r="O293" i="5"/>
  <c r="U293" i="5"/>
  <c r="S293" i="5"/>
  <c r="Q293" i="5"/>
  <c r="R293" i="5"/>
  <c r="T293" i="5"/>
  <c r="S486" i="5"/>
  <c r="P486" i="5"/>
  <c r="U486" i="5"/>
  <c r="T486" i="5"/>
  <c r="R486" i="5"/>
  <c r="Q486" i="5"/>
  <c r="O486" i="5"/>
  <c r="R294" i="5"/>
  <c r="S294" i="5"/>
  <c r="P294" i="5"/>
  <c r="O294" i="5"/>
  <c r="U294" i="5"/>
  <c r="Q294" i="5"/>
  <c r="T294" i="5"/>
  <c r="O134" i="5"/>
  <c r="R134" i="5"/>
  <c r="U134" i="5"/>
  <c r="T134" i="5"/>
  <c r="S134" i="5"/>
  <c r="P134" i="5"/>
  <c r="Q134" i="5"/>
  <c r="S575" i="5"/>
  <c r="U575" i="5"/>
  <c r="T575" i="5"/>
  <c r="R575" i="5"/>
  <c r="O575" i="5"/>
  <c r="P575" i="5"/>
  <c r="Q575" i="5"/>
  <c r="U560" i="5"/>
  <c r="Q560" i="5"/>
  <c r="P560" i="5"/>
  <c r="O560" i="5"/>
  <c r="S560" i="5"/>
  <c r="T560" i="5"/>
  <c r="R560" i="5"/>
  <c r="U20" i="5"/>
  <c r="T20" i="5"/>
  <c r="Q20" i="5"/>
  <c r="O20" i="5"/>
  <c r="R20" i="5"/>
  <c r="P20" i="5"/>
  <c r="S20" i="5"/>
  <c r="P101" i="5"/>
  <c r="O101" i="5"/>
  <c r="U101" i="5"/>
  <c r="T101" i="5"/>
  <c r="S101" i="5"/>
  <c r="Q101" i="5"/>
  <c r="R101" i="5"/>
  <c r="O301" i="5"/>
  <c r="U301" i="5"/>
  <c r="S301" i="5"/>
  <c r="Q301" i="5"/>
  <c r="P301" i="5"/>
  <c r="T301" i="5"/>
  <c r="R301" i="5"/>
  <c r="O136" i="5"/>
  <c r="U136" i="5"/>
  <c r="T136" i="5"/>
  <c r="S136" i="5"/>
  <c r="R136" i="5"/>
  <c r="Q136" i="5"/>
  <c r="P136" i="5"/>
  <c r="P277" i="5"/>
  <c r="T277" i="5"/>
  <c r="U277" i="5"/>
  <c r="O277" i="5"/>
  <c r="S277" i="5"/>
  <c r="Q277" i="5"/>
  <c r="R277" i="5"/>
  <c r="R190" i="5"/>
  <c r="S190" i="5"/>
  <c r="P190" i="5"/>
  <c r="O190" i="5"/>
  <c r="U190" i="5"/>
  <c r="T190" i="5"/>
  <c r="Q190" i="5"/>
  <c r="S580" i="5"/>
  <c r="R580" i="5"/>
  <c r="Q580" i="5"/>
  <c r="P580" i="5"/>
  <c r="O580" i="5"/>
  <c r="U580" i="5"/>
  <c r="T580" i="5"/>
  <c r="U126" i="5"/>
  <c r="P126" i="5"/>
  <c r="T126" i="5"/>
  <c r="S126" i="5"/>
  <c r="R126" i="5"/>
  <c r="Q126" i="5"/>
  <c r="O126" i="5"/>
  <c r="U535" i="5"/>
  <c r="T535" i="5"/>
  <c r="Q535" i="5"/>
  <c r="P535" i="5"/>
  <c r="R535" i="5"/>
  <c r="O535" i="5"/>
  <c r="S535" i="5"/>
  <c r="Q401" i="5"/>
  <c r="O401" i="5"/>
  <c r="R401" i="5"/>
  <c r="T401" i="5"/>
  <c r="S401" i="5"/>
  <c r="P401" i="5"/>
  <c r="U401" i="5"/>
  <c r="U415" i="5"/>
  <c r="O415" i="5"/>
  <c r="R415" i="5"/>
  <c r="Q415" i="5"/>
  <c r="S415" i="5"/>
  <c r="P415" i="5"/>
  <c r="T415" i="5"/>
  <c r="O41" i="5"/>
  <c r="P41" i="5"/>
  <c r="T41" i="5"/>
  <c r="U41" i="5"/>
  <c r="S41" i="5"/>
  <c r="R41" i="5"/>
  <c r="Q41" i="5"/>
  <c r="Q268" i="5"/>
  <c r="U268" i="5"/>
  <c r="O268" i="5"/>
  <c r="R268" i="5"/>
  <c r="T268" i="5"/>
  <c r="P268" i="5"/>
  <c r="S268" i="5"/>
  <c r="Q315" i="5"/>
  <c r="T315" i="5"/>
  <c r="S315" i="5"/>
  <c r="P315" i="5"/>
  <c r="O315" i="5"/>
  <c r="U315" i="5"/>
  <c r="R315" i="5"/>
  <c r="O72" i="5"/>
  <c r="R72" i="5"/>
  <c r="U72" i="5"/>
  <c r="Q72" i="5"/>
  <c r="S72" i="5"/>
  <c r="P72" i="5"/>
  <c r="T72" i="5"/>
  <c r="T12" i="5"/>
  <c r="U12" i="5"/>
  <c r="R12" i="5"/>
  <c r="Q12" i="5"/>
  <c r="S12" i="5"/>
  <c r="P12" i="5"/>
  <c r="O12" i="5"/>
  <c r="O200" i="5"/>
  <c r="P200" i="5"/>
  <c r="U200" i="5"/>
  <c r="R200" i="5"/>
  <c r="S200" i="5"/>
  <c r="T200" i="5"/>
  <c r="Q200" i="5"/>
  <c r="S591" i="5"/>
  <c r="O591" i="5"/>
  <c r="P591" i="5"/>
  <c r="T591" i="5"/>
  <c r="U591" i="5"/>
  <c r="Q591" i="5"/>
  <c r="R591" i="5"/>
  <c r="U187" i="5"/>
  <c r="T187" i="5"/>
  <c r="Q187" i="5"/>
  <c r="S187" i="5"/>
  <c r="O187" i="5"/>
  <c r="R187" i="5"/>
  <c r="P187" i="5"/>
  <c r="P26" i="5"/>
  <c r="U26" i="5"/>
  <c r="R26" i="5"/>
  <c r="T26" i="5"/>
  <c r="S26" i="5"/>
  <c r="Q26" i="5"/>
  <c r="O26" i="5"/>
  <c r="P19" i="5"/>
  <c r="T19" i="5"/>
  <c r="U19" i="5"/>
  <c r="S19" i="5"/>
  <c r="R19" i="5"/>
  <c r="Q19" i="5"/>
  <c r="O19" i="5"/>
  <c r="R105" i="5"/>
  <c r="Q105" i="5"/>
  <c r="O105" i="5"/>
  <c r="U105" i="5"/>
  <c r="T105" i="5"/>
  <c r="P105" i="5"/>
  <c r="S105" i="5"/>
  <c r="Q94" i="5"/>
  <c r="P94" i="5"/>
  <c r="O94" i="5"/>
  <c r="S94" i="5"/>
  <c r="R94" i="5"/>
  <c r="T94" i="5"/>
  <c r="U94" i="5"/>
  <c r="O391" i="5"/>
  <c r="Q391" i="5"/>
  <c r="P391" i="5"/>
  <c r="U391" i="5"/>
  <c r="T391" i="5"/>
  <c r="S391" i="5"/>
  <c r="R391" i="5"/>
  <c r="Q90" i="5"/>
  <c r="R90" i="5"/>
  <c r="U90" i="5"/>
  <c r="T90" i="5"/>
  <c r="P90" i="5"/>
  <c r="O90" i="5"/>
  <c r="S90" i="5"/>
  <c r="S70" i="5"/>
  <c r="R70" i="5"/>
  <c r="Q70" i="5"/>
  <c r="P70" i="5"/>
  <c r="U70" i="5"/>
  <c r="T70" i="5"/>
  <c r="O70" i="5"/>
  <c r="U449" i="5"/>
  <c r="R449" i="5"/>
  <c r="T449" i="5"/>
  <c r="S449" i="5"/>
  <c r="O449" i="5"/>
  <c r="P449" i="5"/>
  <c r="Q449" i="5"/>
  <c r="U586" i="5"/>
  <c r="S586" i="5"/>
  <c r="P586" i="5"/>
  <c r="O586" i="5"/>
  <c r="T586" i="5"/>
  <c r="Q586" i="5"/>
  <c r="R586" i="5"/>
  <c r="T323" i="5"/>
  <c r="U323" i="5"/>
  <c r="S323" i="5"/>
  <c r="Q323" i="5"/>
  <c r="R323" i="5"/>
  <c r="P323" i="5"/>
  <c r="O323" i="5"/>
  <c r="Q3" i="5"/>
  <c r="T3" i="5"/>
  <c r="O3" i="5"/>
  <c r="U3" i="5"/>
  <c r="S3" i="5"/>
  <c r="R3" i="5"/>
  <c r="P3" i="5"/>
  <c r="O595" i="5"/>
  <c r="U595" i="5"/>
  <c r="T595" i="5"/>
  <c r="R595" i="5"/>
  <c r="P595" i="5"/>
  <c r="S595" i="5"/>
  <c r="Q595" i="5"/>
  <c r="Q367" i="5"/>
  <c r="P367" i="5"/>
  <c r="R367" i="5"/>
  <c r="T367" i="5"/>
  <c r="O367" i="5"/>
  <c r="S367" i="5"/>
  <c r="U367" i="5"/>
  <c r="P269" i="5"/>
  <c r="T269" i="5"/>
  <c r="R269" i="5"/>
  <c r="O269" i="5"/>
  <c r="U269" i="5"/>
  <c r="S269" i="5"/>
  <c r="Q269" i="5"/>
  <c r="U217" i="5"/>
  <c r="P217" i="5"/>
  <c r="S217" i="5"/>
  <c r="O217" i="5"/>
  <c r="R217" i="5"/>
  <c r="T217" i="5"/>
  <c r="Q217" i="5"/>
  <c r="T508" i="5"/>
  <c r="S508" i="5"/>
  <c r="Q508" i="5"/>
  <c r="R508" i="5"/>
  <c r="P508" i="5"/>
  <c r="O508" i="5"/>
  <c r="U508" i="5"/>
  <c r="P279" i="5"/>
  <c r="T279" i="5"/>
  <c r="R279" i="5"/>
  <c r="U279" i="5"/>
  <c r="S279" i="5"/>
  <c r="Q279" i="5"/>
  <c r="O279" i="5"/>
  <c r="O528" i="5"/>
  <c r="R528" i="5"/>
  <c r="U528" i="5"/>
  <c r="S528" i="5"/>
  <c r="P528" i="5"/>
  <c r="T528" i="5"/>
  <c r="Q528" i="5"/>
  <c r="Q489" i="5"/>
  <c r="O489" i="5"/>
  <c r="T489" i="5"/>
  <c r="U489" i="5"/>
  <c r="S489" i="5"/>
  <c r="R489" i="5"/>
  <c r="P489" i="5"/>
  <c r="S251" i="5"/>
  <c r="Q251" i="5"/>
  <c r="R251" i="5"/>
  <c r="P251" i="5"/>
  <c r="O251" i="5"/>
  <c r="U251" i="5"/>
  <c r="T251" i="5"/>
  <c r="T166" i="5"/>
  <c r="P166" i="5"/>
  <c r="O166" i="5"/>
  <c r="Q166" i="5"/>
  <c r="U166" i="5"/>
  <c r="R166" i="5"/>
  <c r="S166" i="5"/>
  <c r="R498" i="5"/>
  <c r="P498" i="5"/>
  <c r="Q498" i="5"/>
  <c r="T498" i="5"/>
  <c r="O498" i="5"/>
  <c r="U498" i="5"/>
  <c r="S498" i="5"/>
  <c r="U375" i="5"/>
  <c r="P375" i="5"/>
  <c r="T375" i="5"/>
  <c r="R375" i="5"/>
  <c r="Q375" i="5"/>
  <c r="O375" i="5"/>
  <c r="S375" i="5"/>
  <c r="U464" i="5"/>
  <c r="Q464" i="5"/>
  <c r="R464" i="5"/>
  <c r="P464" i="5"/>
  <c r="O464" i="5"/>
  <c r="T464" i="5"/>
  <c r="S464" i="5"/>
  <c r="P378" i="5"/>
  <c r="U378" i="5"/>
  <c r="S378" i="5"/>
  <c r="R378" i="5"/>
  <c r="O378" i="5"/>
  <c r="Q378" i="5"/>
  <c r="T378" i="5"/>
  <c r="T55" i="5"/>
  <c r="U55" i="5"/>
  <c r="S55" i="5"/>
  <c r="R55" i="5"/>
  <c r="Q55" i="5"/>
  <c r="O55" i="5"/>
  <c r="P55" i="5"/>
  <c r="U347" i="5"/>
  <c r="O347" i="5"/>
  <c r="R347" i="5"/>
  <c r="Q347" i="5"/>
  <c r="P347" i="5"/>
  <c r="S347" i="5"/>
  <c r="T347" i="5"/>
  <c r="O457" i="5"/>
  <c r="S457" i="5"/>
  <c r="P457" i="5"/>
  <c r="Q457" i="5"/>
  <c r="U457" i="5"/>
  <c r="R457" i="5"/>
  <c r="T457" i="5"/>
  <c r="R243" i="5"/>
  <c r="P243" i="5"/>
  <c r="O243" i="5"/>
  <c r="T243" i="5"/>
  <c r="S243" i="5"/>
  <c r="Q243" i="5"/>
  <c r="U243" i="5"/>
  <c r="S477" i="5"/>
  <c r="P477" i="5"/>
  <c r="R477" i="5"/>
  <c r="Q477" i="5"/>
  <c r="O477" i="5"/>
  <c r="T477" i="5"/>
  <c r="U477" i="5"/>
  <c r="S184" i="5"/>
  <c r="Q184" i="5"/>
  <c r="P184" i="5"/>
  <c r="O184" i="5"/>
  <c r="T184" i="5"/>
  <c r="U184" i="5"/>
  <c r="R184" i="5"/>
  <c r="T448" i="5"/>
  <c r="P448" i="5"/>
  <c r="S448" i="5"/>
  <c r="O448" i="5"/>
  <c r="U448" i="5"/>
  <c r="Q448" i="5"/>
  <c r="R448" i="5"/>
  <c r="S64" i="5"/>
  <c r="Q64" i="5"/>
  <c r="U64" i="5"/>
  <c r="R64" i="5"/>
  <c r="P64" i="5"/>
  <c r="T64" i="5"/>
  <c r="O64" i="5"/>
  <c r="Q87" i="5"/>
  <c r="U87" i="5"/>
  <c r="R87" i="5"/>
  <c r="S87" i="5"/>
  <c r="T87" i="5"/>
  <c r="P87" i="5"/>
  <c r="O87" i="5"/>
  <c r="R590" i="5"/>
  <c r="S590" i="5"/>
  <c r="T590" i="5"/>
  <c r="P590" i="5"/>
  <c r="O590" i="5"/>
  <c r="U590" i="5"/>
  <c r="Q590" i="5"/>
  <c r="P441" i="5"/>
  <c r="S441" i="5"/>
  <c r="T441" i="5"/>
  <c r="U441" i="5"/>
  <c r="R441" i="5"/>
  <c r="Q441" i="5"/>
  <c r="O441" i="5"/>
  <c r="T396" i="5"/>
  <c r="O396" i="5"/>
  <c r="R396" i="5"/>
  <c r="S396" i="5"/>
  <c r="U396" i="5"/>
  <c r="Q396" i="5"/>
  <c r="P396" i="5"/>
  <c r="T246" i="5"/>
  <c r="Q246" i="5"/>
  <c r="R246" i="5"/>
  <c r="S246" i="5"/>
  <c r="P246" i="5"/>
  <c r="O246" i="5"/>
  <c r="U246" i="5"/>
  <c r="R341" i="5"/>
  <c r="U341" i="5"/>
  <c r="Q341" i="5"/>
  <c r="O341" i="5"/>
  <c r="P341" i="5"/>
  <c r="T341" i="5"/>
  <c r="S341" i="5"/>
  <c r="O33" i="5"/>
  <c r="R33" i="5"/>
  <c r="U33" i="5"/>
  <c r="Q33" i="5"/>
  <c r="T33" i="5"/>
  <c r="S33" i="5"/>
  <c r="P33" i="5"/>
  <c r="S288" i="5"/>
  <c r="O288" i="5"/>
  <c r="T288" i="5"/>
  <c r="Q288" i="5"/>
  <c r="P288" i="5"/>
  <c r="R288" i="5"/>
  <c r="U288" i="5"/>
  <c r="O318" i="5"/>
  <c r="T318" i="5"/>
  <c r="P318" i="5"/>
  <c r="U318" i="5"/>
  <c r="Q318" i="5"/>
  <c r="S318" i="5"/>
  <c r="R318" i="5"/>
  <c r="P311" i="5"/>
  <c r="S311" i="5"/>
  <c r="Q311" i="5"/>
  <c r="U311" i="5"/>
  <c r="T311" i="5"/>
  <c r="R311" i="5"/>
  <c r="O311" i="5"/>
  <c r="U531" i="5"/>
  <c r="T531" i="5"/>
  <c r="R531" i="5"/>
  <c r="O531" i="5"/>
  <c r="Q531" i="5"/>
  <c r="S531" i="5"/>
  <c r="P531" i="5"/>
  <c r="R255" i="5"/>
  <c r="S255" i="5"/>
  <c r="P255" i="5"/>
  <c r="Q255" i="5"/>
  <c r="O255" i="5"/>
  <c r="U255" i="5"/>
  <c r="T255" i="5"/>
  <c r="O226" i="5"/>
  <c r="R226" i="5"/>
  <c r="T226" i="5"/>
  <c r="U226" i="5"/>
  <c r="Q226" i="5"/>
  <c r="S226" i="5"/>
  <c r="P226" i="5"/>
  <c r="Q428" i="5"/>
  <c r="P428" i="5"/>
  <c r="O428" i="5"/>
  <c r="S428" i="5"/>
  <c r="T428" i="5"/>
  <c r="R428" i="5"/>
  <c r="U428" i="5"/>
  <c r="Q350" i="5"/>
  <c r="U350" i="5"/>
  <c r="P350" i="5"/>
  <c r="O350" i="5"/>
  <c r="S350" i="5"/>
  <c r="R350" i="5"/>
  <c r="T350" i="5"/>
  <c r="Q218" i="5"/>
  <c r="S218" i="5"/>
  <c r="R218" i="5"/>
  <c r="O218" i="5"/>
  <c r="P218" i="5"/>
  <c r="U218" i="5"/>
  <c r="T218" i="5"/>
  <c r="R102" i="5"/>
  <c r="U102" i="5"/>
  <c r="O102" i="5"/>
  <c r="Q102" i="5"/>
  <c r="P102" i="5"/>
  <c r="S102" i="5"/>
  <c r="T102" i="5"/>
  <c r="U452" i="5"/>
  <c r="Q452" i="5"/>
  <c r="O452" i="5"/>
  <c r="P452" i="5"/>
  <c r="T452" i="5"/>
  <c r="S452" i="5"/>
  <c r="R452" i="5"/>
  <c r="P214" i="5"/>
  <c r="O214" i="5"/>
  <c r="U214" i="5"/>
  <c r="T214" i="5"/>
  <c r="Q214" i="5"/>
  <c r="R214" i="5"/>
  <c r="S214" i="5"/>
  <c r="R171" i="5"/>
  <c r="P171" i="5"/>
  <c r="O171" i="5"/>
  <c r="U171" i="5"/>
  <c r="S171" i="5"/>
  <c r="T171" i="5"/>
  <c r="Q171" i="5"/>
  <c r="T349" i="5"/>
  <c r="O349" i="5"/>
  <c r="S349" i="5"/>
  <c r="R349" i="5"/>
  <c r="Q349" i="5"/>
  <c r="U349" i="5"/>
  <c r="P349" i="5"/>
  <c r="T286" i="5"/>
  <c r="O286" i="5"/>
  <c r="R286" i="5"/>
  <c r="S286" i="5"/>
  <c r="U286" i="5"/>
  <c r="P286" i="5"/>
  <c r="Q286" i="5"/>
  <c r="S212" i="5"/>
  <c r="Q212" i="5"/>
  <c r="U212" i="5"/>
  <c r="O212" i="5"/>
  <c r="T212" i="5"/>
  <c r="R212" i="5"/>
  <c r="P212" i="5"/>
  <c r="O278" i="5"/>
  <c r="Q278" i="5"/>
  <c r="T278" i="5"/>
  <c r="U278" i="5"/>
  <c r="R278" i="5"/>
  <c r="S278" i="5"/>
  <c r="P278" i="5"/>
  <c r="U7" i="5"/>
  <c r="S7" i="5"/>
  <c r="R7" i="5"/>
  <c r="Q7" i="5"/>
  <c r="P7" i="5"/>
  <c r="O7" i="5"/>
  <c r="T7" i="5"/>
  <c r="T309" i="5"/>
  <c r="R309" i="5"/>
  <c r="P309" i="5"/>
  <c r="Q309" i="5"/>
  <c r="O309" i="5"/>
  <c r="U309" i="5"/>
  <c r="S309" i="5"/>
  <c r="O505" i="5"/>
  <c r="S505" i="5"/>
  <c r="R505" i="5"/>
  <c r="T505" i="5"/>
  <c r="Q505" i="5"/>
  <c r="P505" i="5"/>
  <c r="U505" i="5"/>
  <c r="S395" i="5"/>
  <c r="U395" i="5"/>
  <c r="Q395" i="5"/>
  <c r="P395" i="5"/>
  <c r="O395" i="5"/>
  <c r="T395" i="5"/>
  <c r="R395" i="5"/>
  <c r="O61" i="5"/>
  <c r="T61" i="5"/>
  <c r="U61" i="5"/>
  <c r="P61" i="5"/>
  <c r="Q61" i="5"/>
  <c r="S61" i="5"/>
  <c r="R61" i="5"/>
  <c r="S130" i="5"/>
  <c r="R130" i="5"/>
  <c r="Q130" i="5"/>
  <c r="P130" i="5"/>
  <c r="O130" i="5"/>
  <c r="U130" i="5"/>
  <c r="T130" i="5"/>
  <c r="P582" i="5"/>
  <c r="O582" i="5"/>
  <c r="S582" i="5"/>
  <c r="U582" i="5"/>
  <c r="R582" i="5"/>
  <c r="Q582" i="5"/>
  <c r="T582" i="5"/>
  <c r="U43" i="5"/>
  <c r="R43" i="5"/>
  <c r="Q43" i="5"/>
  <c r="O43" i="5"/>
  <c r="P43" i="5"/>
  <c r="T43" i="5"/>
  <c r="S43" i="5"/>
  <c r="R270" i="5"/>
  <c r="S270" i="5"/>
  <c r="P270" i="5"/>
  <c r="O270" i="5"/>
  <c r="T270" i="5"/>
  <c r="Q270" i="5"/>
  <c r="U270" i="5"/>
  <c r="U427" i="5"/>
  <c r="Q427" i="5"/>
  <c r="R427" i="5"/>
  <c r="O427" i="5"/>
  <c r="T427" i="5"/>
  <c r="S427" i="5"/>
  <c r="P427" i="5"/>
  <c r="R144" i="5"/>
  <c r="P144" i="5"/>
  <c r="O144" i="5"/>
  <c r="Q144" i="5"/>
  <c r="U144" i="5"/>
  <c r="T144" i="5"/>
  <c r="S144" i="5"/>
  <c r="P587" i="5"/>
  <c r="S587" i="5"/>
  <c r="R587" i="5"/>
  <c r="U587" i="5"/>
  <c r="T587" i="5"/>
  <c r="Q587" i="5"/>
  <c r="O587" i="5"/>
  <c r="O172" i="5"/>
  <c r="S172" i="5"/>
  <c r="Q172" i="5"/>
  <c r="R172" i="5"/>
  <c r="P172" i="5"/>
  <c r="T172" i="5"/>
  <c r="U172" i="5"/>
  <c r="U382" i="5"/>
  <c r="R382" i="5"/>
  <c r="Q382" i="5"/>
  <c r="P382" i="5"/>
  <c r="O382" i="5"/>
  <c r="T382" i="5"/>
  <c r="S382" i="5"/>
  <c r="O490" i="5"/>
  <c r="R490" i="5"/>
  <c r="Q490" i="5"/>
  <c r="P490" i="5"/>
  <c r="T490" i="5"/>
  <c r="S490" i="5"/>
  <c r="U490" i="5"/>
  <c r="S371" i="5"/>
  <c r="R371" i="5"/>
  <c r="U371" i="5"/>
  <c r="T371" i="5"/>
  <c r="P371" i="5"/>
  <c r="O371" i="5"/>
  <c r="Q371" i="5"/>
  <c r="P230" i="5"/>
  <c r="S230" i="5"/>
  <c r="O230" i="5"/>
  <c r="U230" i="5"/>
  <c r="T230" i="5"/>
  <c r="Q230" i="5"/>
  <c r="R230" i="5"/>
  <c r="Q266" i="5"/>
  <c r="P266" i="5"/>
  <c r="O266" i="5"/>
  <c r="U266" i="5"/>
  <c r="T266" i="5"/>
  <c r="R266" i="5"/>
  <c r="S266" i="5"/>
  <c r="U567" i="5"/>
  <c r="R567" i="5"/>
  <c r="T567" i="5"/>
  <c r="S567" i="5"/>
  <c r="O567" i="5"/>
  <c r="P567" i="5"/>
  <c r="Q567" i="5"/>
  <c r="R516" i="5"/>
  <c r="Q516" i="5"/>
  <c r="U516" i="5"/>
  <c r="T516" i="5"/>
  <c r="O516" i="5"/>
  <c r="S516" i="5"/>
  <c r="P516" i="5"/>
  <c r="Q310" i="5"/>
  <c r="O310" i="5"/>
  <c r="T310" i="5"/>
  <c r="S310" i="5"/>
  <c r="P310" i="5"/>
  <c r="U310" i="5"/>
  <c r="R310" i="5"/>
  <c r="O314" i="5"/>
  <c r="R314" i="5"/>
  <c r="S314" i="5"/>
  <c r="Q314" i="5"/>
  <c r="P314" i="5"/>
  <c r="U314" i="5"/>
  <c r="T314" i="5"/>
  <c r="P145" i="5"/>
  <c r="O145" i="5"/>
  <c r="S145" i="5"/>
  <c r="U145" i="5"/>
  <c r="R145" i="5"/>
  <c r="Q145" i="5"/>
  <c r="T145" i="5"/>
  <c r="P235" i="5"/>
  <c r="O235" i="5"/>
  <c r="U235" i="5"/>
  <c r="T235" i="5"/>
  <c r="Q235" i="5"/>
  <c r="S235" i="5"/>
  <c r="R235" i="5"/>
  <c r="T333" i="5"/>
  <c r="R333" i="5"/>
  <c r="Q333" i="5"/>
  <c r="O333" i="5"/>
  <c r="P333" i="5"/>
  <c r="U333" i="5"/>
  <c r="S333" i="5"/>
  <c r="P362" i="5"/>
  <c r="S362" i="5"/>
  <c r="Q362" i="5"/>
  <c r="O362" i="5"/>
  <c r="U362" i="5"/>
  <c r="T362" i="5"/>
  <c r="R362" i="5"/>
  <c r="P563" i="5"/>
  <c r="R563" i="5"/>
  <c r="T563" i="5"/>
  <c r="S563" i="5"/>
  <c r="O563" i="5"/>
  <c r="Q563" i="5"/>
  <c r="U563" i="5"/>
  <c r="T117" i="5"/>
  <c r="O117" i="5"/>
  <c r="Q117" i="5"/>
  <c r="S117" i="5"/>
  <c r="R117" i="5"/>
  <c r="P117" i="5"/>
  <c r="U117" i="5"/>
  <c r="S444" i="5"/>
  <c r="Q444" i="5"/>
  <c r="T444" i="5"/>
  <c r="R444" i="5"/>
  <c r="U444" i="5"/>
  <c r="P444" i="5"/>
  <c r="O444" i="5"/>
  <c r="Q304" i="5"/>
  <c r="R304" i="5"/>
  <c r="P304" i="5"/>
  <c r="O304" i="5"/>
  <c r="U304" i="5"/>
  <c r="S304" i="5"/>
  <c r="T304" i="5"/>
  <c r="P543" i="5"/>
  <c r="Q543" i="5"/>
  <c r="S543" i="5"/>
  <c r="U543" i="5"/>
  <c r="T543" i="5"/>
  <c r="R543" i="5"/>
  <c r="O543" i="5"/>
  <c r="O297" i="5"/>
  <c r="T297" i="5"/>
  <c r="P297" i="5"/>
  <c r="U297" i="5"/>
  <c r="S297" i="5"/>
  <c r="R297" i="5"/>
  <c r="Q297" i="5"/>
  <c r="U213" i="5"/>
  <c r="Q213" i="5"/>
  <c r="R213" i="5"/>
  <c r="P213" i="5"/>
  <c r="T213" i="5"/>
  <c r="S213" i="5"/>
  <c r="O213" i="5"/>
  <c r="P208" i="5"/>
  <c r="T208" i="5"/>
  <c r="U208" i="5"/>
  <c r="O208" i="5"/>
  <c r="Q208" i="5"/>
  <c r="S208" i="5"/>
  <c r="R208" i="5"/>
  <c r="T417" i="5"/>
  <c r="U417" i="5"/>
  <c r="O417" i="5"/>
  <c r="S417" i="5"/>
  <c r="Q417" i="5"/>
  <c r="P417" i="5"/>
  <c r="R417" i="5"/>
  <c r="R16" i="5"/>
  <c r="S16" i="5"/>
  <c r="T16" i="5"/>
  <c r="P16" i="5"/>
  <c r="U16" i="5"/>
  <c r="Q16" i="5"/>
  <c r="O16" i="5"/>
  <c r="S573" i="5"/>
  <c r="R573" i="5"/>
  <c r="O573" i="5"/>
  <c r="P573" i="5"/>
  <c r="Q573" i="5"/>
  <c r="U573" i="5"/>
  <c r="T573" i="5"/>
  <c r="R48" i="5"/>
  <c r="T48" i="5"/>
  <c r="O48" i="5"/>
  <c r="Q48" i="5"/>
  <c r="S48" i="5"/>
  <c r="P48" i="5"/>
  <c r="U48" i="5"/>
  <c r="S37" i="5"/>
  <c r="T37" i="5"/>
  <c r="O37" i="5"/>
  <c r="U37" i="5"/>
  <c r="Q37" i="5"/>
  <c r="R37" i="5"/>
  <c r="P37" i="5"/>
  <c r="P325" i="5"/>
  <c r="T325" i="5"/>
  <c r="Q325" i="5"/>
  <c r="R325" i="5"/>
  <c r="O325" i="5"/>
  <c r="U325" i="5"/>
  <c r="S325" i="5"/>
  <c r="T45" i="5"/>
  <c r="U45" i="5"/>
  <c r="S45" i="5"/>
  <c r="R45" i="5"/>
  <c r="Q45" i="5"/>
  <c r="P45" i="5"/>
  <c r="O45" i="5"/>
  <c r="R14" i="5"/>
  <c r="S14" i="5"/>
  <c r="Q14" i="5"/>
  <c r="U14" i="5"/>
  <c r="O14" i="5"/>
  <c r="T14" i="5"/>
  <c r="P14" i="5"/>
  <c r="S432" i="5"/>
  <c r="R432" i="5"/>
  <c r="U432" i="5"/>
  <c r="T432" i="5"/>
  <c r="P432" i="5"/>
  <c r="Q432" i="5"/>
  <c r="O432" i="5"/>
  <c r="R462" i="5"/>
  <c r="T462" i="5"/>
  <c r="O462" i="5"/>
  <c r="Q462" i="5"/>
  <c r="P462" i="5"/>
  <c r="U462" i="5"/>
  <c r="S462" i="5"/>
  <c r="T82" i="5"/>
  <c r="U82" i="5"/>
  <c r="Q82" i="5"/>
  <c r="P82" i="5"/>
  <c r="O82" i="5"/>
  <c r="S82" i="5"/>
  <c r="R82" i="5"/>
  <c r="T482" i="5"/>
  <c r="O482" i="5"/>
  <c r="R482" i="5"/>
  <c r="P482" i="5"/>
  <c r="U482" i="5"/>
  <c r="S482" i="5"/>
  <c r="Q482" i="5"/>
  <c r="S361" i="5"/>
  <c r="O361" i="5"/>
  <c r="Q361" i="5"/>
  <c r="R361" i="5"/>
  <c r="U361" i="5"/>
  <c r="T361" i="5"/>
  <c r="P361" i="5"/>
  <c r="O501" i="5"/>
  <c r="Q501" i="5"/>
  <c r="S501" i="5"/>
  <c r="R501" i="5"/>
  <c r="T501" i="5"/>
  <c r="U501" i="5"/>
  <c r="P501" i="5"/>
  <c r="O179" i="5"/>
  <c r="R179" i="5"/>
  <c r="P179" i="5"/>
  <c r="U179" i="5"/>
  <c r="T179" i="5"/>
  <c r="S179" i="5"/>
  <c r="Q179" i="5"/>
  <c r="S327" i="5"/>
  <c r="P327" i="5"/>
  <c r="Q327" i="5"/>
  <c r="O327" i="5"/>
  <c r="U327" i="5"/>
  <c r="T327" i="5"/>
  <c r="R327" i="5"/>
  <c r="U321" i="5"/>
  <c r="P321" i="5"/>
  <c r="T321" i="5"/>
  <c r="R321" i="5"/>
  <c r="Q321" i="5"/>
  <c r="O321" i="5"/>
  <c r="S321" i="5"/>
  <c r="R320" i="5"/>
  <c r="P320" i="5"/>
  <c r="S320" i="5"/>
  <c r="U320" i="5"/>
  <c r="T320" i="5"/>
  <c r="Q320" i="5"/>
  <c r="O320" i="5"/>
  <c r="T174" i="5"/>
  <c r="P174" i="5"/>
  <c r="U174" i="5"/>
  <c r="Q174" i="5"/>
  <c r="O174" i="5"/>
  <c r="R174" i="5"/>
  <c r="S174" i="5"/>
  <c r="U51" i="5"/>
  <c r="Q51" i="5"/>
  <c r="S51" i="5"/>
  <c r="R51" i="5"/>
  <c r="T51" i="5"/>
  <c r="P51" i="5"/>
  <c r="O51" i="5"/>
  <c r="P273" i="5"/>
  <c r="R273" i="5"/>
  <c r="Q273" i="5"/>
  <c r="O273" i="5"/>
  <c r="U273" i="5"/>
  <c r="S273" i="5"/>
  <c r="T273" i="5"/>
  <c r="Q414" i="5"/>
  <c r="O414" i="5"/>
  <c r="S414" i="5"/>
  <c r="P414" i="5"/>
  <c r="U414" i="5"/>
  <c r="T414" i="5"/>
  <c r="R414" i="5"/>
  <c r="T152" i="5"/>
  <c r="R152" i="5"/>
  <c r="P152" i="5"/>
  <c r="O152" i="5"/>
  <c r="Q152" i="5"/>
  <c r="U152" i="5"/>
  <c r="S152" i="5"/>
  <c r="P522" i="5"/>
  <c r="S522" i="5"/>
  <c r="O522" i="5"/>
  <c r="U522" i="5"/>
  <c r="Q522" i="5"/>
  <c r="T522" i="5"/>
  <c r="R522" i="5"/>
  <c r="T253" i="5"/>
  <c r="R253" i="5"/>
  <c r="O253" i="5"/>
  <c r="U253" i="5"/>
  <c r="S253" i="5"/>
  <c r="Q253" i="5"/>
  <c r="P253" i="5"/>
  <c r="U148" i="5"/>
  <c r="Q148" i="5"/>
  <c r="R148" i="5"/>
  <c r="P148" i="5"/>
  <c r="T148" i="5"/>
  <c r="S148" i="5"/>
  <c r="O148" i="5"/>
  <c r="R368" i="5"/>
  <c r="T368" i="5"/>
  <c r="S368" i="5"/>
  <c r="Q368" i="5"/>
  <c r="U368" i="5"/>
  <c r="P368" i="5"/>
  <c r="O368" i="5"/>
  <c r="O437" i="5"/>
  <c r="S437" i="5"/>
  <c r="P437" i="5"/>
  <c r="R437" i="5"/>
  <c r="U437" i="5"/>
  <c r="T437" i="5"/>
  <c r="Q437" i="5"/>
  <c r="T525" i="5"/>
  <c r="Q525" i="5"/>
  <c r="O525" i="5"/>
  <c r="U525" i="5"/>
  <c r="P525" i="5"/>
  <c r="S525" i="5"/>
  <c r="R525" i="5"/>
  <c r="T97" i="5"/>
  <c r="U97" i="5"/>
  <c r="Q97" i="5"/>
  <c r="S97" i="5"/>
  <c r="P97" i="5"/>
  <c r="O97" i="5"/>
  <c r="R97" i="5"/>
  <c r="O564" i="5"/>
  <c r="T564" i="5"/>
  <c r="U564" i="5"/>
  <c r="Q564" i="5"/>
  <c r="P564" i="5"/>
  <c r="S564" i="5"/>
  <c r="R564" i="5"/>
  <c r="U507" i="5"/>
  <c r="T507" i="5"/>
  <c r="Q507" i="5"/>
  <c r="P507" i="5"/>
  <c r="O507" i="5"/>
  <c r="S507" i="5"/>
  <c r="R507" i="5"/>
  <c r="Q201" i="5"/>
  <c r="P201" i="5"/>
  <c r="R201" i="5"/>
  <c r="O201" i="5"/>
  <c r="U201" i="5"/>
  <c r="S201" i="5"/>
  <c r="T201" i="5"/>
  <c r="O577" i="5"/>
  <c r="U577" i="5"/>
  <c r="T577" i="5"/>
  <c r="R577" i="5"/>
  <c r="Q577" i="5"/>
  <c r="S577" i="5"/>
  <c r="P577" i="5"/>
  <c r="T242" i="5"/>
  <c r="O242" i="5"/>
  <c r="R242" i="5"/>
  <c r="S242" i="5"/>
  <c r="Q242" i="5"/>
  <c r="P242" i="5"/>
  <c r="U242" i="5"/>
  <c r="S598" i="5"/>
  <c r="Q598" i="5"/>
  <c r="R598" i="5"/>
  <c r="P598" i="5"/>
  <c r="O598" i="5"/>
  <c r="U598" i="5"/>
  <c r="T598" i="5"/>
  <c r="O108" i="5"/>
  <c r="R108" i="5"/>
  <c r="P108" i="5"/>
  <c r="U108" i="5"/>
  <c r="Q108" i="5"/>
  <c r="T108" i="5"/>
  <c r="S108" i="5"/>
  <c r="P249" i="5"/>
  <c r="S249" i="5"/>
  <c r="Q249" i="5"/>
  <c r="O249" i="5"/>
  <c r="U249" i="5"/>
  <c r="R249" i="5"/>
  <c r="T249" i="5"/>
  <c r="R329" i="5"/>
  <c r="Q329" i="5"/>
  <c r="O329" i="5"/>
  <c r="U329" i="5"/>
  <c r="S329" i="5"/>
  <c r="P329" i="5"/>
  <c r="T329" i="5"/>
  <c r="S131" i="5"/>
  <c r="T131" i="5"/>
  <c r="U131" i="5"/>
  <c r="R131" i="5"/>
  <c r="O131" i="5"/>
  <c r="Q131" i="5"/>
  <c r="P131" i="5"/>
  <c r="U411" i="5"/>
  <c r="Q411" i="5"/>
  <c r="O411" i="5"/>
  <c r="S411" i="5"/>
  <c r="P411" i="5"/>
  <c r="T411" i="5"/>
  <c r="R411" i="5"/>
  <c r="R240" i="5"/>
  <c r="T240" i="5"/>
  <c r="Q240" i="5"/>
  <c r="S240" i="5"/>
  <c r="P240" i="5"/>
  <c r="O240" i="5"/>
  <c r="U240" i="5"/>
  <c r="O388" i="5"/>
  <c r="R388" i="5"/>
  <c r="T388" i="5"/>
  <c r="Q388" i="5"/>
  <c r="P388" i="5"/>
  <c r="U388" i="5"/>
  <c r="S388" i="5"/>
  <c r="O115" i="5"/>
  <c r="T115" i="5"/>
  <c r="U115" i="5"/>
  <c r="R115" i="5"/>
  <c r="P115" i="5"/>
  <c r="S115" i="5"/>
  <c r="Q115" i="5"/>
  <c r="O461" i="5"/>
  <c r="U461" i="5"/>
  <c r="R461" i="5"/>
  <c r="P461" i="5"/>
  <c r="T461" i="5"/>
  <c r="S461" i="5"/>
  <c r="Q461" i="5"/>
  <c r="U357" i="5"/>
  <c r="P357" i="5"/>
  <c r="T357" i="5"/>
  <c r="S357" i="5"/>
  <c r="O357" i="5"/>
  <c r="R357" i="5"/>
  <c r="Q357" i="5"/>
  <c r="Q348" i="5"/>
  <c r="P348" i="5"/>
  <c r="O348" i="5"/>
  <c r="S348" i="5"/>
  <c r="U348" i="5"/>
  <c r="T348" i="5"/>
  <c r="R348" i="5"/>
  <c r="O377" i="5"/>
  <c r="R377" i="5"/>
  <c r="Q377" i="5"/>
  <c r="U377" i="5"/>
  <c r="T377" i="5"/>
  <c r="S377" i="5"/>
  <c r="P377" i="5"/>
  <c r="R384" i="5"/>
  <c r="T384" i="5"/>
  <c r="S384" i="5"/>
  <c r="Q384" i="5"/>
  <c r="O384" i="5"/>
  <c r="U384" i="5"/>
  <c r="P384" i="5"/>
  <c r="P497" i="5"/>
  <c r="T497" i="5"/>
  <c r="Q497" i="5"/>
  <c r="R497" i="5"/>
  <c r="U497" i="5"/>
  <c r="S497" i="5"/>
  <c r="O497" i="5"/>
  <c r="U75" i="5"/>
  <c r="Q75" i="5"/>
  <c r="O75" i="5"/>
  <c r="S75" i="5"/>
  <c r="R75" i="5"/>
  <c r="P75" i="5"/>
  <c r="T75" i="5"/>
  <c r="P233" i="5"/>
  <c r="T233" i="5"/>
  <c r="S233" i="5"/>
  <c r="O233" i="5"/>
  <c r="R233" i="5"/>
  <c r="Q233" i="5"/>
  <c r="U233" i="5"/>
  <c r="Q578" i="5"/>
  <c r="R578" i="5"/>
  <c r="T578" i="5"/>
  <c r="S578" i="5"/>
  <c r="P578" i="5"/>
  <c r="O578" i="5"/>
  <c r="U578" i="5"/>
  <c r="S345" i="5"/>
  <c r="P345" i="5"/>
  <c r="T345" i="5"/>
  <c r="R345" i="5"/>
  <c r="Q345" i="5"/>
  <c r="O345" i="5"/>
  <c r="U345" i="5"/>
  <c r="U336" i="5"/>
  <c r="S336" i="5"/>
  <c r="T336" i="5"/>
  <c r="Q336" i="5"/>
  <c r="P336" i="5"/>
  <c r="R336" i="5"/>
  <c r="O336" i="5"/>
  <c r="U397" i="5"/>
  <c r="S397" i="5"/>
  <c r="P397" i="5"/>
  <c r="O397" i="5"/>
  <c r="R397" i="5"/>
  <c r="Q397" i="5"/>
  <c r="T397" i="5"/>
  <c r="Q602" i="5"/>
  <c r="P602" i="5"/>
  <c r="T602" i="5"/>
  <c r="U602" i="5"/>
  <c r="S602" i="5"/>
  <c r="R602" i="5"/>
  <c r="O602" i="5"/>
  <c r="T168" i="5"/>
  <c r="Q168" i="5"/>
  <c r="S168" i="5"/>
  <c r="R168" i="5"/>
  <c r="P168" i="5"/>
  <c r="O168" i="5"/>
  <c r="U168" i="5"/>
  <c r="U164" i="5"/>
  <c r="R164" i="5"/>
  <c r="Q164" i="5"/>
  <c r="T164" i="5"/>
  <c r="S164" i="5"/>
  <c r="P164" i="5"/>
  <c r="O164" i="5"/>
  <c r="U418" i="5"/>
  <c r="R418" i="5"/>
  <c r="T418" i="5"/>
  <c r="S418" i="5"/>
  <c r="Q418" i="5"/>
  <c r="O418" i="5"/>
  <c r="P418" i="5"/>
  <c r="S56" i="5"/>
  <c r="R56" i="5"/>
  <c r="T56" i="5"/>
  <c r="P56" i="5"/>
  <c r="U56" i="5"/>
  <c r="O56" i="5"/>
  <c r="Q56" i="5"/>
  <c r="Q492" i="5"/>
  <c r="P492" i="5"/>
  <c r="O492" i="5"/>
  <c r="R492" i="5"/>
  <c r="U492" i="5"/>
  <c r="T492" i="5"/>
  <c r="S492" i="5"/>
  <c r="O354" i="5"/>
  <c r="R354" i="5"/>
  <c r="T354" i="5"/>
  <c r="U354" i="5"/>
  <c r="S354" i="5"/>
  <c r="Q354" i="5"/>
  <c r="P354" i="5"/>
  <c r="P556" i="5"/>
  <c r="O556" i="5"/>
  <c r="T556" i="5"/>
  <c r="R556" i="5"/>
  <c r="Q556" i="5"/>
  <c r="S556" i="5"/>
  <c r="U556" i="5"/>
  <c r="U593" i="5"/>
  <c r="T593" i="5"/>
  <c r="S593" i="5"/>
  <c r="Q593" i="5"/>
  <c r="P593" i="5"/>
  <c r="O593" i="5"/>
  <c r="R593" i="5"/>
  <c r="Q182" i="5"/>
  <c r="O182" i="5"/>
  <c r="U182" i="5"/>
  <c r="R182" i="5"/>
  <c r="S182" i="5"/>
  <c r="P182" i="5"/>
  <c r="T182" i="5"/>
  <c r="T572" i="5"/>
  <c r="P572" i="5"/>
  <c r="O572" i="5"/>
  <c r="U572" i="5"/>
  <c r="S572" i="5"/>
  <c r="R572" i="5"/>
  <c r="Q572" i="5"/>
  <c r="Q473" i="5"/>
  <c r="R473" i="5"/>
  <c r="S473" i="5"/>
  <c r="P473" i="5"/>
  <c r="U473" i="5"/>
  <c r="T473" i="5"/>
  <c r="O473" i="5"/>
  <c r="U539" i="5"/>
  <c r="T539" i="5"/>
  <c r="R539" i="5"/>
  <c r="O539" i="5"/>
  <c r="S539" i="5"/>
  <c r="Q539" i="5"/>
  <c r="P539" i="5"/>
  <c r="Q504" i="5"/>
  <c r="U504" i="5"/>
  <c r="R504" i="5"/>
  <c r="S504" i="5"/>
  <c r="O504" i="5"/>
  <c r="T504" i="5"/>
  <c r="P504" i="5"/>
  <c r="U454" i="5"/>
  <c r="R454" i="5"/>
  <c r="P454" i="5"/>
  <c r="T454" i="5"/>
  <c r="S454" i="5"/>
  <c r="Q454" i="5"/>
  <c r="O454" i="5"/>
  <c r="S476" i="5"/>
  <c r="O476" i="5"/>
  <c r="R476" i="5"/>
  <c r="U476" i="5"/>
  <c r="P476" i="5"/>
  <c r="Q476" i="5"/>
  <c r="T476" i="5"/>
  <c r="U534" i="5"/>
  <c r="O534" i="5"/>
  <c r="Q534" i="5"/>
  <c r="T534" i="5"/>
  <c r="S534" i="5"/>
  <c r="P534" i="5"/>
  <c r="R534" i="5"/>
  <c r="O358" i="5"/>
  <c r="U358" i="5"/>
  <c r="Q358" i="5"/>
  <c r="T358" i="5"/>
  <c r="P358" i="5"/>
  <c r="S358" i="5"/>
  <c r="R358" i="5"/>
  <c r="P313" i="5"/>
  <c r="T313" i="5"/>
  <c r="R313" i="5"/>
  <c r="Q313" i="5"/>
  <c r="O313" i="5"/>
  <c r="U313" i="5"/>
  <c r="S313" i="5"/>
  <c r="R544" i="5"/>
  <c r="Q544" i="5"/>
  <c r="P544" i="5"/>
  <c r="O544" i="5"/>
  <c r="S544" i="5"/>
  <c r="U544" i="5"/>
  <c r="T544" i="5"/>
  <c r="P237" i="5"/>
  <c r="T237" i="5"/>
  <c r="R237" i="5"/>
  <c r="O237" i="5"/>
  <c r="U237" i="5"/>
  <c r="S237" i="5"/>
  <c r="Q237" i="5"/>
  <c r="Q499" i="5"/>
  <c r="P499" i="5"/>
  <c r="R499" i="5"/>
  <c r="O499" i="5"/>
  <c r="T499" i="5"/>
  <c r="S499" i="5"/>
  <c r="U499" i="5"/>
  <c r="O32" i="5"/>
  <c r="U32" i="5"/>
  <c r="Q32" i="5"/>
  <c r="P32" i="5"/>
  <c r="T32" i="5"/>
  <c r="S32" i="5"/>
  <c r="R32" i="5"/>
  <c r="P481" i="5"/>
  <c r="U481" i="5"/>
  <c r="R481" i="5"/>
  <c r="Q481" i="5"/>
  <c r="O481" i="5"/>
  <c r="T481" i="5"/>
  <c r="S481" i="5"/>
  <c r="P63" i="5"/>
  <c r="O63" i="5"/>
  <c r="T63" i="5"/>
  <c r="U63" i="5"/>
  <c r="Q63" i="5"/>
  <c r="R63" i="5"/>
  <c r="S63" i="5"/>
  <c r="U210" i="5"/>
  <c r="Q210" i="5"/>
  <c r="P210" i="5"/>
  <c r="O210" i="5"/>
  <c r="S210" i="5"/>
  <c r="R210" i="5"/>
  <c r="T210" i="5"/>
  <c r="T385" i="5"/>
  <c r="S385" i="5"/>
  <c r="U385" i="5"/>
  <c r="Q385" i="5"/>
  <c r="P385" i="5"/>
  <c r="R385" i="5"/>
  <c r="O385" i="5"/>
  <c r="U292" i="5"/>
  <c r="Q292" i="5"/>
  <c r="R292" i="5"/>
  <c r="P292" i="5"/>
  <c r="S292" i="5"/>
  <c r="O292" i="5"/>
  <c r="T292" i="5"/>
  <c r="P29" i="5"/>
  <c r="U29" i="5"/>
  <c r="T29" i="5"/>
  <c r="S29" i="5"/>
  <c r="R29" i="5"/>
  <c r="Q29" i="5"/>
  <c r="O29" i="5"/>
  <c r="U400" i="5"/>
  <c r="R400" i="5"/>
  <c r="S400" i="5"/>
  <c r="T400" i="5"/>
  <c r="O400" i="5"/>
  <c r="Q400" i="5"/>
  <c r="P400" i="5"/>
  <c r="R232" i="5"/>
  <c r="O232" i="5"/>
  <c r="S232" i="5"/>
  <c r="T232" i="5"/>
  <c r="P232" i="5"/>
  <c r="Q232" i="5"/>
  <c r="U232" i="5"/>
  <c r="T351" i="5"/>
  <c r="Q351" i="5"/>
  <c r="P351" i="5"/>
  <c r="O351" i="5"/>
  <c r="U351" i="5"/>
  <c r="S351" i="5"/>
  <c r="R351" i="5"/>
  <c r="Q120" i="5"/>
  <c r="S120" i="5"/>
  <c r="T120" i="5"/>
  <c r="U120" i="5"/>
  <c r="R120" i="5"/>
  <c r="P120" i="5"/>
  <c r="O120" i="5"/>
  <c r="R299" i="5"/>
  <c r="S299" i="5"/>
  <c r="P299" i="5"/>
  <c r="O299" i="5"/>
  <c r="U299" i="5"/>
  <c r="T299" i="5"/>
  <c r="Q299" i="5"/>
  <c r="Q408" i="5"/>
  <c r="U408" i="5"/>
  <c r="S408" i="5"/>
  <c r="R408" i="5"/>
  <c r="T408" i="5"/>
  <c r="O408" i="5"/>
  <c r="P408" i="5"/>
  <c r="T123" i="5"/>
  <c r="Q123" i="5"/>
  <c r="S123" i="5"/>
  <c r="R123" i="5"/>
  <c r="P123" i="5"/>
  <c r="O123" i="5"/>
  <c r="U123" i="5"/>
  <c r="S28" i="5"/>
  <c r="Q28" i="5"/>
  <c r="O28" i="5"/>
  <c r="U28" i="5"/>
  <c r="R28" i="5"/>
  <c r="P28" i="5"/>
  <c r="T28" i="5"/>
  <c r="Q409" i="5"/>
  <c r="U409" i="5"/>
  <c r="P409" i="5"/>
  <c r="O409" i="5"/>
  <c r="S409" i="5"/>
  <c r="R409" i="5"/>
  <c r="T409" i="5"/>
  <c r="S147" i="5"/>
  <c r="Q147" i="5"/>
  <c r="T147" i="5"/>
  <c r="O147" i="5"/>
  <c r="R147" i="5"/>
  <c r="P147" i="5"/>
  <c r="U147" i="5"/>
  <c r="U550" i="5"/>
  <c r="R550" i="5"/>
  <c r="S550" i="5"/>
  <c r="O550" i="5"/>
  <c r="Q550" i="5"/>
  <c r="P550" i="5"/>
  <c r="T550" i="5"/>
  <c r="T183" i="5"/>
  <c r="P183" i="5"/>
  <c r="U183" i="5"/>
  <c r="S183" i="5"/>
  <c r="Q183" i="5"/>
  <c r="R183" i="5"/>
  <c r="O183" i="5"/>
  <c r="S109" i="5"/>
  <c r="U109" i="5"/>
  <c r="Q109" i="5"/>
  <c r="P109" i="5"/>
  <c r="O109" i="5"/>
  <c r="T109" i="5"/>
  <c r="R109" i="5"/>
  <c r="Q468" i="5"/>
  <c r="P468" i="5"/>
  <c r="O468" i="5"/>
  <c r="S468" i="5"/>
  <c r="R468" i="5"/>
  <c r="U468" i="5"/>
  <c r="T468" i="5"/>
  <c r="Q599" i="5"/>
  <c r="T599" i="5"/>
  <c r="O599" i="5"/>
  <c r="S599" i="5"/>
  <c r="P599" i="5"/>
  <c r="U599" i="5"/>
  <c r="R599" i="5"/>
  <c r="P576" i="5"/>
  <c r="O576" i="5"/>
  <c r="S576" i="5"/>
  <c r="U576" i="5"/>
  <c r="T576" i="5"/>
  <c r="Q576" i="5"/>
  <c r="R576" i="5"/>
  <c r="P8" i="5"/>
  <c r="S8" i="5"/>
  <c r="U8" i="5"/>
  <c r="T8" i="5"/>
  <c r="R8" i="5"/>
  <c r="Q8" i="5"/>
  <c r="O8" i="5"/>
  <c r="O300" i="5"/>
  <c r="R300" i="5"/>
  <c r="P300" i="5"/>
  <c r="Q300" i="5"/>
  <c r="S300" i="5"/>
  <c r="U300" i="5"/>
  <c r="T300" i="5"/>
  <c r="R463" i="5"/>
  <c r="Q463" i="5"/>
  <c r="O463" i="5"/>
  <c r="P463" i="5"/>
  <c r="T463" i="5"/>
  <c r="S463" i="5"/>
  <c r="U463" i="5"/>
  <c r="R162" i="5"/>
  <c r="S162" i="5"/>
  <c r="Q162" i="5"/>
  <c r="P162" i="5"/>
  <c r="O162" i="5"/>
  <c r="U162" i="5"/>
  <c r="T162" i="5"/>
  <c r="O244" i="5"/>
  <c r="S244" i="5"/>
  <c r="U244" i="5"/>
  <c r="Q244" i="5"/>
  <c r="R244" i="5"/>
  <c r="P244" i="5"/>
  <c r="T244" i="5"/>
  <c r="O290" i="5"/>
  <c r="U290" i="5"/>
  <c r="T290" i="5"/>
  <c r="R290" i="5"/>
  <c r="S290" i="5"/>
  <c r="P290" i="5"/>
  <c r="Q290" i="5"/>
  <c r="T181" i="5"/>
  <c r="U181" i="5"/>
  <c r="S181" i="5"/>
  <c r="R181" i="5"/>
  <c r="O181" i="5"/>
  <c r="Q181" i="5"/>
  <c r="P181" i="5"/>
  <c r="P308" i="5"/>
  <c r="Q308" i="5"/>
  <c r="T308" i="5"/>
  <c r="R308" i="5"/>
  <c r="S308" i="5"/>
  <c r="U308" i="5"/>
  <c r="O308" i="5"/>
  <c r="Q363" i="5"/>
  <c r="P363" i="5"/>
  <c r="O363" i="5"/>
  <c r="S363" i="5"/>
  <c r="R363" i="5"/>
  <c r="T363" i="5"/>
  <c r="U363" i="5"/>
  <c r="O438" i="5"/>
  <c r="S438" i="5"/>
  <c r="R438" i="5"/>
  <c r="Q438" i="5"/>
  <c r="P438" i="5"/>
  <c r="U438" i="5"/>
  <c r="T438" i="5"/>
  <c r="U455" i="5"/>
  <c r="T455" i="5"/>
  <c r="R455" i="5"/>
  <c r="Q455" i="5"/>
  <c r="P455" i="5"/>
  <c r="O455" i="5"/>
  <c r="S455" i="5"/>
  <c r="P392" i="5"/>
  <c r="U392" i="5"/>
  <c r="S392" i="5"/>
  <c r="Q392" i="5"/>
  <c r="R392" i="5"/>
  <c r="T392" i="5"/>
  <c r="O392" i="5"/>
  <c r="Q453" i="5"/>
  <c r="S453" i="5"/>
  <c r="O453" i="5"/>
  <c r="T453" i="5"/>
  <c r="P453" i="5"/>
  <c r="U453" i="5"/>
  <c r="R453" i="5"/>
  <c r="P546" i="5"/>
  <c r="O546" i="5"/>
  <c r="S546" i="5"/>
  <c r="Q546" i="5"/>
  <c r="U546" i="5"/>
  <c r="R546" i="5"/>
  <c r="T546" i="5"/>
  <c r="R132" i="5"/>
  <c r="T132" i="5"/>
  <c r="S132" i="5"/>
  <c r="P132" i="5"/>
  <c r="O132" i="5"/>
  <c r="Q132" i="5"/>
  <c r="U132" i="5"/>
  <c r="T155" i="5"/>
  <c r="O155" i="5"/>
  <c r="P155" i="5"/>
  <c r="U155" i="5"/>
  <c r="R155" i="5"/>
  <c r="Q155" i="5"/>
  <c r="S155" i="5"/>
  <c r="S106" i="5"/>
  <c r="T106" i="5"/>
  <c r="R106" i="5"/>
  <c r="Q106" i="5"/>
  <c r="P106" i="5"/>
  <c r="O106" i="5"/>
  <c r="U106" i="5"/>
  <c r="O353" i="5"/>
  <c r="P353" i="5"/>
  <c r="R353" i="5"/>
  <c r="S353" i="5"/>
  <c r="U353" i="5"/>
  <c r="T353" i="5"/>
  <c r="Q353" i="5"/>
  <c r="S439" i="5"/>
  <c r="Q439" i="5"/>
  <c r="T439" i="5"/>
  <c r="P439" i="5"/>
  <c r="U439" i="5"/>
  <c r="O439" i="5"/>
  <c r="R439" i="5"/>
  <c r="S256" i="5"/>
  <c r="T256" i="5"/>
  <c r="Q256" i="5"/>
  <c r="P256" i="5"/>
  <c r="U256" i="5"/>
  <c r="R256" i="5"/>
  <c r="O256" i="5"/>
  <c r="R60" i="5"/>
  <c r="U60" i="5"/>
  <c r="Q60" i="5"/>
  <c r="P60" i="5"/>
  <c r="O60" i="5"/>
  <c r="T60" i="5"/>
  <c r="S60" i="5"/>
  <c r="O89" i="5"/>
  <c r="R89" i="5"/>
  <c r="Q89" i="5"/>
  <c r="P89" i="5"/>
  <c r="U89" i="5"/>
  <c r="T89" i="5"/>
  <c r="S89" i="5"/>
  <c r="P83" i="5"/>
  <c r="R83" i="5"/>
  <c r="S83" i="5"/>
  <c r="O83" i="5"/>
  <c r="Q83" i="5"/>
  <c r="U83" i="5"/>
  <c r="T83" i="5"/>
  <c r="R568" i="5"/>
  <c r="P568" i="5"/>
  <c r="Q568" i="5"/>
  <c r="O568" i="5"/>
  <c r="U568" i="5"/>
  <c r="S568" i="5"/>
  <c r="T568" i="5"/>
  <c r="Q23" i="5"/>
  <c r="O23" i="5"/>
  <c r="U23" i="5"/>
  <c r="R23" i="5"/>
  <c r="P23" i="5"/>
  <c r="T23" i="5"/>
  <c r="S23" i="5"/>
  <c r="S302" i="5"/>
  <c r="P302" i="5"/>
  <c r="O302" i="5"/>
  <c r="Q302" i="5"/>
  <c r="U302" i="5"/>
  <c r="T302" i="5"/>
  <c r="R302" i="5"/>
  <c r="R139" i="5"/>
  <c r="P139" i="5"/>
  <c r="T139" i="5"/>
  <c r="Q139" i="5"/>
  <c r="O139" i="5"/>
  <c r="U139" i="5"/>
  <c r="S139" i="5"/>
  <c r="Q533" i="5"/>
  <c r="P533" i="5"/>
  <c r="T533" i="5"/>
  <c r="S533" i="5"/>
  <c r="R533" i="5"/>
  <c r="U533" i="5"/>
  <c r="O533" i="5"/>
  <c r="U31" i="5"/>
  <c r="P31" i="5"/>
  <c r="O31" i="5"/>
  <c r="T31" i="5"/>
  <c r="R31" i="5"/>
  <c r="S31" i="5"/>
  <c r="Q31" i="5"/>
  <c r="U404" i="5"/>
  <c r="Q404" i="5"/>
  <c r="T404" i="5"/>
  <c r="S404" i="5"/>
  <c r="P404" i="5"/>
  <c r="R404" i="5"/>
  <c r="O404" i="5"/>
  <c r="P447" i="5"/>
  <c r="R447" i="5"/>
  <c r="T447" i="5"/>
  <c r="O447" i="5"/>
  <c r="U447" i="5"/>
  <c r="S447" i="5"/>
  <c r="Q447" i="5"/>
  <c r="Q374" i="5"/>
  <c r="U374" i="5"/>
  <c r="O374" i="5"/>
  <c r="P374" i="5"/>
  <c r="T374" i="5"/>
  <c r="S374" i="5"/>
  <c r="R374" i="5"/>
  <c r="O570" i="5"/>
  <c r="U570" i="5"/>
  <c r="R570" i="5"/>
  <c r="Q570" i="5"/>
  <c r="T570" i="5"/>
  <c r="P570" i="5"/>
  <c r="S570" i="5"/>
  <c r="U267" i="5"/>
  <c r="R267" i="5"/>
  <c r="Q267" i="5"/>
  <c r="T267" i="5"/>
  <c r="S267" i="5"/>
  <c r="P267" i="5"/>
  <c r="O267" i="5"/>
  <c r="Q133" i="5"/>
  <c r="T133" i="5"/>
  <c r="S133" i="5"/>
  <c r="R133" i="5"/>
  <c r="O133" i="5"/>
  <c r="P133" i="5"/>
  <c r="U133" i="5"/>
  <c r="Q198" i="5"/>
  <c r="R198" i="5"/>
  <c r="S198" i="5"/>
  <c r="P198" i="5"/>
  <c r="O198" i="5"/>
  <c r="U198" i="5"/>
  <c r="T198" i="5"/>
  <c r="P46" i="5"/>
  <c r="S46" i="5"/>
  <c r="U46" i="5"/>
  <c r="T46" i="5"/>
  <c r="R46" i="5"/>
  <c r="Q46" i="5"/>
  <c r="O46" i="5"/>
  <c r="U15" i="5"/>
  <c r="Q15" i="5"/>
  <c r="T15" i="5"/>
  <c r="S15" i="5"/>
  <c r="R15" i="5"/>
  <c r="P15" i="5"/>
  <c r="O15" i="5"/>
  <c r="O65" i="5"/>
  <c r="P65" i="5"/>
  <c r="U65" i="5"/>
  <c r="T65" i="5"/>
  <c r="S65" i="5"/>
  <c r="R65" i="5"/>
  <c r="Q65" i="5"/>
  <c r="U430" i="5"/>
  <c r="R430" i="5"/>
  <c r="T430" i="5"/>
  <c r="O430" i="5"/>
  <c r="Q430" i="5"/>
  <c r="P430" i="5"/>
  <c r="S430" i="5"/>
  <c r="Q423" i="5"/>
  <c r="O423" i="5"/>
  <c r="T423" i="5"/>
  <c r="U423" i="5"/>
  <c r="S423" i="5"/>
  <c r="P423" i="5"/>
  <c r="R423" i="5"/>
  <c r="S58" i="5"/>
  <c r="T58" i="5"/>
  <c r="R58" i="5"/>
  <c r="U58" i="5"/>
  <c r="O58" i="5"/>
  <c r="Q58" i="5"/>
  <c r="P58" i="5"/>
  <c r="U387" i="5"/>
  <c r="P387" i="5"/>
  <c r="S387" i="5"/>
  <c r="R387" i="5"/>
  <c r="Q387" i="5"/>
  <c r="T387" i="5"/>
  <c r="O387" i="5"/>
  <c r="Q112" i="5"/>
  <c r="P112" i="5"/>
  <c r="R112" i="5"/>
  <c r="O112" i="5"/>
  <c r="U112" i="5"/>
  <c r="T112" i="5"/>
  <c r="S112" i="5"/>
  <c r="P78" i="5"/>
  <c r="O78" i="5"/>
  <c r="U78" i="5"/>
  <c r="R78" i="5"/>
  <c r="T78" i="5"/>
  <c r="S78" i="5"/>
  <c r="Q78" i="5"/>
  <c r="P421" i="5"/>
  <c r="U421" i="5"/>
  <c r="R421" i="5"/>
  <c r="Q421" i="5"/>
  <c r="T421" i="5"/>
  <c r="S421" i="5"/>
  <c r="O421" i="5"/>
  <c r="S22" i="5"/>
  <c r="U22" i="5"/>
  <c r="T22" i="5"/>
  <c r="R22" i="5"/>
  <c r="Q22" i="5"/>
  <c r="P22" i="5"/>
  <c r="O22" i="5"/>
  <c r="P340" i="5"/>
  <c r="O340" i="5"/>
  <c r="T340" i="5"/>
  <c r="S340" i="5"/>
  <c r="U340" i="5"/>
  <c r="R340" i="5"/>
  <c r="Q340" i="5"/>
  <c r="S553" i="5"/>
  <c r="R553" i="5"/>
  <c r="Q553" i="5"/>
  <c r="P553" i="5"/>
  <c r="O553" i="5"/>
  <c r="T553" i="5"/>
  <c r="U553" i="5"/>
  <c r="S79" i="5"/>
  <c r="U79" i="5"/>
  <c r="R79" i="5"/>
  <c r="Q79" i="5"/>
  <c r="P79" i="5"/>
  <c r="O79" i="5"/>
  <c r="T79" i="5"/>
  <c r="S389" i="5"/>
  <c r="Q389" i="5"/>
  <c r="P389" i="5"/>
  <c r="T389" i="5"/>
  <c r="R389" i="5"/>
  <c r="O389" i="5"/>
  <c r="U389" i="5"/>
  <c r="Q254" i="5"/>
  <c r="O254" i="5"/>
  <c r="U254" i="5"/>
  <c r="T254" i="5"/>
  <c r="R254" i="5"/>
  <c r="S254" i="5"/>
  <c r="P254" i="5"/>
  <c r="U554" i="5"/>
  <c r="R554" i="5"/>
  <c r="Q554" i="5"/>
  <c r="O554" i="5"/>
  <c r="S554" i="5"/>
  <c r="P554" i="5"/>
  <c r="T554" i="5"/>
  <c r="S195" i="5"/>
  <c r="Q195" i="5"/>
  <c r="U195" i="5"/>
  <c r="R195" i="5"/>
  <c r="P195" i="5"/>
  <c r="O195" i="5"/>
  <c r="T195" i="5"/>
  <c r="T10" i="5"/>
  <c r="P10" i="5"/>
  <c r="O10" i="5"/>
  <c r="U10" i="5"/>
  <c r="R10" i="5"/>
  <c r="Q10" i="5"/>
  <c r="S10" i="5"/>
  <c r="R512" i="5"/>
  <c r="S512" i="5"/>
  <c r="Q512" i="5"/>
  <c r="U512" i="5"/>
  <c r="T512" i="5"/>
  <c r="P512" i="5"/>
  <c r="O512" i="5"/>
  <c r="U515" i="5"/>
  <c r="O515" i="5"/>
  <c r="P515" i="5"/>
  <c r="S515" i="5"/>
  <c r="R515" i="5"/>
  <c r="Q515" i="5"/>
  <c r="T515" i="5"/>
  <c r="S596" i="5"/>
  <c r="Q596" i="5"/>
  <c r="U596" i="5"/>
  <c r="T596" i="5"/>
  <c r="R596" i="5"/>
  <c r="P596" i="5"/>
  <c r="O596" i="5"/>
  <c r="P229" i="5"/>
  <c r="U229" i="5"/>
  <c r="T229" i="5"/>
  <c r="O229" i="5"/>
  <c r="S229" i="5"/>
  <c r="Q229" i="5"/>
  <c r="R229" i="5"/>
  <c r="Q194" i="5"/>
  <c r="T194" i="5"/>
  <c r="R194" i="5"/>
  <c r="O194" i="5"/>
  <c r="S194" i="5"/>
  <c r="P194" i="5"/>
  <c r="U194" i="5"/>
  <c r="R503" i="5"/>
  <c r="O503" i="5"/>
  <c r="U503" i="5"/>
  <c r="T503" i="5"/>
  <c r="Q503" i="5"/>
  <c r="P503" i="5"/>
  <c r="S503" i="5"/>
  <c r="S228" i="5"/>
  <c r="U228" i="5"/>
  <c r="Q228" i="5"/>
  <c r="O228" i="5"/>
  <c r="T228" i="5"/>
  <c r="R228" i="5"/>
  <c r="P228" i="5"/>
  <c r="Q326" i="5"/>
  <c r="O326" i="5"/>
  <c r="U326" i="5"/>
  <c r="T326" i="5"/>
  <c r="R326" i="5"/>
  <c r="S326" i="5"/>
  <c r="P326" i="5"/>
  <c r="T30" i="5"/>
  <c r="S30" i="5"/>
  <c r="R30" i="5"/>
  <c r="P30" i="5"/>
  <c r="O30" i="5"/>
  <c r="U30" i="5"/>
  <c r="Q30" i="5"/>
  <c r="R205" i="5"/>
  <c r="O205" i="5"/>
  <c r="P205" i="5"/>
  <c r="S205" i="5"/>
  <c r="T205" i="5"/>
  <c r="U205" i="5"/>
  <c r="Q205" i="5"/>
  <c r="U71" i="5"/>
  <c r="Q71" i="5"/>
  <c r="P71" i="5"/>
  <c r="S71" i="5"/>
  <c r="O71" i="5"/>
  <c r="T71" i="5"/>
  <c r="R71" i="5"/>
  <c r="U338" i="5"/>
  <c r="T338" i="5"/>
  <c r="S338" i="5"/>
  <c r="R338" i="5"/>
  <c r="Q338" i="5"/>
  <c r="P338" i="5"/>
  <c r="O338" i="5"/>
  <c r="S50" i="5"/>
  <c r="Q50" i="5"/>
  <c r="P50" i="5"/>
  <c r="O50" i="5"/>
  <c r="U50" i="5"/>
  <c r="T50" i="5"/>
  <c r="R50" i="5"/>
  <c r="R215" i="5"/>
  <c r="O215" i="5"/>
  <c r="U215" i="5"/>
  <c r="T215" i="5"/>
  <c r="P215" i="5"/>
  <c r="S215" i="5"/>
  <c r="Q215" i="5"/>
  <c r="P450" i="5"/>
  <c r="S450" i="5"/>
  <c r="R450" i="5"/>
  <c r="Q450" i="5"/>
  <c r="O450" i="5"/>
  <c r="U450" i="5"/>
  <c r="T450" i="5"/>
  <c r="T552" i="5"/>
  <c r="U552" i="5"/>
  <c r="R552" i="5"/>
  <c r="S552" i="5"/>
  <c r="Q552" i="5"/>
  <c r="P552" i="5"/>
  <c r="O552" i="5"/>
  <c r="S296" i="5"/>
  <c r="T296" i="5"/>
  <c r="Q296" i="5"/>
  <c r="R296" i="5"/>
  <c r="P296" i="5"/>
  <c r="O296" i="5"/>
  <c r="U296" i="5"/>
  <c r="P413" i="5"/>
  <c r="U413" i="5"/>
  <c r="T413" i="5"/>
  <c r="S413" i="5"/>
  <c r="Q413" i="5"/>
  <c r="R413" i="5"/>
  <c r="O413" i="5"/>
  <c r="U487" i="5"/>
  <c r="S487" i="5"/>
  <c r="R487" i="5"/>
  <c r="Q487" i="5"/>
  <c r="O487" i="5"/>
  <c r="P487" i="5"/>
  <c r="T487" i="5"/>
  <c r="T86" i="5"/>
  <c r="R86" i="5"/>
  <c r="S86" i="5"/>
  <c r="O86" i="5"/>
  <c r="U86" i="5"/>
  <c r="Q86" i="5"/>
  <c r="P86" i="5"/>
  <c r="R206" i="5"/>
  <c r="S206" i="5"/>
  <c r="P206" i="5"/>
  <c r="O206" i="5"/>
  <c r="U206" i="5"/>
  <c r="T206" i="5"/>
  <c r="Q206" i="5"/>
  <c r="P186" i="5"/>
  <c r="R186" i="5"/>
  <c r="S186" i="5"/>
  <c r="Q186" i="5"/>
  <c r="U186" i="5"/>
  <c r="T186" i="5"/>
  <c r="O186" i="5"/>
  <c r="O583" i="5"/>
  <c r="P583" i="5"/>
  <c r="Q583" i="5"/>
  <c r="T583" i="5"/>
  <c r="S583" i="5"/>
  <c r="U583" i="5"/>
  <c r="R583" i="5"/>
  <c r="Q138" i="5"/>
  <c r="T138" i="5"/>
  <c r="R138" i="5"/>
  <c r="P138" i="5"/>
  <c r="O138" i="5"/>
  <c r="S138" i="5"/>
  <c r="U138" i="5"/>
  <c r="O425" i="5"/>
  <c r="R425" i="5"/>
  <c r="P425" i="5"/>
  <c r="U425" i="5"/>
  <c r="S425" i="5"/>
  <c r="Q425" i="5"/>
  <c r="T425" i="5"/>
  <c r="S383" i="5"/>
  <c r="U383" i="5"/>
  <c r="O383" i="5"/>
  <c r="P383" i="5"/>
  <c r="T383" i="5"/>
  <c r="R383" i="5"/>
  <c r="Q383" i="5"/>
  <c r="P93" i="5"/>
  <c r="U93" i="5"/>
  <c r="Q93" i="5"/>
  <c r="O93" i="5"/>
  <c r="R93" i="5"/>
  <c r="T93" i="5"/>
  <c r="S93" i="5"/>
  <c r="R547" i="5"/>
  <c r="O547" i="5"/>
  <c r="P547" i="5"/>
  <c r="Q547" i="5"/>
  <c r="T547" i="5"/>
  <c r="U547" i="5"/>
  <c r="S547" i="5"/>
  <c r="O356" i="5"/>
  <c r="P356" i="5"/>
  <c r="R356" i="5"/>
  <c r="Q356" i="5"/>
  <c r="S356" i="5"/>
  <c r="U356" i="5"/>
  <c r="T356" i="5"/>
  <c r="S284" i="5"/>
  <c r="U284" i="5"/>
  <c r="Q284" i="5"/>
  <c r="O284" i="5"/>
  <c r="P284" i="5"/>
  <c r="T284" i="5"/>
  <c r="R284" i="5"/>
  <c r="Q38" i="5"/>
  <c r="O38" i="5"/>
  <c r="T38" i="5"/>
  <c r="S38" i="5"/>
  <c r="R38" i="5"/>
  <c r="P38" i="5"/>
  <c r="U38" i="5"/>
  <c r="P407" i="5"/>
  <c r="T407" i="5"/>
  <c r="R407" i="5"/>
  <c r="U407" i="5"/>
  <c r="Q407" i="5"/>
  <c r="O407" i="5"/>
  <c r="S407" i="5"/>
  <c r="U81" i="5"/>
  <c r="Q81" i="5"/>
  <c r="S81" i="5"/>
  <c r="R81" i="5"/>
  <c r="P81" i="5"/>
  <c r="T81" i="5"/>
  <c r="O81" i="5"/>
  <c r="T27" i="5"/>
  <c r="R27" i="5"/>
  <c r="S27" i="5"/>
  <c r="U27" i="5"/>
  <c r="Q27" i="5"/>
  <c r="P27" i="5"/>
  <c r="O27" i="5"/>
  <c r="R222" i="5"/>
  <c r="S222" i="5"/>
  <c r="Q222" i="5"/>
  <c r="P222" i="5"/>
  <c r="O222" i="5"/>
  <c r="U222" i="5"/>
  <c r="T222" i="5"/>
  <c r="S135" i="5"/>
  <c r="R135" i="5"/>
  <c r="P135" i="5"/>
  <c r="O135" i="5"/>
  <c r="U135" i="5"/>
  <c r="T135" i="5"/>
  <c r="Q135" i="5"/>
  <c r="P475" i="5"/>
  <c r="T475" i="5"/>
  <c r="S475" i="5"/>
  <c r="R475" i="5"/>
  <c r="Q475" i="5"/>
  <c r="U475" i="5"/>
  <c r="O475" i="5"/>
  <c r="P129" i="5"/>
  <c r="U129" i="5"/>
  <c r="S129" i="5"/>
  <c r="Q129" i="5"/>
  <c r="T129" i="5"/>
  <c r="R129" i="5"/>
  <c r="O129" i="5"/>
  <c r="U146" i="5"/>
  <c r="R146" i="5"/>
  <c r="T146" i="5"/>
  <c r="S146" i="5"/>
  <c r="Q146" i="5"/>
  <c r="P146" i="5"/>
  <c r="O146" i="5"/>
  <c r="U557" i="5"/>
  <c r="T557" i="5"/>
  <c r="R557" i="5"/>
  <c r="P557" i="5"/>
  <c r="Q557" i="5"/>
  <c r="O557" i="5"/>
  <c r="S557" i="5"/>
  <c r="U272" i="5"/>
  <c r="T272" i="5"/>
  <c r="Q272" i="5"/>
  <c r="P272" i="5"/>
  <c r="O272" i="5"/>
  <c r="R272" i="5"/>
  <c r="S272" i="5"/>
  <c r="T119" i="5"/>
  <c r="O119" i="5"/>
  <c r="U119" i="5"/>
  <c r="S119" i="5"/>
  <c r="R119" i="5"/>
  <c r="Q119" i="5"/>
  <c r="P119" i="5"/>
  <c r="O465" i="5"/>
  <c r="T465" i="5"/>
  <c r="S465" i="5"/>
  <c r="R465" i="5"/>
  <c r="Q465" i="5"/>
  <c r="P465" i="5"/>
  <c r="U465" i="5"/>
  <c r="O264" i="5"/>
  <c r="U264" i="5"/>
  <c r="R264" i="5"/>
  <c r="S264" i="5"/>
  <c r="T264" i="5"/>
  <c r="Q264" i="5"/>
  <c r="P264" i="5"/>
  <c r="U66" i="5"/>
  <c r="T66" i="5"/>
  <c r="S66" i="5"/>
  <c r="Q66" i="5"/>
  <c r="P66" i="5"/>
  <c r="R66" i="5"/>
  <c r="O66" i="5"/>
  <c r="O569" i="5"/>
  <c r="U569" i="5"/>
  <c r="T569" i="5"/>
  <c r="R569" i="5"/>
  <c r="Q569" i="5"/>
  <c r="P569" i="5"/>
  <c r="S569" i="5"/>
  <c r="P480" i="5"/>
  <c r="Q480" i="5"/>
  <c r="R480" i="5"/>
  <c r="U480" i="5"/>
  <c r="T480" i="5"/>
  <c r="S480" i="5"/>
  <c r="O480" i="5"/>
  <c r="T85" i="5"/>
  <c r="R85" i="5"/>
  <c r="O85" i="5"/>
  <c r="P85" i="5"/>
  <c r="S85" i="5"/>
  <c r="U85" i="5"/>
  <c r="Q85" i="5"/>
  <c r="AK59" i="6"/>
  <c r="AO198" i="6"/>
  <c r="AP198" i="6" s="1"/>
  <c r="AK191" i="6"/>
  <c r="AK145" i="6"/>
  <c r="AI325" i="6"/>
  <c r="AJ325" i="6" s="1"/>
  <c r="AK69" i="6"/>
  <c r="AK11" i="6"/>
  <c r="AI134" i="6"/>
  <c r="AJ134" i="6" s="1"/>
  <c r="AK382" i="6"/>
  <c r="AI315" i="6"/>
  <c r="AJ315" i="6" s="1"/>
  <c r="AI243" i="6"/>
  <c r="AJ243" i="6" s="1"/>
  <c r="AK47" i="6"/>
  <c r="AQ39" i="6"/>
  <c r="AO5" i="6"/>
  <c r="AP5" i="6" s="1"/>
  <c r="AQ48" i="6"/>
  <c r="AQ52" i="6"/>
  <c r="AK396" i="6"/>
  <c r="AI108" i="6"/>
  <c r="AJ108" i="6" s="1"/>
  <c r="AK289" i="6"/>
  <c r="AK221" i="6"/>
  <c r="AK329" i="6"/>
  <c r="AI167" i="6"/>
  <c r="AJ167" i="6" s="1"/>
  <c r="AK208" i="6"/>
  <c r="AQ163" i="6"/>
  <c r="AO161" i="6"/>
  <c r="AP161" i="6" s="1"/>
  <c r="AO95" i="6"/>
  <c r="AP95" i="6" s="1"/>
  <c r="AQ324" i="6"/>
  <c r="AI179" i="6"/>
  <c r="AJ179" i="6" s="1"/>
  <c r="AK104" i="6"/>
  <c r="AI236" i="6"/>
  <c r="AJ236" i="6" s="1"/>
  <c r="AI175" i="6"/>
  <c r="AJ175" i="6" s="1"/>
  <c r="AK249" i="6"/>
  <c r="AK84" i="6"/>
  <c r="AO365" i="6"/>
  <c r="AP365" i="6" s="1"/>
  <c r="AO12" i="6"/>
  <c r="AP12" i="6" s="1"/>
  <c r="AO210" i="6"/>
  <c r="AP210" i="6" s="1"/>
  <c r="AO266" i="6"/>
  <c r="AP266" i="6" s="1"/>
  <c r="AO227" i="6"/>
  <c r="AP227" i="6" s="1"/>
  <c r="AO191" i="6"/>
  <c r="AP191" i="6" s="1"/>
  <c r="AO225" i="6"/>
  <c r="AP225" i="6" s="1"/>
  <c r="AK153" i="6"/>
  <c r="AK311" i="6"/>
  <c r="AK206" i="6"/>
  <c r="AO116" i="6"/>
  <c r="AP116" i="6" s="1"/>
  <c r="AO115" i="6"/>
  <c r="AP115" i="6" s="1"/>
  <c r="AO389" i="6"/>
  <c r="AP389" i="6" s="1"/>
  <c r="AQ252" i="6"/>
  <c r="AO401" i="6"/>
  <c r="AP401" i="6" s="1"/>
  <c r="AQ401" i="6"/>
  <c r="AI290" i="6"/>
  <c r="AJ290" i="6" s="1"/>
  <c r="AI96" i="6"/>
  <c r="AJ96" i="6" s="1"/>
  <c r="AO124" i="6"/>
  <c r="AP124" i="6" s="1"/>
  <c r="AO200" i="6"/>
  <c r="AP200" i="6" s="1"/>
  <c r="AQ31" i="6"/>
  <c r="AO167" i="6"/>
  <c r="AP167" i="6" s="1"/>
  <c r="AI159" i="6"/>
  <c r="AJ159" i="6" s="1"/>
  <c r="AI271" i="6"/>
  <c r="AJ271" i="6" s="1"/>
  <c r="AI238" i="6"/>
  <c r="AJ238" i="6" s="1"/>
  <c r="AK117" i="6"/>
  <c r="AI26" i="6"/>
  <c r="AJ26" i="6" s="1"/>
  <c r="AK304" i="6"/>
  <c r="AI122" i="6"/>
  <c r="AJ122" i="6" s="1"/>
  <c r="AI217" i="6"/>
  <c r="AJ217" i="6" s="1"/>
  <c r="AI162" i="6"/>
  <c r="AJ162" i="6" s="1"/>
  <c r="AI161" i="6"/>
  <c r="AJ161" i="6" s="1"/>
  <c r="AI380" i="6"/>
  <c r="AJ380" i="6" s="1"/>
  <c r="AI148" i="6"/>
  <c r="AJ148" i="6" s="1"/>
  <c r="AK401" i="6"/>
  <c r="AK116" i="6"/>
  <c r="AI195" i="6"/>
  <c r="AJ195" i="6" s="1"/>
  <c r="AI345" i="6"/>
  <c r="AJ345" i="6" s="1"/>
  <c r="AK157" i="6"/>
  <c r="AK264" i="6"/>
  <c r="AK328" i="6"/>
  <c r="AI144" i="6"/>
  <c r="AJ144" i="6" s="1"/>
  <c r="AO146" i="6"/>
  <c r="AP146" i="6" s="1"/>
  <c r="AO108" i="6"/>
  <c r="AP108" i="6" s="1"/>
  <c r="AQ65" i="6"/>
  <c r="AQ171" i="6"/>
  <c r="AQ395" i="6"/>
  <c r="AI313" i="6"/>
  <c r="AJ313" i="6" s="1"/>
  <c r="AI188" i="6"/>
  <c r="AJ188" i="6" s="1"/>
  <c r="AK230" i="6"/>
  <c r="AK207" i="6"/>
  <c r="AI371" i="6"/>
  <c r="AJ371" i="6" s="1"/>
  <c r="AK377" i="6"/>
  <c r="AI194" i="6"/>
  <c r="AJ194" i="6" s="1"/>
  <c r="AK316" i="6"/>
  <c r="AI168" i="6"/>
  <c r="AJ168" i="6" s="1"/>
  <c r="AK83" i="6"/>
  <c r="AQ300" i="6"/>
  <c r="AQ177" i="6"/>
  <c r="AI56" i="6"/>
  <c r="AJ56" i="6" s="1"/>
  <c r="AI115" i="6"/>
  <c r="AJ115" i="6" s="1"/>
  <c r="AQ327" i="6"/>
  <c r="AQ391" i="6"/>
  <c r="AI394" i="6"/>
  <c r="AJ394" i="6" s="1"/>
  <c r="AQ303" i="6"/>
  <c r="AO384" i="6"/>
  <c r="AP384" i="6" s="1"/>
  <c r="AQ33" i="6"/>
  <c r="AI365" i="6"/>
  <c r="AJ365" i="6" s="1"/>
  <c r="AI120" i="6"/>
  <c r="AJ120" i="6" s="1"/>
  <c r="AK384" i="6"/>
  <c r="AI347" i="6"/>
  <c r="AJ347" i="6" s="1"/>
  <c r="AI106" i="6"/>
  <c r="AJ106" i="6" s="1"/>
  <c r="AI37" i="6"/>
  <c r="AJ37" i="6" s="1"/>
  <c r="AI143" i="6"/>
  <c r="AJ143" i="6" s="1"/>
  <c r="AK305" i="6"/>
  <c r="AK150" i="6"/>
  <c r="AI121" i="6"/>
  <c r="AJ121" i="6" s="1"/>
  <c r="AO179" i="6"/>
  <c r="AP179" i="6" s="1"/>
  <c r="AO49" i="6"/>
  <c r="AP49" i="6" s="1"/>
  <c r="AK223" i="6"/>
  <c r="AK363" i="6"/>
  <c r="AI281" i="6"/>
  <c r="AJ281" i="6" s="1"/>
  <c r="AI343" i="6"/>
  <c r="AJ343" i="6" s="1"/>
  <c r="AK275" i="6"/>
  <c r="AI372" i="6"/>
  <c r="AJ372" i="6" s="1"/>
  <c r="AK360" i="6"/>
  <c r="AK193" i="6"/>
  <c r="AQ51" i="6"/>
  <c r="AQ333" i="6"/>
  <c r="AQ276" i="6"/>
  <c r="AO118" i="6"/>
  <c r="AP118" i="6" s="1"/>
  <c r="AO66" i="6"/>
  <c r="AP66" i="6" s="1"/>
  <c r="AQ157" i="6"/>
  <c r="AO156" i="6"/>
  <c r="AP156" i="6" s="1"/>
  <c r="AQ145" i="6"/>
  <c r="AQ224" i="6"/>
  <c r="AO224" i="6"/>
  <c r="AP224" i="6" s="1"/>
  <c r="AI326" i="6"/>
  <c r="AJ326" i="6" s="1"/>
  <c r="AI234" i="6"/>
  <c r="AJ234" i="6" s="1"/>
  <c r="AK41" i="6"/>
  <c r="AQ112" i="6"/>
  <c r="AI267" i="6"/>
  <c r="AJ267" i="6" s="1"/>
  <c r="AQ135" i="6"/>
  <c r="AK119" i="6"/>
  <c r="AK141" i="6"/>
  <c r="AO349" i="6"/>
  <c r="AP349" i="6" s="1"/>
  <c r="AI225" i="6"/>
  <c r="AJ225" i="6" s="1"/>
  <c r="AQ126" i="6"/>
  <c r="AI94" i="6"/>
  <c r="AJ94" i="6" s="1"/>
  <c r="AK139" i="6"/>
  <c r="AQ69" i="6"/>
  <c r="AK158" i="6"/>
  <c r="AO30" i="6"/>
  <c r="AP30" i="6" s="1"/>
  <c r="AO23" i="6"/>
  <c r="AP23" i="6" s="1"/>
  <c r="AQ101" i="6"/>
  <c r="AK130" i="6"/>
  <c r="AQ102" i="6"/>
  <c r="AK58" i="6"/>
  <c r="AQ287" i="6"/>
  <c r="AO152" i="6"/>
  <c r="AP152" i="6" s="1"/>
  <c r="AK91" i="6"/>
  <c r="AI215" i="6"/>
  <c r="AJ215" i="6" s="1"/>
  <c r="AO64" i="6"/>
  <c r="AP64" i="6" s="1"/>
  <c r="AQ55" i="6"/>
  <c r="AK319" i="6"/>
  <c r="AI232" i="6"/>
  <c r="AJ232" i="6" s="1"/>
  <c r="AK63" i="6"/>
  <c r="AI185" i="6"/>
  <c r="AJ185" i="6" s="1"/>
  <c r="AI92" i="6"/>
  <c r="AJ92" i="6" s="1"/>
  <c r="AI60" i="6"/>
  <c r="AJ60" i="6" s="1"/>
  <c r="AI85" i="6"/>
  <c r="AJ85" i="6" s="1"/>
  <c r="AK307" i="6"/>
  <c r="AK190" i="6"/>
  <c r="AI57" i="6"/>
  <c r="AJ57" i="6" s="1"/>
  <c r="AI140" i="6"/>
  <c r="AJ140" i="6" s="1"/>
  <c r="AQ119" i="6"/>
  <c r="AQ71" i="6"/>
  <c r="AQ363" i="6"/>
  <c r="AO294" i="6"/>
  <c r="AP294" i="6" s="1"/>
  <c r="AI81" i="6"/>
  <c r="AJ81" i="6" s="1"/>
  <c r="AK178" i="6"/>
  <c r="AK320" i="6"/>
  <c r="AI101" i="6"/>
  <c r="AJ101" i="6" s="1"/>
  <c r="AK364" i="6"/>
  <c r="AK46" i="6"/>
  <c r="AO162" i="6"/>
  <c r="AP162" i="6" s="1"/>
  <c r="AO334" i="6"/>
  <c r="AP334" i="6" s="1"/>
  <c r="AQ354" i="6"/>
  <c r="AO220" i="6"/>
  <c r="AP220" i="6" s="1"/>
  <c r="AO27" i="6"/>
  <c r="AP27" i="6" s="1"/>
  <c r="AI192" i="6"/>
  <c r="AJ192" i="6" s="1"/>
  <c r="AK197" i="6"/>
  <c r="AO344" i="6"/>
  <c r="AP344" i="6" s="1"/>
  <c r="AQ261" i="6"/>
  <c r="AO127" i="6"/>
  <c r="AP127" i="6" s="1"/>
  <c r="AQ338" i="6"/>
  <c r="AQ34" i="6"/>
  <c r="AI259" i="6"/>
  <c r="AJ259" i="6" s="1"/>
  <c r="AI240" i="6"/>
  <c r="AJ240" i="6" s="1"/>
  <c r="AK374" i="6"/>
  <c r="AO233" i="6"/>
  <c r="AP233" i="6" s="1"/>
  <c r="AO96" i="6"/>
  <c r="AP96" i="6" s="1"/>
  <c r="AO130" i="6"/>
  <c r="AP130" i="6" s="1"/>
  <c r="AK389" i="6"/>
  <c r="AI147" i="6"/>
  <c r="AJ147" i="6" s="1"/>
  <c r="AI154" i="6"/>
  <c r="AJ154" i="6" s="1"/>
  <c r="AI375" i="6"/>
  <c r="AJ375" i="6" s="1"/>
  <c r="AI226" i="6"/>
  <c r="AJ226" i="6" s="1"/>
  <c r="AK292" i="6"/>
  <c r="AI323" i="6"/>
  <c r="AJ323" i="6" s="1"/>
  <c r="AK252" i="6"/>
  <c r="AI89" i="6"/>
  <c r="AJ89" i="6" s="1"/>
  <c r="AI27" i="6"/>
  <c r="AJ27" i="6" s="1"/>
  <c r="AK279" i="6"/>
  <c r="AO347" i="6"/>
  <c r="AP347" i="6" s="1"/>
  <c r="AO355" i="6"/>
  <c r="AP355" i="6" s="1"/>
  <c r="AO50" i="6"/>
  <c r="AP50" i="6" s="1"/>
  <c r="AQ42" i="6"/>
  <c r="AQ155" i="6"/>
  <c r="AI135" i="6"/>
  <c r="AJ135" i="6" s="1"/>
  <c r="AQ110" i="6"/>
  <c r="AI62" i="6"/>
  <c r="AJ62" i="6" s="1"/>
  <c r="AI165" i="6"/>
  <c r="AJ165" i="6" s="1"/>
  <c r="AI9" i="6"/>
  <c r="AJ9" i="6" s="1"/>
  <c r="AI198" i="6"/>
  <c r="AJ198" i="6" s="1"/>
  <c r="AK258" i="6"/>
  <c r="AI98" i="6"/>
  <c r="AJ98" i="6" s="1"/>
  <c r="AI392" i="6"/>
  <c r="AJ392" i="6" s="1"/>
  <c r="AK357" i="6"/>
  <c r="AI340" i="6"/>
  <c r="AJ340" i="6" s="1"/>
  <c r="AI133" i="6"/>
  <c r="AJ133" i="6" s="1"/>
  <c r="AI314" i="6"/>
  <c r="AJ314" i="6" s="1"/>
  <c r="AI287" i="6"/>
  <c r="AJ287" i="6" s="1"/>
  <c r="AI28" i="6"/>
  <c r="AJ28" i="6" s="1"/>
  <c r="AI12" i="6"/>
  <c r="AJ12" i="6" s="1"/>
  <c r="AI352" i="6"/>
  <c r="AJ352" i="6" s="1"/>
  <c r="AK70" i="6"/>
  <c r="AI30" i="6"/>
  <c r="AJ30" i="6" s="1"/>
  <c r="AI73" i="6"/>
  <c r="AJ73" i="6" s="1"/>
  <c r="AI388" i="6"/>
  <c r="AJ388" i="6" s="1"/>
  <c r="AK86" i="6"/>
  <c r="AI136" i="6"/>
  <c r="AJ136" i="6" s="1"/>
  <c r="AI338" i="6"/>
  <c r="AJ338" i="6" s="1"/>
  <c r="AI163" i="6"/>
  <c r="AJ163" i="6" s="1"/>
  <c r="AK10" i="6"/>
  <c r="AI300" i="6"/>
  <c r="AJ300" i="6" s="1"/>
  <c r="AK351" i="6"/>
  <c r="AO123" i="6"/>
  <c r="AP123" i="6" s="1"/>
  <c r="AO85" i="6"/>
  <c r="AP85" i="6" s="1"/>
  <c r="AO35" i="6"/>
  <c r="AP35" i="6" s="1"/>
  <c r="AQ274" i="6"/>
  <c r="AI13" i="6"/>
  <c r="AJ13" i="6" s="1"/>
  <c r="AK245" i="6"/>
  <c r="AI131" i="6"/>
  <c r="AJ131" i="6" s="1"/>
  <c r="AI261" i="6"/>
  <c r="AJ261" i="6" s="1"/>
  <c r="AO286" i="6"/>
  <c r="AP286" i="6" s="1"/>
  <c r="AQ353" i="6"/>
  <c r="AI114" i="6"/>
  <c r="AJ114" i="6" s="1"/>
  <c r="AI182" i="6"/>
  <c r="AJ182" i="6" s="1"/>
  <c r="AK270" i="6"/>
  <c r="AI330" i="6"/>
  <c r="AJ330" i="6" s="1"/>
  <c r="AI110" i="6"/>
  <c r="AJ110" i="6" s="1"/>
  <c r="AK184" i="6"/>
  <c r="AI210" i="6"/>
  <c r="AJ210" i="6" s="1"/>
  <c r="AI209" i="6"/>
  <c r="AJ209" i="6" s="1"/>
  <c r="AI201" i="6"/>
  <c r="AJ201" i="6" s="1"/>
  <c r="AK299" i="6"/>
  <c r="AK107" i="6"/>
  <c r="AI64" i="6"/>
  <c r="AJ64" i="6" s="1"/>
  <c r="AI216" i="6"/>
  <c r="AJ216" i="6" s="1"/>
  <c r="AI172" i="6"/>
  <c r="AJ172" i="6" s="1"/>
  <c r="AI381" i="6"/>
  <c r="AJ381" i="6" s="1"/>
  <c r="AK111" i="6"/>
  <c r="AI109" i="6"/>
  <c r="AJ109" i="6" s="1"/>
  <c r="AK212" i="6"/>
  <c r="AI353" i="6"/>
  <c r="AJ353" i="6" s="1"/>
  <c r="AQ226" i="6"/>
  <c r="AQ24" i="6"/>
  <c r="AQ182" i="6"/>
  <c r="AD3" i="6"/>
  <c r="AE3" i="6" s="1"/>
  <c r="AF3" i="6"/>
  <c r="AO219" i="6"/>
  <c r="AP219" i="6" s="1"/>
  <c r="AQ219" i="6"/>
  <c r="AI257" i="6"/>
  <c r="AJ257" i="6" s="1"/>
  <c r="AK149" i="6"/>
  <c r="AK269" i="6"/>
  <c r="AK302" i="6"/>
  <c r="AK20" i="6"/>
  <c r="AI395" i="6"/>
  <c r="AJ395" i="6" s="1"/>
  <c r="AQ37" i="6"/>
  <c r="AQ15" i="6"/>
  <c r="AQ178" i="6"/>
  <c r="AO178" i="6"/>
  <c r="AP178" i="6" s="1"/>
  <c r="AQ386" i="6"/>
  <c r="AO386" i="6"/>
  <c r="AP386" i="6" s="1"/>
  <c r="AQ173" i="6"/>
  <c r="AO173" i="6"/>
  <c r="AP173" i="6" s="1"/>
  <c r="AK78" i="6"/>
  <c r="AK301" i="6"/>
  <c r="AI82" i="6"/>
  <c r="AJ82" i="6" s="1"/>
  <c r="AI251" i="6"/>
  <c r="AJ251" i="6" s="1"/>
  <c r="AQ400" i="6"/>
  <c r="AO81" i="6"/>
  <c r="AP81" i="6" s="1"/>
  <c r="AO388" i="6"/>
  <c r="AP388" i="6" s="1"/>
  <c r="AK295" i="6"/>
  <c r="AK18" i="6"/>
  <c r="AO113" i="6"/>
  <c r="AP113" i="6" s="1"/>
  <c r="AQ255" i="6"/>
  <c r="AQ223" i="6"/>
  <c r="AQ360" i="6"/>
  <c r="AO360" i="6"/>
  <c r="AP360" i="6" s="1"/>
  <c r="AO392" i="6"/>
  <c r="AP392" i="6" s="1"/>
  <c r="AQ392" i="6"/>
  <c r="AQ211" i="6"/>
  <c r="AO211" i="6"/>
  <c r="AP211" i="6" s="1"/>
  <c r="AO321" i="6"/>
  <c r="AP321" i="6" s="1"/>
  <c r="AQ321" i="6"/>
  <c r="AI53" i="6"/>
  <c r="AJ53" i="6" s="1"/>
  <c r="AO89" i="6"/>
  <c r="AP89" i="6" s="1"/>
  <c r="AQ26" i="6"/>
  <c r="AQ273" i="6"/>
  <c r="AO67" i="6"/>
  <c r="AP67" i="6" s="1"/>
  <c r="AO204" i="6"/>
  <c r="AP204" i="6" s="1"/>
  <c r="AQ204" i="6"/>
  <c r="AQ387" i="6"/>
  <c r="AO387" i="6"/>
  <c r="AP387" i="6" s="1"/>
  <c r="AQ99" i="6"/>
  <c r="AO201" i="6"/>
  <c r="AP201" i="6" s="1"/>
  <c r="AI385" i="6"/>
  <c r="AJ385" i="6" s="1"/>
  <c r="AK213" i="6"/>
  <c r="AQ189" i="6"/>
  <c r="AI68" i="6"/>
  <c r="AJ68" i="6" s="1"/>
  <c r="AK102" i="6"/>
  <c r="AK138" i="6"/>
  <c r="AI123" i="6"/>
  <c r="AJ123" i="6" s="1"/>
  <c r="AI76" i="6"/>
  <c r="AJ76" i="6" s="1"/>
  <c r="AI113" i="6"/>
  <c r="AJ113" i="6" s="1"/>
  <c r="AO393" i="6"/>
  <c r="AP393" i="6" s="1"/>
  <c r="AO305" i="6"/>
  <c r="AP305" i="6" s="1"/>
  <c r="AQ305" i="6"/>
  <c r="AI361" i="6"/>
  <c r="AJ361" i="6" s="1"/>
  <c r="AK87" i="6"/>
  <c r="AK125" i="6"/>
  <c r="AQ160" i="6"/>
  <c r="AI331" i="6"/>
  <c r="AJ331" i="6" s="1"/>
  <c r="AK247" i="6"/>
  <c r="AO111" i="6"/>
  <c r="AP111" i="6" s="1"/>
  <c r="AI321" i="6"/>
  <c r="AJ321" i="6" s="1"/>
  <c r="AK50" i="6"/>
  <c r="AI45" i="6"/>
  <c r="AJ45" i="6" s="1"/>
  <c r="AI4" i="6"/>
  <c r="AJ4" i="6" s="1"/>
  <c r="AK303" i="6"/>
  <c r="AO264" i="6"/>
  <c r="AP264" i="6" s="1"/>
  <c r="AI129" i="6"/>
  <c r="AJ129" i="6" s="1"/>
  <c r="AK72" i="6"/>
  <c r="AK214" i="6"/>
  <c r="AI276" i="6"/>
  <c r="AJ276" i="6" s="1"/>
  <c r="AI282" i="6"/>
  <c r="AJ282" i="6" s="1"/>
  <c r="AK33" i="6"/>
  <c r="AI166" i="6"/>
  <c r="AJ166" i="6" s="1"/>
  <c r="AK253" i="6"/>
  <c r="AK74" i="6"/>
  <c r="AI355" i="6"/>
  <c r="AJ355" i="6" s="1"/>
  <c r="AI203" i="6"/>
  <c r="AJ203" i="6" s="1"/>
  <c r="AO76" i="6"/>
  <c r="AP76" i="6" s="1"/>
  <c r="AO265" i="6"/>
  <c r="AP265" i="6" s="1"/>
  <c r="AQ240" i="6"/>
  <c r="AO243" i="6"/>
  <c r="AP243" i="6" s="1"/>
  <c r="AO9" i="6"/>
  <c r="AP9" i="6" s="1"/>
  <c r="AO390" i="6"/>
  <c r="AP390" i="6" s="1"/>
  <c r="AQ3" i="6"/>
  <c r="AO3" i="6"/>
  <c r="AP3" i="6" s="1"/>
  <c r="AO117" i="6"/>
  <c r="AP117" i="6" s="1"/>
  <c r="AK90" i="6"/>
  <c r="AK174" i="6"/>
  <c r="AI308" i="6"/>
  <c r="AJ308" i="6" s="1"/>
  <c r="AK200" i="6"/>
  <c r="AQ93" i="6"/>
  <c r="AI333" i="6"/>
  <c r="AJ333" i="6" s="1"/>
  <c r="AK333" i="6"/>
  <c r="AQ176" i="6"/>
  <c r="AK24" i="6"/>
  <c r="AI309" i="6"/>
  <c r="AJ309" i="6" s="1"/>
  <c r="AI93" i="6"/>
  <c r="AJ93" i="6" s="1"/>
  <c r="AK189" i="6"/>
  <c r="AO139" i="6"/>
  <c r="AP139" i="6" s="1"/>
  <c r="AO350" i="6"/>
  <c r="AP350" i="6" s="1"/>
  <c r="AO284" i="6"/>
  <c r="AP284" i="6" s="1"/>
  <c r="AQ292" i="6"/>
  <c r="AQ279" i="6"/>
  <c r="AQ57" i="6"/>
  <c r="AI248" i="6"/>
  <c r="AJ248" i="6" s="1"/>
  <c r="AI171" i="6"/>
  <c r="AJ171" i="6" s="1"/>
  <c r="AQ358" i="6"/>
  <c r="AI256" i="6"/>
  <c r="AJ256" i="6" s="1"/>
  <c r="AK280" i="6"/>
  <c r="AI49" i="6"/>
  <c r="AJ49" i="6" s="1"/>
  <c r="AI211" i="6"/>
  <c r="AJ211" i="6" s="1"/>
  <c r="AK196" i="6"/>
  <c r="AK99" i="6"/>
  <c r="AI268" i="6"/>
  <c r="AJ268" i="6" s="1"/>
  <c r="AK344" i="6"/>
  <c r="AI77" i="6"/>
  <c r="AJ77" i="6" s="1"/>
  <c r="AI332" i="6"/>
  <c r="AJ332" i="6" s="1"/>
  <c r="AI233" i="6"/>
  <c r="AJ233" i="6" s="1"/>
  <c r="AI176" i="6"/>
  <c r="AJ176" i="6" s="1"/>
  <c r="AI205" i="6"/>
  <c r="AJ205" i="6" s="1"/>
  <c r="AK228" i="6"/>
  <c r="AK218" i="6"/>
  <c r="AO28" i="6"/>
  <c r="AP28" i="6" s="1"/>
  <c r="AI294" i="6"/>
  <c r="AJ294" i="6" s="1"/>
  <c r="AK35" i="6"/>
  <c r="AQ212" i="6"/>
  <c r="AO239" i="6"/>
  <c r="AP239" i="6" s="1"/>
  <c r="AK244" i="6"/>
  <c r="AK61" i="6"/>
  <c r="AI32" i="6"/>
  <c r="AJ32" i="6" s="1"/>
  <c r="AO129" i="6"/>
  <c r="AP129" i="6" s="1"/>
  <c r="AI254" i="6"/>
  <c r="AJ254" i="6" s="1"/>
  <c r="AK229" i="6"/>
  <c r="AI336" i="6"/>
  <c r="AJ336" i="6" s="1"/>
  <c r="AI334" i="6"/>
  <c r="AJ334" i="6" s="1"/>
  <c r="AI318" i="6"/>
  <c r="AJ318" i="6" s="1"/>
  <c r="AI312" i="6"/>
  <c r="AJ312" i="6" s="1"/>
  <c r="AK142" i="6"/>
  <c r="AI348" i="6"/>
  <c r="AJ348" i="6" s="1"/>
  <c r="AK386" i="6"/>
  <c r="AI67" i="6"/>
  <c r="AJ67" i="6" s="1"/>
  <c r="AI126" i="6"/>
  <c r="AJ126" i="6" s="1"/>
  <c r="AO283" i="6"/>
  <c r="AP283" i="6" s="1"/>
  <c r="AO87" i="6"/>
  <c r="AP87" i="6" s="1"/>
  <c r="AQ100" i="6"/>
  <c r="AI291" i="6"/>
  <c r="AJ291" i="6" s="1"/>
  <c r="AK317" i="6"/>
  <c r="AK220" i="6"/>
  <c r="AK71" i="6"/>
  <c r="AI199" i="6"/>
  <c r="AJ199" i="6" s="1"/>
  <c r="AI65" i="6"/>
  <c r="AJ65" i="6" s="1"/>
  <c r="AK21" i="6"/>
  <c r="AQ14" i="6"/>
  <c r="AQ234" i="6"/>
  <c r="AO208" i="6"/>
  <c r="AP208" i="6" s="1"/>
  <c r="AO138" i="6"/>
  <c r="AP138" i="6" s="1"/>
  <c r="AQ138" i="6"/>
  <c r="AO268" i="6"/>
  <c r="AP268" i="6" s="1"/>
  <c r="AQ268" i="6"/>
  <c r="AO381" i="6"/>
  <c r="AP381" i="6" s="1"/>
  <c r="AQ381" i="6"/>
  <c r="AQ131" i="6"/>
  <c r="AO131" i="6"/>
  <c r="AP131" i="6" s="1"/>
  <c r="AQ215" i="6"/>
  <c r="AO215" i="6"/>
  <c r="AP215" i="6" s="1"/>
  <c r="AO296" i="6"/>
  <c r="AP296" i="6" s="1"/>
  <c r="AQ296" i="6"/>
  <c r="AO218" i="6"/>
  <c r="AP218" i="6" s="1"/>
  <c r="AQ218" i="6"/>
  <c r="AO342" i="6"/>
  <c r="AP342" i="6" s="1"/>
  <c r="AQ342" i="6"/>
  <c r="AO232" i="6"/>
  <c r="AP232" i="6" s="1"/>
  <c r="AQ232" i="6"/>
  <c r="AQ340" i="6"/>
  <c r="AO340" i="6"/>
  <c r="AP340" i="6" s="1"/>
  <c r="AO47" i="6"/>
  <c r="AP47" i="6" s="1"/>
  <c r="AQ47" i="6"/>
  <c r="AO382" i="6"/>
  <c r="AP382" i="6" s="1"/>
  <c r="AQ382" i="6"/>
  <c r="AQ262" i="6"/>
  <c r="AO262" i="6"/>
  <c r="AP262" i="6" s="1"/>
  <c r="AO86" i="6"/>
  <c r="AP86" i="6" s="1"/>
  <c r="AO301" i="6"/>
  <c r="AP301" i="6" s="1"/>
  <c r="AO242" i="6"/>
  <c r="AP242" i="6" s="1"/>
  <c r="AQ306" i="6"/>
  <c r="AQ184" i="6"/>
  <c r="AQ194" i="6"/>
  <c r="AO194" i="6"/>
  <c r="AP194" i="6" s="1"/>
  <c r="AQ88" i="6"/>
  <c r="AO88" i="6"/>
  <c r="AP88" i="6" s="1"/>
  <c r="AQ159" i="6"/>
  <c r="AO159" i="6"/>
  <c r="AP159" i="6" s="1"/>
  <c r="AQ73" i="6"/>
  <c r="AO73" i="6"/>
  <c r="AP73" i="6" s="1"/>
  <c r="AQ272" i="6"/>
  <c r="AO272" i="6"/>
  <c r="AP272" i="6" s="1"/>
  <c r="AO251" i="6"/>
  <c r="AP251" i="6" s="1"/>
  <c r="AQ251" i="6"/>
  <c r="AQ399" i="6"/>
  <c r="AQ297" i="6"/>
  <c r="AO375" i="6"/>
  <c r="AP375" i="6" s="1"/>
  <c r="AQ375" i="6"/>
  <c r="AQ289" i="6"/>
  <c r="AO289" i="6"/>
  <c r="AP289" i="6" s="1"/>
  <c r="AQ374" i="6"/>
  <c r="AO374" i="6"/>
  <c r="AP374" i="6" s="1"/>
  <c r="AQ40" i="6"/>
  <c r="AO40" i="6"/>
  <c r="AP40" i="6" s="1"/>
  <c r="AO315" i="6"/>
  <c r="AP315" i="6" s="1"/>
  <c r="AQ315" i="6"/>
  <c r="AQ136" i="6"/>
  <c r="AO136" i="6"/>
  <c r="AP136" i="6" s="1"/>
  <c r="AO260" i="6"/>
  <c r="AP260" i="6" s="1"/>
  <c r="AO172" i="6"/>
  <c r="AP172" i="6" s="1"/>
  <c r="AO269" i="6"/>
  <c r="AP269" i="6" s="1"/>
  <c r="AQ269" i="6"/>
  <c r="AO32" i="6"/>
  <c r="AP32" i="6" s="1"/>
  <c r="AQ32" i="6"/>
  <c r="AO290" i="6"/>
  <c r="AP290" i="6" s="1"/>
  <c r="AQ290" i="6"/>
  <c r="AQ165" i="6"/>
  <c r="AO165" i="6"/>
  <c r="AP165" i="6" s="1"/>
  <c r="AQ216" i="6"/>
  <c r="AO216" i="6"/>
  <c r="AP216" i="6" s="1"/>
  <c r="AQ10" i="6"/>
  <c r="AO10" i="6"/>
  <c r="AP10" i="6" s="1"/>
  <c r="AQ207" i="6"/>
  <c r="AO207" i="6"/>
  <c r="AP207" i="6" s="1"/>
  <c r="AQ346" i="6"/>
  <c r="AO187" i="6"/>
  <c r="AP187" i="6" s="1"/>
  <c r="AQ187" i="6"/>
  <c r="AQ79" i="6"/>
  <c r="AO79" i="6"/>
  <c r="AP79" i="6" s="1"/>
  <c r="AO298" i="6"/>
  <c r="AP298" i="6" s="1"/>
  <c r="AQ298" i="6"/>
  <c r="AQ244" i="6"/>
  <c r="AO244" i="6"/>
  <c r="AP244" i="6" s="1"/>
  <c r="AO43" i="6"/>
  <c r="AP43" i="6" s="1"/>
  <c r="AQ43" i="6"/>
  <c r="AO197" i="6"/>
  <c r="AP197" i="6" s="1"/>
  <c r="AQ197" i="6"/>
  <c r="AQ319" i="6"/>
  <c r="AQ304" i="6"/>
  <c r="AO380" i="6"/>
  <c r="AP380" i="6" s="1"/>
  <c r="AQ380" i="6"/>
  <c r="AO230" i="6"/>
  <c r="AP230" i="6" s="1"/>
  <c r="AQ230" i="6"/>
  <c r="AO82" i="6"/>
  <c r="AP82" i="6" s="1"/>
  <c r="AQ82" i="6"/>
  <c r="AO370" i="6"/>
  <c r="AP370" i="6" s="1"/>
  <c r="AO188" i="6"/>
  <c r="AP188" i="6" s="1"/>
  <c r="AQ351" i="6"/>
  <c r="AO121" i="6"/>
  <c r="AP121" i="6" s="1"/>
  <c r="AO181" i="6"/>
  <c r="AP181" i="6" s="1"/>
  <c r="AO41" i="6"/>
  <c r="AP41" i="6" s="1"/>
  <c r="AQ143" i="6"/>
  <c r="AO282" i="6"/>
  <c r="AP282" i="6" s="1"/>
  <c r="AQ282" i="6"/>
  <c r="AQ13" i="6"/>
  <c r="AO13" i="6"/>
  <c r="AP13" i="6" s="1"/>
  <c r="AQ331" i="6"/>
  <c r="AQ78" i="6"/>
  <c r="AQ196" i="6"/>
  <c r="AO97" i="6"/>
  <c r="AP97" i="6" s="1"/>
  <c r="AQ97" i="6"/>
  <c r="AQ263" i="6"/>
  <c r="AO263" i="6"/>
  <c r="AP263" i="6" s="1"/>
  <c r="AO352" i="6"/>
  <c r="AP352" i="6" s="1"/>
  <c r="AQ352" i="6"/>
  <c r="AO193" i="6"/>
  <c r="AP193" i="6" s="1"/>
  <c r="AQ193" i="6"/>
  <c r="AO323" i="6"/>
  <c r="AP323" i="6" s="1"/>
  <c r="AQ323" i="6"/>
  <c r="AQ153" i="6"/>
  <c r="AO153" i="6"/>
  <c r="AP153" i="6" s="1"/>
  <c r="AQ68" i="6"/>
  <c r="AO68" i="6"/>
  <c r="AP68" i="6" s="1"/>
  <c r="AO149" i="6"/>
  <c r="AP149" i="6" s="1"/>
  <c r="AQ277" i="6"/>
  <c r="AO277" i="6"/>
  <c r="AP277" i="6" s="1"/>
  <c r="AO236" i="6"/>
  <c r="AP236" i="6" s="1"/>
  <c r="AQ236" i="6"/>
  <c r="AO314" i="6"/>
  <c r="AP314" i="6" s="1"/>
  <c r="AQ314" i="6"/>
  <c r="AD351" i="6"/>
  <c r="AE351" i="6" s="1"/>
  <c r="AF351" i="6"/>
  <c r="AF375" i="6"/>
  <c r="AD375" i="6"/>
  <c r="AE375" i="6" s="1"/>
  <c r="AD212" i="6"/>
  <c r="AE212" i="6" s="1"/>
  <c r="AF212" i="6"/>
  <c r="AF282" i="6"/>
  <c r="AD282" i="6"/>
  <c r="AE282" i="6" s="1"/>
  <c r="AF318" i="6"/>
  <c r="AD318" i="6"/>
  <c r="AE318" i="6" s="1"/>
  <c r="AF85" i="6"/>
  <c r="AD85" i="6"/>
  <c r="AE85" i="6" s="1"/>
  <c r="AD239" i="6"/>
  <c r="AE239" i="6" s="1"/>
  <c r="AF239" i="6"/>
  <c r="AD96" i="6"/>
  <c r="AE96" i="6" s="1"/>
  <c r="AF96" i="6"/>
  <c r="AD309" i="6"/>
  <c r="AE309" i="6" s="1"/>
  <c r="AF309" i="6"/>
  <c r="AF337" i="6"/>
  <c r="AD337" i="6"/>
  <c r="AE337" i="6" s="1"/>
  <c r="AD147" i="6"/>
  <c r="AE147" i="6" s="1"/>
  <c r="AF147" i="6"/>
  <c r="AD277" i="6"/>
  <c r="AE277" i="6" s="1"/>
  <c r="AF277" i="6"/>
  <c r="AD150" i="6"/>
  <c r="AE150" i="6" s="1"/>
  <c r="AF150" i="6"/>
  <c r="AD161" i="6"/>
  <c r="AE161" i="6" s="1"/>
  <c r="AF161" i="6"/>
  <c r="AD248" i="6"/>
  <c r="AE248" i="6" s="1"/>
  <c r="AF248" i="6"/>
  <c r="AF292" i="6"/>
  <c r="AD292" i="6"/>
  <c r="AE292" i="6" s="1"/>
  <c r="AF283" i="6"/>
  <c r="AD283" i="6"/>
  <c r="AE283" i="6" s="1"/>
  <c r="AF5" i="6"/>
  <c r="AD5" i="6"/>
  <c r="AE5" i="6" s="1"/>
  <c r="AF373" i="6"/>
  <c r="AD373" i="6"/>
  <c r="AE373" i="6" s="1"/>
  <c r="AF372" i="6"/>
  <c r="AD372" i="6"/>
  <c r="AE372" i="6" s="1"/>
  <c r="AF14" i="6"/>
  <c r="AD14" i="6"/>
  <c r="AE14" i="6" s="1"/>
  <c r="AF238" i="6"/>
  <c r="AD238" i="6"/>
  <c r="AE238" i="6" s="1"/>
  <c r="AD384" i="6"/>
  <c r="AE384" i="6" s="1"/>
  <c r="AF384" i="6"/>
  <c r="AD9" i="6"/>
  <c r="AE9" i="6" s="1"/>
  <c r="AF9" i="6"/>
  <c r="AF152" i="6"/>
  <c r="AD152" i="6"/>
  <c r="AE152" i="6" s="1"/>
  <c r="AD149" i="6"/>
  <c r="AE149" i="6" s="1"/>
  <c r="AF149" i="6"/>
  <c r="AF272" i="6"/>
  <c r="AD272" i="6"/>
  <c r="AE272" i="6" s="1"/>
  <c r="AF93" i="6"/>
  <c r="AD93" i="6"/>
  <c r="AE93" i="6" s="1"/>
  <c r="AF168" i="6"/>
  <c r="AD168" i="6"/>
  <c r="AE168" i="6" s="1"/>
  <c r="AF367" i="6"/>
  <c r="AD367" i="6"/>
  <c r="AE367" i="6" s="1"/>
  <c r="AD203" i="6"/>
  <c r="AE203" i="6" s="1"/>
  <c r="AF203" i="6"/>
  <c r="AD225" i="6"/>
  <c r="AE225" i="6" s="1"/>
  <c r="AF225" i="6"/>
  <c r="AF145" i="6"/>
  <c r="AD145" i="6"/>
  <c r="AE145" i="6" s="1"/>
  <c r="AF131" i="6"/>
  <c r="AD131" i="6"/>
  <c r="AE131" i="6" s="1"/>
  <c r="AF327" i="6"/>
  <c r="AD327" i="6"/>
  <c r="AE327" i="6" s="1"/>
  <c r="AF352" i="6"/>
  <c r="AD352" i="6"/>
  <c r="AE352" i="6" s="1"/>
  <c r="AF120" i="6"/>
  <c r="AD120" i="6"/>
  <c r="AE120" i="6" s="1"/>
  <c r="AF51" i="6"/>
  <c r="AD51" i="6"/>
  <c r="AE51" i="6" s="1"/>
  <c r="AD26" i="6"/>
  <c r="AE26" i="6" s="1"/>
  <c r="AF26" i="6"/>
  <c r="AF178" i="6"/>
  <c r="AD178" i="6"/>
  <c r="AE178" i="6" s="1"/>
  <c r="AD164" i="6"/>
  <c r="AE164" i="6" s="1"/>
  <c r="AF164" i="6"/>
  <c r="AF163" i="6"/>
  <c r="AD163" i="6"/>
  <c r="AE163" i="6" s="1"/>
  <c r="AD330" i="6"/>
  <c r="AE330" i="6" s="1"/>
  <c r="AF330" i="6"/>
  <c r="AF100" i="6"/>
  <c r="AD100" i="6"/>
  <c r="AE100" i="6" s="1"/>
  <c r="AF186" i="6"/>
  <c r="AD186" i="6"/>
  <c r="AE186" i="6" s="1"/>
  <c r="AD8" i="6"/>
  <c r="AE8" i="6" s="1"/>
  <c r="AF8" i="6"/>
  <c r="AF326" i="6"/>
  <c r="AD326" i="6"/>
  <c r="AE326" i="6" s="1"/>
  <c r="AF31" i="6"/>
  <c r="AD31" i="6"/>
  <c r="AE31" i="6" s="1"/>
  <c r="AF54" i="6"/>
  <c r="AD54" i="6"/>
  <c r="AE54" i="6" s="1"/>
  <c r="AF142" i="6"/>
  <c r="AD142" i="6"/>
  <c r="AE142" i="6" s="1"/>
  <c r="AF243" i="6"/>
  <c r="AD243" i="6"/>
  <c r="AE243" i="6" s="1"/>
  <c r="AF254" i="6"/>
  <c r="AD254" i="6"/>
  <c r="AE254" i="6" s="1"/>
  <c r="AF228" i="6"/>
  <c r="AD228" i="6"/>
  <c r="AE228" i="6" s="1"/>
  <c r="AF70" i="6"/>
  <c r="AD70" i="6"/>
  <c r="AE70" i="6" s="1"/>
  <c r="AD316" i="6"/>
  <c r="AE316" i="6" s="1"/>
  <c r="AF316" i="6"/>
  <c r="AD197" i="6"/>
  <c r="AE197" i="6" s="1"/>
  <c r="AF197" i="6"/>
  <c r="AF382" i="6"/>
  <c r="AD382" i="6"/>
  <c r="AE382" i="6" s="1"/>
  <c r="AF104" i="6"/>
  <c r="AD104" i="6"/>
  <c r="AE104" i="6" s="1"/>
  <c r="AF7" i="6"/>
  <c r="AD7" i="6"/>
  <c r="AE7" i="6" s="1"/>
  <c r="AD267" i="6"/>
  <c r="AE267" i="6" s="1"/>
  <c r="AF267" i="6"/>
  <c r="AD285" i="6"/>
  <c r="AE285" i="6" s="1"/>
  <c r="AF285" i="6"/>
  <c r="AD320" i="6"/>
  <c r="AE320" i="6" s="1"/>
  <c r="AF320" i="6"/>
  <c r="AD155" i="6"/>
  <c r="AE155" i="6" s="1"/>
  <c r="AF155" i="6"/>
  <c r="AD60" i="6"/>
  <c r="AE60" i="6" s="1"/>
  <c r="AF60" i="6"/>
  <c r="AD196" i="6"/>
  <c r="AE196" i="6" s="1"/>
  <c r="AF196" i="6"/>
  <c r="AD209" i="6"/>
  <c r="AE209" i="6" s="1"/>
  <c r="AF209" i="6"/>
  <c r="AF114" i="6"/>
  <c r="AD114" i="6"/>
  <c r="AE114" i="6" s="1"/>
  <c r="AD339" i="6"/>
  <c r="AE339" i="6" s="1"/>
  <c r="AF339" i="6"/>
  <c r="AD275" i="6"/>
  <c r="AE275" i="6" s="1"/>
  <c r="AF275" i="6"/>
  <c r="AD401" i="6"/>
  <c r="AE401" i="6" s="1"/>
  <c r="AF401" i="6"/>
  <c r="AD158" i="6"/>
  <c r="AE158" i="6" s="1"/>
  <c r="AF158" i="6"/>
  <c r="AF102" i="6"/>
  <c r="AD102" i="6"/>
  <c r="AE102" i="6" s="1"/>
  <c r="AF19" i="6"/>
  <c r="AD19" i="6"/>
  <c r="AE19" i="6" s="1"/>
  <c r="AF129" i="6"/>
  <c r="AD129" i="6"/>
  <c r="AE129" i="6" s="1"/>
  <c r="AD47" i="6"/>
  <c r="AE47" i="6" s="1"/>
  <c r="AF47" i="6"/>
  <c r="AF378" i="6"/>
  <c r="AD378" i="6"/>
  <c r="AE378" i="6" s="1"/>
  <c r="AF105" i="6"/>
  <c r="AD105" i="6"/>
  <c r="AE105" i="6" s="1"/>
  <c r="AF137" i="6"/>
  <c r="AD137" i="6"/>
  <c r="AE137" i="6" s="1"/>
  <c r="AF128" i="6"/>
  <c r="AD128" i="6"/>
  <c r="AE128" i="6" s="1"/>
  <c r="AF399" i="6"/>
  <c r="AD399" i="6"/>
  <c r="AE399" i="6" s="1"/>
  <c r="AF304" i="6"/>
  <c r="AD304" i="6"/>
  <c r="AE304" i="6" s="1"/>
  <c r="AF305" i="6"/>
  <c r="AD305" i="6"/>
  <c r="AE305" i="6" s="1"/>
  <c r="AD29" i="6"/>
  <c r="AE29" i="6" s="1"/>
  <c r="AF29" i="6"/>
  <c r="AF182" i="6"/>
  <c r="AD182" i="6"/>
  <c r="AE182" i="6" s="1"/>
  <c r="AD397" i="6"/>
  <c r="AE397" i="6" s="1"/>
  <c r="AF397" i="6"/>
  <c r="AF242" i="6"/>
  <c r="AD242" i="6"/>
  <c r="AE242" i="6" s="1"/>
  <c r="AD223" i="6"/>
  <c r="AE223" i="6" s="1"/>
  <c r="AF223" i="6"/>
  <c r="AF30" i="6"/>
  <c r="AD30" i="6"/>
  <c r="AE30" i="6" s="1"/>
  <c r="AF281" i="6"/>
  <c r="AD281" i="6"/>
  <c r="AE281" i="6" s="1"/>
  <c r="AF130" i="6"/>
  <c r="AD130" i="6"/>
  <c r="AE130" i="6" s="1"/>
  <c r="AD391" i="6"/>
  <c r="AE391" i="6" s="1"/>
  <c r="AF391" i="6"/>
  <c r="AD393" i="6"/>
  <c r="AE393" i="6" s="1"/>
  <c r="AF393" i="6"/>
  <c r="AF18" i="6"/>
  <c r="AD18" i="6"/>
  <c r="AE18" i="6" s="1"/>
  <c r="AF389" i="6"/>
  <c r="AD389" i="6"/>
  <c r="AE389" i="6" s="1"/>
  <c r="AF257" i="6"/>
  <c r="AD257" i="6"/>
  <c r="AE257" i="6" s="1"/>
  <c r="AF218" i="6"/>
  <c r="AD218" i="6"/>
  <c r="AE218" i="6" s="1"/>
  <c r="AD365" i="6"/>
  <c r="AE365" i="6" s="1"/>
  <c r="AF365" i="6"/>
  <c r="AD43" i="6"/>
  <c r="AE43" i="6" s="1"/>
  <c r="AF43" i="6"/>
  <c r="AD230" i="6"/>
  <c r="AE230" i="6" s="1"/>
  <c r="AF230" i="6"/>
  <c r="AF90" i="6"/>
  <c r="AD90" i="6"/>
  <c r="AE90" i="6" s="1"/>
  <c r="AF253" i="6"/>
  <c r="AD253" i="6"/>
  <c r="AE253" i="6" s="1"/>
  <c r="AD291" i="6"/>
  <c r="AE291" i="6" s="1"/>
  <c r="AF291" i="6"/>
  <c r="AF313" i="6"/>
  <c r="AD313" i="6"/>
  <c r="AE313" i="6" s="1"/>
  <c r="AF299" i="6"/>
  <c r="AD299" i="6"/>
  <c r="AE299" i="6" s="1"/>
  <c r="AD172" i="6"/>
  <c r="AE172" i="6" s="1"/>
  <c r="AF172" i="6"/>
  <c r="AD25" i="6"/>
  <c r="AE25" i="6" s="1"/>
  <c r="AF25" i="6"/>
  <c r="AD191" i="6"/>
  <c r="AE191" i="6" s="1"/>
  <c r="AF191" i="6"/>
  <c r="AD258" i="6"/>
  <c r="AE258" i="6" s="1"/>
  <c r="AF258" i="6"/>
  <c r="AF111" i="6"/>
  <c r="AD111" i="6"/>
  <c r="AE111" i="6" s="1"/>
  <c r="AF117" i="6"/>
  <c r="AD117" i="6"/>
  <c r="AE117" i="6" s="1"/>
  <c r="AF87" i="6"/>
  <c r="AD87" i="6"/>
  <c r="AE87" i="6" s="1"/>
  <c r="AF376" i="6"/>
  <c r="AD376" i="6"/>
  <c r="AE376" i="6" s="1"/>
  <c r="AF276" i="6"/>
  <c r="AD276" i="6"/>
  <c r="AE276" i="6" s="1"/>
  <c r="AF108" i="6"/>
  <c r="AD108" i="6"/>
  <c r="AE108" i="6" s="1"/>
  <c r="AD341" i="6"/>
  <c r="AE341" i="6" s="1"/>
  <c r="AF341" i="6"/>
  <c r="AF140" i="6"/>
  <c r="AD140" i="6"/>
  <c r="AE140" i="6" s="1"/>
  <c r="AF315" i="6"/>
  <c r="AD315" i="6"/>
  <c r="AE315" i="6" s="1"/>
  <c r="AD146" i="6"/>
  <c r="AE146" i="6" s="1"/>
  <c r="AF146" i="6"/>
  <c r="AF126" i="6"/>
  <c r="AD126" i="6"/>
  <c r="AE126" i="6" s="1"/>
  <c r="AD20" i="6"/>
  <c r="AE20" i="6" s="1"/>
  <c r="AF20" i="6"/>
  <c r="AF192" i="6"/>
  <c r="AD192" i="6"/>
  <c r="AE192" i="6" s="1"/>
  <c r="AF231" i="6"/>
  <c r="AD231" i="6"/>
  <c r="AE231" i="6" s="1"/>
  <c r="AF169" i="6"/>
  <c r="AD169" i="6"/>
  <c r="AE169" i="6" s="1"/>
  <c r="AF45" i="6"/>
  <c r="AD45" i="6"/>
  <c r="AE45" i="6" s="1"/>
  <c r="AF167" i="6"/>
  <c r="AD167" i="6"/>
  <c r="AE167" i="6" s="1"/>
  <c r="AF249" i="6"/>
  <c r="AD249" i="6"/>
  <c r="AE249" i="6" s="1"/>
  <c r="AF112" i="6"/>
  <c r="AD112" i="6"/>
  <c r="AE112" i="6" s="1"/>
  <c r="AF92" i="6"/>
  <c r="AD92" i="6"/>
  <c r="AE92" i="6" s="1"/>
  <c r="AF49" i="6"/>
  <c r="AD49" i="6"/>
  <c r="AE49" i="6" s="1"/>
  <c r="AD73" i="6"/>
  <c r="AE73" i="6" s="1"/>
  <c r="AF73" i="6"/>
  <c r="AF383" i="6"/>
  <c r="AD383" i="6"/>
  <c r="AE383" i="6" s="1"/>
  <c r="AD64" i="6"/>
  <c r="AE64" i="6" s="1"/>
  <c r="AF64" i="6"/>
  <c r="AD89" i="6"/>
  <c r="AE89" i="6" s="1"/>
  <c r="AF89" i="6"/>
  <c r="AD387" i="6"/>
  <c r="AE387" i="6" s="1"/>
  <c r="AF387" i="6"/>
  <c r="AF148" i="6"/>
  <c r="AD148" i="6"/>
  <c r="AE148" i="6" s="1"/>
  <c r="AF127" i="6"/>
  <c r="AD127" i="6"/>
  <c r="AE127" i="6" s="1"/>
  <c r="AD77" i="6"/>
  <c r="AE77" i="6" s="1"/>
  <c r="AF77" i="6"/>
  <c r="AD157" i="6"/>
  <c r="AE157" i="6" s="1"/>
  <c r="AF157" i="6"/>
  <c r="AF366" i="6"/>
  <c r="AD366" i="6"/>
  <c r="AE366" i="6" s="1"/>
  <c r="AD250" i="6"/>
  <c r="AE250" i="6" s="1"/>
  <c r="AF250" i="6"/>
  <c r="AD356" i="6"/>
  <c r="AE356" i="6" s="1"/>
  <c r="AF356" i="6"/>
  <c r="AF298" i="6"/>
  <c r="AD298" i="6"/>
  <c r="AE298" i="6" s="1"/>
  <c r="AD208" i="6"/>
  <c r="AE208" i="6" s="1"/>
  <c r="AF208" i="6"/>
  <c r="AF394" i="6"/>
  <c r="AD394" i="6"/>
  <c r="AE394" i="6" s="1"/>
  <c r="AF80" i="6"/>
  <c r="AD80" i="6"/>
  <c r="AE80" i="6" s="1"/>
  <c r="AF332" i="6"/>
  <c r="AD332" i="6"/>
  <c r="AE332" i="6" s="1"/>
  <c r="AD171" i="6"/>
  <c r="AE171" i="6" s="1"/>
  <c r="AF171" i="6"/>
  <c r="AD297" i="6"/>
  <c r="AE297" i="6" s="1"/>
  <c r="AF297" i="6"/>
  <c r="AF245" i="6"/>
  <c r="AD245" i="6"/>
  <c r="AE245" i="6" s="1"/>
  <c r="AD177" i="6"/>
  <c r="AE177" i="6" s="1"/>
  <c r="AF177" i="6"/>
  <c r="AD244" i="6"/>
  <c r="AE244" i="6" s="1"/>
  <c r="AF244" i="6"/>
  <c r="AF222" i="6"/>
  <c r="AD222" i="6"/>
  <c r="AE222" i="6" s="1"/>
  <c r="AF50" i="6"/>
  <c r="AD50" i="6"/>
  <c r="AE50" i="6" s="1"/>
  <c r="AF107" i="6"/>
  <c r="AD107" i="6"/>
  <c r="AE107" i="6" s="1"/>
  <c r="AF232" i="6"/>
  <c r="AD232" i="6"/>
  <c r="AE232" i="6" s="1"/>
  <c r="AD180" i="6"/>
  <c r="AE180" i="6" s="1"/>
  <c r="AF180" i="6"/>
  <c r="AD400" i="6"/>
  <c r="AE400" i="6" s="1"/>
  <c r="AF400" i="6"/>
  <c r="AF350" i="6"/>
  <c r="AD350" i="6"/>
  <c r="AE350" i="6" s="1"/>
  <c r="AD323" i="6"/>
  <c r="AE323" i="6" s="1"/>
  <c r="AF323" i="6"/>
  <c r="AF265" i="6"/>
  <c r="AD265" i="6"/>
  <c r="AE265" i="6" s="1"/>
  <c r="AF221" i="6"/>
  <c r="AD221" i="6"/>
  <c r="AE221" i="6" s="1"/>
  <c r="AD303" i="6"/>
  <c r="AE303" i="6" s="1"/>
  <c r="AF303" i="6"/>
  <c r="AF347" i="6"/>
  <c r="AD347" i="6"/>
  <c r="AE347" i="6" s="1"/>
  <c r="AF61" i="6"/>
  <c r="AD61" i="6"/>
  <c r="AE61" i="6" s="1"/>
  <c r="AD213" i="6"/>
  <c r="AE213" i="6" s="1"/>
  <c r="AF213" i="6"/>
  <c r="AF160" i="6"/>
  <c r="AD160" i="6"/>
  <c r="AE160" i="6" s="1"/>
  <c r="AD202" i="6"/>
  <c r="AE202" i="6" s="1"/>
  <c r="AF202" i="6"/>
  <c r="AD136" i="6"/>
  <c r="AE136" i="6" s="1"/>
  <c r="AF136" i="6"/>
  <c r="AF119" i="6"/>
  <c r="AD119" i="6"/>
  <c r="AE119" i="6" s="1"/>
  <c r="AD116" i="6"/>
  <c r="AE116" i="6" s="1"/>
  <c r="AF116" i="6"/>
  <c r="AD103" i="6"/>
  <c r="AE103" i="6" s="1"/>
  <c r="AF103" i="6"/>
  <c r="AD124" i="6"/>
  <c r="AE124" i="6" s="1"/>
  <c r="AF124" i="6"/>
  <c r="AD262" i="6"/>
  <c r="AE262" i="6" s="1"/>
  <c r="AF262" i="6"/>
  <c r="AF91" i="6"/>
  <c r="AD91" i="6"/>
  <c r="AE91" i="6" s="1"/>
  <c r="AF342" i="6"/>
  <c r="AD342" i="6"/>
  <c r="AE342" i="6" s="1"/>
  <c r="AF345" i="6"/>
  <c r="AD345" i="6"/>
  <c r="AE345" i="6" s="1"/>
  <c r="AD370" i="6"/>
  <c r="AE370" i="6" s="1"/>
  <c r="AF370" i="6"/>
  <c r="AD371" i="6"/>
  <c r="AE371" i="6" s="1"/>
  <c r="AF371" i="6"/>
  <c r="AD176" i="6"/>
  <c r="AE176" i="6" s="1"/>
  <c r="AF176" i="6"/>
  <c r="AD159" i="6"/>
  <c r="AE159" i="6" s="1"/>
  <c r="AF159" i="6"/>
  <c r="AF381" i="6"/>
  <c r="AD381" i="6"/>
  <c r="AE381" i="6" s="1"/>
  <c r="AD237" i="6"/>
  <c r="AE237" i="6" s="1"/>
  <c r="AF237" i="6"/>
  <c r="AF156" i="6"/>
  <c r="AD156" i="6"/>
  <c r="AE156" i="6" s="1"/>
  <c r="AD101" i="6"/>
  <c r="AE101" i="6" s="1"/>
  <c r="AF101" i="6"/>
  <c r="AF240" i="6"/>
  <c r="AD240" i="6"/>
  <c r="AE240" i="6" s="1"/>
  <c r="AF317" i="6"/>
  <c r="AD317" i="6"/>
  <c r="AE317" i="6" s="1"/>
  <c r="AF290" i="6"/>
  <c r="AD290" i="6"/>
  <c r="AE290" i="6" s="1"/>
  <c r="AF16" i="6"/>
  <c r="AD16" i="6"/>
  <c r="AE16" i="6" s="1"/>
  <c r="AD354" i="6"/>
  <c r="AE354" i="6" s="1"/>
  <c r="AF354" i="6"/>
  <c r="AF143" i="6"/>
  <c r="AD143" i="6"/>
  <c r="AE143" i="6" s="1"/>
  <c r="AD385" i="6"/>
  <c r="AE385" i="6" s="1"/>
  <c r="AF385" i="6"/>
  <c r="AF76" i="6"/>
  <c r="AD76" i="6"/>
  <c r="AE76" i="6" s="1"/>
  <c r="AD139" i="6"/>
  <c r="AE139" i="6" s="1"/>
  <c r="AF139" i="6"/>
  <c r="AF57" i="6"/>
  <c r="AD57" i="6"/>
  <c r="AE57" i="6" s="1"/>
  <c r="AD68" i="6"/>
  <c r="AE68" i="6" s="1"/>
  <c r="AF68" i="6"/>
  <c r="AD200" i="6"/>
  <c r="AE200" i="6" s="1"/>
  <c r="AF200" i="6"/>
  <c r="AD81" i="6"/>
  <c r="AE81" i="6" s="1"/>
  <c r="AF81" i="6"/>
  <c r="AF198" i="6"/>
  <c r="AD198" i="6"/>
  <c r="AE198" i="6" s="1"/>
  <c r="AD179" i="6"/>
  <c r="AE179" i="6" s="1"/>
  <c r="AF179" i="6"/>
  <c r="AD123" i="6"/>
  <c r="AE123" i="6" s="1"/>
  <c r="AF123" i="6"/>
  <c r="AF217" i="6"/>
  <c r="AD217" i="6"/>
  <c r="AE217" i="6" s="1"/>
  <c r="AF118" i="6"/>
  <c r="AD118" i="6"/>
  <c r="AE118" i="6" s="1"/>
  <c r="AD386" i="6"/>
  <c r="AE386" i="6" s="1"/>
  <c r="AF386" i="6"/>
  <c r="AF66" i="6"/>
  <c r="AD66" i="6"/>
  <c r="AE66" i="6" s="1"/>
  <c r="AD227" i="6"/>
  <c r="AE227" i="6" s="1"/>
  <c r="AF227" i="6"/>
  <c r="AD35" i="6"/>
  <c r="AE35" i="6" s="1"/>
  <c r="AF35" i="6"/>
  <c r="AF286" i="6"/>
  <c r="AD286" i="6"/>
  <c r="AE286" i="6" s="1"/>
  <c r="AF63" i="6"/>
  <c r="AD63" i="6"/>
  <c r="AE63" i="6" s="1"/>
  <c r="AD62" i="6"/>
  <c r="AE62" i="6" s="1"/>
  <c r="AF62" i="6"/>
  <c r="AD398" i="6"/>
  <c r="AE398" i="6" s="1"/>
  <c r="AF398" i="6"/>
  <c r="AD69" i="6"/>
  <c r="AE69" i="6" s="1"/>
  <c r="AF69" i="6"/>
  <c r="AD334" i="6"/>
  <c r="AE334" i="6" s="1"/>
  <c r="AF334" i="6"/>
  <c r="AD390" i="6"/>
  <c r="AE390" i="6" s="1"/>
  <c r="AF390" i="6"/>
  <c r="AF23" i="6"/>
  <c r="AD23" i="6"/>
  <c r="AE23" i="6" s="1"/>
  <c r="AD260" i="6"/>
  <c r="AE260" i="6" s="1"/>
  <c r="AF260" i="6"/>
  <c r="AD106" i="6"/>
  <c r="AE106" i="6" s="1"/>
  <c r="AF106" i="6"/>
  <c r="AD181" i="6"/>
  <c r="AE181" i="6" s="1"/>
  <c r="AF181" i="6"/>
  <c r="AF56" i="6"/>
  <c r="AD56" i="6"/>
  <c r="AE56" i="6" s="1"/>
  <c r="AD75" i="6"/>
  <c r="AE75" i="6" s="1"/>
  <c r="AF75" i="6"/>
  <c r="AF141" i="6"/>
  <c r="AD141" i="6"/>
  <c r="AE141" i="6" s="1"/>
  <c r="AD349" i="6"/>
  <c r="AE349" i="6" s="1"/>
  <c r="AF349" i="6"/>
  <c r="AF402" i="6"/>
  <c r="AD402" i="6"/>
  <c r="AE402" i="6" s="1"/>
  <c r="AD74" i="6"/>
  <c r="AE74" i="6" s="1"/>
  <c r="AF74" i="6"/>
  <c r="AD195" i="6"/>
  <c r="AE195" i="6" s="1"/>
  <c r="AF195" i="6"/>
  <c r="AF162" i="6"/>
  <c r="AD162" i="6"/>
  <c r="AE162" i="6" s="1"/>
  <c r="AD22" i="6"/>
  <c r="AE22" i="6" s="1"/>
  <c r="AF22" i="6"/>
  <c r="AF189" i="6"/>
  <c r="AD189" i="6"/>
  <c r="AE189" i="6" s="1"/>
  <c r="AD266" i="6"/>
  <c r="AE266" i="6" s="1"/>
  <c r="AF266" i="6"/>
  <c r="AF135" i="6"/>
  <c r="AD135" i="6"/>
  <c r="AE135" i="6" s="1"/>
  <c r="AD88" i="6"/>
  <c r="AE88" i="6" s="1"/>
  <c r="AF88" i="6"/>
  <c r="AF268" i="6"/>
  <c r="AD268" i="6"/>
  <c r="AE268" i="6" s="1"/>
  <c r="AD41" i="6"/>
  <c r="AE41" i="6" s="1"/>
  <c r="AF41" i="6"/>
  <c r="AF59" i="6"/>
  <c r="AD59" i="6"/>
  <c r="AE59" i="6" s="1"/>
  <c r="AD194" i="6"/>
  <c r="AE194" i="6" s="1"/>
  <c r="AF194" i="6"/>
  <c r="AD251" i="6"/>
  <c r="AE251" i="6" s="1"/>
  <c r="AF251" i="6"/>
  <c r="AF115" i="6"/>
  <c r="AD115" i="6"/>
  <c r="AE115" i="6" s="1"/>
  <c r="AD216" i="6"/>
  <c r="AE216" i="6" s="1"/>
  <c r="AF216" i="6"/>
  <c r="AD219" i="6"/>
  <c r="AE219" i="6" s="1"/>
  <c r="AF219" i="6"/>
  <c r="AF79" i="6"/>
  <c r="AD79" i="6"/>
  <c r="AE79" i="6" s="1"/>
  <c r="AD280" i="6"/>
  <c r="AE280" i="6" s="1"/>
  <c r="AF280" i="6"/>
  <c r="AF263" i="6"/>
  <c r="AD263" i="6"/>
  <c r="AE263" i="6" s="1"/>
  <c r="AF110" i="6"/>
  <c r="AD110" i="6"/>
  <c r="AE110" i="6" s="1"/>
  <c r="AD144" i="6"/>
  <c r="AE144" i="6" s="1"/>
  <c r="AF144" i="6"/>
  <c r="AD190" i="6"/>
  <c r="AE190" i="6" s="1"/>
  <c r="AF190" i="6"/>
  <c r="AD121" i="6"/>
  <c r="AE121" i="6" s="1"/>
  <c r="AF121" i="6"/>
  <c r="AD319" i="6"/>
  <c r="AE319" i="6" s="1"/>
  <c r="AF319" i="6"/>
  <c r="AD252" i="6"/>
  <c r="AE252" i="6" s="1"/>
  <c r="AF252" i="6"/>
  <c r="AD395" i="6"/>
  <c r="AE395" i="6" s="1"/>
  <c r="AF395" i="6"/>
  <c r="AF166" i="6"/>
  <c r="AD166" i="6"/>
  <c r="AE166" i="6" s="1"/>
  <c r="AD17" i="6"/>
  <c r="AE17" i="6" s="1"/>
  <c r="AF17" i="6"/>
  <c r="AF374" i="6"/>
  <c r="AD374" i="6"/>
  <c r="AE374" i="6" s="1"/>
  <c r="AD170" i="6"/>
  <c r="AE170" i="6" s="1"/>
  <c r="AF170" i="6"/>
  <c r="AD122" i="6"/>
  <c r="AE122" i="6" s="1"/>
  <c r="AF122" i="6"/>
  <c r="AF324" i="6"/>
  <c r="AD324" i="6"/>
  <c r="AE324" i="6" s="1"/>
  <c r="AD287" i="6"/>
  <c r="AE287" i="6" s="1"/>
  <c r="AF287" i="6"/>
  <c r="AF363" i="6"/>
  <c r="AD363" i="6"/>
  <c r="AE363" i="6" s="1"/>
  <c r="AF204" i="6"/>
  <c r="AD204" i="6"/>
  <c r="AE204" i="6" s="1"/>
  <c r="AD10" i="6"/>
  <c r="AE10" i="6" s="1"/>
  <c r="AF10" i="6"/>
  <c r="AF311" i="6"/>
  <c r="AD311" i="6"/>
  <c r="AE311" i="6" s="1"/>
  <c r="AD42" i="6"/>
  <c r="AE42" i="6" s="1"/>
  <c r="AF42" i="6"/>
  <c r="AD34" i="6"/>
  <c r="AE34" i="6" s="1"/>
  <c r="AF34" i="6"/>
  <c r="AD44" i="6"/>
  <c r="AE44" i="6" s="1"/>
  <c r="AF44" i="6"/>
  <c r="AD343" i="6"/>
  <c r="AE343" i="6" s="1"/>
  <c r="AF343" i="6"/>
  <c r="AD165" i="6"/>
  <c r="AE165" i="6" s="1"/>
  <c r="AF165" i="6"/>
  <c r="AD183" i="6"/>
  <c r="AE183" i="6" s="1"/>
  <c r="AF183" i="6"/>
  <c r="AD295" i="6"/>
  <c r="AE295" i="6" s="1"/>
  <c r="AF295" i="6"/>
  <c r="AD86" i="6"/>
  <c r="AE86" i="6" s="1"/>
  <c r="AF86" i="6"/>
  <c r="AD95" i="6"/>
  <c r="AE95" i="6" s="1"/>
  <c r="AF95" i="6"/>
  <c r="AF28" i="6"/>
  <c r="AD28" i="6"/>
  <c r="AE28" i="6" s="1"/>
  <c r="AF224" i="6"/>
  <c r="AD224" i="6"/>
  <c r="AE224" i="6" s="1"/>
  <c r="AF301" i="6"/>
  <c r="AD301" i="6"/>
  <c r="AE301" i="6" s="1"/>
  <c r="AD65" i="6"/>
  <c r="AE65" i="6" s="1"/>
  <c r="AF65" i="6"/>
  <c r="AF264" i="6"/>
  <c r="AD264" i="6"/>
  <c r="AE264" i="6" s="1"/>
  <c r="AD340" i="6"/>
  <c r="AE340" i="6" s="1"/>
  <c r="AF340" i="6"/>
  <c r="AF193" i="6"/>
  <c r="AD193" i="6"/>
  <c r="AE193" i="6" s="1"/>
  <c r="AD308" i="6"/>
  <c r="AE308" i="6" s="1"/>
  <c r="AF308" i="6"/>
  <c r="AD359" i="6"/>
  <c r="AE359" i="6" s="1"/>
  <c r="AF359" i="6"/>
  <c r="AD302" i="6"/>
  <c r="AE302" i="6" s="1"/>
  <c r="AF302" i="6"/>
  <c r="AF210" i="6"/>
  <c r="AD210" i="6"/>
  <c r="AE210" i="6" s="1"/>
  <c r="AF236" i="6"/>
  <c r="AD236" i="6"/>
  <c r="AE236" i="6" s="1"/>
  <c r="AF154" i="6"/>
  <c r="AD154" i="6"/>
  <c r="AE154" i="6" s="1"/>
  <c r="AF396" i="6"/>
  <c r="AD396" i="6"/>
  <c r="AE396" i="6" s="1"/>
  <c r="AF71" i="6"/>
  <c r="AD71" i="6"/>
  <c r="AE71" i="6" s="1"/>
  <c r="AD151" i="6"/>
  <c r="AE151" i="6" s="1"/>
  <c r="AF151" i="6"/>
  <c r="AF132" i="6"/>
  <c r="AD132" i="6"/>
  <c r="AE132" i="6" s="1"/>
  <c r="AD78" i="6"/>
  <c r="AE78" i="6" s="1"/>
  <c r="AF78" i="6"/>
  <c r="AD392" i="6"/>
  <c r="AE392" i="6" s="1"/>
  <c r="AF392" i="6"/>
  <c r="AF220" i="6"/>
  <c r="AD220" i="6"/>
  <c r="AE220" i="6" s="1"/>
  <c r="AF246" i="6"/>
  <c r="AD246" i="6"/>
  <c r="AE246" i="6" s="1"/>
  <c r="AD355" i="6"/>
  <c r="AE355" i="6" s="1"/>
  <c r="AF355" i="6"/>
  <c r="AD255" i="6"/>
  <c r="AE255" i="6" s="1"/>
  <c r="AF255" i="6"/>
  <c r="AD358" i="6"/>
  <c r="AE358" i="6" s="1"/>
  <c r="AF358" i="6"/>
  <c r="AD83" i="6"/>
  <c r="AE83" i="6" s="1"/>
  <c r="AF83" i="6"/>
  <c r="AD98" i="6"/>
  <c r="AE98" i="6" s="1"/>
  <c r="AF98" i="6"/>
  <c r="AF362" i="6"/>
  <c r="AD362" i="6"/>
  <c r="AE362" i="6" s="1"/>
  <c r="AD296" i="6"/>
  <c r="AE296" i="6" s="1"/>
  <c r="AF296" i="6"/>
  <c r="AD357" i="6"/>
  <c r="AE357" i="6" s="1"/>
  <c r="AF357" i="6"/>
  <c r="AF99" i="6"/>
  <c r="AD99" i="6"/>
  <c r="AE99" i="6" s="1"/>
  <c r="AD329" i="6"/>
  <c r="AE329" i="6" s="1"/>
  <c r="AF329" i="6"/>
  <c r="AD294" i="6"/>
  <c r="AE294" i="6" s="1"/>
  <c r="AF294" i="6"/>
  <c r="AF322" i="6"/>
  <c r="AD322" i="6"/>
  <c r="AE322" i="6" s="1"/>
  <c r="AD229" i="6"/>
  <c r="AE229" i="6" s="1"/>
  <c r="AF229" i="6"/>
  <c r="AD379" i="6"/>
  <c r="AE379" i="6" s="1"/>
  <c r="AF379" i="6"/>
  <c r="AD361" i="6"/>
  <c r="AE361" i="6" s="1"/>
  <c r="AF361" i="6"/>
  <c r="AF97" i="6"/>
  <c r="AD97" i="6"/>
  <c r="AE97" i="6" s="1"/>
  <c r="AD188" i="6"/>
  <c r="AE188" i="6" s="1"/>
  <c r="AF188" i="6"/>
  <c r="AF261" i="6"/>
  <c r="AD261" i="6"/>
  <c r="AE261" i="6" s="1"/>
  <c r="AD201" i="6"/>
  <c r="AE201" i="6" s="1"/>
  <c r="AF201" i="6"/>
  <c r="AF125" i="6"/>
  <c r="AD125" i="6"/>
  <c r="AE125" i="6" s="1"/>
  <c r="AD215" i="6"/>
  <c r="AE215" i="6" s="1"/>
  <c r="AF215" i="6"/>
  <c r="AF72" i="6"/>
  <c r="AD72" i="6"/>
  <c r="AE72" i="6" s="1"/>
  <c r="AD21" i="6"/>
  <c r="AE21" i="6" s="1"/>
  <c r="AF21" i="6"/>
  <c r="AF338" i="6"/>
  <c r="AD338" i="6"/>
  <c r="AE338" i="6" s="1"/>
  <c r="AF353" i="6"/>
  <c r="AD353" i="6"/>
  <c r="AE353" i="6" s="1"/>
  <c r="AD12" i="6"/>
  <c r="AE12" i="6" s="1"/>
  <c r="AF12" i="6"/>
  <c r="AF336" i="6"/>
  <c r="AD336" i="6"/>
  <c r="AE336" i="6" s="1"/>
  <c r="AF82" i="6"/>
  <c r="AD82" i="6"/>
  <c r="AE82" i="6" s="1"/>
  <c r="AD24" i="6"/>
  <c r="AE24" i="6" s="1"/>
  <c r="AF24" i="6"/>
  <c r="AD175" i="6"/>
  <c r="AE175" i="6" s="1"/>
  <c r="AF175" i="6"/>
  <c r="AF333" i="6"/>
  <c r="AD333" i="6"/>
  <c r="AE333" i="6" s="1"/>
  <c r="AD11" i="6"/>
  <c r="AE11" i="6" s="1"/>
  <c r="AF11" i="6"/>
  <c r="AF270" i="6"/>
  <c r="AD270" i="6"/>
  <c r="AE270" i="6" s="1"/>
  <c r="AD360" i="6"/>
  <c r="AE360" i="6" s="1"/>
  <c r="AF360" i="6"/>
  <c r="AD39" i="6"/>
  <c r="AE39" i="6" s="1"/>
  <c r="AF39" i="6"/>
  <c r="AD133" i="6"/>
  <c r="AE133" i="6" s="1"/>
  <c r="AF133" i="6"/>
  <c r="AF247" i="6"/>
  <c r="AD247" i="6"/>
  <c r="AE247" i="6" s="1"/>
  <c r="AD58" i="6"/>
  <c r="AE58" i="6" s="1"/>
  <c r="AF58" i="6"/>
  <c r="AD284" i="6"/>
  <c r="AE284" i="6" s="1"/>
  <c r="AF284" i="6"/>
  <c r="AD271" i="6"/>
  <c r="AE271" i="6" s="1"/>
  <c r="AF271" i="6"/>
  <c r="AF13" i="6"/>
  <c r="AD13" i="6"/>
  <c r="AE13" i="6" s="1"/>
  <c r="AF377" i="6"/>
  <c r="AD377" i="6"/>
  <c r="AE377" i="6" s="1"/>
  <c r="AF312" i="6"/>
  <c r="AD312" i="6"/>
  <c r="AE312" i="6" s="1"/>
  <c r="AD27" i="6"/>
  <c r="AE27" i="6" s="1"/>
  <c r="AF27" i="6"/>
  <c r="AD288" i="6"/>
  <c r="AE288" i="6" s="1"/>
  <c r="AF288" i="6"/>
  <c r="AF306" i="6"/>
  <c r="AD306" i="6"/>
  <c r="AE306" i="6" s="1"/>
  <c r="AD84" i="6"/>
  <c r="AE84" i="6" s="1"/>
  <c r="AF84" i="6"/>
  <c r="AF278" i="6"/>
  <c r="AD278" i="6"/>
  <c r="AE278" i="6" s="1"/>
  <c r="AD174" i="6"/>
  <c r="AE174" i="6" s="1"/>
  <c r="AF174" i="6"/>
  <c r="AF300" i="6"/>
  <c r="AD300" i="6"/>
  <c r="AE300" i="6" s="1"/>
  <c r="AF187" i="6"/>
  <c r="AD187" i="6"/>
  <c r="AE187" i="6" s="1"/>
  <c r="AD364" i="6"/>
  <c r="AE364" i="6" s="1"/>
  <c r="AF364" i="6"/>
  <c r="AD67" i="6"/>
  <c r="AE67" i="6" s="1"/>
  <c r="AF67" i="6"/>
  <c r="AF53" i="6"/>
  <c r="AD53" i="6"/>
  <c r="AE53" i="6" s="1"/>
  <c r="AD289" i="6"/>
  <c r="AE289" i="6" s="1"/>
  <c r="AF289" i="6"/>
  <c r="AD369" i="6"/>
  <c r="AE369" i="6" s="1"/>
  <c r="AF369" i="6"/>
  <c r="AF307" i="6"/>
  <c r="AD307" i="6"/>
  <c r="AE307" i="6" s="1"/>
  <c r="AF184" i="6"/>
  <c r="AD184" i="6"/>
  <c r="AE184" i="6" s="1"/>
  <c r="AF6" i="6"/>
  <c r="AD6" i="6"/>
  <c r="AE6" i="6" s="1"/>
  <c r="AF310" i="6"/>
  <c r="AD310" i="6"/>
  <c r="AE310" i="6" s="1"/>
  <c r="AD234" i="6"/>
  <c r="AE234" i="6" s="1"/>
  <c r="AF234" i="6"/>
  <c r="AF321" i="6"/>
  <c r="AD321" i="6"/>
  <c r="AE321" i="6" s="1"/>
  <c r="AF109" i="6"/>
  <c r="AD109" i="6"/>
  <c r="AE109" i="6" s="1"/>
  <c r="AF199" i="6"/>
  <c r="AD199" i="6"/>
  <c r="AE199" i="6" s="1"/>
  <c r="AF207" i="6"/>
  <c r="AD207" i="6"/>
  <c r="AE207" i="6" s="1"/>
  <c r="AD153" i="6"/>
  <c r="AE153" i="6" s="1"/>
  <c r="AF153" i="6"/>
  <c r="AD206" i="6"/>
  <c r="AE206" i="6" s="1"/>
  <c r="AF206" i="6"/>
  <c r="AD344" i="6"/>
  <c r="AE344" i="6" s="1"/>
  <c r="AF344" i="6"/>
  <c r="AF36" i="6"/>
  <c r="AD36" i="6"/>
  <c r="AE36" i="6" s="1"/>
  <c r="AF226" i="6"/>
  <c r="AD226" i="6"/>
  <c r="AE226" i="6" s="1"/>
  <c r="AF241" i="6"/>
  <c r="AD241" i="6"/>
  <c r="AE241" i="6" s="1"/>
  <c r="AD94" i="6"/>
  <c r="AE94" i="6" s="1"/>
  <c r="AF94" i="6"/>
  <c r="AF113" i="6"/>
  <c r="AD113" i="6"/>
  <c r="AE113" i="6" s="1"/>
  <c r="AF380" i="6"/>
  <c r="AD380" i="6"/>
  <c r="AE380" i="6" s="1"/>
  <c r="AD134" i="6"/>
  <c r="AE134" i="6" s="1"/>
  <c r="AF134" i="6"/>
  <c r="AF279" i="6"/>
  <c r="AD279" i="6"/>
  <c r="AE279" i="6" s="1"/>
  <c r="AF269" i="6"/>
  <c r="AD269" i="6"/>
  <c r="AE269" i="6" s="1"/>
  <c r="AD138" i="6"/>
  <c r="AE138" i="6" s="1"/>
  <c r="AF138" i="6"/>
  <c r="AF40" i="6"/>
  <c r="AD40" i="6"/>
  <c r="AE40" i="6" s="1"/>
  <c r="AF37" i="6"/>
  <c r="AD37" i="6"/>
  <c r="AE37" i="6" s="1"/>
  <c r="AD38" i="6"/>
  <c r="AE38" i="6" s="1"/>
  <c r="AF38" i="6"/>
  <c r="AF205" i="6"/>
  <c r="AD205" i="6"/>
  <c r="AE205" i="6" s="1"/>
  <c r="AD48" i="6"/>
  <c r="AE48" i="6" s="1"/>
  <c r="AF48" i="6"/>
  <c r="AF52" i="6"/>
  <c r="AD52" i="6"/>
  <c r="AE52" i="6" s="1"/>
  <c r="AF331" i="6"/>
  <c r="AD331" i="6"/>
  <c r="AE331" i="6" s="1"/>
  <c r="AF348" i="6"/>
  <c r="AD348" i="6"/>
  <c r="AE348" i="6" s="1"/>
  <c r="AD346" i="6"/>
  <c r="AE346" i="6" s="1"/>
  <c r="AF346" i="6"/>
  <c r="AF33" i="6"/>
  <c r="AD33" i="6"/>
  <c r="AE33" i="6" s="1"/>
  <c r="AD55" i="6"/>
  <c r="AE55" i="6" s="1"/>
  <c r="AF55" i="6"/>
  <c r="AD173" i="6"/>
  <c r="AE173" i="6" s="1"/>
  <c r="AF173" i="6"/>
  <c r="AD314" i="6"/>
  <c r="AE314" i="6" s="1"/>
  <c r="AF314" i="6"/>
  <c r="AF293" i="6"/>
  <c r="AD293" i="6"/>
  <c r="AE293" i="6" s="1"/>
  <c r="AD259" i="6"/>
  <c r="AE259" i="6" s="1"/>
  <c r="AF259" i="6"/>
  <c r="AD211" i="6"/>
  <c r="AE211" i="6" s="1"/>
  <c r="AF211" i="6"/>
  <c r="AF235" i="6"/>
  <c r="AD235" i="6"/>
  <c r="AE235" i="6" s="1"/>
  <c r="AD325" i="6"/>
  <c r="AE325" i="6" s="1"/>
  <c r="AF325" i="6"/>
  <c r="AD32" i="6"/>
  <c r="AE32" i="6" s="1"/>
  <c r="AF32" i="6"/>
  <c r="AD214" i="6"/>
  <c r="AE214" i="6" s="1"/>
  <c r="AF214" i="6"/>
  <c r="AF328" i="6"/>
  <c r="AD328" i="6"/>
  <c r="AE328" i="6" s="1"/>
  <c r="AD335" i="6"/>
  <c r="AE335" i="6" s="1"/>
  <c r="AF335" i="6"/>
  <c r="AF256" i="6"/>
  <c r="AD256" i="6"/>
  <c r="AE256" i="6" s="1"/>
  <c r="AD368" i="6"/>
  <c r="AE368" i="6" s="1"/>
  <c r="AF368" i="6"/>
  <c r="AF273" i="6"/>
  <c r="AD273" i="6"/>
  <c r="AE273" i="6" s="1"/>
  <c r="AD15" i="6"/>
  <c r="AE15" i="6" s="1"/>
  <c r="AF15" i="6"/>
  <c r="AD233" i="6"/>
  <c r="AE233" i="6" s="1"/>
  <c r="AF233" i="6"/>
  <c r="AD185" i="6"/>
  <c r="AE185" i="6" s="1"/>
  <c r="AF185" i="6"/>
  <c r="AD274" i="6"/>
  <c r="AE274" i="6" s="1"/>
  <c r="AF274" i="6"/>
  <c r="AF388" i="6"/>
  <c r="AD388" i="6"/>
  <c r="AE388" i="6" s="1"/>
  <c r="AF46" i="6"/>
  <c r="AD46" i="6"/>
  <c r="AE46" i="6" s="1"/>
  <c r="T95" i="4"/>
  <c r="R306" i="4"/>
  <c r="R186" i="4"/>
  <c r="S306" i="4"/>
  <c r="S236" i="4"/>
  <c r="R315" i="4"/>
  <c r="R99" i="4"/>
  <c r="S186" i="4"/>
  <c r="S64" i="4"/>
  <c r="S343" i="4"/>
  <c r="Q246" i="4"/>
  <c r="T308" i="4"/>
  <c r="T343" i="4"/>
  <c r="R224" i="4"/>
  <c r="Q343" i="4"/>
  <c r="T224" i="4"/>
  <c r="Q382" i="4"/>
  <c r="Q292" i="4"/>
  <c r="T23" i="4"/>
  <c r="S162" i="4"/>
  <c r="Q380" i="4"/>
  <c r="R150" i="4"/>
  <c r="T134" i="4"/>
  <c r="Q398" i="4"/>
  <c r="Q328" i="4"/>
  <c r="S292" i="4"/>
  <c r="R246" i="4"/>
  <c r="Q339" i="4"/>
  <c r="T139" i="4"/>
  <c r="S246" i="4"/>
  <c r="S284" i="4"/>
  <c r="R139" i="4"/>
  <c r="T280" i="4"/>
  <c r="Q96" i="4"/>
  <c r="S339" i="4"/>
  <c r="R280" i="4"/>
  <c r="R228" i="4"/>
  <c r="R96" i="4"/>
  <c r="Q262" i="4"/>
  <c r="S355" i="4"/>
  <c r="T228" i="4"/>
  <c r="T52" i="4"/>
  <c r="S262" i="4"/>
  <c r="Q112" i="4"/>
  <c r="T355" i="4"/>
  <c r="R112" i="4"/>
  <c r="Q355" i="4"/>
  <c r="Q224" i="4"/>
  <c r="S275" i="4"/>
  <c r="T386" i="4"/>
  <c r="R64" i="4"/>
  <c r="S112" i="4"/>
  <c r="Q375" i="4"/>
  <c r="R121" i="4"/>
  <c r="R284" i="4"/>
  <c r="R14" i="4"/>
  <c r="S380" i="4"/>
  <c r="T324" i="4"/>
  <c r="Q121" i="4"/>
  <c r="Q284" i="4"/>
  <c r="T60" i="4"/>
  <c r="T327" i="4"/>
  <c r="S314" i="4"/>
  <c r="T137" i="4"/>
  <c r="Q86" i="4"/>
  <c r="Q234" i="4"/>
  <c r="Q61" i="4"/>
  <c r="S14" i="4"/>
  <c r="Q52" i="4"/>
  <c r="R69" i="4"/>
  <c r="T22" i="4"/>
  <c r="T14" i="4"/>
  <c r="R52" i="4"/>
  <c r="T203" i="4"/>
  <c r="R95" i="4"/>
  <c r="T297" i="4"/>
  <c r="T305" i="4"/>
  <c r="Q290" i="4"/>
  <c r="S121" i="4"/>
  <c r="R290" i="4"/>
  <c r="R234" i="4"/>
  <c r="T47" i="4"/>
  <c r="R331" i="4"/>
  <c r="T55" i="4"/>
  <c r="T234" i="4"/>
  <c r="S373" i="4"/>
  <c r="T61" i="4"/>
  <c r="R348" i="4"/>
  <c r="R122" i="4"/>
  <c r="Q154" i="4"/>
  <c r="R324" i="4"/>
  <c r="Q349" i="4"/>
  <c r="Q138" i="4"/>
  <c r="R308" i="4"/>
  <c r="R74" i="4"/>
  <c r="Q190" i="4"/>
  <c r="Q119" i="4"/>
  <c r="R230" i="4"/>
  <c r="Q157" i="4"/>
  <c r="Q342" i="4"/>
  <c r="S348" i="4"/>
  <c r="S122" i="4"/>
  <c r="R154" i="4"/>
  <c r="S324" i="4"/>
  <c r="R349" i="4"/>
  <c r="R138" i="4"/>
  <c r="S308" i="4"/>
  <c r="S74" i="4"/>
  <c r="R190" i="4"/>
  <c r="R119" i="4"/>
  <c r="S230" i="4"/>
  <c r="R157" i="4"/>
  <c r="R342" i="4"/>
  <c r="S362" i="4"/>
  <c r="T235" i="4"/>
  <c r="Q47" i="4"/>
  <c r="S331" i="4"/>
  <c r="Q55" i="4"/>
  <c r="R22" i="4"/>
  <c r="T373" i="4"/>
  <c r="S138" i="4"/>
  <c r="Q373" i="4"/>
  <c r="Q22" i="4"/>
  <c r="R47" i="4"/>
  <c r="T331" i="4"/>
  <c r="R55" i="4"/>
  <c r="R61" i="4"/>
  <c r="T348" i="4"/>
  <c r="T122" i="4"/>
  <c r="S154" i="4"/>
  <c r="S190" i="4"/>
  <c r="S119" i="4"/>
  <c r="T230" i="4"/>
  <c r="S157" i="4"/>
  <c r="S342" i="4"/>
  <c r="Q327" i="4"/>
  <c r="Q137" i="4"/>
  <c r="R297" i="4"/>
  <c r="R86" i="4"/>
  <c r="Q305" i="4"/>
  <c r="Q5" i="4"/>
  <c r="T362" i="4"/>
  <c r="Q203" i="4"/>
  <c r="Q289" i="4"/>
  <c r="Q235" i="4"/>
  <c r="Q69" i="4"/>
  <c r="T314" i="4"/>
  <c r="Q60" i="4"/>
  <c r="Q133" i="4"/>
  <c r="R327" i="4"/>
  <c r="R137" i="4"/>
  <c r="S297" i="4"/>
  <c r="S86" i="4"/>
  <c r="R305" i="4"/>
  <c r="R5" i="4"/>
  <c r="Q362" i="4"/>
  <c r="R203" i="4"/>
  <c r="R289" i="4"/>
  <c r="R235" i="4"/>
  <c r="S69" i="4"/>
  <c r="Q314" i="4"/>
  <c r="R60" i="4"/>
  <c r="R133" i="4"/>
  <c r="W79" i="3"/>
  <c r="AC79" i="3" s="1"/>
  <c r="W3" i="3"/>
  <c r="Y3" i="3" s="1"/>
  <c r="W46" i="3"/>
  <c r="AC46" i="3" s="1"/>
  <c r="W161" i="3"/>
  <c r="Y161" i="3" s="1"/>
  <c r="W89" i="3"/>
  <c r="AA89" i="3" s="1"/>
  <c r="W48" i="3"/>
  <c r="X48" i="3" s="1"/>
  <c r="W245" i="3"/>
  <c r="AD245" i="3" s="1"/>
  <c r="W8" i="3"/>
  <c r="X8" i="3" s="1"/>
  <c r="W390" i="3"/>
  <c r="AB390" i="3" s="1"/>
  <c r="W348" i="3"/>
  <c r="Y348" i="3" s="1"/>
  <c r="W287" i="3"/>
  <c r="AA287" i="3" s="1"/>
  <c r="W11" i="3"/>
  <c r="AC11" i="3" s="1"/>
  <c r="W283" i="3"/>
  <c r="AD283" i="3" s="1"/>
  <c r="W135" i="3"/>
  <c r="AD135" i="3" s="1"/>
  <c r="W184" i="3"/>
  <c r="X184" i="3" s="1"/>
  <c r="W304" i="3"/>
  <c r="AB304" i="3" s="1"/>
  <c r="W167" i="3"/>
  <c r="Z167" i="3" s="1"/>
  <c r="W19" i="3"/>
  <c r="X19" i="3" s="1"/>
  <c r="W288" i="3"/>
  <c r="Y288" i="3" s="1"/>
  <c r="W269" i="3"/>
  <c r="AB269" i="3" s="1"/>
  <c r="W5" i="3"/>
  <c r="AC5" i="3" s="1"/>
  <c r="W259" i="3"/>
  <c r="AD259" i="3" s="1"/>
  <c r="W180" i="3"/>
  <c r="AD180" i="3" s="1"/>
  <c r="W350" i="3"/>
  <c r="Y350" i="3" s="1"/>
  <c r="W302" i="3"/>
  <c r="AB302" i="3" s="1"/>
  <c r="W251" i="3"/>
  <c r="Z251" i="3" s="1"/>
  <c r="W41" i="3"/>
  <c r="AD41" i="3" s="1"/>
  <c r="W316" i="3"/>
  <c r="AB316" i="3" s="1"/>
  <c r="W333" i="3"/>
  <c r="X333" i="3" s="1"/>
  <c r="W86" i="3"/>
  <c r="AA86" i="3" s="1"/>
  <c r="W332" i="3"/>
  <c r="AA332" i="3" s="1"/>
  <c r="W398" i="3"/>
  <c r="AB398" i="3" s="1"/>
  <c r="W4" i="3"/>
  <c r="AC4" i="3" s="1"/>
  <c r="W117" i="3"/>
  <c r="Z117" i="3" s="1"/>
  <c r="W44" i="3"/>
  <c r="Z44" i="3" s="1"/>
  <c r="W131" i="3"/>
  <c r="X131" i="3" s="1"/>
  <c r="W133" i="3"/>
  <c r="AB133" i="3" s="1"/>
  <c r="W227" i="3"/>
  <c r="Z227" i="3" s="1"/>
  <c r="W346" i="3"/>
  <c r="Y346" i="3" s="1"/>
  <c r="W87" i="3"/>
  <c r="AB87" i="3" s="1"/>
  <c r="W264" i="3"/>
  <c r="AA264" i="3" s="1"/>
  <c r="W153" i="3"/>
  <c r="X153" i="3" s="1"/>
  <c r="W58" i="3"/>
  <c r="AB58" i="3" s="1"/>
  <c r="W6" i="3"/>
  <c r="Y6" i="3" s="1"/>
  <c r="W178" i="3"/>
  <c r="AB178" i="3" s="1"/>
  <c r="W80" i="3"/>
  <c r="AC80" i="3" s="1"/>
  <c r="W208" i="3"/>
  <c r="Y208" i="3" s="1"/>
  <c r="W327" i="3"/>
  <c r="AC327" i="3" s="1"/>
  <c r="W61" i="3"/>
  <c r="AA61" i="3" s="1"/>
  <c r="W360" i="3"/>
  <c r="Z360" i="3" s="1"/>
  <c r="W215" i="3"/>
  <c r="AA215" i="3" s="1"/>
  <c r="AD304" i="3"/>
  <c r="W222" i="3"/>
  <c r="AB222" i="3" s="1"/>
  <c r="W310" i="3"/>
  <c r="AC310" i="3" s="1"/>
  <c r="W142" i="3"/>
  <c r="X142" i="3" s="1"/>
  <c r="W33" i="3"/>
  <c r="AC33" i="3" s="1"/>
  <c r="W294" i="3"/>
  <c r="AB294" i="3" s="1"/>
  <c r="W246" i="3"/>
  <c r="X246" i="3" s="1"/>
  <c r="W247" i="3"/>
  <c r="W63" i="3"/>
  <c r="W249" i="3"/>
  <c r="AD249" i="3" s="1"/>
  <c r="W139" i="3"/>
  <c r="Z139" i="3" s="1"/>
  <c r="W50" i="3"/>
  <c r="Y50" i="3" s="1"/>
  <c r="W143" i="3"/>
  <c r="W158" i="3"/>
  <c r="AB158" i="3" s="1"/>
  <c r="W148" i="3"/>
  <c r="X148" i="3" s="1"/>
  <c r="W118" i="3"/>
  <c r="AC118" i="3" s="1"/>
  <c r="W355" i="3"/>
  <c r="W72" i="3"/>
  <c r="AB72" i="3" s="1"/>
  <c r="W401" i="3"/>
  <c r="AD401" i="3" s="1"/>
  <c r="W10" i="3"/>
  <c r="W256" i="3"/>
  <c r="AA256" i="3" s="1"/>
  <c r="W194" i="3"/>
  <c r="X194" i="3" s="1"/>
  <c r="W147" i="3"/>
  <c r="AC147" i="3" s="1"/>
  <c r="W298" i="3"/>
  <c r="Z298" i="3" s="1"/>
  <c r="W54" i="3"/>
  <c r="W76" i="3"/>
  <c r="AC76" i="3" s="1"/>
  <c r="W226" i="3"/>
  <c r="W366" i="3"/>
  <c r="Z366" i="3" s="1"/>
  <c r="W121" i="3"/>
  <c r="AA121" i="3" s="1"/>
  <c r="W349" i="3"/>
  <c r="W357" i="3"/>
  <c r="W132" i="3"/>
  <c r="AD132" i="3" s="1"/>
  <c r="W285" i="3"/>
  <c r="Z285" i="3" s="1"/>
  <c r="W314" i="3"/>
  <c r="Y314" i="3" s="1"/>
  <c r="W36" i="3"/>
  <c r="Y36" i="3" s="1"/>
  <c r="W388" i="3"/>
  <c r="Y388" i="3" s="1"/>
  <c r="W343" i="3"/>
  <c r="AA343" i="3" s="1"/>
  <c r="W306" i="3"/>
  <c r="W241" i="3"/>
  <c r="AA241" i="3" s="1"/>
  <c r="W183" i="3"/>
  <c r="W334" i="3"/>
  <c r="W211" i="3"/>
  <c r="W313" i="3"/>
  <c r="AD313" i="3" s="1"/>
  <c r="W187" i="3"/>
  <c r="AC187" i="3" s="1"/>
  <c r="W175" i="3"/>
  <c r="X175" i="3" s="1"/>
  <c r="W270" i="3"/>
  <c r="W364" i="3"/>
  <c r="AD364" i="3" s="1"/>
  <c r="W234" i="3"/>
  <c r="Z234" i="3" s="1"/>
  <c r="W145" i="3"/>
  <c r="W386" i="3"/>
  <c r="Z288" i="3"/>
  <c r="X3" i="3"/>
  <c r="W322" i="3"/>
  <c r="Z322" i="3" s="1"/>
  <c r="W392" i="3"/>
  <c r="AD392" i="3" s="1"/>
  <c r="W219" i="3"/>
  <c r="AA219" i="3" s="1"/>
  <c r="W96" i="3"/>
  <c r="AD96" i="3" s="1"/>
  <c r="W78" i="3"/>
  <c r="AD78" i="3" s="1"/>
  <c r="W397" i="3"/>
  <c r="Z397" i="3" s="1"/>
  <c r="W197" i="3"/>
  <c r="AB197" i="3" s="1"/>
  <c r="W14" i="3"/>
  <c r="AA14" i="3" s="1"/>
  <c r="W120" i="3"/>
  <c r="W93" i="3"/>
  <c r="W25" i="3"/>
  <c r="W49" i="3"/>
  <c r="W106" i="3"/>
  <c r="W136" i="3"/>
  <c r="W111" i="3"/>
  <c r="W20" i="3"/>
  <c r="W9" i="3"/>
  <c r="W400" i="3"/>
  <c r="AB400" i="3" s="1"/>
  <c r="W35" i="3"/>
  <c r="AB35" i="3" s="1"/>
  <c r="W277" i="3"/>
  <c r="W344" i="3"/>
  <c r="W374" i="3"/>
  <c r="W394" i="3"/>
  <c r="W271" i="3"/>
  <c r="AD271" i="3" s="1"/>
  <c r="W157" i="3"/>
  <c r="W92" i="3"/>
  <c r="W32" i="3"/>
  <c r="W40" i="3"/>
  <c r="W73" i="3"/>
  <c r="X73" i="3" s="1"/>
  <c r="W162" i="3"/>
  <c r="Z162" i="3" s="1"/>
  <c r="W172" i="3"/>
  <c r="X172" i="3" s="1"/>
  <c r="W216" i="3"/>
  <c r="AB216" i="3" s="1"/>
  <c r="W375" i="3"/>
  <c r="X375" i="3" s="1"/>
  <c r="W402" i="3"/>
  <c r="Y402" i="3" s="1"/>
  <c r="W331" i="3"/>
  <c r="Z331" i="3" s="1"/>
  <c r="W188" i="3"/>
  <c r="Y188" i="3" s="1"/>
  <c r="W399" i="3"/>
  <c r="AB399" i="3" s="1"/>
  <c r="W326" i="3"/>
  <c r="AB326" i="3" s="1"/>
  <c r="W52" i="3"/>
  <c r="Y52" i="3" s="1"/>
  <c r="W240" i="3"/>
  <c r="AB240" i="3" s="1"/>
  <c r="W335" i="3"/>
  <c r="X335" i="3" s="1"/>
  <c r="W105" i="3"/>
  <c r="AA105" i="3" s="1"/>
  <c r="W372" i="3"/>
  <c r="Y372" i="3" s="1"/>
  <c r="W379" i="3"/>
  <c r="AD379" i="3" s="1"/>
  <c r="W85" i="3"/>
  <c r="AD85" i="3" s="1"/>
  <c r="W115" i="3"/>
  <c r="X115" i="3" s="1"/>
  <c r="W123" i="3"/>
  <c r="W168" i="3"/>
  <c r="W127" i="3"/>
  <c r="W352" i="3"/>
  <c r="W17" i="3"/>
  <c r="AB17" i="3" s="1"/>
  <c r="W199" i="3"/>
  <c r="W378" i="3"/>
  <c r="W295" i="3"/>
  <c r="X295" i="3" s="1"/>
  <c r="W324" i="3"/>
  <c r="W391" i="3"/>
  <c r="W101" i="3"/>
  <c r="AC101" i="3" s="1"/>
  <c r="W274" i="3"/>
  <c r="Y274" i="3" s="1"/>
  <c r="W342" i="3"/>
  <c r="W362" i="3"/>
  <c r="W190" i="3"/>
  <c r="AB190" i="3" s="1"/>
  <c r="W47" i="3"/>
  <c r="W358" i="3"/>
  <c r="W204" i="3"/>
  <c r="W238" i="3"/>
  <c r="W26" i="3"/>
  <c r="W275" i="3"/>
  <c r="W43" i="3"/>
  <c r="W354" i="3"/>
  <c r="W281" i="3"/>
  <c r="W278" i="3"/>
  <c r="W230" i="3"/>
  <c r="W176" i="3"/>
  <c r="W77" i="3"/>
  <c r="W369" i="3"/>
  <c r="Y369" i="3" s="1"/>
  <c r="W144" i="3"/>
  <c r="AD144" i="3" s="1"/>
  <c r="W191" i="3"/>
  <c r="W231" i="3"/>
  <c r="AC231" i="3" s="1"/>
  <c r="W169" i="3"/>
  <c r="W290" i="3"/>
  <c r="AA290" i="3" s="1"/>
  <c r="W340" i="3"/>
  <c r="Z340" i="3" s="1"/>
  <c r="W233" i="3"/>
  <c r="W383" i="3"/>
  <c r="AD383" i="3" s="1"/>
  <c r="W53" i="3"/>
  <c r="Z53" i="3" s="1"/>
  <c r="AC251" i="3"/>
  <c r="W152" i="3"/>
  <c r="W268" i="3"/>
  <c r="W66" i="3"/>
  <c r="W31" i="3"/>
  <c r="W243" i="3"/>
  <c r="Z243" i="3" s="1"/>
  <c r="W140" i="3"/>
  <c r="W119" i="3"/>
  <c r="AA119" i="3" s="1"/>
  <c r="W24" i="3"/>
  <c r="X24" i="3" s="1"/>
  <c r="W192" i="3"/>
  <c r="W42" i="3"/>
  <c r="W296" i="3"/>
  <c r="W149" i="3"/>
  <c r="W351" i="3"/>
  <c r="W18" i="3"/>
  <c r="W56" i="3"/>
  <c r="AA56" i="3" s="1"/>
  <c r="W371" i="3"/>
  <c r="W286" i="3"/>
  <c r="W221" i="3"/>
  <c r="W90" i="3"/>
  <c r="W220" i="3"/>
  <c r="W137" i="3"/>
  <c r="W209" i="3"/>
  <c r="W265" i="3"/>
  <c r="W214" i="3"/>
  <c r="W84" i="3"/>
  <c r="AC84" i="3" s="1"/>
  <c r="W91" i="3"/>
  <c r="W309" i="3"/>
  <c r="W181" i="3"/>
  <c r="W315" i="3"/>
  <c r="AB315" i="3" s="1"/>
  <c r="W68" i="3"/>
  <c r="W250" i="3"/>
  <c r="AA250" i="3" s="1"/>
  <c r="W276" i="3"/>
  <c r="W229" i="3"/>
  <c r="W186" i="3"/>
  <c r="W261" i="3"/>
  <c r="W22" i="3"/>
  <c r="W305" i="3"/>
  <c r="W311" i="3"/>
  <c r="W129" i="3"/>
  <c r="X397" i="3"/>
  <c r="Z79" i="3"/>
  <c r="AA360" i="3"/>
  <c r="Z3" i="3"/>
  <c r="W338" i="3"/>
  <c r="W320" i="3"/>
  <c r="W182" i="3"/>
  <c r="W213" i="3"/>
  <c r="W29" i="3"/>
  <c r="W319" i="3"/>
  <c r="W330" i="3"/>
  <c r="W224" i="3"/>
  <c r="W174" i="3"/>
  <c r="W55" i="3"/>
  <c r="W37" i="3"/>
  <c r="W12" i="3"/>
  <c r="W201" i="3"/>
  <c r="W98" i="3"/>
  <c r="W45" i="3"/>
  <c r="W71" i="3"/>
  <c r="W62" i="3"/>
  <c r="W195" i="3"/>
  <c r="W164" i="3"/>
  <c r="W308" i="3"/>
  <c r="Z308" i="3" s="1"/>
  <c r="W244" i="3"/>
  <c r="W393" i="3"/>
  <c r="W263" i="3"/>
  <c r="W74" i="3"/>
  <c r="W202" i="3"/>
  <c r="W156" i="3"/>
  <c r="W65" i="3"/>
  <c r="W205" i="3"/>
  <c r="W303" i="3"/>
  <c r="W21" i="3"/>
  <c r="W282" i="3"/>
  <c r="W100" i="3"/>
  <c r="W312" i="3"/>
  <c r="W128" i="3"/>
  <c r="W284" i="3"/>
  <c r="W356" i="3"/>
  <c r="W254" i="3"/>
  <c r="W297" i="3"/>
  <c r="W262" i="3"/>
  <c r="AA262" i="3" s="1"/>
  <c r="W260" i="3"/>
  <c r="AD260" i="3" s="1"/>
  <c r="W103" i="3"/>
  <c r="W292" i="3"/>
  <c r="AB292" i="3" s="1"/>
  <c r="W242" i="3"/>
  <c r="Y242" i="3" s="1"/>
  <c r="W13" i="3"/>
  <c r="AB13" i="3" s="1"/>
  <c r="W217" i="3"/>
  <c r="AA217" i="3" s="1"/>
  <c r="W109" i="3"/>
  <c r="AA109" i="3" s="1"/>
  <c r="W237" i="3"/>
  <c r="Y237" i="3" s="1"/>
  <c r="W173" i="3"/>
  <c r="AC173" i="3" s="1"/>
  <c r="W273" i="3"/>
  <c r="W130" i="3"/>
  <c r="W38" i="3"/>
  <c r="W225" i="3"/>
  <c r="W146" i="3"/>
  <c r="AD146" i="3" s="1"/>
  <c r="W321" i="3"/>
  <c r="AC321" i="3" s="1"/>
  <c r="W252" i="3"/>
  <c r="W353" i="3"/>
  <c r="W253" i="3"/>
  <c r="W64" i="3"/>
  <c r="W235" i="3"/>
  <c r="W23" i="3"/>
  <c r="W381" i="3"/>
  <c r="W359" i="3"/>
  <c r="W196" i="3"/>
  <c r="W155" i="3"/>
  <c r="W267" i="3"/>
  <c r="W328" i="3"/>
  <c r="W108" i="3"/>
  <c r="W373" i="3"/>
  <c r="W228" i="3"/>
  <c r="W16" i="3"/>
  <c r="W329" i="3"/>
  <c r="W272" i="3"/>
  <c r="W239" i="3"/>
  <c r="AC239" i="3" s="1"/>
  <c r="W51" i="3"/>
  <c r="AD51" i="3" s="1"/>
  <c r="W122" i="3"/>
  <c r="Y122" i="3" s="1"/>
  <c r="W248" i="3"/>
  <c r="AB248" i="3" s="1"/>
  <c r="W154" i="3"/>
  <c r="AD154" i="3" s="1"/>
  <c r="W377" i="3"/>
  <c r="W389" i="3"/>
  <c r="W365" i="3"/>
  <c r="W382" i="3"/>
  <c r="W28" i="3"/>
  <c r="W159" i="3"/>
  <c r="W223" i="3"/>
  <c r="W193" i="3"/>
  <c r="W185" i="3"/>
  <c r="W376" i="3"/>
  <c r="W170" i="3"/>
  <c r="W395" i="3"/>
  <c r="W75" i="3"/>
  <c r="W300" i="3"/>
  <c r="W30" i="3"/>
  <c r="W210" i="3"/>
  <c r="W293" i="3"/>
  <c r="W99" i="3"/>
  <c r="W34" i="3"/>
  <c r="W341" i="3"/>
  <c r="W67" i="3"/>
  <c r="W15" i="3"/>
  <c r="Z15" i="3" s="1"/>
  <c r="W88" i="3"/>
  <c r="W151" i="3"/>
  <c r="W171" i="3"/>
  <c r="AA171" i="3" s="1"/>
  <c r="W69" i="3"/>
  <c r="AD69" i="3" s="1"/>
  <c r="W291" i="3"/>
  <c r="AB291" i="3" s="1"/>
  <c r="W124" i="3"/>
  <c r="W203" i="3"/>
  <c r="W337" i="3"/>
  <c r="W125" i="3"/>
  <c r="W59" i="3"/>
  <c r="W236" i="3"/>
  <c r="W107" i="3"/>
  <c r="W207" i="3"/>
  <c r="W385" i="3"/>
  <c r="W179" i="3"/>
  <c r="W126" i="3"/>
  <c r="W82" i="3"/>
  <c r="W299" i="3"/>
  <c r="W363" i="3"/>
  <c r="W396" i="3"/>
  <c r="W112" i="3"/>
  <c r="W102" i="3"/>
  <c r="W258" i="3"/>
  <c r="W7" i="3"/>
  <c r="W189" i="3"/>
  <c r="W138" i="3"/>
  <c r="W218" i="3"/>
  <c r="W232" i="3"/>
  <c r="W255" i="3"/>
  <c r="W279" i="3"/>
  <c r="W317" i="3"/>
  <c r="W81" i="3"/>
  <c r="W150" i="3"/>
  <c r="W347" i="3"/>
  <c r="W289" i="3"/>
  <c r="W200" i="3"/>
  <c r="W177" i="3"/>
  <c r="W141" i="3"/>
  <c r="W163" i="3"/>
  <c r="W70" i="3"/>
  <c r="W384" i="3"/>
  <c r="W134" i="3"/>
  <c r="W60" i="3"/>
  <c r="W165" i="3"/>
  <c r="W380" i="3"/>
  <c r="W323" i="3"/>
  <c r="W212" i="3"/>
  <c r="W367" i="3"/>
  <c r="W336" i="3"/>
  <c r="W166" i="3"/>
  <c r="W94" i="3"/>
  <c r="W301" i="3"/>
  <c r="W95" i="3"/>
  <c r="W266" i="3"/>
  <c r="W339" i="3"/>
  <c r="W114" i="3"/>
  <c r="W345" i="3"/>
  <c r="W97" i="3"/>
  <c r="W318" i="3"/>
  <c r="W198" i="3"/>
  <c r="W110" i="3"/>
  <c r="W325" i="3"/>
  <c r="W116" i="3"/>
  <c r="W39" i="3"/>
  <c r="W104" i="3"/>
  <c r="W83" i="3"/>
  <c r="W206" i="3"/>
  <c r="W361" i="3"/>
  <c r="W387" i="3"/>
  <c r="W27" i="3"/>
  <c r="W368" i="3"/>
  <c r="W370" i="3"/>
  <c r="W307" i="3"/>
  <c r="W280" i="3"/>
  <c r="W160" i="3"/>
  <c r="W57" i="3"/>
  <c r="W113" i="3"/>
  <c r="W257" i="3"/>
  <c r="Z41" i="3"/>
  <c r="N99" i="3"/>
  <c r="R99" i="3" s="1"/>
  <c r="N81" i="3"/>
  <c r="P81" i="3" s="1"/>
  <c r="N246" i="3"/>
  <c r="O246" i="3" s="1"/>
  <c r="N260" i="3"/>
  <c r="U260" i="3" s="1"/>
  <c r="N53" i="3"/>
  <c r="T53" i="3" s="1"/>
  <c r="N273" i="3"/>
  <c r="R273" i="3" s="1"/>
  <c r="N121" i="3"/>
  <c r="P121" i="3" s="1"/>
  <c r="N133" i="3"/>
  <c r="O133" i="3" s="1"/>
  <c r="N184" i="3"/>
  <c r="S184" i="3" s="1"/>
  <c r="N396" i="3"/>
  <c r="N159" i="3"/>
  <c r="S159" i="3" s="1"/>
  <c r="N343" i="3"/>
  <c r="N397" i="3"/>
  <c r="N124" i="3"/>
  <c r="T124" i="3" s="1"/>
  <c r="N4" i="3"/>
  <c r="N160" i="3"/>
  <c r="N68" i="3"/>
  <c r="N191" i="3"/>
  <c r="N22" i="3"/>
  <c r="N367" i="3"/>
  <c r="N270" i="3"/>
  <c r="N328" i="3"/>
  <c r="N94" i="3"/>
  <c r="N13" i="3"/>
  <c r="N254" i="3"/>
  <c r="N392" i="3"/>
  <c r="T392" i="3" s="1"/>
  <c r="N123" i="3"/>
  <c r="N394" i="3"/>
  <c r="N182" i="3"/>
  <c r="N331" i="3"/>
  <c r="N97" i="3"/>
  <c r="N401" i="3"/>
  <c r="N323" i="3"/>
  <c r="N32" i="3"/>
  <c r="N272" i="3"/>
  <c r="N291" i="3"/>
  <c r="N336" i="3"/>
  <c r="N357" i="3"/>
  <c r="N200" i="3"/>
  <c r="N268" i="3"/>
  <c r="N317" i="3"/>
  <c r="N125" i="3"/>
  <c r="N211" i="3"/>
  <c r="N88" i="3"/>
  <c r="N209" i="3"/>
  <c r="N237" i="3"/>
  <c r="R237" i="3" s="1"/>
  <c r="N155" i="3"/>
  <c r="N352" i="3"/>
  <c r="N114" i="3"/>
  <c r="N277" i="3"/>
  <c r="N253" i="3"/>
  <c r="N279" i="3"/>
  <c r="N178" i="3"/>
  <c r="N85" i="3"/>
  <c r="N130" i="3"/>
  <c r="N5" i="3"/>
  <c r="N169" i="3"/>
  <c r="N388" i="3"/>
  <c r="N42" i="3"/>
  <c r="N218" i="3"/>
  <c r="N220" i="3"/>
  <c r="N215" i="3"/>
  <c r="N240" i="3"/>
  <c r="N223" i="3"/>
  <c r="N61" i="3"/>
  <c r="N299" i="3"/>
  <c r="N286" i="3"/>
  <c r="N258" i="3"/>
  <c r="N106" i="3"/>
  <c r="N196" i="3"/>
  <c r="N224" i="3"/>
  <c r="N298" i="3"/>
  <c r="N192" i="3"/>
  <c r="N264" i="3"/>
  <c r="N217" i="3"/>
  <c r="N234" i="3"/>
  <c r="N44" i="3"/>
  <c r="N301" i="3"/>
  <c r="N104" i="3"/>
  <c r="N33" i="3"/>
  <c r="N278" i="3"/>
  <c r="N332" i="3"/>
  <c r="N7" i="3"/>
  <c r="N293" i="3"/>
  <c r="N34" i="3"/>
  <c r="N143" i="3"/>
  <c r="N98" i="3"/>
  <c r="N252" i="3"/>
  <c r="N6" i="3"/>
  <c r="N329" i="3"/>
  <c r="N333" i="3"/>
  <c r="N56" i="3"/>
  <c r="N186" i="3"/>
  <c r="N245" i="3"/>
  <c r="N259" i="3"/>
  <c r="N147" i="3"/>
  <c r="N157" i="3"/>
  <c r="N360" i="3"/>
  <c r="N193" i="3"/>
  <c r="N347" i="3"/>
  <c r="N25" i="3"/>
  <c r="N19" i="3"/>
  <c r="N354" i="3"/>
  <c r="N49" i="3"/>
  <c r="N385" i="3"/>
  <c r="N235" i="3"/>
  <c r="N306" i="3"/>
  <c r="N313" i="3"/>
  <c r="N23" i="3"/>
  <c r="N58" i="3"/>
  <c r="N348" i="3"/>
  <c r="N174" i="3"/>
  <c r="N349" i="3"/>
  <c r="N50" i="3"/>
  <c r="N113" i="3"/>
  <c r="N287" i="3"/>
  <c r="N265" i="3"/>
  <c r="N48" i="3"/>
  <c r="N102" i="3"/>
  <c r="N219" i="3"/>
  <c r="N261" i="3"/>
  <c r="N229" i="3"/>
  <c r="N139" i="3"/>
  <c r="N84" i="3"/>
  <c r="N283" i="3"/>
  <c r="N187" i="3"/>
  <c r="N27" i="3"/>
  <c r="N89" i="3"/>
  <c r="N52" i="3"/>
  <c r="N199" i="3"/>
  <c r="N166" i="3"/>
  <c r="N59" i="3"/>
  <c r="N151" i="3"/>
  <c r="N281" i="3"/>
  <c r="N232" i="3"/>
  <c r="N119" i="3"/>
  <c r="N225" i="3"/>
  <c r="N370" i="3"/>
  <c r="N129" i="3"/>
  <c r="N183" i="3"/>
  <c r="N330" i="3"/>
  <c r="N256" i="3"/>
  <c r="N45" i="3"/>
  <c r="N171" i="3"/>
  <c r="N322" i="3"/>
  <c r="N93" i="3"/>
  <c r="N350" i="3"/>
  <c r="N87" i="3"/>
  <c r="N387" i="3"/>
  <c r="N168" i="3"/>
  <c r="N60" i="3"/>
  <c r="N37" i="3"/>
  <c r="N285" i="3"/>
  <c r="N79" i="3"/>
  <c r="N175" i="3"/>
  <c r="N250" i="3"/>
  <c r="N20" i="3"/>
  <c r="N54" i="3"/>
  <c r="N64" i="3"/>
  <c r="N9" i="3"/>
  <c r="N381" i="3"/>
  <c r="N372" i="3"/>
  <c r="N195" i="3"/>
  <c r="N35" i="3"/>
  <c r="N340" i="3"/>
  <c r="N145" i="3"/>
  <c r="N369" i="3"/>
  <c r="N275" i="3"/>
  <c r="N100" i="3"/>
  <c r="N194" i="3"/>
  <c r="N214" i="3"/>
  <c r="N21" i="3"/>
  <c r="N359" i="3"/>
  <c r="N276" i="3"/>
  <c r="N111" i="3"/>
  <c r="N304" i="3"/>
  <c r="N338" i="3"/>
  <c r="N91" i="3"/>
  <c r="N107" i="3"/>
  <c r="N67" i="3"/>
  <c r="N24" i="3"/>
  <c r="N327" i="3"/>
  <c r="N314" i="3"/>
  <c r="N244" i="3"/>
  <c r="N126" i="3"/>
  <c r="N150" i="3"/>
  <c r="N310" i="3"/>
  <c r="N216" i="3"/>
  <c r="N358" i="3"/>
  <c r="N40" i="3"/>
  <c r="N69" i="3"/>
  <c r="N41" i="3"/>
  <c r="N179" i="3"/>
  <c r="N15" i="3"/>
  <c r="N161" i="3"/>
  <c r="N12" i="3"/>
  <c r="N148" i="3"/>
  <c r="N393" i="3"/>
  <c r="N290" i="3"/>
  <c r="N318" i="3"/>
  <c r="N262" i="3"/>
  <c r="N363" i="3"/>
  <c r="N288" i="3"/>
  <c r="N73" i="3"/>
  <c r="N66" i="3"/>
  <c r="N212" i="3"/>
  <c r="N399" i="3"/>
  <c r="N28" i="3"/>
  <c r="N136" i="3"/>
  <c r="N335" i="3"/>
  <c r="N222" i="3"/>
  <c r="N263" i="3"/>
  <c r="N364" i="3"/>
  <c r="N128" i="3"/>
  <c r="N312" i="3"/>
  <c r="N57" i="3"/>
  <c r="N362" i="3"/>
  <c r="N390" i="3"/>
  <c r="N95" i="3"/>
  <c r="N116" i="3"/>
  <c r="N239" i="3"/>
  <c r="N341" i="3"/>
  <c r="N319" i="3"/>
  <c r="N11" i="3"/>
  <c r="N241" i="3"/>
  <c r="N395" i="3"/>
  <c r="N242" i="3"/>
  <c r="N255" i="3"/>
  <c r="N205" i="3"/>
  <c r="N170" i="3"/>
  <c r="N257" i="3"/>
  <c r="N117" i="3"/>
  <c r="N18" i="3"/>
  <c r="N190" i="3"/>
  <c r="N138" i="3"/>
  <c r="N101" i="3"/>
  <c r="N177" i="3"/>
  <c r="N311" i="3"/>
  <c r="N366" i="3"/>
  <c r="N342" i="3"/>
  <c r="N249" i="3"/>
  <c r="N307" i="3"/>
  <c r="N213" i="3"/>
  <c r="N201" i="3"/>
  <c r="N208" i="3"/>
  <c r="N105" i="3"/>
  <c r="N83" i="3"/>
  <c r="N379" i="3"/>
  <c r="N266" i="3"/>
  <c r="N371" i="3"/>
  <c r="N74" i="3"/>
  <c r="N156" i="3"/>
  <c r="N103" i="3"/>
  <c r="N248" i="3"/>
  <c r="N295" i="3"/>
  <c r="N36" i="3"/>
  <c r="N172" i="3"/>
  <c r="N181" i="3"/>
  <c r="N325" i="3"/>
  <c r="N300" i="3"/>
  <c r="N189" i="3"/>
  <c r="N82" i="3"/>
  <c r="N26" i="3"/>
  <c r="N3" i="3"/>
  <c r="N320" i="3"/>
  <c r="N158" i="3"/>
  <c r="N203" i="3"/>
  <c r="N149" i="3"/>
  <c r="N382" i="3"/>
  <c r="N351" i="3"/>
  <c r="N334" i="3"/>
  <c r="N76" i="3"/>
  <c r="N398" i="3"/>
  <c r="N51" i="3"/>
  <c r="N165" i="3"/>
  <c r="N400" i="3"/>
  <c r="N46" i="3"/>
  <c r="N146" i="3"/>
  <c r="N80" i="3"/>
  <c r="N63" i="3"/>
  <c r="N115" i="3"/>
  <c r="N365" i="3"/>
  <c r="N236" i="3"/>
  <c r="N337" i="3"/>
  <c r="N109" i="3"/>
  <c r="N197" i="3"/>
  <c r="N326" i="3"/>
  <c r="N289" i="3"/>
  <c r="N384" i="3"/>
  <c r="N297" i="3"/>
  <c r="N339" i="3"/>
  <c r="N207" i="3"/>
  <c r="N92" i="3"/>
  <c r="N77" i="3"/>
  <c r="N361" i="3"/>
  <c r="N65" i="3"/>
  <c r="N10" i="3"/>
  <c r="N39" i="3"/>
  <c r="N141" i="3"/>
  <c r="N198" i="3"/>
  <c r="N345" i="3"/>
  <c r="N96" i="3"/>
  <c r="N62" i="3"/>
  <c r="N284" i="3"/>
  <c r="N344" i="3"/>
  <c r="N75" i="3"/>
  <c r="N120" i="3"/>
  <c r="N78" i="3"/>
  <c r="N309" i="3"/>
  <c r="N176" i="3"/>
  <c r="N110" i="3"/>
  <c r="N308" i="3"/>
  <c r="N154" i="3"/>
  <c r="N108" i="3"/>
  <c r="N167" i="3"/>
  <c r="N131" i="3"/>
  <c r="N305" i="3"/>
  <c r="N353" i="3"/>
  <c r="N231" i="3"/>
  <c r="N378" i="3"/>
  <c r="N315" i="3"/>
  <c r="N206" i="3"/>
  <c r="N163" i="3"/>
  <c r="N122" i="3"/>
  <c r="N280" i="3"/>
  <c r="N185" i="3"/>
  <c r="N292" i="3"/>
  <c r="N402" i="3"/>
  <c r="N355" i="3"/>
  <c r="N47" i="3"/>
  <c r="N302" i="3"/>
  <c r="N373" i="3"/>
  <c r="N321" i="3"/>
  <c r="N210" i="3"/>
  <c r="N112" i="3"/>
  <c r="N274" i="3"/>
  <c r="N153" i="3"/>
  <c r="N380" i="3"/>
  <c r="N132" i="3"/>
  <c r="N140" i="3"/>
  <c r="N389" i="3"/>
  <c r="N164" i="3"/>
  <c r="N230" i="3"/>
  <c r="N228" i="3"/>
  <c r="N303" i="3"/>
  <c r="N238" i="3"/>
  <c r="N137" i="3"/>
  <c r="N162" i="3"/>
  <c r="N8" i="3"/>
  <c r="N251" i="3"/>
  <c r="N377" i="3"/>
  <c r="N118" i="3"/>
  <c r="N316" i="3"/>
  <c r="N233" i="3"/>
  <c r="N142" i="3"/>
  <c r="N296" i="3"/>
  <c r="N375" i="3"/>
  <c r="N180" i="3"/>
  <c r="N271" i="3"/>
  <c r="N294" i="3"/>
  <c r="N30" i="3"/>
  <c r="N243" i="3"/>
  <c r="N221" i="3"/>
  <c r="N247" i="3"/>
  <c r="N376" i="3"/>
  <c r="N71" i="3"/>
  <c r="N374" i="3"/>
  <c r="N346" i="3"/>
  <c r="N86" i="3"/>
  <c r="N16" i="3"/>
  <c r="N134" i="3"/>
  <c r="N14" i="3"/>
  <c r="N226" i="3"/>
  <c r="N282" i="3"/>
  <c r="N269" i="3"/>
  <c r="N72" i="3"/>
  <c r="N135" i="3"/>
  <c r="N202" i="3"/>
  <c r="N204" i="3"/>
  <c r="N368" i="3"/>
  <c r="N324" i="3"/>
  <c r="N70" i="3"/>
  <c r="N31" i="3"/>
  <c r="N29" i="3"/>
  <c r="N152" i="3"/>
  <c r="N267" i="3"/>
  <c r="N386" i="3"/>
  <c r="N43" i="3"/>
  <c r="N383" i="3"/>
  <c r="N127" i="3"/>
  <c r="N227" i="3"/>
  <c r="N173" i="3"/>
  <c r="N90" i="3"/>
  <c r="N391" i="3"/>
  <c r="N356" i="3"/>
  <c r="N38" i="3"/>
  <c r="N17" i="3"/>
  <c r="N188" i="3"/>
  <c r="N144" i="3"/>
  <c r="N55" i="3"/>
  <c r="B8" i="6"/>
  <c r="E8" i="6" s="1"/>
  <c r="A9" i="6"/>
  <c r="D8" i="6"/>
  <c r="C8" i="6"/>
  <c r="AB251" i="3" l="1"/>
  <c r="AD388" i="3"/>
  <c r="AD167" i="3"/>
  <c r="AA46" i="3"/>
  <c r="X41" i="3"/>
  <c r="AD147" i="3"/>
  <c r="AA3" i="3"/>
  <c r="X162" i="3"/>
  <c r="AA8" i="3"/>
  <c r="AB397" i="3"/>
  <c r="AB288" i="3"/>
  <c r="Y41" i="3"/>
  <c r="AC3" i="3"/>
  <c r="X360" i="3"/>
  <c r="Z153" i="3"/>
  <c r="AD19" i="3"/>
  <c r="X251" i="3"/>
  <c r="AC48" i="3"/>
  <c r="Z46" i="3"/>
  <c r="Z48" i="3"/>
  <c r="AC19" i="3"/>
  <c r="AD153" i="3"/>
  <c r="AD227" i="3"/>
  <c r="AB135" i="3"/>
  <c r="AB46" i="3"/>
  <c r="AB19" i="3"/>
  <c r="Y19" i="3"/>
  <c r="X161" i="3"/>
  <c r="AD48" i="3"/>
  <c r="AC86" i="3"/>
  <c r="Z19" i="3"/>
  <c r="AA19" i="3"/>
  <c r="AB167" i="3"/>
  <c r="X304" i="3"/>
  <c r="AB48" i="3"/>
  <c r="AD89" i="3"/>
  <c r="AA48" i="3"/>
  <c r="AA251" i="3"/>
  <c r="Z35" i="3"/>
  <c r="X105" i="3"/>
  <c r="AA79" i="3"/>
  <c r="AC133" i="3"/>
  <c r="AD105" i="3"/>
  <c r="AD79" i="3"/>
  <c r="AD118" i="3"/>
  <c r="AB105" i="3"/>
  <c r="AA133" i="3"/>
  <c r="Y133" i="3"/>
  <c r="Y79" i="3"/>
  <c r="X79" i="3"/>
  <c r="AB79" i="3"/>
  <c r="AB14" i="3"/>
  <c r="X158" i="3"/>
  <c r="Y14" i="3"/>
  <c r="Y158" i="3"/>
  <c r="AC388" i="3"/>
  <c r="Z147" i="3"/>
  <c r="Y333" i="3"/>
  <c r="AB161" i="3"/>
  <c r="AB147" i="3"/>
  <c r="AB89" i="3"/>
  <c r="Z72" i="3"/>
  <c r="Z316" i="3"/>
  <c r="AD46" i="3"/>
  <c r="Y147" i="3"/>
  <c r="X147" i="3"/>
  <c r="AC89" i="3"/>
  <c r="AA72" i="3"/>
  <c r="AA304" i="3"/>
  <c r="AB194" i="3"/>
  <c r="Y89" i="3"/>
  <c r="AD298" i="3"/>
  <c r="Y46" i="3"/>
  <c r="AC264" i="3"/>
  <c r="Y167" i="3"/>
  <c r="AA167" i="3"/>
  <c r="AC167" i="3"/>
  <c r="Z89" i="3"/>
  <c r="X89" i="3"/>
  <c r="AA147" i="3"/>
  <c r="Z80" i="3"/>
  <c r="Y390" i="3"/>
  <c r="AD402" i="3"/>
  <c r="Y264" i="3"/>
  <c r="AA245" i="3"/>
  <c r="AA388" i="3"/>
  <c r="AB8" i="3"/>
  <c r="X167" i="3"/>
  <c r="Z8" i="3"/>
  <c r="AC8" i="3"/>
  <c r="X327" i="3"/>
  <c r="AB332" i="3"/>
  <c r="Z269" i="3"/>
  <c r="AA5" i="3"/>
  <c r="Y80" i="3"/>
  <c r="X390" i="3"/>
  <c r="AB364" i="3"/>
  <c r="X80" i="3"/>
  <c r="Z327" i="3"/>
  <c r="Y327" i="3"/>
  <c r="AD80" i="3"/>
  <c r="AC390" i="3"/>
  <c r="Y283" i="3"/>
  <c r="Y121" i="3"/>
  <c r="AB33" i="3"/>
  <c r="X5" i="3"/>
  <c r="AD131" i="3"/>
  <c r="Y131" i="3"/>
  <c r="AB348" i="3"/>
  <c r="Z283" i="3"/>
  <c r="AC72" i="3"/>
  <c r="AC131" i="3"/>
  <c r="Z240" i="3"/>
  <c r="AB80" i="3"/>
  <c r="AB388" i="3"/>
  <c r="Y162" i="3"/>
  <c r="Z390" i="3"/>
  <c r="Z121" i="3"/>
  <c r="Y87" i="3"/>
  <c r="AB3" i="3"/>
  <c r="X46" i="3"/>
  <c r="AD5" i="3"/>
  <c r="AB131" i="3"/>
  <c r="AD3" i="3"/>
  <c r="AA153" i="3"/>
  <c r="Y5" i="3"/>
  <c r="AA326" i="3"/>
  <c r="AA390" i="3"/>
  <c r="AB121" i="3"/>
  <c r="AA131" i="3"/>
  <c r="AD327" i="3"/>
  <c r="X283" i="3"/>
  <c r="Z131" i="3"/>
  <c r="AD242" i="3"/>
  <c r="Z5" i="3"/>
  <c r="Y326" i="3"/>
  <c r="AD390" i="3"/>
  <c r="AD121" i="3"/>
  <c r="AA364" i="3"/>
  <c r="AC348" i="3"/>
  <c r="AB5" i="3"/>
  <c r="Z326" i="3"/>
  <c r="X121" i="3"/>
  <c r="AA80" i="3"/>
  <c r="AD310" i="3"/>
  <c r="AC121" i="3"/>
  <c r="X388" i="3"/>
  <c r="AB310" i="3"/>
  <c r="Y287" i="3"/>
  <c r="X298" i="3"/>
  <c r="AB172" i="3"/>
  <c r="AC259" i="3"/>
  <c r="AC398" i="3"/>
  <c r="Y11" i="3"/>
  <c r="Z36" i="3"/>
  <c r="AD348" i="3"/>
  <c r="Z348" i="3"/>
  <c r="AA321" i="3"/>
  <c r="AD231" i="3"/>
  <c r="AD162" i="3"/>
  <c r="AC172" i="3"/>
  <c r="AB259" i="3"/>
  <c r="Y397" i="3"/>
  <c r="Y72" i="3"/>
  <c r="Y398" i="3"/>
  <c r="AB11" i="3"/>
  <c r="AD36" i="3"/>
  <c r="Y48" i="3"/>
  <c r="X348" i="3"/>
  <c r="AC304" i="3"/>
  <c r="Y304" i="3"/>
  <c r="AA208" i="3"/>
  <c r="AA180" i="3"/>
  <c r="AA161" i="3"/>
  <c r="AC36" i="3"/>
  <c r="AA139" i="3"/>
  <c r="X401" i="3"/>
  <c r="AA350" i="3"/>
  <c r="AD72" i="3"/>
  <c r="AD287" i="3"/>
  <c r="AA298" i="3"/>
  <c r="X180" i="3"/>
  <c r="AB180" i="3"/>
  <c r="AD11" i="3"/>
  <c r="Z287" i="3"/>
  <c r="X290" i="3"/>
  <c r="Y259" i="3"/>
  <c r="AD139" i="3"/>
  <c r="Z401" i="3"/>
  <c r="X72" i="3"/>
  <c r="AC287" i="3"/>
  <c r="AB139" i="3"/>
  <c r="Z350" i="3"/>
  <c r="AA249" i="3"/>
  <c r="X6" i="3"/>
  <c r="X139" i="3"/>
  <c r="AA401" i="3"/>
  <c r="X197" i="3"/>
  <c r="X398" i="3"/>
  <c r="AB287" i="3"/>
  <c r="Z180" i="3"/>
  <c r="AA348" i="3"/>
  <c r="Z249" i="3"/>
  <c r="AB372" i="3"/>
  <c r="Y139" i="3"/>
  <c r="Z197" i="3"/>
  <c r="AD398" i="3"/>
  <c r="X287" i="3"/>
  <c r="AA36" i="3"/>
  <c r="AC372" i="3"/>
  <c r="AC105" i="3"/>
  <c r="AA172" i="3"/>
  <c r="AC139" i="3"/>
  <c r="AC197" i="3"/>
  <c r="Z398" i="3"/>
  <c r="AB346" i="3"/>
  <c r="X269" i="3"/>
  <c r="AC332" i="3"/>
  <c r="AA259" i="3"/>
  <c r="X259" i="3"/>
  <c r="AA197" i="3"/>
  <c r="AA398" i="3"/>
  <c r="Y197" i="3"/>
  <c r="Z259" i="3"/>
  <c r="AD197" i="3"/>
  <c r="X76" i="3"/>
  <c r="AC249" i="3"/>
  <c r="Z304" i="3"/>
  <c r="AD332" i="3"/>
  <c r="Y175" i="3"/>
  <c r="AC175" i="3"/>
  <c r="AD148" i="3"/>
  <c r="AC283" i="3"/>
  <c r="Y245" i="3"/>
  <c r="Y401" i="3"/>
  <c r="AB350" i="3"/>
  <c r="AC135" i="3"/>
  <c r="AD158" i="3"/>
  <c r="AC288" i="3"/>
  <c r="Y44" i="3"/>
  <c r="AC269" i="3"/>
  <c r="X11" i="3"/>
  <c r="Z11" i="3"/>
  <c r="Z171" i="3"/>
  <c r="AB321" i="3"/>
  <c r="AB175" i="3"/>
  <c r="AD288" i="3"/>
  <c r="AB184" i="3"/>
  <c r="Z379" i="3"/>
  <c r="AA283" i="3"/>
  <c r="AB401" i="3"/>
  <c r="Y187" i="3"/>
  <c r="Y135" i="3"/>
  <c r="AA288" i="3"/>
  <c r="AC44" i="3"/>
  <c r="Y153" i="3"/>
  <c r="Z256" i="3"/>
  <c r="Z135" i="3"/>
  <c r="AA158" i="3"/>
  <c r="AC315" i="3"/>
  <c r="X144" i="3"/>
  <c r="AC184" i="3"/>
  <c r="Z184" i="3"/>
  <c r="AA379" i="3"/>
  <c r="AB283" i="3"/>
  <c r="Z392" i="3"/>
  <c r="Z187" i="3"/>
  <c r="X135" i="3"/>
  <c r="X288" i="3"/>
  <c r="X44" i="3"/>
  <c r="AA333" i="3"/>
  <c r="AC153" i="3"/>
  <c r="Z161" i="3"/>
  <c r="AA11" i="3"/>
  <c r="AC56" i="3"/>
  <c r="Y379" i="3"/>
  <c r="AA392" i="3"/>
  <c r="X187" i="3"/>
  <c r="AB360" i="3"/>
  <c r="AA135" i="3"/>
  <c r="AB249" i="3"/>
  <c r="AD44" i="3"/>
  <c r="AA269" i="3"/>
  <c r="AA44" i="3"/>
  <c r="AA292" i="3"/>
  <c r="AB187" i="3"/>
  <c r="AD117" i="3"/>
  <c r="AA178" i="3"/>
  <c r="Z148" i="3"/>
  <c r="AA184" i="3"/>
  <c r="AD187" i="3"/>
  <c r="X117" i="3"/>
  <c r="Z246" i="3"/>
  <c r="AC178" i="3"/>
  <c r="AB44" i="3"/>
  <c r="AC346" i="3"/>
  <c r="AD269" i="3"/>
  <c r="Y290" i="3"/>
  <c r="Z216" i="3"/>
  <c r="AB162" i="3"/>
  <c r="AB245" i="3"/>
  <c r="AA187" i="3"/>
  <c r="AA397" i="3"/>
  <c r="Z245" i="3"/>
  <c r="Z158" i="3"/>
  <c r="X178" i="3"/>
  <c r="Y8" i="3"/>
  <c r="Y269" i="3"/>
  <c r="AA310" i="3"/>
  <c r="AD178" i="3"/>
  <c r="Z264" i="3"/>
  <c r="AB171" i="3"/>
  <c r="AD240" i="3"/>
  <c r="Y216" i="3"/>
  <c r="AC401" i="3"/>
  <c r="X245" i="3"/>
  <c r="AC158" i="3"/>
  <c r="Y58" i="3"/>
  <c r="AD8" i="3"/>
  <c r="AD184" i="3"/>
  <c r="Y184" i="3"/>
  <c r="AA216" i="3"/>
  <c r="Z14" i="3"/>
  <c r="AC245" i="3"/>
  <c r="AD76" i="3"/>
  <c r="AA6" i="3"/>
  <c r="AC161" i="3"/>
  <c r="AD161" i="3"/>
  <c r="Z86" i="3"/>
  <c r="AC87" i="3"/>
  <c r="AD302" i="3"/>
  <c r="Z73" i="3"/>
  <c r="Y240" i="3"/>
  <c r="Z78" i="3"/>
  <c r="AC350" i="3"/>
  <c r="AC117" i="3"/>
  <c r="X78" i="3"/>
  <c r="Z96" i="3"/>
  <c r="Y61" i="3"/>
  <c r="X346" i="3"/>
  <c r="AA302" i="3"/>
  <c r="Y316" i="3"/>
  <c r="AA316" i="3"/>
  <c r="X316" i="3"/>
  <c r="X240" i="3"/>
  <c r="AC360" i="3"/>
  <c r="AB78" i="3"/>
  <c r="AB246" i="3"/>
  <c r="Y86" i="3"/>
  <c r="AB96" i="3"/>
  <c r="Z87" i="3"/>
  <c r="Z333" i="3"/>
  <c r="AC333" i="3"/>
  <c r="AD333" i="3"/>
  <c r="AA194" i="3"/>
  <c r="Z194" i="3"/>
  <c r="AA118" i="3"/>
  <c r="AD73" i="3"/>
  <c r="AA240" i="3"/>
  <c r="AD350" i="3"/>
  <c r="AA78" i="3"/>
  <c r="AA96" i="3"/>
  <c r="AC313" i="3"/>
  <c r="AA346" i="3"/>
  <c r="Y215" i="3"/>
  <c r="AC6" i="3"/>
  <c r="AC208" i="3"/>
  <c r="AD208" i="3"/>
  <c r="AB208" i="3"/>
  <c r="Z208" i="3"/>
  <c r="Z133" i="3"/>
  <c r="X133" i="3"/>
  <c r="AC41" i="3"/>
  <c r="AB41" i="3"/>
  <c r="AD346" i="3"/>
  <c r="X61" i="3"/>
  <c r="Z61" i="3"/>
  <c r="AB61" i="3"/>
  <c r="AA144" i="3"/>
  <c r="AD243" i="3"/>
  <c r="Z302" i="3"/>
  <c r="AA227" i="3"/>
  <c r="AB118" i="3"/>
  <c r="AC194" i="3"/>
  <c r="AC240" i="3"/>
  <c r="AC326" i="3"/>
  <c r="Y392" i="3"/>
  <c r="X350" i="3"/>
  <c r="AB219" i="3"/>
  <c r="AC96" i="3"/>
  <c r="AD6" i="3"/>
  <c r="AD343" i="3"/>
  <c r="AD316" i="3"/>
  <c r="AD215" i="3"/>
  <c r="X58" i="3"/>
  <c r="AB227" i="3"/>
  <c r="Z215" i="3"/>
  <c r="AD61" i="3"/>
  <c r="AD251" i="3"/>
  <c r="Y251" i="3"/>
  <c r="X215" i="3"/>
  <c r="X86" i="3"/>
  <c r="Z144" i="3"/>
  <c r="Y118" i="3"/>
  <c r="AD194" i="3"/>
  <c r="AD326" i="3"/>
  <c r="X392" i="3"/>
  <c r="AC78" i="3"/>
  <c r="AD219" i="3"/>
  <c r="X96" i="3"/>
  <c r="AC316" i="3"/>
  <c r="Z58" i="3"/>
  <c r="AC58" i="3"/>
  <c r="AD133" i="3"/>
  <c r="AB153" i="3"/>
  <c r="Z178" i="3"/>
  <c r="Y178" i="3"/>
  <c r="AD86" i="3"/>
  <c r="Z274" i="3"/>
  <c r="X364" i="3"/>
  <c r="AC52" i="3"/>
  <c r="X326" i="3"/>
  <c r="Y335" i="3"/>
  <c r="AC392" i="3"/>
  <c r="Y256" i="3"/>
  <c r="AD360" i="3"/>
  <c r="AC219" i="3"/>
  <c r="AA87" i="3"/>
  <c r="AD58" i="3"/>
  <c r="X227" i="3"/>
  <c r="AA58" i="3"/>
  <c r="AA41" i="3"/>
  <c r="AC302" i="3"/>
  <c r="X4" i="3"/>
  <c r="AB4" i="3"/>
  <c r="Z4" i="3"/>
  <c r="AD4" i="3"/>
  <c r="Y4" i="3"/>
  <c r="AA4" i="3"/>
  <c r="AC180" i="3"/>
  <c r="Y180" i="3"/>
  <c r="AB6" i="3"/>
  <c r="Z6" i="3"/>
  <c r="AA315" i="3"/>
  <c r="Y194" i="3"/>
  <c r="AB52" i="3"/>
  <c r="AB392" i="3"/>
  <c r="AA327" i="3"/>
  <c r="Y360" i="3"/>
  <c r="AA117" i="3"/>
  <c r="AB86" i="3"/>
  <c r="AB76" i="3"/>
  <c r="AD87" i="3"/>
  <c r="AB215" i="3"/>
  <c r="X264" i="3"/>
  <c r="AD264" i="3"/>
  <c r="AB264" i="3"/>
  <c r="AC215" i="3"/>
  <c r="X52" i="3"/>
  <c r="AA366" i="3"/>
  <c r="Z219" i="3"/>
  <c r="Y96" i="3"/>
  <c r="AC61" i="3"/>
  <c r="X302" i="3"/>
  <c r="Y302" i="3"/>
  <c r="Z52" i="3"/>
  <c r="AB335" i="3"/>
  <c r="Y219" i="3"/>
  <c r="Y117" i="3"/>
  <c r="X87" i="3"/>
  <c r="AC227" i="3"/>
  <c r="X285" i="3"/>
  <c r="AA52" i="3"/>
  <c r="AB327" i="3"/>
  <c r="AB117" i="3"/>
  <c r="AA76" i="3"/>
  <c r="Z346" i="3"/>
  <c r="Y227" i="3"/>
  <c r="AB333" i="3"/>
  <c r="X208" i="3"/>
  <c r="X332" i="3"/>
  <c r="Y332" i="3"/>
  <c r="Z332" i="3"/>
  <c r="AA190" i="3"/>
  <c r="Y366" i="3"/>
  <c r="AC366" i="3"/>
  <c r="AA246" i="3"/>
  <c r="Z364" i="3"/>
  <c r="AC270" i="3"/>
  <c r="AA270" i="3"/>
  <c r="Z270" i="3"/>
  <c r="AD270" i="3"/>
  <c r="AB270" i="3"/>
  <c r="AD142" i="3"/>
  <c r="AB142" i="3"/>
  <c r="Z142" i="3"/>
  <c r="AC142" i="3"/>
  <c r="AA13" i="3"/>
  <c r="Y364" i="3"/>
  <c r="AB331" i="3"/>
  <c r="AA162" i="3"/>
  <c r="Y105" i="3"/>
  <c r="Z335" i="3"/>
  <c r="Y383" i="3"/>
  <c r="AB256" i="3"/>
  <c r="Y78" i="3"/>
  <c r="Z76" i="3"/>
  <c r="X270" i="3"/>
  <c r="Z175" i="3"/>
  <c r="AA175" i="3"/>
  <c r="AD175" i="3"/>
  <c r="AA334" i="3"/>
  <c r="AD334" i="3"/>
  <c r="AC334" i="3"/>
  <c r="AB334" i="3"/>
  <c r="Z334" i="3"/>
  <c r="Y334" i="3"/>
  <c r="X334" i="3"/>
  <c r="Y298" i="3"/>
  <c r="AB298" i="3"/>
  <c r="AC298" i="3"/>
  <c r="AD285" i="3"/>
  <c r="Y76" i="3"/>
  <c r="Z50" i="3"/>
  <c r="Y54" i="3"/>
  <c r="Z54" i="3"/>
  <c r="X54" i="3"/>
  <c r="AA54" i="3"/>
  <c r="AC54" i="3"/>
  <c r="AB54" i="3"/>
  <c r="AD54" i="3"/>
  <c r="X33" i="3"/>
  <c r="X188" i="3"/>
  <c r="Z105" i="3"/>
  <c r="AA335" i="3"/>
  <c r="AC383" i="3"/>
  <c r="AD256" i="3"/>
  <c r="Y270" i="3"/>
  <c r="Z314" i="3"/>
  <c r="AA142" i="3"/>
  <c r="AB50" i="3"/>
  <c r="Y310" i="3"/>
  <c r="X183" i="3"/>
  <c r="AC183" i="3"/>
  <c r="Y183" i="3"/>
  <c r="AD183" i="3"/>
  <c r="AA183" i="3"/>
  <c r="AB183" i="3"/>
  <c r="Z183" i="3"/>
  <c r="AA222" i="3"/>
  <c r="Y222" i="3"/>
  <c r="Z222" i="3"/>
  <c r="X222" i="3"/>
  <c r="AC222" i="3"/>
  <c r="AD222" i="3"/>
  <c r="AC386" i="3"/>
  <c r="AA386" i="3"/>
  <c r="Z386" i="3"/>
  <c r="AB386" i="3"/>
  <c r="Y386" i="3"/>
  <c r="AD386" i="3"/>
  <c r="X386" i="3"/>
  <c r="Y322" i="3"/>
  <c r="AC145" i="3"/>
  <c r="AD145" i="3"/>
  <c r="X145" i="3"/>
  <c r="AB145" i="3"/>
  <c r="AA145" i="3"/>
  <c r="Z145" i="3"/>
  <c r="Y145" i="3"/>
  <c r="X366" i="3"/>
  <c r="AC246" i="3"/>
  <c r="AD294" i="3"/>
  <c r="AC294" i="3"/>
  <c r="X294" i="3"/>
  <c r="AA294" i="3"/>
  <c r="Z294" i="3"/>
  <c r="AB85" i="3"/>
  <c r="X383" i="3"/>
  <c r="AD53" i="3"/>
  <c r="Y247" i="3"/>
  <c r="AB247" i="3"/>
  <c r="AD247" i="3"/>
  <c r="Z247" i="3"/>
  <c r="AA247" i="3"/>
  <c r="X247" i="3"/>
  <c r="AC247" i="3"/>
  <c r="AD366" i="3"/>
  <c r="Z226" i="3"/>
  <c r="AC226" i="3"/>
  <c r="X226" i="3"/>
  <c r="AA226" i="3"/>
  <c r="AD226" i="3"/>
  <c r="Y241" i="3"/>
  <c r="Z241" i="3"/>
  <c r="AD241" i="3"/>
  <c r="AC241" i="3"/>
  <c r="X241" i="3"/>
  <c r="AB241" i="3"/>
  <c r="X243" i="3"/>
  <c r="Y226" i="3"/>
  <c r="AD33" i="3"/>
  <c r="Z33" i="3"/>
  <c r="X379" i="3"/>
  <c r="AA331" i="3"/>
  <c r="AC256" i="3"/>
  <c r="X53" i="3"/>
  <c r="AD397" i="3"/>
  <c r="X118" i="3"/>
  <c r="AB226" i="3"/>
  <c r="X249" i="3"/>
  <c r="Z310" i="3"/>
  <c r="Y343" i="3"/>
  <c r="X343" i="3"/>
  <c r="AB343" i="3"/>
  <c r="Z343" i="3"/>
  <c r="AC343" i="3"/>
  <c r="AB357" i="3"/>
  <c r="Z357" i="3"/>
  <c r="AD357" i="3"/>
  <c r="AC357" i="3"/>
  <c r="AA357" i="3"/>
  <c r="Y357" i="3"/>
  <c r="X357" i="3"/>
  <c r="Y10" i="3"/>
  <c r="AC10" i="3"/>
  <c r="AA10" i="3"/>
  <c r="Z10" i="3"/>
  <c r="AD10" i="3"/>
  <c r="X10" i="3"/>
  <c r="AB10" i="3"/>
  <c r="AC148" i="3"/>
  <c r="Y148" i="3"/>
  <c r="AB148" i="3"/>
  <c r="AA148" i="3"/>
  <c r="AA314" i="3"/>
  <c r="AC314" i="3"/>
  <c r="AB314" i="3"/>
  <c r="AD314" i="3"/>
  <c r="X314" i="3"/>
  <c r="AC285" i="3"/>
  <c r="AA285" i="3"/>
  <c r="Y285" i="3"/>
  <c r="AB285" i="3"/>
  <c r="AA234" i="3"/>
  <c r="X234" i="3"/>
  <c r="AD234" i="3"/>
  <c r="AC234" i="3"/>
  <c r="AB234" i="3"/>
  <c r="Y234" i="3"/>
  <c r="Y132" i="3"/>
  <c r="X132" i="3"/>
  <c r="AC132" i="3"/>
  <c r="Z132" i="3"/>
  <c r="AB132" i="3"/>
  <c r="AA132" i="3"/>
  <c r="AD246" i="3"/>
  <c r="AA115" i="3"/>
  <c r="Y313" i="3"/>
  <c r="Z313" i="3"/>
  <c r="X313" i="3"/>
  <c r="AA313" i="3"/>
  <c r="X355" i="3"/>
  <c r="AA355" i="3"/>
  <c r="Z355" i="3"/>
  <c r="Y355" i="3"/>
  <c r="AD355" i="3"/>
  <c r="AC355" i="3"/>
  <c r="AB355" i="3"/>
  <c r="AB313" i="3"/>
  <c r="AD211" i="3"/>
  <c r="AB211" i="3"/>
  <c r="AA211" i="3"/>
  <c r="Z211" i="3"/>
  <c r="X211" i="3"/>
  <c r="Y211" i="3"/>
  <c r="AC211" i="3"/>
  <c r="AC306" i="3"/>
  <c r="AA306" i="3"/>
  <c r="Z306" i="3"/>
  <c r="AB306" i="3"/>
  <c r="Y306" i="3"/>
  <c r="X306" i="3"/>
  <c r="AD306" i="3"/>
  <c r="AA33" i="3"/>
  <c r="AC243" i="3"/>
  <c r="AC379" i="3"/>
  <c r="AC162" i="3"/>
  <c r="AB366" i="3"/>
  <c r="X256" i="3"/>
  <c r="AC397" i="3"/>
  <c r="Z118" i="3"/>
  <c r="X310" i="3"/>
  <c r="Y349" i="3"/>
  <c r="Z349" i="3"/>
  <c r="AD349" i="3"/>
  <c r="AC349" i="3"/>
  <c r="AB349" i="3"/>
  <c r="AA349" i="3"/>
  <c r="X349" i="3"/>
  <c r="AC50" i="3"/>
  <c r="X50" i="3"/>
  <c r="AD50" i="3"/>
  <c r="AA50" i="3"/>
  <c r="Y246" i="3"/>
  <c r="AC364" i="3"/>
  <c r="Y33" i="3"/>
  <c r="Y294" i="3"/>
  <c r="Z388" i="3"/>
  <c r="Y142" i="3"/>
  <c r="Y249" i="3"/>
  <c r="X36" i="3"/>
  <c r="AB36" i="3"/>
  <c r="AD143" i="3"/>
  <c r="AB143" i="3"/>
  <c r="AA143" i="3"/>
  <c r="Y143" i="3"/>
  <c r="X143" i="3"/>
  <c r="AC143" i="3"/>
  <c r="Z143" i="3"/>
  <c r="AA63" i="3"/>
  <c r="X63" i="3"/>
  <c r="AD63" i="3"/>
  <c r="AC63" i="3"/>
  <c r="Y63" i="3"/>
  <c r="Z63" i="3"/>
  <c r="AB63" i="3"/>
  <c r="X22" i="3"/>
  <c r="Z22" i="3"/>
  <c r="Y22" i="3"/>
  <c r="AC22" i="3"/>
  <c r="AA22" i="3"/>
  <c r="AB22" i="3"/>
  <c r="AD22" i="3"/>
  <c r="AB127" i="3"/>
  <c r="AA127" i="3"/>
  <c r="Z127" i="3"/>
  <c r="X127" i="3"/>
  <c r="AD127" i="3"/>
  <c r="Y127" i="3"/>
  <c r="AC127" i="3"/>
  <c r="Z106" i="3"/>
  <c r="X106" i="3"/>
  <c r="Y106" i="3"/>
  <c r="AC106" i="3"/>
  <c r="AA106" i="3"/>
  <c r="AD106" i="3"/>
  <c r="AB106" i="3"/>
  <c r="AA265" i="3"/>
  <c r="AC265" i="3"/>
  <c r="X265" i="3"/>
  <c r="Z265" i="3"/>
  <c r="AB265" i="3"/>
  <c r="Y265" i="3"/>
  <c r="AD265" i="3"/>
  <c r="Z296" i="3"/>
  <c r="AD296" i="3"/>
  <c r="AA296" i="3"/>
  <c r="Y296" i="3"/>
  <c r="AB296" i="3"/>
  <c r="X362" i="3"/>
  <c r="Z362" i="3"/>
  <c r="AA362" i="3"/>
  <c r="AC362" i="3"/>
  <c r="AB168" i="3"/>
  <c r="AD168" i="3"/>
  <c r="AA168" i="3"/>
  <c r="AC168" i="3"/>
  <c r="X168" i="3"/>
  <c r="Y168" i="3"/>
  <c r="Z168" i="3"/>
  <c r="AC399" i="3"/>
  <c r="Y342" i="3"/>
  <c r="AD342" i="3"/>
  <c r="AC342" i="3"/>
  <c r="AA342" i="3"/>
  <c r="Z342" i="3"/>
  <c r="X342" i="3"/>
  <c r="AB342" i="3"/>
  <c r="Y394" i="3"/>
  <c r="AD394" i="3"/>
  <c r="AC394" i="3"/>
  <c r="X394" i="3"/>
  <c r="AB394" i="3"/>
  <c r="AA394" i="3"/>
  <c r="Z394" i="3"/>
  <c r="X229" i="3"/>
  <c r="AC229" i="3"/>
  <c r="AB229" i="3"/>
  <c r="Y229" i="3"/>
  <c r="AD229" i="3"/>
  <c r="Z229" i="3"/>
  <c r="AA229" i="3"/>
  <c r="Y137" i="3"/>
  <c r="Z137" i="3"/>
  <c r="AD137" i="3"/>
  <c r="AC137" i="3"/>
  <c r="X137" i="3"/>
  <c r="AB137" i="3"/>
  <c r="AA137" i="3"/>
  <c r="Z115" i="3"/>
  <c r="Y115" i="3"/>
  <c r="X93" i="3"/>
  <c r="AD93" i="3"/>
  <c r="Y93" i="3"/>
  <c r="AC93" i="3"/>
  <c r="AA93" i="3"/>
  <c r="Z93" i="3"/>
  <c r="AB93" i="3"/>
  <c r="Z188" i="3"/>
  <c r="AB383" i="3"/>
  <c r="AA276" i="3"/>
  <c r="Y276" i="3"/>
  <c r="Z276" i="3"/>
  <c r="X276" i="3"/>
  <c r="AC276" i="3"/>
  <c r="AB276" i="3"/>
  <c r="AD276" i="3"/>
  <c r="AC24" i="3"/>
  <c r="AD24" i="3"/>
  <c r="Y24" i="3"/>
  <c r="Z24" i="3"/>
  <c r="X85" i="3"/>
  <c r="Y85" i="3"/>
  <c r="AA344" i="3"/>
  <c r="AC344" i="3"/>
  <c r="Z344" i="3"/>
  <c r="Y344" i="3"/>
  <c r="X344" i="3"/>
  <c r="AB344" i="3"/>
  <c r="AD344" i="3"/>
  <c r="X120" i="3"/>
  <c r="AA120" i="3"/>
  <c r="Z120" i="3"/>
  <c r="AD120" i="3"/>
  <c r="AB120" i="3"/>
  <c r="AC120" i="3"/>
  <c r="Y120" i="3"/>
  <c r="AA340" i="3"/>
  <c r="X250" i="3"/>
  <c r="AC250" i="3"/>
  <c r="Z250" i="3"/>
  <c r="Y250" i="3"/>
  <c r="AD250" i="3"/>
  <c r="AB90" i="3"/>
  <c r="AC90" i="3"/>
  <c r="AA90" i="3"/>
  <c r="X90" i="3"/>
  <c r="AD90" i="3"/>
  <c r="Z90" i="3"/>
  <c r="Y90" i="3"/>
  <c r="Z119" i="3"/>
  <c r="Y119" i="3"/>
  <c r="X119" i="3"/>
  <c r="AC119" i="3"/>
  <c r="AB119" i="3"/>
  <c r="Z290" i="3"/>
  <c r="AD290" i="3"/>
  <c r="AC290" i="3"/>
  <c r="Y43" i="3"/>
  <c r="AC43" i="3"/>
  <c r="AD43" i="3"/>
  <c r="AA43" i="3"/>
  <c r="X43" i="3"/>
  <c r="AB43" i="3"/>
  <c r="Z43" i="3"/>
  <c r="AD277" i="3"/>
  <c r="Z277" i="3"/>
  <c r="AA277" i="3"/>
  <c r="AB277" i="3"/>
  <c r="AC277" i="3"/>
  <c r="X277" i="3"/>
  <c r="Y277" i="3"/>
  <c r="AB290" i="3"/>
  <c r="AC85" i="3"/>
  <c r="AC216" i="3"/>
  <c r="AA188" i="3"/>
  <c r="AB379" i="3"/>
  <c r="AB375" i="3"/>
  <c r="Y68" i="3"/>
  <c r="AC68" i="3"/>
  <c r="Z68" i="3"/>
  <c r="AB68" i="3"/>
  <c r="AD68" i="3"/>
  <c r="X68" i="3"/>
  <c r="AA68" i="3"/>
  <c r="AA221" i="3"/>
  <c r="AC221" i="3"/>
  <c r="Z221" i="3"/>
  <c r="AD221" i="3"/>
  <c r="AB221" i="3"/>
  <c r="Y221" i="3"/>
  <c r="X221" i="3"/>
  <c r="AB140" i="3"/>
  <c r="AC140" i="3"/>
  <c r="Y140" i="3"/>
  <c r="AA140" i="3"/>
  <c r="Z140" i="3"/>
  <c r="X140" i="3"/>
  <c r="AD140" i="3"/>
  <c r="AA169" i="3"/>
  <c r="Y169" i="3"/>
  <c r="AB169" i="3"/>
  <c r="AC169" i="3"/>
  <c r="X169" i="3"/>
  <c r="AD169" i="3"/>
  <c r="Z169" i="3"/>
  <c r="AC275" i="3"/>
  <c r="Y275" i="3"/>
  <c r="X275" i="3"/>
  <c r="AD275" i="3"/>
  <c r="AB275" i="3"/>
  <c r="AA275" i="3"/>
  <c r="Z275" i="3"/>
  <c r="Y324" i="3"/>
  <c r="X324" i="3"/>
  <c r="AC324" i="3"/>
  <c r="AD324" i="3"/>
  <c r="AB324" i="3"/>
  <c r="AA324" i="3"/>
  <c r="Z324" i="3"/>
  <c r="AD172" i="3"/>
  <c r="Y172" i="3"/>
  <c r="AA35" i="3"/>
  <c r="X35" i="3"/>
  <c r="AC35" i="3"/>
  <c r="Y35" i="3"/>
  <c r="AD35" i="3"/>
  <c r="X171" i="3"/>
  <c r="AD216" i="3"/>
  <c r="X216" i="3"/>
  <c r="AB188" i="3"/>
  <c r="AD375" i="3"/>
  <c r="Z172" i="3"/>
  <c r="X219" i="3"/>
  <c r="AD315" i="3"/>
  <c r="Z315" i="3"/>
  <c r="X315" i="3"/>
  <c r="Y315" i="3"/>
  <c r="AB286" i="3"/>
  <c r="X286" i="3"/>
  <c r="Z286" i="3"/>
  <c r="Y286" i="3"/>
  <c r="AD286" i="3"/>
  <c r="AC286" i="3"/>
  <c r="AA286" i="3"/>
  <c r="Y243" i="3"/>
  <c r="AA243" i="3"/>
  <c r="AB243" i="3"/>
  <c r="AB231" i="3"/>
  <c r="Z231" i="3"/>
  <c r="Y231" i="3"/>
  <c r="X231" i="3"/>
  <c r="AA231" i="3"/>
  <c r="AC26" i="3"/>
  <c r="AA26" i="3"/>
  <c r="Y26" i="3"/>
  <c r="Z26" i="3"/>
  <c r="AD26" i="3"/>
  <c r="AB26" i="3"/>
  <c r="X26" i="3"/>
  <c r="AB295" i="3"/>
  <c r="AC295" i="3"/>
  <c r="AA295" i="3"/>
  <c r="Z295" i="3"/>
  <c r="Y295" i="3"/>
  <c r="AD295" i="3"/>
  <c r="AA400" i="3"/>
  <c r="AC400" i="3"/>
  <c r="Z400" i="3"/>
  <c r="Y400" i="3"/>
  <c r="X400" i="3"/>
  <c r="AD400" i="3"/>
  <c r="AD214" i="3"/>
  <c r="AB214" i="3"/>
  <c r="Y214" i="3"/>
  <c r="AA214" i="3"/>
  <c r="Z214" i="3"/>
  <c r="X214" i="3"/>
  <c r="AC214" i="3"/>
  <c r="Z399" i="3"/>
  <c r="Y399" i="3"/>
  <c r="AD399" i="3"/>
  <c r="AA322" i="3"/>
  <c r="AB49" i="3"/>
  <c r="Y49" i="3"/>
  <c r="X49" i="3"/>
  <c r="AD49" i="3"/>
  <c r="AC49" i="3"/>
  <c r="AA49" i="3"/>
  <c r="Z49" i="3"/>
  <c r="Z209" i="3"/>
  <c r="AA209" i="3"/>
  <c r="X209" i="3"/>
  <c r="Y209" i="3"/>
  <c r="AC209" i="3"/>
  <c r="AB209" i="3"/>
  <c r="AD209" i="3"/>
  <c r="Z123" i="3"/>
  <c r="X123" i="3"/>
  <c r="AC123" i="3"/>
  <c r="Y123" i="3"/>
  <c r="AA123" i="3"/>
  <c r="AD123" i="3"/>
  <c r="AB123" i="3"/>
  <c r="AC188" i="3"/>
  <c r="X399" i="3"/>
  <c r="Y281" i="3"/>
  <c r="Z281" i="3"/>
  <c r="X281" i="3"/>
  <c r="AC281" i="3"/>
  <c r="AB281" i="3"/>
  <c r="AD281" i="3"/>
  <c r="AA281" i="3"/>
  <c r="Y101" i="3"/>
  <c r="Z101" i="3"/>
  <c r="X101" i="3"/>
  <c r="AD101" i="3"/>
  <c r="AB101" i="3"/>
  <c r="AA101" i="3"/>
  <c r="AD362" i="3"/>
  <c r="AD188" i="3"/>
  <c r="X51" i="3"/>
  <c r="AD274" i="3"/>
  <c r="Y375" i="3"/>
  <c r="Y331" i="3"/>
  <c r="X372" i="3"/>
  <c r="AA85" i="3"/>
  <c r="AB53" i="3"/>
  <c r="AD322" i="3"/>
  <c r="Z181" i="3"/>
  <c r="X181" i="3"/>
  <c r="AA181" i="3"/>
  <c r="AD181" i="3"/>
  <c r="AC181" i="3"/>
  <c r="AB181" i="3"/>
  <c r="Y181" i="3"/>
  <c r="AD371" i="3"/>
  <c r="AB371" i="3"/>
  <c r="AA371" i="3"/>
  <c r="Z371" i="3"/>
  <c r="AC371" i="3"/>
  <c r="Y371" i="3"/>
  <c r="X371" i="3"/>
  <c r="Y31" i="3"/>
  <c r="AC31" i="3"/>
  <c r="AA31" i="3"/>
  <c r="AB31" i="3"/>
  <c r="Z31" i="3"/>
  <c r="X31" i="3"/>
  <c r="AD31" i="3"/>
  <c r="Y191" i="3"/>
  <c r="Z191" i="3"/>
  <c r="X191" i="3"/>
  <c r="AB191" i="3"/>
  <c r="AA191" i="3"/>
  <c r="AD191" i="3"/>
  <c r="AC191" i="3"/>
  <c r="AA238" i="3"/>
  <c r="AB238" i="3"/>
  <c r="Y238" i="3"/>
  <c r="Z238" i="3"/>
  <c r="AD238" i="3"/>
  <c r="AC238" i="3"/>
  <c r="X238" i="3"/>
  <c r="AB378" i="3"/>
  <c r="Z378" i="3"/>
  <c r="Y378" i="3"/>
  <c r="AC378" i="3"/>
  <c r="AA378" i="3"/>
  <c r="X378" i="3"/>
  <c r="AD378" i="3"/>
  <c r="AC335" i="3"/>
  <c r="AD335" i="3"/>
  <c r="Y73" i="3"/>
  <c r="AA73" i="3"/>
  <c r="AB73" i="3"/>
  <c r="AA9" i="3"/>
  <c r="Z9" i="3"/>
  <c r="AC9" i="3"/>
  <c r="AB9" i="3"/>
  <c r="X9" i="3"/>
  <c r="AD9" i="3"/>
  <c r="Y9" i="3"/>
  <c r="Y176" i="3"/>
  <c r="AC176" i="3"/>
  <c r="AA176" i="3"/>
  <c r="AD176" i="3"/>
  <c r="X176" i="3"/>
  <c r="AB176" i="3"/>
  <c r="Z176" i="3"/>
  <c r="X261" i="3"/>
  <c r="Y261" i="3"/>
  <c r="AA261" i="3"/>
  <c r="Z261" i="3"/>
  <c r="AD261" i="3"/>
  <c r="AC261" i="3"/>
  <c r="AB261" i="3"/>
  <c r="AB230" i="3"/>
  <c r="Y230" i="3"/>
  <c r="AC230" i="3"/>
  <c r="AD230" i="3"/>
  <c r="AA230" i="3"/>
  <c r="X230" i="3"/>
  <c r="Z230" i="3"/>
  <c r="Y271" i="3"/>
  <c r="AC271" i="3"/>
  <c r="AB271" i="3"/>
  <c r="Z271" i="3"/>
  <c r="X271" i="3"/>
  <c r="X186" i="3"/>
  <c r="Z186" i="3"/>
  <c r="AB186" i="3"/>
  <c r="AA186" i="3"/>
  <c r="AD186" i="3"/>
  <c r="AC186" i="3"/>
  <c r="Y186" i="3"/>
  <c r="X233" i="3"/>
  <c r="Y233" i="3"/>
  <c r="AD233" i="3"/>
  <c r="Z233" i="3"/>
  <c r="AC233" i="3"/>
  <c r="AB233" i="3"/>
  <c r="AA233" i="3"/>
  <c r="AC402" i="3"/>
  <c r="AB402" i="3"/>
  <c r="X354" i="3"/>
  <c r="Y354" i="3"/>
  <c r="Z354" i="3"/>
  <c r="AB354" i="3"/>
  <c r="AC354" i="3"/>
  <c r="AA354" i="3"/>
  <c r="AD354" i="3"/>
  <c r="AB391" i="3"/>
  <c r="AA391" i="3"/>
  <c r="Z391" i="3"/>
  <c r="Y391" i="3"/>
  <c r="X391" i="3"/>
  <c r="AD391" i="3"/>
  <c r="AC391" i="3"/>
  <c r="AB24" i="3"/>
  <c r="AA271" i="3"/>
  <c r="X296" i="3"/>
  <c r="Y362" i="3"/>
  <c r="AC331" i="3"/>
  <c r="Z372" i="3"/>
  <c r="AB115" i="3"/>
  <c r="Z402" i="3"/>
  <c r="X14" i="3"/>
  <c r="AA53" i="3"/>
  <c r="X322" i="3"/>
  <c r="Z129" i="3"/>
  <c r="Y129" i="3"/>
  <c r="AC129" i="3"/>
  <c r="AA129" i="3"/>
  <c r="X129" i="3"/>
  <c r="AD129" i="3"/>
  <c r="AB129" i="3"/>
  <c r="Z309" i="3"/>
  <c r="AC309" i="3"/>
  <c r="AD309" i="3"/>
  <c r="AA309" i="3"/>
  <c r="Y309" i="3"/>
  <c r="AB309" i="3"/>
  <c r="X309" i="3"/>
  <c r="AD56" i="3"/>
  <c r="Z56" i="3"/>
  <c r="Y56" i="3"/>
  <c r="X56" i="3"/>
  <c r="AB56" i="3"/>
  <c r="AB66" i="3"/>
  <c r="AA66" i="3"/>
  <c r="X66" i="3"/>
  <c r="Y66" i="3"/>
  <c r="AD66" i="3"/>
  <c r="AC66" i="3"/>
  <c r="Z66" i="3"/>
  <c r="AB144" i="3"/>
  <c r="AC144" i="3"/>
  <c r="Y144" i="3"/>
  <c r="Z204" i="3"/>
  <c r="Y204" i="3"/>
  <c r="X204" i="3"/>
  <c r="AB204" i="3"/>
  <c r="AD204" i="3"/>
  <c r="AC204" i="3"/>
  <c r="AA204" i="3"/>
  <c r="AB199" i="3"/>
  <c r="Y199" i="3"/>
  <c r="AA199" i="3"/>
  <c r="Z199" i="3"/>
  <c r="AD199" i="3"/>
  <c r="AC199" i="3"/>
  <c r="X199" i="3"/>
  <c r="AA40" i="3"/>
  <c r="Z40" i="3"/>
  <c r="Y40" i="3"/>
  <c r="X40" i="3"/>
  <c r="AD40" i="3"/>
  <c r="AB40" i="3"/>
  <c r="AC40" i="3"/>
  <c r="AA20" i="3"/>
  <c r="Z20" i="3"/>
  <c r="Y20" i="3"/>
  <c r="X20" i="3"/>
  <c r="AB20" i="3"/>
  <c r="AD20" i="3"/>
  <c r="AC20" i="3"/>
  <c r="AC296" i="3"/>
  <c r="AB362" i="3"/>
  <c r="AD331" i="3"/>
  <c r="AA372" i="3"/>
  <c r="AD115" i="3"/>
  <c r="AA402" i="3"/>
  <c r="AA383" i="3"/>
  <c r="AC14" i="3"/>
  <c r="AC53" i="3"/>
  <c r="AC322" i="3"/>
  <c r="Z311" i="3"/>
  <c r="AD311" i="3"/>
  <c r="AC311" i="3"/>
  <c r="X311" i="3"/>
  <c r="AA311" i="3"/>
  <c r="Y311" i="3"/>
  <c r="AB311" i="3"/>
  <c r="Y91" i="3"/>
  <c r="AD91" i="3"/>
  <c r="AC91" i="3"/>
  <c r="AB91" i="3"/>
  <c r="AA91" i="3"/>
  <c r="X91" i="3"/>
  <c r="Z91" i="3"/>
  <c r="Z18" i="3"/>
  <c r="Y18" i="3"/>
  <c r="AD18" i="3"/>
  <c r="AB18" i="3"/>
  <c r="AC18" i="3"/>
  <c r="AA18" i="3"/>
  <c r="X18" i="3"/>
  <c r="AC268" i="3"/>
  <c r="Z268" i="3"/>
  <c r="Y268" i="3"/>
  <c r="AA268" i="3"/>
  <c r="AB268" i="3"/>
  <c r="AD268" i="3"/>
  <c r="X268" i="3"/>
  <c r="Z369" i="3"/>
  <c r="AD369" i="3"/>
  <c r="AC369" i="3"/>
  <c r="AB369" i="3"/>
  <c r="AA369" i="3"/>
  <c r="X369" i="3"/>
  <c r="AA358" i="3"/>
  <c r="AD358" i="3"/>
  <c r="Z358" i="3"/>
  <c r="Y358" i="3"/>
  <c r="AB358" i="3"/>
  <c r="X358" i="3"/>
  <c r="AC358" i="3"/>
  <c r="X17" i="3"/>
  <c r="AA17" i="3"/>
  <c r="Z17" i="3"/>
  <c r="AD17" i="3"/>
  <c r="AC17" i="3"/>
  <c r="Y17" i="3"/>
  <c r="X32" i="3"/>
  <c r="Z32" i="3"/>
  <c r="AD32" i="3"/>
  <c r="AB32" i="3"/>
  <c r="AA32" i="3"/>
  <c r="Y32" i="3"/>
  <c r="AC32" i="3"/>
  <c r="AA111" i="3"/>
  <c r="AC111" i="3"/>
  <c r="AD111" i="3"/>
  <c r="AB111" i="3"/>
  <c r="Y111" i="3"/>
  <c r="Z111" i="3"/>
  <c r="X111" i="3"/>
  <c r="Z149" i="3"/>
  <c r="X149" i="3"/>
  <c r="AD149" i="3"/>
  <c r="AA149" i="3"/>
  <c r="AC149" i="3"/>
  <c r="AB149" i="3"/>
  <c r="Y149" i="3"/>
  <c r="Y190" i="3"/>
  <c r="AD190" i="3"/>
  <c r="Z190" i="3"/>
  <c r="AC190" i="3"/>
  <c r="AD157" i="3"/>
  <c r="AA157" i="3"/>
  <c r="Z157" i="3"/>
  <c r="AC157" i="3"/>
  <c r="Z42" i="3"/>
  <c r="AC42" i="3"/>
  <c r="AA42" i="3"/>
  <c r="AB42" i="3"/>
  <c r="AD42" i="3"/>
  <c r="X42" i="3"/>
  <c r="Y42" i="3"/>
  <c r="Y278" i="3"/>
  <c r="AB278" i="3"/>
  <c r="X278" i="3"/>
  <c r="Z278" i="3"/>
  <c r="AD278" i="3"/>
  <c r="AC278" i="3"/>
  <c r="AA278" i="3"/>
  <c r="AD25" i="3"/>
  <c r="Y25" i="3"/>
  <c r="AA25" i="3"/>
  <c r="X25" i="3"/>
  <c r="AC25" i="3"/>
  <c r="AB25" i="3"/>
  <c r="Z25" i="3"/>
  <c r="Z383" i="3"/>
  <c r="AA192" i="3"/>
  <c r="Y192" i="3"/>
  <c r="AB192" i="3"/>
  <c r="Z192" i="3"/>
  <c r="X192" i="3"/>
  <c r="AC192" i="3"/>
  <c r="AD192" i="3"/>
  <c r="AC274" i="3"/>
  <c r="AA274" i="3"/>
  <c r="X274" i="3"/>
  <c r="AB274" i="3"/>
  <c r="Y374" i="3"/>
  <c r="X374" i="3"/>
  <c r="AD374" i="3"/>
  <c r="Z374" i="3"/>
  <c r="AC374" i="3"/>
  <c r="AB374" i="3"/>
  <c r="AA374" i="3"/>
  <c r="Y157" i="3"/>
  <c r="AA399" i="3"/>
  <c r="AC220" i="3"/>
  <c r="Z220" i="3"/>
  <c r="X220" i="3"/>
  <c r="AD220" i="3"/>
  <c r="AA220" i="3"/>
  <c r="Y220" i="3"/>
  <c r="AB220" i="3"/>
  <c r="AB340" i="3"/>
  <c r="AD340" i="3"/>
  <c r="Y340" i="3"/>
  <c r="AC340" i="3"/>
  <c r="X340" i="3"/>
  <c r="Z375" i="3"/>
  <c r="AA375" i="3"/>
  <c r="AD239" i="3"/>
  <c r="AB146" i="3"/>
  <c r="AB157" i="3"/>
  <c r="AA24" i="3"/>
  <c r="X157" i="3"/>
  <c r="AB250" i="3"/>
  <c r="AD119" i="3"/>
  <c r="X190" i="3"/>
  <c r="AC73" i="3"/>
  <c r="X331" i="3"/>
  <c r="AD52" i="3"/>
  <c r="AD372" i="3"/>
  <c r="AC375" i="3"/>
  <c r="AC115" i="3"/>
  <c r="X402" i="3"/>
  <c r="Z85" i="3"/>
  <c r="AD14" i="3"/>
  <c r="Y53" i="3"/>
  <c r="AB322" i="3"/>
  <c r="AA305" i="3"/>
  <c r="X305" i="3"/>
  <c r="AC305" i="3"/>
  <c r="AB305" i="3"/>
  <c r="Y305" i="3"/>
  <c r="AD305" i="3"/>
  <c r="Z305" i="3"/>
  <c r="AA84" i="3"/>
  <c r="AD84" i="3"/>
  <c r="X84" i="3"/>
  <c r="Y84" i="3"/>
  <c r="AB84" i="3"/>
  <c r="Z84" i="3"/>
  <c r="AC351" i="3"/>
  <c r="AB351" i="3"/>
  <c r="X351" i="3"/>
  <c r="Z351" i="3"/>
  <c r="Y351" i="3"/>
  <c r="AD351" i="3"/>
  <c r="AA351" i="3"/>
  <c r="AA152" i="3"/>
  <c r="AB152" i="3"/>
  <c r="X152" i="3"/>
  <c r="Y152" i="3"/>
  <c r="Z152" i="3"/>
  <c r="AD152" i="3"/>
  <c r="AC152" i="3"/>
  <c r="X77" i="3"/>
  <c r="AD77" i="3"/>
  <c r="Z77" i="3"/>
  <c r="Y77" i="3"/>
  <c r="AC77" i="3"/>
  <c r="AB77" i="3"/>
  <c r="AA77" i="3"/>
  <c r="AA47" i="3"/>
  <c r="AD47" i="3"/>
  <c r="AC47" i="3"/>
  <c r="AB47" i="3"/>
  <c r="Z47" i="3"/>
  <c r="Y47" i="3"/>
  <c r="X47" i="3"/>
  <c r="AC352" i="3"/>
  <c r="Z352" i="3"/>
  <c r="Y352" i="3"/>
  <c r="AD352" i="3"/>
  <c r="AA352" i="3"/>
  <c r="AB352" i="3"/>
  <c r="X352" i="3"/>
  <c r="X92" i="3"/>
  <c r="AC92" i="3"/>
  <c r="Z92" i="3"/>
  <c r="Y92" i="3"/>
  <c r="AB92" i="3"/>
  <c r="AD92" i="3"/>
  <c r="AA92" i="3"/>
  <c r="Y136" i="3"/>
  <c r="AD136" i="3"/>
  <c r="AC136" i="3"/>
  <c r="AB136" i="3"/>
  <c r="Z136" i="3"/>
  <c r="X136" i="3"/>
  <c r="AA136" i="3"/>
  <c r="AC370" i="3"/>
  <c r="Z370" i="3"/>
  <c r="AB370" i="3"/>
  <c r="AA370" i="3"/>
  <c r="Y370" i="3"/>
  <c r="AD370" i="3"/>
  <c r="X370" i="3"/>
  <c r="Y395" i="3"/>
  <c r="AA395" i="3"/>
  <c r="AD395" i="3"/>
  <c r="Z395" i="3"/>
  <c r="X395" i="3"/>
  <c r="AC395" i="3"/>
  <c r="AB395" i="3"/>
  <c r="AB330" i="3"/>
  <c r="AC330" i="3"/>
  <c r="Y330" i="3"/>
  <c r="X330" i="3"/>
  <c r="AD330" i="3"/>
  <c r="AA330" i="3"/>
  <c r="Z330" i="3"/>
  <c r="AA368" i="3"/>
  <c r="Y368" i="3"/>
  <c r="AC368" i="3"/>
  <c r="Z368" i="3"/>
  <c r="AB368" i="3"/>
  <c r="AD368" i="3"/>
  <c r="X368" i="3"/>
  <c r="AC170" i="3"/>
  <c r="AB170" i="3"/>
  <c r="AA170" i="3"/>
  <c r="AD170" i="3"/>
  <c r="X170" i="3"/>
  <c r="Z170" i="3"/>
  <c r="Y170" i="3"/>
  <c r="AD225" i="3"/>
  <c r="X225" i="3"/>
  <c r="Z225" i="3"/>
  <c r="Y225" i="3"/>
  <c r="AB225" i="3"/>
  <c r="AA225" i="3"/>
  <c r="AC225" i="3"/>
  <c r="AA27" i="3"/>
  <c r="AC27" i="3"/>
  <c r="Y27" i="3"/>
  <c r="AD27" i="3"/>
  <c r="AB27" i="3"/>
  <c r="Z27" i="3"/>
  <c r="X27" i="3"/>
  <c r="AD376" i="3"/>
  <c r="AA376" i="3"/>
  <c r="Z376" i="3"/>
  <c r="AC376" i="3"/>
  <c r="X376" i="3"/>
  <c r="Y376" i="3"/>
  <c r="AB376" i="3"/>
  <c r="AD262" i="3"/>
  <c r="Y262" i="3"/>
  <c r="Z262" i="3"/>
  <c r="AC262" i="3"/>
  <c r="X262" i="3"/>
  <c r="Z67" i="3"/>
  <c r="AB67" i="3"/>
  <c r="AC67" i="3"/>
  <c r="AA67" i="3"/>
  <c r="AD67" i="3"/>
  <c r="Y67" i="3"/>
  <c r="AD213" i="3"/>
  <c r="Z213" i="3"/>
  <c r="AA213" i="3"/>
  <c r="X213" i="3"/>
  <c r="AC213" i="3"/>
  <c r="AB213" i="3"/>
  <c r="Y213" i="3"/>
  <c r="Z341" i="3"/>
  <c r="AA341" i="3"/>
  <c r="AC341" i="3"/>
  <c r="Y341" i="3"/>
  <c r="AB341" i="3"/>
  <c r="X341" i="3"/>
  <c r="AA65" i="3"/>
  <c r="AB65" i="3"/>
  <c r="AC65" i="3"/>
  <c r="Y65" i="3"/>
  <c r="X65" i="3"/>
  <c r="AD65" i="3"/>
  <c r="Z65" i="3"/>
  <c r="AA150" i="3"/>
  <c r="Z150" i="3"/>
  <c r="X150" i="3"/>
  <c r="AC150" i="3"/>
  <c r="AB150" i="3"/>
  <c r="Y150" i="3"/>
  <c r="AD150" i="3"/>
  <c r="AB23" i="3"/>
  <c r="Z23" i="3"/>
  <c r="Y23" i="3"/>
  <c r="AA23" i="3"/>
  <c r="X23" i="3"/>
  <c r="AD23" i="3"/>
  <c r="AC23" i="3"/>
  <c r="AA320" i="3"/>
  <c r="Y320" i="3"/>
  <c r="X320" i="3"/>
  <c r="AC320" i="3"/>
  <c r="AB320" i="3"/>
  <c r="Z320" i="3"/>
  <c r="AD320" i="3"/>
  <c r="X146" i="3"/>
  <c r="AB257" i="3"/>
  <c r="AD257" i="3"/>
  <c r="Y257" i="3"/>
  <c r="AA257" i="3"/>
  <c r="X257" i="3"/>
  <c r="Z257" i="3"/>
  <c r="AC257" i="3"/>
  <c r="AD83" i="3"/>
  <c r="Z83" i="3"/>
  <c r="X83" i="3"/>
  <c r="AB83" i="3"/>
  <c r="AA83" i="3"/>
  <c r="AC83" i="3"/>
  <c r="Y83" i="3"/>
  <c r="AC266" i="3"/>
  <c r="X266" i="3"/>
  <c r="AB266" i="3"/>
  <c r="AA266" i="3"/>
  <c r="Y266" i="3"/>
  <c r="AD266" i="3"/>
  <c r="Z266" i="3"/>
  <c r="Y165" i="3"/>
  <c r="X165" i="3"/>
  <c r="AD165" i="3"/>
  <c r="AC165" i="3"/>
  <c r="AB165" i="3"/>
  <c r="AA165" i="3"/>
  <c r="Z165" i="3"/>
  <c r="AB81" i="3"/>
  <c r="AD81" i="3"/>
  <c r="AC81" i="3"/>
  <c r="AA81" i="3"/>
  <c r="Y81" i="3"/>
  <c r="Z81" i="3"/>
  <c r="X81" i="3"/>
  <c r="Y396" i="3"/>
  <c r="AD396" i="3"/>
  <c r="AC396" i="3"/>
  <c r="AB396" i="3"/>
  <c r="AA396" i="3"/>
  <c r="X396" i="3"/>
  <c r="Z396" i="3"/>
  <c r="AD337" i="3"/>
  <c r="AA337" i="3"/>
  <c r="Y337" i="3"/>
  <c r="X337" i="3"/>
  <c r="Z337" i="3"/>
  <c r="AC337" i="3"/>
  <c r="AB337" i="3"/>
  <c r="Y99" i="3"/>
  <c r="AA99" i="3"/>
  <c r="Z99" i="3"/>
  <c r="AB99" i="3"/>
  <c r="AD99" i="3"/>
  <c r="AC99" i="3"/>
  <c r="X99" i="3"/>
  <c r="Z159" i="3"/>
  <c r="AC159" i="3"/>
  <c r="AB159" i="3"/>
  <c r="AA159" i="3"/>
  <c r="X159" i="3"/>
  <c r="AD159" i="3"/>
  <c r="Y159" i="3"/>
  <c r="X329" i="3"/>
  <c r="AD329" i="3"/>
  <c r="Z329" i="3"/>
  <c r="AA329" i="3"/>
  <c r="AB329" i="3"/>
  <c r="Y329" i="3"/>
  <c r="AC329" i="3"/>
  <c r="AC235" i="3"/>
  <c r="AB235" i="3"/>
  <c r="AA235" i="3"/>
  <c r="X235" i="3"/>
  <c r="AD235" i="3"/>
  <c r="Y235" i="3"/>
  <c r="Z235" i="3"/>
  <c r="X237" i="3"/>
  <c r="AD237" i="3"/>
  <c r="AC237" i="3"/>
  <c r="AA237" i="3"/>
  <c r="AB237" i="3"/>
  <c r="Z237" i="3"/>
  <c r="AD254" i="3"/>
  <c r="AA254" i="3"/>
  <c r="Y254" i="3"/>
  <c r="AB254" i="3"/>
  <c r="X254" i="3"/>
  <c r="AC254" i="3"/>
  <c r="Z254" i="3"/>
  <c r="AA202" i="3"/>
  <c r="AB202" i="3"/>
  <c r="Z202" i="3"/>
  <c r="Y202" i="3"/>
  <c r="AC202" i="3"/>
  <c r="AD202" i="3"/>
  <c r="X202" i="3"/>
  <c r="Z201" i="3"/>
  <c r="AC201" i="3"/>
  <c r="AA201" i="3"/>
  <c r="AD201" i="3"/>
  <c r="AB201" i="3"/>
  <c r="X201" i="3"/>
  <c r="Y201" i="3"/>
  <c r="AD338" i="3"/>
  <c r="Y338" i="3"/>
  <c r="AA338" i="3"/>
  <c r="AB338" i="3"/>
  <c r="AC338" i="3"/>
  <c r="X338" i="3"/>
  <c r="Z338" i="3"/>
  <c r="AB367" i="3"/>
  <c r="AA367" i="3"/>
  <c r="AD367" i="3"/>
  <c r="Z367" i="3"/>
  <c r="Y367" i="3"/>
  <c r="X367" i="3"/>
  <c r="AC367" i="3"/>
  <c r="AC151" i="3"/>
  <c r="AA151" i="3"/>
  <c r="AD151" i="3"/>
  <c r="X151" i="3"/>
  <c r="AB151" i="3"/>
  <c r="Z151" i="3"/>
  <c r="Y151" i="3"/>
  <c r="Y267" i="3"/>
  <c r="Z267" i="3"/>
  <c r="X267" i="3"/>
  <c r="AC267" i="3"/>
  <c r="AA267" i="3"/>
  <c r="AB267" i="3"/>
  <c r="AD267" i="3"/>
  <c r="Z164" i="3"/>
  <c r="AC164" i="3"/>
  <c r="Y164" i="3"/>
  <c r="AD164" i="3"/>
  <c r="AB164" i="3"/>
  <c r="X164" i="3"/>
  <c r="AC212" i="3"/>
  <c r="AA212" i="3"/>
  <c r="X212" i="3"/>
  <c r="AD212" i="3"/>
  <c r="Y212" i="3"/>
  <c r="AB212" i="3"/>
  <c r="Z212" i="3"/>
  <c r="AC207" i="3"/>
  <c r="AB207" i="3"/>
  <c r="AA207" i="3"/>
  <c r="Y207" i="3"/>
  <c r="X207" i="3"/>
  <c r="AD207" i="3"/>
  <c r="Z207" i="3"/>
  <c r="AD248" i="3"/>
  <c r="AC248" i="3"/>
  <c r="Z248" i="3"/>
  <c r="X248" i="3"/>
  <c r="AA248" i="3"/>
  <c r="Y248" i="3"/>
  <c r="AA195" i="3"/>
  <c r="Y195" i="3"/>
  <c r="AC195" i="3"/>
  <c r="AB195" i="3"/>
  <c r="AD195" i="3"/>
  <c r="X195" i="3"/>
  <c r="Z195" i="3"/>
  <c r="AA164" i="3"/>
  <c r="Y97" i="3"/>
  <c r="AD97" i="3"/>
  <c r="AC97" i="3"/>
  <c r="AB97" i="3"/>
  <c r="Z97" i="3"/>
  <c r="X97" i="3"/>
  <c r="AA97" i="3"/>
  <c r="AB107" i="3"/>
  <c r="Z107" i="3"/>
  <c r="AA107" i="3"/>
  <c r="X107" i="3"/>
  <c r="AD107" i="3"/>
  <c r="Y107" i="3"/>
  <c r="AC107" i="3"/>
  <c r="AD122" i="3"/>
  <c r="X122" i="3"/>
  <c r="Z122" i="3"/>
  <c r="AC122" i="3"/>
  <c r="AB122" i="3"/>
  <c r="AB62" i="3"/>
  <c r="Z62" i="3"/>
  <c r="Y62" i="3"/>
  <c r="AD62" i="3"/>
  <c r="AC62" i="3"/>
  <c r="AA62" i="3"/>
  <c r="X62" i="3"/>
  <c r="AB289" i="3"/>
  <c r="AA289" i="3"/>
  <c r="Y289" i="3"/>
  <c r="Z289" i="3"/>
  <c r="AD289" i="3"/>
  <c r="AC289" i="3"/>
  <c r="X289" i="3"/>
  <c r="X185" i="3"/>
  <c r="AD185" i="3"/>
  <c r="AA185" i="3"/>
  <c r="AB185" i="3"/>
  <c r="AC185" i="3"/>
  <c r="Y185" i="3"/>
  <c r="Z185" i="3"/>
  <c r="AA130" i="3"/>
  <c r="AD130" i="3"/>
  <c r="Z130" i="3"/>
  <c r="AC130" i="3"/>
  <c r="Y130" i="3"/>
  <c r="X130" i="3"/>
  <c r="AD361" i="3"/>
  <c r="AC361" i="3"/>
  <c r="Z361" i="3"/>
  <c r="AB361" i="3"/>
  <c r="AA361" i="3"/>
  <c r="Y361" i="3"/>
  <c r="X361" i="3"/>
  <c r="X59" i="3"/>
  <c r="Y59" i="3"/>
  <c r="AC59" i="3"/>
  <c r="AD59" i="3"/>
  <c r="Z59" i="3"/>
  <c r="AB59" i="3"/>
  <c r="AA59" i="3"/>
  <c r="Y239" i="3"/>
  <c r="AA239" i="3"/>
  <c r="AB239" i="3"/>
  <c r="Z239" i="3"/>
  <c r="X239" i="3"/>
  <c r="X182" i="3"/>
  <c r="Y182" i="3"/>
  <c r="Z182" i="3"/>
  <c r="AD182" i="3"/>
  <c r="AC182" i="3"/>
  <c r="AB182" i="3"/>
  <c r="AA182" i="3"/>
  <c r="X339" i="3"/>
  <c r="AB339" i="3"/>
  <c r="AA339" i="3"/>
  <c r="AD339" i="3"/>
  <c r="Z339" i="3"/>
  <c r="AC339" i="3"/>
  <c r="Y339" i="3"/>
  <c r="AB34" i="3"/>
  <c r="Y34" i="3"/>
  <c r="X34" i="3"/>
  <c r="AA34" i="3"/>
  <c r="AC34" i="3"/>
  <c r="AD34" i="3"/>
  <c r="Z34" i="3"/>
  <c r="AC272" i="3"/>
  <c r="Y272" i="3"/>
  <c r="AB272" i="3"/>
  <c r="Z272" i="3"/>
  <c r="X272" i="3"/>
  <c r="AD272" i="3"/>
  <c r="AA272" i="3"/>
  <c r="Y156" i="3"/>
  <c r="AD156" i="3"/>
  <c r="X156" i="3"/>
  <c r="Z156" i="3"/>
  <c r="AB156" i="3"/>
  <c r="AA156" i="3"/>
  <c r="AC156" i="3"/>
  <c r="AD341" i="3"/>
  <c r="AA113" i="3"/>
  <c r="X113" i="3"/>
  <c r="AC113" i="3"/>
  <c r="AB113" i="3"/>
  <c r="Z113" i="3"/>
  <c r="AD113" i="3"/>
  <c r="Y113" i="3"/>
  <c r="AD104" i="3"/>
  <c r="AB104" i="3"/>
  <c r="X104" i="3"/>
  <c r="AA104" i="3"/>
  <c r="Z104" i="3"/>
  <c r="AC104" i="3"/>
  <c r="Y104" i="3"/>
  <c r="AA95" i="3"/>
  <c r="Z95" i="3"/>
  <c r="Y95" i="3"/>
  <c r="AC95" i="3"/>
  <c r="AB95" i="3"/>
  <c r="AD95" i="3"/>
  <c r="X95" i="3"/>
  <c r="X60" i="3"/>
  <c r="AC60" i="3"/>
  <c r="AB60" i="3"/>
  <c r="Y60" i="3"/>
  <c r="AD60" i="3"/>
  <c r="Z60" i="3"/>
  <c r="AA60" i="3"/>
  <c r="AD317" i="3"/>
  <c r="AB317" i="3"/>
  <c r="Y317" i="3"/>
  <c r="X317" i="3"/>
  <c r="Z317" i="3"/>
  <c r="AC317" i="3"/>
  <c r="AA317" i="3"/>
  <c r="Y363" i="3"/>
  <c r="AC363" i="3"/>
  <c r="AA363" i="3"/>
  <c r="X363" i="3"/>
  <c r="Z363" i="3"/>
  <c r="AD363" i="3"/>
  <c r="AB363" i="3"/>
  <c r="AB203" i="3"/>
  <c r="Z203" i="3"/>
  <c r="Y203" i="3"/>
  <c r="AC203" i="3"/>
  <c r="AA203" i="3"/>
  <c r="AD203" i="3"/>
  <c r="X203" i="3"/>
  <c r="Z293" i="3"/>
  <c r="AD293" i="3"/>
  <c r="Y293" i="3"/>
  <c r="X293" i="3"/>
  <c r="AB293" i="3"/>
  <c r="AC293" i="3"/>
  <c r="AA293" i="3"/>
  <c r="AD28" i="3"/>
  <c r="AC28" i="3"/>
  <c r="AA28" i="3"/>
  <c r="AB28" i="3"/>
  <c r="Z28" i="3"/>
  <c r="X28" i="3"/>
  <c r="Y28" i="3"/>
  <c r="AD16" i="3"/>
  <c r="AA16" i="3"/>
  <c r="Z16" i="3"/>
  <c r="Y16" i="3"/>
  <c r="X16" i="3"/>
  <c r="AB16" i="3"/>
  <c r="AC16" i="3"/>
  <c r="Z64" i="3"/>
  <c r="Y64" i="3"/>
  <c r="AB64" i="3"/>
  <c r="AC64" i="3"/>
  <c r="AA64" i="3"/>
  <c r="X64" i="3"/>
  <c r="AD64" i="3"/>
  <c r="Z109" i="3"/>
  <c r="Y109" i="3"/>
  <c r="X109" i="3"/>
  <c r="AD109" i="3"/>
  <c r="AC109" i="3"/>
  <c r="AB109" i="3"/>
  <c r="AC356" i="3"/>
  <c r="AD356" i="3"/>
  <c r="X356" i="3"/>
  <c r="AB356" i="3"/>
  <c r="Z356" i="3"/>
  <c r="AA356" i="3"/>
  <c r="Y356" i="3"/>
  <c r="X74" i="3"/>
  <c r="AD74" i="3"/>
  <c r="Y74" i="3"/>
  <c r="AC74" i="3"/>
  <c r="AA74" i="3"/>
  <c r="AB74" i="3"/>
  <c r="Z74" i="3"/>
  <c r="Z12" i="3"/>
  <c r="Y12" i="3"/>
  <c r="X12" i="3"/>
  <c r="AD12" i="3"/>
  <c r="AA12" i="3"/>
  <c r="AC12" i="3"/>
  <c r="AB12" i="3"/>
  <c r="AC171" i="3"/>
  <c r="AB130" i="3"/>
  <c r="AC57" i="3"/>
  <c r="Y57" i="3"/>
  <c r="X57" i="3"/>
  <c r="AB57" i="3"/>
  <c r="AD57" i="3"/>
  <c r="AA57" i="3"/>
  <c r="Z57" i="3"/>
  <c r="AA39" i="3"/>
  <c r="X39" i="3"/>
  <c r="AD39" i="3"/>
  <c r="Y39" i="3"/>
  <c r="Z39" i="3"/>
  <c r="AC39" i="3"/>
  <c r="AB39" i="3"/>
  <c r="AA301" i="3"/>
  <c r="Y301" i="3"/>
  <c r="Z301" i="3"/>
  <c r="AD301" i="3"/>
  <c r="AC301" i="3"/>
  <c r="AB301" i="3"/>
  <c r="X301" i="3"/>
  <c r="AD134" i="3"/>
  <c r="Z134" i="3"/>
  <c r="AC134" i="3"/>
  <c r="AB134" i="3"/>
  <c r="AA134" i="3"/>
  <c r="Y134" i="3"/>
  <c r="X134" i="3"/>
  <c r="AA279" i="3"/>
  <c r="Y279" i="3"/>
  <c r="Z279" i="3"/>
  <c r="AD279" i="3"/>
  <c r="X279" i="3"/>
  <c r="AC279" i="3"/>
  <c r="AB279" i="3"/>
  <c r="Z299" i="3"/>
  <c r="AC299" i="3"/>
  <c r="AA299" i="3"/>
  <c r="AD299" i="3"/>
  <c r="X299" i="3"/>
  <c r="Y299" i="3"/>
  <c r="AB299" i="3"/>
  <c r="AC124" i="3"/>
  <c r="AA124" i="3"/>
  <c r="Y124" i="3"/>
  <c r="AB124" i="3"/>
  <c r="X124" i="3"/>
  <c r="AD124" i="3"/>
  <c r="Z124" i="3"/>
  <c r="AC210" i="3"/>
  <c r="X210" i="3"/>
  <c r="AD210" i="3"/>
  <c r="Z210" i="3"/>
  <c r="Y210" i="3"/>
  <c r="AA210" i="3"/>
  <c r="AB210" i="3"/>
  <c r="X382" i="3"/>
  <c r="AD382" i="3"/>
  <c r="AC382" i="3"/>
  <c r="Z382" i="3"/>
  <c r="AB382" i="3"/>
  <c r="AA382" i="3"/>
  <c r="Y382" i="3"/>
  <c r="AB228" i="3"/>
  <c r="AD228" i="3"/>
  <c r="Y228" i="3"/>
  <c r="AC228" i="3"/>
  <c r="X228" i="3"/>
  <c r="AA228" i="3"/>
  <c r="Z228" i="3"/>
  <c r="AD253" i="3"/>
  <c r="Z253" i="3"/>
  <c r="AC253" i="3"/>
  <c r="X253" i="3"/>
  <c r="Y253" i="3"/>
  <c r="AB253" i="3"/>
  <c r="AA253" i="3"/>
  <c r="X217" i="3"/>
  <c r="Z217" i="3"/>
  <c r="Y217" i="3"/>
  <c r="AD217" i="3"/>
  <c r="AB217" i="3"/>
  <c r="AC217" i="3"/>
  <c r="X284" i="3"/>
  <c r="Z284" i="3"/>
  <c r="Y284" i="3"/>
  <c r="AD284" i="3"/>
  <c r="AA284" i="3"/>
  <c r="AC284" i="3"/>
  <c r="AB284" i="3"/>
  <c r="X263" i="3"/>
  <c r="AD263" i="3"/>
  <c r="AB263" i="3"/>
  <c r="Z263" i="3"/>
  <c r="AA263" i="3"/>
  <c r="Y263" i="3"/>
  <c r="AC263" i="3"/>
  <c r="AC37" i="3"/>
  <c r="AA37" i="3"/>
  <c r="Z37" i="3"/>
  <c r="Y37" i="3"/>
  <c r="X37" i="3"/>
  <c r="AD37" i="3"/>
  <c r="AB37" i="3"/>
  <c r="AB138" i="3"/>
  <c r="Y138" i="3"/>
  <c r="X138" i="3"/>
  <c r="AD138" i="3"/>
  <c r="Z138" i="3"/>
  <c r="AC138" i="3"/>
  <c r="AA138" i="3"/>
  <c r="Y103" i="3"/>
  <c r="AC103" i="3"/>
  <c r="AD103" i="3"/>
  <c r="AB103" i="3"/>
  <c r="X103" i="3"/>
  <c r="Z103" i="3"/>
  <c r="AA103" i="3"/>
  <c r="X177" i="3"/>
  <c r="Y177" i="3"/>
  <c r="Z177" i="3"/>
  <c r="AD177" i="3"/>
  <c r="AC177" i="3"/>
  <c r="AB177" i="3"/>
  <c r="AA177" i="3"/>
  <c r="AA21" i="3"/>
  <c r="Z21" i="3"/>
  <c r="AB21" i="3"/>
  <c r="Y21" i="3"/>
  <c r="X21" i="3"/>
  <c r="AD21" i="3"/>
  <c r="AC21" i="3"/>
  <c r="AC7" i="3"/>
  <c r="AB7" i="3"/>
  <c r="Y7" i="3"/>
  <c r="X7" i="3"/>
  <c r="Z7" i="3"/>
  <c r="AD7" i="3"/>
  <c r="AA7" i="3"/>
  <c r="Y303" i="3"/>
  <c r="AC303" i="3"/>
  <c r="AD303" i="3"/>
  <c r="Z303" i="3"/>
  <c r="X303" i="3"/>
  <c r="AB303" i="3"/>
  <c r="AA303" i="3"/>
  <c r="AC345" i="3"/>
  <c r="AD345" i="3"/>
  <c r="Z345" i="3"/>
  <c r="AB345" i="3"/>
  <c r="AA345" i="3"/>
  <c r="Y345" i="3"/>
  <c r="X345" i="3"/>
  <c r="X359" i="3"/>
  <c r="AC359" i="3"/>
  <c r="Z359" i="3"/>
  <c r="Y359" i="3"/>
  <c r="AD359" i="3"/>
  <c r="AB359" i="3"/>
  <c r="AA359" i="3"/>
  <c r="AD347" i="3"/>
  <c r="X347" i="3"/>
  <c r="AC347" i="3"/>
  <c r="AB347" i="3"/>
  <c r="AA347" i="3"/>
  <c r="Z347" i="3"/>
  <c r="Y347" i="3"/>
  <c r="AB273" i="3"/>
  <c r="Z273" i="3"/>
  <c r="AA273" i="3"/>
  <c r="AC273" i="3"/>
  <c r="Y273" i="3"/>
  <c r="X273" i="3"/>
  <c r="AD125" i="3"/>
  <c r="AB125" i="3"/>
  <c r="Z125" i="3"/>
  <c r="AA125" i="3"/>
  <c r="Y125" i="3"/>
  <c r="AC125" i="3"/>
  <c r="X125" i="3"/>
  <c r="AB173" i="3"/>
  <c r="AA173" i="3"/>
  <c r="AD173" i="3"/>
  <c r="Y173" i="3"/>
  <c r="X173" i="3"/>
  <c r="Z173" i="3"/>
  <c r="T81" i="3"/>
  <c r="AB262" i="3"/>
  <c r="Y160" i="3"/>
  <c r="X160" i="3"/>
  <c r="Z160" i="3"/>
  <c r="AC160" i="3"/>
  <c r="AB160" i="3"/>
  <c r="AD160" i="3"/>
  <c r="AA160" i="3"/>
  <c r="AC116" i="3"/>
  <c r="AA116" i="3"/>
  <c r="Z116" i="3"/>
  <c r="X116" i="3"/>
  <c r="AB116" i="3"/>
  <c r="Y116" i="3"/>
  <c r="AD116" i="3"/>
  <c r="X94" i="3"/>
  <c r="AA94" i="3"/>
  <c r="Y94" i="3"/>
  <c r="AB94" i="3"/>
  <c r="AC94" i="3"/>
  <c r="Z94" i="3"/>
  <c r="AD94" i="3"/>
  <c r="Z384" i="3"/>
  <c r="AC384" i="3"/>
  <c r="Y384" i="3"/>
  <c r="AA384" i="3"/>
  <c r="X384" i="3"/>
  <c r="AB384" i="3"/>
  <c r="AD384" i="3"/>
  <c r="Y255" i="3"/>
  <c r="AB255" i="3"/>
  <c r="Z255" i="3"/>
  <c r="AA255" i="3"/>
  <c r="X255" i="3"/>
  <c r="AD255" i="3"/>
  <c r="AC255" i="3"/>
  <c r="X82" i="3"/>
  <c r="AB82" i="3"/>
  <c r="AA82" i="3"/>
  <c r="Z82" i="3"/>
  <c r="AD82" i="3"/>
  <c r="Y82" i="3"/>
  <c r="AC82" i="3"/>
  <c r="AA291" i="3"/>
  <c r="AC291" i="3"/>
  <c r="Y291" i="3"/>
  <c r="X291" i="3"/>
  <c r="AD291" i="3"/>
  <c r="Z291" i="3"/>
  <c r="X30" i="3"/>
  <c r="AC30" i="3"/>
  <c r="AA30" i="3"/>
  <c r="Z30" i="3"/>
  <c r="Y30" i="3"/>
  <c r="AB30" i="3"/>
  <c r="AD30" i="3"/>
  <c r="AA365" i="3"/>
  <c r="X365" i="3"/>
  <c r="AC365" i="3"/>
  <c r="Z365" i="3"/>
  <c r="AD365" i="3"/>
  <c r="Y365" i="3"/>
  <c r="AB365" i="3"/>
  <c r="AA373" i="3"/>
  <c r="X373" i="3"/>
  <c r="AC373" i="3"/>
  <c r="AB373" i="3"/>
  <c r="Y373" i="3"/>
  <c r="Z373" i="3"/>
  <c r="AD373" i="3"/>
  <c r="Z353" i="3"/>
  <c r="AC353" i="3"/>
  <c r="AB353" i="3"/>
  <c r="Y353" i="3"/>
  <c r="X353" i="3"/>
  <c r="AD353" i="3"/>
  <c r="AA353" i="3"/>
  <c r="Y13" i="3"/>
  <c r="Z13" i="3"/>
  <c r="X13" i="3"/>
  <c r="AD13" i="3"/>
  <c r="AC13" i="3"/>
  <c r="X128" i="3"/>
  <c r="Y128" i="3"/>
  <c r="AD128" i="3"/>
  <c r="AA128" i="3"/>
  <c r="Z128" i="3"/>
  <c r="AB128" i="3"/>
  <c r="AC128" i="3"/>
  <c r="Y393" i="3"/>
  <c r="X393" i="3"/>
  <c r="AD393" i="3"/>
  <c r="AB393" i="3"/>
  <c r="AA393" i="3"/>
  <c r="Z393" i="3"/>
  <c r="AC393" i="3"/>
  <c r="AC55" i="3"/>
  <c r="AA55" i="3"/>
  <c r="Y55" i="3"/>
  <c r="AB55" i="3"/>
  <c r="X55" i="3"/>
  <c r="AD55" i="3"/>
  <c r="Z55" i="3"/>
  <c r="Y385" i="3"/>
  <c r="AB385" i="3"/>
  <c r="AA385" i="3"/>
  <c r="AC385" i="3"/>
  <c r="Z385" i="3"/>
  <c r="AD385" i="3"/>
  <c r="X385" i="3"/>
  <c r="Y146" i="3"/>
  <c r="Z146" i="3"/>
  <c r="AC146" i="3"/>
  <c r="AB189" i="3"/>
  <c r="Z189" i="3"/>
  <c r="AD189" i="3"/>
  <c r="AC189" i="3"/>
  <c r="X189" i="3"/>
  <c r="Y189" i="3"/>
  <c r="AA189" i="3"/>
  <c r="AA260" i="3"/>
  <c r="AC260" i="3"/>
  <c r="X260" i="3"/>
  <c r="Z260" i="3"/>
  <c r="AB260" i="3"/>
  <c r="Y260" i="3"/>
  <c r="Y200" i="3"/>
  <c r="X200" i="3"/>
  <c r="AB200" i="3"/>
  <c r="AD200" i="3"/>
  <c r="Z200" i="3"/>
  <c r="AC200" i="3"/>
  <c r="AA200" i="3"/>
  <c r="AB38" i="3"/>
  <c r="Z38" i="3"/>
  <c r="Y38" i="3"/>
  <c r="AC38" i="3"/>
  <c r="X38" i="3"/>
  <c r="AD38" i="3"/>
  <c r="AA38" i="3"/>
  <c r="X236" i="3"/>
  <c r="AC236" i="3"/>
  <c r="AB236" i="3"/>
  <c r="AA236" i="3"/>
  <c r="AD236" i="3"/>
  <c r="Z236" i="3"/>
  <c r="Y236" i="3"/>
  <c r="AD71" i="3"/>
  <c r="X71" i="3"/>
  <c r="AA71" i="3"/>
  <c r="Z71" i="3"/>
  <c r="AC71" i="3"/>
  <c r="Y71" i="3"/>
  <c r="AB71" i="3"/>
  <c r="Z114" i="3"/>
  <c r="AC114" i="3"/>
  <c r="AA114" i="3"/>
  <c r="X114" i="3"/>
  <c r="Y114" i="3"/>
  <c r="AD114" i="3"/>
  <c r="AB114" i="3"/>
  <c r="Z381" i="3"/>
  <c r="AB381" i="3"/>
  <c r="AC381" i="3"/>
  <c r="AA381" i="3"/>
  <c r="AD381" i="3"/>
  <c r="Y381" i="3"/>
  <c r="X381" i="3"/>
  <c r="Y380" i="3"/>
  <c r="X380" i="3"/>
  <c r="AA380" i="3"/>
  <c r="Z380" i="3"/>
  <c r="AC380" i="3"/>
  <c r="AD380" i="3"/>
  <c r="AB380" i="3"/>
  <c r="AD98" i="3"/>
  <c r="AA98" i="3"/>
  <c r="AC98" i="3"/>
  <c r="AB98" i="3"/>
  <c r="X98" i="3"/>
  <c r="Z98" i="3"/>
  <c r="Y98" i="3"/>
  <c r="U99" i="3"/>
  <c r="AA122" i="3"/>
  <c r="AD273" i="3"/>
  <c r="AD280" i="3"/>
  <c r="AA280" i="3"/>
  <c r="AC280" i="3"/>
  <c r="Z280" i="3"/>
  <c r="Y280" i="3"/>
  <c r="X280" i="3"/>
  <c r="AB280" i="3"/>
  <c r="AA325" i="3"/>
  <c r="X325" i="3"/>
  <c r="AB325" i="3"/>
  <c r="AD325" i="3"/>
  <c r="AC325" i="3"/>
  <c r="Y325" i="3"/>
  <c r="Z325" i="3"/>
  <c r="AA166" i="3"/>
  <c r="AB166" i="3"/>
  <c r="AD166" i="3"/>
  <c r="Z166" i="3"/>
  <c r="AC166" i="3"/>
  <c r="Y166" i="3"/>
  <c r="X166" i="3"/>
  <c r="Y70" i="3"/>
  <c r="AB70" i="3"/>
  <c r="Z70" i="3"/>
  <c r="AC70" i="3"/>
  <c r="X70" i="3"/>
  <c r="AA70" i="3"/>
  <c r="AD70" i="3"/>
  <c r="Z232" i="3"/>
  <c r="AB232" i="3"/>
  <c r="AC232" i="3"/>
  <c r="X232" i="3"/>
  <c r="AD232" i="3"/>
  <c r="AA232" i="3"/>
  <c r="Y232" i="3"/>
  <c r="AD126" i="3"/>
  <c r="AB126" i="3"/>
  <c r="AA126" i="3"/>
  <c r="Y126" i="3"/>
  <c r="X126" i="3"/>
  <c r="Z126" i="3"/>
  <c r="AC126" i="3"/>
  <c r="Y69" i="3"/>
  <c r="AC69" i="3"/>
  <c r="AB69" i="3"/>
  <c r="AA69" i="3"/>
  <c r="Z69" i="3"/>
  <c r="X69" i="3"/>
  <c r="AD300" i="3"/>
  <c r="AA300" i="3"/>
  <c r="AB300" i="3"/>
  <c r="Z300" i="3"/>
  <c r="Y300" i="3"/>
  <c r="X300" i="3"/>
  <c r="AC300" i="3"/>
  <c r="Z389" i="3"/>
  <c r="AA389" i="3"/>
  <c r="AC389" i="3"/>
  <c r="X389" i="3"/>
  <c r="AD389" i="3"/>
  <c r="AB389" i="3"/>
  <c r="Y389" i="3"/>
  <c r="Z108" i="3"/>
  <c r="AC108" i="3"/>
  <c r="AB108" i="3"/>
  <c r="X108" i="3"/>
  <c r="AA108" i="3"/>
  <c r="Y108" i="3"/>
  <c r="AD108" i="3"/>
  <c r="AB252" i="3"/>
  <c r="AD252" i="3"/>
  <c r="Y252" i="3"/>
  <c r="X252" i="3"/>
  <c r="AA252" i="3"/>
  <c r="Z252" i="3"/>
  <c r="AC252" i="3"/>
  <c r="X242" i="3"/>
  <c r="AB242" i="3"/>
  <c r="AC242" i="3"/>
  <c r="Z242" i="3"/>
  <c r="AA242" i="3"/>
  <c r="AA312" i="3"/>
  <c r="X312" i="3"/>
  <c r="AB312" i="3"/>
  <c r="AD312" i="3"/>
  <c r="Z312" i="3"/>
  <c r="Y312" i="3"/>
  <c r="AC312" i="3"/>
  <c r="AA244" i="3"/>
  <c r="X244" i="3"/>
  <c r="AC244" i="3"/>
  <c r="Z244" i="3"/>
  <c r="AD244" i="3"/>
  <c r="AB244" i="3"/>
  <c r="Y244" i="3"/>
  <c r="AC174" i="3"/>
  <c r="AB174" i="3"/>
  <c r="AD174" i="3"/>
  <c r="Y174" i="3"/>
  <c r="X174" i="3"/>
  <c r="AA174" i="3"/>
  <c r="Z174" i="3"/>
  <c r="AB198" i="3"/>
  <c r="Y198" i="3"/>
  <c r="AA198" i="3"/>
  <c r="AC198" i="3"/>
  <c r="Z198" i="3"/>
  <c r="X198" i="3"/>
  <c r="AD198" i="3"/>
  <c r="AA141" i="3"/>
  <c r="Y141" i="3"/>
  <c r="AD141" i="3"/>
  <c r="Z141" i="3"/>
  <c r="AC141" i="3"/>
  <c r="AB141" i="3"/>
  <c r="X141" i="3"/>
  <c r="AB154" i="3"/>
  <c r="AC154" i="3"/>
  <c r="Y154" i="3"/>
  <c r="Z154" i="3"/>
  <c r="AA154" i="3"/>
  <c r="X282" i="3"/>
  <c r="Z282" i="3"/>
  <c r="AC282" i="3"/>
  <c r="AD282" i="3"/>
  <c r="Y282" i="3"/>
  <c r="AB282" i="3"/>
  <c r="AA282" i="3"/>
  <c r="X154" i="3"/>
  <c r="Y318" i="3"/>
  <c r="AD318" i="3"/>
  <c r="AC318" i="3"/>
  <c r="AB318" i="3"/>
  <c r="X318" i="3"/>
  <c r="AA318" i="3"/>
  <c r="Z318" i="3"/>
  <c r="Z88" i="3"/>
  <c r="X88" i="3"/>
  <c r="Y88" i="3"/>
  <c r="AD88" i="3"/>
  <c r="AB88" i="3"/>
  <c r="AC88" i="3"/>
  <c r="AA88" i="3"/>
  <c r="Z155" i="3"/>
  <c r="X155" i="3"/>
  <c r="AD155" i="3"/>
  <c r="AA155" i="3"/>
  <c r="AC155" i="3"/>
  <c r="AB155" i="3"/>
  <c r="Y155" i="3"/>
  <c r="AA319" i="3"/>
  <c r="Y319" i="3"/>
  <c r="X319" i="3"/>
  <c r="AB319" i="3"/>
  <c r="Z319" i="3"/>
  <c r="AC319" i="3"/>
  <c r="AD319" i="3"/>
  <c r="AA323" i="3"/>
  <c r="Z323" i="3"/>
  <c r="AC323" i="3"/>
  <c r="AB323" i="3"/>
  <c r="Y323" i="3"/>
  <c r="AD323" i="3"/>
  <c r="X323" i="3"/>
  <c r="X15" i="3"/>
  <c r="AC15" i="3"/>
  <c r="AB15" i="3"/>
  <c r="Y15" i="3"/>
  <c r="AD15" i="3"/>
  <c r="AA15" i="3"/>
  <c r="X196" i="3"/>
  <c r="AC196" i="3"/>
  <c r="AD196" i="3"/>
  <c r="Y196" i="3"/>
  <c r="AA196" i="3"/>
  <c r="Z196" i="3"/>
  <c r="AB196" i="3"/>
  <c r="AA29" i="3"/>
  <c r="Y29" i="3"/>
  <c r="AD29" i="3"/>
  <c r="Z29" i="3"/>
  <c r="AC29" i="3"/>
  <c r="AB29" i="3"/>
  <c r="X29" i="3"/>
  <c r="AD387" i="3"/>
  <c r="AB387" i="3"/>
  <c r="AC387" i="3"/>
  <c r="Y387" i="3"/>
  <c r="Z387" i="3"/>
  <c r="X387" i="3"/>
  <c r="AA387" i="3"/>
  <c r="AD258" i="3"/>
  <c r="Z258" i="3"/>
  <c r="AC258" i="3"/>
  <c r="X258" i="3"/>
  <c r="Y258" i="3"/>
  <c r="AB258" i="3"/>
  <c r="AA258" i="3"/>
  <c r="Z51" i="3"/>
  <c r="Y51" i="3"/>
  <c r="AC51" i="3"/>
  <c r="AB51" i="3"/>
  <c r="AA51" i="3"/>
  <c r="AD205" i="3"/>
  <c r="AA205" i="3"/>
  <c r="Z205" i="3"/>
  <c r="Y205" i="3"/>
  <c r="AC205" i="3"/>
  <c r="AB205" i="3"/>
  <c r="X205" i="3"/>
  <c r="AA146" i="3"/>
  <c r="AD102" i="3"/>
  <c r="AC102" i="3"/>
  <c r="AB102" i="3"/>
  <c r="Z102" i="3"/>
  <c r="AA102" i="3"/>
  <c r="X102" i="3"/>
  <c r="Y102" i="3"/>
  <c r="AA193" i="3"/>
  <c r="AC193" i="3"/>
  <c r="Z193" i="3"/>
  <c r="X193" i="3"/>
  <c r="Y193" i="3"/>
  <c r="AB193" i="3"/>
  <c r="AD193" i="3"/>
  <c r="AB45" i="3"/>
  <c r="Y45" i="3"/>
  <c r="X45" i="3"/>
  <c r="AD45" i="3"/>
  <c r="Z45" i="3"/>
  <c r="AC45" i="3"/>
  <c r="AA45" i="3"/>
  <c r="AB206" i="3"/>
  <c r="X206" i="3"/>
  <c r="AC206" i="3"/>
  <c r="AA206" i="3"/>
  <c r="Z206" i="3"/>
  <c r="AD206" i="3"/>
  <c r="Y206" i="3"/>
  <c r="AC112" i="3"/>
  <c r="Z112" i="3"/>
  <c r="AA112" i="3"/>
  <c r="X112" i="3"/>
  <c r="AB112" i="3"/>
  <c r="Y112" i="3"/>
  <c r="AD112" i="3"/>
  <c r="Z223" i="3"/>
  <c r="Y223" i="3"/>
  <c r="AD223" i="3"/>
  <c r="AC223" i="3"/>
  <c r="X223" i="3"/>
  <c r="AB223" i="3"/>
  <c r="AA223" i="3"/>
  <c r="X297" i="3"/>
  <c r="AB297" i="3"/>
  <c r="AD297" i="3"/>
  <c r="AA297" i="3"/>
  <c r="Z297" i="3"/>
  <c r="Y297" i="3"/>
  <c r="AC297" i="3"/>
  <c r="X67" i="3"/>
  <c r="X307" i="3"/>
  <c r="AA307" i="3"/>
  <c r="AB307" i="3"/>
  <c r="AD307" i="3"/>
  <c r="Z307" i="3"/>
  <c r="Y307" i="3"/>
  <c r="AC307" i="3"/>
  <c r="AB110" i="3"/>
  <c r="Y110" i="3"/>
  <c r="X110" i="3"/>
  <c r="AC110" i="3"/>
  <c r="Z110" i="3"/>
  <c r="AD110" i="3"/>
  <c r="AA110" i="3"/>
  <c r="AB336" i="3"/>
  <c r="AA336" i="3"/>
  <c r="Z336" i="3"/>
  <c r="Y336" i="3"/>
  <c r="X336" i="3"/>
  <c r="AC336" i="3"/>
  <c r="AD336" i="3"/>
  <c r="Y163" i="3"/>
  <c r="Z163" i="3"/>
  <c r="AD163" i="3"/>
  <c r="AB163" i="3"/>
  <c r="X163" i="3"/>
  <c r="AA163" i="3"/>
  <c r="AC163" i="3"/>
  <c r="Z218" i="3"/>
  <c r="Y218" i="3"/>
  <c r="AD218" i="3"/>
  <c r="AC218" i="3"/>
  <c r="AA218" i="3"/>
  <c r="X218" i="3"/>
  <c r="AB218" i="3"/>
  <c r="Z179" i="3"/>
  <c r="AB179" i="3"/>
  <c r="AC179" i="3"/>
  <c r="AA179" i="3"/>
  <c r="Y179" i="3"/>
  <c r="X179" i="3"/>
  <c r="AD179" i="3"/>
  <c r="Y171" i="3"/>
  <c r="AD171" i="3"/>
  <c r="Z75" i="3"/>
  <c r="AB75" i="3"/>
  <c r="AD75" i="3"/>
  <c r="Y75" i="3"/>
  <c r="AA75" i="3"/>
  <c r="X75" i="3"/>
  <c r="AC75" i="3"/>
  <c r="Y377" i="3"/>
  <c r="AB377" i="3"/>
  <c r="AD377" i="3"/>
  <c r="AC377" i="3"/>
  <c r="AA377" i="3"/>
  <c r="Z377" i="3"/>
  <c r="X377" i="3"/>
  <c r="AC328" i="3"/>
  <c r="Z328" i="3"/>
  <c r="X328" i="3"/>
  <c r="AD328" i="3"/>
  <c r="AA328" i="3"/>
  <c r="Y328" i="3"/>
  <c r="AB328" i="3"/>
  <c r="AD321" i="3"/>
  <c r="X321" i="3"/>
  <c r="Y321" i="3"/>
  <c r="Z321" i="3"/>
  <c r="AC292" i="3"/>
  <c r="AD292" i="3"/>
  <c r="Y292" i="3"/>
  <c r="X292" i="3"/>
  <c r="Z292" i="3"/>
  <c r="AB100" i="3"/>
  <c r="AA100" i="3"/>
  <c r="AC100" i="3"/>
  <c r="Y100" i="3"/>
  <c r="X100" i="3"/>
  <c r="Z100" i="3"/>
  <c r="AD100" i="3"/>
  <c r="Y308" i="3"/>
  <c r="X308" i="3"/>
  <c r="AB308" i="3"/>
  <c r="AA308" i="3"/>
  <c r="AC308" i="3"/>
  <c r="AD308" i="3"/>
  <c r="AC224" i="3"/>
  <c r="AA224" i="3"/>
  <c r="AB224" i="3"/>
  <c r="AD224" i="3"/>
  <c r="Z224" i="3"/>
  <c r="Y224" i="3"/>
  <c r="X224" i="3"/>
  <c r="S99" i="3"/>
  <c r="Q99" i="3"/>
  <c r="O99" i="3"/>
  <c r="T99" i="3"/>
  <c r="P99" i="3"/>
  <c r="R246" i="3"/>
  <c r="S81" i="3"/>
  <c r="R81" i="3"/>
  <c r="T246" i="3"/>
  <c r="S121" i="3"/>
  <c r="Q121" i="3"/>
  <c r="O81" i="3"/>
  <c r="O121" i="3"/>
  <c r="U246" i="3"/>
  <c r="Q81" i="3"/>
  <c r="P184" i="3"/>
  <c r="U81" i="3"/>
  <c r="T184" i="3"/>
  <c r="P246" i="3"/>
  <c r="Q246" i="3"/>
  <c r="T121" i="3"/>
  <c r="S273" i="3"/>
  <c r="U273" i="3"/>
  <c r="T273" i="3"/>
  <c r="U53" i="3"/>
  <c r="S53" i="3"/>
  <c r="Q53" i="3"/>
  <c r="R53" i="3"/>
  <c r="P53" i="3"/>
  <c r="O53" i="3"/>
  <c r="P133" i="3"/>
  <c r="T133" i="3"/>
  <c r="Q273" i="3"/>
  <c r="P273" i="3"/>
  <c r="O273" i="3"/>
  <c r="O260" i="3"/>
  <c r="T260" i="3"/>
  <c r="R260" i="3"/>
  <c r="Q260" i="3"/>
  <c r="S260" i="3"/>
  <c r="P260" i="3"/>
  <c r="S246" i="3"/>
  <c r="S133" i="3"/>
  <c r="U124" i="3"/>
  <c r="P392" i="3"/>
  <c r="U133" i="3"/>
  <c r="R184" i="3"/>
  <c r="R133" i="3"/>
  <c r="O184" i="3"/>
  <c r="R121" i="3"/>
  <c r="Q133" i="3"/>
  <c r="Q184" i="3"/>
  <c r="O124" i="3"/>
  <c r="U121" i="3"/>
  <c r="U184" i="3"/>
  <c r="O392" i="3"/>
  <c r="O159" i="3"/>
  <c r="S392" i="3"/>
  <c r="R392" i="3"/>
  <c r="Q392" i="3"/>
  <c r="U392" i="3"/>
  <c r="R159" i="3"/>
  <c r="Q124" i="3"/>
  <c r="R397" i="3"/>
  <c r="Q397" i="3"/>
  <c r="P397" i="3"/>
  <c r="O397" i="3"/>
  <c r="U397" i="3"/>
  <c r="T397" i="3"/>
  <c r="S397" i="3"/>
  <c r="S124" i="3"/>
  <c r="P343" i="3"/>
  <c r="O343" i="3"/>
  <c r="S343" i="3"/>
  <c r="U343" i="3"/>
  <c r="R343" i="3"/>
  <c r="T343" i="3"/>
  <c r="Q343" i="3"/>
  <c r="T159" i="3"/>
  <c r="U159" i="3"/>
  <c r="P159" i="3"/>
  <c r="P124" i="3"/>
  <c r="Q159" i="3"/>
  <c r="R124" i="3"/>
  <c r="U396" i="3"/>
  <c r="P396" i="3"/>
  <c r="T396" i="3"/>
  <c r="S396" i="3"/>
  <c r="R396" i="3"/>
  <c r="Q396" i="3"/>
  <c r="O396" i="3"/>
  <c r="Q4" i="3"/>
  <c r="P4" i="3"/>
  <c r="O4" i="3"/>
  <c r="U4" i="3"/>
  <c r="T4" i="3"/>
  <c r="S4" i="3"/>
  <c r="R4" i="3"/>
  <c r="O178" i="3"/>
  <c r="S178" i="3"/>
  <c r="R178" i="3"/>
  <c r="P178" i="3"/>
  <c r="U178" i="3"/>
  <c r="T178" i="3"/>
  <c r="Q178" i="3"/>
  <c r="R317" i="3"/>
  <c r="Q317" i="3"/>
  <c r="P317" i="3"/>
  <c r="O317" i="3"/>
  <c r="T317" i="3"/>
  <c r="S317" i="3"/>
  <c r="U317" i="3"/>
  <c r="P182" i="3"/>
  <c r="Q182" i="3"/>
  <c r="T182" i="3"/>
  <c r="S182" i="3"/>
  <c r="R182" i="3"/>
  <c r="U182" i="3"/>
  <c r="O182" i="3"/>
  <c r="S191" i="3"/>
  <c r="T191" i="3"/>
  <c r="R191" i="3"/>
  <c r="P191" i="3"/>
  <c r="O191" i="3"/>
  <c r="U191" i="3"/>
  <c r="Q191" i="3"/>
  <c r="S279" i="3"/>
  <c r="U279" i="3"/>
  <c r="R279" i="3"/>
  <c r="Q279" i="3"/>
  <c r="P279" i="3"/>
  <c r="O279" i="3"/>
  <c r="T279" i="3"/>
  <c r="S268" i="3"/>
  <c r="U268" i="3"/>
  <c r="P268" i="3"/>
  <c r="T268" i="3"/>
  <c r="R268" i="3"/>
  <c r="Q268" i="3"/>
  <c r="O268" i="3"/>
  <c r="O394" i="3"/>
  <c r="U394" i="3"/>
  <c r="T394" i="3"/>
  <c r="S394" i="3"/>
  <c r="R394" i="3"/>
  <c r="Q394" i="3"/>
  <c r="P394" i="3"/>
  <c r="U68" i="3"/>
  <c r="O68" i="3"/>
  <c r="Q68" i="3"/>
  <c r="R68" i="3"/>
  <c r="P68" i="3"/>
  <c r="T68" i="3"/>
  <c r="S68" i="3"/>
  <c r="S331" i="3"/>
  <c r="U331" i="3"/>
  <c r="T331" i="3"/>
  <c r="R331" i="3"/>
  <c r="Q331" i="3"/>
  <c r="P331" i="3"/>
  <c r="O331" i="3"/>
  <c r="R253" i="3"/>
  <c r="P253" i="3"/>
  <c r="O253" i="3"/>
  <c r="S253" i="3"/>
  <c r="U253" i="3"/>
  <c r="T253" i="3"/>
  <c r="Q253" i="3"/>
  <c r="S200" i="3"/>
  <c r="Q200" i="3"/>
  <c r="O200" i="3"/>
  <c r="P200" i="3"/>
  <c r="U200" i="3"/>
  <c r="R200" i="3"/>
  <c r="T200" i="3"/>
  <c r="P123" i="3"/>
  <c r="O123" i="3"/>
  <c r="U123" i="3"/>
  <c r="T123" i="3"/>
  <c r="S123" i="3"/>
  <c r="R123" i="3"/>
  <c r="Q123" i="3"/>
  <c r="R160" i="3"/>
  <c r="Q160" i="3"/>
  <c r="S160" i="3"/>
  <c r="U160" i="3"/>
  <c r="T160" i="3"/>
  <c r="P160" i="3"/>
  <c r="O160" i="3"/>
  <c r="R277" i="3"/>
  <c r="Q277" i="3"/>
  <c r="P277" i="3"/>
  <c r="O277" i="3"/>
  <c r="U277" i="3"/>
  <c r="T277" i="3"/>
  <c r="S277" i="3"/>
  <c r="R357" i="3"/>
  <c r="Q357" i="3"/>
  <c r="P357" i="3"/>
  <c r="O357" i="3"/>
  <c r="U357" i="3"/>
  <c r="S357" i="3"/>
  <c r="T357" i="3"/>
  <c r="Q114" i="3"/>
  <c r="O114" i="3"/>
  <c r="U114" i="3"/>
  <c r="P114" i="3"/>
  <c r="T114" i="3"/>
  <c r="S114" i="3"/>
  <c r="R114" i="3"/>
  <c r="P336" i="3"/>
  <c r="U336" i="3"/>
  <c r="T336" i="3"/>
  <c r="S336" i="3"/>
  <c r="R336" i="3"/>
  <c r="Q336" i="3"/>
  <c r="O336" i="3"/>
  <c r="O254" i="3"/>
  <c r="U254" i="3"/>
  <c r="T254" i="3"/>
  <c r="S254" i="3"/>
  <c r="P254" i="3"/>
  <c r="Q254" i="3"/>
  <c r="R254" i="3"/>
  <c r="T218" i="3"/>
  <c r="Q218" i="3"/>
  <c r="R218" i="3"/>
  <c r="S218" i="3"/>
  <c r="P218" i="3"/>
  <c r="O218" i="3"/>
  <c r="U218" i="3"/>
  <c r="P352" i="3"/>
  <c r="U352" i="3"/>
  <c r="T352" i="3"/>
  <c r="S352" i="3"/>
  <c r="Q352" i="3"/>
  <c r="O352" i="3"/>
  <c r="R352" i="3"/>
  <c r="O291" i="3"/>
  <c r="S291" i="3"/>
  <c r="U291" i="3"/>
  <c r="T291" i="3"/>
  <c r="R291" i="3"/>
  <c r="Q291" i="3"/>
  <c r="P291" i="3"/>
  <c r="S13" i="3"/>
  <c r="Q13" i="3"/>
  <c r="P13" i="3"/>
  <c r="O13" i="3"/>
  <c r="U13" i="3"/>
  <c r="R13" i="3"/>
  <c r="T13" i="3"/>
  <c r="R85" i="3"/>
  <c r="U85" i="3"/>
  <c r="T85" i="3"/>
  <c r="S85" i="3"/>
  <c r="P85" i="3"/>
  <c r="O85" i="3"/>
  <c r="Q85" i="3"/>
  <c r="R42" i="3"/>
  <c r="Q42" i="3"/>
  <c r="O42" i="3"/>
  <c r="U42" i="3"/>
  <c r="P42" i="3"/>
  <c r="T42" i="3"/>
  <c r="S42" i="3"/>
  <c r="R155" i="3"/>
  <c r="Q155" i="3"/>
  <c r="P155" i="3"/>
  <c r="O155" i="3"/>
  <c r="S155" i="3"/>
  <c r="U155" i="3"/>
  <c r="T155" i="3"/>
  <c r="R272" i="3"/>
  <c r="T272" i="3"/>
  <c r="S272" i="3"/>
  <c r="O272" i="3"/>
  <c r="Q272" i="3"/>
  <c r="P272" i="3"/>
  <c r="U272" i="3"/>
  <c r="O94" i="3"/>
  <c r="U94" i="3"/>
  <c r="T94" i="3"/>
  <c r="S94" i="3"/>
  <c r="R94" i="3"/>
  <c r="Q94" i="3"/>
  <c r="P94" i="3"/>
  <c r="S388" i="3"/>
  <c r="R388" i="3"/>
  <c r="Q388" i="3"/>
  <c r="O388" i="3"/>
  <c r="U388" i="3"/>
  <c r="P388" i="3"/>
  <c r="T388" i="3"/>
  <c r="U237" i="3"/>
  <c r="P237" i="3"/>
  <c r="S237" i="3"/>
  <c r="T237" i="3"/>
  <c r="Q237" i="3"/>
  <c r="U32" i="3"/>
  <c r="R32" i="3"/>
  <c r="Q32" i="3"/>
  <c r="P32" i="3"/>
  <c r="T32" i="3"/>
  <c r="S32" i="3"/>
  <c r="O32" i="3"/>
  <c r="R328" i="3"/>
  <c r="Q328" i="3"/>
  <c r="O328" i="3"/>
  <c r="S328" i="3"/>
  <c r="P328" i="3"/>
  <c r="U328" i="3"/>
  <c r="T328" i="3"/>
  <c r="Q169" i="3"/>
  <c r="U169" i="3"/>
  <c r="O169" i="3"/>
  <c r="T169" i="3"/>
  <c r="R169" i="3"/>
  <c r="S169" i="3"/>
  <c r="P169" i="3"/>
  <c r="O209" i="3"/>
  <c r="S209" i="3"/>
  <c r="Q209" i="3"/>
  <c r="U209" i="3"/>
  <c r="T209" i="3"/>
  <c r="P209" i="3"/>
  <c r="R209" i="3"/>
  <c r="U323" i="3"/>
  <c r="R323" i="3"/>
  <c r="Q323" i="3"/>
  <c r="P323" i="3"/>
  <c r="O323" i="3"/>
  <c r="S323" i="3"/>
  <c r="T323" i="3"/>
  <c r="P270" i="3"/>
  <c r="O270" i="3"/>
  <c r="U270" i="3"/>
  <c r="T270" i="3"/>
  <c r="S270" i="3"/>
  <c r="Q270" i="3"/>
  <c r="R270" i="3"/>
  <c r="R22" i="3"/>
  <c r="Q22" i="3"/>
  <c r="O22" i="3"/>
  <c r="U22" i="3"/>
  <c r="T22" i="3"/>
  <c r="P22" i="3"/>
  <c r="S22" i="3"/>
  <c r="S5" i="3"/>
  <c r="Q5" i="3"/>
  <c r="U5" i="3"/>
  <c r="R5" i="3"/>
  <c r="P5" i="3"/>
  <c r="O5" i="3"/>
  <c r="T5" i="3"/>
  <c r="U88" i="3"/>
  <c r="O88" i="3"/>
  <c r="T88" i="3"/>
  <c r="S88" i="3"/>
  <c r="R88" i="3"/>
  <c r="P88" i="3"/>
  <c r="Q88" i="3"/>
  <c r="T401" i="3"/>
  <c r="S401" i="3"/>
  <c r="R401" i="3"/>
  <c r="Q401" i="3"/>
  <c r="P401" i="3"/>
  <c r="O401" i="3"/>
  <c r="U401" i="3"/>
  <c r="S125" i="3"/>
  <c r="O125" i="3"/>
  <c r="R125" i="3"/>
  <c r="P125" i="3"/>
  <c r="Q125" i="3"/>
  <c r="U125" i="3"/>
  <c r="T125" i="3"/>
  <c r="O237" i="3"/>
  <c r="O130" i="3"/>
  <c r="U130" i="3"/>
  <c r="T130" i="3"/>
  <c r="S130" i="3"/>
  <c r="R130" i="3"/>
  <c r="Q130" i="3"/>
  <c r="P130" i="3"/>
  <c r="P211" i="3"/>
  <c r="S211" i="3"/>
  <c r="U211" i="3"/>
  <c r="O211" i="3"/>
  <c r="R211" i="3"/>
  <c r="T211" i="3"/>
  <c r="Q211" i="3"/>
  <c r="U97" i="3"/>
  <c r="T97" i="3"/>
  <c r="S97" i="3"/>
  <c r="P97" i="3"/>
  <c r="O97" i="3"/>
  <c r="Q97" i="3"/>
  <c r="R97" i="3"/>
  <c r="U367" i="3"/>
  <c r="R367" i="3"/>
  <c r="P367" i="3"/>
  <c r="O367" i="3"/>
  <c r="T367" i="3"/>
  <c r="Q367" i="3"/>
  <c r="S367" i="3"/>
  <c r="R389" i="3"/>
  <c r="Q389" i="3"/>
  <c r="P389" i="3"/>
  <c r="O389" i="3"/>
  <c r="U389" i="3"/>
  <c r="T389" i="3"/>
  <c r="S389" i="3"/>
  <c r="P65" i="3"/>
  <c r="R65" i="3"/>
  <c r="U65" i="3"/>
  <c r="T65" i="3"/>
  <c r="Q65" i="3"/>
  <c r="O65" i="3"/>
  <c r="S65" i="3"/>
  <c r="U307" i="3"/>
  <c r="Q307" i="3"/>
  <c r="S307" i="3"/>
  <c r="R307" i="3"/>
  <c r="O307" i="3"/>
  <c r="P307" i="3"/>
  <c r="T307" i="3"/>
  <c r="T15" i="3"/>
  <c r="P15" i="3"/>
  <c r="S15" i="3"/>
  <c r="R15" i="3"/>
  <c r="U15" i="3"/>
  <c r="Q15" i="3"/>
  <c r="O15" i="3"/>
  <c r="S93" i="3"/>
  <c r="Q93" i="3"/>
  <c r="O93" i="3"/>
  <c r="R93" i="3"/>
  <c r="P93" i="3"/>
  <c r="U93" i="3"/>
  <c r="T93" i="3"/>
  <c r="U264" i="3"/>
  <c r="O264" i="3"/>
  <c r="T264" i="3"/>
  <c r="P264" i="3"/>
  <c r="Q264" i="3"/>
  <c r="R264" i="3"/>
  <c r="S264" i="3"/>
  <c r="R269" i="3"/>
  <c r="Q269" i="3"/>
  <c r="U269" i="3"/>
  <c r="T269" i="3"/>
  <c r="S269" i="3"/>
  <c r="P269" i="3"/>
  <c r="O269" i="3"/>
  <c r="R402" i="3"/>
  <c r="Q402" i="3"/>
  <c r="P402" i="3"/>
  <c r="T402" i="3"/>
  <c r="S402" i="3"/>
  <c r="O402" i="3"/>
  <c r="U402" i="3"/>
  <c r="Q236" i="3"/>
  <c r="S236" i="3"/>
  <c r="U236" i="3"/>
  <c r="T236" i="3"/>
  <c r="R236" i="3"/>
  <c r="O236" i="3"/>
  <c r="P236" i="3"/>
  <c r="R205" i="3"/>
  <c r="P205" i="3"/>
  <c r="Q205" i="3"/>
  <c r="S205" i="3"/>
  <c r="U205" i="3"/>
  <c r="T205" i="3"/>
  <c r="O205" i="3"/>
  <c r="Q24" i="3"/>
  <c r="P24" i="3"/>
  <c r="U24" i="3"/>
  <c r="O24" i="3"/>
  <c r="T24" i="3"/>
  <c r="S24" i="3"/>
  <c r="R24" i="3"/>
  <c r="R261" i="3"/>
  <c r="P261" i="3"/>
  <c r="U261" i="3"/>
  <c r="Q261" i="3"/>
  <c r="S261" i="3"/>
  <c r="O261" i="3"/>
  <c r="T261" i="3"/>
  <c r="Q220" i="3"/>
  <c r="S220" i="3"/>
  <c r="U220" i="3"/>
  <c r="O220" i="3"/>
  <c r="R220" i="3"/>
  <c r="T220" i="3"/>
  <c r="P220" i="3"/>
  <c r="P377" i="3"/>
  <c r="O377" i="3"/>
  <c r="Q377" i="3"/>
  <c r="U377" i="3"/>
  <c r="S377" i="3"/>
  <c r="R377" i="3"/>
  <c r="T377" i="3"/>
  <c r="O284" i="3"/>
  <c r="R284" i="3"/>
  <c r="Q284" i="3"/>
  <c r="U284" i="3"/>
  <c r="P284" i="3"/>
  <c r="T284" i="3"/>
  <c r="S284" i="3"/>
  <c r="O342" i="3"/>
  <c r="T342" i="3"/>
  <c r="R342" i="3"/>
  <c r="Q342" i="3"/>
  <c r="P342" i="3"/>
  <c r="S342" i="3"/>
  <c r="U342" i="3"/>
  <c r="U73" i="3"/>
  <c r="T73" i="3"/>
  <c r="S73" i="3"/>
  <c r="R73" i="3"/>
  <c r="O73" i="3"/>
  <c r="P73" i="3"/>
  <c r="Q73" i="3"/>
  <c r="R275" i="3"/>
  <c r="P275" i="3"/>
  <c r="T275" i="3"/>
  <c r="U275" i="3"/>
  <c r="S275" i="3"/>
  <c r="O275" i="3"/>
  <c r="Q275" i="3"/>
  <c r="T313" i="3"/>
  <c r="P313" i="3"/>
  <c r="O313" i="3"/>
  <c r="Q313" i="3"/>
  <c r="U313" i="3"/>
  <c r="S313" i="3"/>
  <c r="R313" i="3"/>
  <c r="P127" i="3"/>
  <c r="S127" i="3"/>
  <c r="Q127" i="3"/>
  <c r="O127" i="3"/>
  <c r="U127" i="3"/>
  <c r="R127" i="3"/>
  <c r="T127" i="3"/>
  <c r="T202" i="3"/>
  <c r="P202" i="3"/>
  <c r="S202" i="3"/>
  <c r="O202" i="3"/>
  <c r="U202" i="3"/>
  <c r="Q202" i="3"/>
  <c r="R202" i="3"/>
  <c r="U71" i="3"/>
  <c r="T71" i="3"/>
  <c r="S71" i="3"/>
  <c r="P71" i="3"/>
  <c r="Q71" i="3"/>
  <c r="R71" i="3"/>
  <c r="O71" i="3"/>
  <c r="R142" i="3"/>
  <c r="O142" i="3"/>
  <c r="P142" i="3"/>
  <c r="T142" i="3"/>
  <c r="S142" i="3"/>
  <c r="Q142" i="3"/>
  <c r="U142" i="3"/>
  <c r="P230" i="3"/>
  <c r="T230" i="3"/>
  <c r="U230" i="3"/>
  <c r="R230" i="3"/>
  <c r="O230" i="3"/>
  <c r="Q230" i="3"/>
  <c r="S230" i="3"/>
  <c r="S302" i="3"/>
  <c r="R302" i="3"/>
  <c r="U302" i="3"/>
  <c r="P302" i="3"/>
  <c r="O302" i="3"/>
  <c r="T302" i="3"/>
  <c r="Q302" i="3"/>
  <c r="P378" i="3"/>
  <c r="U378" i="3"/>
  <c r="T378" i="3"/>
  <c r="R378" i="3"/>
  <c r="Q378" i="3"/>
  <c r="O378" i="3"/>
  <c r="S378" i="3"/>
  <c r="O78" i="3"/>
  <c r="T78" i="3"/>
  <c r="S78" i="3"/>
  <c r="R78" i="3"/>
  <c r="Q78" i="3"/>
  <c r="U78" i="3"/>
  <c r="P78" i="3"/>
  <c r="R39" i="3"/>
  <c r="P39" i="3"/>
  <c r="O39" i="3"/>
  <c r="U39" i="3"/>
  <c r="S39" i="3"/>
  <c r="Q39" i="3"/>
  <c r="T39" i="3"/>
  <c r="P197" i="3"/>
  <c r="O197" i="3"/>
  <c r="S197" i="3"/>
  <c r="T197" i="3"/>
  <c r="R197" i="3"/>
  <c r="U197" i="3"/>
  <c r="Q197" i="3"/>
  <c r="R400" i="3"/>
  <c r="U400" i="3"/>
  <c r="T400" i="3"/>
  <c r="S400" i="3"/>
  <c r="Q400" i="3"/>
  <c r="O400" i="3"/>
  <c r="P400" i="3"/>
  <c r="P3" i="3"/>
  <c r="O3" i="3"/>
  <c r="U3" i="3"/>
  <c r="T3" i="3"/>
  <c r="R3" i="3"/>
  <c r="S3" i="3"/>
  <c r="Q3" i="3"/>
  <c r="U295" i="3"/>
  <c r="R295" i="3"/>
  <c r="Q295" i="3"/>
  <c r="P295" i="3"/>
  <c r="O295" i="3"/>
  <c r="S295" i="3"/>
  <c r="T295" i="3"/>
  <c r="R201" i="3"/>
  <c r="O201" i="3"/>
  <c r="T201" i="3"/>
  <c r="Q201" i="3"/>
  <c r="P201" i="3"/>
  <c r="U201" i="3"/>
  <c r="S201" i="3"/>
  <c r="T117" i="3"/>
  <c r="P117" i="3"/>
  <c r="Q117" i="3"/>
  <c r="U117" i="3"/>
  <c r="S117" i="3"/>
  <c r="R117" i="3"/>
  <c r="O117" i="3"/>
  <c r="U116" i="3"/>
  <c r="T116" i="3"/>
  <c r="S116" i="3"/>
  <c r="Q116" i="3"/>
  <c r="R116" i="3"/>
  <c r="P116" i="3"/>
  <c r="O116" i="3"/>
  <c r="U28" i="3"/>
  <c r="O28" i="3"/>
  <c r="S28" i="3"/>
  <c r="R28" i="3"/>
  <c r="P28" i="3"/>
  <c r="Q28" i="3"/>
  <c r="T28" i="3"/>
  <c r="S12" i="3"/>
  <c r="R12" i="3"/>
  <c r="P12" i="3"/>
  <c r="U12" i="3"/>
  <c r="T12" i="3"/>
  <c r="Q12" i="3"/>
  <c r="O12" i="3"/>
  <c r="U244" i="3"/>
  <c r="O244" i="3"/>
  <c r="P244" i="3"/>
  <c r="Q244" i="3"/>
  <c r="S244" i="3"/>
  <c r="T244" i="3"/>
  <c r="R244" i="3"/>
  <c r="P21" i="3"/>
  <c r="S21" i="3"/>
  <c r="U21" i="3"/>
  <c r="T21" i="3"/>
  <c r="R21" i="3"/>
  <c r="Q21" i="3"/>
  <c r="O21" i="3"/>
  <c r="U9" i="3"/>
  <c r="R9" i="3"/>
  <c r="S9" i="3"/>
  <c r="O9" i="3"/>
  <c r="P9" i="3"/>
  <c r="T9" i="3"/>
  <c r="Q9" i="3"/>
  <c r="R87" i="3"/>
  <c r="U87" i="3"/>
  <c r="S87" i="3"/>
  <c r="P87" i="3"/>
  <c r="T87" i="3"/>
  <c r="Q87" i="3"/>
  <c r="O87" i="3"/>
  <c r="U119" i="3"/>
  <c r="T119" i="3"/>
  <c r="Q119" i="3"/>
  <c r="P119" i="3"/>
  <c r="O119" i="3"/>
  <c r="R119" i="3"/>
  <c r="S119" i="3"/>
  <c r="S84" i="3"/>
  <c r="Q84" i="3"/>
  <c r="U84" i="3"/>
  <c r="T84" i="3"/>
  <c r="R84" i="3"/>
  <c r="P84" i="3"/>
  <c r="O84" i="3"/>
  <c r="O174" i="3"/>
  <c r="U174" i="3"/>
  <c r="R174" i="3"/>
  <c r="P174" i="3"/>
  <c r="Q174" i="3"/>
  <c r="S174" i="3"/>
  <c r="T174" i="3"/>
  <c r="O347" i="3"/>
  <c r="S347" i="3"/>
  <c r="U347" i="3"/>
  <c r="T347" i="3"/>
  <c r="R347" i="3"/>
  <c r="P347" i="3"/>
  <c r="Q347" i="3"/>
  <c r="Q252" i="3"/>
  <c r="U252" i="3"/>
  <c r="O252" i="3"/>
  <c r="P252" i="3"/>
  <c r="T252" i="3"/>
  <c r="R252" i="3"/>
  <c r="S252" i="3"/>
  <c r="R234" i="3"/>
  <c r="P234" i="3"/>
  <c r="O234" i="3"/>
  <c r="S234" i="3"/>
  <c r="Q234" i="3"/>
  <c r="U234" i="3"/>
  <c r="T234" i="3"/>
  <c r="S223" i="3"/>
  <c r="U223" i="3"/>
  <c r="T223" i="3"/>
  <c r="R223" i="3"/>
  <c r="Q223" i="3"/>
  <c r="O223" i="3"/>
  <c r="P223" i="3"/>
  <c r="S383" i="3"/>
  <c r="R383" i="3"/>
  <c r="Q383" i="3"/>
  <c r="O383" i="3"/>
  <c r="U383" i="3"/>
  <c r="P383" i="3"/>
  <c r="T383" i="3"/>
  <c r="R135" i="3"/>
  <c r="Q135" i="3"/>
  <c r="P135" i="3"/>
  <c r="S135" i="3"/>
  <c r="O135" i="3"/>
  <c r="U135" i="3"/>
  <c r="T135" i="3"/>
  <c r="U376" i="3"/>
  <c r="R376" i="3"/>
  <c r="Q376" i="3"/>
  <c r="O376" i="3"/>
  <c r="T376" i="3"/>
  <c r="P376" i="3"/>
  <c r="S376" i="3"/>
  <c r="S233" i="3"/>
  <c r="T233" i="3"/>
  <c r="R233" i="3"/>
  <c r="P233" i="3"/>
  <c r="Q233" i="3"/>
  <c r="U233" i="3"/>
  <c r="O233" i="3"/>
  <c r="S164" i="3"/>
  <c r="Q164" i="3"/>
  <c r="R164" i="3"/>
  <c r="O164" i="3"/>
  <c r="T164" i="3"/>
  <c r="U164" i="3"/>
  <c r="P164" i="3"/>
  <c r="S47" i="3"/>
  <c r="Q47" i="3"/>
  <c r="P47" i="3"/>
  <c r="R47" i="3"/>
  <c r="U47" i="3"/>
  <c r="T47" i="3"/>
  <c r="O47" i="3"/>
  <c r="P231" i="3"/>
  <c r="U231" i="3"/>
  <c r="O231" i="3"/>
  <c r="R231" i="3"/>
  <c r="Q231" i="3"/>
  <c r="T231" i="3"/>
  <c r="S231" i="3"/>
  <c r="R120" i="3"/>
  <c r="P120" i="3"/>
  <c r="U120" i="3"/>
  <c r="S120" i="3"/>
  <c r="Q120" i="3"/>
  <c r="T120" i="3"/>
  <c r="O120" i="3"/>
  <c r="R10" i="3"/>
  <c r="U10" i="3"/>
  <c r="T10" i="3"/>
  <c r="Q10" i="3"/>
  <c r="S10" i="3"/>
  <c r="O10" i="3"/>
  <c r="P10" i="3"/>
  <c r="S109" i="3"/>
  <c r="U109" i="3"/>
  <c r="T109" i="3"/>
  <c r="P109" i="3"/>
  <c r="O109" i="3"/>
  <c r="Q109" i="3"/>
  <c r="R109" i="3"/>
  <c r="Q165" i="3"/>
  <c r="U165" i="3"/>
  <c r="T165" i="3"/>
  <c r="R165" i="3"/>
  <c r="O165" i="3"/>
  <c r="S165" i="3"/>
  <c r="P165" i="3"/>
  <c r="O248" i="3"/>
  <c r="Q248" i="3"/>
  <c r="T248" i="3"/>
  <c r="S248" i="3"/>
  <c r="P248" i="3"/>
  <c r="U248" i="3"/>
  <c r="R248" i="3"/>
  <c r="T213" i="3"/>
  <c r="R213" i="3"/>
  <c r="P213" i="3"/>
  <c r="U213" i="3"/>
  <c r="S213" i="3"/>
  <c r="O213" i="3"/>
  <c r="Q213" i="3"/>
  <c r="T257" i="3"/>
  <c r="S257" i="3"/>
  <c r="O257" i="3"/>
  <c r="R257" i="3"/>
  <c r="Q257" i="3"/>
  <c r="U257" i="3"/>
  <c r="P257" i="3"/>
  <c r="S95" i="3"/>
  <c r="T95" i="3"/>
  <c r="O95" i="3"/>
  <c r="U95" i="3"/>
  <c r="P95" i="3"/>
  <c r="Q95" i="3"/>
  <c r="R95" i="3"/>
  <c r="S399" i="3"/>
  <c r="R399" i="3"/>
  <c r="U399" i="3"/>
  <c r="T399" i="3"/>
  <c r="O399" i="3"/>
  <c r="P399" i="3"/>
  <c r="Q399" i="3"/>
  <c r="P161" i="3"/>
  <c r="T161" i="3"/>
  <c r="S161" i="3"/>
  <c r="Q161" i="3"/>
  <c r="R161" i="3"/>
  <c r="U161" i="3"/>
  <c r="O161" i="3"/>
  <c r="Q314" i="3"/>
  <c r="O314" i="3"/>
  <c r="U314" i="3"/>
  <c r="T314" i="3"/>
  <c r="S314" i="3"/>
  <c r="P314" i="3"/>
  <c r="R314" i="3"/>
  <c r="P214" i="3"/>
  <c r="S214" i="3"/>
  <c r="U214" i="3"/>
  <c r="T214" i="3"/>
  <c r="R214" i="3"/>
  <c r="Q214" i="3"/>
  <c r="O214" i="3"/>
  <c r="T64" i="3"/>
  <c r="O64" i="3"/>
  <c r="R64" i="3"/>
  <c r="Q64" i="3"/>
  <c r="P64" i="3"/>
  <c r="U64" i="3"/>
  <c r="S64" i="3"/>
  <c r="R350" i="3"/>
  <c r="O350" i="3"/>
  <c r="P350" i="3"/>
  <c r="T350" i="3"/>
  <c r="U350" i="3"/>
  <c r="S350" i="3"/>
  <c r="Q350" i="3"/>
  <c r="T232" i="3"/>
  <c r="R232" i="3"/>
  <c r="Q232" i="3"/>
  <c r="O232" i="3"/>
  <c r="U232" i="3"/>
  <c r="S232" i="3"/>
  <c r="P232" i="3"/>
  <c r="S139" i="3"/>
  <c r="U139" i="3"/>
  <c r="R139" i="3"/>
  <c r="Q139" i="3"/>
  <c r="T139" i="3"/>
  <c r="P139" i="3"/>
  <c r="O139" i="3"/>
  <c r="Q348" i="3"/>
  <c r="U348" i="3"/>
  <c r="P348" i="3"/>
  <c r="S348" i="3"/>
  <c r="R348" i="3"/>
  <c r="O348" i="3"/>
  <c r="T348" i="3"/>
  <c r="P193" i="3"/>
  <c r="S193" i="3"/>
  <c r="Q193" i="3"/>
  <c r="O193" i="3"/>
  <c r="T193" i="3"/>
  <c r="U193" i="3"/>
  <c r="R193" i="3"/>
  <c r="S98" i="3"/>
  <c r="P98" i="3"/>
  <c r="O98" i="3"/>
  <c r="U98" i="3"/>
  <c r="T98" i="3"/>
  <c r="R98" i="3"/>
  <c r="Q98" i="3"/>
  <c r="Q217" i="3"/>
  <c r="P217" i="3"/>
  <c r="T217" i="3"/>
  <c r="S217" i="3"/>
  <c r="R217" i="3"/>
  <c r="U217" i="3"/>
  <c r="O217" i="3"/>
  <c r="P240" i="3"/>
  <c r="S240" i="3"/>
  <c r="T240" i="3"/>
  <c r="R240" i="3"/>
  <c r="Q240" i="3"/>
  <c r="O240" i="3"/>
  <c r="U240" i="3"/>
  <c r="S316" i="3"/>
  <c r="R316" i="3"/>
  <c r="Q316" i="3"/>
  <c r="P316" i="3"/>
  <c r="T316" i="3"/>
  <c r="O316" i="3"/>
  <c r="U316" i="3"/>
  <c r="T170" i="3"/>
  <c r="Q170" i="3"/>
  <c r="P170" i="3"/>
  <c r="O170" i="3"/>
  <c r="U170" i="3"/>
  <c r="S170" i="3"/>
  <c r="R170" i="3"/>
  <c r="R229" i="3"/>
  <c r="P229" i="3"/>
  <c r="U229" i="3"/>
  <c r="O229" i="3"/>
  <c r="T229" i="3"/>
  <c r="S229" i="3"/>
  <c r="Q229" i="3"/>
  <c r="R221" i="3"/>
  <c r="O221" i="3"/>
  <c r="P221" i="3"/>
  <c r="S221" i="3"/>
  <c r="T221" i="3"/>
  <c r="U221" i="3"/>
  <c r="Q221" i="3"/>
  <c r="U156" i="3"/>
  <c r="R156" i="3"/>
  <c r="Q156" i="3"/>
  <c r="P156" i="3"/>
  <c r="T156" i="3"/>
  <c r="S156" i="3"/>
  <c r="O156" i="3"/>
  <c r="T322" i="3"/>
  <c r="R322" i="3"/>
  <c r="Q322" i="3"/>
  <c r="O322" i="3"/>
  <c r="U322" i="3"/>
  <c r="S322" i="3"/>
  <c r="P322" i="3"/>
  <c r="S267" i="3"/>
  <c r="Q267" i="3"/>
  <c r="O267" i="3"/>
  <c r="T267" i="3"/>
  <c r="R267" i="3"/>
  <c r="P267" i="3"/>
  <c r="U267" i="3"/>
  <c r="O26" i="3"/>
  <c r="T26" i="3"/>
  <c r="S26" i="3"/>
  <c r="U26" i="3"/>
  <c r="R26" i="3"/>
  <c r="Q26" i="3"/>
  <c r="P26" i="3"/>
  <c r="U59" i="3"/>
  <c r="T59" i="3"/>
  <c r="Q59" i="3"/>
  <c r="R59" i="3"/>
  <c r="P59" i="3"/>
  <c r="S59" i="3"/>
  <c r="O59" i="3"/>
  <c r="R152" i="3"/>
  <c r="P152" i="3"/>
  <c r="O152" i="3"/>
  <c r="S152" i="3"/>
  <c r="Q152" i="3"/>
  <c r="U152" i="3"/>
  <c r="T152" i="3"/>
  <c r="U92" i="3"/>
  <c r="Q92" i="3"/>
  <c r="P92" i="3"/>
  <c r="T92" i="3"/>
  <c r="S92" i="3"/>
  <c r="O92" i="3"/>
  <c r="R92" i="3"/>
  <c r="P312" i="3"/>
  <c r="U312" i="3"/>
  <c r="O312" i="3"/>
  <c r="S312" i="3"/>
  <c r="Q312" i="3"/>
  <c r="T312" i="3"/>
  <c r="R312" i="3"/>
  <c r="T102" i="3"/>
  <c r="S102" i="3"/>
  <c r="R102" i="3"/>
  <c r="O102" i="3"/>
  <c r="U102" i="3"/>
  <c r="Q102" i="3"/>
  <c r="P102" i="3"/>
  <c r="R29" i="3"/>
  <c r="S29" i="3"/>
  <c r="Q29" i="3"/>
  <c r="P29" i="3"/>
  <c r="O29" i="3"/>
  <c r="T29" i="3"/>
  <c r="U29" i="3"/>
  <c r="P280" i="3"/>
  <c r="T280" i="3"/>
  <c r="S280" i="3"/>
  <c r="R280" i="3"/>
  <c r="O280" i="3"/>
  <c r="Q280" i="3"/>
  <c r="U280" i="3"/>
  <c r="S108" i="3"/>
  <c r="R108" i="3"/>
  <c r="P108" i="3"/>
  <c r="U108" i="3"/>
  <c r="O108" i="3"/>
  <c r="T108" i="3"/>
  <c r="Q108" i="3"/>
  <c r="U96" i="3"/>
  <c r="T96" i="3"/>
  <c r="P96" i="3"/>
  <c r="S96" i="3"/>
  <c r="R96" i="3"/>
  <c r="O96" i="3"/>
  <c r="Q96" i="3"/>
  <c r="O207" i="3"/>
  <c r="T207" i="3"/>
  <c r="S207" i="3"/>
  <c r="R207" i="3"/>
  <c r="U207" i="3"/>
  <c r="Q207" i="3"/>
  <c r="P207" i="3"/>
  <c r="R365" i="3"/>
  <c r="Q365" i="3"/>
  <c r="P365" i="3"/>
  <c r="O365" i="3"/>
  <c r="U365" i="3"/>
  <c r="S365" i="3"/>
  <c r="T365" i="3"/>
  <c r="O351" i="3"/>
  <c r="S351" i="3"/>
  <c r="U351" i="3"/>
  <c r="T351" i="3"/>
  <c r="Q351" i="3"/>
  <c r="P351" i="3"/>
  <c r="R351" i="3"/>
  <c r="R189" i="3"/>
  <c r="P189" i="3"/>
  <c r="O189" i="3"/>
  <c r="T189" i="3"/>
  <c r="S189" i="3"/>
  <c r="U189" i="3"/>
  <c r="Q189" i="3"/>
  <c r="Q266" i="3"/>
  <c r="P266" i="3"/>
  <c r="U266" i="3"/>
  <c r="R266" i="3"/>
  <c r="O266" i="3"/>
  <c r="S266" i="3"/>
  <c r="T266" i="3"/>
  <c r="P311" i="3"/>
  <c r="T311" i="3"/>
  <c r="R311" i="3"/>
  <c r="Q311" i="3"/>
  <c r="S311" i="3"/>
  <c r="U311" i="3"/>
  <c r="O311" i="3"/>
  <c r="U395" i="3"/>
  <c r="R395" i="3"/>
  <c r="Q395" i="3"/>
  <c r="O395" i="3"/>
  <c r="S395" i="3"/>
  <c r="T395" i="3"/>
  <c r="P395" i="3"/>
  <c r="U128" i="3"/>
  <c r="P128" i="3"/>
  <c r="S128" i="3"/>
  <c r="Q128" i="3"/>
  <c r="T128" i="3"/>
  <c r="R128" i="3"/>
  <c r="O128" i="3"/>
  <c r="T363" i="3"/>
  <c r="R363" i="3"/>
  <c r="Q363" i="3"/>
  <c r="O363" i="3"/>
  <c r="S363" i="3"/>
  <c r="U363" i="3"/>
  <c r="P363" i="3"/>
  <c r="T40" i="3"/>
  <c r="R40" i="3"/>
  <c r="Q40" i="3"/>
  <c r="U40" i="3"/>
  <c r="O40" i="3"/>
  <c r="S40" i="3"/>
  <c r="P40" i="3"/>
  <c r="O91" i="3"/>
  <c r="S91" i="3"/>
  <c r="R91" i="3"/>
  <c r="U91" i="3"/>
  <c r="T91" i="3"/>
  <c r="Q91" i="3"/>
  <c r="P91" i="3"/>
  <c r="Q145" i="3"/>
  <c r="S145" i="3"/>
  <c r="P145" i="3"/>
  <c r="U145" i="3"/>
  <c r="T145" i="3"/>
  <c r="R145" i="3"/>
  <c r="O145" i="3"/>
  <c r="Q79" i="3"/>
  <c r="T79" i="3"/>
  <c r="S79" i="3"/>
  <c r="R79" i="3"/>
  <c r="O79" i="3"/>
  <c r="U79" i="3"/>
  <c r="P79" i="3"/>
  <c r="P256" i="3"/>
  <c r="U256" i="3"/>
  <c r="S256" i="3"/>
  <c r="Q256" i="3"/>
  <c r="O256" i="3"/>
  <c r="T256" i="3"/>
  <c r="R256" i="3"/>
  <c r="S199" i="3"/>
  <c r="U199" i="3"/>
  <c r="O199" i="3"/>
  <c r="Q199" i="3"/>
  <c r="P199" i="3"/>
  <c r="T199" i="3"/>
  <c r="R199" i="3"/>
  <c r="P48" i="3"/>
  <c r="Q48" i="3"/>
  <c r="U48" i="3"/>
  <c r="O48" i="3"/>
  <c r="S48" i="3"/>
  <c r="R48" i="3"/>
  <c r="T48" i="3"/>
  <c r="R235" i="3"/>
  <c r="P235" i="3"/>
  <c r="T235" i="3"/>
  <c r="U235" i="3"/>
  <c r="Q235" i="3"/>
  <c r="O235" i="3"/>
  <c r="S235" i="3"/>
  <c r="R245" i="3"/>
  <c r="P245" i="3"/>
  <c r="O245" i="3"/>
  <c r="U245" i="3"/>
  <c r="T245" i="3"/>
  <c r="S245" i="3"/>
  <c r="Q245" i="3"/>
  <c r="T332" i="3"/>
  <c r="S332" i="3"/>
  <c r="R332" i="3"/>
  <c r="Q332" i="3"/>
  <c r="O332" i="3"/>
  <c r="U332" i="3"/>
  <c r="P332" i="3"/>
  <c r="T196" i="3"/>
  <c r="R196" i="3"/>
  <c r="O196" i="3"/>
  <c r="Q196" i="3"/>
  <c r="S196" i="3"/>
  <c r="U196" i="3"/>
  <c r="P196" i="3"/>
  <c r="R55" i="3"/>
  <c r="T55" i="3"/>
  <c r="U55" i="3"/>
  <c r="O55" i="3"/>
  <c r="S55" i="3"/>
  <c r="P55" i="3"/>
  <c r="Q55" i="3"/>
  <c r="P75" i="3"/>
  <c r="T75" i="3"/>
  <c r="O75" i="3"/>
  <c r="R75" i="3"/>
  <c r="U75" i="3"/>
  <c r="Q75" i="3"/>
  <c r="S75" i="3"/>
  <c r="S212" i="3"/>
  <c r="T212" i="3"/>
  <c r="R212" i="3"/>
  <c r="Q212" i="3"/>
  <c r="O212" i="3"/>
  <c r="P212" i="3"/>
  <c r="U212" i="3"/>
  <c r="U58" i="3"/>
  <c r="T58" i="3"/>
  <c r="R58" i="3"/>
  <c r="Q58" i="3"/>
  <c r="O58" i="3"/>
  <c r="S58" i="3"/>
  <c r="P58" i="3"/>
  <c r="O118" i="3"/>
  <c r="T118" i="3"/>
  <c r="S118" i="3"/>
  <c r="Q118" i="3"/>
  <c r="P118" i="3"/>
  <c r="R118" i="3"/>
  <c r="U118" i="3"/>
  <c r="R249" i="3"/>
  <c r="U249" i="3"/>
  <c r="S249" i="3"/>
  <c r="Q249" i="3"/>
  <c r="P249" i="3"/>
  <c r="O249" i="3"/>
  <c r="T249" i="3"/>
  <c r="U20" i="3"/>
  <c r="R20" i="3"/>
  <c r="T20" i="3"/>
  <c r="S20" i="3"/>
  <c r="Q20" i="3"/>
  <c r="P20" i="3"/>
  <c r="O20" i="3"/>
  <c r="P188" i="3"/>
  <c r="T188" i="3"/>
  <c r="S188" i="3"/>
  <c r="U188" i="3"/>
  <c r="Q188" i="3"/>
  <c r="R188" i="3"/>
  <c r="O188" i="3"/>
  <c r="T77" i="3"/>
  <c r="S77" i="3"/>
  <c r="P77" i="3"/>
  <c r="Q77" i="3"/>
  <c r="O77" i="3"/>
  <c r="R77" i="3"/>
  <c r="U77" i="3"/>
  <c r="S41" i="3"/>
  <c r="P41" i="3"/>
  <c r="O41" i="3"/>
  <c r="R41" i="3"/>
  <c r="U41" i="3"/>
  <c r="T41" i="3"/>
  <c r="Q41" i="3"/>
  <c r="R293" i="3"/>
  <c r="Q293" i="3"/>
  <c r="P293" i="3"/>
  <c r="O293" i="3"/>
  <c r="U293" i="3"/>
  <c r="T293" i="3"/>
  <c r="S293" i="3"/>
  <c r="O380" i="3"/>
  <c r="U380" i="3"/>
  <c r="T380" i="3"/>
  <c r="P380" i="3"/>
  <c r="S380" i="3"/>
  <c r="R380" i="3"/>
  <c r="Q380" i="3"/>
  <c r="S371" i="3"/>
  <c r="R371" i="3"/>
  <c r="Q371" i="3"/>
  <c r="P371" i="3"/>
  <c r="O371" i="3"/>
  <c r="U371" i="3"/>
  <c r="T371" i="3"/>
  <c r="O107" i="3"/>
  <c r="R107" i="3"/>
  <c r="U107" i="3"/>
  <c r="T107" i="3"/>
  <c r="S107" i="3"/>
  <c r="Q107" i="3"/>
  <c r="P107" i="3"/>
  <c r="R166" i="3"/>
  <c r="U166" i="3"/>
  <c r="O166" i="3"/>
  <c r="T166" i="3"/>
  <c r="S166" i="3"/>
  <c r="Q166" i="3"/>
  <c r="P166" i="3"/>
  <c r="O31" i="3"/>
  <c r="U31" i="3"/>
  <c r="T31" i="3"/>
  <c r="Q31" i="3"/>
  <c r="R31" i="3"/>
  <c r="S31" i="3"/>
  <c r="P31" i="3"/>
  <c r="O162" i="3"/>
  <c r="P162" i="3"/>
  <c r="R162" i="3"/>
  <c r="Q162" i="3"/>
  <c r="U162" i="3"/>
  <c r="T162" i="3"/>
  <c r="S162" i="3"/>
  <c r="T274" i="3"/>
  <c r="S274" i="3"/>
  <c r="Q274" i="3"/>
  <c r="O274" i="3"/>
  <c r="U274" i="3"/>
  <c r="R274" i="3"/>
  <c r="P274" i="3"/>
  <c r="O122" i="3"/>
  <c r="U122" i="3"/>
  <c r="Q122" i="3"/>
  <c r="T122" i="3"/>
  <c r="S122" i="3"/>
  <c r="R122" i="3"/>
  <c r="P122" i="3"/>
  <c r="O154" i="3"/>
  <c r="T154" i="3"/>
  <c r="U154" i="3"/>
  <c r="S154" i="3"/>
  <c r="R154" i="3"/>
  <c r="P154" i="3"/>
  <c r="Q154" i="3"/>
  <c r="T339" i="3"/>
  <c r="R339" i="3"/>
  <c r="Q339" i="3"/>
  <c r="S339" i="3"/>
  <c r="U339" i="3"/>
  <c r="P339" i="3"/>
  <c r="O339" i="3"/>
  <c r="R115" i="3"/>
  <c r="S115" i="3"/>
  <c r="P115" i="3"/>
  <c r="O115" i="3"/>
  <c r="Q115" i="3"/>
  <c r="U115" i="3"/>
  <c r="T115" i="3"/>
  <c r="Q382" i="3"/>
  <c r="U382" i="3"/>
  <c r="S382" i="3"/>
  <c r="R382" i="3"/>
  <c r="T382" i="3"/>
  <c r="P382" i="3"/>
  <c r="O382" i="3"/>
  <c r="S300" i="3"/>
  <c r="O300" i="3"/>
  <c r="P300" i="3"/>
  <c r="T300" i="3"/>
  <c r="R300" i="3"/>
  <c r="Q300" i="3"/>
  <c r="U300" i="3"/>
  <c r="T379" i="3"/>
  <c r="R379" i="3"/>
  <c r="Q379" i="3"/>
  <c r="O379" i="3"/>
  <c r="P379" i="3"/>
  <c r="S379" i="3"/>
  <c r="U379" i="3"/>
  <c r="S177" i="3"/>
  <c r="U177" i="3"/>
  <c r="T177" i="3"/>
  <c r="R177" i="3"/>
  <c r="Q177" i="3"/>
  <c r="O177" i="3"/>
  <c r="P177" i="3"/>
  <c r="U241" i="3"/>
  <c r="O241" i="3"/>
  <c r="T241" i="3"/>
  <c r="Q241" i="3"/>
  <c r="S241" i="3"/>
  <c r="R241" i="3"/>
  <c r="P241" i="3"/>
  <c r="U364" i="3"/>
  <c r="T364" i="3"/>
  <c r="S364" i="3"/>
  <c r="R364" i="3"/>
  <c r="P364" i="3"/>
  <c r="Q364" i="3"/>
  <c r="O364" i="3"/>
  <c r="T262" i="3"/>
  <c r="P262" i="3"/>
  <c r="S262" i="3"/>
  <c r="U262" i="3"/>
  <c r="R262" i="3"/>
  <c r="Q262" i="3"/>
  <c r="O262" i="3"/>
  <c r="P358" i="3"/>
  <c r="O358" i="3"/>
  <c r="U358" i="3"/>
  <c r="S358" i="3"/>
  <c r="Q358" i="3"/>
  <c r="T358" i="3"/>
  <c r="R358" i="3"/>
  <c r="U338" i="3"/>
  <c r="T338" i="3"/>
  <c r="S338" i="3"/>
  <c r="R338" i="3"/>
  <c r="Q338" i="3"/>
  <c r="P338" i="3"/>
  <c r="O338" i="3"/>
  <c r="O340" i="3"/>
  <c r="U340" i="3"/>
  <c r="T340" i="3"/>
  <c r="P340" i="3"/>
  <c r="S340" i="3"/>
  <c r="R340" i="3"/>
  <c r="Q340" i="3"/>
  <c r="P285" i="3"/>
  <c r="U285" i="3"/>
  <c r="T285" i="3"/>
  <c r="S285" i="3"/>
  <c r="Q285" i="3"/>
  <c r="O285" i="3"/>
  <c r="R285" i="3"/>
  <c r="U330" i="3"/>
  <c r="T330" i="3"/>
  <c r="S330" i="3"/>
  <c r="R330" i="3"/>
  <c r="Q330" i="3"/>
  <c r="P330" i="3"/>
  <c r="O330" i="3"/>
  <c r="T52" i="3"/>
  <c r="R52" i="3"/>
  <c r="U52" i="3"/>
  <c r="S52" i="3"/>
  <c r="P52" i="3"/>
  <c r="O52" i="3"/>
  <c r="Q52" i="3"/>
  <c r="R265" i="3"/>
  <c r="Q265" i="3"/>
  <c r="P265" i="3"/>
  <c r="S265" i="3"/>
  <c r="O265" i="3"/>
  <c r="U265" i="3"/>
  <c r="T265" i="3"/>
  <c r="U385" i="3"/>
  <c r="S385" i="3"/>
  <c r="T385" i="3"/>
  <c r="R385" i="3"/>
  <c r="Q385" i="3"/>
  <c r="O385" i="3"/>
  <c r="P385" i="3"/>
  <c r="U186" i="3"/>
  <c r="R186" i="3"/>
  <c r="P186" i="3"/>
  <c r="S186" i="3"/>
  <c r="T186" i="3"/>
  <c r="Q186" i="3"/>
  <c r="O186" i="3"/>
  <c r="P278" i="3"/>
  <c r="O278" i="3"/>
  <c r="S278" i="3"/>
  <c r="R278" i="3"/>
  <c r="U278" i="3"/>
  <c r="Q278" i="3"/>
  <c r="T278" i="3"/>
  <c r="T106" i="3"/>
  <c r="S106" i="3"/>
  <c r="R106" i="3"/>
  <c r="O106" i="3"/>
  <c r="U106" i="3"/>
  <c r="Q106" i="3"/>
  <c r="P106" i="3"/>
  <c r="P353" i="3"/>
  <c r="U353" i="3"/>
  <c r="R353" i="3"/>
  <c r="O353" i="3"/>
  <c r="Q353" i="3"/>
  <c r="S353" i="3"/>
  <c r="T353" i="3"/>
  <c r="S327" i="3"/>
  <c r="U327" i="3"/>
  <c r="T327" i="3"/>
  <c r="Q327" i="3"/>
  <c r="P327" i="3"/>
  <c r="R327" i="3"/>
  <c r="O327" i="3"/>
  <c r="U215" i="3"/>
  <c r="S215" i="3"/>
  <c r="O215" i="3"/>
  <c r="T215" i="3"/>
  <c r="R215" i="3"/>
  <c r="Q215" i="3"/>
  <c r="P215" i="3"/>
  <c r="S344" i="3"/>
  <c r="R344" i="3"/>
  <c r="Q344" i="3"/>
  <c r="P344" i="3"/>
  <c r="U344" i="3"/>
  <c r="T344" i="3"/>
  <c r="O344" i="3"/>
  <c r="S179" i="3"/>
  <c r="U179" i="3"/>
  <c r="O179" i="3"/>
  <c r="Q179" i="3"/>
  <c r="T179" i="3"/>
  <c r="P179" i="3"/>
  <c r="R179" i="3"/>
  <c r="S34" i="3"/>
  <c r="R34" i="3"/>
  <c r="P34" i="3"/>
  <c r="O34" i="3"/>
  <c r="Q34" i="3"/>
  <c r="U34" i="3"/>
  <c r="T34" i="3"/>
  <c r="S292" i="3"/>
  <c r="T292" i="3"/>
  <c r="O292" i="3"/>
  <c r="U292" i="3"/>
  <c r="R292" i="3"/>
  <c r="P292" i="3"/>
  <c r="Q292" i="3"/>
  <c r="O57" i="3"/>
  <c r="T57" i="3"/>
  <c r="R57" i="3"/>
  <c r="S57" i="3"/>
  <c r="U57" i="3"/>
  <c r="Q57" i="3"/>
  <c r="P57" i="3"/>
  <c r="S147" i="3"/>
  <c r="U147" i="3"/>
  <c r="R147" i="3"/>
  <c r="T147" i="3"/>
  <c r="O147" i="3"/>
  <c r="Q147" i="3"/>
  <c r="P147" i="3"/>
  <c r="O251" i="3"/>
  <c r="R251" i="3"/>
  <c r="Q251" i="3"/>
  <c r="P251" i="3"/>
  <c r="T251" i="3"/>
  <c r="S251" i="3"/>
  <c r="U251" i="3"/>
  <c r="T82" i="3"/>
  <c r="O82" i="3"/>
  <c r="U82" i="3"/>
  <c r="S82" i="3"/>
  <c r="Q82" i="3"/>
  <c r="P82" i="3"/>
  <c r="R82" i="3"/>
  <c r="T369" i="3"/>
  <c r="O369" i="3"/>
  <c r="U369" i="3"/>
  <c r="P369" i="3"/>
  <c r="Q369" i="3"/>
  <c r="S369" i="3"/>
  <c r="R369" i="3"/>
  <c r="R224" i="3"/>
  <c r="Q224" i="3"/>
  <c r="O224" i="3"/>
  <c r="P224" i="3"/>
  <c r="U224" i="3"/>
  <c r="S224" i="3"/>
  <c r="T224" i="3"/>
  <c r="T356" i="3"/>
  <c r="S356" i="3"/>
  <c r="R356" i="3"/>
  <c r="O356" i="3"/>
  <c r="P356" i="3"/>
  <c r="Q356" i="3"/>
  <c r="U356" i="3"/>
  <c r="O16" i="3"/>
  <c r="T16" i="3"/>
  <c r="R16" i="3"/>
  <c r="U16" i="3"/>
  <c r="Q16" i="3"/>
  <c r="P16" i="3"/>
  <c r="S16" i="3"/>
  <c r="R163" i="3"/>
  <c r="Q163" i="3"/>
  <c r="S163" i="3"/>
  <c r="P163" i="3"/>
  <c r="O163" i="3"/>
  <c r="U163" i="3"/>
  <c r="T163" i="3"/>
  <c r="Q308" i="3"/>
  <c r="O308" i="3"/>
  <c r="U308" i="3"/>
  <c r="P308" i="3"/>
  <c r="T308" i="3"/>
  <c r="R308" i="3"/>
  <c r="S308" i="3"/>
  <c r="O297" i="3"/>
  <c r="S297" i="3"/>
  <c r="Q297" i="3"/>
  <c r="T297" i="3"/>
  <c r="R297" i="3"/>
  <c r="U297" i="3"/>
  <c r="P297" i="3"/>
  <c r="R63" i="3"/>
  <c r="S63" i="3"/>
  <c r="O63" i="3"/>
  <c r="T63" i="3"/>
  <c r="Q63" i="3"/>
  <c r="P63" i="3"/>
  <c r="U63" i="3"/>
  <c r="O149" i="3"/>
  <c r="U149" i="3"/>
  <c r="T149" i="3"/>
  <c r="R149" i="3"/>
  <c r="P149" i="3"/>
  <c r="Q149" i="3"/>
  <c r="S149" i="3"/>
  <c r="R325" i="3"/>
  <c r="P325" i="3"/>
  <c r="O325" i="3"/>
  <c r="U325" i="3"/>
  <c r="S325" i="3"/>
  <c r="T325" i="3"/>
  <c r="Q325" i="3"/>
  <c r="S83" i="3"/>
  <c r="R83" i="3"/>
  <c r="T83" i="3"/>
  <c r="U83" i="3"/>
  <c r="O83" i="3"/>
  <c r="Q83" i="3"/>
  <c r="P83" i="3"/>
  <c r="S101" i="3"/>
  <c r="T101" i="3"/>
  <c r="P101" i="3"/>
  <c r="O101" i="3"/>
  <c r="R101" i="3"/>
  <c r="U101" i="3"/>
  <c r="Q101" i="3"/>
  <c r="U11" i="3"/>
  <c r="S11" i="3"/>
  <c r="O11" i="3"/>
  <c r="R11" i="3"/>
  <c r="Q11" i="3"/>
  <c r="P11" i="3"/>
  <c r="T11" i="3"/>
  <c r="Q263" i="3"/>
  <c r="T263" i="3"/>
  <c r="P263" i="3"/>
  <c r="O263" i="3"/>
  <c r="S263" i="3"/>
  <c r="R263" i="3"/>
  <c r="U263" i="3"/>
  <c r="U318" i="3"/>
  <c r="S318" i="3"/>
  <c r="Q318" i="3"/>
  <c r="R318" i="3"/>
  <c r="O318" i="3"/>
  <c r="T318" i="3"/>
  <c r="P318" i="3"/>
  <c r="S216" i="3"/>
  <c r="R216" i="3"/>
  <c r="Q216" i="3"/>
  <c r="U216" i="3"/>
  <c r="T216" i="3"/>
  <c r="O216" i="3"/>
  <c r="P216" i="3"/>
  <c r="U304" i="3"/>
  <c r="T304" i="3"/>
  <c r="R304" i="3"/>
  <c r="Q304" i="3"/>
  <c r="S304" i="3"/>
  <c r="P304" i="3"/>
  <c r="O304" i="3"/>
  <c r="R35" i="3"/>
  <c r="T35" i="3"/>
  <c r="S35" i="3"/>
  <c r="P35" i="3"/>
  <c r="Q35" i="3"/>
  <c r="O35" i="3"/>
  <c r="U35" i="3"/>
  <c r="R37" i="3"/>
  <c r="O37" i="3"/>
  <c r="S37" i="3"/>
  <c r="U37" i="3"/>
  <c r="Q37" i="3"/>
  <c r="P37" i="3"/>
  <c r="T37" i="3"/>
  <c r="Q183" i="3"/>
  <c r="P183" i="3"/>
  <c r="O183" i="3"/>
  <c r="U183" i="3"/>
  <c r="S183" i="3"/>
  <c r="T183" i="3"/>
  <c r="R183" i="3"/>
  <c r="O89" i="3"/>
  <c r="Q89" i="3"/>
  <c r="P89" i="3"/>
  <c r="R89" i="3"/>
  <c r="U89" i="3"/>
  <c r="T89" i="3"/>
  <c r="S89" i="3"/>
  <c r="T287" i="3"/>
  <c r="R287" i="3"/>
  <c r="Q287" i="3"/>
  <c r="S287" i="3"/>
  <c r="U287" i="3"/>
  <c r="O287" i="3"/>
  <c r="P287" i="3"/>
  <c r="R49" i="3"/>
  <c r="T49" i="3"/>
  <c r="U49" i="3"/>
  <c r="S49" i="3"/>
  <c r="P49" i="3"/>
  <c r="O49" i="3"/>
  <c r="Q49" i="3"/>
  <c r="O56" i="3"/>
  <c r="R56" i="3"/>
  <c r="Q56" i="3"/>
  <c r="P56" i="3"/>
  <c r="T56" i="3"/>
  <c r="S56" i="3"/>
  <c r="U56" i="3"/>
  <c r="Q33" i="3"/>
  <c r="P33" i="3"/>
  <c r="U33" i="3"/>
  <c r="T33" i="3"/>
  <c r="R33" i="3"/>
  <c r="S33" i="3"/>
  <c r="O33" i="3"/>
  <c r="Q258" i="3"/>
  <c r="P258" i="3"/>
  <c r="O258" i="3"/>
  <c r="R258" i="3"/>
  <c r="S258" i="3"/>
  <c r="U258" i="3"/>
  <c r="T258" i="3"/>
  <c r="T43" i="3"/>
  <c r="S43" i="3"/>
  <c r="Q43" i="3"/>
  <c r="R43" i="3"/>
  <c r="O43" i="3"/>
  <c r="U43" i="3"/>
  <c r="P43" i="3"/>
  <c r="P337" i="3"/>
  <c r="S337" i="3"/>
  <c r="U337" i="3"/>
  <c r="T337" i="3"/>
  <c r="R337" i="3"/>
  <c r="Q337" i="3"/>
  <c r="O337" i="3"/>
  <c r="U194" i="3"/>
  <c r="Q194" i="3"/>
  <c r="S194" i="3"/>
  <c r="P194" i="3"/>
  <c r="O194" i="3"/>
  <c r="T194" i="3"/>
  <c r="R194" i="3"/>
  <c r="S143" i="3"/>
  <c r="Q143" i="3"/>
  <c r="O143" i="3"/>
  <c r="U143" i="3"/>
  <c r="T143" i="3"/>
  <c r="R143" i="3"/>
  <c r="P143" i="3"/>
  <c r="U305" i="3"/>
  <c r="S305" i="3"/>
  <c r="T305" i="3"/>
  <c r="P305" i="3"/>
  <c r="Q305" i="3"/>
  <c r="O305" i="3"/>
  <c r="R305" i="3"/>
  <c r="P362" i="3"/>
  <c r="U362" i="3"/>
  <c r="T362" i="3"/>
  <c r="S362" i="3"/>
  <c r="Q362" i="3"/>
  <c r="O362" i="3"/>
  <c r="R362" i="3"/>
  <c r="U157" i="3"/>
  <c r="P157" i="3"/>
  <c r="Q157" i="3"/>
  <c r="S157" i="3"/>
  <c r="O157" i="3"/>
  <c r="T157" i="3"/>
  <c r="R157" i="3"/>
  <c r="S243" i="3"/>
  <c r="U243" i="3"/>
  <c r="R243" i="3"/>
  <c r="T243" i="3"/>
  <c r="Q243" i="3"/>
  <c r="O243" i="3"/>
  <c r="P243" i="3"/>
  <c r="U74" i="3"/>
  <c r="T74" i="3"/>
  <c r="R74" i="3"/>
  <c r="S74" i="3"/>
  <c r="Q74" i="3"/>
  <c r="P74" i="3"/>
  <c r="O74" i="3"/>
  <c r="S250" i="3"/>
  <c r="R250" i="3"/>
  <c r="U250" i="3"/>
  <c r="P250" i="3"/>
  <c r="O250" i="3"/>
  <c r="T250" i="3"/>
  <c r="Q250" i="3"/>
  <c r="S17" i="3"/>
  <c r="U17" i="3"/>
  <c r="R17" i="3"/>
  <c r="Q17" i="3"/>
  <c r="P17" i="3"/>
  <c r="O17" i="3"/>
  <c r="T17" i="3"/>
  <c r="S185" i="3"/>
  <c r="R185" i="3"/>
  <c r="O185" i="3"/>
  <c r="Q185" i="3"/>
  <c r="U185" i="3"/>
  <c r="T185" i="3"/>
  <c r="P185" i="3"/>
  <c r="S366" i="3"/>
  <c r="O366" i="3"/>
  <c r="T366" i="3"/>
  <c r="Q366" i="3"/>
  <c r="P366" i="3"/>
  <c r="R366" i="3"/>
  <c r="U366" i="3"/>
  <c r="R175" i="3"/>
  <c r="T175" i="3"/>
  <c r="S175" i="3"/>
  <c r="Q175" i="3"/>
  <c r="P175" i="3"/>
  <c r="O175" i="3"/>
  <c r="U175" i="3"/>
  <c r="Q259" i="3"/>
  <c r="T259" i="3"/>
  <c r="P259" i="3"/>
  <c r="R259" i="3"/>
  <c r="O259" i="3"/>
  <c r="S259" i="3"/>
  <c r="U259" i="3"/>
  <c r="S8" i="3"/>
  <c r="U8" i="3"/>
  <c r="Q8" i="3"/>
  <c r="T8" i="3"/>
  <c r="R8" i="3"/>
  <c r="O8" i="3"/>
  <c r="P8" i="3"/>
  <c r="Q391" i="3"/>
  <c r="T391" i="3"/>
  <c r="R391" i="3"/>
  <c r="P391" i="3"/>
  <c r="O391" i="3"/>
  <c r="S391" i="3"/>
  <c r="U391" i="3"/>
  <c r="R112" i="3"/>
  <c r="T112" i="3"/>
  <c r="S112" i="3"/>
  <c r="Q112" i="3"/>
  <c r="U112" i="3"/>
  <c r="O112" i="3"/>
  <c r="P112" i="3"/>
  <c r="O238" i="3"/>
  <c r="Q238" i="3"/>
  <c r="U238" i="3"/>
  <c r="T238" i="3"/>
  <c r="P238" i="3"/>
  <c r="S238" i="3"/>
  <c r="R238" i="3"/>
  <c r="T110" i="3"/>
  <c r="R110" i="3"/>
  <c r="Q110" i="3"/>
  <c r="U110" i="3"/>
  <c r="S110" i="3"/>
  <c r="O110" i="3"/>
  <c r="P110" i="3"/>
  <c r="U384" i="3"/>
  <c r="T384" i="3"/>
  <c r="Q384" i="3"/>
  <c r="S384" i="3"/>
  <c r="R384" i="3"/>
  <c r="P384" i="3"/>
  <c r="O384" i="3"/>
  <c r="T80" i="3"/>
  <c r="U80" i="3"/>
  <c r="O80" i="3"/>
  <c r="Q80" i="3"/>
  <c r="P80" i="3"/>
  <c r="S80" i="3"/>
  <c r="R80" i="3"/>
  <c r="R203" i="3"/>
  <c r="O203" i="3"/>
  <c r="Q203" i="3"/>
  <c r="T203" i="3"/>
  <c r="S203" i="3"/>
  <c r="U203" i="3"/>
  <c r="P203" i="3"/>
  <c r="Q181" i="3"/>
  <c r="P181" i="3"/>
  <c r="S181" i="3"/>
  <c r="R181" i="3"/>
  <c r="O181" i="3"/>
  <c r="T181" i="3"/>
  <c r="U181" i="3"/>
  <c r="R105" i="3"/>
  <c r="S105" i="3"/>
  <c r="Q105" i="3"/>
  <c r="P105" i="3"/>
  <c r="O105" i="3"/>
  <c r="T105" i="3"/>
  <c r="U105" i="3"/>
  <c r="T138" i="3"/>
  <c r="O138" i="3"/>
  <c r="U138" i="3"/>
  <c r="S138" i="3"/>
  <c r="R138" i="3"/>
  <c r="P138" i="3"/>
  <c r="Q138" i="3"/>
  <c r="O319" i="3"/>
  <c r="S319" i="3"/>
  <c r="U319" i="3"/>
  <c r="R319" i="3"/>
  <c r="P319" i="3"/>
  <c r="T319" i="3"/>
  <c r="Q319" i="3"/>
  <c r="P222" i="3"/>
  <c r="U222" i="3"/>
  <c r="T222" i="3"/>
  <c r="R222" i="3"/>
  <c r="O222" i="3"/>
  <c r="Q222" i="3"/>
  <c r="S222" i="3"/>
  <c r="U290" i="3"/>
  <c r="T290" i="3"/>
  <c r="S290" i="3"/>
  <c r="Q290" i="3"/>
  <c r="R290" i="3"/>
  <c r="P290" i="3"/>
  <c r="O290" i="3"/>
  <c r="O310" i="3"/>
  <c r="Q310" i="3"/>
  <c r="T310" i="3"/>
  <c r="S310" i="3"/>
  <c r="P310" i="3"/>
  <c r="U310" i="3"/>
  <c r="R310" i="3"/>
  <c r="R111" i="3"/>
  <c r="U111" i="3"/>
  <c r="S111" i="3"/>
  <c r="Q111" i="3"/>
  <c r="P111" i="3"/>
  <c r="O111" i="3"/>
  <c r="T111" i="3"/>
  <c r="O195" i="3"/>
  <c r="Q195" i="3"/>
  <c r="P195" i="3"/>
  <c r="T195" i="3"/>
  <c r="S195" i="3"/>
  <c r="U195" i="3"/>
  <c r="R195" i="3"/>
  <c r="U60" i="3"/>
  <c r="S60" i="3"/>
  <c r="R60" i="3"/>
  <c r="Q60" i="3"/>
  <c r="O60" i="3"/>
  <c r="T60" i="3"/>
  <c r="P60" i="3"/>
  <c r="P129" i="3"/>
  <c r="Q129" i="3"/>
  <c r="R129" i="3"/>
  <c r="O129" i="3"/>
  <c r="T129" i="3"/>
  <c r="S129" i="3"/>
  <c r="U129" i="3"/>
  <c r="R27" i="3"/>
  <c r="U27" i="3"/>
  <c r="Q27" i="3"/>
  <c r="P27" i="3"/>
  <c r="S27" i="3"/>
  <c r="O27" i="3"/>
  <c r="T27" i="3"/>
  <c r="R113" i="3"/>
  <c r="U113" i="3"/>
  <c r="T113" i="3"/>
  <c r="S113" i="3"/>
  <c r="Q113" i="3"/>
  <c r="P113" i="3"/>
  <c r="O113" i="3"/>
  <c r="U354" i="3"/>
  <c r="S354" i="3"/>
  <c r="R354" i="3"/>
  <c r="P354" i="3"/>
  <c r="T354" i="3"/>
  <c r="O354" i="3"/>
  <c r="Q354" i="3"/>
  <c r="R333" i="3"/>
  <c r="T333" i="3"/>
  <c r="S333" i="3"/>
  <c r="U333" i="3"/>
  <c r="Q333" i="3"/>
  <c r="O333" i="3"/>
  <c r="P333" i="3"/>
  <c r="P104" i="3"/>
  <c r="T104" i="3"/>
  <c r="S104" i="3"/>
  <c r="U104" i="3"/>
  <c r="O104" i="3"/>
  <c r="Q104" i="3"/>
  <c r="R104" i="3"/>
  <c r="P286" i="3"/>
  <c r="O286" i="3"/>
  <c r="R286" i="3"/>
  <c r="S286" i="3"/>
  <c r="Q286" i="3"/>
  <c r="U286" i="3"/>
  <c r="T286" i="3"/>
  <c r="R247" i="3"/>
  <c r="O247" i="3"/>
  <c r="U247" i="3"/>
  <c r="Q247" i="3"/>
  <c r="S247" i="3"/>
  <c r="T247" i="3"/>
  <c r="P247" i="3"/>
  <c r="Q103" i="3"/>
  <c r="P103" i="3"/>
  <c r="O103" i="3"/>
  <c r="U103" i="3"/>
  <c r="R103" i="3"/>
  <c r="S103" i="3"/>
  <c r="T103" i="3"/>
  <c r="U281" i="3"/>
  <c r="S281" i="3"/>
  <c r="Q281" i="3"/>
  <c r="R281" i="3"/>
  <c r="T281" i="3"/>
  <c r="P281" i="3"/>
  <c r="O281" i="3"/>
  <c r="T144" i="3"/>
  <c r="Q144" i="3"/>
  <c r="R144" i="3"/>
  <c r="P144" i="3"/>
  <c r="O144" i="3"/>
  <c r="U144" i="3"/>
  <c r="S144" i="3"/>
  <c r="S361" i="3"/>
  <c r="Q361" i="3"/>
  <c r="U361" i="3"/>
  <c r="T361" i="3"/>
  <c r="R361" i="3"/>
  <c r="O361" i="3"/>
  <c r="P361" i="3"/>
  <c r="P151" i="3"/>
  <c r="U151" i="3"/>
  <c r="S151" i="3"/>
  <c r="T151" i="3"/>
  <c r="R151" i="3"/>
  <c r="Q151" i="3"/>
  <c r="O151" i="3"/>
  <c r="U282" i="3"/>
  <c r="T282" i="3"/>
  <c r="P282" i="3"/>
  <c r="R282" i="3"/>
  <c r="O282" i="3"/>
  <c r="S282" i="3"/>
  <c r="Q282" i="3"/>
  <c r="U76" i="3"/>
  <c r="O76" i="3"/>
  <c r="T76" i="3"/>
  <c r="S76" i="3"/>
  <c r="R76" i="3"/>
  <c r="Q76" i="3"/>
  <c r="P76" i="3"/>
  <c r="U219" i="3"/>
  <c r="O219" i="3"/>
  <c r="T219" i="3"/>
  <c r="P219" i="3"/>
  <c r="S219" i="3"/>
  <c r="R219" i="3"/>
  <c r="Q219" i="3"/>
  <c r="T226" i="3"/>
  <c r="R226" i="3"/>
  <c r="P226" i="3"/>
  <c r="U226" i="3"/>
  <c r="S226" i="3"/>
  <c r="Q226" i="3"/>
  <c r="O226" i="3"/>
  <c r="O62" i="3"/>
  <c r="T62" i="3"/>
  <c r="S62" i="3"/>
  <c r="R62" i="3"/>
  <c r="U62" i="3"/>
  <c r="Q62" i="3"/>
  <c r="P62" i="3"/>
  <c r="P288" i="3"/>
  <c r="U288" i="3"/>
  <c r="O288" i="3"/>
  <c r="T288" i="3"/>
  <c r="S288" i="3"/>
  <c r="Q288" i="3"/>
  <c r="R288" i="3"/>
  <c r="T306" i="3"/>
  <c r="S306" i="3"/>
  <c r="Q306" i="3"/>
  <c r="O306" i="3"/>
  <c r="U306" i="3"/>
  <c r="P306" i="3"/>
  <c r="R306" i="3"/>
  <c r="Q14" i="3"/>
  <c r="R14" i="3"/>
  <c r="O14" i="3"/>
  <c r="U14" i="3"/>
  <c r="S14" i="3"/>
  <c r="T14" i="3"/>
  <c r="P14" i="3"/>
  <c r="U294" i="3"/>
  <c r="R294" i="3"/>
  <c r="Q294" i="3"/>
  <c r="P294" i="3"/>
  <c r="T294" i="3"/>
  <c r="S294" i="3"/>
  <c r="O294" i="3"/>
  <c r="R137" i="3"/>
  <c r="O137" i="3"/>
  <c r="U137" i="3"/>
  <c r="P137" i="3"/>
  <c r="Q137" i="3"/>
  <c r="T137" i="3"/>
  <c r="S137" i="3"/>
  <c r="T86" i="3"/>
  <c r="Q86" i="3"/>
  <c r="P86" i="3"/>
  <c r="O86" i="3"/>
  <c r="U86" i="3"/>
  <c r="R86" i="3"/>
  <c r="S86" i="3"/>
  <c r="S206" i="3"/>
  <c r="T206" i="3"/>
  <c r="P206" i="3"/>
  <c r="U206" i="3"/>
  <c r="R206" i="3"/>
  <c r="Q206" i="3"/>
  <c r="O206" i="3"/>
  <c r="P368" i="3"/>
  <c r="O368" i="3"/>
  <c r="S368" i="3"/>
  <c r="Q368" i="3"/>
  <c r="T368" i="3"/>
  <c r="U368" i="3"/>
  <c r="R368" i="3"/>
  <c r="Q303" i="3"/>
  <c r="P303" i="3"/>
  <c r="S303" i="3"/>
  <c r="O303" i="3"/>
  <c r="U303" i="3"/>
  <c r="T303" i="3"/>
  <c r="R303" i="3"/>
  <c r="P198" i="3"/>
  <c r="Q198" i="3"/>
  <c r="R198" i="3"/>
  <c r="U198" i="3"/>
  <c r="O198" i="3"/>
  <c r="S198" i="3"/>
  <c r="T198" i="3"/>
  <c r="T158" i="3"/>
  <c r="S158" i="3"/>
  <c r="R158" i="3"/>
  <c r="Q158" i="3"/>
  <c r="P158" i="3"/>
  <c r="U158" i="3"/>
  <c r="O158" i="3"/>
  <c r="U208" i="3"/>
  <c r="O208" i="3"/>
  <c r="S208" i="3"/>
  <c r="Q208" i="3"/>
  <c r="P208" i="3"/>
  <c r="R208" i="3"/>
  <c r="T208" i="3"/>
  <c r="R341" i="3"/>
  <c r="Q341" i="3"/>
  <c r="P341" i="3"/>
  <c r="O341" i="3"/>
  <c r="S341" i="3"/>
  <c r="U341" i="3"/>
  <c r="T341" i="3"/>
  <c r="Q335" i="3"/>
  <c r="T335" i="3"/>
  <c r="P335" i="3"/>
  <c r="S335" i="3"/>
  <c r="U335" i="3"/>
  <c r="R335" i="3"/>
  <c r="O335" i="3"/>
  <c r="T393" i="3"/>
  <c r="S393" i="3"/>
  <c r="R393" i="3"/>
  <c r="Q393" i="3"/>
  <c r="O393" i="3"/>
  <c r="P393" i="3"/>
  <c r="U393" i="3"/>
  <c r="S150" i="3"/>
  <c r="R150" i="3"/>
  <c r="Q150" i="3"/>
  <c r="O150" i="3"/>
  <c r="P150" i="3"/>
  <c r="T150" i="3"/>
  <c r="U150" i="3"/>
  <c r="Q276" i="3"/>
  <c r="O276" i="3"/>
  <c r="P276" i="3"/>
  <c r="R276" i="3"/>
  <c r="U276" i="3"/>
  <c r="T276" i="3"/>
  <c r="S276" i="3"/>
  <c r="S372" i="3"/>
  <c r="R372" i="3"/>
  <c r="Q372" i="3"/>
  <c r="P372" i="3"/>
  <c r="U372" i="3"/>
  <c r="T372" i="3"/>
  <c r="O372" i="3"/>
  <c r="O168" i="3"/>
  <c r="Q168" i="3"/>
  <c r="T168" i="3"/>
  <c r="U168" i="3"/>
  <c r="S168" i="3"/>
  <c r="R168" i="3"/>
  <c r="P168" i="3"/>
  <c r="O370" i="3"/>
  <c r="R370" i="3"/>
  <c r="Q370" i="3"/>
  <c r="P370" i="3"/>
  <c r="U370" i="3"/>
  <c r="T370" i="3"/>
  <c r="S370" i="3"/>
  <c r="P187" i="3"/>
  <c r="T187" i="3"/>
  <c r="Q187" i="3"/>
  <c r="S187" i="3"/>
  <c r="R187" i="3"/>
  <c r="O187" i="3"/>
  <c r="U187" i="3"/>
  <c r="Q50" i="3"/>
  <c r="P50" i="3"/>
  <c r="S50" i="3"/>
  <c r="O50" i="3"/>
  <c r="U50" i="3"/>
  <c r="T50" i="3"/>
  <c r="R50" i="3"/>
  <c r="U19" i="3"/>
  <c r="R19" i="3"/>
  <c r="P19" i="3"/>
  <c r="O19" i="3"/>
  <c r="T19" i="3"/>
  <c r="S19" i="3"/>
  <c r="Q19" i="3"/>
  <c r="U329" i="3"/>
  <c r="R329" i="3"/>
  <c r="O329" i="3"/>
  <c r="P329" i="3"/>
  <c r="Q329" i="3"/>
  <c r="S329" i="3"/>
  <c r="T329" i="3"/>
  <c r="P301" i="3"/>
  <c r="O301" i="3"/>
  <c r="U301" i="3"/>
  <c r="S301" i="3"/>
  <c r="R301" i="3"/>
  <c r="Q301" i="3"/>
  <c r="T301" i="3"/>
  <c r="O299" i="3"/>
  <c r="P299" i="3"/>
  <c r="R299" i="3"/>
  <c r="Q299" i="3"/>
  <c r="S299" i="3"/>
  <c r="U299" i="3"/>
  <c r="T299" i="3"/>
  <c r="U72" i="3"/>
  <c r="P72" i="3"/>
  <c r="Q72" i="3"/>
  <c r="R72" i="3"/>
  <c r="S72" i="3"/>
  <c r="T72" i="3"/>
  <c r="O72" i="3"/>
  <c r="U355" i="3"/>
  <c r="Q355" i="3"/>
  <c r="P355" i="3"/>
  <c r="O355" i="3"/>
  <c r="T355" i="3"/>
  <c r="R355" i="3"/>
  <c r="S355" i="3"/>
  <c r="T51" i="3"/>
  <c r="Q51" i="3"/>
  <c r="P51" i="3"/>
  <c r="O51" i="3"/>
  <c r="R51" i="3"/>
  <c r="U51" i="3"/>
  <c r="S51" i="3"/>
  <c r="R390" i="3"/>
  <c r="P390" i="3"/>
  <c r="O390" i="3"/>
  <c r="Q390" i="3"/>
  <c r="T390" i="3"/>
  <c r="S390" i="3"/>
  <c r="U390" i="3"/>
  <c r="O54" i="3"/>
  <c r="P54" i="3"/>
  <c r="S54" i="3"/>
  <c r="R54" i="3"/>
  <c r="Q54" i="3"/>
  <c r="U54" i="3"/>
  <c r="T54" i="3"/>
  <c r="U360" i="3"/>
  <c r="R360" i="3"/>
  <c r="O360" i="3"/>
  <c r="S360" i="3"/>
  <c r="Q360" i="3"/>
  <c r="P360" i="3"/>
  <c r="T360" i="3"/>
  <c r="T386" i="3"/>
  <c r="P386" i="3"/>
  <c r="O386" i="3"/>
  <c r="U386" i="3"/>
  <c r="S386" i="3"/>
  <c r="Q386" i="3"/>
  <c r="R386" i="3"/>
  <c r="S140" i="3"/>
  <c r="R140" i="3"/>
  <c r="P140" i="3"/>
  <c r="O140" i="3"/>
  <c r="U140" i="3"/>
  <c r="T140" i="3"/>
  <c r="Q140" i="3"/>
  <c r="P398" i="3"/>
  <c r="O398" i="3"/>
  <c r="R398" i="3"/>
  <c r="Q398" i="3"/>
  <c r="T398" i="3"/>
  <c r="U398" i="3"/>
  <c r="S398" i="3"/>
  <c r="Q66" i="3"/>
  <c r="S66" i="3"/>
  <c r="U66" i="3"/>
  <c r="O66" i="3"/>
  <c r="P66" i="3"/>
  <c r="T66" i="3"/>
  <c r="R66" i="3"/>
  <c r="Q100" i="3"/>
  <c r="O100" i="3"/>
  <c r="R100" i="3"/>
  <c r="P100" i="3"/>
  <c r="T100" i="3"/>
  <c r="U100" i="3"/>
  <c r="S100" i="3"/>
  <c r="P23" i="3"/>
  <c r="O23" i="3"/>
  <c r="U23" i="3"/>
  <c r="Q23" i="3"/>
  <c r="T23" i="3"/>
  <c r="S23" i="3"/>
  <c r="R23" i="3"/>
  <c r="O192" i="3"/>
  <c r="Q192" i="3"/>
  <c r="T192" i="3"/>
  <c r="P192" i="3"/>
  <c r="U192" i="3"/>
  <c r="S192" i="3"/>
  <c r="R192" i="3"/>
  <c r="S132" i="3"/>
  <c r="T132" i="3"/>
  <c r="U132" i="3"/>
  <c r="R132" i="3"/>
  <c r="O132" i="3"/>
  <c r="P132" i="3"/>
  <c r="Q132" i="3"/>
  <c r="S131" i="3"/>
  <c r="U131" i="3"/>
  <c r="R131" i="3"/>
  <c r="Q131" i="3"/>
  <c r="P131" i="3"/>
  <c r="O131" i="3"/>
  <c r="T131" i="3"/>
  <c r="S255" i="3"/>
  <c r="U255" i="3"/>
  <c r="R255" i="3"/>
  <c r="P255" i="3"/>
  <c r="Q255" i="3"/>
  <c r="T255" i="3"/>
  <c r="O255" i="3"/>
  <c r="U67" i="3"/>
  <c r="T67" i="3"/>
  <c r="S67" i="3"/>
  <c r="Q67" i="3"/>
  <c r="P67" i="3"/>
  <c r="O67" i="3"/>
  <c r="R67" i="3"/>
  <c r="Q171" i="3"/>
  <c r="R171" i="3"/>
  <c r="U171" i="3"/>
  <c r="T171" i="3"/>
  <c r="S171" i="3"/>
  <c r="O171" i="3"/>
  <c r="P171" i="3"/>
  <c r="U298" i="3"/>
  <c r="T298" i="3"/>
  <c r="S298" i="3"/>
  <c r="O298" i="3"/>
  <c r="P298" i="3"/>
  <c r="Q298" i="3"/>
  <c r="R298" i="3"/>
  <c r="T30" i="3"/>
  <c r="Q30" i="3"/>
  <c r="P30" i="3"/>
  <c r="S30" i="3"/>
  <c r="R30" i="3"/>
  <c r="O30" i="3"/>
  <c r="U30" i="3"/>
  <c r="T167" i="3"/>
  <c r="O167" i="3"/>
  <c r="R167" i="3"/>
  <c r="U167" i="3"/>
  <c r="Q167" i="3"/>
  <c r="P167" i="3"/>
  <c r="S167" i="3"/>
  <c r="P334" i="3"/>
  <c r="S334" i="3"/>
  <c r="Q334" i="3"/>
  <c r="U334" i="3"/>
  <c r="O334" i="3"/>
  <c r="R334" i="3"/>
  <c r="T334" i="3"/>
  <c r="U242" i="3"/>
  <c r="R242" i="3"/>
  <c r="P242" i="3"/>
  <c r="O242" i="3"/>
  <c r="T242" i="3"/>
  <c r="S242" i="3"/>
  <c r="Q242" i="3"/>
  <c r="T69" i="3"/>
  <c r="R69" i="3"/>
  <c r="Q69" i="3"/>
  <c r="S69" i="3"/>
  <c r="P69" i="3"/>
  <c r="O69" i="3"/>
  <c r="U69" i="3"/>
  <c r="T45" i="3"/>
  <c r="R45" i="3"/>
  <c r="S45" i="3"/>
  <c r="Q45" i="3"/>
  <c r="P45" i="3"/>
  <c r="O45" i="3"/>
  <c r="U45" i="3"/>
  <c r="R7" i="3"/>
  <c r="P7" i="3"/>
  <c r="O7" i="3"/>
  <c r="T7" i="3"/>
  <c r="S7" i="3"/>
  <c r="Q7" i="3"/>
  <c r="U7" i="3"/>
  <c r="T38" i="3"/>
  <c r="O38" i="3"/>
  <c r="S38" i="3"/>
  <c r="Q38" i="3"/>
  <c r="P38" i="3"/>
  <c r="R38" i="3"/>
  <c r="U38" i="3"/>
  <c r="U153" i="3"/>
  <c r="S153" i="3"/>
  <c r="O153" i="3"/>
  <c r="P153" i="3"/>
  <c r="Q153" i="3"/>
  <c r="T153" i="3"/>
  <c r="R153" i="3"/>
  <c r="O134" i="3"/>
  <c r="S134" i="3"/>
  <c r="Q134" i="3"/>
  <c r="P134" i="3"/>
  <c r="T134" i="3"/>
  <c r="U134" i="3"/>
  <c r="R134" i="3"/>
  <c r="S70" i="3"/>
  <c r="Q70" i="3"/>
  <c r="U70" i="3"/>
  <c r="T70" i="3"/>
  <c r="R70" i="3"/>
  <c r="P70" i="3"/>
  <c r="O70" i="3"/>
  <c r="T271" i="3"/>
  <c r="O271" i="3"/>
  <c r="Q271" i="3"/>
  <c r="S271" i="3"/>
  <c r="U271" i="3"/>
  <c r="R271" i="3"/>
  <c r="P271" i="3"/>
  <c r="S90" i="3"/>
  <c r="O90" i="3"/>
  <c r="U90" i="3"/>
  <c r="P90" i="3"/>
  <c r="T90" i="3"/>
  <c r="Q90" i="3"/>
  <c r="R90" i="3"/>
  <c r="S324" i="3"/>
  <c r="R324" i="3"/>
  <c r="Q324" i="3"/>
  <c r="U324" i="3"/>
  <c r="P324" i="3"/>
  <c r="T324" i="3"/>
  <c r="O324" i="3"/>
  <c r="U180" i="3"/>
  <c r="O180" i="3"/>
  <c r="R180" i="3"/>
  <c r="Q180" i="3"/>
  <c r="T180" i="3"/>
  <c r="S180" i="3"/>
  <c r="P180" i="3"/>
  <c r="P210" i="3"/>
  <c r="U210" i="3"/>
  <c r="T210" i="3"/>
  <c r="Q210" i="3"/>
  <c r="O210" i="3"/>
  <c r="R210" i="3"/>
  <c r="S210" i="3"/>
  <c r="R345" i="3"/>
  <c r="O345" i="3"/>
  <c r="S345" i="3"/>
  <c r="Q345" i="3"/>
  <c r="P345" i="3"/>
  <c r="T345" i="3"/>
  <c r="U345" i="3"/>
  <c r="R173" i="3"/>
  <c r="U173" i="3"/>
  <c r="S173" i="3"/>
  <c r="O173" i="3"/>
  <c r="P173" i="3"/>
  <c r="Q173" i="3"/>
  <c r="T173" i="3"/>
  <c r="U346" i="3"/>
  <c r="T346" i="3"/>
  <c r="R346" i="3"/>
  <c r="Q346" i="3"/>
  <c r="P346" i="3"/>
  <c r="O346" i="3"/>
  <c r="S346" i="3"/>
  <c r="U375" i="3"/>
  <c r="S375" i="3"/>
  <c r="P375" i="3"/>
  <c r="O375" i="3"/>
  <c r="R375" i="3"/>
  <c r="T375" i="3"/>
  <c r="Q375" i="3"/>
  <c r="S321" i="3"/>
  <c r="R321" i="3"/>
  <c r="Q321" i="3"/>
  <c r="O321" i="3"/>
  <c r="U321" i="3"/>
  <c r="T321" i="3"/>
  <c r="P321" i="3"/>
  <c r="S315" i="3"/>
  <c r="U315" i="3"/>
  <c r="T315" i="3"/>
  <c r="Q315" i="3"/>
  <c r="P315" i="3"/>
  <c r="R315" i="3"/>
  <c r="O315" i="3"/>
  <c r="T176" i="3"/>
  <c r="U176" i="3"/>
  <c r="S176" i="3"/>
  <c r="R176" i="3"/>
  <c r="O176" i="3"/>
  <c r="P176" i="3"/>
  <c r="Q176" i="3"/>
  <c r="U289" i="3"/>
  <c r="S289" i="3"/>
  <c r="R289" i="3"/>
  <c r="Q289" i="3"/>
  <c r="P289" i="3"/>
  <c r="O289" i="3"/>
  <c r="T289" i="3"/>
  <c r="U146" i="3"/>
  <c r="P146" i="3"/>
  <c r="S146" i="3"/>
  <c r="O146" i="3"/>
  <c r="T146" i="3"/>
  <c r="R146" i="3"/>
  <c r="Q146" i="3"/>
  <c r="P172" i="3"/>
  <c r="U172" i="3"/>
  <c r="R172" i="3"/>
  <c r="Q172" i="3"/>
  <c r="O172" i="3"/>
  <c r="T172" i="3"/>
  <c r="S172" i="3"/>
  <c r="P190" i="3"/>
  <c r="T190" i="3"/>
  <c r="S190" i="3"/>
  <c r="R190" i="3"/>
  <c r="Q190" i="3"/>
  <c r="U190" i="3"/>
  <c r="O190" i="3"/>
  <c r="P227" i="3"/>
  <c r="U227" i="3"/>
  <c r="Q227" i="3"/>
  <c r="O227" i="3"/>
  <c r="T227" i="3"/>
  <c r="S227" i="3"/>
  <c r="R227" i="3"/>
  <c r="P204" i="3"/>
  <c r="U204" i="3"/>
  <c r="S204" i="3"/>
  <c r="O204" i="3"/>
  <c r="T204" i="3"/>
  <c r="R204" i="3"/>
  <c r="Q204" i="3"/>
  <c r="S374" i="3"/>
  <c r="P374" i="3"/>
  <c r="U374" i="3"/>
  <c r="R374" i="3"/>
  <c r="O374" i="3"/>
  <c r="T374" i="3"/>
  <c r="Q374" i="3"/>
  <c r="P296" i="3"/>
  <c r="S296" i="3"/>
  <c r="U296" i="3"/>
  <c r="R296" i="3"/>
  <c r="Q296" i="3"/>
  <c r="O296" i="3"/>
  <c r="T296" i="3"/>
  <c r="O228" i="3"/>
  <c r="T228" i="3"/>
  <c r="R228" i="3"/>
  <c r="Q228" i="3"/>
  <c r="P228" i="3"/>
  <c r="U228" i="3"/>
  <c r="S228" i="3"/>
  <c r="O373" i="3"/>
  <c r="P373" i="3"/>
  <c r="S373" i="3"/>
  <c r="T373" i="3"/>
  <c r="Q373" i="3"/>
  <c r="U373" i="3"/>
  <c r="R373" i="3"/>
  <c r="R309" i="3"/>
  <c r="P309" i="3"/>
  <c r="U309" i="3"/>
  <c r="T309" i="3"/>
  <c r="S309" i="3"/>
  <c r="O309" i="3"/>
  <c r="Q309" i="3"/>
  <c r="U141" i="3"/>
  <c r="T141" i="3"/>
  <c r="S141" i="3"/>
  <c r="R141" i="3"/>
  <c r="P141" i="3"/>
  <c r="Q141" i="3"/>
  <c r="O141" i="3"/>
  <c r="O326" i="3"/>
  <c r="T326" i="3"/>
  <c r="R326" i="3"/>
  <c r="S326" i="3"/>
  <c r="U326" i="3"/>
  <c r="P326" i="3"/>
  <c r="Q326" i="3"/>
  <c r="S46" i="3"/>
  <c r="P46" i="3"/>
  <c r="T46" i="3"/>
  <c r="R46" i="3"/>
  <c r="Q46" i="3"/>
  <c r="U46" i="3"/>
  <c r="O46" i="3"/>
  <c r="O320" i="3"/>
  <c r="R320" i="3"/>
  <c r="P320" i="3"/>
  <c r="U320" i="3"/>
  <c r="T320" i="3"/>
  <c r="Q320" i="3"/>
  <c r="S320" i="3"/>
  <c r="P36" i="3"/>
  <c r="T36" i="3"/>
  <c r="U36" i="3"/>
  <c r="O36" i="3"/>
  <c r="R36" i="3"/>
  <c r="S36" i="3"/>
  <c r="Q36" i="3"/>
  <c r="P18" i="3"/>
  <c r="U18" i="3"/>
  <c r="T18" i="3"/>
  <c r="S18" i="3"/>
  <c r="R18" i="3"/>
  <c r="Q18" i="3"/>
  <c r="O18" i="3"/>
  <c r="T239" i="3"/>
  <c r="R239" i="3"/>
  <c r="Q239" i="3"/>
  <c r="P239" i="3"/>
  <c r="O239" i="3"/>
  <c r="S239" i="3"/>
  <c r="U239" i="3"/>
  <c r="T136" i="3"/>
  <c r="S136" i="3"/>
  <c r="P136" i="3"/>
  <c r="Q136" i="3"/>
  <c r="O136" i="3"/>
  <c r="R136" i="3"/>
  <c r="U136" i="3"/>
  <c r="S148" i="3"/>
  <c r="U148" i="3"/>
  <c r="P148" i="3"/>
  <c r="Q148" i="3"/>
  <c r="R148" i="3"/>
  <c r="O148" i="3"/>
  <c r="T148" i="3"/>
  <c r="U126" i="3"/>
  <c r="T126" i="3"/>
  <c r="S126" i="3"/>
  <c r="R126" i="3"/>
  <c r="Q126" i="3"/>
  <c r="O126" i="3"/>
  <c r="P126" i="3"/>
  <c r="T359" i="3"/>
  <c r="R359" i="3"/>
  <c r="P359" i="3"/>
  <c r="U359" i="3"/>
  <c r="O359" i="3"/>
  <c r="Q359" i="3"/>
  <c r="S359" i="3"/>
  <c r="S381" i="3"/>
  <c r="P381" i="3"/>
  <c r="O381" i="3"/>
  <c r="T381" i="3"/>
  <c r="U381" i="3"/>
  <c r="Q381" i="3"/>
  <c r="R381" i="3"/>
  <c r="T387" i="3"/>
  <c r="U387" i="3"/>
  <c r="R387" i="3"/>
  <c r="Q387" i="3"/>
  <c r="P387" i="3"/>
  <c r="O387" i="3"/>
  <c r="S387" i="3"/>
  <c r="P225" i="3"/>
  <c r="U225" i="3"/>
  <c r="T225" i="3"/>
  <c r="O225" i="3"/>
  <c r="R225" i="3"/>
  <c r="Q225" i="3"/>
  <c r="S225" i="3"/>
  <c r="U283" i="3"/>
  <c r="S283" i="3"/>
  <c r="T283" i="3"/>
  <c r="R283" i="3"/>
  <c r="P283" i="3"/>
  <c r="Q283" i="3"/>
  <c r="O283" i="3"/>
  <c r="O349" i="3"/>
  <c r="T349" i="3"/>
  <c r="U349" i="3"/>
  <c r="R349" i="3"/>
  <c r="P349" i="3"/>
  <c r="S349" i="3"/>
  <c r="Q349" i="3"/>
  <c r="U25" i="3"/>
  <c r="P25" i="3"/>
  <c r="O25" i="3"/>
  <c r="Q25" i="3"/>
  <c r="R25" i="3"/>
  <c r="T25" i="3"/>
  <c r="S25" i="3"/>
  <c r="P6" i="3"/>
  <c r="T6" i="3"/>
  <c r="S6" i="3"/>
  <c r="R6" i="3"/>
  <c r="O6" i="3"/>
  <c r="U6" i="3"/>
  <c r="Q6" i="3"/>
  <c r="Q44" i="3"/>
  <c r="P44" i="3"/>
  <c r="T44" i="3"/>
  <c r="U44" i="3"/>
  <c r="O44" i="3"/>
  <c r="R44" i="3"/>
  <c r="S44" i="3"/>
  <c r="R61" i="3"/>
  <c r="U61" i="3"/>
  <c r="S61" i="3"/>
  <c r="O61" i="3"/>
  <c r="Q61" i="3"/>
  <c r="T61" i="3"/>
  <c r="P61" i="3"/>
  <c r="D9" i="6"/>
  <c r="A10" i="6"/>
  <c r="B9" i="6"/>
  <c r="E9" i="6" s="1"/>
  <c r="C9" i="6"/>
  <c r="A11" i="6" l="1"/>
  <c r="D10" i="6"/>
  <c r="B10" i="6"/>
  <c r="E10" i="6" s="1"/>
  <c r="C10" i="6"/>
  <c r="A12" i="6" l="1"/>
  <c r="D11" i="6"/>
  <c r="C11" i="6"/>
  <c r="B11" i="6"/>
  <c r="E11" i="6" s="1"/>
  <c r="A13" i="6" l="1"/>
  <c r="D12" i="6"/>
  <c r="C12" i="6"/>
  <c r="B12" i="6"/>
  <c r="E12" i="6" s="1"/>
  <c r="A14" i="6" l="1"/>
  <c r="D13" i="6"/>
  <c r="C13" i="6"/>
  <c r="B13" i="6"/>
  <c r="E13" i="6" s="1"/>
  <c r="C14" i="6" l="1"/>
  <c r="A15" i="6"/>
  <c r="D14" i="6"/>
  <c r="B14" i="6"/>
  <c r="E14" i="6" s="1"/>
  <c r="A16" i="6" l="1"/>
  <c r="D15" i="6"/>
  <c r="C15" i="6"/>
  <c r="B15" i="6"/>
  <c r="E15" i="6" s="1"/>
  <c r="A17" i="6" l="1"/>
  <c r="D16" i="6"/>
  <c r="C16" i="6"/>
  <c r="B16" i="6"/>
  <c r="E16" i="6" s="1"/>
  <c r="A18" i="6" l="1"/>
  <c r="D17" i="6"/>
  <c r="C17" i="6"/>
  <c r="B17" i="6"/>
  <c r="E17" i="6" s="1"/>
  <c r="B18" i="6" l="1"/>
  <c r="E18" i="6" s="1"/>
  <c r="D18" i="6"/>
  <c r="C18" i="6"/>
  <c r="A19" i="6"/>
  <c r="B19" i="6" l="1"/>
  <c r="E19" i="6" s="1"/>
  <c r="A20" i="6"/>
  <c r="C19" i="6"/>
  <c r="D19" i="6"/>
  <c r="B20" i="6" l="1"/>
  <c r="E20" i="6" s="1"/>
  <c r="D20" i="6"/>
  <c r="C20" i="6"/>
  <c r="A21" i="6"/>
  <c r="D21" i="6" l="1"/>
  <c r="A22" i="6"/>
  <c r="C21" i="6"/>
  <c r="B21" i="6"/>
  <c r="E21" i="6" s="1"/>
  <c r="A23" i="6" l="1"/>
  <c r="B22" i="6"/>
  <c r="E22" i="6" s="1"/>
  <c r="D22" i="6"/>
  <c r="C22" i="6"/>
  <c r="A24" i="6" l="1"/>
  <c r="C23" i="6"/>
  <c r="B23" i="6"/>
  <c r="E23" i="6" s="1"/>
  <c r="D23" i="6"/>
  <c r="C24" i="6" l="1"/>
  <c r="A25" i="6"/>
  <c r="D24" i="6"/>
  <c r="B24" i="6"/>
  <c r="E24" i="6" s="1"/>
  <c r="B25" i="6" l="1"/>
  <c r="E25" i="6" s="1"/>
  <c r="A26" i="6"/>
  <c r="C25" i="6"/>
  <c r="D25" i="6"/>
  <c r="C26" i="6" l="1"/>
  <c r="D26" i="6"/>
  <c r="B26" i="6"/>
  <c r="E26" i="6" s="1"/>
  <c r="A27" i="6"/>
  <c r="A28" i="6" l="1"/>
  <c r="D27" i="6"/>
  <c r="C27" i="6"/>
  <c r="B27" i="6"/>
  <c r="E27" i="6" s="1"/>
  <c r="D28" i="6" l="1"/>
  <c r="C28" i="6"/>
  <c r="B28" i="6"/>
  <c r="E28" i="6" s="1"/>
  <c r="A29" i="6"/>
  <c r="C29" i="6" l="1"/>
  <c r="D29" i="6"/>
  <c r="B29" i="6"/>
  <c r="E29" i="6" s="1"/>
  <c r="A30" i="6"/>
  <c r="D30" i="6" l="1"/>
  <c r="A31" i="6"/>
  <c r="C30" i="6"/>
  <c r="B30" i="6"/>
  <c r="E30" i="6" s="1"/>
  <c r="B31" i="6" l="1"/>
  <c r="E31" i="6" s="1"/>
  <c r="D31" i="6"/>
  <c r="C31" i="6"/>
  <c r="A32" i="6"/>
  <c r="A33" i="6" l="1"/>
  <c r="D32" i="6"/>
  <c r="C32" i="6"/>
  <c r="B32" i="6"/>
  <c r="E32" i="6" s="1"/>
  <c r="D33" i="6" l="1"/>
  <c r="A34" i="6"/>
  <c r="C33" i="6"/>
  <c r="B33" i="6"/>
  <c r="E33" i="6" s="1"/>
  <c r="C34" i="6" l="1"/>
  <c r="B34" i="6"/>
  <c r="E34" i="6" s="1"/>
  <c r="A35" i="6"/>
  <c r="D34" i="6"/>
  <c r="A36" i="6" l="1"/>
  <c r="C35" i="6"/>
  <c r="D35" i="6"/>
  <c r="B35" i="6"/>
  <c r="E35" i="6" s="1"/>
  <c r="C36" i="6" l="1"/>
  <c r="A37" i="6"/>
  <c r="B36" i="6"/>
  <c r="E36" i="6" s="1"/>
  <c r="D36" i="6"/>
  <c r="B37" i="6" l="1"/>
  <c r="E37" i="6" s="1"/>
  <c r="D37" i="6"/>
  <c r="C37" i="6"/>
  <c r="A38" i="6"/>
  <c r="C38" i="6" l="1"/>
  <c r="D38" i="6"/>
  <c r="A39" i="6"/>
  <c r="B38" i="6"/>
  <c r="E38" i="6" s="1"/>
  <c r="B39" i="6" l="1"/>
  <c r="E39" i="6" s="1"/>
  <c r="A40" i="6"/>
  <c r="D39" i="6"/>
  <c r="C39" i="6"/>
  <c r="B40" i="6" l="1"/>
  <c r="E40" i="6" s="1"/>
  <c r="C40" i="6"/>
  <c r="D40" i="6"/>
  <c r="A41" i="6"/>
  <c r="C41" i="6" l="1"/>
  <c r="A42" i="6"/>
  <c r="D41" i="6"/>
  <c r="B41" i="6"/>
  <c r="E41" i="6" s="1"/>
  <c r="B42" i="6" l="1"/>
  <c r="E42" i="6" s="1"/>
  <c r="A43" i="6"/>
  <c r="C42" i="6"/>
  <c r="D42" i="6"/>
  <c r="B43" i="6" l="1"/>
  <c r="E43" i="6" s="1"/>
  <c r="A44" i="6"/>
  <c r="D43" i="6"/>
  <c r="C43" i="6"/>
  <c r="C44" i="6" l="1"/>
  <c r="A45" i="6"/>
  <c r="D44" i="6"/>
  <c r="B44" i="6"/>
  <c r="E44" i="6" s="1"/>
  <c r="D45" i="6" l="1"/>
  <c r="A46" i="6"/>
  <c r="C45" i="6"/>
  <c r="B45" i="6"/>
  <c r="E45" i="6" s="1"/>
  <c r="A47" i="6" l="1"/>
  <c r="B46" i="6"/>
  <c r="E46" i="6" s="1"/>
  <c r="D46" i="6"/>
  <c r="C46" i="6"/>
  <c r="A48" i="6" l="1"/>
  <c r="B47" i="6"/>
  <c r="E47" i="6" s="1"/>
  <c r="D47" i="6"/>
  <c r="C47" i="6"/>
  <c r="D48" i="6" l="1"/>
  <c r="B48" i="6"/>
  <c r="E48" i="6" s="1"/>
  <c r="C48" i="6"/>
  <c r="A49" i="6"/>
  <c r="B49" i="6" l="1"/>
  <c r="E49" i="6" s="1"/>
  <c r="D49" i="6"/>
  <c r="C49" i="6"/>
  <c r="A50" i="6"/>
  <c r="C50" i="6" l="1"/>
  <c r="D50" i="6"/>
  <c r="B50" i="6"/>
  <c r="E50" i="6" s="1"/>
  <c r="A51" i="6"/>
  <c r="D51" i="6" l="1"/>
  <c r="A52" i="6"/>
  <c r="C51" i="6"/>
  <c r="B51" i="6"/>
  <c r="E51" i="6" s="1"/>
  <c r="D52" i="6" l="1"/>
  <c r="C52" i="6"/>
  <c r="B52" i="6"/>
  <c r="E52" i="6" s="1"/>
  <c r="A53" i="6"/>
  <c r="D53" i="6" l="1"/>
  <c r="C53" i="6"/>
  <c r="B53" i="6"/>
  <c r="E53" i="6" s="1"/>
  <c r="A54" i="6"/>
  <c r="B54" i="6" l="1"/>
  <c r="E54" i="6" s="1"/>
  <c r="D54" i="6"/>
  <c r="C54" i="6"/>
  <c r="A55" i="6"/>
  <c r="B55" i="6" l="1"/>
  <c r="E55" i="6" s="1"/>
  <c r="D55" i="6"/>
  <c r="C55" i="6"/>
  <c r="A56" i="6"/>
  <c r="D56" i="6" l="1"/>
  <c r="A57" i="6"/>
  <c r="C56" i="6"/>
  <c r="B56" i="6"/>
  <c r="E56" i="6" s="1"/>
  <c r="D57" i="6" l="1"/>
  <c r="C57" i="6"/>
  <c r="B57" i="6"/>
  <c r="E57" i="6" s="1"/>
  <c r="A58" i="6"/>
  <c r="D58" i="6" l="1"/>
  <c r="C58" i="6"/>
  <c r="B58" i="6"/>
  <c r="E58" i="6" s="1"/>
  <c r="A59" i="6"/>
  <c r="A60" i="6" l="1"/>
  <c r="B59" i="6"/>
  <c r="E59" i="6" s="1"/>
  <c r="D59" i="6"/>
  <c r="C59" i="6"/>
  <c r="D60" i="6" l="1"/>
  <c r="A61" i="6"/>
  <c r="B60" i="6"/>
  <c r="E60" i="6" s="1"/>
  <c r="C60" i="6"/>
  <c r="A62" i="6" l="1"/>
  <c r="D61" i="6"/>
  <c r="C61" i="6"/>
  <c r="B61" i="6"/>
  <c r="E61" i="6" s="1"/>
  <c r="C62" i="6" l="1"/>
  <c r="D62" i="6"/>
  <c r="B62" i="6"/>
  <c r="E62" i="6" s="1"/>
  <c r="A63" i="6"/>
  <c r="A64" i="6" l="1"/>
  <c r="D63" i="6"/>
  <c r="C63" i="6"/>
  <c r="B63" i="6"/>
  <c r="E63" i="6" s="1"/>
  <c r="D64" i="6" l="1"/>
  <c r="C64" i="6"/>
  <c r="B64" i="6"/>
  <c r="E64" i="6" s="1"/>
  <c r="A65" i="6"/>
  <c r="D65" i="6" l="1"/>
  <c r="C65" i="6"/>
  <c r="A66" i="6"/>
  <c r="B65" i="6"/>
  <c r="E65" i="6" s="1"/>
  <c r="D66" i="6" l="1"/>
  <c r="C66" i="6"/>
  <c r="B66" i="6"/>
  <c r="E66" i="6" s="1"/>
  <c r="A67" i="6"/>
  <c r="B67" i="6" l="1"/>
  <c r="E67" i="6" s="1"/>
  <c r="D67" i="6"/>
  <c r="C67" i="6"/>
  <c r="A68" i="6"/>
  <c r="A69" i="6" l="1"/>
  <c r="D68" i="6"/>
  <c r="C68" i="6"/>
  <c r="B68" i="6"/>
  <c r="E68" i="6" s="1"/>
  <c r="D69" i="6" l="1"/>
  <c r="C69" i="6"/>
  <c r="A70" i="6"/>
  <c r="B69" i="6"/>
  <c r="E69" i="6" s="1"/>
  <c r="D70" i="6" l="1"/>
  <c r="C70" i="6"/>
  <c r="B70" i="6"/>
  <c r="E70" i="6" s="1"/>
  <c r="A71" i="6"/>
  <c r="A72" i="6" l="1"/>
  <c r="D71" i="6"/>
  <c r="C71" i="6"/>
  <c r="B71" i="6"/>
  <c r="E71" i="6" s="1"/>
  <c r="A73" i="6" l="1"/>
  <c r="D72" i="6"/>
  <c r="C72" i="6"/>
  <c r="B72" i="6"/>
  <c r="E72" i="6" s="1"/>
  <c r="D73" i="6" l="1"/>
  <c r="B73" i="6"/>
  <c r="E73" i="6" s="1"/>
  <c r="C73" i="6"/>
  <c r="A74" i="6"/>
  <c r="C74" i="6" l="1"/>
  <c r="D74" i="6"/>
  <c r="B74" i="6"/>
  <c r="E74" i="6" s="1"/>
  <c r="A75" i="6"/>
  <c r="D75" i="6" l="1"/>
  <c r="C75" i="6"/>
  <c r="B75" i="6"/>
  <c r="E75" i="6" s="1"/>
  <c r="A76" i="6"/>
  <c r="D76" i="6" l="1"/>
  <c r="C76" i="6"/>
  <c r="A77" i="6"/>
  <c r="B76" i="6"/>
  <c r="E76" i="6" s="1"/>
  <c r="A78" i="6" l="1"/>
  <c r="D77" i="6"/>
  <c r="C77" i="6"/>
  <c r="B77" i="6"/>
  <c r="E77" i="6" s="1"/>
  <c r="A79" i="6" l="1"/>
  <c r="D78" i="6"/>
  <c r="B78" i="6"/>
  <c r="E78" i="6" s="1"/>
  <c r="C78" i="6"/>
  <c r="B79" i="6" l="1"/>
  <c r="E79" i="6" s="1"/>
  <c r="D79" i="6"/>
  <c r="A80" i="6"/>
  <c r="C79" i="6"/>
  <c r="D80" i="6" l="1"/>
  <c r="C80" i="6"/>
  <c r="B80" i="6"/>
  <c r="E80" i="6" s="1"/>
  <c r="A81" i="6"/>
  <c r="D81" i="6" l="1"/>
  <c r="A82" i="6"/>
  <c r="B81" i="6"/>
  <c r="E81" i="6" s="1"/>
  <c r="C81" i="6"/>
  <c r="A83" i="6" l="1"/>
  <c r="D82" i="6"/>
  <c r="C82" i="6"/>
  <c r="B82" i="6"/>
  <c r="E82" i="6" s="1"/>
  <c r="A84" i="6" l="1"/>
  <c r="D83" i="6"/>
  <c r="B83" i="6"/>
  <c r="E83" i="6" s="1"/>
  <c r="C83" i="6"/>
  <c r="B84" i="6" l="1"/>
  <c r="E84" i="6" s="1"/>
  <c r="A85" i="6"/>
  <c r="D84" i="6"/>
  <c r="C84" i="6"/>
  <c r="A86" i="6" l="1"/>
  <c r="D85" i="6"/>
  <c r="C85" i="6"/>
  <c r="B85" i="6"/>
  <c r="E85" i="6" s="1"/>
  <c r="C86" i="6" l="1"/>
  <c r="D86" i="6"/>
  <c r="B86" i="6"/>
  <c r="E86" i="6" s="1"/>
  <c r="A87" i="6"/>
  <c r="A88" i="6" l="1"/>
  <c r="D87" i="6"/>
  <c r="C87" i="6"/>
  <c r="B87" i="6"/>
  <c r="E87" i="6" s="1"/>
  <c r="C88" i="6" l="1"/>
  <c r="A89" i="6"/>
  <c r="B88" i="6"/>
  <c r="E88" i="6" s="1"/>
  <c r="D88" i="6"/>
  <c r="B89" i="6" l="1"/>
  <c r="E89" i="6" s="1"/>
  <c r="D89" i="6"/>
  <c r="C89" i="6"/>
  <c r="A90" i="6"/>
  <c r="D90" i="6" l="1"/>
  <c r="C90" i="6"/>
  <c r="B90" i="6"/>
  <c r="E90" i="6" s="1"/>
  <c r="A91" i="6"/>
  <c r="B91" i="6" l="1"/>
  <c r="E91" i="6" s="1"/>
  <c r="A92" i="6"/>
  <c r="C91" i="6"/>
  <c r="D91" i="6"/>
  <c r="A93" i="6" l="1"/>
  <c r="D92" i="6"/>
  <c r="B92" i="6"/>
  <c r="E92" i="6" s="1"/>
  <c r="C92" i="6"/>
  <c r="D93" i="6" l="1"/>
  <c r="C93" i="6"/>
  <c r="A94" i="6"/>
  <c r="B93" i="6"/>
  <c r="E93" i="6" s="1"/>
  <c r="B94" i="6" l="1"/>
  <c r="E94" i="6" s="1"/>
  <c r="C94" i="6"/>
  <c r="D94" i="6"/>
  <c r="A95" i="6"/>
  <c r="A96" i="6" l="1"/>
  <c r="D95" i="6"/>
  <c r="C95" i="6"/>
  <c r="B95" i="6"/>
  <c r="E95" i="6" s="1"/>
  <c r="C96" i="6" l="1"/>
  <c r="B96" i="6"/>
  <c r="E96" i="6" s="1"/>
  <c r="D96" i="6"/>
  <c r="A97" i="6"/>
  <c r="A98" i="6" l="1"/>
  <c r="D97" i="6"/>
  <c r="C97" i="6"/>
  <c r="B97" i="6"/>
  <c r="E97" i="6" s="1"/>
  <c r="C98" i="6" l="1"/>
  <c r="A99" i="6"/>
  <c r="B98" i="6"/>
  <c r="E98" i="6" s="1"/>
  <c r="D98" i="6"/>
  <c r="D99" i="6" l="1"/>
  <c r="C99" i="6"/>
  <c r="A100" i="6"/>
  <c r="B99" i="6"/>
  <c r="E99" i="6" s="1"/>
  <c r="D100" i="6" l="1"/>
  <c r="C100" i="6"/>
  <c r="B100" i="6"/>
  <c r="E100" i="6" s="1"/>
  <c r="A101" i="6"/>
  <c r="C101" i="6" l="1"/>
  <c r="B101" i="6"/>
  <c r="E101" i="6" s="1"/>
  <c r="A102" i="6"/>
  <c r="D101" i="6"/>
  <c r="A103" i="6" l="1"/>
  <c r="D102" i="6"/>
  <c r="C102" i="6"/>
  <c r="B102" i="6"/>
  <c r="E102" i="6" s="1"/>
  <c r="B103" i="6" l="1"/>
  <c r="E103" i="6" s="1"/>
  <c r="D103" i="6"/>
  <c r="A104" i="6"/>
  <c r="C103" i="6"/>
  <c r="B104" i="6" l="1"/>
  <c r="E104" i="6" s="1"/>
  <c r="A105" i="6"/>
  <c r="D104" i="6"/>
  <c r="C104" i="6"/>
  <c r="D105" i="6" l="1"/>
  <c r="C105" i="6"/>
  <c r="B105" i="6"/>
  <c r="E105" i="6" s="1"/>
  <c r="A106" i="6"/>
  <c r="C106" i="6" l="1"/>
  <c r="B106" i="6"/>
  <c r="E106" i="6" s="1"/>
  <c r="A107" i="6"/>
  <c r="D106" i="6"/>
  <c r="A108" i="6" l="1"/>
  <c r="D107" i="6"/>
  <c r="C107" i="6"/>
  <c r="B107" i="6"/>
  <c r="E107" i="6" s="1"/>
  <c r="A109" i="6" l="1"/>
  <c r="D108" i="6"/>
  <c r="C108" i="6"/>
  <c r="B108" i="6"/>
  <c r="E108" i="6" s="1"/>
  <c r="A110" i="6" l="1"/>
  <c r="C109" i="6"/>
  <c r="B109" i="6"/>
  <c r="E109" i="6" s="1"/>
  <c r="D109" i="6"/>
  <c r="C110" i="6" l="1"/>
  <c r="D110" i="6"/>
  <c r="A111" i="6"/>
  <c r="B110" i="6"/>
  <c r="E110" i="6" s="1"/>
  <c r="B111" i="6" l="1"/>
  <c r="E111" i="6" s="1"/>
  <c r="A112" i="6"/>
  <c r="D111" i="6"/>
  <c r="C111" i="6"/>
  <c r="D112" i="6" l="1"/>
  <c r="C112" i="6"/>
  <c r="A113" i="6"/>
  <c r="B112" i="6"/>
  <c r="E112" i="6" s="1"/>
  <c r="A114" i="6" l="1"/>
  <c r="D113" i="6"/>
  <c r="C113" i="6"/>
  <c r="B113" i="6"/>
  <c r="E113" i="6" s="1"/>
  <c r="A115" i="6" l="1"/>
  <c r="D114" i="6"/>
  <c r="C114" i="6"/>
  <c r="B114" i="6"/>
  <c r="E114" i="6" s="1"/>
  <c r="B115" i="6" l="1"/>
  <c r="E115" i="6" s="1"/>
  <c r="D115" i="6"/>
  <c r="C115" i="6"/>
  <c r="A116" i="6"/>
  <c r="C116" i="6" l="1"/>
  <c r="B116" i="6"/>
  <c r="E116" i="6" s="1"/>
  <c r="D116" i="6"/>
  <c r="A117" i="6"/>
  <c r="D117" i="6" l="1"/>
  <c r="C117" i="6"/>
  <c r="A118" i="6"/>
  <c r="B117" i="6"/>
  <c r="E117" i="6" s="1"/>
  <c r="A119" i="6" l="1"/>
  <c r="D118" i="6"/>
  <c r="C118" i="6"/>
  <c r="B118" i="6"/>
  <c r="E118" i="6" s="1"/>
  <c r="A120" i="6" l="1"/>
  <c r="D119" i="6"/>
  <c r="B119" i="6"/>
  <c r="E119" i="6" s="1"/>
  <c r="C119" i="6"/>
  <c r="A121" i="6" l="1"/>
  <c r="D120" i="6"/>
  <c r="C120" i="6"/>
  <c r="B120" i="6"/>
  <c r="E120" i="6" s="1"/>
  <c r="A122" i="6" l="1"/>
  <c r="B121" i="6"/>
  <c r="E121" i="6" s="1"/>
  <c r="D121" i="6"/>
  <c r="C121" i="6"/>
  <c r="C122" i="6" l="1"/>
  <c r="D122" i="6"/>
  <c r="A123" i="6"/>
  <c r="B122" i="6"/>
  <c r="E122" i="6" s="1"/>
  <c r="C123" i="6" l="1"/>
  <c r="B123" i="6"/>
  <c r="E123" i="6" s="1"/>
  <c r="D123" i="6"/>
  <c r="A124" i="6"/>
  <c r="D124" i="6" l="1"/>
  <c r="C124" i="6"/>
  <c r="B124" i="6"/>
  <c r="E124" i="6" s="1"/>
  <c r="A125" i="6"/>
  <c r="A126" i="6" l="1"/>
  <c r="D125" i="6"/>
  <c r="C125" i="6"/>
  <c r="B125" i="6"/>
  <c r="E125" i="6" s="1"/>
  <c r="B126" i="6" l="1"/>
  <c r="E126" i="6" s="1"/>
  <c r="A127" i="6"/>
  <c r="D126" i="6"/>
  <c r="C126" i="6"/>
  <c r="B127" i="6" l="1"/>
  <c r="E127" i="6" s="1"/>
  <c r="D127" i="6"/>
  <c r="A128" i="6"/>
  <c r="C127" i="6"/>
  <c r="D128" i="6" l="1"/>
  <c r="C128" i="6"/>
  <c r="B128" i="6"/>
  <c r="E128" i="6" s="1"/>
  <c r="A129" i="6"/>
  <c r="D129" i="6" l="1"/>
  <c r="C129" i="6"/>
  <c r="B129" i="6"/>
  <c r="E129" i="6" s="1"/>
  <c r="A130" i="6"/>
  <c r="A131" i="6" l="1"/>
  <c r="D130" i="6"/>
  <c r="C130" i="6"/>
  <c r="B130" i="6"/>
  <c r="E130" i="6" s="1"/>
  <c r="A132" i="6" l="1"/>
  <c r="B131" i="6"/>
  <c r="E131" i="6" s="1"/>
  <c r="D131" i="6"/>
  <c r="C131" i="6"/>
  <c r="A133" i="6" l="1"/>
  <c r="D132" i="6"/>
  <c r="C132" i="6"/>
  <c r="B132" i="6"/>
  <c r="E132" i="6" s="1"/>
  <c r="C133" i="6" l="1"/>
  <c r="B133" i="6"/>
  <c r="E133" i="6" s="1"/>
  <c r="A134" i="6"/>
  <c r="D133" i="6"/>
  <c r="C134" i="6" l="1"/>
  <c r="B134" i="6"/>
  <c r="E134" i="6" s="1"/>
  <c r="A135" i="6"/>
  <c r="D134" i="6"/>
  <c r="A136" i="6" l="1"/>
  <c r="D135" i="6"/>
  <c r="C135" i="6"/>
  <c r="B135" i="6"/>
  <c r="E135" i="6" s="1"/>
  <c r="D136" i="6" l="1"/>
  <c r="B136" i="6"/>
  <c r="E136" i="6" s="1"/>
  <c r="C136" i="6"/>
  <c r="A137" i="6"/>
  <c r="A138" i="6" l="1"/>
  <c r="D137" i="6"/>
  <c r="C137" i="6"/>
  <c r="B137" i="6"/>
  <c r="E137" i="6" s="1"/>
  <c r="C138" i="6" l="1"/>
  <c r="B138" i="6"/>
  <c r="E138" i="6" s="1"/>
  <c r="D138" i="6"/>
  <c r="A139" i="6"/>
  <c r="B139" i="6" l="1"/>
  <c r="E139" i="6" s="1"/>
  <c r="A140" i="6"/>
  <c r="D139" i="6"/>
  <c r="C139" i="6"/>
  <c r="A141" i="6" l="1"/>
  <c r="D140" i="6"/>
  <c r="C140" i="6"/>
  <c r="B140" i="6"/>
  <c r="E140" i="6" s="1"/>
  <c r="D141" i="6" l="1"/>
  <c r="B141" i="6"/>
  <c r="E141" i="6" s="1"/>
  <c r="A142" i="6"/>
  <c r="C141" i="6"/>
  <c r="A143" i="6" l="1"/>
  <c r="D142" i="6"/>
  <c r="C142" i="6"/>
  <c r="B142" i="6"/>
  <c r="E142" i="6" s="1"/>
  <c r="A144" i="6" l="1"/>
  <c r="C143" i="6"/>
  <c r="B143" i="6"/>
  <c r="E143" i="6" s="1"/>
  <c r="D143" i="6"/>
  <c r="D144" i="6" l="1"/>
  <c r="A145" i="6"/>
  <c r="C144" i="6"/>
  <c r="B144" i="6"/>
  <c r="E144" i="6" s="1"/>
  <c r="D145" i="6" l="1"/>
  <c r="C145" i="6"/>
  <c r="B145" i="6"/>
  <c r="E145" i="6" s="1"/>
  <c r="A146" i="6"/>
  <c r="C146" i="6" l="1"/>
  <c r="D146" i="6"/>
  <c r="B146" i="6"/>
  <c r="E146" i="6" s="1"/>
  <c r="A147" i="6"/>
  <c r="A148" i="6" l="1"/>
  <c r="D147" i="6"/>
  <c r="C147" i="6"/>
  <c r="B147" i="6"/>
  <c r="E147" i="6" s="1"/>
  <c r="A149" i="6" l="1"/>
  <c r="B148" i="6"/>
  <c r="E148" i="6" s="1"/>
  <c r="D148" i="6"/>
  <c r="C148" i="6"/>
  <c r="B149" i="6" l="1"/>
  <c r="E149" i="6" s="1"/>
  <c r="D149" i="6"/>
  <c r="C149" i="6"/>
  <c r="A150" i="6"/>
  <c r="A151" i="6" l="1"/>
  <c r="D150" i="6"/>
  <c r="C150" i="6"/>
  <c r="B150" i="6"/>
  <c r="E150" i="6" s="1"/>
  <c r="B151" i="6" l="1"/>
  <c r="E151" i="6" s="1"/>
  <c r="A152" i="6"/>
  <c r="D151" i="6"/>
  <c r="C151" i="6"/>
  <c r="A153" i="6" l="1"/>
  <c r="D152" i="6"/>
  <c r="C152" i="6"/>
  <c r="B152" i="6"/>
  <c r="E152" i="6" s="1"/>
  <c r="D153" i="6" l="1"/>
  <c r="A154" i="6"/>
  <c r="B153" i="6"/>
  <c r="E153" i="6" s="1"/>
  <c r="C153" i="6"/>
  <c r="D154" i="6" l="1"/>
  <c r="A155" i="6"/>
  <c r="C154" i="6"/>
  <c r="B154" i="6"/>
  <c r="E154" i="6" s="1"/>
  <c r="A156" i="6" l="1"/>
  <c r="D155" i="6"/>
  <c r="C155" i="6"/>
  <c r="B155" i="6"/>
  <c r="E155" i="6" s="1"/>
  <c r="B156" i="6" l="1"/>
  <c r="E156" i="6" s="1"/>
  <c r="A157" i="6"/>
  <c r="D156" i="6"/>
  <c r="C156" i="6"/>
  <c r="A158" i="6" l="1"/>
  <c r="D157" i="6"/>
  <c r="C157" i="6"/>
  <c r="B157" i="6"/>
  <c r="E157" i="6" s="1"/>
  <c r="C158" i="6" l="1"/>
  <c r="D158" i="6"/>
  <c r="A159" i="6"/>
  <c r="B158" i="6"/>
  <c r="E158" i="6" s="1"/>
  <c r="B159" i="6" l="1"/>
  <c r="E159" i="6" s="1"/>
  <c r="D159" i="6"/>
  <c r="C159" i="6"/>
  <c r="A160" i="6"/>
  <c r="C160" i="6" l="1"/>
  <c r="A161" i="6"/>
  <c r="B160" i="6"/>
  <c r="E160" i="6" s="1"/>
  <c r="D160" i="6"/>
  <c r="B161" i="6" l="1"/>
  <c r="E161" i="6" s="1"/>
  <c r="A162" i="6"/>
  <c r="D161" i="6"/>
  <c r="C161" i="6"/>
  <c r="A163" i="6" l="1"/>
  <c r="D162" i="6"/>
  <c r="C162" i="6"/>
  <c r="B162" i="6"/>
  <c r="E162" i="6" s="1"/>
  <c r="B163" i="6" l="1"/>
  <c r="E163" i="6" s="1"/>
  <c r="C163" i="6"/>
  <c r="A164" i="6"/>
  <c r="D163" i="6"/>
  <c r="B164" i="6" l="1"/>
  <c r="E164" i="6" s="1"/>
  <c r="A165" i="6"/>
  <c r="D164" i="6"/>
  <c r="C164" i="6"/>
  <c r="D165" i="6" l="1"/>
  <c r="C165" i="6"/>
  <c r="A166" i="6"/>
  <c r="B165" i="6"/>
  <c r="E165" i="6" s="1"/>
  <c r="A167" i="6" l="1"/>
  <c r="B166" i="6"/>
  <c r="E166" i="6" s="1"/>
  <c r="C166" i="6"/>
  <c r="D166" i="6"/>
  <c r="A168" i="6" l="1"/>
  <c r="D167" i="6"/>
  <c r="C167" i="6"/>
  <c r="B167" i="6"/>
  <c r="E167" i="6" s="1"/>
  <c r="C168" i="6" l="1"/>
  <c r="A169" i="6"/>
  <c r="B168" i="6"/>
  <c r="E168" i="6" s="1"/>
  <c r="D168" i="6"/>
  <c r="B169" i="6" l="1"/>
  <c r="E169" i="6" s="1"/>
  <c r="C169" i="6"/>
  <c r="D169" i="6"/>
  <c r="A170" i="6"/>
  <c r="C170" i="6" l="1"/>
  <c r="B170" i="6"/>
  <c r="E170" i="6" s="1"/>
  <c r="A171" i="6"/>
  <c r="D170" i="6"/>
  <c r="A172" i="6" l="1"/>
  <c r="B171" i="6"/>
  <c r="E171" i="6" s="1"/>
  <c r="D171" i="6"/>
  <c r="C171" i="6"/>
  <c r="D172" i="6" l="1"/>
  <c r="C172" i="6"/>
  <c r="A173" i="6"/>
  <c r="B172" i="6"/>
  <c r="E172" i="6" s="1"/>
  <c r="B173" i="6" l="1"/>
  <c r="E173" i="6" s="1"/>
  <c r="D173" i="6"/>
  <c r="A174" i="6"/>
  <c r="C173" i="6"/>
  <c r="A175" i="6" l="1"/>
  <c r="D174" i="6"/>
  <c r="C174" i="6"/>
  <c r="B174" i="6"/>
  <c r="E174" i="6" s="1"/>
  <c r="C175" i="6" l="1"/>
  <c r="B175" i="6"/>
  <c r="E175" i="6" s="1"/>
  <c r="D175" i="6"/>
  <c r="A176" i="6"/>
  <c r="C176" i="6" l="1"/>
  <c r="B176" i="6"/>
  <c r="E176" i="6" s="1"/>
  <c r="A177" i="6"/>
  <c r="D176" i="6"/>
  <c r="A178" i="6" l="1"/>
  <c r="C177" i="6"/>
  <c r="B177" i="6"/>
  <c r="E177" i="6" s="1"/>
  <c r="D177" i="6"/>
  <c r="D178" i="6" l="1"/>
  <c r="A179" i="6"/>
  <c r="B178" i="6"/>
  <c r="E178" i="6" s="1"/>
  <c r="C178" i="6"/>
  <c r="A180" i="6" l="1"/>
  <c r="D179" i="6"/>
  <c r="C179" i="6"/>
  <c r="B179" i="6"/>
  <c r="E179" i="6" s="1"/>
  <c r="C180" i="6" l="1"/>
  <c r="B180" i="6"/>
  <c r="E180" i="6" s="1"/>
  <c r="D180" i="6"/>
  <c r="A181" i="6"/>
  <c r="B181" i="6" l="1"/>
  <c r="E181" i="6" s="1"/>
  <c r="A182" i="6"/>
  <c r="D181" i="6"/>
  <c r="C181" i="6"/>
  <c r="A183" i="6" l="1"/>
  <c r="C182" i="6"/>
  <c r="B182" i="6"/>
  <c r="E182" i="6" s="1"/>
  <c r="D182" i="6"/>
  <c r="D183" i="6" l="1"/>
  <c r="A184" i="6"/>
  <c r="B183" i="6"/>
  <c r="E183" i="6" s="1"/>
  <c r="C183" i="6"/>
  <c r="A185" i="6" l="1"/>
  <c r="D184" i="6"/>
  <c r="C184" i="6"/>
  <c r="B184" i="6"/>
  <c r="E184" i="6" s="1"/>
  <c r="A186" i="6" l="1"/>
  <c r="C185" i="6"/>
  <c r="B185" i="6"/>
  <c r="E185" i="6" s="1"/>
  <c r="D185" i="6"/>
  <c r="A187" i="6" l="1"/>
  <c r="B186" i="6"/>
  <c r="E186" i="6" s="1"/>
  <c r="C186" i="6"/>
  <c r="D186" i="6"/>
  <c r="A188" i="6" l="1"/>
  <c r="D187" i="6"/>
  <c r="C187" i="6"/>
  <c r="B187" i="6"/>
  <c r="E187" i="6" s="1"/>
  <c r="C188" i="6" l="1"/>
  <c r="D188" i="6"/>
  <c r="A189" i="6"/>
  <c r="B188" i="6"/>
  <c r="E188" i="6" s="1"/>
  <c r="A190" i="6" l="1"/>
  <c r="D189" i="6"/>
  <c r="C189" i="6"/>
  <c r="B189" i="6"/>
  <c r="E189" i="6" s="1"/>
  <c r="A191" i="6" l="1"/>
  <c r="B190" i="6"/>
  <c r="E190" i="6" s="1"/>
  <c r="C190" i="6"/>
  <c r="D190" i="6"/>
  <c r="D191" i="6" l="1"/>
  <c r="C191" i="6"/>
  <c r="B191" i="6"/>
  <c r="E191" i="6" s="1"/>
  <c r="A192" i="6"/>
  <c r="A193" i="6" l="1"/>
  <c r="D192" i="6"/>
  <c r="C192" i="6"/>
  <c r="B192" i="6"/>
  <c r="E192" i="6" s="1"/>
  <c r="B193" i="6" l="1"/>
  <c r="E193" i="6" s="1"/>
  <c r="A194" i="6"/>
  <c r="C193" i="6"/>
  <c r="D193" i="6"/>
  <c r="A195" i="6" l="1"/>
  <c r="D194" i="6"/>
  <c r="C194" i="6"/>
  <c r="B194" i="6"/>
  <c r="E194" i="6" s="1"/>
  <c r="D195" i="6" l="1"/>
  <c r="A196" i="6"/>
  <c r="B195" i="6"/>
  <c r="E195" i="6" s="1"/>
  <c r="C195" i="6"/>
  <c r="A197" i="6" l="1"/>
  <c r="D196" i="6"/>
  <c r="C196" i="6"/>
  <c r="B196" i="6"/>
  <c r="E196" i="6" s="1"/>
  <c r="A198" i="6" l="1"/>
  <c r="D197" i="6"/>
  <c r="B197" i="6"/>
  <c r="E197" i="6" s="1"/>
  <c r="C197" i="6"/>
  <c r="C198" i="6" l="1"/>
  <c r="B198" i="6"/>
  <c r="E198" i="6" s="1"/>
  <c r="A199" i="6"/>
  <c r="D198" i="6"/>
  <c r="A200" i="6" l="1"/>
  <c r="D199" i="6"/>
  <c r="C199" i="6"/>
  <c r="B199" i="6"/>
  <c r="E199" i="6" s="1"/>
  <c r="C200" i="6" l="1"/>
  <c r="D200" i="6"/>
  <c r="A201" i="6"/>
  <c r="B200" i="6"/>
  <c r="E200" i="6" s="1"/>
  <c r="D201" i="6" l="1"/>
  <c r="C201" i="6"/>
  <c r="B201" i="6"/>
  <c r="E201" i="6" s="1"/>
  <c r="A202" i="6"/>
  <c r="D202" i="6" l="1"/>
  <c r="C202" i="6"/>
  <c r="A203" i="6"/>
  <c r="B202" i="6"/>
  <c r="E202" i="6" s="1"/>
  <c r="C203" i="6" l="1"/>
  <c r="B203" i="6"/>
  <c r="E203" i="6" s="1"/>
  <c r="D203" i="6"/>
  <c r="A204" i="6"/>
  <c r="A205" i="6" l="1"/>
  <c r="D204" i="6"/>
  <c r="C204" i="6"/>
  <c r="B204" i="6"/>
  <c r="E204" i="6" s="1"/>
  <c r="B205" i="6" l="1"/>
  <c r="E205" i="6" s="1"/>
  <c r="A206" i="6"/>
  <c r="C205" i="6"/>
  <c r="D205" i="6"/>
  <c r="D206" i="6" l="1"/>
  <c r="C206" i="6"/>
  <c r="B206" i="6"/>
  <c r="E206" i="6" s="1"/>
  <c r="A207" i="6"/>
  <c r="D207" i="6" l="1"/>
  <c r="C207" i="6"/>
  <c r="A208" i="6"/>
  <c r="B207" i="6"/>
  <c r="E207" i="6" s="1"/>
  <c r="C208" i="6" l="1"/>
  <c r="B208" i="6"/>
  <c r="E208" i="6" s="1"/>
  <c r="D208" i="6"/>
  <c r="A209" i="6"/>
  <c r="A210" i="6" l="1"/>
  <c r="D209" i="6"/>
  <c r="C209" i="6"/>
  <c r="B209" i="6"/>
  <c r="E209" i="6" s="1"/>
  <c r="C210" i="6" l="1"/>
  <c r="B210" i="6"/>
  <c r="E210" i="6" s="1"/>
  <c r="D210" i="6"/>
  <c r="A211" i="6"/>
  <c r="C211" i="6" l="1"/>
  <c r="B211" i="6"/>
  <c r="E211" i="6" s="1"/>
  <c r="A212" i="6"/>
  <c r="D211" i="6"/>
  <c r="C212" i="6" l="1"/>
  <c r="D212" i="6"/>
  <c r="A213" i="6"/>
  <c r="B212" i="6"/>
  <c r="E212" i="6" s="1"/>
  <c r="A214" i="6" l="1"/>
  <c r="D213" i="6"/>
  <c r="B213" i="6"/>
  <c r="E213" i="6" s="1"/>
  <c r="C213" i="6"/>
  <c r="D214" i="6" l="1"/>
  <c r="C214" i="6"/>
  <c r="A215" i="6"/>
  <c r="B214" i="6"/>
  <c r="E214" i="6" s="1"/>
  <c r="C215" i="6" l="1"/>
  <c r="B215" i="6"/>
  <c r="E215" i="6" s="1"/>
  <c r="A216" i="6"/>
  <c r="D215" i="6"/>
  <c r="A217" i="6" l="1"/>
  <c r="B216" i="6"/>
  <c r="E216" i="6" s="1"/>
  <c r="D216" i="6"/>
  <c r="C216" i="6"/>
  <c r="B217" i="6" l="1"/>
  <c r="E217" i="6" s="1"/>
  <c r="D217" i="6"/>
  <c r="A218" i="6"/>
  <c r="C217" i="6"/>
  <c r="A219" i="6" l="1"/>
  <c r="C218" i="6"/>
  <c r="B218" i="6"/>
  <c r="E218" i="6" s="1"/>
  <c r="D218" i="6"/>
  <c r="D219" i="6" l="1"/>
  <c r="C219" i="6"/>
  <c r="A220" i="6"/>
  <c r="B219" i="6"/>
  <c r="E219" i="6" s="1"/>
  <c r="C220" i="6" l="1"/>
  <c r="B220" i="6"/>
  <c r="E220" i="6" s="1"/>
  <c r="A221" i="6"/>
  <c r="D220" i="6"/>
  <c r="A222" i="6" l="1"/>
  <c r="D221" i="6"/>
  <c r="C221" i="6"/>
  <c r="B221" i="6"/>
  <c r="E221" i="6" s="1"/>
  <c r="A223" i="6" l="1"/>
  <c r="D222" i="6"/>
  <c r="C222" i="6"/>
  <c r="B222" i="6"/>
  <c r="E222" i="6" s="1"/>
  <c r="A224" i="6" l="1"/>
  <c r="D223" i="6"/>
  <c r="B223" i="6"/>
  <c r="E223" i="6" s="1"/>
  <c r="C223" i="6"/>
  <c r="C224" i="6" l="1"/>
  <c r="D224" i="6"/>
  <c r="A225" i="6"/>
  <c r="B224" i="6"/>
  <c r="E224" i="6" s="1"/>
  <c r="B225" i="6" l="1"/>
  <c r="E225" i="6" s="1"/>
  <c r="A226" i="6"/>
  <c r="D225" i="6"/>
  <c r="C225" i="6"/>
  <c r="D226" i="6" l="1"/>
  <c r="A227" i="6"/>
  <c r="C226" i="6"/>
  <c r="B226" i="6"/>
  <c r="E226" i="6" s="1"/>
  <c r="A228" i="6" l="1"/>
  <c r="D227" i="6"/>
  <c r="C227" i="6"/>
  <c r="B227" i="6"/>
  <c r="E227" i="6" s="1"/>
  <c r="A229" i="6" l="1"/>
  <c r="D228" i="6"/>
  <c r="B228" i="6"/>
  <c r="E228" i="6" s="1"/>
  <c r="C228" i="6"/>
  <c r="B229" i="6" l="1"/>
  <c r="E229" i="6" s="1"/>
  <c r="D229" i="6"/>
  <c r="A230" i="6"/>
  <c r="C229" i="6"/>
  <c r="C230" i="6" l="1"/>
  <c r="B230" i="6"/>
  <c r="E230" i="6" s="1"/>
  <c r="D230" i="6"/>
  <c r="A231" i="6"/>
  <c r="D231" i="6" l="1"/>
  <c r="A232" i="6"/>
  <c r="C231" i="6"/>
  <c r="B231" i="6"/>
  <c r="E231" i="6" s="1"/>
  <c r="A233" i="6" l="1"/>
  <c r="D232" i="6"/>
  <c r="C232" i="6"/>
  <c r="B232" i="6"/>
  <c r="E232" i="6" s="1"/>
  <c r="A234" i="6" l="1"/>
  <c r="D233" i="6"/>
  <c r="C233" i="6"/>
  <c r="B233" i="6"/>
  <c r="E233" i="6" s="1"/>
  <c r="B234" i="6" l="1"/>
  <c r="E234" i="6" s="1"/>
  <c r="A235" i="6"/>
  <c r="D234" i="6"/>
  <c r="C234" i="6"/>
  <c r="D235" i="6" l="1"/>
  <c r="C235" i="6"/>
  <c r="A236" i="6"/>
  <c r="B235" i="6"/>
  <c r="E235" i="6" s="1"/>
  <c r="D236" i="6" l="1"/>
  <c r="B236" i="6"/>
  <c r="E236" i="6" s="1"/>
  <c r="A237" i="6"/>
  <c r="C236" i="6"/>
  <c r="B237" i="6" l="1"/>
  <c r="E237" i="6" s="1"/>
  <c r="D237" i="6"/>
  <c r="C237" i="6"/>
  <c r="A238" i="6"/>
  <c r="A239" i="6" l="1"/>
  <c r="D238" i="6"/>
  <c r="C238" i="6"/>
  <c r="B238" i="6"/>
  <c r="E238" i="6" s="1"/>
  <c r="A240" i="6" l="1"/>
  <c r="B239" i="6"/>
  <c r="E239" i="6" s="1"/>
  <c r="D239" i="6"/>
  <c r="C239" i="6"/>
  <c r="A241" i="6" l="1"/>
  <c r="D240" i="6"/>
  <c r="C240" i="6"/>
  <c r="B240" i="6"/>
  <c r="E240" i="6" s="1"/>
  <c r="C241" i="6" l="1"/>
  <c r="A242" i="6"/>
  <c r="B241" i="6"/>
  <c r="E241" i="6" s="1"/>
  <c r="D241" i="6"/>
  <c r="D242" i="6" l="1"/>
  <c r="C242" i="6"/>
  <c r="B242" i="6"/>
  <c r="E242" i="6" s="1"/>
  <c r="A243" i="6"/>
  <c r="C243" i="6" l="1"/>
  <c r="D243" i="6"/>
  <c r="B243" i="6"/>
  <c r="E243" i="6" s="1"/>
  <c r="A244" i="6"/>
  <c r="A245" i="6" l="1"/>
  <c r="B244" i="6"/>
  <c r="E244" i="6" s="1"/>
  <c r="D244" i="6"/>
  <c r="C244" i="6"/>
  <c r="A246" i="6" l="1"/>
  <c r="D245" i="6"/>
  <c r="C245" i="6"/>
  <c r="B245" i="6"/>
  <c r="E245" i="6" s="1"/>
  <c r="B246" i="6" l="1"/>
  <c r="E246" i="6" s="1"/>
  <c r="C246" i="6"/>
  <c r="D246" i="6"/>
  <c r="A247" i="6"/>
  <c r="A248" i="6" l="1"/>
  <c r="C247" i="6"/>
  <c r="D247" i="6"/>
  <c r="B247" i="6"/>
  <c r="E247" i="6" s="1"/>
  <c r="D248" i="6" l="1"/>
  <c r="B248" i="6"/>
  <c r="E248" i="6" s="1"/>
  <c r="A249" i="6"/>
  <c r="C248" i="6"/>
  <c r="D249" i="6" l="1"/>
  <c r="A250" i="6"/>
  <c r="C249" i="6"/>
  <c r="B249" i="6"/>
  <c r="E249" i="6" s="1"/>
  <c r="A251" i="6" l="1"/>
  <c r="D250" i="6"/>
  <c r="B250" i="6"/>
  <c r="E250" i="6" s="1"/>
  <c r="C250" i="6"/>
  <c r="D251" i="6" l="1"/>
  <c r="B251" i="6"/>
  <c r="E251" i="6" s="1"/>
  <c r="C251" i="6"/>
  <c r="A252" i="6"/>
  <c r="A253" i="6" l="1"/>
  <c r="C252" i="6"/>
  <c r="D252" i="6"/>
  <c r="B252" i="6"/>
  <c r="E252" i="6" s="1"/>
  <c r="C253" i="6" l="1"/>
  <c r="D253" i="6"/>
  <c r="B253" i="6"/>
  <c r="E253" i="6" s="1"/>
  <c r="A254" i="6"/>
  <c r="B254" i="6" l="1"/>
  <c r="E254" i="6" s="1"/>
  <c r="A255" i="6"/>
  <c r="D254" i="6"/>
  <c r="C254" i="6"/>
  <c r="C255" i="6" l="1"/>
  <c r="A256" i="6"/>
  <c r="D255" i="6"/>
  <c r="B255" i="6"/>
  <c r="E255" i="6" s="1"/>
  <c r="C256" i="6" l="1"/>
  <c r="D256" i="6"/>
  <c r="A257" i="6"/>
  <c r="B256" i="6"/>
  <c r="E256" i="6" s="1"/>
  <c r="A258" i="6" l="1"/>
  <c r="C257" i="6"/>
  <c r="D257" i="6"/>
  <c r="B257" i="6"/>
  <c r="E257" i="6" s="1"/>
  <c r="B258" i="6" l="1"/>
  <c r="E258" i="6" s="1"/>
  <c r="A259" i="6"/>
  <c r="D258" i="6"/>
  <c r="C258" i="6"/>
  <c r="C259" i="6" l="1"/>
  <c r="B259" i="6"/>
  <c r="E259" i="6" s="1"/>
  <c r="A260" i="6"/>
  <c r="D259" i="6"/>
  <c r="D260" i="6" l="1"/>
  <c r="C260" i="6"/>
  <c r="B260" i="6"/>
  <c r="E260" i="6" s="1"/>
  <c r="A261" i="6"/>
  <c r="D261" i="6" l="1"/>
  <c r="A262" i="6"/>
  <c r="C261" i="6"/>
  <c r="B261" i="6"/>
  <c r="E261" i="6" s="1"/>
  <c r="A263" i="6" l="1"/>
  <c r="D262" i="6"/>
  <c r="C262" i="6"/>
  <c r="B262" i="6"/>
  <c r="E262" i="6" s="1"/>
  <c r="A264" i="6" l="1"/>
  <c r="B263" i="6"/>
  <c r="E263" i="6" s="1"/>
  <c r="D263" i="6"/>
  <c r="C263" i="6"/>
  <c r="A265" i="6" l="1"/>
  <c r="B264" i="6"/>
  <c r="E264" i="6" s="1"/>
  <c r="D264" i="6"/>
  <c r="C264" i="6"/>
  <c r="C265" i="6" l="1"/>
  <c r="B265" i="6"/>
  <c r="E265" i="6" s="1"/>
  <c r="A266" i="6"/>
  <c r="D265" i="6"/>
  <c r="D266" i="6" l="1"/>
  <c r="C266" i="6"/>
  <c r="A267" i="6"/>
  <c r="B266" i="6"/>
  <c r="E266" i="6" s="1"/>
  <c r="D267" i="6" l="1"/>
  <c r="C267" i="6"/>
  <c r="A268" i="6"/>
  <c r="B267" i="6"/>
  <c r="E267" i="6" s="1"/>
  <c r="A269" i="6" l="1"/>
  <c r="D268" i="6"/>
  <c r="B268" i="6"/>
  <c r="E268" i="6" s="1"/>
  <c r="C268" i="6"/>
  <c r="A270" i="6" l="1"/>
  <c r="B269" i="6"/>
  <c r="E269" i="6" s="1"/>
  <c r="C269" i="6"/>
  <c r="D269" i="6"/>
  <c r="B270" i="6" l="1"/>
  <c r="E270" i="6" s="1"/>
  <c r="A271" i="6"/>
  <c r="C270" i="6"/>
  <c r="D270" i="6"/>
  <c r="C271" i="6" l="1"/>
  <c r="B271" i="6"/>
  <c r="E271" i="6" s="1"/>
  <c r="D271" i="6"/>
  <c r="A272" i="6"/>
  <c r="D272" i="6" l="1"/>
  <c r="C272" i="6"/>
  <c r="B272" i="6"/>
  <c r="E272" i="6" s="1"/>
  <c r="A273" i="6"/>
  <c r="D273" i="6" l="1"/>
  <c r="B273" i="6"/>
  <c r="E273" i="6" s="1"/>
  <c r="C273" i="6"/>
  <c r="A274" i="6"/>
  <c r="A275" i="6" l="1"/>
  <c r="D274" i="6"/>
  <c r="C274" i="6"/>
  <c r="B274" i="6"/>
  <c r="E274" i="6" s="1"/>
  <c r="A276" i="6" l="1"/>
  <c r="D275" i="6"/>
  <c r="C275" i="6"/>
  <c r="B275" i="6"/>
  <c r="E275" i="6" s="1"/>
  <c r="A277" i="6" l="1"/>
  <c r="B276" i="6"/>
  <c r="E276" i="6" s="1"/>
  <c r="D276" i="6"/>
  <c r="C276" i="6"/>
  <c r="C277" i="6" l="1"/>
  <c r="B277" i="6"/>
  <c r="E277" i="6" s="1"/>
  <c r="A278" i="6"/>
  <c r="D277" i="6"/>
  <c r="D278" i="6" l="1"/>
  <c r="C278" i="6"/>
  <c r="A279" i="6"/>
  <c r="B278" i="6"/>
  <c r="E278" i="6" s="1"/>
  <c r="D279" i="6" l="1"/>
  <c r="C279" i="6"/>
  <c r="B279" i="6"/>
  <c r="E279" i="6" s="1"/>
  <c r="A280" i="6"/>
  <c r="A281" i="6" l="1"/>
  <c r="D280" i="6"/>
  <c r="C280" i="6"/>
  <c r="B280" i="6"/>
  <c r="E280" i="6" s="1"/>
  <c r="A282" i="6" l="1"/>
  <c r="C281" i="6"/>
  <c r="D281" i="6"/>
  <c r="B281" i="6"/>
  <c r="E281" i="6" s="1"/>
  <c r="B282" i="6" l="1"/>
  <c r="E282" i="6" s="1"/>
  <c r="C282" i="6"/>
  <c r="A283" i="6"/>
  <c r="D282" i="6"/>
  <c r="C283" i="6" l="1"/>
  <c r="B283" i="6"/>
  <c r="E283" i="6" s="1"/>
  <c r="A284" i="6"/>
  <c r="D283" i="6"/>
  <c r="D284" i="6" l="1"/>
  <c r="C284" i="6"/>
  <c r="B284" i="6"/>
  <c r="E284" i="6" s="1"/>
  <c r="A285" i="6"/>
  <c r="D285" i="6" l="1"/>
  <c r="C285" i="6"/>
  <c r="B285" i="6"/>
  <c r="E285" i="6" s="1"/>
  <c r="A286" i="6"/>
  <c r="A287" i="6" l="1"/>
  <c r="D286" i="6"/>
  <c r="B286" i="6"/>
  <c r="E286" i="6" s="1"/>
  <c r="C286" i="6"/>
  <c r="A288" i="6" l="1"/>
  <c r="D287" i="6"/>
  <c r="C287" i="6"/>
  <c r="B287" i="6"/>
  <c r="E287" i="6" s="1"/>
  <c r="A289" i="6" l="1"/>
  <c r="B288" i="6"/>
  <c r="E288" i="6" s="1"/>
  <c r="D288" i="6"/>
  <c r="C288" i="6"/>
  <c r="C289" i="6" l="1"/>
  <c r="B289" i="6"/>
  <c r="E289" i="6" s="1"/>
  <c r="D289" i="6"/>
  <c r="A290" i="6"/>
  <c r="D290" i="6" l="1"/>
  <c r="C290" i="6"/>
  <c r="A291" i="6"/>
  <c r="B290" i="6"/>
  <c r="E290" i="6" s="1"/>
  <c r="D291" i="6" l="1"/>
  <c r="C291" i="6"/>
  <c r="A292" i="6"/>
  <c r="B291" i="6"/>
  <c r="E291" i="6" s="1"/>
  <c r="A293" i="6" l="1"/>
  <c r="C292" i="6"/>
  <c r="B292" i="6"/>
  <c r="E292" i="6" s="1"/>
  <c r="D292" i="6"/>
  <c r="A294" i="6" l="1"/>
  <c r="C293" i="6"/>
  <c r="B293" i="6"/>
  <c r="E293" i="6" s="1"/>
  <c r="D293" i="6"/>
  <c r="B294" i="6" l="1"/>
  <c r="E294" i="6" s="1"/>
  <c r="D294" i="6"/>
  <c r="C294" i="6"/>
  <c r="A295" i="6"/>
  <c r="C295" i="6" l="1"/>
  <c r="B295" i="6"/>
  <c r="E295" i="6" s="1"/>
  <c r="D295" i="6"/>
  <c r="A296" i="6"/>
  <c r="D296" i="6" l="1"/>
  <c r="C296" i="6"/>
  <c r="B296" i="6"/>
  <c r="E296" i="6" s="1"/>
  <c r="A297" i="6"/>
  <c r="D297" i="6" l="1"/>
  <c r="C297" i="6"/>
  <c r="B297" i="6"/>
  <c r="E297" i="6" s="1"/>
  <c r="A298" i="6"/>
  <c r="A299" i="6" l="1"/>
  <c r="D298" i="6"/>
  <c r="C298" i="6"/>
  <c r="B298" i="6"/>
  <c r="E298" i="6" s="1"/>
  <c r="A300" i="6" l="1"/>
  <c r="B299" i="6"/>
  <c r="E299" i="6" s="1"/>
  <c r="D299" i="6"/>
  <c r="C299" i="6"/>
  <c r="A301" i="6" l="1"/>
  <c r="B300" i="6"/>
  <c r="E300" i="6" s="1"/>
  <c r="D300" i="6"/>
  <c r="C300" i="6"/>
  <c r="C301" i="6" l="1"/>
  <c r="B301" i="6"/>
  <c r="E301" i="6" s="1"/>
  <c r="A302" i="6"/>
  <c r="D301" i="6"/>
  <c r="D302" i="6" l="1"/>
  <c r="C302" i="6"/>
  <c r="B302" i="6"/>
  <c r="E302" i="6" s="1"/>
  <c r="A303" i="6"/>
  <c r="D303" i="6" l="1"/>
  <c r="C303" i="6"/>
  <c r="B303" i="6"/>
  <c r="E303" i="6" s="1"/>
  <c r="A304" i="6"/>
  <c r="A305" i="6" l="1"/>
  <c r="D304" i="6"/>
  <c r="C304" i="6"/>
  <c r="B304" i="6"/>
  <c r="E304" i="6" s="1"/>
  <c r="A306" i="6" l="1"/>
  <c r="B305" i="6"/>
  <c r="E305" i="6" s="1"/>
  <c r="D305" i="6"/>
  <c r="C305" i="6"/>
  <c r="B306" i="6" l="1"/>
  <c r="E306" i="6" s="1"/>
  <c r="A307" i="6"/>
  <c r="D306" i="6"/>
  <c r="C306" i="6"/>
  <c r="C307" i="6" l="1"/>
  <c r="B307" i="6"/>
  <c r="E307" i="6" s="1"/>
  <c r="D307" i="6"/>
  <c r="A308" i="6"/>
  <c r="D308" i="6" l="1"/>
  <c r="C308" i="6"/>
  <c r="B308" i="6"/>
  <c r="E308" i="6" s="1"/>
  <c r="A309" i="6"/>
  <c r="D309" i="6" l="1"/>
  <c r="A310" i="6"/>
  <c r="B309" i="6"/>
  <c r="E309" i="6" s="1"/>
  <c r="C309" i="6"/>
  <c r="A311" i="6" l="1"/>
  <c r="D310" i="6"/>
  <c r="C310" i="6"/>
  <c r="B310" i="6"/>
  <c r="E310" i="6" s="1"/>
  <c r="A312" i="6" l="1"/>
  <c r="D311" i="6"/>
  <c r="C311" i="6"/>
  <c r="B311" i="6"/>
  <c r="E311" i="6" s="1"/>
  <c r="A313" i="6" l="1"/>
  <c r="B312" i="6"/>
  <c r="E312" i="6" s="1"/>
  <c r="D312" i="6"/>
  <c r="C312" i="6"/>
  <c r="C313" i="6" l="1"/>
  <c r="B313" i="6"/>
  <c r="E313" i="6" s="1"/>
  <c r="A314" i="6"/>
  <c r="D313" i="6"/>
  <c r="D314" i="6" l="1"/>
  <c r="C314" i="6"/>
  <c r="B314" i="6"/>
  <c r="E314" i="6" s="1"/>
  <c r="A315" i="6"/>
  <c r="D315" i="6" l="1"/>
  <c r="C315" i="6"/>
  <c r="A316" i="6"/>
  <c r="B315" i="6"/>
  <c r="E315" i="6" s="1"/>
  <c r="A317" i="6" l="1"/>
  <c r="D316" i="6"/>
  <c r="C316" i="6"/>
  <c r="B316" i="6"/>
  <c r="E316" i="6" s="1"/>
  <c r="A318" i="6" l="1"/>
  <c r="D317" i="6"/>
  <c r="C317" i="6"/>
  <c r="B317" i="6"/>
  <c r="E317" i="6" s="1"/>
  <c r="B318" i="6" l="1"/>
  <c r="E318" i="6" s="1"/>
  <c r="C318" i="6"/>
  <c r="A319" i="6"/>
  <c r="D318" i="6"/>
  <c r="C319" i="6" l="1"/>
  <c r="B319" i="6"/>
  <c r="E319" i="6" s="1"/>
  <c r="A320" i="6"/>
  <c r="D319" i="6"/>
  <c r="D320" i="6" l="1"/>
  <c r="C320" i="6"/>
  <c r="B320" i="6"/>
  <c r="E320" i="6" s="1"/>
  <c r="A321" i="6"/>
  <c r="D321" i="6" l="1"/>
  <c r="A322" i="6"/>
  <c r="C321" i="6"/>
  <c r="B321" i="6"/>
  <c r="E321" i="6" s="1"/>
  <c r="A323" i="6" l="1"/>
  <c r="D322" i="6"/>
  <c r="B322" i="6"/>
  <c r="E322" i="6" s="1"/>
  <c r="C322" i="6"/>
  <c r="C323" i="6" l="1"/>
  <c r="D323" i="6"/>
  <c r="B323" i="6"/>
  <c r="E323" i="6" s="1"/>
  <c r="A324" i="6"/>
  <c r="C324" i="6" l="1"/>
  <c r="D324" i="6"/>
  <c r="B324" i="6"/>
  <c r="E324" i="6" s="1"/>
  <c r="A325" i="6"/>
  <c r="D325" i="6" l="1"/>
  <c r="C325" i="6"/>
  <c r="B325" i="6"/>
  <c r="E325" i="6" s="1"/>
  <c r="A326" i="6"/>
  <c r="D326" i="6" l="1"/>
  <c r="C326" i="6"/>
  <c r="A327" i="6"/>
  <c r="B326" i="6"/>
  <c r="E326" i="6" s="1"/>
  <c r="D327" i="6" l="1"/>
  <c r="A328" i="6"/>
  <c r="C327" i="6"/>
  <c r="B327" i="6"/>
  <c r="E327" i="6" s="1"/>
  <c r="B328" i="6" l="1"/>
  <c r="E328" i="6" s="1"/>
  <c r="A329" i="6"/>
  <c r="D328" i="6"/>
  <c r="C328" i="6"/>
  <c r="B329" i="6" l="1"/>
  <c r="E329" i="6" s="1"/>
  <c r="D329" i="6"/>
  <c r="C329" i="6"/>
  <c r="A330" i="6"/>
  <c r="D330" i="6" l="1"/>
  <c r="B330" i="6"/>
  <c r="E330" i="6" s="1"/>
  <c r="C330" i="6"/>
  <c r="A331" i="6"/>
  <c r="D331" i="6" l="1"/>
  <c r="C331" i="6"/>
  <c r="A332" i="6"/>
  <c r="B331" i="6"/>
  <c r="E331" i="6" s="1"/>
  <c r="A333" i="6" l="1"/>
  <c r="D332" i="6"/>
  <c r="C332" i="6"/>
  <c r="B332" i="6"/>
  <c r="E332" i="6" s="1"/>
  <c r="A334" i="6" l="1"/>
  <c r="D333" i="6"/>
  <c r="C333" i="6"/>
  <c r="B333" i="6"/>
  <c r="E333" i="6" s="1"/>
  <c r="A335" i="6" l="1"/>
  <c r="B334" i="6"/>
  <c r="E334" i="6" s="1"/>
  <c r="D334" i="6"/>
  <c r="C334" i="6"/>
  <c r="C335" i="6" l="1"/>
  <c r="A336" i="6"/>
  <c r="D335" i="6"/>
  <c r="B335" i="6"/>
  <c r="E335" i="6" s="1"/>
  <c r="D336" i="6" l="1"/>
  <c r="C336" i="6"/>
  <c r="B336" i="6"/>
  <c r="E336" i="6" s="1"/>
  <c r="A337" i="6"/>
  <c r="C337" i="6" l="1"/>
  <c r="A338" i="6"/>
  <c r="D337" i="6"/>
  <c r="B337" i="6"/>
  <c r="E337" i="6" s="1"/>
  <c r="A339" i="6" l="1"/>
  <c r="B338" i="6"/>
  <c r="E338" i="6" s="1"/>
  <c r="D338" i="6"/>
  <c r="C338" i="6"/>
  <c r="B339" i="6" l="1"/>
  <c r="E339" i="6" s="1"/>
  <c r="D339" i="6"/>
  <c r="A340" i="6"/>
  <c r="C339" i="6"/>
  <c r="B340" i="6" l="1"/>
  <c r="E340" i="6" s="1"/>
  <c r="A341" i="6"/>
  <c r="D340" i="6"/>
  <c r="C340" i="6"/>
  <c r="C341" i="6" l="1"/>
  <c r="B341" i="6"/>
  <c r="E341" i="6" s="1"/>
  <c r="D341" i="6"/>
  <c r="A342" i="6"/>
  <c r="C342" i="6" l="1"/>
  <c r="D342" i="6"/>
  <c r="B342" i="6"/>
  <c r="E342" i="6" s="1"/>
  <c r="A343" i="6"/>
  <c r="A344" i="6" l="1"/>
  <c r="B343" i="6"/>
  <c r="E343" i="6" s="1"/>
  <c r="D343" i="6"/>
  <c r="C343" i="6"/>
  <c r="D344" i="6" l="1"/>
  <c r="C344" i="6"/>
  <c r="B344" i="6"/>
  <c r="E344" i="6" s="1"/>
  <c r="A345" i="6"/>
  <c r="C345" i="6" l="1"/>
  <c r="B345" i="6"/>
  <c r="E345" i="6" s="1"/>
  <c r="D345" i="6"/>
  <c r="A346" i="6"/>
  <c r="C346" i="6" l="1"/>
  <c r="D346" i="6"/>
  <c r="A347" i="6"/>
  <c r="B346" i="6"/>
  <c r="E346" i="6" s="1"/>
  <c r="C347" i="6" l="1"/>
  <c r="A348" i="6"/>
  <c r="D347" i="6"/>
  <c r="B347" i="6"/>
  <c r="E347" i="6" s="1"/>
  <c r="C348" i="6" l="1"/>
  <c r="A349" i="6"/>
  <c r="D348" i="6"/>
  <c r="B348" i="6"/>
  <c r="E348" i="6" s="1"/>
  <c r="B349" i="6" l="1"/>
  <c r="E349" i="6" s="1"/>
  <c r="C349" i="6"/>
  <c r="A350" i="6"/>
  <c r="D349" i="6"/>
  <c r="D350" i="6" l="1"/>
  <c r="C350" i="6"/>
  <c r="B350" i="6"/>
  <c r="E350" i="6" s="1"/>
  <c r="A351" i="6"/>
  <c r="B351" i="6" l="1"/>
  <c r="E351" i="6" s="1"/>
  <c r="A352" i="6"/>
  <c r="C351" i="6"/>
  <c r="D351" i="6"/>
  <c r="D352" i="6" l="1"/>
  <c r="A353" i="6"/>
  <c r="C352" i="6"/>
  <c r="B352" i="6"/>
  <c r="E352" i="6" s="1"/>
  <c r="D353" i="6" l="1"/>
  <c r="C353" i="6"/>
  <c r="A354" i="6"/>
  <c r="B353" i="6"/>
  <c r="E353" i="6" s="1"/>
  <c r="B354" i="6" l="1"/>
  <c r="E354" i="6" s="1"/>
  <c r="D354" i="6"/>
  <c r="C354" i="6"/>
  <c r="A355" i="6"/>
  <c r="A356" i="6" l="1"/>
  <c r="D355" i="6"/>
  <c r="C355" i="6"/>
  <c r="B355" i="6"/>
  <c r="E355" i="6" s="1"/>
  <c r="A357" i="6" l="1"/>
  <c r="D356" i="6"/>
  <c r="C356" i="6"/>
  <c r="B356" i="6"/>
  <c r="E356" i="6" s="1"/>
  <c r="A358" i="6" l="1"/>
  <c r="C357" i="6"/>
  <c r="B357" i="6"/>
  <c r="E357" i="6" s="1"/>
  <c r="D357" i="6"/>
  <c r="C358" i="6" l="1"/>
  <c r="A359" i="6"/>
  <c r="B358" i="6"/>
  <c r="E358" i="6" s="1"/>
  <c r="D358" i="6"/>
  <c r="A360" i="6" l="1"/>
  <c r="B359" i="6"/>
  <c r="E359" i="6" s="1"/>
  <c r="D359" i="6"/>
  <c r="C359" i="6"/>
  <c r="B360" i="6" l="1"/>
  <c r="E360" i="6" s="1"/>
  <c r="D360" i="6"/>
  <c r="C360" i="6"/>
  <c r="A361" i="6"/>
  <c r="D361" i="6" l="1"/>
  <c r="A362" i="6"/>
  <c r="C361" i="6"/>
  <c r="B361" i="6"/>
  <c r="E361" i="6" s="1"/>
  <c r="A363" i="6" l="1"/>
  <c r="D362" i="6"/>
  <c r="B362" i="6"/>
  <c r="E362" i="6" s="1"/>
  <c r="C362" i="6"/>
  <c r="B363" i="6" l="1"/>
  <c r="E363" i="6" s="1"/>
  <c r="D363" i="6"/>
  <c r="C363" i="6"/>
  <c r="A364" i="6"/>
  <c r="C364" i="6" l="1"/>
  <c r="B364" i="6"/>
  <c r="E364" i="6" s="1"/>
  <c r="D364" i="6"/>
  <c r="A365" i="6"/>
  <c r="D365" i="6" l="1"/>
  <c r="A366" i="6"/>
  <c r="C365" i="6"/>
  <c r="B365" i="6"/>
  <c r="E365" i="6" s="1"/>
  <c r="C366" i="6" l="1"/>
  <c r="B366" i="6"/>
  <c r="E366" i="6" s="1"/>
  <c r="A367" i="6"/>
  <c r="D366" i="6"/>
  <c r="A368" i="6" l="1"/>
  <c r="D367" i="6"/>
  <c r="C367" i="6"/>
  <c r="B367" i="6"/>
  <c r="E367" i="6" s="1"/>
  <c r="A369" i="6" l="1"/>
  <c r="D368" i="6"/>
  <c r="B368" i="6"/>
  <c r="E368" i="6" s="1"/>
  <c r="C368" i="6"/>
  <c r="B369" i="6" l="1"/>
  <c r="E369" i="6" s="1"/>
  <c r="D369" i="6"/>
  <c r="C369" i="6"/>
  <c r="A370" i="6"/>
  <c r="C370" i="6" l="1"/>
  <c r="A371" i="6"/>
  <c r="D370" i="6"/>
  <c r="B370" i="6"/>
  <c r="E370" i="6" s="1"/>
  <c r="D371" i="6" l="1"/>
  <c r="A372" i="6"/>
  <c r="B371" i="6"/>
  <c r="E371" i="6" s="1"/>
  <c r="C371" i="6"/>
  <c r="A373" i="6" l="1"/>
  <c r="C372" i="6"/>
  <c r="D372" i="6"/>
  <c r="B372" i="6"/>
  <c r="E372" i="6" s="1"/>
  <c r="A374" i="6" l="1"/>
  <c r="C373" i="6"/>
  <c r="D373" i="6"/>
  <c r="B373" i="6"/>
  <c r="E373" i="6" s="1"/>
  <c r="C374" i="6" l="1"/>
  <c r="D374" i="6"/>
  <c r="A375" i="6"/>
  <c r="B374" i="6"/>
  <c r="E374" i="6" s="1"/>
  <c r="D375" i="6" l="1"/>
  <c r="B375" i="6"/>
  <c r="E375" i="6" s="1"/>
  <c r="A376" i="6"/>
  <c r="C375" i="6"/>
  <c r="C376" i="6" l="1"/>
  <c r="B376" i="6"/>
  <c r="E376" i="6" s="1"/>
  <c r="A377" i="6"/>
  <c r="D376" i="6"/>
  <c r="A378" i="6" l="1"/>
  <c r="D377" i="6"/>
  <c r="C377" i="6"/>
  <c r="B377" i="6"/>
  <c r="E377" i="6" s="1"/>
  <c r="D378" i="6" l="1"/>
  <c r="C378" i="6"/>
  <c r="A379" i="6"/>
  <c r="B378" i="6"/>
  <c r="E378" i="6" s="1"/>
  <c r="B379" i="6" l="1"/>
  <c r="E379" i="6" s="1"/>
  <c r="D379" i="6"/>
  <c r="A380" i="6"/>
  <c r="C379" i="6"/>
  <c r="C380" i="6" l="1"/>
  <c r="A381" i="6"/>
  <c r="D380" i="6"/>
  <c r="B380" i="6"/>
  <c r="E380" i="6" s="1"/>
  <c r="D381" i="6" l="1"/>
  <c r="B381" i="6"/>
  <c r="E381" i="6" s="1"/>
  <c r="C381" i="6"/>
  <c r="A382" i="6"/>
  <c r="A383" i="6" l="1"/>
  <c r="D382" i="6"/>
  <c r="C382" i="6"/>
  <c r="B382" i="6"/>
  <c r="E382" i="6" s="1"/>
  <c r="A384" i="6" l="1"/>
  <c r="B383" i="6"/>
  <c r="E383" i="6" s="1"/>
  <c r="D383" i="6"/>
  <c r="C383" i="6"/>
  <c r="C384" i="6" l="1"/>
  <c r="B384" i="6"/>
  <c r="E384" i="6" s="1"/>
  <c r="A385" i="6"/>
  <c r="D384" i="6"/>
  <c r="B385" i="6" l="1"/>
  <c r="E385" i="6" s="1"/>
  <c r="D385" i="6"/>
  <c r="A386" i="6"/>
  <c r="C385" i="6"/>
  <c r="C386" i="6" l="1"/>
  <c r="B386" i="6"/>
  <c r="E386" i="6" s="1"/>
  <c r="A387" i="6"/>
  <c r="D386" i="6"/>
  <c r="C387" i="6" l="1"/>
  <c r="B387" i="6"/>
  <c r="E387" i="6" s="1"/>
  <c r="A388" i="6"/>
  <c r="D387" i="6"/>
  <c r="A389" i="6" l="1"/>
  <c r="C388" i="6"/>
  <c r="B388" i="6"/>
  <c r="E388" i="6" s="1"/>
  <c r="D388" i="6"/>
  <c r="A390" i="6" l="1"/>
  <c r="B389" i="6"/>
  <c r="E389" i="6" s="1"/>
  <c r="C389" i="6"/>
  <c r="D389" i="6"/>
  <c r="B390" i="6" l="1"/>
  <c r="E390" i="6" s="1"/>
  <c r="C390" i="6"/>
  <c r="A391" i="6"/>
  <c r="D390" i="6"/>
  <c r="B391" i="6" l="1"/>
  <c r="E391" i="6" s="1"/>
  <c r="D391" i="6"/>
  <c r="A392" i="6"/>
  <c r="C391" i="6"/>
  <c r="D392" i="6" l="1"/>
  <c r="A393" i="6"/>
  <c r="C392" i="6"/>
  <c r="B392" i="6"/>
  <c r="E392" i="6" s="1"/>
  <c r="D393" i="6" l="1"/>
  <c r="A394" i="6"/>
  <c r="C393" i="6"/>
  <c r="B393" i="6"/>
  <c r="E393" i="6" s="1"/>
  <c r="B394" i="6" l="1"/>
  <c r="E394" i="6" s="1"/>
  <c r="A395" i="6"/>
  <c r="C394" i="6"/>
  <c r="D394" i="6"/>
  <c r="A396" i="6" l="1"/>
  <c r="B395" i="6"/>
  <c r="E395" i="6" s="1"/>
  <c r="D395" i="6"/>
  <c r="C395" i="6"/>
  <c r="C396" i="6" l="1"/>
  <c r="A397" i="6"/>
  <c r="D396" i="6"/>
  <c r="B396" i="6"/>
  <c r="E396" i="6" s="1"/>
  <c r="C397" i="6" l="1"/>
  <c r="B397" i="6"/>
  <c r="E397" i="6" s="1"/>
  <c r="A398" i="6"/>
  <c r="D397" i="6"/>
  <c r="C398" i="6" l="1"/>
  <c r="D398" i="6"/>
  <c r="B398" i="6"/>
  <c r="E398" i="6" s="1"/>
  <c r="A399" i="6"/>
  <c r="A400" i="6" l="1"/>
  <c r="D399" i="6"/>
  <c r="C399" i="6"/>
  <c r="B399" i="6"/>
  <c r="E399" i="6" s="1"/>
  <c r="D400" i="6" l="1"/>
  <c r="A401" i="6"/>
  <c r="C400" i="6"/>
  <c r="B400" i="6"/>
  <c r="E400" i="6" s="1"/>
  <c r="D401" i="6" l="1"/>
  <c r="C401" i="6"/>
  <c r="A402" i="6"/>
  <c r="B401" i="6"/>
  <c r="E401" i="6" s="1"/>
  <c r="A403" i="6" l="1"/>
  <c r="B402" i="6"/>
  <c r="E402" i="6" s="1"/>
  <c r="D402" i="6"/>
  <c r="C402" i="6"/>
  <c r="D403" i="6" l="1"/>
  <c r="C403" i="6"/>
  <c r="A404" i="6"/>
  <c r="B403" i="6"/>
  <c r="E403" i="6" s="1"/>
  <c r="A405" i="6" l="1"/>
  <c r="D404" i="6"/>
  <c r="C404" i="6"/>
  <c r="B404" i="6"/>
  <c r="E404" i="6" s="1"/>
  <c r="A406" i="6" l="1"/>
  <c r="D405" i="6"/>
  <c r="C405" i="6"/>
  <c r="B405" i="6"/>
  <c r="E405" i="6" s="1"/>
  <c r="D406" i="6" l="1"/>
  <c r="C406" i="6"/>
  <c r="B406" i="6"/>
  <c r="E406" i="6" s="1"/>
  <c r="A407" i="6"/>
  <c r="D407" i="6" l="1"/>
  <c r="A408" i="6"/>
  <c r="C407" i="6"/>
  <c r="B407" i="6"/>
  <c r="E407" i="6" s="1"/>
  <c r="D408" i="6" l="1"/>
  <c r="C408" i="6"/>
  <c r="B408" i="6"/>
  <c r="E408" i="6" s="1"/>
  <c r="A409" i="6"/>
  <c r="A410" i="6" l="1"/>
  <c r="D409" i="6"/>
  <c r="B409" i="6"/>
  <c r="E409" i="6" s="1"/>
  <c r="C409" i="6"/>
  <c r="D410" i="6" l="1"/>
  <c r="A411" i="6"/>
  <c r="B410" i="6"/>
  <c r="E410" i="6" s="1"/>
  <c r="C410" i="6"/>
  <c r="D411" i="6" l="1"/>
  <c r="A412" i="6"/>
  <c r="C411" i="6"/>
  <c r="B411" i="6"/>
  <c r="E411" i="6" s="1"/>
  <c r="D412" i="6" l="1"/>
  <c r="B412" i="6"/>
  <c r="E412" i="6" s="1"/>
  <c r="A413" i="6"/>
  <c r="C412" i="6"/>
  <c r="A414" i="6" l="1"/>
  <c r="C413" i="6"/>
  <c r="D413" i="6"/>
  <c r="B413" i="6"/>
  <c r="E413" i="6" s="1"/>
  <c r="B414" i="6" l="1"/>
  <c r="E414" i="6" s="1"/>
  <c r="A415" i="6"/>
  <c r="C414" i="6"/>
  <c r="D414" i="6"/>
  <c r="D415" i="6" l="1"/>
  <c r="C415" i="6"/>
  <c r="B415" i="6"/>
  <c r="E415" i="6" s="1"/>
  <c r="A416" i="6"/>
  <c r="B416" i="6" l="1"/>
  <c r="E416" i="6" s="1"/>
  <c r="A417" i="6"/>
  <c r="D416" i="6"/>
  <c r="C416" i="6"/>
  <c r="A418" i="6" l="1"/>
  <c r="C417" i="6"/>
  <c r="B417" i="6"/>
  <c r="E417" i="6" s="1"/>
  <c r="D417" i="6"/>
  <c r="A419" i="6" l="1"/>
  <c r="C418" i="6"/>
  <c r="D418" i="6"/>
  <c r="B418" i="6"/>
  <c r="E418" i="6" s="1"/>
  <c r="D419" i="6" l="1"/>
  <c r="B419" i="6"/>
  <c r="E419" i="6" s="1"/>
  <c r="C419" i="6"/>
  <c r="A420" i="6"/>
  <c r="D420" i="6" l="1"/>
  <c r="C420" i="6"/>
  <c r="A421" i="6"/>
  <c r="B420" i="6"/>
  <c r="E420" i="6" s="1"/>
  <c r="A422" i="6" l="1"/>
  <c r="C421" i="6"/>
  <c r="D421" i="6"/>
  <c r="B421" i="6"/>
  <c r="E421" i="6" s="1"/>
  <c r="D422" i="6" l="1"/>
  <c r="C422" i="6"/>
  <c r="B422" i="6"/>
  <c r="E422" i="6" s="1"/>
  <c r="A423" i="6"/>
  <c r="D423" i="6" l="1"/>
  <c r="C423" i="6"/>
  <c r="A424" i="6"/>
  <c r="B423" i="6"/>
  <c r="E423" i="6" s="1"/>
  <c r="A425" i="6" l="1"/>
  <c r="C424" i="6"/>
  <c r="B424" i="6"/>
  <c r="E424" i="6" s="1"/>
  <c r="D424" i="6"/>
  <c r="A426" i="6" l="1"/>
  <c r="B425" i="6"/>
  <c r="E425" i="6" s="1"/>
  <c r="D425" i="6"/>
  <c r="C425" i="6"/>
  <c r="D426" i="6" l="1"/>
  <c r="C426" i="6"/>
  <c r="B426" i="6"/>
  <c r="E426" i="6" s="1"/>
  <c r="A427" i="6"/>
  <c r="D427" i="6" l="1"/>
  <c r="A428" i="6"/>
  <c r="C427" i="6"/>
  <c r="B427" i="6"/>
  <c r="E427" i="6" s="1"/>
  <c r="A429" i="6" l="1"/>
  <c r="D428" i="6"/>
  <c r="C428" i="6"/>
  <c r="B428" i="6"/>
  <c r="E428" i="6" s="1"/>
  <c r="A430" i="6" l="1"/>
  <c r="C429" i="6"/>
  <c r="D429" i="6"/>
  <c r="B429" i="6"/>
  <c r="E429" i="6" s="1"/>
  <c r="A431" i="6" l="1"/>
  <c r="D430" i="6"/>
  <c r="C430" i="6"/>
  <c r="B430" i="6"/>
  <c r="E430" i="6" s="1"/>
  <c r="D431" i="6" l="1"/>
  <c r="B431" i="6"/>
  <c r="E431" i="6" s="1"/>
  <c r="C431" i="6"/>
  <c r="A432" i="6"/>
  <c r="B432" i="6" l="1"/>
  <c r="E432" i="6" s="1"/>
  <c r="A433" i="6"/>
  <c r="C432" i="6"/>
  <c r="D432" i="6"/>
  <c r="A434" i="6" l="1"/>
  <c r="B433" i="6"/>
  <c r="E433" i="6" s="1"/>
  <c r="D433" i="6"/>
  <c r="C433" i="6"/>
  <c r="A435" i="6" l="1"/>
  <c r="D434" i="6"/>
  <c r="C434" i="6"/>
  <c r="B434" i="6"/>
  <c r="E434" i="6" s="1"/>
  <c r="D435" i="6" l="1"/>
  <c r="C435" i="6"/>
  <c r="A436" i="6"/>
  <c r="B435" i="6"/>
  <c r="E435" i="6" s="1"/>
  <c r="D436" i="6" l="1"/>
  <c r="C436" i="6"/>
  <c r="B436" i="6"/>
  <c r="E436" i="6" s="1"/>
  <c r="A437" i="6"/>
  <c r="A438" i="6" l="1"/>
  <c r="D437" i="6"/>
  <c r="B437" i="6"/>
  <c r="E437" i="6" s="1"/>
  <c r="C437" i="6"/>
  <c r="D438" i="6" l="1"/>
  <c r="C438" i="6"/>
  <c r="B438" i="6"/>
  <c r="E438" i="6" s="1"/>
  <c r="A439" i="6"/>
  <c r="D439" i="6" l="1"/>
  <c r="C439" i="6"/>
  <c r="B439" i="6"/>
  <c r="E439" i="6" s="1"/>
  <c r="A440" i="6"/>
  <c r="D440" i="6" l="1"/>
  <c r="A441" i="6"/>
  <c r="C440" i="6"/>
  <c r="B440" i="6"/>
  <c r="E440" i="6" s="1"/>
  <c r="A442" i="6" l="1"/>
  <c r="D441" i="6"/>
  <c r="C441" i="6"/>
  <c r="B441" i="6"/>
  <c r="E441" i="6" s="1"/>
  <c r="D442" i="6" l="1"/>
  <c r="A443" i="6"/>
  <c r="C442" i="6"/>
  <c r="B442" i="6"/>
  <c r="E442" i="6" s="1"/>
  <c r="D443" i="6" l="1"/>
  <c r="B443" i="6"/>
  <c r="E443" i="6" s="1"/>
  <c r="A444" i="6"/>
  <c r="C443" i="6"/>
  <c r="A445" i="6" l="1"/>
  <c r="D444" i="6"/>
  <c r="B444" i="6"/>
  <c r="E444" i="6" s="1"/>
  <c r="C444" i="6"/>
  <c r="A446" i="6" l="1"/>
  <c r="C445" i="6"/>
  <c r="D445" i="6"/>
  <c r="B445" i="6"/>
  <c r="E445" i="6" s="1"/>
  <c r="D446" i="6" l="1"/>
  <c r="C446" i="6"/>
  <c r="B446" i="6"/>
  <c r="E446" i="6" s="1"/>
  <c r="A447" i="6"/>
  <c r="D447" i="6" l="1"/>
  <c r="A448" i="6"/>
  <c r="B447" i="6"/>
  <c r="E447" i="6" s="1"/>
  <c r="C447" i="6"/>
  <c r="B448" i="6" l="1"/>
  <c r="E448" i="6" s="1"/>
  <c r="C448" i="6"/>
  <c r="D448" i="6"/>
  <c r="A449" i="6"/>
  <c r="A450" i="6" l="1"/>
  <c r="D449" i="6"/>
  <c r="C449" i="6"/>
  <c r="B449" i="6"/>
  <c r="E449" i="6" s="1"/>
  <c r="A451" i="6" l="1"/>
  <c r="D450" i="6"/>
  <c r="C450" i="6"/>
  <c r="B450" i="6"/>
  <c r="E450" i="6" s="1"/>
  <c r="D451" i="6" l="1"/>
  <c r="C451" i="6"/>
  <c r="B451" i="6"/>
  <c r="E451" i="6" s="1"/>
  <c r="A452" i="6"/>
  <c r="A453" i="6" l="1"/>
  <c r="D452" i="6"/>
  <c r="C452" i="6"/>
  <c r="B452" i="6"/>
  <c r="E452" i="6" s="1"/>
  <c r="A454" i="6" l="1"/>
  <c r="D453" i="6"/>
  <c r="C453" i="6"/>
  <c r="B453" i="6"/>
  <c r="E453" i="6" s="1"/>
  <c r="D454" i="6" l="1"/>
  <c r="C454" i="6"/>
  <c r="B454" i="6"/>
  <c r="E454" i="6" s="1"/>
  <c r="A455" i="6"/>
  <c r="D455" i="6" l="1"/>
  <c r="A456" i="6"/>
  <c r="B455" i="6"/>
  <c r="E455" i="6" s="1"/>
  <c r="C455" i="6"/>
  <c r="B456" i="6" l="1"/>
  <c r="E456" i="6" s="1"/>
  <c r="A457" i="6"/>
  <c r="C456" i="6"/>
  <c r="D456" i="6"/>
  <c r="A458" i="6" l="1"/>
  <c r="D457" i="6"/>
  <c r="C457" i="6"/>
  <c r="B457" i="6"/>
  <c r="E457" i="6" s="1"/>
  <c r="D458" i="6" l="1"/>
  <c r="A459" i="6"/>
  <c r="B458" i="6"/>
  <c r="E458" i="6" s="1"/>
  <c r="C458" i="6"/>
  <c r="D459" i="6" l="1"/>
  <c r="C459" i="6"/>
  <c r="A460" i="6"/>
  <c r="B459" i="6"/>
  <c r="E459" i="6" s="1"/>
  <c r="D460" i="6" l="1"/>
  <c r="C460" i="6"/>
  <c r="A461" i="6"/>
  <c r="B460" i="6"/>
  <c r="E460" i="6" s="1"/>
  <c r="A462" i="6" l="1"/>
  <c r="C461" i="6"/>
  <c r="D461" i="6"/>
  <c r="B461" i="6"/>
  <c r="E461" i="6" s="1"/>
  <c r="B462" i="6" l="1"/>
  <c r="E462" i="6" s="1"/>
  <c r="A463" i="6"/>
  <c r="D462" i="6"/>
  <c r="C462" i="6"/>
  <c r="D463" i="6" l="1"/>
  <c r="C463" i="6"/>
  <c r="B463" i="6"/>
  <c r="E463" i="6" s="1"/>
  <c r="A464" i="6"/>
  <c r="B464" i="6" l="1"/>
  <c r="E464" i="6" s="1"/>
  <c r="A465" i="6"/>
  <c r="C464" i="6"/>
  <c r="D464" i="6"/>
  <c r="A466" i="6" l="1"/>
  <c r="C465" i="6"/>
  <c r="B465" i="6"/>
  <c r="E465" i="6" s="1"/>
  <c r="D465" i="6"/>
  <c r="A467" i="6" l="1"/>
  <c r="D466" i="6"/>
  <c r="C466" i="6"/>
  <c r="B466" i="6"/>
  <c r="E466" i="6" s="1"/>
  <c r="D467" i="6" l="1"/>
  <c r="C467" i="6"/>
  <c r="B467" i="6"/>
  <c r="E467" i="6" s="1"/>
  <c r="A468" i="6"/>
  <c r="D468" i="6" l="1"/>
  <c r="C468" i="6"/>
  <c r="B468" i="6"/>
  <c r="E468" i="6" s="1"/>
  <c r="A469" i="6"/>
  <c r="A470" i="6" l="1"/>
  <c r="D469" i="6"/>
  <c r="C469" i="6"/>
  <c r="B469" i="6"/>
  <c r="E469" i="6" s="1"/>
  <c r="B470" i="6" l="1"/>
  <c r="E470" i="6" s="1"/>
  <c r="D470" i="6"/>
  <c r="A471" i="6"/>
  <c r="C470" i="6"/>
  <c r="D471" i="6" l="1"/>
  <c r="C471" i="6"/>
  <c r="B471" i="6"/>
  <c r="E471" i="6" s="1"/>
  <c r="A472" i="6"/>
  <c r="A473" i="6" l="1"/>
  <c r="D472" i="6"/>
  <c r="C472" i="6"/>
  <c r="B472" i="6"/>
  <c r="E472" i="6" s="1"/>
  <c r="A474" i="6" l="1"/>
  <c r="D473" i="6"/>
  <c r="C473" i="6"/>
  <c r="B473" i="6"/>
  <c r="E473" i="6" s="1"/>
  <c r="D474" i="6" l="1"/>
  <c r="C474" i="6"/>
  <c r="B474" i="6"/>
  <c r="E474" i="6" s="1"/>
  <c r="A475" i="6"/>
  <c r="D475" i="6" l="1"/>
  <c r="A476" i="6"/>
  <c r="C475" i="6"/>
  <c r="B475" i="6"/>
  <c r="E475" i="6" s="1"/>
  <c r="D476" i="6" l="1"/>
  <c r="C476" i="6"/>
  <c r="B476" i="6"/>
  <c r="E476" i="6" s="1"/>
  <c r="A477" i="6"/>
  <c r="A478" i="6" l="1"/>
  <c r="C477" i="6"/>
  <c r="D477" i="6"/>
  <c r="B477" i="6"/>
  <c r="E477" i="6" s="1"/>
  <c r="A479" i="6" l="1"/>
  <c r="D478" i="6"/>
  <c r="C478" i="6"/>
  <c r="B478" i="6"/>
  <c r="E478" i="6" s="1"/>
  <c r="D479" i="6" l="1"/>
  <c r="B479" i="6"/>
  <c r="E479" i="6" s="1"/>
  <c r="A480" i="6"/>
  <c r="C479" i="6"/>
  <c r="B480" i="6" l="1"/>
  <c r="E480" i="6" s="1"/>
  <c r="C480" i="6"/>
  <c r="A481" i="6"/>
  <c r="D480" i="6"/>
  <c r="A482" i="6" l="1"/>
  <c r="C481" i="6"/>
  <c r="D481" i="6"/>
  <c r="B481" i="6"/>
  <c r="E481" i="6" s="1"/>
  <c r="A483" i="6" l="1"/>
  <c r="D482" i="6"/>
  <c r="C482" i="6"/>
  <c r="B482" i="6"/>
  <c r="E482" i="6" s="1"/>
  <c r="D483" i="6" l="1"/>
  <c r="A484" i="6"/>
  <c r="C483" i="6"/>
  <c r="B483" i="6"/>
  <c r="E483" i="6" s="1"/>
  <c r="C484" i="6" l="1"/>
  <c r="B484" i="6"/>
  <c r="E484" i="6" s="1"/>
  <c r="A485" i="6"/>
  <c r="D484" i="6"/>
  <c r="A486" i="6" l="1"/>
  <c r="D485" i="6"/>
  <c r="C485" i="6"/>
  <c r="B485" i="6"/>
  <c r="E485" i="6" s="1"/>
  <c r="A487" i="6" l="1"/>
  <c r="C486" i="6"/>
  <c r="B486" i="6"/>
  <c r="E486" i="6" s="1"/>
  <c r="D486" i="6"/>
  <c r="D487" i="6" l="1"/>
  <c r="C487" i="6"/>
  <c r="B487" i="6"/>
  <c r="E487" i="6" s="1"/>
  <c r="A488" i="6"/>
  <c r="D488" i="6" l="1"/>
  <c r="C488" i="6"/>
  <c r="A489" i="6"/>
  <c r="B488" i="6"/>
  <c r="E488" i="6" s="1"/>
  <c r="A490" i="6" l="1"/>
  <c r="D489" i="6"/>
  <c r="C489" i="6"/>
  <c r="B489" i="6"/>
  <c r="E489" i="6" s="1"/>
  <c r="D490" i="6" l="1"/>
  <c r="B490" i="6"/>
  <c r="E490" i="6" s="1"/>
  <c r="C490" i="6"/>
  <c r="A491" i="6"/>
  <c r="D491" i="6" l="1"/>
  <c r="C491" i="6"/>
  <c r="A492" i="6"/>
  <c r="B491" i="6"/>
  <c r="E491" i="6" s="1"/>
  <c r="A493" i="6" l="1"/>
  <c r="D492" i="6"/>
  <c r="C492" i="6"/>
  <c r="B492" i="6"/>
  <c r="E492" i="6" s="1"/>
  <c r="A494" i="6" l="1"/>
  <c r="C493" i="6"/>
  <c r="B493" i="6"/>
  <c r="E493" i="6" s="1"/>
  <c r="D493" i="6"/>
  <c r="D494" i="6" l="1"/>
  <c r="C494" i="6"/>
  <c r="B494" i="6"/>
  <c r="E494" i="6" s="1"/>
  <c r="A495" i="6"/>
  <c r="D495" i="6" l="1"/>
  <c r="A496" i="6"/>
  <c r="B495" i="6"/>
  <c r="E495" i="6" s="1"/>
  <c r="C495" i="6"/>
  <c r="B496" i="6" l="1"/>
  <c r="E496" i="6" s="1"/>
  <c r="C496" i="6"/>
  <c r="D496" i="6"/>
  <c r="A497" i="6"/>
  <c r="A498" i="6" l="1"/>
  <c r="D497" i="6"/>
  <c r="B497" i="6"/>
  <c r="E497" i="6" s="1"/>
  <c r="C497" i="6"/>
  <c r="A499" i="6" l="1"/>
  <c r="D498" i="6"/>
  <c r="C498" i="6"/>
  <c r="B498" i="6"/>
  <c r="E498" i="6" s="1"/>
  <c r="D499" i="6" l="1"/>
  <c r="C499" i="6"/>
  <c r="B499" i="6"/>
  <c r="E499" i="6" s="1"/>
  <c r="A500" i="6"/>
  <c r="A501" i="6" l="1"/>
  <c r="D500" i="6"/>
  <c r="C500" i="6"/>
  <c r="B500" i="6"/>
  <c r="E500" i="6" s="1"/>
  <c r="A502" i="6" l="1"/>
  <c r="D501" i="6"/>
  <c r="C501" i="6"/>
  <c r="B501" i="6"/>
  <c r="E501" i="6" s="1"/>
  <c r="D502" i="6" l="1"/>
  <c r="C502" i="6"/>
  <c r="B502" i="6"/>
  <c r="E502" i="6" s="1"/>
  <c r="A503" i="6"/>
  <c r="D503" i="6" l="1"/>
  <c r="A504" i="6"/>
  <c r="B503" i="6"/>
  <c r="E503" i="6" s="1"/>
  <c r="C503" i="6"/>
  <c r="B504" i="6" l="1"/>
  <c r="E504" i="6" s="1"/>
  <c r="D504" i="6"/>
  <c r="C504" i="6"/>
  <c r="A505" i="6"/>
  <c r="A506" i="6" l="1"/>
  <c r="D505" i="6"/>
  <c r="C505" i="6"/>
  <c r="B505" i="6"/>
  <c r="E505" i="6" s="1"/>
  <c r="D506" i="6" l="1"/>
  <c r="A507" i="6"/>
  <c r="B506" i="6"/>
  <c r="E506" i="6" s="1"/>
  <c r="C506" i="6"/>
  <c r="D507" i="6" l="1"/>
  <c r="C507" i="6"/>
  <c r="B507" i="6"/>
  <c r="E507" i="6" s="1"/>
  <c r="A508" i="6"/>
  <c r="B508" i="6" l="1"/>
  <c r="E508" i="6" s="1"/>
  <c r="D508" i="6"/>
  <c r="A509" i="6"/>
  <c r="C508" i="6"/>
  <c r="C509" i="6" l="1"/>
  <c r="A510" i="6"/>
  <c r="D509" i="6"/>
  <c r="B509" i="6"/>
  <c r="E509" i="6" s="1"/>
  <c r="C510" i="6" l="1"/>
  <c r="B510" i="6"/>
  <c r="E510" i="6" s="1"/>
  <c r="A511" i="6"/>
  <c r="D510" i="6"/>
  <c r="D511" i="6" l="1"/>
  <c r="C511" i="6"/>
  <c r="B511" i="6"/>
  <c r="E511" i="6" s="1"/>
  <c r="A512" i="6"/>
  <c r="B512" i="6" l="1"/>
  <c r="E512" i="6" s="1"/>
  <c r="A513" i="6"/>
  <c r="D512" i="6"/>
  <c r="C512" i="6"/>
  <c r="D513" i="6" l="1"/>
  <c r="C513" i="6"/>
  <c r="B513" i="6"/>
  <c r="E513" i="6" s="1"/>
  <c r="A514" i="6"/>
  <c r="A515" i="6" l="1"/>
  <c r="D514" i="6"/>
  <c r="B514" i="6"/>
  <c r="E514" i="6" s="1"/>
  <c r="C514" i="6"/>
  <c r="D515" i="6" l="1"/>
  <c r="C515" i="6"/>
  <c r="B515" i="6"/>
  <c r="E515" i="6" s="1"/>
  <c r="A516" i="6"/>
  <c r="B516" i="6" l="1"/>
  <c r="E516" i="6" s="1"/>
  <c r="D516" i="6"/>
  <c r="C516" i="6"/>
  <c r="A517" i="6"/>
  <c r="C517" i="6" l="1"/>
  <c r="A518" i="6"/>
  <c r="B517" i="6"/>
  <c r="E517" i="6" s="1"/>
  <c r="D517" i="6"/>
  <c r="D518" i="6" l="1"/>
  <c r="B518" i="6"/>
  <c r="E518" i="6" s="1"/>
  <c r="C518" i="6"/>
  <c r="A519" i="6"/>
  <c r="A520" i="6" l="1"/>
  <c r="D519" i="6"/>
  <c r="C519" i="6"/>
  <c r="B519" i="6"/>
  <c r="E519" i="6" s="1"/>
  <c r="B520" i="6" l="1"/>
  <c r="E520" i="6" s="1"/>
  <c r="A521" i="6"/>
  <c r="C520" i="6"/>
  <c r="D520" i="6"/>
  <c r="C521" i="6" l="1"/>
  <c r="B521" i="6"/>
  <c r="E521" i="6" s="1"/>
  <c r="A522" i="6"/>
  <c r="D521" i="6"/>
  <c r="D522" i="6" l="1"/>
  <c r="B522" i="6"/>
  <c r="E522" i="6" s="1"/>
  <c r="A523" i="6"/>
  <c r="C522" i="6"/>
  <c r="A524" i="6" l="1"/>
  <c r="C523" i="6"/>
  <c r="B523" i="6"/>
  <c r="E523" i="6" s="1"/>
  <c r="D523" i="6"/>
  <c r="B524" i="6" l="1"/>
  <c r="E524" i="6" s="1"/>
  <c r="D524" i="6"/>
  <c r="C524" i="6"/>
  <c r="A525" i="6"/>
  <c r="A526" i="6" l="1"/>
  <c r="D525" i="6"/>
  <c r="B525" i="6"/>
  <c r="E525" i="6" s="1"/>
  <c r="C525" i="6"/>
  <c r="A527" i="6" l="1"/>
  <c r="B526" i="6"/>
  <c r="E526" i="6" s="1"/>
  <c r="C526" i="6"/>
  <c r="D526" i="6"/>
  <c r="B527" i="6" l="1"/>
  <c r="E527" i="6" s="1"/>
  <c r="C527" i="6"/>
  <c r="D527" i="6"/>
  <c r="A528" i="6"/>
  <c r="B528" i="6" l="1"/>
  <c r="E528" i="6" s="1"/>
  <c r="A529" i="6"/>
  <c r="D528" i="6"/>
  <c r="C528" i="6"/>
  <c r="A530" i="6" l="1"/>
  <c r="D529" i="6"/>
  <c r="C529" i="6"/>
  <c r="B529" i="6"/>
  <c r="E529" i="6" s="1"/>
  <c r="D530" i="6" l="1"/>
  <c r="A531" i="6"/>
  <c r="C530" i="6"/>
  <c r="B530" i="6"/>
  <c r="E530" i="6" s="1"/>
  <c r="D531" i="6" l="1"/>
  <c r="A532" i="6"/>
  <c r="C531" i="6"/>
  <c r="B531" i="6"/>
  <c r="E531" i="6" s="1"/>
  <c r="B532" i="6" l="1"/>
  <c r="E532" i="6" s="1"/>
  <c r="C532" i="6"/>
  <c r="A533" i="6"/>
  <c r="D532" i="6"/>
  <c r="C533" i="6" l="1"/>
  <c r="D533" i="6"/>
  <c r="B533" i="6"/>
  <c r="E533" i="6" s="1"/>
  <c r="A534" i="6"/>
  <c r="C534" i="6" l="1"/>
  <c r="A535" i="6"/>
  <c r="D534" i="6"/>
  <c r="B534" i="6"/>
  <c r="E534" i="6" s="1"/>
  <c r="C535" i="6" l="1"/>
  <c r="B535" i="6"/>
  <c r="E535" i="6" s="1"/>
  <c r="D535" i="6"/>
  <c r="A536" i="6"/>
  <c r="B536" i="6" l="1"/>
  <c r="E536" i="6" s="1"/>
  <c r="A537" i="6"/>
  <c r="D536" i="6"/>
  <c r="C536" i="6"/>
  <c r="C537" i="6" l="1"/>
  <c r="B537" i="6"/>
  <c r="E537" i="6" s="1"/>
  <c r="A538" i="6"/>
  <c r="D537" i="6"/>
  <c r="D538" i="6" l="1"/>
  <c r="C538" i="6"/>
  <c r="A539" i="6"/>
  <c r="B538" i="6"/>
  <c r="E538" i="6" s="1"/>
  <c r="D539" i="6" l="1"/>
  <c r="A540" i="6"/>
  <c r="B539" i="6"/>
  <c r="E539" i="6" s="1"/>
  <c r="C539" i="6"/>
  <c r="B540" i="6" l="1"/>
  <c r="E540" i="6" s="1"/>
  <c r="D540" i="6"/>
  <c r="C540" i="6"/>
  <c r="A541" i="6"/>
  <c r="C541" i="6" l="1"/>
  <c r="D541" i="6"/>
  <c r="B541" i="6"/>
  <c r="E541" i="6" s="1"/>
  <c r="A542" i="6"/>
  <c r="D542" i="6" l="1"/>
  <c r="A543" i="6"/>
  <c r="C542" i="6"/>
  <c r="B542" i="6"/>
  <c r="E542" i="6" s="1"/>
  <c r="A544" i="6" l="1"/>
  <c r="B543" i="6"/>
  <c r="E543" i="6" s="1"/>
  <c r="D543" i="6"/>
  <c r="C543" i="6"/>
  <c r="B544" i="6" l="1"/>
  <c r="E544" i="6" s="1"/>
  <c r="D544" i="6"/>
  <c r="C544" i="6"/>
  <c r="A545" i="6"/>
  <c r="C545" i="6" l="1"/>
  <c r="A546" i="6"/>
  <c r="D545" i="6"/>
  <c r="B545" i="6"/>
  <c r="E545" i="6" s="1"/>
  <c r="D546" i="6" l="1"/>
  <c r="C546" i="6"/>
  <c r="B546" i="6"/>
  <c r="E546" i="6" s="1"/>
  <c r="A547" i="6"/>
  <c r="A548" i="6" l="1"/>
  <c r="D547" i="6"/>
  <c r="C547" i="6"/>
  <c r="B547" i="6"/>
  <c r="E547" i="6" s="1"/>
  <c r="B548" i="6" l="1"/>
  <c r="E548" i="6" s="1"/>
  <c r="D548" i="6"/>
  <c r="C548" i="6"/>
  <c r="A549" i="6"/>
  <c r="D549" i="6" l="1"/>
  <c r="C549" i="6"/>
  <c r="A550" i="6"/>
  <c r="B549" i="6"/>
  <c r="E549" i="6" s="1"/>
  <c r="D550" i="6" l="1"/>
  <c r="C550" i="6"/>
  <c r="B550" i="6"/>
  <c r="E550" i="6" s="1"/>
  <c r="A551" i="6"/>
  <c r="B551" i="6" l="1"/>
  <c r="E551" i="6" s="1"/>
  <c r="C551" i="6"/>
  <c r="D551" i="6"/>
  <c r="A552" i="6"/>
  <c r="B552" i="6" l="1"/>
  <c r="E552" i="6" s="1"/>
  <c r="D552" i="6"/>
  <c r="A553" i="6"/>
  <c r="C552" i="6"/>
  <c r="A554" i="6" l="1"/>
  <c r="D553" i="6"/>
  <c r="C553" i="6"/>
  <c r="B553" i="6"/>
  <c r="E553" i="6" s="1"/>
  <c r="D554" i="6" l="1"/>
  <c r="C554" i="6"/>
  <c r="B554" i="6"/>
  <c r="E554" i="6" s="1"/>
  <c r="A555" i="6"/>
  <c r="D555" i="6" l="1"/>
  <c r="C555" i="6"/>
  <c r="B555" i="6"/>
  <c r="E555" i="6" s="1"/>
  <c r="A556" i="6"/>
  <c r="B556" i="6" l="1"/>
  <c r="E556" i="6" s="1"/>
  <c r="A557" i="6"/>
  <c r="D556" i="6"/>
  <c r="C556" i="6"/>
  <c r="C557" i="6" l="1"/>
  <c r="D557" i="6"/>
  <c r="B557" i="6"/>
  <c r="E557" i="6" s="1"/>
  <c r="A558" i="6"/>
  <c r="C558" i="6" l="1"/>
  <c r="A559" i="6"/>
  <c r="D558" i="6"/>
  <c r="B558" i="6"/>
  <c r="E558" i="6" s="1"/>
  <c r="B559" i="6" l="1"/>
  <c r="E559" i="6" s="1"/>
  <c r="D559" i="6"/>
  <c r="C559" i="6"/>
  <c r="A560" i="6"/>
  <c r="B560" i="6" l="1"/>
  <c r="E560" i="6" s="1"/>
  <c r="A561" i="6"/>
  <c r="D560" i="6"/>
  <c r="C560" i="6"/>
  <c r="A562" i="6" l="1"/>
  <c r="C561" i="6"/>
  <c r="B561" i="6"/>
  <c r="E561" i="6" s="1"/>
  <c r="D561" i="6"/>
  <c r="B562" i="6" l="1"/>
  <c r="E562" i="6" s="1"/>
  <c r="A563" i="6"/>
  <c r="C562" i="6"/>
  <c r="D562" i="6"/>
  <c r="D563" i="6" l="1"/>
  <c r="B563" i="6"/>
  <c r="E563" i="6" s="1"/>
  <c r="A564" i="6"/>
  <c r="C563" i="6"/>
  <c r="B564" i="6" l="1"/>
  <c r="E564" i="6" s="1"/>
  <c r="A565" i="6"/>
  <c r="D564" i="6"/>
  <c r="C564" i="6"/>
  <c r="C565" i="6" l="1"/>
  <c r="B565" i="6"/>
  <c r="E565" i="6" s="1"/>
  <c r="A566" i="6"/>
  <c r="D565" i="6"/>
  <c r="D566" i="6" l="1"/>
  <c r="A567" i="6"/>
  <c r="C566" i="6"/>
  <c r="B566" i="6"/>
  <c r="E566" i="6" s="1"/>
  <c r="A568" i="6" l="1"/>
  <c r="C567" i="6"/>
  <c r="B567" i="6"/>
  <c r="E567" i="6" s="1"/>
  <c r="D567" i="6"/>
  <c r="B568" i="6" l="1"/>
  <c r="E568" i="6" s="1"/>
  <c r="D568" i="6"/>
  <c r="C568" i="6"/>
  <c r="A569" i="6"/>
  <c r="C569" i="6" l="1"/>
  <c r="A570" i="6"/>
  <c r="D569" i="6"/>
  <c r="B569" i="6"/>
  <c r="E569" i="6" s="1"/>
  <c r="D570" i="6" l="1"/>
  <c r="B570" i="6"/>
  <c r="E570" i="6" s="1"/>
  <c r="C570" i="6"/>
  <c r="A571" i="6"/>
  <c r="D571" i="6" l="1"/>
  <c r="C571" i="6"/>
  <c r="A572" i="6"/>
  <c r="B571" i="6"/>
  <c r="E571" i="6" s="1"/>
  <c r="B572" i="6" l="1"/>
  <c r="E572" i="6" s="1"/>
  <c r="D572" i="6"/>
  <c r="C572" i="6"/>
  <c r="A573" i="6"/>
  <c r="D573" i="6" l="1"/>
  <c r="B573" i="6"/>
  <c r="E573" i="6" s="1"/>
  <c r="C573" i="6"/>
  <c r="A574" i="6"/>
  <c r="D574" i="6" l="1"/>
  <c r="A575" i="6"/>
  <c r="B574" i="6"/>
  <c r="E574" i="6" s="1"/>
  <c r="C574" i="6"/>
  <c r="B575" i="6" l="1"/>
  <c r="E575" i="6" s="1"/>
  <c r="C575" i="6"/>
  <c r="A576" i="6"/>
  <c r="D575" i="6"/>
  <c r="B576" i="6" l="1"/>
  <c r="E576" i="6" s="1"/>
  <c r="C576" i="6"/>
  <c r="A577" i="6"/>
  <c r="D576" i="6"/>
  <c r="A578" i="6" l="1"/>
  <c r="B577" i="6"/>
  <c r="E577" i="6" s="1"/>
  <c r="D577" i="6"/>
  <c r="C577" i="6"/>
  <c r="D578" i="6" l="1"/>
  <c r="B578" i="6"/>
  <c r="E578" i="6" s="1"/>
  <c r="A579" i="6"/>
  <c r="C578" i="6"/>
  <c r="D579" i="6" l="1"/>
  <c r="C579" i="6"/>
  <c r="B579" i="6"/>
  <c r="E579" i="6" s="1"/>
  <c r="A580" i="6"/>
  <c r="B580" i="6" l="1"/>
  <c r="E580" i="6" s="1"/>
  <c r="A581" i="6"/>
  <c r="D580" i="6"/>
  <c r="C580" i="6"/>
  <c r="C581" i="6" l="1"/>
  <c r="B581" i="6"/>
  <c r="E581" i="6" s="1"/>
  <c r="A582" i="6"/>
  <c r="D581" i="6"/>
  <c r="C582" i="6" l="1"/>
  <c r="D582" i="6"/>
  <c r="A583" i="6"/>
  <c r="B582" i="6"/>
  <c r="E582" i="6" s="1"/>
  <c r="A584" i="6" l="1"/>
  <c r="B583" i="6"/>
  <c r="E583" i="6" s="1"/>
  <c r="D583" i="6"/>
  <c r="C583" i="6"/>
  <c r="B584" i="6" l="1"/>
  <c r="E584" i="6" s="1"/>
  <c r="A585" i="6"/>
  <c r="D584" i="6"/>
  <c r="C584" i="6"/>
  <c r="A586" i="6" l="1"/>
  <c r="C585" i="6"/>
  <c r="D585" i="6"/>
  <c r="B585" i="6"/>
  <c r="E585" i="6" s="1"/>
  <c r="A587" i="6" l="1"/>
  <c r="D586" i="6"/>
  <c r="B586" i="6"/>
  <c r="E586" i="6" s="1"/>
  <c r="C586" i="6"/>
  <c r="D587" i="6" l="1"/>
  <c r="C587" i="6"/>
  <c r="B587" i="6"/>
  <c r="E587" i="6" s="1"/>
  <c r="A588" i="6"/>
  <c r="B588" i="6" l="1"/>
  <c r="E588" i="6" s="1"/>
  <c r="A589" i="6"/>
  <c r="D588" i="6"/>
  <c r="C588" i="6"/>
  <c r="C589" i="6" l="1"/>
  <c r="A590" i="6"/>
  <c r="D589" i="6"/>
  <c r="B589" i="6"/>
  <c r="E589" i="6" s="1"/>
  <c r="D590" i="6" l="1"/>
  <c r="C590" i="6"/>
  <c r="B590" i="6"/>
  <c r="E590" i="6" s="1"/>
  <c r="A591" i="6"/>
  <c r="A592" i="6" l="1"/>
  <c r="D591" i="6"/>
  <c r="C591" i="6"/>
  <c r="B591" i="6"/>
  <c r="E591" i="6" s="1"/>
  <c r="B592" i="6" l="1"/>
  <c r="E592" i="6" s="1"/>
  <c r="D592" i="6"/>
  <c r="C592" i="6"/>
  <c r="A593" i="6"/>
  <c r="C593" i="6" l="1"/>
  <c r="A594" i="6"/>
  <c r="D593" i="6"/>
  <c r="B593" i="6"/>
  <c r="E593" i="6" s="1"/>
  <c r="A595" i="6" l="1"/>
  <c r="D594" i="6"/>
  <c r="C594" i="6"/>
  <c r="B594" i="6"/>
  <c r="E594" i="6" s="1"/>
  <c r="D595" i="6" l="1"/>
  <c r="B595" i="6"/>
  <c r="E595" i="6" s="1"/>
  <c r="C595" i="6"/>
  <c r="A596" i="6"/>
  <c r="B596" i="6" l="1"/>
  <c r="E596" i="6" s="1"/>
  <c r="D596" i="6"/>
  <c r="C596" i="6"/>
  <c r="A597" i="6"/>
  <c r="A598" i="6" l="1"/>
  <c r="D597" i="6"/>
  <c r="C597" i="6"/>
  <c r="B597" i="6"/>
  <c r="E597" i="6" s="1"/>
  <c r="C598" i="6" l="1"/>
  <c r="B598" i="6"/>
  <c r="E598" i="6" s="1"/>
  <c r="A599" i="6"/>
  <c r="D598" i="6"/>
  <c r="B599" i="6" l="1"/>
  <c r="E599" i="6" s="1"/>
  <c r="C599" i="6"/>
  <c r="A600" i="6"/>
  <c r="D599" i="6"/>
  <c r="B600" i="6" l="1"/>
  <c r="E600" i="6" s="1"/>
  <c r="A601" i="6"/>
  <c r="D600" i="6"/>
  <c r="C600" i="6"/>
  <c r="A602" i="6" l="1"/>
  <c r="D601" i="6"/>
  <c r="C601" i="6"/>
  <c r="B601" i="6"/>
  <c r="E601" i="6" s="1"/>
  <c r="D602" i="6" l="1"/>
  <c r="A603" i="6"/>
  <c r="C602" i="6"/>
  <c r="B602" i="6"/>
  <c r="E602" i="6" s="1"/>
  <c r="D603" i="6" l="1"/>
  <c r="C603" i="6"/>
  <c r="A604" i="6"/>
  <c r="B603" i="6"/>
  <c r="E603" i="6" s="1"/>
  <c r="B604" i="6" l="1"/>
  <c r="E604" i="6" s="1"/>
  <c r="D604" i="6"/>
  <c r="C604" i="6"/>
  <c r="A605" i="6"/>
  <c r="D605" i="6" l="1"/>
  <c r="A606" i="6"/>
  <c r="C605" i="6"/>
  <c r="B605" i="6"/>
  <c r="E605" i="6" s="1"/>
  <c r="C606" i="6" l="1"/>
  <c r="B606" i="6"/>
  <c r="E606" i="6" s="1"/>
  <c r="A607" i="6"/>
  <c r="D606" i="6"/>
  <c r="A608" i="6" l="1"/>
  <c r="B607" i="6"/>
  <c r="E607" i="6" s="1"/>
  <c r="C607" i="6"/>
  <c r="D607" i="6"/>
  <c r="B608" i="6" l="1"/>
  <c r="E608" i="6" s="1"/>
  <c r="A609" i="6"/>
  <c r="C608" i="6"/>
  <c r="D608" i="6"/>
  <c r="A610" i="6" l="1"/>
  <c r="B609" i="6"/>
  <c r="E609" i="6" s="1"/>
  <c r="D609" i="6"/>
  <c r="C609" i="6"/>
  <c r="D610" i="6" l="1"/>
  <c r="C610" i="6"/>
  <c r="A611" i="6"/>
  <c r="B610" i="6"/>
  <c r="E610" i="6" s="1"/>
  <c r="D611" i="6" l="1"/>
  <c r="C611" i="6"/>
  <c r="B611" i="6"/>
  <c r="E611" i="6" s="1"/>
  <c r="A612" i="6"/>
  <c r="B612" i="6" l="1"/>
  <c r="E612" i="6" s="1"/>
  <c r="A613" i="6"/>
  <c r="C612" i="6"/>
  <c r="D612" i="6"/>
  <c r="C613" i="6" l="1"/>
  <c r="B613" i="6"/>
  <c r="E613" i="6" s="1"/>
  <c r="D613" i="6"/>
  <c r="A614" i="6"/>
  <c r="B614" i="6" l="1"/>
  <c r="E614" i="6" s="1"/>
  <c r="A615" i="6"/>
  <c r="D614" i="6"/>
  <c r="C614" i="6"/>
  <c r="A616" i="6" l="1"/>
  <c r="B615" i="6"/>
  <c r="E615" i="6" s="1"/>
  <c r="C615" i="6"/>
  <c r="D615" i="6"/>
  <c r="B616" i="6" l="1"/>
  <c r="E616" i="6" s="1"/>
  <c r="A617" i="6"/>
  <c r="D616" i="6"/>
  <c r="C616" i="6"/>
  <c r="D617" i="6" l="1"/>
  <c r="B617" i="6"/>
  <c r="E617" i="6" s="1"/>
  <c r="A618" i="6"/>
  <c r="C617" i="6"/>
  <c r="D618" i="6" l="1"/>
  <c r="A619" i="6"/>
  <c r="C618" i="6"/>
  <c r="B618" i="6"/>
  <c r="E618" i="6" s="1"/>
  <c r="A620" i="6" l="1"/>
  <c r="D619" i="6"/>
  <c r="B619" i="6"/>
  <c r="E619" i="6" s="1"/>
  <c r="C619" i="6"/>
  <c r="B620" i="6" l="1"/>
  <c r="E620" i="6" s="1"/>
  <c r="D620" i="6"/>
  <c r="C620" i="6"/>
  <c r="A621" i="6"/>
  <c r="C621" i="6" l="1"/>
  <c r="B621" i="6"/>
  <c r="E621" i="6" s="1"/>
  <c r="A622" i="6"/>
  <c r="D621" i="6"/>
  <c r="A623" i="6" l="1"/>
  <c r="D622" i="6"/>
  <c r="C622" i="6"/>
  <c r="B622" i="6"/>
  <c r="E622" i="6" s="1"/>
  <c r="B623" i="6" l="1"/>
  <c r="E623" i="6" s="1"/>
  <c r="A624" i="6"/>
  <c r="C623" i="6"/>
  <c r="D623" i="6"/>
  <c r="B624" i="6" l="1"/>
  <c r="E624" i="6" s="1"/>
  <c r="C624" i="6"/>
  <c r="A625" i="6"/>
  <c r="D624" i="6"/>
  <c r="A626" i="6" l="1"/>
  <c r="D625" i="6"/>
  <c r="C625" i="6"/>
  <c r="B625" i="6"/>
  <c r="E625" i="6" s="1"/>
  <c r="B626" i="6" l="1"/>
  <c r="E626" i="6" s="1"/>
  <c r="D626" i="6"/>
  <c r="C626" i="6"/>
  <c r="A627" i="6"/>
  <c r="D627" i="6" l="1"/>
  <c r="C627" i="6"/>
  <c r="A628" i="6"/>
  <c r="B627" i="6"/>
  <c r="E627" i="6" s="1"/>
  <c r="B628" i="6" l="1"/>
  <c r="E628" i="6" s="1"/>
  <c r="D628" i="6"/>
  <c r="C628" i="6"/>
  <c r="A629" i="6"/>
  <c r="D629" i="6" l="1"/>
  <c r="A630" i="6"/>
  <c r="C629" i="6"/>
  <c r="B629" i="6"/>
  <c r="E629" i="6" s="1"/>
  <c r="C630" i="6" l="1"/>
  <c r="B630" i="6"/>
  <c r="E630" i="6" s="1"/>
  <c r="A631" i="6"/>
  <c r="D630" i="6"/>
  <c r="B631" i="6" l="1"/>
  <c r="E631" i="6" s="1"/>
  <c r="D631" i="6"/>
  <c r="A632" i="6"/>
  <c r="C631" i="6"/>
  <c r="B632" i="6" l="1"/>
  <c r="E632" i="6" s="1"/>
  <c r="A633" i="6"/>
  <c r="C632" i="6"/>
  <c r="D632" i="6"/>
  <c r="A634" i="6" l="1"/>
  <c r="D633" i="6"/>
  <c r="C633" i="6"/>
  <c r="B633" i="6"/>
  <c r="E633" i="6" s="1"/>
  <c r="D634" i="6" l="1"/>
  <c r="C634" i="6"/>
  <c r="B634" i="6"/>
  <c r="E634" i="6" s="1"/>
  <c r="A635" i="6"/>
  <c r="D635" i="6" l="1"/>
  <c r="C635" i="6"/>
  <c r="B635" i="6"/>
  <c r="E635" i="6" s="1"/>
  <c r="A636" i="6"/>
  <c r="B636" i="6" l="1"/>
  <c r="E636" i="6" s="1"/>
  <c r="C636" i="6"/>
  <c r="A637" i="6"/>
  <c r="D636" i="6"/>
  <c r="C637" i="6" l="1"/>
  <c r="B637" i="6"/>
  <c r="E637" i="6" s="1"/>
  <c r="A638" i="6"/>
  <c r="D637" i="6"/>
  <c r="C638" i="6" l="1"/>
  <c r="B638" i="6"/>
  <c r="E638" i="6" s="1"/>
  <c r="D638" i="6"/>
  <c r="A639" i="6"/>
  <c r="A640" i="6" l="1"/>
  <c r="D639" i="6"/>
  <c r="C639" i="6"/>
  <c r="B639" i="6"/>
  <c r="E639" i="6" s="1"/>
  <c r="B640" i="6" l="1"/>
  <c r="E640" i="6" s="1"/>
  <c r="A641" i="6"/>
  <c r="C640" i="6"/>
  <c r="D640" i="6"/>
  <c r="D641" i="6" l="1"/>
  <c r="C641" i="6"/>
  <c r="A642" i="6"/>
  <c r="B641" i="6"/>
  <c r="E641" i="6" s="1"/>
  <c r="D642" i="6" l="1"/>
  <c r="B642" i="6"/>
  <c r="E642" i="6" s="1"/>
  <c r="A643" i="6"/>
  <c r="C642" i="6"/>
  <c r="A644" i="6" l="1"/>
  <c r="D643" i="6"/>
  <c r="C643" i="6"/>
  <c r="B643" i="6"/>
  <c r="E643" i="6" s="1"/>
  <c r="B644" i="6" l="1"/>
  <c r="E644" i="6" s="1"/>
  <c r="D644" i="6"/>
  <c r="C644" i="6"/>
  <c r="A645" i="6"/>
  <c r="C645" i="6" l="1"/>
  <c r="B645" i="6"/>
  <c r="E645" i="6" s="1"/>
  <c r="A646" i="6"/>
  <c r="D645" i="6"/>
  <c r="A647" i="6" l="1"/>
  <c r="C646" i="6"/>
  <c r="D646" i="6"/>
  <c r="B646" i="6"/>
  <c r="E646" i="6" s="1"/>
  <c r="B647" i="6" l="1"/>
  <c r="E647" i="6" s="1"/>
  <c r="A648" i="6"/>
  <c r="D647" i="6"/>
  <c r="C647" i="6"/>
  <c r="B648" i="6" l="1"/>
  <c r="E648" i="6" s="1"/>
  <c r="A649" i="6"/>
  <c r="C648" i="6"/>
  <c r="D648" i="6"/>
  <c r="A650" i="6" l="1"/>
  <c r="D649" i="6"/>
  <c r="C649" i="6"/>
  <c r="B649" i="6"/>
  <c r="E649" i="6" s="1"/>
  <c r="A651" i="6" l="1"/>
  <c r="D650" i="6"/>
  <c r="C650" i="6"/>
  <c r="B650" i="6"/>
  <c r="E650" i="6" s="1"/>
  <c r="D651" i="6" l="1"/>
  <c r="C651" i="6"/>
  <c r="B651" i="6"/>
  <c r="E651" i="6" s="1"/>
  <c r="A652" i="6"/>
  <c r="B652" i="6" l="1"/>
  <c r="E652" i="6" s="1"/>
  <c r="D652" i="6"/>
  <c r="C652" i="6"/>
  <c r="A653" i="6"/>
  <c r="C653" i="6" l="1"/>
  <c r="B653" i="6"/>
  <c r="E653" i="6" s="1"/>
  <c r="D653" i="6"/>
  <c r="A654" i="6"/>
  <c r="C654" i="6" l="1"/>
  <c r="B654" i="6"/>
  <c r="E654" i="6" s="1"/>
  <c r="A655" i="6"/>
  <c r="D654" i="6"/>
  <c r="B655" i="6" l="1"/>
  <c r="E655" i="6" s="1"/>
  <c r="C655" i="6"/>
  <c r="D655" i="6"/>
  <c r="A656" i="6"/>
  <c r="B656" i="6" l="1"/>
  <c r="E656" i="6" s="1"/>
  <c r="A657" i="6"/>
  <c r="D656" i="6"/>
  <c r="C656" i="6"/>
  <c r="A658" i="6" l="1"/>
  <c r="B657" i="6"/>
  <c r="E657" i="6" s="1"/>
  <c r="D657" i="6"/>
  <c r="C657" i="6"/>
  <c r="D658" i="6" l="1"/>
  <c r="A659" i="6"/>
  <c r="C658" i="6"/>
  <c r="B658" i="6"/>
  <c r="E658" i="6" s="1"/>
  <c r="D659" i="6" l="1"/>
  <c r="C659" i="6"/>
  <c r="B659" i="6"/>
  <c r="E659" i="6" s="1"/>
  <c r="A660" i="6"/>
  <c r="B660" i="6" l="1"/>
  <c r="E660" i="6" s="1"/>
  <c r="A661" i="6"/>
  <c r="D660" i="6"/>
  <c r="C660" i="6"/>
  <c r="C661" i="6" l="1"/>
  <c r="B661" i="6"/>
  <c r="E661" i="6" s="1"/>
  <c r="A662" i="6"/>
  <c r="D661" i="6"/>
  <c r="C662" i="6" l="1"/>
  <c r="B662" i="6"/>
  <c r="E662" i="6" s="1"/>
  <c r="D662" i="6"/>
  <c r="A663" i="6"/>
  <c r="A664" i="6" l="1"/>
  <c r="B663" i="6"/>
  <c r="E663" i="6" s="1"/>
  <c r="D663" i="6"/>
  <c r="C663" i="6"/>
  <c r="B664" i="6" l="1"/>
  <c r="E664" i="6" s="1"/>
  <c r="A665" i="6"/>
  <c r="D664" i="6"/>
  <c r="C664" i="6"/>
  <c r="D665" i="6" l="1"/>
  <c r="B665" i="6"/>
  <c r="E665" i="6" s="1"/>
  <c r="C665" i="6"/>
  <c r="A666" i="6"/>
  <c r="D666" i="6" l="1"/>
  <c r="B666" i="6"/>
  <c r="E666" i="6" s="1"/>
  <c r="A667" i="6"/>
  <c r="C666" i="6"/>
  <c r="B667" i="6" l="1"/>
  <c r="E667" i="6" s="1"/>
  <c r="A668" i="6"/>
  <c r="D667" i="6"/>
  <c r="C667" i="6"/>
  <c r="B668" i="6" l="1"/>
  <c r="E668" i="6" s="1"/>
  <c r="D668" i="6"/>
  <c r="C668" i="6"/>
  <c r="A669" i="6"/>
  <c r="C669" i="6" l="1"/>
  <c r="B669" i="6"/>
  <c r="E669" i="6" s="1"/>
  <c r="A670" i="6"/>
  <c r="D669" i="6"/>
  <c r="A671" i="6" l="1"/>
  <c r="D670" i="6"/>
  <c r="C670" i="6"/>
  <c r="B670" i="6"/>
  <c r="E670" i="6" s="1"/>
  <c r="B671" i="6" l="1"/>
  <c r="E671" i="6" s="1"/>
  <c r="A672" i="6"/>
  <c r="D671" i="6"/>
  <c r="C671" i="6"/>
  <c r="B672" i="6" l="1"/>
  <c r="E672" i="6" s="1"/>
  <c r="C672" i="6"/>
  <c r="A673" i="6"/>
  <c r="D672" i="6"/>
  <c r="A674" i="6" l="1"/>
  <c r="D673" i="6"/>
  <c r="B673" i="6"/>
  <c r="E673" i="6" s="1"/>
  <c r="C673" i="6"/>
  <c r="D674" i="6" l="1"/>
  <c r="C674" i="6"/>
  <c r="B674" i="6"/>
  <c r="E674" i="6" s="1"/>
  <c r="A675" i="6"/>
  <c r="D675" i="6" l="1"/>
  <c r="C675" i="6"/>
  <c r="B675" i="6"/>
  <c r="E675" i="6" s="1"/>
  <c r="A676" i="6"/>
  <c r="B676" i="6" l="1"/>
  <c r="E676" i="6" s="1"/>
  <c r="D676" i="6"/>
  <c r="C676" i="6"/>
  <c r="A677" i="6"/>
  <c r="A678" i="6" l="1"/>
  <c r="D677" i="6"/>
  <c r="C677" i="6"/>
  <c r="B677" i="6"/>
  <c r="E677" i="6" s="1"/>
  <c r="C678" i="6" l="1"/>
  <c r="B678" i="6"/>
  <c r="E678" i="6" s="1"/>
  <c r="A679" i="6"/>
  <c r="D678" i="6"/>
  <c r="B679" i="6" l="1"/>
  <c r="E679" i="6" s="1"/>
  <c r="A680" i="6"/>
  <c r="D679" i="6"/>
  <c r="C679" i="6"/>
  <c r="B680" i="6" l="1"/>
  <c r="E680" i="6" s="1"/>
  <c r="A681" i="6"/>
  <c r="D680" i="6"/>
  <c r="C680" i="6"/>
  <c r="A682" i="6" l="1"/>
  <c r="D681" i="6"/>
  <c r="C681" i="6"/>
  <c r="B681" i="6"/>
  <c r="E681" i="6" s="1"/>
  <c r="D682" i="6" l="1"/>
  <c r="B682" i="6"/>
  <c r="E682" i="6" s="1"/>
  <c r="A683" i="6"/>
  <c r="C682" i="6"/>
  <c r="D683" i="6" l="1"/>
  <c r="C683" i="6"/>
  <c r="A684" i="6"/>
  <c r="B683" i="6"/>
  <c r="E683" i="6" s="1"/>
  <c r="B684" i="6" l="1"/>
  <c r="E684" i="6" s="1"/>
  <c r="C684" i="6"/>
  <c r="A685" i="6"/>
  <c r="D684" i="6"/>
  <c r="C685" i="6" l="1"/>
  <c r="B685" i="6"/>
  <c r="E685" i="6" s="1"/>
  <c r="A686" i="6"/>
  <c r="D685" i="6"/>
  <c r="C686" i="6" l="1"/>
  <c r="B686" i="6"/>
  <c r="E686" i="6" s="1"/>
  <c r="A687" i="6"/>
  <c r="D686" i="6"/>
  <c r="A688" i="6" l="1"/>
  <c r="D687" i="6"/>
  <c r="C687" i="6"/>
  <c r="B687" i="6"/>
  <c r="E687" i="6" s="1"/>
  <c r="B688" i="6" l="1"/>
  <c r="E688" i="6" s="1"/>
  <c r="A689" i="6"/>
  <c r="C688" i="6"/>
  <c r="D688" i="6"/>
  <c r="D689" i="6" l="1"/>
  <c r="C689" i="6"/>
  <c r="A690" i="6"/>
  <c r="B689" i="6"/>
  <c r="E689" i="6" s="1"/>
  <c r="D690" i="6" l="1"/>
  <c r="B690" i="6"/>
  <c r="E690" i="6" s="1"/>
  <c r="C690" i="6"/>
  <c r="A691" i="6"/>
  <c r="D691" i="6" l="1"/>
  <c r="C691" i="6"/>
  <c r="B691" i="6"/>
  <c r="E691" i="6" s="1"/>
  <c r="A692" i="6"/>
  <c r="B692" i="6" l="1"/>
  <c r="E692" i="6" s="1"/>
  <c r="D692" i="6"/>
  <c r="C692" i="6"/>
  <c r="A693" i="6"/>
  <c r="C693" i="6" l="1"/>
  <c r="B693" i="6"/>
  <c r="E693" i="6" s="1"/>
  <c r="D693" i="6"/>
  <c r="A694" i="6"/>
  <c r="A695" i="6" l="1"/>
  <c r="B694" i="6"/>
  <c r="E694" i="6" s="1"/>
  <c r="C694" i="6"/>
  <c r="D694" i="6"/>
  <c r="B695" i="6" l="1"/>
  <c r="E695" i="6" s="1"/>
  <c r="A696" i="6"/>
  <c r="D695" i="6"/>
  <c r="C695" i="6"/>
  <c r="B696" i="6" l="1"/>
  <c r="E696" i="6" s="1"/>
  <c r="A697" i="6"/>
  <c r="D696" i="6"/>
  <c r="C696" i="6"/>
  <c r="A698" i="6" l="1"/>
  <c r="D697" i="6"/>
  <c r="C697" i="6"/>
  <c r="B697" i="6"/>
  <c r="E697" i="6" s="1"/>
  <c r="B698" i="6" l="1"/>
  <c r="E698" i="6" s="1"/>
  <c r="A699" i="6"/>
  <c r="D698" i="6"/>
  <c r="C698" i="6"/>
  <c r="D699" i="6" l="1"/>
  <c r="C699" i="6"/>
  <c r="B699" i="6"/>
  <c r="E699" i="6" s="1"/>
  <c r="A700" i="6"/>
  <c r="B700" i="6" l="1"/>
  <c r="E700" i="6" s="1"/>
  <c r="D700" i="6"/>
  <c r="C700" i="6"/>
  <c r="A701" i="6"/>
  <c r="A702" i="6" l="1"/>
  <c r="B701" i="6"/>
  <c r="E701" i="6" s="1"/>
  <c r="D701" i="6"/>
  <c r="C701" i="6"/>
  <c r="C702" i="6" l="1"/>
  <c r="B702" i="6"/>
  <c r="E702" i="6" s="1"/>
  <c r="A703" i="6"/>
  <c r="D702" i="6"/>
  <c r="B703" i="6" l="1"/>
  <c r="E703" i="6" s="1"/>
  <c r="A704" i="6"/>
  <c r="D703" i="6"/>
  <c r="C703" i="6"/>
  <c r="B704" i="6" l="1"/>
  <c r="E704" i="6" s="1"/>
  <c r="A705" i="6"/>
  <c r="C704" i="6"/>
  <c r="D704" i="6"/>
  <c r="A706" i="6" l="1"/>
  <c r="B705" i="6"/>
  <c r="E705" i="6" s="1"/>
  <c r="D705" i="6"/>
  <c r="C705" i="6"/>
  <c r="D706" i="6" l="1"/>
  <c r="B706" i="6"/>
  <c r="E706" i="6" s="1"/>
  <c r="A707" i="6"/>
  <c r="C706" i="6"/>
  <c r="D707" i="6" l="1"/>
  <c r="C707" i="6"/>
  <c r="A708" i="6"/>
  <c r="B707" i="6"/>
  <c r="E707" i="6" s="1"/>
  <c r="B708" i="6" l="1"/>
  <c r="E708" i="6" s="1"/>
  <c r="D708" i="6"/>
  <c r="C708" i="6"/>
  <c r="A709" i="6"/>
  <c r="C709" i="6" l="1"/>
  <c r="B709" i="6"/>
  <c r="E709" i="6" s="1"/>
  <c r="A710" i="6"/>
  <c r="D709" i="6"/>
  <c r="C710" i="6" l="1"/>
  <c r="B710" i="6"/>
  <c r="E710" i="6" s="1"/>
  <c r="D710" i="6"/>
  <c r="A711" i="6"/>
  <c r="A712" i="6" l="1"/>
  <c r="D711" i="6"/>
  <c r="C711" i="6"/>
  <c r="B711" i="6"/>
  <c r="E711" i="6" s="1"/>
  <c r="B712" i="6" l="1"/>
  <c r="E712" i="6" s="1"/>
  <c r="A713" i="6"/>
  <c r="D712" i="6"/>
  <c r="C712" i="6"/>
  <c r="D713" i="6" l="1"/>
  <c r="A714" i="6"/>
  <c r="C713" i="6"/>
  <c r="B713" i="6"/>
  <c r="E713" i="6" s="1"/>
  <c r="D714" i="6" l="1"/>
  <c r="C714" i="6"/>
  <c r="B714" i="6"/>
  <c r="E714" i="6" s="1"/>
  <c r="A715" i="6"/>
  <c r="C715" i="6" l="1"/>
  <c r="A716" i="6"/>
  <c r="D715" i="6"/>
  <c r="B715" i="6"/>
  <c r="E715" i="6" s="1"/>
  <c r="B716" i="6" l="1"/>
  <c r="E716" i="6" s="1"/>
  <c r="D716" i="6"/>
  <c r="C716" i="6"/>
  <c r="A717" i="6"/>
  <c r="C717" i="6" l="1"/>
  <c r="B717" i="6"/>
  <c r="E717" i="6" s="1"/>
  <c r="A718" i="6"/>
  <c r="D717" i="6"/>
  <c r="A719" i="6" l="1"/>
  <c r="C718" i="6"/>
  <c r="D718" i="6"/>
  <c r="B718" i="6"/>
  <c r="E718" i="6" s="1"/>
  <c r="B719" i="6" l="1"/>
  <c r="E719" i="6" s="1"/>
  <c r="A720" i="6"/>
  <c r="D719" i="6"/>
  <c r="C719" i="6"/>
  <c r="B720" i="6" l="1"/>
  <c r="E720" i="6" s="1"/>
  <c r="D720" i="6"/>
  <c r="C720" i="6"/>
  <c r="A721" i="6"/>
  <c r="A722" i="6" l="1"/>
  <c r="D721" i="6"/>
  <c r="C721" i="6"/>
  <c r="B721" i="6"/>
  <c r="E721" i="6" s="1"/>
  <c r="D722" i="6" l="1"/>
  <c r="C722" i="6"/>
  <c r="B722" i="6"/>
  <c r="E722" i="6" s="1"/>
  <c r="A723" i="6"/>
  <c r="D723" i="6" l="1"/>
  <c r="C723" i="6"/>
  <c r="A724" i="6"/>
  <c r="B723" i="6"/>
  <c r="E723" i="6" s="1"/>
  <c r="B724" i="6" l="1"/>
  <c r="E724" i="6" s="1"/>
  <c r="D724" i="6"/>
  <c r="C724" i="6"/>
  <c r="A725" i="6"/>
  <c r="A726" i="6" l="1"/>
  <c r="C725" i="6"/>
  <c r="D725" i="6"/>
  <c r="B725" i="6"/>
  <c r="E725" i="6" s="1"/>
  <c r="C726" i="6" l="1"/>
  <c r="B726" i="6"/>
  <c r="E726" i="6" s="1"/>
  <c r="A727" i="6"/>
  <c r="D726" i="6"/>
  <c r="B727" i="6" l="1"/>
  <c r="E727" i="6" s="1"/>
  <c r="A728" i="6"/>
  <c r="D727" i="6"/>
  <c r="C727" i="6"/>
  <c r="B728" i="6" l="1"/>
  <c r="E728" i="6" s="1"/>
  <c r="A729" i="6"/>
  <c r="D728" i="6"/>
  <c r="C728" i="6"/>
  <c r="A730" i="6" l="1"/>
  <c r="B729" i="6"/>
  <c r="E729" i="6" s="1"/>
  <c r="D729" i="6"/>
  <c r="C729" i="6"/>
  <c r="D730" i="6" l="1"/>
  <c r="C730" i="6"/>
  <c r="B730" i="6"/>
  <c r="E730" i="6" s="1"/>
  <c r="A731" i="6"/>
  <c r="D731" i="6" l="1"/>
  <c r="C731" i="6"/>
  <c r="A732" i="6"/>
  <c r="B731" i="6"/>
  <c r="E731" i="6" s="1"/>
  <c r="B732" i="6" l="1"/>
  <c r="E732" i="6" s="1"/>
  <c r="D732" i="6"/>
  <c r="C732" i="6"/>
  <c r="A733" i="6"/>
  <c r="C733" i="6" l="1"/>
  <c r="B733" i="6"/>
  <c r="E733" i="6" s="1"/>
  <c r="A734" i="6"/>
  <c r="D733" i="6"/>
  <c r="C734" i="6" l="1"/>
  <c r="B734" i="6"/>
  <c r="E734" i="6" s="1"/>
  <c r="D734" i="6"/>
  <c r="A735" i="6"/>
  <c r="A736" i="6" l="1"/>
  <c r="B735" i="6"/>
  <c r="E735" i="6" s="1"/>
  <c r="D735" i="6"/>
  <c r="C735" i="6"/>
  <c r="B736" i="6" l="1"/>
  <c r="E736" i="6" s="1"/>
  <c r="A737" i="6"/>
  <c r="C736" i="6"/>
  <c r="D736" i="6"/>
  <c r="D737" i="6" l="1"/>
  <c r="A738" i="6"/>
  <c r="C737" i="6"/>
  <c r="B737" i="6"/>
  <c r="E737" i="6" s="1"/>
  <c r="D738" i="6" l="1"/>
  <c r="C738" i="6"/>
  <c r="B738" i="6"/>
  <c r="E738" i="6" s="1"/>
  <c r="A739" i="6"/>
  <c r="D739" i="6" l="1"/>
  <c r="C739" i="6"/>
  <c r="B739" i="6"/>
  <c r="E739" i="6" s="1"/>
  <c r="A740" i="6"/>
  <c r="B740" i="6" l="1"/>
  <c r="E740" i="6" s="1"/>
  <c r="D740" i="6"/>
  <c r="C740" i="6"/>
  <c r="A741" i="6"/>
  <c r="C741" i="6" l="1"/>
  <c r="B741" i="6"/>
  <c r="E741" i="6" s="1"/>
  <c r="A742" i="6"/>
  <c r="D741" i="6"/>
  <c r="A743" i="6" l="1"/>
  <c r="C742" i="6"/>
  <c r="B742" i="6"/>
  <c r="E742" i="6" s="1"/>
  <c r="D742" i="6"/>
  <c r="B743" i="6" l="1"/>
  <c r="E743" i="6" s="1"/>
  <c r="A744" i="6"/>
  <c r="D743" i="6"/>
  <c r="C743" i="6"/>
  <c r="B744" i="6" l="1"/>
  <c r="E744" i="6" s="1"/>
  <c r="A745" i="6"/>
  <c r="D744" i="6"/>
  <c r="C744" i="6"/>
  <c r="A746" i="6" l="1"/>
  <c r="D745" i="6"/>
  <c r="C745" i="6"/>
  <c r="B745" i="6"/>
  <c r="E745" i="6" s="1"/>
  <c r="A747" i="6" l="1"/>
  <c r="D746" i="6"/>
  <c r="C746" i="6"/>
  <c r="B746" i="6"/>
  <c r="E746" i="6" s="1"/>
  <c r="D747" i="6" l="1"/>
  <c r="C747" i="6"/>
  <c r="B747" i="6"/>
  <c r="E747" i="6" s="1"/>
  <c r="A748" i="6"/>
  <c r="B748" i="6" l="1"/>
  <c r="E748" i="6" s="1"/>
  <c r="D748" i="6"/>
  <c r="C748" i="6"/>
  <c r="A749" i="6"/>
  <c r="C749" i="6" l="1"/>
  <c r="A750" i="6"/>
  <c r="D749" i="6"/>
  <c r="B749" i="6"/>
  <c r="E749" i="6" s="1"/>
  <c r="C750" i="6" l="1"/>
  <c r="B750" i="6"/>
  <c r="E750" i="6" s="1"/>
  <c r="A751" i="6"/>
  <c r="D750" i="6"/>
  <c r="B751" i="6" l="1"/>
  <c r="E751" i="6" s="1"/>
  <c r="A752" i="6"/>
  <c r="D751" i="6"/>
  <c r="C751" i="6"/>
  <c r="B752" i="6" l="1"/>
  <c r="E752" i="6" s="1"/>
  <c r="A753" i="6"/>
  <c r="C752" i="6"/>
  <c r="D752" i="6"/>
  <c r="B753" i="6" l="1"/>
  <c r="E753" i="6" s="1"/>
  <c r="A754" i="6"/>
  <c r="D753" i="6"/>
  <c r="C753" i="6"/>
  <c r="B754" i="6" l="1"/>
  <c r="E754" i="6" s="1"/>
  <c r="D754" i="6"/>
  <c r="C754" i="6"/>
  <c r="A755" i="6"/>
  <c r="B755" i="6" l="1"/>
  <c r="E755" i="6" s="1"/>
  <c r="A756" i="6"/>
  <c r="C755" i="6"/>
  <c r="D755" i="6"/>
  <c r="B756" i="6" l="1"/>
  <c r="E756" i="6" s="1"/>
  <c r="A757" i="6"/>
  <c r="D756" i="6"/>
  <c r="C756" i="6"/>
  <c r="B757" i="6" l="1"/>
  <c r="E757" i="6" s="1"/>
  <c r="D757" i="6"/>
  <c r="A758" i="6"/>
  <c r="C757" i="6"/>
  <c r="A759" i="6" l="1"/>
  <c r="B758" i="6"/>
  <c r="E758" i="6" s="1"/>
  <c r="D758" i="6"/>
  <c r="C758" i="6"/>
  <c r="B759" i="6" l="1"/>
  <c r="E759" i="6" s="1"/>
  <c r="A760" i="6"/>
  <c r="D759" i="6"/>
  <c r="C759" i="6"/>
  <c r="B760" i="6" l="1"/>
  <c r="E760" i="6" s="1"/>
  <c r="A761" i="6"/>
  <c r="D760" i="6"/>
  <c r="C760" i="6"/>
  <c r="A762" i="6" l="1"/>
  <c r="C761" i="6"/>
  <c r="D761" i="6"/>
  <c r="B761" i="6"/>
  <c r="E761" i="6" s="1"/>
  <c r="B762" i="6" l="1"/>
  <c r="E762" i="6" s="1"/>
  <c r="A763" i="6"/>
  <c r="D762" i="6"/>
  <c r="C762" i="6"/>
  <c r="B763" i="6" l="1"/>
  <c r="E763" i="6" s="1"/>
  <c r="A764" i="6"/>
  <c r="D763" i="6"/>
  <c r="C763" i="6"/>
  <c r="D764" i="6" l="1"/>
  <c r="B764" i="6"/>
  <c r="E764" i="6" s="1"/>
  <c r="C764" i="6"/>
  <c r="A765" i="6"/>
  <c r="C765" i="6" l="1"/>
  <c r="B765" i="6"/>
  <c r="E765" i="6" s="1"/>
  <c r="A766" i="6"/>
  <c r="D765" i="6"/>
  <c r="A767" i="6" l="1"/>
  <c r="C766" i="6"/>
  <c r="B766" i="6"/>
  <c r="E766" i="6" s="1"/>
  <c r="D766" i="6"/>
  <c r="B767" i="6" l="1"/>
  <c r="E767" i="6" s="1"/>
  <c r="A768" i="6"/>
  <c r="D767" i="6"/>
  <c r="C767" i="6"/>
  <c r="D768" i="6" l="1"/>
  <c r="B768" i="6"/>
  <c r="E768" i="6" s="1"/>
  <c r="C768" i="6"/>
  <c r="A769" i="6"/>
  <c r="A770" i="6" l="1"/>
  <c r="D769" i="6"/>
  <c r="C769" i="6"/>
  <c r="B769" i="6"/>
  <c r="E769" i="6" s="1"/>
  <c r="A771" i="6" l="1"/>
  <c r="C770" i="6"/>
  <c r="B770" i="6"/>
  <c r="E770" i="6" s="1"/>
  <c r="D770" i="6"/>
  <c r="B771" i="6" l="1"/>
  <c r="E771" i="6" s="1"/>
  <c r="D771" i="6"/>
  <c r="A772" i="6"/>
  <c r="C771" i="6"/>
  <c r="D772" i="6" l="1"/>
  <c r="B772" i="6"/>
  <c r="E772" i="6" s="1"/>
  <c r="C772" i="6"/>
  <c r="A773" i="6"/>
  <c r="C773" i="6" l="1"/>
  <c r="B773" i="6"/>
  <c r="E773" i="6" s="1"/>
  <c r="A774" i="6"/>
  <c r="D773" i="6"/>
  <c r="D774" i="6" l="1"/>
  <c r="A775" i="6"/>
  <c r="C774" i="6"/>
  <c r="B774" i="6"/>
  <c r="E774" i="6" s="1"/>
  <c r="C775" i="6" l="1"/>
  <c r="B775" i="6"/>
  <c r="E775" i="6" s="1"/>
  <c r="D775" i="6"/>
  <c r="A776" i="6"/>
  <c r="A777" i="6" l="1"/>
  <c r="D776" i="6"/>
  <c r="C776" i="6"/>
  <c r="B776" i="6"/>
  <c r="E776" i="6" s="1"/>
  <c r="A778" i="6" l="1"/>
  <c r="B777" i="6"/>
  <c r="E777" i="6" s="1"/>
  <c r="D777" i="6"/>
  <c r="C777" i="6"/>
  <c r="D778" i="6" l="1"/>
  <c r="B778" i="6"/>
  <c r="E778" i="6" s="1"/>
  <c r="C778" i="6"/>
  <c r="A779" i="6"/>
  <c r="C779" i="6" l="1"/>
  <c r="A780" i="6"/>
  <c r="D779" i="6"/>
  <c r="B779" i="6"/>
  <c r="E779" i="6" s="1"/>
  <c r="A781" i="6" l="1"/>
  <c r="C780" i="6"/>
  <c r="B780" i="6"/>
  <c r="E780" i="6" s="1"/>
  <c r="D780" i="6"/>
  <c r="B781" i="6" l="1"/>
  <c r="E781" i="6" s="1"/>
  <c r="D781" i="6"/>
  <c r="A782" i="6"/>
  <c r="C781" i="6"/>
  <c r="D782" i="6" l="1"/>
  <c r="B782" i="6"/>
  <c r="E782" i="6" s="1"/>
  <c r="C782" i="6"/>
  <c r="A783" i="6"/>
  <c r="A784" i="6" l="1"/>
  <c r="B783" i="6"/>
  <c r="E783" i="6" s="1"/>
  <c r="D783" i="6"/>
  <c r="C783" i="6"/>
  <c r="A785" i="6" l="1"/>
  <c r="D784" i="6"/>
  <c r="C784" i="6"/>
  <c r="B784" i="6"/>
  <c r="E784" i="6" s="1"/>
  <c r="D785" i="6" l="1"/>
  <c r="B785" i="6"/>
  <c r="E785" i="6" s="1"/>
  <c r="C785" i="6"/>
  <c r="A786" i="6"/>
  <c r="D786" i="6" l="1"/>
  <c r="C786" i="6"/>
  <c r="B786" i="6"/>
  <c r="E786" i="6" s="1"/>
  <c r="A787" i="6"/>
  <c r="A788" i="6" l="1"/>
  <c r="D787" i="6"/>
  <c r="C787" i="6"/>
  <c r="B787" i="6"/>
  <c r="E787" i="6" s="1"/>
  <c r="A789" i="6" l="1"/>
  <c r="D788" i="6"/>
  <c r="C788" i="6"/>
  <c r="B788" i="6"/>
  <c r="E788" i="6" s="1"/>
  <c r="C789" i="6" l="1"/>
  <c r="B789" i="6"/>
  <c r="E789" i="6" s="1"/>
  <c r="A790" i="6"/>
  <c r="D789" i="6"/>
  <c r="D790" i="6" l="1"/>
  <c r="A791" i="6"/>
  <c r="C790" i="6"/>
  <c r="B790" i="6"/>
  <c r="E790" i="6" s="1"/>
  <c r="C791" i="6" l="1"/>
  <c r="B791" i="6"/>
  <c r="E791" i="6" s="1"/>
  <c r="D791" i="6"/>
  <c r="A792" i="6"/>
  <c r="A793" i="6" l="1"/>
  <c r="D792" i="6"/>
  <c r="C792" i="6"/>
  <c r="B792" i="6"/>
  <c r="E792" i="6" s="1"/>
  <c r="A794" i="6" l="1"/>
  <c r="D793" i="6"/>
  <c r="C793" i="6"/>
  <c r="B793" i="6"/>
  <c r="E793" i="6" s="1"/>
  <c r="D794" i="6" l="1"/>
  <c r="B794" i="6"/>
  <c r="E794" i="6" s="1"/>
  <c r="A795" i="6"/>
  <c r="C794" i="6"/>
  <c r="C795" i="6" l="1"/>
  <c r="A796" i="6"/>
  <c r="D795" i="6"/>
  <c r="B795" i="6"/>
  <c r="E795" i="6" s="1"/>
  <c r="A797" i="6" l="1"/>
  <c r="D796" i="6"/>
  <c r="C796" i="6"/>
  <c r="B796" i="6"/>
  <c r="E796" i="6" s="1"/>
  <c r="B797" i="6" l="1"/>
  <c r="E797" i="6" s="1"/>
  <c r="A798" i="6"/>
  <c r="D797" i="6"/>
  <c r="C797" i="6"/>
  <c r="D798" i="6" l="1"/>
  <c r="B798" i="6"/>
  <c r="E798" i="6" s="1"/>
  <c r="A799" i="6"/>
  <c r="C798" i="6"/>
  <c r="A800" i="6" l="1"/>
  <c r="D799" i="6"/>
  <c r="C799" i="6"/>
  <c r="B799" i="6"/>
  <c r="E799" i="6" s="1"/>
  <c r="A801" i="6" l="1"/>
  <c r="B800" i="6"/>
  <c r="E800" i="6" s="1"/>
  <c r="D800" i="6"/>
  <c r="C800" i="6"/>
  <c r="D801" i="6" l="1"/>
  <c r="B801" i="6"/>
  <c r="E801" i="6" s="1"/>
  <c r="C801" i="6"/>
  <c r="A802" i="6"/>
  <c r="D802" i="6" l="1"/>
  <c r="C802" i="6"/>
  <c r="B802" i="6"/>
  <c r="E802" i="6" s="1"/>
  <c r="A803" i="6"/>
  <c r="A804" i="6" l="1"/>
  <c r="D803" i="6"/>
  <c r="C803" i="6"/>
  <c r="B803" i="6"/>
  <c r="E803" i="6" s="1"/>
  <c r="A805" i="6" l="1"/>
  <c r="D804" i="6"/>
  <c r="C804" i="6"/>
  <c r="B804" i="6"/>
  <c r="E804" i="6" s="1"/>
  <c r="D805" i="6" l="1"/>
  <c r="C805" i="6"/>
  <c r="B805" i="6"/>
  <c r="E805" i="6" s="1"/>
  <c r="A806" i="6"/>
  <c r="D806" i="6" l="1"/>
  <c r="A807" i="6"/>
  <c r="C806" i="6"/>
  <c r="B806" i="6"/>
  <c r="E806" i="6" s="1"/>
  <c r="C807" i="6" l="1"/>
  <c r="B807" i="6"/>
  <c r="E807" i="6" s="1"/>
  <c r="D807" i="6"/>
  <c r="A808" i="6"/>
  <c r="A809" i="6" l="1"/>
  <c r="D808" i="6"/>
  <c r="C808" i="6"/>
  <c r="B808" i="6"/>
  <c r="E808" i="6" s="1"/>
  <c r="A810" i="6" l="1"/>
  <c r="D809" i="6"/>
  <c r="C809" i="6"/>
  <c r="B809" i="6"/>
  <c r="E809" i="6" s="1"/>
  <c r="D810" i="6" l="1"/>
  <c r="B810" i="6"/>
  <c r="E810" i="6" s="1"/>
  <c r="A811" i="6"/>
  <c r="C810" i="6"/>
  <c r="C811" i="6" l="1"/>
  <c r="B811" i="6"/>
  <c r="E811" i="6" s="1"/>
  <c r="A812" i="6"/>
  <c r="D811" i="6"/>
  <c r="A813" i="6" l="1"/>
  <c r="D812" i="6"/>
  <c r="C812" i="6"/>
  <c r="B812" i="6"/>
  <c r="E812" i="6" s="1"/>
  <c r="B813" i="6" l="1"/>
  <c r="E813" i="6" s="1"/>
  <c r="C813" i="6"/>
  <c r="A814" i="6"/>
  <c r="D813" i="6"/>
  <c r="D814" i="6" l="1"/>
  <c r="B814" i="6"/>
  <c r="E814" i="6" s="1"/>
  <c r="A815" i="6"/>
  <c r="C814" i="6"/>
  <c r="A816" i="6" l="1"/>
  <c r="B815" i="6"/>
  <c r="E815" i="6" s="1"/>
  <c r="D815" i="6"/>
  <c r="C815" i="6"/>
  <c r="A817" i="6" l="1"/>
  <c r="C816" i="6"/>
  <c r="B816" i="6"/>
  <c r="E816" i="6" s="1"/>
  <c r="D816" i="6"/>
  <c r="D817" i="6" l="1"/>
  <c r="B817" i="6"/>
  <c r="E817" i="6" s="1"/>
  <c r="A818" i="6"/>
  <c r="C817" i="6"/>
  <c r="D818" i="6" l="1"/>
  <c r="A819" i="6"/>
  <c r="C818" i="6"/>
  <c r="B818" i="6"/>
  <c r="E818" i="6" s="1"/>
  <c r="A820" i="6" l="1"/>
  <c r="D819" i="6"/>
  <c r="C819" i="6"/>
  <c r="B819" i="6"/>
  <c r="E819" i="6" s="1"/>
  <c r="A821" i="6" l="1"/>
  <c r="D820" i="6"/>
  <c r="C820" i="6"/>
  <c r="B820" i="6"/>
  <c r="E820" i="6" s="1"/>
  <c r="A822" i="6" l="1"/>
  <c r="D821" i="6"/>
  <c r="B821" i="6"/>
  <c r="E821" i="6" s="1"/>
  <c r="C821" i="6"/>
  <c r="D822" i="6" l="1"/>
  <c r="A823" i="6"/>
  <c r="B822" i="6"/>
  <c r="E822" i="6" s="1"/>
  <c r="C822" i="6"/>
  <c r="C823" i="6" l="1"/>
  <c r="B823" i="6"/>
  <c r="E823" i="6" s="1"/>
  <c r="A824" i="6"/>
  <c r="D823" i="6"/>
  <c r="A825" i="6" l="1"/>
  <c r="D824" i="6"/>
  <c r="C824" i="6"/>
  <c r="B824" i="6"/>
  <c r="E824" i="6" s="1"/>
  <c r="A826" i="6" l="1"/>
  <c r="B825" i="6"/>
  <c r="E825" i="6" s="1"/>
  <c r="C825" i="6"/>
  <c r="D825" i="6"/>
  <c r="D826" i="6" l="1"/>
  <c r="B826" i="6"/>
  <c r="E826" i="6" s="1"/>
  <c r="C826" i="6"/>
  <c r="A827" i="6"/>
  <c r="C827" i="6" l="1"/>
  <c r="D827" i="6"/>
  <c r="B827" i="6"/>
  <c r="E827" i="6" s="1"/>
  <c r="A828" i="6"/>
  <c r="A829" i="6" l="1"/>
  <c r="D828" i="6"/>
  <c r="C828" i="6"/>
  <c r="B828" i="6"/>
  <c r="E828" i="6" s="1"/>
  <c r="B829" i="6" l="1"/>
  <c r="E829" i="6" s="1"/>
  <c r="D829" i="6"/>
  <c r="C829" i="6"/>
  <c r="A830" i="6"/>
  <c r="D830" i="6" l="1"/>
  <c r="B830" i="6"/>
  <c r="E830" i="6" s="1"/>
  <c r="A831" i="6"/>
  <c r="C830" i="6"/>
  <c r="A832" i="6" l="1"/>
  <c r="B831" i="6"/>
  <c r="E831" i="6" s="1"/>
  <c r="D831" i="6"/>
  <c r="C831" i="6"/>
  <c r="A833" i="6" l="1"/>
  <c r="D832" i="6"/>
  <c r="C832" i="6"/>
  <c r="B832" i="6"/>
  <c r="E832" i="6" s="1"/>
  <c r="D833" i="6" l="1"/>
  <c r="B833" i="6"/>
  <c r="E833" i="6" s="1"/>
  <c r="A834" i="6"/>
  <c r="C833" i="6"/>
  <c r="D834" i="6" l="1"/>
  <c r="B834" i="6"/>
  <c r="E834" i="6" s="1"/>
  <c r="C834" i="6"/>
  <c r="A835" i="6"/>
  <c r="A836" i="6" l="1"/>
  <c r="D835" i="6"/>
  <c r="C835" i="6"/>
  <c r="B835" i="6"/>
  <c r="E835" i="6" s="1"/>
  <c r="A837" i="6" l="1"/>
  <c r="D836" i="6"/>
  <c r="C836" i="6"/>
  <c r="B836" i="6"/>
  <c r="E836" i="6" s="1"/>
  <c r="A838" i="6" l="1"/>
  <c r="D837" i="6"/>
  <c r="C837" i="6"/>
  <c r="B837" i="6"/>
  <c r="E837" i="6" s="1"/>
  <c r="D838" i="6" l="1"/>
  <c r="B838" i="6"/>
  <c r="E838" i="6" s="1"/>
  <c r="A839" i="6"/>
  <c r="C838" i="6"/>
  <c r="C839" i="6" l="1"/>
  <c r="B839" i="6"/>
  <c r="E839" i="6" s="1"/>
  <c r="D839" i="6"/>
  <c r="A840" i="6"/>
  <c r="A841" i="6" l="1"/>
  <c r="D840" i="6"/>
  <c r="B840" i="6"/>
  <c r="E840" i="6" s="1"/>
  <c r="C840" i="6"/>
  <c r="A842" i="6" l="1"/>
  <c r="C841" i="6"/>
  <c r="B841" i="6"/>
  <c r="E841" i="6" s="1"/>
  <c r="D841" i="6"/>
  <c r="D842" i="6" l="1"/>
  <c r="B842" i="6"/>
  <c r="E842" i="6" s="1"/>
  <c r="C842" i="6"/>
  <c r="A843" i="6"/>
  <c r="C843" i="6" l="1"/>
  <c r="D843" i="6"/>
  <c r="A844" i="6"/>
  <c r="B843" i="6"/>
  <c r="E843" i="6" s="1"/>
  <c r="A845" i="6" l="1"/>
  <c r="B844" i="6"/>
  <c r="E844" i="6" s="1"/>
  <c r="D844" i="6"/>
  <c r="C844" i="6"/>
  <c r="B845" i="6" l="1"/>
  <c r="E845" i="6" s="1"/>
  <c r="D845" i="6"/>
  <c r="A846" i="6"/>
  <c r="C845" i="6"/>
  <c r="D846" i="6" l="1"/>
  <c r="B846" i="6"/>
  <c r="E846" i="6" s="1"/>
  <c r="A847" i="6"/>
  <c r="C846" i="6"/>
  <c r="A848" i="6" l="1"/>
  <c r="C847" i="6"/>
  <c r="B847" i="6"/>
  <c r="E847" i="6" s="1"/>
  <c r="D847" i="6"/>
  <c r="A849" i="6" l="1"/>
  <c r="D848" i="6"/>
  <c r="C848" i="6"/>
  <c r="B848" i="6"/>
  <c r="E848" i="6" s="1"/>
  <c r="D849" i="6" l="1"/>
  <c r="B849" i="6"/>
  <c r="E849" i="6" s="1"/>
  <c r="A850" i="6"/>
  <c r="C849" i="6"/>
  <c r="D850" i="6" l="1"/>
  <c r="C850" i="6"/>
  <c r="B850" i="6"/>
  <c r="E850" i="6" s="1"/>
  <c r="A851" i="6"/>
  <c r="A852" i="6" l="1"/>
  <c r="D851" i="6"/>
  <c r="B851" i="6"/>
  <c r="E851" i="6" s="1"/>
  <c r="C851" i="6"/>
  <c r="A853" i="6" l="1"/>
  <c r="D852" i="6"/>
  <c r="C852" i="6"/>
  <c r="B852" i="6"/>
  <c r="E852" i="6" s="1"/>
  <c r="D853" i="6" l="1"/>
  <c r="C853" i="6"/>
  <c r="B853" i="6"/>
  <c r="E853" i="6" s="1"/>
  <c r="A854" i="6"/>
  <c r="D854" i="6" l="1"/>
  <c r="C854" i="6"/>
  <c r="B854" i="6"/>
  <c r="E854" i="6" s="1"/>
  <c r="A855" i="6"/>
  <c r="C855" i="6" l="1"/>
  <c r="B855" i="6"/>
  <c r="E855" i="6" s="1"/>
  <c r="A856" i="6"/>
  <c r="D855" i="6"/>
  <c r="A857" i="6" l="1"/>
  <c r="D856" i="6"/>
  <c r="C856" i="6"/>
  <c r="B856" i="6"/>
  <c r="E856" i="6" s="1"/>
  <c r="A858" i="6" l="1"/>
  <c r="D857" i="6"/>
  <c r="C857" i="6"/>
  <c r="B857" i="6"/>
  <c r="E857" i="6" s="1"/>
  <c r="D858" i="6" l="1"/>
  <c r="B858" i="6"/>
  <c r="E858" i="6" s="1"/>
  <c r="C858" i="6"/>
  <c r="A859" i="6"/>
  <c r="C859" i="6" l="1"/>
  <c r="B859" i="6"/>
  <c r="E859" i="6" s="1"/>
  <c r="D859" i="6"/>
  <c r="A860" i="6"/>
  <c r="A861" i="6" l="1"/>
  <c r="C860" i="6"/>
  <c r="B860" i="6"/>
  <c r="E860" i="6" s="1"/>
  <c r="D860" i="6"/>
  <c r="B861" i="6" l="1"/>
  <c r="E861" i="6" s="1"/>
  <c r="A862" i="6"/>
  <c r="D861" i="6"/>
  <c r="C861" i="6"/>
  <c r="D862" i="6" l="1"/>
  <c r="C862" i="6"/>
  <c r="B862" i="6"/>
  <c r="E862" i="6" s="1"/>
  <c r="A863" i="6"/>
  <c r="A864" i="6" l="1"/>
  <c r="B863" i="6"/>
  <c r="E863" i="6" s="1"/>
  <c r="D863" i="6"/>
  <c r="C863" i="6"/>
  <c r="A865" i="6" l="1"/>
  <c r="D864" i="6"/>
  <c r="B864" i="6"/>
  <c r="E864" i="6" s="1"/>
  <c r="C864" i="6"/>
  <c r="D865" i="6" l="1"/>
  <c r="C865" i="6"/>
  <c r="B865" i="6"/>
  <c r="E865" i="6" s="1"/>
  <c r="A866" i="6"/>
  <c r="D866" i="6" l="1"/>
  <c r="C866" i="6"/>
  <c r="A867" i="6"/>
  <c r="B866" i="6"/>
  <c r="E866" i="6" s="1"/>
  <c r="A868" i="6" l="1"/>
  <c r="D867" i="6"/>
  <c r="C867" i="6"/>
  <c r="B867" i="6"/>
  <c r="E867" i="6" s="1"/>
  <c r="A869" i="6" l="1"/>
  <c r="D868" i="6"/>
  <c r="C868" i="6"/>
  <c r="B868" i="6"/>
  <c r="E868" i="6" s="1"/>
  <c r="D869" i="6" l="1"/>
  <c r="A870" i="6"/>
  <c r="B869" i="6"/>
  <c r="E869" i="6" s="1"/>
  <c r="C869" i="6"/>
  <c r="D870" i="6" l="1"/>
  <c r="A871" i="6"/>
  <c r="C870" i="6"/>
  <c r="B870" i="6"/>
  <c r="E870" i="6" s="1"/>
  <c r="A872" i="6" l="1"/>
  <c r="D871" i="6"/>
  <c r="C871" i="6"/>
  <c r="B871" i="6"/>
  <c r="E871" i="6" s="1"/>
  <c r="A873" i="6" l="1"/>
  <c r="D872" i="6"/>
  <c r="C872" i="6"/>
  <c r="B872" i="6"/>
  <c r="E872" i="6" s="1"/>
  <c r="A874" i="6" l="1"/>
  <c r="D873" i="6"/>
  <c r="C873" i="6"/>
  <c r="B873" i="6"/>
  <c r="E873" i="6" s="1"/>
  <c r="D874" i="6" l="1"/>
  <c r="C874" i="6"/>
  <c r="B874" i="6"/>
  <c r="E874" i="6" s="1"/>
  <c r="A875" i="6"/>
  <c r="A876" i="6" l="1"/>
  <c r="D875" i="6"/>
  <c r="B875" i="6"/>
  <c r="E875" i="6" s="1"/>
  <c r="C875" i="6"/>
  <c r="A877" i="6" l="1"/>
  <c r="D876" i="6"/>
  <c r="C876" i="6"/>
  <c r="B876" i="6"/>
  <c r="E876" i="6" s="1"/>
  <c r="D877" i="6" l="1"/>
  <c r="C877" i="6"/>
  <c r="B877" i="6"/>
  <c r="E877" i="6" s="1"/>
  <c r="A878" i="6"/>
  <c r="D878" i="6" l="1"/>
  <c r="A879" i="6"/>
  <c r="C878" i="6"/>
  <c r="B878" i="6"/>
  <c r="E878" i="6" s="1"/>
  <c r="C879" i="6" l="1"/>
  <c r="B879" i="6"/>
  <c r="E879" i="6" s="1"/>
  <c r="A880" i="6"/>
  <c r="D879" i="6"/>
  <c r="A881" i="6" l="1"/>
  <c r="D880" i="6"/>
  <c r="C880" i="6"/>
  <c r="B880" i="6"/>
  <c r="E880" i="6" s="1"/>
  <c r="A882" i="6" l="1"/>
  <c r="D881" i="6"/>
  <c r="B881" i="6"/>
  <c r="E881" i="6" s="1"/>
  <c r="C881" i="6"/>
  <c r="D882" i="6" l="1"/>
  <c r="B882" i="6"/>
  <c r="E882" i="6" s="1"/>
  <c r="C882" i="6"/>
  <c r="A883" i="6"/>
  <c r="D883" i="6" l="1"/>
  <c r="C883" i="6"/>
  <c r="B883" i="6"/>
  <c r="E883" i="6" s="1"/>
  <c r="A884" i="6"/>
  <c r="A885" i="6" l="1"/>
  <c r="B884" i="6"/>
  <c r="E884" i="6" s="1"/>
  <c r="D884" i="6"/>
  <c r="C884" i="6"/>
  <c r="B885" i="6" l="1"/>
  <c r="E885" i="6" s="1"/>
  <c r="D885" i="6"/>
  <c r="C885" i="6"/>
  <c r="A886" i="6"/>
  <c r="D886" i="6" l="1"/>
  <c r="A887" i="6"/>
  <c r="C886" i="6"/>
  <c r="B886" i="6"/>
  <c r="E886" i="6" s="1"/>
  <c r="A888" i="6" l="1"/>
  <c r="B887" i="6"/>
  <c r="E887" i="6" s="1"/>
  <c r="D887" i="6"/>
  <c r="C887" i="6"/>
  <c r="A889" i="6" l="1"/>
  <c r="D888" i="6"/>
  <c r="C888" i="6"/>
  <c r="B888" i="6"/>
  <c r="E888" i="6" s="1"/>
  <c r="A890" i="6" l="1"/>
  <c r="D889" i="6"/>
  <c r="C889" i="6"/>
  <c r="B889" i="6"/>
  <c r="E889" i="6" s="1"/>
  <c r="D890" i="6" l="1"/>
  <c r="B890" i="6"/>
  <c r="E890" i="6" s="1"/>
  <c r="A891" i="6"/>
  <c r="C890" i="6"/>
  <c r="D891" i="6" l="1"/>
  <c r="C891" i="6"/>
  <c r="B891" i="6"/>
  <c r="E891" i="6" s="1"/>
  <c r="A892" i="6"/>
  <c r="A893" i="6" l="1"/>
  <c r="D892" i="6"/>
  <c r="C892" i="6"/>
  <c r="B892" i="6"/>
  <c r="E892" i="6" s="1"/>
  <c r="C893" i="6" l="1"/>
  <c r="B893" i="6"/>
  <c r="E893" i="6" s="1"/>
  <c r="A894" i="6"/>
  <c r="D893" i="6"/>
  <c r="D894" i="6" l="1"/>
  <c r="C894" i="6"/>
  <c r="B894" i="6"/>
  <c r="E894" i="6" s="1"/>
  <c r="A895" i="6"/>
  <c r="C895" i="6" l="1"/>
  <c r="A896" i="6"/>
  <c r="B895" i="6"/>
  <c r="E895" i="6" s="1"/>
  <c r="D895" i="6"/>
  <c r="A897" i="6" l="1"/>
  <c r="C896" i="6"/>
  <c r="B896" i="6"/>
  <c r="E896" i="6" s="1"/>
  <c r="D896" i="6"/>
  <c r="D897" i="6" l="1"/>
  <c r="A898" i="6"/>
  <c r="C897" i="6"/>
  <c r="B897" i="6"/>
  <c r="E897" i="6" s="1"/>
  <c r="D898" i="6" l="1"/>
  <c r="B898" i="6"/>
  <c r="E898" i="6" s="1"/>
  <c r="A899" i="6"/>
  <c r="C898" i="6"/>
  <c r="D899" i="6" l="1"/>
  <c r="C899" i="6"/>
  <c r="B899" i="6"/>
  <c r="E899" i="6" s="1"/>
  <c r="A900" i="6"/>
  <c r="A901" i="6" l="1"/>
  <c r="B900" i="6"/>
  <c r="E900" i="6" s="1"/>
  <c r="C900" i="6"/>
  <c r="D900" i="6"/>
  <c r="B901" i="6" l="1"/>
  <c r="E901" i="6" s="1"/>
  <c r="A902" i="6"/>
  <c r="D901" i="6"/>
  <c r="C901" i="6"/>
  <c r="D902" i="6" l="1"/>
  <c r="C902" i="6"/>
  <c r="B902" i="6"/>
  <c r="E902" i="6" s="1"/>
  <c r="A903" i="6"/>
  <c r="A904" i="6" l="1"/>
  <c r="B903" i="6"/>
  <c r="E903" i="6" s="1"/>
  <c r="D903" i="6"/>
  <c r="C903" i="6"/>
  <c r="A905" i="6" l="1"/>
  <c r="C904" i="6"/>
  <c r="B904" i="6"/>
  <c r="E904" i="6" s="1"/>
  <c r="D904" i="6"/>
  <c r="D905" i="6" l="1"/>
  <c r="C905" i="6"/>
  <c r="A906" i="6"/>
  <c r="B905" i="6"/>
  <c r="E905" i="6" s="1"/>
  <c r="D906" i="6" l="1"/>
  <c r="A907" i="6"/>
  <c r="C906" i="6"/>
  <c r="B906" i="6"/>
  <c r="E906" i="6" s="1"/>
  <c r="C907" i="6" l="1"/>
  <c r="B907" i="6"/>
  <c r="E907" i="6" s="1"/>
  <c r="A908" i="6"/>
  <c r="D907" i="6"/>
  <c r="A909" i="6" l="1"/>
  <c r="D908" i="6"/>
  <c r="C908" i="6"/>
  <c r="B908" i="6"/>
  <c r="E908" i="6" s="1"/>
  <c r="A910" i="6" l="1"/>
  <c r="D909" i="6"/>
  <c r="C909" i="6"/>
  <c r="B909" i="6"/>
  <c r="E909" i="6" s="1"/>
  <c r="D910" i="6" l="1"/>
  <c r="C910" i="6"/>
  <c r="B910" i="6"/>
  <c r="E910" i="6" s="1"/>
  <c r="A911" i="6"/>
  <c r="C911" i="6" l="1"/>
  <c r="D911" i="6"/>
  <c r="A912" i="6"/>
  <c r="B911" i="6"/>
  <c r="E911" i="6" s="1"/>
  <c r="A913" i="6" l="1"/>
  <c r="B912" i="6"/>
  <c r="E912" i="6" s="1"/>
  <c r="D912" i="6"/>
  <c r="C912" i="6"/>
  <c r="D913" i="6" l="1"/>
  <c r="C913" i="6"/>
  <c r="B913" i="6"/>
  <c r="E913" i="6" s="1"/>
  <c r="A914" i="6"/>
  <c r="D914" i="6" l="1"/>
  <c r="B914" i="6"/>
  <c r="E914" i="6" s="1"/>
  <c r="A915" i="6"/>
  <c r="C914" i="6"/>
  <c r="B915" i="6" l="1"/>
  <c r="E915" i="6" s="1"/>
  <c r="A916" i="6"/>
  <c r="D915" i="6"/>
  <c r="C915" i="6"/>
  <c r="A917" i="6" l="1"/>
  <c r="D916" i="6"/>
  <c r="C916" i="6"/>
  <c r="B916" i="6"/>
  <c r="E916" i="6" s="1"/>
  <c r="B917" i="6" l="1"/>
  <c r="E917" i="6" s="1"/>
  <c r="A918" i="6"/>
  <c r="D917" i="6"/>
  <c r="C917" i="6"/>
  <c r="D918" i="6" l="1"/>
  <c r="B918" i="6"/>
  <c r="E918" i="6" s="1"/>
  <c r="C918" i="6"/>
  <c r="A919" i="6"/>
  <c r="A920" i="6" l="1"/>
  <c r="D919" i="6"/>
  <c r="C919" i="6"/>
  <c r="B919" i="6"/>
  <c r="E919" i="6" s="1"/>
  <c r="A921" i="6" l="1"/>
  <c r="B920" i="6"/>
  <c r="E920" i="6" s="1"/>
  <c r="D920" i="6"/>
  <c r="C920" i="6"/>
  <c r="D921" i="6" l="1"/>
  <c r="C921" i="6"/>
  <c r="B921" i="6"/>
  <c r="E921" i="6" s="1"/>
  <c r="A922" i="6"/>
  <c r="D922" i="6" l="1"/>
  <c r="A923" i="6"/>
  <c r="C922" i="6"/>
  <c r="B922" i="6"/>
  <c r="E922" i="6" s="1"/>
  <c r="A924" i="6" l="1"/>
  <c r="D923" i="6"/>
  <c r="C923" i="6"/>
  <c r="B923" i="6"/>
  <c r="E923" i="6" s="1"/>
  <c r="A925" i="6" l="1"/>
  <c r="D924" i="6"/>
  <c r="C924" i="6"/>
  <c r="B924" i="6"/>
  <c r="E924" i="6" s="1"/>
  <c r="D925" i="6" l="1"/>
  <c r="C925" i="6"/>
  <c r="A926" i="6"/>
  <c r="B925" i="6"/>
  <c r="E925" i="6" s="1"/>
  <c r="D926" i="6" l="1"/>
  <c r="A927" i="6"/>
  <c r="C926" i="6"/>
  <c r="B926" i="6"/>
  <c r="E926" i="6" s="1"/>
  <c r="C927" i="6" l="1"/>
  <c r="D927" i="6"/>
  <c r="B927" i="6"/>
  <c r="E927" i="6" s="1"/>
  <c r="A928" i="6"/>
  <c r="A929" i="6" l="1"/>
  <c r="C928" i="6"/>
  <c r="B928" i="6"/>
  <c r="E928" i="6" s="1"/>
  <c r="D928" i="6"/>
  <c r="B929" i="6" l="1"/>
  <c r="E929" i="6" s="1"/>
  <c r="A930" i="6"/>
  <c r="D929" i="6"/>
  <c r="C929" i="6"/>
  <c r="D930" i="6" l="1"/>
  <c r="B930" i="6"/>
  <c r="E930" i="6" s="1"/>
  <c r="C930" i="6"/>
  <c r="A931" i="6"/>
  <c r="A932" i="6" l="1"/>
  <c r="C931" i="6"/>
  <c r="B931" i="6"/>
  <c r="E931" i="6" s="1"/>
  <c r="D931" i="6"/>
  <c r="A933" i="6" l="1"/>
  <c r="C932" i="6"/>
  <c r="B932" i="6"/>
  <c r="E932" i="6" s="1"/>
  <c r="D932" i="6"/>
  <c r="B933" i="6" l="1"/>
  <c r="E933" i="6" s="1"/>
  <c r="D933" i="6"/>
  <c r="C933" i="6"/>
  <c r="A934" i="6"/>
  <c r="D934" i="6" l="1"/>
  <c r="A935" i="6"/>
  <c r="C934" i="6"/>
  <c r="B934" i="6"/>
  <c r="E934" i="6" s="1"/>
  <c r="A936" i="6" l="1"/>
  <c r="D935" i="6"/>
  <c r="C935" i="6"/>
  <c r="B935" i="6"/>
  <c r="E935" i="6" s="1"/>
  <c r="A937" i="6" l="1"/>
  <c r="D936" i="6"/>
  <c r="C936" i="6"/>
  <c r="B936" i="6"/>
  <c r="E936" i="6" s="1"/>
  <c r="A938" i="6" l="1"/>
  <c r="D937" i="6"/>
  <c r="C937" i="6"/>
  <c r="B937" i="6"/>
  <c r="E937" i="6" s="1"/>
  <c r="D938" i="6" l="1"/>
  <c r="C938" i="6"/>
  <c r="B938" i="6"/>
  <c r="E938" i="6" s="1"/>
  <c r="A939" i="6"/>
  <c r="A940" i="6" l="1"/>
  <c r="D939" i="6"/>
  <c r="B939" i="6"/>
  <c r="E939" i="6" s="1"/>
  <c r="C939" i="6"/>
  <c r="A941" i="6" l="1"/>
  <c r="D940" i="6"/>
  <c r="C940" i="6"/>
  <c r="B940" i="6"/>
  <c r="E940" i="6" s="1"/>
  <c r="D941" i="6" l="1"/>
  <c r="C941" i="6"/>
  <c r="B941" i="6"/>
  <c r="E941" i="6" s="1"/>
  <c r="A942" i="6"/>
  <c r="D942" i="6" l="1"/>
  <c r="A943" i="6"/>
  <c r="C942" i="6"/>
  <c r="B942" i="6"/>
  <c r="E942" i="6" s="1"/>
  <c r="C943" i="6" l="1"/>
  <c r="A944" i="6"/>
  <c r="D943" i="6"/>
  <c r="B943" i="6"/>
  <c r="E943" i="6" s="1"/>
  <c r="A945" i="6" l="1"/>
  <c r="D944" i="6"/>
  <c r="C944" i="6"/>
  <c r="B944" i="6"/>
  <c r="E944" i="6" s="1"/>
  <c r="A946" i="6" l="1"/>
  <c r="D945" i="6"/>
  <c r="C945" i="6"/>
  <c r="B945" i="6"/>
  <c r="E945" i="6" s="1"/>
  <c r="D946" i="6" l="1"/>
  <c r="B946" i="6"/>
  <c r="E946" i="6" s="1"/>
  <c r="C946" i="6"/>
  <c r="A947" i="6"/>
  <c r="D947" i="6" l="1"/>
  <c r="C947" i="6"/>
  <c r="B947" i="6"/>
  <c r="E947" i="6" s="1"/>
  <c r="A948" i="6"/>
  <c r="A949" i="6" l="1"/>
  <c r="C948" i="6"/>
  <c r="B948" i="6"/>
  <c r="E948" i="6" s="1"/>
  <c r="D948" i="6"/>
  <c r="B949" i="6" l="1"/>
  <c r="E949" i="6" s="1"/>
  <c r="D949" i="6"/>
  <c r="C949" i="6"/>
  <c r="A950" i="6"/>
  <c r="D950" i="6" l="1"/>
  <c r="A951" i="6"/>
  <c r="C950" i="6"/>
  <c r="B950" i="6"/>
  <c r="E950" i="6" s="1"/>
  <c r="A952" i="6" l="1"/>
  <c r="D951" i="6"/>
  <c r="C951" i="6"/>
  <c r="B951" i="6"/>
  <c r="E951" i="6" s="1"/>
  <c r="A953" i="6" l="1"/>
  <c r="D952" i="6"/>
  <c r="C952" i="6"/>
  <c r="B952" i="6"/>
  <c r="E952" i="6" s="1"/>
  <c r="A954" i="6" l="1"/>
  <c r="C953" i="6"/>
  <c r="B953" i="6"/>
  <c r="E953" i="6" s="1"/>
  <c r="D953" i="6"/>
  <c r="D954" i="6" l="1"/>
  <c r="B954" i="6"/>
  <c r="E954" i="6" s="1"/>
  <c r="A955" i="6"/>
  <c r="C954" i="6"/>
  <c r="D955" i="6" l="1"/>
  <c r="C955" i="6"/>
  <c r="B955" i="6"/>
  <c r="E955" i="6" s="1"/>
  <c r="A956" i="6"/>
  <c r="A957" i="6" l="1"/>
  <c r="D956" i="6"/>
  <c r="C956" i="6"/>
  <c r="B956" i="6"/>
  <c r="E956" i="6" s="1"/>
  <c r="C957" i="6" l="1"/>
  <c r="B957" i="6"/>
  <c r="E957" i="6" s="1"/>
  <c r="A958" i="6"/>
  <c r="D957" i="6"/>
  <c r="D958" i="6" l="1"/>
  <c r="C958" i="6"/>
  <c r="B958" i="6"/>
  <c r="E958" i="6" s="1"/>
  <c r="A959" i="6"/>
  <c r="C959" i="6" l="1"/>
  <c r="A960" i="6"/>
  <c r="D959" i="6"/>
  <c r="B959" i="6"/>
  <c r="E959" i="6" s="1"/>
  <c r="A961" i="6" l="1"/>
  <c r="C960" i="6"/>
  <c r="B960" i="6"/>
  <c r="E960" i="6" s="1"/>
  <c r="D960" i="6"/>
  <c r="D961" i="6" l="1"/>
  <c r="C961" i="6"/>
  <c r="B961" i="6"/>
  <c r="E961" i="6" s="1"/>
  <c r="A962" i="6"/>
  <c r="D962" i="6" l="1"/>
  <c r="B962" i="6"/>
  <c r="E962" i="6" s="1"/>
  <c r="A963" i="6"/>
  <c r="C962" i="6"/>
  <c r="D963" i="6" l="1"/>
  <c r="C963" i="6"/>
  <c r="B963" i="6"/>
  <c r="E963" i="6" s="1"/>
  <c r="A964" i="6"/>
  <c r="A965" i="6" l="1"/>
  <c r="D964" i="6"/>
  <c r="B964" i="6"/>
  <c r="E964" i="6" s="1"/>
  <c r="C964" i="6"/>
  <c r="B965" i="6" l="1"/>
  <c r="E965" i="6" s="1"/>
  <c r="A966" i="6"/>
  <c r="C965" i="6"/>
  <c r="D965" i="6"/>
  <c r="D966" i="6" l="1"/>
  <c r="C966" i="6"/>
  <c r="B966" i="6"/>
  <c r="E966" i="6" s="1"/>
  <c r="A967" i="6"/>
  <c r="A968" i="6" l="1"/>
  <c r="C967" i="6"/>
  <c r="B967" i="6"/>
  <c r="E967" i="6" s="1"/>
  <c r="D967" i="6"/>
  <c r="A969" i="6" l="1"/>
  <c r="C968" i="6"/>
  <c r="B968" i="6"/>
  <c r="E968" i="6" s="1"/>
  <c r="D968" i="6"/>
  <c r="D969" i="6" l="1"/>
  <c r="C969" i="6"/>
  <c r="B969" i="6"/>
  <c r="E969" i="6" s="1"/>
  <c r="A970" i="6"/>
  <c r="D970" i="6" l="1"/>
  <c r="A971" i="6"/>
  <c r="B970" i="6"/>
  <c r="E970" i="6" s="1"/>
  <c r="C970" i="6"/>
  <c r="C971" i="6" l="1"/>
  <c r="B971" i="6"/>
  <c r="E971" i="6" s="1"/>
  <c r="A972" i="6"/>
  <c r="D971" i="6"/>
  <c r="A973" i="6" l="1"/>
  <c r="D972" i="6"/>
  <c r="C972" i="6"/>
  <c r="B972" i="6"/>
  <c r="E972" i="6" s="1"/>
  <c r="A974" i="6" l="1"/>
  <c r="D973" i="6"/>
  <c r="B973" i="6"/>
  <c r="E973" i="6" s="1"/>
  <c r="C973" i="6"/>
  <c r="D974" i="6" l="1"/>
  <c r="C974" i="6"/>
  <c r="B974" i="6"/>
  <c r="E974" i="6" s="1"/>
  <c r="A975" i="6"/>
  <c r="C975" i="6" l="1"/>
  <c r="D975" i="6"/>
  <c r="B975" i="6"/>
  <c r="E975" i="6" s="1"/>
  <c r="A976" i="6"/>
  <c r="A977" i="6" l="1"/>
  <c r="C976" i="6"/>
  <c r="B976" i="6"/>
  <c r="E976" i="6" s="1"/>
  <c r="D976" i="6"/>
  <c r="D977" i="6" l="1"/>
  <c r="C977" i="6"/>
  <c r="B977" i="6"/>
  <c r="E977" i="6" s="1"/>
  <c r="A978" i="6"/>
  <c r="D978" i="6" l="1"/>
  <c r="B978" i="6"/>
  <c r="E978" i="6" s="1"/>
  <c r="A979" i="6"/>
  <c r="C978" i="6"/>
  <c r="A980" i="6" l="1"/>
  <c r="C979" i="6"/>
  <c r="B979" i="6"/>
  <c r="E979" i="6" s="1"/>
  <c r="D979" i="6"/>
  <c r="A981" i="6" l="1"/>
  <c r="D980" i="6"/>
  <c r="C980" i="6"/>
  <c r="B980" i="6"/>
  <c r="E980" i="6" s="1"/>
  <c r="B981" i="6" l="1"/>
  <c r="E981" i="6" s="1"/>
  <c r="A982" i="6"/>
  <c r="C981" i="6"/>
  <c r="D981" i="6"/>
  <c r="D982" i="6" l="1"/>
  <c r="B982" i="6"/>
  <c r="E982" i="6" s="1"/>
  <c r="A983" i="6"/>
  <c r="C982" i="6"/>
  <c r="A984" i="6" l="1"/>
  <c r="D983" i="6"/>
  <c r="C983" i="6"/>
  <c r="B983" i="6"/>
  <c r="E983" i="6" s="1"/>
  <c r="A985" i="6" l="1"/>
  <c r="B984" i="6"/>
  <c r="E984" i="6" s="1"/>
  <c r="D984" i="6"/>
  <c r="C984" i="6"/>
  <c r="D985" i="6" l="1"/>
  <c r="C985" i="6"/>
  <c r="B985" i="6"/>
  <c r="E985" i="6" s="1"/>
  <c r="A986" i="6"/>
  <c r="D986" i="6" l="1"/>
  <c r="C986" i="6"/>
  <c r="B986" i="6"/>
  <c r="E986" i="6" s="1"/>
  <c r="A987" i="6"/>
  <c r="A988" i="6" l="1"/>
  <c r="D987" i="6"/>
  <c r="C987" i="6"/>
  <c r="B987" i="6"/>
  <c r="E987" i="6" s="1"/>
  <c r="A989" i="6" l="1"/>
  <c r="D988" i="6"/>
  <c r="C988" i="6"/>
  <c r="B988" i="6"/>
  <c r="E988" i="6" s="1"/>
  <c r="D989" i="6" l="1"/>
  <c r="A990" i="6"/>
  <c r="C989" i="6"/>
  <c r="B989" i="6"/>
  <c r="E989" i="6" s="1"/>
  <c r="D990" i="6" l="1"/>
  <c r="A991" i="6"/>
  <c r="B990" i="6"/>
  <c r="E990" i="6" s="1"/>
  <c r="C990" i="6"/>
  <c r="C991" i="6" l="1"/>
  <c r="D991" i="6"/>
  <c r="B991" i="6"/>
  <c r="E991" i="6" s="1"/>
  <c r="A992" i="6"/>
  <c r="A993" i="6" l="1"/>
  <c r="D992" i="6"/>
  <c r="C992" i="6"/>
  <c r="B992" i="6"/>
  <c r="E992" i="6" s="1"/>
  <c r="B993" i="6" l="1"/>
  <c r="E993" i="6" s="1"/>
  <c r="A994" i="6"/>
  <c r="D993" i="6"/>
  <c r="C993" i="6"/>
  <c r="D994" i="6" l="1"/>
  <c r="B994" i="6"/>
  <c r="E994" i="6" s="1"/>
  <c r="C994" i="6"/>
  <c r="A995" i="6"/>
  <c r="A996" i="6" l="1"/>
  <c r="D995" i="6"/>
  <c r="C995" i="6"/>
  <c r="B995" i="6"/>
  <c r="E995" i="6" s="1"/>
  <c r="A997" i="6" l="1"/>
  <c r="C996" i="6"/>
  <c r="B996" i="6"/>
  <c r="E996" i="6" s="1"/>
  <c r="D996" i="6"/>
  <c r="B997" i="6" l="1"/>
  <c r="E997" i="6" s="1"/>
  <c r="D997" i="6"/>
  <c r="C997" i="6"/>
  <c r="A998" i="6"/>
  <c r="D998" i="6" l="1"/>
  <c r="A999" i="6"/>
  <c r="C998" i="6"/>
  <c r="B998" i="6"/>
  <c r="E998" i="6" s="1"/>
  <c r="A1000" i="6" l="1"/>
  <c r="D999" i="6"/>
  <c r="C999" i="6"/>
  <c r="B999" i="6"/>
  <c r="E999" i="6" s="1"/>
  <c r="A1001" i="6" l="1"/>
  <c r="D1000" i="6"/>
  <c r="C1000" i="6"/>
  <c r="B1000" i="6"/>
  <c r="E1000" i="6" s="1"/>
  <c r="A1002" i="6" l="1"/>
  <c r="D1001" i="6"/>
  <c r="B1001" i="6"/>
  <c r="E1001" i="6" s="1"/>
  <c r="C1001" i="6"/>
  <c r="D1002" i="6" l="1"/>
  <c r="C1002" i="6"/>
  <c r="B1002" i="6"/>
  <c r="E1002" i="6" s="1"/>
  <c r="A1003" i="6"/>
  <c r="A1004" i="6" l="1"/>
  <c r="D1003" i="6"/>
  <c r="C1003" i="6"/>
  <c r="B1003" i="6"/>
  <c r="E1003" i="6" s="1"/>
  <c r="C1004" i="6" l="1"/>
  <c r="A1005" i="6"/>
  <c r="D1004" i="6"/>
  <c r="B1004" i="6"/>
  <c r="E1004" i="6" s="1"/>
  <c r="A1006" i="6" l="1"/>
  <c r="D1005" i="6"/>
  <c r="C1005" i="6"/>
  <c r="B1005" i="6"/>
  <c r="E1005" i="6" s="1"/>
  <c r="D1006" i="6" l="1"/>
  <c r="A1007" i="6"/>
  <c r="B1006" i="6"/>
  <c r="E1006" i="6" s="1"/>
  <c r="C1006" i="6"/>
  <c r="D1007" i="6" l="1"/>
  <c r="C1007" i="6"/>
  <c r="B1007" i="6"/>
  <c r="E1007" i="6" s="1"/>
  <c r="A1008" i="6"/>
  <c r="C1008" i="6" l="1"/>
  <c r="A1009" i="6"/>
  <c r="D1008" i="6"/>
  <c r="B1008" i="6"/>
  <c r="E1008" i="6" s="1"/>
  <c r="B1009" i="6" l="1"/>
  <c r="E1009" i="6" s="1"/>
  <c r="C1009" i="6"/>
  <c r="D1009" i="6"/>
  <c r="A1010" i="6"/>
  <c r="D1010" i="6" l="1"/>
  <c r="C1010" i="6"/>
  <c r="B1010" i="6"/>
  <c r="E1010" i="6" s="1"/>
  <c r="A1011" i="6"/>
  <c r="A1012" i="6" l="1"/>
  <c r="D1011" i="6"/>
  <c r="C1011" i="6"/>
  <c r="B1011" i="6"/>
  <c r="E1011" i="6" s="1"/>
  <c r="C1012" i="6" l="1"/>
  <c r="A1013" i="6"/>
  <c r="B1012" i="6"/>
  <c r="E1012" i="6" s="1"/>
  <c r="D1012" i="6"/>
  <c r="A1014" i="6" l="1"/>
  <c r="D1013" i="6"/>
  <c r="B1013" i="6"/>
  <c r="E1013" i="6" s="1"/>
  <c r="C1013" i="6"/>
  <c r="D1014" i="6" l="1"/>
  <c r="B1014" i="6"/>
  <c r="E1014" i="6" s="1"/>
  <c r="A1015" i="6"/>
  <c r="C1014" i="6"/>
  <c r="C1015" i="6" l="1"/>
  <c r="D1015" i="6"/>
  <c r="B1015" i="6"/>
  <c r="E1015" i="6" s="1"/>
  <c r="A1016" i="6"/>
  <c r="C1016" i="6" l="1"/>
  <c r="A1017" i="6"/>
  <c r="B1016" i="6"/>
  <c r="E1016" i="6" s="1"/>
  <c r="D1016" i="6"/>
  <c r="D1017" i="6" l="1"/>
  <c r="C1017" i="6"/>
  <c r="B1017" i="6"/>
  <c r="E1017" i="6" s="1"/>
  <c r="A1018" i="6"/>
  <c r="D1018" i="6" l="1"/>
  <c r="A1019" i="6"/>
  <c r="C1018" i="6"/>
  <c r="B1018" i="6"/>
  <c r="E1018" i="6" s="1"/>
  <c r="A1020" i="6" l="1"/>
  <c r="B1019" i="6"/>
  <c r="E1019" i="6" s="1"/>
  <c r="C1019" i="6"/>
  <c r="D1019" i="6"/>
  <c r="C1020" i="6" l="1"/>
  <c r="A1021" i="6"/>
  <c r="D1020" i="6"/>
  <c r="B1020" i="6"/>
  <c r="E1020" i="6" s="1"/>
  <c r="A1022" i="6" l="1"/>
  <c r="D1021" i="6"/>
  <c r="C1021" i="6"/>
  <c r="B1021" i="6"/>
  <c r="E1021" i="6" s="1"/>
  <c r="D1022" i="6" l="1"/>
  <c r="A1023" i="6"/>
  <c r="C1022" i="6"/>
  <c r="B1022" i="6"/>
  <c r="E1022" i="6" s="1"/>
  <c r="D1023" i="6" l="1"/>
  <c r="C1023" i="6"/>
  <c r="A1024" i="6"/>
  <c r="B1023" i="6"/>
  <c r="E1023" i="6" s="1"/>
  <c r="C1024" i="6" l="1"/>
  <c r="A1025" i="6"/>
  <c r="D1024" i="6"/>
  <c r="B1024" i="6"/>
  <c r="E1024" i="6" s="1"/>
  <c r="D1025" i="6" l="1"/>
  <c r="C1025" i="6"/>
  <c r="B1025" i="6"/>
  <c r="E1025" i="6" s="1"/>
  <c r="A1026" i="6"/>
  <c r="D1026" i="6" l="1"/>
  <c r="B1026" i="6"/>
  <c r="E1026" i="6" s="1"/>
  <c r="A1027" i="6"/>
  <c r="C1026" i="6"/>
  <c r="C1027" i="6" l="1"/>
  <c r="B1027" i="6"/>
  <c r="E1027" i="6" s="1"/>
  <c r="D1027" i="6"/>
  <c r="A1028" i="6"/>
  <c r="C1028" i="6" l="1"/>
  <c r="A1029" i="6"/>
  <c r="D1028" i="6"/>
  <c r="B1028" i="6"/>
  <c r="E1028" i="6" s="1"/>
  <c r="C1029" i="6" l="1"/>
  <c r="A1030" i="6"/>
  <c r="D1029" i="6"/>
  <c r="B1029" i="6"/>
  <c r="E1029" i="6" s="1"/>
  <c r="D1030" i="6" l="1"/>
  <c r="C1030" i="6"/>
  <c r="B1030" i="6"/>
  <c r="E1030" i="6" s="1"/>
  <c r="A1031" i="6"/>
  <c r="A1032" i="6" l="1"/>
  <c r="D1031" i="6"/>
  <c r="C1031" i="6"/>
  <c r="B1031" i="6"/>
  <c r="E1031" i="6" s="1"/>
  <c r="C1032" i="6" l="1"/>
  <c r="A1033" i="6"/>
  <c r="D1032" i="6"/>
  <c r="B1032" i="6"/>
  <c r="E1032" i="6" s="1"/>
  <c r="D1033" i="6" l="1"/>
  <c r="C1033" i="6"/>
  <c r="A1034" i="6"/>
  <c r="B1033" i="6"/>
  <c r="E1033" i="6" s="1"/>
  <c r="D1034" i="6" l="1"/>
  <c r="A1035" i="6"/>
  <c r="C1034" i="6"/>
  <c r="B1034" i="6"/>
  <c r="E1034" i="6" s="1"/>
  <c r="D1035" i="6" l="1"/>
  <c r="C1035" i="6"/>
  <c r="B1035" i="6"/>
  <c r="E1035" i="6" s="1"/>
  <c r="A1036" i="6"/>
  <c r="C1036" i="6" l="1"/>
  <c r="A1037" i="6"/>
  <c r="B1036" i="6"/>
  <c r="E1036" i="6" s="1"/>
  <c r="D1036" i="6"/>
  <c r="B1037" i="6" l="1"/>
  <c r="E1037" i="6" s="1"/>
  <c r="A1038" i="6"/>
  <c r="D1037" i="6"/>
  <c r="C1037" i="6"/>
  <c r="D1038" i="6" l="1"/>
  <c r="C1038" i="6"/>
  <c r="B1038" i="6"/>
  <c r="E1038" i="6" s="1"/>
  <c r="A1039" i="6"/>
  <c r="A1040" i="6" l="1"/>
  <c r="C1039" i="6"/>
  <c r="B1039" i="6"/>
  <c r="E1039" i="6" s="1"/>
  <c r="D1039" i="6"/>
  <c r="C1040" i="6" l="1"/>
  <c r="A1041" i="6"/>
  <c r="D1040" i="6"/>
  <c r="B1040" i="6"/>
  <c r="E1040" i="6" s="1"/>
  <c r="A1042" i="6" l="1"/>
  <c r="D1041" i="6"/>
  <c r="C1041" i="6"/>
  <c r="B1041" i="6"/>
  <c r="E1041" i="6" s="1"/>
  <c r="D1042" i="6" l="1"/>
  <c r="B1042" i="6"/>
  <c r="E1042" i="6" s="1"/>
  <c r="A1043" i="6"/>
  <c r="C1042" i="6"/>
  <c r="B1043" i="6" l="1"/>
  <c r="E1043" i="6" s="1"/>
  <c r="D1043" i="6"/>
  <c r="C1043" i="6"/>
  <c r="A1044" i="6"/>
  <c r="C1044" i="6" l="1"/>
  <c r="A1045" i="6"/>
  <c r="B1044" i="6"/>
  <c r="E1044" i="6" s="1"/>
  <c r="D1044" i="6"/>
  <c r="D1045" i="6" l="1"/>
  <c r="C1045" i="6"/>
  <c r="B1045" i="6"/>
  <c r="E1045" i="6" s="1"/>
  <c r="A1046" i="6"/>
  <c r="D1046" i="6" l="1"/>
  <c r="C1046" i="6"/>
  <c r="A1047" i="6"/>
  <c r="B1046" i="6"/>
  <c r="E1046" i="6" s="1"/>
  <c r="A1048" i="6" l="1"/>
  <c r="B1047" i="6"/>
  <c r="E1047" i="6" s="1"/>
  <c r="D1047" i="6"/>
  <c r="C1047" i="6"/>
  <c r="B1048" i="6" l="1"/>
  <c r="E1048" i="6" s="1"/>
  <c r="D1048" i="6"/>
  <c r="C1048" i="6"/>
  <c r="A1049" i="6"/>
  <c r="A1050" i="6" l="1"/>
  <c r="C1049" i="6"/>
  <c r="D1049" i="6"/>
  <c r="B1049" i="6"/>
  <c r="E1049" i="6" s="1"/>
  <c r="D1050" i="6" l="1"/>
  <c r="C1050" i="6"/>
  <c r="B1050" i="6"/>
  <c r="E1050" i="6" s="1"/>
  <c r="A1051" i="6"/>
  <c r="D1051" i="6" l="1"/>
  <c r="C1051" i="6"/>
  <c r="A1052" i="6"/>
  <c r="B1051" i="6"/>
  <c r="E1051" i="6" s="1"/>
  <c r="B1052" i="6" l="1"/>
  <c r="E1052" i="6" s="1"/>
  <c r="D1052" i="6"/>
  <c r="C1052" i="6"/>
  <c r="A1053" i="6"/>
  <c r="A1054" i="6" l="1"/>
  <c r="D1053" i="6"/>
  <c r="C1053" i="6"/>
  <c r="B1053" i="6"/>
  <c r="E1053" i="6" s="1"/>
  <c r="D1054" i="6" l="1"/>
  <c r="B1054" i="6"/>
  <c r="E1054" i="6" s="1"/>
  <c r="A1055" i="6"/>
  <c r="C1054" i="6"/>
  <c r="B1055" i="6" l="1"/>
  <c r="E1055" i="6" s="1"/>
  <c r="C1055" i="6"/>
  <c r="D1055" i="6"/>
  <c r="A1056" i="6"/>
  <c r="B1056" i="6" l="1"/>
  <c r="E1056" i="6" s="1"/>
  <c r="C1056" i="6"/>
  <c r="A1057" i="6"/>
  <c r="D1056" i="6"/>
  <c r="A1058" i="6" l="1"/>
  <c r="D1057" i="6"/>
  <c r="C1057" i="6"/>
  <c r="B1057" i="6"/>
  <c r="E1057" i="6" s="1"/>
  <c r="D1058" i="6" l="1"/>
  <c r="A1059" i="6"/>
  <c r="C1058" i="6"/>
  <c r="B1058" i="6"/>
  <c r="E1058" i="6" s="1"/>
  <c r="D1059" i="6" l="1"/>
  <c r="C1059" i="6"/>
  <c r="B1059" i="6"/>
  <c r="E1059" i="6" s="1"/>
  <c r="A1060" i="6"/>
  <c r="B1060" i="6" l="1"/>
  <c r="E1060" i="6" s="1"/>
  <c r="D1060" i="6"/>
  <c r="C1060" i="6"/>
  <c r="A1061" i="6"/>
  <c r="C1061" i="6" l="1"/>
  <c r="B1061" i="6"/>
  <c r="E1061" i="6" s="1"/>
  <c r="A1062" i="6"/>
  <c r="D1061" i="6"/>
  <c r="C1062" i="6" l="1"/>
  <c r="D1062" i="6"/>
  <c r="B1062" i="6"/>
  <c r="E1062" i="6" s="1"/>
  <c r="A1063" i="6"/>
  <c r="D1063" i="6" l="1"/>
  <c r="A1064" i="6"/>
  <c r="C1063" i="6"/>
  <c r="B1063" i="6"/>
  <c r="E1063" i="6" s="1"/>
  <c r="B1064" i="6" l="1"/>
  <c r="E1064" i="6" s="1"/>
  <c r="A1065" i="6"/>
  <c r="D1064" i="6"/>
  <c r="C1064" i="6"/>
  <c r="A1066" i="6" l="1"/>
  <c r="C1065" i="6"/>
  <c r="B1065" i="6"/>
  <c r="E1065" i="6" s="1"/>
  <c r="D1065" i="6"/>
  <c r="B1066" i="6" l="1"/>
  <c r="E1066" i="6" s="1"/>
  <c r="C1066" i="6"/>
  <c r="A1067" i="6"/>
  <c r="D1066" i="6"/>
  <c r="D1067" i="6" l="1"/>
  <c r="C1067" i="6"/>
  <c r="B1067" i="6"/>
  <c r="E1067" i="6" s="1"/>
  <c r="A1068" i="6"/>
  <c r="B1068" i="6" l="1"/>
  <c r="E1068" i="6" s="1"/>
  <c r="A1069" i="6"/>
  <c r="C1068" i="6"/>
  <c r="D1068" i="6"/>
  <c r="C1069" i="6" l="1"/>
  <c r="B1069" i="6"/>
  <c r="E1069" i="6" s="1"/>
  <c r="D1069" i="6"/>
  <c r="A1070" i="6"/>
  <c r="D1070" i="6" l="1"/>
  <c r="A1071" i="6"/>
  <c r="C1070" i="6"/>
  <c r="B1070" i="6"/>
  <c r="E1070" i="6" s="1"/>
  <c r="A1072" i="6" l="1"/>
  <c r="D1071" i="6"/>
  <c r="C1071" i="6"/>
  <c r="B1071" i="6"/>
  <c r="E1071" i="6" s="1"/>
  <c r="B1072" i="6" l="1"/>
  <c r="E1072" i="6" s="1"/>
  <c r="A1073" i="6"/>
  <c r="C1072" i="6"/>
  <c r="D1072" i="6"/>
  <c r="A1074" i="6" l="1"/>
  <c r="D1073" i="6"/>
  <c r="C1073" i="6"/>
  <c r="B1073" i="6"/>
  <c r="E1073" i="6" s="1"/>
  <c r="A1075" i="6" l="1"/>
  <c r="D1074" i="6"/>
  <c r="C1074" i="6"/>
  <c r="B1074" i="6"/>
  <c r="E1074" i="6" s="1"/>
  <c r="D1075" i="6" l="1"/>
  <c r="A1076" i="6"/>
  <c r="C1075" i="6"/>
  <c r="B1075" i="6"/>
  <c r="E1075" i="6" s="1"/>
  <c r="B1076" i="6" l="1"/>
  <c r="E1076" i="6" s="1"/>
  <c r="D1076" i="6"/>
  <c r="C1076" i="6"/>
  <c r="A1077" i="6"/>
  <c r="A1078" i="6" l="1"/>
  <c r="D1077" i="6"/>
  <c r="C1077" i="6"/>
  <c r="B1077" i="6"/>
  <c r="E1077" i="6" s="1"/>
  <c r="D1078" i="6" l="1"/>
  <c r="C1078" i="6"/>
  <c r="B1078" i="6"/>
  <c r="E1078" i="6" s="1"/>
  <c r="A1079" i="6"/>
  <c r="B1079" i="6" l="1"/>
  <c r="E1079" i="6" s="1"/>
  <c r="D1079" i="6"/>
  <c r="C1079" i="6"/>
  <c r="A1080" i="6"/>
  <c r="B1080" i="6" l="1"/>
  <c r="E1080" i="6" s="1"/>
  <c r="D1080" i="6"/>
  <c r="C1080" i="6"/>
  <c r="A1081" i="6"/>
  <c r="A1082" i="6" l="1"/>
  <c r="D1081" i="6"/>
  <c r="C1081" i="6"/>
  <c r="B1081" i="6"/>
  <c r="E1081" i="6" s="1"/>
  <c r="D1082" i="6" l="1"/>
  <c r="C1082" i="6"/>
  <c r="B1082" i="6"/>
  <c r="E1082" i="6" s="1"/>
  <c r="A1083" i="6"/>
  <c r="D1083" i="6" l="1"/>
  <c r="C1083" i="6"/>
  <c r="A1084" i="6"/>
  <c r="B1083" i="6"/>
  <c r="E1083" i="6" s="1"/>
  <c r="B1084" i="6" l="1"/>
  <c r="E1084" i="6" s="1"/>
  <c r="C1084" i="6"/>
  <c r="D1084" i="6"/>
  <c r="A1085" i="6"/>
  <c r="D1085" i="6" l="1"/>
  <c r="C1085" i="6"/>
  <c r="A1086" i="6"/>
  <c r="B1085" i="6"/>
  <c r="E1085" i="6" s="1"/>
  <c r="C1086" i="6" l="1"/>
  <c r="A1087" i="6"/>
  <c r="D1086" i="6"/>
  <c r="B1086" i="6"/>
  <c r="E1086" i="6" s="1"/>
  <c r="D1087" i="6" l="1"/>
  <c r="C1087" i="6"/>
  <c r="B1087" i="6"/>
  <c r="E1087" i="6" s="1"/>
  <c r="A1088" i="6"/>
  <c r="B1088" i="6" l="1"/>
  <c r="E1088" i="6" s="1"/>
  <c r="A1089" i="6"/>
  <c r="D1088" i="6"/>
  <c r="C1088" i="6"/>
  <c r="A1090" i="6" l="1"/>
  <c r="D1089" i="6"/>
  <c r="C1089" i="6"/>
  <c r="B1089" i="6"/>
  <c r="E1089" i="6" s="1"/>
  <c r="C1090" i="6" l="1"/>
  <c r="A1091" i="6"/>
  <c r="D1090" i="6"/>
  <c r="B1090" i="6"/>
  <c r="E1090" i="6" s="1"/>
  <c r="D1091" i="6" l="1"/>
  <c r="C1091" i="6"/>
  <c r="B1091" i="6"/>
  <c r="E1091" i="6" s="1"/>
  <c r="A1092" i="6"/>
  <c r="B1092" i="6" l="1"/>
  <c r="E1092" i="6" s="1"/>
  <c r="A1093" i="6"/>
  <c r="C1092" i="6"/>
  <c r="D1092" i="6"/>
  <c r="C1093" i="6" l="1"/>
  <c r="D1093" i="6"/>
  <c r="A1094" i="6"/>
  <c r="B1093" i="6"/>
  <c r="E1093" i="6" s="1"/>
  <c r="A1095" i="6" l="1"/>
  <c r="D1094" i="6"/>
  <c r="C1094" i="6"/>
  <c r="B1094" i="6"/>
  <c r="E1094" i="6" s="1"/>
  <c r="C1095" i="6" l="1"/>
  <c r="A1096" i="6"/>
  <c r="D1095" i="6"/>
  <c r="B1095" i="6"/>
  <c r="E1095" i="6" s="1"/>
  <c r="D1096" i="6" l="1"/>
  <c r="B1096" i="6"/>
  <c r="E1096" i="6" s="1"/>
  <c r="A1097" i="6"/>
  <c r="C1096" i="6"/>
  <c r="C1097" i="6" l="1"/>
  <c r="D1097" i="6"/>
  <c r="B1097" i="6"/>
  <c r="E1097" i="6" s="1"/>
  <c r="A1098" i="6"/>
  <c r="C1098" i="6" l="1"/>
  <c r="D1098" i="6"/>
  <c r="B1098" i="6"/>
  <c r="E1098" i="6" s="1"/>
  <c r="A1099" i="6"/>
  <c r="C1099" i="6" l="1"/>
  <c r="D1099" i="6"/>
  <c r="B1099" i="6"/>
  <c r="E1099" i="6" s="1"/>
  <c r="A1100" i="6"/>
  <c r="A1101" i="6" l="1"/>
  <c r="D1100" i="6"/>
  <c r="C1100" i="6"/>
  <c r="B1100" i="6"/>
  <c r="E1100" i="6" s="1"/>
  <c r="C1101" i="6" l="1"/>
  <c r="A1102" i="6"/>
  <c r="B1101" i="6"/>
  <c r="E1101" i="6" s="1"/>
  <c r="D1101" i="6"/>
  <c r="D1102" i="6" l="1"/>
  <c r="A1103" i="6"/>
  <c r="C1102" i="6"/>
  <c r="B1102" i="6"/>
  <c r="E1102" i="6" s="1"/>
  <c r="A1104" i="6" l="1"/>
  <c r="B1103" i="6"/>
  <c r="E1103" i="6" s="1"/>
  <c r="C1103" i="6"/>
  <c r="D1103" i="6"/>
  <c r="C1104" i="6" l="1"/>
  <c r="B1104" i="6"/>
  <c r="E1104" i="6" s="1"/>
  <c r="A1105" i="6"/>
  <c r="D1104" i="6"/>
  <c r="C1105" i="6" l="1"/>
  <c r="D1105" i="6"/>
  <c r="B1105" i="6"/>
  <c r="E1105" i="6" s="1"/>
  <c r="A1106" i="6"/>
  <c r="C1106" i="6" l="1"/>
  <c r="A1107" i="6"/>
  <c r="D1106" i="6"/>
  <c r="B1106" i="6"/>
  <c r="E1106" i="6" s="1"/>
  <c r="A1108" i="6" l="1"/>
  <c r="D1107" i="6"/>
  <c r="C1107" i="6"/>
  <c r="B1107" i="6"/>
  <c r="E1107" i="6" s="1"/>
  <c r="A1109" i="6" l="1"/>
  <c r="D1108" i="6"/>
  <c r="C1108" i="6"/>
  <c r="B1108" i="6"/>
  <c r="E1108" i="6" s="1"/>
  <c r="C1109" i="6" l="1"/>
  <c r="B1109" i="6"/>
  <c r="E1109" i="6" s="1"/>
  <c r="A1110" i="6"/>
  <c r="D1109" i="6"/>
  <c r="A1111" i="6" l="1"/>
  <c r="D1110" i="6"/>
  <c r="C1110" i="6"/>
  <c r="B1110" i="6"/>
  <c r="E1110" i="6" s="1"/>
  <c r="D1111" i="6" l="1"/>
  <c r="A1112" i="6"/>
  <c r="C1111" i="6"/>
  <c r="B1111" i="6"/>
  <c r="E1111" i="6" s="1"/>
  <c r="B1112" i="6" l="1"/>
  <c r="E1112" i="6" s="1"/>
  <c r="A1113" i="6"/>
  <c r="C1112" i="6"/>
  <c r="D1112" i="6"/>
  <c r="C1113" i="6" l="1"/>
  <c r="D1113" i="6"/>
  <c r="A1114" i="6"/>
  <c r="B1113" i="6"/>
  <c r="E1113" i="6" s="1"/>
  <c r="C1114" i="6" l="1"/>
  <c r="B1114" i="6"/>
  <c r="E1114" i="6" s="1"/>
  <c r="D1114" i="6"/>
  <c r="A1115" i="6"/>
  <c r="B1115" i="6" l="1"/>
  <c r="E1115" i="6" s="1"/>
  <c r="A1116" i="6"/>
  <c r="D1115" i="6"/>
  <c r="C1115" i="6"/>
  <c r="B1116" i="6" l="1"/>
  <c r="E1116" i="6" s="1"/>
  <c r="D1116" i="6"/>
  <c r="C1116" i="6"/>
  <c r="A1117" i="6"/>
  <c r="C1117" i="6" l="1"/>
  <c r="A1118" i="6"/>
  <c r="B1117" i="6"/>
  <c r="E1117" i="6" s="1"/>
  <c r="D1117" i="6"/>
  <c r="A1119" i="6" l="1"/>
  <c r="B1118" i="6"/>
  <c r="E1118" i="6" s="1"/>
  <c r="D1118" i="6"/>
  <c r="C1118" i="6"/>
  <c r="B1119" i="6" l="1"/>
  <c r="E1119" i="6" s="1"/>
  <c r="A1120" i="6"/>
  <c r="C1119" i="6"/>
  <c r="D1119" i="6"/>
  <c r="D1120" i="6" l="1"/>
  <c r="B1120" i="6"/>
  <c r="E1120" i="6" s="1"/>
  <c r="A1121" i="6"/>
  <c r="C1120" i="6"/>
  <c r="C1121" i="6" l="1"/>
  <c r="B1121" i="6"/>
  <c r="E1121" i="6" s="1"/>
  <c r="A1122" i="6"/>
  <c r="D1121" i="6"/>
  <c r="A1123" i="6" l="1"/>
  <c r="C1122" i="6"/>
  <c r="B1122" i="6"/>
  <c r="E1122" i="6" s="1"/>
  <c r="D1122" i="6"/>
  <c r="C1123" i="6" l="1"/>
  <c r="B1123" i="6"/>
  <c r="E1123" i="6" s="1"/>
  <c r="D1123" i="6"/>
  <c r="A1124" i="6"/>
  <c r="B1124" i="6" l="1"/>
  <c r="E1124" i="6" s="1"/>
  <c r="A1125" i="6"/>
  <c r="D1124" i="6"/>
  <c r="C1124" i="6"/>
  <c r="C1125" i="6" l="1"/>
  <c r="A1126" i="6"/>
  <c r="D1125" i="6"/>
  <c r="B1125" i="6"/>
  <c r="E1125" i="6" s="1"/>
  <c r="A1127" i="6" l="1"/>
  <c r="D1126" i="6"/>
  <c r="C1126" i="6"/>
  <c r="B1126" i="6"/>
  <c r="E1126" i="6" s="1"/>
  <c r="C1127" i="6" l="1"/>
  <c r="D1127" i="6"/>
  <c r="B1127" i="6"/>
  <c r="E1127" i="6" s="1"/>
  <c r="A1128" i="6"/>
  <c r="B1128" i="6" l="1"/>
  <c r="E1128" i="6" s="1"/>
  <c r="A1129" i="6"/>
  <c r="D1128" i="6"/>
  <c r="C1128" i="6"/>
  <c r="C1129" i="6" l="1"/>
  <c r="A1130" i="6"/>
  <c r="D1129" i="6"/>
  <c r="B1129" i="6"/>
  <c r="E1129" i="6" s="1"/>
  <c r="C1130" i="6" l="1"/>
  <c r="B1130" i="6"/>
  <c r="E1130" i="6" s="1"/>
  <c r="D1130" i="6"/>
  <c r="A1131" i="6"/>
  <c r="B1131" i="6" l="1"/>
  <c r="E1131" i="6" s="1"/>
  <c r="A1132" i="6"/>
  <c r="C1131" i="6"/>
  <c r="D1131" i="6"/>
  <c r="A1133" i="6" l="1"/>
  <c r="D1132" i="6"/>
  <c r="B1132" i="6"/>
  <c r="E1132" i="6" s="1"/>
  <c r="C1132" i="6"/>
  <c r="C1133" i="6" l="1"/>
  <c r="D1133" i="6"/>
  <c r="A1134" i="6"/>
  <c r="B1133" i="6"/>
  <c r="E1133" i="6" s="1"/>
  <c r="B1134" i="6" l="1"/>
  <c r="E1134" i="6" s="1"/>
  <c r="D1134" i="6"/>
  <c r="C1134" i="6"/>
  <c r="A1135" i="6"/>
  <c r="A1136" i="6" l="1"/>
  <c r="D1135" i="6"/>
  <c r="C1135" i="6"/>
  <c r="B1135" i="6"/>
  <c r="E1135" i="6" s="1"/>
  <c r="C1136" i="6" l="1"/>
  <c r="A1137" i="6"/>
  <c r="D1136" i="6"/>
  <c r="B1136" i="6"/>
  <c r="E1136" i="6" s="1"/>
  <c r="C1137" i="6" l="1"/>
  <c r="D1137" i="6"/>
  <c r="B1137" i="6"/>
  <c r="E1137" i="6" s="1"/>
  <c r="A1138" i="6"/>
  <c r="D1138" i="6" l="1"/>
  <c r="A1139" i="6"/>
  <c r="B1138" i="6"/>
  <c r="E1138" i="6" s="1"/>
  <c r="C1138" i="6"/>
  <c r="D1139" i="6" l="1"/>
  <c r="C1139" i="6"/>
  <c r="A1140" i="6"/>
  <c r="B1139" i="6"/>
  <c r="E1139" i="6" s="1"/>
  <c r="A1141" i="6" l="1"/>
  <c r="B1140" i="6"/>
  <c r="E1140" i="6" s="1"/>
  <c r="D1140" i="6"/>
  <c r="C1140" i="6"/>
  <c r="A1142" i="6" l="1"/>
  <c r="B1141" i="6"/>
  <c r="E1141" i="6" s="1"/>
  <c r="D1141" i="6"/>
  <c r="C1141" i="6"/>
  <c r="D1142" i="6" l="1"/>
  <c r="A1143" i="6"/>
  <c r="B1142" i="6"/>
  <c r="E1142" i="6" s="1"/>
  <c r="C1142" i="6"/>
  <c r="D1143" i="6" l="1"/>
  <c r="C1143" i="6"/>
  <c r="B1143" i="6"/>
  <c r="E1143" i="6" s="1"/>
  <c r="A1144" i="6"/>
  <c r="A1145" i="6" l="1"/>
  <c r="D1144" i="6"/>
  <c r="C1144" i="6"/>
  <c r="B1144" i="6"/>
  <c r="E1144" i="6" s="1"/>
  <c r="C1145" i="6" l="1"/>
  <c r="D1145" i="6"/>
  <c r="B1145" i="6"/>
  <c r="E1145" i="6" s="1"/>
  <c r="A1146" i="6"/>
  <c r="D1146" i="6" l="1"/>
  <c r="B1146" i="6"/>
  <c r="E1146" i="6" s="1"/>
  <c r="A1147" i="6"/>
  <c r="C1146" i="6"/>
  <c r="D1147" i="6" l="1"/>
  <c r="B1147" i="6"/>
  <c r="E1147" i="6" s="1"/>
  <c r="C1147" i="6"/>
  <c r="A1148" i="6"/>
  <c r="A1149" i="6" l="1"/>
  <c r="C1148" i="6"/>
  <c r="D1148" i="6"/>
  <c r="B1148" i="6"/>
  <c r="E1148" i="6" s="1"/>
  <c r="A1150" i="6" l="1"/>
  <c r="B1149" i="6"/>
  <c r="E1149" i="6" s="1"/>
  <c r="D1149" i="6"/>
  <c r="C1149" i="6"/>
  <c r="D1150" i="6" l="1"/>
  <c r="C1150" i="6"/>
  <c r="B1150" i="6"/>
  <c r="E1150" i="6" s="1"/>
  <c r="A1151" i="6"/>
  <c r="C1151" i="6" l="1"/>
  <c r="B1151" i="6"/>
  <c r="E1151" i="6" s="1"/>
  <c r="A1152" i="6"/>
  <c r="D1151" i="6"/>
  <c r="A1153" i="6" l="1"/>
  <c r="B1152" i="6"/>
  <c r="E1152" i="6" s="1"/>
  <c r="D1152" i="6"/>
  <c r="C1152" i="6"/>
  <c r="C1153" i="6" l="1"/>
  <c r="A1154" i="6"/>
  <c r="D1153" i="6"/>
  <c r="B1153" i="6"/>
  <c r="E1153" i="6" s="1"/>
  <c r="D1154" i="6" l="1"/>
  <c r="C1154" i="6"/>
  <c r="A1155" i="6"/>
  <c r="B1154" i="6"/>
  <c r="E1154" i="6" s="1"/>
  <c r="A1156" i="6" l="1"/>
  <c r="D1155" i="6"/>
  <c r="C1155" i="6"/>
  <c r="B1155" i="6"/>
  <c r="E1155" i="6" s="1"/>
  <c r="A1157" i="6" l="1"/>
  <c r="B1156" i="6"/>
  <c r="E1156" i="6" s="1"/>
  <c r="C1156" i="6"/>
  <c r="D1156" i="6"/>
  <c r="B1157" i="6" l="1"/>
  <c r="E1157" i="6" s="1"/>
  <c r="A1158" i="6"/>
  <c r="D1157" i="6"/>
  <c r="C1157" i="6"/>
  <c r="D1158" i="6" l="1"/>
  <c r="A1159" i="6"/>
  <c r="C1158" i="6"/>
  <c r="B1158" i="6"/>
  <c r="E1158" i="6" s="1"/>
  <c r="B1159" i="6" l="1"/>
  <c r="E1159" i="6" s="1"/>
  <c r="A1160" i="6"/>
  <c r="D1159" i="6"/>
  <c r="C1159" i="6"/>
  <c r="A1161" i="6" l="1"/>
  <c r="C1160" i="6"/>
  <c r="B1160" i="6"/>
  <c r="E1160" i="6" s="1"/>
  <c r="D1160" i="6"/>
  <c r="D1161" i="6" l="1"/>
  <c r="A1162" i="6"/>
  <c r="C1161" i="6"/>
  <c r="B1161" i="6"/>
  <c r="E1161" i="6" s="1"/>
  <c r="D1162" i="6" l="1"/>
  <c r="B1162" i="6"/>
  <c r="E1162" i="6" s="1"/>
  <c r="C1162" i="6"/>
  <c r="A1163" i="6"/>
  <c r="D1163" i="6" l="1"/>
  <c r="A1164" i="6"/>
  <c r="C1163" i="6"/>
  <c r="B1163" i="6"/>
  <c r="E1163" i="6" s="1"/>
  <c r="A1165" i="6" l="1"/>
  <c r="B1164" i="6"/>
  <c r="E1164" i="6" s="1"/>
  <c r="D1164" i="6"/>
  <c r="C1164" i="6"/>
  <c r="C1165" i="6" l="1"/>
  <c r="A1166" i="6"/>
  <c r="D1165" i="6"/>
  <c r="B1165" i="6"/>
  <c r="E1165" i="6" s="1"/>
  <c r="D1166" i="6" l="1"/>
  <c r="C1166" i="6"/>
  <c r="A1167" i="6"/>
  <c r="B1166" i="6"/>
  <c r="E1166" i="6" s="1"/>
  <c r="C1167" i="6" l="1"/>
  <c r="B1167" i="6"/>
  <c r="E1167" i="6" s="1"/>
  <c r="A1168" i="6"/>
  <c r="D1167" i="6"/>
  <c r="A1169" i="6" l="1"/>
  <c r="C1168" i="6"/>
  <c r="D1168" i="6"/>
  <c r="B1168" i="6"/>
  <c r="E1168" i="6" s="1"/>
  <c r="C1169" i="6" l="1"/>
  <c r="D1169" i="6"/>
  <c r="A1170" i="6"/>
  <c r="B1169" i="6"/>
  <c r="E1169" i="6" s="1"/>
  <c r="D1170" i="6" l="1"/>
  <c r="B1170" i="6"/>
  <c r="E1170" i="6" s="1"/>
  <c r="A1171" i="6"/>
  <c r="C1170" i="6"/>
  <c r="D1171" i="6" l="1"/>
  <c r="C1171" i="6"/>
  <c r="B1171" i="6"/>
  <c r="E1171" i="6" s="1"/>
  <c r="A1172" i="6"/>
  <c r="A1173" i="6" l="1"/>
  <c r="B1172" i="6"/>
  <c r="E1172" i="6" s="1"/>
  <c r="D1172" i="6"/>
  <c r="C1172" i="6"/>
  <c r="B1173" i="6" l="1"/>
  <c r="E1173" i="6" s="1"/>
  <c r="D1173" i="6"/>
  <c r="A1174" i="6"/>
  <c r="C1173" i="6"/>
  <c r="D1174" i="6" l="1"/>
  <c r="A1175" i="6"/>
  <c r="B1174" i="6"/>
  <c r="E1174" i="6" s="1"/>
  <c r="C1174" i="6"/>
  <c r="C1175" i="6" l="1"/>
  <c r="B1175" i="6"/>
  <c r="E1175" i="6" s="1"/>
  <c r="A1176" i="6"/>
  <c r="D1175" i="6"/>
  <c r="A1177" i="6" l="1"/>
  <c r="B1176" i="6"/>
  <c r="E1176" i="6" s="1"/>
  <c r="D1176" i="6"/>
  <c r="C1176" i="6"/>
  <c r="A1178" i="6" l="1"/>
  <c r="B1177" i="6"/>
  <c r="E1177" i="6" s="1"/>
  <c r="D1177" i="6"/>
  <c r="C1177" i="6"/>
  <c r="D1178" i="6" l="1"/>
  <c r="C1178" i="6"/>
  <c r="B1178" i="6"/>
  <c r="E1178" i="6" s="1"/>
  <c r="A1179" i="6"/>
  <c r="D1179" i="6" l="1"/>
  <c r="B1179" i="6"/>
  <c r="E1179" i="6" s="1"/>
  <c r="C1179" i="6"/>
  <c r="A1180" i="6"/>
  <c r="A1181" i="6" l="1"/>
  <c r="C1180" i="6"/>
  <c r="D1180" i="6"/>
  <c r="B1180" i="6"/>
  <c r="E1180" i="6" s="1"/>
  <c r="D1181" i="6" l="1"/>
  <c r="C1181" i="6"/>
  <c r="B1181" i="6"/>
  <c r="E1181" i="6" s="1"/>
  <c r="A1182" i="6"/>
  <c r="D1182" i="6" l="1"/>
  <c r="C1182" i="6"/>
  <c r="B1182" i="6"/>
  <c r="E1182" i="6" s="1"/>
  <c r="A1183" i="6"/>
  <c r="A1184" i="6" l="1"/>
  <c r="D1183" i="6"/>
  <c r="C1183" i="6"/>
  <c r="B1183" i="6"/>
  <c r="E1183" i="6" s="1"/>
  <c r="A1185" i="6" l="1"/>
  <c r="D1184" i="6"/>
  <c r="C1184" i="6"/>
  <c r="B1184" i="6"/>
  <c r="E1184" i="6" s="1"/>
  <c r="C1185" i="6" l="1"/>
  <c r="D1185" i="6"/>
  <c r="A1186" i="6"/>
  <c r="B1185" i="6"/>
  <c r="E1185" i="6" s="1"/>
  <c r="D1186" i="6" l="1"/>
  <c r="B1186" i="6"/>
  <c r="E1186" i="6" s="1"/>
  <c r="A1187" i="6"/>
  <c r="C1186" i="6"/>
  <c r="C1187" i="6" l="1"/>
  <c r="A1188" i="6"/>
  <c r="D1187" i="6"/>
  <c r="B1187" i="6"/>
  <c r="E1187" i="6" s="1"/>
  <c r="A1189" i="6" l="1"/>
  <c r="B1188" i="6"/>
  <c r="E1188" i="6" s="1"/>
  <c r="C1188" i="6"/>
  <c r="D1188" i="6"/>
  <c r="A1190" i="6" l="1"/>
  <c r="D1189" i="6"/>
  <c r="C1189" i="6"/>
  <c r="B1189" i="6"/>
  <c r="E1189" i="6" s="1"/>
  <c r="D1190" i="6" l="1"/>
  <c r="A1191" i="6"/>
  <c r="C1190" i="6"/>
  <c r="B1190" i="6"/>
  <c r="E1190" i="6" s="1"/>
  <c r="D1191" i="6" l="1"/>
  <c r="C1191" i="6"/>
  <c r="B1191" i="6"/>
  <c r="E1191" i="6" s="1"/>
  <c r="A1192" i="6"/>
  <c r="A1193" i="6" l="1"/>
  <c r="D1192" i="6"/>
  <c r="C1192" i="6"/>
  <c r="B1192" i="6"/>
  <c r="E1192" i="6" s="1"/>
  <c r="C1193" i="6" l="1"/>
  <c r="A1194" i="6"/>
  <c r="D1193" i="6"/>
  <c r="B1193" i="6"/>
  <c r="E1193" i="6" s="1"/>
  <c r="D1194" i="6" l="1"/>
  <c r="A1195" i="6"/>
  <c r="B1194" i="6"/>
  <c r="E1194" i="6" s="1"/>
  <c r="C1194" i="6"/>
  <c r="D1195" i="6" l="1"/>
  <c r="C1195" i="6"/>
  <c r="B1195" i="6"/>
  <c r="E1195" i="6" s="1"/>
  <c r="A1196" i="6"/>
  <c r="A1197" i="6" l="1"/>
  <c r="C1196" i="6"/>
  <c r="D1196" i="6"/>
  <c r="B1196" i="6"/>
  <c r="E1196" i="6" s="1"/>
  <c r="D1197" i="6" l="1"/>
  <c r="C1197" i="6"/>
  <c r="A1198" i="6"/>
  <c r="B1197" i="6"/>
  <c r="E1197" i="6" s="1"/>
  <c r="D1198" i="6" l="1"/>
  <c r="C1198" i="6"/>
  <c r="A1199" i="6"/>
  <c r="B1198" i="6"/>
  <c r="E1198" i="6" s="1"/>
  <c r="C1199" i="6" l="1"/>
  <c r="A1200" i="6"/>
  <c r="D1199" i="6"/>
  <c r="B1199" i="6"/>
  <c r="E1199" i="6" s="1"/>
  <c r="A1201" i="6" l="1"/>
  <c r="D1200" i="6"/>
  <c r="C1200" i="6"/>
  <c r="B1200" i="6"/>
  <c r="E1200" i="6" s="1"/>
  <c r="C1201" i="6" l="1"/>
  <c r="D1201" i="6"/>
  <c r="B1201" i="6"/>
  <c r="E1201" i="6" s="1"/>
  <c r="A1202" i="6"/>
  <c r="D1202" i="6" l="1"/>
  <c r="C1202" i="6"/>
  <c r="A1203" i="6"/>
  <c r="B1202" i="6"/>
  <c r="E1202" i="6" s="1"/>
  <c r="A1204" i="6" l="1"/>
  <c r="D1203" i="6"/>
  <c r="C1203" i="6"/>
  <c r="B1203" i="6"/>
  <c r="E1203" i="6" s="1"/>
  <c r="A1205" i="6" l="1"/>
  <c r="B1204" i="6"/>
  <c r="E1204" i="6" s="1"/>
  <c r="C1204" i="6"/>
  <c r="D1204" i="6"/>
  <c r="C1205" i="6" l="1"/>
  <c r="B1205" i="6"/>
  <c r="E1205" i="6" s="1"/>
  <c r="A1206" i="6"/>
  <c r="D1205" i="6"/>
  <c r="D1206" i="6" l="1"/>
  <c r="A1207" i="6"/>
  <c r="C1206" i="6"/>
  <c r="B1206" i="6"/>
  <c r="E1206" i="6" s="1"/>
  <c r="B1207" i="6" l="1"/>
  <c r="E1207" i="6" s="1"/>
  <c r="C1207" i="6"/>
  <c r="D1207" i="6"/>
  <c r="A1208" i="6"/>
  <c r="A1209" i="6" l="1"/>
  <c r="D1208" i="6"/>
  <c r="C1208" i="6"/>
  <c r="B1208" i="6"/>
  <c r="E1208" i="6" s="1"/>
  <c r="C1209" i="6" l="1"/>
  <c r="A1210" i="6"/>
  <c r="D1209" i="6"/>
  <c r="B1209" i="6"/>
  <c r="E1209" i="6" s="1"/>
  <c r="D1210" i="6" l="1"/>
  <c r="B1210" i="6"/>
  <c r="E1210" i="6" s="1"/>
  <c r="A1211" i="6"/>
  <c r="C1210" i="6"/>
  <c r="D1211" i="6" l="1"/>
  <c r="A1212" i="6"/>
  <c r="B1211" i="6"/>
  <c r="E1211" i="6" s="1"/>
  <c r="C1211" i="6"/>
  <c r="A1213" i="6" l="1"/>
  <c r="D1212" i="6"/>
  <c r="C1212" i="6"/>
  <c r="B1212" i="6"/>
  <c r="E1212" i="6" s="1"/>
  <c r="C1213" i="6" l="1"/>
  <c r="D1213" i="6"/>
  <c r="A1214" i="6"/>
  <c r="B1213" i="6"/>
  <c r="E1213" i="6" s="1"/>
  <c r="D1214" i="6" l="1"/>
  <c r="C1214" i="6"/>
  <c r="B1214" i="6"/>
  <c r="E1214" i="6" s="1"/>
  <c r="A1215" i="6"/>
  <c r="B1215" i="6" l="1"/>
  <c r="E1215" i="6" s="1"/>
  <c r="A1216" i="6"/>
  <c r="D1215" i="6"/>
  <c r="C1215" i="6"/>
  <c r="A1217" i="6" l="1"/>
  <c r="C1216" i="6"/>
  <c r="D1216" i="6"/>
  <c r="B1216" i="6"/>
  <c r="E1216" i="6" s="1"/>
  <c r="C1217" i="6" l="1"/>
  <c r="B1217" i="6"/>
  <c r="E1217" i="6" s="1"/>
  <c r="A1218" i="6"/>
  <c r="D1217" i="6"/>
  <c r="D1218" i="6" l="1"/>
  <c r="C1218" i="6"/>
  <c r="A1219" i="6"/>
  <c r="B1218" i="6"/>
  <c r="E1218" i="6" s="1"/>
  <c r="D1219" i="6" l="1"/>
  <c r="A1220" i="6"/>
  <c r="C1219" i="6"/>
  <c r="B1219" i="6"/>
  <c r="E1219" i="6" s="1"/>
  <c r="A1221" i="6" l="1"/>
  <c r="B1220" i="6"/>
  <c r="E1220" i="6" s="1"/>
  <c r="D1220" i="6"/>
  <c r="C1220" i="6"/>
  <c r="A1222" i="6" l="1"/>
  <c r="D1221" i="6"/>
  <c r="C1221" i="6"/>
  <c r="B1221" i="6"/>
  <c r="E1221" i="6" s="1"/>
  <c r="D1222" i="6" l="1"/>
  <c r="A1223" i="6"/>
  <c r="C1222" i="6"/>
  <c r="B1222" i="6"/>
  <c r="E1222" i="6" s="1"/>
  <c r="D1223" i="6" l="1"/>
  <c r="B1223" i="6"/>
  <c r="E1223" i="6" s="1"/>
  <c r="C1223" i="6"/>
  <c r="A1224" i="6"/>
  <c r="A1225" i="6" l="1"/>
  <c r="B1224" i="6"/>
  <c r="E1224" i="6" s="1"/>
  <c r="D1224" i="6"/>
  <c r="C1224" i="6"/>
  <c r="B1225" i="6" l="1"/>
  <c r="E1225" i="6" s="1"/>
  <c r="C1225" i="6"/>
  <c r="A1226" i="6"/>
  <c r="D1225" i="6"/>
  <c r="D1226" i="6" l="1"/>
  <c r="A1227" i="6"/>
  <c r="C1226" i="6"/>
  <c r="B1226" i="6"/>
  <c r="E1226" i="6" s="1"/>
  <c r="D1227" i="6" l="1"/>
  <c r="B1227" i="6"/>
  <c r="E1227" i="6" s="1"/>
  <c r="C1227" i="6"/>
  <c r="A1228" i="6"/>
  <c r="A1229" i="6" l="1"/>
  <c r="D1228" i="6"/>
  <c r="B1228" i="6"/>
  <c r="E1228" i="6" s="1"/>
  <c r="C1228" i="6"/>
  <c r="C1229" i="6" l="1"/>
  <c r="B1229" i="6"/>
  <c r="E1229" i="6" s="1"/>
  <c r="D1229" i="6"/>
  <c r="A1230" i="6"/>
  <c r="D1230" i="6" l="1"/>
  <c r="C1230" i="6"/>
  <c r="B1230" i="6"/>
  <c r="E1230" i="6" s="1"/>
  <c r="A1231" i="6"/>
  <c r="C1231" i="6" l="1"/>
  <c r="B1231" i="6"/>
  <c r="E1231" i="6" s="1"/>
  <c r="A1232" i="6"/>
  <c r="D1231" i="6"/>
  <c r="A1233" i="6" l="1"/>
  <c r="D1232" i="6"/>
  <c r="C1232" i="6"/>
  <c r="B1232" i="6"/>
  <c r="E1232" i="6" s="1"/>
  <c r="C1233" i="6" l="1"/>
  <c r="D1233" i="6"/>
  <c r="B1233" i="6"/>
  <c r="E1233" i="6" s="1"/>
  <c r="A1234" i="6"/>
  <c r="D1234" i="6" l="1"/>
  <c r="A1235" i="6"/>
  <c r="C1234" i="6"/>
  <c r="B1234" i="6"/>
  <c r="E1234" i="6" s="1"/>
  <c r="B1235" i="6" l="1"/>
  <c r="E1235" i="6" s="1"/>
  <c r="A1236" i="6"/>
  <c r="D1235" i="6"/>
  <c r="C1235" i="6"/>
  <c r="A1237" i="6" l="1"/>
  <c r="B1236" i="6"/>
  <c r="E1236" i="6" s="1"/>
  <c r="D1236" i="6"/>
  <c r="C1236" i="6"/>
  <c r="A1238" i="6" l="1"/>
  <c r="B1237" i="6"/>
  <c r="E1237" i="6" s="1"/>
  <c r="D1237" i="6"/>
  <c r="C1237" i="6"/>
  <c r="D1238" i="6" l="1"/>
  <c r="A1239" i="6"/>
  <c r="C1238" i="6"/>
  <c r="B1238" i="6"/>
  <c r="E1238" i="6" s="1"/>
  <c r="A1240" i="6" l="1"/>
  <c r="C1239" i="6"/>
  <c r="B1239" i="6"/>
  <c r="E1239" i="6" s="1"/>
  <c r="D1239" i="6"/>
  <c r="A1241" i="6" l="1"/>
  <c r="C1240" i="6"/>
  <c r="D1240" i="6"/>
  <c r="B1240" i="6"/>
  <c r="E1240" i="6" s="1"/>
  <c r="C1241" i="6" l="1"/>
  <c r="D1241" i="6"/>
  <c r="B1241" i="6"/>
  <c r="E1241" i="6" s="1"/>
  <c r="A1242" i="6"/>
  <c r="D1242" i="6" l="1"/>
  <c r="A1243" i="6"/>
  <c r="C1242" i="6"/>
  <c r="B1242" i="6"/>
  <c r="E1242" i="6" s="1"/>
  <c r="D1243" i="6" l="1"/>
  <c r="C1243" i="6"/>
  <c r="B1243" i="6"/>
  <c r="E1243" i="6" s="1"/>
  <c r="A1244" i="6"/>
  <c r="A1245" i="6" l="1"/>
  <c r="C1244" i="6"/>
  <c r="D1244" i="6"/>
  <c r="B1244" i="6"/>
  <c r="E1244" i="6" s="1"/>
  <c r="C1245" i="6" l="1"/>
  <c r="D1245" i="6"/>
  <c r="B1245" i="6"/>
  <c r="E1245" i="6" s="1"/>
  <c r="A1246" i="6"/>
  <c r="D1246" i="6" l="1"/>
  <c r="C1246" i="6"/>
  <c r="B1246" i="6"/>
  <c r="E1246" i="6" s="1"/>
  <c r="A1247" i="6"/>
  <c r="C1247" i="6" l="1"/>
  <c r="D1247" i="6"/>
  <c r="B1247" i="6"/>
  <c r="E1247" i="6" s="1"/>
  <c r="A1248" i="6"/>
  <c r="A1249" i="6" l="1"/>
  <c r="C1248" i="6"/>
  <c r="B1248" i="6"/>
  <c r="E1248" i="6" s="1"/>
  <c r="D1248" i="6"/>
  <c r="C1249" i="6" l="1"/>
  <c r="D1249" i="6"/>
  <c r="B1249" i="6"/>
  <c r="E1249" i="6" s="1"/>
  <c r="A1250" i="6"/>
  <c r="D1250" i="6" l="1"/>
  <c r="C1250" i="6"/>
  <c r="B1250" i="6"/>
  <c r="E1250" i="6" s="1"/>
  <c r="A1251" i="6"/>
  <c r="C1251" i="6" l="1"/>
  <c r="A1252" i="6"/>
  <c r="D1251" i="6"/>
  <c r="B1251" i="6"/>
  <c r="E1251" i="6" s="1"/>
  <c r="A1253" i="6" l="1"/>
  <c r="B1252" i="6"/>
  <c r="E1252" i="6" s="1"/>
  <c r="C1252" i="6"/>
  <c r="D1252" i="6"/>
  <c r="C1253" i="6" l="1"/>
  <c r="B1253" i="6"/>
  <c r="E1253" i="6" s="1"/>
  <c r="A1254" i="6"/>
  <c r="D1253" i="6"/>
  <c r="D1254" i="6" l="1"/>
  <c r="A1255" i="6"/>
  <c r="C1254" i="6"/>
  <c r="B1254" i="6"/>
  <c r="E1254" i="6" s="1"/>
  <c r="B1255" i="6" l="1"/>
  <c r="E1255" i="6" s="1"/>
  <c r="D1255" i="6"/>
  <c r="A1256" i="6"/>
  <c r="C1255" i="6"/>
  <c r="A1257" i="6" l="1"/>
  <c r="C1256" i="6"/>
  <c r="D1256" i="6"/>
  <c r="B1256" i="6"/>
  <c r="E1256" i="6" s="1"/>
  <c r="B1257" i="6" l="1"/>
  <c r="E1257" i="6" s="1"/>
  <c r="A1258" i="6"/>
  <c r="D1257" i="6"/>
  <c r="C1257" i="6"/>
  <c r="D1258" i="6" l="1"/>
  <c r="B1258" i="6"/>
  <c r="E1258" i="6" s="1"/>
  <c r="C1258" i="6"/>
  <c r="A1259" i="6"/>
  <c r="D1259" i="6" l="1"/>
  <c r="A1260" i="6"/>
  <c r="C1259" i="6"/>
  <c r="B1259" i="6"/>
  <c r="E1259" i="6" s="1"/>
  <c r="A1261" i="6" l="1"/>
  <c r="C1260" i="6"/>
  <c r="D1260" i="6"/>
  <c r="B1260" i="6"/>
  <c r="E1260" i="6" s="1"/>
  <c r="C1261" i="6" l="1"/>
  <c r="B1261" i="6"/>
  <c r="E1261" i="6" s="1"/>
  <c r="A1262" i="6"/>
  <c r="D1261" i="6"/>
  <c r="D1262" i="6" l="1"/>
  <c r="C1262" i="6"/>
  <c r="A1263" i="6"/>
  <c r="B1262" i="6"/>
  <c r="E1262" i="6" s="1"/>
  <c r="D1263" i="6" l="1"/>
  <c r="B1263" i="6"/>
  <c r="E1263" i="6" s="1"/>
  <c r="A1264" i="6"/>
  <c r="C1263" i="6"/>
  <c r="A1265" i="6" l="1"/>
  <c r="C1264" i="6"/>
  <c r="D1264" i="6"/>
  <c r="B1264" i="6"/>
  <c r="E1264" i="6" s="1"/>
  <c r="C1265" i="6" l="1"/>
  <c r="A1266" i="6"/>
  <c r="D1265" i="6"/>
  <c r="B1265" i="6"/>
  <c r="E1265" i="6" s="1"/>
  <c r="D1266" i="6" l="1"/>
  <c r="C1266" i="6"/>
  <c r="B1266" i="6"/>
  <c r="E1266" i="6" s="1"/>
  <c r="A1267" i="6"/>
  <c r="D1267" i="6" l="1"/>
  <c r="A1268" i="6"/>
  <c r="C1267" i="6"/>
  <c r="B1267" i="6"/>
  <c r="E1267" i="6" s="1"/>
  <c r="A1269" i="6" l="1"/>
  <c r="B1268" i="6"/>
  <c r="E1268" i="6" s="1"/>
  <c r="D1268" i="6"/>
  <c r="C1268" i="6"/>
  <c r="D1269" i="6" l="1"/>
  <c r="C1269" i="6"/>
  <c r="B1269" i="6"/>
  <c r="E1269" i="6" s="1"/>
  <c r="A1270" i="6"/>
  <c r="D1270" i="6" l="1"/>
  <c r="A1271" i="6"/>
  <c r="C1270" i="6"/>
  <c r="B1270" i="6"/>
  <c r="E1270" i="6" s="1"/>
  <c r="D1271" i="6" l="1"/>
  <c r="C1271" i="6"/>
  <c r="B1271" i="6"/>
  <c r="E1271" i="6" s="1"/>
  <c r="A1272" i="6"/>
  <c r="A1273" i="6" l="1"/>
  <c r="B1272" i="6"/>
  <c r="E1272" i="6" s="1"/>
  <c r="D1272" i="6"/>
  <c r="C1272" i="6"/>
  <c r="D1273" i="6" l="1"/>
  <c r="B1273" i="6"/>
  <c r="E1273" i="6" s="1"/>
  <c r="C1273" i="6"/>
  <c r="A1274" i="6"/>
  <c r="D1274" i="6" l="1"/>
  <c r="C1274" i="6"/>
  <c r="A1275" i="6"/>
  <c r="B1274" i="6"/>
  <c r="E1274" i="6" s="1"/>
  <c r="D1275" i="6" l="1"/>
  <c r="B1275" i="6"/>
  <c r="E1275" i="6" s="1"/>
  <c r="A1276" i="6"/>
  <c r="C1275" i="6"/>
  <c r="A1277" i="6" l="1"/>
  <c r="D1276" i="6"/>
  <c r="C1276" i="6"/>
  <c r="B1276" i="6"/>
  <c r="E1276" i="6" s="1"/>
  <c r="A1278" i="6" l="1"/>
  <c r="D1277" i="6"/>
  <c r="C1277" i="6"/>
  <c r="B1277" i="6"/>
  <c r="E1277" i="6" s="1"/>
  <c r="D1278" i="6" l="1"/>
  <c r="C1278" i="6"/>
  <c r="B1278" i="6"/>
  <c r="E1278" i="6" s="1"/>
  <c r="A1279" i="6"/>
  <c r="D1279" i="6" l="1"/>
  <c r="C1279" i="6"/>
  <c r="B1279" i="6"/>
  <c r="E1279" i="6" s="1"/>
  <c r="A1280" i="6"/>
  <c r="A1281" i="6" l="1"/>
  <c r="D1280" i="6"/>
  <c r="C1280" i="6"/>
  <c r="B1280" i="6"/>
  <c r="E1280" i="6" s="1"/>
  <c r="C1281" i="6" l="1"/>
  <c r="D1281" i="6"/>
  <c r="A1282" i="6"/>
  <c r="B1281" i="6"/>
  <c r="E1281" i="6" s="1"/>
  <c r="D1282" i="6" l="1"/>
  <c r="A1283" i="6"/>
  <c r="C1282" i="6"/>
  <c r="B1282" i="6"/>
  <c r="E1282" i="6" s="1"/>
  <c r="A1284" i="6" l="1"/>
  <c r="B1283" i="6"/>
  <c r="E1283" i="6" s="1"/>
  <c r="D1283" i="6"/>
  <c r="C1283" i="6"/>
  <c r="A1285" i="6" l="1"/>
  <c r="B1284" i="6"/>
  <c r="E1284" i="6" s="1"/>
  <c r="D1284" i="6"/>
  <c r="C1284" i="6"/>
  <c r="A1286" i="6" l="1"/>
  <c r="D1285" i="6"/>
  <c r="C1285" i="6"/>
  <c r="B1285" i="6"/>
  <c r="E1285" i="6" s="1"/>
  <c r="D1286" i="6" l="1"/>
  <c r="A1287" i="6"/>
  <c r="B1286" i="6"/>
  <c r="E1286" i="6" s="1"/>
  <c r="C1286" i="6"/>
  <c r="D1287" i="6" l="1"/>
  <c r="C1287" i="6"/>
  <c r="B1287" i="6"/>
  <c r="E1287" i="6" s="1"/>
  <c r="A1288" i="6"/>
  <c r="A1289" i="6" l="1"/>
  <c r="B1288" i="6"/>
  <c r="E1288" i="6" s="1"/>
  <c r="C1288" i="6"/>
  <c r="D1288" i="6"/>
  <c r="B1289" i="6" l="1"/>
  <c r="E1289" i="6" s="1"/>
  <c r="D1289" i="6"/>
  <c r="C1289" i="6"/>
  <c r="A1290" i="6"/>
  <c r="D1290" i="6" l="1"/>
  <c r="A1291" i="6"/>
  <c r="C1290" i="6"/>
  <c r="B1290" i="6"/>
  <c r="E1290" i="6" s="1"/>
  <c r="A1292" i="6" l="1"/>
  <c r="D1291" i="6"/>
  <c r="C1291" i="6"/>
  <c r="B1291" i="6"/>
  <c r="E1291" i="6" s="1"/>
  <c r="A1293" i="6" l="1"/>
  <c r="D1292" i="6"/>
  <c r="C1292" i="6"/>
  <c r="B1292" i="6"/>
  <c r="E1292" i="6" s="1"/>
  <c r="C1293" i="6" l="1"/>
  <c r="A1294" i="6"/>
  <c r="B1293" i="6"/>
  <c r="E1293" i="6" s="1"/>
  <c r="D1293" i="6"/>
  <c r="D1294" i="6" l="1"/>
  <c r="C1294" i="6"/>
  <c r="B1294" i="6"/>
  <c r="E1294" i="6" s="1"/>
  <c r="A1295" i="6"/>
  <c r="A1296" i="6" l="1"/>
  <c r="B1295" i="6"/>
  <c r="E1295" i="6" s="1"/>
  <c r="D1295" i="6"/>
  <c r="C1295" i="6"/>
  <c r="A1297" i="6" l="1"/>
  <c r="D1296" i="6"/>
  <c r="C1296" i="6"/>
  <c r="B1296" i="6"/>
  <c r="E1296" i="6" s="1"/>
  <c r="C1297" i="6" l="1"/>
  <c r="A1298" i="6"/>
  <c r="B1297" i="6"/>
  <c r="E1297" i="6" s="1"/>
  <c r="D1297" i="6"/>
  <c r="D1298" i="6" l="1"/>
  <c r="A1299" i="6"/>
  <c r="C1298" i="6"/>
  <c r="B1298" i="6"/>
  <c r="E1298" i="6" s="1"/>
  <c r="C1299" i="6" l="1"/>
  <c r="B1299" i="6"/>
  <c r="E1299" i="6" s="1"/>
  <c r="A1300" i="6"/>
  <c r="D1299" i="6"/>
  <c r="A1301" i="6" l="1"/>
  <c r="B1300" i="6"/>
  <c r="E1300" i="6" s="1"/>
  <c r="C1300" i="6"/>
  <c r="D1300" i="6"/>
  <c r="D1301" i="6" l="1"/>
  <c r="C1301" i="6"/>
  <c r="B1301" i="6"/>
  <c r="E1301" i="6" s="1"/>
  <c r="A1302" i="6"/>
  <c r="D1302" i="6" l="1"/>
  <c r="B1302" i="6"/>
  <c r="E1302" i="6" s="1"/>
  <c r="A1303" i="6"/>
  <c r="C1302" i="6"/>
  <c r="D1303" i="6" l="1"/>
  <c r="C1303" i="6"/>
  <c r="B1303" i="6"/>
  <c r="E1303" i="6" s="1"/>
  <c r="A1304" i="6"/>
  <c r="A1305" i="6" l="1"/>
  <c r="C1304" i="6"/>
  <c r="D1304" i="6"/>
  <c r="B1304" i="6"/>
  <c r="E1304" i="6" s="1"/>
  <c r="B1305" i="6" l="1"/>
  <c r="E1305" i="6" s="1"/>
  <c r="D1305" i="6"/>
  <c r="C1305" i="6"/>
  <c r="A1306" i="6"/>
  <c r="D1306" i="6" l="1"/>
  <c r="A1307" i="6"/>
  <c r="C1306" i="6"/>
  <c r="B1306" i="6"/>
  <c r="E1306" i="6" s="1"/>
  <c r="A1308" i="6" l="1"/>
  <c r="D1307" i="6"/>
  <c r="C1307" i="6"/>
  <c r="B1307" i="6"/>
  <c r="E1307" i="6" s="1"/>
  <c r="A1309" i="6" l="1"/>
  <c r="D1308" i="6"/>
  <c r="C1308" i="6"/>
  <c r="B1308" i="6"/>
  <c r="E1308" i="6" s="1"/>
  <c r="C1309" i="6" l="1"/>
  <c r="B1309" i="6"/>
  <c r="E1309" i="6" s="1"/>
  <c r="A1310" i="6"/>
  <c r="D1309" i="6"/>
  <c r="D1310" i="6" l="1"/>
  <c r="C1310" i="6"/>
  <c r="B1310" i="6"/>
  <c r="E1310" i="6" s="1"/>
  <c r="A1311" i="6"/>
  <c r="A1312" i="6" l="1"/>
  <c r="D1311" i="6"/>
  <c r="C1311" i="6"/>
  <c r="B1311" i="6"/>
  <c r="E1311" i="6" s="1"/>
  <c r="A1313" i="6" l="1"/>
  <c r="D1312" i="6"/>
  <c r="B1312" i="6"/>
  <c r="E1312" i="6" s="1"/>
  <c r="C1312" i="6"/>
  <c r="C1313" i="6" l="1"/>
  <c r="A1314" i="6"/>
  <c r="D1313" i="6"/>
  <c r="B1313" i="6"/>
  <c r="E1313" i="6" s="1"/>
  <c r="D1314" i="6" l="1"/>
  <c r="C1314" i="6"/>
  <c r="A1315" i="6"/>
  <c r="B1314" i="6"/>
  <c r="E1314" i="6" s="1"/>
  <c r="C1315" i="6" l="1"/>
  <c r="A1316" i="6"/>
  <c r="D1315" i="6"/>
  <c r="B1315" i="6"/>
  <c r="E1315" i="6" s="1"/>
  <c r="A1317" i="6" l="1"/>
  <c r="B1316" i="6"/>
  <c r="E1316" i="6" s="1"/>
  <c r="D1316" i="6"/>
  <c r="C1316" i="6"/>
  <c r="D1317" i="6" l="1"/>
  <c r="C1317" i="6"/>
  <c r="B1317" i="6"/>
  <c r="E1317" i="6" s="1"/>
  <c r="A1318" i="6"/>
  <c r="D1318" i="6" l="1"/>
  <c r="B1318" i="6"/>
  <c r="E1318" i="6" s="1"/>
  <c r="A1319" i="6"/>
  <c r="C1318" i="6"/>
  <c r="C1319" i="6" l="1"/>
  <c r="D1319" i="6"/>
  <c r="B1319" i="6"/>
  <c r="E1319" i="6" s="1"/>
  <c r="A1320" i="6"/>
  <c r="A1321" i="6" l="1"/>
  <c r="D1320" i="6"/>
  <c r="C1320" i="6"/>
  <c r="B1320" i="6"/>
  <c r="E1320" i="6" s="1"/>
  <c r="B1321" i="6" l="1"/>
  <c r="E1321" i="6" s="1"/>
  <c r="D1321" i="6"/>
  <c r="C1321" i="6"/>
  <c r="A1322" i="6"/>
  <c r="D1322" i="6" l="1"/>
  <c r="A1323" i="6"/>
  <c r="C1322" i="6"/>
  <c r="B1322" i="6"/>
  <c r="E1322" i="6" s="1"/>
  <c r="A1324" i="6" l="1"/>
  <c r="D1323" i="6"/>
  <c r="C1323" i="6"/>
  <c r="B1323" i="6"/>
  <c r="E1323" i="6" s="1"/>
  <c r="A1325" i="6" l="1"/>
  <c r="D1324" i="6"/>
  <c r="C1324" i="6"/>
  <c r="B1324" i="6"/>
  <c r="E1324" i="6" s="1"/>
  <c r="B1325" i="6" l="1"/>
  <c r="E1325" i="6" s="1"/>
  <c r="A1326" i="6"/>
  <c r="D1325" i="6"/>
  <c r="C1325" i="6"/>
  <c r="D1326" i="6" l="1"/>
  <c r="C1326" i="6"/>
  <c r="B1326" i="6"/>
  <c r="E1326" i="6" s="1"/>
  <c r="A1327" i="6"/>
  <c r="A1328" i="6" l="1"/>
  <c r="D1327" i="6"/>
  <c r="C1327" i="6"/>
  <c r="B1327" i="6"/>
  <c r="E1327" i="6" s="1"/>
  <c r="A1329" i="6" l="1"/>
  <c r="D1328" i="6"/>
  <c r="C1328" i="6"/>
  <c r="B1328" i="6"/>
  <c r="E1328" i="6" s="1"/>
  <c r="C1329" i="6" l="1"/>
  <c r="B1329" i="6"/>
  <c r="E1329" i="6" s="1"/>
  <c r="A1330" i="6"/>
  <c r="D1329" i="6"/>
  <c r="D1330" i="6" l="1"/>
  <c r="B1330" i="6"/>
  <c r="E1330" i="6" s="1"/>
  <c r="C1330" i="6"/>
  <c r="A1331" i="6"/>
  <c r="C1331" i="6" l="1"/>
  <c r="D1331" i="6"/>
  <c r="B1331" i="6"/>
  <c r="E1331" i="6" s="1"/>
  <c r="A1332" i="6"/>
  <c r="A1333" i="6" l="1"/>
  <c r="B1332" i="6"/>
  <c r="E1332" i="6" s="1"/>
  <c r="D1332" i="6"/>
  <c r="C1332" i="6"/>
  <c r="D1333" i="6" l="1"/>
  <c r="C1333" i="6"/>
  <c r="B1333" i="6"/>
  <c r="E1333" i="6" s="1"/>
  <c r="A1334" i="6"/>
  <c r="D1334" i="6" l="1"/>
  <c r="B1334" i="6"/>
  <c r="E1334" i="6" s="1"/>
  <c r="A1335" i="6"/>
  <c r="C1334" i="6"/>
  <c r="A1336" i="6" l="1"/>
  <c r="D1335" i="6"/>
  <c r="C1335" i="6"/>
  <c r="B1335" i="6"/>
  <c r="E1335" i="6" s="1"/>
  <c r="A1337" i="6" l="1"/>
  <c r="D1336" i="6"/>
  <c r="C1336" i="6"/>
  <c r="B1336" i="6"/>
  <c r="E1336" i="6" s="1"/>
  <c r="B1337" i="6" l="1"/>
  <c r="E1337" i="6" s="1"/>
  <c r="D1337" i="6"/>
  <c r="C1337" i="6"/>
  <c r="A1338" i="6"/>
  <c r="D1338" i="6" l="1"/>
  <c r="C1338" i="6"/>
  <c r="A1339" i="6"/>
  <c r="B1338" i="6"/>
  <c r="E1338" i="6" s="1"/>
  <c r="A1340" i="6" l="1"/>
  <c r="D1339" i="6"/>
  <c r="C1339" i="6"/>
  <c r="B1339" i="6"/>
  <c r="E1339" i="6" s="1"/>
  <c r="A1341" i="6" l="1"/>
  <c r="B1340" i="6"/>
  <c r="E1340" i="6" s="1"/>
  <c r="D1340" i="6"/>
  <c r="C1340" i="6"/>
  <c r="D1341" i="6" l="1"/>
  <c r="C1341" i="6"/>
  <c r="B1341" i="6"/>
  <c r="E1341" i="6" s="1"/>
  <c r="A1342" i="6"/>
  <c r="D1342" i="6" l="1"/>
  <c r="C1342" i="6"/>
  <c r="A1343" i="6"/>
  <c r="B1342" i="6"/>
  <c r="E1342" i="6" s="1"/>
  <c r="C1343" i="6" l="1"/>
  <c r="D1343" i="6"/>
  <c r="B1343" i="6"/>
  <c r="E1343" i="6" s="1"/>
  <c r="A1344" i="6"/>
  <c r="A1345" i="6" l="1"/>
  <c r="D1344" i="6"/>
  <c r="B1344" i="6"/>
  <c r="E1344" i="6" s="1"/>
  <c r="C1344" i="6"/>
  <c r="C1345" i="6" l="1"/>
  <c r="D1345" i="6"/>
  <c r="B1345" i="6"/>
  <c r="E1345" i="6" s="1"/>
  <c r="A1346" i="6"/>
  <c r="D1346" i="6" l="1"/>
  <c r="A1347" i="6"/>
  <c r="C1346" i="6"/>
  <c r="B1346" i="6"/>
  <c r="E1346" i="6" s="1"/>
  <c r="C1347" i="6" l="1"/>
  <c r="A1348" i="6"/>
  <c r="D1347" i="6"/>
  <c r="B1347" i="6"/>
  <c r="E1347" i="6" s="1"/>
  <c r="A1349" i="6" l="1"/>
  <c r="B1348" i="6"/>
  <c r="E1348" i="6" s="1"/>
  <c r="C1348" i="6"/>
  <c r="D1348" i="6"/>
  <c r="C1349" i="6" l="1"/>
  <c r="B1349" i="6"/>
  <c r="E1349" i="6" s="1"/>
  <c r="D1349" i="6"/>
  <c r="A1350" i="6"/>
  <c r="D1350" i="6" l="1"/>
  <c r="B1350" i="6"/>
  <c r="E1350" i="6" s="1"/>
  <c r="A1351" i="6"/>
  <c r="C1350" i="6"/>
  <c r="B1351" i="6" l="1"/>
  <c r="E1351" i="6" s="1"/>
  <c r="D1351" i="6"/>
  <c r="C1351" i="6"/>
  <c r="A1352" i="6"/>
  <c r="A1353" i="6" l="1"/>
  <c r="D1352" i="6"/>
  <c r="C1352" i="6"/>
  <c r="B1352" i="6"/>
  <c r="E1352" i="6" s="1"/>
  <c r="B1353" i="6" l="1"/>
  <c r="E1353" i="6" s="1"/>
  <c r="A1354" i="6"/>
  <c r="C1353" i="6"/>
  <c r="D1353" i="6"/>
  <c r="D1354" i="6" l="1"/>
  <c r="A1355" i="6"/>
  <c r="C1354" i="6"/>
  <c r="B1354" i="6"/>
  <c r="E1354" i="6" s="1"/>
  <c r="A1356" i="6" l="1"/>
  <c r="D1355" i="6"/>
  <c r="C1355" i="6"/>
  <c r="B1355" i="6"/>
  <c r="E1355" i="6" s="1"/>
  <c r="A1357" i="6" l="1"/>
  <c r="B1356" i="6"/>
  <c r="E1356" i="6" s="1"/>
  <c r="D1356" i="6"/>
  <c r="C1356" i="6"/>
  <c r="A1358" i="6" l="1"/>
  <c r="C1357" i="6"/>
  <c r="B1357" i="6"/>
  <c r="E1357" i="6" s="1"/>
  <c r="D1357" i="6"/>
  <c r="D1358" i="6" l="1"/>
  <c r="C1358" i="6"/>
  <c r="B1358" i="6"/>
  <c r="E1358" i="6" s="1"/>
  <c r="A1359" i="6"/>
  <c r="C1359" i="6" l="1"/>
  <c r="A1360" i="6"/>
  <c r="D1359" i="6"/>
  <c r="B1359" i="6"/>
  <c r="E1359" i="6" s="1"/>
  <c r="A1361" i="6" l="1"/>
  <c r="D1360" i="6"/>
  <c r="C1360" i="6"/>
  <c r="B1360" i="6"/>
  <c r="E1360" i="6" s="1"/>
  <c r="C1361" i="6" l="1"/>
  <c r="A1362" i="6"/>
  <c r="D1361" i="6"/>
  <c r="B1361" i="6"/>
  <c r="E1361" i="6" s="1"/>
  <c r="D1362" i="6" l="1"/>
  <c r="A1363" i="6"/>
  <c r="C1362" i="6"/>
  <c r="B1362" i="6"/>
  <c r="E1362" i="6" s="1"/>
  <c r="C1363" i="6" l="1"/>
  <c r="B1363" i="6"/>
  <c r="E1363" i="6" s="1"/>
  <c r="A1364" i="6"/>
  <c r="D1363" i="6"/>
  <c r="A1365" i="6" l="1"/>
  <c r="B1364" i="6"/>
  <c r="E1364" i="6" s="1"/>
  <c r="C1364" i="6"/>
  <c r="D1364" i="6"/>
  <c r="A1366" i="6" l="1"/>
  <c r="D1365" i="6"/>
  <c r="C1365" i="6"/>
  <c r="B1365" i="6"/>
  <c r="E1365" i="6" s="1"/>
  <c r="D1366" i="6" l="1"/>
  <c r="B1366" i="6"/>
  <c r="E1366" i="6" s="1"/>
  <c r="A1367" i="6"/>
  <c r="C1366" i="6"/>
  <c r="A1368" i="6" l="1"/>
  <c r="D1367" i="6"/>
  <c r="C1367" i="6"/>
  <c r="B1367" i="6"/>
  <c r="E1367" i="6" s="1"/>
  <c r="A1369" i="6" l="1"/>
  <c r="D1368" i="6"/>
  <c r="C1368" i="6"/>
  <c r="B1368" i="6"/>
  <c r="E1368" i="6" s="1"/>
  <c r="B1369" i="6" l="1"/>
  <c r="E1369" i="6" s="1"/>
  <c r="A1370" i="6"/>
  <c r="D1369" i="6"/>
  <c r="C1369" i="6"/>
  <c r="D1370" i="6" l="1"/>
  <c r="A1371" i="6"/>
  <c r="B1370" i="6"/>
  <c r="E1370" i="6" s="1"/>
  <c r="C1370" i="6"/>
  <c r="A1372" i="6" l="1"/>
  <c r="D1371" i="6"/>
  <c r="C1371" i="6"/>
  <c r="B1371" i="6"/>
  <c r="E1371" i="6" s="1"/>
  <c r="A1373" i="6" l="1"/>
  <c r="B1372" i="6"/>
  <c r="E1372" i="6" s="1"/>
  <c r="D1372" i="6"/>
  <c r="C1372" i="6"/>
  <c r="D1373" i="6" l="1"/>
  <c r="C1373" i="6"/>
  <c r="B1373" i="6"/>
  <c r="E1373" i="6" s="1"/>
  <c r="A1374" i="6"/>
  <c r="D1374" i="6" l="1"/>
  <c r="C1374" i="6"/>
  <c r="A1375" i="6"/>
  <c r="B1374" i="6"/>
  <c r="E1374" i="6" s="1"/>
  <c r="D1375" i="6" l="1"/>
  <c r="C1375" i="6"/>
  <c r="B1375" i="6"/>
  <c r="E1375" i="6" s="1"/>
  <c r="A1376" i="6"/>
  <c r="A1377" i="6" l="1"/>
  <c r="D1376" i="6"/>
  <c r="B1376" i="6"/>
  <c r="E1376" i="6" s="1"/>
  <c r="C1376" i="6"/>
  <c r="C1377" i="6" l="1"/>
  <c r="D1377" i="6"/>
  <c r="B1377" i="6"/>
  <c r="E1377" i="6" s="1"/>
  <c r="A1378" i="6"/>
  <c r="D1378" i="6" l="1"/>
  <c r="B1378" i="6"/>
  <c r="E1378" i="6" s="1"/>
  <c r="A1379" i="6"/>
  <c r="C1378" i="6"/>
  <c r="C1379" i="6" l="1"/>
  <c r="B1379" i="6"/>
  <c r="E1379" i="6" s="1"/>
  <c r="D1379" i="6"/>
  <c r="A1380" i="6"/>
  <c r="A1381" i="6" l="1"/>
  <c r="B1380" i="6"/>
  <c r="E1380" i="6" s="1"/>
  <c r="C1380" i="6"/>
  <c r="D1380" i="6"/>
  <c r="C1381" i="6" l="1"/>
  <c r="D1381" i="6"/>
  <c r="B1381" i="6"/>
  <c r="E1381" i="6" s="1"/>
  <c r="A1382" i="6"/>
  <c r="D1382" i="6" l="1"/>
  <c r="B1382" i="6"/>
  <c r="E1382" i="6" s="1"/>
  <c r="A1383" i="6"/>
  <c r="C1382" i="6"/>
  <c r="D1383" i="6" l="1"/>
  <c r="C1383" i="6"/>
  <c r="B1383" i="6"/>
  <c r="E1383" i="6" s="1"/>
  <c r="A1384" i="6"/>
  <c r="A1385" i="6" l="1"/>
  <c r="D1384" i="6"/>
  <c r="C1384" i="6"/>
  <c r="B1384" i="6"/>
  <c r="E1384" i="6" s="1"/>
  <c r="B1385" i="6" l="1"/>
  <c r="E1385" i="6" s="1"/>
  <c r="C1385" i="6"/>
  <c r="A1386" i="6"/>
  <c r="D1385" i="6"/>
  <c r="D1386" i="6" l="1"/>
  <c r="B1386" i="6"/>
  <c r="E1386" i="6" s="1"/>
  <c r="C1386" i="6"/>
  <c r="A1387" i="6"/>
  <c r="A1388" i="6" l="1"/>
  <c r="D1387" i="6"/>
  <c r="C1387" i="6"/>
  <c r="B1387" i="6"/>
  <c r="E1387" i="6" s="1"/>
  <c r="A1389" i="6" l="1"/>
  <c r="C1388" i="6"/>
  <c r="B1388" i="6"/>
  <c r="E1388" i="6" s="1"/>
  <c r="D1388" i="6"/>
  <c r="D1389" i="6" l="1"/>
  <c r="C1389" i="6"/>
  <c r="B1389" i="6"/>
  <c r="E1389" i="6" s="1"/>
  <c r="A1390" i="6"/>
  <c r="D1390" i="6" l="1"/>
  <c r="C1390" i="6"/>
  <c r="B1390" i="6"/>
  <c r="E1390" i="6" s="1"/>
  <c r="A1391" i="6"/>
  <c r="D1391" i="6" l="1"/>
  <c r="B1391" i="6"/>
  <c r="E1391" i="6" s="1"/>
  <c r="C1391" i="6"/>
  <c r="A1392" i="6"/>
  <c r="A1393" i="6" l="1"/>
  <c r="D1392" i="6"/>
  <c r="B1392" i="6"/>
  <c r="E1392" i="6" s="1"/>
  <c r="C1392" i="6"/>
  <c r="C1393" i="6" l="1"/>
  <c r="D1393" i="6"/>
  <c r="B1393" i="6"/>
  <c r="E1393" i="6" s="1"/>
  <c r="A1394" i="6"/>
  <c r="D1394" i="6" l="1"/>
  <c r="A1395" i="6"/>
  <c r="C1394" i="6"/>
  <c r="B1394" i="6"/>
  <c r="E1394" i="6" s="1"/>
  <c r="C1395" i="6" l="1"/>
  <c r="A1396" i="6"/>
  <c r="D1395" i="6"/>
  <c r="B1395" i="6"/>
  <c r="E1395" i="6" s="1"/>
  <c r="A1397" i="6" l="1"/>
  <c r="B1396" i="6"/>
  <c r="E1396" i="6" s="1"/>
  <c r="D1396" i="6"/>
  <c r="C1396" i="6"/>
  <c r="A1398" i="6" l="1"/>
  <c r="D1397" i="6"/>
  <c r="C1397" i="6"/>
  <c r="B1397" i="6"/>
  <c r="E1397" i="6" s="1"/>
  <c r="D1398" i="6" l="1"/>
  <c r="B1398" i="6"/>
  <c r="E1398" i="6" s="1"/>
  <c r="A1399" i="6"/>
  <c r="C1398" i="6"/>
  <c r="A1400" i="6" l="1"/>
  <c r="D1399" i="6"/>
  <c r="C1399" i="6"/>
  <c r="B1399" i="6"/>
  <c r="E1399" i="6" s="1"/>
  <c r="A1401" i="6" l="1"/>
  <c r="C1400" i="6"/>
  <c r="B1400" i="6"/>
  <c r="E1400" i="6" s="1"/>
  <c r="D1400" i="6"/>
  <c r="B1401" i="6" l="1"/>
  <c r="E1401" i="6" s="1"/>
  <c r="D1401" i="6"/>
  <c r="A1402" i="6"/>
  <c r="C1401" i="6"/>
  <c r="D1402" i="6" l="1"/>
  <c r="B1402" i="6"/>
  <c r="E1402" i="6" s="1"/>
  <c r="C1402" i="6"/>
  <c r="A1403" i="6"/>
  <c r="A1404" i="6" l="1"/>
  <c r="D1403" i="6"/>
  <c r="B1403" i="6"/>
  <c r="E1403" i="6" s="1"/>
  <c r="C1403" i="6"/>
  <c r="A1405" i="6" l="1"/>
  <c r="C1404" i="6"/>
  <c r="B1404" i="6"/>
  <c r="E1404" i="6" s="1"/>
  <c r="D1404" i="6"/>
  <c r="C1405" i="6" l="1"/>
  <c r="D1405" i="6"/>
  <c r="B1405" i="6"/>
  <c r="E1405" i="6" s="1"/>
  <c r="A1406" i="6"/>
  <c r="D1406" i="6" l="1"/>
  <c r="C1406" i="6"/>
  <c r="B1406" i="6"/>
  <c r="E1406" i="6" s="1"/>
  <c r="A1407" i="6"/>
  <c r="A1408" i="6" l="1"/>
  <c r="D1407" i="6"/>
  <c r="C1407" i="6"/>
  <c r="B1407" i="6"/>
  <c r="E1407" i="6" s="1"/>
  <c r="A1409" i="6" l="1"/>
  <c r="D1408" i="6"/>
  <c r="C1408" i="6"/>
  <c r="B1408" i="6"/>
  <c r="E1408" i="6" s="1"/>
  <c r="C1409" i="6" l="1"/>
  <c r="A1410" i="6"/>
  <c r="D1409" i="6"/>
  <c r="B1409" i="6"/>
  <c r="E1409" i="6" s="1"/>
  <c r="D1410" i="6" l="1"/>
  <c r="B1410" i="6"/>
  <c r="E1410" i="6" s="1"/>
  <c r="A1411" i="6"/>
  <c r="C1410" i="6"/>
  <c r="C1411" i="6" l="1"/>
  <c r="B1411" i="6"/>
  <c r="E1411" i="6" s="1"/>
  <c r="A1412" i="6"/>
  <c r="D1411" i="6"/>
  <c r="A1413" i="6" l="1"/>
  <c r="B1412" i="6"/>
  <c r="E1412" i="6" s="1"/>
  <c r="C1412" i="6"/>
  <c r="D1412" i="6"/>
  <c r="C1413" i="6" l="1"/>
  <c r="A1414" i="6"/>
  <c r="D1413" i="6"/>
  <c r="B1413" i="6"/>
  <c r="E1413" i="6" s="1"/>
  <c r="D1414" i="6" l="1"/>
  <c r="B1414" i="6"/>
  <c r="E1414" i="6" s="1"/>
  <c r="A1415" i="6"/>
  <c r="C1414" i="6"/>
  <c r="D1415" i="6" l="1"/>
  <c r="A1416" i="6"/>
  <c r="B1415" i="6"/>
  <c r="E1415" i="6" s="1"/>
  <c r="C1415" i="6"/>
  <c r="A1417" i="6" l="1"/>
  <c r="D1416" i="6"/>
  <c r="C1416" i="6"/>
  <c r="B1416" i="6"/>
  <c r="E1416" i="6" s="1"/>
  <c r="B1417" i="6" l="1"/>
  <c r="E1417" i="6" s="1"/>
  <c r="C1417" i="6"/>
  <c r="A1418" i="6"/>
  <c r="D1417" i="6"/>
  <c r="D1418" i="6" l="1"/>
  <c r="C1418" i="6"/>
  <c r="B1418" i="6"/>
  <c r="E1418" i="6" s="1"/>
  <c r="A1419" i="6"/>
  <c r="A1420" i="6" l="1"/>
  <c r="D1419" i="6"/>
  <c r="C1419" i="6"/>
  <c r="B1419" i="6"/>
  <c r="E1419" i="6" s="1"/>
  <c r="A1421" i="6" l="1"/>
  <c r="B1420" i="6"/>
  <c r="E1420" i="6" s="1"/>
  <c r="D1420" i="6"/>
  <c r="C1420" i="6"/>
  <c r="A1422" i="6" l="1"/>
  <c r="D1421" i="6"/>
  <c r="C1421" i="6"/>
  <c r="B1421" i="6"/>
  <c r="E1421" i="6" s="1"/>
  <c r="D1422" i="6" l="1"/>
  <c r="C1422" i="6"/>
  <c r="A1423" i="6"/>
  <c r="B1422" i="6"/>
  <c r="E1422" i="6" s="1"/>
  <c r="C1423" i="6" l="1"/>
  <c r="D1423" i="6"/>
  <c r="B1423" i="6"/>
  <c r="E1423" i="6" s="1"/>
  <c r="A1424" i="6"/>
  <c r="A1425" i="6" l="1"/>
  <c r="D1424" i="6"/>
  <c r="C1424" i="6"/>
  <c r="B1424" i="6"/>
  <c r="E1424" i="6" s="1"/>
  <c r="C1425" i="6" l="1"/>
  <c r="D1425" i="6"/>
  <c r="B1425" i="6"/>
  <c r="E1425" i="6" s="1"/>
  <c r="A1426" i="6"/>
  <c r="D1426" i="6" l="1"/>
  <c r="B1426" i="6"/>
  <c r="E1426" i="6" s="1"/>
  <c r="A1427" i="6"/>
  <c r="C1426" i="6"/>
  <c r="C1427" i="6" l="1"/>
  <c r="B1427" i="6"/>
  <c r="E1427" i="6" s="1"/>
  <c r="A1428" i="6"/>
  <c r="D1427" i="6"/>
  <c r="A1429" i="6" l="1"/>
  <c r="B1428" i="6"/>
  <c r="E1428" i="6" s="1"/>
  <c r="C1428" i="6"/>
  <c r="D1428" i="6"/>
  <c r="D1429" i="6" l="1"/>
  <c r="C1429" i="6"/>
  <c r="B1429" i="6"/>
  <c r="E1429" i="6" s="1"/>
  <c r="A1430" i="6"/>
  <c r="D1430" i="6" l="1"/>
  <c r="B1430" i="6"/>
  <c r="E1430" i="6" s="1"/>
  <c r="A1431" i="6"/>
  <c r="C1430" i="6"/>
  <c r="A1432" i="6" l="1"/>
  <c r="D1431" i="6"/>
  <c r="C1431" i="6"/>
  <c r="B1431" i="6"/>
  <c r="E1431" i="6" s="1"/>
  <c r="A1433" i="6" l="1"/>
  <c r="B1432" i="6"/>
  <c r="E1432" i="6" s="1"/>
  <c r="D1432" i="6"/>
  <c r="C1432" i="6"/>
  <c r="B1433" i="6" l="1"/>
  <c r="E1433" i="6" s="1"/>
  <c r="C1433" i="6"/>
  <c r="D1433" i="6"/>
  <c r="A1434" i="6"/>
  <c r="D1434" i="6" l="1"/>
  <c r="A1435" i="6"/>
  <c r="C1434" i="6"/>
  <c r="B1434" i="6"/>
  <c r="E1434" i="6" s="1"/>
  <c r="A1436" i="6" l="1"/>
  <c r="D1435" i="6"/>
  <c r="C1435" i="6"/>
  <c r="B1435" i="6"/>
  <c r="E1435" i="6" s="1"/>
  <c r="A1437" i="6" l="1"/>
  <c r="B1436" i="6"/>
  <c r="E1436" i="6" s="1"/>
  <c r="D1436" i="6"/>
  <c r="C1436" i="6"/>
  <c r="B1437" i="6" l="1"/>
  <c r="E1437" i="6" s="1"/>
  <c r="A1438" i="6"/>
  <c r="D1437" i="6"/>
  <c r="C1437" i="6"/>
  <c r="D1438" i="6" l="1"/>
  <c r="C1438" i="6"/>
  <c r="A1439" i="6"/>
  <c r="B1438" i="6"/>
  <c r="E1438" i="6" s="1"/>
  <c r="D1439" i="6" l="1"/>
  <c r="C1439" i="6"/>
  <c r="B1439" i="6"/>
  <c r="E1439" i="6" s="1"/>
  <c r="A1440" i="6"/>
  <c r="A1441" i="6" l="1"/>
  <c r="D1440" i="6"/>
  <c r="C1440" i="6"/>
  <c r="B1440" i="6"/>
  <c r="E1440" i="6" s="1"/>
  <c r="C1441" i="6" l="1"/>
  <c r="D1441" i="6"/>
  <c r="B1441" i="6"/>
  <c r="E1441" i="6" s="1"/>
  <c r="A1442" i="6"/>
  <c r="D1442" i="6" l="1"/>
  <c r="A1443" i="6"/>
  <c r="B1442" i="6"/>
  <c r="E1442" i="6" s="1"/>
  <c r="C1442" i="6"/>
  <c r="C1443" i="6" l="1"/>
  <c r="B1443" i="6"/>
  <c r="E1443" i="6" s="1"/>
  <c r="A1444" i="6"/>
  <c r="D1443" i="6"/>
  <c r="A1445" i="6" l="1"/>
  <c r="B1444" i="6"/>
  <c r="E1444" i="6" s="1"/>
  <c r="C1444" i="6"/>
  <c r="D1444" i="6"/>
  <c r="D1445" i="6" l="1"/>
  <c r="C1445" i="6"/>
  <c r="A1446" i="6"/>
  <c r="B1445" i="6"/>
  <c r="E1445" i="6" s="1"/>
  <c r="D1446" i="6" l="1"/>
  <c r="B1446" i="6"/>
  <c r="E1446" i="6" s="1"/>
  <c r="A1447" i="6"/>
  <c r="C1446" i="6"/>
  <c r="B1447" i="6" l="1"/>
  <c r="E1447" i="6" s="1"/>
  <c r="C1447" i="6"/>
  <c r="A1448" i="6"/>
  <c r="D1447" i="6"/>
  <c r="A1449" i="6" l="1"/>
  <c r="D1448" i="6"/>
  <c r="C1448" i="6"/>
  <c r="B1448" i="6"/>
  <c r="E1448" i="6" s="1"/>
  <c r="B1449" i="6" l="1"/>
  <c r="E1449" i="6" s="1"/>
  <c r="A1450" i="6"/>
  <c r="D1449" i="6"/>
  <c r="C1449" i="6"/>
  <c r="D1450" i="6" l="1"/>
  <c r="C1450" i="6"/>
  <c r="A1451" i="6"/>
  <c r="B1450" i="6"/>
  <c r="E1450" i="6" s="1"/>
  <c r="A1452" i="6" l="1"/>
  <c r="D1451" i="6"/>
  <c r="C1451" i="6"/>
  <c r="B1451" i="6"/>
  <c r="E1451" i="6" s="1"/>
  <c r="A1453" i="6" l="1"/>
  <c r="D1452" i="6"/>
  <c r="C1452" i="6"/>
  <c r="B1452" i="6"/>
  <c r="E1452" i="6" s="1"/>
  <c r="C1453" i="6" l="1"/>
  <c r="A1454" i="6"/>
  <c r="D1453" i="6"/>
  <c r="B1453" i="6"/>
  <c r="E1453" i="6" s="1"/>
  <c r="D1454" i="6" l="1"/>
  <c r="C1454" i="6"/>
  <c r="B1454" i="6"/>
  <c r="E1454" i="6" s="1"/>
  <c r="A1455" i="6"/>
  <c r="D1455" i="6" l="1"/>
  <c r="C1455" i="6"/>
  <c r="B1455" i="6"/>
  <c r="E1455" i="6" s="1"/>
  <c r="A1456" i="6"/>
  <c r="A1457" i="6" l="1"/>
  <c r="D1456" i="6"/>
  <c r="B1456" i="6"/>
  <c r="E1456" i="6" s="1"/>
  <c r="C1456" i="6"/>
  <c r="D1457" i="6" l="1"/>
  <c r="C1457" i="6"/>
  <c r="B1457" i="6"/>
  <c r="E1457" i="6" s="1"/>
  <c r="A1458" i="6"/>
  <c r="A1459" i="6" l="1"/>
  <c r="D1458" i="6"/>
  <c r="C1458" i="6"/>
  <c r="B1458" i="6"/>
  <c r="E1458" i="6" s="1"/>
  <c r="A1460" i="6" l="1"/>
  <c r="C1459" i="6"/>
  <c r="B1459" i="6"/>
  <c r="E1459" i="6" s="1"/>
  <c r="D1459" i="6"/>
  <c r="D1460" i="6" l="1"/>
  <c r="A1461" i="6"/>
  <c r="C1460" i="6"/>
  <c r="B1460" i="6"/>
  <c r="E1460" i="6" s="1"/>
  <c r="D1461" i="6" l="1"/>
  <c r="C1461" i="6"/>
  <c r="B1461" i="6"/>
  <c r="E1461" i="6" s="1"/>
  <c r="A1462" i="6"/>
  <c r="C1462" i="6" l="1"/>
  <c r="A1463" i="6"/>
  <c r="D1462" i="6"/>
  <c r="B1462" i="6"/>
  <c r="E1462" i="6" s="1"/>
  <c r="A1464" i="6" l="1"/>
  <c r="D1463" i="6"/>
  <c r="C1463" i="6"/>
  <c r="B1463" i="6"/>
  <c r="E1463" i="6" s="1"/>
  <c r="D1464" i="6" l="1"/>
  <c r="A1465" i="6"/>
  <c r="C1464" i="6"/>
  <c r="B1464" i="6"/>
  <c r="E1464" i="6" s="1"/>
  <c r="D1465" i="6" l="1"/>
  <c r="C1465" i="6"/>
  <c r="A1466" i="6"/>
  <c r="B1465" i="6"/>
  <c r="E1465" i="6" s="1"/>
  <c r="A1467" i="6" l="1"/>
  <c r="D1466" i="6"/>
  <c r="C1466" i="6"/>
  <c r="B1466" i="6"/>
  <c r="E1466" i="6" s="1"/>
  <c r="A1468" i="6" l="1"/>
  <c r="C1467" i="6"/>
  <c r="D1467" i="6"/>
  <c r="B1467" i="6"/>
  <c r="E1467" i="6" s="1"/>
  <c r="D1468" i="6" l="1"/>
  <c r="B1468" i="6"/>
  <c r="E1468" i="6" s="1"/>
  <c r="C1468" i="6"/>
  <c r="A1469" i="6"/>
  <c r="D1469" i="6" l="1"/>
  <c r="A1470" i="6"/>
  <c r="C1469" i="6"/>
  <c r="B1469" i="6"/>
  <c r="E1469" i="6" s="1"/>
  <c r="B1470" i="6" l="1"/>
  <c r="E1470" i="6" s="1"/>
  <c r="C1470" i="6"/>
  <c r="A1471" i="6"/>
  <c r="D1470" i="6"/>
  <c r="A1472" i="6" l="1"/>
  <c r="B1471" i="6"/>
  <c r="E1471" i="6" s="1"/>
  <c r="C1471" i="6"/>
  <c r="D1471" i="6"/>
  <c r="A1473" i="6" l="1"/>
  <c r="D1472" i="6"/>
  <c r="B1472" i="6"/>
  <c r="E1472" i="6" s="1"/>
  <c r="C1472" i="6"/>
  <c r="D1473" i="6" l="1"/>
  <c r="B1473" i="6"/>
  <c r="E1473" i="6" s="1"/>
  <c r="A1474" i="6"/>
  <c r="C1473" i="6"/>
  <c r="A1475" i="6" l="1"/>
  <c r="C1474" i="6"/>
  <c r="D1474" i="6"/>
  <c r="B1474" i="6"/>
  <c r="E1474" i="6" s="1"/>
  <c r="A1476" i="6" l="1"/>
  <c r="D1475" i="6"/>
  <c r="C1475" i="6"/>
  <c r="B1475" i="6"/>
  <c r="E1475" i="6" s="1"/>
  <c r="C1476" i="6" l="1"/>
  <c r="D1476" i="6"/>
  <c r="B1476" i="6"/>
  <c r="E1476" i="6" s="1"/>
  <c r="A1477" i="6"/>
  <c r="D1477" i="6" l="1"/>
  <c r="A1478" i="6"/>
  <c r="C1477" i="6"/>
  <c r="B1477" i="6"/>
  <c r="E1477" i="6" s="1"/>
  <c r="C1478" i="6" l="1"/>
  <c r="B1478" i="6"/>
  <c r="E1478" i="6" s="1"/>
  <c r="D1478" i="6"/>
  <c r="A1479" i="6"/>
  <c r="A1480" i="6" l="1"/>
  <c r="C1479" i="6"/>
  <c r="D1479" i="6"/>
  <c r="B1479" i="6"/>
  <c r="E1479" i="6" s="1"/>
  <c r="D1480" i="6" l="1"/>
  <c r="A1481" i="6"/>
  <c r="C1480" i="6"/>
  <c r="B1480" i="6"/>
  <c r="E1480" i="6" s="1"/>
  <c r="D1481" i="6" l="1"/>
  <c r="C1481" i="6"/>
  <c r="B1481" i="6"/>
  <c r="E1481" i="6" s="1"/>
  <c r="A1482" i="6"/>
  <c r="C1482" i="6" l="1"/>
  <c r="A1483" i="6"/>
  <c r="D1482" i="6"/>
  <c r="B1482" i="6"/>
  <c r="E1482" i="6" s="1"/>
  <c r="A1484" i="6" l="1"/>
  <c r="C1483" i="6"/>
  <c r="D1483" i="6"/>
  <c r="B1483" i="6"/>
  <c r="E1483" i="6" s="1"/>
  <c r="B1484" i="6" l="1"/>
  <c r="E1484" i="6" s="1"/>
  <c r="A1485" i="6"/>
  <c r="D1484" i="6"/>
  <c r="C1484" i="6"/>
  <c r="D1485" i="6" l="1"/>
  <c r="C1485" i="6"/>
  <c r="B1485" i="6"/>
  <c r="E1485" i="6" s="1"/>
  <c r="A1486" i="6"/>
  <c r="B1486" i="6" l="1"/>
  <c r="E1486" i="6" s="1"/>
  <c r="A1487" i="6"/>
  <c r="C1486" i="6"/>
  <c r="D1486" i="6"/>
  <c r="A1488" i="6" l="1"/>
  <c r="C1487" i="6"/>
  <c r="D1487" i="6"/>
  <c r="B1487" i="6"/>
  <c r="E1487" i="6" s="1"/>
  <c r="A1489" i="6" l="1"/>
  <c r="C1488" i="6"/>
  <c r="D1488" i="6"/>
  <c r="B1488" i="6"/>
  <c r="E1488" i="6" s="1"/>
  <c r="D1489" i="6" l="1"/>
  <c r="C1489" i="6"/>
  <c r="B1489" i="6"/>
  <c r="E1489" i="6" s="1"/>
  <c r="A1490" i="6"/>
  <c r="D1490" i="6" l="1"/>
  <c r="B1490" i="6"/>
  <c r="E1490" i="6" s="1"/>
  <c r="A1491" i="6"/>
  <c r="C1490" i="6"/>
  <c r="A1492" i="6" l="1"/>
  <c r="D1491" i="6"/>
  <c r="C1491" i="6"/>
  <c r="B1491" i="6"/>
  <c r="E1491" i="6" s="1"/>
  <c r="A1493" i="6" l="1"/>
  <c r="C1492" i="6"/>
  <c r="B1492" i="6"/>
  <c r="E1492" i="6" s="1"/>
  <c r="D1492" i="6"/>
  <c r="D1493" i="6" l="1"/>
  <c r="B1493" i="6"/>
  <c r="E1493" i="6" s="1"/>
  <c r="C1493" i="6"/>
  <c r="A1494" i="6"/>
  <c r="A1495" i="6" l="1"/>
  <c r="D1494" i="6"/>
  <c r="C1494" i="6"/>
  <c r="B1494" i="6"/>
  <c r="E1494" i="6" s="1"/>
  <c r="A1496" i="6" l="1"/>
  <c r="B1495" i="6"/>
  <c r="E1495" i="6" s="1"/>
  <c r="D1495" i="6"/>
  <c r="C1495" i="6"/>
  <c r="A1497" i="6" l="1"/>
  <c r="C1496" i="6"/>
  <c r="D1496" i="6"/>
  <c r="B1496" i="6"/>
  <c r="E1496" i="6" s="1"/>
  <c r="D1497" i="6" l="1"/>
  <c r="A1498" i="6"/>
  <c r="C1497" i="6"/>
  <c r="B1497" i="6"/>
  <c r="E1497" i="6" s="1"/>
  <c r="C1498" i="6" l="1"/>
  <c r="A1499" i="6"/>
  <c r="D1498" i="6"/>
  <c r="B1498" i="6"/>
  <c r="E1498" i="6" s="1"/>
  <c r="A1500" i="6" l="1"/>
  <c r="C1499" i="6"/>
  <c r="B1499" i="6"/>
  <c r="E1499" i="6" s="1"/>
  <c r="D1499" i="6"/>
  <c r="D1500" i="6" l="1"/>
  <c r="B1500" i="6"/>
  <c r="E1500" i="6" s="1"/>
  <c r="A1501" i="6"/>
  <c r="C1500" i="6"/>
  <c r="D1501" i="6" l="1"/>
  <c r="C1501" i="6"/>
  <c r="B1501" i="6"/>
  <c r="E1501" i="6" s="1"/>
  <c r="A1502" i="6"/>
  <c r="D1502" i="6" l="1"/>
  <c r="A1503" i="6"/>
  <c r="C1502" i="6"/>
  <c r="B1502" i="6"/>
  <c r="E1502" i="6" s="1"/>
  <c r="A1504" i="6" l="1"/>
  <c r="C1503" i="6"/>
  <c r="D1503" i="6"/>
  <c r="B1503" i="6"/>
  <c r="E1503" i="6" s="1"/>
  <c r="D1504" i="6" l="1"/>
  <c r="A1505" i="6"/>
  <c r="C1504" i="6"/>
  <c r="B1504" i="6"/>
  <c r="E1504" i="6" s="1"/>
  <c r="D1505" i="6" l="1"/>
  <c r="C1505" i="6"/>
  <c r="A1506" i="6"/>
  <c r="B1505" i="6"/>
  <c r="E1505" i="6" s="1"/>
  <c r="D1506" i="6" l="1"/>
  <c r="C1506" i="6"/>
  <c r="B1506" i="6"/>
  <c r="E1506" i="6" s="1"/>
  <c r="A1507" i="6"/>
  <c r="A1508" i="6" l="1"/>
  <c r="D1507" i="6"/>
  <c r="B1507" i="6"/>
  <c r="E1507" i="6" s="1"/>
  <c r="C1507" i="6"/>
  <c r="C1508" i="6" l="1"/>
  <c r="D1508" i="6"/>
  <c r="B1508" i="6"/>
  <c r="E1508" i="6" s="1"/>
  <c r="A1509" i="6"/>
  <c r="D1509" i="6" l="1"/>
  <c r="B1509" i="6"/>
  <c r="E1509" i="6" s="1"/>
  <c r="A1510" i="6"/>
  <c r="C1509" i="6"/>
  <c r="D1510" i="6" l="1"/>
  <c r="C1510" i="6"/>
  <c r="B1510" i="6"/>
  <c r="E1510" i="6" s="1"/>
  <c r="A1511" i="6"/>
  <c r="A1512" i="6" l="1"/>
  <c r="B1511" i="6"/>
  <c r="E1511" i="6" s="1"/>
  <c r="D1511" i="6"/>
  <c r="C1511" i="6"/>
  <c r="B1512" i="6" l="1"/>
  <c r="E1512" i="6" s="1"/>
  <c r="A1513" i="6"/>
  <c r="D1512" i="6"/>
  <c r="C1512" i="6"/>
  <c r="D1513" i="6" l="1"/>
  <c r="A1514" i="6"/>
  <c r="C1513" i="6"/>
  <c r="B1513" i="6"/>
  <c r="E1513" i="6" s="1"/>
  <c r="A1515" i="6" l="1"/>
  <c r="D1514" i="6"/>
  <c r="C1514" i="6"/>
  <c r="B1514" i="6"/>
  <c r="E1514" i="6" s="1"/>
  <c r="A1516" i="6" l="1"/>
  <c r="C1515" i="6"/>
  <c r="B1515" i="6"/>
  <c r="E1515" i="6" s="1"/>
  <c r="D1515" i="6"/>
  <c r="B1516" i="6" l="1"/>
  <c r="E1516" i="6" s="1"/>
  <c r="A1517" i="6"/>
  <c r="D1516" i="6"/>
  <c r="C1516" i="6"/>
  <c r="D1517" i="6" l="1"/>
  <c r="A1518" i="6"/>
  <c r="C1517" i="6"/>
  <c r="B1517" i="6"/>
  <c r="E1517" i="6" s="1"/>
  <c r="D1518" i="6" l="1"/>
  <c r="C1518" i="6"/>
  <c r="B1518" i="6"/>
  <c r="E1518" i="6" s="1"/>
  <c r="A1519" i="6"/>
  <c r="A1520" i="6" l="1"/>
  <c r="C1519" i="6"/>
  <c r="D1519" i="6"/>
  <c r="B1519" i="6"/>
  <c r="E1519" i="6" s="1"/>
  <c r="B1520" i="6" l="1"/>
  <c r="E1520" i="6" s="1"/>
  <c r="A1521" i="6"/>
  <c r="D1520" i="6"/>
  <c r="C1520" i="6"/>
  <c r="D1521" i="6" l="1"/>
  <c r="C1521" i="6"/>
  <c r="B1521" i="6"/>
  <c r="E1521" i="6" s="1"/>
  <c r="A1522" i="6"/>
  <c r="A1523" i="6" l="1"/>
  <c r="D1522" i="6"/>
  <c r="C1522" i="6"/>
  <c r="B1522" i="6"/>
  <c r="E1522" i="6" s="1"/>
  <c r="A1524" i="6" l="1"/>
  <c r="D1523" i="6"/>
  <c r="B1523" i="6"/>
  <c r="E1523" i="6" s="1"/>
  <c r="C1523" i="6"/>
  <c r="C1524" i="6" l="1"/>
  <c r="A1525" i="6"/>
  <c r="D1524" i="6"/>
  <c r="B1524" i="6"/>
  <c r="E1524" i="6" s="1"/>
  <c r="D1525" i="6" l="1"/>
  <c r="A1526" i="6"/>
  <c r="B1525" i="6"/>
  <c r="E1525" i="6" s="1"/>
  <c r="C1525" i="6"/>
  <c r="B1526" i="6" l="1"/>
  <c r="E1526" i="6" s="1"/>
  <c r="C1526" i="6"/>
  <c r="A1527" i="6"/>
  <c r="D1526" i="6"/>
  <c r="A1528" i="6" l="1"/>
  <c r="B1527" i="6"/>
  <c r="E1527" i="6" s="1"/>
  <c r="D1527" i="6"/>
  <c r="C1527" i="6"/>
  <c r="C1528" i="6" l="1"/>
  <c r="A1529" i="6"/>
  <c r="D1528" i="6"/>
  <c r="B1528" i="6"/>
  <c r="E1528" i="6" s="1"/>
  <c r="D1529" i="6" l="1"/>
  <c r="A1530" i="6"/>
  <c r="C1529" i="6"/>
  <c r="B1529" i="6"/>
  <c r="E1529" i="6" s="1"/>
  <c r="C1530" i="6" l="1"/>
  <c r="A1531" i="6"/>
  <c r="D1530" i="6"/>
  <c r="B1530" i="6"/>
  <c r="E1530" i="6" s="1"/>
  <c r="A1532" i="6" l="1"/>
  <c r="D1531" i="6"/>
  <c r="C1531" i="6"/>
  <c r="B1531" i="6"/>
  <c r="E1531" i="6" s="1"/>
  <c r="A1533" i="6" l="1"/>
  <c r="B1532" i="6"/>
  <c r="E1532" i="6" s="1"/>
  <c r="D1532" i="6"/>
  <c r="C1532" i="6"/>
  <c r="D1533" i="6" l="1"/>
  <c r="B1533" i="6"/>
  <c r="E1533" i="6" s="1"/>
  <c r="C1533" i="6"/>
  <c r="A1534" i="6"/>
  <c r="D1534" i="6" l="1"/>
  <c r="A1535" i="6"/>
  <c r="C1534" i="6"/>
  <c r="B1534" i="6"/>
  <c r="E1534" i="6" s="1"/>
  <c r="A1536" i="6" l="1"/>
  <c r="D1535" i="6"/>
  <c r="C1535" i="6"/>
  <c r="B1535" i="6"/>
  <c r="E1535" i="6" s="1"/>
  <c r="D1536" i="6" l="1"/>
  <c r="C1536" i="6"/>
  <c r="B1536" i="6"/>
  <c r="E1536" i="6" s="1"/>
  <c r="A1537" i="6"/>
  <c r="D1537" i="6" l="1"/>
  <c r="C1537" i="6"/>
  <c r="A1538" i="6"/>
  <c r="B1537" i="6"/>
  <c r="E1537" i="6" s="1"/>
  <c r="B1538" i="6" l="1"/>
  <c r="E1538" i="6" s="1"/>
  <c r="C1538" i="6"/>
  <c r="A1539" i="6"/>
  <c r="D1538" i="6"/>
  <c r="A1540" i="6" l="1"/>
  <c r="D1539" i="6"/>
  <c r="C1539" i="6"/>
  <c r="B1539" i="6"/>
  <c r="E1539" i="6" s="1"/>
  <c r="C1540" i="6" l="1"/>
  <c r="A1541" i="6"/>
  <c r="D1540" i="6"/>
  <c r="B1540" i="6"/>
  <c r="E1540" i="6" s="1"/>
  <c r="D1541" i="6" l="1"/>
  <c r="C1541" i="6"/>
  <c r="A1542" i="6"/>
  <c r="B1541" i="6"/>
  <c r="E1541" i="6" s="1"/>
  <c r="A1543" i="6" l="1"/>
  <c r="D1542" i="6"/>
  <c r="C1542" i="6"/>
  <c r="B1542" i="6"/>
  <c r="E1542" i="6" s="1"/>
  <c r="A1544" i="6" l="1"/>
  <c r="B1543" i="6"/>
  <c r="E1543" i="6" s="1"/>
  <c r="C1543" i="6"/>
  <c r="D1543" i="6"/>
  <c r="D1544" i="6" l="1"/>
  <c r="C1544" i="6"/>
  <c r="B1544" i="6"/>
  <c r="E1544" i="6" s="1"/>
  <c r="A1545" i="6"/>
  <c r="D1545" i="6" l="1"/>
  <c r="A1546" i="6"/>
  <c r="C1545" i="6"/>
  <c r="B1545" i="6"/>
  <c r="E1545" i="6" s="1"/>
  <c r="D1546" i="6" l="1"/>
  <c r="C1546" i="6"/>
  <c r="B1546" i="6"/>
  <c r="E1546" i="6" s="1"/>
  <c r="A1547" i="6"/>
  <c r="A1548" i="6" l="1"/>
  <c r="D1547" i="6"/>
  <c r="C1547" i="6"/>
  <c r="B1547" i="6"/>
  <c r="E1547" i="6" s="1"/>
  <c r="B1548" i="6" l="1"/>
  <c r="E1548" i="6" s="1"/>
  <c r="A1549" i="6"/>
  <c r="D1548" i="6"/>
  <c r="C1548" i="6"/>
  <c r="D1549" i="6" l="1"/>
  <c r="C1549" i="6"/>
  <c r="B1549" i="6"/>
  <c r="E1549" i="6" s="1"/>
  <c r="A1550" i="6"/>
  <c r="D1550" i="6" l="1"/>
  <c r="A1551" i="6"/>
  <c r="B1550" i="6"/>
  <c r="E1550" i="6" s="1"/>
  <c r="C1550" i="6"/>
  <c r="A1552" i="6" l="1"/>
  <c r="D1551" i="6"/>
  <c r="C1551" i="6"/>
  <c r="B1551" i="6"/>
  <c r="E1551" i="6" s="1"/>
  <c r="D1552" i="6" l="1"/>
  <c r="C1552" i="6"/>
  <c r="B1552" i="6"/>
  <c r="E1552" i="6" s="1"/>
  <c r="A1553" i="6"/>
  <c r="D1553" i="6" l="1"/>
  <c r="C1553" i="6"/>
  <c r="A1554" i="6"/>
  <c r="B1553" i="6"/>
  <c r="E1553" i="6" s="1"/>
  <c r="D1554" i="6" l="1"/>
  <c r="C1554" i="6"/>
  <c r="B1554" i="6"/>
  <c r="E1554" i="6" s="1"/>
  <c r="A1555" i="6"/>
  <c r="A1556" i="6" l="1"/>
  <c r="C1555" i="6"/>
  <c r="B1555" i="6"/>
  <c r="E1555" i="6" s="1"/>
  <c r="D1555" i="6"/>
  <c r="C1556" i="6" l="1"/>
  <c r="A1557" i="6"/>
  <c r="D1556" i="6"/>
  <c r="B1556" i="6"/>
  <c r="E1556" i="6" s="1"/>
  <c r="D1557" i="6" l="1"/>
  <c r="A1558" i="6"/>
  <c r="C1557" i="6"/>
  <c r="B1557" i="6"/>
  <c r="E1557" i="6" s="1"/>
  <c r="A1559" i="6" l="1"/>
  <c r="C1558" i="6"/>
  <c r="B1558" i="6"/>
  <c r="E1558" i="6" s="1"/>
  <c r="D1558" i="6"/>
  <c r="A1560" i="6" l="1"/>
  <c r="B1559" i="6"/>
  <c r="E1559" i="6" s="1"/>
  <c r="D1559" i="6"/>
  <c r="C1559" i="6"/>
  <c r="C1560" i="6" l="1"/>
  <c r="A1561" i="6"/>
  <c r="D1560" i="6"/>
  <c r="B1560" i="6"/>
  <c r="E1560" i="6" s="1"/>
  <c r="D1561" i="6" l="1"/>
  <c r="A1562" i="6"/>
  <c r="C1561" i="6"/>
  <c r="B1561" i="6"/>
  <c r="E1561" i="6" s="1"/>
  <c r="A1563" i="6" l="1"/>
  <c r="D1562" i="6"/>
  <c r="C1562" i="6"/>
  <c r="B1562" i="6"/>
  <c r="E1562" i="6" s="1"/>
  <c r="A1564" i="6" l="1"/>
  <c r="D1563" i="6"/>
  <c r="C1563" i="6"/>
  <c r="B1563" i="6"/>
  <c r="E1563" i="6" s="1"/>
  <c r="D1564" i="6" l="1"/>
  <c r="C1564" i="6"/>
  <c r="B1564" i="6"/>
  <c r="E1564" i="6" s="1"/>
  <c r="A1565" i="6"/>
  <c r="D1565" i="6" l="1"/>
  <c r="A1566" i="6"/>
  <c r="C1565" i="6"/>
  <c r="B1565" i="6"/>
  <c r="E1565" i="6" s="1"/>
  <c r="D1566" i="6" l="1"/>
  <c r="B1566" i="6"/>
  <c r="E1566" i="6" s="1"/>
  <c r="A1567" i="6"/>
  <c r="C1566" i="6"/>
  <c r="A1568" i="6" l="1"/>
  <c r="D1567" i="6"/>
  <c r="C1567" i="6"/>
  <c r="B1567" i="6"/>
  <c r="E1567" i="6" s="1"/>
  <c r="A1569" i="6" l="1"/>
  <c r="D1568" i="6"/>
  <c r="C1568" i="6"/>
  <c r="B1568" i="6"/>
  <c r="E1568" i="6" s="1"/>
  <c r="D1569" i="6" l="1"/>
  <c r="C1569" i="6"/>
  <c r="B1569" i="6"/>
  <c r="E1569" i="6" s="1"/>
  <c r="A1570" i="6"/>
  <c r="A1571" i="6" l="1"/>
  <c r="D1570" i="6"/>
  <c r="C1570" i="6"/>
  <c r="B1570" i="6"/>
  <c r="E1570" i="6" s="1"/>
  <c r="A1572" i="6" l="1"/>
  <c r="B1571" i="6"/>
  <c r="E1571" i="6" s="1"/>
  <c r="D1571" i="6"/>
  <c r="C1571" i="6"/>
  <c r="C1572" i="6" l="1"/>
  <c r="D1572" i="6"/>
  <c r="B1572" i="6"/>
  <c r="E1572" i="6" s="1"/>
  <c r="A1573" i="6"/>
  <c r="D1573" i="6" l="1"/>
  <c r="A1574" i="6"/>
  <c r="C1573" i="6"/>
  <c r="B1573" i="6"/>
  <c r="E1573" i="6" s="1"/>
  <c r="B1574" i="6" l="1"/>
  <c r="E1574" i="6" s="1"/>
  <c r="D1574" i="6"/>
  <c r="C1574" i="6"/>
  <c r="A1575" i="6"/>
  <c r="A1576" i="6" l="1"/>
  <c r="B1575" i="6"/>
  <c r="E1575" i="6" s="1"/>
  <c r="D1575" i="6"/>
  <c r="C1575" i="6"/>
  <c r="C1576" i="6" l="1"/>
  <c r="B1576" i="6"/>
  <c r="E1576" i="6" s="1"/>
  <c r="D1576" i="6"/>
  <c r="A1577" i="6"/>
  <c r="D1577" i="6" l="1"/>
  <c r="A1578" i="6"/>
  <c r="C1577" i="6"/>
  <c r="B1577" i="6"/>
  <c r="E1577" i="6" s="1"/>
  <c r="A1579" i="6" l="1"/>
  <c r="D1578" i="6"/>
  <c r="C1578" i="6"/>
  <c r="B1578" i="6"/>
  <c r="E1578" i="6" s="1"/>
  <c r="A1580" i="6" l="1"/>
  <c r="D1579" i="6"/>
  <c r="C1579" i="6"/>
  <c r="B1579" i="6"/>
  <c r="E1579" i="6" s="1"/>
  <c r="A1581" i="6" l="1"/>
  <c r="C1580" i="6"/>
  <c r="B1580" i="6"/>
  <c r="E1580" i="6" s="1"/>
  <c r="D1580" i="6"/>
  <c r="D1581" i="6" l="1"/>
  <c r="B1581" i="6"/>
  <c r="E1581" i="6" s="1"/>
  <c r="A1582" i="6"/>
  <c r="C1581" i="6"/>
  <c r="D1582" i="6" l="1"/>
  <c r="C1582" i="6"/>
  <c r="B1582" i="6"/>
  <c r="E1582" i="6" s="1"/>
  <c r="A1583" i="6"/>
  <c r="A1584" i="6" l="1"/>
  <c r="D1583" i="6"/>
  <c r="C1583" i="6"/>
  <c r="B1583" i="6"/>
  <c r="E1583" i="6" s="1"/>
  <c r="D1584" i="6" l="1"/>
  <c r="C1584" i="6"/>
  <c r="B1584" i="6"/>
  <c r="E1584" i="6" s="1"/>
  <c r="A1585" i="6"/>
  <c r="D1585" i="6" l="1"/>
  <c r="C1585" i="6"/>
  <c r="B1585" i="6"/>
  <c r="E1585" i="6" s="1"/>
  <c r="A1586" i="6"/>
  <c r="A1587" i="6" l="1"/>
  <c r="C1586" i="6"/>
  <c r="B1586" i="6"/>
  <c r="E1586" i="6" s="1"/>
  <c r="D1586" i="6"/>
  <c r="A1588" i="6" l="1"/>
  <c r="D1587" i="6"/>
  <c r="C1587" i="6"/>
  <c r="B1587" i="6"/>
  <c r="E1587" i="6" s="1"/>
  <c r="C1588" i="6" l="1"/>
  <c r="A1589" i="6"/>
  <c r="D1588" i="6"/>
  <c r="B1588" i="6"/>
  <c r="E1588" i="6" s="1"/>
  <c r="D1589" i="6" l="1"/>
  <c r="A1590" i="6"/>
  <c r="C1589" i="6"/>
  <c r="B1589" i="6"/>
  <c r="E1589" i="6" s="1"/>
  <c r="D1590" i="6" l="1"/>
  <c r="C1590" i="6"/>
  <c r="B1590" i="6"/>
  <c r="E1590" i="6" s="1"/>
  <c r="A1591" i="6"/>
  <c r="A1592" i="6" l="1"/>
  <c r="B1591" i="6"/>
  <c r="E1591" i="6" s="1"/>
  <c r="C1591" i="6"/>
  <c r="D1591" i="6"/>
  <c r="D1592" i="6" l="1"/>
  <c r="C1592" i="6"/>
  <c r="B1592" i="6"/>
  <c r="E1592" i="6" s="1"/>
  <c r="A1593" i="6"/>
  <c r="D1593" i="6" l="1"/>
  <c r="A1594" i="6"/>
  <c r="C1593" i="6"/>
  <c r="B1593" i="6"/>
  <c r="E1593" i="6" s="1"/>
  <c r="D1594" i="6" l="1"/>
  <c r="B1594" i="6"/>
  <c r="E1594" i="6" s="1"/>
  <c r="A1595" i="6"/>
  <c r="C1594" i="6"/>
  <c r="A1596" i="6" l="1"/>
  <c r="D1595" i="6"/>
  <c r="C1595" i="6"/>
  <c r="B1595" i="6"/>
  <c r="E1595" i="6" s="1"/>
  <c r="A1597" i="6" l="1"/>
  <c r="D1596" i="6"/>
  <c r="C1596" i="6"/>
  <c r="B1596" i="6"/>
  <c r="E1596" i="6" s="1"/>
  <c r="D1597" i="6" l="1"/>
  <c r="C1597" i="6"/>
  <c r="B1597" i="6"/>
  <c r="E1597" i="6" s="1"/>
  <c r="A1598" i="6"/>
  <c r="A1599" i="6" l="1"/>
  <c r="D1598" i="6"/>
  <c r="C1598" i="6"/>
  <c r="B1598" i="6"/>
  <c r="E1598" i="6" s="1"/>
  <c r="B1599" i="6" l="1"/>
  <c r="E1599" i="6" s="1"/>
  <c r="A1600" i="6"/>
  <c r="D1599" i="6"/>
  <c r="C1599" i="6"/>
  <c r="B1600" i="6" l="1"/>
  <c r="E1600" i="6" s="1"/>
  <c r="C1600" i="6"/>
  <c r="D1600" i="6"/>
  <c r="A1601" i="6"/>
  <c r="D1601" i="6" l="1"/>
  <c r="A1602" i="6"/>
  <c r="C1601" i="6"/>
  <c r="B1601" i="6"/>
  <c r="E1601" i="6" s="1"/>
  <c r="B1602" i="6" l="1"/>
  <c r="E1602" i="6" s="1"/>
  <c r="D1602" i="6"/>
  <c r="C160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600-000001000000}">
      <text>
        <r>
          <rPr>
            <sz val="10"/>
            <color rgb="FF000000"/>
            <rFont val="Arial"/>
            <scheme val="minor"/>
          </rPr>
          <t>======
ID#AAABxU5wY_4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h41Zkrx4mQBqsGPmYDl8szGilIy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700-000001000000}">
      <text>
        <r>
          <rPr>
            <sz val="10"/>
            <color rgb="FF000000"/>
            <rFont val="Arial"/>
            <scheme val="minor"/>
          </rPr>
          <t>======
ID#AAABxU5wZAs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gQNSXRnycRAH/dsqbcX5VfDr1P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800-000001000000}">
      <text>
        <r>
          <rPr>
            <sz val="10"/>
            <color rgb="FF000000"/>
            <rFont val="Arial"/>
            <scheme val="minor"/>
          </rPr>
          <t>======
ID#AAABxU5wY_o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g7e5WE6PLJu+fz3/yYxevVYn4IJ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900-000001000000}">
      <text>
        <r>
          <rPr>
            <sz val="10"/>
            <color rgb="FF000000"/>
            <rFont val="Arial"/>
            <scheme val="minor"/>
          </rPr>
          <t>======
ID#AAABxU5wZAo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gpxBbxU8jUMy3SPB2/7ml1fc7RW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A00-000001000000}">
      <text>
        <r>
          <rPr>
            <sz val="10"/>
            <color rgb="FF000000"/>
            <rFont val="Arial"/>
            <scheme val="minor"/>
          </rPr>
          <t>======
ID#AAABxU5wY_w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gnuaFQrfojqCs989PiO7MdCacC2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B00-000001000000}">
      <text>
        <r>
          <rPr>
            <sz val="10"/>
            <color rgb="FF000000"/>
            <rFont val="Arial"/>
            <scheme val="minor"/>
          </rPr>
          <t>======
ID#AAABxU5wZAk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jFytQmtnV07HEHwOpsP6Ce0bOSvA=="/>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C00-000001000000}">
      <text>
        <r>
          <rPr>
            <sz val="10"/>
            <color rgb="FF000000"/>
            <rFont val="Arial"/>
            <scheme val="minor"/>
          </rPr>
          <t>======
ID#AAABxU5wY_s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hMjd4BWAwlN4l7KgkUjstNHFT4JQ=="/>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D00-000001000000}">
      <text>
        <r>
          <rPr>
            <sz val="10"/>
            <color rgb="FF000000"/>
            <rFont val="Arial"/>
            <scheme val="minor"/>
          </rPr>
          <t>======
ID#AAABxU5wZAw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gAhuEOmQ5aj6gOv7fDTcIYF5UzHw=="/>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E00-000001000000}">
      <text>
        <r>
          <rPr>
            <sz val="10"/>
            <color rgb="FF000000"/>
            <rFont val="Arial"/>
            <scheme val="minor"/>
          </rPr>
          <t>======
ID#AAABxU5wZAI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i4B5rD53WXQ9U24j5+4Fshk3+MOA=="/>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0F00-000001000000}">
      <text>
        <r>
          <rPr>
            <sz val="10"/>
            <color rgb="FF000000"/>
            <rFont val="Arial"/>
            <scheme val="minor"/>
          </rPr>
          <t>======
ID#AAABxU5wY_0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j8aHbtapKKqDqA11RtCRns0VbhlA=="/>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000-000001000000}">
      <text>
        <r>
          <rPr>
            <sz val="10"/>
            <color rgb="FF000000"/>
            <rFont val="Arial"/>
            <scheme val="minor"/>
          </rPr>
          <t>======
ID#AAABxU5wZAE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g/UNLYYkH/Hn8LjI8+x27gviZncw=="/>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100-000001000000}">
      <text>
        <r>
          <rPr>
            <sz val="10"/>
            <color rgb="FF000000"/>
            <rFont val="Arial"/>
            <scheme val="minor"/>
          </rPr>
          <t>======
ID#AAABxU5wZAM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jb1dMlt9hybentyTeD88IXhTbepw=="/>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200-000001000000}">
      <text>
        <r>
          <rPr>
            <sz val="10"/>
            <color rgb="FF000000"/>
            <rFont val="Arial"/>
            <scheme val="minor"/>
          </rPr>
          <t>======
ID#AAABxU5wZAA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jr8hdgAq+hkn3IGtxdNiqPtJKzAA=="/>
    </ext>
  </extL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300-000001000000}">
      <text>
        <r>
          <rPr>
            <sz val="10"/>
            <color rgb="FF000000"/>
            <rFont val="Arial"/>
            <scheme val="minor"/>
          </rPr>
          <t>======
ID#AAABxU5wZAQ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jR5AOP21oKKyBB8PT8hpodOD1PEA=="/>
    </ext>
  </extL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400-000001000000}">
      <text>
        <r>
          <rPr>
            <sz val="10"/>
            <color rgb="FF000000"/>
            <rFont val="Arial"/>
            <scheme val="minor"/>
          </rPr>
          <t>======
ID#AAABxU5wZAY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jccHwzMR6YlnfOQm+LdjPYkrrqcw=="/>
    </ext>
  </extL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500-000001000000}">
      <text>
        <r>
          <rPr>
            <sz val="10"/>
            <color rgb="FF000000"/>
            <rFont val="Arial"/>
            <scheme val="minor"/>
          </rPr>
          <t>======
ID#AAABxU5wY_k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hiSm8A0qesn6DRoILy7P4ocelgTw=="/>
    </ext>
  </extL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600-000001000000}">
      <text>
        <r>
          <rPr>
            <sz val="10"/>
            <color rgb="FF000000"/>
            <rFont val="Arial"/>
            <scheme val="minor"/>
          </rPr>
          <t>======
ID#AAABxU5wY_8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iLHIjJ3ufdToIGJ2jckX+G+c4Seg=="/>
    </ext>
  </extL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700-000001000000}">
      <text>
        <r>
          <rPr>
            <sz val="10"/>
            <color rgb="FF000000"/>
            <rFont val="Arial"/>
            <scheme val="minor"/>
          </rPr>
          <t>======
ID#AAABxU5wZAg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i/My/LGXIb1UYJT0DfmNZHjLVagA=="/>
    </ext>
  </extL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800-000001000000}">
      <text>
        <r>
          <rPr>
            <sz val="10"/>
            <color rgb="FF000000"/>
            <rFont val="Arial"/>
            <scheme val="minor"/>
          </rPr>
          <t>======
ID#AAABxU5wZAc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hqEE2TbB9jSYdXY9/YdNbecMDy8g=="/>
    </ext>
  </extL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Y6" authorId="0" shapeId="0" xr:uid="{00000000-0006-0000-1900-000001000000}">
      <text>
        <r>
          <rPr>
            <sz val="10"/>
            <color rgb="FF000000"/>
            <rFont val="Arial"/>
            <scheme val="minor"/>
          </rPr>
          <t>======
ID#AAABxU5wZAU
Jim Miller    (2026-01-03 22:16:23)
Enter 1 or 2 
This Cell cannot be left blank!</t>
        </r>
      </text>
    </comment>
  </commentList>
  <extLst>
    <ext xmlns:r="http://schemas.openxmlformats.org/officeDocument/2006/relationships" uri="GoogleSheetsCustomDataVersion2">
      <go:sheetsCustomData xmlns:go="http://customooxmlschemas.google.com/" r:id="rId1" roundtripDataSignature="AMtx7mh800uOrIVES4IdCvcmCGSEqp1vLg=="/>
    </ext>
  </extLst>
</comments>
</file>

<file path=xl/sharedStrings.xml><?xml version="1.0" encoding="utf-8"?>
<sst xmlns="http://schemas.openxmlformats.org/spreadsheetml/2006/main" count="1563" uniqueCount="221">
  <si>
    <t>Region</t>
  </si>
  <si>
    <t>Regional</t>
  </si>
  <si>
    <t>Name</t>
  </si>
  <si>
    <t>Steps for using this Excel scoring workbook correctly</t>
  </si>
  <si>
    <t>Director</t>
  </si>
  <si>
    <t>Email</t>
  </si>
  <si>
    <r>
      <rPr>
        <sz val="8"/>
        <color rgb="FFDD0806"/>
        <rFont val="Arial"/>
        <family val="2"/>
      </rPr>
      <t>(After copying 'WSMC Scoring' to your computer)</t>
    </r>
    <r>
      <rPr>
        <sz val="9"/>
        <color rgb="FFDD0806"/>
        <rFont val="Arial"/>
        <family val="2"/>
      </rPr>
      <t xml:space="preserve"> Enter Region number in B1 on this sheet.</t>
    </r>
  </si>
  <si>
    <t>Enter Knowdown Results</t>
  </si>
  <si>
    <t>Enter Regional Director name and email in cells E1 and E2 on this sheet</t>
  </si>
  <si>
    <t>Place</t>
  </si>
  <si>
    <t>School</t>
  </si>
  <si>
    <r>
      <rPr>
        <b/>
        <sz val="8"/>
        <color rgb="FFDD0806"/>
        <rFont val="Arial"/>
        <family val="2"/>
      </rPr>
      <t xml:space="preserve">(Don't forget to regularly save updates) </t>
    </r>
    <r>
      <rPr>
        <b/>
        <sz val="11"/>
        <color rgb="FFDD0806"/>
        <rFont val="Arial"/>
        <family val="2"/>
      </rPr>
      <t>For each school:</t>
    </r>
  </si>
  <si>
    <t>You may change the tabs on the worksheets to school initials</t>
  </si>
  <si>
    <r>
      <rPr>
        <sz val="9"/>
        <color theme="1"/>
        <rFont val="Arial"/>
        <family val="2"/>
      </rPr>
      <t xml:space="preserve">Enter ALL school Information in the pinkish boxes, </t>
    </r>
    <r>
      <rPr>
        <sz val="9"/>
        <color rgb="FFDD0806"/>
        <rFont val="Arial"/>
        <family val="2"/>
      </rPr>
      <t>omit HS or High School</t>
    </r>
  </si>
  <si>
    <t>Enter Division  (1 if 'AA', 'AAA', or 'AAAA' school, 2 if the school is smaller).</t>
  </si>
  <si>
    <t>Alternate</t>
  </si>
  <si>
    <r>
      <rPr>
        <sz val="9"/>
        <color theme="1"/>
        <rFont val="Arial"/>
        <family val="2"/>
      </rPr>
      <t>Enter student names (</t>
    </r>
    <r>
      <rPr>
        <sz val="9"/>
        <color rgb="FFDD0806"/>
        <rFont val="Arial"/>
        <family val="2"/>
      </rPr>
      <t>first and last please</t>
    </r>
    <r>
      <rPr>
        <sz val="9"/>
        <color theme="1"/>
        <rFont val="Arial"/>
        <family val="2"/>
      </rPr>
      <t xml:space="preserve"> ex: Kayla Kloss) in appropriate columns.</t>
    </r>
  </si>
  <si>
    <r>
      <rPr>
        <sz val="9"/>
        <color theme="1"/>
        <rFont val="Arial"/>
        <family val="2"/>
      </rPr>
      <t xml:space="preserve">Enter the </t>
    </r>
    <r>
      <rPr>
        <sz val="9"/>
        <color rgb="FFDD0806"/>
        <rFont val="Arial"/>
        <family val="2"/>
      </rPr>
      <t>number</t>
    </r>
    <r>
      <rPr>
        <sz val="9"/>
        <color theme="1"/>
        <rFont val="Arial"/>
        <family val="2"/>
      </rPr>
      <t xml:space="preserve"> of the Team Project team for each student on a Project Team</t>
    </r>
  </si>
  <si>
    <t>Information</t>
  </si>
  <si>
    <r>
      <rPr>
        <sz val="9"/>
        <color theme="1"/>
        <rFont val="Arial"/>
        <family val="2"/>
      </rPr>
      <t xml:space="preserve">Enter the </t>
    </r>
    <r>
      <rPr>
        <sz val="9"/>
        <color rgb="FFDD0806"/>
        <rFont val="Arial"/>
        <family val="2"/>
      </rPr>
      <t>number</t>
    </r>
    <r>
      <rPr>
        <sz val="9"/>
        <color theme="1"/>
        <rFont val="Arial"/>
        <family val="2"/>
      </rPr>
      <t xml:space="preserve"> of the Team Problem team for each student on a Prolem Team (note: </t>
    </r>
    <r>
      <rPr>
        <sz val="9"/>
        <color rgb="FFDD0806"/>
        <rFont val="Arial"/>
        <family val="2"/>
      </rPr>
      <t>JV teams</t>
    </r>
    <r>
      <rPr>
        <sz val="9"/>
        <color theme="1"/>
        <rFont val="Arial"/>
        <family val="2"/>
      </rPr>
      <t xml:space="preserve"> must be numbered using numbers larger than the number in cell A9.  A9 can be changed for each school. Watch for </t>
    </r>
    <r>
      <rPr>
        <sz val="9"/>
        <color theme="1"/>
        <rFont val="Arial"/>
        <family val="2"/>
      </rPr>
      <t xml:space="preserve">flags </t>
    </r>
    <r>
      <rPr>
        <b/>
        <sz val="9"/>
        <color theme="1"/>
        <rFont val="Arial"/>
        <family val="2"/>
      </rPr>
      <t>(pink box next to team score)</t>
    </r>
    <r>
      <rPr>
        <sz val="9"/>
        <color theme="1"/>
        <rFont val="Arial"/>
        <family val="2"/>
      </rPr>
      <t xml:space="preserve"> on the varsity teams.)</t>
    </r>
  </si>
  <si>
    <t>WSMC Contest Chair Person</t>
  </si>
  <si>
    <t>Jim Miller</t>
  </si>
  <si>
    <r>
      <rPr>
        <sz val="9"/>
        <color theme="1"/>
        <rFont val="Arial"/>
        <family val="2"/>
      </rPr>
      <t xml:space="preserve">Enter the </t>
    </r>
    <r>
      <rPr>
        <sz val="9"/>
        <color rgb="FFDD0806"/>
        <rFont val="Arial"/>
        <family val="2"/>
      </rPr>
      <t>number</t>
    </r>
    <r>
      <rPr>
        <sz val="9"/>
        <color theme="1"/>
        <rFont val="Arial"/>
        <family val="2"/>
      </rPr>
      <t xml:space="preserve"> of the Team Topical team for each student on a Topical Team. Watch for flag for incorrect team composition. (Topical Individual are assumed for any student without a team number.)</t>
    </r>
  </si>
  <si>
    <t xml:space="preserve">201 Elk Haven Rd.  </t>
  </si>
  <si>
    <t>Cle Elum  98922</t>
  </si>
  <si>
    <r>
      <rPr>
        <sz val="9"/>
        <color theme="1"/>
        <rFont val="Arial"/>
        <family val="2"/>
      </rPr>
      <t>Enter '</t>
    </r>
    <r>
      <rPr>
        <sz val="9"/>
        <color rgb="FFDD0806"/>
        <rFont val="Arial"/>
        <family val="2"/>
      </rPr>
      <t>x</t>
    </r>
    <r>
      <rPr>
        <sz val="9"/>
        <color theme="1"/>
        <rFont val="Arial"/>
        <family val="2"/>
      </rPr>
      <t>' in the Knowdown column by the name of each Knowdown contestent.</t>
    </r>
  </si>
  <si>
    <t>509-674-2317</t>
  </si>
  <si>
    <t>Cell  509-674-8138</t>
  </si>
  <si>
    <t xml:space="preserve">Enter scores as soon as they are reported.  They should be entered in their appropriate colums by their team numbers.  (Project scores start in C4, Team Problem in C13, Topical Team Part One in F3, Topical Team Part Two in G3, Individual Topical Parts One and Two by the students' name.) </t>
  </si>
  <si>
    <t>millerionjim@gmail.com</t>
  </si>
  <si>
    <t>millerji@cwu.edu</t>
  </si>
  <si>
    <r>
      <rPr>
        <b/>
        <sz val="8"/>
        <color rgb="FFDD0806"/>
        <rFont val="Arial"/>
        <family val="2"/>
      </rPr>
      <t>(Don't forget to regularly save updates)</t>
    </r>
    <r>
      <rPr>
        <b/>
        <sz val="11"/>
        <color rgb="FFDD0806"/>
        <rFont val="Arial"/>
        <family val="2"/>
      </rPr>
      <t xml:space="preserve"> At the end of the contest:</t>
    </r>
  </si>
  <si>
    <r>
      <rPr>
        <sz val="9"/>
        <color theme="1"/>
        <rFont val="Arial"/>
        <family val="2"/>
      </rPr>
      <t xml:space="preserve">Enter the results of the Knowdown on this page. </t>
    </r>
    <r>
      <rPr>
        <sz val="14"/>
        <color rgb="FFDD0806"/>
        <rFont val="Arial"/>
        <family val="2"/>
      </rPr>
      <t xml:space="preserve"> (Save)</t>
    </r>
  </si>
  <si>
    <t>Never use the cut command (control x or command x)!</t>
  </si>
  <si>
    <r>
      <rPr>
        <sz val="9"/>
        <color theme="1"/>
        <rFont val="Arial"/>
        <family val="2"/>
      </rPr>
      <t xml:space="preserve">The results will be automatically calculated for each event.  Click on the appropriate tabs to see the results.  If you would like to print the results, select the protion of the worksheet you would like to print, select </t>
    </r>
    <r>
      <rPr>
        <b/>
        <sz val="9"/>
        <color theme="1"/>
        <rFont val="Arial"/>
        <family val="2"/>
      </rPr>
      <t>Print</t>
    </r>
    <r>
      <rPr>
        <sz val="9"/>
        <color theme="1"/>
        <rFont val="Arial"/>
        <family val="2"/>
      </rPr>
      <t xml:space="preserve"> from the file menu, choose to print </t>
    </r>
    <r>
      <rPr>
        <b/>
        <sz val="9"/>
        <color theme="1"/>
        <rFont val="Arial"/>
        <family val="2"/>
      </rPr>
      <t>Selection.</t>
    </r>
  </si>
  <si>
    <r>
      <rPr>
        <sz val="14"/>
        <color rgb="FFDD0806"/>
        <rFont val="Arial"/>
        <family val="2"/>
      </rPr>
      <t>For the students playing up..</t>
    </r>
    <r>
      <rPr>
        <sz val="14"/>
        <color rgb="FFDD0806"/>
        <rFont val="Wingdings"/>
        <charset val="2"/>
      </rPr>
      <t></t>
    </r>
  </si>
  <si>
    <r>
      <rPr>
        <b/>
        <sz val="9"/>
        <color theme="1"/>
        <rFont val="Arial"/>
        <family val="2"/>
      </rPr>
      <t xml:space="preserve">How to deal with playing up:  </t>
    </r>
    <r>
      <rPr>
        <sz val="9"/>
        <color theme="1"/>
        <rFont val="Arial"/>
        <family val="2"/>
      </rPr>
      <t xml:space="preserve">If a student is playing up as per the rules, Enter their name in the correct age/class group and In the Age/class group they are playing up in </t>
    </r>
    <r>
      <rPr>
        <b/>
        <sz val="9"/>
        <color theme="1"/>
        <rFont val="Arial"/>
        <family val="2"/>
      </rPr>
      <t>BUT</t>
    </r>
    <r>
      <rPr>
        <sz val="9"/>
        <color theme="1"/>
        <rFont val="Arial"/>
        <family val="2"/>
      </rPr>
      <t xml:space="preserve"> in the group they are playing up in start their name with an x like Anna is a sophomore so enter Anna in the Sophomore list and then place xAnna in the the Seniors list if Anna is playing up as a Senior.</t>
    </r>
  </si>
  <si>
    <t>Team Projects Results</t>
  </si>
  <si>
    <t>Score</t>
  </si>
  <si>
    <t>Team</t>
  </si>
  <si>
    <t>Names</t>
  </si>
  <si>
    <t>Team Problem Division 1 Results</t>
  </si>
  <si>
    <t>Team Problem Division 2 Results</t>
  </si>
  <si>
    <t>Tm</t>
  </si>
  <si>
    <t>Seniors</t>
  </si>
  <si>
    <t>Juniors</t>
  </si>
  <si>
    <t>Soph's</t>
  </si>
  <si>
    <t>Frosh</t>
  </si>
  <si>
    <t>Junior Varsity Team Problem</t>
  </si>
  <si>
    <t>Topical Team Division 1 Results</t>
  </si>
  <si>
    <t>Topical Team Division 2 Results</t>
  </si>
  <si>
    <t>Overall Topical Individuals</t>
  </si>
  <si>
    <t>Topical Individuals by Class</t>
  </si>
  <si>
    <t>Pl</t>
  </si>
  <si>
    <t>S</t>
  </si>
  <si>
    <t>Team Number</t>
  </si>
  <si>
    <t>Project Scores</t>
  </si>
  <si>
    <t>Topical Team Score</t>
  </si>
  <si>
    <t>Washington State Mathematics Council</t>
  </si>
  <si>
    <t>P1</t>
  </si>
  <si>
    <t>P2</t>
  </si>
  <si>
    <t>Total</t>
  </si>
  <si>
    <t>Address</t>
  </si>
  <si>
    <t>Contest Chair</t>
  </si>
  <si>
    <t>City/Zip</t>
  </si>
  <si>
    <t>Coach</t>
  </si>
  <si>
    <t>If below is red, too many on Knowdown</t>
  </si>
  <si>
    <t>email</t>
  </si>
  <si>
    <t>Division</t>
  </si>
  <si>
    <t>Phone</t>
  </si>
  <si>
    <t>Fax</t>
  </si>
  <si>
    <t>Regional Director</t>
  </si>
  <si>
    <t>Team Num.</t>
  </si>
  <si>
    <t>Top Ind score</t>
  </si>
  <si>
    <t>Top Ind Total</t>
  </si>
  <si>
    <t>Knowdown</t>
  </si>
  <si>
    <t>Tot #</t>
  </si>
  <si>
    <t>Team Prob. Scores</t>
  </si>
  <si>
    <t>Project</t>
  </si>
  <si>
    <t>Team Prob</t>
  </si>
  <si>
    <t>Topical Tm</t>
  </si>
  <si>
    <t>Sophomores</t>
  </si>
  <si>
    <t>Freshmen</t>
  </si>
  <si>
    <t>Top Ind</t>
  </si>
  <si>
    <t>Number of varsity</t>
  </si>
  <si>
    <t>Part 1</t>
  </si>
  <si>
    <t>Part 2</t>
  </si>
  <si>
    <t>Maryk Haynes</t>
  </si>
  <si>
    <t>maryke.nau@gmail.co</t>
  </si>
  <si>
    <t>Anacortes High School</t>
  </si>
  <si>
    <t>1600 20th St</t>
  </si>
  <si>
    <t>Anacortes, 98221</t>
  </si>
  <si>
    <t>Nat Peterson</t>
  </si>
  <si>
    <t>npeterson@asd103.org</t>
  </si>
  <si>
    <t>925-234-4423</t>
  </si>
  <si>
    <t>Bellingham High School</t>
  </si>
  <si>
    <t>2020 Cornwall Ave</t>
  </si>
  <si>
    <t>Bellingham, 98225</t>
  </si>
  <si>
    <t>Scott Smartt</t>
  </si>
  <si>
    <t>scott.smartt@bellinghamschools.org</t>
  </si>
  <si>
    <t>360-325-6451</t>
  </si>
  <si>
    <t>Cascade High School</t>
  </si>
  <si>
    <t>Henry M Jackson High School</t>
  </si>
  <si>
    <t>Kamiak High School</t>
  </si>
  <si>
    <t>King's High School</t>
  </si>
  <si>
    <t>Mariner High School</t>
  </si>
  <si>
    <t>South Whidbey High School</t>
  </si>
  <si>
    <t>8001 East Casino Rd</t>
  </si>
  <si>
    <t>Everett, 98203</t>
  </si>
  <si>
    <t>Amy Crum</t>
  </si>
  <si>
    <t>acrum@everettsd.org</t>
  </si>
  <si>
    <t>425-385-6002</t>
  </si>
  <si>
    <t>425-385-6119</t>
  </si>
  <si>
    <t>1508 136th St NE</t>
  </si>
  <si>
    <t>Mill Creek, 98012</t>
  </si>
  <si>
    <t>425-385-7067</t>
  </si>
  <si>
    <t>10801 Harbour Pointe Blvd</t>
  </si>
  <si>
    <t>Mukilteo, 98275</t>
  </si>
  <si>
    <t>Rebekah Baldridge</t>
  </si>
  <si>
    <t>baldridgerr@mukilteo.wednet.edu</t>
  </si>
  <si>
    <t>425-366-5400</t>
  </si>
  <si>
    <t>19303 Fremont Ave N</t>
  </si>
  <si>
    <t>Shoreline, 98133</t>
  </si>
  <si>
    <t>Johnny Bartholemew</t>
  </si>
  <si>
    <t>kingscompetitivemathteam@gmail.com</t>
  </si>
  <si>
    <t>425-476-5232</t>
  </si>
  <si>
    <t>200 120th St SW</t>
  </si>
  <si>
    <t>Everett, 98204</t>
  </si>
  <si>
    <t>Colton Keibler</t>
  </si>
  <si>
    <t>keiblerct@mukilteo.wednet.edu</t>
  </si>
  <si>
    <t>425-923-6285</t>
  </si>
  <si>
    <t>8231 Lupine Ln</t>
  </si>
  <si>
    <t>Clinton, 98236</t>
  </si>
  <si>
    <t>Clyde Monma</t>
  </si>
  <si>
    <t>clyde@monma.com</t>
  </si>
  <si>
    <t>36-820-1036</t>
  </si>
  <si>
    <t>Mallory Goe</t>
  </si>
  <si>
    <t>x</t>
  </si>
  <si>
    <t>Amelie Harper</t>
  </si>
  <si>
    <t>Tashi Schorr</t>
  </si>
  <si>
    <t>Marley Fae</t>
  </si>
  <si>
    <t>xMads Baral</t>
  </si>
  <si>
    <t>Felix Duez</t>
  </si>
  <si>
    <t>Lindsay Rowen</t>
  </si>
  <si>
    <t>Niamh Gross</t>
  </si>
  <si>
    <t>Sean Waletzko</t>
  </si>
  <si>
    <t>Jihoo Lee</t>
  </si>
  <si>
    <t>Andrew Lee</t>
  </si>
  <si>
    <t>Alexis Ng</t>
  </si>
  <si>
    <t>Brandon Ng</t>
  </si>
  <si>
    <t>Kreta Andrade Martinez</t>
  </si>
  <si>
    <t>Alex Reed</t>
  </si>
  <si>
    <t>Ari Harden</t>
  </si>
  <si>
    <t>Emmett Higley</t>
  </si>
  <si>
    <t>Leon Kum</t>
  </si>
  <si>
    <t>Thales Pham</t>
  </si>
  <si>
    <t>Michelle Ngumbi</t>
  </si>
  <si>
    <t>xAri Harden</t>
  </si>
  <si>
    <t>xEmmett Higley</t>
  </si>
  <si>
    <t>Jacob Hopkins</t>
  </si>
  <si>
    <t>Nathan Kim</t>
  </si>
  <si>
    <t>xDylan Soh</t>
  </si>
  <si>
    <t>Dylan Soh</t>
  </si>
  <si>
    <t>Colton VanderVeen</t>
  </si>
  <si>
    <t>Ammar Abbas</t>
  </si>
  <si>
    <t>Vincent Ngyen</t>
  </si>
  <si>
    <t>Larry Barsukova</t>
  </si>
  <si>
    <t>Adrian Kaptselau</t>
  </si>
  <si>
    <t>Jonathan Chan</t>
  </si>
  <si>
    <t>xSophia Liao</t>
  </si>
  <si>
    <t>xEmily Baiko</t>
  </si>
  <si>
    <t>xCelicia Bumcrot</t>
  </si>
  <si>
    <t>Emily Baiko</t>
  </si>
  <si>
    <t>Sophia Liao</t>
  </si>
  <si>
    <t>Chloe Byun</t>
  </si>
  <si>
    <t>Celicia Bumcrot</t>
  </si>
  <si>
    <t>Isabel Huang</t>
  </si>
  <si>
    <t>Conor Ma</t>
  </si>
  <si>
    <t>xElliot Fortney</t>
  </si>
  <si>
    <t>Elliot Fortney</t>
  </si>
  <si>
    <t>Stella Boblitt</t>
  </si>
  <si>
    <t>Teddy Alexdav</t>
  </si>
  <si>
    <t>Solomon Hilliard</t>
  </si>
  <si>
    <t>Dylan McKnight</t>
  </si>
  <si>
    <t>Maddux Craven</t>
  </si>
  <si>
    <t>Dante Churchill</t>
  </si>
  <si>
    <t>JiYoon Hong</t>
  </si>
  <si>
    <t>Callia Park</t>
  </si>
  <si>
    <t>Daniel Dimov</t>
  </si>
  <si>
    <t>Katie Akesson</t>
  </si>
  <si>
    <t>kakesson@everettsd.org</t>
  </si>
  <si>
    <t>Victor Zhang</t>
  </si>
  <si>
    <t>Sam Keflemariam</t>
  </si>
  <si>
    <t>xJiYoon Seok</t>
  </si>
  <si>
    <t>xJihoo Lee</t>
  </si>
  <si>
    <t>xJoe Ahn</t>
  </si>
  <si>
    <t>Caleb Kwon</t>
  </si>
  <si>
    <t>Edwin An</t>
  </si>
  <si>
    <t>Ryan Jackson</t>
  </si>
  <si>
    <t>Joe Ahn</t>
  </si>
  <si>
    <t>JiYoon Seok</t>
  </si>
  <si>
    <t>Dawit Bekele</t>
  </si>
  <si>
    <t>Ian Petchel</t>
  </si>
  <si>
    <t>Sahil Patel</t>
  </si>
  <si>
    <t>Lukas Marson</t>
  </si>
  <si>
    <t>Calvin Taing</t>
  </si>
  <si>
    <t>Jaden Shan</t>
  </si>
  <si>
    <t>Archbishop Murphy High School</t>
  </si>
  <si>
    <t>12911 39th Ave SE</t>
  </si>
  <si>
    <t>Everett, 98208</t>
  </si>
  <si>
    <t>Lisa Latta</t>
  </si>
  <si>
    <t>llatta@am-hs.org</t>
  </si>
  <si>
    <t>Nathaniel Millett</t>
  </si>
  <si>
    <t>Errol Noet</t>
  </si>
  <si>
    <t>Kosta Lekos</t>
  </si>
  <si>
    <t>Liam Waaga</t>
  </si>
  <si>
    <t>xThales Pham</t>
  </si>
  <si>
    <t>Mads Baral</t>
  </si>
  <si>
    <t>Kamiak</t>
  </si>
  <si>
    <t>Jackson</t>
  </si>
  <si>
    <t>Mariner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</si>
</sst>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sz val="16"/>
      <color theme="1"/>
      <name val="Arial"/>
      <family val="2"/>
    </font>
    <font>
      <sz val="14"/>
      <color theme="1"/>
      <name val="Arial"/>
      <family val="2"/>
    </font>
    <font>
      <sz val="10"/>
      <color theme="1"/>
      <name val="Arial"/>
      <family val="2"/>
    </font>
    <font>
      <sz val="10"/>
      <name val="Arial"/>
      <family val="2"/>
    </font>
    <font>
      <b/>
      <sz val="13"/>
      <color theme="1"/>
      <name val="Arial"/>
      <family val="2"/>
    </font>
    <font>
      <sz val="9"/>
      <color theme="1"/>
      <name val="Arial"/>
      <family val="2"/>
    </font>
    <font>
      <sz val="8"/>
      <color rgb="FFDD0806"/>
      <name val="Arial"/>
      <family val="2"/>
    </font>
    <font>
      <b/>
      <sz val="8"/>
      <color rgb="FFDD0806"/>
      <name val="Arial"/>
      <family val="2"/>
    </font>
    <font>
      <b/>
      <sz val="9"/>
      <color theme="1"/>
      <name val="Arial"/>
      <family val="2"/>
    </font>
    <font>
      <b/>
      <sz val="11"/>
      <color theme="1"/>
      <name val="Arial"/>
      <family val="2"/>
    </font>
    <font>
      <u/>
      <sz val="10"/>
      <color rgb="FF0000D4"/>
      <name val="Arial"/>
      <family val="2"/>
    </font>
    <font>
      <u/>
      <sz val="10"/>
      <color rgb="FF0000D4"/>
      <name val="Arial"/>
      <family val="2"/>
    </font>
    <font>
      <b/>
      <sz val="24"/>
      <color rgb="FFDD0806"/>
      <name val="Arial"/>
      <family val="2"/>
    </font>
    <font>
      <sz val="14"/>
      <color rgb="FFDD0806"/>
      <name val="Arial"/>
      <family val="2"/>
    </font>
    <font>
      <sz val="7"/>
      <color theme="1"/>
      <name val="Arial"/>
      <family val="2"/>
    </font>
    <font>
      <b/>
      <sz val="14"/>
      <color theme="1"/>
      <name val="Arial"/>
      <family val="2"/>
    </font>
    <font>
      <b/>
      <sz val="10"/>
      <color theme="1"/>
      <name val="Arial"/>
      <family val="2"/>
    </font>
    <font>
      <sz val="10"/>
      <color theme="1"/>
      <name val="Arial"/>
      <family val="2"/>
      <scheme val="minor"/>
    </font>
    <font>
      <sz val="24"/>
      <color theme="1"/>
      <name val="Arial"/>
      <family val="2"/>
    </font>
    <font>
      <sz val="8"/>
      <color theme="1"/>
      <name val="Arial"/>
      <family val="2"/>
    </font>
    <font>
      <u/>
      <sz val="8"/>
      <color rgb="FF0000FF"/>
      <name val="Arial"/>
      <family val="2"/>
    </font>
    <font>
      <sz val="10"/>
      <color rgb="FFCCFFCC"/>
      <name val="Arial"/>
      <family val="2"/>
    </font>
    <font>
      <sz val="9"/>
      <color rgb="FFDD0806"/>
      <name val="Arial"/>
      <family val="2"/>
    </font>
    <font>
      <b/>
      <sz val="11"/>
      <color rgb="FFDD0806"/>
      <name val="Arial"/>
      <family val="2"/>
    </font>
    <font>
      <sz val="14"/>
      <color rgb="FFDD0806"/>
      <name val="Wingdings"/>
      <charset val="2"/>
    </font>
    <font>
      <u/>
      <sz val="10"/>
      <color theme="10"/>
      <name val="Arial"/>
      <family val="2"/>
      <scheme val="minor"/>
    </font>
  </fonts>
  <fills count="4">
    <fill>
      <patternFill patternType="none"/>
    </fill>
    <fill>
      <patternFill patternType="gray125"/>
    </fill>
    <fill>
      <patternFill patternType="solid">
        <fgColor rgb="FFCCFFCC"/>
        <bgColor rgb="FFCCFFCC"/>
      </patternFill>
    </fill>
    <fill>
      <patternFill patternType="solid">
        <fgColor rgb="FFFFCC99"/>
        <bgColor rgb="FFFFCC99"/>
      </patternFill>
    </fill>
  </fills>
  <borders count="78">
    <border>
      <left/>
      <right/>
      <top/>
      <bottom/>
      <diagonal/>
    </border>
    <border>
      <left/>
      <right/>
      <top/>
      <bottom/>
      <diagonal/>
    </border>
    <border>
      <left style="medium">
        <color rgb="FF000000"/>
      </left>
      <right style="medium">
        <color rgb="FF000000"/>
      </right>
      <top style="medium">
        <color rgb="FF000000"/>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bottom/>
      <diagonal/>
    </border>
    <border>
      <left/>
      <right style="medium">
        <color rgb="FF000000"/>
      </right>
      <top style="medium">
        <color rgb="FF000000"/>
      </top>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style="thin">
        <color rgb="FF000000"/>
      </right>
      <top/>
      <bottom/>
      <diagonal/>
    </border>
    <border>
      <left/>
      <right style="medium">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right style="medium">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top/>
      <bottom/>
      <diagonal/>
    </border>
    <border>
      <left style="thin">
        <color rgb="FF000000"/>
      </left>
      <right/>
      <top/>
      <bottom/>
      <diagonal/>
    </border>
    <border>
      <left style="thin">
        <color rgb="FF000000"/>
      </left>
      <right style="medium">
        <color rgb="FF000000"/>
      </right>
      <top/>
      <bottom/>
      <diagonal/>
    </border>
    <border>
      <left/>
      <right/>
      <top/>
      <bottom/>
      <diagonal/>
    </border>
    <border>
      <left style="thin">
        <color rgb="FF000000"/>
      </left>
      <right/>
      <top/>
      <bottom/>
      <diagonal/>
    </border>
    <border>
      <left/>
      <right style="medium">
        <color rgb="FF000000"/>
      </right>
      <top style="thin">
        <color rgb="FF000000"/>
      </top>
      <bottom/>
      <diagonal/>
    </border>
    <border>
      <left/>
      <right style="medium">
        <color rgb="FF000000"/>
      </right>
      <top/>
      <bottom/>
      <diagonal/>
    </border>
  </borders>
  <cellStyleXfs count="2">
    <xf numFmtId="0" fontId="0" fillId="0" borderId="0"/>
    <xf numFmtId="0" fontId="26" fillId="0" borderId="0" applyNumberFormat="0" applyFill="0" applyBorder="0" applyAlignment="0" applyProtection="0"/>
  </cellStyleXfs>
  <cellXfs count="159">
    <xf numFmtId="0" fontId="0" fillId="0" borderId="0" xfId="0"/>
    <xf numFmtId="0" fontId="2" fillId="2" borderId="3" xfId="0" applyFont="1" applyFill="1" applyBorder="1" applyAlignment="1">
      <alignment horizontal="right"/>
    </xf>
    <xf numFmtId="0" fontId="3" fillId="2" borderId="3" xfId="0" applyFont="1" applyFill="1" applyBorder="1" applyAlignment="1">
      <alignment horizontal="right"/>
    </xf>
    <xf numFmtId="0" fontId="3" fillId="0" borderId="6" xfId="0" applyFont="1" applyBorder="1"/>
    <xf numFmtId="0" fontId="5" fillId="0" borderId="6" xfId="0" applyFont="1" applyBorder="1" applyAlignment="1">
      <alignment horizontal="center"/>
    </xf>
    <xf numFmtId="0" fontId="6" fillId="0" borderId="6" xfId="0" applyFont="1" applyBorder="1"/>
    <xf numFmtId="0" fontId="7" fillId="0" borderId="6" xfId="0" applyFont="1" applyBorder="1" applyAlignment="1">
      <alignment wrapText="1"/>
    </xf>
    <xf numFmtId="0" fontId="2" fillId="2" borderId="12" xfId="0" applyFont="1" applyFill="1" applyBorder="1"/>
    <xf numFmtId="0" fontId="2" fillId="2" borderId="13" xfId="0" applyFont="1" applyFill="1" applyBorder="1" applyAlignment="1">
      <alignment horizontal="center"/>
    </xf>
    <xf numFmtId="0" fontId="2" fillId="2" borderId="13" xfId="0" applyFont="1" applyFill="1" applyBorder="1"/>
    <xf numFmtId="0" fontId="3" fillId="2" borderId="13" xfId="0" applyFont="1" applyFill="1" applyBorder="1"/>
    <xf numFmtId="0" fontId="8" fillId="0" borderId="6" xfId="0" applyFont="1" applyBorder="1" applyAlignment="1">
      <alignment horizontal="center"/>
    </xf>
    <xf numFmtId="0" fontId="3" fillId="2" borderId="14" xfId="0" applyFont="1" applyFill="1" applyBorder="1"/>
    <xf numFmtId="0" fontId="3" fillId="2" borderId="6" xfId="0" applyFont="1" applyFill="1" applyBorder="1"/>
    <xf numFmtId="0" fontId="3" fillId="0" borderId="18" xfId="0" applyFont="1" applyBorder="1"/>
    <xf numFmtId="0" fontId="9" fillId="3" borderId="6" xfId="0" applyFont="1" applyFill="1" applyBorder="1"/>
    <xf numFmtId="0" fontId="3" fillId="2" borderId="6" xfId="0" applyFont="1" applyFill="1" applyBorder="1" applyAlignment="1">
      <alignment horizontal="right"/>
    </xf>
    <xf numFmtId="0" fontId="6" fillId="0" borderId="6" xfId="0" applyFont="1" applyBorder="1" applyAlignment="1">
      <alignment wrapText="1"/>
    </xf>
    <xf numFmtId="0" fontId="3" fillId="2" borderId="29" xfId="0" applyFont="1" applyFill="1" applyBorder="1"/>
    <xf numFmtId="0" fontId="3" fillId="0" borderId="0" xfId="0" applyFont="1" applyAlignment="1">
      <alignment horizontal="center"/>
    </xf>
    <xf numFmtId="0" fontId="9" fillId="0" borderId="6" xfId="0" applyFont="1" applyBorder="1" applyAlignment="1">
      <alignment wrapText="1"/>
    </xf>
    <xf numFmtId="0" fontId="15" fillId="0" borderId="0" xfId="0" applyFont="1"/>
    <xf numFmtId="0" fontId="17" fillId="2" borderId="12" xfId="0" applyFont="1" applyFill="1" applyBorder="1" applyAlignment="1">
      <alignment horizontal="center"/>
    </xf>
    <xf numFmtId="0" fontId="17" fillId="2" borderId="13" xfId="0" applyFont="1" applyFill="1" applyBorder="1" applyAlignment="1">
      <alignment horizontal="center"/>
    </xf>
    <xf numFmtId="0" fontId="17" fillId="2" borderId="37" xfId="0" applyFont="1" applyFill="1" applyBorder="1"/>
    <xf numFmtId="0" fontId="3" fillId="0" borderId="28" xfId="0" applyFont="1" applyBorder="1" applyAlignment="1">
      <alignment horizontal="center"/>
    </xf>
    <xf numFmtId="0" fontId="3" fillId="0" borderId="28" xfId="0" applyFont="1" applyBorder="1"/>
    <xf numFmtId="0" fontId="3" fillId="0" borderId="6" xfId="0" applyFont="1" applyBorder="1" applyAlignment="1">
      <alignment horizontal="center"/>
    </xf>
    <xf numFmtId="0" fontId="15" fillId="0" borderId="0" xfId="0" applyFont="1" applyAlignment="1">
      <alignment horizontal="center"/>
    </xf>
    <xf numFmtId="0" fontId="18" fillId="0" borderId="0" xfId="0" applyFont="1"/>
    <xf numFmtId="0" fontId="17" fillId="2" borderId="3" xfId="0" applyFont="1" applyFill="1" applyBorder="1" applyAlignment="1">
      <alignment horizontal="center"/>
    </xf>
    <xf numFmtId="0" fontId="17" fillId="2" borderId="37" xfId="0" applyFont="1" applyFill="1" applyBorder="1" applyAlignment="1">
      <alignment horizontal="center"/>
    </xf>
    <xf numFmtId="0" fontId="17" fillId="2" borderId="3" xfId="0" applyFont="1" applyFill="1" applyBorder="1"/>
    <xf numFmtId="0" fontId="3" fillId="0" borderId="0" xfId="0" applyFont="1"/>
    <xf numFmtId="0" fontId="17" fillId="2" borderId="12" xfId="0" applyFont="1" applyFill="1" applyBorder="1" applyAlignment="1">
      <alignment horizontal="right"/>
    </xf>
    <xf numFmtId="0" fontId="17" fillId="2" borderId="13" xfId="0" applyFont="1" applyFill="1" applyBorder="1" applyAlignment="1">
      <alignment horizontal="right"/>
    </xf>
    <xf numFmtId="0" fontId="17" fillId="2" borderId="13" xfId="0" applyFont="1" applyFill="1" applyBorder="1" applyAlignment="1">
      <alignment horizontal="left"/>
    </xf>
    <xf numFmtId="0" fontId="3" fillId="0" borderId="28" xfId="0" applyFont="1" applyBorder="1" applyAlignment="1">
      <alignment horizontal="right"/>
    </xf>
    <xf numFmtId="0" fontId="3" fillId="0" borderId="28" xfId="0" applyFont="1" applyBorder="1" applyAlignment="1">
      <alignment horizontal="left"/>
    </xf>
    <xf numFmtId="0" fontId="3" fillId="0" borderId="6" xfId="0" applyFont="1" applyBorder="1" applyAlignment="1">
      <alignment horizontal="right"/>
    </xf>
    <xf numFmtId="0" fontId="3" fillId="0" borderId="6" xfId="0" applyFont="1" applyBorder="1" applyAlignment="1">
      <alignment horizontal="left"/>
    </xf>
    <xf numFmtId="0" fontId="3" fillId="0" borderId="0" xfId="0" applyFont="1" applyAlignment="1">
      <alignment horizontal="right"/>
    </xf>
    <xf numFmtId="0" fontId="3" fillId="0" borderId="0" xfId="0" applyFont="1" applyAlignment="1">
      <alignment horizontal="left"/>
    </xf>
    <xf numFmtId="0" fontId="15" fillId="0" borderId="45" xfId="0" applyFont="1" applyBorder="1" applyAlignment="1">
      <alignment horizontal="center"/>
    </xf>
    <xf numFmtId="0" fontId="3" fillId="2" borderId="46" xfId="0" applyFont="1" applyFill="1" applyBorder="1"/>
    <xf numFmtId="0" fontId="17" fillId="2" borderId="47" xfId="0" applyFont="1" applyFill="1" applyBorder="1"/>
    <xf numFmtId="0" fontId="15" fillId="2" borderId="6" xfId="0" applyFont="1" applyFill="1" applyBorder="1" applyAlignment="1">
      <alignment horizontal="center"/>
    </xf>
    <xf numFmtId="0" fontId="20" fillId="2" borderId="50" xfId="0" applyFont="1" applyFill="1" applyBorder="1" applyAlignment="1">
      <alignment horizontal="center"/>
    </xf>
    <xf numFmtId="0" fontId="3" fillId="2" borderId="6" xfId="0" applyFont="1" applyFill="1" applyBorder="1" applyAlignment="1">
      <alignment horizontal="center"/>
    </xf>
    <xf numFmtId="0" fontId="3" fillId="2" borderId="52" xfId="0" applyFont="1" applyFill="1" applyBorder="1" applyAlignment="1">
      <alignment horizontal="center"/>
    </xf>
    <xf numFmtId="0" fontId="22" fillId="2" borderId="6" xfId="0" applyFont="1" applyFill="1" applyBorder="1" applyAlignment="1">
      <alignment horizontal="center"/>
    </xf>
    <xf numFmtId="0" fontId="3" fillId="2" borderId="53" xfId="0" applyFont="1" applyFill="1" applyBorder="1" applyAlignment="1">
      <alignment horizontal="center"/>
    </xf>
    <xf numFmtId="0" fontId="20" fillId="2" borderId="6" xfId="0" applyFont="1" applyFill="1" applyBorder="1"/>
    <xf numFmtId="0" fontId="15" fillId="0" borderId="6" xfId="0" applyFont="1" applyBorder="1"/>
    <xf numFmtId="0" fontId="15" fillId="3" borderId="6" xfId="0" applyFont="1" applyFill="1" applyBorder="1" applyAlignment="1">
      <alignment horizontal="center" wrapText="1"/>
    </xf>
    <xf numFmtId="0" fontId="3" fillId="2" borderId="56" xfId="0" applyFont="1" applyFill="1" applyBorder="1" applyAlignment="1">
      <alignment horizontal="center"/>
    </xf>
    <xf numFmtId="0" fontId="3" fillId="2" borderId="58" xfId="0" applyFont="1" applyFill="1" applyBorder="1" applyAlignment="1">
      <alignment horizontal="center"/>
    </xf>
    <xf numFmtId="0" fontId="3" fillId="2" borderId="60" xfId="0" applyFont="1" applyFill="1" applyBorder="1" applyAlignment="1">
      <alignment horizontal="center"/>
    </xf>
    <xf numFmtId="0" fontId="3" fillId="2" borderId="63" xfId="0" applyFont="1" applyFill="1" applyBorder="1" applyAlignment="1">
      <alignment horizontal="center"/>
    </xf>
    <xf numFmtId="0" fontId="3" fillId="2" borderId="14" xfId="0" applyFont="1" applyFill="1" applyBorder="1" applyAlignment="1">
      <alignment horizontal="center"/>
    </xf>
    <xf numFmtId="0" fontId="20" fillId="0" borderId="6" xfId="0" applyFont="1" applyBorder="1"/>
    <xf numFmtId="0" fontId="15" fillId="2" borderId="6" xfId="0" applyFont="1" applyFill="1" applyBorder="1" applyAlignment="1">
      <alignment horizontal="center" textRotation="90"/>
    </xf>
    <xf numFmtId="0" fontId="3" fillId="2" borderId="64" xfId="0" applyFont="1" applyFill="1" applyBorder="1" applyAlignment="1">
      <alignment horizontal="center"/>
    </xf>
    <xf numFmtId="0" fontId="3" fillId="0" borderId="65" xfId="0" applyFont="1" applyBorder="1"/>
    <xf numFmtId="0" fontId="3" fillId="2" borderId="65" xfId="0" applyFont="1" applyFill="1" applyBorder="1" applyAlignment="1">
      <alignment horizontal="center"/>
    </xf>
    <xf numFmtId="0" fontId="3" fillId="2" borderId="66" xfId="0" applyFont="1" applyFill="1" applyBorder="1"/>
    <xf numFmtId="0" fontId="20" fillId="2" borderId="67" xfId="0" applyFont="1" applyFill="1" applyBorder="1" applyAlignment="1">
      <alignment horizontal="center"/>
    </xf>
    <xf numFmtId="0" fontId="3" fillId="2" borderId="70" xfId="0" applyFont="1" applyFill="1" applyBorder="1" applyAlignment="1">
      <alignment textRotation="45"/>
    </xf>
    <xf numFmtId="0" fontId="3" fillId="0" borderId="73" xfId="0" applyFont="1" applyBorder="1" applyAlignment="1">
      <alignment textRotation="45"/>
    </xf>
    <xf numFmtId="0" fontId="3" fillId="2" borderId="76" xfId="0" applyFont="1" applyFill="1" applyBorder="1" applyAlignment="1">
      <alignment textRotation="45"/>
    </xf>
    <xf numFmtId="0" fontId="3" fillId="0" borderId="77" xfId="0" applyFont="1" applyBorder="1" applyAlignment="1">
      <alignment textRotation="45"/>
    </xf>
    <xf numFmtId="0" fontId="20" fillId="0" borderId="20" xfId="0" applyFont="1" applyBorder="1"/>
    <xf numFmtId="0" fontId="6" fillId="0" borderId="25" xfId="0" applyFont="1" applyBorder="1"/>
    <xf numFmtId="0" fontId="4" fillId="0" borderId="28" xfId="0" applyFont="1" applyBorder="1"/>
    <xf numFmtId="0" fontId="6" fillId="0" borderId="25" xfId="0" applyFont="1" applyBorder="1" applyAlignment="1">
      <alignment wrapText="1"/>
    </xf>
    <xf numFmtId="0" fontId="11" fillId="2" borderId="30" xfId="0" applyFont="1" applyFill="1" applyBorder="1"/>
    <xf numFmtId="0" fontId="4" fillId="0" borderId="31" xfId="0" applyFont="1" applyBorder="1"/>
    <xf numFmtId="0" fontId="4" fillId="0" borderId="32" xfId="0" applyFont="1" applyBorder="1"/>
    <xf numFmtId="0" fontId="12" fillId="2" borderId="33" xfId="0" applyFont="1" applyFill="1" applyBorder="1"/>
    <xf numFmtId="0" fontId="4" fillId="0" borderId="34" xfId="0" applyFont="1" applyBorder="1"/>
    <xf numFmtId="0" fontId="13" fillId="0" borderId="0" xfId="0" applyFont="1" applyAlignment="1">
      <alignment wrapText="1"/>
    </xf>
    <xf numFmtId="0" fontId="0" fillId="0" borderId="0" xfId="0"/>
    <xf numFmtId="0" fontId="4" fillId="0" borderId="35" xfId="0" applyFont="1" applyBorder="1"/>
    <xf numFmtId="0" fontId="14" fillId="0" borderId="0" xfId="0" applyFont="1" applyAlignment="1">
      <alignment wrapText="1"/>
    </xf>
    <xf numFmtId="0" fontId="3" fillId="2" borderId="26" xfId="0" applyFont="1" applyFill="1" applyBorder="1"/>
    <xf numFmtId="0" fontId="4" fillId="0" borderId="19" xfId="0" applyFont="1" applyBorder="1"/>
    <xf numFmtId="0" fontId="4" fillId="0" borderId="27" xfId="0" applyFont="1" applyBorder="1"/>
    <xf numFmtId="0" fontId="4" fillId="0" borderId="20" xfId="0" applyFont="1" applyBorder="1"/>
    <xf numFmtId="0" fontId="3" fillId="2" borderId="18" xfId="0" applyFont="1" applyFill="1" applyBorder="1"/>
    <xf numFmtId="0" fontId="10" fillId="2" borderId="26" xfId="0" applyFont="1" applyFill="1" applyBorder="1" applyAlignment="1">
      <alignment horizontal="left"/>
    </xf>
    <xf numFmtId="0" fontId="3" fillId="2" borderId="26" xfId="0" applyFont="1" applyFill="1" applyBorder="1" applyAlignment="1">
      <alignment horizontal="left"/>
    </xf>
    <xf numFmtId="0" fontId="3" fillId="0" borderId="18" xfId="0" applyFont="1" applyBorder="1" applyAlignment="1">
      <alignment horizontal="center"/>
    </xf>
    <xf numFmtId="0" fontId="3" fillId="0" borderId="18" xfId="0" applyFont="1" applyBorder="1"/>
    <xf numFmtId="0" fontId="3" fillId="0" borderId="21" xfId="0" applyFont="1" applyBorder="1"/>
    <xf numFmtId="0" fontId="4" fillId="0" borderId="21" xfId="0" applyFont="1" applyBorder="1"/>
    <xf numFmtId="0" fontId="1" fillId="2" borderId="22" xfId="0" applyFont="1" applyFill="1" applyBorder="1" applyAlignment="1">
      <alignment horizontal="center"/>
    </xf>
    <xf numFmtId="0" fontId="4" fillId="0" borderId="23" xfId="0" applyFont="1" applyBorder="1"/>
    <xf numFmtId="0" fontId="4" fillId="0" borderId="24" xfId="0" applyFont="1" applyBorder="1"/>
    <xf numFmtId="0" fontId="3" fillId="0" borderId="15" xfId="0" applyFont="1" applyBorder="1" applyAlignment="1">
      <alignment horizontal="center"/>
    </xf>
    <xf numFmtId="0" fontId="4" fillId="0" borderId="16" xfId="0" applyFont="1" applyBorder="1"/>
    <xf numFmtId="0" fontId="4" fillId="0" borderId="17" xfId="0" applyFont="1" applyBorder="1"/>
    <xf numFmtId="0" fontId="3" fillId="0" borderId="15" xfId="0" applyFont="1" applyBorder="1"/>
    <xf numFmtId="0" fontId="1" fillId="2" borderId="1" xfId="0" applyFont="1" applyFill="1" applyBorder="1" applyAlignment="1">
      <alignment vertical="center"/>
    </xf>
    <xf numFmtId="0" fontId="4" fillId="0" borderId="7" xfId="0" applyFont="1" applyBorder="1"/>
    <xf numFmtId="0" fontId="1" fillId="3" borderId="2" xfId="0" applyFont="1" applyFill="1" applyBorder="1" applyAlignment="1">
      <alignment horizontal="center" vertical="center"/>
    </xf>
    <xf numFmtId="0" fontId="4" fillId="0" borderId="8" xfId="0" applyFont="1" applyBorder="1"/>
    <xf numFmtId="0" fontId="3" fillId="3" borderId="4" xfId="0" applyFont="1" applyFill="1" applyBorder="1"/>
    <xf numFmtId="0" fontId="4" fillId="0" borderId="5" xfId="0" applyFont="1" applyBorder="1"/>
    <xf numFmtId="0" fontId="26" fillId="3" borderId="4" xfId="1" applyFill="1" applyBorder="1"/>
    <xf numFmtId="0" fontId="1" fillId="2" borderId="9" xfId="0" applyFont="1" applyFill="1" applyBorder="1" applyAlignment="1">
      <alignment horizontal="center"/>
    </xf>
    <xf numFmtId="0" fontId="4" fillId="0" borderId="10" xfId="0" applyFont="1" applyBorder="1"/>
    <xf numFmtId="0" fontId="4" fillId="0" borderId="11" xfId="0" applyFont="1" applyBorder="1"/>
    <xf numFmtId="0" fontId="16" fillId="2" borderId="9" xfId="0" applyFont="1" applyFill="1" applyBorder="1" applyAlignment="1">
      <alignment horizontal="center"/>
    </xf>
    <xf numFmtId="0" fontId="4" fillId="0" borderId="36" xfId="0" applyFont="1" applyBorder="1"/>
    <xf numFmtId="0" fontId="16" fillId="2" borderId="38" xfId="0" applyFont="1" applyFill="1" applyBorder="1" applyAlignment="1">
      <alignment horizontal="center"/>
    </xf>
    <xf numFmtId="0" fontId="4" fillId="0" borderId="39" xfId="0" applyFont="1" applyBorder="1"/>
    <xf numFmtId="0" fontId="4" fillId="0" borderId="40" xfId="0" applyFont="1" applyBorder="1"/>
    <xf numFmtId="0" fontId="3" fillId="2" borderId="57" xfId="0" applyFont="1" applyFill="1" applyBorder="1" applyAlignment="1">
      <alignment textRotation="45"/>
    </xf>
    <xf numFmtId="0" fontId="4" fillId="0" borderId="59" xfId="0" applyFont="1" applyBorder="1"/>
    <xf numFmtId="0" fontId="4" fillId="0" borderId="62" xfId="0" applyFont="1" applyBorder="1"/>
    <xf numFmtId="0" fontId="20" fillId="2" borderId="25" xfId="0" applyFont="1" applyFill="1" applyBorder="1" applyAlignment="1">
      <alignment textRotation="90"/>
    </xf>
    <xf numFmtId="0" fontId="4" fillId="0" borderId="49" xfId="0" applyFont="1" applyBorder="1"/>
    <xf numFmtId="0" fontId="20" fillId="2" borderId="18" xfId="0" applyFont="1" applyFill="1" applyBorder="1" applyAlignment="1">
      <alignment horizontal="center"/>
    </xf>
    <xf numFmtId="0" fontId="3" fillId="2" borderId="25" xfId="0" applyFont="1" applyFill="1" applyBorder="1" applyAlignment="1">
      <alignment textRotation="45"/>
    </xf>
    <xf numFmtId="0" fontId="15" fillId="2" borderId="25" xfId="0" applyFont="1" applyFill="1" applyBorder="1" applyAlignment="1">
      <alignment horizontal="center" textRotation="90" wrapText="1"/>
    </xf>
    <xf numFmtId="0" fontId="4" fillId="0" borderId="61" xfId="0" applyFont="1" applyBorder="1"/>
    <xf numFmtId="0" fontId="20" fillId="2" borderId="18" xfId="0" applyFont="1" applyFill="1" applyBorder="1"/>
    <xf numFmtId="0" fontId="20" fillId="2" borderId="25" xfId="0" applyFont="1" applyFill="1" applyBorder="1" applyAlignment="1">
      <alignment horizontal="center" textRotation="90"/>
    </xf>
    <xf numFmtId="0" fontId="17" fillId="2" borderId="18" xfId="0" applyFont="1" applyFill="1" applyBorder="1"/>
    <xf numFmtId="0" fontId="15" fillId="2" borderId="18" xfId="0" applyFont="1" applyFill="1" applyBorder="1" applyAlignment="1">
      <alignment horizontal="center"/>
    </xf>
    <xf numFmtId="0" fontId="19" fillId="2" borderId="25" xfId="0" applyFont="1" applyFill="1" applyBorder="1" applyAlignment="1">
      <alignment horizontal="center"/>
    </xf>
    <xf numFmtId="0" fontId="19" fillId="3" borderId="25" xfId="0" applyFont="1" applyFill="1" applyBorder="1" applyAlignment="1">
      <alignment horizontal="center"/>
    </xf>
    <xf numFmtId="0" fontId="20" fillId="2" borderId="18" xfId="0" applyFont="1" applyFill="1" applyBorder="1" applyAlignment="1">
      <alignment horizontal="right"/>
    </xf>
    <xf numFmtId="0" fontId="15" fillId="2" borderId="18" xfId="0" applyFont="1" applyFill="1" applyBorder="1" applyAlignment="1">
      <alignment wrapText="1"/>
    </xf>
    <xf numFmtId="0" fontId="15" fillId="2" borderId="18" xfId="0" applyFont="1" applyFill="1" applyBorder="1"/>
    <xf numFmtId="0" fontId="15" fillId="2" borderId="41" xfId="0" applyFont="1" applyFill="1" applyBorder="1" applyAlignment="1">
      <alignment horizontal="center" textRotation="90" wrapText="1"/>
    </xf>
    <xf numFmtId="0" fontId="4" fillId="0" borderId="42" xfId="0" applyFont="1" applyBorder="1"/>
    <xf numFmtId="0" fontId="4" fillId="0" borderId="48" xfId="0" applyFont="1" applyBorder="1"/>
    <xf numFmtId="0" fontId="4" fillId="0" borderId="51" xfId="0" applyFont="1" applyBorder="1"/>
    <xf numFmtId="0" fontId="15" fillId="2" borderId="43" xfId="0" applyFont="1" applyFill="1" applyBorder="1" applyAlignment="1">
      <alignment textRotation="90" wrapText="1"/>
    </xf>
    <xf numFmtId="0" fontId="15" fillId="2" borderId="44" xfId="0" applyFont="1" applyFill="1" applyBorder="1" applyAlignment="1">
      <alignment horizontal="center"/>
    </xf>
    <xf numFmtId="0" fontId="4" fillId="0" borderId="45" xfId="0" applyFont="1" applyBorder="1"/>
    <xf numFmtId="0" fontId="3" fillId="2" borderId="44" xfId="0" applyFont="1" applyFill="1" applyBorder="1" applyAlignment="1">
      <alignment horizontal="right"/>
    </xf>
    <xf numFmtId="0" fontId="3" fillId="0" borderId="44" xfId="0" applyFont="1" applyBorder="1"/>
    <xf numFmtId="0" fontId="3" fillId="2" borderId="25" xfId="0" applyFont="1" applyFill="1" applyBorder="1" applyAlignment="1">
      <alignment horizontal="center" textRotation="45"/>
    </xf>
    <xf numFmtId="0" fontId="15" fillId="2" borderId="54" xfId="0" applyFont="1" applyFill="1" applyBorder="1" applyAlignment="1">
      <alignment horizontal="center" wrapText="1"/>
    </xf>
    <xf numFmtId="0" fontId="4" fillId="0" borderId="55" xfId="0" applyFont="1" applyBorder="1"/>
    <xf numFmtId="0" fontId="4" fillId="0" borderId="15" xfId="0" applyFont="1" applyBorder="1"/>
    <xf numFmtId="0" fontId="15" fillId="2" borderId="54" xfId="0" applyFont="1" applyFill="1" applyBorder="1" applyAlignment="1">
      <alignment wrapText="1"/>
    </xf>
    <xf numFmtId="0" fontId="15" fillId="2" borderId="25" xfId="0" applyFont="1" applyFill="1" applyBorder="1" applyAlignment="1">
      <alignment wrapText="1"/>
    </xf>
    <xf numFmtId="0" fontId="3" fillId="2" borderId="18" xfId="0" applyFont="1" applyFill="1" applyBorder="1" applyAlignment="1">
      <alignment horizontal="right"/>
    </xf>
    <xf numFmtId="0" fontId="21" fillId="2" borderId="18" xfId="0" applyFont="1" applyFill="1" applyBorder="1" applyAlignment="1">
      <alignment horizontal="center"/>
    </xf>
    <xf numFmtId="0" fontId="26" fillId="0" borderId="18" xfId="1" applyBorder="1"/>
    <xf numFmtId="0" fontId="20" fillId="2" borderId="68" xfId="0" applyFont="1" applyFill="1" applyBorder="1" applyAlignment="1">
      <alignment textRotation="90"/>
    </xf>
    <xf numFmtId="0" fontId="4" fillId="0" borderId="71" xfId="0" applyFont="1" applyBorder="1"/>
    <xf numFmtId="0" fontId="4" fillId="0" borderId="74" xfId="0" applyFont="1" applyBorder="1"/>
    <xf numFmtId="0" fontId="20" fillId="2" borderId="69" xfId="0" applyFont="1" applyFill="1" applyBorder="1" applyAlignment="1">
      <alignment textRotation="90"/>
    </xf>
    <xf numFmtId="0" fontId="4" fillId="0" borderId="72" xfId="0" applyFont="1" applyBorder="1"/>
    <xf numFmtId="0" fontId="4" fillId="0" borderId="75" xfId="0" applyFont="1" applyBorder="1"/>
  </cellXfs>
  <cellStyles count="2">
    <cellStyle name="Hyperlink" xfId="1" builtinId="8"/>
    <cellStyle name="Normal" xfId="0" builtinId="0"/>
  </cellStyles>
  <dxfs count="140">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FFCC99"/>
          <bgColor rgb="FFFFCC99"/>
        </patternFill>
      </fill>
    </dxf>
    <dxf>
      <fill>
        <patternFill patternType="solid">
          <fgColor rgb="FFDD0806"/>
          <bgColor rgb="FFDD0806"/>
        </patternFill>
      </fill>
    </dxf>
    <dxf>
      <fill>
        <patternFill patternType="solid">
          <fgColor rgb="FFFFCC99"/>
          <bgColor rgb="FFFFCC99"/>
        </patternFill>
      </fill>
    </dxf>
    <dxf>
      <fill>
        <patternFill patternType="solid">
          <fgColor rgb="FFFFCC99"/>
          <bgColor rgb="FFFFCC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customschemas.google.com/relationships/workbookmetadata" Target="metadata"/><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8</xdr:col>
      <xdr:colOff>9525</xdr:colOff>
      <xdr:row>0</xdr:row>
      <xdr:rowOff>0</xdr:rowOff>
    </xdr:from>
    <xdr:ext cx="781050" cy="676275"/>
    <xdr:pic>
      <xdr:nvPicPr>
        <xdr:cNvPr id="2" name="image1.png">
          <a:extLst>
            <a:ext uri="{FF2B5EF4-FFF2-40B4-BE49-F238E27FC236}">
              <a16:creationId xmlns:a16="http://schemas.microsoft.com/office/drawing/2014/main" id="{00000000-0008-0000-1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aryke.nau@gmail.co" TargetMode="External"/><Relationship Id="rId2" Type="http://schemas.openxmlformats.org/officeDocument/2006/relationships/hyperlink" Target="mailto:millerji@cwu.edu" TargetMode="External"/><Relationship Id="rId1" Type="http://schemas.openxmlformats.org/officeDocument/2006/relationships/hyperlink" Target="mailto:millerionjim@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npeterson@asd103.org" TargetMode="Externa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mailto:scott.smartt@bellinghamschools.org" TargetMode="Externa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hyperlink" Target="mailto:acrum@everettsd.org" TargetMode="Externa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hyperlink" Target="mailto:kakesson@everettsd.org" TargetMode="External"/><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hyperlink" Target="mailto:baldridgerr@mukilteo.wednet.edu" TargetMode="Externa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hyperlink" Target="mailto:kingscompetitivemathteam@gmail.com" TargetMode="Externa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hyperlink" Target="mailto:keiblerct@mukilteo.wednet.edu" TargetMode="External"/><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hyperlink" Target="mailto:clyde@monma.com" TargetMode="External"/><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hyperlink" Target="mailto:llatta@am-hs.org" TargetMode="Externa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tabSelected="1" zoomScale="120" zoomScaleNormal="120" workbookViewId="0">
      <selection activeCell="E7" sqref="E7:F7"/>
    </sheetView>
  </sheetViews>
  <sheetFormatPr defaultColWidth="12.6328125" defaultRowHeight="15" customHeight="1" x14ac:dyDescent="0.25"/>
  <cols>
    <col min="1" max="1" width="10.08984375" customWidth="1"/>
    <col min="2" max="2" width="6.90625" customWidth="1"/>
    <col min="3" max="3" width="13" customWidth="1"/>
    <col min="4" max="4" width="6.36328125" customWidth="1"/>
    <col min="5" max="5" width="11.453125" customWidth="1"/>
    <col min="6" max="6" width="15.453125" customWidth="1"/>
    <col min="7" max="7" width="4.36328125" customWidth="1"/>
    <col min="8" max="8" width="67.6328125" customWidth="1"/>
    <col min="9" max="26" width="10.6328125" customWidth="1"/>
  </cols>
  <sheetData>
    <row r="1" spans="1:8" ht="18" customHeight="1" x14ac:dyDescent="0.35">
      <c r="A1" s="102" t="s">
        <v>0</v>
      </c>
      <c r="B1" s="104">
        <v>5</v>
      </c>
      <c r="C1" s="1" t="s">
        <v>1</v>
      </c>
      <c r="D1" s="2" t="s">
        <v>2</v>
      </c>
      <c r="E1" s="106" t="s">
        <v>87</v>
      </c>
      <c r="F1" s="107"/>
      <c r="G1" s="3"/>
      <c r="H1" s="4" t="s">
        <v>3</v>
      </c>
    </row>
    <row r="2" spans="1:8" ht="18" customHeight="1" x14ac:dyDescent="0.35">
      <c r="A2" s="103"/>
      <c r="B2" s="105"/>
      <c r="C2" s="1" t="s">
        <v>4</v>
      </c>
      <c r="D2" s="2" t="s">
        <v>5</v>
      </c>
      <c r="E2" s="108" t="s">
        <v>88</v>
      </c>
      <c r="F2" s="107"/>
      <c r="G2" s="5">
        <v>1</v>
      </c>
      <c r="H2" s="6" t="s">
        <v>6</v>
      </c>
    </row>
    <row r="3" spans="1:8" ht="18" customHeight="1" x14ac:dyDescent="0.4">
      <c r="A3" s="109" t="s">
        <v>7</v>
      </c>
      <c r="B3" s="110"/>
      <c r="C3" s="110"/>
      <c r="D3" s="110"/>
      <c r="E3" s="110"/>
      <c r="F3" s="111"/>
      <c r="G3" s="5">
        <v>2</v>
      </c>
      <c r="H3" s="5" t="s">
        <v>8</v>
      </c>
    </row>
    <row r="4" spans="1:8" ht="18" customHeight="1" x14ac:dyDescent="0.35">
      <c r="A4" s="7" t="s">
        <v>9</v>
      </c>
      <c r="B4" s="8" t="s">
        <v>2</v>
      </c>
      <c r="C4" s="9"/>
      <c r="D4" s="9"/>
      <c r="E4" s="9" t="s">
        <v>10</v>
      </c>
      <c r="F4" s="10"/>
      <c r="G4" s="5"/>
      <c r="H4" s="11" t="s">
        <v>11</v>
      </c>
    </row>
    <row r="5" spans="1:8" ht="18" customHeight="1" x14ac:dyDescent="0.25">
      <c r="A5" s="12">
        <v>1</v>
      </c>
      <c r="B5" s="98" t="s">
        <v>147</v>
      </c>
      <c r="C5" s="99"/>
      <c r="D5" s="100"/>
      <c r="E5" s="101" t="s">
        <v>218</v>
      </c>
      <c r="F5" s="100"/>
      <c r="G5" s="5">
        <v>3</v>
      </c>
      <c r="H5" s="5" t="s">
        <v>12</v>
      </c>
    </row>
    <row r="6" spans="1:8" ht="18" customHeight="1" x14ac:dyDescent="0.25">
      <c r="A6" s="13">
        <v>2</v>
      </c>
      <c r="B6" s="91" t="s">
        <v>186</v>
      </c>
      <c r="C6" s="85"/>
      <c r="D6" s="87"/>
      <c r="E6" s="92" t="s">
        <v>219</v>
      </c>
      <c r="F6" s="87"/>
      <c r="G6" s="5">
        <v>4</v>
      </c>
      <c r="H6" s="5" t="s">
        <v>13</v>
      </c>
    </row>
    <row r="7" spans="1:8" ht="18" customHeight="1" x14ac:dyDescent="0.25">
      <c r="A7" s="13">
        <v>3</v>
      </c>
      <c r="B7" s="91" t="s">
        <v>151</v>
      </c>
      <c r="C7" s="85"/>
      <c r="D7" s="87"/>
      <c r="E7" s="92" t="s">
        <v>220</v>
      </c>
      <c r="F7" s="87"/>
      <c r="G7" s="5">
        <v>5</v>
      </c>
      <c r="H7" s="15" t="s">
        <v>14</v>
      </c>
    </row>
    <row r="8" spans="1:8" ht="18" customHeight="1" x14ac:dyDescent="0.25">
      <c r="A8" s="16" t="s">
        <v>15</v>
      </c>
      <c r="B8" s="91" t="s">
        <v>149</v>
      </c>
      <c r="C8" s="85"/>
      <c r="D8" s="87"/>
      <c r="E8" s="92" t="s">
        <v>220</v>
      </c>
      <c r="F8" s="87"/>
      <c r="G8" s="5">
        <v>6</v>
      </c>
      <c r="H8" s="5" t="s">
        <v>16</v>
      </c>
    </row>
    <row r="9" spans="1:8" ht="18" customHeight="1" x14ac:dyDescent="0.25">
      <c r="A9" s="93"/>
      <c r="B9" s="94"/>
      <c r="C9" s="94"/>
      <c r="D9" s="94"/>
      <c r="E9" s="94"/>
      <c r="F9" s="94"/>
      <c r="G9" s="5">
        <v>7</v>
      </c>
      <c r="H9" s="5" t="s">
        <v>17</v>
      </c>
    </row>
    <row r="10" spans="1:8" ht="25.5" customHeight="1" x14ac:dyDescent="0.4">
      <c r="A10" s="95" t="s">
        <v>18</v>
      </c>
      <c r="B10" s="96"/>
      <c r="C10" s="96"/>
      <c r="D10" s="96"/>
      <c r="E10" s="96"/>
      <c r="F10" s="97"/>
      <c r="G10" s="72">
        <v>8</v>
      </c>
      <c r="H10" s="74" t="s">
        <v>19</v>
      </c>
    </row>
    <row r="11" spans="1:8" ht="25.5" customHeight="1" x14ac:dyDescent="0.3">
      <c r="A11" s="89" t="s">
        <v>20</v>
      </c>
      <c r="B11" s="85"/>
      <c r="C11" s="85"/>
      <c r="D11" s="85"/>
      <c r="E11" s="85"/>
      <c r="F11" s="86"/>
      <c r="G11" s="73"/>
      <c r="H11" s="73"/>
    </row>
    <row r="12" spans="1:8" ht="21" customHeight="1" x14ac:dyDescent="0.25">
      <c r="A12" s="90" t="s">
        <v>21</v>
      </c>
      <c r="B12" s="85"/>
      <c r="C12" s="85"/>
      <c r="D12" s="85"/>
      <c r="E12" s="85"/>
      <c r="F12" s="86"/>
      <c r="G12" s="72">
        <v>9</v>
      </c>
      <c r="H12" s="74" t="s">
        <v>22</v>
      </c>
    </row>
    <row r="13" spans="1:8" ht="21" customHeight="1" x14ac:dyDescent="0.25">
      <c r="A13" s="84" t="s">
        <v>23</v>
      </c>
      <c r="B13" s="85"/>
      <c r="C13" s="85"/>
      <c r="D13" s="85"/>
      <c r="E13" s="85"/>
      <c r="F13" s="86"/>
      <c r="G13" s="73"/>
      <c r="H13" s="73"/>
    </row>
    <row r="14" spans="1:8" ht="21" customHeight="1" x14ac:dyDescent="0.25">
      <c r="A14" s="84" t="s">
        <v>24</v>
      </c>
      <c r="B14" s="85"/>
      <c r="C14" s="85"/>
      <c r="D14" s="85"/>
      <c r="E14" s="85"/>
      <c r="F14" s="86"/>
      <c r="G14" s="5">
        <v>10</v>
      </c>
      <c r="H14" s="17" t="s">
        <v>25</v>
      </c>
    </row>
    <row r="15" spans="1:8" ht="25.5" customHeight="1" x14ac:dyDescent="0.25">
      <c r="A15" s="84" t="s">
        <v>26</v>
      </c>
      <c r="B15" s="87"/>
      <c r="C15" s="88" t="s">
        <v>27</v>
      </c>
      <c r="D15" s="87"/>
      <c r="E15" s="13"/>
      <c r="F15" s="18"/>
      <c r="G15" s="72">
        <v>11</v>
      </c>
      <c r="H15" s="74" t="s">
        <v>28</v>
      </c>
    </row>
    <row r="16" spans="1:8" ht="25.5" customHeight="1" x14ac:dyDescent="0.25">
      <c r="A16" s="75" t="s">
        <v>29</v>
      </c>
      <c r="B16" s="76"/>
      <c r="C16" s="77"/>
      <c r="D16" s="78" t="s">
        <v>30</v>
      </c>
      <c r="E16" s="76"/>
      <c r="F16" s="79"/>
      <c r="G16" s="73"/>
      <c r="H16" s="73"/>
    </row>
    <row r="17" spans="1:8" ht="18" customHeight="1" x14ac:dyDescent="0.3">
      <c r="B17" s="19"/>
      <c r="G17" s="5">
        <v>12</v>
      </c>
      <c r="H17" s="11" t="s">
        <v>31</v>
      </c>
    </row>
    <row r="18" spans="1:8" ht="18" customHeight="1" x14ac:dyDescent="0.35">
      <c r="B18" s="19"/>
      <c r="G18" s="5">
        <v>13</v>
      </c>
      <c r="H18" s="5" t="s">
        <v>32</v>
      </c>
    </row>
    <row r="19" spans="1:8" ht="55.5" customHeight="1" x14ac:dyDescent="0.6">
      <c r="A19" s="80" t="s">
        <v>33</v>
      </c>
      <c r="B19" s="81"/>
      <c r="C19" s="81"/>
      <c r="D19" s="81"/>
      <c r="E19" s="81"/>
      <c r="F19" s="82"/>
      <c r="G19" s="5">
        <v>14</v>
      </c>
      <c r="H19" s="17" t="s">
        <v>34</v>
      </c>
    </row>
    <row r="20" spans="1:8" ht="60.75" customHeight="1" x14ac:dyDescent="0.35">
      <c r="A20" s="83"/>
      <c r="B20" s="81"/>
      <c r="C20" s="81"/>
      <c r="D20" s="83" t="s">
        <v>35</v>
      </c>
      <c r="E20" s="81"/>
      <c r="F20" s="82"/>
      <c r="G20" s="3">
        <v>15</v>
      </c>
      <c r="H20" s="20" t="s">
        <v>36</v>
      </c>
    </row>
    <row r="21" spans="1:8" ht="12.75" customHeight="1" x14ac:dyDescent="0.25">
      <c r="B21" s="19"/>
    </row>
    <row r="22" spans="1:8" ht="12.75" customHeight="1" x14ac:dyDescent="0.25">
      <c r="B22" s="19"/>
    </row>
    <row r="23" spans="1:8" ht="12.75" customHeight="1" x14ac:dyDescent="0.25">
      <c r="B23" s="19"/>
    </row>
    <row r="24" spans="1:8" ht="12.75" customHeight="1" x14ac:dyDescent="0.25">
      <c r="B24" s="19"/>
    </row>
    <row r="25" spans="1:8" ht="12.75" customHeight="1" x14ac:dyDescent="0.25">
      <c r="B25" s="19"/>
    </row>
    <row r="26" spans="1:8" ht="12.75" customHeight="1" x14ac:dyDescent="0.25">
      <c r="B26" s="19"/>
    </row>
    <row r="27" spans="1:8" ht="12.75" customHeight="1" x14ac:dyDescent="0.25">
      <c r="B27" s="19"/>
    </row>
    <row r="28" spans="1:8" ht="12.75" customHeight="1" x14ac:dyDescent="0.25">
      <c r="B28" s="19"/>
    </row>
    <row r="29" spans="1:8" ht="12.75" customHeight="1" x14ac:dyDescent="0.25">
      <c r="B29" s="19"/>
    </row>
    <row r="30" spans="1:8" ht="12.75" customHeight="1" x14ac:dyDescent="0.25">
      <c r="B30" s="19"/>
    </row>
    <row r="31" spans="1:8" ht="12.75" customHeight="1" x14ac:dyDescent="0.25">
      <c r="B31" s="19"/>
    </row>
    <row r="32" spans="1:8" ht="12.75" customHeight="1" x14ac:dyDescent="0.25">
      <c r="B32" s="19"/>
    </row>
    <row r="33" spans="2:2" ht="12.75" customHeight="1" x14ac:dyDescent="0.25">
      <c r="B33" s="19"/>
    </row>
    <row r="34" spans="2:2" ht="12.75" customHeight="1" x14ac:dyDescent="0.25">
      <c r="B34" s="19"/>
    </row>
    <row r="35" spans="2:2" ht="12.75" customHeight="1" x14ac:dyDescent="0.25">
      <c r="B35" s="19"/>
    </row>
    <row r="36" spans="2:2" ht="12.75" customHeight="1" x14ac:dyDescent="0.25">
      <c r="B36" s="19"/>
    </row>
    <row r="37" spans="2:2" ht="12.75" customHeight="1" x14ac:dyDescent="0.25">
      <c r="B37" s="19"/>
    </row>
    <row r="38" spans="2:2" ht="12.75" customHeight="1" x14ac:dyDescent="0.25">
      <c r="B38" s="19"/>
    </row>
    <row r="39" spans="2:2" ht="12.75" customHeight="1" x14ac:dyDescent="0.25">
      <c r="B39" s="19"/>
    </row>
    <row r="40" spans="2:2" ht="12.75" customHeight="1" x14ac:dyDescent="0.25">
      <c r="B40" s="19"/>
    </row>
    <row r="41" spans="2:2" ht="12.75" customHeight="1" x14ac:dyDescent="0.25">
      <c r="B41" s="19"/>
    </row>
    <row r="42" spans="2:2" ht="12.75" customHeight="1" x14ac:dyDescent="0.25">
      <c r="B42" s="19"/>
    </row>
    <row r="43" spans="2:2" ht="12.75" customHeight="1" x14ac:dyDescent="0.25">
      <c r="B43" s="19"/>
    </row>
    <row r="44" spans="2:2" ht="12.75" customHeight="1" x14ac:dyDescent="0.25">
      <c r="B44" s="19"/>
    </row>
    <row r="45" spans="2:2" ht="12.75" customHeight="1" x14ac:dyDescent="0.25">
      <c r="B45" s="19"/>
    </row>
    <row r="46" spans="2:2" ht="12.75" customHeight="1" x14ac:dyDescent="0.25">
      <c r="B46" s="19"/>
    </row>
    <row r="47" spans="2:2" ht="12.75" customHeight="1" x14ac:dyDescent="0.25">
      <c r="B47" s="19"/>
    </row>
    <row r="48" spans="2:2" ht="12.75" customHeight="1" x14ac:dyDescent="0.25">
      <c r="B48" s="19"/>
    </row>
    <row r="49" spans="2:2" ht="12.75" customHeight="1" x14ac:dyDescent="0.25">
      <c r="B49" s="19"/>
    </row>
    <row r="50" spans="2:2" ht="12.75" customHeight="1" x14ac:dyDescent="0.25">
      <c r="B50" s="19"/>
    </row>
    <row r="51" spans="2:2" ht="12.75" customHeight="1" x14ac:dyDescent="0.25">
      <c r="B51" s="19"/>
    </row>
    <row r="52" spans="2:2" ht="12.75" customHeight="1" x14ac:dyDescent="0.25">
      <c r="B52" s="19"/>
    </row>
    <row r="53" spans="2:2" ht="12.75" customHeight="1" x14ac:dyDescent="0.25">
      <c r="B53" s="19"/>
    </row>
    <row r="54" spans="2:2" ht="12.75" customHeight="1" x14ac:dyDescent="0.25">
      <c r="B54" s="19"/>
    </row>
    <row r="55" spans="2:2" ht="12.75" customHeight="1" x14ac:dyDescent="0.25">
      <c r="B55" s="19"/>
    </row>
    <row r="56" spans="2:2" ht="12.75" customHeight="1" x14ac:dyDescent="0.25">
      <c r="B56" s="19"/>
    </row>
    <row r="57" spans="2:2" ht="12.75" customHeight="1" x14ac:dyDescent="0.25">
      <c r="B57" s="19"/>
    </row>
    <row r="58" spans="2:2" ht="12.75" customHeight="1" x14ac:dyDescent="0.25">
      <c r="B58" s="19"/>
    </row>
    <row r="59" spans="2:2" ht="12.75" customHeight="1" x14ac:dyDescent="0.25">
      <c r="B59" s="19"/>
    </row>
    <row r="60" spans="2:2" ht="12.75" customHeight="1" x14ac:dyDescent="0.25">
      <c r="B60" s="19"/>
    </row>
    <row r="61" spans="2:2" ht="12.75" customHeight="1" x14ac:dyDescent="0.25">
      <c r="B61" s="19"/>
    </row>
    <row r="62" spans="2:2" ht="12.75" customHeight="1" x14ac:dyDescent="0.25">
      <c r="B62" s="19"/>
    </row>
    <row r="63" spans="2:2" ht="12.75" customHeight="1" x14ac:dyDescent="0.25">
      <c r="B63" s="19"/>
    </row>
    <row r="64" spans="2:2" ht="12.75" customHeight="1" x14ac:dyDescent="0.25">
      <c r="B64" s="19"/>
    </row>
    <row r="65" spans="2:2" ht="12.75" customHeight="1" x14ac:dyDescent="0.25">
      <c r="B65" s="19"/>
    </row>
    <row r="66" spans="2:2" ht="12.75" customHeight="1" x14ac:dyDescent="0.25">
      <c r="B66" s="19"/>
    </row>
    <row r="67" spans="2:2" ht="12.75" customHeight="1" x14ac:dyDescent="0.25">
      <c r="B67" s="19"/>
    </row>
    <row r="68" spans="2:2" ht="12.75" customHeight="1" x14ac:dyDescent="0.25">
      <c r="B68" s="19"/>
    </row>
    <row r="69" spans="2:2" ht="12.75" customHeight="1" x14ac:dyDescent="0.25">
      <c r="B69" s="19"/>
    </row>
    <row r="70" spans="2:2" ht="12.75" customHeight="1" x14ac:dyDescent="0.25">
      <c r="B70" s="19"/>
    </row>
    <row r="71" spans="2:2" ht="12.75" customHeight="1" x14ac:dyDescent="0.25">
      <c r="B71" s="19"/>
    </row>
    <row r="72" spans="2:2" ht="12.75" customHeight="1" x14ac:dyDescent="0.25">
      <c r="B72" s="19"/>
    </row>
    <row r="73" spans="2:2" ht="12.75" customHeight="1" x14ac:dyDescent="0.25">
      <c r="B73" s="19"/>
    </row>
    <row r="74" spans="2:2" ht="12.75" customHeight="1" x14ac:dyDescent="0.25">
      <c r="B74" s="19"/>
    </row>
    <row r="75" spans="2:2" ht="12.75" customHeight="1" x14ac:dyDescent="0.25">
      <c r="B75" s="19"/>
    </row>
    <row r="76" spans="2:2" ht="12.75" customHeight="1" x14ac:dyDescent="0.25">
      <c r="B76" s="19"/>
    </row>
    <row r="77" spans="2:2" ht="12.75" customHeight="1" x14ac:dyDescent="0.25">
      <c r="B77" s="19"/>
    </row>
    <row r="78" spans="2:2" ht="12.75" customHeight="1" x14ac:dyDescent="0.25">
      <c r="B78" s="19"/>
    </row>
    <row r="79" spans="2:2" ht="12.75" customHeight="1" x14ac:dyDescent="0.25">
      <c r="B79" s="19"/>
    </row>
    <row r="80" spans="2:2" ht="12.75" customHeight="1" x14ac:dyDescent="0.25">
      <c r="B80" s="19"/>
    </row>
    <row r="81" spans="2:2" ht="12.75" customHeight="1" x14ac:dyDescent="0.25">
      <c r="B81" s="19"/>
    </row>
    <row r="82" spans="2:2" ht="12.75" customHeight="1" x14ac:dyDescent="0.25">
      <c r="B82" s="19"/>
    </row>
    <row r="83" spans="2:2" ht="12.75" customHeight="1" x14ac:dyDescent="0.25">
      <c r="B83" s="19"/>
    </row>
    <row r="84" spans="2:2" ht="12.75" customHeight="1" x14ac:dyDescent="0.25">
      <c r="B84" s="19"/>
    </row>
    <row r="85" spans="2:2" ht="12.75" customHeight="1" x14ac:dyDescent="0.25">
      <c r="B85" s="19"/>
    </row>
    <row r="86" spans="2:2" ht="12.75" customHeight="1" x14ac:dyDescent="0.25">
      <c r="B86" s="19"/>
    </row>
    <row r="87" spans="2:2" ht="12.75" customHeight="1" x14ac:dyDescent="0.25">
      <c r="B87" s="19"/>
    </row>
    <row r="88" spans="2:2" ht="12.75" customHeight="1" x14ac:dyDescent="0.25">
      <c r="B88" s="19"/>
    </row>
    <row r="89" spans="2:2" ht="12.75" customHeight="1" x14ac:dyDescent="0.25">
      <c r="B89" s="19"/>
    </row>
    <row r="90" spans="2:2" ht="12.75" customHeight="1" x14ac:dyDescent="0.25">
      <c r="B90" s="19"/>
    </row>
    <row r="91" spans="2:2" ht="12.75" customHeight="1" x14ac:dyDescent="0.25">
      <c r="B91" s="19"/>
    </row>
    <row r="92" spans="2:2" ht="12.75" customHeight="1" x14ac:dyDescent="0.25">
      <c r="B92" s="19"/>
    </row>
    <row r="93" spans="2:2" ht="12.75" customHeight="1" x14ac:dyDescent="0.25">
      <c r="B93" s="19"/>
    </row>
    <row r="94" spans="2:2" ht="12.75" customHeight="1" x14ac:dyDescent="0.25">
      <c r="B94" s="19"/>
    </row>
    <row r="95" spans="2:2" ht="12.75" customHeight="1" x14ac:dyDescent="0.25">
      <c r="B95" s="19"/>
    </row>
    <row r="96" spans="2:2" ht="12.75" customHeight="1" x14ac:dyDescent="0.25">
      <c r="B96" s="19"/>
    </row>
    <row r="97" spans="2:2" ht="12.75" customHeight="1" x14ac:dyDescent="0.25">
      <c r="B97" s="19"/>
    </row>
    <row r="98" spans="2:2" ht="12.75" customHeight="1" x14ac:dyDescent="0.25">
      <c r="B98" s="19"/>
    </row>
    <row r="99" spans="2:2" ht="12.75" customHeight="1" x14ac:dyDescent="0.25">
      <c r="B99" s="19"/>
    </row>
    <row r="100" spans="2:2" ht="12.75" customHeight="1" x14ac:dyDescent="0.25">
      <c r="B100" s="19"/>
    </row>
    <row r="101" spans="2:2" ht="12.75" customHeight="1" x14ac:dyDescent="0.25">
      <c r="B101" s="19"/>
    </row>
    <row r="102" spans="2:2" ht="12.75" customHeight="1" x14ac:dyDescent="0.25">
      <c r="B102" s="19"/>
    </row>
    <row r="103" spans="2:2" ht="12.75" customHeight="1" x14ac:dyDescent="0.25">
      <c r="B103" s="19"/>
    </row>
    <row r="104" spans="2:2" ht="12.75" customHeight="1" x14ac:dyDescent="0.25">
      <c r="B104" s="19"/>
    </row>
    <row r="105" spans="2:2" ht="12.75" customHeight="1" x14ac:dyDescent="0.25">
      <c r="B105" s="19"/>
    </row>
    <row r="106" spans="2:2" ht="12.75" customHeight="1" x14ac:dyDescent="0.25">
      <c r="B106" s="19"/>
    </row>
    <row r="107" spans="2:2" ht="12.75" customHeight="1" x14ac:dyDescent="0.25">
      <c r="B107" s="19"/>
    </row>
    <row r="108" spans="2:2" ht="12.75" customHeight="1" x14ac:dyDescent="0.25">
      <c r="B108" s="19"/>
    </row>
    <row r="109" spans="2:2" ht="12.75" customHeight="1" x14ac:dyDescent="0.25">
      <c r="B109" s="19"/>
    </row>
    <row r="110" spans="2:2" ht="12.75" customHeight="1" x14ac:dyDescent="0.25">
      <c r="B110" s="19"/>
    </row>
    <row r="111" spans="2:2" ht="12.75" customHeight="1" x14ac:dyDescent="0.25">
      <c r="B111" s="19"/>
    </row>
    <row r="112" spans="2:2" ht="12.75" customHeight="1" x14ac:dyDescent="0.25">
      <c r="B112" s="19"/>
    </row>
    <row r="113" spans="2:2" ht="12.75" customHeight="1" x14ac:dyDescent="0.25">
      <c r="B113" s="19"/>
    </row>
    <row r="114" spans="2:2" ht="12.75" customHeight="1" x14ac:dyDescent="0.25">
      <c r="B114" s="19"/>
    </row>
    <row r="115" spans="2:2" ht="12.75" customHeight="1" x14ac:dyDescent="0.25">
      <c r="B115" s="19"/>
    </row>
    <row r="116" spans="2:2" ht="12.75" customHeight="1" x14ac:dyDescent="0.25">
      <c r="B116" s="19"/>
    </row>
    <row r="117" spans="2:2" ht="12.75" customHeight="1" x14ac:dyDescent="0.25">
      <c r="B117" s="19"/>
    </row>
    <row r="118" spans="2:2" ht="12.75" customHeight="1" x14ac:dyDescent="0.25">
      <c r="B118" s="19"/>
    </row>
    <row r="119" spans="2:2" ht="12.75" customHeight="1" x14ac:dyDescent="0.25">
      <c r="B119" s="19"/>
    </row>
    <row r="120" spans="2:2" ht="12.75" customHeight="1" x14ac:dyDescent="0.25">
      <c r="B120" s="19"/>
    </row>
    <row r="121" spans="2:2" ht="12.75" customHeight="1" x14ac:dyDescent="0.25">
      <c r="B121" s="19"/>
    </row>
    <row r="122" spans="2:2" ht="12.75" customHeight="1" x14ac:dyDescent="0.25">
      <c r="B122" s="19"/>
    </row>
    <row r="123" spans="2:2" ht="12.75" customHeight="1" x14ac:dyDescent="0.25">
      <c r="B123" s="19"/>
    </row>
    <row r="124" spans="2:2" ht="12.75" customHeight="1" x14ac:dyDescent="0.25">
      <c r="B124" s="19"/>
    </row>
    <row r="125" spans="2:2" ht="12.75" customHeight="1" x14ac:dyDescent="0.25">
      <c r="B125" s="19"/>
    </row>
    <row r="126" spans="2:2" ht="12.75" customHeight="1" x14ac:dyDescent="0.25">
      <c r="B126" s="19"/>
    </row>
    <row r="127" spans="2:2" ht="12.75" customHeight="1" x14ac:dyDescent="0.25">
      <c r="B127" s="19"/>
    </row>
    <row r="128" spans="2:2" ht="12.75" customHeight="1" x14ac:dyDescent="0.25">
      <c r="B128" s="19"/>
    </row>
    <row r="129" spans="2:2" ht="12.75" customHeight="1" x14ac:dyDescent="0.25">
      <c r="B129" s="19"/>
    </row>
    <row r="130" spans="2:2" ht="12.75" customHeight="1" x14ac:dyDescent="0.25">
      <c r="B130" s="19"/>
    </row>
    <row r="131" spans="2:2" ht="12.75" customHeight="1" x14ac:dyDescent="0.25">
      <c r="B131" s="19"/>
    </row>
    <row r="132" spans="2:2" ht="12.75" customHeight="1" x14ac:dyDescent="0.25">
      <c r="B132" s="19"/>
    </row>
    <row r="133" spans="2:2" ht="12.75" customHeight="1" x14ac:dyDescent="0.25">
      <c r="B133" s="19"/>
    </row>
    <row r="134" spans="2:2" ht="12.75" customHeight="1" x14ac:dyDescent="0.25">
      <c r="B134" s="19"/>
    </row>
    <row r="135" spans="2:2" ht="12.75" customHeight="1" x14ac:dyDescent="0.25">
      <c r="B135" s="19"/>
    </row>
    <row r="136" spans="2:2" ht="12.75" customHeight="1" x14ac:dyDescent="0.25">
      <c r="B136" s="19"/>
    </row>
    <row r="137" spans="2:2" ht="12.75" customHeight="1" x14ac:dyDescent="0.25">
      <c r="B137" s="19"/>
    </row>
    <row r="138" spans="2:2" ht="12.75" customHeight="1" x14ac:dyDescent="0.25">
      <c r="B138" s="19"/>
    </row>
    <row r="139" spans="2:2" ht="12.75" customHeight="1" x14ac:dyDescent="0.25">
      <c r="B139" s="19"/>
    </row>
    <row r="140" spans="2:2" ht="12.75" customHeight="1" x14ac:dyDescent="0.25">
      <c r="B140" s="19"/>
    </row>
    <row r="141" spans="2:2" ht="12.75" customHeight="1" x14ac:dyDescent="0.25">
      <c r="B141" s="19"/>
    </row>
    <row r="142" spans="2:2" ht="12.75" customHeight="1" x14ac:dyDescent="0.25">
      <c r="B142" s="19"/>
    </row>
    <row r="143" spans="2:2" ht="12.75" customHeight="1" x14ac:dyDescent="0.25">
      <c r="B143" s="19"/>
    </row>
    <row r="144" spans="2:2" ht="12.75" customHeight="1" x14ac:dyDescent="0.25">
      <c r="B144" s="19"/>
    </row>
    <row r="145" spans="2:2" ht="12.75" customHeight="1" x14ac:dyDescent="0.25">
      <c r="B145" s="19"/>
    </row>
    <row r="146" spans="2:2" ht="12.75" customHeight="1" x14ac:dyDescent="0.25">
      <c r="B146" s="19"/>
    </row>
    <row r="147" spans="2:2" ht="12.75" customHeight="1" x14ac:dyDescent="0.25">
      <c r="B147" s="19"/>
    </row>
    <row r="148" spans="2:2" ht="12.75" customHeight="1" x14ac:dyDescent="0.25">
      <c r="B148" s="19"/>
    </row>
    <row r="149" spans="2:2" ht="12.75" customHeight="1" x14ac:dyDescent="0.25">
      <c r="B149" s="19"/>
    </row>
    <row r="150" spans="2:2" ht="12.75" customHeight="1" x14ac:dyDescent="0.25">
      <c r="B150" s="19"/>
    </row>
    <row r="151" spans="2:2" ht="12.75" customHeight="1" x14ac:dyDescent="0.25">
      <c r="B151" s="19"/>
    </row>
    <row r="152" spans="2:2" ht="12.75" customHeight="1" x14ac:dyDescent="0.25">
      <c r="B152" s="19"/>
    </row>
    <row r="153" spans="2:2" ht="12.75" customHeight="1" x14ac:dyDescent="0.25">
      <c r="B153" s="19"/>
    </row>
    <row r="154" spans="2:2" ht="12.75" customHeight="1" x14ac:dyDescent="0.25">
      <c r="B154" s="19"/>
    </row>
    <row r="155" spans="2:2" ht="12.75" customHeight="1" x14ac:dyDescent="0.25">
      <c r="B155" s="19"/>
    </row>
    <row r="156" spans="2:2" ht="12.75" customHeight="1" x14ac:dyDescent="0.25">
      <c r="B156" s="19"/>
    </row>
    <row r="157" spans="2:2" ht="12.75" customHeight="1" x14ac:dyDescent="0.25">
      <c r="B157" s="19"/>
    </row>
    <row r="158" spans="2:2" ht="12.75" customHeight="1" x14ac:dyDescent="0.25">
      <c r="B158" s="19"/>
    </row>
    <row r="159" spans="2:2" ht="12.75" customHeight="1" x14ac:dyDescent="0.25">
      <c r="B159" s="19"/>
    </row>
    <row r="160" spans="2:2" ht="12.75" customHeight="1" x14ac:dyDescent="0.25">
      <c r="B160" s="19"/>
    </row>
    <row r="161" spans="2:2" ht="12.75" customHeight="1" x14ac:dyDescent="0.25">
      <c r="B161" s="19"/>
    </row>
    <row r="162" spans="2:2" ht="12.75" customHeight="1" x14ac:dyDescent="0.25">
      <c r="B162" s="19"/>
    </row>
    <row r="163" spans="2:2" ht="12.75" customHeight="1" x14ac:dyDescent="0.25">
      <c r="B163" s="19"/>
    </row>
    <row r="164" spans="2:2" ht="12.75" customHeight="1" x14ac:dyDescent="0.25">
      <c r="B164" s="19"/>
    </row>
    <row r="165" spans="2:2" ht="12.75" customHeight="1" x14ac:dyDescent="0.25">
      <c r="B165" s="19"/>
    </row>
    <row r="166" spans="2:2" ht="12.75" customHeight="1" x14ac:dyDescent="0.25">
      <c r="B166" s="19"/>
    </row>
    <row r="167" spans="2:2" ht="12.75" customHeight="1" x14ac:dyDescent="0.25">
      <c r="B167" s="19"/>
    </row>
    <row r="168" spans="2:2" ht="12.75" customHeight="1" x14ac:dyDescent="0.25">
      <c r="B168" s="19"/>
    </row>
    <row r="169" spans="2:2" ht="12.75" customHeight="1" x14ac:dyDescent="0.25">
      <c r="B169" s="19"/>
    </row>
    <row r="170" spans="2:2" ht="12.75" customHeight="1" x14ac:dyDescent="0.25">
      <c r="B170" s="19"/>
    </row>
    <row r="171" spans="2:2" ht="12.75" customHeight="1" x14ac:dyDescent="0.25">
      <c r="B171" s="19"/>
    </row>
    <row r="172" spans="2:2" ht="12.75" customHeight="1" x14ac:dyDescent="0.25">
      <c r="B172" s="19"/>
    </row>
    <row r="173" spans="2:2" ht="12.75" customHeight="1" x14ac:dyDescent="0.25">
      <c r="B173" s="19"/>
    </row>
    <row r="174" spans="2:2" ht="12.75" customHeight="1" x14ac:dyDescent="0.25">
      <c r="B174" s="19"/>
    </row>
    <row r="175" spans="2:2" ht="12.75" customHeight="1" x14ac:dyDescent="0.25">
      <c r="B175" s="19"/>
    </row>
    <row r="176" spans="2:2" ht="12.75" customHeight="1" x14ac:dyDescent="0.25">
      <c r="B176" s="19"/>
    </row>
    <row r="177" spans="2:2" ht="12.75" customHeight="1" x14ac:dyDescent="0.25">
      <c r="B177" s="19"/>
    </row>
    <row r="178" spans="2:2" ht="12.75" customHeight="1" x14ac:dyDescent="0.25">
      <c r="B178" s="19"/>
    </row>
    <row r="179" spans="2:2" ht="12.75" customHeight="1" x14ac:dyDescent="0.25">
      <c r="B179" s="19"/>
    </row>
    <row r="180" spans="2:2" ht="12.75" customHeight="1" x14ac:dyDescent="0.25">
      <c r="B180" s="19"/>
    </row>
    <row r="181" spans="2:2" ht="12.75" customHeight="1" x14ac:dyDescent="0.25">
      <c r="B181" s="19"/>
    </row>
    <row r="182" spans="2:2" ht="12.75" customHeight="1" x14ac:dyDescent="0.25">
      <c r="B182" s="19"/>
    </row>
    <row r="183" spans="2:2" ht="12.75" customHeight="1" x14ac:dyDescent="0.25">
      <c r="B183" s="19"/>
    </row>
    <row r="184" spans="2:2" ht="12.75" customHeight="1" x14ac:dyDescent="0.25">
      <c r="B184" s="19"/>
    </row>
    <row r="185" spans="2:2" ht="12.75" customHeight="1" x14ac:dyDescent="0.25">
      <c r="B185" s="19"/>
    </row>
    <row r="186" spans="2:2" ht="12.75" customHeight="1" x14ac:dyDescent="0.25">
      <c r="B186" s="19"/>
    </row>
    <row r="187" spans="2:2" ht="12.75" customHeight="1" x14ac:dyDescent="0.25">
      <c r="B187" s="19"/>
    </row>
    <row r="188" spans="2:2" ht="12.75" customHeight="1" x14ac:dyDescent="0.25">
      <c r="B188" s="19"/>
    </row>
    <row r="189" spans="2:2" ht="12.75" customHeight="1" x14ac:dyDescent="0.25">
      <c r="B189" s="19"/>
    </row>
    <row r="190" spans="2:2" ht="12.75" customHeight="1" x14ac:dyDescent="0.25">
      <c r="B190" s="19"/>
    </row>
    <row r="191" spans="2:2" ht="12.75" customHeight="1" x14ac:dyDescent="0.25">
      <c r="B191" s="19"/>
    </row>
    <row r="192" spans="2:2" ht="12.75" customHeight="1" x14ac:dyDescent="0.25">
      <c r="B192" s="19"/>
    </row>
    <row r="193" spans="2:2" ht="12.75" customHeight="1" x14ac:dyDescent="0.25">
      <c r="B193" s="19"/>
    </row>
    <row r="194" spans="2:2" ht="12.75" customHeight="1" x14ac:dyDescent="0.25">
      <c r="B194" s="19"/>
    </row>
    <row r="195" spans="2:2" ht="12.75" customHeight="1" x14ac:dyDescent="0.25">
      <c r="B195" s="19"/>
    </row>
    <row r="196" spans="2:2" ht="12.75" customHeight="1" x14ac:dyDescent="0.25">
      <c r="B196" s="19"/>
    </row>
    <row r="197" spans="2:2" ht="12.75" customHeight="1" x14ac:dyDescent="0.25">
      <c r="B197" s="19"/>
    </row>
    <row r="198" spans="2:2" ht="12.75" customHeight="1" x14ac:dyDescent="0.25">
      <c r="B198" s="19"/>
    </row>
    <row r="199" spans="2:2" ht="12.75" customHeight="1" x14ac:dyDescent="0.25">
      <c r="B199" s="19"/>
    </row>
    <row r="200" spans="2:2" ht="12.75" customHeight="1" x14ac:dyDescent="0.25">
      <c r="B200" s="19"/>
    </row>
    <row r="201" spans="2:2" ht="12.75" customHeight="1" x14ac:dyDescent="0.25">
      <c r="B201" s="19"/>
    </row>
    <row r="202" spans="2:2" ht="12.75" customHeight="1" x14ac:dyDescent="0.25">
      <c r="B202" s="19"/>
    </row>
    <row r="203" spans="2:2" ht="12.75" customHeight="1" x14ac:dyDescent="0.25">
      <c r="B203" s="19"/>
    </row>
    <row r="204" spans="2:2" ht="12.75" customHeight="1" x14ac:dyDescent="0.25">
      <c r="B204" s="19"/>
    </row>
    <row r="205" spans="2:2" ht="12.75" customHeight="1" x14ac:dyDescent="0.25">
      <c r="B205" s="19"/>
    </row>
    <row r="206" spans="2:2" ht="12.75" customHeight="1" x14ac:dyDescent="0.25">
      <c r="B206" s="19"/>
    </row>
    <row r="207" spans="2:2" ht="12.75" customHeight="1" x14ac:dyDescent="0.25">
      <c r="B207" s="19"/>
    </row>
    <row r="208" spans="2:2" ht="12.75" customHeight="1" x14ac:dyDescent="0.25">
      <c r="B208" s="19"/>
    </row>
    <row r="209" spans="2:2" ht="12.75" customHeight="1" x14ac:dyDescent="0.25">
      <c r="B209" s="19"/>
    </row>
    <row r="210" spans="2:2" ht="12.75" customHeight="1" x14ac:dyDescent="0.25">
      <c r="B210" s="19"/>
    </row>
    <row r="211" spans="2:2" ht="12.75" customHeight="1" x14ac:dyDescent="0.25">
      <c r="B211" s="19"/>
    </row>
    <row r="212" spans="2:2" ht="12.75" customHeight="1" x14ac:dyDescent="0.25">
      <c r="B212" s="19"/>
    </row>
    <row r="213" spans="2:2" ht="12.75" customHeight="1" x14ac:dyDescent="0.25">
      <c r="B213" s="19"/>
    </row>
    <row r="214" spans="2:2" ht="12.75" customHeight="1" x14ac:dyDescent="0.25">
      <c r="B214" s="19"/>
    </row>
    <row r="215" spans="2:2" ht="12.75" customHeight="1" x14ac:dyDescent="0.25">
      <c r="B215" s="19"/>
    </row>
    <row r="216" spans="2:2" ht="12.75" customHeight="1" x14ac:dyDescent="0.25">
      <c r="B216" s="19"/>
    </row>
    <row r="217" spans="2:2" ht="12.75" customHeight="1" x14ac:dyDescent="0.25">
      <c r="B217" s="19"/>
    </row>
    <row r="218" spans="2:2" ht="12.75" customHeight="1" x14ac:dyDescent="0.25">
      <c r="B218" s="19"/>
    </row>
    <row r="219" spans="2:2" ht="12.75" customHeight="1" x14ac:dyDescent="0.25">
      <c r="B219" s="19"/>
    </row>
    <row r="220" spans="2:2" ht="12.75" customHeight="1" x14ac:dyDescent="0.25">
      <c r="B220" s="19"/>
    </row>
    <row r="221" spans="2:2" ht="12.75" customHeight="1" x14ac:dyDescent="0.25">
      <c r="B221" s="19"/>
    </row>
    <row r="222" spans="2:2" ht="12.75" customHeight="1" x14ac:dyDescent="0.25">
      <c r="B222" s="19"/>
    </row>
    <row r="223" spans="2:2" ht="12.75" customHeight="1" x14ac:dyDescent="0.25">
      <c r="B223" s="19"/>
    </row>
    <row r="224" spans="2:2" ht="12.75" customHeight="1" x14ac:dyDescent="0.25">
      <c r="B224" s="19"/>
    </row>
    <row r="225" spans="2:2" ht="12.75" customHeight="1" x14ac:dyDescent="0.25">
      <c r="B225" s="19"/>
    </row>
    <row r="226" spans="2:2" ht="12.75" customHeight="1" x14ac:dyDescent="0.25">
      <c r="B226" s="19"/>
    </row>
    <row r="227" spans="2:2" ht="12.75" customHeight="1" x14ac:dyDescent="0.25">
      <c r="B227" s="19"/>
    </row>
    <row r="228" spans="2:2" ht="12.75" customHeight="1" x14ac:dyDescent="0.25">
      <c r="B228" s="19"/>
    </row>
    <row r="229" spans="2:2" ht="12.75" customHeight="1" x14ac:dyDescent="0.25">
      <c r="B229" s="19"/>
    </row>
    <row r="230" spans="2:2" ht="12.75" customHeight="1" x14ac:dyDescent="0.25">
      <c r="B230" s="19"/>
    </row>
    <row r="231" spans="2:2" ht="12.75" customHeight="1" x14ac:dyDescent="0.25">
      <c r="B231" s="19"/>
    </row>
    <row r="232" spans="2:2" ht="12.75" customHeight="1" x14ac:dyDescent="0.25">
      <c r="B232" s="19"/>
    </row>
    <row r="233" spans="2:2" ht="12.75" customHeight="1" x14ac:dyDescent="0.25">
      <c r="B233" s="19"/>
    </row>
    <row r="234" spans="2:2" ht="12.75" customHeight="1" x14ac:dyDescent="0.25">
      <c r="B234" s="19"/>
    </row>
    <row r="235" spans="2:2" ht="12.75" customHeight="1" x14ac:dyDescent="0.25">
      <c r="B235" s="19"/>
    </row>
    <row r="236" spans="2:2" ht="12.75" customHeight="1" x14ac:dyDescent="0.25">
      <c r="B236" s="19"/>
    </row>
    <row r="237" spans="2:2" ht="12.75" customHeight="1" x14ac:dyDescent="0.25">
      <c r="B237" s="19"/>
    </row>
    <row r="238" spans="2:2" ht="12.75" customHeight="1" x14ac:dyDescent="0.25">
      <c r="B238" s="19"/>
    </row>
    <row r="239" spans="2:2" ht="12.75" customHeight="1" x14ac:dyDescent="0.25">
      <c r="B239" s="19"/>
    </row>
    <row r="240" spans="2:2" ht="12.75" customHeight="1" x14ac:dyDescent="0.25">
      <c r="B240" s="19"/>
    </row>
    <row r="241" spans="2:2" ht="12.75" customHeight="1" x14ac:dyDescent="0.25">
      <c r="B241" s="19"/>
    </row>
    <row r="242" spans="2:2" ht="12.75" customHeight="1" x14ac:dyDescent="0.25">
      <c r="B242" s="19"/>
    </row>
    <row r="243" spans="2:2" ht="12.75" customHeight="1" x14ac:dyDescent="0.25">
      <c r="B243" s="19"/>
    </row>
    <row r="244" spans="2:2" ht="12.75" customHeight="1" x14ac:dyDescent="0.25">
      <c r="B244" s="19"/>
    </row>
    <row r="245" spans="2:2" ht="12.75" customHeight="1" x14ac:dyDescent="0.25">
      <c r="B245" s="19"/>
    </row>
    <row r="246" spans="2:2" ht="12.75" customHeight="1" x14ac:dyDescent="0.25">
      <c r="B246" s="19"/>
    </row>
    <row r="247" spans="2:2" ht="12.75" customHeight="1" x14ac:dyDescent="0.25">
      <c r="B247" s="19"/>
    </row>
    <row r="248" spans="2:2" ht="12.75" customHeight="1" x14ac:dyDescent="0.25">
      <c r="B248" s="19"/>
    </row>
    <row r="249" spans="2:2" ht="12.75" customHeight="1" x14ac:dyDescent="0.25">
      <c r="B249" s="19"/>
    </row>
    <row r="250" spans="2:2" ht="12.75" customHeight="1" x14ac:dyDescent="0.25">
      <c r="B250" s="19"/>
    </row>
    <row r="251" spans="2:2" ht="12.75" customHeight="1" x14ac:dyDescent="0.25">
      <c r="B251" s="19"/>
    </row>
    <row r="252" spans="2:2" ht="12.75" customHeight="1" x14ac:dyDescent="0.25">
      <c r="B252" s="19"/>
    </row>
    <row r="253" spans="2:2" ht="12.75" customHeight="1" x14ac:dyDescent="0.25">
      <c r="B253" s="19"/>
    </row>
    <row r="254" spans="2:2" ht="12.75" customHeight="1" x14ac:dyDescent="0.25">
      <c r="B254" s="19"/>
    </row>
    <row r="255" spans="2:2" ht="12.75" customHeight="1" x14ac:dyDescent="0.25">
      <c r="B255" s="19"/>
    </row>
    <row r="256" spans="2:2" ht="12.75" customHeight="1" x14ac:dyDescent="0.25">
      <c r="B256" s="19"/>
    </row>
    <row r="257" spans="2:2" ht="12.75" customHeight="1" x14ac:dyDescent="0.25">
      <c r="B257" s="19"/>
    </row>
    <row r="258" spans="2:2" ht="12.75" customHeight="1" x14ac:dyDescent="0.25">
      <c r="B258" s="19"/>
    </row>
    <row r="259" spans="2:2" ht="12.75" customHeight="1" x14ac:dyDescent="0.25">
      <c r="B259" s="19"/>
    </row>
    <row r="260" spans="2:2" ht="12.75" customHeight="1" x14ac:dyDescent="0.25">
      <c r="B260" s="19"/>
    </row>
    <row r="261" spans="2:2" ht="12.75" customHeight="1" x14ac:dyDescent="0.25">
      <c r="B261" s="19"/>
    </row>
    <row r="262" spans="2:2" ht="12.75" customHeight="1" x14ac:dyDescent="0.25">
      <c r="B262" s="19"/>
    </row>
    <row r="263" spans="2:2" ht="12.75" customHeight="1" x14ac:dyDescent="0.25">
      <c r="B263" s="19"/>
    </row>
    <row r="264" spans="2:2" ht="12.75" customHeight="1" x14ac:dyDescent="0.25">
      <c r="B264" s="19"/>
    </row>
    <row r="265" spans="2:2" ht="12.75" customHeight="1" x14ac:dyDescent="0.25">
      <c r="B265" s="19"/>
    </row>
    <row r="266" spans="2:2" ht="12.75" customHeight="1" x14ac:dyDescent="0.25">
      <c r="B266" s="19"/>
    </row>
    <row r="267" spans="2:2" ht="12.75" customHeight="1" x14ac:dyDescent="0.25">
      <c r="B267" s="19"/>
    </row>
    <row r="268" spans="2:2" ht="12.75" customHeight="1" x14ac:dyDescent="0.25">
      <c r="B268" s="19"/>
    </row>
    <row r="269" spans="2:2" ht="12.75" customHeight="1" x14ac:dyDescent="0.25">
      <c r="B269" s="19"/>
    </row>
    <row r="270" spans="2:2" ht="12.75" customHeight="1" x14ac:dyDescent="0.25">
      <c r="B270" s="19"/>
    </row>
    <row r="271" spans="2:2" ht="12.75" customHeight="1" x14ac:dyDescent="0.25">
      <c r="B271" s="19"/>
    </row>
    <row r="272" spans="2:2" ht="12.75" customHeight="1" x14ac:dyDescent="0.25">
      <c r="B272" s="19"/>
    </row>
    <row r="273" spans="2:2" ht="12.75" customHeight="1" x14ac:dyDescent="0.25">
      <c r="B273" s="19"/>
    </row>
    <row r="274" spans="2:2" ht="12.75" customHeight="1" x14ac:dyDescent="0.25">
      <c r="B274" s="19"/>
    </row>
    <row r="275" spans="2:2" ht="12.75" customHeight="1" x14ac:dyDescent="0.25">
      <c r="B275" s="19"/>
    </row>
    <row r="276" spans="2:2" ht="12.75" customHeight="1" x14ac:dyDescent="0.25">
      <c r="B276" s="19"/>
    </row>
    <row r="277" spans="2:2" ht="12.75" customHeight="1" x14ac:dyDescent="0.25">
      <c r="B277" s="19"/>
    </row>
    <row r="278" spans="2:2" ht="12.75" customHeight="1" x14ac:dyDescent="0.25">
      <c r="B278" s="19"/>
    </row>
    <row r="279" spans="2:2" ht="12.75" customHeight="1" x14ac:dyDescent="0.25">
      <c r="B279" s="19"/>
    </row>
    <row r="280" spans="2:2" ht="12.75" customHeight="1" x14ac:dyDescent="0.25">
      <c r="B280" s="19"/>
    </row>
    <row r="281" spans="2:2" ht="12.75" customHeight="1" x14ac:dyDescent="0.25">
      <c r="B281" s="19"/>
    </row>
    <row r="282" spans="2:2" ht="12.75" customHeight="1" x14ac:dyDescent="0.25">
      <c r="B282" s="19"/>
    </row>
    <row r="283" spans="2:2" ht="12.75" customHeight="1" x14ac:dyDescent="0.25">
      <c r="B283" s="19"/>
    </row>
    <row r="284" spans="2:2" ht="12.75" customHeight="1" x14ac:dyDescent="0.25">
      <c r="B284" s="19"/>
    </row>
    <row r="285" spans="2:2" ht="12.75" customHeight="1" x14ac:dyDescent="0.25">
      <c r="B285" s="19"/>
    </row>
    <row r="286" spans="2:2" ht="12.75" customHeight="1" x14ac:dyDescent="0.25">
      <c r="B286" s="19"/>
    </row>
    <row r="287" spans="2:2" ht="12.75" customHeight="1" x14ac:dyDescent="0.25">
      <c r="B287" s="19"/>
    </row>
    <row r="288" spans="2:2" ht="12.75" customHeight="1" x14ac:dyDescent="0.25">
      <c r="B288" s="19"/>
    </row>
    <row r="289" spans="2:2" ht="12.75" customHeight="1" x14ac:dyDescent="0.25">
      <c r="B289" s="19"/>
    </row>
    <row r="290" spans="2:2" ht="12.75" customHeight="1" x14ac:dyDescent="0.25">
      <c r="B290" s="19"/>
    </row>
    <row r="291" spans="2:2" ht="12.75" customHeight="1" x14ac:dyDescent="0.25">
      <c r="B291" s="19"/>
    </row>
    <row r="292" spans="2:2" ht="12.75" customHeight="1" x14ac:dyDescent="0.25">
      <c r="B292" s="19"/>
    </row>
    <row r="293" spans="2:2" ht="12.75" customHeight="1" x14ac:dyDescent="0.25">
      <c r="B293" s="19"/>
    </row>
    <row r="294" spans="2:2" ht="12.75" customHeight="1" x14ac:dyDescent="0.25">
      <c r="B294" s="19"/>
    </row>
    <row r="295" spans="2:2" ht="12.75" customHeight="1" x14ac:dyDescent="0.25">
      <c r="B295" s="19"/>
    </row>
    <row r="296" spans="2:2" ht="12.75" customHeight="1" x14ac:dyDescent="0.25">
      <c r="B296" s="19"/>
    </row>
    <row r="297" spans="2:2" ht="12.75" customHeight="1" x14ac:dyDescent="0.25">
      <c r="B297" s="19"/>
    </row>
    <row r="298" spans="2:2" ht="12.75" customHeight="1" x14ac:dyDescent="0.25">
      <c r="B298" s="19"/>
    </row>
    <row r="299" spans="2:2" ht="12.75" customHeight="1" x14ac:dyDescent="0.25">
      <c r="B299" s="19"/>
    </row>
    <row r="300" spans="2:2" ht="12.75" customHeight="1" x14ac:dyDescent="0.25">
      <c r="B300" s="19"/>
    </row>
    <row r="301" spans="2:2" ht="12.75" customHeight="1" x14ac:dyDescent="0.25">
      <c r="B301" s="19"/>
    </row>
    <row r="302" spans="2:2" ht="12.75" customHeight="1" x14ac:dyDescent="0.25">
      <c r="B302" s="19"/>
    </row>
    <row r="303" spans="2:2" ht="12.75" customHeight="1" x14ac:dyDescent="0.25">
      <c r="B303" s="19"/>
    </row>
    <row r="304" spans="2:2" ht="12.75" customHeight="1" x14ac:dyDescent="0.25">
      <c r="B304" s="19"/>
    </row>
    <row r="305" spans="2:2" ht="12.75" customHeight="1" x14ac:dyDescent="0.25">
      <c r="B305" s="19"/>
    </row>
    <row r="306" spans="2:2" ht="12.75" customHeight="1" x14ac:dyDescent="0.25">
      <c r="B306" s="19"/>
    </row>
    <row r="307" spans="2:2" ht="12.75" customHeight="1" x14ac:dyDescent="0.25">
      <c r="B307" s="19"/>
    </row>
    <row r="308" spans="2:2" ht="12.75" customHeight="1" x14ac:dyDescent="0.25">
      <c r="B308" s="19"/>
    </row>
    <row r="309" spans="2:2" ht="12.75" customHeight="1" x14ac:dyDescent="0.25">
      <c r="B309" s="19"/>
    </row>
    <row r="310" spans="2:2" ht="12.75" customHeight="1" x14ac:dyDescent="0.25">
      <c r="B310" s="19"/>
    </row>
    <row r="311" spans="2:2" ht="12.75" customHeight="1" x14ac:dyDescent="0.25">
      <c r="B311" s="19"/>
    </row>
    <row r="312" spans="2:2" ht="12.75" customHeight="1" x14ac:dyDescent="0.25">
      <c r="B312" s="19"/>
    </row>
    <row r="313" spans="2:2" ht="12.75" customHeight="1" x14ac:dyDescent="0.25">
      <c r="B313" s="19"/>
    </row>
    <row r="314" spans="2:2" ht="12.75" customHeight="1" x14ac:dyDescent="0.25">
      <c r="B314" s="19"/>
    </row>
    <row r="315" spans="2:2" ht="12.75" customHeight="1" x14ac:dyDescent="0.25">
      <c r="B315" s="19"/>
    </row>
    <row r="316" spans="2:2" ht="12.75" customHeight="1" x14ac:dyDescent="0.25">
      <c r="B316" s="19"/>
    </row>
    <row r="317" spans="2:2" ht="12.75" customHeight="1" x14ac:dyDescent="0.25">
      <c r="B317" s="19"/>
    </row>
    <row r="318" spans="2:2" ht="12.75" customHeight="1" x14ac:dyDescent="0.25">
      <c r="B318" s="19"/>
    </row>
    <row r="319" spans="2:2" ht="12.75" customHeight="1" x14ac:dyDescent="0.25">
      <c r="B319" s="19"/>
    </row>
    <row r="320" spans="2:2" ht="12.75" customHeight="1" x14ac:dyDescent="0.25">
      <c r="B320" s="19"/>
    </row>
    <row r="321" spans="2:2" ht="12.75" customHeight="1" x14ac:dyDescent="0.25">
      <c r="B321" s="19"/>
    </row>
    <row r="322" spans="2:2" ht="12.75" customHeight="1" x14ac:dyDescent="0.25">
      <c r="B322" s="19"/>
    </row>
    <row r="323" spans="2:2" ht="12.75" customHeight="1" x14ac:dyDescent="0.25">
      <c r="B323" s="19"/>
    </row>
    <row r="324" spans="2:2" ht="12.75" customHeight="1" x14ac:dyDescent="0.25">
      <c r="B324" s="19"/>
    </row>
    <row r="325" spans="2:2" ht="12.75" customHeight="1" x14ac:dyDescent="0.25">
      <c r="B325" s="19"/>
    </row>
    <row r="326" spans="2:2" ht="12.75" customHeight="1" x14ac:dyDescent="0.25">
      <c r="B326" s="19"/>
    </row>
    <row r="327" spans="2:2" ht="12.75" customHeight="1" x14ac:dyDescent="0.25">
      <c r="B327" s="19"/>
    </row>
    <row r="328" spans="2:2" ht="12.75" customHeight="1" x14ac:dyDescent="0.25">
      <c r="B328" s="19"/>
    </row>
    <row r="329" spans="2:2" ht="12.75" customHeight="1" x14ac:dyDescent="0.25">
      <c r="B329" s="19"/>
    </row>
    <row r="330" spans="2:2" ht="12.75" customHeight="1" x14ac:dyDescent="0.25">
      <c r="B330" s="19"/>
    </row>
    <row r="331" spans="2:2" ht="12.75" customHeight="1" x14ac:dyDescent="0.25">
      <c r="B331" s="19"/>
    </row>
    <row r="332" spans="2:2" ht="12.75" customHeight="1" x14ac:dyDescent="0.25">
      <c r="B332" s="19"/>
    </row>
    <row r="333" spans="2:2" ht="12.75" customHeight="1" x14ac:dyDescent="0.25">
      <c r="B333" s="19"/>
    </row>
    <row r="334" spans="2:2" ht="12.75" customHeight="1" x14ac:dyDescent="0.25">
      <c r="B334" s="19"/>
    </row>
    <row r="335" spans="2:2" ht="12.75" customHeight="1" x14ac:dyDescent="0.25">
      <c r="B335" s="19"/>
    </row>
    <row r="336" spans="2:2" ht="12.75" customHeight="1" x14ac:dyDescent="0.25">
      <c r="B336" s="19"/>
    </row>
    <row r="337" spans="2:2" ht="12.75" customHeight="1" x14ac:dyDescent="0.25">
      <c r="B337" s="19"/>
    </row>
    <row r="338" spans="2:2" ht="12.75" customHeight="1" x14ac:dyDescent="0.25">
      <c r="B338" s="19"/>
    </row>
    <row r="339" spans="2:2" ht="12.75" customHeight="1" x14ac:dyDescent="0.25">
      <c r="B339" s="19"/>
    </row>
    <row r="340" spans="2:2" ht="12.75" customHeight="1" x14ac:dyDescent="0.25">
      <c r="B340" s="19"/>
    </row>
    <row r="341" spans="2:2" ht="12.75" customHeight="1" x14ac:dyDescent="0.25">
      <c r="B341" s="19"/>
    </row>
    <row r="342" spans="2:2" ht="12.75" customHeight="1" x14ac:dyDescent="0.25">
      <c r="B342" s="19"/>
    </row>
    <row r="343" spans="2:2" ht="12.75" customHeight="1" x14ac:dyDescent="0.25">
      <c r="B343" s="19"/>
    </row>
    <row r="344" spans="2:2" ht="12.75" customHeight="1" x14ac:dyDescent="0.25">
      <c r="B344" s="19"/>
    </row>
    <row r="345" spans="2:2" ht="12.75" customHeight="1" x14ac:dyDescent="0.25">
      <c r="B345" s="19"/>
    </row>
    <row r="346" spans="2:2" ht="12.75" customHeight="1" x14ac:dyDescent="0.25">
      <c r="B346" s="19"/>
    </row>
    <row r="347" spans="2:2" ht="12.75" customHeight="1" x14ac:dyDescent="0.25">
      <c r="B347" s="19"/>
    </row>
    <row r="348" spans="2:2" ht="12.75" customHeight="1" x14ac:dyDescent="0.25">
      <c r="B348" s="19"/>
    </row>
    <row r="349" spans="2:2" ht="12.75" customHeight="1" x14ac:dyDescent="0.25">
      <c r="B349" s="19"/>
    </row>
    <row r="350" spans="2:2" ht="12.75" customHeight="1" x14ac:dyDescent="0.25">
      <c r="B350" s="19"/>
    </row>
    <row r="351" spans="2:2" ht="12.75" customHeight="1" x14ac:dyDescent="0.25">
      <c r="B351" s="19"/>
    </row>
    <row r="352" spans="2:2" ht="12.75" customHeight="1" x14ac:dyDescent="0.25">
      <c r="B352" s="19"/>
    </row>
    <row r="353" spans="2:2" ht="12.75" customHeight="1" x14ac:dyDescent="0.25">
      <c r="B353" s="19"/>
    </row>
    <row r="354" spans="2:2" ht="12.75" customHeight="1" x14ac:dyDescent="0.25">
      <c r="B354" s="19"/>
    </row>
    <row r="355" spans="2:2" ht="12.75" customHeight="1" x14ac:dyDescent="0.25">
      <c r="B355" s="19"/>
    </row>
    <row r="356" spans="2:2" ht="12.75" customHeight="1" x14ac:dyDescent="0.25">
      <c r="B356" s="19"/>
    </row>
    <row r="357" spans="2:2" ht="12.75" customHeight="1" x14ac:dyDescent="0.25">
      <c r="B357" s="19"/>
    </row>
    <row r="358" spans="2:2" ht="12.75" customHeight="1" x14ac:dyDescent="0.25">
      <c r="B358" s="19"/>
    </row>
    <row r="359" spans="2:2" ht="12.75" customHeight="1" x14ac:dyDescent="0.25">
      <c r="B359" s="19"/>
    </row>
    <row r="360" spans="2:2" ht="12.75" customHeight="1" x14ac:dyDescent="0.25">
      <c r="B360" s="19"/>
    </row>
    <row r="361" spans="2:2" ht="12.75" customHeight="1" x14ac:dyDescent="0.25">
      <c r="B361" s="19"/>
    </row>
    <row r="362" spans="2:2" ht="12.75" customHeight="1" x14ac:dyDescent="0.25">
      <c r="B362" s="19"/>
    </row>
    <row r="363" spans="2:2" ht="12.75" customHeight="1" x14ac:dyDescent="0.25">
      <c r="B363" s="19"/>
    </row>
    <row r="364" spans="2:2" ht="12.75" customHeight="1" x14ac:dyDescent="0.25">
      <c r="B364" s="19"/>
    </row>
    <row r="365" spans="2:2" ht="12.75" customHeight="1" x14ac:dyDescent="0.25">
      <c r="B365" s="19"/>
    </row>
    <row r="366" spans="2:2" ht="12.75" customHeight="1" x14ac:dyDescent="0.25">
      <c r="B366" s="19"/>
    </row>
    <row r="367" spans="2:2" ht="12.75" customHeight="1" x14ac:dyDescent="0.25">
      <c r="B367" s="19"/>
    </row>
    <row r="368" spans="2:2" ht="12.75" customHeight="1" x14ac:dyDescent="0.25">
      <c r="B368" s="19"/>
    </row>
    <row r="369" spans="2:2" ht="12.75" customHeight="1" x14ac:dyDescent="0.25">
      <c r="B369" s="19"/>
    </row>
    <row r="370" spans="2:2" ht="12.75" customHeight="1" x14ac:dyDescent="0.25">
      <c r="B370" s="19"/>
    </row>
    <row r="371" spans="2:2" ht="12.75" customHeight="1" x14ac:dyDescent="0.25">
      <c r="B371" s="19"/>
    </row>
    <row r="372" spans="2:2" ht="12.75" customHeight="1" x14ac:dyDescent="0.25">
      <c r="B372" s="19"/>
    </row>
    <row r="373" spans="2:2" ht="12.75" customHeight="1" x14ac:dyDescent="0.25">
      <c r="B373" s="19"/>
    </row>
    <row r="374" spans="2:2" ht="12.75" customHeight="1" x14ac:dyDescent="0.25">
      <c r="B374" s="19"/>
    </row>
    <row r="375" spans="2:2" ht="12.75" customHeight="1" x14ac:dyDescent="0.25">
      <c r="B375" s="19"/>
    </row>
    <row r="376" spans="2:2" ht="12.75" customHeight="1" x14ac:dyDescent="0.25">
      <c r="B376" s="19"/>
    </row>
    <row r="377" spans="2:2" ht="12.75" customHeight="1" x14ac:dyDescent="0.25">
      <c r="B377" s="19"/>
    </row>
    <row r="378" spans="2:2" ht="12.75" customHeight="1" x14ac:dyDescent="0.25">
      <c r="B378" s="19"/>
    </row>
    <row r="379" spans="2:2" ht="12.75" customHeight="1" x14ac:dyDescent="0.25">
      <c r="B379" s="19"/>
    </row>
    <row r="380" spans="2:2" ht="12.75" customHeight="1" x14ac:dyDescent="0.25">
      <c r="B380" s="19"/>
    </row>
    <row r="381" spans="2:2" ht="12.75" customHeight="1" x14ac:dyDescent="0.25">
      <c r="B381" s="19"/>
    </row>
    <row r="382" spans="2:2" ht="12.75" customHeight="1" x14ac:dyDescent="0.25">
      <c r="B382" s="19"/>
    </row>
    <row r="383" spans="2:2" ht="12.75" customHeight="1" x14ac:dyDescent="0.25">
      <c r="B383" s="19"/>
    </row>
    <row r="384" spans="2:2" ht="12.75" customHeight="1" x14ac:dyDescent="0.25">
      <c r="B384" s="19"/>
    </row>
    <row r="385" spans="2:2" ht="12.75" customHeight="1" x14ac:dyDescent="0.25">
      <c r="B385" s="19"/>
    </row>
    <row r="386" spans="2:2" ht="12.75" customHeight="1" x14ac:dyDescent="0.25">
      <c r="B386" s="19"/>
    </row>
    <row r="387" spans="2:2" ht="12.75" customHeight="1" x14ac:dyDescent="0.25">
      <c r="B387" s="19"/>
    </row>
    <row r="388" spans="2:2" ht="12.75" customHeight="1" x14ac:dyDescent="0.25">
      <c r="B388" s="19"/>
    </row>
    <row r="389" spans="2:2" ht="12.75" customHeight="1" x14ac:dyDescent="0.25">
      <c r="B389" s="19"/>
    </row>
    <row r="390" spans="2:2" ht="12.75" customHeight="1" x14ac:dyDescent="0.25">
      <c r="B390" s="19"/>
    </row>
    <row r="391" spans="2:2" ht="12.75" customHeight="1" x14ac:dyDescent="0.25">
      <c r="B391" s="19"/>
    </row>
    <row r="392" spans="2:2" ht="12.75" customHeight="1" x14ac:dyDescent="0.25">
      <c r="B392" s="19"/>
    </row>
    <row r="393" spans="2:2" ht="12.75" customHeight="1" x14ac:dyDescent="0.25">
      <c r="B393" s="19"/>
    </row>
    <row r="394" spans="2:2" ht="12.75" customHeight="1" x14ac:dyDescent="0.25">
      <c r="B394" s="19"/>
    </row>
    <row r="395" spans="2:2" ht="12.75" customHeight="1" x14ac:dyDescent="0.25">
      <c r="B395" s="19"/>
    </row>
    <row r="396" spans="2:2" ht="12.75" customHeight="1" x14ac:dyDescent="0.25">
      <c r="B396" s="19"/>
    </row>
    <row r="397" spans="2:2" ht="12.75" customHeight="1" x14ac:dyDescent="0.25">
      <c r="B397" s="19"/>
    </row>
    <row r="398" spans="2:2" ht="12.75" customHeight="1" x14ac:dyDescent="0.25">
      <c r="B398" s="19"/>
    </row>
    <row r="399" spans="2:2" ht="12.75" customHeight="1" x14ac:dyDescent="0.25">
      <c r="B399" s="19"/>
    </row>
    <row r="400" spans="2:2" ht="12.75" customHeight="1" x14ac:dyDescent="0.25">
      <c r="B400" s="19"/>
    </row>
    <row r="401" spans="2:2" ht="12.75" customHeight="1" x14ac:dyDescent="0.25">
      <c r="B401" s="19"/>
    </row>
    <row r="402" spans="2:2" ht="12.75" customHeight="1" x14ac:dyDescent="0.25">
      <c r="B402" s="19"/>
    </row>
    <row r="403" spans="2:2" ht="12.75" customHeight="1" x14ac:dyDescent="0.25">
      <c r="B403" s="19"/>
    </row>
    <row r="404" spans="2:2" ht="12.75" customHeight="1" x14ac:dyDescent="0.25">
      <c r="B404" s="19"/>
    </row>
    <row r="405" spans="2:2" ht="12.75" customHeight="1" x14ac:dyDescent="0.25">
      <c r="B405" s="19"/>
    </row>
    <row r="406" spans="2:2" ht="12.75" customHeight="1" x14ac:dyDescent="0.25">
      <c r="B406" s="19"/>
    </row>
    <row r="407" spans="2:2" ht="12.75" customHeight="1" x14ac:dyDescent="0.25">
      <c r="B407" s="19"/>
    </row>
    <row r="408" spans="2:2" ht="12.75" customHeight="1" x14ac:dyDescent="0.25">
      <c r="B408" s="19"/>
    </row>
    <row r="409" spans="2:2" ht="12.75" customHeight="1" x14ac:dyDescent="0.25">
      <c r="B409" s="19"/>
    </row>
    <row r="410" spans="2:2" ht="12.75" customHeight="1" x14ac:dyDescent="0.25">
      <c r="B410" s="19"/>
    </row>
    <row r="411" spans="2:2" ht="12.75" customHeight="1" x14ac:dyDescent="0.25">
      <c r="B411" s="19"/>
    </row>
    <row r="412" spans="2:2" ht="12.75" customHeight="1" x14ac:dyDescent="0.25">
      <c r="B412" s="19"/>
    </row>
    <row r="413" spans="2:2" ht="12.75" customHeight="1" x14ac:dyDescent="0.25">
      <c r="B413" s="19"/>
    </row>
    <row r="414" spans="2:2" ht="12.75" customHeight="1" x14ac:dyDescent="0.25">
      <c r="B414" s="19"/>
    </row>
    <row r="415" spans="2:2" ht="12.75" customHeight="1" x14ac:dyDescent="0.25">
      <c r="B415" s="19"/>
    </row>
    <row r="416" spans="2:2" ht="12.75" customHeight="1" x14ac:dyDescent="0.25">
      <c r="B416" s="19"/>
    </row>
    <row r="417" spans="2:2" ht="12.75" customHeight="1" x14ac:dyDescent="0.25">
      <c r="B417" s="19"/>
    </row>
    <row r="418" spans="2:2" ht="12.75" customHeight="1" x14ac:dyDescent="0.25">
      <c r="B418" s="19"/>
    </row>
    <row r="419" spans="2:2" ht="12.75" customHeight="1" x14ac:dyDescent="0.25">
      <c r="B419" s="19"/>
    </row>
    <row r="420" spans="2:2" ht="12.75" customHeight="1" x14ac:dyDescent="0.25">
      <c r="B420" s="19"/>
    </row>
    <row r="421" spans="2:2" ht="12.75" customHeight="1" x14ac:dyDescent="0.25">
      <c r="B421" s="19"/>
    </row>
    <row r="422" spans="2:2" ht="12.75" customHeight="1" x14ac:dyDescent="0.25">
      <c r="B422" s="19"/>
    </row>
    <row r="423" spans="2:2" ht="12.75" customHeight="1" x14ac:dyDescent="0.25">
      <c r="B423" s="19"/>
    </row>
    <row r="424" spans="2:2" ht="12.75" customHeight="1" x14ac:dyDescent="0.25">
      <c r="B424" s="19"/>
    </row>
    <row r="425" spans="2:2" ht="12.75" customHeight="1" x14ac:dyDescent="0.25">
      <c r="B425" s="19"/>
    </row>
    <row r="426" spans="2:2" ht="12.75" customHeight="1" x14ac:dyDescent="0.25">
      <c r="B426" s="19"/>
    </row>
    <row r="427" spans="2:2" ht="12.75" customHeight="1" x14ac:dyDescent="0.25">
      <c r="B427" s="19"/>
    </row>
    <row r="428" spans="2:2" ht="12.75" customHeight="1" x14ac:dyDescent="0.25">
      <c r="B428" s="19"/>
    </row>
    <row r="429" spans="2:2" ht="12.75" customHeight="1" x14ac:dyDescent="0.25">
      <c r="B429" s="19"/>
    </row>
    <row r="430" spans="2:2" ht="12.75" customHeight="1" x14ac:dyDescent="0.25">
      <c r="B430" s="19"/>
    </row>
    <row r="431" spans="2:2" ht="12.75" customHeight="1" x14ac:dyDescent="0.25">
      <c r="B431" s="19"/>
    </row>
    <row r="432" spans="2:2" ht="12.75" customHeight="1" x14ac:dyDescent="0.25">
      <c r="B432" s="19"/>
    </row>
    <row r="433" spans="2:2" ht="12.75" customHeight="1" x14ac:dyDescent="0.25">
      <c r="B433" s="19"/>
    </row>
    <row r="434" spans="2:2" ht="12.75" customHeight="1" x14ac:dyDescent="0.25">
      <c r="B434" s="19"/>
    </row>
    <row r="435" spans="2:2" ht="12.75" customHeight="1" x14ac:dyDescent="0.25">
      <c r="B435" s="19"/>
    </row>
    <row r="436" spans="2:2" ht="12.75" customHeight="1" x14ac:dyDescent="0.25">
      <c r="B436" s="19"/>
    </row>
    <row r="437" spans="2:2" ht="12.75" customHeight="1" x14ac:dyDescent="0.25">
      <c r="B437" s="19"/>
    </row>
    <row r="438" spans="2:2" ht="12.75" customHeight="1" x14ac:dyDescent="0.25">
      <c r="B438" s="19"/>
    </row>
    <row r="439" spans="2:2" ht="12.75" customHeight="1" x14ac:dyDescent="0.25">
      <c r="B439" s="19"/>
    </row>
    <row r="440" spans="2:2" ht="12.75" customHeight="1" x14ac:dyDescent="0.25">
      <c r="B440" s="19"/>
    </row>
    <row r="441" spans="2:2" ht="12.75" customHeight="1" x14ac:dyDescent="0.25">
      <c r="B441" s="19"/>
    </row>
    <row r="442" spans="2:2" ht="12.75" customHeight="1" x14ac:dyDescent="0.25">
      <c r="B442" s="19"/>
    </row>
    <row r="443" spans="2:2" ht="12.75" customHeight="1" x14ac:dyDescent="0.25">
      <c r="B443" s="19"/>
    </row>
    <row r="444" spans="2:2" ht="12.75" customHeight="1" x14ac:dyDescent="0.25">
      <c r="B444" s="19"/>
    </row>
    <row r="445" spans="2:2" ht="12.75" customHeight="1" x14ac:dyDescent="0.25">
      <c r="B445" s="19"/>
    </row>
    <row r="446" spans="2:2" ht="12.75" customHeight="1" x14ac:dyDescent="0.25">
      <c r="B446" s="19"/>
    </row>
    <row r="447" spans="2:2" ht="12.75" customHeight="1" x14ac:dyDescent="0.25">
      <c r="B447" s="19"/>
    </row>
    <row r="448" spans="2:2" ht="12.75" customHeight="1" x14ac:dyDescent="0.25">
      <c r="B448" s="19"/>
    </row>
    <row r="449" spans="2:2" ht="12.75" customHeight="1" x14ac:dyDescent="0.25">
      <c r="B449" s="19"/>
    </row>
    <row r="450" spans="2:2" ht="12.75" customHeight="1" x14ac:dyDescent="0.25">
      <c r="B450" s="19"/>
    </row>
    <row r="451" spans="2:2" ht="12.75" customHeight="1" x14ac:dyDescent="0.25">
      <c r="B451" s="19"/>
    </row>
    <row r="452" spans="2:2" ht="12.75" customHeight="1" x14ac:dyDescent="0.25">
      <c r="B452" s="19"/>
    </row>
    <row r="453" spans="2:2" ht="12.75" customHeight="1" x14ac:dyDescent="0.25">
      <c r="B453" s="19"/>
    </row>
    <row r="454" spans="2:2" ht="12.75" customHeight="1" x14ac:dyDescent="0.25">
      <c r="B454" s="19"/>
    </row>
    <row r="455" spans="2:2" ht="12.75" customHeight="1" x14ac:dyDescent="0.25">
      <c r="B455" s="19"/>
    </row>
    <row r="456" spans="2:2" ht="12.75" customHeight="1" x14ac:dyDescent="0.25">
      <c r="B456" s="19"/>
    </row>
    <row r="457" spans="2:2" ht="12.75" customHeight="1" x14ac:dyDescent="0.25">
      <c r="B457" s="19"/>
    </row>
    <row r="458" spans="2:2" ht="12.75" customHeight="1" x14ac:dyDescent="0.25">
      <c r="B458" s="19"/>
    </row>
    <row r="459" spans="2:2" ht="12.75" customHeight="1" x14ac:dyDescent="0.25">
      <c r="B459" s="19"/>
    </row>
    <row r="460" spans="2:2" ht="12.75" customHeight="1" x14ac:dyDescent="0.25">
      <c r="B460" s="19"/>
    </row>
    <row r="461" spans="2:2" ht="12.75" customHeight="1" x14ac:dyDescent="0.25">
      <c r="B461" s="19"/>
    </row>
    <row r="462" spans="2:2" ht="12.75" customHeight="1" x14ac:dyDescent="0.25">
      <c r="B462" s="19"/>
    </row>
    <row r="463" spans="2:2" ht="12.75" customHeight="1" x14ac:dyDescent="0.25">
      <c r="B463" s="19"/>
    </row>
    <row r="464" spans="2:2" ht="12.75" customHeight="1" x14ac:dyDescent="0.25">
      <c r="B464" s="19"/>
    </row>
    <row r="465" spans="2:2" ht="12.75" customHeight="1" x14ac:dyDescent="0.25">
      <c r="B465" s="19"/>
    </row>
    <row r="466" spans="2:2" ht="12.75" customHeight="1" x14ac:dyDescent="0.25">
      <c r="B466" s="19"/>
    </row>
    <row r="467" spans="2:2" ht="12.75" customHeight="1" x14ac:dyDescent="0.25">
      <c r="B467" s="19"/>
    </row>
    <row r="468" spans="2:2" ht="12.75" customHeight="1" x14ac:dyDescent="0.25">
      <c r="B468" s="19"/>
    </row>
    <row r="469" spans="2:2" ht="12.75" customHeight="1" x14ac:dyDescent="0.25">
      <c r="B469" s="19"/>
    </row>
    <row r="470" spans="2:2" ht="12.75" customHeight="1" x14ac:dyDescent="0.25">
      <c r="B470" s="19"/>
    </row>
    <row r="471" spans="2:2" ht="12.75" customHeight="1" x14ac:dyDescent="0.25">
      <c r="B471" s="19"/>
    </row>
    <row r="472" spans="2:2" ht="12.75" customHeight="1" x14ac:dyDescent="0.25">
      <c r="B472" s="19"/>
    </row>
    <row r="473" spans="2:2" ht="12.75" customHeight="1" x14ac:dyDescent="0.25">
      <c r="B473" s="19"/>
    </row>
    <row r="474" spans="2:2" ht="12.75" customHeight="1" x14ac:dyDescent="0.25">
      <c r="B474" s="19"/>
    </row>
    <row r="475" spans="2:2" ht="12.75" customHeight="1" x14ac:dyDescent="0.25">
      <c r="B475" s="19"/>
    </row>
    <row r="476" spans="2:2" ht="12.75" customHeight="1" x14ac:dyDescent="0.25">
      <c r="B476" s="19"/>
    </row>
    <row r="477" spans="2:2" ht="12.75" customHeight="1" x14ac:dyDescent="0.25">
      <c r="B477" s="19"/>
    </row>
    <row r="478" spans="2:2" ht="12.75" customHeight="1" x14ac:dyDescent="0.25">
      <c r="B478" s="19"/>
    </row>
    <row r="479" spans="2:2" ht="12.75" customHeight="1" x14ac:dyDescent="0.25">
      <c r="B479" s="19"/>
    </row>
    <row r="480" spans="2:2" ht="12.75" customHeight="1" x14ac:dyDescent="0.25">
      <c r="B480" s="19"/>
    </row>
    <row r="481" spans="2:2" ht="12.75" customHeight="1" x14ac:dyDescent="0.25">
      <c r="B481" s="19"/>
    </row>
    <row r="482" spans="2:2" ht="12.75" customHeight="1" x14ac:dyDescent="0.25">
      <c r="B482" s="19"/>
    </row>
    <row r="483" spans="2:2" ht="12.75" customHeight="1" x14ac:dyDescent="0.25">
      <c r="B483" s="19"/>
    </row>
    <row r="484" spans="2:2" ht="12.75" customHeight="1" x14ac:dyDescent="0.25">
      <c r="B484" s="19"/>
    </row>
    <row r="485" spans="2:2" ht="12.75" customHeight="1" x14ac:dyDescent="0.25">
      <c r="B485" s="19"/>
    </row>
    <row r="486" spans="2:2" ht="12.75" customHeight="1" x14ac:dyDescent="0.25">
      <c r="B486" s="19"/>
    </row>
    <row r="487" spans="2:2" ht="12.75" customHeight="1" x14ac:dyDescent="0.25">
      <c r="B487" s="19"/>
    </row>
    <row r="488" spans="2:2" ht="12.75" customHeight="1" x14ac:dyDescent="0.25">
      <c r="B488" s="19"/>
    </row>
    <row r="489" spans="2:2" ht="12.75" customHeight="1" x14ac:dyDescent="0.25">
      <c r="B489" s="19"/>
    </row>
    <row r="490" spans="2:2" ht="12.75" customHeight="1" x14ac:dyDescent="0.25">
      <c r="B490" s="19"/>
    </row>
    <row r="491" spans="2:2" ht="12.75" customHeight="1" x14ac:dyDescent="0.25">
      <c r="B491" s="19"/>
    </row>
    <row r="492" spans="2:2" ht="12.75" customHeight="1" x14ac:dyDescent="0.25">
      <c r="B492" s="19"/>
    </row>
    <row r="493" spans="2:2" ht="12.75" customHeight="1" x14ac:dyDescent="0.25">
      <c r="B493" s="19"/>
    </row>
    <row r="494" spans="2:2" ht="12.75" customHeight="1" x14ac:dyDescent="0.25">
      <c r="B494" s="19"/>
    </row>
    <row r="495" spans="2:2" ht="12.75" customHeight="1" x14ac:dyDescent="0.25">
      <c r="B495" s="19"/>
    </row>
    <row r="496" spans="2:2" ht="12.75" customHeight="1" x14ac:dyDescent="0.25">
      <c r="B496" s="19"/>
    </row>
    <row r="497" spans="2:2" ht="12.75" customHeight="1" x14ac:dyDescent="0.25">
      <c r="B497" s="19"/>
    </row>
    <row r="498" spans="2:2" ht="12.75" customHeight="1" x14ac:dyDescent="0.25">
      <c r="B498" s="19"/>
    </row>
    <row r="499" spans="2:2" ht="12.75" customHeight="1" x14ac:dyDescent="0.25">
      <c r="B499" s="19"/>
    </row>
    <row r="500" spans="2:2" ht="12.75" customHeight="1" x14ac:dyDescent="0.25">
      <c r="B500" s="19"/>
    </row>
    <row r="501" spans="2:2" ht="12.75" customHeight="1" x14ac:dyDescent="0.25">
      <c r="B501" s="19"/>
    </row>
    <row r="502" spans="2:2" ht="12.75" customHeight="1" x14ac:dyDescent="0.25">
      <c r="B502" s="19"/>
    </row>
    <row r="503" spans="2:2" ht="12.75" customHeight="1" x14ac:dyDescent="0.25">
      <c r="B503" s="19"/>
    </row>
    <row r="504" spans="2:2" ht="12.75" customHeight="1" x14ac:dyDescent="0.25">
      <c r="B504" s="19"/>
    </row>
    <row r="505" spans="2:2" ht="12.75" customHeight="1" x14ac:dyDescent="0.25">
      <c r="B505" s="19"/>
    </row>
    <row r="506" spans="2:2" ht="12.75" customHeight="1" x14ac:dyDescent="0.25">
      <c r="B506" s="19"/>
    </row>
    <row r="507" spans="2:2" ht="12.75" customHeight="1" x14ac:dyDescent="0.25">
      <c r="B507" s="19"/>
    </row>
    <row r="508" spans="2:2" ht="12.75" customHeight="1" x14ac:dyDescent="0.25">
      <c r="B508" s="19"/>
    </row>
    <row r="509" spans="2:2" ht="12.75" customHeight="1" x14ac:dyDescent="0.25">
      <c r="B509" s="19"/>
    </row>
    <row r="510" spans="2:2" ht="12.75" customHeight="1" x14ac:dyDescent="0.25">
      <c r="B510" s="19"/>
    </row>
    <row r="511" spans="2:2" ht="12.75" customHeight="1" x14ac:dyDescent="0.25">
      <c r="B511" s="19"/>
    </row>
    <row r="512" spans="2:2" ht="12.75" customHeight="1" x14ac:dyDescent="0.25">
      <c r="B512" s="19"/>
    </row>
    <row r="513" spans="2:2" ht="12.75" customHeight="1" x14ac:dyDescent="0.25">
      <c r="B513" s="19"/>
    </row>
    <row r="514" spans="2:2" ht="12.75" customHeight="1" x14ac:dyDescent="0.25">
      <c r="B514" s="19"/>
    </row>
    <row r="515" spans="2:2" ht="12.75" customHeight="1" x14ac:dyDescent="0.25">
      <c r="B515" s="19"/>
    </row>
    <row r="516" spans="2:2" ht="12.75" customHeight="1" x14ac:dyDescent="0.25">
      <c r="B516" s="19"/>
    </row>
    <row r="517" spans="2:2" ht="12.75" customHeight="1" x14ac:dyDescent="0.25">
      <c r="B517" s="19"/>
    </row>
    <row r="518" spans="2:2" ht="12.75" customHeight="1" x14ac:dyDescent="0.25">
      <c r="B518" s="19"/>
    </row>
    <row r="519" spans="2:2" ht="12.75" customHeight="1" x14ac:dyDescent="0.25">
      <c r="B519" s="19"/>
    </row>
    <row r="520" spans="2:2" ht="12.75" customHeight="1" x14ac:dyDescent="0.25">
      <c r="B520" s="19"/>
    </row>
    <row r="521" spans="2:2" ht="12.75" customHeight="1" x14ac:dyDescent="0.25">
      <c r="B521" s="19"/>
    </row>
    <row r="522" spans="2:2" ht="12.75" customHeight="1" x14ac:dyDescent="0.25">
      <c r="B522" s="19"/>
    </row>
    <row r="523" spans="2:2" ht="12.75" customHeight="1" x14ac:dyDescent="0.25">
      <c r="B523" s="19"/>
    </row>
    <row r="524" spans="2:2" ht="12.75" customHeight="1" x14ac:dyDescent="0.25">
      <c r="B524" s="19"/>
    </row>
    <row r="525" spans="2:2" ht="12.75" customHeight="1" x14ac:dyDescent="0.25">
      <c r="B525" s="19"/>
    </row>
    <row r="526" spans="2:2" ht="12.75" customHeight="1" x14ac:dyDescent="0.25">
      <c r="B526" s="19"/>
    </row>
    <row r="527" spans="2:2" ht="12.75" customHeight="1" x14ac:dyDescent="0.25">
      <c r="B527" s="19"/>
    </row>
    <row r="528" spans="2:2" ht="12.75" customHeight="1" x14ac:dyDescent="0.25">
      <c r="B528" s="19"/>
    </row>
    <row r="529" spans="2:2" ht="12.75" customHeight="1" x14ac:dyDescent="0.25">
      <c r="B529" s="19"/>
    </row>
    <row r="530" spans="2:2" ht="12.75" customHeight="1" x14ac:dyDescent="0.25">
      <c r="B530" s="19"/>
    </row>
    <row r="531" spans="2:2" ht="12.75" customHeight="1" x14ac:dyDescent="0.25">
      <c r="B531" s="19"/>
    </row>
    <row r="532" spans="2:2" ht="12.75" customHeight="1" x14ac:dyDescent="0.25">
      <c r="B532" s="19"/>
    </row>
    <row r="533" spans="2:2" ht="12.75" customHeight="1" x14ac:dyDescent="0.25">
      <c r="B533" s="19"/>
    </row>
    <row r="534" spans="2:2" ht="12.75" customHeight="1" x14ac:dyDescent="0.25">
      <c r="B534" s="19"/>
    </row>
    <row r="535" spans="2:2" ht="12.75" customHeight="1" x14ac:dyDescent="0.25">
      <c r="B535" s="19"/>
    </row>
    <row r="536" spans="2:2" ht="12.75" customHeight="1" x14ac:dyDescent="0.25">
      <c r="B536" s="19"/>
    </row>
    <row r="537" spans="2:2" ht="12.75" customHeight="1" x14ac:dyDescent="0.25">
      <c r="B537" s="19"/>
    </row>
    <row r="538" spans="2:2" ht="12.75" customHeight="1" x14ac:dyDescent="0.25">
      <c r="B538" s="19"/>
    </row>
    <row r="539" spans="2:2" ht="12.75" customHeight="1" x14ac:dyDescent="0.25">
      <c r="B539" s="19"/>
    </row>
    <row r="540" spans="2:2" ht="12.75" customHeight="1" x14ac:dyDescent="0.25">
      <c r="B540" s="19"/>
    </row>
    <row r="541" spans="2:2" ht="12.75" customHeight="1" x14ac:dyDescent="0.25">
      <c r="B541" s="19"/>
    </row>
    <row r="542" spans="2:2" ht="12.75" customHeight="1" x14ac:dyDescent="0.25">
      <c r="B542" s="19"/>
    </row>
    <row r="543" spans="2:2" ht="12.75" customHeight="1" x14ac:dyDescent="0.25">
      <c r="B543" s="19"/>
    </row>
    <row r="544" spans="2:2" ht="12.75" customHeight="1" x14ac:dyDescent="0.25">
      <c r="B544" s="19"/>
    </row>
    <row r="545" spans="2:2" ht="12.75" customHeight="1" x14ac:dyDescent="0.25">
      <c r="B545" s="19"/>
    </row>
    <row r="546" spans="2:2" ht="12.75" customHeight="1" x14ac:dyDescent="0.25">
      <c r="B546" s="19"/>
    </row>
    <row r="547" spans="2:2" ht="12.75" customHeight="1" x14ac:dyDescent="0.25">
      <c r="B547" s="19"/>
    </row>
    <row r="548" spans="2:2" ht="12.75" customHeight="1" x14ac:dyDescent="0.25">
      <c r="B548" s="19"/>
    </row>
    <row r="549" spans="2:2" ht="12.75" customHeight="1" x14ac:dyDescent="0.25">
      <c r="B549" s="19"/>
    </row>
    <row r="550" spans="2:2" ht="12.75" customHeight="1" x14ac:dyDescent="0.25">
      <c r="B550" s="19"/>
    </row>
    <row r="551" spans="2:2" ht="12.75" customHeight="1" x14ac:dyDescent="0.25">
      <c r="B551" s="19"/>
    </row>
    <row r="552" spans="2:2" ht="12.75" customHeight="1" x14ac:dyDescent="0.25">
      <c r="B552" s="19"/>
    </row>
    <row r="553" spans="2:2" ht="12.75" customHeight="1" x14ac:dyDescent="0.25">
      <c r="B553" s="19"/>
    </row>
    <row r="554" spans="2:2" ht="12.75" customHeight="1" x14ac:dyDescent="0.25">
      <c r="B554" s="19"/>
    </row>
    <row r="555" spans="2:2" ht="12.75" customHeight="1" x14ac:dyDescent="0.25">
      <c r="B555" s="19"/>
    </row>
    <row r="556" spans="2:2" ht="12.75" customHeight="1" x14ac:dyDescent="0.25">
      <c r="B556" s="19"/>
    </row>
    <row r="557" spans="2:2" ht="12.75" customHeight="1" x14ac:dyDescent="0.25">
      <c r="B557" s="19"/>
    </row>
    <row r="558" spans="2:2" ht="12.75" customHeight="1" x14ac:dyDescent="0.25">
      <c r="B558" s="19"/>
    </row>
    <row r="559" spans="2:2" ht="12.75" customHeight="1" x14ac:dyDescent="0.25">
      <c r="B559" s="19"/>
    </row>
    <row r="560" spans="2:2" ht="12.75" customHeight="1" x14ac:dyDescent="0.25">
      <c r="B560" s="19"/>
    </row>
    <row r="561" spans="2:2" ht="12.75" customHeight="1" x14ac:dyDescent="0.25">
      <c r="B561" s="19"/>
    </row>
    <row r="562" spans="2:2" ht="12.75" customHeight="1" x14ac:dyDescent="0.25">
      <c r="B562" s="19"/>
    </row>
    <row r="563" spans="2:2" ht="12.75" customHeight="1" x14ac:dyDescent="0.25">
      <c r="B563" s="19"/>
    </row>
    <row r="564" spans="2:2" ht="12.75" customHeight="1" x14ac:dyDescent="0.25">
      <c r="B564" s="19"/>
    </row>
    <row r="565" spans="2:2" ht="12.75" customHeight="1" x14ac:dyDescent="0.25">
      <c r="B565" s="19"/>
    </row>
    <row r="566" spans="2:2" ht="12.75" customHeight="1" x14ac:dyDescent="0.25">
      <c r="B566" s="19"/>
    </row>
    <row r="567" spans="2:2" ht="12.75" customHeight="1" x14ac:dyDescent="0.25">
      <c r="B567" s="19"/>
    </row>
    <row r="568" spans="2:2" ht="12.75" customHeight="1" x14ac:dyDescent="0.25">
      <c r="B568" s="19"/>
    </row>
    <row r="569" spans="2:2" ht="12.75" customHeight="1" x14ac:dyDescent="0.25">
      <c r="B569" s="19"/>
    </row>
    <row r="570" spans="2:2" ht="12.75" customHeight="1" x14ac:dyDescent="0.25">
      <c r="B570" s="19"/>
    </row>
    <row r="571" spans="2:2" ht="12.75" customHeight="1" x14ac:dyDescent="0.25">
      <c r="B571" s="19"/>
    </row>
    <row r="572" spans="2:2" ht="12.75" customHeight="1" x14ac:dyDescent="0.25">
      <c r="B572" s="19"/>
    </row>
    <row r="573" spans="2:2" ht="12.75" customHeight="1" x14ac:dyDescent="0.25">
      <c r="B573" s="19"/>
    </row>
    <row r="574" spans="2:2" ht="12.75" customHeight="1" x14ac:dyDescent="0.25">
      <c r="B574" s="19"/>
    </row>
    <row r="575" spans="2:2" ht="12.75" customHeight="1" x14ac:dyDescent="0.25">
      <c r="B575" s="19"/>
    </row>
    <row r="576" spans="2:2" ht="12.75" customHeight="1" x14ac:dyDescent="0.25">
      <c r="B576" s="19"/>
    </row>
    <row r="577" spans="2:2" ht="12.75" customHeight="1" x14ac:dyDescent="0.25">
      <c r="B577" s="19"/>
    </row>
    <row r="578" spans="2:2" ht="12.75" customHeight="1" x14ac:dyDescent="0.25">
      <c r="B578" s="19"/>
    </row>
    <row r="579" spans="2:2" ht="12.75" customHeight="1" x14ac:dyDescent="0.25">
      <c r="B579" s="19"/>
    </row>
    <row r="580" spans="2:2" ht="12.75" customHeight="1" x14ac:dyDescent="0.25">
      <c r="B580" s="19"/>
    </row>
    <row r="581" spans="2:2" ht="12.75" customHeight="1" x14ac:dyDescent="0.25">
      <c r="B581" s="19"/>
    </row>
    <row r="582" spans="2:2" ht="12.75" customHeight="1" x14ac:dyDescent="0.25">
      <c r="B582" s="19"/>
    </row>
    <row r="583" spans="2:2" ht="12.75" customHeight="1" x14ac:dyDescent="0.25">
      <c r="B583" s="19"/>
    </row>
    <row r="584" spans="2:2" ht="12.75" customHeight="1" x14ac:dyDescent="0.25">
      <c r="B584" s="19"/>
    </row>
    <row r="585" spans="2:2" ht="12.75" customHeight="1" x14ac:dyDescent="0.25">
      <c r="B585" s="19"/>
    </row>
    <row r="586" spans="2:2" ht="12.75" customHeight="1" x14ac:dyDescent="0.25">
      <c r="B586" s="19"/>
    </row>
    <row r="587" spans="2:2" ht="12.75" customHeight="1" x14ac:dyDescent="0.25">
      <c r="B587" s="19"/>
    </row>
    <row r="588" spans="2:2" ht="12.75" customHeight="1" x14ac:dyDescent="0.25">
      <c r="B588" s="19"/>
    </row>
    <row r="589" spans="2:2" ht="12.75" customHeight="1" x14ac:dyDescent="0.25">
      <c r="B589" s="19"/>
    </row>
    <row r="590" spans="2:2" ht="12.75" customHeight="1" x14ac:dyDescent="0.25">
      <c r="B590" s="19"/>
    </row>
    <row r="591" spans="2:2" ht="12.75" customHeight="1" x14ac:dyDescent="0.25">
      <c r="B591" s="19"/>
    </row>
    <row r="592" spans="2:2" ht="12.75" customHeight="1" x14ac:dyDescent="0.25">
      <c r="B592" s="19"/>
    </row>
    <row r="593" spans="2:2" ht="12.75" customHeight="1" x14ac:dyDescent="0.25">
      <c r="B593" s="19"/>
    </row>
    <row r="594" spans="2:2" ht="12.75" customHeight="1" x14ac:dyDescent="0.25">
      <c r="B594" s="19"/>
    </row>
    <row r="595" spans="2:2" ht="12.75" customHeight="1" x14ac:dyDescent="0.25">
      <c r="B595" s="19"/>
    </row>
    <row r="596" spans="2:2" ht="12.75" customHeight="1" x14ac:dyDescent="0.25">
      <c r="B596" s="19"/>
    </row>
    <row r="597" spans="2:2" ht="12.75" customHeight="1" x14ac:dyDescent="0.25">
      <c r="B597" s="19"/>
    </row>
    <row r="598" spans="2:2" ht="12.75" customHeight="1" x14ac:dyDescent="0.25">
      <c r="B598" s="19"/>
    </row>
    <row r="599" spans="2:2" ht="12.75" customHeight="1" x14ac:dyDescent="0.25">
      <c r="B599" s="19"/>
    </row>
    <row r="600" spans="2:2" ht="12.75" customHeight="1" x14ac:dyDescent="0.25">
      <c r="B600" s="19"/>
    </row>
    <row r="601" spans="2:2" ht="12.75" customHeight="1" x14ac:dyDescent="0.25">
      <c r="B601" s="19"/>
    </row>
    <row r="602" spans="2:2" ht="12.75" customHeight="1" x14ac:dyDescent="0.25">
      <c r="B602" s="19"/>
    </row>
    <row r="603" spans="2:2" ht="12.75" customHeight="1" x14ac:dyDescent="0.25">
      <c r="B603" s="19"/>
    </row>
    <row r="604" spans="2:2" ht="12.75" customHeight="1" x14ac:dyDescent="0.25">
      <c r="B604" s="19"/>
    </row>
    <row r="605" spans="2:2" ht="12.75" customHeight="1" x14ac:dyDescent="0.25">
      <c r="B605" s="19"/>
    </row>
    <row r="606" spans="2:2" ht="12.75" customHeight="1" x14ac:dyDescent="0.25">
      <c r="B606" s="19"/>
    </row>
    <row r="607" spans="2:2" ht="12.75" customHeight="1" x14ac:dyDescent="0.25">
      <c r="B607" s="19"/>
    </row>
    <row r="608" spans="2:2" ht="12.75" customHeight="1" x14ac:dyDescent="0.25">
      <c r="B608" s="19"/>
    </row>
    <row r="609" spans="2:2" ht="12.75" customHeight="1" x14ac:dyDescent="0.25">
      <c r="B609" s="19"/>
    </row>
    <row r="610" spans="2:2" ht="12.75" customHeight="1" x14ac:dyDescent="0.25">
      <c r="B610" s="19"/>
    </row>
    <row r="611" spans="2:2" ht="12.75" customHeight="1" x14ac:dyDescent="0.25">
      <c r="B611" s="19"/>
    </row>
    <row r="612" spans="2:2" ht="12.75" customHeight="1" x14ac:dyDescent="0.25">
      <c r="B612" s="19"/>
    </row>
    <row r="613" spans="2:2" ht="12.75" customHeight="1" x14ac:dyDescent="0.25">
      <c r="B613" s="19"/>
    </row>
    <row r="614" spans="2:2" ht="12.75" customHeight="1" x14ac:dyDescent="0.25">
      <c r="B614" s="19"/>
    </row>
    <row r="615" spans="2:2" ht="12.75" customHeight="1" x14ac:dyDescent="0.25">
      <c r="B615" s="19"/>
    </row>
    <row r="616" spans="2:2" ht="12.75" customHeight="1" x14ac:dyDescent="0.25">
      <c r="B616" s="19"/>
    </row>
    <row r="617" spans="2:2" ht="12.75" customHeight="1" x14ac:dyDescent="0.25">
      <c r="B617" s="19"/>
    </row>
    <row r="618" spans="2:2" ht="12.75" customHeight="1" x14ac:dyDescent="0.25">
      <c r="B618" s="19"/>
    </row>
    <row r="619" spans="2:2" ht="12.75" customHeight="1" x14ac:dyDescent="0.25">
      <c r="B619" s="19"/>
    </row>
    <row r="620" spans="2:2" ht="12.75" customHeight="1" x14ac:dyDescent="0.25">
      <c r="B620" s="19"/>
    </row>
    <row r="621" spans="2:2" ht="12.75" customHeight="1" x14ac:dyDescent="0.25">
      <c r="B621" s="19"/>
    </row>
    <row r="622" spans="2:2" ht="12.75" customHeight="1" x14ac:dyDescent="0.25">
      <c r="B622" s="19"/>
    </row>
    <row r="623" spans="2:2" ht="12.75" customHeight="1" x14ac:dyDescent="0.25">
      <c r="B623" s="19"/>
    </row>
    <row r="624" spans="2:2" ht="12.75" customHeight="1" x14ac:dyDescent="0.25">
      <c r="B624" s="19"/>
    </row>
    <row r="625" spans="2:2" ht="12.75" customHeight="1" x14ac:dyDescent="0.25">
      <c r="B625" s="19"/>
    </row>
    <row r="626" spans="2:2" ht="12.75" customHeight="1" x14ac:dyDescent="0.25">
      <c r="B626" s="19"/>
    </row>
    <row r="627" spans="2:2" ht="12.75" customHeight="1" x14ac:dyDescent="0.25">
      <c r="B627" s="19"/>
    </row>
    <row r="628" spans="2:2" ht="12.75" customHeight="1" x14ac:dyDescent="0.25">
      <c r="B628" s="19"/>
    </row>
    <row r="629" spans="2:2" ht="12.75" customHeight="1" x14ac:dyDescent="0.25">
      <c r="B629" s="19"/>
    </row>
    <row r="630" spans="2:2" ht="12.75" customHeight="1" x14ac:dyDescent="0.25">
      <c r="B630" s="19"/>
    </row>
    <row r="631" spans="2:2" ht="12.75" customHeight="1" x14ac:dyDescent="0.25">
      <c r="B631" s="19"/>
    </row>
    <row r="632" spans="2:2" ht="12.75" customHeight="1" x14ac:dyDescent="0.25">
      <c r="B632" s="19"/>
    </row>
    <row r="633" spans="2:2" ht="12.75" customHeight="1" x14ac:dyDescent="0.25">
      <c r="B633" s="19"/>
    </row>
    <row r="634" spans="2:2" ht="12.75" customHeight="1" x14ac:dyDescent="0.25">
      <c r="B634" s="19"/>
    </row>
    <row r="635" spans="2:2" ht="12.75" customHeight="1" x14ac:dyDescent="0.25">
      <c r="B635" s="19"/>
    </row>
    <row r="636" spans="2:2" ht="12.75" customHeight="1" x14ac:dyDescent="0.25">
      <c r="B636" s="19"/>
    </row>
    <row r="637" spans="2:2" ht="12.75" customHeight="1" x14ac:dyDescent="0.25">
      <c r="B637" s="19"/>
    </row>
    <row r="638" spans="2:2" ht="12.75" customHeight="1" x14ac:dyDescent="0.25">
      <c r="B638" s="19"/>
    </row>
    <row r="639" spans="2:2" ht="12.75" customHeight="1" x14ac:dyDescent="0.25">
      <c r="B639" s="19"/>
    </row>
    <row r="640" spans="2:2" ht="12.75" customHeight="1" x14ac:dyDescent="0.25">
      <c r="B640" s="19"/>
    </row>
    <row r="641" spans="2:2" ht="12.75" customHeight="1" x14ac:dyDescent="0.25">
      <c r="B641" s="19"/>
    </row>
    <row r="642" spans="2:2" ht="12.75" customHeight="1" x14ac:dyDescent="0.25">
      <c r="B642" s="19"/>
    </row>
    <row r="643" spans="2:2" ht="12.75" customHeight="1" x14ac:dyDescent="0.25">
      <c r="B643" s="19"/>
    </row>
    <row r="644" spans="2:2" ht="12.75" customHeight="1" x14ac:dyDescent="0.25">
      <c r="B644" s="19"/>
    </row>
    <row r="645" spans="2:2" ht="12.75" customHeight="1" x14ac:dyDescent="0.25">
      <c r="B645" s="19"/>
    </row>
    <row r="646" spans="2:2" ht="12.75" customHeight="1" x14ac:dyDescent="0.25">
      <c r="B646" s="19"/>
    </row>
    <row r="647" spans="2:2" ht="12.75" customHeight="1" x14ac:dyDescent="0.25">
      <c r="B647" s="19"/>
    </row>
    <row r="648" spans="2:2" ht="12.75" customHeight="1" x14ac:dyDescent="0.25">
      <c r="B648" s="19"/>
    </row>
    <row r="649" spans="2:2" ht="12.75" customHeight="1" x14ac:dyDescent="0.25">
      <c r="B649" s="19"/>
    </row>
    <row r="650" spans="2:2" ht="12.75" customHeight="1" x14ac:dyDescent="0.25">
      <c r="B650" s="19"/>
    </row>
    <row r="651" spans="2:2" ht="12.75" customHeight="1" x14ac:dyDescent="0.25">
      <c r="B651" s="19"/>
    </row>
    <row r="652" spans="2:2" ht="12.75" customHeight="1" x14ac:dyDescent="0.25">
      <c r="B652" s="19"/>
    </row>
    <row r="653" spans="2:2" ht="12.75" customHeight="1" x14ac:dyDescent="0.25">
      <c r="B653" s="19"/>
    </row>
    <row r="654" spans="2:2" ht="12.75" customHeight="1" x14ac:dyDescent="0.25">
      <c r="B654" s="19"/>
    </row>
    <row r="655" spans="2:2" ht="12.75" customHeight="1" x14ac:dyDescent="0.25">
      <c r="B655" s="19"/>
    </row>
    <row r="656" spans="2:2" ht="12.75" customHeight="1" x14ac:dyDescent="0.25">
      <c r="B656" s="19"/>
    </row>
    <row r="657" spans="2:2" ht="12.75" customHeight="1" x14ac:dyDescent="0.25">
      <c r="B657" s="19"/>
    </row>
    <row r="658" spans="2:2" ht="12.75" customHeight="1" x14ac:dyDescent="0.25">
      <c r="B658" s="19"/>
    </row>
    <row r="659" spans="2:2" ht="12.75" customHeight="1" x14ac:dyDescent="0.25">
      <c r="B659" s="19"/>
    </row>
    <row r="660" spans="2:2" ht="12.75" customHeight="1" x14ac:dyDescent="0.25">
      <c r="B660" s="19"/>
    </row>
    <row r="661" spans="2:2" ht="12.75" customHeight="1" x14ac:dyDescent="0.25">
      <c r="B661" s="19"/>
    </row>
    <row r="662" spans="2:2" ht="12.75" customHeight="1" x14ac:dyDescent="0.25">
      <c r="B662" s="19"/>
    </row>
    <row r="663" spans="2:2" ht="12.75" customHeight="1" x14ac:dyDescent="0.25">
      <c r="B663" s="19"/>
    </row>
    <row r="664" spans="2:2" ht="12.75" customHeight="1" x14ac:dyDescent="0.25">
      <c r="B664" s="19"/>
    </row>
    <row r="665" spans="2:2" ht="12.75" customHeight="1" x14ac:dyDescent="0.25">
      <c r="B665" s="19"/>
    </row>
    <row r="666" spans="2:2" ht="12.75" customHeight="1" x14ac:dyDescent="0.25">
      <c r="B666" s="19"/>
    </row>
    <row r="667" spans="2:2" ht="12.75" customHeight="1" x14ac:dyDescent="0.25">
      <c r="B667" s="19"/>
    </row>
    <row r="668" spans="2:2" ht="12.75" customHeight="1" x14ac:dyDescent="0.25">
      <c r="B668" s="19"/>
    </row>
    <row r="669" spans="2:2" ht="12.75" customHeight="1" x14ac:dyDescent="0.25">
      <c r="B669" s="19"/>
    </row>
    <row r="670" spans="2:2" ht="12.75" customHeight="1" x14ac:dyDescent="0.25">
      <c r="B670" s="19"/>
    </row>
    <row r="671" spans="2:2" ht="12.75" customHeight="1" x14ac:dyDescent="0.25">
      <c r="B671" s="19"/>
    </row>
    <row r="672" spans="2:2" ht="12.75" customHeight="1" x14ac:dyDescent="0.25">
      <c r="B672" s="19"/>
    </row>
    <row r="673" spans="2:2" ht="12.75" customHeight="1" x14ac:dyDescent="0.25">
      <c r="B673" s="19"/>
    </row>
    <row r="674" spans="2:2" ht="12.75" customHeight="1" x14ac:dyDescent="0.25">
      <c r="B674" s="19"/>
    </row>
    <row r="675" spans="2:2" ht="12.75" customHeight="1" x14ac:dyDescent="0.25">
      <c r="B675" s="19"/>
    </row>
    <row r="676" spans="2:2" ht="12.75" customHeight="1" x14ac:dyDescent="0.25">
      <c r="B676" s="19"/>
    </row>
    <row r="677" spans="2:2" ht="12.75" customHeight="1" x14ac:dyDescent="0.25">
      <c r="B677" s="19"/>
    </row>
    <row r="678" spans="2:2" ht="12.75" customHeight="1" x14ac:dyDescent="0.25">
      <c r="B678" s="19"/>
    </row>
    <row r="679" spans="2:2" ht="12.75" customHeight="1" x14ac:dyDescent="0.25">
      <c r="B679" s="19"/>
    </row>
    <row r="680" spans="2:2" ht="12.75" customHeight="1" x14ac:dyDescent="0.25">
      <c r="B680" s="19"/>
    </row>
    <row r="681" spans="2:2" ht="12.75" customHeight="1" x14ac:dyDescent="0.25">
      <c r="B681" s="19"/>
    </row>
    <row r="682" spans="2:2" ht="12.75" customHeight="1" x14ac:dyDescent="0.25">
      <c r="B682" s="19"/>
    </row>
    <row r="683" spans="2:2" ht="12.75" customHeight="1" x14ac:dyDescent="0.25">
      <c r="B683" s="19"/>
    </row>
    <row r="684" spans="2:2" ht="12.75" customHeight="1" x14ac:dyDescent="0.25">
      <c r="B684" s="19"/>
    </row>
    <row r="685" spans="2:2" ht="12.75" customHeight="1" x14ac:dyDescent="0.25">
      <c r="B685" s="19"/>
    </row>
    <row r="686" spans="2:2" ht="12.75" customHeight="1" x14ac:dyDescent="0.25">
      <c r="B686" s="19"/>
    </row>
    <row r="687" spans="2:2" ht="12.75" customHeight="1" x14ac:dyDescent="0.25">
      <c r="B687" s="19"/>
    </row>
    <row r="688" spans="2:2" ht="12.75" customHeight="1" x14ac:dyDescent="0.25">
      <c r="B688" s="19"/>
    </row>
    <row r="689" spans="2:2" ht="12.75" customHeight="1" x14ac:dyDescent="0.25">
      <c r="B689" s="19"/>
    </row>
    <row r="690" spans="2:2" ht="12.75" customHeight="1" x14ac:dyDescent="0.25">
      <c r="B690" s="19"/>
    </row>
    <row r="691" spans="2:2" ht="12.75" customHeight="1" x14ac:dyDescent="0.25">
      <c r="B691" s="19"/>
    </row>
    <row r="692" spans="2:2" ht="12.75" customHeight="1" x14ac:dyDescent="0.25">
      <c r="B692" s="19"/>
    </row>
    <row r="693" spans="2:2" ht="12.75" customHeight="1" x14ac:dyDescent="0.25">
      <c r="B693" s="19"/>
    </row>
    <row r="694" spans="2:2" ht="12.75" customHeight="1" x14ac:dyDescent="0.25">
      <c r="B694" s="19"/>
    </row>
    <row r="695" spans="2:2" ht="12.75" customHeight="1" x14ac:dyDescent="0.25">
      <c r="B695" s="19"/>
    </row>
    <row r="696" spans="2:2" ht="12.75" customHeight="1" x14ac:dyDescent="0.25">
      <c r="B696" s="19"/>
    </row>
    <row r="697" spans="2:2" ht="12.75" customHeight="1" x14ac:dyDescent="0.25">
      <c r="B697" s="19"/>
    </row>
    <row r="698" spans="2:2" ht="12.75" customHeight="1" x14ac:dyDescent="0.25">
      <c r="B698" s="19"/>
    </row>
    <row r="699" spans="2:2" ht="12.75" customHeight="1" x14ac:dyDescent="0.25">
      <c r="B699" s="19"/>
    </row>
    <row r="700" spans="2:2" ht="12.75" customHeight="1" x14ac:dyDescent="0.25">
      <c r="B700" s="19"/>
    </row>
    <row r="701" spans="2:2" ht="12.75" customHeight="1" x14ac:dyDescent="0.25">
      <c r="B701" s="19"/>
    </row>
    <row r="702" spans="2:2" ht="12.75" customHeight="1" x14ac:dyDescent="0.25">
      <c r="B702" s="19"/>
    </row>
    <row r="703" spans="2:2" ht="12.75" customHeight="1" x14ac:dyDescent="0.25">
      <c r="B703" s="19"/>
    </row>
    <row r="704" spans="2:2" ht="12.75" customHeight="1" x14ac:dyDescent="0.25">
      <c r="B704" s="19"/>
    </row>
    <row r="705" spans="2:2" ht="12.75" customHeight="1" x14ac:dyDescent="0.25">
      <c r="B705" s="19"/>
    </row>
    <row r="706" spans="2:2" ht="12.75" customHeight="1" x14ac:dyDescent="0.25">
      <c r="B706" s="19"/>
    </row>
    <row r="707" spans="2:2" ht="12.75" customHeight="1" x14ac:dyDescent="0.25">
      <c r="B707" s="19"/>
    </row>
    <row r="708" spans="2:2" ht="12.75" customHeight="1" x14ac:dyDescent="0.25">
      <c r="B708" s="19"/>
    </row>
    <row r="709" spans="2:2" ht="12.75" customHeight="1" x14ac:dyDescent="0.25">
      <c r="B709" s="19"/>
    </row>
    <row r="710" spans="2:2" ht="12.75" customHeight="1" x14ac:dyDescent="0.25">
      <c r="B710" s="19"/>
    </row>
    <row r="711" spans="2:2" ht="12.75" customHeight="1" x14ac:dyDescent="0.25">
      <c r="B711" s="19"/>
    </row>
    <row r="712" spans="2:2" ht="12.75" customHeight="1" x14ac:dyDescent="0.25">
      <c r="B712" s="19"/>
    </row>
    <row r="713" spans="2:2" ht="12.75" customHeight="1" x14ac:dyDescent="0.25">
      <c r="B713" s="19"/>
    </row>
    <row r="714" spans="2:2" ht="12.75" customHeight="1" x14ac:dyDescent="0.25">
      <c r="B714" s="19"/>
    </row>
    <row r="715" spans="2:2" ht="12.75" customHeight="1" x14ac:dyDescent="0.25">
      <c r="B715" s="19"/>
    </row>
    <row r="716" spans="2:2" ht="12.75" customHeight="1" x14ac:dyDescent="0.25">
      <c r="B716" s="19"/>
    </row>
    <row r="717" spans="2:2" ht="12.75" customHeight="1" x14ac:dyDescent="0.25">
      <c r="B717" s="19"/>
    </row>
    <row r="718" spans="2:2" ht="12.75" customHeight="1" x14ac:dyDescent="0.25">
      <c r="B718" s="19"/>
    </row>
    <row r="719" spans="2:2" ht="12.75" customHeight="1" x14ac:dyDescent="0.25">
      <c r="B719" s="19"/>
    </row>
    <row r="720" spans="2:2" ht="12.75" customHeight="1" x14ac:dyDescent="0.25">
      <c r="B720" s="19"/>
    </row>
    <row r="721" spans="2:2" ht="12.75" customHeight="1" x14ac:dyDescent="0.25">
      <c r="B721" s="19"/>
    </row>
    <row r="722" spans="2:2" ht="12.75" customHeight="1" x14ac:dyDescent="0.25">
      <c r="B722" s="19"/>
    </row>
    <row r="723" spans="2:2" ht="12.75" customHeight="1" x14ac:dyDescent="0.25">
      <c r="B723" s="19"/>
    </row>
    <row r="724" spans="2:2" ht="12.75" customHeight="1" x14ac:dyDescent="0.25">
      <c r="B724" s="19"/>
    </row>
    <row r="725" spans="2:2" ht="12.75" customHeight="1" x14ac:dyDescent="0.25">
      <c r="B725" s="19"/>
    </row>
    <row r="726" spans="2:2" ht="12.75" customHeight="1" x14ac:dyDescent="0.25">
      <c r="B726" s="19"/>
    </row>
    <row r="727" spans="2:2" ht="12.75" customHeight="1" x14ac:dyDescent="0.25">
      <c r="B727" s="19"/>
    </row>
    <row r="728" spans="2:2" ht="12.75" customHeight="1" x14ac:dyDescent="0.25">
      <c r="B728" s="19"/>
    </row>
    <row r="729" spans="2:2" ht="12.75" customHeight="1" x14ac:dyDescent="0.25">
      <c r="B729" s="19"/>
    </row>
    <row r="730" spans="2:2" ht="12.75" customHeight="1" x14ac:dyDescent="0.25">
      <c r="B730" s="19"/>
    </row>
    <row r="731" spans="2:2" ht="12.75" customHeight="1" x14ac:dyDescent="0.25">
      <c r="B731" s="19"/>
    </row>
    <row r="732" spans="2:2" ht="12.75" customHeight="1" x14ac:dyDescent="0.25">
      <c r="B732" s="19"/>
    </row>
    <row r="733" spans="2:2" ht="12.75" customHeight="1" x14ac:dyDescent="0.25">
      <c r="B733" s="19"/>
    </row>
    <row r="734" spans="2:2" ht="12.75" customHeight="1" x14ac:dyDescent="0.25">
      <c r="B734" s="19"/>
    </row>
    <row r="735" spans="2:2" ht="12.75" customHeight="1" x14ac:dyDescent="0.25">
      <c r="B735" s="19"/>
    </row>
    <row r="736" spans="2:2" ht="12.75" customHeight="1" x14ac:dyDescent="0.25">
      <c r="B736" s="19"/>
    </row>
    <row r="737" spans="2:2" ht="12.75" customHeight="1" x14ac:dyDescent="0.25">
      <c r="B737" s="19"/>
    </row>
    <row r="738" spans="2:2" ht="12.75" customHeight="1" x14ac:dyDescent="0.25">
      <c r="B738" s="19"/>
    </row>
    <row r="739" spans="2:2" ht="12.75" customHeight="1" x14ac:dyDescent="0.25">
      <c r="B739" s="19"/>
    </row>
    <row r="740" spans="2:2" ht="12.75" customHeight="1" x14ac:dyDescent="0.25">
      <c r="B740" s="19"/>
    </row>
    <row r="741" spans="2:2" ht="12.75" customHeight="1" x14ac:dyDescent="0.25">
      <c r="B741" s="19"/>
    </row>
    <row r="742" spans="2:2" ht="12.75" customHeight="1" x14ac:dyDescent="0.25">
      <c r="B742" s="19"/>
    </row>
    <row r="743" spans="2:2" ht="12.75" customHeight="1" x14ac:dyDescent="0.25">
      <c r="B743" s="19"/>
    </row>
    <row r="744" spans="2:2" ht="12.75" customHeight="1" x14ac:dyDescent="0.25">
      <c r="B744" s="19"/>
    </row>
    <row r="745" spans="2:2" ht="12.75" customHeight="1" x14ac:dyDescent="0.25">
      <c r="B745" s="19"/>
    </row>
    <row r="746" spans="2:2" ht="12.75" customHeight="1" x14ac:dyDescent="0.25">
      <c r="B746" s="19"/>
    </row>
    <row r="747" spans="2:2" ht="12.75" customHeight="1" x14ac:dyDescent="0.25">
      <c r="B747" s="19"/>
    </row>
    <row r="748" spans="2:2" ht="12.75" customHeight="1" x14ac:dyDescent="0.25">
      <c r="B748" s="19"/>
    </row>
    <row r="749" spans="2:2" ht="12.75" customHeight="1" x14ac:dyDescent="0.25">
      <c r="B749" s="19"/>
    </row>
    <row r="750" spans="2:2" ht="12.75" customHeight="1" x14ac:dyDescent="0.25">
      <c r="B750" s="19"/>
    </row>
    <row r="751" spans="2:2" ht="12.75" customHeight="1" x14ac:dyDescent="0.25">
      <c r="B751" s="19"/>
    </row>
    <row r="752" spans="2:2" ht="12.75" customHeight="1" x14ac:dyDescent="0.25">
      <c r="B752" s="19"/>
    </row>
    <row r="753" spans="2:2" ht="12.75" customHeight="1" x14ac:dyDescent="0.25">
      <c r="B753" s="19"/>
    </row>
    <row r="754" spans="2:2" ht="12.75" customHeight="1" x14ac:dyDescent="0.25">
      <c r="B754" s="19"/>
    </row>
    <row r="755" spans="2:2" ht="12.75" customHeight="1" x14ac:dyDescent="0.25">
      <c r="B755" s="19"/>
    </row>
    <row r="756" spans="2:2" ht="12.75" customHeight="1" x14ac:dyDescent="0.25">
      <c r="B756" s="19"/>
    </row>
    <row r="757" spans="2:2" ht="12.75" customHeight="1" x14ac:dyDescent="0.25">
      <c r="B757" s="19"/>
    </row>
    <row r="758" spans="2:2" ht="12.75" customHeight="1" x14ac:dyDescent="0.25">
      <c r="B758" s="19"/>
    </row>
    <row r="759" spans="2:2" ht="12.75" customHeight="1" x14ac:dyDescent="0.25">
      <c r="B759" s="19"/>
    </row>
    <row r="760" spans="2:2" ht="12.75" customHeight="1" x14ac:dyDescent="0.25">
      <c r="B760" s="19"/>
    </row>
    <row r="761" spans="2:2" ht="12.75" customHeight="1" x14ac:dyDescent="0.25">
      <c r="B761" s="19"/>
    </row>
    <row r="762" spans="2:2" ht="12.75" customHeight="1" x14ac:dyDescent="0.25">
      <c r="B762" s="19"/>
    </row>
    <row r="763" spans="2:2" ht="12.75" customHeight="1" x14ac:dyDescent="0.25">
      <c r="B763" s="19"/>
    </row>
    <row r="764" spans="2:2" ht="12.75" customHeight="1" x14ac:dyDescent="0.25">
      <c r="B764" s="19"/>
    </row>
    <row r="765" spans="2:2" ht="12.75" customHeight="1" x14ac:dyDescent="0.25">
      <c r="B765" s="19"/>
    </row>
    <row r="766" spans="2:2" ht="12.75" customHeight="1" x14ac:dyDescent="0.25">
      <c r="B766" s="19"/>
    </row>
    <row r="767" spans="2:2" ht="12.75" customHeight="1" x14ac:dyDescent="0.25">
      <c r="B767" s="19"/>
    </row>
    <row r="768" spans="2:2" ht="12.75" customHeight="1" x14ac:dyDescent="0.25">
      <c r="B768" s="19"/>
    </row>
    <row r="769" spans="2:2" ht="12.75" customHeight="1" x14ac:dyDescent="0.25">
      <c r="B769" s="19"/>
    </row>
    <row r="770" spans="2:2" ht="12.75" customHeight="1" x14ac:dyDescent="0.25">
      <c r="B770" s="19"/>
    </row>
    <row r="771" spans="2:2" ht="12.75" customHeight="1" x14ac:dyDescent="0.25">
      <c r="B771" s="19"/>
    </row>
    <row r="772" spans="2:2" ht="12.75" customHeight="1" x14ac:dyDescent="0.25">
      <c r="B772" s="19"/>
    </row>
    <row r="773" spans="2:2" ht="12.75" customHeight="1" x14ac:dyDescent="0.25">
      <c r="B773" s="19"/>
    </row>
    <row r="774" spans="2:2" ht="12.75" customHeight="1" x14ac:dyDescent="0.25">
      <c r="B774" s="19"/>
    </row>
    <row r="775" spans="2:2" ht="12.75" customHeight="1" x14ac:dyDescent="0.25">
      <c r="B775" s="19"/>
    </row>
    <row r="776" spans="2:2" ht="12.75" customHeight="1" x14ac:dyDescent="0.25">
      <c r="B776" s="19"/>
    </row>
    <row r="777" spans="2:2" ht="12.75" customHeight="1" x14ac:dyDescent="0.25">
      <c r="B777" s="19"/>
    </row>
    <row r="778" spans="2:2" ht="12.75" customHeight="1" x14ac:dyDescent="0.25">
      <c r="B778" s="19"/>
    </row>
    <row r="779" spans="2:2" ht="12.75" customHeight="1" x14ac:dyDescent="0.25">
      <c r="B779" s="19"/>
    </row>
    <row r="780" spans="2:2" ht="12.75" customHeight="1" x14ac:dyDescent="0.25">
      <c r="B780" s="19"/>
    </row>
    <row r="781" spans="2:2" ht="12.75" customHeight="1" x14ac:dyDescent="0.25">
      <c r="B781" s="19"/>
    </row>
    <row r="782" spans="2:2" ht="12.75" customHeight="1" x14ac:dyDescent="0.25">
      <c r="B782" s="19"/>
    </row>
    <row r="783" spans="2:2" ht="12.75" customHeight="1" x14ac:dyDescent="0.25">
      <c r="B783" s="19"/>
    </row>
    <row r="784" spans="2:2" ht="12.75" customHeight="1" x14ac:dyDescent="0.25">
      <c r="B784" s="19"/>
    </row>
    <row r="785" spans="2:2" ht="12.75" customHeight="1" x14ac:dyDescent="0.25">
      <c r="B785" s="19"/>
    </row>
    <row r="786" spans="2:2" ht="12.75" customHeight="1" x14ac:dyDescent="0.25">
      <c r="B786" s="19"/>
    </row>
    <row r="787" spans="2:2" ht="12.75" customHeight="1" x14ac:dyDescent="0.25">
      <c r="B787" s="19"/>
    </row>
    <row r="788" spans="2:2" ht="12.75" customHeight="1" x14ac:dyDescent="0.25">
      <c r="B788" s="19"/>
    </row>
    <row r="789" spans="2:2" ht="12.75" customHeight="1" x14ac:dyDescent="0.25">
      <c r="B789" s="19"/>
    </row>
    <row r="790" spans="2:2" ht="12.75" customHeight="1" x14ac:dyDescent="0.25">
      <c r="B790" s="19"/>
    </row>
    <row r="791" spans="2:2" ht="12.75" customHeight="1" x14ac:dyDescent="0.25">
      <c r="B791" s="19"/>
    </row>
    <row r="792" spans="2:2" ht="12.75" customHeight="1" x14ac:dyDescent="0.25">
      <c r="B792" s="19"/>
    </row>
    <row r="793" spans="2:2" ht="12.75" customHeight="1" x14ac:dyDescent="0.25">
      <c r="B793" s="19"/>
    </row>
    <row r="794" spans="2:2" ht="12.75" customHeight="1" x14ac:dyDescent="0.25">
      <c r="B794" s="19"/>
    </row>
    <row r="795" spans="2:2" ht="12.75" customHeight="1" x14ac:dyDescent="0.25">
      <c r="B795" s="19"/>
    </row>
    <row r="796" spans="2:2" ht="12.75" customHeight="1" x14ac:dyDescent="0.25">
      <c r="B796" s="19"/>
    </row>
    <row r="797" spans="2:2" ht="12.75" customHeight="1" x14ac:dyDescent="0.25">
      <c r="B797" s="19"/>
    </row>
    <row r="798" spans="2:2" ht="12.75" customHeight="1" x14ac:dyDescent="0.25">
      <c r="B798" s="19"/>
    </row>
    <row r="799" spans="2:2" ht="12.75" customHeight="1" x14ac:dyDescent="0.25">
      <c r="B799" s="19"/>
    </row>
    <row r="800" spans="2:2" ht="12.75" customHeight="1" x14ac:dyDescent="0.25">
      <c r="B800" s="19"/>
    </row>
    <row r="801" spans="2:2" ht="12.75" customHeight="1" x14ac:dyDescent="0.25">
      <c r="B801" s="19"/>
    </row>
    <row r="802" spans="2:2" ht="12.75" customHeight="1" x14ac:dyDescent="0.25">
      <c r="B802" s="19"/>
    </row>
    <row r="803" spans="2:2" ht="12.75" customHeight="1" x14ac:dyDescent="0.25">
      <c r="B803" s="19"/>
    </row>
    <row r="804" spans="2:2" ht="12.75" customHeight="1" x14ac:dyDescent="0.25">
      <c r="B804" s="19"/>
    </row>
    <row r="805" spans="2:2" ht="12.75" customHeight="1" x14ac:dyDescent="0.25">
      <c r="B805" s="19"/>
    </row>
    <row r="806" spans="2:2" ht="12.75" customHeight="1" x14ac:dyDescent="0.25">
      <c r="B806" s="19"/>
    </row>
    <row r="807" spans="2:2" ht="12.75" customHeight="1" x14ac:dyDescent="0.25">
      <c r="B807" s="19"/>
    </row>
    <row r="808" spans="2:2" ht="12.75" customHeight="1" x14ac:dyDescent="0.25">
      <c r="B808" s="19"/>
    </row>
    <row r="809" spans="2:2" ht="12.75" customHeight="1" x14ac:dyDescent="0.25">
      <c r="B809" s="19"/>
    </row>
    <row r="810" spans="2:2" ht="12.75" customHeight="1" x14ac:dyDescent="0.25">
      <c r="B810" s="19"/>
    </row>
    <row r="811" spans="2:2" ht="12.75" customHeight="1" x14ac:dyDescent="0.25">
      <c r="B811" s="19"/>
    </row>
    <row r="812" spans="2:2" ht="12.75" customHeight="1" x14ac:dyDescent="0.25">
      <c r="B812" s="19"/>
    </row>
    <row r="813" spans="2:2" ht="12.75" customHeight="1" x14ac:dyDescent="0.25">
      <c r="B813" s="19"/>
    </row>
    <row r="814" spans="2:2" ht="12.75" customHeight="1" x14ac:dyDescent="0.25">
      <c r="B814" s="19"/>
    </row>
    <row r="815" spans="2:2" ht="12.75" customHeight="1" x14ac:dyDescent="0.25">
      <c r="B815" s="19"/>
    </row>
    <row r="816" spans="2:2" ht="12.75" customHeight="1" x14ac:dyDescent="0.25">
      <c r="B816" s="19"/>
    </row>
    <row r="817" spans="2:2" ht="12.75" customHeight="1" x14ac:dyDescent="0.25">
      <c r="B817" s="19"/>
    </row>
    <row r="818" spans="2:2" ht="12.75" customHeight="1" x14ac:dyDescent="0.25">
      <c r="B818" s="19"/>
    </row>
    <row r="819" spans="2:2" ht="12.75" customHeight="1" x14ac:dyDescent="0.25">
      <c r="B819" s="19"/>
    </row>
    <row r="820" spans="2:2" ht="12.75" customHeight="1" x14ac:dyDescent="0.25">
      <c r="B820" s="19"/>
    </row>
    <row r="821" spans="2:2" ht="12.75" customHeight="1" x14ac:dyDescent="0.25">
      <c r="B821" s="19"/>
    </row>
    <row r="822" spans="2:2" ht="12.75" customHeight="1" x14ac:dyDescent="0.25">
      <c r="B822" s="19"/>
    </row>
    <row r="823" spans="2:2" ht="12.75" customHeight="1" x14ac:dyDescent="0.25">
      <c r="B823" s="19"/>
    </row>
    <row r="824" spans="2:2" ht="12.75" customHeight="1" x14ac:dyDescent="0.25">
      <c r="B824" s="19"/>
    </row>
    <row r="825" spans="2:2" ht="12.75" customHeight="1" x14ac:dyDescent="0.25">
      <c r="B825" s="19"/>
    </row>
    <row r="826" spans="2:2" ht="12.75" customHeight="1" x14ac:dyDescent="0.25">
      <c r="B826" s="19"/>
    </row>
    <row r="827" spans="2:2" ht="12.75" customHeight="1" x14ac:dyDescent="0.25">
      <c r="B827" s="19"/>
    </row>
    <row r="828" spans="2:2" ht="12.75" customHeight="1" x14ac:dyDescent="0.25">
      <c r="B828" s="19"/>
    </row>
    <row r="829" spans="2:2" ht="12.75" customHeight="1" x14ac:dyDescent="0.25">
      <c r="B829" s="19"/>
    </row>
    <row r="830" spans="2:2" ht="12.75" customHeight="1" x14ac:dyDescent="0.25">
      <c r="B830" s="19"/>
    </row>
    <row r="831" spans="2:2" ht="12.75" customHeight="1" x14ac:dyDescent="0.25">
      <c r="B831" s="19"/>
    </row>
    <row r="832" spans="2:2" ht="12.75" customHeight="1" x14ac:dyDescent="0.25">
      <c r="B832" s="19"/>
    </row>
    <row r="833" spans="2:2" ht="12.75" customHeight="1" x14ac:dyDescent="0.25">
      <c r="B833" s="19"/>
    </row>
    <row r="834" spans="2:2" ht="12.75" customHeight="1" x14ac:dyDescent="0.25">
      <c r="B834" s="19"/>
    </row>
    <row r="835" spans="2:2" ht="12.75" customHeight="1" x14ac:dyDescent="0.25">
      <c r="B835" s="19"/>
    </row>
    <row r="836" spans="2:2" ht="12.75" customHeight="1" x14ac:dyDescent="0.25">
      <c r="B836" s="19"/>
    </row>
    <row r="837" spans="2:2" ht="12.75" customHeight="1" x14ac:dyDescent="0.25">
      <c r="B837" s="19"/>
    </row>
    <row r="838" spans="2:2" ht="12.75" customHeight="1" x14ac:dyDescent="0.25">
      <c r="B838" s="19"/>
    </row>
    <row r="839" spans="2:2" ht="12.75" customHeight="1" x14ac:dyDescent="0.25">
      <c r="B839" s="19"/>
    </row>
    <row r="840" spans="2:2" ht="12.75" customHeight="1" x14ac:dyDescent="0.25">
      <c r="B840" s="19"/>
    </row>
    <row r="841" spans="2:2" ht="12.75" customHeight="1" x14ac:dyDescent="0.25">
      <c r="B841" s="19"/>
    </row>
    <row r="842" spans="2:2" ht="12.75" customHeight="1" x14ac:dyDescent="0.25">
      <c r="B842" s="19"/>
    </row>
    <row r="843" spans="2:2" ht="12.75" customHeight="1" x14ac:dyDescent="0.25">
      <c r="B843" s="19"/>
    </row>
    <row r="844" spans="2:2" ht="12.75" customHeight="1" x14ac:dyDescent="0.25">
      <c r="B844" s="19"/>
    </row>
    <row r="845" spans="2:2" ht="12.75" customHeight="1" x14ac:dyDescent="0.25">
      <c r="B845" s="19"/>
    </row>
    <row r="846" spans="2:2" ht="12.75" customHeight="1" x14ac:dyDescent="0.25">
      <c r="B846" s="19"/>
    </row>
    <row r="847" spans="2:2" ht="12.75" customHeight="1" x14ac:dyDescent="0.25">
      <c r="B847" s="19"/>
    </row>
    <row r="848" spans="2:2" ht="12.75" customHeight="1" x14ac:dyDescent="0.25">
      <c r="B848" s="19"/>
    </row>
    <row r="849" spans="2:2" ht="12.75" customHeight="1" x14ac:dyDescent="0.25">
      <c r="B849" s="19"/>
    </row>
    <row r="850" spans="2:2" ht="12.75" customHeight="1" x14ac:dyDescent="0.25">
      <c r="B850" s="19"/>
    </row>
    <row r="851" spans="2:2" ht="12.75" customHeight="1" x14ac:dyDescent="0.25">
      <c r="B851" s="19"/>
    </row>
    <row r="852" spans="2:2" ht="12.75" customHeight="1" x14ac:dyDescent="0.25">
      <c r="B852" s="19"/>
    </row>
    <row r="853" spans="2:2" ht="12.75" customHeight="1" x14ac:dyDescent="0.25">
      <c r="B853" s="19"/>
    </row>
    <row r="854" spans="2:2" ht="12.75" customHeight="1" x14ac:dyDescent="0.25">
      <c r="B854" s="19"/>
    </row>
    <row r="855" spans="2:2" ht="12.75" customHeight="1" x14ac:dyDescent="0.25">
      <c r="B855" s="19"/>
    </row>
    <row r="856" spans="2:2" ht="12.75" customHeight="1" x14ac:dyDescent="0.25">
      <c r="B856" s="19"/>
    </row>
    <row r="857" spans="2:2" ht="12.75" customHeight="1" x14ac:dyDescent="0.25">
      <c r="B857" s="19"/>
    </row>
    <row r="858" spans="2:2" ht="12.75" customHeight="1" x14ac:dyDescent="0.25">
      <c r="B858" s="19"/>
    </row>
    <row r="859" spans="2:2" ht="12.75" customHeight="1" x14ac:dyDescent="0.25">
      <c r="B859" s="19"/>
    </row>
    <row r="860" spans="2:2" ht="12.75" customHeight="1" x14ac:dyDescent="0.25">
      <c r="B860" s="19"/>
    </row>
    <row r="861" spans="2:2" ht="12.75" customHeight="1" x14ac:dyDescent="0.25">
      <c r="B861" s="19"/>
    </row>
    <row r="862" spans="2:2" ht="12.75" customHeight="1" x14ac:dyDescent="0.25">
      <c r="B862" s="19"/>
    </row>
    <row r="863" spans="2:2" ht="12.75" customHeight="1" x14ac:dyDescent="0.25">
      <c r="B863" s="19"/>
    </row>
    <row r="864" spans="2:2" ht="12.75" customHeight="1" x14ac:dyDescent="0.25">
      <c r="B864" s="19"/>
    </row>
    <row r="865" spans="2:2" ht="12.75" customHeight="1" x14ac:dyDescent="0.25">
      <c r="B865" s="19"/>
    </row>
    <row r="866" spans="2:2" ht="12.75" customHeight="1" x14ac:dyDescent="0.25">
      <c r="B866" s="19"/>
    </row>
    <row r="867" spans="2:2" ht="12.75" customHeight="1" x14ac:dyDescent="0.25">
      <c r="B867" s="19"/>
    </row>
    <row r="868" spans="2:2" ht="12.75" customHeight="1" x14ac:dyDescent="0.25">
      <c r="B868" s="19"/>
    </row>
    <row r="869" spans="2:2" ht="12.75" customHeight="1" x14ac:dyDescent="0.25">
      <c r="B869" s="19"/>
    </row>
    <row r="870" spans="2:2" ht="12.75" customHeight="1" x14ac:dyDescent="0.25">
      <c r="B870" s="19"/>
    </row>
    <row r="871" spans="2:2" ht="12.75" customHeight="1" x14ac:dyDescent="0.25">
      <c r="B871" s="19"/>
    </row>
    <row r="872" spans="2:2" ht="12.75" customHeight="1" x14ac:dyDescent="0.25">
      <c r="B872" s="19"/>
    </row>
    <row r="873" spans="2:2" ht="12.75" customHeight="1" x14ac:dyDescent="0.25">
      <c r="B873" s="19"/>
    </row>
    <row r="874" spans="2:2" ht="12.75" customHeight="1" x14ac:dyDescent="0.25">
      <c r="B874" s="19"/>
    </row>
    <row r="875" spans="2:2" ht="12.75" customHeight="1" x14ac:dyDescent="0.25">
      <c r="B875" s="19"/>
    </row>
    <row r="876" spans="2:2" ht="12.75" customHeight="1" x14ac:dyDescent="0.25">
      <c r="B876" s="19"/>
    </row>
    <row r="877" spans="2:2" ht="12.75" customHeight="1" x14ac:dyDescent="0.25">
      <c r="B877" s="19"/>
    </row>
    <row r="878" spans="2:2" ht="12.75" customHeight="1" x14ac:dyDescent="0.25">
      <c r="B878" s="19"/>
    </row>
    <row r="879" spans="2:2" ht="12.75" customHeight="1" x14ac:dyDescent="0.25">
      <c r="B879" s="19"/>
    </row>
    <row r="880" spans="2:2" ht="12.75" customHeight="1" x14ac:dyDescent="0.25">
      <c r="B880" s="19"/>
    </row>
    <row r="881" spans="2:2" ht="12.75" customHeight="1" x14ac:dyDescent="0.25">
      <c r="B881" s="19"/>
    </row>
    <row r="882" spans="2:2" ht="12.75" customHeight="1" x14ac:dyDescent="0.25">
      <c r="B882" s="19"/>
    </row>
    <row r="883" spans="2:2" ht="12.75" customHeight="1" x14ac:dyDescent="0.25">
      <c r="B883" s="19"/>
    </row>
    <row r="884" spans="2:2" ht="12.75" customHeight="1" x14ac:dyDescent="0.25">
      <c r="B884" s="19"/>
    </row>
    <row r="885" spans="2:2" ht="12.75" customHeight="1" x14ac:dyDescent="0.25">
      <c r="B885" s="19"/>
    </row>
    <row r="886" spans="2:2" ht="12.75" customHeight="1" x14ac:dyDescent="0.25">
      <c r="B886" s="19"/>
    </row>
    <row r="887" spans="2:2" ht="12.75" customHeight="1" x14ac:dyDescent="0.25">
      <c r="B887" s="19"/>
    </row>
    <row r="888" spans="2:2" ht="12.75" customHeight="1" x14ac:dyDescent="0.25">
      <c r="B888" s="19"/>
    </row>
    <row r="889" spans="2:2" ht="12.75" customHeight="1" x14ac:dyDescent="0.25">
      <c r="B889" s="19"/>
    </row>
    <row r="890" spans="2:2" ht="12.75" customHeight="1" x14ac:dyDescent="0.25">
      <c r="B890" s="19"/>
    </row>
    <row r="891" spans="2:2" ht="12.75" customHeight="1" x14ac:dyDescent="0.25">
      <c r="B891" s="19"/>
    </row>
    <row r="892" spans="2:2" ht="12.75" customHeight="1" x14ac:dyDescent="0.25">
      <c r="B892" s="19"/>
    </row>
    <row r="893" spans="2:2" ht="12.75" customHeight="1" x14ac:dyDescent="0.25">
      <c r="B893" s="19"/>
    </row>
    <row r="894" spans="2:2" ht="12.75" customHeight="1" x14ac:dyDescent="0.25">
      <c r="B894" s="19"/>
    </row>
    <row r="895" spans="2:2" ht="12.75" customHeight="1" x14ac:dyDescent="0.25">
      <c r="B895" s="19"/>
    </row>
    <row r="896" spans="2:2" ht="12.75" customHeight="1" x14ac:dyDescent="0.25">
      <c r="B896" s="19"/>
    </row>
    <row r="897" spans="2:2" ht="12.75" customHeight="1" x14ac:dyDescent="0.25">
      <c r="B897" s="19"/>
    </row>
    <row r="898" spans="2:2" ht="12.75" customHeight="1" x14ac:dyDescent="0.25">
      <c r="B898" s="19"/>
    </row>
    <row r="899" spans="2:2" ht="12.75" customHeight="1" x14ac:dyDescent="0.25">
      <c r="B899" s="19"/>
    </row>
    <row r="900" spans="2:2" ht="12.75" customHeight="1" x14ac:dyDescent="0.25">
      <c r="B900" s="19"/>
    </row>
    <row r="901" spans="2:2" ht="12.75" customHeight="1" x14ac:dyDescent="0.25">
      <c r="B901" s="19"/>
    </row>
    <row r="902" spans="2:2" ht="12.75" customHeight="1" x14ac:dyDescent="0.25">
      <c r="B902" s="19"/>
    </row>
    <row r="903" spans="2:2" ht="12.75" customHeight="1" x14ac:dyDescent="0.25">
      <c r="B903" s="19"/>
    </row>
    <row r="904" spans="2:2" ht="12.75" customHeight="1" x14ac:dyDescent="0.25">
      <c r="B904" s="19"/>
    </row>
    <row r="905" spans="2:2" ht="12.75" customHeight="1" x14ac:dyDescent="0.25">
      <c r="B905" s="19"/>
    </row>
    <row r="906" spans="2:2" ht="12.75" customHeight="1" x14ac:dyDescent="0.25">
      <c r="B906" s="19"/>
    </row>
    <row r="907" spans="2:2" ht="12.75" customHeight="1" x14ac:dyDescent="0.25">
      <c r="B907" s="19"/>
    </row>
    <row r="908" spans="2:2" ht="12.75" customHeight="1" x14ac:dyDescent="0.25">
      <c r="B908" s="19"/>
    </row>
    <row r="909" spans="2:2" ht="12.75" customHeight="1" x14ac:dyDescent="0.25">
      <c r="B909" s="19"/>
    </row>
    <row r="910" spans="2:2" ht="12.75" customHeight="1" x14ac:dyDescent="0.25">
      <c r="B910" s="19"/>
    </row>
    <row r="911" spans="2:2" ht="12.75" customHeight="1" x14ac:dyDescent="0.25">
      <c r="B911" s="19"/>
    </row>
    <row r="912" spans="2:2" ht="12.75" customHeight="1" x14ac:dyDescent="0.25">
      <c r="B912" s="19"/>
    </row>
    <row r="913" spans="2:2" ht="12.75" customHeight="1" x14ac:dyDescent="0.25">
      <c r="B913" s="19"/>
    </row>
    <row r="914" spans="2:2" ht="12.75" customHeight="1" x14ac:dyDescent="0.25">
      <c r="B914" s="19"/>
    </row>
    <row r="915" spans="2:2" ht="12.75" customHeight="1" x14ac:dyDescent="0.25">
      <c r="B915" s="19"/>
    </row>
    <row r="916" spans="2:2" ht="12.75" customHeight="1" x14ac:dyDescent="0.25">
      <c r="B916" s="19"/>
    </row>
    <row r="917" spans="2:2" ht="12.75" customHeight="1" x14ac:dyDescent="0.25">
      <c r="B917" s="19"/>
    </row>
    <row r="918" spans="2:2" ht="12.75" customHeight="1" x14ac:dyDescent="0.25">
      <c r="B918" s="19"/>
    </row>
    <row r="919" spans="2:2" ht="12.75" customHeight="1" x14ac:dyDescent="0.25">
      <c r="B919" s="19"/>
    </row>
    <row r="920" spans="2:2" ht="12.75" customHeight="1" x14ac:dyDescent="0.25">
      <c r="B920" s="19"/>
    </row>
    <row r="921" spans="2:2" ht="12.75" customHeight="1" x14ac:dyDescent="0.25">
      <c r="B921" s="19"/>
    </row>
    <row r="922" spans="2:2" ht="12.75" customHeight="1" x14ac:dyDescent="0.25">
      <c r="B922" s="19"/>
    </row>
    <row r="923" spans="2:2" ht="12.75" customHeight="1" x14ac:dyDescent="0.25">
      <c r="B923" s="19"/>
    </row>
    <row r="924" spans="2:2" ht="12.75" customHeight="1" x14ac:dyDescent="0.25">
      <c r="B924" s="19"/>
    </row>
    <row r="925" spans="2:2" ht="12.75" customHeight="1" x14ac:dyDescent="0.25">
      <c r="B925" s="19"/>
    </row>
    <row r="926" spans="2:2" ht="12.75" customHeight="1" x14ac:dyDescent="0.25">
      <c r="B926" s="19"/>
    </row>
    <row r="927" spans="2:2" ht="12.75" customHeight="1" x14ac:dyDescent="0.25">
      <c r="B927" s="19"/>
    </row>
    <row r="928" spans="2:2" ht="12.75" customHeight="1" x14ac:dyDescent="0.25">
      <c r="B928" s="19"/>
    </row>
    <row r="929" spans="2:2" ht="12.75" customHeight="1" x14ac:dyDescent="0.25">
      <c r="B929" s="19"/>
    </row>
    <row r="930" spans="2:2" ht="12.75" customHeight="1" x14ac:dyDescent="0.25">
      <c r="B930" s="19"/>
    </row>
    <row r="931" spans="2:2" ht="12.75" customHeight="1" x14ac:dyDescent="0.25">
      <c r="B931" s="19"/>
    </row>
    <row r="932" spans="2:2" ht="12.75" customHeight="1" x14ac:dyDescent="0.25">
      <c r="B932" s="19"/>
    </row>
    <row r="933" spans="2:2" ht="12.75" customHeight="1" x14ac:dyDescent="0.25">
      <c r="B933" s="19"/>
    </row>
    <row r="934" spans="2:2" ht="12.75" customHeight="1" x14ac:dyDescent="0.25">
      <c r="B934" s="19"/>
    </row>
    <row r="935" spans="2:2" ht="12.75" customHeight="1" x14ac:dyDescent="0.25">
      <c r="B935" s="19"/>
    </row>
    <row r="936" spans="2:2" ht="12.75" customHeight="1" x14ac:dyDescent="0.25">
      <c r="B936" s="19"/>
    </row>
    <row r="937" spans="2:2" ht="12.75" customHeight="1" x14ac:dyDescent="0.25">
      <c r="B937" s="19"/>
    </row>
    <row r="938" spans="2:2" ht="12.75" customHeight="1" x14ac:dyDescent="0.25">
      <c r="B938" s="19"/>
    </row>
    <row r="939" spans="2:2" ht="12.75" customHeight="1" x14ac:dyDescent="0.25">
      <c r="B939" s="19"/>
    </row>
    <row r="940" spans="2:2" ht="12.75" customHeight="1" x14ac:dyDescent="0.25">
      <c r="B940" s="19"/>
    </row>
    <row r="941" spans="2:2" ht="12.75" customHeight="1" x14ac:dyDescent="0.25">
      <c r="B941" s="19"/>
    </row>
    <row r="942" spans="2:2" ht="12.75" customHeight="1" x14ac:dyDescent="0.25">
      <c r="B942" s="19"/>
    </row>
    <row r="943" spans="2:2" ht="12.75" customHeight="1" x14ac:dyDescent="0.25">
      <c r="B943" s="19"/>
    </row>
    <row r="944" spans="2:2" ht="12.75" customHeight="1" x14ac:dyDescent="0.25">
      <c r="B944" s="19"/>
    </row>
    <row r="945" spans="2:2" ht="12.75" customHeight="1" x14ac:dyDescent="0.25">
      <c r="B945" s="19"/>
    </row>
    <row r="946" spans="2:2" ht="12.75" customHeight="1" x14ac:dyDescent="0.25">
      <c r="B946" s="19"/>
    </row>
    <row r="947" spans="2:2" ht="12.75" customHeight="1" x14ac:dyDescent="0.25">
      <c r="B947" s="19"/>
    </row>
    <row r="948" spans="2:2" ht="12.75" customHeight="1" x14ac:dyDescent="0.25">
      <c r="B948" s="19"/>
    </row>
    <row r="949" spans="2:2" ht="12.75" customHeight="1" x14ac:dyDescent="0.25">
      <c r="B949" s="19"/>
    </row>
    <row r="950" spans="2:2" ht="12.75" customHeight="1" x14ac:dyDescent="0.25">
      <c r="B950" s="19"/>
    </row>
    <row r="951" spans="2:2" ht="12.75" customHeight="1" x14ac:dyDescent="0.25">
      <c r="B951" s="19"/>
    </row>
    <row r="952" spans="2:2" ht="12.75" customHeight="1" x14ac:dyDescent="0.25">
      <c r="B952" s="19"/>
    </row>
    <row r="953" spans="2:2" ht="12.75" customHeight="1" x14ac:dyDescent="0.25">
      <c r="B953" s="19"/>
    </row>
    <row r="954" spans="2:2" ht="12.75" customHeight="1" x14ac:dyDescent="0.25">
      <c r="B954" s="19"/>
    </row>
    <row r="955" spans="2:2" ht="12.75" customHeight="1" x14ac:dyDescent="0.25">
      <c r="B955" s="19"/>
    </row>
    <row r="956" spans="2:2" ht="12.75" customHeight="1" x14ac:dyDescent="0.25">
      <c r="B956" s="19"/>
    </row>
    <row r="957" spans="2:2" ht="12.75" customHeight="1" x14ac:dyDescent="0.25">
      <c r="B957" s="19"/>
    </row>
    <row r="958" spans="2:2" ht="12.75" customHeight="1" x14ac:dyDescent="0.25">
      <c r="B958" s="19"/>
    </row>
    <row r="959" spans="2:2" ht="12.75" customHeight="1" x14ac:dyDescent="0.25">
      <c r="B959" s="19"/>
    </row>
    <row r="960" spans="2:2" ht="12.75" customHeight="1" x14ac:dyDescent="0.25">
      <c r="B960" s="19"/>
    </row>
    <row r="961" spans="2:2" ht="12.75" customHeight="1" x14ac:dyDescent="0.25">
      <c r="B961" s="19"/>
    </row>
    <row r="962" spans="2:2" ht="12.75" customHeight="1" x14ac:dyDescent="0.25">
      <c r="B962" s="19"/>
    </row>
    <row r="963" spans="2:2" ht="12.75" customHeight="1" x14ac:dyDescent="0.25">
      <c r="B963" s="19"/>
    </row>
    <row r="964" spans="2:2" ht="12.75" customHeight="1" x14ac:dyDescent="0.25">
      <c r="B964" s="19"/>
    </row>
    <row r="965" spans="2:2" ht="12.75" customHeight="1" x14ac:dyDescent="0.25">
      <c r="B965" s="19"/>
    </row>
    <row r="966" spans="2:2" ht="12.75" customHeight="1" x14ac:dyDescent="0.25">
      <c r="B966" s="19"/>
    </row>
    <row r="967" spans="2:2" ht="12.75" customHeight="1" x14ac:dyDescent="0.25">
      <c r="B967" s="19"/>
    </row>
    <row r="968" spans="2:2" ht="12.75" customHeight="1" x14ac:dyDescent="0.25">
      <c r="B968" s="19"/>
    </row>
    <row r="969" spans="2:2" ht="12.75" customHeight="1" x14ac:dyDescent="0.25">
      <c r="B969" s="19"/>
    </row>
    <row r="970" spans="2:2" ht="12.75" customHeight="1" x14ac:dyDescent="0.25">
      <c r="B970" s="19"/>
    </row>
    <row r="971" spans="2:2" ht="12.75" customHeight="1" x14ac:dyDescent="0.25">
      <c r="B971" s="19"/>
    </row>
    <row r="972" spans="2:2" ht="12.75" customHeight="1" x14ac:dyDescent="0.25">
      <c r="B972" s="19"/>
    </row>
    <row r="973" spans="2:2" ht="12.75" customHeight="1" x14ac:dyDescent="0.25">
      <c r="B973" s="19"/>
    </row>
    <row r="974" spans="2:2" ht="12.75" customHeight="1" x14ac:dyDescent="0.25">
      <c r="B974" s="19"/>
    </row>
    <row r="975" spans="2:2" ht="12.75" customHeight="1" x14ac:dyDescent="0.25">
      <c r="B975" s="19"/>
    </row>
    <row r="976" spans="2:2" ht="12.75" customHeight="1" x14ac:dyDescent="0.25">
      <c r="B976" s="19"/>
    </row>
    <row r="977" spans="2:2" ht="12.75" customHeight="1" x14ac:dyDescent="0.25">
      <c r="B977" s="19"/>
    </row>
    <row r="978" spans="2:2" ht="12.75" customHeight="1" x14ac:dyDescent="0.25">
      <c r="B978" s="19"/>
    </row>
    <row r="979" spans="2:2" ht="12.75" customHeight="1" x14ac:dyDescent="0.25">
      <c r="B979" s="19"/>
    </row>
    <row r="980" spans="2:2" ht="12.75" customHeight="1" x14ac:dyDescent="0.25">
      <c r="B980" s="19"/>
    </row>
    <row r="981" spans="2:2" ht="12.75" customHeight="1" x14ac:dyDescent="0.25">
      <c r="B981" s="19"/>
    </row>
    <row r="982" spans="2:2" ht="12.75" customHeight="1" x14ac:dyDescent="0.25">
      <c r="B982" s="19"/>
    </row>
    <row r="983" spans="2:2" ht="12.75" customHeight="1" x14ac:dyDescent="0.25">
      <c r="B983" s="19"/>
    </row>
    <row r="984" spans="2:2" ht="12.75" customHeight="1" x14ac:dyDescent="0.25">
      <c r="B984" s="19"/>
    </row>
    <row r="985" spans="2:2" ht="12.75" customHeight="1" x14ac:dyDescent="0.25">
      <c r="B985" s="19"/>
    </row>
    <row r="986" spans="2:2" ht="12.75" customHeight="1" x14ac:dyDescent="0.25">
      <c r="B986" s="19"/>
    </row>
    <row r="987" spans="2:2" ht="12.75" customHeight="1" x14ac:dyDescent="0.25">
      <c r="B987" s="19"/>
    </row>
    <row r="988" spans="2:2" ht="12.75" customHeight="1" x14ac:dyDescent="0.25">
      <c r="B988" s="19"/>
    </row>
    <row r="989" spans="2:2" ht="12.75" customHeight="1" x14ac:dyDescent="0.25">
      <c r="B989" s="19"/>
    </row>
    <row r="990" spans="2:2" ht="12.75" customHeight="1" x14ac:dyDescent="0.25">
      <c r="B990" s="19"/>
    </row>
    <row r="991" spans="2:2" ht="12.75" customHeight="1" x14ac:dyDescent="0.25">
      <c r="B991" s="19"/>
    </row>
    <row r="992" spans="2:2" ht="12.75" customHeight="1" x14ac:dyDescent="0.25">
      <c r="B992" s="19"/>
    </row>
    <row r="993" spans="2:2" ht="12.75" customHeight="1" x14ac:dyDescent="0.25">
      <c r="B993" s="19"/>
    </row>
    <row r="994" spans="2:2" ht="12.75" customHeight="1" x14ac:dyDescent="0.25">
      <c r="B994" s="19"/>
    </row>
    <row r="995" spans="2:2" ht="12.75" customHeight="1" x14ac:dyDescent="0.25">
      <c r="B995" s="19"/>
    </row>
    <row r="996" spans="2:2" ht="12.75" customHeight="1" x14ac:dyDescent="0.25">
      <c r="B996" s="19"/>
    </row>
    <row r="997" spans="2:2" ht="12.75" customHeight="1" x14ac:dyDescent="0.25">
      <c r="B997" s="19"/>
    </row>
    <row r="998" spans="2:2" ht="12.75" customHeight="1" x14ac:dyDescent="0.25">
      <c r="B998" s="19"/>
    </row>
    <row r="999" spans="2:2" ht="12.75" customHeight="1" x14ac:dyDescent="0.25">
      <c r="B999" s="19"/>
    </row>
    <row r="1000" spans="2:2" ht="12.75" customHeight="1" x14ac:dyDescent="0.25">
      <c r="B1000" s="19"/>
    </row>
  </sheetData>
  <mergeCells count="32">
    <mergeCell ref="A1:A2"/>
    <mergeCell ref="B1:B2"/>
    <mergeCell ref="E1:F1"/>
    <mergeCell ref="E2:F2"/>
    <mergeCell ref="A3:F3"/>
    <mergeCell ref="B5:D5"/>
    <mergeCell ref="E5:F5"/>
    <mergeCell ref="B6:D6"/>
    <mergeCell ref="E6:F6"/>
    <mergeCell ref="B7:D7"/>
    <mergeCell ref="E7:F7"/>
    <mergeCell ref="B8:D8"/>
    <mergeCell ref="E8:F8"/>
    <mergeCell ref="A9:F9"/>
    <mergeCell ref="A10:F10"/>
    <mergeCell ref="G10:G11"/>
    <mergeCell ref="H10:H11"/>
    <mergeCell ref="A11:F11"/>
    <mergeCell ref="A12:F12"/>
    <mergeCell ref="G12:G13"/>
    <mergeCell ref="H12:H13"/>
    <mergeCell ref="A20:C20"/>
    <mergeCell ref="D20:F20"/>
    <mergeCell ref="A13:F13"/>
    <mergeCell ref="A14:F14"/>
    <mergeCell ref="A15:B15"/>
    <mergeCell ref="C15:D15"/>
    <mergeCell ref="G15:G16"/>
    <mergeCell ref="H15:H16"/>
    <mergeCell ref="A16:C16"/>
    <mergeCell ref="D16:F16"/>
    <mergeCell ref="A19:F19"/>
  </mergeCells>
  <hyperlinks>
    <hyperlink ref="A16" r:id="rId1" xr:uid="{00000000-0004-0000-0000-000000000000}"/>
    <hyperlink ref="D16" r:id="rId2" xr:uid="{00000000-0004-0000-0000-000001000000}"/>
    <hyperlink ref="E2" r:id="rId3" xr:uid="{AD9B525D-A72D-41F0-B662-49807631F0D4}"/>
  </hyperlinks>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P1" workbookViewId="0"/>
  </sheetViews>
  <sheetFormatPr defaultColWidth="12.6328125" defaultRowHeight="15" customHeight="1" x14ac:dyDescent="0.25"/>
  <cols>
    <col min="1" max="15" width="5.6328125" hidden="1" customWidth="1"/>
    <col min="16" max="17" width="5.6328125" customWidth="1"/>
    <col min="18" max="18" width="14.6328125" customWidth="1"/>
    <col min="19" max="19" width="5.6328125" customWidth="1"/>
    <col min="20" max="20" width="59" customWidth="1"/>
    <col min="21" max="26" width="10.6328125" customWidth="1"/>
  </cols>
  <sheetData>
    <row r="1" spans="1:26" ht="19.5" customHeight="1" x14ac:dyDescent="0.4">
      <c r="A1" s="21" t="str">
        <f>B1</f>
        <v/>
      </c>
      <c r="B1" s="21" t="str">
        <f t="shared" ref="B1:B100" si="0">IF(E1="","",RANK(E1,$E$1:$E$100))</f>
        <v/>
      </c>
      <c r="C1" s="21">
        <v>1</v>
      </c>
      <c r="D1" s="21">
        <v>1</v>
      </c>
      <c r="E1" s="21" t="str">
        <f>IF(AHS!$C$4="","",AHS!$C$4)</f>
        <v/>
      </c>
      <c r="F1" s="21" t="str">
        <f>CONCATENATE(IF(AHS!$J$13=$D1,CONCATENATE(AHS!$I$13,"-"),""),IF(AHS!$J$14=$D1,CONCATENATE(AHS!$I$14,"-"),""),IF(AHS!$J$15=$D1,CONCATENATE(AHS!$I$15,"-"),""),IF(AHS!$J$16=$D1,CONCATENATE(AHS!$I$16,"-"),""),IF(AHS!$J$17=$D1,CONCATENATE(AHS!$I$17,"-"),""),IF(AHS!$J$18=$D1,CONCATENATE(AHS!$I$18,"-"),""),IF(AHS!$J$19=$D1,CONCATENATE(AHS!$I$19,"-"),""),IF(AHS!$J$20=$D1,CONCATENATE(AHS!$I$20,"-"),""),IF(AHS!$J$21=$D1,CONCATENATE(AHS!$I$21,"-"),""),IF(AHS!$J$22=$D1,CONCATENATE(AHS!$I$22,"-"),""),)</f>
        <v/>
      </c>
      <c r="G1" s="21" t="str">
        <f>CONCATENATE(IF(AHS!$J$23=$D1,CONCATENATE(AHS!$I$23,"-"),""),IF(AHS!$J$24=$D1,CONCATENATE(AHS!$I$24,"-"),""),IF(AHS!$J$25=$D1,CONCATENATE(AHS!$I$25,"-"),""),IF(AHS!$J$26=$D1,CONCATENATE(AHS!$I$26,"-"),""),IF(AHS!$J$27=$D1,CONCATENATE(AHS!$I$27,"-"),""),IF(AHS!$J$28=$D1,CONCATENATE(AHS!$I$28,"-"),""),IF(AHS!$J$29=$D1,CONCATENATE(AHS!$I$29,"-"),""),IF(AHS!$J$30=$D1,CONCATENATE(AHS!$I$30,"-"),""),IF(AHS!$J$31=$D1,CONCATENATE(AHS!$I$31,"-"),""),IF(AHS!$J$32=$D1,CONCATENATE(AHS!$I$32,"-"),""))</f>
        <v/>
      </c>
      <c r="H1" s="21" t="str">
        <f>CONCATENATE(IF(AHS!$R$13=$D1,CONCATENATE(AHS!$Q$13,"-"),""),IF(AHS!$R$14=$D1,CONCATENATE(AHS!$Q$14,"-"),""),IF(AHS!$R$15=$D1,CONCATENATE(AHS!$Q$15,"-"),""),IF(AHS!$R$16=$D1,CONCATENATE(AHS!$Q$16,"-"),""),IF(AHS!$R$17=$D1,CONCATENATE(AHS!$Q$17,"-"),""),IF(AHS!$R$18=$D1,CONCATENATE(AHS!$Q$18,"-"),""),IF(AHS!$R$19=$D1,CONCATENATE(AHS!$Q$19,"-"),""),IF(AHS!$R$20=$D1,CONCATENATE(AHS!$Q$20,"-"),""),IF(AHS!$R$21=$D1,CONCATENATE(AHS!$Q$21,"-"),""),IF(AHS!$R$22=$D1,CONCATENATE(AHS!$Q$22,"-"),""))</f>
        <v/>
      </c>
      <c r="I1" s="21" t="str">
        <f>CONCATENATE(,IF(AHS!$R$23=$D1,CONCATENATE(AHS!$Q$23,"-"),""),IF(AHS!$R$24=$D1,CONCATENATE(AHS!$Q$24,"-"),""),IF(AHS!$R$25=$D1,CONCATENATE(AHS!$Q$25,"-"),""),IF(AHS!$R$26=$D1,CONCATENATE(AHS!$Q$26,"-"),""),IF(AHS!$R$27=$D1,CONCATENATE(AHS!$Q$27,"-"),""),IF(AHS!$R$28=$D1,CONCATENATE(AHS!$Q$28,"-"),""),IF(AHS!$R$29=$D1,CONCATENATE(AHS!$Q$29,"-"),""),IF(AHS!$R$30=$D1,CONCATENATE(AHS!$Q$30,"-"),""),IF(AHS!$R$31=$D1,CONCATENATE(AHS!$Q$31,"-"),""),IF(AHS!$R$32=$D1,CONCATENATE(AHS!$Q$32,"-"),""))</f>
        <v/>
      </c>
      <c r="J1" s="21" t="str">
        <f>CONCATENATE(IF(AHS!$Z$13=$D1,CONCATENATE(AHS!$Y$13,"-"),""),IF(AHS!$Z$14=$D1,CONCATENATE(AHS!$Y$14,"-"),""),IF(AHS!$Z$15=$D1,CONCATENATE(AHS!$Y$15,"-"),""),IF(AHS!$Z$16=$D1,CONCATENATE(AHS!$Y$16,"-"),""),IF(AHS!$Z$17=$D1,CONCATENATE(AHS!$Y$17,"-"),""),IF(AHS!$Z$18=$D1,CONCATENATE(AHS!$Y$18,"-"),""),IF(AHS!$Z$19=$D1,CONCATENATE(AHS!$Y$19,"-"),""),IF(AHS!$Z$20=$D1,CONCATENATE(AHS!$Y$20,"-"),""),IF(AHS!$Z$21=$D1,CONCATENATE(AHS!$Y$21,"-"),""),IF(AHS!$Z$22=$D1,CONCATENATE(AHS!$Y$22,"-"),""),"")</f>
        <v/>
      </c>
      <c r="K1" s="21" t="str">
        <f>CONCATENATE(IF(AHS!$Z$23=$D1,CONCATENATE(AHS!$Y$23,"-"),""),IF(AHS!$Z$24=$D1,CONCATENATE(AHS!$Y$24,"-"),""),IF(AHS!$Z$25=$D1,CONCATENATE(AHS!$Y$25,"-"),""),IF(AHS!$Z$26=$D1,CONCATENATE(AHS!$Y$26,"-"),""),IF(AHS!$Z$27=$D1,CONCATENATE(AHS!$Y$27,"-"),""),IF(AHS!$Z$28=$D1,CONCATENATE(AHS!$Y$28,"-"),""),IF(AHS!$Z$29=$D1,CONCATENATE(AHS!$Y$29,"-"),""),IF(AHS!$Z$30=$D1,CONCATENATE(AHS!$Y$30,"-"),""),IF(AHS!$Z$31=$D1,CONCATENATE(AHS!$Y$31,"-"),""),IF(AHS!$Z$32=$D1,CONCATENATE(AHS!$Y$32,"-"),""))</f>
        <v/>
      </c>
      <c r="L1" s="21" t="str">
        <f>CONCATENATE(IF(AHS!$AH$13=$D1,CONCATENATE(AHS!$AG$13,"-"),""),IF(AHS!$AH$14=$D1,CONCATENATE(AHS!$AG$14,"-"),""),IF(AHS!$AH$15=$D1,CONCATENATE(AHS!$AG$15,"-"),""),IF(AHS!$AH$16=$D1,CONCATENATE(AHS!$AG$16,"-"),""),IF(AHS!$AH$17=$D1,CONCATENATE(AHS!$AG$17,"-"),""),IF(AHS!$AH$18=$D1,CONCATENATE(AHS!$AG$18,"-"),""),IF(AHS!$AH$19=$D1,CONCATENATE(AHS!$AG$19,"-"),""),IF(AHS!$AH$20=$D1,CONCATENATE(AHS!$AG$20,"-"),""),IF(AHS!$AH$21=$D1,CONCATENATE(AHS!$AG$21,"-"),""),IF(AHS!$AH$22=$D1,CONCATENATE(AHS!$AG$22,"-"),""),"")</f>
        <v/>
      </c>
      <c r="M1" s="21" t="str">
        <f>CONCATENATE(IF(AHS!$AH$23=$D1,CONCATENATE(AHS!$AG$23,"-"),""),IF(AHS!$AH$24=$D1,CONCATENATE(AHS!$AG$24,"-"),""),IF(AHS!$AH$25=$D1,CONCATENATE(AHS!$AG$25,"-"),""),IF(AHS!$AH$26=$D1,CONCATENATE(AHS!$AG$26,"-"),""),IF(AHS!$AH$27=$D1,CONCATENATE(AHS!$AG$27,"-"),""),IF(AHS!$AH$28=$D1,CONCATENATE(AHS!$AG$28,"-"),""),IF(AHS!$AH$29=$D1,CONCATENATE(AHS!$AG$29,"-"),""),IF(AHS!$AH$30=$D1,CONCATENATE(AHS!$AG$30,"-"),""),IF(AHS!$AH$31=$D1,CONCATENATE(AHS!$AG$31,"-"),""),IF(AHS!$AH$32=$D1,CONCATENATE(AHS!$AG$32,"-"),""))</f>
        <v/>
      </c>
      <c r="N1" s="21" t="str">
        <f t="shared" ref="N1:N100" si="1">CONCATENATE(F1,G1,H1,I1,J1,K1,L1,M1)</f>
        <v/>
      </c>
      <c r="O1" s="21"/>
      <c r="P1" s="112" t="s">
        <v>37</v>
      </c>
      <c r="Q1" s="110"/>
      <c r="R1" s="110"/>
      <c r="S1" s="110"/>
      <c r="T1" s="113"/>
      <c r="U1" s="21"/>
      <c r="V1" s="21"/>
      <c r="W1" s="21"/>
      <c r="X1" s="21"/>
      <c r="Y1" s="21"/>
      <c r="Z1" s="21"/>
    </row>
    <row r="2" spans="1:26" ht="15" customHeight="1" x14ac:dyDescent="0.3">
      <c r="A2" s="21" t="str">
        <f t="shared" ref="A2:A100" si="2">IF(B2="","",COUNTIF($B$1:B1,B2)+B2)</f>
        <v/>
      </c>
      <c r="B2" s="21" t="str">
        <f t="shared" si="0"/>
        <v/>
      </c>
      <c r="C2" s="21">
        <v>1</v>
      </c>
      <c r="D2" s="21">
        <v>2</v>
      </c>
      <c r="E2" s="21" t="str">
        <f>IF(AHS!$C$5="","",AHS!$C$5)</f>
        <v/>
      </c>
      <c r="F2" s="21" t="str">
        <f>CONCATENATE(IF(AHS!$J$13=$D2,CONCATENATE(AHS!$I$13,"-"),""),IF(AHS!$J$14=$D2,CONCATENATE(AHS!$I$14,"-"),""),IF(AHS!$J$15=$D2,CONCATENATE(AHS!$I$15,"-"),""),IF(AHS!$J$16=$D2,CONCATENATE(AHS!$I$16,"-"),""),IF(AHS!$J$17=$D2,CONCATENATE(AHS!$I$17,"-"),""),IF(AHS!$J$18=$D2,CONCATENATE(AHS!$I$18,"-"),""),IF(AHS!$J$19=$D2,CONCATENATE(AHS!$I$19,"-"),""),IF(AHS!$J$20=$D2,CONCATENATE(AHS!$I$20,"-"),""),IF(AHS!$J$21=$D2,CONCATENATE(AHS!$I$21,"-"),""),IF(AHS!$J$22=$D2,CONCATENATE(AHS!$I$22,"-"),""),)</f>
        <v/>
      </c>
      <c r="G2" s="21" t="str">
        <f>CONCATENATE(IF(AHS!$J$23=$D2,CONCATENATE(AHS!$I$23,"-"),""),IF(AHS!$J$24=$D2,CONCATENATE(AHS!$I$24,"-"),""),IF(AHS!$J$25=$D2,CONCATENATE(AHS!$I$25,"-"),""),IF(AHS!$J$26=$D2,CONCATENATE(AHS!$I$26,"-"),""),IF(AHS!$J$27=$D2,CONCATENATE(AHS!$I$27,"-"),""),IF(AHS!$J$28=$D2,CONCATENATE(AHS!$I$28,"-"),""),IF(AHS!$J$29=$D2,CONCATENATE(AHS!$I$29,"-"),""),IF(AHS!$J$30=$D2,CONCATENATE(AHS!$I$30,"-"),""),IF(AHS!$J$31=$D2,CONCATENATE(AHS!$I$31,"-"),""),IF(AHS!$J$32=$D2,CONCATENATE(AHS!$I$32,"-"),""))</f>
        <v/>
      </c>
      <c r="H2" s="21" t="str">
        <f>CONCATENATE(IF(AHS!$R$13=$D2,CONCATENATE(AHS!$Q$13,"-"),""),IF(AHS!$R$14=$D2,CONCATENATE(AHS!$Q$14,"-"),""),IF(AHS!$R$15=$D2,CONCATENATE(AHS!$Q$15,"-"),""),IF(AHS!$R$16=$D2,CONCATENATE(AHS!$Q$16,"-"),""),IF(AHS!$R$17=$D2,CONCATENATE(AHS!$Q$17,"-"),""),IF(AHS!$R$18=$D2,CONCATENATE(AHS!$Q$18,"-"),""),IF(AHS!$R$19=$D2,CONCATENATE(AHS!$Q$19,"-"),""),IF(AHS!$R$20=$D2,CONCATENATE(AHS!$Q$20,"-"),""),IF(AHS!$R$21=$D2,CONCATENATE(AHS!$Q$21,"-"),""),IF(AHS!$R$22=$D2,CONCATENATE(AHS!$Q$22,"-"),""))</f>
        <v/>
      </c>
      <c r="I2" s="21" t="str">
        <f>CONCATENATE(,IF(AHS!$R$23=$D2,CONCATENATE(AHS!$Q$23,"-"),""),IF(AHS!$R$24=$D2,CONCATENATE(AHS!$Q$24,"-"),""),IF(AHS!$R$25=$D2,CONCATENATE(AHS!$Q$25,"-"),""),IF(AHS!$R$26=$D2,CONCATENATE(AHS!$Q$26,"-"),""),IF(AHS!$R$27=$D2,CONCATENATE(AHS!$Q$27,"-"),""),IF(AHS!$R$28=$D2,CONCATENATE(AHS!$Q$28,"-"),""),IF(AHS!$R$29=$D2,CONCATENATE(AHS!$Q$29,"-"),""),IF(AHS!$R$30=$D2,CONCATENATE(AHS!$Q$30,"-"),""),IF(AHS!$R$31=$D2,CONCATENATE(AHS!$Q$31,"-"),""),IF(AHS!$R$32=$D2,CONCATENATE(AHS!$Q$32,"-"),""))</f>
        <v/>
      </c>
      <c r="J2" s="21" t="str">
        <f>CONCATENATE(IF(AHS!$Z$13=$D2,CONCATENATE(AHS!$Y$13,"-"),""),IF(AHS!$Z$14=$D2,CONCATENATE(AHS!$Y$14,"-"),""),IF(AHS!$Z$15=$D2,CONCATENATE(AHS!$Y$15,"-"),""),IF(AHS!$Z$16=$D2,CONCATENATE(AHS!$Y$16,"-"),""),IF(AHS!$Z$17=$D2,CONCATENATE(AHS!$Y$17,"-"),""),IF(AHS!$Z$18=$D2,CONCATENATE(AHS!$Y$18,"-"),""),IF(AHS!$Z$19=$D2,CONCATENATE(AHS!$Y$19,"-"),""),IF(AHS!$Z$20=$D2,CONCATENATE(AHS!$Y$20,"-"),""),IF(AHS!$Z$21=$D2,CONCATENATE(AHS!$Y$21,"-"),""),IF(AHS!$Z$22=$D2,CONCATENATE(AHS!$Y$22,"-"),""),"")</f>
        <v/>
      </c>
      <c r="K2" s="21" t="str">
        <f>CONCATENATE(IF(AHS!$Z$23=$D2,CONCATENATE(AHS!$Y$23,"-"),""),IF(AHS!$Z$24=$D2,CONCATENATE(AHS!$Y$24,"-"),""),IF(AHS!$Z$25=$D2,CONCATENATE(AHS!$Y$25,"-"),""),IF(AHS!$Z$26=$D2,CONCATENATE(AHS!$Y$26,"-"),""),IF(AHS!$Z$27=$D2,CONCATENATE(AHS!$Y$27,"-"),""),IF(AHS!$Z$28=$D2,CONCATENATE(AHS!$Y$28,"-"),""),IF(AHS!$Z$29=$D2,CONCATENATE(AHS!$Y$29,"-"),""),IF(AHS!$Z$30=$D2,CONCATENATE(AHS!$Y$30,"-"),""),IF(AHS!$Z$31=$D2,CONCATENATE(AHS!$Y$31,"-"),""),IF(AHS!$Z$32=$D2,CONCATENATE(AHS!$Y$32,"-"),""))</f>
        <v/>
      </c>
      <c r="L2" s="21" t="str">
        <f>CONCATENATE(IF(AHS!$AH$13=$D2,CONCATENATE(AHS!$AG$13,"-"),""),IF(AHS!$AH$14=$D2,CONCATENATE(AHS!$AG$14,"-"),""),IF(AHS!$AH$15=$D2,CONCATENATE(AHS!$AG$15,"-"),""),IF(AHS!$AH$16=$D2,CONCATENATE(AHS!$AG$16,"-"),""),IF(AHS!$AH$17=$D2,CONCATENATE(AHS!$AG$17,"-"),""),IF(AHS!$AH$18=$D2,CONCATENATE(AHS!$AG$18,"-"),""),IF(AHS!$AH$19=$D2,CONCATENATE(AHS!$AG$19,"-"),""),IF(AHS!$AH$20=$D2,CONCATENATE(AHS!$AG$20,"-"),""),IF(AHS!$AH$21=$D2,CONCATENATE(AHS!$AG$21,"-"),""),IF(AHS!$AH$22=$D2,CONCATENATE(AHS!$AG$22,"-"),""),"")</f>
        <v/>
      </c>
      <c r="M2" s="21" t="str">
        <f>CONCATENATE(IF(AHS!$AH$23=$D2,CONCATENATE(AHS!$AG$23,"-"),""),IF(AHS!$AH$24=$D2,CONCATENATE(AHS!$AG$24,"-"),""),IF(AHS!$AH$25=$D2,CONCATENATE(AHS!$AG$25,"-"),""),IF(AHS!$AH$26=$D2,CONCATENATE(AHS!$AG$26,"-"),""),IF(AHS!$AH$27=$D2,CONCATENATE(AHS!$AG$27,"-"),""),IF(AHS!$AH$28=$D2,CONCATENATE(AHS!$AG$28,"-"),""),IF(AHS!$AH$29=$D2,CONCATENATE(AHS!$AG$29,"-"),""),IF(AHS!$AH$30=$D2,CONCATENATE(AHS!$AG$30,"-"),""),IF(AHS!$AH$31=$D2,CONCATENATE(AHS!$AG$31,"-"),""),IF(AHS!$AH$32=$D2,CONCATENATE(AHS!$AG$32,"-"),""))</f>
        <v/>
      </c>
      <c r="N2" s="21" t="str">
        <f t="shared" si="1"/>
        <v/>
      </c>
      <c r="O2" s="21"/>
      <c r="P2" s="22" t="s">
        <v>9</v>
      </c>
      <c r="Q2" s="23" t="s">
        <v>38</v>
      </c>
      <c r="R2" s="23" t="s">
        <v>10</v>
      </c>
      <c r="S2" s="23" t="s">
        <v>39</v>
      </c>
      <c r="T2" s="24" t="s">
        <v>40</v>
      </c>
      <c r="U2" s="21"/>
      <c r="V2" s="21"/>
      <c r="W2" s="21"/>
      <c r="X2" s="21"/>
      <c r="Y2" s="21"/>
      <c r="Z2" s="21"/>
    </row>
    <row r="3" spans="1:26" ht="15" customHeight="1" x14ac:dyDescent="0.25">
      <c r="A3" s="21" t="str">
        <f t="shared" si="2"/>
        <v/>
      </c>
      <c r="B3" s="21" t="str">
        <f t="shared" si="0"/>
        <v/>
      </c>
      <c r="C3" s="21">
        <v>1</v>
      </c>
      <c r="D3" s="21">
        <v>3</v>
      </c>
      <c r="E3" s="21" t="str">
        <f>IF(AHS!$C$6="","",AHS!$C$6)</f>
        <v/>
      </c>
      <c r="F3" s="21" t="str">
        <f>CONCATENATE(IF(AHS!$J$13=$D3,CONCATENATE(AHS!$I$13,"-"),""),IF(AHS!$J$14=$D3,CONCATENATE(AHS!$I$14,"-"),""),IF(AHS!$J$15=$D3,CONCATENATE(AHS!$I$15,"-"),""),IF(AHS!$J$16=$D3,CONCATENATE(AHS!$I$16,"-"),""),IF(AHS!$J$17=$D3,CONCATENATE(AHS!$I$17,"-"),""),IF(AHS!$J$18=$D3,CONCATENATE(AHS!$I$18,"-"),""),IF(AHS!$J$19=$D3,CONCATENATE(AHS!$I$19,"-"),""),IF(AHS!$J$20=$D3,CONCATENATE(AHS!$I$20,"-"),""),IF(AHS!$J$21=$D3,CONCATENATE(AHS!$I$21,"-"),""),IF(AHS!$J$22=$D3,CONCATENATE(AHS!$I$22,"-"),""),)</f>
        <v/>
      </c>
      <c r="G3" s="21" t="str">
        <f>CONCATENATE(IF(AHS!$J$23=$D3,CONCATENATE(AHS!$I$23,"-"),""),IF(AHS!$J$24=$D3,CONCATENATE(AHS!$I$24,"-"),""),IF(AHS!$J$25=$D3,CONCATENATE(AHS!$I$25,"-"),""),IF(AHS!$J$26=$D3,CONCATENATE(AHS!$I$26,"-"),""),IF(AHS!$J$27=$D3,CONCATENATE(AHS!$I$27,"-"),""),IF(AHS!$J$28=$D3,CONCATENATE(AHS!$I$28,"-"),""),IF(AHS!$J$29=$D3,CONCATENATE(AHS!$I$29,"-"),""),IF(AHS!$J$30=$D3,CONCATENATE(AHS!$I$30,"-"),""),IF(AHS!$J$31=$D3,CONCATENATE(AHS!$I$31,"-"),""),IF(AHS!$J$32=$D3,CONCATENATE(AHS!$I$32,"-"),""))</f>
        <v/>
      </c>
      <c r="H3" s="21" t="str">
        <f>CONCATENATE(IF(AHS!$R$13=$D3,CONCATENATE(AHS!$Q$13,"-"),""),IF(AHS!$R$14=$D3,CONCATENATE(AHS!$Q$14,"-"),""),IF(AHS!$R$15=$D3,CONCATENATE(AHS!$Q$15,"-"),""),IF(AHS!$R$16=$D3,CONCATENATE(AHS!$Q$16,"-"),""),IF(AHS!$R$17=$D3,CONCATENATE(AHS!$Q$17,"-"),""),IF(AHS!$R$18=$D3,CONCATENATE(AHS!$Q$18,"-"),""),IF(AHS!$R$19=$D3,CONCATENATE(AHS!$Q$19,"-"),""),IF(AHS!$R$20=$D3,CONCATENATE(AHS!$Q$20,"-"),""),IF(AHS!$R$21=$D3,CONCATENATE(AHS!$Q$21,"-"),""),IF(AHS!$R$22=$D3,CONCATENATE(AHS!$Q$22,"-"),""))</f>
        <v/>
      </c>
      <c r="I3" s="21" t="str">
        <f>CONCATENATE(,IF(AHS!$R$23=$D3,CONCATENATE(AHS!$Q$23,"-"),""),IF(AHS!$R$24=$D3,CONCATENATE(AHS!$Q$24,"-"),""),IF(AHS!$R$25=$D3,CONCATENATE(AHS!$Q$25,"-"),""),IF(AHS!$R$26=$D3,CONCATENATE(AHS!$Q$26,"-"),""),IF(AHS!$R$27=$D3,CONCATENATE(AHS!$Q$27,"-"),""),IF(AHS!$R$28=$D3,CONCATENATE(AHS!$Q$28,"-"),""),IF(AHS!$R$29=$D3,CONCATENATE(AHS!$Q$29,"-"),""),IF(AHS!$R$30=$D3,CONCATENATE(AHS!$Q$30,"-"),""),IF(AHS!$R$31=$D3,CONCATENATE(AHS!$Q$31,"-"),""),IF(AHS!$R$32=$D3,CONCATENATE(AHS!$Q$32,"-"),""))</f>
        <v/>
      </c>
      <c r="J3" s="21" t="str">
        <f>CONCATENATE(IF(AHS!$Z$13=$D3,CONCATENATE(AHS!$Y$13,"-"),""),IF(AHS!$Z$14=$D3,CONCATENATE(AHS!$Y$14,"-"),""),IF(AHS!$Z$15=$D3,CONCATENATE(AHS!$Y$15,"-"),""),IF(AHS!$Z$16=$D3,CONCATENATE(AHS!$Y$16,"-"),""),IF(AHS!$Z$17=$D3,CONCATENATE(AHS!$Y$17,"-"),""),IF(AHS!$Z$18=$D3,CONCATENATE(AHS!$Y$18,"-"),""),IF(AHS!$Z$19=$D3,CONCATENATE(AHS!$Y$19,"-"),""),IF(AHS!$Z$20=$D3,CONCATENATE(AHS!$Y$20,"-"),""),IF(AHS!$Z$21=$D3,CONCATENATE(AHS!$Y$21,"-"),""),IF(AHS!$Z$22=$D3,CONCATENATE(AHS!$Y$22,"-"),""),"")</f>
        <v/>
      </c>
      <c r="K3" s="21" t="str">
        <f>CONCATENATE(IF(AHS!$Z$23=$D3,CONCATENATE(AHS!$Y$23,"-"),""),IF(AHS!$Z$24=$D3,CONCATENATE(AHS!$Y$24,"-"),""),IF(AHS!$Z$25=$D3,CONCATENATE(AHS!$Y$25,"-"),""),IF(AHS!$Z$26=$D3,CONCATENATE(AHS!$Y$26,"-"),""),IF(AHS!$Z$27=$D3,CONCATENATE(AHS!$Y$27,"-"),""),IF(AHS!$Z$28=$D3,CONCATENATE(AHS!$Y$28,"-"),""),IF(AHS!$Z$29=$D3,CONCATENATE(AHS!$Y$29,"-"),""),IF(AHS!$Z$30=$D3,CONCATENATE(AHS!$Y$30,"-"),""),IF(AHS!$Z$31=$D3,CONCATENATE(AHS!$Y$31,"-"),""),IF(AHS!$Z$32=$D3,CONCATENATE(AHS!$Y$32,"-"),""))</f>
        <v/>
      </c>
      <c r="L3" s="21" t="str">
        <f>CONCATENATE(IF(AHS!$AH$13=$D3,CONCATENATE(AHS!$AG$13,"-"),""),IF(AHS!$AH$14=$D3,CONCATENATE(AHS!$AG$14,"-"),""),IF(AHS!$AH$15=$D3,CONCATENATE(AHS!$AG$15,"-"),""),IF(AHS!$AH$16=$D3,CONCATENATE(AHS!$AG$16,"-"),""),IF(AHS!$AH$17=$D3,CONCATENATE(AHS!$AG$17,"-"),""),IF(AHS!$AH$18=$D3,CONCATENATE(AHS!$AG$18,"-"),""),IF(AHS!$AH$19=$D3,CONCATENATE(AHS!$AG$19,"-"),""),IF(AHS!$AH$20=$D3,CONCATENATE(AHS!$AG$20,"-"),""),IF(AHS!$AH$21=$D3,CONCATENATE(AHS!$AG$21,"-"),""),IF(AHS!$AH$22=$D3,CONCATENATE(AHS!$AG$22,"-"),""),"")</f>
        <v/>
      </c>
      <c r="M3" s="21" t="str">
        <f>CONCATENATE(IF(AHS!$AH$23=$D3,CONCATENATE(AHS!$AG$23,"-"),""),IF(AHS!$AH$24=$D3,CONCATENATE(AHS!$AG$24,"-"),""),IF(AHS!$AH$25=$D3,CONCATENATE(AHS!$AG$25,"-"),""),IF(AHS!$AH$26=$D3,CONCATENATE(AHS!$AG$26,"-"),""),IF(AHS!$AH$27=$D3,CONCATENATE(AHS!$AG$27,"-"),""),IF(AHS!$AH$28=$D3,CONCATENATE(AHS!$AG$28,"-"),""),IF(AHS!$AH$29=$D3,CONCATENATE(AHS!$AG$29,"-"),""),IF(AHS!$AH$30=$D3,CONCATENATE(AHS!$AG$30,"-"),""),IF(AHS!$AH$31=$D3,CONCATENATE(AHS!$AG$31,"-"),""),IF(AHS!$AH$32=$D3,CONCATENATE(AHS!$AG$32,"-"),""))</f>
        <v/>
      </c>
      <c r="N3" s="21" t="str">
        <f t="shared" si="1"/>
        <v/>
      </c>
      <c r="O3" s="21">
        <v>1</v>
      </c>
      <c r="P3" s="25">
        <f t="shared" ref="P3:P102" si="3">IF(ISERROR(VLOOKUP($O3,$A$1:$B$100,2,FALSE)),"",VLOOKUP($O3,$A$1:$B$100,2,FALSE))</f>
        <v>1</v>
      </c>
      <c r="Q3" s="25">
        <f t="shared" ref="Q3:Q102" si="4">IF(P3="","",VLOOKUP($O3,$A$1:$E$100,5,FALSE))</f>
        <v>53.5</v>
      </c>
      <c r="R3" s="25" t="str">
        <f>IF(P3="","",CHOOSE(VLOOKUP($O3,$A$1:$C$100,3,FALSE),AHS!$M$1,BHS!$M$1,CHS!$M$1,HMJHS!$M$1,KHS!$M$1,Kings!$M$1,MHS!$M$1,SWHS!$M$1,AMHS!$M$1,'S10'!$M$1,'S11'!$M$1,'S12'!$M$1,'S13'!$M$1,'S14'!$M$1,'S15'!$M$1,'S16'!$M$1,'S17'!$M$1,'S18'!$M$1,'S19'!$M$1,'S20'!$M$1))</f>
        <v>Cascade High School</v>
      </c>
      <c r="S3" s="25">
        <f t="shared" ref="S3:S102" si="5">IF(P3="","",VLOOKUP($O3,$A$1:$E$100,4,FALSE))</f>
        <v>1</v>
      </c>
      <c r="T3" s="26" t="str">
        <f t="shared" ref="T3:T102" si="6">IF(P3="","",VLOOKUP($O3,$A$1:$N$100,14,FALSE))</f>
        <v>Jacob Hopkins-Nathan Kim-</v>
      </c>
      <c r="U3" s="21"/>
      <c r="V3" s="21"/>
      <c r="W3" s="21"/>
      <c r="X3" s="21"/>
      <c r="Y3" s="21"/>
      <c r="Z3" s="21"/>
    </row>
    <row r="4" spans="1:26" ht="15" customHeight="1" x14ac:dyDescent="0.25">
      <c r="A4" s="21" t="str">
        <f t="shared" si="2"/>
        <v/>
      </c>
      <c r="B4" s="21" t="str">
        <f t="shared" si="0"/>
        <v/>
      </c>
      <c r="C4" s="21">
        <v>1</v>
      </c>
      <c r="D4" s="21">
        <v>4</v>
      </c>
      <c r="E4" s="21" t="str">
        <f>IF(AHS!$C$7="","",AHS!$C$7)</f>
        <v/>
      </c>
      <c r="F4" s="21" t="str">
        <f>CONCATENATE(IF(AHS!$J$13=$D4,CONCATENATE(AHS!$I$13,"-"),""),IF(AHS!$J$14=$D4,CONCATENATE(AHS!$I$14,"-"),""),IF(AHS!$J$15=$D4,CONCATENATE(AHS!$I$15,"-"),""),IF(AHS!$J$16=$D4,CONCATENATE(AHS!$I$16,"-"),""),IF(AHS!$J$17=$D4,CONCATENATE(AHS!$I$17,"-"),""),IF(AHS!$J$18=$D4,CONCATENATE(AHS!$I$18,"-"),""),IF(AHS!$J$19=$D4,CONCATENATE(AHS!$I$19,"-"),""),IF(AHS!$J$20=$D4,CONCATENATE(AHS!$I$20,"-"),""),IF(AHS!$J$21=$D4,CONCATENATE(AHS!$I$21,"-"),""),IF(AHS!$J$22=$D4,CONCATENATE(AHS!$I$22,"-"),""),)</f>
        <v/>
      </c>
      <c r="G4" s="21" t="str">
        <f>CONCATENATE(IF(AHS!$J$23=$D4,CONCATENATE(AHS!$I$23,"-"),""),IF(AHS!$J$24=$D4,CONCATENATE(AHS!$I$24,"-"),""),IF(AHS!$J$25=$D4,CONCATENATE(AHS!$I$25,"-"),""),IF(AHS!$J$26=$D4,CONCATENATE(AHS!$I$26,"-"),""),IF(AHS!$J$27=$D4,CONCATENATE(AHS!$I$27,"-"),""),IF(AHS!$J$28=$D4,CONCATENATE(AHS!$I$28,"-"),""),IF(AHS!$J$29=$D4,CONCATENATE(AHS!$I$29,"-"),""),IF(AHS!$J$30=$D4,CONCATENATE(AHS!$I$30,"-"),""),IF(AHS!$J$31=$D4,CONCATENATE(AHS!$I$31,"-"),""),IF(AHS!$J$32=$D4,CONCATENATE(AHS!$I$32,"-"),""))</f>
        <v/>
      </c>
      <c r="H4" s="21" t="str">
        <f>CONCATENATE(IF(AHS!$R$13=$D4,CONCATENATE(AHS!$Q$13,"-"),""),IF(AHS!$R$14=$D4,CONCATENATE(AHS!$Q$14,"-"),""),IF(AHS!$R$15=$D4,CONCATENATE(AHS!$Q$15,"-"),""),IF(AHS!$R$16=$D4,CONCATENATE(AHS!$Q$16,"-"),""),IF(AHS!$R$17=$D4,CONCATENATE(AHS!$Q$17,"-"),""),IF(AHS!$R$18=$D4,CONCATENATE(AHS!$Q$18,"-"),""),IF(AHS!$R$19=$D4,CONCATENATE(AHS!$Q$19,"-"),""),IF(AHS!$R$20=$D4,CONCATENATE(AHS!$Q$20,"-"),""),IF(AHS!$R$21=$D4,CONCATENATE(AHS!$Q$21,"-"),""),IF(AHS!$R$22=$D4,CONCATENATE(AHS!$Q$22,"-"),""))</f>
        <v/>
      </c>
      <c r="I4" s="21" t="str">
        <f>CONCATENATE(,IF(AHS!$R$23=$D4,CONCATENATE(AHS!$Q$23,"-"),""),IF(AHS!$R$24=$D4,CONCATENATE(AHS!$Q$24,"-"),""),IF(AHS!$R$25=$D4,CONCATENATE(AHS!$Q$25,"-"),""),IF(AHS!$R$26=$D4,CONCATENATE(AHS!$Q$26,"-"),""),IF(AHS!$R$27=$D4,CONCATENATE(AHS!$Q$27,"-"),""),IF(AHS!$R$28=$D4,CONCATENATE(AHS!$Q$28,"-"),""),IF(AHS!$R$29=$D4,CONCATENATE(AHS!$Q$29,"-"),""),IF(AHS!$R$30=$D4,CONCATENATE(AHS!$Q$30,"-"),""),IF(AHS!$R$31=$D4,CONCATENATE(AHS!$Q$31,"-"),""),IF(AHS!$R$32=$D4,CONCATENATE(AHS!$Q$32,"-"),""))</f>
        <v/>
      </c>
      <c r="J4" s="21" t="str">
        <f>CONCATENATE(IF(AHS!$Z$13=$D4,CONCATENATE(AHS!$Y$13,"-"),""),IF(AHS!$Z$14=$D4,CONCATENATE(AHS!$Y$14,"-"),""),IF(AHS!$Z$15=$D4,CONCATENATE(AHS!$Y$15,"-"),""),IF(AHS!$Z$16=$D4,CONCATENATE(AHS!$Y$16,"-"),""),IF(AHS!$Z$17=$D4,CONCATENATE(AHS!$Y$17,"-"),""),IF(AHS!$Z$18=$D4,CONCATENATE(AHS!$Y$18,"-"),""),IF(AHS!$Z$19=$D4,CONCATENATE(AHS!$Y$19,"-"),""),IF(AHS!$Z$20=$D4,CONCATENATE(AHS!$Y$20,"-"),""),IF(AHS!$Z$21=$D4,CONCATENATE(AHS!$Y$21,"-"),""),IF(AHS!$Z$22=$D4,CONCATENATE(AHS!$Y$22,"-"),""),"")</f>
        <v/>
      </c>
      <c r="K4" s="21" t="str">
        <f>CONCATENATE(IF(AHS!$Z$23=$D4,CONCATENATE(AHS!$Y$23,"-"),""),IF(AHS!$Z$24=$D4,CONCATENATE(AHS!$Y$24,"-"),""),IF(AHS!$Z$25=$D4,CONCATENATE(AHS!$Y$25,"-"),""),IF(AHS!$Z$26=$D4,CONCATENATE(AHS!$Y$26,"-"),""),IF(AHS!$Z$27=$D4,CONCATENATE(AHS!$Y$27,"-"),""),IF(AHS!$Z$28=$D4,CONCATENATE(AHS!$Y$28,"-"),""),IF(AHS!$Z$29=$D4,CONCATENATE(AHS!$Y$29,"-"),""),IF(AHS!$Z$30=$D4,CONCATENATE(AHS!$Y$30,"-"),""),IF(AHS!$Z$31=$D4,CONCATENATE(AHS!$Y$31,"-"),""),IF(AHS!$Z$32=$D4,CONCATENATE(AHS!$Y$32,"-"),""))</f>
        <v/>
      </c>
      <c r="L4" s="21" t="str">
        <f>CONCATENATE(IF(AHS!$AH$13=$D4,CONCATENATE(AHS!$AG$13,"-"),""),IF(AHS!$AH$14=$D4,CONCATENATE(AHS!$AG$14,"-"),""),IF(AHS!$AH$15=$D4,CONCATENATE(AHS!$AG$15,"-"),""),IF(AHS!$AH$16=$D4,CONCATENATE(AHS!$AG$16,"-"),""),IF(AHS!$AH$17=$D4,CONCATENATE(AHS!$AG$17,"-"),""),IF(AHS!$AH$18=$D4,CONCATENATE(AHS!$AG$18,"-"),""),IF(AHS!$AH$19=$D4,CONCATENATE(AHS!$AG$19,"-"),""),IF(AHS!$AH$20=$D4,CONCATENATE(AHS!$AG$20,"-"),""),IF(AHS!$AH$21=$D4,CONCATENATE(AHS!$AG$21,"-"),""),IF(AHS!$AH$22=$D4,CONCATENATE(AHS!$AG$22,"-"),""),"")</f>
        <v/>
      </c>
      <c r="M4" s="21" t="str">
        <f>CONCATENATE(IF(AHS!$AH$23=$D4,CONCATENATE(AHS!$AG$23,"-"),""),IF(AHS!$AH$24=$D4,CONCATENATE(AHS!$AG$24,"-"),""),IF(AHS!$AH$25=$D4,CONCATENATE(AHS!$AG$25,"-"),""),IF(AHS!$AH$26=$D4,CONCATENATE(AHS!$AG$26,"-"),""),IF(AHS!$AH$27=$D4,CONCATENATE(AHS!$AG$27,"-"),""),IF(AHS!$AH$28=$D4,CONCATENATE(AHS!$AG$28,"-"),""),IF(AHS!$AH$29=$D4,CONCATENATE(AHS!$AG$29,"-"),""),IF(AHS!$AH$30=$D4,CONCATENATE(AHS!$AG$30,"-"),""),IF(AHS!$AH$31=$D4,CONCATENATE(AHS!$AG$31,"-"),""),IF(AHS!$AH$32=$D4,CONCATENATE(AHS!$AG$32,"-"),""))</f>
        <v/>
      </c>
      <c r="N4" s="21" t="str">
        <f t="shared" si="1"/>
        <v/>
      </c>
      <c r="O4" s="21">
        <v>2</v>
      </c>
      <c r="P4" s="27">
        <f t="shared" si="3"/>
        <v>2</v>
      </c>
      <c r="Q4" s="27">
        <f t="shared" si="4"/>
        <v>50.5</v>
      </c>
      <c r="R4" s="27" t="str">
        <f>IF(P4="","",CHOOSE(VLOOKUP($O4,$A$1:$C$100,3,FALSE),AHS!$M$1,BHS!$M$1,CHS!$M$1,HMJHS!$M$1,KHS!$M$1,Kings!$M$1,MHS!$M$1,SWHS!$M$1,AMHS!$M$1,'S10'!$M$1,'S11'!$M$1,'S12'!$M$1,'S13'!$M$1,'S14'!$M$1,'S15'!$M$1,'S16'!$M$1,'S17'!$M$1,'S18'!$M$1,'S19'!$M$1,'S20'!$M$1))</f>
        <v>King's High School</v>
      </c>
      <c r="S4" s="25">
        <f t="shared" si="5"/>
        <v>1</v>
      </c>
      <c r="T4" s="3" t="str">
        <f t="shared" si="6"/>
        <v>Sophia Liao-Chloe Byun-</v>
      </c>
      <c r="U4" s="21"/>
      <c r="V4" s="21"/>
      <c r="W4" s="21"/>
      <c r="X4" s="21"/>
      <c r="Y4" s="21"/>
      <c r="Z4" s="21"/>
    </row>
    <row r="5" spans="1:26" ht="15" customHeight="1" x14ac:dyDescent="0.25">
      <c r="A5" s="21" t="str">
        <f t="shared" si="2"/>
        <v/>
      </c>
      <c r="B5" s="21" t="str">
        <f t="shared" si="0"/>
        <v/>
      </c>
      <c r="C5" s="21">
        <v>1</v>
      </c>
      <c r="D5" s="21">
        <v>5</v>
      </c>
      <c r="E5" s="21" t="str">
        <f>IF(AHS!$C$8="","",AHS!$C$8)</f>
        <v/>
      </c>
      <c r="F5" s="21" t="str">
        <f>CONCATENATE(IF(AHS!$J$13=$D5,CONCATENATE(AHS!$I$13,"-"),""),IF(AHS!$J$14=$D5,CONCATENATE(AHS!$I$14,"-"),""),IF(AHS!$J$15=$D5,CONCATENATE(AHS!$I$15,"-"),""),IF(AHS!$J$16=$D5,CONCATENATE(AHS!$I$16,"-"),""),IF(AHS!$J$17=$D5,CONCATENATE(AHS!$I$17,"-"),""),IF(AHS!$J$18=$D5,CONCATENATE(AHS!$I$18,"-"),""),IF(AHS!$J$19=$D5,CONCATENATE(AHS!$I$19,"-"),""),IF(AHS!$J$20=$D5,CONCATENATE(AHS!$I$20,"-"),""),IF(AHS!$J$21=$D5,CONCATENATE(AHS!$I$21,"-"),""),IF(AHS!$J$22=$D5,CONCATENATE(AHS!$I$22,"-"),""),)</f>
        <v/>
      </c>
      <c r="G5" s="21" t="str">
        <f>CONCATENATE(IF(AHS!$J$23=$D5,CONCATENATE(AHS!$I$23,"-"),""),IF(AHS!$J$24=$D5,CONCATENATE(AHS!$I$24,"-"),""),IF(AHS!$J$25=$D5,CONCATENATE(AHS!$I$25,"-"),""),IF(AHS!$J$26=$D5,CONCATENATE(AHS!$I$26,"-"),""),IF(AHS!$J$27=$D5,CONCATENATE(AHS!$I$27,"-"),""),IF(AHS!$J$28=$D5,CONCATENATE(AHS!$I$28,"-"),""),IF(AHS!$J$29=$D5,CONCATENATE(AHS!$I$29,"-"),""),IF(AHS!$J$30=$D5,CONCATENATE(AHS!$I$30,"-"),""),IF(AHS!$J$31=$D5,CONCATENATE(AHS!$I$31,"-"),""),IF(AHS!$J$32=$D5,CONCATENATE(AHS!$I$32,"-"),""))</f>
        <v/>
      </c>
      <c r="H5" s="21" t="str">
        <f>CONCATENATE(IF(AHS!$R$13=$D5,CONCATENATE(AHS!$Q$13,"-"),""),IF(AHS!$R$14=$D5,CONCATENATE(AHS!$Q$14,"-"),""),IF(AHS!$R$15=$D5,CONCATENATE(AHS!$Q$15,"-"),""),IF(AHS!$R$16=$D5,CONCATENATE(AHS!$Q$16,"-"),""),IF(AHS!$R$17=$D5,CONCATENATE(AHS!$Q$17,"-"),""),IF(AHS!$R$18=$D5,CONCATENATE(AHS!$Q$18,"-"),""),IF(AHS!$R$19=$D5,CONCATENATE(AHS!$Q$19,"-"),""),IF(AHS!$R$20=$D5,CONCATENATE(AHS!$Q$20,"-"),""),IF(AHS!$R$21=$D5,CONCATENATE(AHS!$Q$21,"-"),""),IF(AHS!$R$22=$D5,CONCATENATE(AHS!$Q$22,"-"),""))</f>
        <v/>
      </c>
      <c r="I5" s="21" t="str">
        <f>CONCATENATE(,IF(AHS!$R$23=$D5,CONCATENATE(AHS!$Q$23,"-"),""),IF(AHS!$R$24=$D5,CONCATENATE(AHS!$Q$24,"-"),""),IF(AHS!$R$25=$D5,CONCATENATE(AHS!$Q$25,"-"),""),IF(AHS!$R$26=$D5,CONCATENATE(AHS!$Q$26,"-"),""),IF(AHS!$R$27=$D5,CONCATENATE(AHS!$Q$27,"-"),""),IF(AHS!$R$28=$D5,CONCATENATE(AHS!$Q$28,"-"),""),IF(AHS!$R$29=$D5,CONCATENATE(AHS!$Q$29,"-"),""),IF(AHS!$R$30=$D5,CONCATENATE(AHS!$Q$30,"-"),""),IF(AHS!$R$31=$D5,CONCATENATE(AHS!$Q$31,"-"),""),IF(AHS!$R$32=$D5,CONCATENATE(AHS!$Q$32,"-"),""))</f>
        <v/>
      </c>
      <c r="J5" s="21" t="str">
        <f>CONCATENATE(IF(AHS!$Z$13=$D5,CONCATENATE(AHS!$Y$13,"-"),""),IF(AHS!$Z$14=$D5,CONCATENATE(AHS!$Y$14,"-"),""),IF(AHS!$Z$15=$D5,CONCATENATE(AHS!$Y$15,"-"),""),IF(AHS!$Z$16=$D5,CONCATENATE(AHS!$Y$16,"-"),""),IF(AHS!$Z$17=$D5,CONCATENATE(AHS!$Y$17,"-"),""),IF(AHS!$Z$18=$D5,CONCATENATE(AHS!$Y$18,"-"),""),IF(AHS!$Z$19=$D5,CONCATENATE(AHS!$Y$19,"-"),""),IF(AHS!$Z$20=$D5,CONCATENATE(AHS!$Y$20,"-"),""),IF(AHS!$Z$21=$D5,CONCATENATE(AHS!$Y$21,"-"),""),IF(AHS!$Z$22=$D5,CONCATENATE(AHS!$Y$22,"-"),""),"")</f>
        <v/>
      </c>
      <c r="K5" s="21" t="str">
        <f>CONCATENATE(IF(AHS!$Z$23=$D5,CONCATENATE(AHS!$Y$23,"-"),""),IF(AHS!$Z$24=$D5,CONCATENATE(AHS!$Y$24,"-"),""),IF(AHS!$Z$25=$D5,CONCATENATE(AHS!$Y$25,"-"),""),IF(AHS!$Z$26=$D5,CONCATENATE(AHS!$Y$26,"-"),""),IF(AHS!$Z$27=$D5,CONCATENATE(AHS!$Y$27,"-"),""),IF(AHS!$Z$28=$D5,CONCATENATE(AHS!$Y$28,"-"),""),IF(AHS!$Z$29=$D5,CONCATENATE(AHS!$Y$29,"-"),""),IF(AHS!$Z$30=$D5,CONCATENATE(AHS!$Y$30,"-"),""),IF(AHS!$Z$31=$D5,CONCATENATE(AHS!$Y$31,"-"),""),IF(AHS!$Z$32=$D5,CONCATENATE(AHS!$Y$32,"-"),""))</f>
        <v/>
      </c>
      <c r="L5" s="21" t="str">
        <f>CONCATENATE(IF(AHS!$AH$13=$D5,CONCATENATE(AHS!$AG$13,"-"),""),IF(AHS!$AH$14=$D5,CONCATENATE(AHS!$AG$14,"-"),""),IF(AHS!$AH$15=$D5,CONCATENATE(AHS!$AG$15,"-"),""),IF(AHS!$AH$16=$D5,CONCATENATE(AHS!$AG$16,"-"),""),IF(AHS!$AH$17=$D5,CONCATENATE(AHS!$AG$17,"-"),""),IF(AHS!$AH$18=$D5,CONCATENATE(AHS!$AG$18,"-"),""),IF(AHS!$AH$19=$D5,CONCATENATE(AHS!$AG$19,"-"),""),IF(AHS!$AH$20=$D5,CONCATENATE(AHS!$AG$20,"-"),""),IF(AHS!$AH$21=$D5,CONCATENATE(AHS!$AG$21,"-"),""),IF(AHS!$AH$22=$D5,CONCATENATE(AHS!$AG$22,"-"),""),"")</f>
        <v/>
      </c>
      <c r="M5" s="21" t="str">
        <f>CONCATENATE(IF(AHS!$AH$23=$D5,CONCATENATE(AHS!$AG$23,"-"),""),IF(AHS!$AH$24=$D5,CONCATENATE(AHS!$AG$24,"-"),""),IF(AHS!$AH$25=$D5,CONCATENATE(AHS!$AG$25,"-"),""),IF(AHS!$AH$26=$D5,CONCATENATE(AHS!$AG$26,"-"),""),IF(AHS!$AH$27=$D5,CONCATENATE(AHS!$AG$27,"-"),""),IF(AHS!$AH$28=$D5,CONCATENATE(AHS!$AG$28,"-"),""),IF(AHS!$AH$29=$D5,CONCATENATE(AHS!$AG$29,"-"),""),IF(AHS!$AH$30=$D5,CONCATENATE(AHS!$AG$30,"-"),""),IF(AHS!$AH$31=$D5,CONCATENATE(AHS!$AG$31,"-"),""),IF(AHS!$AH$32=$D5,CONCATENATE(AHS!$AG$32,"-"),""))</f>
        <v/>
      </c>
      <c r="N5" s="21" t="str">
        <f t="shared" si="1"/>
        <v/>
      </c>
      <c r="O5" s="21">
        <v>3</v>
      </c>
      <c r="P5" s="27" t="str">
        <f t="shared" si="3"/>
        <v/>
      </c>
      <c r="Q5" s="27" t="str">
        <f t="shared" si="4"/>
        <v/>
      </c>
      <c r="R5" s="27" t="str">
        <f>IF(P5="","",CHOOSE(VLOOKUP($O5,$A$1:$C$100,3,FALSE),AHS!$M$1,BHS!$M$1,CHS!$M$1,HMJHS!$M$1,KHS!$M$1,Kings!$M$1,MHS!$M$1,SWHS!$M$1,AMHS!$M$1,'S10'!$M$1,'S11'!$M$1,'S12'!$M$1,'S13'!$M$1,'S14'!$M$1,'S15'!$M$1,'S16'!$M$1,'S17'!$M$1,'S18'!$M$1,'S19'!$M$1,'S20'!$M$1))</f>
        <v/>
      </c>
      <c r="S5" s="25" t="str">
        <f t="shared" si="5"/>
        <v/>
      </c>
      <c r="T5" s="3" t="str">
        <f t="shared" si="6"/>
        <v/>
      </c>
      <c r="U5" s="21"/>
      <c r="V5" s="21"/>
      <c r="W5" s="21"/>
      <c r="X5" s="21"/>
      <c r="Y5" s="21"/>
      <c r="Z5" s="21"/>
    </row>
    <row r="6" spans="1:26" ht="15" customHeight="1" x14ac:dyDescent="0.25">
      <c r="A6" s="21" t="str">
        <f t="shared" si="2"/>
        <v/>
      </c>
      <c r="B6" s="21" t="str">
        <f t="shared" si="0"/>
        <v/>
      </c>
      <c r="C6" s="21">
        <v>2</v>
      </c>
      <c r="D6" s="21">
        <v>1</v>
      </c>
      <c r="E6" s="21" t="str">
        <f>IF(BHS!$C$4="","",BHS!$C$4)</f>
        <v/>
      </c>
      <c r="F6" s="21" t="str">
        <f>CONCATENATE(IF(BHS!$J$13=$D6,CONCATENATE(BHS!$I$13,"-"),""),IF(BHS!$J$14=$D6,CONCATENATE(BHS!$I$14,"-"),""),IF(BHS!$J$15=$D6,CONCATENATE(BHS!$I$15,"-"),""),IF(BHS!$J$16=$D6,CONCATENATE(BHS!$I$16,"-"),""),IF(BHS!$J$17=$D6,CONCATENATE(BHS!$I$17,"-"),""),IF(BHS!$J$18=$D6,CONCATENATE(BHS!$I$18,"-"),""),IF(BHS!$J$19=$D6,CONCATENATE(BHS!$I$19,"-"),""),IF(BHS!$J$20=$D6,CONCATENATE(BHS!$I$20,"-"),""),IF(BHS!$J$21=$D6,CONCATENATE(BHS!$I$21,"-"),""),IF(BHS!$J$22=$D6,CONCATENATE(BHS!$I$22,"-"),""),)</f>
        <v/>
      </c>
      <c r="G6" s="21" t="str">
        <f>CONCATENATE(IF(BHS!$J$23=$D6,CONCATENATE(BHS!$I$23,"-"),""),IF(BHS!$J$24=$D6,CONCATENATE(BHS!$I$24,"-"),""),IF(BHS!$J$25=$D6,CONCATENATE(BHS!$I$25,"-"),""),IF(BHS!$J$26=$D6,CONCATENATE(BHS!$I$26,"-"),""),IF(BHS!$J$27=$D6,CONCATENATE(BHS!$I$27,"-"),""),IF(BHS!$J$28=$D6,CONCATENATE(BHS!$I$28,"-"),""),IF(BHS!$J$29=$D6,CONCATENATE(BHS!$I$29,"-"),""),IF(BHS!$J$30=$D6,CONCATENATE(BHS!$I$30,"-"),""),IF(BHS!$J$31=$D6,CONCATENATE(BHS!$I$31,"-"),""),IF(BHS!$J$32=$D6,CONCATENATE(BHS!$I$32,"-"),""))</f>
        <v/>
      </c>
      <c r="H6" s="21" t="str">
        <f>CONCATENATE(IF(BHS!$R$13=$D6,CONCATENATE(BHS!$Q$13,"-"),""),IF(BHS!$R$14=$D6,CONCATENATE(BHS!$Q$14,"-"),""),IF(BHS!$R$15=$D6,CONCATENATE(BHS!$Q$15,"-"),""),IF(BHS!$R$16=$D6,CONCATENATE(BHS!$Q$16,"-"),""),IF(BHS!$R$17=$D6,CONCATENATE(BHS!$Q$17,"-"),""),IF(BHS!$R$18=$D6,CONCATENATE(BHS!$Q$18,"-"),""),IF(BHS!$R$19=$D6,CONCATENATE(BHS!$Q$19,"-"),""),IF(BHS!$R$20=$D6,CONCATENATE(BHS!$Q$20,"-"),""),IF(BHS!$R$21=$D6,CONCATENATE(BHS!$Q$21,"-"),""),IF(BHS!$R$22=$D6,CONCATENATE(BHS!$Q$22,"-"),""))</f>
        <v/>
      </c>
      <c r="I6" s="21" t="str">
        <f>CONCATENATE(,IF(BHS!$R$23=$D6,CONCATENATE(BHS!$Q$23,"-"),""),IF(BHS!$R$24=$D6,CONCATENATE(BHS!$Q$24,"-"),""),IF(BHS!$R$25=$D6,CONCATENATE(BHS!$Q$25,"-"),""),IF(BHS!$R$26=$D6,CONCATENATE(BHS!$Q$26,"-"),""),IF(BHS!$R$27=$D6,CONCATENATE(BHS!$Q$27,"-"),""),IF(BHS!$R$28=$D6,CONCATENATE(BHS!$Q$28,"-"),""),IF(BHS!$R$29=$D6,CONCATENATE(BHS!$Q$29,"-"),""),IF(BHS!$R$30=$D6,CONCATENATE(BHS!$Q$30,"-"),""),IF(BHS!$R$31=$D6,CONCATENATE(BHS!$Q$31,"-"),""),IF(BHS!$R$32=$D6,CONCATENATE(BHS!$Q$32,"-"),""))</f>
        <v/>
      </c>
      <c r="J6" s="21" t="str">
        <f>CONCATENATE(IF(BHS!$Z$13=$D6,CONCATENATE(BHS!$Y$13,"-"),""),IF(BHS!$Z$14=$D6,CONCATENATE(BHS!$Y$14,"-"),""),IF(BHS!$Z$15=$D6,CONCATENATE(BHS!$Y$15,"-"),""),IF(BHS!$Z$16=$D6,CONCATENATE(BHS!$Y$16,"-"),""),IF(BHS!$Z$17=$D6,CONCATENATE(BHS!$Y$17,"-"),""),IF(BHS!$Z$18=$D6,CONCATENATE(BHS!$Y$18,"-"),""),IF(BHS!$Z$19=$D6,CONCATENATE(BHS!$Y$19,"-"),""),IF(BHS!$Z$20=$D6,CONCATENATE(BHS!$Y$20,"-"),""),IF(BHS!$Z$21=$D6,CONCATENATE(BHS!$Y$21,"-"),""),IF(BHS!$Z$22=$D6,CONCATENATE(BHS!$Y$22,"-"),""),"")</f>
        <v/>
      </c>
      <c r="K6" s="21" t="str">
        <f>CONCATENATE(IF(BHS!$Z$23=$D6,CONCATENATE(BHS!$Y$23,"-"),""),IF(BHS!$Z$24=$D6,CONCATENATE(BHS!$Y$24,"-"),""),IF(BHS!$Z$25=$D6,CONCATENATE(BHS!$Y$25,"-"),""),IF(BHS!$Z$26=$D6,CONCATENATE(BHS!$Y$26,"-"),""),IF(BHS!$Z$27=$D6,CONCATENATE(BHS!$Y$27,"-"),""),IF(BHS!$Z$28=$D6,CONCATENATE(BHS!$Y$28,"-"),""),IF(BHS!$Z$29=$D6,CONCATENATE(BHS!$Y$29,"-"),""),IF(BHS!$Z$30=$D6,CONCATENATE(BHS!$Y$30,"-"),""),IF(BHS!$Z$31=$D6,CONCATENATE(BHS!$Y$31,"-"),""),IF(BHS!$Z$32=$D6,CONCATENATE(BHS!$Y$32,"-"),""))</f>
        <v/>
      </c>
      <c r="L6" s="21" t="str">
        <f>CONCATENATE(IF(BHS!$AH$13=$D6,CONCATENATE(BHS!$AG$13,"-"),""),IF(BHS!$AH$14=$D6,CONCATENATE(BHS!$AG$14,"-"),""),IF(BHS!$AH$15=$D6,CONCATENATE(BHS!$AG$15,"-"),""),IF(BHS!$AH$16=$D6,CONCATENATE(BHS!$AG$16,"-"),""),IF(BHS!$AH$17=$D6,CONCATENATE(BHS!$AG$17,"-"),""),IF(BHS!$AH$18=$D6,CONCATENATE(BHS!$AG$18,"-"),""),IF(BHS!$AH$19=$D6,CONCATENATE(BHS!$AG$19,"-"),""),IF(BHS!$AH$20=$D6,CONCATENATE(BHS!$AG$20,"-"),""),IF(BHS!$AH$21=$D6,CONCATENATE(BHS!$AG$21,"-"),""),IF(BHS!$AH$22=$D6,CONCATENATE(BHS!$AG$22,"-"),""),"")</f>
        <v/>
      </c>
      <c r="M6" s="21" t="str">
        <f>CONCATENATE(IF(BHS!$AH$23=$D6,CONCATENATE(BHS!$AG$23,"-"),""),IF(BHS!$AH$24=$D6,CONCATENATE(BHS!$AG$24,"-"),""),IF(BHS!$AH$25=$D6,CONCATENATE(BHS!$AG$25,"-"),""),IF(BHS!$AH$26=$D6,CONCATENATE(BHS!$AG$26,"-"),""),IF(BHS!$AH$27=$D6,CONCATENATE(BHS!$AG$27,"-"),""),IF(BHS!$AH$28=$D6,CONCATENATE(BHS!$AG$28,"-"),""),IF(BHS!$AH$29=$D6,CONCATENATE(BHS!$AG$29,"-"),""),IF(BHS!$AH$30=$D6,CONCATENATE(BHS!$AG$30,"-"),""),IF(BHS!$AH$31=$D6,CONCATENATE(BHS!$AG$31,"-"),""),IF(BHS!$AH$32=$D6,CONCATENATE(BHS!$AG$32,"-"),""))</f>
        <v/>
      </c>
      <c r="N6" s="21" t="str">
        <f t="shared" si="1"/>
        <v/>
      </c>
      <c r="O6" s="21">
        <v>4</v>
      </c>
      <c r="P6" s="27" t="str">
        <f t="shared" si="3"/>
        <v/>
      </c>
      <c r="Q6" s="27" t="str">
        <f t="shared" si="4"/>
        <v/>
      </c>
      <c r="R6" s="27" t="str">
        <f>IF(P6="","",CHOOSE(VLOOKUP($O6,$A$1:$C$100,3,FALSE),AHS!$M$1,BHS!$M$1,CHS!$M$1,HMJHS!$M$1,KHS!$M$1,Kings!$M$1,MHS!$M$1,SWHS!$M$1,AMHS!$M$1,'S10'!$M$1,'S11'!$M$1,'S12'!$M$1,'S13'!$M$1,'S14'!$M$1,'S15'!$M$1,'S16'!$M$1,'S17'!$M$1,'S18'!$M$1,'S19'!$M$1,'S20'!$M$1))</f>
        <v/>
      </c>
      <c r="S6" s="25" t="str">
        <f t="shared" si="5"/>
        <v/>
      </c>
      <c r="T6" s="3" t="str">
        <f t="shared" si="6"/>
        <v/>
      </c>
      <c r="U6" s="21"/>
      <c r="V6" s="21"/>
      <c r="W6" s="21"/>
      <c r="X6" s="21"/>
      <c r="Y6" s="21"/>
      <c r="Z6" s="21"/>
    </row>
    <row r="7" spans="1:26" ht="15" customHeight="1" x14ac:dyDescent="0.25">
      <c r="A7" s="21" t="str">
        <f t="shared" si="2"/>
        <v/>
      </c>
      <c r="B7" s="21" t="str">
        <f t="shared" si="0"/>
        <v/>
      </c>
      <c r="C7" s="21">
        <v>2</v>
      </c>
      <c r="D7" s="21">
        <v>2</v>
      </c>
      <c r="E7" s="21" t="str">
        <f>IF(BHS!$C$5="","",BHS!$C$5)</f>
        <v/>
      </c>
      <c r="F7" s="21" t="str">
        <f>CONCATENATE(IF(BHS!$J$13=$D7,CONCATENATE(BHS!$I$13,"-"),""),IF(BHS!$J$14=$D7,CONCATENATE(BHS!$I$14,"-"),""),IF(BHS!$J$15=$D7,CONCATENATE(BHS!$I$15,"-"),""),IF(BHS!$J$16=$D7,CONCATENATE(BHS!$I$16,"-"),""),IF(BHS!$J$17=$D7,CONCATENATE(BHS!$I$17,"-"),""),IF(BHS!$J$18=$D7,CONCATENATE(BHS!$I$18,"-"),""),IF(BHS!$J$19=$D7,CONCATENATE(BHS!$I$19,"-"),""),IF(BHS!$J$20=$D7,CONCATENATE(BHS!$I$20,"-"),""),IF(BHS!$J$21=$D7,CONCATENATE(BHS!$I$21,"-"),""),IF(BHS!$J$22=$D7,CONCATENATE(BHS!$I$22,"-"),""),)</f>
        <v/>
      </c>
      <c r="G7" s="21" t="str">
        <f>CONCATENATE(IF(BHS!$J$23=$D7,CONCATENATE(BHS!$I$23,"-"),""),IF(BHS!$J$24=$D7,CONCATENATE(BHS!$I$24,"-"),""),IF(BHS!$J$25=$D7,CONCATENATE(BHS!$I$25,"-"),""),IF(BHS!$J$26=$D7,CONCATENATE(BHS!$I$26,"-"),""),IF(BHS!$J$27=$D7,CONCATENATE(BHS!$I$27,"-"),""),IF(BHS!$J$28=$D7,CONCATENATE(BHS!$I$28,"-"),""),IF(BHS!$J$29=$D7,CONCATENATE(BHS!$I$29,"-"),""),IF(BHS!$J$30=$D7,CONCATENATE(BHS!$I$30,"-"),""),IF(BHS!$J$31=$D7,CONCATENATE(BHS!$I$31,"-"),""),IF(BHS!$J$32=$D7,CONCATENATE(BHS!$I$32,"-"),""))</f>
        <v/>
      </c>
      <c r="H7" s="21" t="str">
        <f>CONCATENATE(IF(BHS!$R$13=$D7,CONCATENATE(BHS!$Q$13,"-"),""),IF(BHS!$R$14=$D7,CONCATENATE(BHS!$Q$14,"-"),""),IF(BHS!$R$15=$D7,CONCATENATE(BHS!$Q$15,"-"),""),IF(BHS!$R$16=$D7,CONCATENATE(BHS!$Q$16,"-"),""),IF(BHS!$R$17=$D7,CONCATENATE(BHS!$Q$17,"-"),""),IF(BHS!$R$18=$D7,CONCATENATE(BHS!$Q$18,"-"),""),IF(BHS!$R$19=$D7,CONCATENATE(BHS!$Q$19,"-"),""),IF(BHS!$R$20=$D7,CONCATENATE(BHS!$Q$20,"-"),""),IF(BHS!$R$21=$D7,CONCATENATE(BHS!$Q$21,"-"),""),IF(BHS!$R$22=$D7,CONCATENATE(BHS!$Q$22,"-"),""))</f>
        <v/>
      </c>
      <c r="I7" s="21" t="str">
        <f>CONCATENATE(,IF(BHS!$R$23=$D7,CONCATENATE(BHS!$Q$23,"-"),""),IF(BHS!$R$24=$D7,CONCATENATE(BHS!$Q$24,"-"),""),IF(BHS!$R$25=$D7,CONCATENATE(BHS!$Q$25,"-"),""),IF(BHS!$R$26=$D7,CONCATENATE(BHS!$Q$26,"-"),""),IF(BHS!$R$27=$D7,CONCATENATE(BHS!$Q$27,"-"),""),IF(BHS!$R$28=$D7,CONCATENATE(BHS!$Q$28,"-"),""),IF(BHS!$R$29=$D7,CONCATENATE(BHS!$Q$29,"-"),""),IF(BHS!$R$30=$D7,CONCATENATE(BHS!$Q$30,"-"),""),IF(BHS!$R$31=$D7,CONCATENATE(BHS!$Q$31,"-"),""),IF(BHS!$R$32=$D7,CONCATENATE(BHS!$Q$32,"-"),""))</f>
        <v/>
      </c>
      <c r="J7" s="21" t="str">
        <f>CONCATENATE(IF(BHS!$Z$13=$D7,CONCATENATE(BHS!$Y$13,"-"),""),IF(BHS!$Z$14=$D7,CONCATENATE(BHS!$Y$14,"-"),""),IF(BHS!$Z$15=$D7,CONCATENATE(BHS!$Y$15,"-"),""),IF(BHS!$Z$16=$D7,CONCATENATE(BHS!$Y$16,"-"),""),IF(BHS!$Z$17=$D7,CONCATENATE(BHS!$Y$17,"-"),""),IF(BHS!$Z$18=$D7,CONCATENATE(BHS!$Y$18,"-"),""),IF(BHS!$Z$19=$D7,CONCATENATE(BHS!$Y$19,"-"),""),IF(BHS!$Z$20=$D7,CONCATENATE(BHS!$Y$20,"-"),""),IF(BHS!$Z$21=$D7,CONCATENATE(BHS!$Y$21,"-"),""),IF(BHS!$Z$22=$D7,CONCATENATE(BHS!$Y$22,"-"),""),"")</f>
        <v/>
      </c>
      <c r="K7" s="21" t="str">
        <f>CONCATENATE(IF(BHS!$Z$23=$D7,CONCATENATE(BHS!$Y$23,"-"),""),IF(BHS!$Z$24=$D7,CONCATENATE(BHS!$Y$24,"-"),""),IF(BHS!$Z$25=$D7,CONCATENATE(BHS!$Y$25,"-"),""),IF(BHS!$Z$26=$D7,CONCATENATE(BHS!$Y$26,"-"),""),IF(BHS!$Z$27=$D7,CONCATENATE(BHS!$Y$27,"-"),""),IF(BHS!$Z$28=$D7,CONCATENATE(BHS!$Y$28,"-"),""),IF(BHS!$Z$29=$D7,CONCATENATE(BHS!$Y$29,"-"),""),IF(BHS!$Z$30=$D7,CONCATENATE(BHS!$Y$30,"-"),""),IF(BHS!$Z$31=$D7,CONCATENATE(BHS!$Y$31,"-"),""),IF(BHS!$Z$32=$D7,CONCATENATE(BHS!$Y$32,"-"),""))</f>
        <v/>
      </c>
      <c r="L7" s="21" t="str">
        <f>CONCATENATE(IF(BHS!$AH$13=$D7,CONCATENATE(BHS!$AG$13,"-"),""),IF(BHS!$AH$14=$D7,CONCATENATE(BHS!$AG$14,"-"),""),IF(BHS!$AH$15=$D7,CONCATENATE(BHS!$AG$15,"-"),""),IF(BHS!$AH$16=$D7,CONCATENATE(BHS!$AG$16,"-"),""),IF(BHS!$AH$17=$D7,CONCATENATE(BHS!$AG$17,"-"),""),IF(BHS!$AH$18=$D7,CONCATENATE(BHS!$AG$18,"-"),""),IF(BHS!$AH$19=$D7,CONCATENATE(BHS!$AG$19,"-"),""),IF(BHS!$AH$20=$D7,CONCATENATE(BHS!$AG$20,"-"),""),IF(BHS!$AH$21=$D7,CONCATENATE(BHS!$AG$21,"-"),""),IF(BHS!$AH$22=$D7,CONCATENATE(BHS!$AG$22,"-"),""),"")</f>
        <v/>
      </c>
      <c r="M7" s="21" t="str">
        <f>CONCATENATE(IF(BHS!$AH$23=$D7,CONCATENATE(BHS!$AG$23,"-"),""),IF(BHS!$AH$24=$D7,CONCATENATE(BHS!$AG$24,"-"),""),IF(BHS!$AH$25=$D7,CONCATENATE(BHS!$AG$25,"-"),""),IF(BHS!$AH$26=$D7,CONCATENATE(BHS!$AG$26,"-"),""),IF(BHS!$AH$27=$D7,CONCATENATE(BHS!$AG$27,"-"),""),IF(BHS!$AH$28=$D7,CONCATENATE(BHS!$AG$28,"-"),""),IF(BHS!$AH$29=$D7,CONCATENATE(BHS!$AG$29,"-"),""),IF(BHS!$AH$30=$D7,CONCATENATE(BHS!$AG$30,"-"),""),IF(BHS!$AH$31=$D7,CONCATENATE(BHS!$AG$31,"-"),""),IF(BHS!$AH$32=$D7,CONCATENATE(BHS!$AG$32,"-"),""))</f>
        <v/>
      </c>
      <c r="N7" s="21" t="str">
        <f t="shared" si="1"/>
        <v/>
      </c>
      <c r="O7" s="21">
        <v>5</v>
      </c>
      <c r="P7" s="27" t="str">
        <f t="shared" si="3"/>
        <v/>
      </c>
      <c r="Q7" s="27" t="str">
        <f t="shared" si="4"/>
        <v/>
      </c>
      <c r="R7" s="27" t="str">
        <f>IF(P7="","",CHOOSE(VLOOKUP($O7,$A$1:$C$100,3,FALSE),AHS!$M$1,BHS!$M$1,CHS!$M$1,HMJHS!$M$1,KHS!$M$1,Kings!$M$1,MHS!$M$1,SWHS!$M$1,AMHS!$M$1,'S10'!$M$1,'S11'!$M$1,'S12'!$M$1,'S13'!$M$1,'S14'!$M$1,'S15'!$M$1,'S16'!$M$1,'S17'!$M$1,'S18'!$M$1,'S19'!$M$1,'S20'!$M$1))</f>
        <v/>
      </c>
      <c r="S7" s="25" t="str">
        <f t="shared" si="5"/>
        <v/>
      </c>
      <c r="T7" s="3" t="str">
        <f t="shared" si="6"/>
        <v/>
      </c>
      <c r="U7" s="21"/>
      <c r="V7" s="21"/>
      <c r="W7" s="21"/>
      <c r="X7" s="21"/>
      <c r="Y7" s="21"/>
      <c r="Z7" s="21"/>
    </row>
    <row r="8" spans="1:26" ht="15" customHeight="1" x14ac:dyDescent="0.25">
      <c r="A8" s="21" t="str">
        <f t="shared" si="2"/>
        <v/>
      </c>
      <c r="B8" s="21" t="str">
        <f t="shared" si="0"/>
        <v/>
      </c>
      <c r="C8" s="21">
        <v>2</v>
      </c>
      <c r="D8" s="21">
        <v>3</v>
      </c>
      <c r="E8" s="21" t="str">
        <f>IF(BHS!$C$6="","",BHS!$C$6)</f>
        <v/>
      </c>
      <c r="F8" s="21" t="str">
        <f>CONCATENATE(IF(BHS!$J$13=$D8,CONCATENATE(BHS!$I$13,"-"),""),IF(BHS!$J$14=$D8,CONCATENATE(BHS!$I$14,"-"),""),IF(BHS!$J$15=$D8,CONCATENATE(BHS!$I$15,"-"),""),IF(BHS!$J$16=$D8,CONCATENATE(BHS!$I$16,"-"),""),IF(BHS!$J$17=$D8,CONCATENATE(BHS!$I$17,"-"),""),IF(BHS!$J$18=$D8,CONCATENATE(BHS!$I$18,"-"),""),IF(BHS!$J$19=$D8,CONCATENATE(BHS!$I$19,"-"),""),IF(BHS!$J$20=$D8,CONCATENATE(BHS!$I$20,"-"),""),IF(BHS!$J$21=$D8,CONCATENATE(BHS!$I$21,"-"),""),IF(BHS!$J$22=$D8,CONCATENATE(BHS!$I$22,"-"),""),)</f>
        <v/>
      </c>
      <c r="G8" s="21" t="str">
        <f>CONCATENATE(IF(BHS!$J$23=$D8,CONCATENATE(BHS!$I$23,"-"),""),IF(BHS!$J$24=$D8,CONCATENATE(BHS!$I$24,"-"),""),IF(BHS!$J$25=$D8,CONCATENATE(BHS!$I$25,"-"),""),IF(BHS!$J$26=$D8,CONCATENATE(BHS!$I$26,"-"),""),IF(BHS!$J$27=$D8,CONCATENATE(BHS!$I$27,"-"),""),IF(BHS!$J$28=$D8,CONCATENATE(BHS!$I$28,"-"),""),IF(BHS!$J$29=$D8,CONCATENATE(BHS!$I$29,"-"),""),IF(BHS!$J$30=$D8,CONCATENATE(BHS!$I$30,"-"),""),IF(BHS!$J$31=$D8,CONCATENATE(BHS!$I$31,"-"),""),IF(BHS!$J$32=$D8,CONCATENATE(BHS!$I$32,"-"),""))</f>
        <v/>
      </c>
      <c r="H8" s="21" t="str">
        <f>CONCATENATE(IF(BHS!$R$13=$D8,CONCATENATE(BHS!$Q$13,"-"),""),IF(BHS!$R$14=$D8,CONCATENATE(BHS!$Q$14,"-"),""),IF(BHS!$R$15=$D8,CONCATENATE(BHS!$Q$15,"-"),""),IF(BHS!$R$16=$D8,CONCATENATE(BHS!$Q$16,"-"),""),IF(BHS!$R$17=$D8,CONCATENATE(BHS!$Q$17,"-"),""),IF(BHS!$R$18=$D8,CONCATENATE(BHS!$Q$18,"-"),""),IF(BHS!$R$19=$D8,CONCATENATE(BHS!$Q$19,"-"),""),IF(BHS!$R$20=$D8,CONCATENATE(BHS!$Q$20,"-"),""),IF(BHS!$R$21=$D8,CONCATENATE(BHS!$Q$21,"-"),""),IF(BHS!$R$22=$D8,CONCATENATE(BHS!$Q$22,"-"),""))</f>
        <v/>
      </c>
      <c r="I8" s="21" t="str">
        <f>CONCATENATE(,IF(BHS!$R$23=$D8,CONCATENATE(BHS!$Q$23,"-"),""),IF(BHS!$R$24=$D8,CONCATENATE(BHS!$Q$24,"-"),""),IF(BHS!$R$25=$D8,CONCATENATE(BHS!$Q$25,"-"),""),IF(BHS!$R$26=$D8,CONCATENATE(BHS!$Q$26,"-"),""),IF(BHS!$R$27=$D8,CONCATENATE(BHS!$Q$27,"-"),""),IF(BHS!$R$28=$D8,CONCATENATE(BHS!$Q$28,"-"),""),IF(BHS!$R$29=$D8,CONCATENATE(BHS!$Q$29,"-"),""),IF(BHS!$R$30=$D8,CONCATENATE(BHS!$Q$30,"-"),""),IF(BHS!$R$31=$D8,CONCATENATE(BHS!$Q$31,"-"),""),IF(BHS!$R$32=$D8,CONCATENATE(BHS!$Q$32,"-"),""))</f>
        <v/>
      </c>
      <c r="J8" s="21" t="str">
        <f>CONCATENATE(IF(BHS!$Z$13=$D8,CONCATENATE(BHS!$Y$13,"-"),""),IF(BHS!$Z$14=$D8,CONCATENATE(BHS!$Y$14,"-"),""),IF(BHS!$Z$15=$D8,CONCATENATE(BHS!$Y$15,"-"),""),IF(BHS!$Z$16=$D8,CONCATENATE(BHS!$Y$16,"-"),""),IF(BHS!$Z$17=$D8,CONCATENATE(BHS!$Y$17,"-"),""),IF(BHS!$Z$18=$D8,CONCATENATE(BHS!$Y$18,"-"),""),IF(BHS!$Z$19=$D8,CONCATENATE(BHS!$Y$19,"-"),""),IF(BHS!$Z$20=$D8,CONCATENATE(BHS!$Y$20,"-"),""),IF(BHS!$Z$21=$D8,CONCATENATE(BHS!$Y$21,"-"),""),IF(BHS!$Z$22=$D8,CONCATENATE(BHS!$Y$22,"-"),""),"")</f>
        <v/>
      </c>
      <c r="K8" s="21" t="str">
        <f>CONCATENATE(IF(BHS!$Z$23=$D8,CONCATENATE(BHS!$Y$23,"-"),""),IF(BHS!$Z$24=$D8,CONCATENATE(BHS!$Y$24,"-"),""),IF(BHS!$Z$25=$D8,CONCATENATE(BHS!$Y$25,"-"),""),IF(BHS!$Z$26=$D8,CONCATENATE(BHS!$Y$26,"-"),""),IF(BHS!$Z$27=$D8,CONCATENATE(BHS!$Y$27,"-"),""),IF(BHS!$Z$28=$D8,CONCATENATE(BHS!$Y$28,"-"),""),IF(BHS!$Z$29=$D8,CONCATENATE(BHS!$Y$29,"-"),""),IF(BHS!$Z$30=$D8,CONCATENATE(BHS!$Y$30,"-"),""),IF(BHS!$Z$31=$D8,CONCATENATE(BHS!$Y$31,"-"),""),IF(BHS!$Z$32=$D8,CONCATENATE(BHS!$Y$32,"-"),""))</f>
        <v/>
      </c>
      <c r="L8" s="21" t="str">
        <f>CONCATENATE(IF(BHS!$AH$13=$D8,CONCATENATE(BHS!$AG$13,"-"),""),IF(BHS!$AH$14=$D8,CONCATENATE(BHS!$AG$14,"-"),""),IF(BHS!$AH$15=$D8,CONCATENATE(BHS!$AG$15,"-"),""),IF(BHS!$AH$16=$D8,CONCATENATE(BHS!$AG$16,"-"),""),IF(BHS!$AH$17=$D8,CONCATENATE(BHS!$AG$17,"-"),""),IF(BHS!$AH$18=$D8,CONCATENATE(BHS!$AG$18,"-"),""),IF(BHS!$AH$19=$D8,CONCATENATE(BHS!$AG$19,"-"),""),IF(BHS!$AH$20=$D8,CONCATENATE(BHS!$AG$20,"-"),""),IF(BHS!$AH$21=$D8,CONCATENATE(BHS!$AG$21,"-"),""),IF(BHS!$AH$22=$D8,CONCATENATE(BHS!$AG$22,"-"),""),"")</f>
        <v/>
      </c>
      <c r="M8" s="21" t="str">
        <f>CONCATENATE(IF(BHS!$AH$23=$D8,CONCATENATE(BHS!$AG$23,"-"),""),IF(BHS!$AH$24=$D8,CONCATENATE(BHS!$AG$24,"-"),""),IF(BHS!$AH$25=$D8,CONCATENATE(BHS!$AG$25,"-"),""),IF(BHS!$AH$26=$D8,CONCATENATE(BHS!$AG$26,"-"),""),IF(BHS!$AH$27=$D8,CONCATENATE(BHS!$AG$27,"-"),""),IF(BHS!$AH$28=$D8,CONCATENATE(BHS!$AG$28,"-"),""),IF(BHS!$AH$29=$D8,CONCATENATE(BHS!$AG$29,"-"),""),IF(BHS!$AH$30=$D8,CONCATENATE(BHS!$AG$30,"-"),""),IF(BHS!$AH$31=$D8,CONCATENATE(BHS!$AG$31,"-"),""),IF(BHS!$AH$32=$D8,CONCATENATE(BHS!$AG$32,"-"),""))</f>
        <v/>
      </c>
      <c r="N8" s="21" t="str">
        <f t="shared" si="1"/>
        <v/>
      </c>
      <c r="O8" s="21">
        <v>6</v>
      </c>
      <c r="P8" s="27" t="str">
        <f t="shared" si="3"/>
        <v/>
      </c>
      <c r="Q8" s="27" t="str">
        <f t="shared" si="4"/>
        <v/>
      </c>
      <c r="R8" s="27" t="str">
        <f>IF(P8="","",CHOOSE(VLOOKUP($O8,$A$1:$C$100,3,FALSE),AHS!$M$1,BHS!$M$1,CHS!$M$1,HMJHS!$M$1,KHS!$M$1,Kings!$M$1,MHS!$M$1,SWHS!$M$1,AMHS!$M$1,'S10'!$M$1,'S11'!$M$1,'S12'!$M$1,'S13'!$M$1,'S14'!$M$1,'S15'!$M$1,'S16'!$M$1,'S17'!$M$1,'S18'!$M$1,'S19'!$M$1,'S20'!$M$1))</f>
        <v/>
      </c>
      <c r="S8" s="25" t="str">
        <f t="shared" si="5"/>
        <v/>
      </c>
      <c r="T8" s="3" t="str">
        <f t="shared" si="6"/>
        <v/>
      </c>
      <c r="U8" s="21"/>
      <c r="V8" s="21"/>
      <c r="W8" s="21"/>
      <c r="X8" s="21"/>
      <c r="Y8" s="21"/>
      <c r="Z8" s="21"/>
    </row>
    <row r="9" spans="1:26" ht="15" customHeight="1" x14ac:dyDescent="0.25">
      <c r="A9" s="21" t="str">
        <f t="shared" si="2"/>
        <v/>
      </c>
      <c r="B9" s="21" t="str">
        <f t="shared" si="0"/>
        <v/>
      </c>
      <c r="C9" s="21">
        <v>2</v>
      </c>
      <c r="D9" s="21">
        <v>4</v>
      </c>
      <c r="E9" s="21" t="str">
        <f>IF(BHS!$C$7="","",BHS!$C$7)</f>
        <v/>
      </c>
      <c r="F9" s="21" t="str">
        <f>CONCATENATE(IF(BHS!$J$13=$D9,CONCATENATE(BHS!$I$13,"-"),""),IF(BHS!$J$14=$D9,CONCATENATE(BHS!$I$14,"-"),""),IF(BHS!$J$15=$D9,CONCATENATE(BHS!$I$15,"-"),""),IF(BHS!$J$16=$D9,CONCATENATE(BHS!$I$16,"-"),""),IF(BHS!$J$17=$D9,CONCATENATE(BHS!$I$17,"-"),""),IF(BHS!$J$18=$D9,CONCATENATE(BHS!$I$18,"-"),""),IF(BHS!$J$19=$D9,CONCATENATE(BHS!$I$19,"-"),""),IF(BHS!$J$20=$D9,CONCATENATE(BHS!$I$20,"-"),""),IF(BHS!$J$21=$D9,CONCATENATE(BHS!$I$21,"-"),""),IF(BHS!$J$22=$D9,CONCATENATE(BHS!$I$22,"-"),""),)</f>
        <v/>
      </c>
      <c r="G9" s="21" t="str">
        <f>CONCATENATE(IF(BHS!$J$23=$D9,CONCATENATE(BHS!$I$23,"-"),""),IF(BHS!$J$24=$D9,CONCATENATE(BHS!$I$24,"-"),""),IF(BHS!$J$25=$D9,CONCATENATE(BHS!$I$25,"-"),""),IF(BHS!$J$26=$D9,CONCATENATE(BHS!$I$26,"-"),""),IF(BHS!$J$27=$D9,CONCATENATE(BHS!$I$27,"-"),""),IF(BHS!$J$28=$D9,CONCATENATE(BHS!$I$28,"-"),""),IF(BHS!$J$29=$D9,CONCATENATE(BHS!$I$29,"-"),""),IF(BHS!$J$30=$D9,CONCATENATE(BHS!$I$30,"-"),""),IF(BHS!$J$31=$D9,CONCATENATE(BHS!$I$31,"-"),""),IF(BHS!$J$32=$D9,CONCATENATE(BHS!$I$32,"-"),""))</f>
        <v/>
      </c>
      <c r="H9" s="21" t="str">
        <f>CONCATENATE(IF(BHS!$R$13=$D9,CONCATENATE(BHS!$Q$13,"-"),""),IF(BHS!$R$14=$D9,CONCATENATE(BHS!$Q$14,"-"),""),IF(BHS!$R$15=$D9,CONCATENATE(BHS!$Q$15,"-"),""),IF(BHS!$R$16=$D9,CONCATENATE(BHS!$Q$16,"-"),""),IF(BHS!$R$17=$D9,CONCATENATE(BHS!$Q$17,"-"),""),IF(BHS!$R$18=$D9,CONCATENATE(BHS!$Q$18,"-"),""),IF(BHS!$R$19=$D9,CONCATENATE(BHS!$Q$19,"-"),""),IF(BHS!$R$20=$D9,CONCATENATE(BHS!$Q$20,"-"),""),IF(BHS!$R$21=$D9,CONCATENATE(BHS!$Q$21,"-"),""),IF(BHS!$R$22=$D9,CONCATENATE(BHS!$Q$22,"-"),""))</f>
        <v/>
      </c>
      <c r="I9" s="21" t="str">
        <f>CONCATENATE(,IF(BHS!$R$23=$D9,CONCATENATE(BHS!$Q$23,"-"),""),IF(BHS!$R$24=$D9,CONCATENATE(BHS!$Q$24,"-"),""),IF(BHS!$R$25=$D9,CONCATENATE(BHS!$Q$25,"-"),""),IF(BHS!$R$26=$D9,CONCATENATE(BHS!$Q$26,"-"),""),IF(BHS!$R$27=$D9,CONCATENATE(BHS!$Q$27,"-"),""),IF(BHS!$R$28=$D9,CONCATENATE(BHS!$Q$28,"-"),""),IF(BHS!$R$29=$D9,CONCATENATE(BHS!$Q$29,"-"),""),IF(BHS!$R$30=$D9,CONCATENATE(BHS!$Q$30,"-"),""),IF(BHS!$R$31=$D9,CONCATENATE(BHS!$Q$31,"-"),""),IF(BHS!$R$32=$D9,CONCATENATE(BHS!$Q$32,"-"),""))</f>
        <v/>
      </c>
      <c r="J9" s="21" t="str">
        <f>CONCATENATE(IF(BHS!$Z$13=$D9,CONCATENATE(BHS!$Y$13,"-"),""),IF(BHS!$Z$14=$D9,CONCATENATE(BHS!$Y$14,"-"),""),IF(BHS!$Z$15=$D9,CONCATENATE(BHS!$Y$15,"-"),""),IF(BHS!$Z$16=$D9,CONCATENATE(BHS!$Y$16,"-"),""),IF(BHS!$Z$17=$D9,CONCATENATE(BHS!$Y$17,"-"),""),IF(BHS!$Z$18=$D9,CONCATENATE(BHS!$Y$18,"-"),""),IF(BHS!$Z$19=$D9,CONCATENATE(BHS!$Y$19,"-"),""),IF(BHS!$Z$20=$D9,CONCATENATE(BHS!$Y$20,"-"),""),IF(BHS!$Z$21=$D9,CONCATENATE(BHS!$Y$21,"-"),""),IF(BHS!$Z$22=$D9,CONCATENATE(BHS!$Y$22,"-"),""),"")</f>
        <v/>
      </c>
      <c r="K9" s="21" t="str">
        <f>CONCATENATE(IF(BHS!$Z$23=$D9,CONCATENATE(BHS!$Y$23,"-"),""),IF(BHS!$Z$24=$D9,CONCATENATE(BHS!$Y$24,"-"),""),IF(BHS!$Z$25=$D9,CONCATENATE(BHS!$Y$25,"-"),""),IF(BHS!$Z$26=$D9,CONCATENATE(BHS!$Y$26,"-"),""),IF(BHS!$Z$27=$D9,CONCATENATE(BHS!$Y$27,"-"),""),IF(BHS!$Z$28=$D9,CONCATENATE(BHS!$Y$28,"-"),""),IF(BHS!$Z$29=$D9,CONCATENATE(BHS!$Y$29,"-"),""),IF(BHS!$Z$30=$D9,CONCATENATE(BHS!$Y$30,"-"),""),IF(BHS!$Z$31=$D9,CONCATENATE(BHS!$Y$31,"-"),""),IF(BHS!$Z$32=$D9,CONCATENATE(BHS!$Y$32,"-"),""))</f>
        <v/>
      </c>
      <c r="L9" s="21" t="str">
        <f>CONCATENATE(IF(BHS!$AH$13=$D9,CONCATENATE(BHS!$AG$13,"-"),""),IF(BHS!$AH$14=$D9,CONCATENATE(BHS!$AG$14,"-"),""),IF(BHS!$AH$15=$D9,CONCATENATE(BHS!$AG$15,"-"),""),IF(BHS!$AH$16=$D9,CONCATENATE(BHS!$AG$16,"-"),""),IF(BHS!$AH$17=$D9,CONCATENATE(BHS!$AG$17,"-"),""),IF(BHS!$AH$18=$D9,CONCATENATE(BHS!$AG$18,"-"),""),IF(BHS!$AH$19=$D9,CONCATENATE(BHS!$AG$19,"-"),""),IF(BHS!$AH$20=$D9,CONCATENATE(BHS!$AG$20,"-"),""),IF(BHS!$AH$21=$D9,CONCATENATE(BHS!$AG$21,"-"),""),IF(BHS!$AH$22=$D9,CONCATENATE(BHS!$AG$22,"-"),""),"")</f>
        <v/>
      </c>
      <c r="M9" s="21" t="str">
        <f>CONCATENATE(IF(BHS!$AH$23=$D9,CONCATENATE(BHS!$AG$23,"-"),""),IF(BHS!$AH$24=$D9,CONCATENATE(BHS!$AG$24,"-"),""),IF(BHS!$AH$25=$D9,CONCATENATE(BHS!$AG$25,"-"),""),IF(BHS!$AH$26=$D9,CONCATENATE(BHS!$AG$26,"-"),""),IF(BHS!$AH$27=$D9,CONCATENATE(BHS!$AG$27,"-"),""),IF(BHS!$AH$28=$D9,CONCATENATE(BHS!$AG$28,"-"),""),IF(BHS!$AH$29=$D9,CONCATENATE(BHS!$AG$29,"-"),""),IF(BHS!$AH$30=$D9,CONCATENATE(BHS!$AG$30,"-"),""),IF(BHS!$AH$31=$D9,CONCATENATE(BHS!$AG$31,"-"),""),IF(BHS!$AH$32=$D9,CONCATENATE(BHS!$AG$32,"-"),""))</f>
        <v/>
      </c>
      <c r="N9" s="21" t="str">
        <f t="shared" si="1"/>
        <v/>
      </c>
      <c r="O9" s="21">
        <v>7</v>
      </c>
      <c r="P9" s="27" t="str">
        <f t="shared" si="3"/>
        <v/>
      </c>
      <c r="Q9" s="27" t="str">
        <f t="shared" si="4"/>
        <v/>
      </c>
      <c r="R9" s="27" t="str">
        <f>IF(P9="","",CHOOSE(VLOOKUP($O9,$A$1:$C$100,3,FALSE),AHS!$M$1,BHS!$M$1,CHS!$M$1,HMJHS!$M$1,KHS!$M$1,Kings!$M$1,MHS!$M$1,SWHS!$M$1,AMHS!$M$1,'S10'!$M$1,'S11'!$M$1,'S12'!$M$1,'S13'!$M$1,'S14'!$M$1,'S15'!$M$1,'S16'!$M$1,'S17'!$M$1,'S18'!$M$1,'S19'!$M$1,'S20'!$M$1))</f>
        <v/>
      </c>
      <c r="S9" s="25" t="str">
        <f t="shared" si="5"/>
        <v/>
      </c>
      <c r="T9" s="3" t="str">
        <f t="shared" si="6"/>
        <v/>
      </c>
      <c r="U9" s="21"/>
      <c r="V9" s="21"/>
      <c r="W9" s="21"/>
      <c r="X9" s="21"/>
      <c r="Y9" s="21"/>
      <c r="Z9" s="21"/>
    </row>
    <row r="10" spans="1:26" ht="15" customHeight="1" x14ac:dyDescent="0.25">
      <c r="A10" s="21" t="str">
        <f t="shared" si="2"/>
        <v/>
      </c>
      <c r="B10" s="21" t="str">
        <f t="shared" si="0"/>
        <v/>
      </c>
      <c r="C10" s="21">
        <v>2</v>
      </c>
      <c r="D10" s="21">
        <v>5</v>
      </c>
      <c r="E10" s="21" t="str">
        <f>IF(BHS!$C$8="","",BHS!$C$8)</f>
        <v/>
      </c>
      <c r="F10" s="21" t="str">
        <f>CONCATENATE(IF(BHS!$J$13=$D10,CONCATENATE(BHS!$I$13,"-"),""),IF(BHS!$J$14=$D10,CONCATENATE(BHS!$I$14,"-"),""),IF(BHS!$J$15=$D10,CONCATENATE(BHS!$I$15,"-"),""),IF(BHS!$J$16=$D10,CONCATENATE(BHS!$I$16,"-"),""),IF(BHS!$J$17=$D10,CONCATENATE(BHS!$I$17,"-"),""),IF(BHS!$J$18=$D10,CONCATENATE(BHS!$I$18,"-"),""),IF(BHS!$J$19=$D10,CONCATENATE(BHS!$I$19,"-"),""),IF(BHS!$J$20=$D10,CONCATENATE(BHS!$I$20,"-"),""),IF(BHS!$J$21=$D10,CONCATENATE(BHS!$I$21,"-"),""),IF(BHS!$J$22=$D10,CONCATENATE(BHS!$I$22,"-"),""),)</f>
        <v/>
      </c>
      <c r="G10" s="21" t="str">
        <f>CONCATENATE(IF(BHS!$J$23=$D10,CONCATENATE(BHS!$I$23,"-"),""),IF(BHS!$J$24=$D10,CONCATENATE(BHS!$I$24,"-"),""),IF(BHS!$J$25=$D10,CONCATENATE(BHS!$I$25,"-"),""),IF(BHS!$J$26=$D10,CONCATENATE(BHS!$I$26,"-"),""),IF(BHS!$J$27=$D10,CONCATENATE(BHS!$I$27,"-"),""),IF(BHS!$J$28=$D10,CONCATENATE(BHS!$I$28,"-"),""),IF(BHS!$J$29=$D10,CONCATENATE(BHS!$I$29,"-"),""),IF(BHS!$J$30=$D10,CONCATENATE(BHS!$I$30,"-"),""),IF(BHS!$J$31=$D10,CONCATENATE(BHS!$I$31,"-"),""),IF(BHS!$J$32=$D10,CONCATENATE(BHS!$I$32,"-"),""))</f>
        <v/>
      </c>
      <c r="H10" s="21" t="str">
        <f>CONCATENATE(IF(BHS!$R$13=$D10,CONCATENATE(BHS!$Q$13,"-"),""),IF(BHS!$R$14=$D10,CONCATENATE(BHS!$Q$14,"-"),""),IF(BHS!$R$15=$D10,CONCATENATE(BHS!$Q$15,"-"),""),IF(BHS!$R$16=$D10,CONCATENATE(BHS!$Q$16,"-"),""),IF(BHS!$R$17=$D10,CONCATENATE(BHS!$Q$17,"-"),""),IF(BHS!$R$18=$D10,CONCATENATE(BHS!$Q$18,"-"),""),IF(BHS!$R$19=$D10,CONCATENATE(BHS!$Q$19,"-"),""),IF(BHS!$R$20=$D10,CONCATENATE(BHS!$Q$20,"-"),""),IF(BHS!$R$21=$D10,CONCATENATE(BHS!$Q$21,"-"),""),IF(BHS!$R$22=$D10,CONCATENATE(BHS!$Q$22,"-"),""))</f>
        <v/>
      </c>
      <c r="I10" s="21" t="str">
        <f>CONCATENATE(,IF(BHS!$R$23=$D10,CONCATENATE(BHS!$Q$23,"-"),""),IF(BHS!$R$24=$D10,CONCATENATE(BHS!$Q$24,"-"),""),IF(BHS!$R$25=$D10,CONCATENATE(BHS!$Q$25,"-"),""),IF(BHS!$R$26=$D10,CONCATENATE(BHS!$Q$26,"-"),""),IF(BHS!$R$27=$D10,CONCATENATE(BHS!$Q$27,"-"),""),IF(BHS!$R$28=$D10,CONCATENATE(BHS!$Q$28,"-"),""),IF(BHS!$R$29=$D10,CONCATENATE(BHS!$Q$29,"-"),""),IF(BHS!$R$30=$D10,CONCATENATE(BHS!$Q$30,"-"),""),IF(BHS!$R$31=$D10,CONCATENATE(BHS!$Q$31,"-"),""),IF(BHS!$R$32=$D10,CONCATENATE(BHS!$Q$32,"-"),""))</f>
        <v/>
      </c>
      <c r="J10" s="21" t="str">
        <f>CONCATENATE(IF(BHS!$Z$13=$D10,CONCATENATE(BHS!$Y$13,"-"),""),IF(BHS!$Z$14=$D10,CONCATENATE(BHS!$Y$14,"-"),""),IF(BHS!$Z$15=$D10,CONCATENATE(BHS!$Y$15,"-"),""),IF(BHS!$Z$16=$D10,CONCATENATE(BHS!$Y$16,"-"),""),IF(BHS!$Z$17=$D10,CONCATENATE(BHS!$Y$17,"-"),""),IF(BHS!$Z$18=$D10,CONCATENATE(BHS!$Y$18,"-"),""),IF(BHS!$Z$19=$D10,CONCATENATE(BHS!$Y$19,"-"),""),IF(BHS!$Z$20=$D10,CONCATENATE(BHS!$Y$20,"-"),""),IF(BHS!$Z$21=$D10,CONCATENATE(BHS!$Y$21,"-"),""),IF(BHS!$Z$22=$D10,CONCATENATE(BHS!$Y$22,"-"),""),"")</f>
        <v/>
      </c>
      <c r="K10" s="21" t="str">
        <f>CONCATENATE(IF(BHS!$Z$23=$D10,CONCATENATE(BHS!$Y$23,"-"),""),IF(BHS!$Z$24=$D10,CONCATENATE(BHS!$Y$24,"-"),""),IF(BHS!$Z$25=$D10,CONCATENATE(BHS!$Y$25,"-"),""),IF(BHS!$Z$26=$D10,CONCATENATE(BHS!$Y$26,"-"),""),IF(BHS!$Z$27=$D10,CONCATENATE(BHS!$Y$27,"-"),""),IF(BHS!$Z$28=$D10,CONCATENATE(BHS!$Y$28,"-"),""),IF(BHS!$Z$29=$D10,CONCATENATE(BHS!$Y$29,"-"),""),IF(BHS!$Z$30=$D10,CONCATENATE(BHS!$Y$30,"-"),""),IF(BHS!$Z$31=$D10,CONCATENATE(BHS!$Y$31,"-"),""),IF(BHS!$Z$32=$D10,CONCATENATE(BHS!$Y$32,"-"),""))</f>
        <v/>
      </c>
      <c r="L10" s="21" t="str">
        <f>CONCATENATE(IF(BHS!$AH$13=$D10,CONCATENATE(BHS!$AG$13,"-"),""),IF(BHS!$AH$14=$D10,CONCATENATE(BHS!$AG$14,"-"),""),IF(BHS!$AH$15=$D10,CONCATENATE(BHS!$AG$15,"-"),""),IF(BHS!$AH$16=$D10,CONCATENATE(BHS!$AG$16,"-"),""),IF(BHS!$AH$17=$D10,CONCATENATE(BHS!$AG$17,"-"),""),IF(BHS!$AH$18=$D10,CONCATENATE(BHS!$AG$18,"-"),""),IF(BHS!$AH$19=$D10,CONCATENATE(BHS!$AG$19,"-"),""),IF(BHS!$AH$20=$D10,CONCATENATE(BHS!$AG$20,"-"),""),IF(BHS!$AH$21=$D10,CONCATENATE(BHS!$AG$21,"-"),""),IF(BHS!$AH$22=$D10,CONCATENATE(BHS!$AG$22,"-"),""),"")</f>
        <v/>
      </c>
      <c r="M10" s="21" t="str">
        <f>CONCATENATE(IF(BHS!$AH$23=$D10,CONCATENATE(BHS!$AG$23,"-"),""),IF(BHS!$AH$24=$D10,CONCATENATE(BHS!$AG$24,"-"),""),IF(BHS!$AH$25=$D10,CONCATENATE(BHS!$AG$25,"-"),""),IF(BHS!$AH$26=$D10,CONCATENATE(BHS!$AG$26,"-"),""),IF(BHS!$AH$27=$D10,CONCATENATE(BHS!$AG$27,"-"),""),IF(BHS!$AH$28=$D10,CONCATENATE(BHS!$AG$28,"-"),""),IF(BHS!$AH$29=$D10,CONCATENATE(BHS!$AG$29,"-"),""),IF(BHS!$AH$30=$D10,CONCATENATE(BHS!$AG$30,"-"),""),IF(BHS!$AH$31=$D10,CONCATENATE(BHS!$AG$31,"-"),""),IF(BHS!$AH$32=$D10,CONCATENATE(BHS!$AG$32,"-"),""))</f>
        <v/>
      </c>
      <c r="N10" s="21" t="str">
        <f t="shared" si="1"/>
        <v/>
      </c>
      <c r="O10" s="21">
        <v>8</v>
      </c>
      <c r="P10" s="27" t="str">
        <f t="shared" si="3"/>
        <v/>
      </c>
      <c r="Q10" s="27" t="str">
        <f t="shared" si="4"/>
        <v/>
      </c>
      <c r="R10" s="27" t="str">
        <f>IF(P10="","",CHOOSE(VLOOKUP($O10,$A$1:$C$100,3,FALSE),AHS!$M$1,BHS!$M$1,CHS!$M$1,HMJHS!$M$1,KHS!$M$1,Kings!$M$1,MHS!$M$1,SWHS!$M$1,AMHS!$M$1,'S10'!$M$1,'S11'!$M$1,'S12'!$M$1,'S13'!$M$1,'S14'!$M$1,'S15'!$M$1,'S16'!$M$1,'S17'!$M$1,'S18'!$M$1,'S19'!$M$1,'S20'!$M$1))</f>
        <v/>
      </c>
      <c r="S10" s="25" t="str">
        <f t="shared" si="5"/>
        <v/>
      </c>
      <c r="T10" s="3" t="str">
        <f t="shared" si="6"/>
        <v/>
      </c>
      <c r="U10" s="21"/>
      <c r="V10" s="21"/>
      <c r="W10" s="21"/>
      <c r="X10" s="21"/>
      <c r="Y10" s="21"/>
      <c r="Z10" s="21"/>
    </row>
    <row r="11" spans="1:26" ht="15" customHeight="1" x14ac:dyDescent="0.25">
      <c r="A11" s="21">
        <f t="shared" si="2"/>
        <v>1</v>
      </c>
      <c r="B11" s="21">
        <f t="shared" si="0"/>
        <v>1</v>
      </c>
      <c r="C11" s="21">
        <v>3</v>
      </c>
      <c r="D11" s="21">
        <v>1</v>
      </c>
      <c r="E11" s="21">
        <f>IF(CHS!$C$4="","",CHS!$C$4)</f>
        <v>53.5</v>
      </c>
      <c r="F11" s="21" t="str">
        <f>CONCATENATE(IF(CHS!$J$13=$D11,CONCATENATE(CHS!$I$13,"-"),""),IF(CHS!$J$14=$D11,CONCATENATE(CHS!$I$14,"-"),""),IF(CHS!$J$15=$D11,CONCATENATE(CHS!$I$15,"-"),""),IF(CHS!$J$16=$D11,CONCATENATE(CHS!$I$16,"-"),""),IF(CHS!$J$17=$D11,CONCATENATE(CHS!$I$17,"-"),""),IF(CHS!$J$18=$D11,CONCATENATE(CHS!$I$18,"-"),""),IF(CHS!$J$19=$D11,CONCATENATE(CHS!$I$19,"-"),""),IF(CHS!$J$20=$D11,CONCATENATE(CHS!$I$20,"-"),""),IF(CHS!$J$21=$D11,CONCATENATE(CHS!$I$21,"-"),""),IF(CHS!$J$22=$D11,CONCATENATE(CHS!$I$22,"-"),""),)</f>
        <v>Jacob Hopkins-Nathan Kim-</v>
      </c>
      <c r="G11" s="21" t="str">
        <f>CONCATENATE(IF(CHS!$J$23=$D11,CONCATENATE(CHS!$I$23,"-"),""),IF(CHS!$J$24=$D11,CONCATENATE(CHS!$I$24,"-"),""),IF(CHS!$J$25=$D11,CONCATENATE(CHS!$I$25,"-"),""),IF(CHS!$J$26=$D11,CONCATENATE(CHS!$I$26,"-"),""),IF(CHS!$J$27=$D11,CONCATENATE(CHS!$I$27,"-"),""),IF(CHS!$J$28=$D11,CONCATENATE(CHS!$I$28,"-"),""),IF(CHS!$J$29=$D11,CONCATENATE(CHS!$I$29,"-"),""),IF(CHS!$J$30=$D11,CONCATENATE(CHS!$I$30,"-"),""),IF(CHS!$J$31=$D11,CONCATENATE(CHS!$I$31,"-"),""),IF(CHS!$J$32=$D11,CONCATENATE(CHS!$I$32,"-"),""))</f>
        <v/>
      </c>
      <c r="H11" s="21" t="str">
        <f>CONCATENATE(IF(CHS!$R$13=$D11,CONCATENATE(CHS!$Q$13,"-"),""),IF(CHS!$R$14=$D11,CONCATENATE(CHS!$Q$14,"-"),""),IF(CHS!$R$15=$D11,CONCATENATE(CHS!$Q$15,"-"),""),IF(CHS!$R$16=$D11,CONCATENATE(CHS!$Q$16,"-"),""),IF(CHS!$R$17=$D11,CONCATENATE(CHS!$Q$17,"-"),""),IF(CHS!$R$18=$D11,CONCATENATE(CHS!$Q$18,"-"),""),IF(CHS!$R$19=$D11,CONCATENATE(CHS!$Q$19,"-"),""),IF(CHS!$R$20=$D11,CONCATENATE(CHS!$Q$20,"-"),""),IF(CHS!$R$21=$D11,CONCATENATE(CHS!$Q$21,"-"),""),IF(CHS!$R$22=$D11,CONCATENATE(CHS!$Q$22,"-"),""))</f>
        <v/>
      </c>
      <c r="I11" s="21" t="str">
        <f>CONCATENATE(,IF(CHS!$R$23=$D11,CONCATENATE(CHS!$Q$23,"-"),""),IF(CHS!$R$24=$D11,CONCATENATE(CHS!$Q$24,"-"),""),IF(CHS!$R$25=$D11,CONCATENATE(CHS!$Q$25,"-"),""),IF(CHS!$R$26=$D11,CONCATENATE(CHS!$Q$26,"-"),""),IF(CHS!$R$27=$D11,CONCATENATE(CHS!$Q$27,"-"),""),IF(CHS!$R$28=$D11,CONCATENATE(CHS!$Q$28,"-"),""),IF(CHS!$R$29=$D11,CONCATENATE(CHS!$Q$29,"-"),""),IF(CHS!$R$30=$D11,CONCATENATE(CHS!$Q$30,"-"),""),IF(CHS!$R$31=$D11,CONCATENATE(CHS!$Q$31,"-"),""),IF(CHS!$R$32=$D11,CONCATENATE(CHS!$Q$32,"-"),""))</f>
        <v/>
      </c>
      <c r="J11" s="21" t="str">
        <f>CONCATENATE(IF(CHS!$Z$13=$D11,CONCATENATE(CHS!$Y$13,"-"),""),IF(CHS!$Z$14=$D11,CONCATENATE(CHS!$Y$14,"-"),""),IF(CHS!$Z$15=$D11,CONCATENATE(CHS!$Y$15,"-"),""),IF(CHS!$Z$16=$D11,CONCATENATE(CHS!$Y$16,"-"),""),IF(CHS!$Z$17=$D11,CONCATENATE(CHS!$Y$17,"-"),""),IF(CHS!$Z$18=$D11,CONCATENATE(CHS!$Y$18,"-"),""),IF(CHS!$Z$19=$D11,CONCATENATE(CHS!$Y$19,"-"),""),IF(CHS!$Z$20=$D11,CONCATENATE(CHS!$Y$20,"-"),""),IF(CHS!$Z$21=$D11,CONCATENATE(CHS!$Y$21,"-"),""),IF(CHS!$Z$22=$D11,CONCATENATE(CHS!$Y$22,"-"),""),"")</f>
        <v/>
      </c>
      <c r="K11" s="21" t="str">
        <f>CONCATENATE(IF(CHS!$Z$23=$D11,CONCATENATE(CHS!$Y$23,"-"),""),IF(CHS!$Z$24=$D11,CONCATENATE(CHS!$Y$24,"-"),""),IF(CHS!$Z$25=$D11,CONCATENATE(CHS!$Y$25,"-"),""),IF(CHS!$Z$26=$D11,CONCATENATE(CHS!$Y$26,"-"),""),IF(CHS!$Z$27=$D11,CONCATENATE(CHS!$Y$27,"-"),""),IF(CHS!$Z$28=$D11,CONCATENATE(CHS!$Y$28,"-"),""),IF(CHS!$Z$29=$D11,CONCATENATE(CHS!$Y$29,"-"),""),IF(CHS!$Z$30=$D11,CONCATENATE(CHS!$Y$30,"-"),""),IF(CHS!$Z$31=$D11,CONCATENATE(CHS!$Y$31,"-"),""),IF(CHS!$Z$32=$D11,CONCATENATE(CHS!$Y$32,"-"),""))</f>
        <v/>
      </c>
      <c r="L11" s="21" t="str">
        <f>CONCATENATE(IF(CHS!$AH$13=$D11,CONCATENATE(CHS!$AG$13,"-"),""),IF(CHS!$AH$14=$D11,CONCATENATE(CHS!$AG$14,"-"),""),IF(CHS!$AH$15=$D11,CONCATENATE(CHS!$AG$15,"-"),""),IF(CHS!$AH$16=$D11,CONCATENATE(CHS!$AG$16,"-"),""),IF(CHS!$AH$17=$D11,CONCATENATE(CHS!$AG$17,"-"),""),IF(CHS!$AH$18=$D11,CONCATENATE(CHS!$AG$18,"-"),""),IF(CHS!$AH$19=$D11,CONCATENATE(CHS!$AG$19,"-"),""),IF(CHS!$AH$20=$D11,CONCATENATE(CHS!$AG$20,"-"),""),IF(CHS!$AH$21=$D11,CONCATENATE(CHS!$AG$21,"-"),""),IF(CHS!$AH$22=$D11,CONCATENATE(CHS!$AG$22,"-"),""),"")</f>
        <v/>
      </c>
      <c r="M11" s="21" t="str">
        <f>CONCATENATE(IF(CHS!$AH$23=$D11,CONCATENATE(CHS!$AG$23,"-"),""),IF(CHS!$AH$24=$D11,CONCATENATE(CHS!$AG$24,"-"),""),IF(CHS!$AH$25=$D11,CONCATENATE(CHS!$AG$25,"-"),""),IF(CHS!$AH$26=$D11,CONCATENATE(CHS!$AG$26,"-"),""),IF(CHS!$AH$27=$D11,CONCATENATE(CHS!$AG$27,"-"),""),IF(CHS!$AH$28=$D11,CONCATENATE(CHS!$AG$28,"-"),""),IF(CHS!$AH$29=$D11,CONCATENATE(CHS!$AG$29,"-"),""),IF(CHS!$AH$30=$D11,CONCATENATE(CHS!$AG$30,"-"),""),IF(CHS!$AH$31=$D11,CONCATENATE(CHS!$AG$31,"-"),""),IF(CHS!$AH$32=$D11,CONCATENATE(CHS!$AG$32,"-"),""))</f>
        <v/>
      </c>
      <c r="N11" s="21" t="str">
        <f t="shared" si="1"/>
        <v>Jacob Hopkins-Nathan Kim-</v>
      </c>
      <c r="O11" s="21">
        <v>9</v>
      </c>
      <c r="P11" s="27" t="str">
        <f t="shared" si="3"/>
        <v/>
      </c>
      <c r="Q11" s="27" t="str">
        <f t="shared" si="4"/>
        <v/>
      </c>
      <c r="R11" s="27" t="str">
        <f>IF(P11="","",CHOOSE(VLOOKUP($O11,$A$1:$C$100,3,FALSE),AHS!$M$1,BHS!$M$1,CHS!$M$1,HMJHS!$M$1,KHS!$M$1,Kings!$M$1,MHS!$M$1,SWHS!$M$1,AMHS!$M$1,'S10'!$M$1,'S11'!$M$1,'S12'!$M$1,'S13'!$M$1,'S14'!$M$1,'S15'!$M$1,'S16'!$M$1,'S17'!$M$1,'S18'!$M$1,'S19'!$M$1,'S20'!$M$1))</f>
        <v/>
      </c>
      <c r="S11" s="25" t="str">
        <f t="shared" si="5"/>
        <v/>
      </c>
      <c r="T11" s="3" t="str">
        <f t="shared" si="6"/>
        <v/>
      </c>
      <c r="U11" s="21"/>
      <c r="V11" s="21"/>
      <c r="W11" s="21"/>
      <c r="X11" s="21"/>
      <c r="Y11" s="21"/>
      <c r="Z11" s="21"/>
    </row>
    <row r="12" spans="1:26" ht="15" customHeight="1" x14ac:dyDescent="0.25">
      <c r="A12" s="21" t="str">
        <f t="shared" si="2"/>
        <v/>
      </c>
      <c r="B12" s="21" t="str">
        <f t="shared" si="0"/>
        <v/>
      </c>
      <c r="C12" s="21">
        <v>3</v>
      </c>
      <c r="D12" s="21">
        <v>2</v>
      </c>
      <c r="E12" s="21" t="str">
        <f>IF(CHS!$C$5="","",CHS!$C$5)</f>
        <v/>
      </c>
      <c r="F12" s="21" t="str">
        <f>CONCATENATE(IF(CHS!$J$13=$D12,CONCATENATE(CHS!$I$13,"-"),""),IF(CHS!$J$14=$D12,CONCATENATE(CHS!$I$14,"-"),""),IF(CHS!$J$15=$D12,CONCATENATE(CHS!$I$15,"-"),""),IF(CHS!$J$16=$D12,CONCATENATE(CHS!$I$16,"-"),""),IF(CHS!$J$17=$D12,CONCATENATE(CHS!$I$17,"-"),""),IF(CHS!$J$18=$D12,CONCATENATE(CHS!$I$18,"-"),""),IF(CHS!$J$19=$D12,CONCATENATE(CHS!$I$19,"-"),""),IF(CHS!$J$20=$D12,CONCATENATE(CHS!$I$20,"-"),""),IF(CHS!$J$21=$D12,CONCATENATE(CHS!$I$21,"-"),""),IF(CHS!$J$22=$D12,CONCATENATE(CHS!$I$22,"-"),""),)</f>
        <v/>
      </c>
      <c r="G12" s="21" t="str">
        <f>CONCATENATE(IF(CHS!$J$23=$D12,CONCATENATE(CHS!$I$23,"-"),""),IF(CHS!$J$24=$D12,CONCATENATE(CHS!$I$24,"-"),""),IF(CHS!$J$25=$D12,CONCATENATE(CHS!$I$25,"-"),""),IF(CHS!$J$26=$D12,CONCATENATE(CHS!$I$26,"-"),""),IF(CHS!$J$27=$D12,CONCATENATE(CHS!$I$27,"-"),""),IF(CHS!$J$28=$D12,CONCATENATE(CHS!$I$28,"-"),""),IF(CHS!$J$29=$D12,CONCATENATE(CHS!$I$29,"-"),""),IF(CHS!$J$30=$D12,CONCATENATE(CHS!$I$30,"-"),""),IF(CHS!$J$31=$D12,CONCATENATE(CHS!$I$31,"-"),""),IF(CHS!$J$32=$D12,CONCATENATE(CHS!$I$32,"-"),""))</f>
        <v/>
      </c>
      <c r="H12" s="21" t="str">
        <f>CONCATENATE(IF(CHS!$R$13=$D12,CONCATENATE(CHS!$Q$13,"-"),""),IF(CHS!$R$14=$D12,CONCATENATE(CHS!$Q$14,"-"),""),IF(CHS!$R$15=$D12,CONCATENATE(CHS!$Q$15,"-"),""),IF(CHS!$R$16=$D12,CONCATENATE(CHS!$Q$16,"-"),""),IF(CHS!$R$17=$D12,CONCATENATE(CHS!$Q$17,"-"),""),IF(CHS!$R$18=$D12,CONCATENATE(CHS!$Q$18,"-"),""),IF(CHS!$R$19=$D12,CONCATENATE(CHS!$Q$19,"-"),""),IF(CHS!$R$20=$D12,CONCATENATE(CHS!$Q$20,"-"),""),IF(CHS!$R$21=$D12,CONCATENATE(CHS!$Q$21,"-"),""),IF(CHS!$R$22=$D12,CONCATENATE(CHS!$Q$22,"-"),""))</f>
        <v/>
      </c>
      <c r="I12" s="21" t="str">
        <f>CONCATENATE(,IF(CHS!$R$23=$D12,CONCATENATE(CHS!$Q$23,"-"),""),IF(CHS!$R$24=$D12,CONCATENATE(CHS!$Q$24,"-"),""),IF(CHS!$R$25=$D12,CONCATENATE(CHS!$Q$25,"-"),""),IF(CHS!$R$26=$D12,CONCATENATE(CHS!$Q$26,"-"),""),IF(CHS!$R$27=$D12,CONCATENATE(CHS!$Q$27,"-"),""),IF(CHS!$R$28=$D12,CONCATENATE(CHS!$Q$28,"-"),""),IF(CHS!$R$29=$D12,CONCATENATE(CHS!$Q$29,"-"),""),IF(CHS!$R$30=$D12,CONCATENATE(CHS!$Q$30,"-"),""),IF(CHS!$R$31=$D12,CONCATENATE(CHS!$Q$31,"-"),""),IF(CHS!$R$32=$D12,CONCATENATE(CHS!$Q$32,"-"),""))</f>
        <v/>
      </c>
      <c r="J12" s="21" t="str">
        <f>CONCATENATE(IF(CHS!$Z$13=$D12,CONCATENATE(CHS!$Y$13,"-"),""),IF(CHS!$Z$14=$D12,CONCATENATE(CHS!$Y$14,"-"),""),IF(CHS!$Z$15=$D12,CONCATENATE(CHS!$Y$15,"-"),""),IF(CHS!$Z$16=$D12,CONCATENATE(CHS!$Y$16,"-"),""),IF(CHS!$Z$17=$D12,CONCATENATE(CHS!$Y$17,"-"),""),IF(CHS!$Z$18=$D12,CONCATENATE(CHS!$Y$18,"-"),""),IF(CHS!$Z$19=$D12,CONCATENATE(CHS!$Y$19,"-"),""),IF(CHS!$Z$20=$D12,CONCATENATE(CHS!$Y$20,"-"),""),IF(CHS!$Z$21=$D12,CONCATENATE(CHS!$Y$21,"-"),""),IF(CHS!$Z$22=$D12,CONCATENATE(CHS!$Y$22,"-"),""),"")</f>
        <v/>
      </c>
      <c r="K12" s="21" t="str">
        <f>CONCATENATE(IF(CHS!$Z$23=$D12,CONCATENATE(CHS!$Y$23,"-"),""),IF(CHS!$Z$24=$D12,CONCATENATE(CHS!$Y$24,"-"),""),IF(CHS!$Z$25=$D12,CONCATENATE(CHS!$Y$25,"-"),""),IF(CHS!$Z$26=$D12,CONCATENATE(CHS!$Y$26,"-"),""),IF(CHS!$Z$27=$D12,CONCATENATE(CHS!$Y$27,"-"),""),IF(CHS!$Z$28=$D12,CONCATENATE(CHS!$Y$28,"-"),""),IF(CHS!$Z$29=$D12,CONCATENATE(CHS!$Y$29,"-"),""),IF(CHS!$Z$30=$D12,CONCATENATE(CHS!$Y$30,"-"),""),IF(CHS!$Z$31=$D12,CONCATENATE(CHS!$Y$31,"-"),""),IF(CHS!$Z$32=$D12,CONCATENATE(CHS!$Y$32,"-"),""))</f>
        <v/>
      </c>
      <c r="L12" s="21" t="str">
        <f>CONCATENATE(IF(CHS!$AH$13=$D12,CONCATENATE(CHS!$AG$13,"-"),""),IF(CHS!$AH$14=$D12,CONCATENATE(CHS!$AG$14,"-"),""),IF(CHS!$AH$15=$D12,CONCATENATE(CHS!$AG$15,"-"),""),IF(CHS!$AH$16=$D12,CONCATENATE(CHS!$AG$16,"-"),""),IF(CHS!$AH$17=$D12,CONCATENATE(CHS!$AG$17,"-"),""),IF(CHS!$AH$18=$D12,CONCATENATE(CHS!$AG$18,"-"),""),IF(CHS!$AH$19=$D12,CONCATENATE(CHS!$AG$19,"-"),""),IF(CHS!$AH$20=$D12,CONCATENATE(CHS!$AG$20,"-"),""),IF(CHS!$AH$21=$D12,CONCATENATE(CHS!$AG$21,"-"),""),IF(CHS!$AH$22=$D12,CONCATENATE(CHS!$AG$22,"-"),""),"")</f>
        <v/>
      </c>
      <c r="M12" s="21" t="str">
        <f>CONCATENATE(IF(CHS!$AH$23=$D12,CONCATENATE(CHS!$AG$23,"-"),""),IF(CHS!$AH$24=$D12,CONCATENATE(CHS!$AG$24,"-"),""),IF(CHS!$AH$25=$D12,CONCATENATE(CHS!$AG$25,"-"),""),IF(CHS!$AH$26=$D12,CONCATENATE(CHS!$AG$26,"-"),""),IF(CHS!$AH$27=$D12,CONCATENATE(CHS!$AG$27,"-"),""),IF(CHS!$AH$28=$D12,CONCATENATE(CHS!$AG$28,"-"),""),IF(CHS!$AH$29=$D12,CONCATENATE(CHS!$AG$29,"-"),""),IF(CHS!$AH$30=$D12,CONCATENATE(CHS!$AG$30,"-"),""),IF(CHS!$AH$31=$D12,CONCATENATE(CHS!$AG$31,"-"),""),IF(CHS!$AH$32=$D12,CONCATENATE(CHS!$AG$32,"-"),""))</f>
        <v/>
      </c>
      <c r="N12" s="21" t="str">
        <f t="shared" si="1"/>
        <v/>
      </c>
      <c r="O12" s="21">
        <v>10</v>
      </c>
      <c r="P12" s="27" t="str">
        <f t="shared" si="3"/>
        <v/>
      </c>
      <c r="Q12" s="27" t="str">
        <f t="shared" si="4"/>
        <v/>
      </c>
      <c r="R12" s="27" t="str">
        <f>IF(P12="","",CHOOSE(VLOOKUP($O12,$A$1:$C$100,3,FALSE),AHS!$M$1,BHS!$M$1,CHS!$M$1,HMJHS!$M$1,KHS!$M$1,Kings!$M$1,MHS!$M$1,SWHS!$M$1,AMHS!$M$1,'S10'!$M$1,'S11'!$M$1,'S12'!$M$1,'S13'!$M$1,'S14'!$M$1,'S15'!$M$1,'S16'!$M$1,'S17'!$M$1,'S18'!$M$1,'S19'!$M$1,'S20'!$M$1))</f>
        <v/>
      </c>
      <c r="S12" s="25" t="str">
        <f t="shared" si="5"/>
        <v/>
      </c>
      <c r="T12" s="3" t="str">
        <f t="shared" si="6"/>
        <v/>
      </c>
      <c r="U12" s="21"/>
      <c r="V12" s="21"/>
      <c r="W12" s="21"/>
      <c r="X12" s="21"/>
      <c r="Y12" s="21"/>
      <c r="Z12" s="21"/>
    </row>
    <row r="13" spans="1:26" ht="15" customHeight="1" x14ac:dyDescent="0.25">
      <c r="A13" s="21" t="str">
        <f t="shared" si="2"/>
        <v/>
      </c>
      <c r="B13" s="21" t="str">
        <f t="shared" si="0"/>
        <v/>
      </c>
      <c r="C13" s="21">
        <v>3</v>
      </c>
      <c r="D13" s="21">
        <v>3</v>
      </c>
      <c r="E13" s="21" t="str">
        <f>IF(CHS!$C$6="","",CHS!$C$6)</f>
        <v/>
      </c>
      <c r="F13" s="21" t="str">
        <f>CONCATENATE(IF(CHS!$J$13=$D13,CONCATENATE(CHS!$I$13,"-"),""),IF(CHS!$J$14=$D13,CONCATENATE(CHS!$I$14,"-"),""),IF(CHS!$J$15=$D13,CONCATENATE(CHS!$I$15,"-"),""),IF(CHS!$J$16=$D13,CONCATENATE(CHS!$I$16,"-"),""),IF(CHS!$J$17=$D13,CONCATENATE(CHS!$I$17,"-"),""),IF(CHS!$J$18=$D13,CONCATENATE(CHS!$I$18,"-"),""),IF(CHS!$J$19=$D13,CONCATENATE(CHS!$I$19,"-"),""),IF(CHS!$J$20=$D13,CONCATENATE(CHS!$I$20,"-"),""),IF(CHS!$J$21=$D13,CONCATENATE(CHS!$I$21,"-"),""),IF(CHS!$J$22=$D13,CONCATENATE(CHS!$I$22,"-"),""),)</f>
        <v/>
      </c>
      <c r="G13" s="21" t="str">
        <f>CONCATENATE(IF(CHS!$J$23=$D13,CONCATENATE(CHS!$I$23,"-"),""),IF(CHS!$J$24=$D13,CONCATENATE(CHS!$I$24,"-"),""),IF(CHS!$J$25=$D13,CONCATENATE(CHS!$I$25,"-"),""),IF(CHS!$J$26=$D13,CONCATENATE(CHS!$I$26,"-"),""),IF(CHS!$J$27=$D13,CONCATENATE(CHS!$I$27,"-"),""),IF(CHS!$J$28=$D13,CONCATENATE(CHS!$I$28,"-"),""),IF(CHS!$J$29=$D13,CONCATENATE(CHS!$I$29,"-"),""),IF(CHS!$J$30=$D13,CONCATENATE(CHS!$I$30,"-"),""),IF(CHS!$J$31=$D13,CONCATENATE(CHS!$I$31,"-"),""),IF(CHS!$J$32=$D13,CONCATENATE(CHS!$I$32,"-"),""))</f>
        <v/>
      </c>
      <c r="H13" s="21" t="str">
        <f>CONCATENATE(IF(CHS!$R$13=$D13,CONCATENATE(CHS!$Q$13,"-"),""),IF(CHS!$R$14=$D13,CONCATENATE(CHS!$Q$14,"-"),""),IF(CHS!$R$15=$D13,CONCATENATE(CHS!$Q$15,"-"),""),IF(CHS!$R$16=$D13,CONCATENATE(CHS!$Q$16,"-"),""),IF(CHS!$R$17=$D13,CONCATENATE(CHS!$Q$17,"-"),""),IF(CHS!$R$18=$D13,CONCATENATE(CHS!$Q$18,"-"),""),IF(CHS!$R$19=$D13,CONCATENATE(CHS!$Q$19,"-"),""),IF(CHS!$R$20=$D13,CONCATENATE(CHS!$Q$20,"-"),""),IF(CHS!$R$21=$D13,CONCATENATE(CHS!$Q$21,"-"),""),IF(CHS!$R$22=$D13,CONCATENATE(CHS!$Q$22,"-"),""))</f>
        <v/>
      </c>
      <c r="I13" s="21" t="str">
        <f>CONCATENATE(,IF(CHS!$R$23=$D13,CONCATENATE(CHS!$Q$23,"-"),""),IF(CHS!$R$24=$D13,CONCATENATE(CHS!$Q$24,"-"),""),IF(CHS!$R$25=$D13,CONCATENATE(CHS!$Q$25,"-"),""),IF(CHS!$R$26=$D13,CONCATENATE(CHS!$Q$26,"-"),""),IF(CHS!$R$27=$D13,CONCATENATE(CHS!$Q$27,"-"),""),IF(CHS!$R$28=$D13,CONCATENATE(CHS!$Q$28,"-"),""),IF(CHS!$R$29=$D13,CONCATENATE(CHS!$Q$29,"-"),""),IF(CHS!$R$30=$D13,CONCATENATE(CHS!$Q$30,"-"),""),IF(CHS!$R$31=$D13,CONCATENATE(CHS!$Q$31,"-"),""),IF(CHS!$R$32=$D13,CONCATENATE(CHS!$Q$32,"-"),""))</f>
        <v/>
      </c>
      <c r="J13" s="21" t="str">
        <f>CONCATENATE(IF(CHS!$Z$13=$D13,CONCATENATE(CHS!$Y$13,"-"),""),IF(CHS!$Z$14=$D13,CONCATENATE(CHS!$Y$14,"-"),""),IF(CHS!$Z$15=$D13,CONCATENATE(CHS!$Y$15,"-"),""),IF(CHS!$Z$16=$D13,CONCATENATE(CHS!$Y$16,"-"),""),IF(CHS!$Z$17=$D13,CONCATENATE(CHS!$Y$17,"-"),""),IF(CHS!$Z$18=$D13,CONCATENATE(CHS!$Y$18,"-"),""),IF(CHS!$Z$19=$D13,CONCATENATE(CHS!$Y$19,"-"),""),IF(CHS!$Z$20=$D13,CONCATENATE(CHS!$Y$20,"-"),""),IF(CHS!$Z$21=$D13,CONCATENATE(CHS!$Y$21,"-"),""),IF(CHS!$Z$22=$D13,CONCATENATE(CHS!$Y$22,"-"),""),"")</f>
        <v/>
      </c>
      <c r="K13" s="21" t="str">
        <f>CONCATENATE(IF(CHS!$Z$23=$D13,CONCATENATE(CHS!$Y$23,"-"),""),IF(CHS!$Z$24=$D13,CONCATENATE(CHS!$Y$24,"-"),""),IF(CHS!$Z$25=$D13,CONCATENATE(CHS!$Y$25,"-"),""),IF(CHS!$Z$26=$D13,CONCATENATE(CHS!$Y$26,"-"),""),IF(CHS!$Z$27=$D13,CONCATENATE(CHS!$Y$27,"-"),""),IF(CHS!$Z$28=$D13,CONCATENATE(CHS!$Y$28,"-"),""),IF(CHS!$Z$29=$D13,CONCATENATE(CHS!$Y$29,"-"),""),IF(CHS!$Z$30=$D13,CONCATENATE(CHS!$Y$30,"-"),""),IF(CHS!$Z$31=$D13,CONCATENATE(CHS!$Y$31,"-"),""),IF(CHS!$Z$32=$D13,CONCATENATE(CHS!$Y$32,"-"),""))</f>
        <v/>
      </c>
      <c r="L13" s="21" t="str">
        <f>CONCATENATE(IF(CHS!$AH$13=$D13,CONCATENATE(CHS!$AG$13,"-"),""),IF(CHS!$AH$14=$D13,CONCATENATE(CHS!$AG$14,"-"),""),IF(CHS!$AH$15=$D13,CONCATENATE(CHS!$AG$15,"-"),""),IF(CHS!$AH$16=$D13,CONCATENATE(CHS!$AG$16,"-"),""),IF(CHS!$AH$17=$D13,CONCATENATE(CHS!$AG$17,"-"),""),IF(CHS!$AH$18=$D13,CONCATENATE(CHS!$AG$18,"-"),""),IF(CHS!$AH$19=$D13,CONCATENATE(CHS!$AG$19,"-"),""),IF(CHS!$AH$20=$D13,CONCATENATE(CHS!$AG$20,"-"),""),IF(CHS!$AH$21=$D13,CONCATENATE(CHS!$AG$21,"-"),""),IF(CHS!$AH$22=$D13,CONCATENATE(CHS!$AG$22,"-"),""),"")</f>
        <v/>
      </c>
      <c r="M13" s="21" t="str">
        <f>CONCATENATE(IF(CHS!$AH$23=$D13,CONCATENATE(CHS!$AG$23,"-"),""),IF(CHS!$AH$24=$D13,CONCATENATE(CHS!$AG$24,"-"),""),IF(CHS!$AH$25=$D13,CONCATENATE(CHS!$AG$25,"-"),""),IF(CHS!$AH$26=$D13,CONCATENATE(CHS!$AG$26,"-"),""),IF(CHS!$AH$27=$D13,CONCATENATE(CHS!$AG$27,"-"),""),IF(CHS!$AH$28=$D13,CONCATENATE(CHS!$AG$28,"-"),""),IF(CHS!$AH$29=$D13,CONCATENATE(CHS!$AG$29,"-"),""),IF(CHS!$AH$30=$D13,CONCATENATE(CHS!$AG$30,"-"),""),IF(CHS!$AH$31=$D13,CONCATENATE(CHS!$AG$31,"-"),""),IF(CHS!$AH$32=$D13,CONCATENATE(CHS!$AG$32,"-"),""))</f>
        <v/>
      </c>
      <c r="N13" s="21" t="str">
        <f t="shared" si="1"/>
        <v/>
      </c>
      <c r="O13" s="21">
        <v>11</v>
      </c>
      <c r="P13" s="27" t="str">
        <f t="shared" si="3"/>
        <v/>
      </c>
      <c r="Q13" s="27" t="str">
        <f t="shared" si="4"/>
        <v/>
      </c>
      <c r="R13" s="27" t="str">
        <f>IF(P13="","",CHOOSE(VLOOKUP($O13,$A$1:$C$100,3,FALSE),AHS!$M$1,BHS!$M$1,CHS!$M$1,HMJHS!$M$1,KHS!$M$1,Kings!$M$1,MHS!$M$1,SWHS!$M$1,AMHS!$M$1,'S10'!$M$1,'S11'!$M$1,'S12'!$M$1,'S13'!$M$1,'S14'!$M$1,'S15'!$M$1,'S16'!$M$1,'S17'!$M$1,'S18'!$M$1,'S19'!$M$1,'S20'!$M$1))</f>
        <v/>
      </c>
      <c r="S13" s="25" t="str">
        <f t="shared" si="5"/>
        <v/>
      </c>
      <c r="T13" s="3" t="str">
        <f t="shared" si="6"/>
        <v/>
      </c>
      <c r="U13" s="21"/>
      <c r="V13" s="21"/>
      <c r="W13" s="21"/>
      <c r="X13" s="21"/>
      <c r="Y13" s="21"/>
      <c r="Z13" s="21"/>
    </row>
    <row r="14" spans="1:26" ht="15" customHeight="1" x14ac:dyDescent="0.25">
      <c r="A14" s="21" t="str">
        <f t="shared" si="2"/>
        <v/>
      </c>
      <c r="B14" s="21" t="str">
        <f t="shared" si="0"/>
        <v/>
      </c>
      <c r="C14" s="21">
        <v>3</v>
      </c>
      <c r="D14" s="21">
        <v>4</v>
      </c>
      <c r="E14" s="21" t="str">
        <f>IF(CHS!$C$7="","",CHS!$C$7)</f>
        <v/>
      </c>
      <c r="F14" s="21" t="str">
        <f>CONCATENATE(IF(CHS!$J$13=$D14,CONCATENATE(CHS!$I$13,"-"),""),IF(CHS!$J$14=$D14,CONCATENATE(CHS!$I$14,"-"),""),IF(CHS!$J$15=$D14,CONCATENATE(CHS!$I$15,"-"),""),IF(CHS!$J$16=$D14,CONCATENATE(CHS!$I$16,"-"),""),IF(CHS!$J$17=$D14,CONCATENATE(CHS!$I$17,"-"),""),IF(CHS!$J$18=$D14,CONCATENATE(CHS!$I$18,"-"),""),IF(CHS!$J$19=$D14,CONCATENATE(CHS!$I$19,"-"),""),IF(CHS!$J$20=$D14,CONCATENATE(CHS!$I$20,"-"),""),IF(CHS!$J$21=$D14,CONCATENATE(CHS!$I$21,"-"),""),IF(CHS!$J$22=$D14,CONCATENATE(CHS!$I$22,"-"),""),)</f>
        <v/>
      </c>
      <c r="G14" s="21" t="str">
        <f>CONCATENATE(IF(CHS!$J$23=$D14,CONCATENATE(CHS!$I$23,"-"),""),IF(CHS!$J$24=$D14,CONCATENATE(CHS!$I$24,"-"),""),IF(CHS!$J$25=$D14,CONCATENATE(CHS!$I$25,"-"),""),IF(CHS!$J$26=$D14,CONCATENATE(CHS!$I$26,"-"),""),IF(CHS!$J$27=$D14,CONCATENATE(CHS!$I$27,"-"),""),IF(CHS!$J$28=$D14,CONCATENATE(CHS!$I$28,"-"),""),IF(CHS!$J$29=$D14,CONCATENATE(CHS!$I$29,"-"),""),IF(CHS!$J$30=$D14,CONCATENATE(CHS!$I$30,"-"),""),IF(CHS!$J$31=$D14,CONCATENATE(CHS!$I$31,"-"),""),IF(CHS!$J$32=$D14,CONCATENATE(CHS!$I$32,"-"),""))</f>
        <v/>
      </c>
      <c r="H14" s="21" t="str">
        <f>CONCATENATE(IF(CHS!$R$13=$D14,CONCATENATE(CHS!$Q$13,"-"),""),IF(CHS!$R$14=$D14,CONCATENATE(CHS!$Q$14,"-"),""),IF(CHS!$R$15=$D14,CONCATENATE(CHS!$Q$15,"-"),""),IF(CHS!$R$16=$D14,CONCATENATE(CHS!$Q$16,"-"),""),IF(CHS!$R$17=$D14,CONCATENATE(CHS!$Q$17,"-"),""),IF(CHS!$R$18=$D14,CONCATENATE(CHS!$Q$18,"-"),""),IF(CHS!$R$19=$D14,CONCATENATE(CHS!$Q$19,"-"),""),IF(CHS!$R$20=$D14,CONCATENATE(CHS!$Q$20,"-"),""),IF(CHS!$R$21=$D14,CONCATENATE(CHS!$Q$21,"-"),""),IF(CHS!$R$22=$D14,CONCATENATE(CHS!$Q$22,"-"),""))</f>
        <v/>
      </c>
      <c r="I14" s="21" t="str">
        <f>CONCATENATE(,IF(CHS!$R$23=$D14,CONCATENATE(CHS!$Q$23,"-"),""),IF(CHS!$R$24=$D14,CONCATENATE(CHS!$Q$24,"-"),""),IF(CHS!$R$25=$D14,CONCATENATE(CHS!$Q$25,"-"),""),IF(CHS!$R$26=$D14,CONCATENATE(CHS!$Q$26,"-"),""),IF(CHS!$R$27=$D14,CONCATENATE(CHS!$Q$27,"-"),""),IF(CHS!$R$28=$D14,CONCATENATE(CHS!$Q$28,"-"),""),IF(CHS!$R$29=$D14,CONCATENATE(CHS!$Q$29,"-"),""),IF(CHS!$R$30=$D14,CONCATENATE(CHS!$Q$30,"-"),""),IF(CHS!$R$31=$D14,CONCATENATE(CHS!$Q$31,"-"),""),IF(CHS!$R$32=$D14,CONCATENATE(CHS!$Q$32,"-"),""))</f>
        <v/>
      </c>
      <c r="J14" s="21" t="str">
        <f>CONCATENATE(IF(CHS!$Z$13=$D14,CONCATENATE(CHS!$Y$13,"-"),""),IF(CHS!$Z$14=$D14,CONCATENATE(CHS!$Y$14,"-"),""),IF(CHS!$Z$15=$D14,CONCATENATE(CHS!$Y$15,"-"),""),IF(CHS!$Z$16=$D14,CONCATENATE(CHS!$Y$16,"-"),""),IF(CHS!$Z$17=$D14,CONCATENATE(CHS!$Y$17,"-"),""),IF(CHS!$Z$18=$D14,CONCATENATE(CHS!$Y$18,"-"),""),IF(CHS!$Z$19=$D14,CONCATENATE(CHS!$Y$19,"-"),""),IF(CHS!$Z$20=$D14,CONCATENATE(CHS!$Y$20,"-"),""),IF(CHS!$Z$21=$D14,CONCATENATE(CHS!$Y$21,"-"),""),IF(CHS!$Z$22=$D14,CONCATENATE(CHS!$Y$22,"-"),""),"")</f>
        <v/>
      </c>
      <c r="K14" s="21" t="str">
        <f>CONCATENATE(IF(CHS!$Z$23=$D14,CONCATENATE(CHS!$Y$23,"-"),""),IF(CHS!$Z$24=$D14,CONCATENATE(CHS!$Y$24,"-"),""),IF(CHS!$Z$25=$D14,CONCATENATE(CHS!$Y$25,"-"),""),IF(CHS!$Z$26=$D14,CONCATENATE(CHS!$Y$26,"-"),""),IF(CHS!$Z$27=$D14,CONCATENATE(CHS!$Y$27,"-"),""),IF(CHS!$Z$28=$D14,CONCATENATE(CHS!$Y$28,"-"),""),IF(CHS!$Z$29=$D14,CONCATENATE(CHS!$Y$29,"-"),""),IF(CHS!$Z$30=$D14,CONCATENATE(CHS!$Y$30,"-"),""),IF(CHS!$Z$31=$D14,CONCATENATE(CHS!$Y$31,"-"),""),IF(CHS!$Z$32=$D14,CONCATENATE(CHS!$Y$32,"-"),""))</f>
        <v/>
      </c>
      <c r="L14" s="21" t="str">
        <f>CONCATENATE(IF(CHS!$AH$13=$D14,CONCATENATE(CHS!$AG$13,"-"),""),IF(CHS!$AH$14=$D14,CONCATENATE(CHS!$AG$14,"-"),""),IF(CHS!$AH$15=$D14,CONCATENATE(CHS!$AG$15,"-"),""),IF(CHS!$AH$16=$D14,CONCATENATE(CHS!$AG$16,"-"),""),IF(CHS!$AH$17=$D14,CONCATENATE(CHS!$AG$17,"-"),""),IF(CHS!$AH$18=$D14,CONCATENATE(CHS!$AG$18,"-"),""),IF(CHS!$AH$19=$D14,CONCATENATE(CHS!$AG$19,"-"),""),IF(CHS!$AH$20=$D14,CONCATENATE(CHS!$AG$20,"-"),""),IF(CHS!$AH$21=$D14,CONCATENATE(CHS!$AG$21,"-"),""),IF(CHS!$AH$22=$D14,CONCATENATE(CHS!$AG$22,"-"),""),"")</f>
        <v/>
      </c>
      <c r="M14" s="21" t="str">
        <f>CONCATENATE(IF(CHS!$AH$23=$D14,CONCATENATE(CHS!$AG$23,"-"),""),IF(CHS!$AH$24=$D14,CONCATENATE(CHS!$AG$24,"-"),""),IF(CHS!$AH$25=$D14,CONCATENATE(CHS!$AG$25,"-"),""),IF(CHS!$AH$26=$D14,CONCATENATE(CHS!$AG$26,"-"),""),IF(CHS!$AH$27=$D14,CONCATENATE(CHS!$AG$27,"-"),""),IF(CHS!$AH$28=$D14,CONCATENATE(CHS!$AG$28,"-"),""),IF(CHS!$AH$29=$D14,CONCATENATE(CHS!$AG$29,"-"),""),IF(CHS!$AH$30=$D14,CONCATENATE(CHS!$AG$30,"-"),""),IF(CHS!$AH$31=$D14,CONCATENATE(CHS!$AG$31,"-"),""),IF(CHS!$AH$32=$D14,CONCATENATE(CHS!$AG$32,"-"),""))</f>
        <v/>
      </c>
      <c r="N14" s="21" t="str">
        <f t="shared" si="1"/>
        <v/>
      </c>
      <c r="O14" s="21">
        <v>12</v>
      </c>
      <c r="P14" s="27" t="str">
        <f t="shared" si="3"/>
        <v/>
      </c>
      <c r="Q14" s="27" t="str">
        <f t="shared" si="4"/>
        <v/>
      </c>
      <c r="R14" s="27" t="str">
        <f>IF(P14="","",CHOOSE(VLOOKUP($O14,$A$1:$C$100,3,FALSE),AHS!$M$1,BHS!$M$1,CHS!$M$1,HMJHS!$M$1,KHS!$M$1,Kings!$M$1,MHS!$M$1,SWHS!$M$1,AMHS!$M$1,'S10'!$M$1,'S11'!$M$1,'S12'!$M$1,'S13'!$M$1,'S14'!$M$1,'S15'!$M$1,'S16'!$M$1,'S17'!$M$1,'S18'!$M$1,'S19'!$M$1,'S20'!$M$1))</f>
        <v/>
      </c>
      <c r="S14" s="25" t="str">
        <f t="shared" si="5"/>
        <v/>
      </c>
      <c r="T14" s="3" t="str">
        <f t="shared" si="6"/>
        <v/>
      </c>
      <c r="U14" s="21"/>
      <c r="V14" s="21"/>
      <c r="W14" s="21"/>
      <c r="X14" s="21"/>
      <c r="Y14" s="21"/>
      <c r="Z14" s="21"/>
    </row>
    <row r="15" spans="1:26" ht="15" customHeight="1" x14ac:dyDescent="0.25">
      <c r="A15" s="21" t="str">
        <f t="shared" si="2"/>
        <v/>
      </c>
      <c r="B15" s="21" t="str">
        <f t="shared" si="0"/>
        <v/>
      </c>
      <c r="C15" s="21">
        <v>3</v>
      </c>
      <c r="D15" s="21">
        <v>5</v>
      </c>
      <c r="E15" s="21" t="str">
        <f>IF(CHS!$C$8="","",CHS!$C$8)</f>
        <v/>
      </c>
      <c r="F15" s="21" t="str">
        <f>CONCATENATE(IF(CHS!$J$13=$D15,CONCATENATE(CHS!$I$13,"-"),""),IF(CHS!$J$14=$D15,CONCATENATE(CHS!$I$14,"-"),""),IF(CHS!$J$15=$D15,CONCATENATE(CHS!$I$15,"-"),""),IF(CHS!$J$16=$D15,CONCATENATE(CHS!$I$16,"-"),""),IF(CHS!$J$17=$D15,CONCATENATE(CHS!$I$17,"-"),""),IF(CHS!$J$18=$D15,CONCATENATE(CHS!$I$18,"-"),""),IF(CHS!$J$19=$D15,CONCATENATE(CHS!$I$19,"-"),""),IF(CHS!$J$20=$D15,CONCATENATE(CHS!$I$20,"-"),""),IF(CHS!$J$21=$D15,CONCATENATE(CHS!$I$21,"-"),""),IF(CHS!$J$22=$D15,CONCATENATE(CHS!$I$22,"-"),""),)</f>
        <v/>
      </c>
      <c r="G15" s="21" t="str">
        <f>CONCATENATE(IF(CHS!$J$23=$D15,CONCATENATE(CHS!$I$23,"-"),""),IF(CHS!$J$24=$D15,CONCATENATE(CHS!$I$24,"-"),""),IF(CHS!$J$25=$D15,CONCATENATE(CHS!$I$25,"-"),""),IF(CHS!$J$26=$D15,CONCATENATE(CHS!$I$26,"-"),""),IF(CHS!$J$27=$D15,CONCATENATE(CHS!$I$27,"-"),""),IF(CHS!$J$28=$D15,CONCATENATE(CHS!$I$28,"-"),""),IF(CHS!$J$29=$D15,CONCATENATE(CHS!$I$29,"-"),""),IF(CHS!$J$30=$D15,CONCATENATE(CHS!$I$30,"-"),""),IF(CHS!$J$31=$D15,CONCATENATE(CHS!$I$31,"-"),""),IF(CHS!$J$32=$D15,CONCATENATE(CHS!$I$32,"-"),""))</f>
        <v/>
      </c>
      <c r="H15" s="21" t="str">
        <f>CONCATENATE(IF(CHS!$R$13=$D15,CONCATENATE(CHS!$Q$13,"-"),""),IF(CHS!$R$14=$D15,CONCATENATE(CHS!$Q$14,"-"),""),IF(CHS!$R$15=$D15,CONCATENATE(CHS!$Q$15,"-"),""),IF(CHS!$R$16=$D15,CONCATENATE(CHS!$Q$16,"-"),""),IF(CHS!$R$17=$D15,CONCATENATE(CHS!$Q$17,"-"),""),IF(CHS!$R$18=$D15,CONCATENATE(CHS!$Q$18,"-"),""),IF(CHS!$R$19=$D15,CONCATENATE(CHS!$Q$19,"-"),""),IF(CHS!$R$20=$D15,CONCATENATE(CHS!$Q$20,"-"),""),IF(CHS!$R$21=$D15,CONCATENATE(CHS!$Q$21,"-"),""),IF(CHS!$R$22=$D15,CONCATENATE(CHS!$Q$22,"-"),""))</f>
        <v/>
      </c>
      <c r="I15" s="21" t="str">
        <f>CONCATENATE(,IF(CHS!$R$23=$D15,CONCATENATE(CHS!$Q$23,"-"),""),IF(CHS!$R$24=$D15,CONCATENATE(CHS!$Q$24,"-"),""),IF(CHS!$R$25=$D15,CONCATENATE(CHS!$Q$25,"-"),""),IF(CHS!$R$26=$D15,CONCATENATE(CHS!$Q$26,"-"),""),IF(CHS!$R$27=$D15,CONCATENATE(CHS!$Q$27,"-"),""),IF(CHS!$R$28=$D15,CONCATENATE(CHS!$Q$28,"-"),""),IF(CHS!$R$29=$D15,CONCATENATE(CHS!$Q$29,"-"),""),IF(CHS!$R$30=$D15,CONCATENATE(CHS!$Q$30,"-"),""),IF(CHS!$R$31=$D15,CONCATENATE(CHS!$Q$31,"-"),""),IF(CHS!$R$32=$D15,CONCATENATE(CHS!$Q$32,"-"),""))</f>
        <v/>
      </c>
      <c r="J15" s="21" t="str">
        <f>CONCATENATE(IF(CHS!$Z$13=$D15,CONCATENATE(CHS!$Y$13,"-"),""),IF(CHS!$Z$14=$D15,CONCATENATE(CHS!$Y$14,"-"),""),IF(CHS!$Z$15=$D15,CONCATENATE(CHS!$Y$15,"-"),""),IF(CHS!$Z$16=$D15,CONCATENATE(CHS!$Y$16,"-"),""),IF(CHS!$Z$17=$D15,CONCATENATE(CHS!$Y$17,"-"),""),IF(CHS!$Z$18=$D15,CONCATENATE(CHS!$Y$18,"-"),""),IF(CHS!$Z$19=$D15,CONCATENATE(CHS!$Y$19,"-"),""),IF(CHS!$Z$20=$D15,CONCATENATE(CHS!$Y$20,"-"),""),IF(CHS!$Z$21=$D15,CONCATENATE(CHS!$Y$21,"-"),""),IF(CHS!$Z$22=$D15,CONCATENATE(CHS!$Y$22,"-"),""),"")</f>
        <v/>
      </c>
      <c r="K15" s="21" t="str">
        <f>CONCATENATE(IF(CHS!$Z$23=$D15,CONCATENATE(CHS!$Y$23,"-"),""),IF(CHS!$Z$24=$D15,CONCATENATE(CHS!$Y$24,"-"),""),IF(CHS!$Z$25=$D15,CONCATENATE(CHS!$Y$25,"-"),""),IF(CHS!$Z$26=$D15,CONCATENATE(CHS!$Y$26,"-"),""),IF(CHS!$Z$27=$D15,CONCATENATE(CHS!$Y$27,"-"),""),IF(CHS!$Z$28=$D15,CONCATENATE(CHS!$Y$28,"-"),""),IF(CHS!$Z$29=$D15,CONCATENATE(CHS!$Y$29,"-"),""),IF(CHS!$Z$30=$D15,CONCATENATE(CHS!$Y$30,"-"),""),IF(CHS!$Z$31=$D15,CONCATENATE(CHS!$Y$31,"-"),""),IF(CHS!$Z$32=$D15,CONCATENATE(CHS!$Y$32,"-"),""))</f>
        <v/>
      </c>
      <c r="L15" s="21" t="str">
        <f>CONCATENATE(IF(CHS!$AH$13=$D15,CONCATENATE(CHS!$AG$13,"-"),""),IF(CHS!$AH$14=$D15,CONCATENATE(CHS!$AG$14,"-"),""),IF(CHS!$AH$15=$D15,CONCATENATE(CHS!$AG$15,"-"),""),IF(CHS!$AH$16=$D15,CONCATENATE(CHS!$AG$16,"-"),""),IF(CHS!$AH$17=$D15,CONCATENATE(CHS!$AG$17,"-"),""),IF(CHS!$AH$18=$D15,CONCATENATE(CHS!$AG$18,"-"),""),IF(CHS!$AH$19=$D15,CONCATENATE(CHS!$AG$19,"-"),""),IF(CHS!$AH$20=$D15,CONCATENATE(CHS!$AG$20,"-"),""),IF(CHS!$AH$21=$D15,CONCATENATE(CHS!$AG$21,"-"),""),IF(CHS!$AH$22=$D15,CONCATENATE(CHS!$AG$22,"-"),""),"")</f>
        <v/>
      </c>
      <c r="M15" s="21" t="str">
        <f>CONCATENATE(IF(CHS!$AH$23=$D15,CONCATENATE(CHS!$AG$23,"-"),""),IF(CHS!$AH$24=$D15,CONCATENATE(CHS!$AG$24,"-"),""),IF(CHS!$AH$25=$D15,CONCATENATE(CHS!$AG$25,"-"),""),IF(CHS!$AH$26=$D15,CONCATENATE(CHS!$AG$26,"-"),""),IF(CHS!$AH$27=$D15,CONCATENATE(CHS!$AG$27,"-"),""),IF(CHS!$AH$28=$D15,CONCATENATE(CHS!$AG$28,"-"),""),IF(CHS!$AH$29=$D15,CONCATENATE(CHS!$AG$29,"-"),""),IF(CHS!$AH$30=$D15,CONCATENATE(CHS!$AG$30,"-"),""),IF(CHS!$AH$31=$D15,CONCATENATE(CHS!$AG$31,"-"),""),IF(CHS!$AH$32=$D15,CONCATENATE(CHS!$AG$32,"-"),""))</f>
        <v/>
      </c>
      <c r="N15" s="21" t="str">
        <f t="shared" si="1"/>
        <v/>
      </c>
      <c r="O15" s="21">
        <v>13</v>
      </c>
      <c r="P15" s="27" t="str">
        <f t="shared" si="3"/>
        <v/>
      </c>
      <c r="Q15" s="27" t="str">
        <f t="shared" si="4"/>
        <v/>
      </c>
      <c r="R15" s="27" t="str">
        <f>IF(P15="","",CHOOSE(VLOOKUP($O15,$A$1:$C$100,3,FALSE),AHS!$M$1,BHS!$M$1,CHS!$M$1,HMJHS!$M$1,KHS!$M$1,Kings!$M$1,MHS!$M$1,SWHS!$M$1,AMHS!$M$1,'S10'!$M$1,'S11'!$M$1,'S12'!$M$1,'S13'!$M$1,'S14'!$M$1,'S15'!$M$1,'S16'!$M$1,'S17'!$M$1,'S18'!$M$1,'S19'!$M$1,'S20'!$M$1))</f>
        <v/>
      </c>
      <c r="S15" s="25" t="str">
        <f t="shared" si="5"/>
        <v/>
      </c>
      <c r="T15" s="3" t="str">
        <f t="shared" si="6"/>
        <v/>
      </c>
      <c r="U15" s="21"/>
      <c r="V15" s="21"/>
      <c r="W15" s="21"/>
      <c r="X15" s="21"/>
      <c r="Y15" s="21"/>
      <c r="Z15" s="21"/>
    </row>
    <row r="16" spans="1:26" ht="15" customHeight="1" x14ac:dyDescent="0.25">
      <c r="A16" s="21" t="str">
        <f t="shared" si="2"/>
        <v/>
      </c>
      <c r="B16" s="21" t="str">
        <f t="shared" si="0"/>
        <v/>
      </c>
      <c r="C16" s="21">
        <v>4</v>
      </c>
      <c r="D16" s="21">
        <v>1</v>
      </c>
      <c r="E16" s="21" t="str">
        <f>IF(HMJHS!$C$4="","",HMJHS!$C$4)</f>
        <v/>
      </c>
      <c r="F16" s="21" t="str">
        <f>CONCATENATE(IF(HMJHS!$J$13=$D16,CONCATENATE(HMJHS!$I$13,"-"),""),IF(HMJHS!$J$14=$D16,CONCATENATE(HMJHS!$I$14,"-"),""),IF(HMJHS!$J$15=$D16,CONCATENATE(HMJHS!$I$15,"-"),""),IF(HMJHS!$J$16=$D16,CONCATENATE(HMJHS!$I$16,"-"),""),IF(HMJHS!$J$17=$D16,CONCATENATE(HMJHS!$I$17,"-"),""),IF(HMJHS!$J$18=$D16,CONCATENATE(HMJHS!$I$18,"-"),""),IF(HMJHS!$J$19=$D16,CONCATENATE(HMJHS!$I$19,"-"),""),IF(HMJHS!$J$20=$D16,CONCATENATE(HMJHS!$I$20,"-"),""),IF(HMJHS!$J$21=$D16,CONCATENATE(HMJHS!$I$21,"-"),""),IF(HMJHS!$J$22=$D16,CONCATENATE(HMJHS!$I$22,"-"),""),)</f>
        <v/>
      </c>
      <c r="G16" s="21" t="str">
        <f>CONCATENATE(IF(HMJHS!$J$23=$D16,CONCATENATE(HMJHS!$I$23,"-"),""),IF(HMJHS!$J$24=$D16,CONCATENATE(HMJHS!$I$24,"-"),""),IF(HMJHS!$J$25=$D16,CONCATENATE(HMJHS!$I$25,"-"),""),IF(HMJHS!$J$26=$D16,CONCATENATE(HMJHS!$I$26,"-"),""),IF(HMJHS!$J$27=$D16,CONCATENATE(HMJHS!$I$27,"-"),""),IF(HMJHS!$J$28=$D16,CONCATENATE(HMJHS!$I$28,"-"),""),IF(HMJHS!$J$29=$D16,CONCATENATE(HMJHS!$I$29,"-"),""),IF(HMJHS!$J$30=$D16,CONCATENATE(HMJHS!$I$30,"-"),""),IF(HMJHS!$J$31=$D16,CONCATENATE(HMJHS!$I$31,"-"),""),IF(HMJHS!$J$32=$D16,CONCATENATE(HMJHS!$I$32,"-"),""))</f>
        <v/>
      </c>
      <c r="H16" s="21" t="str">
        <f>CONCATENATE(IF(HMJHS!$R$13=$D16,CONCATENATE(HMJHS!$Q$13,"-"),""),IF(HMJHS!$R$14=$D16,CONCATENATE(HMJHS!$Q$14,"-"),""),IF(HMJHS!$R$15=$D16,CONCATENATE(HMJHS!$Q$15,"-"),""),IF(HMJHS!$R$16=$D16,CONCATENATE(HMJHS!$Q$16,"-"),""),IF(HMJHS!$R$17=$D16,CONCATENATE(HMJHS!$Q$17,"-"),""),IF(HMJHS!$R$18=$D16,CONCATENATE(HMJHS!$Q$18,"-"),""),IF(HMJHS!$R$19=$D16,CONCATENATE(HMJHS!$Q$19,"-"),""),IF(HMJHS!$R$20=$D16,CONCATENATE(HMJHS!$Q$20,"-"),""),IF(HMJHS!$R$21=$D16,CONCATENATE(HMJHS!$Q$21,"-"),""),IF(HMJHS!$R$22=$D16,CONCATENATE(HMJHS!$Q$22,"-"),""))</f>
        <v/>
      </c>
      <c r="I16" s="21" t="str">
        <f>CONCATENATE(,IF(HMJHS!$R$23=$D16,CONCATENATE(HMJHS!$Q$23,"-"),""),IF(HMJHS!$R$24=$D16,CONCATENATE(HMJHS!$Q$24,"-"),""),IF(HMJHS!$R$25=$D16,CONCATENATE(HMJHS!$Q$25,"-"),""),IF(HMJHS!$R$26=$D16,CONCATENATE(HMJHS!$Q$26,"-"),""),IF(HMJHS!$R$27=$D16,CONCATENATE(HMJHS!$Q$27,"-"),""),IF(HMJHS!$R$28=$D16,CONCATENATE(HMJHS!$Q$28,"-"),""),IF(HMJHS!$R$29=$D16,CONCATENATE(HMJHS!$Q$29,"-"),""),IF(HMJHS!$R$30=$D16,CONCATENATE(HMJHS!$Q$30,"-"),""),IF(HMJHS!$R$31=$D16,CONCATENATE(HMJHS!$Q$31,"-"),""),IF(HMJHS!$R$32=$D16,CONCATENATE(HMJHS!$Q$32,"-"),""))</f>
        <v/>
      </c>
      <c r="J16" s="21" t="str">
        <f>CONCATENATE(IF(HMJHS!$Z$13=$D16,CONCATENATE(HMJHS!$Y$13,"-"),""),IF(HMJHS!$Z$14=$D16,CONCATENATE(HMJHS!$Y$14,"-"),""),IF(HMJHS!$Z$15=$D16,CONCATENATE(HMJHS!$Y$15,"-"),""),IF(HMJHS!$Z$16=$D16,CONCATENATE(HMJHS!$Y$16,"-"),""),IF(HMJHS!$Z$17=$D16,CONCATENATE(HMJHS!$Y$17,"-"),""),IF(HMJHS!$Z$18=$D16,CONCATENATE(HMJHS!$Y$18,"-"),""),IF(HMJHS!$Z$19=$D16,CONCATENATE(HMJHS!$Y$19,"-"),""),IF(HMJHS!$Z$20=$D16,CONCATENATE(HMJHS!$Y$20,"-"),""),IF(HMJHS!$Z$21=$D16,CONCATENATE(HMJHS!$Y$21,"-"),""),IF(HMJHS!$Z$22=$D16,CONCATENATE(HMJHS!$Y$22,"-"),""),"")</f>
        <v/>
      </c>
      <c r="K16" s="21" t="str">
        <f>CONCATENATE(IF(HMJHS!$Z$23=$D16,CONCATENATE(HMJHS!$Y$23,"-"),""),IF(HMJHS!$Z$24=$D16,CONCATENATE(HMJHS!$Y$24,"-"),""),IF(HMJHS!$Z$25=$D16,CONCATENATE(HMJHS!$Y$25,"-"),""),IF(HMJHS!$Z$26=$D16,CONCATENATE(HMJHS!$Y$26,"-"),""),IF(HMJHS!$Z$27=$D16,CONCATENATE(HMJHS!$Y$27,"-"),""),IF(HMJHS!$Z$28=$D16,CONCATENATE(HMJHS!$Y$28,"-"),""),IF(HMJHS!$Z$29=$D16,CONCATENATE(HMJHS!$Y$29,"-"),""),IF(HMJHS!$Z$30=$D16,CONCATENATE(HMJHS!$Y$30,"-"),""),IF(HMJHS!$Z$31=$D16,CONCATENATE(HMJHS!$Y$31,"-"),""),IF(HMJHS!$Z$32=$D16,CONCATENATE(HMJHS!$Y$32,"-"),""))</f>
        <v/>
      </c>
      <c r="L16" s="21" t="str">
        <f>CONCATENATE(IF(HMJHS!$AH$13=$D16,CONCATENATE(HMJHS!$AG$13,"-"),""),IF(HMJHS!$AH$14=$D16,CONCATENATE(HMJHS!$AG$14,"-"),""),IF(HMJHS!$AH$15=$D16,CONCATENATE(HMJHS!$AG$15,"-"),""),IF(HMJHS!$AH$16=$D16,CONCATENATE(HMJHS!$AG$16,"-"),""),IF(HMJHS!$AH$17=$D16,CONCATENATE(HMJHS!$AG$17,"-"),""),IF(HMJHS!$AH$18=$D16,CONCATENATE(HMJHS!$AG$18,"-"),""),IF(HMJHS!$AH$19=$D16,CONCATENATE(HMJHS!$AG$19,"-"),""),IF(HMJHS!$AH$20=$D16,CONCATENATE(HMJHS!$AG$20,"-"),""),IF(HMJHS!$AH$21=$D16,CONCATENATE(HMJHS!$AG$21,"-"),""),IF(HMJHS!$AH$22=$D16,CONCATENATE(HMJHS!$AG$22,"-"),""),"")</f>
        <v/>
      </c>
      <c r="M16" s="21" t="str">
        <f>CONCATENATE(IF(HMJHS!$AH$23=$D16,CONCATENATE(HMJHS!$AG$23,"-"),""),IF(HMJHS!$AH$24=$D16,CONCATENATE(HMJHS!$AG$24,"-"),""),IF(HMJHS!$AH$25=$D16,CONCATENATE(HMJHS!$AG$25,"-"),""),IF(HMJHS!$AH$26=$D16,CONCATENATE(HMJHS!$AG$26,"-"),""),IF(HMJHS!$AH$27=$D16,CONCATENATE(HMJHS!$AG$27,"-"),""),IF(HMJHS!$AH$28=$D16,CONCATENATE(HMJHS!$AG$28,"-"),""),IF(HMJHS!$AH$29=$D16,CONCATENATE(HMJHS!$AG$29,"-"),""),IF(HMJHS!$AH$30=$D16,CONCATENATE(HMJHS!$AG$30,"-"),""),IF(HMJHS!$AH$31=$D16,CONCATENATE(HMJHS!$AG$31,"-"),""),IF(HMJHS!$AH$32=$D16,CONCATENATE(HMJHS!$AG$32,"-"),""))</f>
        <v/>
      </c>
      <c r="N16" s="21" t="str">
        <f t="shared" si="1"/>
        <v/>
      </c>
      <c r="O16" s="21">
        <v>14</v>
      </c>
      <c r="P16" s="27" t="str">
        <f t="shared" si="3"/>
        <v/>
      </c>
      <c r="Q16" s="27" t="str">
        <f t="shared" si="4"/>
        <v/>
      </c>
      <c r="R16" s="27" t="str">
        <f>IF(P16="","",CHOOSE(VLOOKUP($O16,$A$1:$C$100,3,FALSE),AHS!$M$1,BHS!$M$1,CHS!$M$1,HMJHS!$M$1,KHS!$M$1,Kings!$M$1,MHS!$M$1,SWHS!$M$1,AMHS!$M$1,'S10'!$M$1,'S11'!$M$1,'S12'!$M$1,'S13'!$M$1,'S14'!$M$1,'S15'!$M$1,'S16'!$M$1,'S17'!$M$1,'S18'!$M$1,'S19'!$M$1,'S20'!$M$1))</f>
        <v/>
      </c>
      <c r="S16" s="25" t="str">
        <f t="shared" si="5"/>
        <v/>
      </c>
      <c r="T16" s="3" t="str">
        <f t="shared" si="6"/>
        <v/>
      </c>
      <c r="U16" s="21"/>
      <c r="V16" s="21"/>
      <c r="W16" s="21"/>
      <c r="X16" s="21"/>
      <c r="Y16" s="21"/>
      <c r="Z16" s="21"/>
    </row>
    <row r="17" spans="1:26" ht="15" customHeight="1" x14ac:dyDescent="0.25">
      <c r="A17" s="21" t="str">
        <f t="shared" si="2"/>
        <v/>
      </c>
      <c r="B17" s="21" t="str">
        <f t="shared" si="0"/>
        <v/>
      </c>
      <c r="C17" s="21">
        <v>4</v>
      </c>
      <c r="D17" s="21">
        <v>2</v>
      </c>
      <c r="E17" s="21" t="str">
        <f>IF(HMJHS!$C$5="","",HMJHS!$C$5)</f>
        <v/>
      </c>
      <c r="F17" s="21" t="str">
        <f>CONCATENATE(IF(HMJHS!$J$13=$D17,CONCATENATE(HMJHS!$I$13,"-"),""),IF(HMJHS!$J$14=$D17,CONCATENATE(HMJHS!$I$14,"-"),""),IF(HMJHS!$J$15=$D17,CONCATENATE(HMJHS!$I$15,"-"),""),IF(HMJHS!$J$16=$D17,CONCATENATE(HMJHS!$I$16,"-"),""),IF(HMJHS!$J$17=$D17,CONCATENATE(HMJHS!$I$17,"-"),""),IF(HMJHS!$J$18=$D17,CONCATENATE(HMJHS!$I$18,"-"),""),IF(HMJHS!$J$19=$D17,CONCATENATE(HMJHS!$I$19,"-"),""),IF(HMJHS!$J$20=$D17,CONCATENATE(HMJHS!$I$20,"-"),""),IF(HMJHS!$J$21=$D17,CONCATENATE(HMJHS!$I$21,"-"),""),IF(HMJHS!$J$22=$D17,CONCATENATE(HMJHS!$I$22,"-"),""),)</f>
        <v/>
      </c>
      <c r="G17" s="21" t="str">
        <f>CONCATENATE(IF(HMJHS!$J$23=$D17,CONCATENATE(HMJHS!$I$23,"-"),""),IF(HMJHS!$J$24=$D17,CONCATENATE(HMJHS!$I$24,"-"),""),IF(HMJHS!$J$25=$D17,CONCATENATE(HMJHS!$I$25,"-"),""),IF(HMJHS!$J$26=$D17,CONCATENATE(HMJHS!$I$26,"-"),""),IF(HMJHS!$J$27=$D17,CONCATENATE(HMJHS!$I$27,"-"),""),IF(HMJHS!$J$28=$D17,CONCATENATE(HMJHS!$I$28,"-"),""),IF(HMJHS!$J$29=$D17,CONCATENATE(HMJHS!$I$29,"-"),""),IF(HMJHS!$J$30=$D17,CONCATENATE(HMJHS!$I$30,"-"),""),IF(HMJHS!$J$31=$D17,CONCATENATE(HMJHS!$I$31,"-"),""),IF(HMJHS!$J$32=$D17,CONCATENATE(HMJHS!$I$32,"-"),""))</f>
        <v/>
      </c>
      <c r="H17" s="21" t="str">
        <f>CONCATENATE(IF(HMJHS!$R$13=$D17,CONCATENATE(HMJHS!$Q$13,"-"),""),IF(HMJHS!$R$14=$D17,CONCATENATE(HMJHS!$Q$14,"-"),""),IF(HMJHS!$R$15=$D17,CONCATENATE(HMJHS!$Q$15,"-"),""),IF(HMJHS!$R$16=$D17,CONCATENATE(HMJHS!$Q$16,"-"),""),IF(HMJHS!$R$17=$D17,CONCATENATE(HMJHS!$Q$17,"-"),""),IF(HMJHS!$R$18=$D17,CONCATENATE(HMJHS!$Q$18,"-"),""),IF(HMJHS!$R$19=$D17,CONCATENATE(HMJHS!$Q$19,"-"),""),IF(HMJHS!$R$20=$D17,CONCATENATE(HMJHS!$Q$20,"-"),""),IF(HMJHS!$R$21=$D17,CONCATENATE(HMJHS!$Q$21,"-"),""),IF(HMJHS!$R$22=$D17,CONCATENATE(HMJHS!$Q$22,"-"),""))</f>
        <v/>
      </c>
      <c r="I17" s="21" t="str">
        <f>CONCATENATE(,IF(HMJHS!$R$23=$D17,CONCATENATE(HMJHS!$Q$23,"-"),""),IF(HMJHS!$R$24=$D17,CONCATENATE(HMJHS!$Q$24,"-"),""),IF(HMJHS!$R$25=$D17,CONCATENATE(HMJHS!$Q$25,"-"),""),IF(HMJHS!$R$26=$D17,CONCATENATE(HMJHS!$Q$26,"-"),""),IF(HMJHS!$R$27=$D17,CONCATENATE(HMJHS!$Q$27,"-"),""),IF(HMJHS!$R$28=$D17,CONCATENATE(HMJHS!$Q$28,"-"),""),IF(HMJHS!$R$29=$D17,CONCATENATE(HMJHS!$Q$29,"-"),""),IF(HMJHS!$R$30=$D17,CONCATENATE(HMJHS!$Q$30,"-"),""),IF(HMJHS!$R$31=$D17,CONCATENATE(HMJHS!$Q$31,"-"),""),IF(HMJHS!$R$32=$D17,CONCATENATE(HMJHS!$Q$32,"-"),""))</f>
        <v/>
      </c>
      <c r="J17" s="21" t="str">
        <f>CONCATENATE(IF(HMJHS!$Z$13=$D17,CONCATENATE(HMJHS!$Y$13,"-"),""),IF(HMJHS!$Z$14=$D17,CONCATENATE(HMJHS!$Y$14,"-"),""),IF(HMJHS!$Z$15=$D17,CONCATENATE(HMJHS!$Y$15,"-"),""),IF(HMJHS!$Z$16=$D17,CONCATENATE(HMJHS!$Y$16,"-"),""),IF(HMJHS!$Z$17=$D17,CONCATENATE(HMJHS!$Y$17,"-"),""),IF(HMJHS!$Z$18=$D17,CONCATENATE(HMJHS!$Y$18,"-"),""),IF(HMJHS!$Z$19=$D17,CONCATENATE(HMJHS!$Y$19,"-"),""),IF(HMJHS!$Z$20=$D17,CONCATENATE(HMJHS!$Y$20,"-"),""),IF(HMJHS!$Z$21=$D17,CONCATENATE(HMJHS!$Y$21,"-"),""),IF(HMJHS!$Z$22=$D17,CONCATENATE(HMJHS!$Y$22,"-"),""),"")</f>
        <v/>
      </c>
      <c r="K17" s="21" t="str">
        <f>CONCATENATE(IF(HMJHS!$Z$23=$D17,CONCATENATE(HMJHS!$Y$23,"-"),""),IF(HMJHS!$Z$24=$D17,CONCATENATE(HMJHS!$Y$24,"-"),""),IF(HMJHS!$Z$25=$D17,CONCATENATE(HMJHS!$Y$25,"-"),""),IF(HMJHS!$Z$26=$D17,CONCATENATE(HMJHS!$Y$26,"-"),""),IF(HMJHS!$Z$27=$D17,CONCATENATE(HMJHS!$Y$27,"-"),""),IF(HMJHS!$Z$28=$D17,CONCATENATE(HMJHS!$Y$28,"-"),""),IF(HMJHS!$Z$29=$D17,CONCATENATE(HMJHS!$Y$29,"-"),""),IF(HMJHS!$Z$30=$D17,CONCATENATE(HMJHS!$Y$30,"-"),""),IF(HMJHS!$Z$31=$D17,CONCATENATE(HMJHS!$Y$31,"-"),""),IF(HMJHS!$Z$32=$D17,CONCATENATE(HMJHS!$Y$32,"-"),""))</f>
        <v/>
      </c>
      <c r="L17" s="21" t="str">
        <f>CONCATENATE(IF(HMJHS!$AH$13=$D17,CONCATENATE(HMJHS!$AG$13,"-"),""),IF(HMJHS!$AH$14=$D17,CONCATENATE(HMJHS!$AG$14,"-"),""),IF(HMJHS!$AH$15=$D17,CONCATENATE(HMJHS!$AG$15,"-"),""),IF(HMJHS!$AH$16=$D17,CONCATENATE(HMJHS!$AG$16,"-"),""),IF(HMJHS!$AH$17=$D17,CONCATENATE(HMJHS!$AG$17,"-"),""),IF(HMJHS!$AH$18=$D17,CONCATENATE(HMJHS!$AG$18,"-"),""),IF(HMJHS!$AH$19=$D17,CONCATENATE(HMJHS!$AG$19,"-"),""),IF(HMJHS!$AH$20=$D17,CONCATENATE(HMJHS!$AG$20,"-"),""),IF(HMJHS!$AH$21=$D17,CONCATENATE(HMJHS!$AG$21,"-"),""),IF(HMJHS!$AH$22=$D17,CONCATENATE(HMJHS!$AG$22,"-"),""),"")</f>
        <v/>
      </c>
      <c r="M17" s="21" t="str">
        <f>CONCATENATE(IF(HMJHS!$AH$23=$D17,CONCATENATE(HMJHS!$AG$23,"-"),""),IF(HMJHS!$AH$24=$D17,CONCATENATE(HMJHS!$AG$24,"-"),""),IF(HMJHS!$AH$25=$D17,CONCATENATE(HMJHS!$AG$25,"-"),""),IF(HMJHS!$AH$26=$D17,CONCATENATE(HMJHS!$AG$26,"-"),""),IF(HMJHS!$AH$27=$D17,CONCATENATE(HMJHS!$AG$27,"-"),""),IF(HMJHS!$AH$28=$D17,CONCATENATE(HMJHS!$AG$28,"-"),""),IF(HMJHS!$AH$29=$D17,CONCATENATE(HMJHS!$AG$29,"-"),""),IF(HMJHS!$AH$30=$D17,CONCATENATE(HMJHS!$AG$30,"-"),""),IF(HMJHS!$AH$31=$D17,CONCATENATE(HMJHS!$AG$31,"-"),""),IF(HMJHS!$AH$32=$D17,CONCATENATE(HMJHS!$AG$32,"-"),""))</f>
        <v/>
      </c>
      <c r="N17" s="21" t="str">
        <f t="shared" si="1"/>
        <v/>
      </c>
      <c r="O17" s="21">
        <v>15</v>
      </c>
      <c r="P17" s="27" t="str">
        <f t="shared" si="3"/>
        <v/>
      </c>
      <c r="Q17" s="27" t="str">
        <f t="shared" si="4"/>
        <v/>
      </c>
      <c r="R17" s="27" t="str">
        <f>IF(P17="","",CHOOSE(VLOOKUP($O17,$A$1:$C$100,3,FALSE),AHS!$M$1,BHS!$M$1,CHS!$M$1,HMJHS!$M$1,KHS!$M$1,Kings!$M$1,MHS!$M$1,SWHS!$M$1,AMHS!$M$1,'S10'!$M$1,'S11'!$M$1,'S12'!$M$1,'S13'!$M$1,'S14'!$M$1,'S15'!$M$1,'S16'!$M$1,'S17'!$M$1,'S18'!$M$1,'S19'!$M$1,'S20'!$M$1))</f>
        <v/>
      </c>
      <c r="S17" s="25" t="str">
        <f t="shared" si="5"/>
        <v/>
      </c>
      <c r="T17" s="3" t="str">
        <f t="shared" si="6"/>
        <v/>
      </c>
      <c r="U17" s="21"/>
      <c r="V17" s="21"/>
      <c r="W17" s="21"/>
      <c r="X17" s="21"/>
      <c r="Y17" s="21"/>
      <c r="Z17" s="21"/>
    </row>
    <row r="18" spans="1:26" ht="15" customHeight="1" x14ac:dyDescent="0.25">
      <c r="A18" s="21" t="str">
        <f t="shared" si="2"/>
        <v/>
      </c>
      <c r="B18" s="21" t="str">
        <f t="shared" si="0"/>
        <v/>
      </c>
      <c r="C18" s="21">
        <v>4</v>
      </c>
      <c r="D18" s="21">
        <v>3</v>
      </c>
      <c r="E18" s="21" t="str">
        <f>IF(HMJHS!$C$6="","",HMJHS!$C$6)</f>
        <v/>
      </c>
      <c r="F18" s="21" t="str">
        <f>CONCATENATE(IF(HMJHS!$J$13=$D18,CONCATENATE(HMJHS!$I$13,"-"),""),IF(HMJHS!$J$14=$D18,CONCATENATE(HMJHS!$I$14,"-"),""),IF(HMJHS!$J$15=$D18,CONCATENATE(HMJHS!$I$15,"-"),""),IF(HMJHS!$J$16=$D18,CONCATENATE(HMJHS!$I$16,"-"),""),IF(HMJHS!$J$17=$D18,CONCATENATE(HMJHS!$I$17,"-"),""),IF(HMJHS!$J$18=$D18,CONCATENATE(HMJHS!$I$18,"-"),""),IF(HMJHS!$J$19=$D18,CONCATENATE(HMJHS!$I$19,"-"),""),IF(HMJHS!$J$20=$D18,CONCATENATE(HMJHS!$I$20,"-"),""),IF(HMJHS!$J$21=$D18,CONCATENATE(HMJHS!$I$21,"-"),""),IF(HMJHS!$J$22=$D18,CONCATENATE(HMJHS!$I$22,"-"),""),)</f>
        <v/>
      </c>
      <c r="G18" s="21" t="str">
        <f>CONCATENATE(IF(HMJHS!$J$23=$D18,CONCATENATE(HMJHS!$I$23,"-"),""),IF(HMJHS!$J$24=$D18,CONCATENATE(HMJHS!$I$24,"-"),""),IF(HMJHS!$J$25=$D18,CONCATENATE(HMJHS!$I$25,"-"),""),IF(HMJHS!$J$26=$D18,CONCATENATE(HMJHS!$I$26,"-"),""),IF(HMJHS!$J$27=$D18,CONCATENATE(HMJHS!$I$27,"-"),""),IF(HMJHS!$J$28=$D18,CONCATENATE(HMJHS!$I$28,"-"),""),IF(HMJHS!$J$29=$D18,CONCATENATE(HMJHS!$I$29,"-"),""),IF(HMJHS!$J$30=$D18,CONCATENATE(HMJHS!$I$30,"-"),""),IF(HMJHS!$J$31=$D18,CONCATENATE(HMJHS!$I$31,"-"),""),IF(HMJHS!$J$32=$D18,CONCATENATE(HMJHS!$I$32,"-"),""))</f>
        <v/>
      </c>
      <c r="H18" s="21" t="str">
        <f>CONCATENATE(IF(HMJHS!$R$13=$D18,CONCATENATE(HMJHS!$Q$13,"-"),""),IF(HMJHS!$R$14=$D18,CONCATENATE(HMJHS!$Q$14,"-"),""),IF(HMJHS!$R$15=$D18,CONCATENATE(HMJHS!$Q$15,"-"),""),IF(HMJHS!$R$16=$D18,CONCATENATE(HMJHS!$Q$16,"-"),""),IF(HMJHS!$R$17=$D18,CONCATENATE(HMJHS!$Q$17,"-"),""),IF(HMJHS!$R$18=$D18,CONCATENATE(HMJHS!$Q$18,"-"),""),IF(HMJHS!$R$19=$D18,CONCATENATE(HMJHS!$Q$19,"-"),""),IF(HMJHS!$R$20=$D18,CONCATENATE(HMJHS!$Q$20,"-"),""),IF(HMJHS!$R$21=$D18,CONCATENATE(HMJHS!$Q$21,"-"),""),IF(HMJHS!$R$22=$D18,CONCATENATE(HMJHS!$Q$22,"-"),""))</f>
        <v/>
      </c>
      <c r="I18" s="21" t="str">
        <f>CONCATENATE(,IF(HMJHS!$R$23=$D18,CONCATENATE(HMJHS!$Q$23,"-"),""),IF(HMJHS!$R$24=$D18,CONCATENATE(HMJHS!$Q$24,"-"),""),IF(HMJHS!$R$25=$D18,CONCATENATE(HMJHS!$Q$25,"-"),""),IF(HMJHS!$R$26=$D18,CONCATENATE(HMJHS!$Q$26,"-"),""),IF(HMJHS!$R$27=$D18,CONCATENATE(HMJHS!$Q$27,"-"),""),IF(HMJHS!$R$28=$D18,CONCATENATE(HMJHS!$Q$28,"-"),""),IF(HMJHS!$R$29=$D18,CONCATENATE(HMJHS!$Q$29,"-"),""),IF(HMJHS!$R$30=$D18,CONCATENATE(HMJHS!$Q$30,"-"),""),IF(HMJHS!$R$31=$D18,CONCATENATE(HMJHS!$Q$31,"-"),""),IF(HMJHS!$R$32=$D18,CONCATENATE(HMJHS!$Q$32,"-"),""))</f>
        <v/>
      </c>
      <c r="J18" s="21" t="str">
        <f>CONCATENATE(IF(HMJHS!$Z$13=$D18,CONCATENATE(HMJHS!$Y$13,"-"),""),IF(HMJHS!$Z$14=$D18,CONCATENATE(HMJHS!$Y$14,"-"),""),IF(HMJHS!$Z$15=$D18,CONCATENATE(HMJHS!$Y$15,"-"),""),IF(HMJHS!$Z$16=$D18,CONCATENATE(HMJHS!$Y$16,"-"),""),IF(HMJHS!$Z$17=$D18,CONCATENATE(HMJHS!$Y$17,"-"),""),IF(HMJHS!$Z$18=$D18,CONCATENATE(HMJHS!$Y$18,"-"),""),IF(HMJHS!$Z$19=$D18,CONCATENATE(HMJHS!$Y$19,"-"),""),IF(HMJHS!$Z$20=$D18,CONCATENATE(HMJHS!$Y$20,"-"),""),IF(HMJHS!$Z$21=$D18,CONCATENATE(HMJHS!$Y$21,"-"),""),IF(HMJHS!$Z$22=$D18,CONCATENATE(HMJHS!$Y$22,"-"),""),"")</f>
        <v/>
      </c>
      <c r="K18" s="21" t="str">
        <f>CONCATENATE(IF(HMJHS!$Z$23=$D18,CONCATENATE(HMJHS!$Y$23,"-"),""),IF(HMJHS!$Z$24=$D18,CONCATENATE(HMJHS!$Y$24,"-"),""),IF(HMJHS!$Z$25=$D18,CONCATENATE(HMJHS!$Y$25,"-"),""),IF(HMJHS!$Z$26=$D18,CONCATENATE(HMJHS!$Y$26,"-"),""),IF(HMJHS!$Z$27=$D18,CONCATENATE(HMJHS!$Y$27,"-"),""),IF(HMJHS!$Z$28=$D18,CONCATENATE(HMJHS!$Y$28,"-"),""),IF(HMJHS!$Z$29=$D18,CONCATENATE(HMJHS!$Y$29,"-"),""),IF(HMJHS!$Z$30=$D18,CONCATENATE(HMJHS!$Y$30,"-"),""),IF(HMJHS!$Z$31=$D18,CONCATENATE(HMJHS!$Y$31,"-"),""),IF(HMJHS!$Z$32=$D18,CONCATENATE(HMJHS!$Y$32,"-"),""))</f>
        <v/>
      </c>
      <c r="L18" s="21" t="str">
        <f>CONCATENATE(IF(HMJHS!$AH$13=$D18,CONCATENATE(HMJHS!$AG$13,"-"),""),IF(HMJHS!$AH$14=$D18,CONCATENATE(HMJHS!$AG$14,"-"),""),IF(HMJHS!$AH$15=$D18,CONCATENATE(HMJHS!$AG$15,"-"),""),IF(HMJHS!$AH$16=$D18,CONCATENATE(HMJHS!$AG$16,"-"),""),IF(HMJHS!$AH$17=$D18,CONCATENATE(HMJHS!$AG$17,"-"),""),IF(HMJHS!$AH$18=$D18,CONCATENATE(HMJHS!$AG$18,"-"),""),IF(HMJHS!$AH$19=$D18,CONCATENATE(HMJHS!$AG$19,"-"),""),IF(HMJHS!$AH$20=$D18,CONCATENATE(HMJHS!$AG$20,"-"),""),IF(HMJHS!$AH$21=$D18,CONCATENATE(HMJHS!$AG$21,"-"),""),IF(HMJHS!$AH$22=$D18,CONCATENATE(HMJHS!$AG$22,"-"),""),"")</f>
        <v/>
      </c>
      <c r="M18" s="21" t="str">
        <f>CONCATENATE(IF(HMJHS!$AH$23=$D18,CONCATENATE(HMJHS!$AG$23,"-"),""),IF(HMJHS!$AH$24=$D18,CONCATENATE(HMJHS!$AG$24,"-"),""),IF(HMJHS!$AH$25=$D18,CONCATENATE(HMJHS!$AG$25,"-"),""),IF(HMJHS!$AH$26=$D18,CONCATENATE(HMJHS!$AG$26,"-"),""),IF(HMJHS!$AH$27=$D18,CONCATENATE(HMJHS!$AG$27,"-"),""),IF(HMJHS!$AH$28=$D18,CONCATENATE(HMJHS!$AG$28,"-"),""),IF(HMJHS!$AH$29=$D18,CONCATENATE(HMJHS!$AG$29,"-"),""),IF(HMJHS!$AH$30=$D18,CONCATENATE(HMJHS!$AG$30,"-"),""),IF(HMJHS!$AH$31=$D18,CONCATENATE(HMJHS!$AG$31,"-"),""),IF(HMJHS!$AH$32=$D18,CONCATENATE(HMJHS!$AG$32,"-"),""))</f>
        <v/>
      </c>
      <c r="N18" s="21" t="str">
        <f t="shared" si="1"/>
        <v/>
      </c>
      <c r="O18" s="21">
        <v>16</v>
      </c>
      <c r="P18" s="27" t="str">
        <f t="shared" si="3"/>
        <v/>
      </c>
      <c r="Q18" s="27" t="str">
        <f t="shared" si="4"/>
        <v/>
      </c>
      <c r="R18" s="27" t="str">
        <f>IF(P18="","",CHOOSE(VLOOKUP($O18,$A$1:$C$100,3,FALSE),AHS!$M$1,BHS!$M$1,CHS!$M$1,HMJHS!$M$1,KHS!$M$1,Kings!$M$1,MHS!$M$1,SWHS!$M$1,AMHS!$M$1,'S10'!$M$1,'S11'!$M$1,'S12'!$M$1,'S13'!$M$1,'S14'!$M$1,'S15'!$M$1,'S16'!$M$1,'S17'!$M$1,'S18'!$M$1,'S19'!$M$1,'S20'!$M$1))</f>
        <v/>
      </c>
      <c r="S18" s="25" t="str">
        <f t="shared" si="5"/>
        <v/>
      </c>
      <c r="T18" s="3" t="str">
        <f t="shared" si="6"/>
        <v/>
      </c>
      <c r="U18" s="21"/>
      <c r="V18" s="21"/>
      <c r="W18" s="21"/>
      <c r="X18" s="21"/>
      <c r="Y18" s="21"/>
      <c r="Z18" s="21"/>
    </row>
    <row r="19" spans="1:26" ht="15" customHeight="1" x14ac:dyDescent="0.25">
      <c r="A19" s="21" t="str">
        <f t="shared" si="2"/>
        <v/>
      </c>
      <c r="B19" s="21" t="str">
        <f t="shared" si="0"/>
        <v/>
      </c>
      <c r="C19" s="21">
        <v>4</v>
      </c>
      <c r="D19" s="21">
        <v>4</v>
      </c>
      <c r="E19" s="21" t="str">
        <f>IF(HMJHS!$C$7="","",HMJHS!$C$7)</f>
        <v/>
      </c>
      <c r="F19" s="21" t="str">
        <f>CONCATENATE(IF(HMJHS!$J$13=$D19,CONCATENATE(HMJHS!$I$13,"-"),""),IF(HMJHS!$J$14=$D19,CONCATENATE(HMJHS!$I$14,"-"),""),IF(HMJHS!$J$15=$D19,CONCATENATE(HMJHS!$I$15,"-"),""),IF(HMJHS!$J$16=$D19,CONCATENATE(HMJHS!$I$16,"-"),""),IF(HMJHS!$J$17=$D19,CONCATENATE(HMJHS!$I$17,"-"),""),IF(HMJHS!$J$18=$D19,CONCATENATE(HMJHS!$I$18,"-"),""),IF(HMJHS!$J$19=$D19,CONCATENATE(HMJHS!$I$19,"-"),""),IF(HMJHS!$J$20=$D19,CONCATENATE(HMJHS!$I$20,"-"),""),IF(HMJHS!$J$21=$D19,CONCATENATE(HMJHS!$I$21,"-"),""),IF(HMJHS!$J$22=$D19,CONCATENATE(HMJHS!$I$22,"-"),""),)</f>
        <v/>
      </c>
      <c r="G19" s="21" t="str">
        <f>CONCATENATE(IF(HMJHS!$J$23=$D19,CONCATENATE(HMJHS!$I$23,"-"),""),IF(HMJHS!$J$24=$D19,CONCATENATE(HMJHS!$I$24,"-"),""),IF(HMJHS!$J$25=$D19,CONCATENATE(HMJHS!$I$25,"-"),""),IF(HMJHS!$J$26=$D19,CONCATENATE(HMJHS!$I$26,"-"),""),IF(HMJHS!$J$27=$D19,CONCATENATE(HMJHS!$I$27,"-"),""),IF(HMJHS!$J$28=$D19,CONCATENATE(HMJHS!$I$28,"-"),""),IF(HMJHS!$J$29=$D19,CONCATENATE(HMJHS!$I$29,"-"),""),IF(HMJHS!$J$30=$D19,CONCATENATE(HMJHS!$I$30,"-"),""),IF(HMJHS!$J$31=$D19,CONCATENATE(HMJHS!$I$31,"-"),""),IF(HMJHS!$J$32=$D19,CONCATENATE(HMJHS!$I$32,"-"),""))</f>
        <v/>
      </c>
      <c r="H19" s="21" t="str">
        <f>CONCATENATE(IF(HMJHS!$R$13=$D19,CONCATENATE(HMJHS!$Q$13,"-"),""),IF(HMJHS!$R$14=$D19,CONCATENATE(HMJHS!$Q$14,"-"),""),IF(HMJHS!$R$15=$D19,CONCATENATE(HMJHS!$Q$15,"-"),""),IF(HMJHS!$R$16=$D19,CONCATENATE(HMJHS!$Q$16,"-"),""),IF(HMJHS!$R$17=$D19,CONCATENATE(HMJHS!$Q$17,"-"),""),IF(HMJHS!$R$18=$D19,CONCATENATE(HMJHS!$Q$18,"-"),""),IF(HMJHS!$R$19=$D19,CONCATENATE(HMJHS!$Q$19,"-"),""),IF(HMJHS!$R$20=$D19,CONCATENATE(HMJHS!$Q$20,"-"),""),IF(HMJHS!$R$21=$D19,CONCATENATE(HMJHS!$Q$21,"-"),""),IF(HMJHS!$R$22=$D19,CONCATENATE(HMJHS!$Q$22,"-"),""))</f>
        <v/>
      </c>
      <c r="I19" s="21" t="str">
        <f>CONCATENATE(,IF(HMJHS!$R$23=$D19,CONCATENATE(HMJHS!$Q$23,"-"),""),IF(HMJHS!$R$24=$D19,CONCATENATE(HMJHS!$Q$24,"-"),""),IF(HMJHS!$R$25=$D19,CONCATENATE(HMJHS!$Q$25,"-"),""),IF(HMJHS!$R$26=$D19,CONCATENATE(HMJHS!$Q$26,"-"),""),IF(HMJHS!$R$27=$D19,CONCATENATE(HMJHS!$Q$27,"-"),""),IF(HMJHS!$R$28=$D19,CONCATENATE(HMJHS!$Q$28,"-"),""),IF(HMJHS!$R$29=$D19,CONCATENATE(HMJHS!$Q$29,"-"),""),IF(HMJHS!$R$30=$D19,CONCATENATE(HMJHS!$Q$30,"-"),""),IF(HMJHS!$R$31=$D19,CONCATENATE(HMJHS!$Q$31,"-"),""),IF(HMJHS!$R$32=$D19,CONCATENATE(HMJHS!$Q$32,"-"),""))</f>
        <v/>
      </c>
      <c r="J19" s="21" t="str">
        <f>CONCATENATE(IF(HMJHS!$Z$13=$D19,CONCATENATE(HMJHS!$Y$13,"-"),""),IF(HMJHS!$Z$14=$D19,CONCATENATE(HMJHS!$Y$14,"-"),""),IF(HMJHS!$Z$15=$D19,CONCATENATE(HMJHS!$Y$15,"-"),""),IF(HMJHS!$Z$16=$D19,CONCATENATE(HMJHS!$Y$16,"-"),""),IF(HMJHS!$Z$17=$D19,CONCATENATE(HMJHS!$Y$17,"-"),""),IF(HMJHS!$Z$18=$D19,CONCATENATE(HMJHS!$Y$18,"-"),""),IF(HMJHS!$Z$19=$D19,CONCATENATE(HMJHS!$Y$19,"-"),""),IF(HMJHS!$Z$20=$D19,CONCATENATE(HMJHS!$Y$20,"-"),""),IF(HMJHS!$Z$21=$D19,CONCATENATE(HMJHS!$Y$21,"-"),""),IF(HMJHS!$Z$22=$D19,CONCATENATE(HMJHS!$Y$22,"-"),""),"")</f>
        <v/>
      </c>
      <c r="K19" s="21" t="str">
        <f>CONCATENATE(IF(HMJHS!$Z$23=$D19,CONCATENATE(HMJHS!$Y$23,"-"),""),IF(HMJHS!$Z$24=$D19,CONCATENATE(HMJHS!$Y$24,"-"),""),IF(HMJHS!$Z$25=$D19,CONCATENATE(HMJHS!$Y$25,"-"),""),IF(HMJHS!$Z$26=$D19,CONCATENATE(HMJHS!$Y$26,"-"),""),IF(HMJHS!$Z$27=$D19,CONCATENATE(HMJHS!$Y$27,"-"),""),IF(HMJHS!$Z$28=$D19,CONCATENATE(HMJHS!$Y$28,"-"),""),IF(HMJHS!$Z$29=$D19,CONCATENATE(HMJHS!$Y$29,"-"),""),IF(HMJHS!$Z$30=$D19,CONCATENATE(HMJHS!$Y$30,"-"),""),IF(HMJHS!$Z$31=$D19,CONCATENATE(HMJHS!$Y$31,"-"),""),IF(HMJHS!$Z$32=$D19,CONCATENATE(HMJHS!$Y$32,"-"),""))</f>
        <v/>
      </c>
      <c r="L19" s="21" t="str">
        <f>CONCATENATE(IF(HMJHS!$AH$13=$D19,CONCATENATE(HMJHS!$AG$13,"-"),""),IF(HMJHS!$AH$14=$D19,CONCATENATE(HMJHS!$AG$14,"-"),""),IF(HMJHS!$AH$15=$D19,CONCATENATE(HMJHS!$AG$15,"-"),""),IF(HMJHS!$AH$16=$D19,CONCATENATE(HMJHS!$AG$16,"-"),""),IF(HMJHS!$AH$17=$D19,CONCATENATE(HMJHS!$AG$17,"-"),""),IF(HMJHS!$AH$18=$D19,CONCATENATE(HMJHS!$AG$18,"-"),""),IF(HMJHS!$AH$19=$D19,CONCATENATE(HMJHS!$AG$19,"-"),""),IF(HMJHS!$AH$20=$D19,CONCATENATE(HMJHS!$AG$20,"-"),""),IF(HMJHS!$AH$21=$D19,CONCATENATE(HMJHS!$AG$21,"-"),""),IF(HMJHS!$AH$22=$D19,CONCATENATE(HMJHS!$AG$22,"-"),""),"")</f>
        <v/>
      </c>
      <c r="M19" s="21" t="str">
        <f>CONCATENATE(IF(HMJHS!$AH$23=$D19,CONCATENATE(HMJHS!$AG$23,"-"),""),IF(HMJHS!$AH$24=$D19,CONCATENATE(HMJHS!$AG$24,"-"),""),IF(HMJHS!$AH$25=$D19,CONCATENATE(HMJHS!$AG$25,"-"),""),IF(HMJHS!$AH$26=$D19,CONCATENATE(HMJHS!$AG$26,"-"),""),IF(HMJHS!$AH$27=$D19,CONCATENATE(HMJHS!$AG$27,"-"),""),IF(HMJHS!$AH$28=$D19,CONCATENATE(HMJHS!$AG$28,"-"),""),IF(HMJHS!$AH$29=$D19,CONCATENATE(HMJHS!$AG$29,"-"),""),IF(HMJHS!$AH$30=$D19,CONCATENATE(HMJHS!$AG$30,"-"),""),IF(HMJHS!$AH$31=$D19,CONCATENATE(HMJHS!$AG$31,"-"),""),IF(HMJHS!$AH$32=$D19,CONCATENATE(HMJHS!$AG$32,"-"),""))</f>
        <v/>
      </c>
      <c r="N19" s="21" t="str">
        <f t="shared" si="1"/>
        <v/>
      </c>
      <c r="O19" s="21">
        <v>17</v>
      </c>
      <c r="P19" s="27" t="str">
        <f t="shared" si="3"/>
        <v/>
      </c>
      <c r="Q19" s="27" t="str">
        <f t="shared" si="4"/>
        <v/>
      </c>
      <c r="R19" s="27" t="str">
        <f>IF(P19="","",CHOOSE(VLOOKUP($O19,$A$1:$C$100,3,FALSE),AHS!$M$1,BHS!$M$1,CHS!$M$1,HMJHS!$M$1,KHS!$M$1,Kings!$M$1,MHS!$M$1,SWHS!$M$1,AMHS!$M$1,'S10'!$M$1,'S11'!$M$1,'S12'!$M$1,'S13'!$M$1,'S14'!$M$1,'S15'!$M$1,'S16'!$M$1,'S17'!$M$1,'S18'!$M$1,'S19'!$M$1,'S20'!$M$1))</f>
        <v/>
      </c>
      <c r="S19" s="25" t="str">
        <f t="shared" si="5"/>
        <v/>
      </c>
      <c r="T19" s="3" t="str">
        <f t="shared" si="6"/>
        <v/>
      </c>
      <c r="U19" s="21"/>
      <c r="V19" s="21"/>
      <c r="W19" s="21"/>
      <c r="X19" s="21"/>
      <c r="Y19" s="21"/>
      <c r="Z19" s="21"/>
    </row>
    <row r="20" spans="1:26" ht="15" customHeight="1" x14ac:dyDescent="0.25">
      <c r="A20" s="21" t="str">
        <f t="shared" si="2"/>
        <v/>
      </c>
      <c r="B20" s="21" t="str">
        <f t="shared" si="0"/>
        <v/>
      </c>
      <c r="C20" s="21">
        <v>4</v>
      </c>
      <c r="D20" s="21">
        <v>5</v>
      </c>
      <c r="E20" s="21" t="str">
        <f>IF(HMJHS!$C$8="","",HMJHS!$C$8)</f>
        <v/>
      </c>
      <c r="F20" s="21" t="str">
        <f>CONCATENATE(IF(HMJHS!$J$13=$D20,CONCATENATE(HMJHS!$I$13,"-"),""),IF(HMJHS!$J$14=$D20,CONCATENATE(HMJHS!$I$14,"-"),""),IF(HMJHS!$J$15=$D20,CONCATENATE(HMJHS!$I$15,"-"),""),IF(HMJHS!$J$16=$D20,CONCATENATE(HMJHS!$I$16,"-"),""),IF(HMJHS!$J$17=$D20,CONCATENATE(HMJHS!$I$17,"-"),""),IF(HMJHS!$J$18=$D20,CONCATENATE(HMJHS!$I$18,"-"),""),IF(HMJHS!$J$19=$D20,CONCATENATE(HMJHS!$I$19,"-"),""),IF(HMJHS!$J$20=$D20,CONCATENATE(HMJHS!$I$20,"-"),""),IF(HMJHS!$J$21=$D20,CONCATENATE(HMJHS!$I$21,"-"),""),IF(HMJHS!$J$22=$D20,CONCATENATE(HMJHS!$I$22,"-"),""),)</f>
        <v/>
      </c>
      <c r="G20" s="21" t="str">
        <f>CONCATENATE(IF(HMJHS!$J$23=$D20,CONCATENATE(HMJHS!$I$23,"-"),""),IF(HMJHS!$J$24=$D20,CONCATENATE(HMJHS!$I$24,"-"),""),IF(HMJHS!$J$25=$D20,CONCATENATE(HMJHS!$I$25,"-"),""),IF(HMJHS!$J$26=$D20,CONCATENATE(HMJHS!$I$26,"-"),""),IF(HMJHS!$J$27=$D20,CONCATENATE(HMJHS!$I$27,"-"),""),IF(HMJHS!$J$28=$D20,CONCATENATE(HMJHS!$I$28,"-"),""),IF(HMJHS!$J$29=$D20,CONCATENATE(HMJHS!$I$29,"-"),""),IF(HMJHS!$J$30=$D20,CONCATENATE(HMJHS!$I$30,"-"),""),IF(HMJHS!$J$31=$D20,CONCATENATE(HMJHS!$I$31,"-"),""),IF(HMJHS!$J$32=$D20,CONCATENATE(HMJHS!$I$32,"-"),""))</f>
        <v/>
      </c>
      <c r="H20" s="21" t="str">
        <f>CONCATENATE(IF(HMJHS!$R$13=$D20,CONCATENATE(HMJHS!$Q$13,"-"),""),IF(HMJHS!$R$14=$D20,CONCATENATE(HMJHS!$Q$14,"-"),""),IF(HMJHS!$R$15=$D20,CONCATENATE(HMJHS!$Q$15,"-"),""),IF(HMJHS!$R$16=$D20,CONCATENATE(HMJHS!$Q$16,"-"),""),IF(HMJHS!$R$17=$D20,CONCATENATE(HMJHS!$Q$17,"-"),""),IF(HMJHS!$R$18=$D20,CONCATENATE(HMJHS!$Q$18,"-"),""),IF(HMJHS!$R$19=$D20,CONCATENATE(HMJHS!$Q$19,"-"),""),IF(HMJHS!$R$20=$D20,CONCATENATE(HMJHS!$Q$20,"-"),""),IF(HMJHS!$R$21=$D20,CONCATENATE(HMJHS!$Q$21,"-"),""),IF(HMJHS!$R$22=$D20,CONCATENATE(HMJHS!$Q$22,"-"),""))</f>
        <v/>
      </c>
      <c r="I20" s="21" t="str">
        <f>CONCATENATE(,IF(HMJHS!$R$23=$D20,CONCATENATE(HMJHS!$Q$23,"-"),""),IF(HMJHS!$R$24=$D20,CONCATENATE(HMJHS!$Q$24,"-"),""),IF(HMJHS!$R$25=$D20,CONCATENATE(HMJHS!$Q$25,"-"),""),IF(HMJHS!$R$26=$D20,CONCATENATE(HMJHS!$Q$26,"-"),""),IF(HMJHS!$R$27=$D20,CONCATENATE(HMJHS!$Q$27,"-"),""),IF(HMJHS!$R$28=$D20,CONCATENATE(HMJHS!$Q$28,"-"),""),IF(HMJHS!$R$29=$D20,CONCATENATE(HMJHS!$Q$29,"-"),""),IF(HMJHS!$R$30=$D20,CONCATENATE(HMJHS!$Q$30,"-"),""),IF(HMJHS!$R$31=$D20,CONCATENATE(HMJHS!$Q$31,"-"),""),IF(HMJHS!$R$32=$D20,CONCATENATE(HMJHS!$Q$32,"-"),""))</f>
        <v/>
      </c>
      <c r="J20" s="21" t="str">
        <f>CONCATENATE(IF(HMJHS!$Z$13=$D20,CONCATENATE(HMJHS!$Y$13,"-"),""),IF(HMJHS!$Z$14=$D20,CONCATENATE(HMJHS!$Y$14,"-"),""),IF(HMJHS!$Z$15=$D20,CONCATENATE(HMJHS!$Y$15,"-"),""),IF(HMJHS!$Z$16=$D20,CONCATENATE(HMJHS!$Y$16,"-"),""),IF(HMJHS!$Z$17=$D20,CONCATENATE(HMJHS!$Y$17,"-"),""),IF(HMJHS!$Z$18=$D20,CONCATENATE(HMJHS!$Y$18,"-"),""),IF(HMJHS!$Z$19=$D20,CONCATENATE(HMJHS!$Y$19,"-"),""),IF(HMJHS!$Z$20=$D20,CONCATENATE(HMJHS!$Y$20,"-"),""),IF(HMJHS!$Z$21=$D20,CONCATENATE(HMJHS!$Y$21,"-"),""),IF(HMJHS!$Z$22=$D20,CONCATENATE(HMJHS!$Y$22,"-"),""),"")</f>
        <v/>
      </c>
      <c r="K20" s="21" t="str">
        <f>CONCATENATE(IF(HMJHS!$Z$23=$D20,CONCATENATE(HMJHS!$Y$23,"-"),""),IF(HMJHS!$Z$24=$D20,CONCATENATE(HMJHS!$Y$24,"-"),""),IF(HMJHS!$Z$25=$D20,CONCATENATE(HMJHS!$Y$25,"-"),""),IF(HMJHS!$Z$26=$D20,CONCATENATE(HMJHS!$Y$26,"-"),""),IF(HMJHS!$Z$27=$D20,CONCATENATE(HMJHS!$Y$27,"-"),""),IF(HMJHS!$Z$28=$D20,CONCATENATE(HMJHS!$Y$28,"-"),""),IF(HMJHS!$Z$29=$D20,CONCATENATE(HMJHS!$Y$29,"-"),""),IF(HMJHS!$Z$30=$D20,CONCATENATE(HMJHS!$Y$30,"-"),""),IF(HMJHS!$Z$31=$D20,CONCATENATE(HMJHS!$Y$31,"-"),""),IF(HMJHS!$Z$32=$D20,CONCATENATE(HMJHS!$Y$32,"-"),""))</f>
        <v/>
      </c>
      <c r="L20" s="21" t="str">
        <f>CONCATENATE(IF(HMJHS!$AH$13=$D20,CONCATENATE(HMJHS!$AG$13,"-"),""),IF(HMJHS!$AH$14=$D20,CONCATENATE(HMJHS!$AG$14,"-"),""),IF(HMJHS!$AH$15=$D20,CONCATENATE(HMJHS!$AG$15,"-"),""),IF(HMJHS!$AH$16=$D20,CONCATENATE(HMJHS!$AG$16,"-"),""),IF(HMJHS!$AH$17=$D20,CONCATENATE(HMJHS!$AG$17,"-"),""),IF(HMJHS!$AH$18=$D20,CONCATENATE(HMJHS!$AG$18,"-"),""),IF(HMJHS!$AH$19=$D20,CONCATENATE(HMJHS!$AG$19,"-"),""),IF(HMJHS!$AH$20=$D20,CONCATENATE(HMJHS!$AG$20,"-"),""),IF(HMJHS!$AH$21=$D20,CONCATENATE(HMJHS!$AG$21,"-"),""),IF(HMJHS!$AH$22=$D20,CONCATENATE(HMJHS!$AG$22,"-"),""),"")</f>
        <v/>
      </c>
      <c r="M20" s="21" t="str">
        <f>CONCATENATE(IF(HMJHS!$AH$23=$D20,CONCATENATE(HMJHS!$AG$23,"-"),""),IF(HMJHS!$AH$24=$D20,CONCATENATE(HMJHS!$AG$24,"-"),""),IF(HMJHS!$AH$25=$D20,CONCATENATE(HMJHS!$AG$25,"-"),""),IF(HMJHS!$AH$26=$D20,CONCATENATE(HMJHS!$AG$26,"-"),""),IF(HMJHS!$AH$27=$D20,CONCATENATE(HMJHS!$AG$27,"-"),""),IF(HMJHS!$AH$28=$D20,CONCATENATE(HMJHS!$AG$28,"-"),""),IF(HMJHS!$AH$29=$D20,CONCATENATE(HMJHS!$AG$29,"-"),""),IF(HMJHS!$AH$30=$D20,CONCATENATE(HMJHS!$AG$30,"-"),""),IF(HMJHS!$AH$31=$D20,CONCATENATE(HMJHS!$AG$31,"-"),""),IF(HMJHS!$AH$32=$D20,CONCATENATE(HMJHS!$AG$32,"-"),""))</f>
        <v/>
      </c>
      <c r="N20" s="21" t="str">
        <f t="shared" si="1"/>
        <v/>
      </c>
      <c r="O20" s="21">
        <v>18</v>
      </c>
      <c r="P20" s="27" t="str">
        <f t="shared" si="3"/>
        <v/>
      </c>
      <c r="Q20" s="27" t="str">
        <f t="shared" si="4"/>
        <v/>
      </c>
      <c r="R20" s="27" t="str">
        <f>IF(P20="","",CHOOSE(VLOOKUP($O20,$A$1:$C$100,3,FALSE),AHS!$M$1,BHS!$M$1,CHS!$M$1,HMJHS!$M$1,KHS!$M$1,Kings!$M$1,MHS!$M$1,SWHS!$M$1,AMHS!$M$1,'S10'!$M$1,'S11'!$M$1,'S12'!$M$1,'S13'!$M$1,'S14'!$M$1,'S15'!$M$1,'S16'!$M$1,'S17'!$M$1,'S18'!$M$1,'S19'!$M$1,'S20'!$M$1))</f>
        <v/>
      </c>
      <c r="S20" s="25" t="str">
        <f t="shared" si="5"/>
        <v/>
      </c>
      <c r="T20" s="3" t="str">
        <f t="shared" si="6"/>
        <v/>
      </c>
      <c r="U20" s="21"/>
      <c r="V20" s="21"/>
      <c r="W20" s="21"/>
      <c r="X20" s="21"/>
      <c r="Y20" s="21"/>
      <c r="Z20" s="21"/>
    </row>
    <row r="21" spans="1:26" ht="15" customHeight="1" x14ac:dyDescent="0.25">
      <c r="A21" s="21" t="str">
        <f t="shared" si="2"/>
        <v/>
      </c>
      <c r="B21" s="21" t="str">
        <f t="shared" si="0"/>
        <v/>
      </c>
      <c r="C21" s="21">
        <v>5</v>
      </c>
      <c r="D21" s="21">
        <v>1</v>
      </c>
      <c r="E21" s="21" t="str">
        <f>IF(KHS!$C$4="","",KHS!$C$4)</f>
        <v/>
      </c>
      <c r="F21" s="21" t="str">
        <f>CONCATENATE(IF(KHS!$J$13=$D21,CONCATENATE(KHS!$I$13,"-"),""),IF(KHS!$J$14=$D21,CONCATENATE(KHS!$I$14,"-"),""),IF(KHS!$J$15=$D21,CONCATENATE(KHS!$I$15,"-"),""),IF(KHS!$J$16=$D21,CONCATENATE(KHS!$I$16,"-"),""),IF(KHS!$J$17=$D21,CONCATENATE(KHS!$I$17,"-"),""),IF(KHS!$J$18=$D21,CONCATENATE(KHS!$I$18,"-"),""),IF(KHS!$J$19=$D21,CONCATENATE(KHS!$I$19,"-"),""),IF(KHS!$J$20=$D21,CONCATENATE(KHS!$I$20,"-"),""),IF(KHS!$J$21=$D21,CONCATENATE(KHS!$I$21,"-"),""),IF(KHS!$J$22=$D21,CONCATENATE(KHS!$I$22,"-"),""),)</f>
        <v/>
      </c>
      <c r="G21" s="21" t="str">
        <f>CONCATENATE(IF(KHS!$J$23=$D21,CONCATENATE(KHS!$I$23,"-"),""),IF(KHS!$J$24=$D21,CONCATENATE(KHS!$I$24,"-"),""),IF(KHS!$J$25=$D21,CONCATENATE(KHS!$I$25,"-"),""),IF(KHS!$J$26=$D21,CONCATENATE(KHS!$I$26,"-"),""),IF(KHS!$J$27=$D21,CONCATENATE(KHS!$I$27,"-"),""),IF(KHS!$J$28=$D21,CONCATENATE(KHS!$I$28,"-"),""),IF(KHS!$J$29=$D21,CONCATENATE(KHS!$I$29,"-"),""),IF(KHS!$J$30=$D21,CONCATENATE(KHS!$I$30,"-"),""),IF(KHS!$J$31=$D21,CONCATENATE(KHS!$I$31,"-"),""),IF(KHS!$J$32=$D21,CONCATENATE(KHS!$I$32,"-"),""))</f>
        <v/>
      </c>
      <c r="H21" s="21" t="str">
        <f>CONCATENATE(IF(KHS!$R$13=$D21,CONCATENATE(KHS!$Q$13,"-"),""),IF(KHS!$R$14=$D21,CONCATENATE(KHS!$Q$14,"-"),""),IF(KHS!$R$15=$D21,CONCATENATE(KHS!$Q$15,"-"),""),IF(KHS!$R$16=$D21,CONCATENATE(KHS!$Q$16,"-"),""),IF(KHS!$R$17=$D21,CONCATENATE(KHS!$Q$17,"-"),""),IF(KHS!$R$18=$D21,CONCATENATE(KHS!$Q$18,"-"),""),IF(KHS!$R$19=$D21,CONCATENATE(KHS!$Q$19,"-"),""),IF(KHS!$R$20=$D21,CONCATENATE(KHS!$Q$20,"-"),""),IF(KHS!$R$21=$D21,CONCATENATE(KHS!$Q$21,"-"),""),IF(KHS!$R$22=$D21,CONCATENATE(KHS!$Q$22,"-"),""))</f>
        <v/>
      </c>
      <c r="I21" s="21" t="str">
        <f>CONCATENATE(,IF(KHS!$R$23=$D21,CONCATENATE(KHS!$Q$23,"-"),""),IF(KHS!$R$24=$D21,CONCATENATE(KHS!$Q$24,"-"),""),IF(KHS!$R$25=$D21,CONCATENATE(KHS!$Q$25,"-"),""),IF(KHS!$R$26=$D21,CONCATENATE(KHS!$Q$26,"-"),""),IF(KHS!$R$27=$D21,CONCATENATE(KHS!$Q$27,"-"),""),IF(KHS!$R$28=$D21,CONCATENATE(KHS!$Q$28,"-"),""),IF(KHS!$R$29=$D21,CONCATENATE(KHS!$Q$29,"-"),""),IF(KHS!$R$30=$D21,CONCATENATE(KHS!$Q$30,"-"),""),IF(KHS!$R$31=$D21,CONCATENATE(KHS!$Q$31,"-"),""),IF(KHS!$R$32=$D21,CONCATENATE(KHS!$Q$32,"-"),""))</f>
        <v/>
      </c>
      <c r="J21" s="21" t="str">
        <f>CONCATENATE(IF(KHS!$Z$13=$D21,CONCATENATE(KHS!$Y$13,"-"),""),IF(KHS!$Z$14=$D21,CONCATENATE(KHS!$Y$14,"-"),""),IF(KHS!$Z$15=$D21,CONCATENATE(KHS!$Y$15,"-"),""),IF(KHS!$Z$16=$D21,CONCATENATE(KHS!$Y$16,"-"),""),IF(KHS!$Z$17=$D21,CONCATENATE(KHS!$Y$17,"-"),""),IF(KHS!$Z$18=$D21,CONCATENATE(KHS!$Y$18,"-"),""),IF(KHS!$Z$19=$D21,CONCATENATE(KHS!$Y$19,"-"),""),IF(KHS!$Z$20=$D21,CONCATENATE(KHS!$Y$20,"-"),""),IF(KHS!$Z$21=$D21,CONCATENATE(KHS!$Y$21,"-"),""),IF(KHS!$Z$22=$D21,CONCATENATE(KHS!$Y$22,"-"),""),"")</f>
        <v/>
      </c>
      <c r="K21" s="21" t="str">
        <f>CONCATENATE(IF(KHS!$Z$23=$D21,CONCATENATE(KHS!$Y$23,"-"),""),IF(KHS!$Z$24=$D21,CONCATENATE(KHS!$Y$24,"-"),""),IF(KHS!$Z$25=$D21,CONCATENATE(KHS!$Y$25,"-"),""),IF(KHS!$Z$26=$D21,CONCATENATE(KHS!$Y$26,"-"),""),IF(KHS!$Z$27=$D21,CONCATENATE(KHS!$Y$27,"-"),""),IF(KHS!$Z$28=$D21,CONCATENATE(KHS!$Y$28,"-"),""),IF(KHS!$Z$29=$D21,CONCATENATE(KHS!$Y$29,"-"),""),IF(KHS!$Z$30=$D21,CONCATENATE(KHS!$Y$30,"-"),""),IF(KHS!$Z$31=$D21,CONCATENATE(KHS!$Y$31,"-"),""),IF(KHS!$Z$32=$D21,CONCATENATE(KHS!$Y$32,"-"),""))</f>
        <v/>
      </c>
      <c r="L21" s="21" t="str">
        <f>CONCATENATE(IF(KHS!$AH$13=$D21,CONCATENATE(KHS!$AG$13,"-"),""),IF(KHS!$AH$14=$D21,CONCATENATE(KHS!$AG$14,"-"),""),IF(KHS!$AH$15=$D21,CONCATENATE(KHS!$AG$15,"-"),""),IF(KHS!$AH$16=$D21,CONCATENATE(KHS!$AG$16,"-"),""),IF(KHS!$AH$17=$D21,CONCATENATE(KHS!$AG$17,"-"),""),IF(KHS!$AH$18=$D21,CONCATENATE(KHS!$AG$18,"-"),""),IF(KHS!$AH$19=$D21,CONCATENATE(KHS!$AG$19,"-"),""),IF(KHS!$AH$20=$D21,CONCATENATE(KHS!$AG$20,"-"),""),IF(KHS!$AH$21=$D21,CONCATENATE(KHS!$AG$21,"-"),""),IF(KHS!$AH$22=$D21,CONCATENATE(KHS!$AG$22,"-"),""),"")</f>
        <v/>
      </c>
      <c r="M21" s="21" t="str">
        <f>CONCATENATE(IF(KHS!$AH$23=$D21,CONCATENATE(KHS!$AG$23,"-"),""),IF(KHS!$AH$24=$D21,CONCATENATE(KHS!$AG$24,"-"),""),IF(KHS!$AH$25=$D21,CONCATENATE(KHS!$AG$25,"-"),""),IF(KHS!$AH$26=$D21,CONCATENATE(KHS!$AG$26,"-"),""),IF(KHS!$AH$27=$D21,CONCATENATE(KHS!$AG$27,"-"),""),IF(KHS!$AH$28=$D21,CONCATENATE(KHS!$AG$28,"-"),""),IF(KHS!$AH$29=$D21,CONCATENATE(KHS!$AG$29,"-"),""),IF(KHS!$AH$30=$D21,CONCATENATE(KHS!$AG$30,"-"),""),IF(KHS!$AH$31=$D21,CONCATENATE(KHS!$AG$31,"-"),""),IF(KHS!$AH$32=$D21,CONCATENATE(KHS!$AG$32,"-"),""))</f>
        <v/>
      </c>
      <c r="N21" s="21" t="str">
        <f t="shared" si="1"/>
        <v/>
      </c>
      <c r="O21" s="21">
        <v>19</v>
      </c>
      <c r="P21" s="27" t="str">
        <f t="shared" si="3"/>
        <v/>
      </c>
      <c r="Q21" s="27" t="str">
        <f t="shared" si="4"/>
        <v/>
      </c>
      <c r="R21" s="27" t="str">
        <f>IF(P21="","",CHOOSE(VLOOKUP($O21,$A$1:$C$100,3,FALSE),AHS!$M$1,BHS!$M$1,CHS!$M$1,HMJHS!$M$1,KHS!$M$1,Kings!$M$1,MHS!$M$1,SWHS!$M$1,AMHS!$M$1,'S10'!$M$1,'S11'!$M$1,'S12'!$M$1,'S13'!$M$1,'S14'!$M$1,'S15'!$M$1,'S16'!$M$1,'S17'!$M$1,'S18'!$M$1,'S19'!$M$1,'S20'!$M$1))</f>
        <v/>
      </c>
      <c r="S21" s="25" t="str">
        <f t="shared" si="5"/>
        <v/>
      </c>
      <c r="T21" s="3" t="str">
        <f t="shared" si="6"/>
        <v/>
      </c>
      <c r="U21" s="21"/>
      <c r="V21" s="21"/>
      <c r="W21" s="21"/>
      <c r="X21" s="21"/>
      <c r="Y21" s="21"/>
      <c r="Z21" s="21"/>
    </row>
    <row r="22" spans="1:26" ht="15" customHeight="1" x14ac:dyDescent="0.25">
      <c r="A22" s="21" t="str">
        <f t="shared" si="2"/>
        <v/>
      </c>
      <c r="B22" s="21" t="str">
        <f t="shared" si="0"/>
        <v/>
      </c>
      <c r="C22" s="21">
        <v>5</v>
      </c>
      <c r="D22" s="21">
        <v>2</v>
      </c>
      <c r="E22" s="21" t="str">
        <f>IF(KHS!$C$5="","",KHS!$C$5)</f>
        <v/>
      </c>
      <c r="F22" s="21" t="str">
        <f>CONCATENATE(IF(KHS!$J$13=$D22,CONCATENATE(KHS!$I$13,"-"),""),IF(KHS!$J$14=$D22,CONCATENATE(KHS!$I$14,"-"),""),IF(KHS!$J$15=$D22,CONCATENATE(KHS!$I$15,"-"),""),IF(KHS!$J$16=$D22,CONCATENATE(KHS!$I$16,"-"),""),IF(KHS!$J$17=$D22,CONCATENATE(KHS!$I$17,"-"),""),IF(KHS!$J$18=$D22,CONCATENATE(KHS!$I$18,"-"),""),IF(KHS!$J$19=$D22,CONCATENATE(KHS!$I$19,"-"),""),IF(KHS!$J$20=$D22,CONCATENATE(KHS!$I$20,"-"),""),IF(KHS!$J$21=$D22,CONCATENATE(KHS!$I$21,"-"),""),IF(KHS!$J$22=$D22,CONCATENATE(KHS!$I$22,"-"),""),)</f>
        <v/>
      </c>
      <c r="G22" s="21" t="str">
        <f>CONCATENATE(IF(KHS!$J$23=$D22,CONCATENATE(KHS!$I$23,"-"),""),IF(KHS!$J$24=$D22,CONCATENATE(KHS!$I$24,"-"),""),IF(KHS!$J$25=$D22,CONCATENATE(KHS!$I$25,"-"),""),IF(KHS!$J$26=$D22,CONCATENATE(KHS!$I$26,"-"),""),IF(KHS!$J$27=$D22,CONCATENATE(KHS!$I$27,"-"),""),IF(KHS!$J$28=$D22,CONCATENATE(KHS!$I$28,"-"),""),IF(KHS!$J$29=$D22,CONCATENATE(KHS!$I$29,"-"),""),IF(KHS!$J$30=$D22,CONCATENATE(KHS!$I$30,"-"),""),IF(KHS!$J$31=$D22,CONCATENATE(KHS!$I$31,"-"),""),IF(KHS!$J$32=$D22,CONCATENATE(KHS!$I$32,"-"),""))</f>
        <v/>
      </c>
      <c r="H22" s="21" t="str">
        <f>CONCATENATE(IF(KHS!$R$13=$D22,CONCATENATE(KHS!$Q$13,"-"),""),IF(KHS!$R$14=$D22,CONCATENATE(KHS!$Q$14,"-"),""),IF(KHS!$R$15=$D22,CONCATENATE(KHS!$Q$15,"-"),""),IF(KHS!$R$16=$D22,CONCATENATE(KHS!$Q$16,"-"),""),IF(KHS!$R$17=$D22,CONCATENATE(KHS!$Q$17,"-"),""),IF(KHS!$R$18=$D22,CONCATENATE(KHS!$Q$18,"-"),""),IF(KHS!$R$19=$D22,CONCATENATE(KHS!$Q$19,"-"),""),IF(KHS!$R$20=$D22,CONCATENATE(KHS!$Q$20,"-"),""),IF(KHS!$R$21=$D22,CONCATENATE(KHS!$Q$21,"-"),""),IF(KHS!$R$22=$D22,CONCATENATE(KHS!$Q$22,"-"),""))</f>
        <v/>
      </c>
      <c r="I22" s="21" t="str">
        <f>CONCATENATE(,IF(KHS!$R$23=$D22,CONCATENATE(KHS!$Q$23,"-"),""),IF(KHS!$R$24=$D22,CONCATENATE(KHS!$Q$24,"-"),""),IF(KHS!$R$25=$D22,CONCATENATE(KHS!$Q$25,"-"),""),IF(KHS!$R$26=$D22,CONCATENATE(KHS!$Q$26,"-"),""),IF(KHS!$R$27=$D22,CONCATENATE(KHS!$Q$27,"-"),""),IF(KHS!$R$28=$D22,CONCATENATE(KHS!$Q$28,"-"),""),IF(KHS!$R$29=$D22,CONCATENATE(KHS!$Q$29,"-"),""),IF(KHS!$R$30=$D22,CONCATENATE(KHS!$Q$30,"-"),""),IF(KHS!$R$31=$D22,CONCATENATE(KHS!$Q$31,"-"),""),IF(KHS!$R$32=$D22,CONCATENATE(KHS!$Q$32,"-"),""))</f>
        <v/>
      </c>
      <c r="J22" s="21" t="str">
        <f>CONCATENATE(IF(KHS!$Z$13=$D22,CONCATENATE(KHS!$Y$13,"-"),""),IF(KHS!$Z$14=$D22,CONCATENATE(KHS!$Y$14,"-"),""),IF(KHS!$Z$15=$D22,CONCATENATE(KHS!$Y$15,"-"),""),IF(KHS!$Z$16=$D22,CONCATENATE(KHS!$Y$16,"-"),""),IF(KHS!$Z$17=$D22,CONCATENATE(KHS!$Y$17,"-"),""),IF(KHS!$Z$18=$D22,CONCATENATE(KHS!$Y$18,"-"),""),IF(KHS!$Z$19=$D22,CONCATENATE(KHS!$Y$19,"-"),""),IF(KHS!$Z$20=$D22,CONCATENATE(KHS!$Y$20,"-"),""),IF(KHS!$Z$21=$D22,CONCATENATE(KHS!$Y$21,"-"),""),IF(KHS!$Z$22=$D22,CONCATENATE(KHS!$Y$22,"-"),""),"")</f>
        <v/>
      </c>
      <c r="K22" s="21" t="str">
        <f>CONCATENATE(IF(KHS!$Z$23=$D22,CONCATENATE(KHS!$Y$23,"-"),""),IF(KHS!$Z$24=$D22,CONCATENATE(KHS!$Y$24,"-"),""),IF(KHS!$Z$25=$D22,CONCATENATE(KHS!$Y$25,"-"),""),IF(KHS!$Z$26=$D22,CONCATENATE(KHS!$Y$26,"-"),""),IF(KHS!$Z$27=$D22,CONCATENATE(KHS!$Y$27,"-"),""),IF(KHS!$Z$28=$D22,CONCATENATE(KHS!$Y$28,"-"),""),IF(KHS!$Z$29=$D22,CONCATENATE(KHS!$Y$29,"-"),""),IF(KHS!$Z$30=$D22,CONCATENATE(KHS!$Y$30,"-"),""),IF(KHS!$Z$31=$D22,CONCATENATE(KHS!$Y$31,"-"),""),IF(KHS!$Z$32=$D22,CONCATENATE(KHS!$Y$32,"-"),""))</f>
        <v/>
      </c>
      <c r="L22" s="21" t="str">
        <f>CONCATENATE(IF(KHS!$AH$13=$D22,CONCATENATE(KHS!$AG$13,"-"),""),IF(KHS!$AH$14=$D22,CONCATENATE(KHS!$AG$14,"-"),""),IF(KHS!$AH$15=$D22,CONCATENATE(KHS!$AG$15,"-"),""),IF(KHS!$AH$16=$D22,CONCATENATE(KHS!$AG$16,"-"),""),IF(KHS!$AH$17=$D22,CONCATENATE(KHS!$AG$17,"-"),""),IF(KHS!$AH$18=$D22,CONCATENATE(KHS!$AG$18,"-"),""),IF(KHS!$AH$19=$D22,CONCATENATE(KHS!$AG$19,"-"),""),IF(KHS!$AH$20=$D22,CONCATENATE(KHS!$AG$20,"-"),""),IF(KHS!$AH$21=$D22,CONCATENATE(KHS!$AG$21,"-"),""),IF(KHS!$AH$22=$D22,CONCATENATE(KHS!$AG$22,"-"),""),"")</f>
        <v/>
      </c>
      <c r="M22" s="21" t="str">
        <f>CONCATENATE(IF(KHS!$AH$23=$D22,CONCATENATE(KHS!$AG$23,"-"),""),IF(KHS!$AH$24=$D22,CONCATENATE(KHS!$AG$24,"-"),""),IF(KHS!$AH$25=$D22,CONCATENATE(KHS!$AG$25,"-"),""),IF(KHS!$AH$26=$D22,CONCATENATE(KHS!$AG$26,"-"),""),IF(KHS!$AH$27=$D22,CONCATENATE(KHS!$AG$27,"-"),""),IF(KHS!$AH$28=$D22,CONCATENATE(KHS!$AG$28,"-"),""),IF(KHS!$AH$29=$D22,CONCATENATE(KHS!$AG$29,"-"),""),IF(KHS!$AH$30=$D22,CONCATENATE(KHS!$AG$30,"-"),""),IF(KHS!$AH$31=$D22,CONCATENATE(KHS!$AG$31,"-"),""),IF(KHS!$AH$32=$D22,CONCATENATE(KHS!$AG$32,"-"),""))</f>
        <v/>
      </c>
      <c r="N22" s="21" t="str">
        <f t="shared" si="1"/>
        <v/>
      </c>
      <c r="O22" s="21">
        <v>20</v>
      </c>
      <c r="P22" s="27" t="str">
        <f t="shared" si="3"/>
        <v/>
      </c>
      <c r="Q22" s="27" t="str">
        <f t="shared" si="4"/>
        <v/>
      </c>
      <c r="R22" s="27" t="str">
        <f>IF(P22="","",CHOOSE(VLOOKUP($O22,$A$1:$C$100,3,FALSE),AHS!$M$1,BHS!$M$1,CHS!$M$1,HMJHS!$M$1,KHS!$M$1,Kings!$M$1,MHS!$M$1,SWHS!$M$1,AMHS!$M$1,'S10'!$M$1,'S11'!$M$1,'S12'!$M$1,'S13'!$M$1,'S14'!$M$1,'S15'!$M$1,'S16'!$M$1,'S17'!$M$1,'S18'!$M$1,'S19'!$M$1,'S20'!$M$1))</f>
        <v/>
      </c>
      <c r="S22" s="25" t="str">
        <f t="shared" si="5"/>
        <v/>
      </c>
      <c r="T22" s="3" t="str">
        <f t="shared" si="6"/>
        <v/>
      </c>
      <c r="U22" s="21"/>
      <c r="V22" s="21"/>
      <c r="W22" s="21"/>
      <c r="X22" s="21"/>
      <c r="Y22" s="21"/>
      <c r="Z22" s="21"/>
    </row>
    <row r="23" spans="1:26" ht="15" customHeight="1" x14ac:dyDescent="0.25">
      <c r="A23" s="21" t="str">
        <f t="shared" si="2"/>
        <v/>
      </c>
      <c r="B23" s="21" t="str">
        <f t="shared" si="0"/>
        <v/>
      </c>
      <c r="C23" s="21">
        <v>5</v>
      </c>
      <c r="D23" s="21">
        <v>3</v>
      </c>
      <c r="E23" s="21" t="str">
        <f>IF(KHS!$C$6="","",KHS!$C$6)</f>
        <v/>
      </c>
      <c r="F23" s="21" t="str">
        <f>CONCATENATE(IF(KHS!$J$13=$D23,CONCATENATE(KHS!$I$13,"-"),""),IF(KHS!$J$14=$D23,CONCATENATE(KHS!$I$14,"-"),""),IF(KHS!$J$15=$D23,CONCATENATE(KHS!$I$15,"-"),""),IF(KHS!$J$16=$D23,CONCATENATE(KHS!$I$16,"-"),""),IF(KHS!$J$17=$D23,CONCATENATE(KHS!$I$17,"-"),""),IF(KHS!$J$18=$D23,CONCATENATE(KHS!$I$18,"-"),""),IF(KHS!$J$19=$D23,CONCATENATE(KHS!$I$19,"-"),""),IF(KHS!$J$20=$D23,CONCATENATE(KHS!$I$20,"-"),""),IF(KHS!$J$21=$D23,CONCATENATE(KHS!$I$21,"-"),""),IF(KHS!$J$22=$D23,CONCATENATE(KHS!$I$22,"-"),""),)</f>
        <v/>
      </c>
      <c r="G23" s="21" t="str">
        <f>CONCATENATE(IF(KHS!$J$23=$D23,CONCATENATE(KHS!$I$23,"-"),""),IF(KHS!$J$24=$D23,CONCATENATE(KHS!$I$24,"-"),""),IF(KHS!$J$25=$D23,CONCATENATE(KHS!$I$25,"-"),""),IF(KHS!$J$26=$D23,CONCATENATE(KHS!$I$26,"-"),""),IF(KHS!$J$27=$D23,CONCATENATE(KHS!$I$27,"-"),""),IF(KHS!$J$28=$D23,CONCATENATE(KHS!$I$28,"-"),""),IF(KHS!$J$29=$D23,CONCATENATE(KHS!$I$29,"-"),""),IF(KHS!$J$30=$D23,CONCATENATE(KHS!$I$30,"-"),""),IF(KHS!$J$31=$D23,CONCATENATE(KHS!$I$31,"-"),""),IF(KHS!$J$32=$D23,CONCATENATE(KHS!$I$32,"-"),""))</f>
        <v/>
      </c>
      <c r="H23" s="21" t="str">
        <f>CONCATENATE(IF(KHS!$R$13=$D23,CONCATENATE(KHS!$Q$13,"-"),""),IF(KHS!$R$14=$D23,CONCATENATE(KHS!$Q$14,"-"),""),IF(KHS!$R$15=$D23,CONCATENATE(KHS!$Q$15,"-"),""),IF(KHS!$R$16=$D23,CONCATENATE(KHS!$Q$16,"-"),""),IF(KHS!$R$17=$D23,CONCATENATE(KHS!$Q$17,"-"),""),IF(KHS!$R$18=$D23,CONCATENATE(KHS!$Q$18,"-"),""),IF(KHS!$R$19=$D23,CONCATENATE(KHS!$Q$19,"-"),""),IF(KHS!$R$20=$D23,CONCATENATE(KHS!$Q$20,"-"),""),IF(KHS!$R$21=$D23,CONCATENATE(KHS!$Q$21,"-"),""),IF(KHS!$R$22=$D23,CONCATENATE(KHS!$Q$22,"-"),""))</f>
        <v/>
      </c>
      <c r="I23" s="21" t="str">
        <f>CONCATENATE(,IF(KHS!$R$23=$D23,CONCATENATE(KHS!$Q$23,"-"),""),IF(KHS!$R$24=$D23,CONCATENATE(KHS!$Q$24,"-"),""),IF(KHS!$R$25=$D23,CONCATENATE(KHS!$Q$25,"-"),""),IF(KHS!$R$26=$D23,CONCATENATE(KHS!$Q$26,"-"),""),IF(KHS!$R$27=$D23,CONCATENATE(KHS!$Q$27,"-"),""),IF(KHS!$R$28=$D23,CONCATENATE(KHS!$Q$28,"-"),""),IF(KHS!$R$29=$D23,CONCATENATE(KHS!$Q$29,"-"),""),IF(KHS!$R$30=$D23,CONCATENATE(KHS!$Q$30,"-"),""),IF(KHS!$R$31=$D23,CONCATENATE(KHS!$Q$31,"-"),""),IF(KHS!$R$32=$D23,CONCATENATE(KHS!$Q$32,"-"),""))</f>
        <v/>
      </c>
      <c r="J23" s="21" t="str">
        <f>CONCATENATE(IF(KHS!$Z$13=$D23,CONCATENATE(KHS!$Y$13,"-"),""),IF(KHS!$Z$14=$D23,CONCATENATE(KHS!$Y$14,"-"),""),IF(KHS!$Z$15=$D23,CONCATENATE(KHS!$Y$15,"-"),""),IF(KHS!$Z$16=$D23,CONCATENATE(KHS!$Y$16,"-"),""),IF(KHS!$Z$17=$D23,CONCATENATE(KHS!$Y$17,"-"),""),IF(KHS!$Z$18=$D23,CONCATENATE(KHS!$Y$18,"-"),""),IF(KHS!$Z$19=$D23,CONCATENATE(KHS!$Y$19,"-"),""),IF(KHS!$Z$20=$D23,CONCATENATE(KHS!$Y$20,"-"),""),IF(KHS!$Z$21=$D23,CONCATENATE(KHS!$Y$21,"-"),""),IF(KHS!$Z$22=$D23,CONCATENATE(KHS!$Y$22,"-"),""),"")</f>
        <v/>
      </c>
      <c r="K23" s="21" t="str">
        <f>CONCATENATE(IF(KHS!$Z$23=$D23,CONCATENATE(KHS!$Y$23,"-"),""),IF(KHS!$Z$24=$D23,CONCATENATE(KHS!$Y$24,"-"),""),IF(KHS!$Z$25=$D23,CONCATENATE(KHS!$Y$25,"-"),""),IF(KHS!$Z$26=$D23,CONCATENATE(KHS!$Y$26,"-"),""),IF(KHS!$Z$27=$D23,CONCATENATE(KHS!$Y$27,"-"),""),IF(KHS!$Z$28=$D23,CONCATENATE(KHS!$Y$28,"-"),""),IF(KHS!$Z$29=$D23,CONCATENATE(KHS!$Y$29,"-"),""),IF(KHS!$Z$30=$D23,CONCATENATE(KHS!$Y$30,"-"),""),IF(KHS!$Z$31=$D23,CONCATENATE(KHS!$Y$31,"-"),""),IF(KHS!$Z$32=$D23,CONCATENATE(KHS!$Y$32,"-"),""))</f>
        <v/>
      </c>
      <c r="L23" s="21" t="str">
        <f>CONCATENATE(IF(KHS!$AH$13=$D23,CONCATENATE(KHS!$AG$13,"-"),""),IF(KHS!$AH$14=$D23,CONCATENATE(KHS!$AG$14,"-"),""),IF(KHS!$AH$15=$D23,CONCATENATE(KHS!$AG$15,"-"),""),IF(KHS!$AH$16=$D23,CONCATENATE(KHS!$AG$16,"-"),""),IF(KHS!$AH$17=$D23,CONCATENATE(KHS!$AG$17,"-"),""),IF(KHS!$AH$18=$D23,CONCATENATE(KHS!$AG$18,"-"),""),IF(KHS!$AH$19=$D23,CONCATENATE(KHS!$AG$19,"-"),""),IF(KHS!$AH$20=$D23,CONCATENATE(KHS!$AG$20,"-"),""),IF(KHS!$AH$21=$D23,CONCATENATE(KHS!$AG$21,"-"),""),IF(KHS!$AH$22=$D23,CONCATENATE(KHS!$AG$22,"-"),""),"")</f>
        <v/>
      </c>
      <c r="M23" s="21" t="str">
        <f>CONCATENATE(IF(KHS!$AH$23=$D23,CONCATENATE(KHS!$AG$23,"-"),""),IF(KHS!$AH$24=$D23,CONCATENATE(KHS!$AG$24,"-"),""),IF(KHS!$AH$25=$D23,CONCATENATE(KHS!$AG$25,"-"),""),IF(KHS!$AH$26=$D23,CONCATENATE(KHS!$AG$26,"-"),""),IF(KHS!$AH$27=$D23,CONCATENATE(KHS!$AG$27,"-"),""),IF(KHS!$AH$28=$D23,CONCATENATE(KHS!$AG$28,"-"),""),IF(KHS!$AH$29=$D23,CONCATENATE(KHS!$AG$29,"-"),""),IF(KHS!$AH$30=$D23,CONCATENATE(KHS!$AG$30,"-"),""),IF(KHS!$AH$31=$D23,CONCATENATE(KHS!$AG$31,"-"),""),IF(KHS!$AH$32=$D23,CONCATENATE(KHS!$AG$32,"-"),""))</f>
        <v/>
      </c>
      <c r="N23" s="21" t="str">
        <f t="shared" si="1"/>
        <v/>
      </c>
      <c r="O23" s="21">
        <v>21</v>
      </c>
      <c r="P23" s="27" t="str">
        <f t="shared" si="3"/>
        <v/>
      </c>
      <c r="Q23" s="27" t="str">
        <f t="shared" si="4"/>
        <v/>
      </c>
      <c r="R23" s="27" t="str">
        <f>IF(P23="","",CHOOSE(VLOOKUP($O23,$A$1:$C$100,3,FALSE),AHS!$M$1,BHS!$M$1,CHS!$M$1,HMJHS!$M$1,KHS!$M$1,Kings!$M$1,MHS!$M$1,SWHS!$M$1,AMHS!$M$1,'S10'!$M$1,'S11'!$M$1,'S12'!$M$1,'S13'!$M$1,'S14'!$M$1,'S15'!$M$1,'S16'!$M$1,'S17'!$M$1,'S18'!$M$1,'S19'!$M$1,'S20'!$M$1))</f>
        <v/>
      </c>
      <c r="S23" s="25" t="str">
        <f t="shared" si="5"/>
        <v/>
      </c>
      <c r="T23" s="3" t="str">
        <f t="shared" si="6"/>
        <v/>
      </c>
      <c r="U23" s="21"/>
      <c r="V23" s="21"/>
      <c r="W23" s="21"/>
      <c r="X23" s="21"/>
      <c r="Y23" s="21"/>
      <c r="Z23" s="21"/>
    </row>
    <row r="24" spans="1:26" ht="15" customHeight="1" x14ac:dyDescent="0.25">
      <c r="A24" s="21" t="str">
        <f t="shared" si="2"/>
        <v/>
      </c>
      <c r="B24" s="21" t="str">
        <f t="shared" si="0"/>
        <v/>
      </c>
      <c r="C24" s="21">
        <v>5</v>
      </c>
      <c r="D24" s="21">
        <v>4</v>
      </c>
      <c r="E24" s="21" t="str">
        <f>IF(KHS!$C$7="","",KHS!$C$7)</f>
        <v/>
      </c>
      <c r="F24" s="21" t="str">
        <f>CONCATENATE(IF(KHS!$J$13=$D24,CONCATENATE(KHS!$I$13,"-"),""),IF(KHS!$J$14=$D24,CONCATENATE(KHS!$I$14,"-"),""),IF(KHS!$J$15=$D24,CONCATENATE(KHS!$I$15,"-"),""),IF(KHS!$J$16=$D24,CONCATENATE(KHS!$I$16,"-"),""),IF(KHS!$J$17=$D24,CONCATENATE(KHS!$I$17,"-"),""),IF(KHS!$J$18=$D24,CONCATENATE(KHS!$I$18,"-"),""),IF(KHS!$J$19=$D24,CONCATENATE(KHS!$I$19,"-"),""),IF(KHS!$J$20=$D24,CONCATENATE(KHS!$I$20,"-"),""),IF(KHS!$J$21=$D24,CONCATENATE(KHS!$I$21,"-"),""),IF(KHS!$J$22=$D24,CONCATENATE(KHS!$I$22,"-"),""),)</f>
        <v/>
      </c>
      <c r="G24" s="21" t="str">
        <f>CONCATENATE(IF(KHS!$J$23=$D24,CONCATENATE(KHS!$I$23,"-"),""),IF(KHS!$J$24=$D24,CONCATENATE(KHS!$I$24,"-"),""),IF(KHS!$J$25=$D24,CONCATENATE(KHS!$I$25,"-"),""),IF(KHS!$J$26=$D24,CONCATENATE(KHS!$I$26,"-"),""),IF(KHS!$J$27=$D24,CONCATENATE(KHS!$I$27,"-"),""),IF(KHS!$J$28=$D24,CONCATENATE(KHS!$I$28,"-"),""),IF(KHS!$J$29=$D24,CONCATENATE(KHS!$I$29,"-"),""),IF(KHS!$J$30=$D24,CONCATENATE(KHS!$I$30,"-"),""),IF(KHS!$J$31=$D24,CONCATENATE(KHS!$I$31,"-"),""),IF(KHS!$J$32=$D24,CONCATENATE(KHS!$I$32,"-"),""))</f>
        <v/>
      </c>
      <c r="H24" s="21" t="str">
        <f>CONCATENATE(IF(KHS!$R$13=$D24,CONCATENATE(KHS!$Q$13,"-"),""),IF(KHS!$R$14=$D24,CONCATENATE(KHS!$Q$14,"-"),""),IF(KHS!$R$15=$D24,CONCATENATE(KHS!$Q$15,"-"),""),IF(KHS!$R$16=$D24,CONCATENATE(KHS!$Q$16,"-"),""),IF(KHS!$R$17=$D24,CONCATENATE(KHS!$Q$17,"-"),""),IF(KHS!$R$18=$D24,CONCATENATE(KHS!$Q$18,"-"),""),IF(KHS!$R$19=$D24,CONCATENATE(KHS!$Q$19,"-"),""),IF(KHS!$R$20=$D24,CONCATENATE(KHS!$Q$20,"-"),""),IF(KHS!$R$21=$D24,CONCATENATE(KHS!$Q$21,"-"),""),IF(KHS!$R$22=$D24,CONCATENATE(KHS!$Q$22,"-"),""))</f>
        <v/>
      </c>
      <c r="I24" s="21" t="str">
        <f>CONCATENATE(,IF(KHS!$R$23=$D24,CONCATENATE(KHS!$Q$23,"-"),""),IF(KHS!$R$24=$D24,CONCATENATE(KHS!$Q$24,"-"),""),IF(KHS!$R$25=$D24,CONCATENATE(KHS!$Q$25,"-"),""),IF(KHS!$R$26=$D24,CONCATENATE(KHS!$Q$26,"-"),""),IF(KHS!$R$27=$D24,CONCATENATE(KHS!$Q$27,"-"),""),IF(KHS!$R$28=$D24,CONCATENATE(KHS!$Q$28,"-"),""),IF(KHS!$R$29=$D24,CONCATENATE(KHS!$Q$29,"-"),""),IF(KHS!$R$30=$D24,CONCATENATE(KHS!$Q$30,"-"),""),IF(KHS!$R$31=$D24,CONCATENATE(KHS!$Q$31,"-"),""),IF(KHS!$R$32=$D24,CONCATENATE(KHS!$Q$32,"-"),""))</f>
        <v/>
      </c>
      <c r="J24" s="21" t="str">
        <f>CONCATENATE(IF(KHS!$Z$13=$D24,CONCATENATE(KHS!$Y$13,"-"),""),IF(KHS!$Z$14=$D24,CONCATENATE(KHS!$Y$14,"-"),""),IF(KHS!$Z$15=$D24,CONCATENATE(KHS!$Y$15,"-"),""),IF(KHS!$Z$16=$D24,CONCATENATE(KHS!$Y$16,"-"),""),IF(KHS!$Z$17=$D24,CONCATENATE(KHS!$Y$17,"-"),""),IF(KHS!$Z$18=$D24,CONCATENATE(KHS!$Y$18,"-"),""),IF(KHS!$Z$19=$D24,CONCATENATE(KHS!$Y$19,"-"),""),IF(KHS!$Z$20=$D24,CONCATENATE(KHS!$Y$20,"-"),""),IF(KHS!$Z$21=$D24,CONCATENATE(KHS!$Y$21,"-"),""),IF(KHS!$Z$22=$D24,CONCATENATE(KHS!$Y$22,"-"),""),"")</f>
        <v/>
      </c>
      <c r="K24" s="21" t="str">
        <f>CONCATENATE(IF(KHS!$Z$23=$D24,CONCATENATE(KHS!$Y$23,"-"),""),IF(KHS!$Z$24=$D24,CONCATENATE(KHS!$Y$24,"-"),""),IF(KHS!$Z$25=$D24,CONCATENATE(KHS!$Y$25,"-"),""),IF(KHS!$Z$26=$D24,CONCATENATE(KHS!$Y$26,"-"),""),IF(KHS!$Z$27=$D24,CONCATENATE(KHS!$Y$27,"-"),""),IF(KHS!$Z$28=$D24,CONCATENATE(KHS!$Y$28,"-"),""),IF(KHS!$Z$29=$D24,CONCATENATE(KHS!$Y$29,"-"),""),IF(KHS!$Z$30=$D24,CONCATENATE(KHS!$Y$30,"-"),""),IF(KHS!$Z$31=$D24,CONCATENATE(KHS!$Y$31,"-"),""),IF(KHS!$Z$32=$D24,CONCATENATE(KHS!$Y$32,"-"),""))</f>
        <v/>
      </c>
      <c r="L24" s="21" t="str">
        <f>CONCATENATE(IF(KHS!$AH$13=$D24,CONCATENATE(KHS!$AG$13,"-"),""),IF(KHS!$AH$14=$D24,CONCATENATE(KHS!$AG$14,"-"),""),IF(KHS!$AH$15=$D24,CONCATENATE(KHS!$AG$15,"-"),""),IF(KHS!$AH$16=$D24,CONCATENATE(KHS!$AG$16,"-"),""),IF(KHS!$AH$17=$D24,CONCATENATE(KHS!$AG$17,"-"),""),IF(KHS!$AH$18=$D24,CONCATENATE(KHS!$AG$18,"-"),""),IF(KHS!$AH$19=$D24,CONCATENATE(KHS!$AG$19,"-"),""),IF(KHS!$AH$20=$D24,CONCATENATE(KHS!$AG$20,"-"),""),IF(KHS!$AH$21=$D24,CONCATENATE(KHS!$AG$21,"-"),""),IF(KHS!$AH$22=$D24,CONCATENATE(KHS!$AG$22,"-"),""),"")</f>
        <v/>
      </c>
      <c r="M24" s="21" t="str">
        <f>CONCATENATE(IF(KHS!$AH$23=$D24,CONCATENATE(KHS!$AG$23,"-"),""),IF(KHS!$AH$24=$D24,CONCATENATE(KHS!$AG$24,"-"),""),IF(KHS!$AH$25=$D24,CONCATENATE(KHS!$AG$25,"-"),""),IF(KHS!$AH$26=$D24,CONCATENATE(KHS!$AG$26,"-"),""),IF(KHS!$AH$27=$D24,CONCATENATE(KHS!$AG$27,"-"),""),IF(KHS!$AH$28=$D24,CONCATENATE(KHS!$AG$28,"-"),""),IF(KHS!$AH$29=$D24,CONCATENATE(KHS!$AG$29,"-"),""),IF(KHS!$AH$30=$D24,CONCATENATE(KHS!$AG$30,"-"),""),IF(KHS!$AH$31=$D24,CONCATENATE(KHS!$AG$31,"-"),""),IF(KHS!$AH$32=$D24,CONCATENATE(KHS!$AG$32,"-"),""))</f>
        <v/>
      </c>
      <c r="N24" s="21" t="str">
        <f t="shared" si="1"/>
        <v/>
      </c>
      <c r="O24" s="21">
        <v>22</v>
      </c>
      <c r="P24" s="27" t="str">
        <f t="shared" si="3"/>
        <v/>
      </c>
      <c r="Q24" s="27" t="str">
        <f t="shared" si="4"/>
        <v/>
      </c>
      <c r="R24" s="27" t="str">
        <f>IF(P24="","",CHOOSE(VLOOKUP($O24,$A$1:$C$100,3,FALSE),AHS!$M$1,BHS!$M$1,CHS!$M$1,HMJHS!$M$1,KHS!$M$1,Kings!$M$1,MHS!$M$1,SWHS!$M$1,AMHS!$M$1,'S10'!$M$1,'S11'!$M$1,'S12'!$M$1,'S13'!$M$1,'S14'!$M$1,'S15'!$M$1,'S16'!$M$1,'S17'!$M$1,'S18'!$M$1,'S19'!$M$1,'S20'!$M$1))</f>
        <v/>
      </c>
      <c r="S24" s="25" t="str">
        <f t="shared" si="5"/>
        <v/>
      </c>
      <c r="T24" s="3" t="str">
        <f t="shared" si="6"/>
        <v/>
      </c>
      <c r="U24" s="21"/>
      <c r="V24" s="21"/>
      <c r="W24" s="21"/>
      <c r="X24" s="21"/>
      <c r="Y24" s="21"/>
      <c r="Z24" s="21"/>
    </row>
    <row r="25" spans="1:26" ht="15" customHeight="1" x14ac:dyDescent="0.25">
      <c r="A25" s="21" t="str">
        <f t="shared" si="2"/>
        <v/>
      </c>
      <c r="B25" s="21" t="str">
        <f t="shared" si="0"/>
        <v/>
      </c>
      <c r="C25" s="21">
        <v>5</v>
      </c>
      <c r="D25" s="21">
        <v>5</v>
      </c>
      <c r="E25" s="21" t="str">
        <f>IF(KHS!$C$8="","",KHS!$C$8)</f>
        <v/>
      </c>
      <c r="F25" s="21" t="str">
        <f>CONCATENATE(IF(KHS!$J$13=$D25,CONCATENATE(KHS!$I$13,"-"),""),IF(KHS!$J$14=$D25,CONCATENATE(KHS!$I$14,"-"),""),IF(KHS!$J$15=$D25,CONCATENATE(KHS!$I$15,"-"),""),IF(KHS!$J$16=$D25,CONCATENATE(KHS!$I$16,"-"),""),IF(KHS!$J$17=$D25,CONCATENATE(KHS!$I$17,"-"),""),IF(KHS!$J$18=$D25,CONCATENATE(KHS!$I$18,"-"),""),IF(KHS!$J$19=$D25,CONCATENATE(KHS!$I$19,"-"),""),IF(KHS!$J$20=$D25,CONCATENATE(KHS!$I$20,"-"),""),IF(KHS!$J$21=$D25,CONCATENATE(KHS!$I$21,"-"),""),IF(KHS!$J$22=$D25,CONCATENATE(KHS!$I$22,"-"),""),)</f>
        <v/>
      </c>
      <c r="G25" s="21" t="str">
        <f>CONCATENATE(IF(KHS!$J$23=$D25,CONCATENATE(KHS!$I$23,"-"),""),IF(KHS!$J$24=$D25,CONCATENATE(KHS!$I$24,"-"),""),IF(KHS!$J$25=$D25,CONCATENATE(KHS!$I$25,"-"),""),IF(KHS!$J$26=$D25,CONCATENATE(KHS!$I$26,"-"),""),IF(KHS!$J$27=$D25,CONCATENATE(KHS!$I$27,"-"),""),IF(KHS!$J$28=$D25,CONCATENATE(KHS!$I$28,"-"),""),IF(KHS!$J$29=$D25,CONCATENATE(KHS!$I$29,"-"),""),IF(KHS!$J$30=$D25,CONCATENATE(KHS!$I$30,"-"),""),IF(KHS!$J$31=$D25,CONCATENATE(KHS!$I$31,"-"),""),IF(KHS!$J$32=$D25,CONCATENATE(KHS!$I$32,"-"),""))</f>
        <v/>
      </c>
      <c r="H25" s="21" t="str">
        <f>CONCATENATE(IF(KHS!$R$13=$D25,CONCATENATE(KHS!$Q$13,"-"),""),IF(KHS!$R$14=$D25,CONCATENATE(KHS!$Q$14,"-"),""),IF(KHS!$R$15=$D25,CONCATENATE(KHS!$Q$15,"-"),""),IF(KHS!$R$16=$D25,CONCATENATE(KHS!$Q$16,"-"),""),IF(KHS!$R$17=$D25,CONCATENATE(KHS!$Q$17,"-"),""),IF(KHS!$R$18=$D25,CONCATENATE(KHS!$Q$18,"-"),""),IF(KHS!$R$19=$D25,CONCATENATE(KHS!$Q$19,"-"),""),IF(KHS!$R$20=$D25,CONCATENATE(KHS!$Q$20,"-"),""),IF(KHS!$R$21=$D25,CONCATENATE(KHS!$Q$21,"-"),""),IF(KHS!$R$22=$D25,CONCATENATE(KHS!$Q$22,"-"),""))</f>
        <v/>
      </c>
      <c r="I25" s="21" t="str">
        <f>CONCATENATE(,IF(KHS!$R$23=$D25,CONCATENATE(KHS!$Q$23,"-"),""),IF(KHS!$R$24=$D25,CONCATENATE(KHS!$Q$24,"-"),""),IF(KHS!$R$25=$D25,CONCATENATE(KHS!$Q$25,"-"),""),IF(KHS!$R$26=$D25,CONCATENATE(KHS!$Q$26,"-"),""),IF(KHS!$R$27=$D25,CONCATENATE(KHS!$Q$27,"-"),""),IF(KHS!$R$28=$D25,CONCATENATE(KHS!$Q$28,"-"),""),IF(KHS!$R$29=$D25,CONCATENATE(KHS!$Q$29,"-"),""),IF(KHS!$R$30=$D25,CONCATENATE(KHS!$Q$30,"-"),""),IF(KHS!$R$31=$D25,CONCATENATE(KHS!$Q$31,"-"),""),IF(KHS!$R$32=$D25,CONCATENATE(KHS!$Q$32,"-"),""))</f>
        <v/>
      </c>
      <c r="J25" s="21" t="str">
        <f>CONCATENATE(IF(KHS!$Z$13=$D25,CONCATENATE(KHS!$Y$13,"-"),""),IF(KHS!$Z$14=$D25,CONCATENATE(KHS!$Y$14,"-"),""),IF(KHS!$Z$15=$D25,CONCATENATE(KHS!$Y$15,"-"),""),IF(KHS!$Z$16=$D25,CONCATENATE(KHS!$Y$16,"-"),""),IF(KHS!$Z$17=$D25,CONCATENATE(KHS!$Y$17,"-"),""),IF(KHS!$Z$18=$D25,CONCATENATE(KHS!$Y$18,"-"),""),IF(KHS!$Z$19=$D25,CONCATENATE(KHS!$Y$19,"-"),""),IF(KHS!$Z$20=$D25,CONCATENATE(KHS!$Y$20,"-"),""),IF(KHS!$Z$21=$D25,CONCATENATE(KHS!$Y$21,"-"),""),IF(KHS!$Z$22=$D25,CONCATENATE(KHS!$Y$22,"-"),""),"")</f>
        <v/>
      </c>
      <c r="K25" s="21" t="str">
        <f>CONCATENATE(IF(KHS!$Z$23=$D25,CONCATENATE(KHS!$Y$23,"-"),""),IF(KHS!$Z$24=$D25,CONCATENATE(KHS!$Y$24,"-"),""),IF(KHS!$Z$25=$D25,CONCATENATE(KHS!$Y$25,"-"),""),IF(KHS!$Z$26=$D25,CONCATENATE(KHS!$Y$26,"-"),""),IF(KHS!$Z$27=$D25,CONCATENATE(KHS!$Y$27,"-"),""),IF(KHS!$Z$28=$D25,CONCATENATE(KHS!$Y$28,"-"),""),IF(KHS!$Z$29=$D25,CONCATENATE(KHS!$Y$29,"-"),""),IF(KHS!$Z$30=$D25,CONCATENATE(KHS!$Y$30,"-"),""),IF(KHS!$Z$31=$D25,CONCATENATE(KHS!$Y$31,"-"),""),IF(KHS!$Z$32=$D25,CONCATENATE(KHS!$Y$32,"-"),""))</f>
        <v/>
      </c>
      <c r="L25" s="21" t="str">
        <f>CONCATENATE(IF(KHS!$AH$13=$D25,CONCATENATE(KHS!$AG$13,"-"),""),IF(KHS!$AH$14=$D25,CONCATENATE(KHS!$AG$14,"-"),""),IF(KHS!$AH$15=$D25,CONCATENATE(KHS!$AG$15,"-"),""),IF(KHS!$AH$16=$D25,CONCATENATE(KHS!$AG$16,"-"),""),IF(KHS!$AH$17=$D25,CONCATENATE(KHS!$AG$17,"-"),""),IF(KHS!$AH$18=$D25,CONCATENATE(KHS!$AG$18,"-"),""),IF(KHS!$AH$19=$D25,CONCATENATE(KHS!$AG$19,"-"),""),IF(KHS!$AH$20=$D25,CONCATENATE(KHS!$AG$20,"-"),""),IF(KHS!$AH$21=$D25,CONCATENATE(KHS!$AG$21,"-"),""),IF(KHS!$AH$22=$D25,CONCATENATE(KHS!$AG$22,"-"),""),"")</f>
        <v/>
      </c>
      <c r="M25" s="21" t="str">
        <f>CONCATENATE(IF(KHS!$AH$23=$D25,CONCATENATE(KHS!$AG$23,"-"),""),IF(KHS!$AH$24=$D25,CONCATENATE(KHS!$AG$24,"-"),""),IF(KHS!$AH$25=$D25,CONCATENATE(KHS!$AG$25,"-"),""),IF(KHS!$AH$26=$D25,CONCATENATE(KHS!$AG$26,"-"),""),IF(KHS!$AH$27=$D25,CONCATENATE(KHS!$AG$27,"-"),""),IF(KHS!$AH$28=$D25,CONCATENATE(KHS!$AG$28,"-"),""),IF(KHS!$AH$29=$D25,CONCATENATE(KHS!$AG$29,"-"),""),IF(KHS!$AH$30=$D25,CONCATENATE(KHS!$AG$30,"-"),""),IF(KHS!$AH$31=$D25,CONCATENATE(KHS!$AG$31,"-"),""),IF(KHS!$AH$32=$D25,CONCATENATE(KHS!$AG$32,"-"),""))</f>
        <v/>
      </c>
      <c r="N25" s="21" t="str">
        <f t="shared" si="1"/>
        <v/>
      </c>
      <c r="O25" s="21">
        <v>23</v>
      </c>
      <c r="P25" s="27" t="str">
        <f t="shared" si="3"/>
        <v/>
      </c>
      <c r="Q25" s="27" t="str">
        <f t="shared" si="4"/>
        <v/>
      </c>
      <c r="R25" s="27" t="str">
        <f>IF(P25="","",CHOOSE(VLOOKUP($O25,$A$1:$C$100,3,FALSE),AHS!$M$1,BHS!$M$1,CHS!$M$1,HMJHS!$M$1,KHS!$M$1,Kings!$M$1,MHS!$M$1,SWHS!$M$1,AMHS!$M$1,'S10'!$M$1,'S11'!$M$1,'S12'!$M$1,'S13'!$M$1,'S14'!$M$1,'S15'!$M$1,'S16'!$M$1,'S17'!$M$1,'S18'!$M$1,'S19'!$M$1,'S20'!$M$1))</f>
        <v/>
      </c>
      <c r="S25" s="25" t="str">
        <f t="shared" si="5"/>
        <v/>
      </c>
      <c r="T25" s="3" t="str">
        <f t="shared" si="6"/>
        <v/>
      </c>
      <c r="U25" s="21"/>
      <c r="V25" s="21"/>
      <c r="W25" s="21"/>
      <c r="X25" s="21"/>
      <c r="Y25" s="21"/>
      <c r="Z25" s="21"/>
    </row>
    <row r="26" spans="1:26" ht="15" customHeight="1" x14ac:dyDescent="0.25">
      <c r="A26" s="21">
        <f t="shared" si="2"/>
        <v>2</v>
      </c>
      <c r="B26" s="21">
        <f t="shared" si="0"/>
        <v>2</v>
      </c>
      <c r="C26" s="21">
        <v>6</v>
      </c>
      <c r="D26" s="21">
        <v>1</v>
      </c>
      <c r="E26" s="21">
        <f>IF(Kings!$C$4="","",Kings!$C$4)</f>
        <v>50.5</v>
      </c>
      <c r="F26" s="21" t="str">
        <f>CONCATENATE(IF(Kings!$J$13=$D26,CONCATENATE(Kings!$I$13,"-"),""),IF(Kings!$J$14=$D26,CONCATENATE(Kings!$I$14,"-"),""),IF(Kings!$J$15=$D26,CONCATENATE(Kings!$I$15,"-"),""),IF(Kings!$J$16=$D26,CONCATENATE(Kings!$I$16,"-"),""),IF(Kings!$J$17=$D26,CONCATENATE(Kings!$I$17,"-"),""),IF(Kings!$J$18=$D26,CONCATENATE(Kings!$I$18,"-"),""),IF(Kings!$J$19=$D26,CONCATENATE(Kings!$I$19,"-"),""),IF(Kings!$J$20=$D26,CONCATENATE(Kings!$I$20,"-"),""),IF(Kings!$J$21=$D26,CONCATENATE(Kings!$I$21,"-"),""),IF(Kings!$J$22=$D26,CONCATENATE(Kings!$I$22,"-"),""),)</f>
        <v/>
      </c>
      <c r="G26" s="21" t="str">
        <f>CONCATENATE(IF(Kings!$J$23=$D26,CONCATENATE(Kings!$I$23,"-"),""),IF(Kings!$J$24=$D26,CONCATENATE(Kings!$I$24,"-"),""),IF(Kings!$J$25=$D26,CONCATENATE(Kings!$I$25,"-"),""),IF(Kings!$J$26=$D26,CONCATENATE(Kings!$I$26,"-"),""),IF(Kings!$J$27=$D26,CONCATENATE(Kings!$I$27,"-"),""),IF(Kings!$J$28=$D26,CONCATENATE(Kings!$I$28,"-"),""),IF(Kings!$J$29=$D26,CONCATENATE(Kings!$I$29,"-"),""),IF(Kings!$J$30=$D26,CONCATENATE(Kings!$I$30,"-"),""),IF(Kings!$J$31=$D26,CONCATENATE(Kings!$I$31,"-"),""),IF(Kings!$J$32=$D26,CONCATENATE(Kings!$I$32,"-"),""))</f>
        <v/>
      </c>
      <c r="H26" s="21" t="str">
        <f>CONCATENATE(IF(Kings!$R$13=$D26,CONCATENATE(Kings!$Q$13,"-"),""),IF(Kings!$R$14=$D26,CONCATENATE(Kings!$Q$14,"-"),""),IF(Kings!$R$15=$D26,CONCATENATE(Kings!$Q$15,"-"),""),IF(Kings!$R$16=$D26,CONCATENATE(Kings!$Q$16,"-"),""),IF(Kings!$R$17=$D26,CONCATENATE(Kings!$Q$17,"-"),""),IF(Kings!$R$18=$D26,CONCATENATE(Kings!$Q$18,"-"),""),IF(Kings!$R$19=$D26,CONCATENATE(Kings!$Q$19,"-"),""),IF(Kings!$R$20=$D26,CONCATENATE(Kings!$Q$20,"-"),""),IF(Kings!$R$21=$D26,CONCATENATE(Kings!$Q$21,"-"),""),IF(Kings!$R$22=$D26,CONCATENATE(Kings!$Q$22,"-"),""))</f>
        <v/>
      </c>
      <c r="I26" s="21" t="str">
        <f>CONCATENATE(,IF(Kings!$R$23=$D26,CONCATENATE(Kings!$Q$23,"-"),""),IF(Kings!$R$24=$D26,CONCATENATE(Kings!$Q$24,"-"),""),IF(Kings!$R$25=$D26,CONCATENATE(Kings!$Q$25,"-"),""),IF(Kings!$R$26=$D26,CONCATENATE(Kings!$Q$26,"-"),""),IF(Kings!$R$27=$D26,CONCATENATE(Kings!$Q$27,"-"),""),IF(Kings!$R$28=$D26,CONCATENATE(Kings!$Q$28,"-"),""),IF(Kings!$R$29=$D26,CONCATENATE(Kings!$Q$29,"-"),""),IF(Kings!$R$30=$D26,CONCATENATE(Kings!$Q$30,"-"),""),IF(Kings!$R$31=$D26,CONCATENATE(Kings!$Q$31,"-"),""),IF(Kings!$R$32=$D26,CONCATENATE(Kings!$Q$32,"-"),""))</f>
        <v/>
      </c>
      <c r="J26" s="21" t="str">
        <f>CONCATENATE(IF(Kings!$Z$13=$D26,CONCATENATE(Kings!$Y$13,"-"),""),IF(Kings!$Z$14=$D26,CONCATENATE(Kings!$Y$14,"-"),""),IF(Kings!$Z$15=$D26,CONCATENATE(Kings!$Y$15,"-"),""),IF(Kings!$Z$16=$D26,CONCATENATE(Kings!$Y$16,"-"),""),IF(Kings!$Z$17=$D26,CONCATENATE(Kings!$Y$17,"-"),""),IF(Kings!$Z$18=$D26,CONCATENATE(Kings!$Y$18,"-"),""),IF(Kings!$Z$19=$D26,CONCATENATE(Kings!$Y$19,"-"),""),IF(Kings!$Z$20=$D26,CONCATENATE(Kings!$Y$20,"-"),""),IF(Kings!$Z$21=$D26,CONCATENATE(Kings!$Y$21,"-"),""),IF(Kings!$Z$22=$D26,CONCATENATE(Kings!$Y$22,"-"),""),"")</f>
        <v>Sophia Liao-Chloe Byun-</v>
      </c>
      <c r="K26" s="21" t="str">
        <f>CONCATENATE(IF(Kings!$Z$23=$D26,CONCATENATE(Kings!$Y$23,"-"),""),IF(Kings!$Z$24=$D26,CONCATENATE(Kings!$Y$24,"-"),""),IF(Kings!$Z$25=$D26,CONCATENATE(Kings!$Y$25,"-"),""),IF(Kings!$Z$26=$D26,CONCATENATE(Kings!$Y$26,"-"),""),IF(Kings!$Z$27=$D26,CONCATENATE(Kings!$Y$27,"-"),""),IF(Kings!$Z$28=$D26,CONCATENATE(Kings!$Y$28,"-"),""),IF(Kings!$Z$29=$D26,CONCATENATE(Kings!$Y$29,"-"),""),IF(Kings!$Z$30=$D26,CONCATENATE(Kings!$Y$30,"-"),""),IF(Kings!$Z$31=$D26,CONCATENATE(Kings!$Y$31,"-"),""),IF(Kings!$Z$32=$D26,CONCATENATE(Kings!$Y$32,"-"),""))</f>
        <v/>
      </c>
      <c r="L26" s="21" t="str">
        <f>CONCATENATE(IF(Kings!$AH$13=$D26,CONCATENATE(Kings!$AG$13,"-"),""),IF(Kings!$AH$14=$D26,CONCATENATE(Kings!$AG$14,"-"),""),IF(Kings!$AH$15=$D26,CONCATENATE(Kings!$AG$15,"-"),""),IF(Kings!$AH$16=$D26,CONCATENATE(Kings!$AG$16,"-"),""),IF(Kings!$AH$17=$D26,CONCATENATE(Kings!$AG$17,"-"),""),IF(Kings!$AH$18=$D26,CONCATENATE(Kings!$AG$18,"-"),""),IF(Kings!$AH$19=$D26,CONCATENATE(Kings!$AG$19,"-"),""),IF(Kings!$AH$20=$D26,CONCATENATE(Kings!$AG$20,"-"),""),IF(Kings!$AH$21=$D26,CONCATENATE(Kings!$AG$21,"-"),""),IF(Kings!$AH$22=$D26,CONCATENATE(Kings!$AG$22,"-"),""),"")</f>
        <v/>
      </c>
      <c r="M26" s="21" t="str">
        <f>CONCATENATE(IF(Kings!$AH$23=$D26,CONCATENATE(Kings!$AG$23,"-"),""),IF(Kings!$AH$24=$D26,CONCATENATE(Kings!$AG$24,"-"),""),IF(Kings!$AH$25=$D26,CONCATENATE(Kings!$AG$25,"-"),""),IF(Kings!$AH$26=$D26,CONCATENATE(Kings!$AG$26,"-"),""),IF(Kings!$AH$27=$D26,CONCATENATE(Kings!$AG$27,"-"),""),IF(Kings!$AH$28=$D26,CONCATENATE(Kings!$AG$28,"-"),""),IF(Kings!$AH$29=$D26,CONCATENATE(Kings!$AG$29,"-"),""),IF(Kings!$AH$30=$D26,CONCATENATE(Kings!$AG$30,"-"),""),IF(Kings!$AH$31=$D26,CONCATENATE(Kings!$AG$31,"-"),""),IF(Kings!$AH$32=$D26,CONCATENATE(Kings!$AG$32,"-"),""))</f>
        <v/>
      </c>
      <c r="N26" s="21" t="str">
        <f t="shared" si="1"/>
        <v>Sophia Liao-Chloe Byun-</v>
      </c>
      <c r="O26" s="21">
        <v>24</v>
      </c>
      <c r="P26" s="27" t="str">
        <f t="shared" si="3"/>
        <v/>
      </c>
      <c r="Q26" s="27" t="str">
        <f t="shared" si="4"/>
        <v/>
      </c>
      <c r="R26" s="27" t="str">
        <f>IF(P26="","",CHOOSE(VLOOKUP($O26,$A$1:$C$100,3,FALSE),AHS!$M$1,BHS!$M$1,CHS!$M$1,HMJHS!$M$1,KHS!$M$1,Kings!$M$1,MHS!$M$1,SWHS!$M$1,AMHS!$M$1,'S10'!$M$1,'S11'!$M$1,'S12'!$M$1,'S13'!$M$1,'S14'!$M$1,'S15'!$M$1,'S16'!$M$1,'S17'!$M$1,'S18'!$M$1,'S19'!$M$1,'S20'!$M$1))</f>
        <v/>
      </c>
      <c r="S26" s="25" t="str">
        <f t="shared" si="5"/>
        <v/>
      </c>
      <c r="T26" s="3" t="str">
        <f t="shared" si="6"/>
        <v/>
      </c>
      <c r="U26" s="21"/>
      <c r="V26" s="21"/>
      <c r="W26" s="21"/>
      <c r="X26" s="21"/>
      <c r="Y26" s="21"/>
      <c r="Z26" s="21"/>
    </row>
    <row r="27" spans="1:26" ht="15" customHeight="1" x14ac:dyDescent="0.25">
      <c r="A27" s="21" t="str">
        <f t="shared" si="2"/>
        <v/>
      </c>
      <c r="B27" s="21" t="str">
        <f t="shared" si="0"/>
        <v/>
      </c>
      <c r="C27" s="21">
        <v>6</v>
      </c>
      <c r="D27" s="21">
        <v>2</v>
      </c>
      <c r="E27" s="21" t="str">
        <f>IF(Kings!$C$5="","",Kings!$C$5)</f>
        <v/>
      </c>
      <c r="F27" s="21" t="str">
        <f>CONCATENATE(IF(Kings!$J$13=$D27,CONCATENATE(Kings!$I$13,"-"),""),IF(Kings!$J$14=$D27,CONCATENATE(Kings!$I$14,"-"),""),IF(Kings!$J$15=$D27,CONCATENATE(Kings!$I$15,"-"),""),IF(Kings!$J$16=$D27,CONCATENATE(Kings!$I$16,"-"),""),IF(Kings!$J$17=$D27,CONCATENATE(Kings!$I$17,"-"),""),IF(Kings!$J$18=$D27,CONCATENATE(Kings!$I$18,"-"),""),IF(Kings!$J$19=$D27,CONCATENATE(Kings!$I$19,"-"),""),IF(Kings!$J$20=$D27,CONCATENATE(Kings!$I$20,"-"),""),IF(Kings!$J$21=$D27,CONCATENATE(Kings!$I$21,"-"),""),IF(Kings!$J$22=$D27,CONCATENATE(Kings!$I$22,"-"),""),)</f>
        <v/>
      </c>
      <c r="G27" s="21" t="str">
        <f>CONCATENATE(IF(Kings!$J$23=$D27,CONCATENATE(Kings!$I$23,"-"),""),IF(Kings!$J$24=$D27,CONCATENATE(Kings!$I$24,"-"),""),IF(Kings!$J$25=$D27,CONCATENATE(Kings!$I$25,"-"),""),IF(Kings!$J$26=$D27,CONCATENATE(Kings!$I$26,"-"),""),IF(Kings!$J$27=$D27,CONCATENATE(Kings!$I$27,"-"),""),IF(Kings!$J$28=$D27,CONCATENATE(Kings!$I$28,"-"),""),IF(Kings!$J$29=$D27,CONCATENATE(Kings!$I$29,"-"),""),IF(Kings!$J$30=$D27,CONCATENATE(Kings!$I$30,"-"),""),IF(Kings!$J$31=$D27,CONCATENATE(Kings!$I$31,"-"),""),IF(Kings!$J$32=$D27,CONCATENATE(Kings!$I$32,"-"),""))</f>
        <v/>
      </c>
      <c r="H27" s="21" t="str">
        <f>CONCATENATE(IF(Kings!$R$13=$D27,CONCATENATE(Kings!$Q$13,"-"),""),IF(Kings!$R$14=$D27,CONCATENATE(Kings!$Q$14,"-"),""),IF(Kings!$R$15=$D27,CONCATENATE(Kings!$Q$15,"-"),""),IF(Kings!$R$16=$D27,CONCATENATE(Kings!$Q$16,"-"),""),IF(Kings!$R$17=$D27,CONCATENATE(Kings!$Q$17,"-"),""),IF(Kings!$R$18=$D27,CONCATENATE(Kings!$Q$18,"-"),""),IF(Kings!$R$19=$D27,CONCATENATE(Kings!$Q$19,"-"),""),IF(Kings!$R$20=$D27,CONCATENATE(Kings!$Q$20,"-"),""),IF(Kings!$R$21=$D27,CONCATENATE(Kings!$Q$21,"-"),""),IF(Kings!$R$22=$D27,CONCATENATE(Kings!$Q$22,"-"),""))</f>
        <v/>
      </c>
      <c r="I27" s="21" t="str">
        <f>CONCATENATE(,IF(Kings!$R$23=$D27,CONCATENATE(Kings!$Q$23,"-"),""),IF(Kings!$R$24=$D27,CONCATENATE(Kings!$Q$24,"-"),""),IF(Kings!$R$25=$D27,CONCATENATE(Kings!$Q$25,"-"),""),IF(Kings!$R$26=$D27,CONCATENATE(Kings!$Q$26,"-"),""),IF(Kings!$R$27=$D27,CONCATENATE(Kings!$Q$27,"-"),""),IF(Kings!$R$28=$D27,CONCATENATE(Kings!$Q$28,"-"),""),IF(Kings!$R$29=$D27,CONCATENATE(Kings!$Q$29,"-"),""),IF(Kings!$R$30=$D27,CONCATENATE(Kings!$Q$30,"-"),""),IF(Kings!$R$31=$D27,CONCATENATE(Kings!$Q$31,"-"),""),IF(Kings!$R$32=$D27,CONCATENATE(Kings!$Q$32,"-"),""))</f>
        <v/>
      </c>
      <c r="J27" s="21" t="str">
        <f>CONCATENATE(IF(Kings!$Z$13=$D27,CONCATENATE(Kings!$Y$13,"-"),""),IF(Kings!$Z$14=$D27,CONCATENATE(Kings!$Y$14,"-"),""),IF(Kings!$Z$15=$D27,CONCATENATE(Kings!$Y$15,"-"),""),IF(Kings!$Z$16=$D27,CONCATENATE(Kings!$Y$16,"-"),""),IF(Kings!$Z$17=$D27,CONCATENATE(Kings!$Y$17,"-"),""),IF(Kings!$Z$18=$D27,CONCATENATE(Kings!$Y$18,"-"),""),IF(Kings!$Z$19=$D27,CONCATENATE(Kings!$Y$19,"-"),""),IF(Kings!$Z$20=$D27,CONCATENATE(Kings!$Y$20,"-"),""),IF(Kings!$Z$21=$D27,CONCATENATE(Kings!$Y$21,"-"),""),IF(Kings!$Z$22=$D27,CONCATENATE(Kings!$Y$22,"-"),""),"")</f>
        <v/>
      </c>
      <c r="K27" s="21" t="str">
        <f>CONCATENATE(IF(Kings!$Z$23=$D27,CONCATENATE(Kings!$Y$23,"-"),""),IF(Kings!$Z$24=$D27,CONCATENATE(Kings!$Y$24,"-"),""),IF(Kings!$Z$25=$D27,CONCATENATE(Kings!$Y$25,"-"),""),IF(Kings!$Z$26=$D27,CONCATENATE(Kings!$Y$26,"-"),""),IF(Kings!$Z$27=$D27,CONCATENATE(Kings!$Y$27,"-"),""),IF(Kings!$Z$28=$D27,CONCATENATE(Kings!$Y$28,"-"),""),IF(Kings!$Z$29=$D27,CONCATENATE(Kings!$Y$29,"-"),""),IF(Kings!$Z$30=$D27,CONCATENATE(Kings!$Y$30,"-"),""),IF(Kings!$Z$31=$D27,CONCATENATE(Kings!$Y$31,"-"),""),IF(Kings!$Z$32=$D27,CONCATENATE(Kings!$Y$32,"-"),""))</f>
        <v/>
      </c>
      <c r="L27" s="21" t="str">
        <f>CONCATENATE(IF(Kings!$AH$13=$D27,CONCATENATE(Kings!$AG$13,"-"),""),IF(Kings!$AH$14=$D27,CONCATENATE(Kings!$AG$14,"-"),""),IF(Kings!$AH$15=$D27,CONCATENATE(Kings!$AG$15,"-"),""),IF(Kings!$AH$16=$D27,CONCATENATE(Kings!$AG$16,"-"),""),IF(Kings!$AH$17=$D27,CONCATENATE(Kings!$AG$17,"-"),""),IF(Kings!$AH$18=$D27,CONCATENATE(Kings!$AG$18,"-"),""),IF(Kings!$AH$19=$D27,CONCATENATE(Kings!$AG$19,"-"),""),IF(Kings!$AH$20=$D27,CONCATENATE(Kings!$AG$20,"-"),""),IF(Kings!$AH$21=$D27,CONCATENATE(Kings!$AG$21,"-"),""),IF(Kings!$AH$22=$D27,CONCATENATE(Kings!$AG$22,"-"),""),"")</f>
        <v/>
      </c>
      <c r="M27" s="21" t="str">
        <f>CONCATENATE(IF(Kings!$AH$23=$D27,CONCATENATE(Kings!$AG$23,"-"),""),IF(Kings!$AH$24=$D27,CONCATENATE(Kings!$AG$24,"-"),""),IF(Kings!$AH$25=$D27,CONCATENATE(Kings!$AG$25,"-"),""),IF(Kings!$AH$26=$D27,CONCATENATE(Kings!$AG$26,"-"),""),IF(Kings!$AH$27=$D27,CONCATENATE(Kings!$AG$27,"-"),""),IF(Kings!$AH$28=$D27,CONCATENATE(Kings!$AG$28,"-"),""),IF(Kings!$AH$29=$D27,CONCATENATE(Kings!$AG$29,"-"),""),IF(Kings!$AH$30=$D27,CONCATENATE(Kings!$AG$30,"-"),""),IF(Kings!$AH$31=$D27,CONCATENATE(Kings!$AG$31,"-"),""),IF(Kings!$AH$32=$D27,CONCATENATE(Kings!$AG$32,"-"),""))</f>
        <v/>
      </c>
      <c r="N27" s="21" t="str">
        <f t="shared" si="1"/>
        <v/>
      </c>
      <c r="O27" s="21">
        <v>25</v>
      </c>
      <c r="P27" s="27" t="str">
        <f t="shared" si="3"/>
        <v/>
      </c>
      <c r="Q27" s="27" t="str">
        <f t="shared" si="4"/>
        <v/>
      </c>
      <c r="R27" s="27" t="str">
        <f>IF(P27="","",CHOOSE(VLOOKUP($O27,$A$1:$C$100,3,FALSE),AHS!$M$1,BHS!$M$1,CHS!$M$1,HMJHS!$M$1,KHS!$M$1,Kings!$M$1,MHS!$M$1,SWHS!$M$1,AMHS!$M$1,'S10'!$M$1,'S11'!$M$1,'S12'!$M$1,'S13'!$M$1,'S14'!$M$1,'S15'!$M$1,'S16'!$M$1,'S17'!$M$1,'S18'!$M$1,'S19'!$M$1,'S20'!$M$1))</f>
        <v/>
      </c>
      <c r="S27" s="25" t="str">
        <f t="shared" si="5"/>
        <v/>
      </c>
      <c r="T27" s="3" t="str">
        <f t="shared" si="6"/>
        <v/>
      </c>
      <c r="U27" s="21"/>
      <c r="V27" s="21"/>
      <c r="W27" s="21"/>
      <c r="X27" s="21"/>
      <c r="Y27" s="21"/>
      <c r="Z27" s="21"/>
    </row>
    <row r="28" spans="1:26" ht="15" customHeight="1" x14ac:dyDescent="0.25">
      <c r="A28" s="21" t="str">
        <f t="shared" si="2"/>
        <v/>
      </c>
      <c r="B28" s="21" t="str">
        <f t="shared" si="0"/>
        <v/>
      </c>
      <c r="C28" s="21">
        <v>6</v>
      </c>
      <c r="D28" s="21">
        <v>3</v>
      </c>
      <c r="E28" s="21" t="str">
        <f>IF(Kings!$C$6="","",Kings!$C$6)</f>
        <v/>
      </c>
      <c r="F28" s="21" t="str">
        <f>CONCATENATE(IF(Kings!$J$13=$D28,CONCATENATE(Kings!$I$13,"-"),""),IF(Kings!$J$14=$D28,CONCATENATE(Kings!$I$14,"-"),""),IF(Kings!$J$15=$D28,CONCATENATE(Kings!$I$15,"-"),""),IF(Kings!$J$16=$D28,CONCATENATE(Kings!$I$16,"-"),""),IF(Kings!$J$17=$D28,CONCATENATE(Kings!$I$17,"-"),""),IF(Kings!$J$18=$D28,CONCATENATE(Kings!$I$18,"-"),""),IF(Kings!$J$19=$D28,CONCATENATE(Kings!$I$19,"-"),""),IF(Kings!$J$20=$D28,CONCATENATE(Kings!$I$20,"-"),""),IF(Kings!$J$21=$D28,CONCATENATE(Kings!$I$21,"-"),""),IF(Kings!$J$22=$D28,CONCATENATE(Kings!$I$22,"-"),""),)</f>
        <v/>
      </c>
      <c r="G28" s="21" t="str">
        <f>CONCATENATE(IF(Kings!$J$23=$D28,CONCATENATE(Kings!$I$23,"-"),""),IF(Kings!$J$24=$D28,CONCATENATE(Kings!$I$24,"-"),""),IF(Kings!$J$25=$D28,CONCATENATE(Kings!$I$25,"-"),""),IF(Kings!$J$26=$D28,CONCATENATE(Kings!$I$26,"-"),""),IF(Kings!$J$27=$D28,CONCATENATE(Kings!$I$27,"-"),""),IF(Kings!$J$28=$D28,CONCATENATE(Kings!$I$28,"-"),""),IF(Kings!$J$29=$D28,CONCATENATE(Kings!$I$29,"-"),""),IF(Kings!$J$30=$D28,CONCATENATE(Kings!$I$30,"-"),""),IF(Kings!$J$31=$D28,CONCATENATE(Kings!$I$31,"-"),""),IF(Kings!$J$32=$D28,CONCATENATE(Kings!$I$32,"-"),""))</f>
        <v/>
      </c>
      <c r="H28" s="21" t="str">
        <f>CONCATENATE(IF(Kings!$R$13=$D28,CONCATENATE(Kings!$Q$13,"-"),""),IF(Kings!$R$14=$D28,CONCATENATE(Kings!$Q$14,"-"),""),IF(Kings!$R$15=$D28,CONCATENATE(Kings!$Q$15,"-"),""),IF(Kings!$R$16=$D28,CONCATENATE(Kings!$Q$16,"-"),""),IF(Kings!$R$17=$D28,CONCATENATE(Kings!$Q$17,"-"),""),IF(Kings!$R$18=$D28,CONCATENATE(Kings!$Q$18,"-"),""),IF(Kings!$R$19=$D28,CONCATENATE(Kings!$Q$19,"-"),""),IF(Kings!$R$20=$D28,CONCATENATE(Kings!$Q$20,"-"),""),IF(Kings!$R$21=$D28,CONCATENATE(Kings!$Q$21,"-"),""),IF(Kings!$R$22=$D28,CONCATENATE(Kings!$Q$22,"-"),""))</f>
        <v/>
      </c>
      <c r="I28" s="21" t="str">
        <f>CONCATENATE(,IF(Kings!$R$23=$D28,CONCATENATE(Kings!$Q$23,"-"),""),IF(Kings!$R$24=$D28,CONCATENATE(Kings!$Q$24,"-"),""),IF(Kings!$R$25=$D28,CONCATENATE(Kings!$Q$25,"-"),""),IF(Kings!$R$26=$D28,CONCATENATE(Kings!$Q$26,"-"),""),IF(Kings!$R$27=$D28,CONCATENATE(Kings!$Q$27,"-"),""),IF(Kings!$R$28=$D28,CONCATENATE(Kings!$Q$28,"-"),""),IF(Kings!$R$29=$D28,CONCATENATE(Kings!$Q$29,"-"),""),IF(Kings!$R$30=$D28,CONCATENATE(Kings!$Q$30,"-"),""),IF(Kings!$R$31=$D28,CONCATENATE(Kings!$Q$31,"-"),""),IF(Kings!$R$32=$D28,CONCATENATE(Kings!$Q$32,"-"),""))</f>
        <v/>
      </c>
      <c r="J28" s="21" t="str">
        <f>CONCATENATE(IF(Kings!$Z$13=$D28,CONCATENATE(Kings!$Y$13,"-"),""),IF(Kings!$Z$14=$D28,CONCATENATE(Kings!$Y$14,"-"),""),IF(Kings!$Z$15=$D28,CONCATENATE(Kings!$Y$15,"-"),""),IF(Kings!$Z$16=$D28,CONCATENATE(Kings!$Y$16,"-"),""),IF(Kings!$Z$17=$D28,CONCATENATE(Kings!$Y$17,"-"),""),IF(Kings!$Z$18=$D28,CONCATENATE(Kings!$Y$18,"-"),""),IF(Kings!$Z$19=$D28,CONCATENATE(Kings!$Y$19,"-"),""),IF(Kings!$Z$20=$D28,CONCATENATE(Kings!$Y$20,"-"),""),IF(Kings!$Z$21=$D28,CONCATENATE(Kings!$Y$21,"-"),""),IF(Kings!$Z$22=$D28,CONCATENATE(Kings!$Y$22,"-"),""),"")</f>
        <v/>
      </c>
      <c r="K28" s="21" t="str">
        <f>CONCATENATE(IF(Kings!$Z$23=$D28,CONCATENATE(Kings!$Y$23,"-"),""),IF(Kings!$Z$24=$D28,CONCATENATE(Kings!$Y$24,"-"),""),IF(Kings!$Z$25=$D28,CONCATENATE(Kings!$Y$25,"-"),""),IF(Kings!$Z$26=$D28,CONCATENATE(Kings!$Y$26,"-"),""),IF(Kings!$Z$27=$D28,CONCATENATE(Kings!$Y$27,"-"),""),IF(Kings!$Z$28=$D28,CONCATENATE(Kings!$Y$28,"-"),""),IF(Kings!$Z$29=$D28,CONCATENATE(Kings!$Y$29,"-"),""),IF(Kings!$Z$30=$D28,CONCATENATE(Kings!$Y$30,"-"),""),IF(Kings!$Z$31=$D28,CONCATENATE(Kings!$Y$31,"-"),""),IF(Kings!$Z$32=$D28,CONCATENATE(Kings!$Y$32,"-"),""))</f>
        <v/>
      </c>
      <c r="L28" s="21" t="str">
        <f>CONCATENATE(IF(Kings!$AH$13=$D28,CONCATENATE(Kings!$AG$13,"-"),""),IF(Kings!$AH$14=$D28,CONCATENATE(Kings!$AG$14,"-"),""),IF(Kings!$AH$15=$D28,CONCATENATE(Kings!$AG$15,"-"),""),IF(Kings!$AH$16=$D28,CONCATENATE(Kings!$AG$16,"-"),""),IF(Kings!$AH$17=$D28,CONCATENATE(Kings!$AG$17,"-"),""),IF(Kings!$AH$18=$D28,CONCATENATE(Kings!$AG$18,"-"),""),IF(Kings!$AH$19=$D28,CONCATENATE(Kings!$AG$19,"-"),""),IF(Kings!$AH$20=$D28,CONCATENATE(Kings!$AG$20,"-"),""),IF(Kings!$AH$21=$D28,CONCATENATE(Kings!$AG$21,"-"),""),IF(Kings!$AH$22=$D28,CONCATENATE(Kings!$AG$22,"-"),""),"")</f>
        <v/>
      </c>
      <c r="M28" s="21" t="str">
        <f>CONCATENATE(IF(Kings!$AH$23=$D28,CONCATENATE(Kings!$AG$23,"-"),""),IF(Kings!$AH$24=$D28,CONCATENATE(Kings!$AG$24,"-"),""),IF(Kings!$AH$25=$D28,CONCATENATE(Kings!$AG$25,"-"),""),IF(Kings!$AH$26=$D28,CONCATENATE(Kings!$AG$26,"-"),""),IF(Kings!$AH$27=$D28,CONCATENATE(Kings!$AG$27,"-"),""),IF(Kings!$AH$28=$D28,CONCATENATE(Kings!$AG$28,"-"),""),IF(Kings!$AH$29=$D28,CONCATENATE(Kings!$AG$29,"-"),""),IF(Kings!$AH$30=$D28,CONCATENATE(Kings!$AG$30,"-"),""),IF(Kings!$AH$31=$D28,CONCATENATE(Kings!$AG$31,"-"),""),IF(Kings!$AH$32=$D28,CONCATENATE(Kings!$AG$32,"-"),""))</f>
        <v/>
      </c>
      <c r="N28" s="21" t="str">
        <f t="shared" si="1"/>
        <v/>
      </c>
      <c r="O28" s="21">
        <v>26</v>
      </c>
      <c r="P28" s="27" t="str">
        <f t="shared" si="3"/>
        <v/>
      </c>
      <c r="Q28" s="27" t="str">
        <f t="shared" si="4"/>
        <v/>
      </c>
      <c r="R28" s="27" t="str">
        <f>IF(P28="","",CHOOSE(VLOOKUP($O28,$A$1:$C$100,3,FALSE),AHS!$M$1,BHS!$M$1,CHS!$M$1,HMJHS!$M$1,KHS!$M$1,Kings!$M$1,MHS!$M$1,SWHS!$M$1,AMHS!$M$1,'S10'!$M$1,'S11'!$M$1,'S12'!$M$1,'S13'!$M$1,'S14'!$M$1,'S15'!$M$1,'S16'!$M$1,'S17'!$M$1,'S18'!$M$1,'S19'!$M$1,'S20'!$M$1))</f>
        <v/>
      </c>
      <c r="S28" s="25" t="str">
        <f t="shared" si="5"/>
        <v/>
      </c>
      <c r="T28" s="3" t="str">
        <f t="shared" si="6"/>
        <v/>
      </c>
      <c r="U28" s="21"/>
      <c r="V28" s="21"/>
      <c r="W28" s="21"/>
      <c r="X28" s="21"/>
      <c r="Y28" s="21"/>
      <c r="Z28" s="21"/>
    </row>
    <row r="29" spans="1:26" ht="15" customHeight="1" x14ac:dyDescent="0.25">
      <c r="A29" s="21" t="str">
        <f t="shared" si="2"/>
        <v/>
      </c>
      <c r="B29" s="21" t="str">
        <f t="shared" si="0"/>
        <v/>
      </c>
      <c r="C29" s="21">
        <v>6</v>
      </c>
      <c r="D29" s="21">
        <v>4</v>
      </c>
      <c r="E29" s="21" t="str">
        <f>IF(Kings!$C$7="","",Kings!$C$7)</f>
        <v/>
      </c>
      <c r="F29" s="21" t="str">
        <f>CONCATENATE(IF(Kings!$J$13=$D29,CONCATENATE(Kings!$I$13,"-"),""),IF(Kings!$J$14=$D29,CONCATENATE(Kings!$I$14,"-"),""),IF(Kings!$J$15=$D29,CONCATENATE(Kings!$I$15,"-"),""),IF(Kings!$J$16=$D29,CONCATENATE(Kings!$I$16,"-"),""),IF(Kings!$J$17=$D29,CONCATENATE(Kings!$I$17,"-"),""),IF(Kings!$J$18=$D29,CONCATENATE(Kings!$I$18,"-"),""),IF(Kings!$J$19=$D29,CONCATENATE(Kings!$I$19,"-"),""),IF(Kings!$J$20=$D29,CONCATENATE(Kings!$I$20,"-"),""),IF(Kings!$J$21=$D29,CONCATENATE(Kings!$I$21,"-"),""),IF(Kings!$J$22=$D29,CONCATENATE(Kings!$I$22,"-"),""),)</f>
        <v/>
      </c>
      <c r="G29" s="21" t="str">
        <f>CONCATENATE(IF(Kings!$J$23=$D29,CONCATENATE(Kings!$I$23,"-"),""),IF(Kings!$J$24=$D29,CONCATENATE(Kings!$I$24,"-"),""),IF(Kings!$J$25=$D29,CONCATENATE(Kings!$I$25,"-"),""),IF(Kings!$J$26=$D29,CONCATENATE(Kings!$I$26,"-"),""),IF(Kings!$J$27=$D29,CONCATENATE(Kings!$I$27,"-"),""),IF(Kings!$J$28=$D29,CONCATENATE(Kings!$I$28,"-"),""),IF(Kings!$J$29=$D29,CONCATENATE(Kings!$I$29,"-"),""),IF(Kings!$J$30=$D29,CONCATENATE(Kings!$I$30,"-"),""),IF(Kings!$J$31=$D29,CONCATENATE(Kings!$I$31,"-"),""),IF(Kings!$J$32=$D29,CONCATENATE(Kings!$I$32,"-"),""))</f>
        <v/>
      </c>
      <c r="H29" s="21" t="str">
        <f>CONCATENATE(IF(Kings!$R$13=$D29,CONCATENATE(Kings!$Q$13,"-"),""),IF(Kings!$R$14=$D29,CONCATENATE(Kings!$Q$14,"-"),""),IF(Kings!$R$15=$D29,CONCATENATE(Kings!$Q$15,"-"),""),IF(Kings!$R$16=$D29,CONCATENATE(Kings!$Q$16,"-"),""),IF(Kings!$R$17=$D29,CONCATENATE(Kings!$Q$17,"-"),""),IF(Kings!$R$18=$D29,CONCATENATE(Kings!$Q$18,"-"),""),IF(Kings!$R$19=$D29,CONCATENATE(Kings!$Q$19,"-"),""),IF(Kings!$R$20=$D29,CONCATENATE(Kings!$Q$20,"-"),""),IF(Kings!$R$21=$D29,CONCATENATE(Kings!$Q$21,"-"),""),IF(Kings!$R$22=$D29,CONCATENATE(Kings!$Q$22,"-"),""))</f>
        <v/>
      </c>
      <c r="I29" s="21" t="str">
        <f>CONCATENATE(,IF(Kings!$R$23=$D29,CONCATENATE(Kings!$Q$23,"-"),""),IF(Kings!$R$24=$D29,CONCATENATE(Kings!$Q$24,"-"),""),IF(Kings!$R$25=$D29,CONCATENATE(Kings!$Q$25,"-"),""),IF(Kings!$R$26=$D29,CONCATENATE(Kings!$Q$26,"-"),""),IF(Kings!$R$27=$D29,CONCATENATE(Kings!$Q$27,"-"),""),IF(Kings!$R$28=$D29,CONCATENATE(Kings!$Q$28,"-"),""),IF(Kings!$R$29=$D29,CONCATENATE(Kings!$Q$29,"-"),""),IF(Kings!$R$30=$D29,CONCATENATE(Kings!$Q$30,"-"),""),IF(Kings!$R$31=$D29,CONCATENATE(Kings!$Q$31,"-"),""),IF(Kings!$R$32=$D29,CONCATENATE(Kings!$Q$32,"-"),""))</f>
        <v/>
      </c>
      <c r="J29" s="21" t="str">
        <f>CONCATENATE(IF(Kings!$Z$13=$D29,CONCATENATE(Kings!$Y$13,"-"),""),IF(Kings!$Z$14=$D29,CONCATENATE(Kings!$Y$14,"-"),""),IF(Kings!$Z$15=$D29,CONCATENATE(Kings!$Y$15,"-"),""),IF(Kings!$Z$16=$D29,CONCATENATE(Kings!$Y$16,"-"),""),IF(Kings!$Z$17=$D29,CONCATENATE(Kings!$Y$17,"-"),""),IF(Kings!$Z$18=$D29,CONCATENATE(Kings!$Y$18,"-"),""),IF(Kings!$Z$19=$D29,CONCATENATE(Kings!$Y$19,"-"),""),IF(Kings!$Z$20=$D29,CONCATENATE(Kings!$Y$20,"-"),""),IF(Kings!$Z$21=$D29,CONCATENATE(Kings!$Y$21,"-"),""),IF(Kings!$Z$22=$D29,CONCATENATE(Kings!$Y$22,"-"),""),"")</f>
        <v/>
      </c>
      <c r="K29" s="21" t="str">
        <f>CONCATENATE(IF(Kings!$Z$23=$D29,CONCATENATE(Kings!$Y$23,"-"),""),IF(Kings!$Z$24=$D29,CONCATENATE(Kings!$Y$24,"-"),""),IF(Kings!$Z$25=$D29,CONCATENATE(Kings!$Y$25,"-"),""),IF(Kings!$Z$26=$D29,CONCATENATE(Kings!$Y$26,"-"),""),IF(Kings!$Z$27=$D29,CONCATENATE(Kings!$Y$27,"-"),""),IF(Kings!$Z$28=$D29,CONCATENATE(Kings!$Y$28,"-"),""),IF(Kings!$Z$29=$D29,CONCATENATE(Kings!$Y$29,"-"),""),IF(Kings!$Z$30=$D29,CONCATENATE(Kings!$Y$30,"-"),""),IF(Kings!$Z$31=$D29,CONCATENATE(Kings!$Y$31,"-"),""),IF(Kings!$Z$32=$D29,CONCATENATE(Kings!$Y$32,"-"),""))</f>
        <v/>
      </c>
      <c r="L29" s="21" t="str">
        <f>CONCATENATE(IF(Kings!$AH$13=$D29,CONCATENATE(Kings!$AG$13,"-"),""),IF(Kings!$AH$14=$D29,CONCATENATE(Kings!$AG$14,"-"),""),IF(Kings!$AH$15=$D29,CONCATENATE(Kings!$AG$15,"-"),""),IF(Kings!$AH$16=$D29,CONCATENATE(Kings!$AG$16,"-"),""),IF(Kings!$AH$17=$D29,CONCATENATE(Kings!$AG$17,"-"),""),IF(Kings!$AH$18=$D29,CONCATENATE(Kings!$AG$18,"-"),""),IF(Kings!$AH$19=$D29,CONCATENATE(Kings!$AG$19,"-"),""),IF(Kings!$AH$20=$D29,CONCATENATE(Kings!$AG$20,"-"),""),IF(Kings!$AH$21=$D29,CONCATENATE(Kings!$AG$21,"-"),""),IF(Kings!$AH$22=$D29,CONCATENATE(Kings!$AG$22,"-"),""),"")</f>
        <v/>
      </c>
      <c r="M29" s="21" t="str">
        <f>CONCATENATE(IF(Kings!$AH$23=$D29,CONCATENATE(Kings!$AG$23,"-"),""),IF(Kings!$AH$24=$D29,CONCATENATE(Kings!$AG$24,"-"),""),IF(Kings!$AH$25=$D29,CONCATENATE(Kings!$AG$25,"-"),""),IF(Kings!$AH$26=$D29,CONCATENATE(Kings!$AG$26,"-"),""),IF(Kings!$AH$27=$D29,CONCATENATE(Kings!$AG$27,"-"),""),IF(Kings!$AH$28=$D29,CONCATENATE(Kings!$AG$28,"-"),""),IF(Kings!$AH$29=$D29,CONCATENATE(Kings!$AG$29,"-"),""),IF(Kings!$AH$30=$D29,CONCATENATE(Kings!$AG$30,"-"),""),IF(Kings!$AH$31=$D29,CONCATENATE(Kings!$AG$31,"-"),""),IF(Kings!$AH$32=$D29,CONCATENATE(Kings!$AG$32,"-"),""))</f>
        <v/>
      </c>
      <c r="N29" s="21" t="str">
        <f t="shared" si="1"/>
        <v/>
      </c>
      <c r="O29" s="21">
        <v>27</v>
      </c>
      <c r="P29" s="27" t="str">
        <f t="shared" si="3"/>
        <v/>
      </c>
      <c r="Q29" s="27" t="str">
        <f t="shared" si="4"/>
        <v/>
      </c>
      <c r="R29" s="27" t="str">
        <f>IF(P29="","",CHOOSE(VLOOKUP($O29,$A$1:$C$100,3,FALSE),AHS!$M$1,BHS!$M$1,CHS!$M$1,HMJHS!$M$1,KHS!$M$1,Kings!$M$1,MHS!$M$1,SWHS!$M$1,AMHS!$M$1,'S10'!$M$1,'S11'!$M$1,'S12'!$M$1,'S13'!$M$1,'S14'!$M$1,'S15'!$M$1,'S16'!$M$1,'S17'!$M$1,'S18'!$M$1,'S19'!$M$1,'S20'!$M$1))</f>
        <v/>
      </c>
      <c r="S29" s="25" t="str">
        <f t="shared" si="5"/>
        <v/>
      </c>
      <c r="T29" s="3" t="str">
        <f t="shared" si="6"/>
        <v/>
      </c>
      <c r="U29" s="21"/>
      <c r="V29" s="21"/>
      <c r="W29" s="21"/>
      <c r="X29" s="21"/>
      <c r="Y29" s="21"/>
      <c r="Z29" s="21"/>
    </row>
    <row r="30" spans="1:26" ht="15" customHeight="1" x14ac:dyDescent="0.25">
      <c r="A30" s="21" t="str">
        <f t="shared" si="2"/>
        <v/>
      </c>
      <c r="B30" s="21" t="str">
        <f t="shared" si="0"/>
        <v/>
      </c>
      <c r="C30" s="21">
        <v>6</v>
      </c>
      <c r="D30" s="21">
        <v>5</v>
      </c>
      <c r="E30" s="21" t="str">
        <f>IF(Kings!$C$8="","",Kings!$C$8)</f>
        <v/>
      </c>
      <c r="F30" s="21" t="str">
        <f>CONCATENATE(IF(Kings!$J$13=$D30,CONCATENATE(Kings!$I$13,"-"),""),IF(Kings!$J$14=$D30,CONCATENATE(Kings!$I$14,"-"),""),IF(Kings!$J$15=$D30,CONCATENATE(Kings!$I$15,"-"),""),IF(Kings!$J$16=$D30,CONCATENATE(Kings!$I$16,"-"),""),IF(Kings!$J$17=$D30,CONCATENATE(Kings!$I$17,"-"),""),IF(Kings!$J$18=$D30,CONCATENATE(Kings!$I$18,"-"),""),IF(Kings!$J$19=$D30,CONCATENATE(Kings!$I$19,"-"),""),IF(Kings!$J$20=$D30,CONCATENATE(Kings!$I$20,"-"),""),IF(Kings!$J$21=$D30,CONCATENATE(Kings!$I$21,"-"),""),IF(Kings!$J$22=$D30,CONCATENATE(Kings!$I$22,"-"),""),)</f>
        <v/>
      </c>
      <c r="G30" s="21" t="str">
        <f>CONCATENATE(IF(Kings!$J$23=$D30,CONCATENATE(Kings!$I$23,"-"),""),IF(Kings!$J$24=$D30,CONCATENATE(Kings!$I$24,"-"),""),IF(Kings!$J$25=$D30,CONCATENATE(Kings!$I$25,"-"),""),IF(Kings!$J$26=$D30,CONCATENATE(Kings!$I$26,"-"),""),IF(Kings!$J$27=$D30,CONCATENATE(Kings!$I$27,"-"),""),IF(Kings!$J$28=$D30,CONCATENATE(Kings!$I$28,"-"),""),IF(Kings!$J$29=$D30,CONCATENATE(Kings!$I$29,"-"),""),IF(Kings!$J$30=$D30,CONCATENATE(Kings!$I$30,"-"),""),IF(Kings!$J$31=$D30,CONCATENATE(Kings!$I$31,"-"),""),IF(Kings!$J$32=$D30,CONCATENATE(Kings!$I$32,"-"),""))</f>
        <v/>
      </c>
      <c r="H30" s="21" t="str">
        <f>CONCATENATE(IF(Kings!$R$13=$D30,CONCATENATE(Kings!$Q$13,"-"),""),IF(Kings!$R$14=$D30,CONCATENATE(Kings!$Q$14,"-"),""),IF(Kings!$R$15=$D30,CONCATENATE(Kings!$Q$15,"-"),""),IF(Kings!$R$16=$D30,CONCATENATE(Kings!$Q$16,"-"),""),IF(Kings!$R$17=$D30,CONCATENATE(Kings!$Q$17,"-"),""),IF(Kings!$R$18=$D30,CONCATENATE(Kings!$Q$18,"-"),""),IF(Kings!$R$19=$D30,CONCATENATE(Kings!$Q$19,"-"),""),IF(Kings!$R$20=$D30,CONCATENATE(Kings!$Q$20,"-"),""),IF(Kings!$R$21=$D30,CONCATENATE(Kings!$Q$21,"-"),""),IF(Kings!$R$22=$D30,CONCATENATE(Kings!$Q$22,"-"),""))</f>
        <v/>
      </c>
      <c r="I30" s="21" t="str">
        <f>CONCATENATE(,IF(Kings!$R$23=$D30,CONCATENATE(Kings!$Q$23,"-"),""),IF(Kings!$R$24=$D30,CONCATENATE(Kings!$Q$24,"-"),""),IF(Kings!$R$25=$D30,CONCATENATE(Kings!$Q$25,"-"),""),IF(Kings!$R$26=$D30,CONCATENATE(Kings!$Q$26,"-"),""),IF(Kings!$R$27=$D30,CONCATENATE(Kings!$Q$27,"-"),""),IF(Kings!$R$28=$D30,CONCATENATE(Kings!$Q$28,"-"),""),IF(Kings!$R$29=$D30,CONCATENATE(Kings!$Q$29,"-"),""),IF(Kings!$R$30=$D30,CONCATENATE(Kings!$Q$30,"-"),""),IF(Kings!$R$31=$D30,CONCATENATE(Kings!$Q$31,"-"),""),IF(Kings!$R$32=$D30,CONCATENATE(Kings!$Q$32,"-"),""))</f>
        <v/>
      </c>
      <c r="J30" s="21" t="str">
        <f>CONCATENATE(IF(Kings!$Z$13=$D30,CONCATENATE(Kings!$Y$13,"-"),""),IF(Kings!$Z$14=$D30,CONCATENATE(Kings!$Y$14,"-"),""),IF(Kings!$Z$15=$D30,CONCATENATE(Kings!$Y$15,"-"),""),IF(Kings!$Z$16=$D30,CONCATENATE(Kings!$Y$16,"-"),""),IF(Kings!$Z$17=$D30,CONCATENATE(Kings!$Y$17,"-"),""),IF(Kings!$Z$18=$D30,CONCATENATE(Kings!$Y$18,"-"),""),IF(Kings!$Z$19=$D30,CONCATENATE(Kings!$Y$19,"-"),""),IF(Kings!$Z$20=$D30,CONCATENATE(Kings!$Y$20,"-"),""),IF(Kings!$Z$21=$D30,CONCATENATE(Kings!$Y$21,"-"),""),IF(Kings!$Z$22=$D30,CONCATENATE(Kings!$Y$22,"-"),""),"")</f>
        <v/>
      </c>
      <c r="K30" s="21" t="str">
        <f>CONCATENATE(IF(Kings!$Z$23=$D30,CONCATENATE(Kings!$Y$23,"-"),""),IF(Kings!$Z$24=$D30,CONCATENATE(Kings!$Y$24,"-"),""),IF(Kings!$Z$25=$D30,CONCATENATE(Kings!$Y$25,"-"),""),IF(Kings!$Z$26=$D30,CONCATENATE(Kings!$Y$26,"-"),""),IF(Kings!$Z$27=$D30,CONCATENATE(Kings!$Y$27,"-"),""),IF(Kings!$Z$28=$D30,CONCATENATE(Kings!$Y$28,"-"),""),IF(Kings!$Z$29=$D30,CONCATENATE(Kings!$Y$29,"-"),""),IF(Kings!$Z$30=$D30,CONCATENATE(Kings!$Y$30,"-"),""),IF(Kings!$Z$31=$D30,CONCATENATE(Kings!$Y$31,"-"),""),IF(Kings!$Z$32=$D30,CONCATENATE(Kings!$Y$32,"-"),""))</f>
        <v/>
      </c>
      <c r="L30" s="21" t="str">
        <f>CONCATENATE(IF(Kings!$AH$13=$D30,CONCATENATE(Kings!$AG$13,"-"),""),IF(Kings!$AH$14=$D30,CONCATENATE(Kings!$AG$14,"-"),""),IF(Kings!$AH$15=$D30,CONCATENATE(Kings!$AG$15,"-"),""),IF(Kings!$AH$16=$D30,CONCATENATE(Kings!$AG$16,"-"),""),IF(Kings!$AH$17=$D30,CONCATENATE(Kings!$AG$17,"-"),""),IF(Kings!$AH$18=$D30,CONCATENATE(Kings!$AG$18,"-"),""),IF(Kings!$AH$19=$D30,CONCATENATE(Kings!$AG$19,"-"),""),IF(Kings!$AH$20=$D30,CONCATENATE(Kings!$AG$20,"-"),""),IF(Kings!$AH$21=$D30,CONCATENATE(Kings!$AG$21,"-"),""),IF(Kings!$AH$22=$D30,CONCATENATE(Kings!$AG$22,"-"),""),"")</f>
        <v/>
      </c>
      <c r="M30" s="21" t="str">
        <f>CONCATENATE(IF(Kings!$AH$23=$D30,CONCATENATE(Kings!$AG$23,"-"),""),IF(Kings!$AH$24=$D30,CONCATENATE(Kings!$AG$24,"-"),""),IF(Kings!$AH$25=$D30,CONCATENATE(Kings!$AG$25,"-"),""),IF(Kings!$AH$26=$D30,CONCATENATE(Kings!$AG$26,"-"),""),IF(Kings!$AH$27=$D30,CONCATENATE(Kings!$AG$27,"-"),""),IF(Kings!$AH$28=$D30,CONCATENATE(Kings!$AG$28,"-"),""),IF(Kings!$AH$29=$D30,CONCATENATE(Kings!$AG$29,"-"),""),IF(Kings!$AH$30=$D30,CONCATENATE(Kings!$AG$30,"-"),""),IF(Kings!$AH$31=$D30,CONCATENATE(Kings!$AG$31,"-"),""),IF(Kings!$AH$32=$D30,CONCATENATE(Kings!$AG$32,"-"),""))</f>
        <v/>
      </c>
      <c r="N30" s="21" t="str">
        <f t="shared" si="1"/>
        <v/>
      </c>
      <c r="O30" s="21">
        <v>28</v>
      </c>
      <c r="P30" s="27" t="str">
        <f t="shared" si="3"/>
        <v/>
      </c>
      <c r="Q30" s="27" t="str">
        <f t="shared" si="4"/>
        <v/>
      </c>
      <c r="R30" s="27" t="str">
        <f>IF(P30="","",CHOOSE(VLOOKUP($O30,$A$1:$C$100,3,FALSE),AHS!$M$1,BHS!$M$1,CHS!$M$1,HMJHS!$M$1,KHS!$M$1,Kings!$M$1,MHS!$M$1,SWHS!$M$1,AMHS!$M$1,'S10'!$M$1,'S11'!$M$1,'S12'!$M$1,'S13'!$M$1,'S14'!$M$1,'S15'!$M$1,'S16'!$M$1,'S17'!$M$1,'S18'!$M$1,'S19'!$M$1,'S20'!$M$1))</f>
        <v/>
      </c>
      <c r="S30" s="25" t="str">
        <f t="shared" si="5"/>
        <v/>
      </c>
      <c r="T30" s="3" t="str">
        <f t="shared" si="6"/>
        <v/>
      </c>
      <c r="U30" s="21"/>
      <c r="V30" s="21"/>
      <c r="W30" s="21"/>
      <c r="X30" s="21"/>
      <c r="Y30" s="21"/>
      <c r="Z30" s="21"/>
    </row>
    <row r="31" spans="1:26" ht="15" customHeight="1" x14ac:dyDescent="0.25">
      <c r="A31" s="21" t="str">
        <f t="shared" si="2"/>
        <v/>
      </c>
      <c r="B31" s="21" t="str">
        <f t="shared" si="0"/>
        <v/>
      </c>
      <c r="C31" s="21">
        <v>7</v>
      </c>
      <c r="D31" s="21">
        <v>1</v>
      </c>
      <c r="E31" s="21" t="str">
        <f>IF(MHS!$C$4="","",MHS!$C$4)</f>
        <v/>
      </c>
      <c r="F31" s="21" t="str">
        <f>CONCATENATE(IF(MHS!$J$13=$D31,CONCATENATE(MHS!$I$13,"-"),""),IF(MHS!$J$14=$D31,CONCATENATE(MHS!$I$14,"-"),""),IF(MHS!$J$15=$D31,CONCATENATE(MHS!$I$15,"-"),""),IF(MHS!$J$16=$D31,CONCATENATE(MHS!$I$16,"-"),""),IF(MHS!$J$17=$D31,CONCATENATE(MHS!$I$17,"-"),""),IF(MHS!$J$18=$D31,CONCATENATE(MHS!$I$18,"-"),""),IF(MHS!$J$19=$D31,CONCATENATE(MHS!$I$19,"-"),""),IF(MHS!$J$20=$D31,CONCATENATE(MHS!$I$20,"-"),""),IF(MHS!$J$21=$D31,CONCATENATE(MHS!$I$21,"-"),""),IF(MHS!$J$22=$D31,CONCATENATE(MHS!$I$22,"-"),""),)</f>
        <v/>
      </c>
      <c r="G31" s="21" t="str">
        <f>CONCATENATE(IF(MHS!$J$23=$D31,CONCATENATE(MHS!$I$23,"-"),""),IF(MHS!$J$24=$D31,CONCATENATE(MHS!$I$24,"-"),""),IF(MHS!$J$25=$D31,CONCATENATE(MHS!$I$25,"-"),""),IF(MHS!$J$26=$D31,CONCATENATE(MHS!$I$26,"-"),""),IF(MHS!$J$27=$D31,CONCATENATE(MHS!$I$27,"-"),""),IF(MHS!$J$28=$D31,CONCATENATE(MHS!$I$28,"-"),""),IF(MHS!$J$29=$D31,CONCATENATE(MHS!$I$29,"-"),""),IF(MHS!$J$30=$D31,CONCATENATE(MHS!$I$30,"-"),""),IF(MHS!$J$31=$D31,CONCATENATE(MHS!$I$31,"-"),""),IF(MHS!$J$32=$D31,CONCATENATE(MHS!$I$32,"-"),""))</f>
        <v/>
      </c>
      <c r="H31" s="21" t="str">
        <f>CONCATENATE(IF(MHS!$R$13=$D31,CONCATENATE(MHS!$Q$13,"-"),""),IF(MHS!$R$14=$D31,CONCATENATE(MHS!$Q$14,"-"),""),IF(MHS!$R$15=$D31,CONCATENATE(MHS!$Q$15,"-"),""),IF(MHS!$R$16=$D31,CONCATENATE(MHS!$Q$16,"-"),""),IF(MHS!$R$17=$D31,CONCATENATE(MHS!$Q$17,"-"),""),IF(MHS!$R$18=$D31,CONCATENATE(MHS!$Q$18,"-"),""),IF(MHS!$R$19=$D31,CONCATENATE(MHS!$Q$19,"-"),""),IF(MHS!$R$20=$D31,CONCATENATE(MHS!$Q$20,"-"),""),IF(MHS!$R$21=$D31,CONCATENATE(MHS!$Q$21,"-"),""),IF(MHS!$R$22=$D31,CONCATENATE(MHS!$Q$22,"-"),""))</f>
        <v/>
      </c>
      <c r="I31" s="21" t="str">
        <f>CONCATENATE(,IF(MHS!$R$23=$D31,CONCATENATE(MHS!$Q$23,"-"),""),IF(MHS!$R$24=$D31,CONCATENATE(MHS!$Q$24,"-"),""),IF(MHS!$R$25=$D31,CONCATENATE(MHS!$Q$25,"-"),""),IF(MHS!$R$26=$D31,CONCATENATE(MHS!$Q$26,"-"),""),IF(MHS!$R$27=$D31,CONCATENATE(MHS!$Q$27,"-"),""),IF(MHS!$R$28=$D31,CONCATENATE(MHS!$Q$28,"-"),""),IF(MHS!$R$29=$D31,CONCATENATE(MHS!$Q$29,"-"),""),IF(MHS!$R$30=$D31,CONCATENATE(MHS!$Q$30,"-"),""),IF(MHS!$R$31=$D31,CONCATENATE(MHS!$Q$31,"-"),""),IF(MHS!$R$32=$D31,CONCATENATE(MHS!$Q$32,"-"),""))</f>
        <v/>
      </c>
      <c r="J31" s="21" t="str">
        <f>CONCATENATE(IF(MHS!$Z$13=$D31,CONCATENATE(MHS!$Y$13,"-"),""),IF(MHS!$Z$14=$D31,CONCATENATE(MHS!$Y$14,"-"),""),IF(MHS!$Z$15=$D31,CONCATENATE(MHS!$Y$15,"-"),""),IF(MHS!$Z$16=$D31,CONCATENATE(MHS!$Y$16,"-"),""),IF(MHS!$Z$17=$D31,CONCATENATE(MHS!$Y$17,"-"),""),IF(MHS!$Z$18=$D31,CONCATENATE(MHS!$Y$18,"-"),""),IF(MHS!$Z$19=$D31,CONCATENATE(MHS!$Y$19,"-"),""),IF(MHS!$Z$20=$D31,CONCATENATE(MHS!$Y$20,"-"),""),IF(MHS!$Z$21=$D31,CONCATENATE(MHS!$Y$21,"-"),""),IF(MHS!$Z$22=$D31,CONCATENATE(MHS!$Y$22,"-"),""),"")</f>
        <v/>
      </c>
      <c r="K31" s="21" t="str">
        <f>CONCATENATE(IF(MHS!$Z$23=$D31,CONCATENATE(MHS!$Y$23,"-"),""),IF(MHS!$Z$24=$D31,CONCATENATE(MHS!$Y$24,"-"),""),IF(MHS!$Z$25=$D31,CONCATENATE(MHS!$Y$25,"-"),""),IF(MHS!$Z$26=$D31,CONCATENATE(MHS!$Y$26,"-"),""),IF(MHS!$Z$27=$D31,CONCATENATE(MHS!$Y$27,"-"),""),IF(MHS!$Z$28=$D31,CONCATENATE(MHS!$Y$28,"-"),""),IF(MHS!$Z$29=$D31,CONCATENATE(MHS!$Y$29,"-"),""),IF(MHS!$Z$30=$D31,CONCATENATE(MHS!$Y$30,"-"),""),IF(MHS!$Z$31=$D31,CONCATENATE(MHS!$Y$31,"-"),""),IF(MHS!$Z$32=$D31,CONCATENATE(MHS!$Y$32,"-"),""))</f>
        <v/>
      </c>
      <c r="L31" s="21" t="str">
        <f>CONCATENATE(IF(MHS!$AH$13=$D31,CONCATENATE(MHS!$AG$13,"-"),""),IF(MHS!$AH$14=$D31,CONCATENATE(MHS!$AG$14,"-"),""),IF(MHS!$AH$15=$D31,CONCATENATE(MHS!$AG$15,"-"),""),IF(MHS!$AH$16=$D31,CONCATENATE(MHS!$AG$16,"-"),""),IF(MHS!$AH$17=$D31,CONCATENATE(MHS!$AG$17,"-"),""),IF(MHS!$AH$18=$D31,CONCATENATE(MHS!$AG$18,"-"),""),IF(MHS!$AH$19=$D31,CONCATENATE(MHS!$AG$19,"-"),""),IF(MHS!$AH$20=$D31,CONCATENATE(MHS!$AG$20,"-"),""),IF(MHS!$AH$21=$D31,CONCATENATE(MHS!$AG$21,"-"),""),IF(MHS!$AH$22=$D31,CONCATENATE(MHS!$AG$22,"-"),""),"")</f>
        <v/>
      </c>
      <c r="M31" s="21" t="str">
        <f>CONCATENATE(IF(MHS!$AH$23=$D31,CONCATENATE(MHS!$AG$23,"-"),""),IF(MHS!$AH$24=$D31,CONCATENATE(MHS!$AG$24,"-"),""),IF(MHS!$AH$25=$D31,CONCATENATE(MHS!$AG$25,"-"),""),IF(MHS!$AH$26=$D31,CONCATENATE(MHS!$AG$26,"-"),""),IF(MHS!$AH$27=$D31,CONCATENATE(MHS!$AG$27,"-"),""),IF(MHS!$AH$28=$D31,CONCATENATE(MHS!$AG$28,"-"),""),IF(MHS!$AH$29=$D31,CONCATENATE(MHS!$AG$29,"-"),""),IF(MHS!$AH$30=$D31,CONCATENATE(MHS!$AG$30,"-"),""),IF(MHS!$AH$31=$D31,CONCATENATE(MHS!$AG$31,"-"),""),IF(MHS!$AH$32=$D31,CONCATENATE(MHS!$AG$32,"-"),""))</f>
        <v/>
      </c>
      <c r="N31" s="21" t="str">
        <f t="shared" si="1"/>
        <v/>
      </c>
      <c r="O31" s="21">
        <v>29</v>
      </c>
      <c r="P31" s="27" t="str">
        <f t="shared" si="3"/>
        <v/>
      </c>
      <c r="Q31" s="27" t="str">
        <f t="shared" si="4"/>
        <v/>
      </c>
      <c r="R31" s="27" t="str">
        <f>IF(P31="","",CHOOSE(VLOOKUP($O31,$A$1:$C$100,3,FALSE),AHS!$M$1,BHS!$M$1,CHS!$M$1,HMJHS!$M$1,KHS!$M$1,Kings!$M$1,MHS!$M$1,SWHS!$M$1,AMHS!$M$1,'S10'!$M$1,'S11'!$M$1,'S12'!$M$1,'S13'!$M$1,'S14'!$M$1,'S15'!$M$1,'S16'!$M$1,'S17'!$M$1,'S18'!$M$1,'S19'!$M$1,'S20'!$M$1))</f>
        <v/>
      </c>
      <c r="S31" s="25" t="str">
        <f t="shared" si="5"/>
        <v/>
      </c>
      <c r="T31" s="3" t="str">
        <f t="shared" si="6"/>
        <v/>
      </c>
      <c r="U31" s="21"/>
      <c r="V31" s="21"/>
      <c r="W31" s="21"/>
      <c r="X31" s="21"/>
      <c r="Y31" s="21"/>
      <c r="Z31" s="21"/>
    </row>
    <row r="32" spans="1:26" ht="15" customHeight="1" x14ac:dyDescent="0.25">
      <c r="A32" s="21" t="str">
        <f t="shared" si="2"/>
        <v/>
      </c>
      <c r="B32" s="21" t="str">
        <f t="shared" si="0"/>
        <v/>
      </c>
      <c r="C32" s="21">
        <v>7</v>
      </c>
      <c r="D32" s="21">
        <v>2</v>
      </c>
      <c r="E32" s="21" t="str">
        <f>IF(MHS!$C$5="","",MHS!$C$5)</f>
        <v/>
      </c>
      <c r="F32" s="21" t="str">
        <f>CONCATENATE(IF(MHS!$J$13=$D32,CONCATENATE(MHS!$I$13,"-"),""),IF(MHS!$J$14=$D32,CONCATENATE(MHS!$I$14,"-"),""),IF(MHS!$J$15=$D32,CONCATENATE(MHS!$I$15,"-"),""),IF(MHS!$J$16=$D32,CONCATENATE(MHS!$I$16,"-"),""),IF(MHS!$J$17=$D32,CONCATENATE(MHS!$I$17,"-"),""),IF(MHS!$J$18=$D32,CONCATENATE(MHS!$I$18,"-"),""),IF(MHS!$J$19=$D32,CONCATENATE(MHS!$I$19,"-"),""),IF(MHS!$J$20=$D32,CONCATENATE(MHS!$I$20,"-"),""),IF(MHS!$J$21=$D32,CONCATENATE(MHS!$I$21,"-"),""),IF(MHS!$J$22=$D32,CONCATENATE(MHS!$I$22,"-"),""),)</f>
        <v/>
      </c>
      <c r="G32" s="21" t="str">
        <f>CONCATENATE(IF(MHS!$J$23=$D32,CONCATENATE(MHS!$I$23,"-"),""),IF(MHS!$J$24=$D32,CONCATENATE(MHS!$I$24,"-"),""),IF(MHS!$J$25=$D32,CONCATENATE(MHS!$I$25,"-"),""),IF(MHS!$J$26=$D32,CONCATENATE(MHS!$I$26,"-"),""),IF(MHS!$J$27=$D32,CONCATENATE(MHS!$I$27,"-"),""),IF(MHS!$J$28=$D32,CONCATENATE(MHS!$I$28,"-"),""),IF(MHS!$J$29=$D32,CONCATENATE(MHS!$I$29,"-"),""),IF(MHS!$J$30=$D32,CONCATENATE(MHS!$I$30,"-"),""),IF(MHS!$J$31=$D32,CONCATENATE(MHS!$I$31,"-"),""),IF(MHS!$J$32=$D32,CONCATENATE(MHS!$I$32,"-"),""))</f>
        <v/>
      </c>
      <c r="H32" s="21" t="str">
        <f>CONCATENATE(IF(MHS!$R$13=$D32,CONCATENATE(MHS!$Q$13,"-"),""),IF(MHS!$R$14=$D32,CONCATENATE(MHS!$Q$14,"-"),""),IF(MHS!$R$15=$D32,CONCATENATE(MHS!$Q$15,"-"),""),IF(MHS!$R$16=$D32,CONCATENATE(MHS!$Q$16,"-"),""),IF(MHS!$R$17=$D32,CONCATENATE(MHS!$Q$17,"-"),""),IF(MHS!$R$18=$D32,CONCATENATE(MHS!$Q$18,"-"),""),IF(MHS!$R$19=$D32,CONCATENATE(MHS!$Q$19,"-"),""),IF(MHS!$R$20=$D32,CONCATENATE(MHS!$Q$20,"-"),""),IF(MHS!$R$21=$D32,CONCATENATE(MHS!$Q$21,"-"),""),IF(MHS!$R$22=$D32,CONCATENATE(MHS!$Q$22,"-"),""))</f>
        <v/>
      </c>
      <c r="I32" s="21" t="str">
        <f>CONCATENATE(,IF(MHS!$R$23=$D32,CONCATENATE(MHS!$Q$23,"-"),""),IF(MHS!$R$24=$D32,CONCATENATE(MHS!$Q$24,"-"),""),IF(MHS!$R$25=$D32,CONCATENATE(MHS!$Q$25,"-"),""),IF(MHS!$R$26=$D32,CONCATENATE(MHS!$Q$26,"-"),""),IF(MHS!$R$27=$D32,CONCATENATE(MHS!$Q$27,"-"),""),IF(MHS!$R$28=$D32,CONCATENATE(MHS!$Q$28,"-"),""),IF(MHS!$R$29=$D32,CONCATENATE(MHS!$Q$29,"-"),""),IF(MHS!$R$30=$D32,CONCATENATE(MHS!$Q$30,"-"),""),IF(MHS!$R$31=$D32,CONCATENATE(MHS!$Q$31,"-"),""),IF(MHS!$R$32=$D32,CONCATENATE(MHS!$Q$32,"-"),""))</f>
        <v/>
      </c>
      <c r="J32" s="21" t="str">
        <f>CONCATENATE(IF(MHS!$Z$13=$D32,CONCATENATE(MHS!$Y$13,"-"),""),IF(MHS!$Z$14=$D32,CONCATENATE(MHS!$Y$14,"-"),""),IF(MHS!$Z$15=$D32,CONCATENATE(MHS!$Y$15,"-"),""),IF(MHS!$Z$16=$D32,CONCATENATE(MHS!$Y$16,"-"),""),IF(MHS!$Z$17=$D32,CONCATENATE(MHS!$Y$17,"-"),""),IF(MHS!$Z$18=$D32,CONCATENATE(MHS!$Y$18,"-"),""),IF(MHS!$Z$19=$D32,CONCATENATE(MHS!$Y$19,"-"),""),IF(MHS!$Z$20=$D32,CONCATENATE(MHS!$Y$20,"-"),""),IF(MHS!$Z$21=$D32,CONCATENATE(MHS!$Y$21,"-"),""),IF(MHS!$Z$22=$D32,CONCATENATE(MHS!$Y$22,"-"),""),"")</f>
        <v/>
      </c>
      <c r="K32" s="21" t="str">
        <f>CONCATENATE(IF(MHS!$Z$23=$D32,CONCATENATE(MHS!$Y$23,"-"),""),IF(MHS!$Z$24=$D32,CONCATENATE(MHS!$Y$24,"-"),""),IF(MHS!$Z$25=$D32,CONCATENATE(MHS!$Y$25,"-"),""),IF(MHS!$Z$26=$D32,CONCATENATE(MHS!$Y$26,"-"),""),IF(MHS!$Z$27=$D32,CONCATENATE(MHS!$Y$27,"-"),""),IF(MHS!$Z$28=$D32,CONCATENATE(MHS!$Y$28,"-"),""),IF(MHS!$Z$29=$D32,CONCATENATE(MHS!$Y$29,"-"),""),IF(MHS!$Z$30=$D32,CONCATENATE(MHS!$Y$30,"-"),""),IF(MHS!$Z$31=$D32,CONCATENATE(MHS!$Y$31,"-"),""),IF(MHS!$Z$32=$D32,CONCATENATE(MHS!$Y$32,"-"),""))</f>
        <v/>
      </c>
      <c r="L32" s="21" t="str">
        <f>CONCATENATE(IF(MHS!$AH$13=$D32,CONCATENATE(MHS!$AG$13,"-"),""),IF(MHS!$AH$14=$D32,CONCATENATE(MHS!$AG$14,"-"),""),IF(MHS!$AH$15=$D32,CONCATENATE(MHS!$AG$15,"-"),""),IF(MHS!$AH$16=$D32,CONCATENATE(MHS!$AG$16,"-"),""),IF(MHS!$AH$17=$D32,CONCATENATE(MHS!$AG$17,"-"),""),IF(MHS!$AH$18=$D32,CONCATENATE(MHS!$AG$18,"-"),""),IF(MHS!$AH$19=$D32,CONCATENATE(MHS!$AG$19,"-"),""),IF(MHS!$AH$20=$D32,CONCATENATE(MHS!$AG$20,"-"),""),IF(MHS!$AH$21=$D32,CONCATENATE(MHS!$AG$21,"-"),""),IF(MHS!$AH$22=$D32,CONCATENATE(MHS!$AG$22,"-"),""),"")</f>
        <v/>
      </c>
      <c r="M32" s="21" t="str">
        <f>CONCATENATE(IF(MHS!$AH$23=$D32,CONCATENATE(MHS!$AG$23,"-"),""),IF(MHS!$AH$24=$D32,CONCATENATE(MHS!$AG$24,"-"),""),IF(MHS!$AH$25=$D32,CONCATENATE(MHS!$AG$25,"-"),""),IF(MHS!$AH$26=$D32,CONCATENATE(MHS!$AG$26,"-"),""),IF(MHS!$AH$27=$D32,CONCATENATE(MHS!$AG$27,"-"),""),IF(MHS!$AH$28=$D32,CONCATENATE(MHS!$AG$28,"-"),""),IF(MHS!$AH$29=$D32,CONCATENATE(MHS!$AG$29,"-"),""),IF(MHS!$AH$30=$D32,CONCATENATE(MHS!$AG$30,"-"),""),IF(MHS!$AH$31=$D32,CONCATENATE(MHS!$AG$31,"-"),""),IF(MHS!$AH$32=$D32,CONCATENATE(MHS!$AG$32,"-"),""))</f>
        <v/>
      </c>
      <c r="N32" s="21" t="str">
        <f t="shared" si="1"/>
        <v/>
      </c>
      <c r="O32" s="21">
        <v>30</v>
      </c>
      <c r="P32" s="27" t="str">
        <f t="shared" si="3"/>
        <v/>
      </c>
      <c r="Q32" s="27" t="str">
        <f t="shared" si="4"/>
        <v/>
      </c>
      <c r="R32" s="27" t="str">
        <f>IF(P32="","",CHOOSE(VLOOKUP($O32,$A$1:$C$100,3,FALSE),AHS!$M$1,BHS!$M$1,CHS!$M$1,HMJHS!$M$1,KHS!$M$1,Kings!$M$1,MHS!$M$1,SWHS!$M$1,AMHS!$M$1,'S10'!$M$1,'S11'!$M$1,'S12'!$M$1,'S13'!$M$1,'S14'!$M$1,'S15'!$M$1,'S16'!$M$1,'S17'!$M$1,'S18'!$M$1,'S19'!$M$1,'S20'!$M$1))</f>
        <v/>
      </c>
      <c r="S32" s="25" t="str">
        <f t="shared" si="5"/>
        <v/>
      </c>
      <c r="T32" s="3" t="str">
        <f t="shared" si="6"/>
        <v/>
      </c>
      <c r="U32" s="21"/>
      <c r="V32" s="21"/>
      <c r="W32" s="21"/>
      <c r="X32" s="21"/>
      <c r="Y32" s="21"/>
      <c r="Z32" s="21"/>
    </row>
    <row r="33" spans="1:26" ht="15" customHeight="1" x14ac:dyDescent="0.25">
      <c r="A33" s="21" t="str">
        <f t="shared" si="2"/>
        <v/>
      </c>
      <c r="B33" s="21" t="str">
        <f t="shared" si="0"/>
        <v/>
      </c>
      <c r="C33" s="21">
        <v>7</v>
      </c>
      <c r="D33" s="21">
        <v>3</v>
      </c>
      <c r="E33" s="21" t="str">
        <f>IF(MHS!$C$6="","",MHS!$C$6)</f>
        <v/>
      </c>
      <c r="F33" s="21" t="str">
        <f>CONCATENATE(IF(MHS!$J$13=$D33,CONCATENATE(MHS!$I$13,"-"),""),IF(MHS!$J$14=$D33,CONCATENATE(MHS!$I$14,"-"),""),IF(MHS!$J$15=$D33,CONCATENATE(MHS!$I$15,"-"),""),IF(MHS!$J$16=$D33,CONCATENATE(MHS!$I$16,"-"),""),IF(MHS!$J$17=$D33,CONCATENATE(MHS!$I$17,"-"),""),IF(MHS!$J$18=$D33,CONCATENATE(MHS!$I$18,"-"),""),IF(MHS!$J$19=$D33,CONCATENATE(MHS!$I$19,"-"),""),IF(MHS!$J$20=$D33,CONCATENATE(MHS!$I$20,"-"),""),IF(MHS!$J$21=$D33,CONCATENATE(MHS!$I$21,"-"),""),IF(MHS!$J$22=$D33,CONCATENATE(MHS!$I$22,"-"),""),)</f>
        <v/>
      </c>
      <c r="G33" s="21" t="str">
        <f>CONCATENATE(IF(MHS!$J$23=$D33,CONCATENATE(MHS!$I$23,"-"),""),IF(MHS!$J$24=$D33,CONCATENATE(MHS!$I$24,"-"),""),IF(MHS!$J$25=$D33,CONCATENATE(MHS!$I$25,"-"),""),IF(MHS!$J$26=$D33,CONCATENATE(MHS!$I$26,"-"),""),IF(MHS!$J$27=$D33,CONCATENATE(MHS!$I$27,"-"),""),IF(MHS!$J$28=$D33,CONCATENATE(MHS!$I$28,"-"),""),IF(MHS!$J$29=$D33,CONCATENATE(MHS!$I$29,"-"),""),IF(MHS!$J$30=$D33,CONCATENATE(MHS!$I$30,"-"),""),IF(MHS!$J$31=$D33,CONCATENATE(MHS!$I$31,"-"),""),IF(MHS!$J$32=$D33,CONCATENATE(MHS!$I$32,"-"),""))</f>
        <v/>
      </c>
      <c r="H33" s="21" t="str">
        <f>CONCATENATE(IF(MHS!$R$13=$D33,CONCATENATE(MHS!$Q$13,"-"),""),IF(MHS!$R$14=$D33,CONCATENATE(MHS!$Q$14,"-"),""),IF(MHS!$R$15=$D33,CONCATENATE(MHS!$Q$15,"-"),""),IF(MHS!$R$16=$D33,CONCATENATE(MHS!$Q$16,"-"),""),IF(MHS!$R$17=$D33,CONCATENATE(MHS!$Q$17,"-"),""),IF(MHS!$R$18=$D33,CONCATENATE(MHS!$Q$18,"-"),""),IF(MHS!$R$19=$D33,CONCATENATE(MHS!$Q$19,"-"),""),IF(MHS!$R$20=$D33,CONCATENATE(MHS!$Q$20,"-"),""),IF(MHS!$R$21=$D33,CONCATENATE(MHS!$Q$21,"-"),""),IF(MHS!$R$22=$D33,CONCATENATE(MHS!$Q$22,"-"),""))</f>
        <v/>
      </c>
      <c r="I33" s="21" t="str">
        <f>CONCATENATE(,IF(MHS!$R$23=$D33,CONCATENATE(MHS!$Q$23,"-"),""),IF(MHS!$R$24=$D33,CONCATENATE(MHS!$Q$24,"-"),""),IF(MHS!$R$25=$D33,CONCATENATE(MHS!$Q$25,"-"),""),IF(MHS!$R$26=$D33,CONCATENATE(MHS!$Q$26,"-"),""),IF(MHS!$R$27=$D33,CONCATENATE(MHS!$Q$27,"-"),""),IF(MHS!$R$28=$D33,CONCATENATE(MHS!$Q$28,"-"),""),IF(MHS!$R$29=$D33,CONCATENATE(MHS!$Q$29,"-"),""),IF(MHS!$R$30=$D33,CONCATENATE(MHS!$Q$30,"-"),""),IF(MHS!$R$31=$D33,CONCATENATE(MHS!$Q$31,"-"),""),IF(MHS!$R$32=$D33,CONCATENATE(MHS!$Q$32,"-"),""))</f>
        <v/>
      </c>
      <c r="J33" s="21" t="str">
        <f>CONCATENATE(IF(MHS!$Z$13=$D33,CONCATENATE(MHS!$Y$13,"-"),""),IF(MHS!$Z$14=$D33,CONCATENATE(MHS!$Y$14,"-"),""),IF(MHS!$Z$15=$D33,CONCATENATE(MHS!$Y$15,"-"),""),IF(MHS!$Z$16=$D33,CONCATENATE(MHS!$Y$16,"-"),""),IF(MHS!$Z$17=$D33,CONCATENATE(MHS!$Y$17,"-"),""),IF(MHS!$Z$18=$D33,CONCATENATE(MHS!$Y$18,"-"),""),IF(MHS!$Z$19=$D33,CONCATENATE(MHS!$Y$19,"-"),""),IF(MHS!$Z$20=$D33,CONCATENATE(MHS!$Y$20,"-"),""),IF(MHS!$Z$21=$D33,CONCATENATE(MHS!$Y$21,"-"),""),IF(MHS!$Z$22=$D33,CONCATENATE(MHS!$Y$22,"-"),""),"")</f>
        <v/>
      </c>
      <c r="K33" s="21" t="str">
        <f>CONCATENATE(IF(MHS!$Z$23=$D33,CONCATENATE(MHS!$Y$23,"-"),""),IF(MHS!$Z$24=$D33,CONCATENATE(MHS!$Y$24,"-"),""),IF(MHS!$Z$25=$D33,CONCATENATE(MHS!$Y$25,"-"),""),IF(MHS!$Z$26=$D33,CONCATENATE(MHS!$Y$26,"-"),""),IF(MHS!$Z$27=$D33,CONCATENATE(MHS!$Y$27,"-"),""),IF(MHS!$Z$28=$D33,CONCATENATE(MHS!$Y$28,"-"),""),IF(MHS!$Z$29=$D33,CONCATENATE(MHS!$Y$29,"-"),""),IF(MHS!$Z$30=$D33,CONCATENATE(MHS!$Y$30,"-"),""),IF(MHS!$Z$31=$D33,CONCATENATE(MHS!$Y$31,"-"),""),IF(MHS!$Z$32=$D33,CONCATENATE(MHS!$Y$32,"-"),""))</f>
        <v/>
      </c>
      <c r="L33" s="21" t="str">
        <f>CONCATENATE(IF(MHS!$AH$13=$D33,CONCATENATE(MHS!$AG$13,"-"),""),IF(MHS!$AH$14=$D33,CONCATENATE(MHS!$AG$14,"-"),""),IF(MHS!$AH$15=$D33,CONCATENATE(MHS!$AG$15,"-"),""),IF(MHS!$AH$16=$D33,CONCATENATE(MHS!$AG$16,"-"),""),IF(MHS!$AH$17=$D33,CONCATENATE(MHS!$AG$17,"-"),""),IF(MHS!$AH$18=$D33,CONCATENATE(MHS!$AG$18,"-"),""),IF(MHS!$AH$19=$D33,CONCATENATE(MHS!$AG$19,"-"),""),IF(MHS!$AH$20=$D33,CONCATENATE(MHS!$AG$20,"-"),""),IF(MHS!$AH$21=$D33,CONCATENATE(MHS!$AG$21,"-"),""),IF(MHS!$AH$22=$D33,CONCATENATE(MHS!$AG$22,"-"),""),"")</f>
        <v/>
      </c>
      <c r="M33" s="21" t="str">
        <f>CONCATENATE(IF(MHS!$AH$23=$D33,CONCATENATE(MHS!$AG$23,"-"),""),IF(MHS!$AH$24=$D33,CONCATENATE(MHS!$AG$24,"-"),""),IF(MHS!$AH$25=$D33,CONCATENATE(MHS!$AG$25,"-"),""),IF(MHS!$AH$26=$D33,CONCATENATE(MHS!$AG$26,"-"),""),IF(MHS!$AH$27=$D33,CONCATENATE(MHS!$AG$27,"-"),""),IF(MHS!$AH$28=$D33,CONCATENATE(MHS!$AG$28,"-"),""),IF(MHS!$AH$29=$D33,CONCATENATE(MHS!$AG$29,"-"),""),IF(MHS!$AH$30=$D33,CONCATENATE(MHS!$AG$30,"-"),""),IF(MHS!$AH$31=$D33,CONCATENATE(MHS!$AG$31,"-"),""),IF(MHS!$AH$32=$D33,CONCATENATE(MHS!$AG$32,"-"),""))</f>
        <v/>
      </c>
      <c r="N33" s="21" t="str">
        <f t="shared" si="1"/>
        <v/>
      </c>
      <c r="O33" s="21">
        <v>31</v>
      </c>
      <c r="P33" s="27" t="str">
        <f t="shared" si="3"/>
        <v/>
      </c>
      <c r="Q33" s="27" t="str">
        <f t="shared" si="4"/>
        <v/>
      </c>
      <c r="R33" s="27" t="str">
        <f>IF(P33="","",CHOOSE(VLOOKUP($O33,$A$1:$C$100,3,FALSE),AHS!$M$1,BHS!$M$1,CHS!$M$1,HMJHS!$M$1,KHS!$M$1,Kings!$M$1,MHS!$M$1,SWHS!$M$1,AMHS!$M$1,'S10'!$M$1,'S11'!$M$1,'S12'!$M$1,'S13'!$M$1,'S14'!$M$1,'S15'!$M$1,'S16'!$M$1,'S17'!$M$1,'S18'!$M$1,'S19'!$M$1,'S20'!$M$1))</f>
        <v/>
      </c>
      <c r="S33" s="25" t="str">
        <f t="shared" si="5"/>
        <v/>
      </c>
      <c r="T33" s="3" t="str">
        <f t="shared" si="6"/>
        <v/>
      </c>
      <c r="U33" s="21"/>
      <c r="V33" s="21"/>
      <c r="W33" s="21"/>
      <c r="X33" s="21"/>
      <c r="Y33" s="21"/>
      <c r="Z33" s="21"/>
    </row>
    <row r="34" spans="1:26" ht="15" customHeight="1" x14ac:dyDescent="0.25">
      <c r="A34" s="21" t="str">
        <f t="shared" si="2"/>
        <v/>
      </c>
      <c r="B34" s="21" t="str">
        <f t="shared" si="0"/>
        <v/>
      </c>
      <c r="C34" s="21">
        <v>7</v>
      </c>
      <c r="D34" s="21">
        <v>4</v>
      </c>
      <c r="E34" s="21" t="str">
        <f>IF(MHS!$C$7="","",MHS!$C$7)</f>
        <v/>
      </c>
      <c r="F34" s="21" t="str">
        <f>CONCATENATE(IF(MHS!$J$13=$D34,CONCATENATE(MHS!$I$13,"-"),""),IF(MHS!$J$14=$D34,CONCATENATE(MHS!$I$14,"-"),""),IF(MHS!$J$15=$D34,CONCATENATE(MHS!$I$15,"-"),""),IF(MHS!$J$16=$D34,CONCATENATE(MHS!$I$16,"-"),""),IF(MHS!$J$17=$D34,CONCATENATE(MHS!$I$17,"-"),""),IF(MHS!$J$18=$D34,CONCATENATE(MHS!$I$18,"-"),""),IF(MHS!$J$19=$D34,CONCATENATE(MHS!$I$19,"-"),""),IF(MHS!$J$20=$D34,CONCATENATE(MHS!$I$20,"-"),""),IF(MHS!$J$21=$D34,CONCATENATE(MHS!$I$21,"-"),""),IF(MHS!$J$22=$D34,CONCATENATE(MHS!$I$22,"-"),""),)</f>
        <v/>
      </c>
      <c r="G34" s="21" t="str">
        <f>CONCATENATE(IF(MHS!$J$23=$D34,CONCATENATE(MHS!$I$23,"-"),""),IF(MHS!$J$24=$D34,CONCATENATE(MHS!$I$24,"-"),""),IF(MHS!$J$25=$D34,CONCATENATE(MHS!$I$25,"-"),""),IF(MHS!$J$26=$D34,CONCATENATE(MHS!$I$26,"-"),""),IF(MHS!$J$27=$D34,CONCATENATE(MHS!$I$27,"-"),""),IF(MHS!$J$28=$D34,CONCATENATE(MHS!$I$28,"-"),""),IF(MHS!$J$29=$D34,CONCATENATE(MHS!$I$29,"-"),""),IF(MHS!$J$30=$D34,CONCATENATE(MHS!$I$30,"-"),""),IF(MHS!$J$31=$D34,CONCATENATE(MHS!$I$31,"-"),""),IF(MHS!$J$32=$D34,CONCATENATE(MHS!$I$32,"-"),""))</f>
        <v/>
      </c>
      <c r="H34" s="21" t="str">
        <f>CONCATENATE(IF(MHS!$R$13=$D34,CONCATENATE(MHS!$Q$13,"-"),""),IF(MHS!$R$14=$D34,CONCATENATE(MHS!$Q$14,"-"),""),IF(MHS!$R$15=$D34,CONCATENATE(MHS!$Q$15,"-"),""),IF(MHS!$R$16=$D34,CONCATENATE(MHS!$Q$16,"-"),""),IF(MHS!$R$17=$D34,CONCATENATE(MHS!$Q$17,"-"),""),IF(MHS!$R$18=$D34,CONCATENATE(MHS!$Q$18,"-"),""),IF(MHS!$R$19=$D34,CONCATENATE(MHS!$Q$19,"-"),""),IF(MHS!$R$20=$D34,CONCATENATE(MHS!$Q$20,"-"),""),IF(MHS!$R$21=$D34,CONCATENATE(MHS!$Q$21,"-"),""),IF(MHS!$R$22=$D34,CONCATENATE(MHS!$Q$22,"-"),""))</f>
        <v/>
      </c>
      <c r="I34" s="21" t="str">
        <f>CONCATENATE(,IF(MHS!$R$23=$D34,CONCATENATE(MHS!$Q$23,"-"),""),IF(MHS!$R$24=$D34,CONCATENATE(MHS!$Q$24,"-"),""),IF(MHS!$R$25=$D34,CONCATENATE(MHS!$Q$25,"-"),""),IF(MHS!$R$26=$D34,CONCATENATE(MHS!$Q$26,"-"),""),IF(MHS!$R$27=$D34,CONCATENATE(MHS!$Q$27,"-"),""),IF(MHS!$R$28=$D34,CONCATENATE(MHS!$Q$28,"-"),""),IF(MHS!$R$29=$D34,CONCATENATE(MHS!$Q$29,"-"),""),IF(MHS!$R$30=$D34,CONCATENATE(MHS!$Q$30,"-"),""),IF(MHS!$R$31=$D34,CONCATENATE(MHS!$Q$31,"-"),""),IF(MHS!$R$32=$D34,CONCATENATE(MHS!$Q$32,"-"),""))</f>
        <v/>
      </c>
      <c r="J34" s="21" t="str">
        <f>CONCATENATE(IF(MHS!$Z$13=$D34,CONCATENATE(MHS!$Y$13,"-"),""),IF(MHS!$Z$14=$D34,CONCATENATE(MHS!$Y$14,"-"),""),IF(MHS!$Z$15=$D34,CONCATENATE(MHS!$Y$15,"-"),""),IF(MHS!$Z$16=$D34,CONCATENATE(MHS!$Y$16,"-"),""),IF(MHS!$Z$17=$D34,CONCATENATE(MHS!$Y$17,"-"),""),IF(MHS!$Z$18=$D34,CONCATENATE(MHS!$Y$18,"-"),""),IF(MHS!$Z$19=$D34,CONCATENATE(MHS!$Y$19,"-"),""),IF(MHS!$Z$20=$D34,CONCATENATE(MHS!$Y$20,"-"),""),IF(MHS!$Z$21=$D34,CONCATENATE(MHS!$Y$21,"-"),""),IF(MHS!$Z$22=$D34,CONCATENATE(MHS!$Y$22,"-"),""),"")</f>
        <v/>
      </c>
      <c r="K34" s="21" t="str">
        <f>CONCATENATE(IF(MHS!$Z$23=$D34,CONCATENATE(MHS!$Y$23,"-"),""),IF(MHS!$Z$24=$D34,CONCATENATE(MHS!$Y$24,"-"),""),IF(MHS!$Z$25=$D34,CONCATENATE(MHS!$Y$25,"-"),""),IF(MHS!$Z$26=$D34,CONCATENATE(MHS!$Y$26,"-"),""),IF(MHS!$Z$27=$D34,CONCATENATE(MHS!$Y$27,"-"),""),IF(MHS!$Z$28=$D34,CONCATENATE(MHS!$Y$28,"-"),""),IF(MHS!$Z$29=$D34,CONCATENATE(MHS!$Y$29,"-"),""),IF(MHS!$Z$30=$D34,CONCATENATE(MHS!$Y$30,"-"),""),IF(MHS!$Z$31=$D34,CONCATENATE(MHS!$Y$31,"-"),""),IF(MHS!$Z$32=$D34,CONCATENATE(MHS!$Y$32,"-"),""))</f>
        <v/>
      </c>
      <c r="L34" s="21" t="str">
        <f>CONCATENATE(IF(MHS!$AH$13=$D34,CONCATENATE(MHS!$AG$13,"-"),""),IF(MHS!$AH$14=$D34,CONCATENATE(MHS!$AG$14,"-"),""),IF(MHS!$AH$15=$D34,CONCATENATE(MHS!$AG$15,"-"),""),IF(MHS!$AH$16=$D34,CONCATENATE(MHS!$AG$16,"-"),""),IF(MHS!$AH$17=$D34,CONCATENATE(MHS!$AG$17,"-"),""),IF(MHS!$AH$18=$D34,CONCATENATE(MHS!$AG$18,"-"),""),IF(MHS!$AH$19=$D34,CONCATENATE(MHS!$AG$19,"-"),""),IF(MHS!$AH$20=$D34,CONCATENATE(MHS!$AG$20,"-"),""),IF(MHS!$AH$21=$D34,CONCATENATE(MHS!$AG$21,"-"),""),IF(MHS!$AH$22=$D34,CONCATENATE(MHS!$AG$22,"-"),""),"")</f>
        <v/>
      </c>
      <c r="M34" s="21" t="str">
        <f>CONCATENATE(IF(MHS!$AH$23=$D34,CONCATENATE(MHS!$AG$23,"-"),""),IF(MHS!$AH$24=$D34,CONCATENATE(MHS!$AG$24,"-"),""),IF(MHS!$AH$25=$D34,CONCATENATE(MHS!$AG$25,"-"),""),IF(MHS!$AH$26=$D34,CONCATENATE(MHS!$AG$26,"-"),""),IF(MHS!$AH$27=$D34,CONCATENATE(MHS!$AG$27,"-"),""),IF(MHS!$AH$28=$D34,CONCATENATE(MHS!$AG$28,"-"),""),IF(MHS!$AH$29=$D34,CONCATENATE(MHS!$AG$29,"-"),""),IF(MHS!$AH$30=$D34,CONCATENATE(MHS!$AG$30,"-"),""),IF(MHS!$AH$31=$D34,CONCATENATE(MHS!$AG$31,"-"),""),IF(MHS!$AH$32=$D34,CONCATENATE(MHS!$AG$32,"-"),""))</f>
        <v/>
      </c>
      <c r="N34" s="21" t="str">
        <f t="shared" si="1"/>
        <v/>
      </c>
      <c r="O34" s="21">
        <v>32</v>
      </c>
      <c r="P34" s="27" t="str">
        <f t="shared" si="3"/>
        <v/>
      </c>
      <c r="Q34" s="27" t="str">
        <f t="shared" si="4"/>
        <v/>
      </c>
      <c r="R34" s="27" t="str">
        <f>IF(P34="","",CHOOSE(VLOOKUP($O34,$A$1:$C$100,3,FALSE),AHS!$M$1,BHS!$M$1,CHS!$M$1,HMJHS!$M$1,KHS!$M$1,Kings!$M$1,MHS!$M$1,SWHS!$M$1,AMHS!$M$1,'S10'!$M$1,'S11'!$M$1,'S12'!$M$1,'S13'!$M$1,'S14'!$M$1,'S15'!$M$1,'S16'!$M$1,'S17'!$M$1,'S18'!$M$1,'S19'!$M$1,'S20'!$M$1))</f>
        <v/>
      </c>
      <c r="S34" s="25" t="str">
        <f t="shared" si="5"/>
        <v/>
      </c>
      <c r="T34" s="3" t="str">
        <f t="shared" si="6"/>
        <v/>
      </c>
      <c r="U34" s="21"/>
      <c r="V34" s="21"/>
      <c r="W34" s="21"/>
      <c r="X34" s="21"/>
      <c r="Y34" s="21"/>
      <c r="Z34" s="21"/>
    </row>
    <row r="35" spans="1:26" ht="15" customHeight="1" x14ac:dyDescent="0.25">
      <c r="A35" s="21" t="str">
        <f t="shared" si="2"/>
        <v/>
      </c>
      <c r="B35" s="21" t="str">
        <f t="shared" si="0"/>
        <v/>
      </c>
      <c r="C35" s="21">
        <v>7</v>
      </c>
      <c r="D35" s="21">
        <v>5</v>
      </c>
      <c r="E35" s="21" t="str">
        <f>IF(MHS!$C$8="","",MHS!$C$8)</f>
        <v/>
      </c>
      <c r="F35" s="21" t="str">
        <f>CONCATENATE(IF(MHS!$J$13=$D35,CONCATENATE(MHS!$I$13,"-"),""),IF(MHS!$J$14=$D35,CONCATENATE(MHS!$I$14,"-"),""),IF(MHS!$J$15=$D35,CONCATENATE(MHS!$I$15,"-"),""),IF(MHS!$J$16=$D35,CONCATENATE(MHS!$I$16,"-"),""),IF(MHS!$J$17=$D35,CONCATENATE(MHS!$I$17,"-"),""),IF(MHS!$J$18=$D35,CONCATENATE(MHS!$I$18,"-"),""),IF(MHS!$J$19=$D35,CONCATENATE(MHS!$I$19,"-"),""),IF(MHS!$J$20=$D35,CONCATENATE(MHS!$I$20,"-"),""),IF(MHS!$J$21=$D35,CONCATENATE(MHS!$I$21,"-"),""),IF(MHS!$J$22=$D35,CONCATENATE(MHS!$I$22,"-"),""),)</f>
        <v/>
      </c>
      <c r="G35" s="21" t="str">
        <f>CONCATENATE(IF(MHS!$J$23=$D35,CONCATENATE(MHS!$I$23,"-"),""),IF(MHS!$J$24=$D35,CONCATENATE(MHS!$I$24,"-"),""),IF(MHS!$J$25=$D35,CONCATENATE(MHS!$I$25,"-"),""),IF(MHS!$J$26=$D35,CONCATENATE(MHS!$I$26,"-"),""),IF(MHS!$J$27=$D35,CONCATENATE(MHS!$I$27,"-"),""),IF(MHS!$J$28=$D35,CONCATENATE(MHS!$I$28,"-"),""),IF(MHS!$J$29=$D35,CONCATENATE(MHS!$I$29,"-"),""),IF(MHS!$J$30=$D35,CONCATENATE(MHS!$I$30,"-"),""),IF(MHS!$J$31=$D35,CONCATENATE(MHS!$I$31,"-"),""),IF(MHS!$J$32=$D35,CONCATENATE(MHS!$I$32,"-"),""))</f>
        <v/>
      </c>
      <c r="H35" s="21" t="str">
        <f>CONCATENATE(IF(MHS!$R$13=$D35,CONCATENATE(MHS!$Q$13,"-"),""),IF(MHS!$R$14=$D35,CONCATENATE(MHS!$Q$14,"-"),""),IF(MHS!$R$15=$D35,CONCATENATE(MHS!$Q$15,"-"),""),IF(MHS!$R$16=$D35,CONCATENATE(MHS!$Q$16,"-"),""),IF(MHS!$R$17=$D35,CONCATENATE(MHS!$Q$17,"-"),""),IF(MHS!$R$18=$D35,CONCATENATE(MHS!$Q$18,"-"),""),IF(MHS!$R$19=$D35,CONCATENATE(MHS!$Q$19,"-"),""),IF(MHS!$R$20=$D35,CONCATENATE(MHS!$Q$20,"-"),""),IF(MHS!$R$21=$D35,CONCATENATE(MHS!$Q$21,"-"),""),IF(MHS!$R$22=$D35,CONCATENATE(MHS!$Q$22,"-"),""))</f>
        <v/>
      </c>
      <c r="I35" s="21" t="str">
        <f>CONCATENATE(,IF(MHS!$R$23=$D35,CONCATENATE(MHS!$Q$23,"-"),""),IF(MHS!$R$24=$D35,CONCATENATE(MHS!$Q$24,"-"),""),IF(MHS!$R$25=$D35,CONCATENATE(MHS!$Q$25,"-"),""),IF(MHS!$R$26=$D35,CONCATENATE(MHS!$Q$26,"-"),""),IF(MHS!$R$27=$D35,CONCATENATE(MHS!$Q$27,"-"),""),IF(MHS!$R$28=$D35,CONCATENATE(MHS!$Q$28,"-"),""),IF(MHS!$R$29=$D35,CONCATENATE(MHS!$Q$29,"-"),""),IF(MHS!$R$30=$D35,CONCATENATE(MHS!$Q$30,"-"),""),IF(MHS!$R$31=$D35,CONCATENATE(MHS!$Q$31,"-"),""),IF(MHS!$R$32=$D35,CONCATENATE(MHS!$Q$32,"-"),""))</f>
        <v/>
      </c>
      <c r="J35" s="21" t="str">
        <f>CONCATENATE(IF(MHS!$Z$13=$D35,CONCATENATE(MHS!$Y$13,"-"),""),IF(MHS!$Z$14=$D35,CONCATENATE(MHS!$Y$14,"-"),""),IF(MHS!$Z$15=$D35,CONCATENATE(MHS!$Y$15,"-"),""),IF(MHS!$Z$16=$D35,CONCATENATE(MHS!$Y$16,"-"),""),IF(MHS!$Z$17=$D35,CONCATENATE(MHS!$Y$17,"-"),""),IF(MHS!$Z$18=$D35,CONCATENATE(MHS!$Y$18,"-"),""),IF(MHS!$Z$19=$D35,CONCATENATE(MHS!$Y$19,"-"),""),IF(MHS!$Z$20=$D35,CONCATENATE(MHS!$Y$20,"-"),""),IF(MHS!$Z$21=$D35,CONCATENATE(MHS!$Y$21,"-"),""),IF(MHS!$Z$22=$D35,CONCATENATE(MHS!$Y$22,"-"),""),"")</f>
        <v/>
      </c>
      <c r="K35" s="21" t="str">
        <f>CONCATENATE(IF(MHS!$Z$23=$D35,CONCATENATE(MHS!$Y$23,"-"),""),IF(MHS!$Z$24=$D35,CONCATENATE(MHS!$Y$24,"-"),""),IF(MHS!$Z$25=$D35,CONCATENATE(MHS!$Y$25,"-"),""),IF(MHS!$Z$26=$D35,CONCATENATE(MHS!$Y$26,"-"),""),IF(MHS!$Z$27=$D35,CONCATENATE(MHS!$Y$27,"-"),""),IF(MHS!$Z$28=$D35,CONCATENATE(MHS!$Y$28,"-"),""),IF(MHS!$Z$29=$D35,CONCATENATE(MHS!$Y$29,"-"),""),IF(MHS!$Z$30=$D35,CONCATENATE(MHS!$Y$30,"-"),""),IF(MHS!$Z$31=$D35,CONCATENATE(MHS!$Y$31,"-"),""),IF(MHS!$Z$32=$D35,CONCATENATE(MHS!$Y$32,"-"),""))</f>
        <v/>
      </c>
      <c r="L35" s="21" t="str">
        <f>CONCATENATE(IF(MHS!$AH$13=$D35,CONCATENATE(MHS!$AG$13,"-"),""),IF(MHS!$AH$14=$D35,CONCATENATE(MHS!$AG$14,"-"),""),IF(MHS!$AH$15=$D35,CONCATENATE(MHS!$AG$15,"-"),""),IF(MHS!$AH$16=$D35,CONCATENATE(MHS!$AG$16,"-"),""),IF(MHS!$AH$17=$D35,CONCATENATE(MHS!$AG$17,"-"),""),IF(MHS!$AH$18=$D35,CONCATENATE(MHS!$AG$18,"-"),""),IF(MHS!$AH$19=$D35,CONCATENATE(MHS!$AG$19,"-"),""),IF(MHS!$AH$20=$D35,CONCATENATE(MHS!$AG$20,"-"),""),IF(MHS!$AH$21=$D35,CONCATENATE(MHS!$AG$21,"-"),""),IF(MHS!$AH$22=$D35,CONCATENATE(MHS!$AG$22,"-"),""),"")</f>
        <v/>
      </c>
      <c r="M35" s="21" t="str">
        <f>CONCATENATE(IF(MHS!$AH$23=$D35,CONCATENATE(MHS!$AG$23,"-"),""),IF(MHS!$AH$24=$D35,CONCATENATE(MHS!$AG$24,"-"),""),IF(MHS!$AH$25=$D35,CONCATENATE(MHS!$AG$25,"-"),""),IF(MHS!$AH$26=$D35,CONCATENATE(MHS!$AG$26,"-"),""),IF(MHS!$AH$27=$D35,CONCATENATE(MHS!$AG$27,"-"),""),IF(MHS!$AH$28=$D35,CONCATENATE(MHS!$AG$28,"-"),""),IF(MHS!$AH$29=$D35,CONCATENATE(MHS!$AG$29,"-"),""),IF(MHS!$AH$30=$D35,CONCATENATE(MHS!$AG$30,"-"),""),IF(MHS!$AH$31=$D35,CONCATENATE(MHS!$AG$31,"-"),""),IF(MHS!$AH$32=$D35,CONCATENATE(MHS!$AG$32,"-"),""))</f>
        <v/>
      </c>
      <c r="N35" s="21" t="str">
        <f t="shared" si="1"/>
        <v/>
      </c>
      <c r="O35" s="21">
        <v>33</v>
      </c>
      <c r="P35" s="27" t="str">
        <f t="shared" si="3"/>
        <v/>
      </c>
      <c r="Q35" s="27" t="str">
        <f t="shared" si="4"/>
        <v/>
      </c>
      <c r="R35" s="27" t="str">
        <f>IF(P35="","",CHOOSE(VLOOKUP($O35,$A$1:$C$100,3,FALSE),AHS!$M$1,BHS!$M$1,CHS!$M$1,HMJHS!$M$1,KHS!$M$1,Kings!$M$1,MHS!$M$1,SWHS!$M$1,AMHS!$M$1,'S10'!$M$1,'S11'!$M$1,'S12'!$M$1,'S13'!$M$1,'S14'!$M$1,'S15'!$M$1,'S16'!$M$1,'S17'!$M$1,'S18'!$M$1,'S19'!$M$1,'S20'!$M$1))</f>
        <v/>
      </c>
      <c r="S35" s="25" t="str">
        <f t="shared" si="5"/>
        <v/>
      </c>
      <c r="T35" s="3" t="str">
        <f t="shared" si="6"/>
        <v/>
      </c>
      <c r="U35" s="21"/>
      <c r="V35" s="21"/>
      <c r="W35" s="21"/>
      <c r="X35" s="21"/>
      <c r="Y35" s="21"/>
      <c r="Z35" s="21"/>
    </row>
    <row r="36" spans="1:26" ht="15" customHeight="1" x14ac:dyDescent="0.25">
      <c r="A36" s="21" t="str">
        <f t="shared" si="2"/>
        <v/>
      </c>
      <c r="B36" s="21" t="str">
        <f t="shared" si="0"/>
        <v/>
      </c>
      <c r="C36" s="21">
        <v>8</v>
      </c>
      <c r="D36" s="21">
        <v>1</v>
      </c>
      <c r="E36" s="21" t="str">
        <f>IF(SWHS!$C$4="","",SWHS!$C$4)</f>
        <v/>
      </c>
      <c r="F36" s="21" t="str">
        <f>CONCATENATE(IF(SWHS!$J$13=$D36,CONCATENATE(SWHS!$I$13,"-"),""),IF(SWHS!$J$14=$D36,CONCATENATE(SWHS!$I$14,"-"),""),IF(SWHS!$J$15=$D36,CONCATENATE(SWHS!$I$15,"-"),""),IF(SWHS!$J$16=$D36,CONCATENATE(SWHS!$I$16,"-"),""),IF(SWHS!$J$17=$D36,CONCATENATE(SWHS!$I$17,"-"),""),IF(SWHS!$J$18=$D36,CONCATENATE(SWHS!$I$18,"-"),""),IF(SWHS!$J$19=$D36,CONCATENATE(SWHS!$I$19,"-"),""),IF(SWHS!$J$20=$D36,CONCATENATE(SWHS!$I$20,"-"),""),IF(SWHS!$J$21=$D36,CONCATENATE(SWHS!$I$21,"-"),""),IF(SWHS!$J$22=$D36,CONCATENATE(SWHS!$I$22,"-"),""),)</f>
        <v/>
      </c>
      <c r="G36" s="21" t="str">
        <f>CONCATENATE(IF(SWHS!$J$23=$D36,CONCATENATE(SWHS!$I$23,"-"),""),IF(SWHS!$J$24=$D36,CONCATENATE(SWHS!$I$24,"-"),""),IF(SWHS!$J$25=$D36,CONCATENATE(SWHS!$I$25,"-"),""),IF(SWHS!$J$26=$D36,CONCATENATE(SWHS!$I$26,"-"),""),IF(SWHS!$J$27=$D36,CONCATENATE(SWHS!$I$27,"-"),""),IF(SWHS!$J$28=$D36,CONCATENATE(SWHS!$I$28,"-"),""),IF(SWHS!$J$29=$D36,CONCATENATE(SWHS!$I$29,"-"),""),IF(SWHS!$J$30=$D36,CONCATENATE(SWHS!$I$30,"-"),""),IF(SWHS!$J$31=$D36,CONCATENATE(SWHS!$I$31,"-"),""),IF(SWHS!$J$32=$D36,CONCATENATE(SWHS!$I$32,"-"),""))</f>
        <v/>
      </c>
      <c r="H36" s="21" t="str">
        <f>CONCATENATE(IF(SWHS!$R$13=$D36,CONCATENATE(SWHS!$Q$13,"-"),""),IF(SWHS!$R$14=$D36,CONCATENATE(SWHS!$Q$14,"-"),""),IF(SWHS!$R$15=$D36,CONCATENATE(SWHS!$Q$15,"-"),""),IF(SWHS!$R$16=$D36,CONCATENATE(SWHS!$Q$16,"-"),""),IF(SWHS!$R$17=$D36,CONCATENATE(SWHS!$Q$17,"-"),""),IF(SWHS!$R$18=$D36,CONCATENATE(SWHS!$Q$18,"-"),""),IF(SWHS!$R$19=$D36,CONCATENATE(SWHS!$Q$19,"-"),""),IF(SWHS!$R$20=$D36,CONCATENATE(SWHS!$Q$20,"-"),""),IF(SWHS!$R$21=$D36,CONCATENATE(SWHS!$Q$21,"-"),""),IF(SWHS!$R$22=$D36,CONCATENATE(SWHS!$Q$22,"-"),""))</f>
        <v/>
      </c>
      <c r="I36" s="21" t="str">
        <f>CONCATENATE(,IF(SWHS!$R$23=$D36,CONCATENATE(SWHS!$Q$23,"-"),""),IF(SWHS!$R$24=$D36,CONCATENATE(SWHS!$Q$24,"-"),""),IF(SWHS!$R$25=$D36,CONCATENATE(SWHS!$Q$25,"-"),""),IF(SWHS!$R$26=$D36,CONCATENATE(SWHS!$Q$26,"-"),""),IF(SWHS!$R$27=$D36,CONCATENATE(SWHS!$Q$27,"-"),""),IF(SWHS!$R$28=$D36,CONCATENATE(SWHS!$Q$28,"-"),""),IF(SWHS!$R$29=$D36,CONCATENATE(SWHS!$Q$29,"-"),""),IF(SWHS!$R$30=$D36,CONCATENATE(SWHS!$Q$30,"-"),""),IF(SWHS!$R$31=$D36,CONCATENATE(SWHS!$Q$31,"-"),""),IF(SWHS!$R$32=$D36,CONCATENATE(SWHS!$Q$32,"-"),""))</f>
        <v/>
      </c>
      <c r="J36" s="21" t="str">
        <f>CONCATENATE(IF(SWHS!$Z$13=$D36,CONCATENATE(SWHS!$Y$13,"-"),""),IF(SWHS!$Z$14=$D36,CONCATENATE(SWHS!$Y$14,"-"),""),IF(SWHS!$Z$15=$D36,CONCATENATE(SWHS!$Y$15,"-"),""),IF(SWHS!$Z$16=$D36,CONCATENATE(SWHS!$Y$16,"-"),""),IF(SWHS!$Z$17=$D36,CONCATENATE(SWHS!$Y$17,"-"),""),IF(SWHS!$Z$18=$D36,CONCATENATE(SWHS!$Y$18,"-"),""),IF(SWHS!$Z$19=$D36,CONCATENATE(SWHS!$Y$19,"-"),""),IF(SWHS!$Z$20=$D36,CONCATENATE(SWHS!$Y$20,"-"),""),IF(SWHS!$Z$21=$D36,CONCATENATE(SWHS!$Y$21,"-"),""),IF(SWHS!$Z$22=$D36,CONCATENATE(SWHS!$Y$22,"-"),""),"")</f>
        <v/>
      </c>
      <c r="K36" s="21" t="str">
        <f>CONCATENATE(IF(SWHS!$Z$23=$D36,CONCATENATE(SWHS!$Y$23,"-"),""),IF(SWHS!$Z$24=$D36,CONCATENATE(SWHS!$Y$24,"-"),""),IF(SWHS!$Z$25=$D36,CONCATENATE(SWHS!$Y$25,"-"),""),IF(SWHS!$Z$26=$D36,CONCATENATE(SWHS!$Y$26,"-"),""),IF(SWHS!$Z$27=$D36,CONCATENATE(SWHS!$Y$27,"-"),""),IF(SWHS!$Z$28=$D36,CONCATENATE(SWHS!$Y$28,"-"),""),IF(SWHS!$Z$29=$D36,CONCATENATE(SWHS!$Y$29,"-"),""),IF(SWHS!$Z$30=$D36,CONCATENATE(SWHS!$Y$30,"-"),""),IF(SWHS!$Z$31=$D36,CONCATENATE(SWHS!$Y$31,"-"),""),IF(SWHS!$Z$32=$D36,CONCATENATE(SWHS!$Y$32,"-"),""))</f>
        <v/>
      </c>
      <c r="L36" s="21" t="str">
        <f>CONCATENATE(IF(SWHS!$AH$13=$D36,CONCATENATE(SWHS!$AG$13,"-"),""),IF(SWHS!$AH$14=$D36,CONCATENATE(SWHS!$AG$14,"-"),""),IF(SWHS!$AH$15=$D36,CONCATENATE(SWHS!$AG$15,"-"),""),IF(SWHS!$AH$16=$D36,CONCATENATE(SWHS!$AG$16,"-"),""),IF(SWHS!$AH$17=$D36,CONCATENATE(SWHS!$AG$17,"-"),""),IF(SWHS!$AH$18=$D36,CONCATENATE(SWHS!$AG$18,"-"),""),IF(SWHS!$AH$19=$D36,CONCATENATE(SWHS!$AG$19,"-"),""),IF(SWHS!$AH$20=$D36,CONCATENATE(SWHS!$AG$20,"-"),""),IF(SWHS!$AH$21=$D36,CONCATENATE(SWHS!$AG$21,"-"),""),IF(SWHS!$AH$22=$D36,CONCATENATE(SWHS!$AG$22,"-"),""),"")</f>
        <v/>
      </c>
      <c r="M36" s="21" t="str">
        <f>CONCATENATE(IF(SWHS!$AH$23=$D36,CONCATENATE(SWHS!$AG$23,"-"),""),IF(SWHS!$AH$24=$D36,CONCATENATE(SWHS!$AG$24,"-"),""),IF(SWHS!$AH$25=$D36,CONCATENATE(SWHS!$AG$25,"-"),""),IF(SWHS!$AH$26=$D36,CONCATENATE(SWHS!$AG$26,"-"),""),IF(SWHS!$AH$27=$D36,CONCATENATE(SWHS!$AG$27,"-"),""),IF(SWHS!$AH$28=$D36,CONCATENATE(SWHS!$AG$28,"-"),""),IF(SWHS!$AH$29=$D36,CONCATENATE(SWHS!$AG$29,"-"),""),IF(SWHS!$AH$30=$D36,CONCATENATE(SWHS!$AG$30,"-"),""),IF(SWHS!$AH$31=$D36,CONCATENATE(SWHS!$AG$31,"-"),""),IF(SWHS!$AH$32=$D36,CONCATENATE(SWHS!$AG$32,"-"),""))</f>
        <v/>
      </c>
      <c r="N36" s="21" t="str">
        <f t="shared" si="1"/>
        <v/>
      </c>
      <c r="O36" s="21">
        <v>34</v>
      </c>
      <c r="P36" s="27" t="str">
        <f t="shared" si="3"/>
        <v/>
      </c>
      <c r="Q36" s="27" t="str">
        <f t="shared" si="4"/>
        <v/>
      </c>
      <c r="R36" s="27" t="str">
        <f>IF(P36="","",CHOOSE(VLOOKUP($O36,$A$1:$C$100,3,FALSE),AHS!$M$1,BHS!$M$1,CHS!$M$1,HMJHS!$M$1,KHS!$M$1,Kings!$M$1,MHS!$M$1,SWHS!$M$1,AMHS!$M$1,'S10'!$M$1,'S11'!$M$1,'S12'!$M$1,'S13'!$M$1,'S14'!$M$1,'S15'!$M$1,'S16'!$M$1,'S17'!$M$1,'S18'!$M$1,'S19'!$M$1,'S20'!$M$1))</f>
        <v/>
      </c>
      <c r="S36" s="25" t="str">
        <f t="shared" si="5"/>
        <v/>
      </c>
      <c r="T36" s="3" t="str">
        <f t="shared" si="6"/>
        <v/>
      </c>
      <c r="U36" s="21"/>
      <c r="V36" s="21"/>
      <c r="W36" s="21"/>
      <c r="X36" s="21"/>
      <c r="Y36" s="21"/>
      <c r="Z36" s="21"/>
    </row>
    <row r="37" spans="1:26" ht="15" customHeight="1" x14ac:dyDescent="0.25">
      <c r="A37" s="21" t="str">
        <f t="shared" si="2"/>
        <v/>
      </c>
      <c r="B37" s="21" t="str">
        <f t="shared" si="0"/>
        <v/>
      </c>
      <c r="C37" s="21">
        <v>8</v>
      </c>
      <c r="D37" s="21">
        <v>2</v>
      </c>
      <c r="E37" s="21" t="str">
        <f>IF(SWHS!$C$5="","",SWHS!$C$5)</f>
        <v/>
      </c>
      <c r="F37" s="21" t="str">
        <f>CONCATENATE(IF(SWHS!$J$13=$D37,CONCATENATE(SWHS!$I$13,"-"),""),IF(SWHS!$J$14=$D37,CONCATENATE(SWHS!$I$14,"-"),""),IF(SWHS!$J$15=$D37,CONCATENATE(SWHS!$I$15,"-"),""),IF(SWHS!$J$16=$D37,CONCATENATE(SWHS!$I$16,"-"),""),IF(SWHS!$J$17=$D37,CONCATENATE(SWHS!$I$17,"-"),""),IF(SWHS!$J$18=$D37,CONCATENATE(SWHS!$I$18,"-"),""),IF(SWHS!$J$19=$D37,CONCATENATE(SWHS!$I$19,"-"),""),IF(SWHS!$J$20=$D37,CONCATENATE(SWHS!$I$20,"-"),""),IF(SWHS!$J$21=$D37,CONCATENATE(SWHS!$I$21,"-"),""),IF(SWHS!$J$22=$D37,CONCATENATE(SWHS!$I$22,"-"),""),)</f>
        <v/>
      </c>
      <c r="G37" s="21" t="str">
        <f>CONCATENATE(IF(SWHS!$J$23=$D37,CONCATENATE(SWHS!$I$23,"-"),""),IF(SWHS!$J$24=$D37,CONCATENATE(SWHS!$I$24,"-"),""),IF(SWHS!$J$25=$D37,CONCATENATE(SWHS!$I$25,"-"),""),IF(SWHS!$J$26=$D37,CONCATENATE(SWHS!$I$26,"-"),""),IF(SWHS!$J$27=$D37,CONCATENATE(SWHS!$I$27,"-"),""),IF(SWHS!$J$28=$D37,CONCATENATE(SWHS!$I$28,"-"),""),IF(SWHS!$J$29=$D37,CONCATENATE(SWHS!$I$29,"-"),""),IF(SWHS!$J$30=$D37,CONCATENATE(SWHS!$I$30,"-"),""),IF(SWHS!$J$31=$D37,CONCATENATE(SWHS!$I$31,"-"),""),IF(SWHS!$J$32=$D37,CONCATENATE(SWHS!$I$32,"-"),""))</f>
        <v/>
      </c>
      <c r="H37" s="21" t="str">
        <f>CONCATENATE(IF(SWHS!$R$13=$D37,CONCATENATE(SWHS!$Q$13,"-"),""),IF(SWHS!$R$14=$D37,CONCATENATE(SWHS!$Q$14,"-"),""),IF(SWHS!$R$15=$D37,CONCATENATE(SWHS!$Q$15,"-"),""),IF(SWHS!$R$16=$D37,CONCATENATE(SWHS!$Q$16,"-"),""),IF(SWHS!$R$17=$D37,CONCATENATE(SWHS!$Q$17,"-"),""),IF(SWHS!$R$18=$D37,CONCATENATE(SWHS!$Q$18,"-"),""),IF(SWHS!$R$19=$D37,CONCATENATE(SWHS!$Q$19,"-"),""),IF(SWHS!$R$20=$D37,CONCATENATE(SWHS!$Q$20,"-"),""),IF(SWHS!$R$21=$D37,CONCATENATE(SWHS!$Q$21,"-"),""),IF(SWHS!$R$22=$D37,CONCATENATE(SWHS!$Q$22,"-"),""))</f>
        <v/>
      </c>
      <c r="I37" s="21" t="str">
        <f>CONCATENATE(,IF(SWHS!$R$23=$D37,CONCATENATE(SWHS!$Q$23,"-"),""),IF(SWHS!$R$24=$D37,CONCATENATE(SWHS!$Q$24,"-"),""),IF(SWHS!$R$25=$D37,CONCATENATE(SWHS!$Q$25,"-"),""),IF(SWHS!$R$26=$D37,CONCATENATE(SWHS!$Q$26,"-"),""),IF(SWHS!$R$27=$D37,CONCATENATE(SWHS!$Q$27,"-"),""),IF(SWHS!$R$28=$D37,CONCATENATE(SWHS!$Q$28,"-"),""),IF(SWHS!$R$29=$D37,CONCATENATE(SWHS!$Q$29,"-"),""),IF(SWHS!$R$30=$D37,CONCATENATE(SWHS!$Q$30,"-"),""),IF(SWHS!$R$31=$D37,CONCATENATE(SWHS!$Q$31,"-"),""),IF(SWHS!$R$32=$D37,CONCATENATE(SWHS!$Q$32,"-"),""))</f>
        <v/>
      </c>
      <c r="J37" s="21" t="str">
        <f>CONCATENATE(IF(SWHS!$Z$13=$D37,CONCATENATE(SWHS!$Y$13,"-"),""),IF(SWHS!$Z$14=$D37,CONCATENATE(SWHS!$Y$14,"-"),""),IF(SWHS!$Z$15=$D37,CONCATENATE(SWHS!$Y$15,"-"),""),IF(SWHS!$Z$16=$D37,CONCATENATE(SWHS!$Y$16,"-"),""),IF(SWHS!$Z$17=$D37,CONCATENATE(SWHS!$Y$17,"-"),""),IF(SWHS!$Z$18=$D37,CONCATENATE(SWHS!$Y$18,"-"),""),IF(SWHS!$Z$19=$D37,CONCATENATE(SWHS!$Y$19,"-"),""),IF(SWHS!$Z$20=$D37,CONCATENATE(SWHS!$Y$20,"-"),""),IF(SWHS!$Z$21=$D37,CONCATENATE(SWHS!$Y$21,"-"),""),IF(SWHS!$Z$22=$D37,CONCATENATE(SWHS!$Y$22,"-"),""),"")</f>
        <v/>
      </c>
      <c r="K37" s="21" t="str">
        <f>CONCATENATE(IF(SWHS!$Z$23=$D37,CONCATENATE(SWHS!$Y$23,"-"),""),IF(SWHS!$Z$24=$D37,CONCATENATE(SWHS!$Y$24,"-"),""),IF(SWHS!$Z$25=$D37,CONCATENATE(SWHS!$Y$25,"-"),""),IF(SWHS!$Z$26=$D37,CONCATENATE(SWHS!$Y$26,"-"),""),IF(SWHS!$Z$27=$D37,CONCATENATE(SWHS!$Y$27,"-"),""),IF(SWHS!$Z$28=$D37,CONCATENATE(SWHS!$Y$28,"-"),""),IF(SWHS!$Z$29=$D37,CONCATENATE(SWHS!$Y$29,"-"),""),IF(SWHS!$Z$30=$D37,CONCATENATE(SWHS!$Y$30,"-"),""),IF(SWHS!$Z$31=$D37,CONCATENATE(SWHS!$Y$31,"-"),""),IF(SWHS!$Z$32=$D37,CONCATENATE(SWHS!$Y$32,"-"),""))</f>
        <v/>
      </c>
      <c r="L37" s="21" t="str">
        <f>CONCATENATE(IF(SWHS!$AH$13=$D37,CONCATENATE(SWHS!$AG$13,"-"),""),IF(SWHS!$AH$14=$D37,CONCATENATE(SWHS!$AG$14,"-"),""),IF(SWHS!$AH$15=$D37,CONCATENATE(SWHS!$AG$15,"-"),""),IF(SWHS!$AH$16=$D37,CONCATENATE(SWHS!$AG$16,"-"),""),IF(SWHS!$AH$17=$D37,CONCATENATE(SWHS!$AG$17,"-"),""),IF(SWHS!$AH$18=$D37,CONCATENATE(SWHS!$AG$18,"-"),""),IF(SWHS!$AH$19=$D37,CONCATENATE(SWHS!$AG$19,"-"),""),IF(SWHS!$AH$20=$D37,CONCATENATE(SWHS!$AG$20,"-"),""),IF(SWHS!$AH$21=$D37,CONCATENATE(SWHS!$AG$21,"-"),""),IF(SWHS!$AH$22=$D37,CONCATENATE(SWHS!$AG$22,"-"),""),"")</f>
        <v/>
      </c>
      <c r="M37" s="21" t="str">
        <f>CONCATENATE(IF(SWHS!$AH$23=$D37,CONCATENATE(SWHS!$AG$23,"-"),""),IF(SWHS!$AH$24=$D37,CONCATENATE(SWHS!$AG$24,"-"),""),IF(SWHS!$AH$25=$D37,CONCATENATE(SWHS!$AG$25,"-"),""),IF(SWHS!$AH$26=$D37,CONCATENATE(SWHS!$AG$26,"-"),""),IF(SWHS!$AH$27=$D37,CONCATENATE(SWHS!$AG$27,"-"),""),IF(SWHS!$AH$28=$D37,CONCATENATE(SWHS!$AG$28,"-"),""),IF(SWHS!$AH$29=$D37,CONCATENATE(SWHS!$AG$29,"-"),""),IF(SWHS!$AH$30=$D37,CONCATENATE(SWHS!$AG$30,"-"),""),IF(SWHS!$AH$31=$D37,CONCATENATE(SWHS!$AG$31,"-"),""),IF(SWHS!$AH$32=$D37,CONCATENATE(SWHS!$AG$32,"-"),""))</f>
        <v/>
      </c>
      <c r="N37" s="21" t="str">
        <f t="shared" si="1"/>
        <v/>
      </c>
      <c r="O37" s="21">
        <v>35</v>
      </c>
      <c r="P37" s="27" t="str">
        <f t="shared" si="3"/>
        <v/>
      </c>
      <c r="Q37" s="27" t="str">
        <f t="shared" si="4"/>
        <v/>
      </c>
      <c r="R37" s="27" t="str">
        <f>IF(P37="","",CHOOSE(VLOOKUP($O37,$A$1:$C$100,3,FALSE),AHS!$M$1,BHS!$M$1,CHS!$M$1,HMJHS!$M$1,KHS!$M$1,Kings!$M$1,MHS!$M$1,SWHS!$M$1,AMHS!$M$1,'S10'!$M$1,'S11'!$M$1,'S12'!$M$1,'S13'!$M$1,'S14'!$M$1,'S15'!$M$1,'S16'!$M$1,'S17'!$M$1,'S18'!$M$1,'S19'!$M$1,'S20'!$M$1))</f>
        <v/>
      </c>
      <c r="S37" s="25" t="str">
        <f t="shared" si="5"/>
        <v/>
      </c>
      <c r="T37" s="3" t="str">
        <f t="shared" si="6"/>
        <v/>
      </c>
      <c r="U37" s="21"/>
      <c r="V37" s="21"/>
      <c r="W37" s="21"/>
      <c r="X37" s="21"/>
      <c r="Y37" s="21"/>
      <c r="Z37" s="21"/>
    </row>
    <row r="38" spans="1:26" ht="15" customHeight="1" x14ac:dyDescent="0.25">
      <c r="A38" s="21" t="str">
        <f t="shared" si="2"/>
        <v/>
      </c>
      <c r="B38" s="21" t="str">
        <f t="shared" si="0"/>
        <v/>
      </c>
      <c r="C38" s="21">
        <v>8</v>
      </c>
      <c r="D38" s="21">
        <v>3</v>
      </c>
      <c r="E38" s="21" t="str">
        <f>IF(SWHS!$C$6="","",SWHS!$C$6)</f>
        <v/>
      </c>
      <c r="F38" s="21" t="str">
        <f>CONCATENATE(IF(SWHS!$J$13=$D38,CONCATENATE(SWHS!$I$13,"-"),""),IF(SWHS!$J$14=$D38,CONCATENATE(SWHS!$I$14,"-"),""),IF(SWHS!$J$15=$D38,CONCATENATE(SWHS!$I$15,"-"),""),IF(SWHS!$J$16=$D38,CONCATENATE(SWHS!$I$16,"-"),""),IF(SWHS!$J$17=$D38,CONCATENATE(SWHS!$I$17,"-"),""),IF(SWHS!$J$18=$D38,CONCATENATE(SWHS!$I$18,"-"),""),IF(SWHS!$J$19=$D38,CONCATENATE(SWHS!$I$19,"-"),""),IF(SWHS!$J$20=$D38,CONCATENATE(SWHS!$I$20,"-"),""),IF(SWHS!$J$21=$D38,CONCATENATE(SWHS!$I$21,"-"),""),IF(SWHS!$J$22=$D38,CONCATENATE(SWHS!$I$22,"-"),""),)</f>
        <v/>
      </c>
      <c r="G38" s="21" t="str">
        <f>CONCATENATE(IF(SWHS!$J$23=$D38,CONCATENATE(SWHS!$I$23,"-"),""),IF(SWHS!$J$24=$D38,CONCATENATE(SWHS!$I$24,"-"),""),IF(SWHS!$J$25=$D38,CONCATENATE(SWHS!$I$25,"-"),""),IF(SWHS!$J$26=$D38,CONCATENATE(SWHS!$I$26,"-"),""),IF(SWHS!$J$27=$D38,CONCATENATE(SWHS!$I$27,"-"),""),IF(SWHS!$J$28=$D38,CONCATENATE(SWHS!$I$28,"-"),""),IF(SWHS!$J$29=$D38,CONCATENATE(SWHS!$I$29,"-"),""),IF(SWHS!$J$30=$D38,CONCATENATE(SWHS!$I$30,"-"),""),IF(SWHS!$J$31=$D38,CONCATENATE(SWHS!$I$31,"-"),""),IF(SWHS!$J$32=$D38,CONCATENATE(SWHS!$I$32,"-"),""))</f>
        <v/>
      </c>
      <c r="H38" s="21" t="str">
        <f>CONCATENATE(IF(SWHS!$R$13=$D38,CONCATENATE(SWHS!$Q$13,"-"),""),IF(SWHS!$R$14=$D38,CONCATENATE(SWHS!$Q$14,"-"),""),IF(SWHS!$R$15=$D38,CONCATENATE(SWHS!$Q$15,"-"),""),IF(SWHS!$R$16=$D38,CONCATENATE(SWHS!$Q$16,"-"),""),IF(SWHS!$R$17=$D38,CONCATENATE(SWHS!$Q$17,"-"),""),IF(SWHS!$R$18=$D38,CONCATENATE(SWHS!$Q$18,"-"),""),IF(SWHS!$R$19=$D38,CONCATENATE(SWHS!$Q$19,"-"),""),IF(SWHS!$R$20=$D38,CONCATENATE(SWHS!$Q$20,"-"),""),IF(SWHS!$R$21=$D38,CONCATENATE(SWHS!$Q$21,"-"),""),IF(SWHS!$R$22=$D38,CONCATENATE(SWHS!$Q$22,"-"),""))</f>
        <v/>
      </c>
      <c r="I38" s="21" t="str">
        <f>CONCATENATE(,IF(SWHS!$R$23=$D38,CONCATENATE(SWHS!$Q$23,"-"),""),IF(SWHS!$R$24=$D38,CONCATENATE(SWHS!$Q$24,"-"),""),IF(SWHS!$R$25=$D38,CONCATENATE(SWHS!$Q$25,"-"),""),IF(SWHS!$R$26=$D38,CONCATENATE(SWHS!$Q$26,"-"),""),IF(SWHS!$R$27=$D38,CONCATENATE(SWHS!$Q$27,"-"),""),IF(SWHS!$R$28=$D38,CONCATENATE(SWHS!$Q$28,"-"),""),IF(SWHS!$R$29=$D38,CONCATENATE(SWHS!$Q$29,"-"),""),IF(SWHS!$R$30=$D38,CONCATENATE(SWHS!$Q$30,"-"),""),IF(SWHS!$R$31=$D38,CONCATENATE(SWHS!$Q$31,"-"),""),IF(SWHS!$R$32=$D38,CONCATENATE(SWHS!$Q$32,"-"),""))</f>
        <v/>
      </c>
      <c r="J38" s="21" t="str">
        <f>CONCATENATE(IF(SWHS!$Z$13=$D38,CONCATENATE(SWHS!$Y$13,"-"),""),IF(SWHS!$Z$14=$D38,CONCATENATE(SWHS!$Y$14,"-"),""),IF(SWHS!$Z$15=$D38,CONCATENATE(SWHS!$Y$15,"-"),""),IF(SWHS!$Z$16=$D38,CONCATENATE(SWHS!$Y$16,"-"),""),IF(SWHS!$Z$17=$D38,CONCATENATE(SWHS!$Y$17,"-"),""),IF(SWHS!$Z$18=$D38,CONCATENATE(SWHS!$Y$18,"-"),""),IF(SWHS!$Z$19=$D38,CONCATENATE(SWHS!$Y$19,"-"),""),IF(SWHS!$Z$20=$D38,CONCATENATE(SWHS!$Y$20,"-"),""),IF(SWHS!$Z$21=$D38,CONCATENATE(SWHS!$Y$21,"-"),""),IF(SWHS!$Z$22=$D38,CONCATENATE(SWHS!$Y$22,"-"),""),"")</f>
        <v/>
      </c>
      <c r="K38" s="21" t="str">
        <f>CONCATENATE(IF(SWHS!$Z$23=$D38,CONCATENATE(SWHS!$Y$23,"-"),""),IF(SWHS!$Z$24=$D38,CONCATENATE(SWHS!$Y$24,"-"),""),IF(SWHS!$Z$25=$D38,CONCATENATE(SWHS!$Y$25,"-"),""),IF(SWHS!$Z$26=$D38,CONCATENATE(SWHS!$Y$26,"-"),""),IF(SWHS!$Z$27=$D38,CONCATENATE(SWHS!$Y$27,"-"),""),IF(SWHS!$Z$28=$D38,CONCATENATE(SWHS!$Y$28,"-"),""),IF(SWHS!$Z$29=$D38,CONCATENATE(SWHS!$Y$29,"-"),""),IF(SWHS!$Z$30=$D38,CONCATENATE(SWHS!$Y$30,"-"),""),IF(SWHS!$Z$31=$D38,CONCATENATE(SWHS!$Y$31,"-"),""),IF(SWHS!$Z$32=$D38,CONCATENATE(SWHS!$Y$32,"-"),""))</f>
        <v/>
      </c>
      <c r="L38" s="21" t="str">
        <f>CONCATENATE(IF(SWHS!$AH$13=$D38,CONCATENATE(SWHS!$AG$13,"-"),""),IF(SWHS!$AH$14=$D38,CONCATENATE(SWHS!$AG$14,"-"),""),IF(SWHS!$AH$15=$D38,CONCATENATE(SWHS!$AG$15,"-"),""),IF(SWHS!$AH$16=$D38,CONCATENATE(SWHS!$AG$16,"-"),""),IF(SWHS!$AH$17=$D38,CONCATENATE(SWHS!$AG$17,"-"),""),IF(SWHS!$AH$18=$D38,CONCATENATE(SWHS!$AG$18,"-"),""),IF(SWHS!$AH$19=$D38,CONCATENATE(SWHS!$AG$19,"-"),""),IF(SWHS!$AH$20=$D38,CONCATENATE(SWHS!$AG$20,"-"),""),IF(SWHS!$AH$21=$D38,CONCATENATE(SWHS!$AG$21,"-"),""),IF(SWHS!$AH$22=$D38,CONCATENATE(SWHS!$AG$22,"-"),""),"")</f>
        <v/>
      </c>
      <c r="M38" s="21" t="str">
        <f>CONCATENATE(IF(SWHS!$AH$23=$D38,CONCATENATE(SWHS!$AG$23,"-"),""),IF(SWHS!$AH$24=$D38,CONCATENATE(SWHS!$AG$24,"-"),""),IF(SWHS!$AH$25=$D38,CONCATENATE(SWHS!$AG$25,"-"),""),IF(SWHS!$AH$26=$D38,CONCATENATE(SWHS!$AG$26,"-"),""),IF(SWHS!$AH$27=$D38,CONCATENATE(SWHS!$AG$27,"-"),""),IF(SWHS!$AH$28=$D38,CONCATENATE(SWHS!$AG$28,"-"),""),IF(SWHS!$AH$29=$D38,CONCATENATE(SWHS!$AG$29,"-"),""),IF(SWHS!$AH$30=$D38,CONCATENATE(SWHS!$AG$30,"-"),""),IF(SWHS!$AH$31=$D38,CONCATENATE(SWHS!$AG$31,"-"),""),IF(SWHS!$AH$32=$D38,CONCATENATE(SWHS!$AG$32,"-"),""))</f>
        <v/>
      </c>
      <c r="N38" s="21" t="str">
        <f t="shared" si="1"/>
        <v/>
      </c>
      <c r="O38" s="21">
        <v>36</v>
      </c>
      <c r="P38" s="27" t="str">
        <f t="shared" si="3"/>
        <v/>
      </c>
      <c r="Q38" s="27" t="str">
        <f t="shared" si="4"/>
        <v/>
      </c>
      <c r="R38" s="27" t="str">
        <f>IF(P38="","",CHOOSE(VLOOKUP($O38,$A$1:$C$100,3,FALSE),AHS!$M$1,BHS!$M$1,CHS!$M$1,HMJHS!$M$1,KHS!$M$1,Kings!$M$1,MHS!$M$1,SWHS!$M$1,AMHS!$M$1,'S10'!$M$1,'S11'!$M$1,'S12'!$M$1,'S13'!$M$1,'S14'!$M$1,'S15'!$M$1,'S16'!$M$1,'S17'!$M$1,'S18'!$M$1,'S19'!$M$1,'S20'!$M$1))</f>
        <v/>
      </c>
      <c r="S38" s="25" t="str">
        <f t="shared" si="5"/>
        <v/>
      </c>
      <c r="T38" s="3" t="str">
        <f t="shared" si="6"/>
        <v/>
      </c>
      <c r="U38" s="21"/>
      <c r="V38" s="21"/>
      <c r="W38" s="21"/>
      <c r="X38" s="21"/>
      <c r="Y38" s="21"/>
      <c r="Z38" s="21"/>
    </row>
    <row r="39" spans="1:26" ht="15" customHeight="1" x14ac:dyDescent="0.25">
      <c r="A39" s="21" t="str">
        <f t="shared" si="2"/>
        <v/>
      </c>
      <c r="B39" s="21" t="str">
        <f t="shared" si="0"/>
        <v/>
      </c>
      <c r="C39" s="21">
        <v>8</v>
      </c>
      <c r="D39" s="21">
        <v>4</v>
      </c>
      <c r="E39" s="21" t="str">
        <f>IF(SWHS!$C$7="","",SWHS!$C$7)</f>
        <v/>
      </c>
      <c r="F39" s="21" t="str">
        <f>CONCATENATE(IF(SWHS!$J$13=$D39,CONCATENATE(SWHS!$I$13,"-"),""),IF(SWHS!$J$14=$D39,CONCATENATE(SWHS!$I$14,"-"),""),IF(SWHS!$J$15=$D39,CONCATENATE(SWHS!$I$15,"-"),""),IF(SWHS!$J$16=$D39,CONCATENATE(SWHS!$I$16,"-"),""),IF(SWHS!$J$17=$D39,CONCATENATE(SWHS!$I$17,"-"),""),IF(SWHS!$J$18=$D39,CONCATENATE(SWHS!$I$18,"-"),""),IF(SWHS!$J$19=$D39,CONCATENATE(SWHS!$I$19,"-"),""),IF(SWHS!$J$20=$D39,CONCATENATE(SWHS!$I$20,"-"),""),IF(SWHS!$J$21=$D39,CONCATENATE(SWHS!$I$21,"-"),""),IF(SWHS!$J$22=$D39,CONCATENATE(SWHS!$I$22,"-"),""),)</f>
        <v/>
      </c>
      <c r="G39" s="21" t="str">
        <f>CONCATENATE(IF(SWHS!$J$23=$D39,CONCATENATE(SWHS!$I$23,"-"),""),IF(SWHS!$J$24=$D39,CONCATENATE(SWHS!$I$24,"-"),""),IF(SWHS!$J$25=$D39,CONCATENATE(SWHS!$I$25,"-"),""),IF(SWHS!$J$26=$D39,CONCATENATE(SWHS!$I$26,"-"),""),IF(SWHS!$J$27=$D39,CONCATENATE(SWHS!$I$27,"-"),""),IF(SWHS!$J$28=$D39,CONCATENATE(SWHS!$I$28,"-"),""),IF(SWHS!$J$29=$D39,CONCATENATE(SWHS!$I$29,"-"),""),IF(SWHS!$J$30=$D39,CONCATENATE(SWHS!$I$30,"-"),""),IF(SWHS!$J$31=$D39,CONCATENATE(SWHS!$I$31,"-"),""),IF(SWHS!$J$32=$D39,CONCATENATE(SWHS!$I$32,"-"),""))</f>
        <v/>
      </c>
      <c r="H39" s="21" t="str">
        <f>CONCATENATE(IF(SWHS!$R$13=$D39,CONCATENATE(SWHS!$Q$13,"-"),""),IF(SWHS!$R$14=$D39,CONCATENATE(SWHS!$Q$14,"-"),""),IF(SWHS!$R$15=$D39,CONCATENATE(SWHS!$Q$15,"-"),""),IF(SWHS!$R$16=$D39,CONCATENATE(SWHS!$Q$16,"-"),""),IF(SWHS!$R$17=$D39,CONCATENATE(SWHS!$Q$17,"-"),""),IF(SWHS!$R$18=$D39,CONCATENATE(SWHS!$Q$18,"-"),""),IF(SWHS!$R$19=$D39,CONCATENATE(SWHS!$Q$19,"-"),""),IF(SWHS!$R$20=$D39,CONCATENATE(SWHS!$Q$20,"-"),""),IF(SWHS!$R$21=$D39,CONCATENATE(SWHS!$Q$21,"-"),""),IF(SWHS!$R$22=$D39,CONCATENATE(SWHS!$Q$22,"-"),""))</f>
        <v/>
      </c>
      <c r="I39" s="21" t="str">
        <f>CONCATENATE(,IF(SWHS!$R$23=$D39,CONCATENATE(SWHS!$Q$23,"-"),""),IF(SWHS!$R$24=$D39,CONCATENATE(SWHS!$Q$24,"-"),""),IF(SWHS!$R$25=$D39,CONCATENATE(SWHS!$Q$25,"-"),""),IF(SWHS!$R$26=$D39,CONCATENATE(SWHS!$Q$26,"-"),""),IF(SWHS!$R$27=$D39,CONCATENATE(SWHS!$Q$27,"-"),""),IF(SWHS!$R$28=$D39,CONCATENATE(SWHS!$Q$28,"-"),""),IF(SWHS!$R$29=$D39,CONCATENATE(SWHS!$Q$29,"-"),""),IF(SWHS!$R$30=$D39,CONCATENATE(SWHS!$Q$30,"-"),""),IF(SWHS!$R$31=$D39,CONCATENATE(SWHS!$Q$31,"-"),""),IF(SWHS!$R$32=$D39,CONCATENATE(SWHS!$Q$32,"-"),""))</f>
        <v/>
      </c>
      <c r="J39" s="21" t="str">
        <f>CONCATENATE(IF(SWHS!$Z$13=$D39,CONCATENATE(SWHS!$Y$13,"-"),""),IF(SWHS!$Z$14=$D39,CONCATENATE(SWHS!$Y$14,"-"),""),IF(SWHS!$Z$15=$D39,CONCATENATE(SWHS!$Y$15,"-"),""),IF(SWHS!$Z$16=$D39,CONCATENATE(SWHS!$Y$16,"-"),""),IF(SWHS!$Z$17=$D39,CONCATENATE(SWHS!$Y$17,"-"),""),IF(SWHS!$Z$18=$D39,CONCATENATE(SWHS!$Y$18,"-"),""),IF(SWHS!$Z$19=$D39,CONCATENATE(SWHS!$Y$19,"-"),""),IF(SWHS!$Z$20=$D39,CONCATENATE(SWHS!$Y$20,"-"),""),IF(SWHS!$Z$21=$D39,CONCATENATE(SWHS!$Y$21,"-"),""),IF(SWHS!$Z$22=$D39,CONCATENATE(SWHS!$Y$22,"-"),""),"")</f>
        <v/>
      </c>
      <c r="K39" s="21" t="str">
        <f>CONCATENATE(IF(SWHS!$Z$23=$D39,CONCATENATE(SWHS!$Y$23,"-"),""),IF(SWHS!$Z$24=$D39,CONCATENATE(SWHS!$Y$24,"-"),""),IF(SWHS!$Z$25=$D39,CONCATENATE(SWHS!$Y$25,"-"),""),IF(SWHS!$Z$26=$D39,CONCATENATE(SWHS!$Y$26,"-"),""),IF(SWHS!$Z$27=$D39,CONCATENATE(SWHS!$Y$27,"-"),""),IF(SWHS!$Z$28=$D39,CONCATENATE(SWHS!$Y$28,"-"),""),IF(SWHS!$Z$29=$D39,CONCATENATE(SWHS!$Y$29,"-"),""),IF(SWHS!$Z$30=$D39,CONCATENATE(SWHS!$Y$30,"-"),""),IF(SWHS!$Z$31=$D39,CONCATENATE(SWHS!$Y$31,"-"),""),IF(SWHS!$Z$32=$D39,CONCATENATE(SWHS!$Y$32,"-"),""))</f>
        <v/>
      </c>
      <c r="L39" s="21" t="str">
        <f>CONCATENATE(IF(SWHS!$AH$13=$D39,CONCATENATE(SWHS!$AG$13,"-"),""),IF(SWHS!$AH$14=$D39,CONCATENATE(SWHS!$AG$14,"-"),""),IF(SWHS!$AH$15=$D39,CONCATENATE(SWHS!$AG$15,"-"),""),IF(SWHS!$AH$16=$D39,CONCATENATE(SWHS!$AG$16,"-"),""),IF(SWHS!$AH$17=$D39,CONCATENATE(SWHS!$AG$17,"-"),""),IF(SWHS!$AH$18=$D39,CONCATENATE(SWHS!$AG$18,"-"),""),IF(SWHS!$AH$19=$D39,CONCATENATE(SWHS!$AG$19,"-"),""),IF(SWHS!$AH$20=$D39,CONCATENATE(SWHS!$AG$20,"-"),""),IF(SWHS!$AH$21=$D39,CONCATENATE(SWHS!$AG$21,"-"),""),IF(SWHS!$AH$22=$D39,CONCATENATE(SWHS!$AG$22,"-"),""),"")</f>
        <v/>
      </c>
      <c r="M39" s="21" t="str">
        <f>CONCATENATE(IF(SWHS!$AH$23=$D39,CONCATENATE(SWHS!$AG$23,"-"),""),IF(SWHS!$AH$24=$D39,CONCATENATE(SWHS!$AG$24,"-"),""),IF(SWHS!$AH$25=$D39,CONCATENATE(SWHS!$AG$25,"-"),""),IF(SWHS!$AH$26=$D39,CONCATENATE(SWHS!$AG$26,"-"),""),IF(SWHS!$AH$27=$D39,CONCATENATE(SWHS!$AG$27,"-"),""),IF(SWHS!$AH$28=$D39,CONCATENATE(SWHS!$AG$28,"-"),""),IF(SWHS!$AH$29=$D39,CONCATENATE(SWHS!$AG$29,"-"),""),IF(SWHS!$AH$30=$D39,CONCATENATE(SWHS!$AG$30,"-"),""),IF(SWHS!$AH$31=$D39,CONCATENATE(SWHS!$AG$31,"-"),""),IF(SWHS!$AH$32=$D39,CONCATENATE(SWHS!$AG$32,"-"),""))</f>
        <v/>
      </c>
      <c r="N39" s="21" t="str">
        <f t="shared" si="1"/>
        <v/>
      </c>
      <c r="O39" s="21">
        <v>37</v>
      </c>
      <c r="P39" s="27" t="str">
        <f t="shared" si="3"/>
        <v/>
      </c>
      <c r="Q39" s="27" t="str">
        <f t="shared" si="4"/>
        <v/>
      </c>
      <c r="R39" s="27" t="str">
        <f>IF(P39="","",CHOOSE(VLOOKUP($O39,$A$1:$C$100,3,FALSE),AHS!$M$1,BHS!$M$1,CHS!$M$1,HMJHS!$M$1,KHS!$M$1,Kings!$M$1,MHS!$M$1,SWHS!$M$1,AMHS!$M$1,'S10'!$M$1,'S11'!$M$1,'S12'!$M$1,'S13'!$M$1,'S14'!$M$1,'S15'!$M$1,'S16'!$M$1,'S17'!$M$1,'S18'!$M$1,'S19'!$M$1,'S20'!$M$1))</f>
        <v/>
      </c>
      <c r="S39" s="25" t="str">
        <f t="shared" si="5"/>
        <v/>
      </c>
      <c r="T39" s="3" t="str">
        <f t="shared" si="6"/>
        <v/>
      </c>
      <c r="U39" s="21"/>
      <c r="V39" s="21"/>
      <c r="W39" s="21"/>
      <c r="X39" s="21"/>
      <c r="Y39" s="21"/>
      <c r="Z39" s="21"/>
    </row>
    <row r="40" spans="1:26" ht="15" customHeight="1" x14ac:dyDescent="0.25">
      <c r="A40" s="21" t="str">
        <f t="shared" si="2"/>
        <v/>
      </c>
      <c r="B40" s="21" t="str">
        <f t="shared" si="0"/>
        <v/>
      </c>
      <c r="C40" s="21">
        <v>8</v>
      </c>
      <c r="D40" s="21">
        <v>5</v>
      </c>
      <c r="E40" s="21" t="str">
        <f>IF(SWHS!$C$8="","",SWHS!$C$8)</f>
        <v/>
      </c>
      <c r="F40" s="21" t="str">
        <f>CONCATENATE(IF(SWHS!$J$13=$D40,CONCATENATE(SWHS!$I$13,"-"),""),IF(SWHS!$J$14=$D40,CONCATENATE(SWHS!$I$14,"-"),""),IF(SWHS!$J$15=$D40,CONCATENATE(SWHS!$I$15,"-"),""),IF(SWHS!$J$16=$D40,CONCATENATE(SWHS!$I$16,"-"),""),IF(SWHS!$J$17=$D40,CONCATENATE(SWHS!$I$17,"-"),""),IF(SWHS!$J$18=$D40,CONCATENATE(SWHS!$I$18,"-"),""),IF(SWHS!$J$19=$D40,CONCATENATE(SWHS!$I$19,"-"),""),IF(SWHS!$J$20=$D40,CONCATENATE(SWHS!$I$20,"-"),""),IF(SWHS!$J$21=$D40,CONCATENATE(SWHS!$I$21,"-"),""),IF(SWHS!$J$22=$D40,CONCATENATE(SWHS!$I$22,"-"),""),)</f>
        <v/>
      </c>
      <c r="G40" s="21" t="str">
        <f>CONCATENATE(IF(SWHS!$J$23=$D40,CONCATENATE(SWHS!$I$23,"-"),""),IF(SWHS!$J$24=$D40,CONCATENATE(SWHS!$I$24,"-"),""),IF(SWHS!$J$25=$D40,CONCATENATE(SWHS!$I$25,"-"),""),IF(SWHS!$J$26=$D40,CONCATENATE(SWHS!$I$26,"-"),""),IF(SWHS!$J$27=$D40,CONCATENATE(SWHS!$I$27,"-"),""),IF(SWHS!$J$28=$D40,CONCATENATE(SWHS!$I$28,"-"),""),IF(SWHS!$J$29=$D40,CONCATENATE(SWHS!$I$29,"-"),""),IF(SWHS!$J$30=$D40,CONCATENATE(SWHS!$I$30,"-"),""),IF(SWHS!$J$31=$D40,CONCATENATE(SWHS!$I$31,"-"),""),IF(SWHS!$J$32=$D40,CONCATENATE(SWHS!$I$32,"-"),""))</f>
        <v/>
      </c>
      <c r="H40" s="21" t="str">
        <f>CONCATENATE(IF(SWHS!$R$13=$D40,CONCATENATE(SWHS!$Q$13,"-"),""),IF(SWHS!$R$14=$D40,CONCATENATE(SWHS!$Q$14,"-"),""),IF(SWHS!$R$15=$D40,CONCATENATE(SWHS!$Q$15,"-"),""),IF(SWHS!$R$16=$D40,CONCATENATE(SWHS!$Q$16,"-"),""),IF(SWHS!$R$17=$D40,CONCATENATE(SWHS!$Q$17,"-"),""),IF(SWHS!$R$18=$D40,CONCATENATE(SWHS!$Q$18,"-"),""),IF(SWHS!$R$19=$D40,CONCATENATE(SWHS!$Q$19,"-"),""),IF(SWHS!$R$20=$D40,CONCATENATE(SWHS!$Q$20,"-"),""),IF(SWHS!$R$21=$D40,CONCATENATE(SWHS!$Q$21,"-"),""),IF(SWHS!$R$22=$D40,CONCATENATE(SWHS!$Q$22,"-"),""))</f>
        <v/>
      </c>
      <c r="I40" s="21" t="str">
        <f>CONCATENATE(,IF(SWHS!$R$23=$D40,CONCATENATE(SWHS!$Q$23,"-"),""),IF(SWHS!$R$24=$D40,CONCATENATE(SWHS!$Q$24,"-"),""),IF(SWHS!$R$25=$D40,CONCATENATE(SWHS!$Q$25,"-"),""),IF(SWHS!$R$26=$D40,CONCATENATE(SWHS!$Q$26,"-"),""),IF(SWHS!$R$27=$D40,CONCATENATE(SWHS!$Q$27,"-"),""),IF(SWHS!$R$28=$D40,CONCATENATE(SWHS!$Q$28,"-"),""),IF(SWHS!$R$29=$D40,CONCATENATE(SWHS!$Q$29,"-"),""),IF(SWHS!$R$30=$D40,CONCATENATE(SWHS!$Q$30,"-"),""),IF(SWHS!$R$31=$D40,CONCATENATE(SWHS!$Q$31,"-"),""),IF(SWHS!$R$32=$D40,CONCATENATE(SWHS!$Q$32,"-"),""))</f>
        <v/>
      </c>
      <c r="J40" s="21" t="str">
        <f>CONCATENATE(IF(SWHS!$Z$13=$D40,CONCATENATE(SWHS!$Y$13,"-"),""),IF(SWHS!$Z$14=$D40,CONCATENATE(SWHS!$Y$14,"-"),""),IF(SWHS!$Z$15=$D40,CONCATENATE(SWHS!$Y$15,"-"),""),IF(SWHS!$Z$16=$D40,CONCATENATE(SWHS!$Y$16,"-"),""),IF(SWHS!$Z$17=$D40,CONCATENATE(SWHS!$Y$17,"-"),""),IF(SWHS!$Z$18=$D40,CONCATENATE(SWHS!$Y$18,"-"),""),IF(SWHS!$Z$19=$D40,CONCATENATE(SWHS!$Y$19,"-"),""),IF(SWHS!$Z$20=$D40,CONCATENATE(SWHS!$Y$20,"-"),""),IF(SWHS!$Z$21=$D40,CONCATENATE(SWHS!$Y$21,"-"),""),IF(SWHS!$Z$22=$D40,CONCATENATE(SWHS!$Y$22,"-"),""),"")</f>
        <v/>
      </c>
      <c r="K40" s="21" t="str">
        <f>CONCATENATE(IF(SWHS!$Z$23=$D40,CONCATENATE(SWHS!$Y$23,"-"),""),IF(SWHS!$Z$24=$D40,CONCATENATE(SWHS!$Y$24,"-"),""),IF(SWHS!$Z$25=$D40,CONCATENATE(SWHS!$Y$25,"-"),""),IF(SWHS!$Z$26=$D40,CONCATENATE(SWHS!$Y$26,"-"),""),IF(SWHS!$Z$27=$D40,CONCATENATE(SWHS!$Y$27,"-"),""),IF(SWHS!$Z$28=$D40,CONCATENATE(SWHS!$Y$28,"-"),""),IF(SWHS!$Z$29=$D40,CONCATENATE(SWHS!$Y$29,"-"),""),IF(SWHS!$Z$30=$D40,CONCATENATE(SWHS!$Y$30,"-"),""),IF(SWHS!$Z$31=$D40,CONCATENATE(SWHS!$Y$31,"-"),""),IF(SWHS!$Z$32=$D40,CONCATENATE(SWHS!$Y$32,"-"),""))</f>
        <v/>
      </c>
      <c r="L40" s="21" t="str">
        <f>CONCATENATE(IF(SWHS!$AH$13=$D40,CONCATENATE(SWHS!$AG$13,"-"),""),IF(SWHS!$AH$14=$D40,CONCATENATE(SWHS!$AG$14,"-"),""),IF(SWHS!$AH$15=$D40,CONCATENATE(SWHS!$AG$15,"-"),""),IF(SWHS!$AH$16=$D40,CONCATENATE(SWHS!$AG$16,"-"),""),IF(SWHS!$AH$17=$D40,CONCATENATE(SWHS!$AG$17,"-"),""),IF(SWHS!$AH$18=$D40,CONCATENATE(SWHS!$AG$18,"-"),""),IF(SWHS!$AH$19=$D40,CONCATENATE(SWHS!$AG$19,"-"),""),IF(SWHS!$AH$20=$D40,CONCATENATE(SWHS!$AG$20,"-"),""),IF(SWHS!$AH$21=$D40,CONCATENATE(SWHS!$AG$21,"-"),""),IF(SWHS!$AH$22=$D40,CONCATENATE(SWHS!$AG$22,"-"),""),"")</f>
        <v/>
      </c>
      <c r="M40" s="21" t="str">
        <f>CONCATENATE(IF(SWHS!$AH$23=$D40,CONCATENATE(SWHS!$AG$23,"-"),""),IF(SWHS!$AH$24=$D40,CONCATENATE(SWHS!$AG$24,"-"),""),IF(SWHS!$AH$25=$D40,CONCATENATE(SWHS!$AG$25,"-"),""),IF(SWHS!$AH$26=$D40,CONCATENATE(SWHS!$AG$26,"-"),""),IF(SWHS!$AH$27=$D40,CONCATENATE(SWHS!$AG$27,"-"),""),IF(SWHS!$AH$28=$D40,CONCATENATE(SWHS!$AG$28,"-"),""),IF(SWHS!$AH$29=$D40,CONCATENATE(SWHS!$AG$29,"-"),""),IF(SWHS!$AH$30=$D40,CONCATENATE(SWHS!$AG$30,"-"),""),IF(SWHS!$AH$31=$D40,CONCATENATE(SWHS!$AG$31,"-"),""),IF(SWHS!$AH$32=$D40,CONCATENATE(SWHS!$AG$32,"-"),""))</f>
        <v/>
      </c>
      <c r="N40" s="21" t="str">
        <f t="shared" si="1"/>
        <v/>
      </c>
      <c r="O40" s="21">
        <v>38</v>
      </c>
      <c r="P40" s="27" t="str">
        <f t="shared" si="3"/>
        <v/>
      </c>
      <c r="Q40" s="27" t="str">
        <f t="shared" si="4"/>
        <v/>
      </c>
      <c r="R40" s="27" t="str">
        <f>IF(P40="","",CHOOSE(VLOOKUP($O40,$A$1:$C$100,3,FALSE),AHS!$M$1,BHS!$M$1,CHS!$M$1,HMJHS!$M$1,KHS!$M$1,Kings!$M$1,MHS!$M$1,SWHS!$M$1,AMHS!$M$1,'S10'!$M$1,'S11'!$M$1,'S12'!$M$1,'S13'!$M$1,'S14'!$M$1,'S15'!$M$1,'S16'!$M$1,'S17'!$M$1,'S18'!$M$1,'S19'!$M$1,'S20'!$M$1))</f>
        <v/>
      </c>
      <c r="S40" s="25" t="str">
        <f t="shared" si="5"/>
        <v/>
      </c>
      <c r="T40" s="3" t="str">
        <f t="shared" si="6"/>
        <v/>
      </c>
      <c r="U40" s="21"/>
      <c r="V40" s="21"/>
      <c r="W40" s="21"/>
      <c r="X40" s="21"/>
      <c r="Y40" s="21"/>
      <c r="Z40" s="21"/>
    </row>
    <row r="41" spans="1:26" ht="15" customHeight="1" x14ac:dyDescent="0.25">
      <c r="A41" s="21" t="str">
        <f t="shared" si="2"/>
        <v/>
      </c>
      <c r="B41" s="21" t="str">
        <f t="shared" si="0"/>
        <v/>
      </c>
      <c r="C41" s="21">
        <v>9</v>
      </c>
      <c r="D41" s="21">
        <v>1</v>
      </c>
      <c r="E41" s="21" t="str">
        <f>IF(AMHS!$C$4="","",AMHS!$C$4)</f>
        <v/>
      </c>
      <c r="F41" s="21" t="str">
        <f>CONCATENATE(IF(AMHS!$J$13=$D41,CONCATENATE(AMHS!$I$13,"-"),""),IF(AMHS!$J$14=$D41,CONCATENATE(AMHS!$I$14,"-"),""),IF(AMHS!$J$15=$D41,CONCATENATE(AMHS!$I$15,"-"),""),IF(AMHS!$J$16=$D41,CONCATENATE(AMHS!$I$16,"-"),""),IF(AMHS!$J$17=$D41,CONCATENATE(AMHS!$I$17,"-"),""),IF(AMHS!$J$18=$D41,CONCATENATE(AMHS!$I$18,"-"),""),IF(AMHS!$J$19=$D41,CONCATENATE(AMHS!$I$19,"-"),""),IF(AMHS!$J$20=$D41,CONCATENATE(AMHS!$I$20,"-"),""),IF(AMHS!$J$21=$D41,CONCATENATE(AMHS!$I$21,"-"),""),IF(AMHS!$J$22=$D41,CONCATENATE(AMHS!$I$22,"-"),""),)</f>
        <v/>
      </c>
      <c r="G41" s="21" t="str">
        <f>CONCATENATE(IF(AMHS!$J$23=$D41,CONCATENATE(AMHS!$I$23,"-"),""),IF(AMHS!$J$24=$D41,CONCATENATE(AMHS!$I$24,"-"),""),IF(AMHS!$J$25=$D41,CONCATENATE(AMHS!$I$25,"-"),""),IF(AMHS!$J$26=$D41,CONCATENATE(AMHS!$I$26,"-"),""),IF(AMHS!$J$27=$D41,CONCATENATE(AMHS!$I$27,"-"),""),IF(AMHS!$J$28=$D41,CONCATENATE(AMHS!$I$28,"-"),""),IF(AMHS!$J$29=$D41,CONCATENATE(AMHS!$I$29,"-"),""),IF(AMHS!$J$30=$D41,CONCATENATE(AMHS!$I$30,"-"),""),IF(AMHS!$J$31=$D41,CONCATENATE(AMHS!$I$31,"-"),""),IF(AMHS!$J$32=$D41,CONCATENATE(AMHS!$I$32,"-"),""))</f>
        <v/>
      </c>
      <c r="H41" s="21" t="str">
        <f>CONCATENATE(IF(AMHS!$R$13=$D41,CONCATENATE(AMHS!$Q$13,"-"),""),IF(AMHS!$R$14=$D41,CONCATENATE(AMHS!$Q$14,"-"),""),IF(AMHS!$R$15=$D41,CONCATENATE(AMHS!$Q$15,"-"),""),IF(AMHS!$R$16=$D41,CONCATENATE(AMHS!$Q$16,"-"),""),IF(AMHS!$R$17=$D41,CONCATENATE(AMHS!$Q$17,"-"),""),IF(AMHS!$R$18=$D41,CONCATENATE(AMHS!$Q$18,"-"),""),IF(AMHS!$R$19=$D41,CONCATENATE(AMHS!$Q$19,"-"),""),IF(AMHS!$R$20=$D41,CONCATENATE(AMHS!$Q$20,"-"),""),IF(AMHS!$R$21=$D41,CONCATENATE(AMHS!$Q$21,"-"),""),IF(AMHS!$R$22=$D41,CONCATENATE(AMHS!$Q$22,"-"),""))</f>
        <v/>
      </c>
      <c r="I41" s="21" t="str">
        <f>CONCATENATE(,IF(AMHS!$R$23=$D41,CONCATENATE(AMHS!$Q$23,"-"),""),IF(AMHS!$R$24=$D41,CONCATENATE(AMHS!$Q$24,"-"),""),IF(AMHS!$R$25=$D41,CONCATENATE(AMHS!$Q$25,"-"),""),IF(AMHS!$R$26=$D41,CONCATENATE(AMHS!$Q$26,"-"),""),IF(AMHS!$R$27=$D41,CONCATENATE(AMHS!$Q$27,"-"),""),IF(AMHS!$R$28=$D41,CONCATENATE(AMHS!$Q$28,"-"),""),IF(AMHS!$R$29=$D41,CONCATENATE(AMHS!$Q$29,"-"),""),IF(AMHS!$R$30=$D41,CONCATENATE(AMHS!$Q$30,"-"),""),IF(AMHS!$R$31=$D41,CONCATENATE(AMHS!$Q$31,"-"),""),IF(AMHS!$R$32=$D41,CONCATENATE(AMHS!$Q$32,"-"),""))</f>
        <v/>
      </c>
      <c r="J41" s="21" t="str">
        <f>CONCATENATE(IF(AMHS!$Z$13=$D41,CONCATENATE(AMHS!$Y$13,"-"),""),IF(AMHS!$Z$14=$D41,CONCATENATE(AMHS!$Y$14,"-"),""),IF(AMHS!$Z$15=$D41,CONCATENATE(AMHS!$Y$15,"-"),""),IF(AMHS!$Z$16=$D41,CONCATENATE(AMHS!$Y$16,"-"),""),IF(AMHS!$Z$17=$D41,CONCATENATE(AMHS!$Y$17,"-"),""),IF(AMHS!$Z$18=$D41,CONCATENATE(AMHS!$Y$18,"-"),""),IF(AMHS!$Z$19=$D41,CONCATENATE(AMHS!$Y$19,"-"),""),IF(AMHS!$Z$20=$D41,CONCATENATE(AMHS!$Y$20,"-"),""),IF(AMHS!$Z$21=$D41,CONCATENATE(AMHS!$Y$21,"-"),""),IF(AMHS!$Z$22=$D41,CONCATENATE(AMHS!$Y$22,"-"),""),"")</f>
        <v/>
      </c>
      <c r="K41" s="21" t="str">
        <f>CONCATENATE(IF(AMHS!$Z$23=$D41,CONCATENATE(AMHS!$Y$23,"-"),""),IF(AMHS!$Z$24=$D41,CONCATENATE(AMHS!$Y$24,"-"),""),IF(AMHS!$Z$25=$D41,CONCATENATE(AMHS!$Y$25,"-"),""),IF(AMHS!$Z$26=$D41,CONCATENATE(AMHS!$Y$26,"-"),""),IF(AMHS!$Z$27=$D41,CONCATENATE(AMHS!$Y$27,"-"),""),IF(AMHS!$Z$28=$D41,CONCATENATE(AMHS!$Y$28,"-"),""),IF(AMHS!$Z$29=$D41,CONCATENATE(AMHS!$Y$29,"-"),""),IF(AMHS!$Z$30=$D41,CONCATENATE(AMHS!$Y$30,"-"),""),IF(AMHS!$Z$31=$D41,CONCATENATE(AMHS!$Y$31,"-"),""),IF(AMHS!$Z$32=$D41,CONCATENATE(AMHS!$Y$32,"-"),""))</f>
        <v/>
      </c>
      <c r="L41" s="21" t="str">
        <f>CONCATENATE(IF(AMHS!$AH$13=$D41,CONCATENATE(AMHS!$AG$13,"-"),""),IF(AMHS!$AH$14=$D41,CONCATENATE(AMHS!$AG$14,"-"),""),IF(AMHS!$AH$15=$D41,CONCATENATE(AMHS!$AG$15,"-"),""),IF(AMHS!$AH$16=$D41,CONCATENATE(AMHS!$AG$16,"-"),""),IF(AMHS!$AH$17=$D41,CONCATENATE(AMHS!$AG$17,"-"),""),IF(AMHS!$AH$18=$D41,CONCATENATE(AMHS!$AG$18,"-"),""),IF(AMHS!$AH$19=$D41,CONCATENATE(AMHS!$AG$19,"-"),""),IF(AMHS!$AH$20=$D41,CONCATENATE(AMHS!$AG$20,"-"),""),IF(AMHS!$AH$21=$D41,CONCATENATE(AMHS!$AG$21,"-"),""),IF(AMHS!$AH$22=$D41,CONCATENATE(AMHS!$AG$22,"-"),""),"")</f>
        <v/>
      </c>
      <c r="M41" s="21" t="str">
        <f>CONCATENATE(IF(AMHS!$AH$23=$D41,CONCATENATE(AMHS!$AG$23,"-"),""),IF(AMHS!$AH$24=$D41,CONCATENATE(AMHS!$AG$24,"-"),""),IF(AMHS!$AH$25=$D41,CONCATENATE(AMHS!$AG$25,"-"),""),IF(AMHS!$AH$26=$D41,CONCATENATE(AMHS!$AG$26,"-"),""),IF(AMHS!$AH$27=$D41,CONCATENATE(AMHS!$AG$27,"-"),""),IF(AMHS!$AH$28=$D41,CONCATENATE(AMHS!$AG$28,"-"),""),IF(AMHS!$AH$29=$D41,CONCATENATE(AMHS!$AG$29,"-"),""),IF(AMHS!$AH$30=$D41,CONCATENATE(AMHS!$AG$30,"-"),""),IF(AMHS!$AH$31=$D41,CONCATENATE(AMHS!$AG$31,"-"),""),IF(AMHS!$AH$32=$D41,CONCATENATE(AMHS!$AG$32,"-"),""))</f>
        <v/>
      </c>
      <c r="N41" s="21" t="str">
        <f t="shared" si="1"/>
        <v/>
      </c>
      <c r="O41" s="21">
        <v>39</v>
      </c>
      <c r="P41" s="27" t="str">
        <f t="shared" si="3"/>
        <v/>
      </c>
      <c r="Q41" s="27" t="str">
        <f t="shared" si="4"/>
        <v/>
      </c>
      <c r="R41" s="27" t="str">
        <f>IF(P41="","",CHOOSE(VLOOKUP($O41,$A$1:$C$100,3,FALSE),AHS!$M$1,BHS!$M$1,CHS!$M$1,HMJHS!$M$1,KHS!$M$1,Kings!$M$1,MHS!$M$1,SWHS!$M$1,AMHS!$M$1,'S10'!$M$1,'S11'!$M$1,'S12'!$M$1,'S13'!$M$1,'S14'!$M$1,'S15'!$M$1,'S16'!$M$1,'S17'!$M$1,'S18'!$M$1,'S19'!$M$1,'S20'!$M$1))</f>
        <v/>
      </c>
      <c r="S41" s="25" t="str">
        <f t="shared" si="5"/>
        <v/>
      </c>
      <c r="T41" s="3" t="str">
        <f t="shared" si="6"/>
        <v/>
      </c>
      <c r="U41" s="21"/>
      <c r="V41" s="21"/>
      <c r="W41" s="21"/>
      <c r="X41" s="21"/>
      <c r="Y41" s="21"/>
      <c r="Z41" s="21"/>
    </row>
    <row r="42" spans="1:26" ht="15" customHeight="1" x14ac:dyDescent="0.25">
      <c r="A42" s="21" t="str">
        <f t="shared" si="2"/>
        <v/>
      </c>
      <c r="B42" s="21" t="str">
        <f t="shared" si="0"/>
        <v/>
      </c>
      <c r="C42" s="21">
        <v>9</v>
      </c>
      <c r="D42" s="21">
        <v>2</v>
      </c>
      <c r="E42" s="21" t="str">
        <f>IF(AMHS!$C$5="","",AMHS!$C$5)</f>
        <v/>
      </c>
      <c r="F42" s="21" t="str">
        <f>CONCATENATE(IF(AMHS!$J$13=$D42,CONCATENATE(AMHS!$I$13,"-"),""),IF(AMHS!$J$14=$D42,CONCATENATE(AMHS!$I$14,"-"),""),IF(AMHS!$J$15=$D42,CONCATENATE(AMHS!$I$15,"-"),""),IF(AMHS!$J$16=$D42,CONCATENATE(AMHS!$I$16,"-"),""),IF(AMHS!$J$17=$D42,CONCATENATE(AMHS!$I$17,"-"),""),IF(AMHS!$J$18=$D42,CONCATENATE(AMHS!$I$18,"-"),""),IF(AMHS!$J$19=$D42,CONCATENATE(AMHS!$I$19,"-"),""),IF(AMHS!$J$20=$D42,CONCATENATE(AMHS!$I$20,"-"),""),IF(AMHS!$J$21=$D42,CONCATENATE(AMHS!$I$21,"-"),""),IF(AMHS!$J$22=$D42,CONCATENATE(AMHS!$I$22,"-"),""),)</f>
        <v/>
      </c>
      <c r="G42" s="21" t="str">
        <f>CONCATENATE(IF(AMHS!$J$23=$D42,CONCATENATE(AMHS!$I$23,"-"),""),IF(AMHS!$J$24=$D42,CONCATENATE(AMHS!$I$24,"-"),""),IF(AMHS!$J$25=$D42,CONCATENATE(AMHS!$I$25,"-"),""),IF(AMHS!$J$26=$D42,CONCATENATE(AMHS!$I$26,"-"),""),IF(AMHS!$J$27=$D42,CONCATENATE(AMHS!$I$27,"-"),""),IF(AMHS!$J$28=$D42,CONCATENATE(AMHS!$I$28,"-"),""),IF(AMHS!$J$29=$D42,CONCATENATE(AMHS!$I$29,"-"),""),IF(AMHS!$J$30=$D42,CONCATENATE(AMHS!$I$30,"-"),""),IF(AMHS!$J$31=$D42,CONCATENATE(AMHS!$I$31,"-"),""),IF(AMHS!$J$32=$D42,CONCATENATE(AMHS!$I$32,"-"),""))</f>
        <v/>
      </c>
      <c r="H42" s="21" t="str">
        <f>CONCATENATE(IF(AMHS!$R$13=$D42,CONCATENATE(AMHS!$Q$13,"-"),""),IF(AMHS!$R$14=$D42,CONCATENATE(AMHS!$Q$14,"-"),""),IF(AMHS!$R$15=$D42,CONCATENATE(AMHS!$Q$15,"-"),""),IF(AMHS!$R$16=$D42,CONCATENATE(AMHS!$Q$16,"-"),""),IF(AMHS!$R$17=$D42,CONCATENATE(AMHS!$Q$17,"-"),""),IF(AMHS!$R$18=$D42,CONCATENATE(AMHS!$Q$18,"-"),""),IF(AMHS!$R$19=$D42,CONCATENATE(AMHS!$Q$19,"-"),""),IF(AMHS!$R$20=$D42,CONCATENATE(AMHS!$Q$20,"-"),""),IF(AMHS!$R$21=$D42,CONCATENATE(AMHS!$Q$21,"-"),""),IF(AMHS!$R$22=$D42,CONCATENATE(AMHS!$Q$22,"-"),""))</f>
        <v/>
      </c>
      <c r="I42" s="21" t="str">
        <f>CONCATENATE(,IF(AMHS!$R$23=$D42,CONCATENATE(AMHS!$Q$23,"-"),""),IF(AMHS!$R$24=$D42,CONCATENATE(AMHS!$Q$24,"-"),""),IF(AMHS!$R$25=$D42,CONCATENATE(AMHS!$Q$25,"-"),""),IF(AMHS!$R$26=$D42,CONCATENATE(AMHS!$Q$26,"-"),""),IF(AMHS!$R$27=$D42,CONCATENATE(AMHS!$Q$27,"-"),""),IF(AMHS!$R$28=$D42,CONCATENATE(AMHS!$Q$28,"-"),""),IF(AMHS!$R$29=$D42,CONCATENATE(AMHS!$Q$29,"-"),""),IF(AMHS!$R$30=$D42,CONCATENATE(AMHS!$Q$30,"-"),""),IF(AMHS!$R$31=$D42,CONCATENATE(AMHS!$Q$31,"-"),""),IF(AMHS!$R$32=$D42,CONCATENATE(AMHS!$Q$32,"-"),""))</f>
        <v/>
      </c>
      <c r="J42" s="21" t="str">
        <f>CONCATENATE(IF(AMHS!$Z$13=$D42,CONCATENATE(AMHS!$Y$13,"-"),""),IF(AMHS!$Z$14=$D42,CONCATENATE(AMHS!$Y$14,"-"),""),IF(AMHS!$Z$15=$D42,CONCATENATE(AMHS!$Y$15,"-"),""),IF(AMHS!$Z$16=$D42,CONCATENATE(AMHS!$Y$16,"-"),""),IF(AMHS!$Z$17=$D42,CONCATENATE(AMHS!$Y$17,"-"),""),IF(AMHS!$Z$18=$D42,CONCATENATE(AMHS!$Y$18,"-"),""),IF(AMHS!$Z$19=$D42,CONCATENATE(AMHS!$Y$19,"-"),""),IF(AMHS!$Z$20=$D42,CONCATENATE(AMHS!$Y$20,"-"),""),IF(AMHS!$Z$21=$D42,CONCATENATE(AMHS!$Y$21,"-"),""),IF(AMHS!$Z$22=$D42,CONCATENATE(AMHS!$Y$22,"-"),""),"")</f>
        <v/>
      </c>
      <c r="K42" s="21" t="str">
        <f>CONCATENATE(IF(AMHS!$Z$23=$D42,CONCATENATE(AMHS!$Y$23,"-"),""),IF(AMHS!$Z$24=$D42,CONCATENATE(AMHS!$Y$24,"-"),""),IF(AMHS!$Z$25=$D42,CONCATENATE(AMHS!$Y$25,"-"),""),IF(AMHS!$Z$26=$D42,CONCATENATE(AMHS!$Y$26,"-"),""),IF(AMHS!$Z$27=$D42,CONCATENATE(AMHS!$Y$27,"-"),""),IF(AMHS!$Z$28=$D42,CONCATENATE(AMHS!$Y$28,"-"),""),IF(AMHS!$Z$29=$D42,CONCATENATE(AMHS!$Y$29,"-"),""),IF(AMHS!$Z$30=$D42,CONCATENATE(AMHS!$Y$30,"-"),""),IF(AMHS!$Z$31=$D42,CONCATENATE(AMHS!$Y$31,"-"),""),IF(AMHS!$Z$32=$D42,CONCATENATE(AMHS!$Y$32,"-"),""))</f>
        <v/>
      </c>
      <c r="L42" s="21" t="str">
        <f>CONCATENATE(IF(AMHS!$AH$13=$D42,CONCATENATE(AMHS!$AG$13,"-"),""),IF(AMHS!$AH$14=$D42,CONCATENATE(AMHS!$AG$14,"-"),""),IF(AMHS!$AH$15=$D42,CONCATENATE(AMHS!$AG$15,"-"),""),IF(AMHS!$AH$16=$D42,CONCATENATE(AMHS!$AG$16,"-"),""),IF(AMHS!$AH$17=$D42,CONCATENATE(AMHS!$AG$17,"-"),""),IF(AMHS!$AH$18=$D42,CONCATENATE(AMHS!$AG$18,"-"),""),IF(AMHS!$AH$19=$D42,CONCATENATE(AMHS!$AG$19,"-"),""),IF(AMHS!$AH$20=$D42,CONCATENATE(AMHS!$AG$20,"-"),""),IF(AMHS!$AH$21=$D42,CONCATENATE(AMHS!$AG$21,"-"),""),IF(AMHS!$AH$22=$D42,CONCATENATE(AMHS!$AG$22,"-"),""),"")</f>
        <v/>
      </c>
      <c r="M42" s="21" t="str">
        <f>CONCATENATE(IF(AMHS!$AH$23=$D42,CONCATENATE(AMHS!$AG$23,"-"),""),IF(AMHS!$AH$24=$D42,CONCATENATE(AMHS!$AG$24,"-"),""),IF(AMHS!$AH$25=$D42,CONCATENATE(AMHS!$AG$25,"-"),""),IF(AMHS!$AH$26=$D42,CONCATENATE(AMHS!$AG$26,"-"),""),IF(AMHS!$AH$27=$D42,CONCATENATE(AMHS!$AG$27,"-"),""),IF(AMHS!$AH$28=$D42,CONCATENATE(AMHS!$AG$28,"-"),""),IF(AMHS!$AH$29=$D42,CONCATENATE(AMHS!$AG$29,"-"),""),IF(AMHS!$AH$30=$D42,CONCATENATE(AMHS!$AG$30,"-"),""),IF(AMHS!$AH$31=$D42,CONCATENATE(AMHS!$AG$31,"-"),""),IF(AMHS!$AH$32=$D42,CONCATENATE(AMHS!$AG$32,"-"),""))</f>
        <v/>
      </c>
      <c r="N42" s="21" t="str">
        <f t="shared" si="1"/>
        <v/>
      </c>
      <c r="O42" s="21">
        <v>40</v>
      </c>
      <c r="P42" s="27" t="str">
        <f t="shared" si="3"/>
        <v/>
      </c>
      <c r="Q42" s="27" t="str">
        <f t="shared" si="4"/>
        <v/>
      </c>
      <c r="R42" s="27" t="str">
        <f>IF(P42="","",CHOOSE(VLOOKUP($O42,$A$1:$C$100,3,FALSE),AHS!$M$1,BHS!$M$1,CHS!$M$1,HMJHS!$M$1,KHS!$M$1,Kings!$M$1,MHS!$M$1,SWHS!$M$1,AMHS!$M$1,'S10'!$M$1,'S11'!$M$1,'S12'!$M$1,'S13'!$M$1,'S14'!$M$1,'S15'!$M$1,'S16'!$M$1,'S17'!$M$1,'S18'!$M$1,'S19'!$M$1,'S20'!$M$1))</f>
        <v/>
      </c>
      <c r="S42" s="25" t="str">
        <f t="shared" si="5"/>
        <v/>
      </c>
      <c r="T42" s="3" t="str">
        <f t="shared" si="6"/>
        <v/>
      </c>
      <c r="U42" s="21"/>
      <c r="V42" s="21"/>
      <c r="W42" s="21"/>
      <c r="X42" s="21"/>
      <c r="Y42" s="21"/>
      <c r="Z42" s="21"/>
    </row>
    <row r="43" spans="1:26" ht="15" customHeight="1" x14ac:dyDescent="0.25">
      <c r="A43" s="21" t="str">
        <f t="shared" si="2"/>
        <v/>
      </c>
      <c r="B43" s="21" t="str">
        <f t="shared" si="0"/>
        <v/>
      </c>
      <c r="C43" s="21">
        <v>9</v>
      </c>
      <c r="D43" s="21">
        <v>3</v>
      </c>
      <c r="E43" s="21" t="str">
        <f>IF(AMHS!$C$6="","",AMHS!$C$6)</f>
        <v/>
      </c>
      <c r="F43" s="21" t="str">
        <f>CONCATENATE(IF(AMHS!$J$13=$D43,CONCATENATE(AMHS!$I$13,"-"),""),IF(AMHS!$J$14=$D43,CONCATENATE(AMHS!$I$14,"-"),""),IF(AMHS!$J$15=$D43,CONCATENATE(AMHS!$I$15,"-"),""),IF(AMHS!$J$16=$D43,CONCATENATE(AMHS!$I$16,"-"),""),IF(AMHS!$J$17=$D43,CONCATENATE(AMHS!$I$17,"-"),""),IF(AMHS!$J$18=$D43,CONCATENATE(AMHS!$I$18,"-"),""),IF(AMHS!$J$19=$D43,CONCATENATE(AMHS!$I$19,"-"),""),IF(AMHS!$J$20=$D43,CONCATENATE(AMHS!$I$20,"-"),""),IF(AMHS!$J$21=$D43,CONCATENATE(AMHS!$I$21,"-"),""),IF(AMHS!$J$22=$D43,CONCATENATE(AMHS!$I$22,"-"),""),)</f>
        <v/>
      </c>
      <c r="G43" s="21" t="str">
        <f>CONCATENATE(IF(AMHS!$J$23=$D43,CONCATENATE(AMHS!$I$23,"-"),""),IF(AMHS!$J$24=$D43,CONCATENATE(AMHS!$I$24,"-"),""),IF(AMHS!$J$25=$D43,CONCATENATE(AMHS!$I$25,"-"),""),IF(AMHS!$J$26=$D43,CONCATENATE(AMHS!$I$26,"-"),""),IF(AMHS!$J$27=$D43,CONCATENATE(AMHS!$I$27,"-"),""),IF(AMHS!$J$28=$D43,CONCATENATE(AMHS!$I$28,"-"),""),IF(AMHS!$J$29=$D43,CONCATENATE(AMHS!$I$29,"-"),""),IF(AMHS!$J$30=$D43,CONCATENATE(AMHS!$I$30,"-"),""),IF(AMHS!$J$31=$D43,CONCATENATE(AMHS!$I$31,"-"),""),IF(AMHS!$J$32=$D43,CONCATENATE(AMHS!$I$32,"-"),""))</f>
        <v/>
      </c>
      <c r="H43" s="21" t="str">
        <f>CONCATENATE(IF(AMHS!$R$13=$D43,CONCATENATE(AMHS!$Q$13,"-"),""),IF(AMHS!$R$14=$D43,CONCATENATE(AMHS!$Q$14,"-"),""),IF(AMHS!$R$15=$D43,CONCATENATE(AMHS!$Q$15,"-"),""),IF(AMHS!$R$16=$D43,CONCATENATE(AMHS!$Q$16,"-"),""),IF(AMHS!$R$17=$D43,CONCATENATE(AMHS!$Q$17,"-"),""),IF(AMHS!$R$18=$D43,CONCATENATE(AMHS!$Q$18,"-"),""),IF(AMHS!$R$19=$D43,CONCATENATE(AMHS!$Q$19,"-"),""),IF(AMHS!$R$20=$D43,CONCATENATE(AMHS!$Q$20,"-"),""),IF(AMHS!$R$21=$D43,CONCATENATE(AMHS!$Q$21,"-"),""),IF(AMHS!$R$22=$D43,CONCATENATE(AMHS!$Q$22,"-"),""))</f>
        <v/>
      </c>
      <c r="I43" s="21" t="str">
        <f>CONCATENATE(,IF(AMHS!$R$23=$D43,CONCATENATE(AMHS!$Q$23,"-"),""),IF(AMHS!$R$24=$D43,CONCATENATE(AMHS!$Q$24,"-"),""),IF(AMHS!$R$25=$D43,CONCATENATE(AMHS!$Q$25,"-"),""),IF(AMHS!$R$26=$D43,CONCATENATE(AMHS!$Q$26,"-"),""),IF(AMHS!$R$27=$D43,CONCATENATE(AMHS!$Q$27,"-"),""),IF(AMHS!$R$28=$D43,CONCATENATE(AMHS!$Q$28,"-"),""),IF(AMHS!$R$29=$D43,CONCATENATE(AMHS!$Q$29,"-"),""),IF(AMHS!$R$30=$D43,CONCATENATE(AMHS!$Q$30,"-"),""),IF(AMHS!$R$31=$D43,CONCATENATE(AMHS!$Q$31,"-"),""),IF(AMHS!$R$32=$D43,CONCATENATE(AMHS!$Q$32,"-"),""))</f>
        <v/>
      </c>
      <c r="J43" s="21" t="str">
        <f>CONCATENATE(IF(AMHS!$Z$13=$D43,CONCATENATE(AMHS!$Y$13,"-"),""),IF(AMHS!$Z$14=$D43,CONCATENATE(AMHS!$Y$14,"-"),""),IF(AMHS!$Z$15=$D43,CONCATENATE(AMHS!$Y$15,"-"),""),IF(AMHS!$Z$16=$D43,CONCATENATE(AMHS!$Y$16,"-"),""),IF(AMHS!$Z$17=$D43,CONCATENATE(AMHS!$Y$17,"-"),""),IF(AMHS!$Z$18=$D43,CONCATENATE(AMHS!$Y$18,"-"),""),IF(AMHS!$Z$19=$D43,CONCATENATE(AMHS!$Y$19,"-"),""),IF(AMHS!$Z$20=$D43,CONCATENATE(AMHS!$Y$20,"-"),""),IF(AMHS!$Z$21=$D43,CONCATENATE(AMHS!$Y$21,"-"),""),IF(AMHS!$Z$22=$D43,CONCATENATE(AMHS!$Y$22,"-"),""),"")</f>
        <v/>
      </c>
      <c r="K43" s="21" t="str">
        <f>CONCATENATE(IF(AMHS!$Z$23=$D43,CONCATENATE(AMHS!$Y$23,"-"),""),IF(AMHS!$Z$24=$D43,CONCATENATE(AMHS!$Y$24,"-"),""),IF(AMHS!$Z$25=$D43,CONCATENATE(AMHS!$Y$25,"-"),""),IF(AMHS!$Z$26=$D43,CONCATENATE(AMHS!$Y$26,"-"),""),IF(AMHS!$Z$27=$D43,CONCATENATE(AMHS!$Y$27,"-"),""),IF(AMHS!$Z$28=$D43,CONCATENATE(AMHS!$Y$28,"-"),""),IF(AMHS!$Z$29=$D43,CONCATENATE(AMHS!$Y$29,"-"),""),IF(AMHS!$Z$30=$D43,CONCATENATE(AMHS!$Y$30,"-"),""),IF(AMHS!$Z$31=$D43,CONCATENATE(AMHS!$Y$31,"-"),""),IF(AMHS!$Z$32=$D43,CONCATENATE(AMHS!$Y$32,"-"),""))</f>
        <v/>
      </c>
      <c r="L43" s="21" t="str">
        <f>CONCATENATE(IF(AMHS!$AH$13=$D43,CONCATENATE(AMHS!$AG$13,"-"),""),IF(AMHS!$AH$14=$D43,CONCATENATE(AMHS!$AG$14,"-"),""),IF(AMHS!$AH$15=$D43,CONCATENATE(AMHS!$AG$15,"-"),""),IF(AMHS!$AH$16=$D43,CONCATENATE(AMHS!$AG$16,"-"),""),IF(AMHS!$AH$17=$D43,CONCATENATE(AMHS!$AG$17,"-"),""),IF(AMHS!$AH$18=$D43,CONCATENATE(AMHS!$AG$18,"-"),""),IF(AMHS!$AH$19=$D43,CONCATENATE(AMHS!$AG$19,"-"),""),IF(AMHS!$AH$20=$D43,CONCATENATE(AMHS!$AG$20,"-"),""),IF(AMHS!$AH$21=$D43,CONCATENATE(AMHS!$AG$21,"-"),""),IF(AMHS!$AH$22=$D43,CONCATENATE(AMHS!$AG$22,"-"),""),"")</f>
        <v/>
      </c>
      <c r="M43" s="21" t="str">
        <f>CONCATENATE(IF(AMHS!$AH$23=$D43,CONCATENATE(AMHS!$AG$23,"-"),""),IF(AMHS!$AH$24=$D43,CONCATENATE(AMHS!$AG$24,"-"),""),IF(AMHS!$AH$25=$D43,CONCATENATE(AMHS!$AG$25,"-"),""),IF(AMHS!$AH$26=$D43,CONCATENATE(AMHS!$AG$26,"-"),""),IF(AMHS!$AH$27=$D43,CONCATENATE(AMHS!$AG$27,"-"),""),IF(AMHS!$AH$28=$D43,CONCATENATE(AMHS!$AG$28,"-"),""),IF(AMHS!$AH$29=$D43,CONCATENATE(AMHS!$AG$29,"-"),""),IF(AMHS!$AH$30=$D43,CONCATENATE(AMHS!$AG$30,"-"),""),IF(AMHS!$AH$31=$D43,CONCATENATE(AMHS!$AG$31,"-"),""),IF(AMHS!$AH$32=$D43,CONCATENATE(AMHS!$AG$32,"-"),""))</f>
        <v/>
      </c>
      <c r="N43" s="21" t="str">
        <f t="shared" si="1"/>
        <v/>
      </c>
      <c r="O43" s="21">
        <v>41</v>
      </c>
      <c r="P43" s="27" t="str">
        <f t="shared" si="3"/>
        <v/>
      </c>
      <c r="Q43" s="27" t="str">
        <f t="shared" si="4"/>
        <v/>
      </c>
      <c r="R43" s="27" t="str">
        <f>IF(P43="","",CHOOSE(VLOOKUP($O43,$A$1:$C$100,3,FALSE),AHS!$M$1,BHS!$M$1,CHS!$M$1,HMJHS!$M$1,KHS!$M$1,Kings!$M$1,MHS!$M$1,SWHS!$M$1,AMHS!$M$1,'S10'!$M$1,'S11'!$M$1,'S12'!$M$1,'S13'!$M$1,'S14'!$M$1,'S15'!$M$1,'S16'!$M$1,'S17'!$M$1,'S18'!$M$1,'S19'!$M$1,'S20'!$M$1))</f>
        <v/>
      </c>
      <c r="S43" s="25" t="str">
        <f t="shared" si="5"/>
        <v/>
      </c>
      <c r="T43" s="3" t="str">
        <f t="shared" si="6"/>
        <v/>
      </c>
      <c r="U43" s="21"/>
      <c r="V43" s="21"/>
      <c r="W43" s="21"/>
      <c r="X43" s="21"/>
      <c r="Y43" s="21"/>
      <c r="Z43" s="21"/>
    </row>
    <row r="44" spans="1:26" ht="15" customHeight="1" x14ac:dyDescent="0.25">
      <c r="A44" s="21" t="str">
        <f t="shared" si="2"/>
        <v/>
      </c>
      <c r="B44" s="21" t="str">
        <f t="shared" si="0"/>
        <v/>
      </c>
      <c r="C44" s="21">
        <v>9</v>
      </c>
      <c r="D44" s="21">
        <v>4</v>
      </c>
      <c r="E44" s="21" t="str">
        <f>IF(AMHS!$C$7="","",AMHS!$C$7)</f>
        <v/>
      </c>
      <c r="F44" s="21" t="str">
        <f>CONCATENATE(IF(AMHS!$J$13=$D44,CONCATENATE(AMHS!$I$13,"-"),""),IF(AMHS!$J$14=$D44,CONCATENATE(AMHS!$I$14,"-"),""),IF(AMHS!$J$15=$D44,CONCATENATE(AMHS!$I$15,"-"),""),IF(AMHS!$J$16=$D44,CONCATENATE(AMHS!$I$16,"-"),""),IF(AMHS!$J$17=$D44,CONCATENATE(AMHS!$I$17,"-"),""),IF(AMHS!$J$18=$D44,CONCATENATE(AMHS!$I$18,"-"),""),IF(AMHS!$J$19=$D44,CONCATENATE(AMHS!$I$19,"-"),""),IF(AMHS!$J$20=$D44,CONCATENATE(AMHS!$I$20,"-"),""),IF(AMHS!$J$21=$D44,CONCATENATE(AMHS!$I$21,"-"),""),IF(AMHS!$J$22=$D44,CONCATENATE(AMHS!$I$22,"-"),""),)</f>
        <v/>
      </c>
      <c r="G44" s="21" t="str">
        <f>CONCATENATE(IF(AMHS!$J$23=$D44,CONCATENATE(AMHS!$I$23,"-"),""),IF(AMHS!$J$24=$D44,CONCATENATE(AMHS!$I$24,"-"),""),IF(AMHS!$J$25=$D44,CONCATENATE(AMHS!$I$25,"-"),""),IF(AMHS!$J$26=$D44,CONCATENATE(AMHS!$I$26,"-"),""),IF(AMHS!$J$27=$D44,CONCATENATE(AMHS!$I$27,"-"),""),IF(AMHS!$J$28=$D44,CONCATENATE(AMHS!$I$28,"-"),""),IF(AMHS!$J$29=$D44,CONCATENATE(AMHS!$I$29,"-"),""),IF(AMHS!$J$30=$D44,CONCATENATE(AMHS!$I$30,"-"),""),IF(AMHS!$J$31=$D44,CONCATENATE(AMHS!$I$31,"-"),""),IF(AMHS!$J$32=$D44,CONCATENATE(AMHS!$I$32,"-"),""))</f>
        <v/>
      </c>
      <c r="H44" s="21" t="str">
        <f>CONCATENATE(IF(AMHS!$R$13=$D44,CONCATENATE(AMHS!$Q$13,"-"),""),IF(AMHS!$R$14=$D44,CONCATENATE(AMHS!$Q$14,"-"),""),IF(AMHS!$R$15=$D44,CONCATENATE(AMHS!$Q$15,"-"),""),IF(AMHS!$R$16=$D44,CONCATENATE(AMHS!$Q$16,"-"),""),IF(AMHS!$R$17=$D44,CONCATENATE(AMHS!$Q$17,"-"),""),IF(AMHS!$R$18=$D44,CONCATENATE(AMHS!$Q$18,"-"),""),IF(AMHS!$R$19=$D44,CONCATENATE(AMHS!$Q$19,"-"),""),IF(AMHS!$R$20=$D44,CONCATENATE(AMHS!$Q$20,"-"),""),IF(AMHS!$R$21=$D44,CONCATENATE(AMHS!$Q$21,"-"),""),IF(AMHS!$R$22=$D44,CONCATENATE(AMHS!$Q$22,"-"),""))</f>
        <v/>
      </c>
      <c r="I44" s="21" t="str">
        <f>CONCATENATE(,IF(AMHS!$R$23=$D44,CONCATENATE(AMHS!$Q$23,"-"),""),IF(AMHS!$R$24=$D44,CONCATENATE(AMHS!$Q$24,"-"),""),IF(AMHS!$R$25=$D44,CONCATENATE(AMHS!$Q$25,"-"),""),IF(AMHS!$R$26=$D44,CONCATENATE(AMHS!$Q$26,"-"),""),IF(AMHS!$R$27=$D44,CONCATENATE(AMHS!$Q$27,"-"),""),IF(AMHS!$R$28=$D44,CONCATENATE(AMHS!$Q$28,"-"),""),IF(AMHS!$R$29=$D44,CONCATENATE(AMHS!$Q$29,"-"),""),IF(AMHS!$R$30=$D44,CONCATENATE(AMHS!$Q$30,"-"),""),IF(AMHS!$R$31=$D44,CONCATENATE(AMHS!$Q$31,"-"),""),IF(AMHS!$R$32=$D44,CONCATENATE(AMHS!$Q$32,"-"),""))</f>
        <v/>
      </c>
      <c r="J44" s="21" t="str">
        <f>CONCATENATE(IF(AMHS!$Z$13=$D44,CONCATENATE(AMHS!$Y$13,"-"),""),IF(AMHS!$Z$14=$D44,CONCATENATE(AMHS!$Y$14,"-"),""),IF(AMHS!$Z$15=$D44,CONCATENATE(AMHS!$Y$15,"-"),""),IF(AMHS!$Z$16=$D44,CONCATENATE(AMHS!$Y$16,"-"),""),IF(AMHS!$Z$17=$D44,CONCATENATE(AMHS!$Y$17,"-"),""),IF(AMHS!$Z$18=$D44,CONCATENATE(AMHS!$Y$18,"-"),""),IF(AMHS!$Z$19=$D44,CONCATENATE(AMHS!$Y$19,"-"),""),IF(AMHS!$Z$20=$D44,CONCATENATE(AMHS!$Y$20,"-"),""),IF(AMHS!$Z$21=$D44,CONCATENATE(AMHS!$Y$21,"-"),""),IF(AMHS!$Z$22=$D44,CONCATENATE(AMHS!$Y$22,"-"),""),"")</f>
        <v/>
      </c>
      <c r="K44" s="21" t="str">
        <f>CONCATENATE(IF(AMHS!$Z$23=$D44,CONCATENATE(AMHS!$Y$23,"-"),""),IF(AMHS!$Z$24=$D44,CONCATENATE(AMHS!$Y$24,"-"),""),IF(AMHS!$Z$25=$D44,CONCATENATE(AMHS!$Y$25,"-"),""),IF(AMHS!$Z$26=$D44,CONCATENATE(AMHS!$Y$26,"-"),""),IF(AMHS!$Z$27=$D44,CONCATENATE(AMHS!$Y$27,"-"),""),IF(AMHS!$Z$28=$D44,CONCATENATE(AMHS!$Y$28,"-"),""),IF(AMHS!$Z$29=$D44,CONCATENATE(AMHS!$Y$29,"-"),""),IF(AMHS!$Z$30=$D44,CONCATENATE(AMHS!$Y$30,"-"),""),IF(AMHS!$Z$31=$D44,CONCATENATE(AMHS!$Y$31,"-"),""),IF(AMHS!$Z$32=$D44,CONCATENATE(AMHS!$Y$32,"-"),""))</f>
        <v/>
      </c>
      <c r="L44" s="21" t="str">
        <f>CONCATENATE(IF(AMHS!$AH$13=$D44,CONCATENATE(AMHS!$AG$13,"-"),""),IF(AMHS!$AH$14=$D44,CONCATENATE(AMHS!$AG$14,"-"),""),IF(AMHS!$AH$15=$D44,CONCATENATE(AMHS!$AG$15,"-"),""),IF(AMHS!$AH$16=$D44,CONCATENATE(AMHS!$AG$16,"-"),""),IF(AMHS!$AH$17=$D44,CONCATENATE(AMHS!$AG$17,"-"),""),IF(AMHS!$AH$18=$D44,CONCATENATE(AMHS!$AG$18,"-"),""),IF(AMHS!$AH$19=$D44,CONCATENATE(AMHS!$AG$19,"-"),""),IF(AMHS!$AH$20=$D44,CONCATENATE(AMHS!$AG$20,"-"),""),IF(AMHS!$AH$21=$D44,CONCATENATE(AMHS!$AG$21,"-"),""),IF(AMHS!$AH$22=$D44,CONCATENATE(AMHS!$AG$22,"-"),""),"")</f>
        <v/>
      </c>
      <c r="M44" s="21" t="str">
        <f>CONCATENATE(IF(AMHS!$AH$23=$D44,CONCATENATE(AMHS!$AG$23,"-"),""),IF(AMHS!$AH$24=$D44,CONCATENATE(AMHS!$AG$24,"-"),""),IF(AMHS!$AH$25=$D44,CONCATENATE(AMHS!$AG$25,"-"),""),IF(AMHS!$AH$26=$D44,CONCATENATE(AMHS!$AG$26,"-"),""),IF(AMHS!$AH$27=$D44,CONCATENATE(AMHS!$AG$27,"-"),""),IF(AMHS!$AH$28=$D44,CONCATENATE(AMHS!$AG$28,"-"),""),IF(AMHS!$AH$29=$D44,CONCATENATE(AMHS!$AG$29,"-"),""),IF(AMHS!$AH$30=$D44,CONCATENATE(AMHS!$AG$30,"-"),""),IF(AMHS!$AH$31=$D44,CONCATENATE(AMHS!$AG$31,"-"),""),IF(AMHS!$AH$32=$D44,CONCATENATE(AMHS!$AG$32,"-"),""))</f>
        <v/>
      </c>
      <c r="N44" s="21" t="str">
        <f t="shared" si="1"/>
        <v/>
      </c>
      <c r="O44" s="21">
        <v>42</v>
      </c>
      <c r="P44" s="27" t="str">
        <f t="shared" si="3"/>
        <v/>
      </c>
      <c r="Q44" s="27" t="str">
        <f t="shared" si="4"/>
        <v/>
      </c>
      <c r="R44" s="27" t="str">
        <f>IF(P44="","",CHOOSE(VLOOKUP($O44,$A$1:$C$100,3,FALSE),AHS!$M$1,BHS!$M$1,CHS!$M$1,HMJHS!$M$1,KHS!$M$1,Kings!$M$1,MHS!$M$1,SWHS!$M$1,AMHS!$M$1,'S10'!$M$1,'S11'!$M$1,'S12'!$M$1,'S13'!$M$1,'S14'!$M$1,'S15'!$M$1,'S16'!$M$1,'S17'!$M$1,'S18'!$M$1,'S19'!$M$1,'S20'!$M$1))</f>
        <v/>
      </c>
      <c r="S44" s="25" t="str">
        <f t="shared" si="5"/>
        <v/>
      </c>
      <c r="T44" s="3" t="str">
        <f t="shared" si="6"/>
        <v/>
      </c>
      <c r="U44" s="21"/>
      <c r="V44" s="21"/>
      <c r="W44" s="21"/>
      <c r="X44" s="21"/>
      <c r="Y44" s="21"/>
      <c r="Z44" s="21"/>
    </row>
    <row r="45" spans="1:26" ht="15" customHeight="1" x14ac:dyDescent="0.25">
      <c r="A45" s="21" t="str">
        <f t="shared" si="2"/>
        <v/>
      </c>
      <c r="B45" s="21" t="str">
        <f t="shared" si="0"/>
        <v/>
      </c>
      <c r="C45" s="21">
        <v>9</v>
      </c>
      <c r="D45" s="21">
        <v>5</v>
      </c>
      <c r="E45" s="21" t="str">
        <f>IF(AMHS!$C$8="","",AMHS!$C$8)</f>
        <v/>
      </c>
      <c r="F45" s="21" t="str">
        <f>CONCATENATE(IF(AMHS!$J$13=$D45,CONCATENATE(AMHS!$I$13,"-"),""),IF(AMHS!$J$14=$D45,CONCATENATE(AMHS!$I$14,"-"),""),IF(AMHS!$J$15=$D45,CONCATENATE(AMHS!$I$15,"-"),""),IF(AMHS!$J$16=$D45,CONCATENATE(AMHS!$I$16,"-"),""),IF(AMHS!$J$17=$D45,CONCATENATE(AMHS!$I$17,"-"),""),IF(AMHS!$J$18=$D45,CONCATENATE(AMHS!$I$18,"-"),""),IF(AMHS!$J$19=$D45,CONCATENATE(AMHS!$I$19,"-"),""),IF(AMHS!$J$20=$D45,CONCATENATE(AMHS!$I$20,"-"),""),IF(AMHS!$J$21=$D45,CONCATENATE(AMHS!$I$21,"-"),""),IF(AMHS!$J$22=$D45,CONCATENATE(AMHS!$I$22,"-"),""),)</f>
        <v/>
      </c>
      <c r="G45" s="21" t="str">
        <f>CONCATENATE(IF(AMHS!$J$23=$D45,CONCATENATE(AMHS!$I$23,"-"),""),IF(AMHS!$J$24=$D45,CONCATENATE(AMHS!$I$24,"-"),""),IF(AMHS!$J$25=$D45,CONCATENATE(AMHS!$I$25,"-"),""),IF(AMHS!$J$26=$D45,CONCATENATE(AMHS!$I$26,"-"),""),IF(AMHS!$J$27=$D45,CONCATENATE(AMHS!$I$27,"-"),""),IF(AMHS!$J$28=$D45,CONCATENATE(AMHS!$I$28,"-"),""),IF(AMHS!$J$29=$D45,CONCATENATE(AMHS!$I$29,"-"),""),IF(AMHS!$J$30=$D45,CONCATENATE(AMHS!$I$30,"-"),""),IF(AMHS!$J$31=$D45,CONCATENATE(AMHS!$I$31,"-"),""),IF(AMHS!$J$32=$D45,CONCATENATE(AMHS!$I$32,"-"),""))</f>
        <v/>
      </c>
      <c r="H45" s="21" t="str">
        <f>CONCATENATE(IF(AMHS!$R$13=$D45,CONCATENATE(AMHS!$Q$13,"-"),""),IF(AMHS!$R$14=$D45,CONCATENATE(AMHS!$Q$14,"-"),""),IF(AMHS!$R$15=$D45,CONCATENATE(AMHS!$Q$15,"-"),""),IF(AMHS!$R$16=$D45,CONCATENATE(AMHS!$Q$16,"-"),""),IF(AMHS!$R$17=$D45,CONCATENATE(AMHS!$Q$17,"-"),""),IF(AMHS!$R$18=$D45,CONCATENATE(AMHS!$Q$18,"-"),""),IF(AMHS!$R$19=$D45,CONCATENATE(AMHS!$Q$19,"-"),""),IF(AMHS!$R$20=$D45,CONCATENATE(AMHS!$Q$20,"-"),""),IF(AMHS!$R$21=$D45,CONCATENATE(AMHS!$Q$21,"-"),""),IF(AMHS!$R$22=$D45,CONCATENATE(AMHS!$Q$22,"-"),""))</f>
        <v/>
      </c>
      <c r="I45" s="21" t="str">
        <f>CONCATENATE(,IF(AMHS!$R$23=$D45,CONCATENATE(AMHS!$Q$23,"-"),""),IF(AMHS!$R$24=$D45,CONCATENATE(AMHS!$Q$24,"-"),""),IF(AMHS!$R$25=$D45,CONCATENATE(AMHS!$Q$25,"-"),""),IF(AMHS!$R$26=$D45,CONCATENATE(AMHS!$Q$26,"-"),""),IF(AMHS!$R$27=$D45,CONCATENATE(AMHS!$Q$27,"-"),""),IF(AMHS!$R$28=$D45,CONCATENATE(AMHS!$Q$28,"-"),""),IF(AMHS!$R$29=$D45,CONCATENATE(AMHS!$Q$29,"-"),""),IF(AMHS!$R$30=$D45,CONCATENATE(AMHS!$Q$30,"-"),""),IF(AMHS!$R$31=$D45,CONCATENATE(AMHS!$Q$31,"-"),""),IF(AMHS!$R$32=$D45,CONCATENATE(AMHS!$Q$32,"-"),""))</f>
        <v/>
      </c>
      <c r="J45" s="21" t="str">
        <f>CONCATENATE(IF(AMHS!$Z$13=$D45,CONCATENATE(AMHS!$Y$13,"-"),""),IF(AMHS!$Z$14=$D45,CONCATENATE(AMHS!$Y$14,"-"),""),IF(AMHS!$Z$15=$D45,CONCATENATE(AMHS!$Y$15,"-"),""),IF(AMHS!$Z$16=$D45,CONCATENATE(AMHS!$Y$16,"-"),""),IF(AMHS!$Z$17=$D45,CONCATENATE(AMHS!$Y$17,"-"),""),IF(AMHS!$Z$18=$D45,CONCATENATE(AMHS!$Y$18,"-"),""),IF(AMHS!$Z$19=$D45,CONCATENATE(AMHS!$Y$19,"-"),""),IF(AMHS!$Z$20=$D45,CONCATENATE(AMHS!$Y$20,"-"),""),IF(AMHS!$Z$21=$D45,CONCATENATE(AMHS!$Y$21,"-"),""),IF(AMHS!$Z$22=$D45,CONCATENATE(AMHS!$Y$22,"-"),""),"")</f>
        <v/>
      </c>
      <c r="K45" s="21" t="str">
        <f>CONCATENATE(IF(AMHS!$Z$23=$D45,CONCATENATE(AMHS!$Y$23,"-"),""),IF(AMHS!$Z$24=$D45,CONCATENATE(AMHS!$Y$24,"-"),""),IF(AMHS!$Z$25=$D45,CONCATENATE(AMHS!$Y$25,"-"),""),IF(AMHS!$Z$26=$D45,CONCATENATE(AMHS!$Y$26,"-"),""),IF(AMHS!$Z$27=$D45,CONCATENATE(AMHS!$Y$27,"-"),""),IF(AMHS!$Z$28=$D45,CONCATENATE(AMHS!$Y$28,"-"),""),IF(AMHS!$Z$29=$D45,CONCATENATE(AMHS!$Y$29,"-"),""),IF(AMHS!$Z$30=$D45,CONCATENATE(AMHS!$Y$30,"-"),""),IF(AMHS!$Z$31=$D45,CONCATENATE(AMHS!$Y$31,"-"),""),IF(AMHS!$Z$32=$D45,CONCATENATE(AMHS!$Y$32,"-"),""))</f>
        <v/>
      </c>
      <c r="L45" s="21" t="str">
        <f>CONCATENATE(IF(AMHS!$AH$13=$D45,CONCATENATE(AMHS!$AG$13,"-"),""),IF(AMHS!$AH$14=$D45,CONCATENATE(AMHS!$AG$14,"-"),""),IF(AMHS!$AH$15=$D45,CONCATENATE(AMHS!$AG$15,"-"),""),IF(AMHS!$AH$16=$D45,CONCATENATE(AMHS!$AG$16,"-"),""),IF(AMHS!$AH$17=$D45,CONCATENATE(AMHS!$AG$17,"-"),""),IF(AMHS!$AH$18=$D45,CONCATENATE(AMHS!$AG$18,"-"),""),IF(AMHS!$AH$19=$D45,CONCATENATE(AMHS!$AG$19,"-"),""),IF(AMHS!$AH$20=$D45,CONCATENATE(AMHS!$AG$20,"-"),""),IF(AMHS!$AH$21=$D45,CONCATENATE(AMHS!$AG$21,"-"),""),IF(AMHS!$AH$22=$D45,CONCATENATE(AMHS!$AG$22,"-"),""),"")</f>
        <v/>
      </c>
      <c r="M45" s="21" t="str">
        <f>CONCATENATE(IF(AMHS!$AH$23=$D45,CONCATENATE(AMHS!$AG$23,"-"),""),IF(AMHS!$AH$24=$D45,CONCATENATE(AMHS!$AG$24,"-"),""),IF(AMHS!$AH$25=$D45,CONCATENATE(AMHS!$AG$25,"-"),""),IF(AMHS!$AH$26=$D45,CONCATENATE(AMHS!$AG$26,"-"),""),IF(AMHS!$AH$27=$D45,CONCATENATE(AMHS!$AG$27,"-"),""),IF(AMHS!$AH$28=$D45,CONCATENATE(AMHS!$AG$28,"-"),""),IF(AMHS!$AH$29=$D45,CONCATENATE(AMHS!$AG$29,"-"),""),IF(AMHS!$AH$30=$D45,CONCATENATE(AMHS!$AG$30,"-"),""),IF(AMHS!$AH$31=$D45,CONCATENATE(AMHS!$AG$31,"-"),""),IF(AMHS!$AH$32=$D45,CONCATENATE(AMHS!$AG$32,"-"),""))</f>
        <v/>
      </c>
      <c r="N45" s="21" t="str">
        <f t="shared" si="1"/>
        <v/>
      </c>
      <c r="O45" s="21">
        <v>43</v>
      </c>
      <c r="P45" s="27" t="str">
        <f t="shared" si="3"/>
        <v/>
      </c>
      <c r="Q45" s="27" t="str">
        <f t="shared" si="4"/>
        <v/>
      </c>
      <c r="R45" s="27" t="str">
        <f>IF(P45="","",CHOOSE(VLOOKUP($O45,$A$1:$C$100,3,FALSE),AHS!$M$1,BHS!$M$1,CHS!$M$1,HMJHS!$M$1,KHS!$M$1,Kings!$M$1,MHS!$M$1,SWHS!$M$1,AMHS!$M$1,'S10'!$M$1,'S11'!$M$1,'S12'!$M$1,'S13'!$M$1,'S14'!$M$1,'S15'!$M$1,'S16'!$M$1,'S17'!$M$1,'S18'!$M$1,'S19'!$M$1,'S20'!$M$1))</f>
        <v/>
      </c>
      <c r="S45" s="25" t="str">
        <f t="shared" si="5"/>
        <v/>
      </c>
      <c r="T45" s="3" t="str">
        <f t="shared" si="6"/>
        <v/>
      </c>
      <c r="U45" s="21"/>
      <c r="V45" s="21"/>
      <c r="W45" s="21"/>
      <c r="X45" s="21"/>
      <c r="Y45" s="21"/>
      <c r="Z45" s="21"/>
    </row>
    <row r="46" spans="1:26" ht="15" customHeight="1" x14ac:dyDescent="0.25">
      <c r="A46" s="21" t="str">
        <f t="shared" si="2"/>
        <v/>
      </c>
      <c r="B46" s="21" t="str">
        <f t="shared" si="0"/>
        <v/>
      </c>
      <c r="C46" s="21">
        <v>10</v>
      </c>
      <c r="D46" s="21">
        <v>1</v>
      </c>
      <c r="E46" s="21" t="str">
        <f>IF('S10'!$C$4="","",'S10'!$C$4)</f>
        <v/>
      </c>
      <c r="F46" s="21" t="str">
        <f>CONCATENATE(IF('S10'!$J$13=$D46,CONCATENATE('S10'!$I$13,"-"),""),IF('S10'!$J$14=$D46,CONCATENATE('S10'!$I$14,"-"),""),IF('S10'!$J$15=$D46,CONCATENATE('S10'!$I$15,"-"),""),IF('S10'!$J$16=$D46,CONCATENATE('S10'!$I$16,"-"),""),IF('S10'!$J$17=$D46,CONCATENATE('S10'!$I$17,"-"),""),IF('S10'!$J$18=$D46,CONCATENATE('S10'!$I$18,"-"),""),IF('S10'!$J$19=$D46,CONCATENATE('S10'!$I$19,"-"),""),IF('S10'!$J$20=$D46,CONCATENATE('S10'!$I$20,"-"),""),IF('S10'!$J$21=$D46,CONCATENATE('S10'!$I$21,"-"),""),IF('S10'!$J$22=$D46,CONCATENATE('S10'!$I$22,"-"),""),)</f>
        <v/>
      </c>
      <c r="G46" s="21" t="str">
        <f>CONCATENATE(IF('S10'!$J$23=$D46,CONCATENATE('S10'!$I$23,"-"),""),IF('S10'!$J$24=$D46,CONCATENATE('S10'!$I$24,"-"),""),IF('S10'!$J$25=$D46,CONCATENATE('S10'!$I$25,"-"),""),IF('S10'!$J$26=$D46,CONCATENATE('S10'!$I$26,"-"),""),IF('S10'!$J$27=$D46,CONCATENATE('S10'!$I$27,"-"),""),IF('S10'!$J$28=$D46,CONCATENATE('S10'!$I$28,"-"),""),IF('S10'!$J$29=$D46,CONCATENATE('S10'!$I$29,"-"),""),IF('S10'!$J$30=$D46,CONCATENATE('S10'!$I$30,"-"),""),IF('S10'!$J$31=$D46,CONCATENATE('S10'!$I$31,"-"),""),IF('S10'!$J$32=$D46,CONCATENATE('S10'!$I$32,"-"),""))</f>
        <v/>
      </c>
      <c r="H46" s="21" t="str">
        <f>CONCATENATE(IF('S10'!$R$13=$D46,CONCATENATE('S10'!$Q$13,"-"),""),IF('S10'!$R$14=$D46,CONCATENATE('S10'!$Q$14,"-"),""),IF('S10'!$R$15=$D46,CONCATENATE('S10'!$Q$15,"-"),""),IF('S10'!$R$16=$D46,CONCATENATE('S10'!$Q$16,"-"),""),IF('S10'!$R$17=$D46,CONCATENATE('S10'!$Q$17,"-"),""),IF('S10'!$R$18=$D46,CONCATENATE('S10'!$Q$18,"-"),""),IF('S10'!$R$19=$D46,CONCATENATE('S10'!$Q$19,"-"),""),IF('S10'!$R$20=$D46,CONCATENATE('S10'!$Q$20,"-"),""),IF('S10'!$R$21=$D46,CONCATENATE('S10'!$Q$21,"-"),""),IF('S10'!$R$22=$D46,CONCATENATE('S10'!$Q$22,"-"),""))</f>
        <v/>
      </c>
      <c r="I46" s="21" t="str">
        <f>CONCATENATE(,IF('S10'!$R$23=$D46,CONCATENATE('S10'!$Q$23,"-"),""),IF('S10'!$R$24=$D46,CONCATENATE('S10'!$Q$24,"-"),""),IF('S10'!$R$25=$D46,CONCATENATE('S10'!$Q$25,"-"),""),IF('S10'!$R$26=$D46,CONCATENATE('S10'!$Q$26,"-"),""),IF('S10'!$R$27=$D46,CONCATENATE('S10'!$Q$27,"-"),""),IF('S10'!$R$28=$D46,CONCATENATE('S10'!$Q$28,"-"),""),IF('S10'!$R$29=$D46,CONCATENATE('S10'!$Q$29,"-"),""),IF('S10'!$R$30=$D46,CONCATENATE('S10'!$Q$30,"-"),""),IF('S10'!$R$31=$D46,CONCATENATE('S10'!$Q$31,"-"),""),IF('S10'!$R$32=$D46,CONCATENATE('S10'!$Q$32,"-"),""))</f>
        <v/>
      </c>
      <c r="J46" s="21" t="str">
        <f>CONCATENATE(IF('S10'!$Z$13=$D46,CONCATENATE('S10'!$Y$13,"-"),""),IF('S10'!$Z$14=$D46,CONCATENATE('S10'!$Y$14,"-"),""),IF('S10'!$Z$15=$D46,CONCATENATE('S10'!$Y$15,"-"),""),IF('S10'!$Z$16=$D46,CONCATENATE('S10'!$Y$16,"-"),""),IF('S10'!$Z$17=$D46,CONCATENATE('S10'!$Y$17,"-"),""),IF('S10'!$Z$18=$D46,CONCATENATE('S10'!$Y$18,"-"),""),IF('S10'!$Z$19=$D46,CONCATENATE('S10'!$Y$19,"-"),""),IF('S10'!$Z$20=$D46,CONCATENATE('S10'!$Y$20,"-"),""),IF('S10'!$Z$21=$D46,CONCATENATE('S10'!$Y$21,"-"),""),IF('S10'!$Z$22=$D46,CONCATENATE('S10'!$Y$22,"-"),""),"")</f>
        <v/>
      </c>
      <c r="K46" s="21" t="str">
        <f>CONCATENATE(IF('S10'!$Z$23=$D46,CONCATENATE('S10'!$Y$23,"-"),""),IF('S10'!$Z$24=$D46,CONCATENATE('S10'!$Y$24,"-"),""),IF('S10'!$Z$25=$D46,CONCATENATE('S10'!$Y$25,"-"),""),IF('S10'!$Z$26=$D46,CONCATENATE('S10'!$Y$26,"-"),""),IF('S10'!$Z$27=$D46,CONCATENATE('S10'!$Y$27,"-"),""),IF('S10'!$Z$28=$D46,CONCATENATE('S10'!$Y$28,"-"),""),IF('S10'!$Z$29=$D46,CONCATENATE('S10'!$Y$29,"-"),""),IF('S10'!$Z$30=$D46,CONCATENATE('S10'!$Y$30,"-"),""),IF('S10'!$Z$31=$D46,CONCATENATE('S10'!$Y$31,"-"),""),IF('S10'!$Z$32=$D46,CONCATENATE('S10'!$Y$32,"-"),""))</f>
        <v/>
      </c>
      <c r="L46" s="21" t="str">
        <f>CONCATENATE(IF('S10'!$AH$13=$D46,CONCATENATE('S10'!$AG$13,"-"),""),IF('S10'!$AH$14=$D46,CONCATENATE('S10'!$AG$14,"-"),""),IF('S10'!$AH$15=$D46,CONCATENATE('S10'!$AG$15,"-"),""),IF('S10'!$AH$16=$D46,CONCATENATE('S10'!$AG$16,"-"),""),IF('S10'!$AH$17=$D46,CONCATENATE('S10'!$AG$17,"-"),""),IF('S10'!$AH$18=$D46,CONCATENATE('S10'!$AG$18,"-"),""),IF('S10'!$AH$19=$D46,CONCATENATE('S10'!$AG$19,"-"),""),IF('S10'!$AH$20=$D46,CONCATENATE('S10'!$AG$20,"-"),""),IF('S10'!$AH$21=$D46,CONCATENATE('S10'!$AG$21,"-"),""),IF('S10'!$AH$22=$D46,CONCATENATE('S10'!$AG$22,"-"),""),"")</f>
        <v/>
      </c>
      <c r="M46" s="21" t="str">
        <f>CONCATENATE(IF('S10'!$AH$23=$D46,CONCATENATE('S10'!$AG$23,"-"),""),IF('S10'!$AH$24=$D46,CONCATENATE('S10'!$AG$24,"-"),""),IF('S10'!$AH$25=$D46,CONCATENATE('S10'!$AG$25,"-"),""),IF('S10'!$AH$26=$D46,CONCATENATE('S10'!$AG$26,"-"),""),IF('S10'!$AH$27=$D46,CONCATENATE('S10'!$AG$27,"-"),""),IF('S10'!$AH$28=$D46,CONCATENATE('S10'!$AG$28,"-"),""),IF('S10'!$AH$29=$D46,CONCATENATE('S10'!$AG$29,"-"),""),IF('S10'!$AH$30=$D46,CONCATENATE('S10'!$AG$30,"-"),""),IF('S10'!$AH$31=$D46,CONCATENATE('S10'!$AG$31,"-"),""),IF('S10'!$AH$32=$D46,CONCATENATE('S10'!$AG$32,"-"),""))</f>
        <v/>
      </c>
      <c r="N46" s="21" t="str">
        <f t="shared" si="1"/>
        <v/>
      </c>
      <c r="O46" s="21">
        <v>44</v>
      </c>
      <c r="P46" s="27" t="str">
        <f t="shared" si="3"/>
        <v/>
      </c>
      <c r="Q46" s="27" t="str">
        <f t="shared" si="4"/>
        <v/>
      </c>
      <c r="R46" s="27" t="str">
        <f>IF(P46="","",CHOOSE(VLOOKUP($O46,$A$1:$C$100,3,FALSE),AHS!$M$1,BHS!$M$1,CHS!$M$1,HMJHS!$M$1,KHS!$M$1,Kings!$M$1,MHS!$M$1,SWHS!$M$1,AMHS!$M$1,'S10'!$M$1,'S11'!$M$1,'S12'!$M$1,'S13'!$M$1,'S14'!$M$1,'S15'!$M$1,'S16'!$M$1,'S17'!$M$1,'S18'!$M$1,'S19'!$M$1,'S20'!$M$1))</f>
        <v/>
      </c>
      <c r="S46" s="25" t="str">
        <f t="shared" si="5"/>
        <v/>
      </c>
      <c r="T46" s="3" t="str">
        <f t="shared" si="6"/>
        <v/>
      </c>
      <c r="U46" s="21"/>
      <c r="V46" s="21"/>
      <c r="W46" s="21"/>
      <c r="X46" s="21"/>
      <c r="Y46" s="21"/>
      <c r="Z46" s="21"/>
    </row>
    <row r="47" spans="1:26" ht="15" customHeight="1" x14ac:dyDescent="0.25">
      <c r="A47" s="21" t="str">
        <f t="shared" si="2"/>
        <v/>
      </c>
      <c r="B47" s="21" t="str">
        <f t="shared" si="0"/>
        <v/>
      </c>
      <c r="C47" s="21">
        <v>10</v>
      </c>
      <c r="D47" s="21">
        <v>2</v>
      </c>
      <c r="E47" s="21" t="str">
        <f>IF('S10'!$C$5="","",'S10'!$C$5)</f>
        <v/>
      </c>
      <c r="F47" s="21" t="str">
        <f>CONCATENATE(IF('S10'!$J$13=$D47,CONCATENATE('S10'!$I$13,"-"),""),IF('S10'!$J$14=$D47,CONCATENATE('S10'!$I$14,"-"),""),IF('S10'!$J$15=$D47,CONCATENATE('S10'!$I$15,"-"),""),IF('S10'!$J$16=$D47,CONCATENATE('S10'!$I$16,"-"),""),IF('S10'!$J$17=$D47,CONCATENATE('S10'!$I$17,"-"),""),IF('S10'!$J$18=$D47,CONCATENATE('S10'!$I$18,"-"),""),IF('S10'!$J$19=$D47,CONCATENATE('S10'!$I$19,"-"),""),IF('S10'!$J$20=$D47,CONCATENATE('S10'!$I$20,"-"),""),IF('S10'!$J$21=$D47,CONCATENATE('S10'!$I$21,"-"),""),IF('S10'!$J$22=$D47,CONCATENATE('S10'!$I$22,"-"),""),)</f>
        <v/>
      </c>
      <c r="G47" s="21" t="str">
        <f>CONCATENATE(IF('S10'!$J$23=$D47,CONCATENATE('S10'!$I$23,"-"),""),IF('S10'!$J$24=$D47,CONCATENATE('S10'!$I$24,"-"),""),IF('S10'!$J$25=$D47,CONCATENATE('S10'!$I$25,"-"),""),IF('S10'!$J$26=$D47,CONCATENATE('S10'!$I$26,"-"),""),IF('S10'!$J$27=$D47,CONCATENATE('S10'!$I$27,"-"),""),IF('S10'!$J$28=$D47,CONCATENATE('S10'!$I$28,"-"),""),IF('S10'!$J$29=$D47,CONCATENATE('S10'!$I$29,"-"),""),IF('S10'!$J$30=$D47,CONCATENATE('S10'!$I$30,"-"),""),IF('S10'!$J$31=$D47,CONCATENATE('S10'!$I$31,"-"),""),IF('S10'!$J$32=$D47,CONCATENATE('S10'!$I$32,"-"),""))</f>
        <v/>
      </c>
      <c r="H47" s="21" t="str">
        <f>CONCATENATE(IF('S10'!$R$13=$D47,CONCATENATE('S10'!$Q$13,"-"),""),IF('S10'!$R$14=$D47,CONCATENATE('S10'!$Q$14,"-"),""),IF('S10'!$R$15=$D47,CONCATENATE('S10'!$Q$15,"-"),""),IF('S10'!$R$16=$D47,CONCATENATE('S10'!$Q$16,"-"),""),IF('S10'!$R$17=$D47,CONCATENATE('S10'!$Q$17,"-"),""),IF('S10'!$R$18=$D47,CONCATENATE('S10'!$Q$18,"-"),""),IF('S10'!$R$19=$D47,CONCATENATE('S10'!$Q$19,"-"),""),IF('S10'!$R$20=$D47,CONCATENATE('S10'!$Q$20,"-"),""),IF('S10'!$R$21=$D47,CONCATENATE('S10'!$Q$21,"-"),""),IF('S10'!$R$22=$D47,CONCATENATE('S10'!$Q$22,"-"),""))</f>
        <v/>
      </c>
      <c r="I47" s="21" t="str">
        <f>CONCATENATE(,IF('S10'!$R$23=$D47,CONCATENATE('S10'!$Q$23,"-"),""),IF('S10'!$R$24=$D47,CONCATENATE('S10'!$Q$24,"-"),""),IF('S10'!$R$25=$D47,CONCATENATE('S10'!$Q$25,"-"),""),IF('S10'!$R$26=$D47,CONCATENATE('S10'!$Q$26,"-"),""),IF('S10'!$R$27=$D47,CONCATENATE('S10'!$Q$27,"-"),""),IF('S10'!$R$28=$D47,CONCATENATE('S10'!$Q$28,"-"),""),IF('S10'!$R$29=$D47,CONCATENATE('S10'!$Q$29,"-"),""),IF('S10'!$R$30=$D47,CONCATENATE('S10'!$Q$30,"-"),""),IF('S10'!$R$31=$D47,CONCATENATE('S10'!$Q$31,"-"),""),IF('S10'!$R$32=$D47,CONCATENATE('S10'!$Q$32,"-"),""))</f>
        <v/>
      </c>
      <c r="J47" s="21" t="str">
        <f>CONCATENATE(IF('S10'!$Z$13=$D47,CONCATENATE('S10'!$Y$13,"-"),""),IF('S10'!$Z$14=$D47,CONCATENATE('S10'!$Y$14,"-"),""),IF('S10'!$Z$15=$D47,CONCATENATE('S10'!$Y$15,"-"),""),IF('S10'!$Z$16=$D47,CONCATENATE('S10'!$Y$16,"-"),""),IF('S10'!$Z$17=$D47,CONCATENATE('S10'!$Y$17,"-"),""),IF('S10'!$Z$18=$D47,CONCATENATE('S10'!$Y$18,"-"),""),IF('S10'!$Z$19=$D47,CONCATENATE('S10'!$Y$19,"-"),""),IF('S10'!$Z$20=$D47,CONCATENATE('S10'!$Y$20,"-"),""),IF('S10'!$Z$21=$D47,CONCATENATE('S10'!$Y$21,"-"),""),IF('S10'!$Z$22=$D47,CONCATENATE('S10'!$Y$22,"-"),""),"")</f>
        <v/>
      </c>
      <c r="K47" s="21" t="str">
        <f>CONCATENATE(IF('S10'!$Z$23=$D47,CONCATENATE('S10'!$Y$23,"-"),""),IF('S10'!$Z$24=$D47,CONCATENATE('S10'!$Y$24,"-"),""),IF('S10'!$Z$25=$D47,CONCATENATE('S10'!$Y$25,"-"),""),IF('S10'!$Z$26=$D47,CONCATENATE('S10'!$Y$26,"-"),""),IF('S10'!$Z$27=$D47,CONCATENATE('S10'!$Y$27,"-"),""),IF('S10'!$Z$28=$D47,CONCATENATE('S10'!$Y$28,"-"),""),IF('S10'!$Z$29=$D47,CONCATENATE('S10'!$Y$29,"-"),""),IF('S10'!$Z$30=$D47,CONCATENATE('S10'!$Y$30,"-"),""),IF('S10'!$Z$31=$D47,CONCATENATE('S10'!$Y$31,"-"),""),IF('S10'!$Z$32=$D47,CONCATENATE('S10'!$Y$32,"-"),""))</f>
        <v/>
      </c>
      <c r="L47" s="21" t="str">
        <f>CONCATENATE(IF('S10'!$AH$13=$D47,CONCATENATE('S10'!$AG$13,"-"),""),IF('S10'!$AH$14=$D47,CONCATENATE('S10'!$AG$14,"-"),""),IF('S10'!$AH$15=$D47,CONCATENATE('S10'!$AG$15,"-"),""),IF('S10'!$AH$16=$D47,CONCATENATE('S10'!$AG$16,"-"),""),IF('S10'!$AH$17=$D47,CONCATENATE('S10'!$AG$17,"-"),""),IF('S10'!$AH$18=$D47,CONCATENATE('S10'!$AG$18,"-"),""),IF('S10'!$AH$19=$D47,CONCATENATE('S10'!$AG$19,"-"),""),IF('S10'!$AH$20=$D47,CONCATENATE('S10'!$AG$20,"-"),""),IF('S10'!$AH$21=$D47,CONCATENATE('S10'!$AG$21,"-"),""),IF('S10'!$AH$22=$D47,CONCATENATE('S10'!$AG$22,"-"),""),"")</f>
        <v/>
      </c>
      <c r="M47" s="21" t="str">
        <f>CONCATENATE(IF('S10'!$AH$23=$D47,CONCATENATE('S10'!$AG$23,"-"),""),IF('S10'!$AH$24=$D47,CONCATENATE('S10'!$AG$24,"-"),""),IF('S10'!$AH$25=$D47,CONCATENATE('S10'!$AG$25,"-"),""),IF('S10'!$AH$26=$D47,CONCATENATE('S10'!$AG$26,"-"),""),IF('S10'!$AH$27=$D47,CONCATENATE('S10'!$AG$27,"-"),""),IF('S10'!$AH$28=$D47,CONCATENATE('S10'!$AG$28,"-"),""),IF('S10'!$AH$29=$D47,CONCATENATE('S10'!$AG$29,"-"),""),IF('S10'!$AH$30=$D47,CONCATENATE('S10'!$AG$30,"-"),""),IF('S10'!$AH$31=$D47,CONCATENATE('S10'!$AG$31,"-"),""),IF('S10'!$AH$32=$D47,CONCATENATE('S10'!$AG$32,"-"),""))</f>
        <v/>
      </c>
      <c r="N47" s="21" t="str">
        <f t="shared" si="1"/>
        <v/>
      </c>
      <c r="O47" s="21">
        <v>45</v>
      </c>
      <c r="P47" s="27" t="str">
        <f t="shared" si="3"/>
        <v/>
      </c>
      <c r="Q47" s="27" t="str">
        <f t="shared" si="4"/>
        <v/>
      </c>
      <c r="R47" s="27" t="str">
        <f>IF(P47="","",CHOOSE(VLOOKUP($O47,$A$1:$C$100,3,FALSE),AHS!$M$1,BHS!$M$1,CHS!$M$1,HMJHS!$M$1,KHS!$M$1,Kings!$M$1,MHS!$M$1,SWHS!$M$1,AMHS!$M$1,'S10'!$M$1,'S11'!$M$1,'S12'!$M$1,'S13'!$M$1,'S14'!$M$1,'S15'!$M$1,'S16'!$M$1,'S17'!$M$1,'S18'!$M$1,'S19'!$M$1,'S20'!$M$1))</f>
        <v/>
      </c>
      <c r="S47" s="25" t="str">
        <f t="shared" si="5"/>
        <v/>
      </c>
      <c r="T47" s="3" t="str">
        <f t="shared" si="6"/>
        <v/>
      </c>
      <c r="U47" s="21"/>
      <c r="V47" s="21"/>
      <c r="W47" s="21"/>
      <c r="X47" s="21"/>
      <c r="Y47" s="21"/>
      <c r="Z47" s="21"/>
    </row>
    <row r="48" spans="1:26" ht="15" customHeight="1" x14ac:dyDescent="0.25">
      <c r="A48" s="21" t="str">
        <f t="shared" si="2"/>
        <v/>
      </c>
      <c r="B48" s="21" t="str">
        <f t="shared" si="0"/>
        <v/>
      </c>
      <c r="C48" s="21">
        <v>10</v>
      </c>
      <c r="D48" s="21">
        <v>3</v>
      </c>
      <c r="E48" s="21" t="str">
        <f>IF('S10'!$C$6="","",'S10'!$C$6)</f>
        <v/>
      </c>
      <c r="F48" s="21" t="str">
        <f>CONCATENATE(IF('S10'!$J$13=$D48,CONCATENATE('S10'!$I$13,"-"),""),IF('S10'!$J$14=$D48,CONCATENATE('S10'!$I$14,"-"),""),IF('S10'!$J$15=$D48,CONCATENATE('S10'!$I$15,"-"),""),IF('S10'!$J$16=$D48,CONCATENATE('S10'!$I$16,"-"),""),IF('S10'!$J$17=$D48,CONCATENATE('S10'!$I$17,"-"),""),IF('S10'!$J$18=$D48,CONCATENATE('S10'!$I$18,"-"),""),IF('S10'!$J$19=$D48,CONCATENATE('S10'!$I$19,"-"),""),IF('S10'!$J$20=$D48,CONCATENATE('S10'!$I$20,"-"),""),IF('S10'!$J$21=$D48,CONCATENATE('S10'!$I$21,"-"),""),IF('S10'!$J$22=$D48,CONCATENATE('S10'!$I$22,"-"),""),)</f>
        <v/>
      </c>
      <c r="G48" s="21" t="str">
        <f>CONCATENATE(IF('S10'!$J$23=$D48,CONCATENATE('S10'!$I$23,"-"),""),IF('S10'!$J$24=$D48,CONCATENATE('S10'!$I$24,"-"),""),IF('S10'!$J$25=$D48,CONCATENATE('S10'!$I$25,"-"),""),IF('S10'!$J$26=$D48,CONCATENATE('S10'!$I$26,"-"),""),IF('S10'!$J$27=$D48,CONCATENATE('S10'!$I$27,"-"),""),IF('S10'!$J$28=$D48,CONCATENATE('S10'!$I$28,"-"),""),IF('S10'!$J$29=$D48,CONCATENATE('S10'!$I$29,"-"),""),IF('S10'!$J$30=$D48,CONCATENATE('S10'!$I$30,"-"),""),IF('S10'!$J$31=$D48,CONCATENATE('S10'!$I$31,"-"),""),IF('S10'!$J$32=$D48,CONCATENATE('S10'!$I$32,"-"),""))</f>
        <v/>
      </c>
      <c r="H48" s="21" t="str">
        <f>CONCATENATE(IF('S10'!$R$13=$D48,CONCATENATE('S10'!$Q$13,"-"),""),IF('S10'!$R$14=$D48,CONCATENATE('S10'!$Q$14,"-"),""),IF('S10'!$R$15=$D48,CONCATENATE('S10'!$Q$15,"-"),""),IF('S10'!$R$16=$D48,CONCATENATE('S10'!$Q$16,"-"),""),IF('S10'!$R$17=$D48,CONCATENATE('S10'!$Q$17,"-"),""),IF('S10'!$R$18=$D48,CONCATENATE('S10'!$Q$18,"-"),""),IF('S10'!$R$19=$D48,CONCATENATE('S10'!$Q$19,"-"),""),IF('S10'!$R$20=$D48,CONCATENATE('S10'!$Q$20,"-"),""),IF('S10'!$R$21=$D48,CONCATENATE('S10'!$Q$21,"-"),""),IF('S10'!$R$22=$D48,CONCATENATE('S10'!$Q$22,"-"),""))</f>
        <v/>
      </c>
      <c r="I48" s="21" t="str">
        <f>CONCATENATE(,IF('S10'!$R$23=$D48,CONCATENATE('S10'!$Q$23,"-"),""),IF('S10'!$R$24=$D48,CONCATENATE('S10'!$Q$24,"-"),""),IF('S10'!$R$25=$D48,CONCATENATE('S10'!$Q$25,"-"),""),IF('S10'!$R$26=$D48,CONCATENATE('S10'!$Q$26,"-"),""),IF('S10'!$R$27=$D48,CONCATENATE('S10'!$Q$27,"-"),""),IF('S10'!$R$28=$D48,CONCATENATE('S10'!$Q$28,"-"),""),IF('S10'!$R$29=$D48,CONCATENATE('S10'!$Q$29,"-"),""),IF('S10'!$R$30=$D48,CONCATENATE('S10'!$Q$30,"-"),""),IF('S10'!$R$31=$D48,CONCATENATE('S10'!$Q$31,"-"),""),IF('S10'!$R$32=$D48,CONCATENATE('S10'!$Q$32,"-"),""))</f>
        <v/>
      </c>
      <c r="J48" s="21" t="str">
        <f>CONCATENATE(IF('S10'!$Z$13=$D48,CONCATENATE('S10'!$Y$13,"-"),""),IF('S10'!$Z$14=$D48,CONCATENATE('S10'!$Y$14,"-"),""),IF('S10'!$Z$15=$D48,CONCATENATE('S10'!$Y$15,"-"),""),IF('S10'!$Z$16=$D48,CONCATENATE('S10'!$Y$16,"-"),""),IF('S10'!$Z$17=$D48,CONCATENATE('S10'!$Y$17,"-"),""),IF('S10'!$Z$18=$D48,CONCATENATE('S10'!$Y$18,"-"),""),IF('S10'!$Z$19=$D48,CONCATENATE('S10'!$Y$19,"-"),""),IF('S10'!$Z$20=$D48,CONCATENATE('S10'!$Y$20,"-"),""),IF('S10'!$Z$21=$D48,CONCATENATE('S10'!$Y$21,"-"),""),IF('S10'!$Z$22=$D48,CONCATENATE('S10'!$Y$22,"-"),""),"")</f>
        <v/>
      </c>
      <c r="K48" s="21" t="str">
        <f>CONCATENATE(IF('S10'!$Z$23=$D48,CONCATENATE('S10'!$Y$23,"-"),""),IF('S10'!$Z$24=$D48,CONCATENATE('S10'!$Y$24,"-"),""),IF('S10'!$Z$25=$D48,CONCATENATE('S10'!$Y$25,"-"),""),IF('S10'!$Z$26=$D48,CONCATENATE('S10'!$Y$26,"-"),""),IF('S10'!$Z$27=$D48,CONCATENATE('S10'!$Y$27,"-"),""),IF('S10'!$Z$28=$D48,CONCATENATE('S10'!$Y$28,"-"),""),IF('S10'!$Z$29=$D48,CONCATENATE('S10'!$Y$29,"-"),""),IF('S10'!$Z$30=$D48,CONCATENATE('S10'!$Y$30,"-"),""),IF('S10'!$Z$31=$D48,CONCATENATE('S10'!$Y$31,"-"),""),IF('S10'!$Z$32=$D48,CONCATENATE('S10'!$Y$32,"-"),""))</f>
        <v/>
      </c>
      <c r="L48" s="21" t="str">
        <f>CONCATENATE(IF('S10'!$AH$13=$D48,CONCATENATE('S10'!$AG$13,"-"),""),IF('S10'!$AH$14=$D48,CONCATENATE('S10'!$AG$14,"-"),""),IF('S10'!$AH$15=$D48,CONCATENATE('S10'!$AG$15,"-"),""),IF('S10'!$AH$16=$D48,CONCATENATE('S10'!$AG$16,"-"),""),IF('S10'!$AH$17=$D48,CONCATENATE('S10'!$AG$17,"-"),""),IF('S10'!$AH$18=$D48,CONCATENATE('S10'!$AG$18,"-"),""),IF('S10'!$AH$19=$D48,CONCATENATE('S10'!$AG$19,"-"),""),IF('S10'!$AH$20=$D48,CONCATENATE('S10'!$AG$20,"-"),""),IF('S10'!$AH$21=$D48,CONCATENATE('S10'!$AG$21,"-"),""),IF('S10'!$AH$22=$D48,CONCATENATE('S10'!$AG$22,"-"),""),"")</f>
        <v/>
      </c>
      <c r="M48" s="21" t="str">
        <f>CONCATENATE(IF('S10'!$AH$23=$D48,CONCATENATE('S10'!$AG$23,"-"),""),IF('S10'!$AH$24=$D48,CONCATENATE('S10'!$AG$24,"-"),""),IF('S10'!$AH$25=$D48,CONCATENATE('S10'!$AG$25,"-"),""),IF('S10'!$AH$26=$D48,CONCATENATE('S10'!$AG$26,"-"),""),IF('S10'!$AH$27=$D48,CONCATENATE('S10'!$AG$27,"-"),""),IF('S10'!$AH$28=$D48,CONCATENATE('S10'!$AG$28,"-"),""),IF('S10'!$AH$29=$D48,CONCATENATE('S10'!$AG$29,"-"),""),IF('S10'!$AH$30=$D48,CONCATENATE('S10'!$AG$30,"-"),""),IF('S10'!$AH$31=$D48,CONCATENATE('S10'!$AG$31,"-"),""),IF('S10'!$AH$32=$D48,CONCATENATE('S10'!$AG$32,"-"),""))</f>
        <v/>
      </c>
      <c r="N48" s="21" t="str">
        <f t="shared" si="1"/>
        <v/>
      </c>
      <c r="O48" s="21">
        <v>46</v>
      </c>
      <c r="P48" s="27" t="str">
        <f t="shared" si="3"/>
        <v/>
      </c>
      <c r="Q48" s="27" t="str">
        <f t="shared" si="4"/>
        <v/>
      </c>
      <c r="R48" s="27" t="str">
        <f>IF(P48="","",CHOOSE(VLOOKUP($O48,$A$1:$C$100,3,FALSE),AHS!$M$1,BHS!$M$1,CHS!$M$1,HMJHS!$M$1,KHS!$M$1,Kings!$M$1,MHS!$M$1,SWHS!$M$1,AMHS!$M$1,'S10'!$M$1,'S11'!$M$1,'S12'!$M$1,'S13'!$M$1,'S14'!$M$1,'S15'!$M$1,'S16'!$M$1,'S17'!$M$1,'S18'!$M$1,'S19'!$M$1,'S20'!$M$1))</f>
        <v/>
      </c>
      <c r="S48" s="25" t="str">
        <f t="shared" si="5"/>
        <v/>
      </c>
      <c r="T48" s="3" t="str">
        <f t="shared" si="6"/>
        <v/>
      </c>
      <c r="U48" s="21"/>
      <c r="V48" s="21"/>
      <c r="W48" s="21"/>
      <c r="X48" s="21"/>
      <c r="Y48" s="21"/>
      <c r="Z48" s="21"/>
    </row>
    <row r="49" spans="1:26" ht="15" customHeight="1" x14ac:dyDescent="0.25">
      <c r="A49" s="21" t="str">
        <f t="shared" si="2"/>
        <v/>
      </c>
      <c r="B49" s="21" t="str">
        <f t="shared" si="0"/>
        <v/>
      </c>
      <c r="C49" s="21">
        <v>10</v>
      </c>
      <c r="D49" s="21">
        <v>4</v>
      </c>
      <c r="E49" s="21" t="str">
        <f>IF('S10'!$C$7="","",'S10'!$C$7)</f>
        <v/>
      </c>
      <c r="F49" s="21" t="str">
        <f>CONCATENATE(IF('S10'!$J$13=$D49,CONCATENATE('S10'!$I$13,"-"),""),IF('S10'!$J$14=$D49,CONCATENATE('S10'!$I$14,"-"),""),IF('S10'!$J$15=$D49,CONCATENATE('S10'!$I$15,"-"),""),IF('S10'!$J$16=$D49,CONCATENATE('S10'!$I$16,"-"),""),IF('S10'!$J$17=$D49,CONCATENATE('S10'!$I$17,"-"),""),IF('S10'!$J$18=$D49,CONCATENATE('S10'!$I$18,"-"),""),IF('S10'!$J$19=$D49,CONCATENATE('S10'!$I$19,"-"),""),IF('S10'!$J$20=$D49,CONCATENATE('S10'!$I$20,"-"),""),IF('S10'!$J$21=$D49,CONCATENATE('S10'!$I$21,"-"),""),IF('S10'!$J$22=$D49,CONCATENATE('S10'!$I$22,"-"),""),)</f>
        <v/>
      </c>
      <c r="G49" s="21" t="str">
        <f>CONCATENATE(IF('S10'!$J$23=$D49,CONCATENATE('S10'!$I$23,"-"),""),IF('S10'!$J$24=$D49,CONCATENATE('S10'!$I$24,"-"),""),IF('S10'!$J$25=$D49,CONCATENATE('S10'!$I$25,"-"),""),IF('S10'!$J$26=$D49,CONCATENATE('S10'!$I$26,"-"),""),IF('S10'!$J$27=$D49,CONCATENATE('S10'!$I$27,"-"),""),IF('S10'!$J$28=$D49,CONCATENATE('S10'!$I$28,"-"),""),IF('S10'!$J$29=$D49,CONCATENATE('S10'!$I$29,"-"),""),IF('S10'!$J$30=$D49,CONCATENATE('S10'!$I$30,"-"),""),IF('S10'!$J$31=$D49,CONCATENATE('S10'!$I$31,"-"),""),IF('S10'!$J$32=$D49,CONCATENATE('S10'!$I$32,"-"),""))</f>
        <v/>
      </c>
      <c r="H49" s="21" t="str">
        <f>CONCATENATE(IF('S10'!$R$13=$D49,CONCATENATE('S10'!$Q$13,"-"),""),IF('S10'!$R$14=$D49,CONCATENATE('S10'!$Q$14,"-"),""),IF('S10'!$R$15=$D49,CONCATENATE('S10'!$Q$15,"-"),""),IF('S10'!$R$16=$D49,CONCATENATE('S10'!$Q$16,"-"),""),IF('S10'!$R$17=$D49,CONCATENATE('S10'!$Q$17,"-"),""),IF('S10'!$R$18=$D49,CONCATENATE('S10'!$Q$18,"-"),""),IF('S10'!$R$19=$D49,CONCATENATE('S10'!$Q$19,"-"),""),IF('S10'!$R$20=$D49,CONCATENATE('S10'!$Q$20,"-"),""),IF('S10'!$R$21=$D49,CONCATENATE('S10'!$Q$21,"-"),""),IF('S10'!$R$22=$D49,CONCATENATE('S10'!$Q$22,"-"),""))</f>
        <v/>
      </c>
      <c r="I49" s="21" t="str">
        <f>CONCATENATE(,IF('S10'!$R$23=$D49,CONCATENATE('S10'!$Q$23,"-"),""),IF('S10'!$R$24=$D49,CONCATENATE('S10'!$Q$24,"-"),""),IF('S10'!$R$25=$D49,CONCATENATE('S10'!$Q$25,"-"),""),IF('S10'!$R$26=$D49,CONCATENATE('S10'!$Q$26,"-"),""),IF('S10'!$R$27=$D49,CONCATENATE('S10'!$Q$27,"-"),""),IF('S10'!$R$28=$D49,CONCATENATE('S10'!$Q$28,"-"),""),IF('S10'!$R$29=$D49,CONCATENATE('S10'!$Q$29,"-"),""),IF('S10'!$R$30=$D49,CONCATENATE('S10'!$Q$30,"-"),""),IF('S10'!$R$31=$D49,CONCATENATE('S10'!$Q$31,"-"),""),IF('S10'!$R$32=$D49,CONCATENATE('S10'!$Q$32,"-"),""))</f>
        <v/>
      </c>
      <c r="J49" s="21" t="str">
        <f>CONCATENATE(IF('S10'!$Z$13=$D49,CONCATENATE('S10'!$Y$13,"-"),""),IF('S10'!$Z$14=$D49,CONCATENATE('S10'!$Y$14,"-"),""),IF('S10'!$Z$15=$D49,CONCATENATE('S10'!$Y$15,"-"),""),IF('S10'!$Z$16=$D49,CONCATENATE('S10'!$Y$16,"-"),""),IF('S10'!$Z$17=$D49,CONCATENATE('S10'!$Y$17,"-"),""),IF('S10'!$Z$18=$D49,CONCATENATE('S10'!$Y$18,"-"),""),IF('S10'!$Z$19=$D49,CONCATENATE('S10'!$Y$19,"-"),""),IF('S10'!$Z$20=$D49,CONCATENATE('S10'!$Y$20,"-"),""),IF('S10'!$Z$21=$D49,CONCATENATE('S10'!$Y$21,"-"),""),IF('S10'!$Z$22=$D49,CONCATENATE('S10'!$Y$22,"-"),""),"")</f>
        <v/>
      </c>
      <c r="K49" s="21" t="str">
        <f>CONCATENATE(IF('S10'!$Z$23=$D49,CONCATENATE('S10'!$Y$23,"-"),""),IF('S10'!$Z$24=$D49,CONCATENATE('S10'!$Y$24,"-"),""),IF('S10'!$Z$25=$D49,CONCATENATE('S10'!$Y$25,"-"),""),IF('S10'!$Z$26=$D49,CONCATENATE('S10'!$Y$26,"-"),""),IF('S10'!$Z$27=$D49,CONCATENATE('S10'!$Y$27,"-"),""),IF('S10'!$Z$28=$D49,CONCATENATE('S10'!$Y$28,"-"),""),IF('S10'!$Z$29=$D49,CONCATENATE('S10'!$Y$29,"-"),""),IF('S10'!$Z$30=$D49,CONCATENATE('S10'!$Y$30,"-"),""),IF('S10'!$Z$31=$D49,CONCATENATE('S10'!$Y$31,"-"),""),IF('S10'!$Z$32=$D49,CONCATENATE('S10'!$Y$32,"-"),""))</f>
        <v/>
      </c>
      <c r="L49" s="21" t="str">
        <f>CONCATENATE(IF('S10'!$AH$13=$D49,CONCATENATE('S10'!$AG$13,"-"),""),IF('S10'!$AH$14=$D49,CONCATENATE('S10'!$AG$14,"-"),""),IF('S10'!$AH$15=$D49,CONCATENATE('S10'!$AG$15,"-"),""),IF('S10'!$AH$16=$D49,CONCATENATE('S10'!$AG$16,"-"),""),IF('S10'!$AH$17=$D49,CONCATENATE('S10'!$AG$17,"-"),""),IF('S10'!$AH$18=$D49,CONCATENATE('S10'!$AG$18,"-"),""),IF('S10'!$AH$19=$D49,CONCATENATE('S10'!$AG$19,"-"),""),IF('S10'!$AH$20=$D49,CONCATENATE('S10'!$AG$20,"-"),""),IF('S10'!$AH$21=$D49,CONCATENATE('S10'!$AG$21,"-"),""),IF('S10'!$AH$22=$D49,CONCATENATE('S10'!$AG$22,"-"),""),"")</f>
        <v/>
      </c>
      <c r="M49" s="21" t="str">
        <f>CONCATENATE(IF('S10'!$AH$23=$D49,CONCATENATE('S10'!$AG$23,"-"),""),IF('S10'!$AH$24=$D49,CONCATENATE('S10'!$AG$24,"-"),""),IF('S10'!$AH$25=$D49,CONCATENATE('S10'!$AG$25,"-"),""),IF('S10'!$AH$26=$D49,CONCATENATE('S10'!$AG$26,"-"),""),IF('S10'!$AH$27=$D49,CONCATENATE('S10'!$AG$27,"-"),""),IF('S10'!$AH$28=$D49,CONCATENATE('S10'!$AG$28,"-"),""),IF('S10'!$AH$29=$D49,CONCATENATE('S10'!$AG$29,"-"),""),IF('S10'!$AH$30=$D49,CONCATENATE('S10'!$AG$30,"-"),""),IF('S10'!$AH$31=$D49,CONCATENATE('S10'!$AG$31,"-"),""),IF('S10'!$AH$32=$D49,CONCATENATE('S10'!$AG$32,"-"),""))</f>
        <v/>
      </c>
      <c r="N49" s="21" t="str">
        <f t="shared" si="1"/>
        <v/>
      </c>
      <c r="O49" s="21">
        <v>47</v>
      </c>
      <c r="P49" s="27" t="str">
        <f t="shared" si="3"/>
        <v/>
      </c>
      <c r="Q49" s="27" t="str">
        <f t="shared" si="4"/>
        <v/>
      </c>
      <c r="R49" s="27" t="str">
        <f>IF(P49="","",CHOOSE(VLOOKUP($O49,$A$1:$C$100,3,FALSE),AHS!$M$1,BHS!$M$1,CHS!$M$1,HMJHS!$M$1,KHS!$M$1,Kings!$M$1,MHS!$M$1,SWHS!$M$1,AMHS!$M$1,'S10'!$M$1,'S11'!$M$1,'S12'!$M$1,'S13'!$M$1,'S14'!$M$1,'S15'!$M$1,'S16'!$M$1,'S17'!$M$1,'S18'!$M$1,'S19'!$M$1,'S20'!$M$1))</f>
        <v/>
      </c>
      <c r="S49" s="25" t="str">
        <f t="shared" si="5"/>
        <v/>
      </c>
      <c r="T49" s="3" t="str">
        <f t="shared" si="6"/>
        <v/>
      </c>
      <c r="U49" s="21"/>
      <c r="V49" s="21"/>
      <c r="W49" s="21"/>
      <c r="X49" s="21"/>
      <c r="Y49" s="21"/>
      <c r="Z49" s="21"/>
    </row>
    <row r="50" spans="1:26" ht="15" customHeight="1" x14ac:dyDescent="0.25">
      <c r="A50" s="21" t="str">
        <f t="shared" si="2"/>
        <v/>
      </c>
      <c r="B50" s="21" t="str">
        <f t="shared" si="0"/>
        <v/>
      </c>
      <c r="C50" s="21">
        <v>10</v>
      </c>
      <c r="D50" s="21">
        <v>5</v>
      </c>
      <c r="E50" s="21" t="str">
        <f>IF('S10'!$C$8="","",'S10'!$C$8)</f>
        <v/>
      </c>
      <c r="F50" s="21" t="str">
        <f>CONCATENATE(IF('S10'!$J$13=$D50,CONCATENATE('S10'!$I$13,"-"),""),IF('S10'!$J$14=$D50,CONCATENATE('S10'!$I$14,"-"),""),IF('S10'!$J$15=$D50,CONCATENATE('S10'!$I$15,"-"),""),IF('S10'!$J$16=$D50,CONCATENATE('S10'!$I$16,"-"),""),IF('S10'!$J$17=$D50,CONCATENATE('S10'!$I$17,"-"),""),IF('S10'!$J$18=$D50,CONCATENATE('S10'!$I$18,"-"),""),IF('S10'!$J$19=$D50,CONCATENATE('S10'!$I$19,"-"),""),IF('S10'!$J$20=$D50,CONCATENATE('S10'!$I$20,"-"),""),IF('S10'!$J$21=$D50,CONCATENATE('S10'!$I$21,"-"),""),IF('S10'!$J$22=$D50,CONCATENATE('S10'!$I$22,"-"),""),)</f>
        <v/>
      </c>
      <c r="G50" s="21" t="str">
        <f>CONCATENATE(IF('S10'!$J$23=$D50,CONCATENATE('S10'!$I$23,"-"),""),IF('S10'!$J$24=$D50,CONCATENATE('S10'!$I$24,"-"),""),IF('S10'!$J$25=$D50,CONCATENATE('S10'!$I$25,"-"),""),IF('S10'!$J$26=$D50,CONCATENATE('S10'!$I$26,"-"),""),IF('S10'!$J$27=$D50,CONCATENATE('S10'!$I$27,"-"),""),IF('S10'!$J$28=$D50,CONCATENATE('S10'!$I$28,"-"),""),IF('S10'!$J$29=$D50,CONCATENATE('S10'!$I$29,"-"),""),IF('S10'!$J$30=$D50,CONCATENATE('S10'!$I$30,"-"),""),IF('S10'!$J$31=$D50,CONCATENATE('S10'!$I$31,"-"),""),IF('S10'!$J$32=$D50,CONCATENATE('S10'!$I$32,"-"),""))</f>
        <v/>
      </c>
      <c r="H50" s="21" t="str">
        <f>CONCATENATE(IF('S10'!$R$13=$D50,CONCATENATE('S10'!$Q$13,"-"),""),IF('S10'!$R$14=$D50,CONCATENATE('S10'!$Q$14,"-"),""),IF('S10'!$R$15=$D50,CONCATENATE('S10'!$Q$15,"-"),""),IF('S10'!$R$16=$D50,CONCATENATE('S10'!$Q$16,"-"),""),IF('S10'!$R$17=$D50,CONCATENATE('S10'!$Q$17,"-"),""),IF('S10'!$R$18=$D50,CONCATENATE('S10'!$Q$18,"-"),""),IF('S10'!$R$19=$D50,CONCATENATE('S10'!$Q$19,"-"),""),IF('S10'!$R$20=$D50,CONCATENATE('S10'!$Q$20,"-"),""),IF('S10'!$R$21=$D50,CONCATENATE('S10'!$Q$21,"-"),""),IF('S10'!$R$22=$D50,CONCATENATE('S10'!$Q$22,"-"),""))</f>
        <v/>
      </c>
      <c r="I50" s="21" t="str">
        <f>CONCATENATE(,IF('S10'!$R$23=$D50,CONCATENATE('S10'!$Q$23,"-"),""),IF('S10'!$R$24=$D50,CONCATENATE('S10'!$Q$24,"-"),""),IF('S10'!$R$25=$D50,CONCATENATE('S10'!$Q$25,"-"),""),IF('S10'!$R$26=$D50,CONCATENATE('S10'!$Q$26,"-"),""),IF('S10'!$R$27=$D50,CONCATENATE('S10'!$Q$27,"-"),""),IF('S10'!$R$28=$D50,CONCATENATE('S10'!$Q$28,"-"),""),IF('S10'!$R$29=$D50,CONCATENATE('S10'!$Q$29,"-"),""),IF('S10'!$R$30=$D50,CONCATENATE('S10'!$Q$30,"-"),""),IF('S10'!$R$31=$D50,CONCATENATE('S10'!$Q$31,"-"),""),IF('S10'!$R$32=$D50,CONCATENATE('S10'!$Q$32,"-"),""))</f>
        <v/>
      </c>
      <c r="J50" s="21" t="str">
        <f>CONCATENATE(IF('S10'!$Z$13=$D50,CONCATENATE('S10'!$Y$13,"-"),""),IF('S10'!$Z$14=$D50,CONCATENATE('S10'!$Y$14,"-"),""),IF('S10'!$Z$15=$D50,CONCATENATE('S10'!$Y$15,"-"),""),IF('S10'!$Z$16=$D50,CONCATENATE('S10'!$Y$16,"-"),""),IF('S10'!$Z$17=$D50,CONCATENATE('S10'!$Y$17,"-"),""),IF('S10'!$Z$18=$D50,CONCATENATE('S10'!$Y$18,"-"),""),IF('S10'!$Z$19=$D50,CONCATENATE('S10'!$Y$19,"-"),""),IF('S10'!$Z$20=$D50,CONCATENATE('S10'!$Y$20,"-"),""),IF('S10'!$Z$21=$D50,CONCATENATE('S10'!$Y$21,"-"),""),IF('S10'!$Z$22=$D50,CONCATENATE('S10'!$Y$22,"-"),""),"")</f>
        <v/>
      </c>
      <c r="K50" s="21" t="str">
        <f>CONCATENATE(IF('S10'!$Z$23=$D50,CONCATENATE('S10'!$Y$23,"-"),""),IF('S10'!$Z$24=$D50,CONCATENATE('S10'!$Y$24,"-"),""),IF('S10'!$Z$25=$D50,CONCATENATE('S10'!$Y$25,"-"),""),IF('S10'!$Z$26=$D50,CONCATENATE('S10'!$Y$26,"-"),""),IF('S10'!$Z$27=$D50,CONCATENATE('S10'!$Y$27,"-"),""),IF('S10'!$Z$28=$D50,CONCATENATE('S10'!$Y$28,"-"),""),IF('S10'!$Z$29=$D50,CONCATENATE('S10'!$Y$29,"-"),""),IF('S10'!$Z$30=$D50,CONCATENATE('S10'!$Y$30,"-"),""),IF('S10'!$Z$31=$D50,CONCATENATE('S10'!$Y$31,"-"),""),IF('S10'!$Z$32=$D50,CONCATENATE('S10'!$Y$32,"-"),""))</f>
        <v/>
      </c>
      <c r="L50" s="21" t="str">
        <f>CONCATENATE(IF('S10'!$AH$13=$D50,CONCATENATE('S10'!$AG$13,"-"),""),IF('S10'!$AH$14=$D50,CONCATENATE('S10'!$AG$14,"-"),""),IF('S10'!$AH$15=$D50,CONCATENATE('S10'!$AG$15,"-"),""),IF('S10'!$AH$16=$D50,CONCATENATE('S10'!$AG$16,"-"),""),IF('S10'!$AH$17=$D50,CONCATENATE('S10'!$AG$17,"-"),""),IF('S10'!$AH$18=$D50,CONCATENATE('S10'!$AG$18,"-"),""),IF('S10'!$AH$19=$D50,CONCATENATE('S10'!$AG$19,"-"),""),IF('S10'!$AH$20=$D50,CONCATENATE('S10'!$AG$20,"-"),""),IF('S10'!$AH$21=$D50,CONCATENATE('S10'!$AG$21,"-"),""),IF('S10'!$AH$22=$D50,CONCATENATE('S10'!$AG$22,"-"),""),"")</f>
        <v/>
      </c>
      <c r="M50" s="21" t="str">
        <f>CONCATENATE(IF('S10'!$AH$23=$D50,CONCATENATE('S10'!$AG$23,"-"),""),IF('S10'!$AH$24=$D50,CONCATENATE('S10'!$AG$24,"-"),""),IF('S10'!$AH$25=$D50,CONCATENATE('S10'!$AG$25,"-"),""),IF('S10'!$AH$26=$D50,CONCATENATE('S10'!$AG$26,"-"),""),IF('S10'!$AH$27=$D50,CONCATENATE('S10'!$AG$27,"-"),""),IF('S10'!$AH$28=$D50,CONCATENATE('S10'!$AG$28,"-"),""),IF('S10'!$AH$29=$D50,CONCATENATE('S10'!$AG$29,"-"),""),IF('S10'!$AH$30=$D50,CONCATENATE('S10'!$AG$30,"-"),""),IF('S10'!$AH$31=$D50,CONCATENATE('S10'!$AG$31,"-"),""),IF('S10'!$AH$32=$D50,CONCATENATE('S10'!$AG$32,"-"),""))</f>
        <v/>
      </c>
      <c r="N50" s="21" t="str">
        <f t="shared" si="1"/>
        <v/>
      </c>
      <c r="O50" s="21">
        <v>48</v>
      </c>
      <c r="P50" s="27" t="str">
        <f t="shared" si="3"/>
        <v/>
      </c>
      <c r="Q50" s="27" t="str">
        <f t="shared" si="4"/>
        <v/>
      </c>
      <c r="R50" s="27" t="str">
        <f>IF(P50="","",CHOOSE(VLOOKUP($O50,$A$1:$C$100,3,FALSE),AHS!$M$1,BHS!$M$1,CHS!$M$1,HMJHS!$M$1,KHS!$M$1,Kings!$M$1,MHS!$M$1,SWHS!$M$1,AMHS!$M$1,'S10'!$M$1,'S11'!$M$1,'S12'!$M$1,'S13'!$M$1,'S14'!$M$1,'S15'!$M$1,'S16'!$M$1,'S17'!$M$1,'S18'!$M$1,'S19'!$M$1,'S20'!$M$1))</f>
        <v/>
      </c>
      <c r="S50" s="25" t="str">
        <f t="shared" si="5"/>
        <v/>
      </c>
      <c r="T50" s="3" t="str">
        <f t="shared" si="6"/>
        <v/>
      </c>
      <c r="U50" s="21"/>
      <c r="V50" s="21"/>
      <c r="W50" s="21"/>
      <c r="X50" s="21"/>
      <c r="Y50" s="21"/>
      <c r="Z50" s="21"/>
    </row>
    <row r="51" spans="1:26" ht="15" customHeight="1" x14ac:dyDescent="0.25">
      <c r="A51" s="21" t="str">
        <f t="shared" si="2"/>
        <v/>
      </c>
      <c r="B51" s="21" t="str">
        <f t="shared" si="0"/>
        <v/>
      </c>
      <c r="C51" s="21">
        <v>11</v>
      </c>
      <c r="D51" s="21">
        <v>1</v>
      </c>
      <c r="E51" s="21" t="str">
        <f>IF('S11'!$C$4="","",'S11'!$C$4)</f>
        <v/>
      </c>
      <c r="F51" s="21" t="str">
        <f>CONCATENATE(IF('S11'!$J$13=$D51,CONCATENATE('S11'!$I$13,"-"),""),IF('S11'!$J$14=$D51,CONCATENATE('S11'!$I$14,"-"),""),IF('S11'!$J$15=$D51,CONCATENATE('S11'!$I$15,"-"),""),IF('S11'!$J$16=$D51,CONCATENATE('S11'!$I$16,"-"),""),IF('S11'!$J$17=$D51,CONCATENATE('S11'!$I$17,"-"),""),IF('S11'!$J$18=$D51,CONCATENATE('S11'!$I$18,"-"),""),IF('S11'!$J$19=$D51,CONCATENATE('S11'!$I$19,"-"),""),IF('S11'!$J$20=$D51,CONCATENATE('S11'!$I$20,"-"),""),IF('S11'!$J$21=$D51,CONCATENATE('S11'!$I$21,"-"),""),IF('S11'!$J$22=$D51,CONCATENATE('S11'!$I$22,"-"),""),)</f>
        <v/>
      </c>
      <c r="G51" s="21" t="str">
        <f>CONCATENATE(IF('S11'!$J$23=$D51,CONCATENATE('S11'!$I$23,"-"),""),IF('S11'!$J$24=$D51,CONCATENATE('S11'!$I$24,"-"),""),IF('S11'!$J$25=$D51,CONCATENATE('S11'!$I$25,"-"),""),IF('S11'!$J$26=$D51,CONCATENATE('S11'!$I$26,"-"),""),IF('S11'!$J$27=$D51,CONCATENATE('S11'!$I$27,"-"),""),IF('S11'!$J$28=$D51,CONCATENATE('S11'!$I$28,"-"),""),IF('S11'!$J$29=$D51,CONCATENATE('S11'!$I$29,"-"),""),IF('S11'!$J$30=$D51,CONCATENATE('S11'!$I$30,"-"),""),IF('S11'!$J$31=$D51,CONCATENATE('S11'!$I$31,"-"),""),IF('S11'!$J$32=$D51,CONCATENATE('S11'!$I$32,"-"),""))</f>
        <v/>
      </c>
      <c r="H51" s="21" t="str">
        <f>CONCATENATE(IF('S11'!$R$13=$D51,CONCATENATE('S11'!$Q$13,"-"),""),IF('S11'!$R$14=$D51,CONCATENATE('S11'!$Q$14,"-"),""),IF('S11'!$R$15=$D51,CONCATENATE('S11'!$Q$15,"-"),""),IF('S11'!$R$16=$D51,CONCATENATE('S11'!$Q$16,"-"),""),IF('S11'!$R$17=$D51,CONCATENATE('S11'!$Q$17,"-"),""),IF('S11'!$R$18=$D51,CONCATENATE('S11'!$Q$18,"-"),""),IF('S11'!$R$19=$D51,CONCATENATE('S11'!$Q$19,"-"),""),IF('S11'!$R$20=$D51,CONCATENATE('S11'!$Q$20,"-"),""),IF('S11'!$R$21=$D51,CONCATENATE('S11'!$Q$21,"-"),""),IF('S11'!$R$22=$D51,CONCATENATE('S11'!$Q$22,"-"),""))</f>
        <v/>
      </c>
      <c r="I51" s="21" t="str">
        <f>CONCATENATE(,IF('S11'!$R$23=$D51,CONCATENATE('S11'!$Q$23,"-"),""),IF('S11'!$R$24=$D51,CONCATENATE('S11'!$Q$24,"-"),""),IF('S11'!$R$25=$D51,CONCATENATE('S11'!$Q$25,"-"),""),IF('S11'!$R$26=$D51,CONCATENATE('S11'!$Q$26,"-"),""),IF('S11'!$R$27=$D51,CONCATENATE('S11'!$Q$27,"-"),""),IF('S11'!$R$28=$D51,CONCATENATE('S11'!$Q$28,"-"),""),IF('S11'!$R$29=$D51,CONCATENATE('S11'!$Q$29,"-"),""),IF('S11'!$R$30=$D51,CONCATENATE('S11'!$Q$30,"-"),""),IF('S11'!$R$31=$D51,CONCATENATE('S11'!$Q$31,"-"),""),IF('S11'!$R$32=$D51,CONCATENATE('S11'!$Q$32,"-"),""))</f>
        <v/>
      </c>
      <c r="J51" s="21" t="str">
        <f>CONCATENATE(IF('S11'!$Z$13=$D51,CONCATENATE('S11'!$Y$13,"-"),""),IF('S11'!$Z$14=$D51,CONCATENATE('S11'!$Y$14,"-"),""),IF('S11'!$Z$15=$D51,CONCATENATE('S11'!$Y$15,"-"),""),IF('S11'!$Z$16=$D51,CONCATENATE('S11'!$Y$16,"-"),""),IF('S11'!$Z$17=$D51,CONCATENATE('S11'!$Y$17,"-"),""),IF('S11'!$Z$18=$D51,CONCATENATE('S11'!$Y$18,"-"),""),IF('S11'!$Z$19=$D51,CONCATENATE('S11'!$Y$19,"-"),""),IF('S11'!$Z$20=$D51,CONCATENATE('S11'!$Y$20,"-"),""),IF('S11'!$Z$21=$D51,CONCATENATE('S11'!$Y$21,"-"),""),IF('S11'!$Z$22=$D51,CONCATENATE('S11'!$Y$22,"-"),""),"")</f>
        <v/>
      </c>
      <c r="K51" s="21" t="str">
        <f>CONCATENATE(IF('S11'!$Z$23=$D51,CONCATENATE('S11'!$Y$23,"-"),""),IF('S11'!$Z$24=$D51,CONCATENATE('S11'!$Y$24,"-"),""),IF('S11'!$Z$25=$D51,CONCATENATE('S11'!$Y$25,"-"),""),IF('S11'!$Z$26=$D51,CONCATENATE('S11'!$Y$26,"-"),""),IF('S11'!$Z$27=$D51,CONCATENATE('S11'!$Y$27,"-"),""),IF('S11'!$Z$28=$D51,CONCATENATE('S11'!$Y$28,"-"),""),IF('S11'!$Z$29=$D51,CONCATENATE('S11'!$Y$29,"-"),""),IF('S11'!$Z$30=$D51,CONCATENATE('S11'!$Y$30,"-"),""),IF('S11'!$Z$31=$D51,CONCATENATE('S11'!$Y$31,"-"),""),IF('S11'!$Z$32=$D51,CONCATENATE('S11'!$Y$32,"-"),""))</f>
        <v/>
      </c>
      <c r="L51" s="21" t="str">
        <f>CONCATENATE(IF('S11'!$AH$13=$D51,CONCATENATE('S11'!$AG$13,"-"),""),IF('S11'!$AH$14=$D51,CONCATENATE('S11'!$AG$14,"-"),""),IF('S11'!$AH$15=$D51,CONCATENATE('S11'!$AG$15,"-"),""),IF('S11'!$AH$16=$D51,CONCATENATE('S11'!$AG$16,"-"),""),IF('S11'!$AH$17=$D51,CONCATENATE('S11'!$AG$17,"-"),""),IF('S11'!$AH$18=$D51,CONCATENATE('S11'!$AG$18,"-"),""),IF('S11'!$AH$19=$D51,CONCATENATE('S11'!$AG$19,"-"),""),IF('S11'!$AH$20=$D51,CONCATENATE('S11'!$AG$20,"-"),""),IF('S11'!$AH$21=$D51,CONCATENATE('S11'!$AG$21,"-"),""),IF('S11'!$AH$22=$D51,CONCATENATE('S11'!$AG$22,"-"),""),"")</f>
        <v/>
      </c>
      <c r="M51" s="21" t="str">
        <f>CONCATENATE(IF('S11'!$AH$23=$D51,CONCATENATE('S11'!$AG$23,"-"),""),IF('S11'!$AH$24=$D51,CONCATENATE('S11'!$AG$24,"-"),""),IF('S11'!$AH$25=$D51,CONCATENATE('S11'!$AG$25,"-"),""),IF('S11'!$AH$26=$D51,CONCATENATE('S11'!$AG$26,"-"),""),IF('S11'!$AH$27=$D51,CONCATENATE('S11'!$AG$27,"-"),""),IF('S11'!$AH$28=$D51,CONCATENATE('S11'!$AG$28,"-"),""),IF('S11'!$AH$29=$D51,CONCATENATE('S11'!$AG$29,"-"),""),IF('S11'!$AH$30=$D51,CONCATENATE('S11'!$AG$30,"-"),""),IF('S11'!$AH$31=$D51,CONCATENATE('S11'!$AG$31,"-"),""),IF('S11'!$AH$32=$D51,CONCATENATE('S11'!$AG$32,"-"),""))</f>
        <v/>
      </c>
      <c r="N51" s="21" t="str">
        <f t="shared" si="1"/>
        <v/>
      </c>
      <c r="O51" s="21">
        <v>49</v>
      </c>
      <c r="P51" s="27" t="str">
        <f t="shared" si="3"/>
        <v/>
      </c>
      <c r="Q51" s="27" t="str">
        <f t="shared" si="4"/>
        <v/>
      </c>
      <c r="R51" s="27" t="str">
        <f>IF(P51="","",CHOOSE(VLOOKUP($O51,$A$1:$C$100,3,FALSE),AHS!$M$1,BHS!$M$1,CHS!$M$1,HMJHS!$M$1,KHS!$M$1,Kings!$M$1,MHS!$M$1,SWHS!$M$1,AMHS!$M$1,'S10'!$M$1,'S11'!$M$1,'S12'!$M$1,'S13'!$M$1,'S14'!$M$1,'S15'!$M$1,'S16'!$M$1,'S17'!$M$1,'S18'!$M$1,'S19'!$M$1,'S20'!$M$1))</f>
        <v/>
      </c>
      <c r="S51" s="25" t="str">
        <f t="shared" si="5"/>
        <v/>
      </c>
      <c r="T51" s="3" t="str">
        <f t="shared" si="6"/>
        <v/>
      </c>
      <c r="U51" s="21"/>
      <c r="V51" s="21"/>
      <c r="W51" s="21"/>
      <c r="X51" s="21"/>
      <c r="Y51" s="21"/>
      <c r="Z51" s="21"/>
    </row>
    <row r="52" spans="1:26" ht="15" customHeight="1" x14ac:dyDescent="0.25">
      <c r="A52" s="21" t="str">
        <f t="shared" si="2"/>
        <v/>
      </c>
      <c r="B52" s="21" t="str">
        <f t="shared" si="0"/>
        <v/>
      </c>
      <c r="C52" s="21">
        <v>11</v>
      </c>
      <c r="D52" s="21">
        <v>2</v>
      </c>
      <c r="E52" s="21" t="str">
        <f>IF('S11'!$C$5="","",'S11'!$C$5)</f>
        <v/>
      </c>
      <c r="F52" s="21" t="str">
        <f>CONCATENATE(IF('S11'!$J$13=$D52,CONCATENATE('S11'!$I$13,"-"),""),IF('S11'!$J$14=$D52,CONCATENATE('S11'!$I$14,"-"),""),IF('S11'!$J$15=$D52,CONCATENATE('S11'!$I$15,"-"),""),IF('S11'!$J$16=$D52,CONCATENATE('S11'!$I$16,"-"),""),IF('S11'!$J$17=$D52,CONCATENATE('S11'!$I$17,"-"),""),IF('S11'!$J$18=$D52,CONCATENATE('S11'!$I$18,"-"),""),IF('S11'!$J$19=$D52,CONCATENATE('S11'!$I$19,"-"),""),IF('S11'!$J$20=$D52,CONCATENATE('S11'!$I$20,"-"),""),IF('S11'!$J$21=$D52,CONCATENATE('S11'!$I$21,"-"),""),IF('S11'!$J$22=$D52,CONCATENATE('S11'!$I$22,"-"),""),)</f>
        <v/>
      </c>
      <c r="G52" s="21" t="str">
        <f>CONCATENATE(IF('S11'!$J$23=$D52,CONCATENATE('S11'!$I$23,"-"),""),IF('S11'!$J$24=$D52,CONCATENATE('S11'!$I$24,"-"),""),IF('S11'!$J$25=$D52,CONCATENATE('S11'!$I$25,"-"),""),IF('S11'!$J$26=$D52,CONCATENATE('S11'!$I$26,"-"),""),IF('S11'!$J$27=$D52,CONCATENATE('S11'!$I$27,"-"),""),IF('S11'!$J$28=$D52,CONCATENATE('S11'!$I$28,"-"),""),IF('S11'!$J$29=$D52,CONCATENATE('S11'!$I$29,"-"),""),IF('S11'!$J$30=$D52,CONCATENATE('S11'!$I$30,"-"),""),IF('S11'!$J$31=$D52,CONCATENATE('S11'!$I$31,"-"),""),IF('S11'!$J$32=$D52,CONCATENATE('S11'!$I$32,"-"),""))</f>
        <v/>
      </c>
      <c r="H52" s="21" t="str">
        <f>CONCATENATE(IF('S11'!$R$13=$D52,CONCATENATE('S11'!$Q$13,"-"),""),IF('S11'!$R$14=$D52,CONCATENATE('S11'!$Q$14,"-"),""),IF('S11'!$R$15=$D52,CONCATENATE('S11'!$Q$15,"-"),""),IF('S11'!$R$16=$D52,CONCATENATE('S11'!$Q$16,"-"),""),IF('S11'!$R$17=$D52,CONCATENATE('S11'!$Q$17,"-"),""),IF('S11'!$R$18=$D52,CONCATENATE('S11'!$Q$18,"-"),""),IF('S11'!$R$19=$D52,CONCATENATE('S11'!$Q$19,"-"),""),IF('S11'!$R$20=$D52,CONCATENATE('S11'!$Q$20,"-"),""),IF('S11'!$R$21=$D52,CONCATENATE('S11'!$Q$21,"-"),""),IF('S11'!$R$22=$D52,CONCATENATE('S11'!$Q$22,"-"),""))</f>
        <v/>
      </c>
      <c r="I52" s="21" t="str">
        <f>CONCATENATE(,IF('S11'!$R$23=$D52,CONCATENATE('S11'!$Q$23,"-"),""),IF('S11'!$R$24=$D52,CONCATENATE('S11'!$Q$24,"-"),""),IF('S11'!$R$25=$D52,CONCATENATE('S11'!$Q$25,"-"),""),IF('S11'!$R$26=$D52,CONCATENATE('S11'!$Q$26,"-"),""),IF('S11'!$R$27=$D52,CONCATENATE('S11'!$Q$27,"-"),""),IF('S11'!$R$28=$D52,CONCATENATE('S11'!$Q$28,"-"),""),IF('S11'!$R$29=$D52,CONCATENATE('S11'!$Q$29,"-"),""),IF('S11'!$R$30=$D52,CONCATENATE('S11'!$Q$30,"-"),""),IF('S11'!$R$31=$D52,CONCATENATE('S11'!$Q$31,"-"),""),IF('S11'!$R$32=$D52,CONCATENATE('S11'!$Q$32,"-"),""))</f>
        <v/>
      </c>
      <c r="J52" s="21" t="str">
        <f>CONCATENATE(IF('S11'!$Z$13=$D52,CONCATENATE('S11'!$Y$13,"-"),""),IF('S11'!$Z$14=$D52,CONCATENATE('S11'!$Y$14,"-"),""),IF('S11'!$Z$15=$D52,CONCATENATE('S11'!$Y$15,"-"),""),IF('S11'!$Z$16=$D52,CONCATENATE('S11'!$Y$16,"-"),""),IF('S11'!$Z$17=$D52,CONCATENATE('S11'!$Y$17,"-"),""),IF('S11'!$Z$18=$D52,CONCATENATE('S11'!$Y$18,"-"),""),IF('S11'!$Z$19=$D52,CONCATENATE('S11'!$Y$19,"-"),""),IF('S11'!$Z$20=$D52,CONCATENATE('S11'!$Y$20,"-"),""),IF('S11'!$Z$21=$D52,CONCATENATE('S11'!$Y$21,"-"),""),IF('S11'!$Z$22=$D52,CONCATENATE('S11'!$Y$22,"-"),""),"")</f>
        <v/>
      </c>
      <c r="K52" s="21" t="str">
        <f>CONCATENATE(IF('S11'!$Z$23=$D52,CONCATENATE('S11'!$Y$23,"-"),""),IF('S11'!$Z$24=$D52,CONCATENATE('S11'!$Y$24,"-"),""),IF('S11'!$Z$25=$D52,CONCATENATE('S11'!$Y$25,"-"),""),IF('S11'!$Z$26=$D52,CONCATENATE('S11'!$Y$26,"-"),""),IF('S11'!$Z$27=$D52,CONCATENATE('S11'!$Y$27,"-"),""),IF('S11'!$Z$28=$D52,CONCATENATE('S11'!$Y$28,"-"),""),IF('S11'!$Z$29=$D52,CONCATENATE('S11'!$Y$29,"-"),""),IF('S11'!$Z$30=$D52,CONCATENATE('S11'!$Y$30,"-"),""),IF('S11'!$Z$31=$D52,CONCATENATE('S11'!$Y$31,"-"),""),IF('S11'!$Z$32=$D52,CONCATENATE('S11'!$Y$32,"-"),""))</f>
        <v/>
      </c>
      <c r="L52" s="21" t="str">
        <f>CONCATENATE(IF('S11'!$AH$13=$D52,CONCATENATE('S11'!$AG$13,"-"),""),IF('S11'!$AH$14=$D52,CONCATENATE('S11'!$AG$14,"-"),""),IF('S11'!$AH$15=$D52,CONCATENATE('S11'!$AG$15,"-"),""),IF('S11'!$AH$16=$D52,CONCATENATE('S11'!$AG$16,"-"),""),IF('S11'!$AH$17=$D52,CONCATENATE('S11'!$AG$17,"-"),""),IF('S11'!$AH$18=$D52,CONCATENATE('S11'!$AG$18,"-"),""),IF('S11'!$AH$19=$D52,CONCATENATE('S11'!$AG$19,"-"),""),IF('S11'!$AH$20=$D52,CONCATENATE('S11'!$AG$20,"-"),""),IF('S11'!$AH$21=$D52,CONCATENATE('S11'!$AG$21,"-"),""),IF('S11'!$AH$22=$D52,CONCATENATE('S11'!$AG$22,"-"),""),"")</f>
        <v/>
      </c>
      <c r="M52" s="21" t="str">
        <f>CONCATENATE(IF('S11'!$AH$23=$D52,CONCATENATE('S11'!$AG$23,"-"),""),IF('S11'!$AH$24=$D52,CONCATENATE('S11'!$AG$24,"-"),""),IF('S11'!$AH$25=$D52,CONCATENATE('S11'!$AG$25,"-"),""),IF('S11'!$AH$26=$D52,CONCATENATE('S11'!$AG$26,"-"),""),IF('S11'!$AH$27=$D52,CONCATENATE('S11'!$AG$27,"-"),""),IF('S11'!$AH$28=$D52,CONCATENATE('S11'!$AG$28,"-"),""),IF('S11'!$AH$29=$D52,CONCATENATE('S11'!$AG$29,"-"),""),IF('S11'!$AH$30=$D52,CONCATENATE('S11'!$AG$30,"-"),""),IF('S11'!$AH$31=$D52,CONCATENATE('S11'!$AG$31,"-"),""),IF('S11'!$AH$32=$D52,CONCATENATE('S11'!$AG$32,"-"),""))</f>
        <v/>
      </c>
      <c r="N52" s="21" t="str">
        <f t="shared" si="1"/>
        <v/>
      </c>
      <c r="O52" s="21">
        <v>50</v>
      </c>
      <c r="P52" s="27" t="str">
        <f t="shared" si="3"/>
        <v/>
      </c>
      <c r="Q52" s="27" t="str">
        <f t="shared" si="4"/>
        <v/>
      </c>
      <c r="R52" s="27" t="str">
        <f>IF(P52="","",CHOOSE(VLOOKUP($O52,$A$1:$C$100,3,FALSE),AHS!$M$1,BHS!$M$1,CHS!$M$1,HMJHS!$M$1,KHS!$M$1,Kings!$M$1,MHS!$M$1,SWHS!$M$1,AMHS!$M$1,'S10'!$M$1,'S11'!$M$1,'S12'!$M$1,'S13'!$M$1,'S14'!$M$1,'S15'!$M$1,'S16'!$M$1,'S17'!$M$1,'S18'!$M$1,'S19'!$M$1,'S20'!$M$1))</f>
        <v/>
      </c>
      <c r="S52" s="25" t="str">
        <f t="shared" si="5"/>
        <v/>
      </c>
      <c r="T52" s="3" t="str">
        <f t="shared" si="6"/>
        <v/>
      </c>
      <c r="U52" s="21"/>
      <c r="V52" s="21"/>
      <c r="W52" s="21"/>
      <c r="X52" s="21"/>
      <c r="Y52" s="21"/>
      <c r="Z52" s="21"/>
    </row>
    <row r="53" spans="1:26" ht="15" customHeight="1" x14ac:dyDescent="0.25">
      <c r="A53" s="21" t="str">
        <f t="shared" si="2"/>
        <v/>
      </c>
      <c r="B53" s="21" t="str">
        <f t="shared" si="0"/>
        <v/>
      </c>
      <c r="C53" s="21">
        <v>11</v>
      </c>
      <c r="D53" s="21">
        <v>3</v>
      </c>
      <c r="E53" s="21" t="str">
        <f>IF('S11'!$C$6="","",'S11'!$C$6)</f>
        <v/>
      </c>
      <c r="F53" s="21" t="str">
        <f>CONCATENATE(IF('S11'!$J$13=$D53,CONCATENATE('S11'!$I$13,"-"),""),IF('S11'!$J$14=$D53,CONCATENATE('S11'!$I$14,"-"),""),IF('S11'!$J$15=$D53,CONCATENATE('S11'!$I$15,"-"),""),IF('S11'!$J$16=$D53,CONCATENATE('S11'!$I$16,"-"),""),IF('S11'!$J$17=$D53,CONCATENATE('S11'!$I$17,"-"),""),IF('S11'!$J$18=$D53,CONCATENATE('S11'!$I$18,"-"),""),IF('S11'!$J$19=$D53,CONCATENATE('S11'!$I$19,"-"),""),IF('S11'!$J$20=$D53,CONCATENATE('S11'!$I$20,"-"),""),IF('S11'!$J$21=$D53,CONCATENATE('S11'!$I$21,"-"),""),IF('S11'!$J$22=$D53,CONCATENATE('S11'!$I$22,"-"),""),)</f>
        <v/>
      </c>
      <c r="G53" s="21" t="str">
        <f>CONCATENATE(IF('S11'!$J$23=$D53,CONCATENATE('S11'!$I$23,"-"),""),IF('S11'!$J$24=$D53,CONCATENATE('S11'!$I$24,"-"),""),IF('S11'!$J$25=$D53,CONCATENATE('S11'!$I$25,"-"),""),IF('S11'!$J$26=$D53,CONCATENATE('S11'!$I$26,"-"),""),IF('S11'!$J$27=$D53,CONCATENATE('S11'!$I$27,"-"),""),IF('S11'!$J$28=$D53,CONCATENATE('S11'!$I$28,"-"),""),IF('S11'!$J$29=$D53,CONCATENATE('S11'!$I$29,"-"),""),IF('S11'!$J$30=$D53,CONCATENATE('S11'!$I$30,"-"),""),IF('S11'!$J$31=$D53,CONCATENATE('S11'!$I$31,"-"),""),IF('S11'!$J$32=$D53,CONCATENATE('S11'!$I$32,"-"),""))</f>
        <v/>
      </c>
      <c r="H53" s="21" t="str">
        <f>CONCATENATE(IF('S11'!$R$13=$D53,CONCATENATE('S11'!$Q$13,"-"),""),IF('S11'!$R$14=$D53,CONCATENATE('S11'!$Q$14,"-"),""),IF('S11'!$R$15=$D53,CONCATENATE('S11'!$Q$15,"-"),""),IF('S11'!$R$16=$D53,CONCATENATE('S11'!$Q$16,"-"),""),IF('S11'!$R$17=$D53,CONCATENATE('S11'!$Q$17,"-"),""),IF('S11'!$R$18=$D53,CONCATENATE('S11'!$Q$18,"-"),""),IF('S11'!$R$19=$D53,CONCATENATE('S11'!$Q$19,"-"),""),IF('S11'!$R$20=$D53,CONCATENATE('S11'!$Q$20,"-"),""),IF('S11'!$R$21=$D53,CONCATENATE('S11'!$Q$21,"-"),""),IF('S11'!$R$22=$D53,CONCATENATE('S11'!$Q$22,"-"),""))</f>
        <v/>
      </c>
      <c r="I53" s="21" t="str">
        <f>CONCATENATE(,IF('S11'!$R$23=$D53,CONCATENATE('S11'!$Q$23,"-"),""),IF('S11'!$R$24=$D53,CONCATENATE('S11'!$Q$24,"-"),""),IF('S11'!$R$25=$D53,CONCATENATE('S11'!$Q$25,"-"),""),IF('S11'!$R$26=$D53,CONCATENATE('S11'!$Q$26,"-"),""),IF('S11'!$R$27=$D53,CONCATENATE('S11'!$Q$27,"-"),""),IF('S11'!$R$28=$D53,CONCATENATE('S11'!$Q$28,"-"),""),IF('S11'!$R$29=$D53,CONCATENATE('S11'!$Q$29,"-"),""),IF('S11'!$R$30=$D53,CONCATENATE('S11'!$Q$30,"-"),""),IF('S11'!$R$31=$D53,CONCATENATE('S11'!$Q$31,"-"),""),IF('S11'!$R$32=$D53,CONCATENATE('S11'!$Q$32,"-"),""))</f>
        <v/>
      </c>
      <c r="J53" s="21" t="str">
        <f>CONCATENATE(IF('S11'!$Z$13=$D53,CONCATENATE('S11'!$Y$13,"-"),""),IF('S11'!$Z$14=$D53,CONCATENATE('S11'!$Y$14,"-"),""),IF('S11'!$Z$15=$D53,CONCATENATE('S11'!$Y$15,"-"),""),IF('S11'!$Z$16=$D53,CONCATENATE('S11'!$Y$16,"-"),""),IF('S11'!$Z$17=$D53,CONCATENATE('S11'!$Y$17,"-"),""),IF('S11'!$Z$18=$D53,CONCATENATE('S11'!$Y$18,"-"),""),IF('S11'!$Z$19=$D53,CONCATENATE('S11'!$Y$19,"-"),""),IF('S11'!$Z$20=$D53,CONCATENATE('S11'!$Y$20,"-"),""),IF('S11'!$Z$21=$D53,CONCATENATE('S11'!$Y$21,"-"),""),IF('S11'!$Z$22=$D53,CONCATENATE('S11'!$Y$22,"-"),""),"")</f>
        <v/>
      </c>
      <c r="K53" s="21" t="str">
        <f>CONCATENATE(IF('S11'!$Z$23=$D53,CONCATENATE('S11'!$Y$23,"-"),""),IF('S11'!$Z$24=$D53,CONCATENATE('S11'!$Y$24,"-"),""),IF('S11'!$Z$25=$D53,CONCATENATE('S11'!$Y$25,"-"),""),IF('S11'!$Z$26=$D53,CONCATENATE('S11'!$Y$26,"-"),""),IF('S11'!$Z$27=$D53,CONCATENATE('S11'!$Y$27,"-"),""),IF('S11'!$Z$28=$D53,CONCATENATE('S11'!$Y$28,"-"),""),IF('S11'!$Z$29=$D53,CONCATENATE('S11'!$Y$29,"-"),""),IF('S11'!$Z$30=$D53,CONCATENATE('S11'!$Y$30,"-"),""),IF('S11'!$Z$31=$D53,CONCATENATE('S11'!$Y$31,"-"),""),IF('S11'!$Z$32=$D53,CONCATENATE('S11'!$Y$32,"-"),""))</f>
        <v/>
      </c>
      <c r="L53" s="21" t="str">
        <f>CONCATENATE(IF('S11'!$AH$13=$D53,CONCATENATE('S11'!$AG$13,"-"),""),IF('S11'!$AH$14=$D53,CONCATENATE('S11'!$AG$14,"-"),""),IF('S11'!$AH$15=$D53,CONCATENATE('S11'!$AG$15,"-"),""),IF('S11'!$AH$16=$D53,CONCATENATE('S11'!$AG$16,"-"),""),IF('S11'!$AH$17=$D53,CONCATENATE('S11'!$AG$17,"-"),""),IF('S11'!$AH$18=$D53,CONCATENATE('S11'!$AG$18,"-"),""),IF('S11'!$AH$19=$D53,CONCATENATE('S11'!$AG$19,"-"),""),IF('S11'!$AH$20=$D53,CONCATENATE('S11'!$AG$20,"-"),""),IF('S11'!$AH$21=$D53,CONCATENATE('S11'!$AG$21,"-"),""),IF('S11'!$AH$22=$D53,CONCATENATE('S11'!$AG$22,"-"),""),"")</f>
        <v/>
      </c>
      <c r="M53" s="21" t="str">
        <f>CONCATENATE(IF('S11'!$AH$23=$D53,CONCATENATE('S11'!$AG$23,"-"),""),IF('S11'!$AH$24=$D53,CONCATENATE('S11'!$AG$24,"-"),""),IF('S11'!$AH$25=$D53,CONCATENATE('S11'!$AG$25,"-"),""),IF('S11'!$AH$26=$D53,CONCATENATE('S11'!$AG$26,"-"),""),IF('S11'!$AH$27=$D53,CONCATENATE('S11'!$AG$27,"-"),""),IF('S11'!$AH$28=$D53,CONCATENATE('S11'!$AG$28,"-"),""),IF('S11'!$AH$29=$D53,CONCATENATE('S11'!$AG$29,"-"),""),IF('S11'!$AH$30=$D53,CONCATENATE('S11'!$AG$30,"-"),""),IF('S11'!$AH$31=$D53,CONCATENATE('S11'!$AG$31,"-"),""),IF('S11'!$AH$32=$D53,CONCATENATE('S11'!$AG$32,"-"),""))</f>
        <v/>
      </c>
      <c r="N53" s="21" t="str">
        <f t="shared" si="1"/>
        <v/>
      </c>
      <c r="O53" s="21">
        <v>51</v>
      </c>
      <c r="P53" s="27" t="str">
        <f t="shared" si="3"/>
        <v/>
      </c>
      <c r="Q53" s="27" t="str">
        <f t="shared" si="4"/>
        <v/>
      </c>
      <c r="R53" s="27" t="str">
        <f>IF(P53="","",CHOOSE(VLOOKUP($O53,$A$1:$C$100,3,FALSE),AHS!$M$1,BHS!$M$1,CHS!$M$1,HMJHS!$M$1,KHS!$M$1,Kings!$M$1,MHS!$M$1,SWHS!$M$1,AMHS!$M$1,'S10'!$M$1,'S11'!$M$1,'S12'!$M$1,'S13'!$M$1,'S14'!$M$1,'S15'!$M$1,'S16'!$M$1,'S17'!$M$1,'S18'!$M$1,'S19'!$M$1,'S20'!$M$1))</f>
        <v/>
      </c>
      <c r="S53" s="25" t="str">
        <f t="shared" si="5"/>
        <v/>
      </c>
      <c r="T53" s="3" t="str">
        <f t="shared" si="6"/>
        <v/>
      </c>
      <c r="U53" s="21"/>
      <c r="V53" s="21"/>
      <c r="W53" s="21"/>
      <c r="X53" s="21"/>
      <c r="Y53" s="21"/>
      <c r="Z53" s="21"/>
    </row>
    <row r="54" spans="1:26" ht="15" customHeight="1" x14ac:dyDescent="0.25">
      <c r="A54" s="21" t="str">
        <f t="shared" si="2"/>
        <v/>
      </c>
      <c r="B54" s="21" t="str">
        <f t="shared" si="0"/>
        <v/>
      </c>
      <c r="C54" s="21">
        <v>11</v>
      </c>
      <c r="D54" s="21">
        <v>4</v>
      </c>
      <c r="E54" s="21" t="str">
        <f>IF('S11'!$C$7="","",'S11'!$C$7)</f>
        <v/>
      </c>
      <c r="F54" s="21" t="str">
        <f>CONCATENATE(IF('S11'!$J$13=$D54,CONCATENATE('S11'!$I$13,"-"),""),IF('S11'!$J$14=$D54,CONCATENATE('S11'!$I$14,"-"),""),IF('S11'!$J$15=$D54,CONCATENATE('S11'!$I$15,"-"),""),IF('S11'!$J$16=$D54,CONCATENATE('S11'!$I$16,"-"),""),IF('S11'!$J$17=$D54,CONCATENATE('S11'!$I$17,"-"),""),IF('S11'!$J$18=$D54,CONCATENATE('S11'!$I$18,"-"),""),IF('S11'!$J$19=$D54,CONCATENATE('S11'!$I$19,"-"),""),IF('S11'!$J$20=$D54,CONCATENATE('S11'!$I$20,"-"),""),IF('S11'!$J$21=$D54,CONCATENATE('S11'!$I$21,"-"),""),IF('S11'!$J$22=$D54,CONCATENATE('S11'!$I$22,"-"),""),)</f>
        <v/>
      </c>
      <c r="G54" s="21" t="str">
        <f>CONCATENATE(IF('S11'!$J$23=$D54,CONCATENATE('S11'!$I$23,"-"),""),IF('S11'!$J$24=$D54,CONCATENATE('S11'!$I$24,"-"),""),IF('S11'!$J$25=$D54,CONCATENATE('S11'!$I$25,"-"),""),IF('S11'!$J$26=$D54,CONCATENATE('S11'!$I$26,"-"),""),IF('S11'!$J$27=$D54,CONCATENATE('S11'!$I$27,"-"),""),IF('S11'!$J$28=$D54,CONCATENATE('S11'!$I$28,"-"),""),IF('S11'!$J$29=$D54,CONCATENATE('S11'!$I$29,"-"),""),IF('S11'!$J$30=$D54,CONCATENATE('S11'!$I$30,"-"),""),IF('S11'!$J$31=$D54,CONCATENATE('S11'!$I$31,"-"),""),IF('S11'!$J$32=$D54,CONCATENATE('S11'!$I$32,"-"),""))</f>
        <v/>
      </c>
      <c r="H54" s="21" t="str">
        <f>CONCATENATE(IF('S11'!$R$13=$D54,CONCATENATE('S11'!$Q$13,"-"),""),IF('S11'!$R$14=$D54,CONCATENATE('S11'!$Q$14,"-"),""),IF('S11'!$R$15=$D54,CONCATENATE('S11'!$Q$15,"-"),""),IF('S11'!$R$16=$D54,CONCATENATE('S11'!$Q$16,"-"),""),IF('S11'!$R$17=$D54,CONCATENATE('S11'!$Q$17,"-"),""),IF('S11'!$R$18=$D54,CONCATENATE('S11'!$Q$18,"-"),""),IF('S11'!$R$19=$D54,CONCATENATE('S11'!$Q$19,"-"),""),IF('S11'!$R$20=$D54,CONCATENATE('S11'!$Q$20,"-"),""),IF('S11'!$R$21=$D54,CONCATENATE('S11'!$Q$21,"-"),""),IF('S11'!$R$22=$D54,CONCATENATE('S11'!$Q$22,"-"),""))</f>
        <v/>
      </c>
      <c r="I54" s="21" t="str">
        <f>CONCATENATE(,IF('S11'!$R$23=$D54,CONCATENATE('S11'!$Q$23,"-"),""),IF('S11'!$R$24=$D54,CONCATENATE('S11'!$Q$24,"-"),""),IF('S11'!$R$25=$D54,CONCATENATE('S11'!$Q$25,"-"),""),IF('S11'!$R$26=$D54,CONCATENATE('S11'!$Q$26,"-"),""),IF('S11'!$R$27=$D54,CONCATENATE('S11'!$Q$27,"-"),""),IF('S11'!$R$28=$D54,CONCATENATE('S11'!$Q$28,"-"),""),IF('S11'!$R$29=$D54,CONCATENATE('S11'!$Q$29,"-"),""),IF('S11'!$R$30=$D54,CONCATENATE('S11'!$Q$30,"-"),""),IF('S11'!$R$31=$D54,CONCATENATE('S11'!$Q$31,"-"),""),IF('S11'!$R$32=$D54,CONCATENATE('S11'!$Q$32,"-"),""))</f>
        <v/>
      </c>
      <c r="J54" s="21" t="str">
        <f>CONCATENATE(IF('S11'!$Z$13=$D54,CONCATENATE('S11'!$Y$13,"-"),""),IF('S11'!$Z$14=$D54,CONCATENATE('S11'!$Y$14,"-"),""),IF('S11'!$Z$15=$D54,CONCATENATE('S11'!$Y$15,"-"),""),IF('S11'!$Z$16=$D54,CONCATENATE('S11'!$Y$16,"-"),""),IF('S11'!$Z$17=$D54,CONCATENATE('S11'!$Y$17,"-"),""),IF('S11'!$Z$18=$D54,CONCATENATE('S11'!$Y$18,"-"),""),IF('S11'!$Z$19=$D54,CONCATENATE('S11'!$Y$19,"-"),""),IF('S11'!$Z$20=$D54,CONCATENATE('S11'!$Y$20,"-"),""),IF('S11'!$Z$21=$D54,CONCATENATE('S11'!$Y$21,"-"),""),IF('S11'!$Z$22=$D54,CONCATENATE('S11'!$Y$22,"-"),""),"")</f>
        <v/>
      </c>
      <c r="K54" s="21" t="str">
        <f>CONCATENATE(IF('S11'!$Z$23=$D54,CONCATENATE('S11'!$Y$23,"-"),""),IF('S11'!$Z$24=$D54,CONCATENATE('S11'!$Y$24,"-"),""),IF('S11'!$Z$25=$D54,CONCATENATE('S11'!$Y$25,"-"),""),IF('S11'!$Z$26=$D54,CONCATENATE('S11'!$Y$26,"-"),""),IF('S11'!$Z$27=$D54,CONCATENATE('S11'!$Y$27,"-"),""),IF('S11'!$Z$28=$D54,CONCATENATE('S11'!$Y$28,"-"),""),IF('S11'!$Z$29=$D54,CONCATENATE('S11'!$Y$29,"-"),""),IF('S11'!$Z$30=$D54,CONCATENATE('S11'!$Y$30,"-"),""),IF('S11'!$Z$31=$D54,CONCATENATE('S11'!$Y$31,"-"),""),IF('S11'!$Z$32=$D54,CONCATENATE('S11'!$Y$32,"-"),""))</f>
        <v/>
      </c>
      <c r="L54" s="21" t="str">
        <f>CONCATENATE(IF('S11'!$AH$13=$D54,CONCATENATE('S11'!$AG$13,"-"),""),IF('S11'!$AH$14=$D54,CONCATENATE('S11'!$AG$14,"-"),""),IF('S11'!$AH$15=$D54,CONCATENATE('S11'!$AG$15,"-"),""),IF('S11'!$AH$16=$D54,CONCATENATE('S11'!$AG$16,"-"),""),IF('S11'!$AH$17=$D54,CONCATENATE('S11'!$AG$17,"-"),""),IF('S11'!$AH$18=$D54,CONCATENATE('S11'!$AG$18,"-"),""),IF('S11'!$AH$19=$D54,CONCATENATE('S11'!$AG$19,"-"),""),IF('S11'!$AH$20=$D54,CONCATENATE('S11'!$AG$20,"-"),""),IF('S11'!$AH$21=$D54,CONCATENATE('S11'!$AG$21,"-"),""),IF('S11'!$AH$22=$D54,CONCATENATE('S11'!$AG$22,"-"),""),"")</f>
        <v/>
      </c>
      <c r="M54" s="21" t="str">
        <f>CONCATENATE(IF('S11'!$AH$23=$D54,CONCATENATE('S11'!$AG$23,"-"),""),IF('S11'!$AH$24=$D54,CONCATENATE('S11'!$AG$24,"-"),""),IF('S11'!$AH$25=$D54,CONCATENATE('S11'!$AG$25,"-"),""),IF('S11'!$AH$26=$D54,CONCATENATE('S11'!$AG$26,"-"),""),IF('S11'!$AH$27=$D54,CONCATENATE('S11'!$AG$27,"-"),""),IF('S11'!$AH$28=$D54,CONCATENATE('S11'!$AG$28,"-"),""),IF('S11'!$AH$29=$D54,CONCATENATE('S11'!$AG$29,"-"),""),IF('S11'!$AH$30=$D54,CONCATENATE('S11'!$AG$30,"-"),""),IF('S11'!$AH$31=$D54,CONCATENATE('S11'!$AG$31,"-"),""),IF('S11'!$AH$32=$D54,CONCATENATE('S11'!$AG$32,"-"),""))</f>
        <v/>
      </c>
      <c r="N54" s="21" t="str">
        <f t="shared" si="1"/>
        <v/>
      </c>
      <c r="O54" s="21">
        <v>52</v>
      </c>
      <c r="P54" s="27" t="str">
        <f t="shared" si="3"/>
        <v/>
      </c>
      <c r="Q54" s="27" t="str">
        <f t="shared" si="4"/>
        <v/>
      </c>
      <c r="R54" s="27" t="str">
        <f>IF(P54="","",CHOOSE(VLOOKUP($O54,$A$1:$C$100,3,FALSE),AHS!$M$1,BHS!$M$1,CHS!$M$1,HMJHS!$M$1,KHS!$M$1,Kings!$M$1,MHS!$M$1,SWHS!$M$1,AMHS!$M$1,'S10'!$M$1,'S11'!$M$1,'S12'!$M$1,'S13'!$M$1,'S14'!$M$1,'S15'!$M$1,'S16'!$M$1,'S17'!$M$1,'S18'!$M$1,'S19'!$M$1,'S20'!$M$1))</f>
        <v/>
      </c>
      <c r="S54" s="25" t="str">
        <f t="shared" si="5"/>
        <v/>
      </c>
      <c r="T54" s="3" t="str">
        <f t="shared" si="6"/>
        <v/>
      </c>
      <c r="U54" s="21"/>
      <c r="V54" s="21"/>
      <c r="W54" s="21"/>
      <c r="X54" s="21"/>
      <c r="Y54" s="21"/>
      <c r="Z54" s="21"/>
    </row>
    <row r="55" spans="1:26" ht="15" customHeight="1" x14ac:dyDescent="0.25">
      <c r="A55" s="21" t="str">
        <f t="shared" si="2"/>
        <v/>
      </c>
      <c r="B55" s="21" t="str">
        <f t="shared" si="0"/>
        <v/>
      </c>
      <c r="C55" s="21">
        <v>11</v>
      </c>
      <c r="D55" s="21">
        <v>5</v>
      </c>
      <c r="E55" s="21" t="str">
        <f>IF('S11'!$C$8="","",'S11'!$C$8)</f>
        <v/>
      </c>
      <c r="F55" s="21" t="str">
        <f>CONCATENATE(IF('S11'!$J$13=$D55,CONCATENATE('S11'!$I$13,"-"),""),IF('S11'!$J$14=$D55,CONCATENATE('S11'!$I$14,"-"),""),IF('S11'!$J$15=$D55,CONCATENATE('S11'!$I$15,"-"),""),IF('S11'!$J$16=$D55,CONCATENATE('S11'!$I$16,"-"),""),IF('S11'!$J$17=$D55,CONCATENATE('S11'!$I$17,"-"),""),IF('S11'!$J$18=$D55,CONCATENATE('S11'!$I$18,"-"),""),IF('S11'!$J$19=$D55,CONCATENATE('S11'!$I$19,"-"),""),IF('S11'!$J$20=$D55,CONCATENATE('S11'!$I$20,"-"),""),IF('S11'!$J$21=$D55,CONCATENATE('S11'!$I$21,"-"),""),IF('S11'!$J$22=$D55,CONCATENATE('S11'!$I$22,"-"),""),)</f>
        <v/>
      </c>
      <c r="G55" s="21" t="str">
        <f>CONCATENATE(IF('S11'!$J$23=$D55,CONCATENATE('S11'!$I$23,"-"),""),IF('S11'!$J$24=$D55,CONCATENATE('S11'!$I$24,"-"),""),IF('S11'!$J$25=$D55,CONCATENATE('S11'!$I$25,"-"),""),IF('S11'!$J$26=$D55,CONCATENATE('S11'!$I$26,"-"),""),IF('S11'!$J$27=$D55,CONCATENATE('S11'!$I$27,"-"),""),IF('S11'!$J$28=$D55,CONCATENATE('S11'!$I$28,"-"),""),IF('S11'!$J$29=$D55,CONCATENATE('S11'!$I$29,"-"),""),IF('S11'!$J$30=$D55,CONCATENATE('S11'!$I$30,"-"),""),IF('S11'!$J$31=$D55,CONCATENATE('S11'!$I$31,"-"),""),IF('S11'!$J$32=$D55,CONCATENATE('S11'!$I$32,"-"),""))</f>
        <v/>
      </c>
      <c r="H55" s="21" t="str">
        <f>CONCATENATE(IF('S11'!$R$13=$D55,CONCATENATE('S11'!$Q$13,"-"),""),IF('S11'!$R$14=$D55,CONCATENATE('S11'!$Q$14,"-"),""),IF('S11'!$R$15=$D55,CONCATENATE('S11'!$Q$15,"-"),""),IF('S11'!$R$16=$D55,CONCATENATE('S11'!$Q$16,"-"),""),IF('S11'!$R$17=$D55,CONCATENATE('S11'!$Q$17,"-"),""),IF('S11'!$R$18=$D55,CONCATENATE('S11'!$Q$18,"-"),""),IF('S11'!$R$19=$D55,CONCATENATE('S11'!$Q$19,"-"),""),IF('S11'!$R$20=$D55,CONCATENATE('S11'!$Q$20,"-"),""),IF('S11'!$R$21=$D55,CONCATENATE('S11'!$Q$21,"-"),""),IF('S11'!$R$22=$D55,CONCATENATE('S11'!$Q$22,"-"),""))</f>
        <v/>
      </c>
      <c r="I55" s="21" t="str">
        <f>CONCATENATE(,IF('S11'!$R$23=$D55,CONCATENATE('S11'!$Q$23,"-"),""),IF('S11'!$R$24=$D55,CONCATENATE('S11'!$Q$24,"-"),""),IF('S11'!$R$25=$D55,CONCATENATE('S11'!$Q$25,"-"),""),IF('S11'!$R$26=$D55,CONCATENATE('S11'!$Q$26,"-"),""),IF('S11'!$R$27=$D55,CONCATENATE('S11'!$Q$27,"-"),""),IF('S11'!$R$28=$D55,CONCATENATE('S11'!$Q$28,"-"),""),IF('S11'!$R$29=$D55,CONCATENATE('S11'!$Q$29,"-"),""),IF('S11'!$R$30=$D55,CONCATENATE('S11'!$Q$30,"-"),""),IF('S11'!$R$31=$D55,CONCATENATE('S11'!$Q$31,"-"),""),IF('S11'!$R$32=$D55,CONCATENATE('S11'!$Q$32,"-"),""))</f>
        <v/>
      </c>
      <c r="J55" s="21" t="str">
        <f>CONCATENATE(IF('S11'!$Z$13=$D55,CONCATENATE('S11'!$Y$13,"-"),""),IF('S11'!$Z$14=$D55,CONCATENATE('S11'!$Y$14,"-"),""),IF('S11'!$Z$15=$D55,CONCATENATE('S11'!$Y$15,"-"),""),IF('S11'!$Z$16=$D55,CONCATENATE('S11'!$Y$16,"-"),""),IF('S11'!$Z$17=$D55,CONCATENATE('S11'!$Y$17,"-"),""),IF('S11'!$Z$18=$D55,CONCATENATE('S11'!$Y$18,"-"),""),IF('S11'!$Z$19=$D55,CONCATENATE('S11'!$Y$19,"-"),""),IF('S11'!$Z$20=$D55,CONCATENATE('S11'!$Y$20,"-"),""),IF('S11'!$Z$21=$D55,CONCATENATE('S11'!$Y$21,"-"),""),IF('S11'!$Z$22=$D55,CONCATENATE('S11'!$Y$22,"-"),""),"")</f>
        <v/>
      </c>
      <c r="K55" s="21" t="str">
        <f>CONCATENATE(IF('S11'!$Z$23=$D55,CONCATENATE('S11'!$Y$23,"-"),""),IF('S11'!$Z$24=$D55,CONCATENATE('S11'!$Y$24,"-"),""),IF('S11'!$Z$25=$D55,CONCATENATE('S11'!$Y$25,"-"),""),IF('S11'!$Z$26=$D55,CONCATENATE('S11'!$Y$26,"-"),""),IF('S11'!$Z$27=$D55,CONCATENATE('S11'!$Y$27,"-"),""),IF('S11'!$Z$28=$D55,CONCATENATE('S11'!$Y$28,"-"),""),IF('S11'!$Z$29=$D55,CONCATENATE('S11'!$Y$29,"-"),""),IF('S11'!$Z$30=$D55,CONCATENATE('S11'!$Y$30,"-"),""),IF('S11'!$Z$31=$D55,CONCATENATE('S11'!$Y$31,"-"),""),IF('S11'!$Z$32=$D55,CONCATENATE('S11'!$Y$32,"-"),""))</f>
        <v/>
      </c>
      <c r="L55" s="21" t="str">
        <f>CONCATENATE(IF('S11'!$AH$13=$D55,CONCATENATE('S11'!$AG$13,"-"),""),IF('S11'!$AH$14=$D55,CONCATENATE('S11'!$AG$14,"-"),""),IF('S11'!$AH$15=$D55,CONCATENATE('S11'!$AG$15,"-"),""),IF('S11'!$AH$16=$D55,CONCATENATE('S11'!$AG$16,"-"),""),IF('S11'!$AH$17=$D55,CONCATENATE('S11'!$AG$17,"-"),""),IF('S11'!$AH$18=$D55,CONCATENATE('S11'!$AG$18,"-"),""),IF('S11'!$AH$19=$D55,CONCATENATE('S11'!$AG$19,"-"),""),IF('S11'!$AH$20=$D55,CONCATENATE('S11'!$AG$20,"-"),""),IF('S11'!$AH$21=$D55,CONCATENATE('S11'!$AG$21,"-"),""),IF('S11'!$AH$22=$D55,CONCATENATE('S11'!$AG$22,"-"),""),"")</f>
        <v/>
      </c>
      <c r="M55" s="21" t="str">
        <f>CONCATENATE(IF('S11'!$AH$23=$D55,CONCATENATE('S11'!$AG$23,"-"),""),IF('S11'!$AH$24=$D55,CONCATENATE('S11'!$AG$24,"-"),""),IF('S11'!$AH$25=$D55,CONCATENATE('S11'!$AG$25,"-"),""),IF('S11'!$AH$26=$D55,CONCATENATE('S11'!$AG$26,"-"),""),IF('S11'!$AH$27=$D55,CONCATENATE('S11'!$AG$27,"-"),""),IF('S11'!$AH$28=$D55,CONCATENATE('S11'!$AG$28,"-"),""),IF('S11'!$AH$29=$D55,CONCATENATE('S11'!$AG$29,"-"),""),IF('S11'!$AH$30=$D55,CONCATENATE('S11'!$AG$30,"-"),""),IF('S11'!$AH$31=$D55,CONCATENATE('S11'!$AG$31,"-"),""),IF('S11'!$AH$32=$D55,CONCATENATE('S11'!$AG$32,"-"),""))</f>
        <v/>
      </c>
      <c r="N55" s="21" t="str">
        <f t="shared" si="1"/>
        <v/>
      </c>
      <c r="O55" s="21">
        <v>53</v>
      </c>
      <c r="P55" s="27" t="str">
        <f t="shared" si="3"/>
        <v/>
      </c>
      <c r="Q55" s="27" t="str">
        <f t="shared" si="4"/>
        <v/>
      </c>
      <c r="R55" s="27" t="str">
        <f>IF(P55="","",CHOOSE(VLOOKUP($O55,$A$1:$C$100,3,FALSE),AHS!$M$1,BHS!$M$1,CHS!$M$1,HMJHS!$M$1,KHS!$M$1,Kings!$M$1,MHS!$M$1,SWHS!$M$1,AMHS!$M$1,'S10'!$M$1,'S11'!$M$1,'S12'!$M$1,'S13'!$M$1,'S14'!$M$1,'S15'!$M$1,'S16'!$M$1,'S17'!$M$1,'S18'!$M$1,'S19'!$M$1,'S20'!$M$1))</f>
        <v/>
      </c>
      <c r="S55" s="25" t="str">
        <f t="shared" si="5"/>
        <v/>
      </c>
      <c r="T55" s="3" t="str">
        <f t="shared" si="6"/>
        <v/>
      </c>
      <c r="U55" s="21"/>
      <c r="V55" s="21"/>
      <c r="W55" s="21"/>
      <c r="X55" s="21"/>
      <c r="Y55" s="21"/>
      <c r="Z55" s="21"/>
    </row>
    <row r="56" spans="1:26" ht="15" customHeight="1" x14ac:dyDescent="0.25">
      <c r="A56" s="21" t="str">
        <f t="shared" si="2"/>
        <v/>
      </c>
      <c r="B56" s="21" t="str">
        <f t="shared" si="0"/>
        <v/>
      </c>
      <c r="C56" s="21">
        <v>12</v>
      </c>
      <c r="D56" s="21">
        <v>1</v>
      </c>
      <c r="E56" s="21" t="str">
        <f>IF('S12'!$C$4="","",'S12'!$C$4)</f>
        <v/>
      </c>
      <c r="F56" s="21" t="str">
        <f>CONCATENATE(IF('S12'!$J$13=$D56,CONCATENATE('S12'!$I$13,"-"),""),IF('S12'!$J$14=$D56,CONCATENATE('S12'!$I$14,"-"),""),IF('S12'!$J$15=$D56,CONCATENATE('S12'!$I$15,"-"),""),IF('S12'!$J$16=$D56,CONCATENATE('S12'!$I$16,"-"),""),IF('S12'!$J$17=$D56,CONCATENATE('S12'!$I$17,"-"),""),IF('S12'!$J$18=$D56,CONCATENATE('S12'!$I$18,"-"),""),IF('S12'!$J$19=$D56,CONCATENATE('S12'!$I$19,"-"),""),IF('S12'!$J$20=$D56,CONCATENATE('S12'!$I$20,"-"),""),IF('S12'!$J$21=$D56,CONCATENATE('S12'!$I$21,"-"),""),IF('S12'!$J$22=$D56,CONCATENATE('S12'!$I$22,"-"),""),)</f>
        <v/>
      </c>
      <c r="G56" s="21" t="str">
        <f>CONCATENATE(IF('S12'!$J$23=$D56,CONCATENATE('S12'!$I$23,"-"),""),IF('S12'!$J$24=$D56,CONCATENATE('S12'!$I$24,"-"),""),IF('S12'!$J$25=$D56,CONCATENATE('S12'!$I$25,"-"),""),IF('S12'!$J$26=$D56,CONCATENATE('S12'!$I$26,"-"),""),IF('S12'!$J$27=$D56,CONCATENATE('S12'!$I$27,"-"),""),IF('S12'!$J$28=$D56,CONCATENATE('S12'!$I$28,"-"),""),IF('S12'!$J$29=$D56,CONCATENATE('S12'!$I$29,"-"),""),IF('S12'!$J$30=$D56,CONCATENATE('S12'!$I$30,"-"),""),IF('S12'!$J$31=$D56,CONCATENATE('S12'!$I$31,"-"),""),IF('S12'!$J$32=$D56,CONCATENATE('S12'!$I$32,"-"),""))</f>
        <v/>
      </c>
      <c r="H56" s="21" t="str">
        <f>CONCATENATE(IF('S12'!$R$13=$D56,CONCATENATE('S12'!$Q$13,"-"),""),IF('S12'!$R$14=$D56,CONCATENATE('S12'!$Q$14,"-"),""),IF('S12'!$R$15=$D56,CONCATENATE('S12'!$Q$15,"-"),""),IF('S12'!$R$16=$D56,CONCATENATE('S12'!$Q$16,"-"),""),IF('S12'!$R$17=$D56,CONCATENATE('S12'!$Q$17,"-"),""),IF('S12'!$R$18=$D56,CONCATENATE('S12'!$Q$18,"-"),""),IF('S12'!$R$19=$D56,CONCATENATE('S12'!$Q$19,"-"),""),IF('S12'!$R$20=$D56,CONCATENATE('S12'!$Q$20,"-"),""),IF('S12'!$R$21=$D56,CONCATENATE('S12'!$Q$21,"-"),""),IF('S12'!$R$22=$D56,CONCATENATE('S12'!$Q$22,"-"),""))</f>
        <v/>
      </c>
      <c r="I56" s="21" t="str">
        <f>CONCATENATE(,IF('S12'!$R$23=$D56,CONCATENATE('S12'!$Q$23,"-"),""),IF('S12'!$R$24=$D56,CONCATENATE('S12'!$Q$24,"-"),""),IF('S12'!$R$25=$D56,CONCATENATE('S12'!$Q$25,"-"),""),IF('S12'!$R$26=$D56,CONCATENATE('S12'!$Q$26,"-"),""),IF('S12'!$R$27=$D56,CONCATENATE('S12'!$Q$27,"-"),""),IF('S12'!$R$28=$D56,CONCATENATE('S12'!$Q$28,"-"),""),IF('S12'!$R$29=$D56,CONCATENATE('S12'!$Q$29,"-"),""),IF('S12'!$R$30=$D56,CONCATENATE('S12'!$Q$30,"-"),""),IF('S12'!$R$31=$D56,CONCATENATE('S12'!$Q$31,"-"),""),IF('S12'!$R$32=$D56,CONCATENATE('S12'!$Q$32,"-"),""))</f>
        <v/>
      </c>
      <c r="J56" s="21" t="str">
        <f>CONCATENATE(IF('S12'!$Z$13=$D56,CONCATENATE('S12'!$Y$13,"-"),""),IF('S12'!$Z$14=$D56,CONCATENATE('S12'!$Y$14,"-"),""),IF('S12'!$Z$15=$D56,CONCATENATE('S12'!$Y$15,"-"),""),IF('S12'!$Z$16=$D56,CONCATENATE('S12'!$Y$16,"-"),""),IF('S12'!$Z$17=$D56,CONCATENATE('S12'!$Y$17,"-"),""),IF('S12'!$Z$18=$D56,CONCATENATE('S12'!$Y$18,"-"),""),IF('S12'!$Z$19=$D56,CONCATENATE('S12'!$Y$19,"-"),""),IF('S12'!$Z$20=$D56,CONCATENATE('S12'!$Y$20,"-"),""),IF('S12'!$Z$21=$D56,CONCATENATE('S12'!$Y$21,"-"),""),IF('S12'!$Z$22=$D56,CONCATENATE('S12'!$Y$22,"-"),""),"")</f>
        <v/>
      </c>
      <c r="K56" s="21" t="str">
        <f>CONCATENATE(IF('S12'!$Z$23=$D56,CONCATENATE('S12'!$Y$23,"-"),""),IF('S12'!$Z$24=$D56,CONCATENATE('S12'!$Y$24,"-"),""),IF('S12'!$Z$25=$D56,CONCATENATE('S12'!$Y$25,"-"),""),IF('S12'!$Z$26=$D56,CONCATENATE('S12'!$Y$26,"-"),""),IF('S12'!$Z$27=$D56,CONCATENATE('S12'!$Y$27,"-"),""),IF('S12'!$Z$28=$D56,CONCATENATE('S12'!$Y$28,"-"),""),IF('S12'!$Z$29=$D56,CONCATENATE('S12'!$Y$29,"-"),""),IF('S12'!$Z$30=$D56,CONCATENATE('S12'!$Y$30,"-"),""),IF('S12'!$Z$31=$D56,CONCATENATE('S12'!$Y$31,"-"),""),IF('S12'!$Z$32=$D56,CONCATENATE('S12'!$Y$32,"-"),""))</f>
        <v/>
      </c>
      <c r="L56" s="21" t="str">
        <f>CONCATENATE(IF('S12'!$AH$13=$D56,CONCATENATE('S12'!$AG$13,"-"),""),IF('S12'!$AH$14=$D56,CONCATENATE('S12'!$AG$14,"-"),""),IF('S12'!$AH$15=$D56,CONCATENATE('S12'!$AG$15,"-"),""),IF('S12'!$AH$16=$D56,CONCATENATE('S12'!$AG$16,"-"),""),IF('S12'!$AH$17=$D56,CONCATENATE('S12'!$AG$17,"-"),""),IF('S12'!$AH$18=$D56,CONCATENATE('S12'!$AG$18,"-"),""),IF('S12'!$AH$19=$D56,CONCATENATE('S12'!$AG$19,"-"),""),IF('S12'!$AH$20=$D56,CONCATENATE('S12'!$AG$20,"-"),""),IF('S12'!$AH$21=$D56,CONCATENATE('S12'!$AG$21,"-"),""),IF('S12'!$AH$22=$D56,CONCATENATE('S12'!$AG$22,"-"),""),"")</f>
        <v/>
      </c>
      <c r="M56" s="21" t="str">
        <f>CONCATENATE(IF('S12'!$AH$23=$D56,CONCATENATE('S12'!$AG$23,"-"),""),IF('S12'!$AH$24=$D56,CONCATENATE('S12'!$AG$24,"-"),""),IF('S12'!$AH$25=$D56,CONCATENATE('S12'!$AG$25,"-"),""),IF('S12'!$AH$26=$D56,CONCATENATE('S12'!$AG$26,"-"),""),IF('S12'!$AH$27=$D56,CONCATENATE('S12'!$AG$27,"-"),""),IF('S12'!$AH$28=$D56,CONCATENATE('S12'!$AG$28,"-"),""),IF('S12'!$AH$29=$D56,CONCATENATE('S12'!$AG$29,"-"),""),IF('S12'!$AH$30=$D56,CONCATENATE('S12'!$AG$30,"-"),""),IF('S12'!$AH$31=$D56,CONCATENATE('S12'!$AG$31,"-"),""),IF('S12'!$AH$32=$D56,CONCATENATE('S12'!$AG$32,"-"),""))</f>
        <v/>
      </c>
      <c r="N56" s="21" t="str">
        <f t="shared" si="1"/>
        <v/>
      </c>
      <c r="O56" s="21">
        <v>54</v>
      </c>
      <c r="P56" s="27" t="str">
        <f t="shared" si="3"/>
        <v/>
      </c>
      <c r="Q56" s="27" t="str">
        <f t="shared" si="4"/>
        <v/>
      </c>
      <c r="R56" s="27" t="str">
        <f>IF(P56="","",CHOOSE(VLOOKUP($O56,$A$1:$C$100,3,FALSE),AHS!$M$1,BHS!$M$1,CHS!$M$1,HMJHS!$M$1,KHS!$M$1,Kings!$M$1,MHS!$M$1,SWHS!$M$1,AMHS!$M$1,'S10'!$M$1,'S11'!$M$1,'S12'!$M$1,'S13'!$M$1,'S14'!$M$1,'S15'!$M$1,'S16'!$M$1,'S17'!$M$1,'S18'!$M$1,'S19'!$M$1,'S20'!$M$1))</f>
        <v/>
      </c>
      <c r="S56" s="25" t="str">
        <f t="shared" si="5"/>
        <v/>
      </c>
      <c r="T56" s="3" t="str">
        <f t="shared" si="6"/>
        <v/>
      </c>
      <c r="U56" s="21"/>
      <c r="V56" s="21"/>
      <c r="W56" s="21"/>
      <c r="X56" s="21"/>
      <c r="Y56" s="21"/>
      <c r="Z56" s="21"/>
    </row>
    <row r="57" spans="1:26" ht="15" customHeight="1" x14ac:dyDescent="0.25">
      <c r="A57" s="21" t="str">
        <f t="shared" si="2"/>
        <v/>
      </c>
      <c r="B57" s="21" t="str">
        <f t="shared" si="0"/>
        <v/>
      </c>
      <c r="C57" s="21">
        <v>12</v>
      </c>
      <c r="D57" s="21">
        <v>2</v>
      </c>
      <c r="E57" s="21" t="str">
        <f>IF('S12'!$C$5="","",'S12'!$C$5)</f>
        <v/>
      </c>
      <c r="F57" s="21" t="str">
        <f>CONCATENATE(IF('S12'!$J$13=$D57,CONCATENATE('S12'!$I$13,"-"),""),IF('S12'!$J$14=$D57,CONCATENATE('S12'!$I$14,"-"),""),IF('S12'!$J$15=$D57,CONCATENATE('S12'!$I$15,"-"),""),IF('S12'!$J$16=$D57,CONCATENATE('S12'!$I$16,"-"),""),IF('S12'!$J$17=$D57,CONCATENATE('S12'!$I$17,"-"),""),IF('S12'!$J$18=$D57,CONCATENATE('S12'!$I$18,"-"),""),IF('S12'!$J$19=$D57,CONCATENATE('S12'!$I$19,"-"),""),IF('S12'!$J$20=$D57,CONCATENATE('S12'!$I$20,"-"),""),IF('S12'!$J$21=$D57,CONCATENATE('S12'!$I$21,"-"),""),IF('S12'!$J$22=$D57,CONCATENATE('S12'!$I$22,"-"),""),)</f>
        <v/>
      </c>
      <c r="G57" s="21" t="str">
        <f>CONCATENATE(IF('S12'!$J$23=$D57,CONCATENATE('S12'!$I$23,"-"),""),IF('S12'!$J$24=$D57,CONCATENATE('S12'!$I$24,"-"),""),IF('S12'!$J$25=$D57,CONCATENATE('S12'!$I$25,"-"),""),IF('S12'!$J$26=$D57,CONCATENATE('S12'!$I$26,"-"),""),IF('S12'!$J$27=$D57,CONCATENATE('S12'!$I$27,"-"),""),IF('S12'!$J$28=$D57,CONCATENATE('S12'!$I$28,"-"),""),IF('S12'!$J$29=$D57,CONCATENATE('S12'!$I$29,"-"),""),IF('S12'!$J$30=$D57,CONCATENATE('S12'!$I$30,"-"),""),IF('S12'!$J$31=$D57,CONCATENATE('S12'!$I$31,"-"),""),IF('S12'!$J$32=$D57,CONCATENATE('S12'!$I$32,"-"),""))</f>
        <v/>
      </c>
      <c r="H57" s="21" t="str">
        <f>CONCATENATE(IF('S12'!$R$13=$D57,CONCATENATE('S12'!$Q$13,"-"),""),IF('S12'!$R$14=$D57,CONCATENATE('S12'!$Q$14,"-"),""),IF('S12'!$R$15=$D57,CONCATENATE('S12'!$Q$15,"-"),""),IF('S12'!$R$16=$D57,CONCATENATE('S12'!$Q$16,"-"),""),IF('S12'!$R$17=$D57,CONCATENATE('S12'!$Q$17,"-"),""),IF('S12'!$R$18=$D57,CONCATENATE('S12'!$Q$18,"-"),""),IF('S12'!$R$19=$D57,CONCATENATE('S12'!$Q$19,"-"),""),IF('S12'!$R$20=$D57,CONCATENATE('S12'!$Q$20,"-"),""),IF('S12'!$R$21=$D57,CONCATENATE('S12'!$Q$21,"-"),""),IF('S12'!$R$22=$D57,CONCATENATE('S12'!$Q$22,"-"),""))</f>
        <v/>
      </c>
      <c r="I57" s="21" t="str">
        <f>CONCATENATE(,IF('S12'!$R$23=$D57,CONCATENATE('S12'!$Q$23,"-"),""),IF('S12'!$R$24=$D57,CONCATENATE('S12'!$Q$24,"-"),""),IF('S12'!$R$25=$D57,CONCATENATE('S12'!$Q$25,"-"),""),IF('S12'!$R$26=$D57,CONCATENATE('S12'!$Q$26,"-"),""),IF('S12'!$R$27=$D57,CONCATENATE('S12'!$Q$27,"-"),""),IF('S12'!$R$28=$D57,CONCATENATE('S12'!$Q$28,"-"),""),IF('S12'!$R$29=$D57,CONCATENATE('S12'!$Q$29,"-"),""),IF('S12'!$R$30=$D57,CONCATENATE('S12'!$Q$30,"-"),""),IF('S12'!$R$31=$D57,CONCATENATE('S12'!$Q$31,"-"),""),IF('S12'!$R$32=$D57,CONCATENATE('S12'!$Q$32,"-"),""))</f>
        <v/>
      </c>
      <c r="J57" s="21" t="str">
        <f>CONCATENATE(IF('S12'!$Z$13=$D57,CONCATENATE('S12'!$Y$13,"-"),""),IF('S12'!$Z$14=$D57,CONCATENATE('S12'!$Y$14,"-"),""),IF('S12'!$Z$15=$D57,CONCATENATE('S12'!$Y$15,"-"),""),IF('S12'!$Z$16=$D57,CONCATENATE('S12'!$Y$16,"-"),""),IF('S12'!$Z$17=$D57,CONCATENATE('S12'!$Y$17,"-"),""),IF('S12'!$Z$18=$D57,CONCATENATE('S12'!$Y$18,"-"),""),IF('S12'!$Z$19=$D57,CONCATENATE('S12'!$Y$19,"-"),""),IF('S12'!$Z$20=$D57,CONCATENATE('S12'!$Y$20,"-"),""),IF('S12'!$Z$21=$D57,CONCATENATE('S12'!$Y$21,"-"),""),IF('S12'!$Z$22=$D57,CONCATENATE('S12'!$Y$22,"-"),""),"")</f>
        <v/>
      </c>
      <c r="K57" s="21" t="str">
        <f>CONCATENATE(IF('S12'!$Z$23=$D57,CONCATENATE('S12'!$Y$23,"-"),""),IF('S12'!$Z$24=$D57,CONCATENATE('S12'!$Y$24,"-"),""),IF('S12'!$Z$25=$D57,CONCATENATE('S12'!$Y$25,"-"),""),IF('S12'!$Z$26=$D57,CONCATENATE('S12'!$Y$26,"-"),""),IF('S12'!$Z$27=$D57,CONCATENATE('S12'!$Y$27,"-"),""),IF('S12'!$Z$28=$D57,CONCATENATE('S12'!$Y$28,"-"),""),IF('S12'!$Z$29=$D57,CONCATENATE('S12'!$Y$29,"-"),""),IF('S12'!$Z$30=$D57,CONCATENATE('S12'!$Y$30,"-"),""),IF('S12'!$Z$31=$D57,CONCATENATE('S12'!$Y$31,"-"),""),IF('S12'!$Z$32=$D57,CONCATENATE('S12'!$Y$32,"-"),""))</f>
        <v/>
      </c>
      <c r="L57" s="21" t="str">
        <f>CONCATENATE(IF('S12'!$AH$13=$D57,CONCATENATE('S12'!$AG$13,"-"),""),IF('S12'!$AH$14=$D57,CONCATENATE('S12'!$AG$14,"-"),""),IF('S12'!$AH$15=$D57,CONCATENATE('S12'!$AG$15,"-"),""),IF('S12'!$AH$16=$D57,CONCATENATE('S12'!$AG$16,"-"),""),IF('S12'!$AH$17=$D57,CONCATENATE('S12'!$AG$17,"-"),""),IF('S12'!$AH$18=$D57,CONCATENATE('S12'!$AG$18,"-"),""),IF('S12'!$AH$19=$D57,CONCATENATE('S12'!$AG$19,"-"),""),IF('S12'!$AH$20=$D57,CONCATENATE('S12'!$AG$20,"-"),""),IF('S12'!$AH$21=$D57,CONCATENATE('S12'!$AG$21,"-"),""),IF('S12'!$AH$22=$D57,CONCATENATE('S12'!$AG$22,"-"),""),"")</f>
        <v/>
      </c>
      <c r="M57" s="21" t="str">
        <f>CONCATENATE(IF('S12'!$AH$23=$D57,CONCATENATE('S12'!$AG$23,"-"),""),IF('S12'!$AH$24=$D57,CONCATENATE('S12'!$AG$24,"-"),""),IF('S12'!$AH$25=$D57,CONCATENATE('S12'!$AG$25,"-"),""),IF('S12'!$AH$26=$D57,CONCATENATE('S12'!$AG$26,"-"),""),IF('S12'!$AH$27=$D57,CONCATENATE('S12'!$AG$27,"-"),""),IF('S12'!$AH$28=$D57,CONCATENATE('S12'!$AG$28,"-"),""),IF('S12'!$AH$29=$D57,CONCATENATE('S12'!$AG$29,"-"),""),IF('S12'!$AH$30=$D57,CONCATENATE('S12'!$AG$30,"-"),""),IF('S12'!$AH$31=$D57,CONCATENATE('S12'!$AG$31,"-"),""),IF('S12'!$AH$32=$D57,CONCATENATE('S12'!$AG$32,"-"),""))</f>
        <v/>
      </c>
      <c r="N57" s="21" t="str">
        <f t="shared" si="1"/>
        <v/>
      </c>
      <c r="O57" s="21">
        <v>55</v>
      </c>
      <c r="P57" s="27" t="str">
        <f t="shared" si="3"/>
        <v/>
      </c>
      <c r="Q57" s="27" t="str">
        <f t="shared" si="4"/>
        <v/>
      </c>
      <c r="R57" s="27" t="str">
        <f>IF(P57="","",CHOOSE(VLOOKUP($O57,$A$1:$C$100,3,FALSE),AHS!$M$1,BHS!$M$1,CHS!$M$1,HMJHS!$M$1,KHS!$M$1,Kings!$M$1,MHS!$M$1,SWHS!$M$1,AMHS!$M$1,'S10'!$M$1,'S11'!$M$1,'S12'!$M$1,'S13'!$M$1,'S14'!$M$1,'S15'!$M$1,'S16'!$M$1,'S17'!$M$1,'S18'!$M$1,'S19'!$M$1,'S20'!$M$1))</f>
        <v/>
      </c>
      <c r="S57" s="25" t="str">
        <f t="shared" si="5"/>
        <v/>
      </c>
      <c r="T57" s="3" t="str">
        <f t="shared" si="6"/>
        <v/>
      </c>
      <c r="U57" s="21"/>
      <c r="V57" s="21"/>
      <c r="W57" s="21"/>
      <c r="X57" s="21"/>
      <c r="Y57" s="21"/>
      <c r="Z57" s="21"/>
    </row>
    <row r="58" spans="1:26" ht="15" customHeight="1" x14ac:dyDescent="0.25">
      <c r="A58" s="21" t="str">
        <f t="shared" si="2"/>
        <v/>
      </c>
      <c r="B58" s="21" t="str">
        <f t="shared" si="0"/>
        <v/>
      </c>
      <c r="C58" s="21">
        <v>12</v>
      </c>
      <c r="D58" s="21">
        <v>3</v>
      </c>
      <c r="E58" s="21" t="str">
        <f>IF('S12'!$C$6="","",'S12'!$C$6)</f>
        <v/>
      </c>
      <c r="F58" s="21" t="str">
        <f>CONCATENATE(IF('S12'!$J$13=$D58,CONCATENATE('S12'!$I$13,"-"),""),IF('S12'!$J$14=$D58,CONCATENATE('S12'!$I$14,"-"),""),IF('S12'!$J$15=$D58,CONCATENATE('S12'!$I$15,"-"),""),IF('S12'!$J$16=$D58,CONCATENATE('S12'!$I$16,"-"),""),IF('S12'!$J$17=$D58,CONCATENATE('S12'!$I$17,"-"),""),IF('S12'!$J$18=$D58,CONCATENATE('S12'!$I$18,"-"),""),IF('S12'!$J$19=$D58,CONCATENATE('S12'!$I$19,"-"),""),IF('S12'!$J$20=$D58,CONCATENATE('S12'!$I$20,"-"),""),IF('S12'!$J$21=$D58,CONCATENATE('S12'!$I$21,"-"),""),IF('S12'!$J$22=$D58,CONCATENATE('S12'!$I$22,"-"),""),)</f>
        <v/>
      </c>
      <c r="G58" s="21" t="str">
        <f>CONCATENATE(IF('S12'!$J$23=$D58,CONCATENATE('S12'!$I$23,"-"),""),IF('S12'!$J$24=$D58,CONCATENATE('S12'!$I$24,"-"),""),IF('S12'!$J$25=$D58,CONCATENATE('S12'!$I$25,"-"),""),IF('S12'!$J$26=$D58,CONCATENATE('S12'!$I$26,"-"),""),IF('S12'!$J$27=$D58,CONCATENATE('S12'!$I$27,"-"),""),IF('S12'!$J$28=$D58,CONCATENATE('S12'!$I$28,"-"),""),IF('S12'!$J$29=$D58,CONCATENATE('S12'!$I$29,"-"),""),IF('S12'!$J$30=$D58,CONCATENATE('S12'!$I$30,"-"),""),IF('S12'!$J$31=$D58,CONCATENATE('S12'!$I$31,"-"),""),IF('S12'!$J$32=$D58,CONCATENATE('S12'!$I$32,"-"),""))</f>
        <v/>
      </c>
      <c r="H58" s="21" t="str">
        <f>CONCATENATE(IF('S12'!$R$13=$D58,CONCATENATE('S12'!$Q$13,"-"),""),IF('S12'!$R$14=$D58,CONCATENATE('S12'!$Q$14,"-"),""),IF('S12'!$R$15=$D58,CONCATENATE('S12'!$Q$15,"-"),""),IF('S12'!$R$16=$D58,CONCATENATE('S12'!$Q$16,"-"),""),IF('S12'!$R$17=$D58,CONCATENATE('S12'!$Q$17,"-"),""),IF('S12'!$R$18=$D58,CONCATENATE('S12'!$Q$18,"-"),""),IF('S12'!$R$19=$D58,CONCATENATE('S12'!$Q$19,"-"),""),IF('S12'!$R$20=$D58,CONCATENATE('S12'!$Q$20,"-"),""),IF('S12'!$R$21=$D58,CONCATENATE('S12'!$Q$21,"-"),""),IF('S12'!$R$22=$D58,CONCATENATE('S12'!$Q$22,"-"),""))</f>
        <v/>
      </c>
      <c r="I58" s="21" t="str">
        <f>CONCATENATE(,IF('S12'!$R$23=$D58,CONCATENATE('S12'!$Q$23,"-"),""),IF('S12'!$R$24=$D58,CONCATENATE('S12'!$Q$24,"-"),""),IF('S12'!$R$25=$D58,CONCATENATE('S12'!$Q$25,"-"),""),IF('S12'!$R$26=$D58,CONCATENATE('S12'!$Q$26,"-"),""),IF('S12'!$R$27=$D58,CONCATENATE('S12'!$Q$27,"-"),""),IF('S12'!$R$28=$D58,CONCATENATE('S12'!$Q$28,"-"),""),IF('S12'!$R$29=$D58,CONCATENATE('S12'!$Q$29,"-"),""),IF('S12'!$R$30=$D58,CONCATENATE('S12'!$Q$30,"-"),""),IF('S12'!$R$31=$D58,CONCATENATE('S12'!$Q$31,"-"),""),IF('S12'!$R$32=$D58,CONCATENATE('S12'!$Q$32,"-"),""))</f>
        <v/>
      </c>
      <c r="J58" s="21" t="str">
        <f>CONCATENATE(IF('S12'!$Z$13=$D58,CONCATENATE('S12'!$Y$13,"-"),""),IF('S12'!$Z$14=$D58,CONCATENATE('S12'!$Y$14,"-"),""),IF('S12'!$Z$15=$D58,CONCATENATE('S12'!$Y$15,"-"),""),IF('S12'!$Z$16=$D58,CONCATENATE('S12'!$Y$16,"-"),""),IF('S12'!$Z$17=$D58,CONCATENATE('S12'!$Y$17,"-"),""),IF('S12'!$Z$18=$D58,CONCATENATE('S12'!$Y$18,"-"),""),IF('S12'!$Z$19=$D58,CONCATENATE('S12'!$Y$19,"-"),""),IF('S12'!$Z$20=$D58,CONCATENATE('S12'!$Y$20,"-"),""),IF('S12'!$Z$21=$D58,CONCATENATE('S12'!$Y$21,"-"),""),IF('S12'!$Z$22=$D58,CONCATENATE('S12'!$Y$22,"-"),""),"")</f>
        <v/>
      </c>
      <c r="K58" s="21" t="str">
        <f>CONCATENATE(IF('S12'!$Z$23=$D58,CONCATENATE('S12'!$Y$23,"-"),""),IF('S12'!$Z$24=$D58,CONCATENATE('S12'!$Y$24,"-"),""),IF('S12'!$Z$25=$D58,CONCATENATE('S12'!$Y$25,"-"),""),IF('S12'!$Z$26=$D58,CONCATENATE('S12'!$Y$26,"-"),""),IF('S12'!$Z$27=$D58,CONCATENATE('S12'!$Y$27,"-"),""),IF('S12'!$Z$28=$D58,CONCATENATE('S12'!$Y$28,"-"),""),IF('S12'!$Z$29=$D58,CONCATENATE('S12'!$Y$29,"-"),""),IF('S12'!$Z$30=$D58,CONCATENATE('S12'!$Y$30,"-"),""),IF('S12'!$Z$31=$D58,CONCATENATE('S12'!$Y$31,"-"),""),IF('S12'!$Z$32=$D58,CONCATENATE('S12'!$Y$32,"-"),""))</f>
        <v/>
      </c>
      <c r="L58" s="21" t="str">
        <f>CONCATENATE(IF('S12'!$AH$13=$D58,CONCATENATE('S12'!$AG$13,"-"),""),IF('S12'!$AH$14=$D58,CONCATENATE('S12'!$AG$14,"-"),""),IF('S12'!$AH$15=$D58,CONCATENATE('S12'!$AG$15,"-"),""),IF('S12'!$AH$16=$D58,CONCATENATE('S12'!$AG$16,"-"),""),IF('S12'!$AH$17=$D58,CONCATENATE('S12'!$AG$17,"-"),""),IF('S12'!$AH$18=$D58,CONCATENATE('S12'!$AG$18,"-"),""),IF('S12'!$AH$19=$D58,CONCATENATE('S12'!$AG$19,"-"),""),IF('S12'!$AH$20=$D58,CONCATENATE('S12'!$AG$20,"-"),""),IF('S12'!$AH$21=$D58,CONCATENATE('S12'!$AG$21,"-"),""),IF('S12'!$AH$22=$D58,CONCATENATE('S12'!$AG$22,"-"),""),"")</f>
        <v/>
      </c>
      <c r="M58" s="21" t="str">
        <f>CONCATENATE(IF('S12'!$AH$23=$D58,CONCATENATE('S12'!$AG$23,"-"),""),IF('S12'!$AH$24=$D58,CONCATENATE('S12'!$AG$24,"-"),""),IF('S12'!$AH$25=$D58,CONCATENATE('S12'!$AG$25,"-"),""),IF('S12'!$AH$26=$D58,CONCATENATE('S12'!$AG$26,"-"),""),IF('S12'!$AH$27=$D58,CONCATENATE('S12'!$AG$27,"-"),""),IF('S12'!$AH$28=$D58,CONCATENATE('S12'!$AG$28,"-"),""),IF('S12'!$AH$29=$D58,CONCATENATE('S12'!$AG$29,"-"),""),IF('S12'!$AH$30=$D58,CONCATENATE('S12'!$AG$30,"-"),""),IF('S12'!$AH$31=$D58,CONCATENATE('S12'!$AG$31,"-"),""),IF('S12'!$AH$32=$D58,CONCATENATE('S12'!$AG$32,"-"),""))</f>
        <v/>
      </c>
      <c r="N58" s="21" t="str">
        <f t="shared" si="1"/>
        <v/>
      </c>
      <c r="O58" s="21">
        <v>56</v>
      </c>
      <c r="P58" s="27" t="str">
        <f t="shared" si="3"/>
        <v/>
      </c>
      <c r="Q58" s="27" t="str">
        <f t="shared" si="4"/>
        <v/>
      </c>
      <c r="R58" s="27" t="str">
        <f>IF(P58="","",CHOOSE(VLOOKUP($O58,$A$1:$C$100,3,FALSE),AHS!$M$1,BHS!$M$1,CHS!$M$1,HMJHS!$M$1,KHS!$M$1,Kings!$M$1,MHS!$M$1,SWHS!$M$1,AMHS!$M$1,'S10'!$M$1,'S11'!$M$1,'S12'!$M$1,'S13'!$M$1,'S14'!$M$1,'S15'!$M$1,'S16'!$M$1,'S17'!$M$1,'S18'!$M$1,'S19'!$M$1,'S20'!$M$1))</f>
        <v/>
      </c>
      <c r="S58" s="25" t="str">
        <f t="shared" si="5"/>
        <v/>
      </c>
      <c r="T58" s="3" t="str">
        <f t="shared" si="6"/>
        <v/>
      </c>
      <c r="U58" s="21"/>
      <c r="V58" s="21"/>
      <c r="W58" s="21"/>
      <c r="X58" s="21"/>
      <c r="Y58" s="21"/>
      <c r="Z58" s="21"/>
    </row>
    <row r="59" spans="1:26" ht="15" customHeight="1" x14ac:dyDescent="0.25">
      <c r="A59" s="21" t="str">
        <f t="shared" si="2"/>
        <v/>
      </c>
      <c r="B59" s="21" t="str">
        <f t="shared" si="0"/>
        <v/>
      </c>
      <c r="C59" s="21">
        <v>12</v>
      </c>
      <c r="D59" s="21">
        <v>4</v>
      </c>
      <c r="E59" s="21" t="str">
        <f>IF('S12'!$C$7="","",'S12'!$C$7)</f>
        <v/>
      </c>
      <c r="F59" s="21" t="str">
        <f>CONCATENATE(IF('S12'!$J$13=$D59,CONCATENATE('S12'!$I$13,"-"),""),IF('S12'!$J$14=$D59,CONCATENATE('S12'!$I$14,"-"),""),IF('S12'!$J$15=$D59,CONCATENATE('S12'!$I$15,"-"),""),IF('S12'!$J$16=$D59,CONCATENATE('S12'!$I$16,"-"),""),IF('S12'!$J$17=$D59,CONCATENATE('S12'!$I$17,"-"),""),IF('S12'!$J$18=$D59,CONCATENATE('S12'!$I$18,"-"),""),IF('S12'!$J$19=$D59,CONCATENATE('S12'!$I$19,"-"),""),IF('S12'!$J$20=$D59,CONCATENATE('S12'!$I$20,"-"),""),IF('S12'!$J$21=$D59,CONCATENATE('S12'!$I$21,"-"),""),IF('S12'!$J$22=$D59,CONCATENATE('S12'!$I$22,"-"),""),)</f>
        <v/>
      </c>
      <c r="G59" s="21" t="str">
        <f>CONCATENATE(IF('S12'!$J$23=$D59,CONCATENATE('S12'!$I$23,"-"),""),IF('S12'!$J$24=$D59,CONCATENATE('S12'!$I$24,"-"),""),IF('S12'!$J$25=$D59,CONCATENATE('S12'!$I$25,"-"),""),IF('S12'!$J$26=$D59,CONCATENATE('S12'!$I$26,"-"),""),IF('S12'!$J$27=$D59,CONCATENATE('S12'!$I$27,"-"),""),IF('S12'!$J$28=$D59,CONCATENATE('S12'!$I$28,"-"),""),IF('S12'!$J$29=$D59,CONCATENATE('S12'!$I$29,"-"),""),IF('S12'!$J$30=$D59,CONCATENATE('S12'!$I$30,"-"),""),IF('S12'!$J$31=$D59,CONCATENATE('S12'!$I$31,"-"),""),IF('S12'!$J$32=$D59,CONCATENATE('S12'!$I$32,"-"),""))</f>
        <v/>
      </c>
      <c r="H59" s="21" t="str">
        <f>CONCATENATE(IF('S12'!$R$13=$D59,CONCATENATE('S12'!$Q$13,"-"),""),IF('S12'!$R$14=$D59,CONCATENATE('S12'!$Q$14,"-"),""),IF('S12'!$R$15=$D59,CONCATENATE('S12'!$Q$15,"-"),""),IF('S12'!$R$16=$D59,CONCATENATE('S12'!$Q$16,"-"),""),IF('S12'!$R$17=$D59,CONCATENATE('S12'!$Q$17,"-"),""),IF('S12'!$R$18=$D59,CONCATENATE('S12'!$Q$18,"-"),""),IF('S12'!$R$19=$D59,CONCATENATE('S12'!$Q$19,"-"),""),IF('S12'!$R$20=$D59,CONCATENATE('S12'!$Q$20,"-"),""),IF('S12'!$R$21=$D59,CONCATENATE('S12'!$Q$21,"-"),""),IF('S12'!$R$22=$D59,CONCATENATE('S12'!$Q$22,"-"),""))</f>
        <v/>
      </c>
      <c r="I59" s="21" t="str">
        <f>CONCATENATE(,IF('S12'!$R$23=$D59,CONCATENATE('S12'!$Q$23,"-"),""),IF('S12'!$R$24=$D59,CONCATENATE('S12'!$Q$24,"-"),""),IF('S12'!$R$25=$D59,CONCATENATE('S12'!$Q$25,"-"),""),IF('S12'!$R$26=$D59,CONCATENATE('S12'!$Q$26,"-"),""),IF('S12'!$R$27=$D59,CONCATENATE('S12'!$Q$27,"-"),""),IF('S12'!$R$28=$D59,CONCATENATE('S12'!$Q$28,"-"),""),IF('S12'!$R$29=$D59,CONCATENATE('S12'!$Q$29,"-"),""),IF('S12'!$R$30=$D59,CONCATENATE('S12'!$Q$30,"-"),""),IF('S12'!$R$31=$D59,CONCATENATE('S12'!$Q$31,"-"),""),IF('S12'!$R$32=$D59,CONCATENATE('S12'!$Q$32,"-"),""))</f>
        <v/>
      </c>
      <c r="J59" s="21" t="str">
        <f>CONCATENATE(IF('S12'!$Z$13=$D59,CONCATENATE('S12'!$Y$13,"-"),""),IF('S12'!$Z$14=$D59,CONCATENATE('S12'!$Y$14,"-"),""),IF('S12'!$Z$15=$D59,CONCATENATE('S12'!$Y$15,"-"),""),IF('S12'!$Z$16=$D59,CONCATENATE('S12'!$Y$16,"-"),""),IF('S12'!$Z$17=$D59,CONCATENATE('S12'!$Y$17,"-"),""),IF('S12'!$Z$18=$D59,CONCATENATE('S12'!$Y$18,"-"),""),IF('S12'!$Z$19=$D59,CONCATENATE('S12'!$Y$19,"-"),""),IF('S12'!$Z$20=$D59,CONCATENATE('S12'!$Y$20,"-"),""),IF('S12'!$Z$21=$D59,CONCATENATE('S12'!$Y$21,"-"),""),IF('S12'!$Z$22=$D59,CONCATENATE('S12'!$Y$22,"-"),""),"")</f>
        <v/>
      </c>
      <c r="K59" s="21" t="str">
        <f>CONCATENATE(IF('S12'!$Z$23=$D59,CONCATENATE('S12'!$Y$23,"-"),""),IF('S12'!$Z$24=$D59,CONCATENATE('S12'!$Y$24,"-"),""),IF('S12'!$Z$25=$D59,CONCATENATE('S12'!$Y$25,"-"),""),IF('S12'!$Z$26=$D59,CONCATENATE('S12'!$Y$26,"-"),""),IF('S12'!$Z$27=$D59,CONCATENATE('S12'!$Y$27,"-"),""),IF('S12'!$Z$28=$D59,CONCATENATE('S12'!$Y$28,"-"),""),IF('S12'!$Z$29=$D59,CONCATENATE('S12'!$Y$29,"-"),""),IF('S12'!$Z$30=$D59,CONCATENATE('S12'!$Y$30,"-"),""),IF('S12'!$Z$31=$D59,CONCATENATE('S12'!$Y$31,"-"),""),IF('S12'!$Z$32=$D59,CONCATENATE('S12'!$Y$32,"-"),""))</f>
        <v/>
      </c>
      <c r="L59" s="21" t="str">
        <f>CONCATENATE(IF('S12'!$AH$13=$D59,CONCATENATE('S12'!$AG$13,"-"),""),IF('S12'!$AH$14=$D59,CONCATENATE('S12'!$AG$14,"-"),""),IF('S12'!$AH$15=$D59,CONCATENATE('S12'!$AG$15,"-"),""),IF('S12'!$AH$16=$D59,CONCATENATE('S12'!$AG$16,"-"),""),IF('S12'!$AH$17=$D59,CONCATENATE('S12'!$AG$17,"-"),""),IF('S12'!$AH$18=$D59,CONCATENATE('S12'!$AG$18,"-"),""),IF('S12'!$AH$19=$D59,CONCATENATE('S12'!$AG$19,"-"),""),IF('S12'!$AH$20=$D59,CONCATENATE('S12'!$AG$20,"-"),""),IF('S12'!$AH$21=$D59,CONCATENATE('S12'!$AG$21,"-"),""),IF('S12'!$AH$22=$D59,CONCATENATE('S12'!$AG$22,"-"),""),"")</f>
        <v/>
      </c>
      <c r="M59" s="21" t="str">
        <f>CONCATENATE(IF('S12'!$AH$23=$D59,CONCATENATE('S12'!$AG$23,"-"),""),IF('S12'!$AH$24=$D59,CONCATENATE('S12'!$AG$24,"-"),""),IF('S12'!$AH$25=$D59,CONCATENATE('S12'!$AG$25,"-"),""),IF('S12'!$AH$26=$D59,CONCATENATE('S12'!$AG$26,"-"),""),IF('S12'!$AH$27=$D59,CONCATENATE('S12'!$AG$27,"-"),""),IF('S12'!$AH$28=$D59,CONCATENATE('S12'!$AG$28,"-"),""),IF('S12'!$AH$29=$D59,CONCATENATE('S12'!$AG$29,"-"),""),IF('S12'!$AH$30=$D59,CONCATENATE('S12'!$AG$30,"-"),""),IF('S12'!$AH$31=$D59,CONCATENATE('S12'!$AG$31,"-"),""),IF('S12'!$AH$32=$D59,CONCATENATE('S12'!$AG$32,"-"),""))</f>
        <v/>
      </c>
      <c r="N59" s="21" t="str">
        <f t="shared" si="1"/>
        <v/>
      </c>
      <c r="O59" s="21">
        <v>57</v>
      </c>
      <c r="P59" s="27" t="str">
        <f t="shared" si="3"/>
        <v/>
      </c>
      <c r="Q59" s="27" t="str">
        <f t="shared" si="4"/>
        <v/>
      </c>
      <c r="R59" s="27" t="str">
        <f>IF(P59="","",CHOOSE(VLOOKUP($O59,$A$1:$C$100,3,FALSE),AHS!$M$1,BHS!$M$1,CHS!$M$1,HMJHS!$M$1,KHS!$M$1,Kings!$M$1,MHS!$M$1,SWHS!$M$1,AMHS!$M$1,'S10'!$M$1,'S11'!$M$1,'S12'!$M$1,'S13'!$M$1,'S14'!$M$1,'S15'!$M$1,'S16'!$M$1,'S17'!$M$1,'S18'!$M$1,'S19'!$M$1,'S20'!$M$1))</f>
        <v/>
      </c>
      <c r="S59" s="25" t="str">
        <f t="shared" si="5"/>
        <v/>
      </c>
      <c r="T59" s="3" t="str">
        <f t="shared" si="6"/>
        <v/>
      </c>
      <c r="U59" s="21"/>
      <c r="V59" s="21"/>
      <c r="W59" s="21"/>
      <c r="X59" s="21"/>
      <c r="Y59" s="21"/>
      <c r="Z59" s="21"/>
    </row>
    <row r="60" spans="1:26" ht="15" customHeight="1" x14ac:dyDescent="0.25">
      <c r="A60" s="21" t="str">
        <f t="shared" si="2"/>
        <v/>
      </c>
      <c r="B60" s="21" t="str">
        <f t="shared" si="0"/>
        <v/>
      </c>
      <c r="C60" s="21">
        <v>12</v>
      </c>
      <c r="D60" s="21">
        <v>5</v>
      </c>
      <c r="E60" s="21" t="str">
        <f>IF('S12'!$C$8="","",'S12'!$C$8)</f>
        <v/>
      </c>
      <c r="F60" s="21" t="str">
        <f>CONCATENATE(IF('S12'!$J$13=$D60,CONCATENATE('S12'!$I$13,"-"),""),IF('S12'!$J$14=$D60,CONCATENATE('S12'!$I$14,"-"),""),IF('S12'!$J$15=$D60,CONCATENATE('S12'!$I$15,"-"),""),IF('S12'!$J$16=$D60,CONCATENATE('S12'!$I$16,"-"),""),IF('S12'!$J$17=$D60,CONCATENATE('S12'!$I$17,"-"),""),IF('S12'!$J$18=$D60,CONCATENATE('S12'!$I$18,"-"),""),IF('S12'!$J$19=$D60,CONCATENATE('S12'!$I$19,"-"),""),IF('S12'!$J$20=$D60,CONCATENATE('S12'!$I$20,"-"),""),IF('S12'!$J$21=$D60,CONCATENATE('S12'!$I$21,"-"),""),IF('S12'!$J$22=$D60,CONCATENATE('S12'!$I$22,"-"),""),)</f>
        <v/>
      </c>
      <c r="G60" s="21" t="str">
        <f>CONCATENATE(IF('S12'!$J$23=$D60,CONCATENATE('S12'!$I$23,"-"),""),IF('S12'!$J$24=$D60,CONCATENATE('S12'!$I$24,"-"),""),IF('S12'!$J$25=$D60,CONCATENATE('S12'!$I$25,"-"),""),IF('S12'!$J$26=$D60,CONCATENATE('S12'!$I$26,"-"),""),IF('S12'!$J$27=$D60,CONCATENATE('S12'!$I$27,"-"),""),IF('S12'!$J$28=$D60,CONCATENATE('S12'!$I$28,"-"),""),IF('S12'!$J$29=$D60,CONCATENATE('S12'!$I$29,"-"),""),IF('S12'!$J$30=$D60,CONCATENATE('S12'!$I$30,"-"),""),IF('S12'!$J$31=$D60,CONCATENATE('S12'!$I$31,"-"),""),IF('S12'!$J$32=$D60,CONCATENATE('S12'!$I$32,"-"),""))</f>
        <v/>
      </c>
      <c r="H60" s="21" t="str">
        <f>CONCATENATE(IF('S12'!$R$13=$D60,CONCATENATE('S12'!$Q$13,"-"),""),IF('S12'!$R$14=$D60,CONCATENATE('S12'!$Q$14,"-"),""),IF('S12'!$R$15=$D60,CONCATENATE('S12'!$Q$15,"-"),""),IF('S12'!$R$16=$D60,CONCATENATE('S12'!$Q$16,"-"),""),IF('S12'!$R$17=$D60,CONCATENATE('S12'!$Q$17,"-"),""),IF('S12'!$R$18=$D60,CONCATENATE('S12'!$Q$18,"-"),""),IF('S12'!$R$19=$D60,CONCATENATE('S12'!$Q$19,"-"),""),IF('S12'!$R$20=$D60,CONCATENATE('S12'!$Q$20,"-"),""),IF('S12'!$R$21=$D60,CONCATENATE('S12'!$Q$21,"-"),""),IF('S12'!$R$22=$D60,CONCATENATE('S12'!$Q$22,"-"),""))</f>
        <v/>
      </c>
      <c r="I60" s="21" t="str">
        <f>CONCATENATE(,IF('S12'!$R$23=$D60,CONCATENATE('S12'!$Q$23,"-"),""),IF('S12'!$R$24=$D60,CONCATENATE('S12'!$Q$24,"-"),""),IF('S12'!$R$25=$D60,CONCATENATE('S12'!$Q$25,"-"),""),IF('S12'!$R$26=$D60,CONCATENATE('S12'!$Q$26,"-"),""),IF('S12'!$R$27=$D60,CONCATENATE('S12'!$Q$27,"-"),""),IF('S12'!$R$28=$D60,CONCATENATE('S12'!$Q$28,"-"),""),IF('S12'!$R$29=$D60,CONCATENATE('S12'!$Q$29,"-"),""),IF('S12'!$R$30=$D60,CONCATENATE('S12'!$Q$30,"-"),""),IF('S12'!$R$31=$D60,CONCATENATE('S12'!$Q$31,"-"),""),IF('S12'!$R$32=$D60,CONCATENATE('S12'!$Q$32,"-"),""))</f>
        <v/>
      </c>
      <c r="J60" s="21" t="str">
        <f>CONCATENATE(IF('S12'!$Z$13=$D60,CONCATENATE('S12'!$Y$13,"-"),""),IF('S12'!$Z$14=$D60,CONCATENATE('S12'!$Y$14,"-"),""),IF('S12'!$Z$15=$D60,CONCATENATE('S12'!$Y$15,"-"),""),IF('S12'!$Z$16=$D60,CONCATENATE('S12'!$Y$16,"-"),""),IF('S12'!$Z$17=$D60,CONCATENATE('S12'!$Y$17,"-"),""),IF('S12'!$Z$18=$D60,CONCATENATE('S12'!$Y$18,"-"),""),IF('S12'!$Z$19=$D60,CONCATENATE('S12'!$Y$19,"-"),""),IF('S12'!$Z$20=$D60,CONCATENATE('S12'!$Y$20,"-"),""),IF('S12'!$Z$21=$D60,CONCATENATE('S12'!$Y$21,"-"),""),IF('S12'!$Z$22=$D60,CONCATENATE('S12'!$Y$22,"-"),""),"")</f>
        <v/>
      </c>
      <c r="K60" s="21" t="str">
        <f>CONCATENATE(IF('S12'!$Z$23=$D60,CONCATENATE('S12'!$Y$23,"-"),""),IF('S12'!$Z$24=$D60,CONCATENATE('S12'!$Y$24,"-"),""),IF('S12'!$Z$25=$D60,CONCATENATE('S12'!$Y$25,"-"),""),IF('S12'!$Z$26=$D60,CONCATENATE('S12'!$Y$26,"-"),""),IF('S12'!$Z$27=$D60,CONCATENATE('S12'!$Y$27,"-"),""),IF('S12'!$Z$28=$D60,CONCATENATE('S12'!$Y$28,"-"),""),IF('S12'!$Z$29=$D60,CONCATENATE('S12'!$Y$29,"-"),""),IF('S12'!$Z$30=$D60,CONCATENATE('S12'!$Y$30,"-"),""),IF('S12'!$Z$31=$D60,CONCATENATE('S12'!$Y$31,"-"),""),IF('S12'!$Z$32=$D60,CONCATENATE('S12'!$Y$32,"-"),""))</f>
        <v/>
      </c>
      <c r="L60" s="21" t="str">
        <f>CONCATENATE(IF('S12'!$AH$13=$D60,CONCATENATE('S12'!$AG$13,"-"),""),IF('S12'!$AH$14=$D60,CONCATENATE('S12'!$AG$14,"-"),""),IF('S12'!$AH$15=$D60,CONCATENATE('S12'!$AG$15,"-"),""),IF('S12'!$AH$16=$D60,CONCATENATE('S12'!$AG$16,"-"),""),IF('S12'!$AH$17=$D60,CONCATENATE('S12'!$AG$17,"-"),""),IF('S12'!$AH$18=$D60,CONCATENATE('S12'!$AG$18,"-"),""),IF('S12'!$AH$19=$D60,CONCATENATE('S12'!$AG$19,"-"),""),IF('S12'!$AH$20=$D60,CONCATENATE('S12'!$AG$20,"-"),""),IF('S12'!$AH$21=$D60,CONCATENATE('S12'!$AG$21,"-"),""),IF('S12'!$AH$22=$D60,CONCATENATE('S12'!$AG$22,"-"),""),"")</f>
        <v/>
      </c>
      <c r="M60" s="21" t="str">
        <f>CONCATENATE(IF('S12'!$AH$23=$D60,CONCATENATE('S12'!$AG$23,"-"),""),IF('S12'!$AH$24=$D60,CONCATENATE('S12'!$AG$24,"-"),""),IF('S12'!$AH$25=$D60,CONCATENATE('S12'!$AG$25,"-"),""),IF('S12'!$AH$26=$D60,CONCATENATE('S12'!$AG$26,"-"),""),IF('S12'!$AH$27=$D60,CONCATENATE('S12'!$AG$27,"-"),""),IF('S12'!$AH$28=$D60,CONCATENATE('S12'!$AG$28,"-"),""),IF('S12'!$AH$29=$D60,CONCATENATE('S12'!$AG$29,"-"),""),IF('S12'!$AH$30=$D60,CONCATENATE('S12'!$AG$30,"-"),""),IF('S12'!$AH$31=$D60,CONCATENATE('S12'!$AG$31,"-"),""),IF('S12'!$AH$32=$D60,CONCATENATE('S12'!$AG$32,"-"),""))</f>
        <v/>
      </c>
      <c r="N60" s="21" t="str">
        <f t="shared" si="1"/>
        <v/>
      </c>
      <c r="O60" s="21">
        <v>58</v>
      </c>
      <c r="P60" s="27" t="str">
        <f t="shared" si="3"/>
        <v/>
      </c>
      <c r="Q60" s="27" t="str">
        <f t="shared" si="4"/>
        <v/>
      </c>
      <c r="R60" s="27" t="str">
        <f>IF(P60="","",CHOOSE(VLOOKUP($O60,$A$1:$C$100,3,FALSE),AHS!$M$1,BHS!$M$1,CHS!$M$1,HMJHS!$M$1,KHS!$M$1,Kings!$M$1,MHS!$M$1,SWHS!$M$1,AMHS!$M$1,'S10'!$M$1,'S11'!$M$1,'S12'!$M$1,'S13'!$M$1,'S14'!$M$1,'S15'!$M$1,'S16'!$M$1,'S17'!$M$1,'S18'!$M$1,'S19'!$M$1,'S20'!$M$1))</f>
        <v/>
      </c>
      <c r="S60" s="25" t="str">
        <f t="shared" si="5"/>
        <v/>
      </c>
      <c r="T60" s="3" t="str">
        <f t="shared" si="6"/>
        <v/>
      </c>
      <c r="U60" s="21"/>
      <c r="V60" s="21"/>
      <c r="W60" s="21"/>
      <c r="X60" s="21"/>
      <c r="Y60" s="21"/>
      <c r="Z60" s="21"/>
    </row>
    <row r="61" spans="1:26" ht="15" customHeight="1" x14ac:dyDescent="0.25">
      <c r="A61" s="21" t="str">
        <f t="shared" si="2"/>
        <v/>
      </c>
      <c r="B61" s="21" t="str">
        <f t="shared" si="0"/>
        <v/>
      </c>
      <c r="C61" s="21">
        <v>13</v>
      </c>
      <c r="D61" s="21">
        <v>1</v>
      </c>
      <c r="E61" s="21" t="str">
        <f>IF('S13'!$C$4="","",'S13'!$C$4)</f>
        <v/>
      </c>
      <c r="F61" s="21" t="str">
        <f>CONCATENATE(IF('S13'!$J$13=$D61,CONCATENATE('S13'!$I$13,"-"),""),IF('S13'!$J$14=$D61,CONCATENATE('S13'!$I$14,"-"),""),IF('S13'!$J$15=$D61,CONCATENATE('S13'!$I$15,"-"),""),IF('S13'!$J$16=$D61,CONCATENATE('S13'!$I$16,"-"),""),IF('S13'!$J$17=$D61,CONCATENATE('S13'!$I$17,"-"),""),IF('S13'!$J$18=$D61,CONCATENATE('S13'!$I$18,"-"),""),IF('S13'!$J$19=$D61,CONCATENATE('S13'!$I$19,"-"),""),IF('S13'!$J$20=$D61,CONCATENATE('S13'!$I$20,"-"),""),IF('S13'!$J$21=$D61,CONCATENATE('S13'!$I$21,"-"),""),IF('S13'!$J$22=$D61,CONCATENATE('S13'!$I$22,"-"),""),)</f>
        <v/>
      </c>
      <c r="G61" s="21" t="str">
        <f>CONCATENATE(IF('S13'!$J$23=$D61,CONCATENATE('S13'!$I$23,"-"),""),IF('S13'!$J$24=$D61,CONCATENATE('S13'!$I$24,"-"),""),IF('S13'!$J$25=$D61,CONCATENATE('S13'!$I$25,"-"),""),IF('S13'!$J$26=$D61,CONCATENATE('S13'!$I$26,"-"),""),IF('S13'!$J$27=$D61,CONCATENATE('S13'!$I$27,"-"),""),IF('S13'!$J$28=$D61,CONCATENATE('S13'!$I$28,"-"),""),IF('S13'!$J$29=$D61,CONCATENATE('S13'!$I$29,"-"),""),IF('S13'!$J$30=$D61,CONCATENATE('S13'!$I$30,"-"),""),IF('S13'!$J$31=$D61,CONCATENATE('S13'!$I$31,"-"),""),IF('S13'!$J$32=$D61,CONCATENATE('S13'!$I$32,"-"),""))</f>
        <v/>
      </c>
      <c r="H61" s="21" t="str">
        <f>CONCATENATE(IF('S13'!$R$13=$D61,CONCATENATE('S13'!$Q$13,"-"),""),IF('S13'!$R$14=$D61,CONCATENATE('S13'!$Q$14,"-"),""),IF('S13'!$R$15=$D61,CONCATENATE('S13'!$Q$15,"-"),""),IF('S13'!$R$16=$D61,CONCATENATE('S13'!$Q$16,"-"),""),IF('S13'!$R$17=$D61,CONCATENATE('S13'!$Q$17,"-"),""),IF('S13'!$R$18=$D61,CONCATENATE('S13'!$Q$18,"-"),""),IF('S13'!$R$19=$D61,CONCATENATE('S13'!$Q$19,"-"),""),IF('S13'!$R$20=$D61,CONCATENATE('S13'!$Q$20,"-"),""),IF('S13'!$R$21=$D61,CONCATENATE('S13'!$Q$21,"-"),""),IF('S13'!$R$22=$D61,CONCATENATE('S13'!$Q$22,"-"),""))</f>
        <v/>
      </c>
      <c r="I61" s="21" t="str">
        <f>CONCATENATE(,IF('S13'!$R$23=$D61,CONCATENATE('S13'!$Q$23,"-"),""),IF('S13'!$R$24=$D61,CONCATENATE('S13'!$Q$24,"-"),""),IF('S13'!$R$25=$D61,CONCATENATE('S13'!$Q$25,"-"),""),IF('S13'!$R$26=$D61,CONCATENATE('S13'!$Q$26,"-"),""),IF('S13'!$R$27=$D61,CONCATENATE('S13'!$Q$27,"-"),""),IF('S13'!$R$28=$D61,CONCATENATE('S13'!$Q$28,"-"),""),IF('S13'!$R$29=$D61,CONCATENATE('S13'!$Q$29,"-"),""),IF('S13'!$R$30=$D61,CONCATENATE('S13'!$Q$30,"-"),""),IF('S13'!$R$31=$D61,CONCATENATE('S13'!$Q$31,"-"),""),IF('S13'!$R$32=$D61,CONCATENATE('S13'!$Q$32,"-"),""))</f>
        <v/>
      </c>
      <c r="J61" s="21" t="str">
        <f>CONCATENATE(IF('S13'!$Z$13=$D61,CONCATENATE('S13'!$Y$13,"-"),""),IF('S13'!$Z$14=$D61,CONCATENATE('S13'!$Y$14,"-"),""),IF('S13'!$Z$15=$D61,CONCATENATE('S13'!$Y$15,"-"),""),IF('S13'!$Z$16=$D61,CONCATENATE('S13'!$Y$16,"-"),""),IF('S13'!$Z$17=$D61,CONCATENATE('S13'!$Y$17,"-"),""),IF('S13'!$Z$18=$D61,CONCATENATE('S13'!$Y$18,"-"),""),IF('S13'!$Z$19=$D61,CONCATENATE('S13'!$Y$19,"-"),""),IF('S13'!$Z$20=$D61,CONCATENATE('S13'!$Y$20,"-"),""),IF('S13'!$Z$21=$D61,CONCATENATE('S13'!$Y$21,"-"),""),IF('S13'!$Z$22=$D61,CONCATENATE('S13'!$Y$22,"-"),""),"")</f>
        <v/>
      </c>
      <c r="K61" s="21" t="str">
        <f>CONCATENATE(IF('S13'!$Z$23=$D61,CONCATENATE('S13'!$Y$23,"-"),""),IF('S13'!$Z$24=$D61,CONCATENATE('S13'!$Y$24,"-"),""),IF('S13'!$Z$25=$D61,CONCATENATE('S13'!$Y$25,"-"),""),IF('S13'!$Z$26=$D61,CONCATENATE('S13'!$Y$26,"-"),""),IF('S13'!$Z$27=$D61,CONCATENATE('S13'!$Y$27,"-"),""),IF('S13'!$Z$28=$D61,CONCATENATE('S13'!$Y$28,"-"),""),IF('S13'!$Z$29=$D61,CONCATENATE('S13'!$Y$29,"-"),""),IF('S13'!$Z$30=$D61,CONCATENATE('S13'!$Y$30,"-"),""),IF('S13'!$Z$31=$D61,CONCATENATE('S13'!$Y$31,"-"),""),IF('S13'!$Z$32=$D61,CONCATENATE('S13'!$Y$32,"-"),""))</f>
        <v/>
      </c>
      <c r="L61" s="21" t="str">
        <f>CONCATENATE(IF('S13'!$AH$13=$D61,CONCATENATE('S13'!$AG$13,"-"),""),IF('S13'!$AH$14=$D61,CONCATENATE('S13'!$AG$14,"-"),""),IF('S13'!$AH$15=$D61,CONCATENATE('S13'!$AG$15,"-"),""),IF('S13'!$AH$16=$D61,CONCATENATE('S13'!$AG$16,"-"),""),IF('S13'!$AH$17=$D61,CONCATENATE('S13'!$AG$17,"-"),""),IF('S13'!$AH$18=$D61,CONCATENATE('S13'!$AG$18,"-"),""),IF('S13'!$AH$19=$D61,CONCATENATE('S13'!$AG$19,"-"),""),IF('S13'!$AH$20=$D61,CONCATENATE('S13'!$AG$20,"-"),""),IF('S13'!$AH$21=$D61,CONCATENATE('S13'!$AG$21,"-"),""),IF('S13'!$AH$22=$D61,CONCATENATE('S13'!$AG$22,"-"),""),"")</f>
        <v/>
      </c>
      <c r="M61" s="21" t="str">
        <f>CONCATENATE(IF('S13'!$AH$23=$D61,CONCATENATE('S13'!$AG$23,"-"),""),IF('S13'!$AH$24=$D61,CONCATENATE('S13'!$AG$24,"-"),""),IF('S13'!$AH$25=$D61,CONCATENATE('S13'!$AG$25,"-"),""),IF('S13'!$AH$26=$D61,CONCATENATE('S13'!$AG$26,"-"),""),IF('S13'!$AH$27=$D61,CONCATENATE('S13'!$AG$27,"-"),""),IF('S13'!$AH$28=$D61,CONCATENATE('S13'!$AG$28,"-"),""),IF('S13'!$AH$29=$D61,CONCATENATE('S13'!$AG$29,"-"),""),IF('S13'!$AH$30=$D61,CONCATENATE('S13'!$AG$30,"-"),""),IF('S13'!$AH$31=$D61,CONCATENATE('S13'!$AG$31,"-"),""),IF('S13'!$AH$32=$D61,CONCATENATE('S13'!$AG$32,"-"),""))</f>
        <v/>
      </c>
      <c r="N61" s="21" t="str">
        <f t="shared" si="1"/>
        <v/>
      </c>
      <c r="O61" s="21">
        <v>59</v>
      </c>
      <c r="P61" s="27" t="str">
        <f t="shared" si="3"/>
        <v/>
      </c>
      <c r="Q61" s="27" t="str">
        <f t="shared" si="4"/>
        <v/>
      </c>
      <c r="R61" s="27" t="str">
        <f>IF(P61="","",CHOOSE(VLOOKUP($O61,$A$1:$C$100,3,FALSE),AHS!$M$1,BHS!$M$1,CHS!$M$1,HMJHS!$M$1,KHS!$M$1,Kings!$M$1,MHS!$M$1,SWHS!$M$1,AMHS!$M$1,'S10'!$M$1,'S11'!$M$1,'S12'!$M$1,'S13'!$M$1,'S14'!$M$1,'S15'!$M$1,'S16'!$M$1,'S17'!$M$1,'S18'!$M$1,'S19'!$M$1,'S20'!$M$1))</f>
        <v/>
      </c>
      <c r="S61" s="25" t="str">
        <f t="shared" si="5"/>
        <v/>
      </c>
      <c r="T61" s="3" t="str">
        <f t="shared" si="6"/>
        <v/>
      </c>
      <c r="U61" s="21"/>
      <c r="V61" s="21"/>
      <c r="W61" s="21"/>
      <c r="X61" s="21"/>
      <c r="Y61" s="21"/>
      <c r="Z61" s="21"/>
    </row>
    <row r="62" spans="1:26" ht="15" customHeight="1" x14ac:dyDescent="0.25">
      <c r="A62" s="21" t="str">
        <f t="shared" si="2"/>
        <v/>
      </c>
      <c r="B62" s="21" t="str">
        <f t="shared" si="0"/>
        <v/>
      </c>
      <c r="C62" s="21">
        <v>13</v>
      </c>
      <c r="D62" s="21">
        <v>2</v>
      </c>
      <c r="E62" s="21" t="str">
        <f>IF('S13'!$C$5="","",'S13'!$C$5)</f>
        <v/>
      </c>
      <c r="F62" s="21" t="str">
        <f>CONCATENATE(IF('S13'!$J$13=$D62,CONCATENATE('S13'!$I$13,"-"),""),IF('S13'!$J$14=$D62,CONCATENATE('S13'!$I$14,"-"),""),IF('S13'!$J$15=$D62,CONCATENATE('S13'!$I$15,"-"),""),IF('S13'!$J$16=$D62,CONCATENATE('S13'!$I$16,"-"),""),IF('S13'!$J$17=$D62,CONCATENATE('S13'!$I$17,"-"),""),IF('S13'!$J$18=$D62,CONCATENATE('S13'!$I$18,"-"),""),IF('S13'!$J$19=$D62,CONCATENATE('S13'!$I$19,"-"),""),IF('S13'!$J$20=$D62,CONCATENATE('S13'!$I$20,"-"),""),IF('S13'!$J$21=$D62,CONCATENATE('S13'!$I$21,"-"),""),IF('S13'!$J$22=$D62,CONCATENATE('S13'!$I$22,"-"),""),)</f>
        <v/>
      </c>
      <c r="G62" s="21" t="str">
        <f>CONCATENATE(IF('S13'!$J$23=$D62,CONCATENATE('S13'!$I$23,"-"),""),IF('S13'!$J$24=$D62,CONCATENATE('S13'!$I$24,"-"),""),IF('S13'!$J$25=$D62,CONCATENATE('S13'!$I$25,"-"),""),IF('S13'!$J$26=$D62,CONCATENATE('S13'!$I$26,"-"),""),IF('S13'!$J$27=$D62,CONCATENATE('S13'!$I$27,"-"),""),IF('S13'!$J$28=$D62,CONCATENATE('S13'!$I$28,"-"),""),IF('S13'!$J$29=$D62,CONCATENATE('S13'!$I$29,"-"),""),IF('S13'!$J$30=$D62,CONCATENATE('S13'!$I$30,"-"),""),IF('S13'!$J$31=$D62,CONCATENATE('S13'!$I$31,"-"),""),IF('S13'!$J$32=$D62,CONCATENATE('S13'!$I$32,"-"),""))</f>
        <v/>
      </c>
      <c r="H62" s="21" t="str">
        <f>CONCATENATE(IF('S13'!$R$13=$D62,CONCATENATE('S13'!$Q$13,"-"),""),IF('S13'!$R$14=$D62,CONCATENATE('S13'!$Q$14,"-"),""),IF('S13'!$R$15=$D62,CONCATENATE('S13'!$Q$15,"-"),""),IF('S13'!$R$16=$D62,CONCATENATE('S13'!$Q$16,"-"),""),IF('S13'!$R$17=$D62,CONCATENATE('S13'!$Q$17,"-"),""),IF('S13'!$R$18=$D62,CONCATENATE('S13'!$Q$18,"-"),""),IF('S13'!$R$19=$D62,CONCATENATE('S13'!$Q$19,"-"),""),IF('S13'!$R$20=$D62,CONCATENATE('S13'!$Q$20,"-"),""),IF('S13'!$R$21=$D62,CONCATENATE('S13'!$Q$21,"-"),""),IF('S13'!$R$22=$D62,CONCATENATE('S13'!$Q$22,"-"),""))</f>
        <v/>
      </c>
      <c r="I62" s="21" t="str">
        <f>CONCATENATE(,IF('S13'!$R$23=$D62,CONCATENATE('S13'!$Q$23,"-"),""),IF('S13'!$R$24=$D62,CONCATENATE('S13'!$Q$24,"-"),""),IF('S13'!$R$25=$D62,CONCATENATE('S13'!$Q$25,"-"),""),IF('S13'!$R$26=$D62,CONCATENATE('S13'!$Q$26,"-"),""),IF('S13'!$R$27=$D62,CONCATENATE('S13'!$Q$27,"-"),""),IF('S13'!$R$28=$D62,CONCATENATE('S13'!$Q$28,"-"),""),IF('S13'!$R$29=$D62,CONCATENATE('S13'!$Q$29,"-"),""),IF('S13'!$R$30=$D62,CONCATENATE('S13'!$Q$30,"-"),""),IF('S13'!$R$31=$D62,CONCATENATE('S13'!$Q$31,"-"),""),IF('S13'!$R$32=$D62,CONCATENATE('S13'!$Q$32,"-"),""))</f>
        <v/>
      </c>
      <c r="J62" s="21" t="str">
        <f>CONCATENATE(IF('S13'!$Z$13=$D62,CONCATENATE('S13'!$Y$13,"-"),""),IF('S13'!$Z$14=$D62,CONCATENATE('S13'!$Y$14,"-"),""),IF('S13'!$Z$15=$D62,CONCATENATE('S13'!$Y$15,"-"),""),IF('S13'!$Z$16=$D62,CONCATENATE('S13'!$Y$16,"-"),""),IF('S13'!$Z$17=$D62,CONCATENATE('S13'!$Y$17,"-"),""),IF('S13'!$Z$18=$D62,CONCATENATE('S13'!$Y$18,"-"),""),IF('S13'!$Z$19=$D62,CONCATENATE('S13'!$Y$19,"-"),""),IF('S13'!$Z$20=$D62,CONCATENATE('S13'!$Y$20,"-"),""),IF('S13'!$Z$21=$D62,CONCATENATE('S13'!$Y$21,"-"),""),IF('S13'!$Z$22=$D62,CONCATENATE('S13'!$Y$22,"-"),""),"")</f>
        <v/>
      </c>
      <c r="K62" s="21" t="str">
        <f>CONCATENATE(IF('S13'!$Z$23=$D62,CONCATENATE('S13'!$Y$23,"-"),""),IF('S13'!$Z$24=$D62,CONCATENATE('S13'!$Y$24,"-"),""),IF('S13'!$Z$25=$D62,CONCATENATE('S13'!$Y$25,"-"),""),IF('S13'!$Z$26=$D62,CONCATENATE('S13'!$Y$26,"-"),""),IF('S13'!$Z$27=$D62,CONCATENATE('S13'!$Y$27,"-"),""),IF('S13'!$Z$28=$D62,CONCATENATE('S13'!$Y$28,"-"),""),IF('S13'!$Z$29=$D62,CONCATENATE('S13'!$Y$29,"-"),""),IF('S13'!$Z$30=$D62,CONCATENATE('S13'!$Y$30,"-"),""),IF('S13'!$Z$31=$D62,CONCATENATE('S13'!$Y$31,"-"),""),IF('S13'!$Z$32=$D62,CONCATENATE('S13'!$Y$32,"-"),""))</f>
        <v/>
      </c>
      <c r="L62" s="21" t="str">
        <f>CONCATENATE(IF('S13'!$AH$13=$D62,CONCATENATE('S13'!$AG$13,"-"),""),IF('S13'!$AH$14=$D62,CONCATENATE('S13'!$AG$14,"-"),""),IF('S13'!$AH$15=$D62,CONCATENATE('S13'!$AG$15,"-"),""),IF('S13'!$AH$16=$D62,CONCATENATE('S13'!$AG$16,"-"),""),IF('S13'!$AH$17=$D62,CONCATENATE('S13'!$AG$17,"-"),""),IF('S13'!$AH$18=$D62,CONCATENATE('S13'!$AG$18,"-"),""),IF('S13'!$AH$19=$D62,CONCATENATE('S13'!$AG$19,"-"),""),IF('S13'!$AH$20=$D62,CONCATENATE('S13'!$AG$20,"-"),""),IF('S13'!$AH$21=$D62,CONCATENATE('S13'!$AG$21,"-"),""),IF('S13'!$AH$22=$D62,CONCATENATE('S13'!$AG$22,"-"),""),"")</f>
        <v/>
      </c>
      <c r="M62" s="21" t="str">
        <f>CONCATENATE(IF('S13'!$AH$23=$D62,CONCATENATE('S13'!$AG$23,"-"),""),IF('S13'!$AH$24=$D62,CONCATENATE('S13'!$AG$24,"-"),""),IF('S13'!$AH$25=$D62,CONCATENATE('S13'!$AG$25,"-"),""),IF('S13'!$AH$26=$D62,CONCATENATE('S13'!$AG$26,"-"),""),IF('S13'!$AH$27=$D62,CONCATENATE('S13'!$AG$27,"-"),""),IF('S13'!$AH$28=$D62,CONCATENATE('S13'!$AG$28,"-"),""),IF('S13'!$AH$29=$D62,CONCATENATE('S13'!$AG$29,"-"),""),IF('S13'!$AH$30=$D62,CONCATENATE('S13'!$AG$30,"-"),""),IF('S13'!$AH$31=$D62,CONCATENATE('S13'!$AG$31,"-"),""),IF('S13'!$AH$32=$D62,CONCATENATE('S13'!$AG$32,"-"),""))</f>
        <v/>
      </c>
      <c r="N62" s="21" t="str">
        <f t="shared" si="1"/>
        <v/>
      </c>
      <c r="O62" s="21">
        <v>60</v>
      </c>
      <c r="P62" s="27" t="str">
        <f t="shared" si="3"/>
        <v/>
      </c>
      <c r="Q62" s="27" t="str">
        <f t="shared" si="4"/>
        <v/>
      </c>
      <c r="R62" s="27" t="str">
        <f>IF(P62="","",CHOOSE(VLOOKUP($O62,$A$1:$C$100,3,FALSE),AHS!$M$1,BHS!$M$1,CHS!$M$1,HMJHS!$M$1,KHS!$M$1,Kings!$M$1,MHS!$M$1,SWHS!$M$1,AMHS!$M$1,'S10'!$M$1,'S11'!$M$1,'S12'!$M$1,'S13'!$M$1,'S14'!$M$1,'S15'!$M$1,'S16'!$M$1,'S17'!$M$1,'S18'!$M$1,'S19'!$M$1,'S20'!$M$1))</f>
        <v/>
      </c>
      <c r="S62" s="25" t="str">
        <f t="shared" si="5"/>
        <v/>
      </c>
      <c r="T62" s="3" t="str">
        <f t="shared" si="6"/>
        <v/>
      </c>
      <c r="U62" s="21"/>
      <c r="V62" s="21"/>
      <c r="W62" s="21"/>
      <c r="X62" s="21"/>
      <c r="Y62" s="21"/>
      <c r="Z62" s="21"/>
    </row>
    <row r="63" spans="1:26" ht="15" customHeight="1" x14ac:dyDescent="0.25">
      <c r="A63" s="21" t="str">
        <f t="shared" si="2"/>
        <v/>
      </c>
      <c r="B63" s="21" t="str">
        <f t="shared" si="0"/>
        <v/>
      </c>
      <c r="C63" s="21">
        <v>13</v>
      </c>
      <c r="D63" s="21">
        <v>3</v>
      </c>
      <c r="E63" s="21" t="str">
        <f>IF('S13'!$C$6="","",'S13'!$C$6)</f>
        <v/>
      </c>
      <c r="F63" s="21" t="str">
        <f>CONCATENATE(IF('S13'!$J$13=$D63,CONCATENATE('S13'!$I$13,"-"),""),IF('S13'!$J$14=$D63,CONCATENATE('S13'!$I$14,"-"),""),IF('S13'!$J$15=$D63,CONCATENATE('S13'!$I$15,"-"),""),IF('S13'!$J$16=$D63,CONCATENATE('S13'!$I$16,"-"),""),IF('S13'!$J$17=$D63,CONCATENATE('S13'!$I$17,"-"),""),IF('S13'!$J$18=$D63,CONCATENATE('S13'!$I$18,"-"),""),IF('S13'!$J$19=$D63,CONCATENATE('S13'!$I$19,"-"),""),IF('S13'!$J$20=$D63,CONCATENATE('S13'!$I$20,"-"),""),IF('S13'!$J$21=$D63,CONCATENATE('S13'!$I$21,"-"),""),IF('S13'!$J$22=$D63,CONCATENATE('S13'!$I$22,"-"),""),)</f>
        <v/>
      </c>
      <c r="G63" s="21" t="str">
        <f>CONCATENATE(IF('S13'!$J$23=$D63,CONCATENATE('S13'!$I$23,"-"),""),IF('S13'!$J$24=$D63,CONCATENATE('S13'!$I$24,"-"),""),IF('S13'!$J$25=$D63,CONCATENATE('S13'!$I$25,"-"),""),IF('S13'!$J$26=$D63,CONCATENATE('S13'!$I$26,"-"),""),IF('S13'!$J$27=$D63,CONCATENATE('S13'!$I$27,"-"),""),IF('S13'!$J$28=$D63,CONCATENATE('S13'!$I$28,"-"),""),IF('S13'!$J$29=$D63,CONCATENATE('S13'!$I$29,"-"),""),IF('S13'!$J$30=$D63,CONCATENATE('S13'!$I$30,"-"),""),IF('S13'!$J$31=$D63,CONCATENATE('S13'!$I$31,"-"),""),IF('S13'!$J$32=$D63,CONCATENATE('S13'!$I$32,"-"),""))</f>
        <v/>
      </c>
      <c r="H63" s="21" t="str">
        <f>CONCATENATE(IF('S13'!$R$13=$D63,CONCATENATE('S13'!$Q$13,"-"),""),IF('S13'!$R$14=$D63,CONCATENATE('S13'!$Q$14,"-"),""),IF('S13'!$R$15=$D63,CONCATENATE('S13'!$Q$15,"-"),""),IF('S13'!$R$16=$D63,CONCATENATE('S13'!$Q$16,"-"),""),IF('S13'!$R$17=$D63,CONCATENATE('S13'!$Q$17,"-"),""),IF('S13'!$R$18=$D63,CONCATENATE('S13'!$Q$18,"-"),""),IF('S13'!$R$19=$D63,CONCATENATE('S13'!$Q$19,"-"),""),IF('S13'!$R$20=$D63,CONCATENATE('S13'!$Q$20,"-"),""),IF('S13'!$R$21=$D63,CONCATENATE('S13'!$Q$21,"-"),""),IF('S13'!$R$22=$D63,CONCATENATE('S13'!$Q$22,"-"),""))</f>
        <v/>
      </c>
      <c r="I63" s="21" t="str">
        <f>CONCATENATE(,IF('S13'!$R$23=$D63,CONCATENATE('S13'!$Q$23,"-"),""),IF('S13'!$R$24=$D63,CONCATENATE('S13'!$Q$24,"-"),""),IF('S13'!$R$25=$D63,CONCATENATE('S13'!$Q$25,"-"),""),IF('S13'!$R$26=$D63,CONCATENATE('S13'!$Q$26,"-"),""),IF('S13'!$R$27=$D63,CONCATENATE('S13'!$Q$27,"-"),""),IF('S13'!$R$28=$D63,CONCATENATE('S13'!$Q$28,"-"),""),IF('S13'!$R$29=$D63,CONCATENATE('S13'!$Q$29,"-"),""),IF('S13'!$R$30=$D63,CONCATENATE('S13'!$Q$30,"-"),""),IF('S13'!$R$31=$D63,CONCATENATE('S13'!$Q$31,"-"),""),IF('S13'!$R$32=$D63,CONCATENATE('S13'!$Q$32,"-"),""))</f>
        <v/>
      </c>
      <c r="J63" s="21" t="str">
        <f>CONCATENATE(IF('S13'!$Z$13=$D63,CONCATENATE('S13'!$Y$13,"-"),""),IF('S13'!$Z$14=$D63,CONCATENATE('S13'!$Y$14,"-"),""),IF('S13'!$Z$15=$D63,CONCATENATE('S13'!$Y$15,"-"),""),IF('S13'!$Z$16=$D63,CONCATENATE('S13'!$Y$16,"-"),""),IF('S13'!$Z$17=$D63,CONCATENATE('S13'!$Y$17,"-"),""),IF('S13'!$Z$18=$D63,CONCATENATE('S13'!$Y$18,"-"),""),IF('S13'!$Z$19=$D63,CONCATENATE('S13'!$Y$19,"-"),""),IF('S13'!$Z$20=$D63,CONCATENATE('S13'!$Y$20,"-"),""),IF('S13'!$Z$21=$D63,CONCATENATE('S13'!$Y$21,"-"),""),IF('S13'!$Z$22=$D63,CONCATENATE('S13'!$Y$22,"-"),""),"")</f>
        <v/>
      </c>
      <c r="K63" s="21" t="str">
        <f>CONCATENATE(IF('S13'!$Z$23=$D63,CONCATENATE('S13'!$Y$23,"-"),""),IF('S13'!$Z$24=$D63,CONCATENATE('S13'!$Y$24,"-"),""),IF('S13'!$Z$25=$D63,CONCATENATE('S13'!$Y$25,"-"),""),IF('S13'!$Z$26=$D63,CONCATENATE('S13'!$Y$26,"-"),""),IF('S13'!$Z$27=$D63,CONCATENATE('S13'!$Y$27,"-"),""),IF('S13'!$Z$28=$D63,CONCATENATE('S13'!$Y$28,"-"),""),IF('S13'!$Z$29=$D63,CONCATENATE('S13'!$Y$29,"-"),""),IF('S13'!$Z$30=$D63,CONCATENATE('S13'!$Y$30,"-"),""),IF('S13'!$Z$31=$D63,CONCATENATE('S13'!$Y$31,"-"),""),IF('S13'!$Z$32=$D63,CONCATENATE('S13'!$Y$32,"-"),""))</f>
        <v/>
      </c>
      <c r="L63" s="21" t="str">
        <f>CONCATENATE(IF('S13'!$AH$13=$D63,CONCATENATE('S13'!$AG$13,"-"),""),IF('S13'!$AH$14=$D63,CONCATENATE('S13'!$AG$14,"-"),""),IF('S13'!$AH$15=$D63,CONCATENATE('S13'!$AG$15,"-"),""),IF('S13'!$AH$16=$D63,CONCATENATE('S13'!$AG$16,"-"),""),IF('S13'!$AH$17=$D63,CONCATENATE('S13'!$AG$17,"-"),""),IF('S13'!$AH$18=$D63,CONCATENATE('S13'!$AG$18,"-"),""),IF('S13'!$AH$19=$D63,CONCATENATE('S13'!$AG$19,"-"),""),IF('S13'!$AH$20=$D63,CONCATENATE('S13'!$AG$20,"-"),""),IF('S13'!$AH$21=$D63,CONCATENATE('S13'!$AG$21,"-"),""),IF('S13'!$AH$22=$D63,CONCATENATE('S13'!$AG$22,"-"),""),"")</f>
        <v/>
      </c>
      <c r="M63" s="21" t="str">
        <f>CONCATENATE(IF('S13'!$AH$23=$D63,CONCATENATE('S13'!$AG$23,"-"),""),IF('S13'!$AH$24=$D63,CONCATENATE('S13'!$AG$24,"-"),""),IF('S13'!$AH$25=$D63,CONCATENATE('S13'!$AG$25,"-"),""),IF('S13'!$AH$26=$D63,CONCATENATE('S13'!$AG$26,"-"),""),IF('S13'!$AH$27=$D63,CONCATENATE('S13'!$AG$27,"-"),""),IF('S13'!$AH$28=$D63,CONCATENATE('S13'!$AG$28,"-"),""),IF('S13'!$AH$29=$D63,CONCATENATE('S13'!$AG$29,"-"),""),IF('S13'!$AH$30=$D63,CONCATENATE('S13'!$AG$30,"-"),""),IF('S13'!$AH$31=$D63,CONCATENATE('S13'!$AG$31,"-"),""),IF('S13'!$AH$32=$D63,CONCATENATE('S13'!$AG$32,"-"),""))</f>
        <v/>
      </c>
      <c r="N63" s="21" t="str">
        <f t="shared" si="1"/>
        <v/>
      </c>
      <c r="O63" s="21">
        <v>61</v>
      </c>
      <c r="P63" s="27" t="str">
        <f t="shared" si="3"/>
        <v/>
      </c>
      <c r="Q63" s="27" t="str">
        <f t="shared" si="4"/>
        <v/>
      </c>
      <c r="R63" s="27" t="str">
        <f>IF(P63="","",CHOOSE(VLOOKUP($O63,$A$1:$C$100,3,FALSE),AHS!$M$1,BHS!$M$1,CHS!$M$1,HMJHS!$M$1,KHS!$M$1,Kings!$M$1,MHS!$M$1,SWHS!$M$1,AMHS!$M$1,'S10'!$M$1,'S11'!$M$1,'S12'!$M$1,'S13'!$M$1,'S14'!$M$1,'S15'!$M$1,'S16'!$M$1,'S17'!$M$1,'S18'!$M$1,'S19'!$M$1,'S20'!$M$1))</f>
        <v/>
      </c>
      <c r="S63" s="25" t="str">
        <f t="shared" si="5"/>
        <v/>
      </c>
      <c r="T63" s="3" t="str">
        <f t="shared" si="6"/>
        <v/>
      </c>
      <c r="U63" s="21"/>
      <c r="V63" s="21"/>
      <c r="W63" s="21"/>
      <c r="X63" s="21"/>
      <c r="Y63" s="21"/>
      <c r="Z63" s="21"/>
    </row>
    <row r="64" spans="1:26" ht="15" customHeight="1" x14ac:dyDescent="0.25">
      <c r="A64" s="21" t="str">
        <f t="shared" si="2"/>
        <v/>
      </c>
      <c r="B64" s="21" t="str">
        <f t="shared" si="0"/>
        <v/>
      </c>
      <c r="C64" s="21">
        <v>13</v>
      </c>
      <c r="D64" s="21">
        <v>4</v>
      </c>
      <c r="E64" s="21" t="str">
        <f>IF('S13'!$C$7="","",'S13'!$C$7)</f>
        <v/>
      </c>
      <c r="F64" s="21" t="str">
        <f>CONCATENATE(IF('S13'!$J$13=$D64,CONCATENATE('S13'!$I$13,"-"),""),IF('S13'!$J$14=$D64,CONCATENATE('S13'!$I$14,"-"),""),IF('S13'!$J$15=$D64,CONCATENATE('S13'!$I$15,"-"),""),IF('S13'!$J$16=$D64,CONCATENATE('S13'!$I$16,"-"),""),IF('S13'!$J$17=$D64,CONCATENATE('S13'!$I$17,"-"),""),IF('S13'!$J$18=$D64,CONCATENATE('S13'!$I$18,"-"),""),IF('S13'!$J$19=$D64,CONCATENATE('S13'!$I$19,"-"),""),IF('S13'!$J$20=$D64,CONCATENATE('S13'!$I$20,"-"),""),IF('S13'!$J$21=$D64,CONCATENATE('S13'!$I$21,"-"),""),IF('S13'!$J$22=$D64,CONCATENATE('S13'!$I$22,"-"),""),)</f>
        <v/>
      </c>
      <c r="G64" s="21" t="str">
        <f>CONCATENATE(IF('S13'!$J$23=$D64,CONCATENATE('S13'!$I$23,"-"),""),IF('S13'!$J$24=$D64,CONCATENATE('S13'!$I$24,"-"),""),IF('S13'!$J$25=$D64,CONCATENATE('S13'!$I$25,"-"),""),IF('S13'!$J$26=$D64,CONCATENATE('S13'!$I$26,"-"),""),IF('S13'!$J$27=$D64,CONCATENATE('S13'!$I$27,"-"),""),IF('S13'!$J$28=$D64,CONCATENATE('S13'!$I$28,"-"),""),IF('S13'!$J$29=$D64,CONCATENATE('S13'!$I$29,"-"),""),IF('S13'!$J$30=$D64,CONCATENATE('S13'!$I$30,"-"),""),IF('S13'!$J$31=$D64,CONCATENATE('S13'!$I$31,"-"),""),IF('S13'!$J$32=$D64,CONCATENATE('S13'!$I$32,"-"),""))</f>
        <v/>
      </c>
      <c r="H64" s="21" t="str">
        <f>CONCATENATE(IF('S13'!$R$13=$D64,CONCATENATE('S13'!$Q$13,"-"),""),IF('S13'!$R$14=$D64,CONCATENATE('S13'!$Q$14,"-"),""),IF('S13'!$R$15=$D64,CONCATENATE('S13'!$Q$15,"-"),""),IF('S13'!$R$16=$D64,CONCATENATE('S13'!$Q$16,"-"),""),IF('S13'!$R$17=$D64,CONCATENATE('S13'!$Q$17,"-"),""),IF('S13'!$R$18=$D64,CONCATENATE('S13'!$Q$18,"-"),""),IF('S13'!$R$19=$D64,CONCATENATE('S13'!$Q$19,"-"),""),IF('S13'!$R$20=$D64,CONCATENATE('S13'!$Q$20,"-"),""),IF('S13'!$R$21=$D64,CONCATENATE('S13'!$Q$21,"-"),""),IF('S13'!$R$22=$D64,CONCATENATE('S13'!$Q$22,"-"),""))</f>
        <v/>
      </c>
      <c r="I64" s="21" t="str">
        <f>CONCATENATE(,IF('S13'!$R$23=$D64,CONCATENATE('S13'!$Q$23,"-"),""),IF('S13'!$R$24=$D64,CONCATENATE('S13'!$Q$24,"-"),""),IF('S13'!$R$25=$D64,CONCATENATE('S13'!$Q$25,"-"),""),IF('S13'!$R$26=$D64,CONCATENATE('S13'!$Q$26,"-"),""),IF('S13'!$R$27=$D64,CONCATENATE('S13'!$Q$27,"-"),""),IF('S13'!$R$28=$D64,CONCATENATE('S13'!$Q$28,"-"),""),IF('S13'!$R$29=$D64,CONCATENATE('S13'!$Q$29,"-"),""),IF('S13'!$R$30=$D64,CONCATENATE('S13'!$Q$30,"-"),""),IF('S13'!$R$31=$D64,CONCATENATE('S13'!$Q$31,"-"),""),IF('S13'!$R$32=$D64,CONCATENATE('S13'!$Q$32,"-"),""))</f>
        <v/>
      </c>
      <c r="J64" s="21" t="str">
        <f>CONCATENATE(IF('S13'!$Z$13=$D64,CONCATENATE('S13'!$Y$13,"-"),""),IF('S13'!$Z$14=$D64,CONCATENATE('S13'!$Y$14,"-"),""),IF('S13'!$Z$15=$D64,CONCATENATE('S13'!$Y$15,"-"),""),IF('S13'!$Z$16=$D64,CONCATENATE('S13'!$Y$16,"-"),""),IF('S13'!$Z$17=$D64,CONCATENATE('S13'!$Y$17,"-"),""),IF('S13'!$Z$18=$D64,CONCATENATE('S13'!$Y$18,"-"),""),IF('S13'!$Z$19=$D64,CONCATENATE('S13'!$Y$19,"-"),""),IF('S13'!$Z$20=$D64,CONCATENATE('S13'!$Y$20,"-"),""),IF('S13'!$Z$21=$D64,CONCATENATE('S13'!$Y$21,"-"),""),IF('S13'!$Z$22=$D64,CONCATENATE('S13'!$Y$22,"-"),""),"")</f>
        <v/>
      </c>
      <c r="K64" s="21" t="str">
        <f>CONCATENATE(IF('S13'!$Z$23=$D64,CONCATENATE('S13'!$Y$23,"-"),""),IF('S13'!$Z$24=$D64,CONCATENATE('S13'!$Y$24,"-"),""),IF('S13'!$Z$25=$D64,CONCATENATE('S13'!$Y$25,"-"),""),IF('S13'!$Z$26=$D64,CONCATENATE('S13'!$Y$26,"-"),""),IF('S13'!$Z$27=$D64,CONCATENATE('S13'!$Y$27,"-"),""),IF('S13'!$Z$28=$D64,CONCATENATE('S13'!$Y$28,"-"),""),IF('S13'!$Z$29=$D64,CONCATENATE('S13'!$Y$29,"-"),""),IF('S13'!$Z$30=$D64,CONCATENATE('S13'!$Y$30,"-"),""),IF('S13'!$Z$31=$D64,CONCATENATE('S13'!$Y$31,"-"),""),IF('S13'!$Z$32=$D64,CONCATENATE('S13'!$Y$32,"-"),""))</f>
        <v/>
      </c>
      <c r="L64" s="21" t="str">
        <f>CONCATENATE(IF('S13'!$AH$13=$D64,CONCATENATE('S13'!$AG$13,"-"),""),IF('S13'!$AH$14=$D64,CONCATENATE('S13'!$AG$14,"-"),""),IF('S13'!$AH$15=$D64,CONCATENATE('S13'!$AG$15,"-"),""),IF('S13'!$AH$16=$D64,CONCATENATE('S13'!$AG$16,"-"),""),IF('S13'!$AH$17=$D64,CONCATENATE('S13'!$AG$17,"-"),""),IF('S13'!$AH$18=$D64,CONCATENATE('S13'!$AG$18,"-"),""),IF('S13'!$AH$19=$D64,CONCATENATE('S13'!$AG$19,"-"),""),IF('S13'!$AH$20=$D64,CONCATENATE('S13'!$AG$20,"-"),""),IF('S13'!$AH$21=$D64,CONCATENATE('S13'!$AG$21,"-"),""),IF('S13'!$AH$22=$D64,CONCATENATE('S13'!$AG$22,"-"),""),"")</f>
        <v/>
      </c>
      <c r="M64" s="21" t="str">
        <f>CONCATENATE(IF('S13'!$AH$23=$D64,CONCATENATE('S13'!$AG$23,"-"),""),IF('S13'!$AH$24=$D64,CONCATENATE('S13'!$AG$24,"-"),""),IF('S13'!$AH$25=$D64,CONCATENATE('S13'!$AG$25,"-"),""),IF('S13'!$AH$26=$D64,CONCATENATE('S13'!$AG$26,"-"),""),IF('S13'!$AH$27=$D64,CONCATENATE('S13'!$AG$27,"-"),""),IF('S13'!$AH$28=$D64,CONCATENATE('S13'!$AG$28,"-"),""),IF('S13'!$AH$29=$D64,CONCATENATE('S13'!$AG$29,"-"),""),IF('S13'!$AH$30=$D64,CONCATENATE('S13'!$AG$30,"-"),""),IF('S13'!$AH$31=$D64,CONCATENATE('S13'!$AG$31,"-"),""),IF('S13'!$AH$32=$D64,CONCATENATE('S13'!$AG$32,"-"),""))</f>
        <v/>
      </c>
      <c r="N64" s="21" t="str">
        <f t="shared" si="1"/>
        <v/>
      </c>
      <c r="O64" s="21">
        <v>62</v>
      </c>
      <c r="P64" s="27" t="str">
        <f t="shared" si="3"/>
        <v/>
      </c>
      <c r="Q64" s="27" t="str">
        <f t="shared" si="4"/>
        <v/>
      </c>
      <c r="R64" s="27" t="str">
        <f>IF(P64="","",CHOOSE(VLOOKUP($O64,$A$1:$C$100,3,FALSE),AHS!$M$1,BHS!$M$1,CHS!$M$1,HMJHS!$M$1,KHS!$M$1,Kings!$M$1,MHS!$M$1,SWHS!$M$1,AMHS!$M$1,'S10'!$M$1,'S11'!$M$1,'S12'!$M$1,'S13'!$M$1,'S14'!$M$1,'S15'!$M$1,'S16'!$M$1,'S17'!$M$1,'S18'!$M$1,'S19'!$M$1,'S20'!$M$1))</f>
        <v/>
      </c>
      <c r="S64" s="25" t="str">
        <f t="shared" si="5"/>
        <v/>
      </c>
      <c r="T64" s="3" t="str">
        <f t="shared" si="6"/>
        <v/>
      </c>
      <c r="U64" s="21"/>
      <c r="V64" s="21"/>
      <c r="W64" s="21"/>
      <c r="X64" s="21"/>
      <c r="Y64" s="21"/>
      <c r="Z64" s="21"/>
    </row>
    <row r="65" spans="1:26" ht="15" customHeight="1" x14ac:dyDescent="0.25">
      <c r="A65" s="21" t="str">
        <f t="shared" si="2"/>
        <v/>
      </c>
      <c r="B65" s="21" t="str">
        <f t="shared" si="0"/>
        <v/>
      </c>
      <c r="C65" s="21">
        <v>13</v>
      </c>
      <c r="D65" s="21">
        <v>5</v>
      </c>
      <c r="E65" s="21" t="str">
        <f>IF('S13'!$C$8="","",'S13'!$C$8)</f>
        <v/>
      </c>
      <c r="F65" s="21" t="str">
        <f>CONCATENATE(IF('S13'!$J$13=$D65,CONCATENATE('S13'!$I$13,"-"),""),IF('S13'!$J$14=$D65,CONCATENATE('S13'!$I$14,"-"),""),IF('S13'!$J$15=$D65,CONCATENATE('S13'!$I$15,"-"),""),IF('S13'!$J$16=$D65,CONCATENATE('S13'!$I$16,"-"),""),IF('S13'!$J$17=$D65,CONCATENATE('S13'!$I$17,"-"),""),IF('S13'!$J$18=$D65,CONCATENATE('S13'!$I$18,"-"),""),IF('S13'!$J$19=$D65,CONCATENATE('S13'!$I$19,"-"),""),IF('S13'!$J$20=$D65,CONCATENATE('S13'!$I$20,"-"),""),IF('S13'!$J$21=$D65,CONCATENATE('S13'!$I$21,"-"),""),IF('S13'!$J$22=$D65,CONCATENATE('S13'!$I$22,"-"),""),)</f>
        <v/>
      </c>
      <c r="G65" s="21" t="str">
        <f>CONCATENATE(IF('S13'!$J$23=$D65,CONCATENATE('S13'!$I$23,"-"),""),IF('S13'!$J$24=$D65,CONCATENATE('S13'!$I$24,"-"),""),IF('S13'!$J$25=$D65,CONCATENATE('S13'!$I$25,"-"),""),IF('S13'!$J$26=$D65,CONCATENATE('S13'!$I$26,"-"),""),IF('S13'!$J$27=$D65,CONCATENATE('S13'!$I$27,"-"),""),IF('S13'!$J$28=$D65,CONCATENATE('S13'!$I$28,"-"),""),IF('S13'!$J$29=$D65,CONCATENATE('S13'!$I$29,"-"),""),IF('S13'!$J$30=$D65,CONCATENATE('S13'!$I$30,"-"),""),IF('S13'!$J$31=$D65,CONCATENATE('S13'!$I$31,"-"),""),IF('S13'!$J$32=$D65,CONCATENATE('S13'!$I$32,"-"),""))</f>
        <v/>
      </c>
      <c r="H65" s="21" t="str">
        <f>CONCATENATE(IF('S13'!$R$13=$D65,CONCATENATE('S13'!$Q$13,"-"),""),IF('S13'!$R$14=$D65,CONCATENATE('S13'!$Q$14,"-"),""),IF('S13'!$R$15=$D65,CONCATENATE('S13'!$Q$15,"-"),""),IF('S13'!$R$16=$D65,CONCATENATE('S13'!$Q$16,"-"),""),IF('S13'!$R$17=$D65,CONCATENATE('S13'!$Q$17,"-"),""),IF('S13'!$R$18=$D65,CONCATENATE('S13'!$Q$18,"-"),""),IF('S13'!$R$19=$D65,CONCATENATE('S13'!$Q$19,"-"),""),IF('S13'!$R$20=$D65,CONCATENATE('S13'!$Q$20,"-"),""),IF('S13'!$R$21=$D65,CONCATENATE('S13'!$Q$21,"-"),""),IF('S13'!$R$22=$D65,CONCATENATE('S13'!$Q$22,"-"),""))</f>
        <v/>
      </c>
      <c r="I65" s="21" t="str">
        <f>CONCATENATE(,IF('S13'!$R$23=$D65,CONCATENATE('S13'!$Q$23,"-"),""),IF('S13'!$R$24=$D65,CONCATENATE('S13'!$Q$24,"-"),""),IF('S13'!$R$25=$D65,CONCATENATE('S13'!$Q$25,"-"),""),IF('S13'!$R$26=$D65,CONCATENATE('S13'!$Q$26,"-"),""),IF('S13'!$R$27=$D65,CONCATENATE('S13'!$Q$27,"-"),""),IF('S13'!$R$28=$D65,CONCATENATE('S13'!$Q$28,"-"),""),IF('S13'!$R$29=$D65,CONCATENATE('S13'!$Q$29,"-"),""),IF('S13'!$R$30=$D65,CONCATENATE('S13'!$Q$30,"-"),""),IF('S13'!$R$31=$D65,CONCATENATE('S13'!$Q$31,"-"),""),IF('S13'!$R$32=$D65,CONCATENATE('S13'!$Q$32,"-"),""))</f>
        <v/>
      </c>
      <c r="J65" s="21" t="str">
        <f>CONCATENATE(IF('S13'!$Z$13=$D65,CONCATENATE('S13'!$Y$13,"-"),""),IF('S13'!$Z$14=$D65,CONCATENATE('S13'!$Y$14,"-"),""),IF('S13'!$Z$15=$D65,CONCATENATE('S13'!$Y$15,"-"),""),IF('S13'!$Z$16=$D65,CONCATENATE('S13'!$Y$16,"-"),""),IF('S13'!$Z$17=$D65,CONCATENATE('S13'!$Y$17,"-"),""),IF('S13'!$Z$18=$D65,CONCATENATE('S13'!$Y$18,"-"),""),IF('S13'!$Z$19=$D65,CONCATENATE('S13'!$Y$19,"-"),""),IF('S13'!$Z$20=$D65,CONCATENATE('S13'!$Y$20,"-"),""),IF('S13'!$Z$21=$D65,CONCATENATE('S13'!$Y$21,"-"),""),IF('S13'!$Z$22=$D65,CONCATENATE('S13'!$Y$22,"-"),""),"")</f>
        <v/>
      </c>
      <c r="K65" s="21" t="str">
        <f>CONCATENATE(IF('S13'!$Z$23=$D65,CONCATENATE('S13'!$Y$23,"-"),""),IF('S13'!$Z$24=$D65,CONCATENATE('S13'!$Y$24,"-"),""),IF('S13'!$Z$25=$D65,CONCATENATE('S13'!$Y$25,"-"),""),IF('S13'!$Z$26=$D65,CONCATENATE('S13'!$Y$26,"-"),""),IF('S13'!$Z$27=$D65,CONCATENATE('S13'!$Y$27,"-"),""),IF('S13'!$Z$28=$D65,CONCATENATE('S13'!$Y$28,"-"),""),IF('S13'!$Z$29=$D65,CONCATENATE('S13'!$Y$29,"-"),""),IF('S13'!$Z$30=$D65,CONCATENATE('S13'!$Y$30,"-"),""),IF('S13'!$Z$31=$D65,CONCATENATE('S13'!$Y$31,"-"),""),IF('S13'!$Z$32=$D65,CONCATENATE('S13'!$Y$32,"-"),""))</f>
        <v/>
      </c>
      <c r="L65" s="21" t="str">
        <f>CONCATENATE(IF('S13'!$AH$13=$D65,CONCATENATE('S13'!$AG$13,"-"),""),IF('S13'!$AH$14=$D65,CONCATENATE('S13'!$AG$14,"-"),""),IF('S13'!$AH$15=$D65,CONCATENATE('S13'!$AG$15,"-"),""),IF('S13'!$AH$16=$D65,CONCATENATE('S13'!$AG$16,"-"),""),IF('S13'!$AH$17=$D65,CONCATENATE('S13'!$AG$17,"-"),""),IF('S13'!$AH$18=$D65,CONCATENATE('S13'!$AG$18,"-"),""),IF('S13'!$AH$19=$D65,CONCATENATE('S13'!$AG$19,"-"),""),IF('S13'!$AH$20=$D65,CONCATENATE('S13'!$AG$20,"-"),""),IF('S13'!$AH$21=$D65,CONCATENATE('S13'!$AG$21,"-"),""),IF('S13'!$AH$22=$D65,CONCATENATE('S13'!$AG$22,"-"),""),"")</f>
        <v/>
      </c>
      <c r="M65" s="21" t="str">
        <f>CONCATENATE(IF('S13'!$AH$23=$D65,CONCATENATE('S13'!$AG$23,"-"),""),IF('S13'!$AH$24=$D65,CONCATENATE('S13'!$AG$24,"-"),""),IF('S13'!$AH$25=$D65,CONCATENATE('S13'!$AG$25,"-"),""),IF('S13'!$AH$26=$D65,CONCATENATE('S13'!$AG$26,"-"),""),IF('S13'!$AH$27=$D65,CONCATENATE('S13'!$AG$27,"-"),""),IF('S13'!$AH$28=$D65,CONCATENATE('S13'!$AG$28,"-"),""),IF('S13'!$AH$29=$D65,CONCATENATE('S13'!$AG$29,"-"),""),IF('S13'!$AH$30=$D65,CONCATENATE('S13'!$AG$30,"-"),""),IF('S13'!$AH$31=$D65,CONCATENATE('S13'!$AG$31,"-"),""),IF('S13'!$AH$32=$D65,CONCATENATE('S13'!$AG$32,"-"),""))</f>
        <v/>
      </c>
      <c r="N65" s="21" t="str">
        <f t="shared" si="1"/>
        <v/>
      </c>
      <c r="O65" s="21">
        <v>63</v>
      </c>
      <c r="P65" s="27" t="str">
        <f t="shared" si="3"/>
        <v/>
      </c>
      <c r="Q65" s="27" t="str">
        <f t="shared" si="4"/>
        <v/>
      </c>
      <c r="R65" s="27" t="str">
        <f>IF(P65="","",CHOOSE(VLOOKUP($O65,$A$1:$C$100,3,FALSE),AHS!$M$1,BHS!$M$1,CHS!$M$1,HMJHS!$M$1,KHS!$M$1,Kings!$M$1,MHS!$M$1,SWHS!$M$1,AMHS!$M$1,'S10'!$M$1,'S11'!$M$1,'S12'!$M$1,'S13'!$M$1,'S14'!$M$1,'S15'!$M$1,'S16'!$M$1,'S17'!$M$1,'S18'!$M$1,'S19'!$M$1,'S20'!$M$1))</f>
        <v/>
      </c>
      <c r="S65" s="25" t="str">
        <f t="shared" si="5"/>
        <v/>
      </c>
      <c r="T65" s="3" t="str">
        <f t="shared" si="6"/>
        <v/>
      </c>
      <c r="U65" s="21"/>
      <c r="V65" s="21"/>
      <c r="W65" s="21"/>
      <c r="X65" s="21"/>
      <c r="Y65" s="21"/>
      <c r="Z65" s="21"/>
    </row>
    <row r="66" spans="1:26" ht="15" customHeight="1" x14ac:dyDescent="0.25">
      <c r="A66" s="21" t="str">
        <f t="shared" si="2"/>
        <v/>
      </c>
      <c r="B66" s="21" t="str">
        <f t="shared" si="0"/>
        <v/>
      </c>
      <c r="C66" s="21">
        <v>14</v>
      </c>
      <c r="D66" s="21">
        <v>1</v>
      </c>
      <c r="E66" s="21" t="str">
        <f>IF('S14'!$C$4="","",'S14'!$C$4)</f>
        <v/>
      </c>
      <c r="F66" s="21" t="str">
        <f>CONCATENATE(IF('S14'!$J$13=$D66,CONCATENATE('S14'!$I$13,"-"),""),IF('S14'!$J$14=$D66,CONCATENATE('S14'!$I$14,"-"),""),IF('S14'!$J$15=$D66,CONCATENATE('S14'!$I$15,"-"),""),IF('S14'!$J$16=$D66,CONCATENATE('S14'!$I$16,"-"),""),IF('S14'!$J$17=$D66,CONCATENATE('S14'!$I$17,"-"),""),IF('S14'!$J$18=$D66,CONCATENATE('S14'!$I$18,"-"),""),IF('S14'!$J$19=$D66,CONCATENATE('S14'!$I$19,"-"),""),IF('S14'!$J$20=$D66,CONCATENATE('S14'!$I$20,"-"),""),IF('S14'!$J$21=$D66,CONCATENATE('S14'!$I$21,"-"),""),IF('S14'!$J$22=$D66,CONCATENATE('S14'!$I$22,"-"),""),)</f>
        <v/>
      </c>
      <c r="G66" s="21" t="str">
        <f>CONCATENATE(IF('S14'!$J$23=$D66,CONCATENATE('S14'!$I$23,"-"),""),IF('S14'!$J$24=$D66,CONCATENATE('S14'!$I$24,"-"),""),IF('S14'!$J$25=$D66,CONCATENATE('S14'!$I$25,"-"),""),IF('S14'!$J$26=$D66,CONCATENATE('S14'!$I$26,"-"),""),IF('S14'!$J$27=$D66,CONCATENATE('S14'!$I$27,"-"),""),IF('S14'!$J$28=$D66,CONCATENATE('S14'!$I$28,"-"),""),IF('S14'!$J$29=$D66,CONCATENATE('S14'!$I$29,"-"),""),IF('S14'!$J$30=$D66,CONCATENATE('S14'!$I$30,"-"),""),IF('S14'!$J$31=$D66,CONCATENATE('S14'!$I$31,"-"),""),IF('S14'!$J$32=$D66,CONCATENATE('S14'!$I$32,"-"),""))</f>
        <v/>
      </c>
      <c r="H66" s="21" t="str">
        <f>CONCATENATE(IF('S14'!$R$13=$D66,CONCATENATE('S14'!$Q$13,"-"),""),IF('S14'!$R$14=$D66,CONCATENATE('S14'!$Q$14,"-"),""),IF('S14'!$R$15=$D66,CONCATENATE('S14'!$Q$15,"-"),""),IF('S14'!$R$16=$D66,CONCATENATE('S14'!$Q$16,"-"),""),IF('S14'!$R$17=$D66,CONCATENATE('S14'!$Q$17,"-"),""),IF('S14'!$R$18=$D66,CONCATENATE('S14'!$Q$18,"-"),""),IF('S14'!$R$19=$D66,CONCATENATE('S14'!$Q$19,"-"),""),IF('S14'!$R$20=$D66,CONCATENATE('S14'!$Q$20,"-"),""),IF('S14'!$R$21=$D66,CONCATENATE('S14'!$Q$21,"-"),""),IF('S14'!$R$22=$D66,CONCATENATE('S14'!$Q$22,"-"),""))</f>
        <v/>
      </c>
      <c r="I66" s="21" t="str">
        <f>CONCATENATE(,IF('S14'!$R$23=$D66,CONCATENATE('S14'!$Q$23,"-"),""),IF('S14'!$R$24=$D66,CONCATENATE('S14'!$Q$24,"-"),""),IF('S14'!$R$25=$D66,CONCATENATE('S14'!$Q$25,"-"),""),IF('S14'!$R$26=$D66,CONCATENATE('S14'!$Q$26,"-"),""),IF('S14'!$R$27=$D66,CONCATENATE('S14'!$Q$27,"-"),""),IF('S14'!$R$28=$D66,CONCATENATE('S14'!$Q$28,"-"),""),IF('S14'!$R$29=$D66,CONCATENATE('S14'!$Q$29,"-"),""),IF('S14'!$R$30=$D66,CONCATENATE('S14'!$Q$30,"-"),""),IF('S14'!$R$31=$D66,CONCATENATE('S14'!$Q$31,"-"),""),IF('S14'!$R$32=$D66,CONCATENATE('S14'!$Q$32,"-"),""))</f>
        <v/>
      </c>
      <c r="J66" s="21" t="str">
        <f>CONCATENATE(IF('S14'!$Z$13=$D66,CONCATENATE('S14'!$Y$13,"-"),""),IF('S14'!$Z$14=$D66,CONCATENATE('S14'!$Y$14,"-"),""),IF('S14'!$Z$15=$D66,CONCATENATE('S14'!$Y$15,"-"),""),IF('S14'!$Z$16=$D66,CONCATENATE('S14'!$Y$16,"-"),""),IF('S14'!$Z$17=$D66,CONCATENATE('S14'!$Y$17,"-"),""),IF('S14'!$Z$18=$D66,CONCATENATE('S14'!$Y$18,"-"),""),IF('S14'!$Z$19=$D66,CONCATENATE('S14'!$Y$19,"-"),""),IF('S14'!$Z$20=$D66,CONCATENATE('S14'!$Y$20,"-"),""),IF('S14'!$Z$21=$D66,CONCATENATE('S14'!$Y$21,"-"),""),IF('S14'!$Z$22=$D66,CONCATENATE('S14'!$Y$22,"-"),""),"")</f>
        <v/>
      </c>
      <c r="K66" s="21" t="str">
        <f>CONCATENATE(IF('S14'!$Z$23=$D66,CONCATENATE('S14'!$Y$23,"-"),""),IF('S14'!$Z$24=$D66,CONCATENATE('S14'!$Y$24,"-"),""),IF('S14'!$Z$25=$D66,CONCATENATE('S14'!$Y$25,"-"),""),IF('S14'!$Z$26=$D66,CONCATENATE('S14'!$Y$26,"-"),""),IF('S14'!$Z$27=$D66,CONCATENATE('S14'!$Y$27,"-"),""),IF('S14'!$Z$28=$D66,CONCATENATE('S14'!$Y$28,"-"),""),IF('S14'!$Z$29=$D66,CONCATENATE('S14'!$Y$29,"-"),""),IF('S14'!$Z$30=$D66,CONCATENATE('S14'!$Y$30,"-"),""),IF('S14'!$Z$31=$D66,CONCATENATE('S14'!$Y$31,"-"),""),IF('S14'!$Z$32=$D66,CONCATENATE('S14'!$Y$32,"-"),""))</f>
        <v/>
      </c>
      <c r="L66" s="21" t="str">
        <f>CONCATENATE(IF('S14'!$AH$13=$D66,CONCATENATE('S14'!$AG$13,"-"),""),IF('S14'!$AH$14=$D66,CONCATENATE('S14'!$AG$14,"-"),""),IF('S14'!$AH$15=$D66,CONCATENATE('S14'!$AG$15,"-"),""),IF('S14'!$AH$16=$D66,CONCATENATE('S14'!$AG$16,"-"),""),IF('S14'!$AH$17=$D66,CONCATENATE('S14'!$AG$17,"-"),""),IF('S14'!$AH$18=$D66,CONCATENATE('S14'!$AG$18,"-"),""),IF('S14'!$AH$19=$D66,CONCATENATE('S14'!$AG$19,"-"),""),IF('S14'!$AH$20=$D66,CONCATENATE('S14'!$AG$20,"-"),""),IF('S14'!$AH$21=$D66,CONCATENATE('S14'!$AG$21,"-"),""),IF('S14'!$AH$22=$D66,CONCATENATE('S14'!$AG$22,"-"),""),"")</f>
        <v/>
      </c>
      <c r="M66" s="21" t="str">
        <f>CONCATENATE(IF('S14'!$AH$23=$D66,CONCATENATE('S14'!$AG$23,"-"),""),IF('S14'!$AH$24=$D66,CONCATENATE('S14'!$AG$24,"-"),""),IF('S14'!$AH$25=$D66,CONCATENATE('S14'!$AG$25,"-"),""),IF('S14'!$AH$26=$D66,CONCATENATE('S14'!$AG$26,"-"),""),IF('S14'!$AH$27=$D66,CONCATENATE('S14'!$AG$27,"-"),""),IF('S14'!$AH$28=$D66,CONCATENATE('S14'!$AG$28,"-"),""),IF('S14'!$AH$29=$D66,CONCATENATE('S14'!$AG$29,"-"),""),IF('S14'!$AH$30=$D66,CONCATENATE('S14'!$AG$30,"-"),""),IF('S14'!$AH$31=$D66,CONCATENATE('S14'!$AG$31,"-"),""),IF('S14'!$AH$32=$D66,CONCATENATE('S14'!$AG$32,"-"),""))</f>
        <v/>
      </c>
      <c r="N66" s="21" t="str">
        <f t="shared" si="1"/>
        <v/>
      </c>
      <c r="O66" s="21">
        <v>64</v>
      </c>
      <c r="P66" s="27" t="str">
        <f t="shared" si="3"/>
        <v/>
      </c>
      <c r="Q66" s="27" t="str">
        <f t="shared" si="4"/>
        <v/>
      </c>
      <c r="R66" s="27" t="str">
        <f>IF(P66="","",CHOOSE(VLOOKUP($O66,$A$1:$C$100,3,FALSE),AHS!$M$1,BHS!$M$1,CHS!$M$1,HMJHS!$M$1,KHS!$M$1,Kings!$M$1,MHS!$M$1,SWHS!$M$1,AMHS!$M$1,'S10'!$M$1,'S11'!$M$1,'S12'!$M$1,'S13'!$M$1,'S14'!$M$1,'S15'!$M$1,'S16'!$M$1,'S17'!$M$1,'S18'!$M$1,'S19'!$M$1,'S20'!$M$1))</f>
        <v/>
      </c>
      <c r="S66" s="25" t="str">
        <f t="shared" si="5"/>
        <v/>
      </c>
      <c r="T66" s="3" t="str">
        <f t="shared" si="6"/>
        <v/>
      </c>
      <c r="U66" s="21"/>
      <c r="V66" s="21"/>
      <c r="W66" s="21"/>
      <c r="X66" s="21"/>
      <c r="Y66" s="21"/>
      <c r="Z66" s="21"/>
    </row>
    <row r="67" spans="1:26" ht="15" customHeight="1" x14ac:dyDescent="0.25">
      <c r="A67" s="21" t="str">
        <f t="shared" si="2"/>
        <v/>
      </c>
      <c r="B67" s="21" t="str">
        <f t="shared" si="0"/>
        <v/>
      </c>
      <c r="C67" s="21">
        <v>14</v>
      </c>
      <c r="D67" s="21">
        <v>2</v>
      </c>
      <c r="E67" s="21" t="str">
        <f>IF('S14'!$C$5="","",'S14'!$C$5)</f>
        <v/>
      </c>
      <c r="F67" s="21" t="str">
        <f>CONCATENATE(IF('S14'!$J$13=$D67,CONCATENATE('S14'!$I$13,"-"),""),IF('S14'!$J$14=$D67,CONCATENATE('S14'!$I$14,"-"),""),IF('S14'!$J$15=$D67,CONCATENATE('S14'!$I$15,"-"),""),IF('S14'!$J$16=$D67,CONCATENATE('S14'!$I$16,"-"),""),IF('S14'!$J$17=$D67,CONCATENATE('S14'!$I$17,"-"),""),IF('S14'!$J$18=$D67,CONCATENATE('S14'!$I$18,"-"),""),IF('S14'!$J$19=$D67,CONCATENATE('S14'!$I$19,"-"),""),IF('S14'!$J$20=$D67,CONCATENATE('S14'!$I$20,"-"),""),IF('S14'!$J$21=$D67,CONCATENATE('S14'!$I$21,"-"),""),IF('S14'!$J$22=$D67,CONCATENATE('S14'!$I$22,"-"),""),)</f>
        <v/>
      </c>
      <c r="G67" s="21" t="str">
        <f>CONCATENATE(IF('S14'!$J$23=$D67,CONCATENATE('S14'!$I$23,"-"),""),IF('S14'!$J$24=$D67,CONCATENATE('S14'!$I$24,"-"),""),IF('S14'!$J$25=$D67,CONCATENATE('S14'!$I$25,"-"),""),IF('S14'!$J$26=$D67,CONCATENATE('S14'!$I$26,"-"),""),IF('S14'!$J$27=$D67,CONCATENATE('S14'!$I$27,"-"),""),IF('S14'!$J$28=$D67,CONCATENATE('S14'!$I$28,"-"),""),IF('S14'!$J$29=$D67,CONCATENATE('S14'!$I$29,"-"),""),IF('S14'!$J$30=$D67,CONCATENATE('S14'!$I$30,"-"),""),IF('S14'!$J$31=$D67,CONCATENATE('S14'!$I$31,"-"),""),IF('S14'!$J$32=$D67,CONCATENATE('S14'!$I$32,"-"),""))</f>
        <v/>
      </c>
      <c r="H67" s="21" t="str">
        <f>CONCATENATE(IF('S14'!$R$13=$D67,CONCATENATE('S14'!$Q$13,"-"),""),IF('S14'!$R$14=$D67,CONCATENATE('S14'!$Q$14,"-"),""),IF('S14'!$R$15=$D67,CONCATENATE('S14'!$Q$15,"-"),""),IF('S14'!$R$16=$D67,CONCATENATE('S14'!$Q$16,"-"),""),IF('S14'!$R$17=$D67,CONCATENATE('S14'!$Q$17,"-"),""),IF('S14'!$R$18=$D67,CONCATENATE('S14'!$Q$18,"-"),""),IF('S14'!$R$19=$D67,CONCATENATE('S14'!$Q$19,"-"),""),IF('S14'!$R$20=$D67,CONCATENATE('S14'!$Q$20,"-"),""),IF('S14'!$R$21=$D67,CONCATENATE('S14'!$Q$21,"-"),""),IF('S14'!$R$22=$D67,CONCATENATE('S14'!$Q$22,"-"),""))</f>
        <v/>
      </c>
      <c r="I67" s="21" t="str">
        <f>CONCATENATE(,IF('S14'!$R$23=$D67,CONCATENATE('S14'!$Q$23,"-"),""),IF('S14'!$R$24=$D67,CONCATENATE('S14'!$Q$24,"-"),""),IF('S14'!$R$25=$D67,CONCATENATE('S14'!$Q$25,"-"),""),IF('S14'!$R$26=$D67,CONCATENATE('S14'!$Q$26,"-"),""),IF('S14'!$R$27=$D67,CONCATENATE('S14'!$Q$27,"-"),""),IF('S14'!$R$28=$D67,CONCATENATE('S14'!$Q$28,"-"),""),IF('S14'!$R$29=$D67,CONCATENATE('S14'!$Q$29,"-"),""),IF('S14'!$R$30=$D67,CONCATENATE('S14'!$Q$30,"-"),""),IF('S14'!$R$31=$D67,CONCATENATE('S14'!$Q$31,"-"),""),IF('S14'!$R$32=$D67,CONCATENATE('S14'!$Q$32,"-"),""))</f>
        <v/>
      </c>
      <c r="J67" s="21" t="str">
        <f>CONCATENATE(IF('S14'!$Z$13=$D67,CONCATENATE('S14'!$Y$13,"-"),""),IF('S14'!$Z$14=$D67,CONCATENATE('S14'!$Y$14,"-"),""),IF('S14'!$Z$15=$D67,CONCATENATE('S14'!$Y$15,"-"),""),IF('S14'!$Z$16=$D67,CONCATENATE('S14'!$Y$16,"-"),""),IF('S14'!$Z$17=$D67,CONCATENATE('S14'!$Y$17,"-"),""),IF('S14'!$Z$18=$D67,CONCATENATE('S14'!$Y$18,"-"),""),IF('S14'!$Z$19=$D67,CONCATENATE('S14'!$Y$19,"-"),""),IF('S14'!$Z$20=$D67,CONCATENATE('S14'!$Y$20,"-"),""),IF('S14'!$Z$21=$D67,CONCATENATE('S14'!$Y$21,"-"),""),IF('S14'!$Z$22=$D67,CONCATENATE('S14'!$Y$22,"-"),""),"")</f>
        <v/>
      </c>
      <c r="K67" s="21" t="str">
        <f>CONCATENATE(IF('S14'!$Z$23=$D67,CONCATENATE('S14'!$Y$23,"-"),""),IF('S14'!$Z$24=$D67,CONCATENATE('S14'!$Y$24,"-"),""),IF('S14'!$Z$25=$D67,CONCATENATE('S14'!$Y$25,"-"),""),IF('S14'!$Z$26=$D67,CONCATENATE('S14'!$Y$26,"-"),""),IF('S14'!$Z$27=$D67,CONCATENATE('S14'!$Y$27,"-"),""),IF('S14'!$Z$28=$D67,CONCATENATE('S14'!$Y$28,"-"),""),IF('S14'!$Z$29=$D67,CONCATENATE('S14'!$Y$29,"-"),""),IF('S14'!$Z$30=$D67,CONCATENATE('S14'!$Y$30,"-"),""),IF('S14'!$Z$31=$D67,CONCATENATE('S14'!$Y$31,"-"),""),IF('S14'!$Z$32=$D67,CONCATENATE('S14'!$Y$32,"-"),""))</f>
        <v/>
      </c>
      <c r="L67" s="21" t="str">
        <f>CONCATENATE(IF('S14'!$AH$13=$D67,CONCATENATE('S14'!$AG$13,"-"),""),IF('S14'!$AH$14=$D67,CONCATENATE('S14'!$AG$14,"-"),""),IF('S14'!$AH$15=$D67,CONCATENATE('S14'!$AG$15,"-"),""),IF('S14'!$AH$16=$D67,CONCATENATE('S14'!$AG$16,"-"),""),IF('S14'!$AH$17=$D67,CONCATENATE('S14'!$AG$17,"-"),""),IF('S14'!$AH$18=$D67,CONCATENATE('S14'!$AG$18,"-"),""),IF('S14'!$AH$19=$D67,CONCATENATE('S14'!$AG$19,"-"),""),IF('S14'!$AH$20=$D67,CONCATENATE('S14'!$AG$20,"-"),""),IF('S14'!$AH$21=$D67,CONCATENATE('S14'!$AG$21,"-"),""),IF('S14'!$AH$22=$D67,CONCATENATE('S14'!$AG$22,"-"),""),"")</f>
        <v/>
      </c>
      <c r="M67" s="21" t="str">
        <f>CONCATENATE(IF('S14'!$AH$23=$D67,CONCATENATE('S14'!$AG$23,"-"),""),IF('S14'!$AH$24=$D67,CONCATENATE('S14'!$AG$24,"-"),""),IF('S14'!$AH$25=$D67,CONCATENATE('S14'!$AG$25,"-"),""),IF('S14'!$AH$26=$D67,CONCATENATE('S14'!$AG$26,"-"),""),IF('S14'!$AH$27=$D67,CONCATENATE('S14'!$AG$27,"-"),""),IF('S14'!$AH$28=$D67,CONCATENATE('S14'!$AG$28,"-"),""),IF('S14'!$AH$29=$D67,CONCATENATE('S14'!$AG$29,"-"),""),IF('S14'!$AH$30=$D67,CONCATENATE('S14'!$AG$30,"-"),""),IF('S14'!$AH$31=$D67,CONCATENATE('S14'!$AG$31,"-"),""),IF('S14'!$AH$32=$D67,CONCATENATE('S14'!$AG$32,"-"),""))</f>
        <v/>
      </c>
      <c r="N67" s="21" t="str">
        <f t="shared" si="1"/>
        <v/>
      </c>
      <c r="O67" s="21">
        <v>65</v>
      </c>
      <c r="P67" s="27" t="str">
        <f t="shared" si="3"/>
        <v/>
      </c>
      <c r="Q67" s="27" t="str">
        <f t="shared" si="4"/>
        <v/>
      </c>
      <c r="R67" s="27" t="str">
        <f>IF(P67="","",CHOOSE(VLOOKUP($O67,$A$1:$C$100,3,FALSE),AHS!$M$1,BHS!$M$1,CHS!$M$1,HMJHS!$M$1,KHS!$M$1,Kings!$M$1,MHS!$M$1,SWHS!$M$1,AMHS!$M$1,'S10'!$M$1,'S11'!$M$1,'S12'!$M$1,'S13'!$M$1,'S14'!$M$1,'S15'!$M$1,'S16'!$M$1,'S17'!$M$1,'S18'!$M$1,'S19'!$M$1,'S20'!$M$1))</f>
        <v/>
      </c>
      <c r="S67" s="25" t="str">
        <f t="shared" si="5"/>
        <v/>
      </c>
      <c r="T67" s="3" t="str">
        <f t="shared" si="6"/>
        <v/>
      </c>
      <c r="U67" s="21"/>
      <c r="V67" s="21"/>
      <c r="W67" s="21"/>
      <c r="X67" s="21"/>
      <c r="Y67" s="21"/>
      <c r="Z67" s="21"/>
    </row>
    <row r="68" spans="1:26" ht="15" customHeight="1" x14ac:dyDescent="0.25">
      <c r="A68" s="21" t="str">
        <f t="shared" si="2"/>
        <v/>
      </c>
      <c r="B68" s="21" t="str">
        <f t="shared" si="0"/>
        <v/>
      </c>
      <c r="C68" s="21">
        <v>14</v>
      </c>
      <c r="D68" s="21">
        <v>3</v>
      </c>
      <c r="E68" s="21" t="str">
        <f>IF('S14'!$C$6="","",'S14'!$C$6)</f>
        <v/>
      </c>
      <c r="F68" s="21" t="str">
        <f>CONCATENATE(IF('S14'!$J$13=$D68,CONCATENATE('S14'!$I$13,"-"),""),IF('S14'!$J$14=$D68,CONCATENATE('S14'!$I$14,"-"),""),IF('S14'!$J$15=$D68,CONCATENATE('S14'!$I$15,"-"),""),IF('S14'!$J$16=$D68,CONCATENATE('S14'!$I$16,"-"),""),IF('S14'!$J$17=$D68,CONCATENATE('S14'!$I$17,"-"),""),IF('S14'!$J$18=$D68,CONCATENATE('S14'!$I$18,"-"),""),IF('S14'!$J$19=$D68,CONCATENATE('S14'!$I$19,"-"),""),IF('S14'!$J$20=$D68,CONCATENATE('S14'!$I$20,"-"),""),IF('S14'!$J$21=$D68,CONCATENATE('S14'!$I$21,"-"),""),IF('S14'!$J$22=$D68,CONCATENATE('S14'!$I$22,"-"),""),)</f>
        <v/>
      </c>
      <c r="G68" s="21" t="str">
        <f>CONCATENATE(IF('S14'!$J$23=$D68,CONCATENATE('S14'!$I$23,"-"),""),IF('S14'!$J$24=$D68,CONCATENATE('S14'!$I$24,"-"),""),IF('S14'!$J$25=$D68,CONCATENATE('S14'!$I$25,"-"),""),IF('S14'!$J$26=$D68,CONCATENATE('S14'!$I$26,"-"),""),IF('S14'!$J$27=$D68,CONCATENATE('S14'!$I$27,"-"),""),IF('S14'!$J$28=$D68,CONCATENATE('S14'!$I$28,"-"),""),IF('S14'!$J$29=$D68,CONCATENATE('S14'!$I$29,"-"),""),IF('S14'!$J$30=$D68,CONCATENATE('S14'!$I$30,"-"),""),IF('S14'!$J$31=$D68,CONCATENATE('S14'!$I$31,"-"),""),IF('S14'!$J$32=$D68,CONCATENATE('S14'!$I$32,"-"),""))</f>
        <v/>
      </c>
      <c r="H68" s="21" t="str">
        <f>CONCATENATE(IF('S14'!$R$13=$D68,CONCATENATE('S14'!$Q$13,"-"),""),IF('S14'!$R$14=$D68,CONCATENATE('S14'!$Q$14,"-"),""),IF('S14'!$R$15=$D68,CONCATENATE('S14'!$Q$15,"-"),""),IF('S14'!$R$16=$D68,CONCATENATE('S14'!$Q$16,"-"),""),IF('S14'!$R$17=$D68,CONCATENATE('S14'!$Q$17,"-"),""),IF('S14'!$R$18=$D68,CONCATENATE('S14'!$Q$18,"-"),""),IF('S14'!$R$19=$D68,CONCATENATE('S14'!$Q$19,"-"),""),IF('S14'!$R$20=$D68,CONCATENATE('S14'!$Q$20,"-"),""),IF('S14'!$R$21=$D68,CONCATENATE('S14'!$Q$21,"-"),""),IF('S14'!$R$22=$D68,CONCATENATE('S14'!$Q$22,"-"),""))</f>
        <v/>
      </c>
      <c r="I68" s="21" t="str">
        <f>CONCATENATE(,IF('S14'!$R$23=$D68,CONCATENATE('S14'!$Q$23,"-"),""),IF('S14'!$R$24=$D68,CONCATENATE('S14'!$Q$24,"-"),""),IF('S14'!$R$25=$D68,CONCATENATE('S14'!$Q$25,"-"),""),IF('S14'!$R$26=$D68,CONCATENATE('S14'!$Q$26,"-"),""),IF('S14'!$R$27=$D68,CONCATENATE('S14'!$Q$27,"-"),""),IF('S14'!$R$28=$D68,CONCATENATE('S14'!$Q$28,"-"),""),IF('S14'!$R$29=$D68,CONCATENATE('S14'!$Q$29,"-"),""),IF('S14'!$R$30=$D68,CONCATENATE('S14'!$Q$30,"-"),""),IF('S14'!$R$31=$D68,CONCATENATE('S14'!$Q$31,"-"),""),IF('S14'!$R$32=$D68,CONCATENATE('S14'!$Q$32,"-"),""))</f>
        <v/>
      </c>
      <c r="J68" s="21" t="str">
        <f>CONCATENATE(IF('S14'!$Z$13=$D68,CONCATENATE('S14'!$Y$13,"-"),""),IF('S14'!$Z$14=$D68,CONCATENATE('S14'!$Y$14,"-"),""),IF('S14'!$Z$15=$D68,CONCATENATE('S14'!$Y$15,"-"),""),IF('S14'!$Z$16=$D68,CONCATENATE('S14'!$Y$16,"-"),""),IF('S14'!$Z$17=$D68,CONCATENATE('S14'!$Y$17,"-"),""),IF('S14'!$Z$18=$D68,CONCATENATE('S14'!$Y$18,"-"),""),IF('S14'!$Z$19=$D68,CONCATENATE('S14'!$Y$19,"-"),""),IF('S14'!$Z$20=$D68,CONCATENATE('S14'!$Y$20,"-"),""),IF('S14'!$Z$21=$D68,CONCATENATE('S14'!$Y$21,"-"),""),IF('S14'!$Z$22=$D68,CONCATENATE('S14'!$Y$22,"-"),""),"")</f>
        <v/>
      </c>
      <c r="K68" s="21" t="str">
        <f>CONCATENATE(IF('S14'!$Z$23=$D68,CONCATENATE('S14'!$Y$23,"-"),""),IF('S14'!$Z$24=$D68,CONCATENATE('S14'!$Y$24,"-"),""),IF('S14'!$Z$25=$D68,CONCATENATE('S14'!$Y$25,"-"),""),IF('S14'!$Z$26=$D68,CONCATENATE('S14'!$Y$26,"-"),""),IF('S14'!$Z$27=$D68,CONCATENATE('S14'!$Y$27,"-"),""),IF('S14'!$Z$28=$D68,CONCATENATE('S14'!$Y$28,"-"),""),IF('S14'!$Z$29=$D68,CONCATENATE('S14'!$Y$29,"-"),""),IF('S14'!$Z$30=$D68,CONCATENATE('S14'!$Y$30,"-"),""),IF('S14'!$Z$31=$D68,CONCATENATE('S14'!$Y$31,"-"),""),IF('S14'!$Z$32=$D68,CONCATENATE('S14'!$Y$32,"-"),""))</f>
        <v/>
      </c>
      <c r="L68" s="21" t="str">
        <f>CONCATENATE(IF('S14'!$AH$13=$D68,CONCATENATE('S14'!$AG$13,"-"),""),IF('S14'!$AH$14=$D68,CONCATENATE('S14'!$AG$14,"-"),""),IF('S14'!$AH$15=$D68,CONCATENATE('S14'!$AG$15,"-"),""),IF('S14'!$AH$16=$D68,CONCATENATE('S14'!$AG$16,"-"),""),IF('S14'!$AH$17=$D68,CONCATENATE('S14'!$AG$17,"-"),""),IF('S14'!$AH$18=$D68,CONCATENATE('S14'!$AG$18,"-"),""),IF('S14'!$AH$19=$D68,CONCATENATE('S14'!$AG$19,"-"),""),IF('S14'!$AH$20=$D68,CONCATENATE('S14'!$AG$20,"-"),""),IF('S14'!$AH$21=$D68,CONCATENATE('S14'!$AG$21,"-"),""),IF('S14'!$AH$22=$D68,CONCATENATE('S14'!$AG$22,"-"),""),"")</f>
        <v/>
      </c>
      <c r="M68" s="21" t="str">
        <f>CONCATENATE(IF('S14'!$AH$23=$D68,CONCATENATE('S14'!$AG$23,"-"),""),IF('S14'!$AH$24=$D68,CONCATENATE('S14'!$AG$24,"-"),""),IF('S14'!$AH$25=$D68,CONCATENATE('S14'!$AG$25,"-"),""),IF('S14'!$AH$26=$D68,CONCATENATE('S14'!$AG$26,"-"),""),IF('S14'!$AH$27=$D68,CONCATENATE('S14'!$AG$27,"-"),""),IF('S14'!$AH$28=$D68,CONCATENATE('S14'!$AG$28,"-"),""),IF('S14'!$AH$29=$D68,CONCATENATE('S14'!$AG$29,"-"),""),IF('S14'!$AH$30=$D68,CONCATENATE('S14'!$AG$30,"-"),""),IF('S14'!$AH$31=$D68,CONCATENATE('S14'!$AG$31,"-"),""),IF('S14'!$AH$32=$D68,CONCATENATE('S14'!$AG$32,"-"),""))</f>
        <v/>
      </c>
      <c r="N68" s="21" t="str">
        <f t="shared" si="1"/>
        <v/>
      </c>
      <c r="O68" s="21">
        <v>66</v>
      </c>
      <c r="P68" s="27" t="str">
        <f t="shared" si="3"/>
        <v/>
      </c>
      <c r="Q68" s="27" t="str">
        <f t="shared" si="4"/>
        <v/>
      </c>
      <c r="R68" s="27" t="str">
        <f>IF(P68="","",CHOOSE(VLOOKUP($O68,$A$1:$C$100,3,FALSE),AHS!$M$1,BHS!$M$1,CHS!$M$1,HMJHS!$M$1,KHS!$M$1,Kings!$M$1,MHS!$M$1,SWHS!$M$1,AMHS!$M$1,'S10'!$M$1,'S11'!$M$1,'S12'!$M$1,'S13'!$M$1,'S14'!$M$1,'S15'!$M$1,'S16'!$M$1,'S17'!$M$1,'S18'!$M$1,'S19'!$M$1,'S20'!$M$1))</f>
        <v/>
      </c>
      <c r="S68" s="25" t="str">
        <f t="shared" si="5"/>
        <v/>
      </c>
      <c r="T68" s="3" t="str">
        <f t="shared" si="6"/>
        <v/>
      </c>
      <c r="U68" s="21"/>
      <c r="V68" s="21"/>
      <c r="W68" s="21"/>
      <c r="X68" s="21"/>
      <c r="Y68" s="21"/>
      <c r="Z68" s="21"/>
    </row>
    <row r="69" spans="1:26" ht="15" customHeight="1" x14ac:dyDescent="0.25">
      <c r="A69" s="21" t="str">
        <f t="shared" si="2"/>
        <v/>
      </c>
      <c r="B69" s="21" t="str">
        <f t="shared" si="0"/>
        <v/>
      </c>
      <c r="C69" s="21">
        <v>14</v>
      </c>
      <c r="D69" s="21">
        <v>4</v>
      </c>
      <c r="E69" s="21" t="str">
        <f>IF('S14'!$C$7="","",'S14'!$C$7)</f>
        <v/>
      </c>
      <c r="F69" s="21" t="str">
        <f>CONCATENATE(IF('S14'!$J$13=$D69,CONCATENATE('S14'!$I$13,"-"),""),IF('S14'!$J$14=$D69,CONCATENATE('S14'!$I$14,"-"),""),IF('S14'!$J$15=$D69,CONCATENATE('S14'!$I$15,"-"),""),IF('S14'!$J$16=$D69,CONCATENATE('S14'!$I$16,"-"),""),IF('S14'!$J$17=$D69,CONCATENATE('S14'!$I$17,"-"),""),IF('S14'!$J$18=$D69,CONCATENATE('S14'!$I$18,"-"),""),IF('S14'!$J$19=$D69,CONCATENATE('S14'!$I$19,"-"),""),IF('S14'!$J$20=$D69,CONCATENATE('S14'!$I$20,"-"),""),IF('S14'!$J$21=$D69,CONCATENATE('S14'!$I$21,"-"),""),IF('S14'!$J$22=$D69,CONCATENATE('S14'!$I$22,"-"),""),)</f>
        <v/>
      </c>
      <c r="G69" s="21" t="str">
        <f>CONCATENATE(IF('S14'!$J$23=$D69,CONCATENATE('S14'!$I$23,"-"),""),IF('S14'!$J$24=$D69,CONCATENATE('S14'!$I$24,"-"),""),IF('S14'!$J$25=$D69,CONCATENATE('S14'!$I$25,"-"),""),IF('S14'!$J$26=$D69,CONCATENATE('S14'!$I$26,"-"),""),IF('S14'!$J$27=$D69,CONCATENATE('S14'!$I$27,"-"),""),IF('S14'!$J$28=$D69,CONCATENATE('S14'!$I$28,"-"),""),IF('S14'!$J$29=$D69,CONCATENATE('S14'!$I$29,"-"),""),IF('S14'!$J$30=$D69,CONCATENATE('S14'!$I$30,"-"),""),IF('S14'!$J$31=$D69,CONCATENATE('S14'!$I$31,"-"),""),IF('S14'!$J$32=$D69,CONCATENATE('S14'!$I$32,"-"),""))</f>
        <v/>
      </c>
      <c r="H69" s="21" t="str">
        <f>CONCATENATE(IF('S14'!$R$13=$D69,CONCATENATE('S14'!$Q$13,"-"),""),IF('S14'!$R$14=$D69,CONCATENATE('S14'!$Q$14,"-"),""),IF('S14'!$R$15=$D69,CONCATENATE('S14'!$Q$15,"-"),""),IF('S14'!$R$16=$D69,CONCATENATE('S14'!$Q$16,"-"),""),IF('S14'!$R$17=$D69,CONCATENATE('S14'!$Q$17,"-"),""),IF('S14'!$R$18=$D69,CONCATENATE('S14'!$Q$18,"-"),""),IF('S14'!$R$19=$D69,CONCATENATE('S14'!$Q$19,"-"),""),IF('S14'!$R$20=$D69,CONCATENATE('S14'!$Q$20,"-"),""),IF('S14'!$R$21=$D69,CONCATENATE('S14'!$Q$21,"-"),""),IF('S14'!$R$22=$D69,CONCATENATE('S14'!$Q$22,"-"),""))</f>
        <v/>
      </c>
      <c r="I69" s="21" t="str">
        <f>CONCATENATE(,IF('S14'!$R$23=$D69,CONCATENATE('S14'!$Q$23,"-"),""),IF('S14'!$R$24=$D69,CONCATENATE('S14'!$Q$24,"-"),""),IF('S14'!$R$25=$D69,CONCATENATE('S14'!$Q$25,"-"),""),IF('S14'!$R$26=$D69,CONCATENATE('S14'!$Q$26,"-"),""),IF('S14'!$R$27=$D69,CONCATENATE('S14'!$Q$27,"-"),""),IF('S14'!$R$28=$D69,CONCATENATE('S14'!$Q$28,"-"),""),IF('S14'!$R$29=$D69,CONCATENATE('S14'!$Q$29,"-"),""),IF('S14'!$R$30=$D69,CONCATENATE('S14'!$Q$30,"-"),""),IF('S14'!$R$31=$D69,CONCATENATE('S14'!$Q$31,"-"),""),IF('S14'!$R$32=$D69,CONCATENATE('S14'!$Q$32,"-"),""))</f>
        <v/>
      </c>
      <c r="J69" s="21" t="str">
        <f>CONCATENATE(IF('S14'!$Z$13=$D69,CONCATENATE('S14'!$Y$13,"-"),""),IF('S14'!$Z$14=$D69,CONCATENATE('S14'!$Y$14,"-"),""),IF('S14'!$Z$15=$D69,CONCATENATE('S14'!$Y$15,"-"),""),IF('S14'!$Z$16=$D69,CONCATENATE('S14'!$Y$16,"-"),""),IF('S14'!$Z$17=$D69,CONCATENATE('S14'!$Y$17,"-"),""),IF('S14'!$Z$18=$D69,CONCATENATE('S14'!$Y$18,"-"),""),IF('S14'!$Z$19=$D69,CONCATENATE('S14'!$Y$19,"-"),""),IF('S14'!$Z$20=$D69,CONCATENATE('S14'!$Y$20,"-"),""),IF('S14'!$Z$21=$D69,CONCATENATE('S14'!$Y$21,"-"),""),IF('S14'!$Z$22=$D69,CONCATENATE('S14'!$Y$22,"-"),""),"")</f>
        <v/>
      </c>
      <c r="K69" s="21" t="str">
        <f>CONCATENATE(IF('S14'!$Z$23=$D69,CONCATENATE('S14'!$Y$23,"-"),""),IF('S14'!$Z$24=$D69,CONCATENATE('S14'!$Y$24,"-"),""),IF('S14'!$Z$25=$D69,CONCATENATE('S14'!$Y$25,"-"),""),IF('S14'!$Z$26=$D69,CONCATENATE('S14'!$Y$26,"-"),""),IF('S14'!$Z$27=$D69,CONCATENATE('S14'!$Y$27,"-"),""),IF('S14'!$Z$28=$D69,CONCATENATE('S14'!$Y$28,"-"),""),IF('S14'!$Z$29=$D69,CONCATENATE('S14'!$Y$29,"-"),""),IF('S14'!$Z$30=$D69,CONCATENATE('S14'!$Y$30,"-"),""),IF('S14'!$Z$31=$D69,CONCATENATE('S14'!$Y$31,"-"),""),IF('S14'!$Z$32=$D69,CONCATENATE('S14'!$Y$32,"-"),""))</f>
        <v/>
      </c>
      <c r="L69" s="21" t="str">
        <f>CONCATENATE(IF('S14'!$AH$13=$D69,CONCATENATE('S14'!$AG$13,"-"),""),IF('S14'!$AH$14=$D69,CONCATENATE('S14'!$AG$14,"-"),""),IF('S14'!$AH$15=$D69,CONCATENATE('S14'!$AG$15,"-"),""),IF('S14'!$AH$16=$D69,CONCATENATE('S14'!$AG$16,"-"),""),IF('S14'!$AH$17=$D69,CONCATENATE('S14'!$AG$17,"-"),""),IF('S14'!$AH$18=$D69,CONCATENATE('S14'!$AG$18,"-"),""),IF('S14'!$AH$19=$D69,CONCATENATE('S14'!$AG$19,"-"),""),IF('S14'!$AH$20=$D69,CONCATENATE('S14'!$AG$20,"-"),""),IF('S14'!$AH$21=$D69,CONCATENATE('S14'!$AG$21,"-"),""),IF('S14'!$AH$22=$D69,CONCATENATE('S14'!$AG$22,"-"),""),"")</f>
        <v/>
      </c>
      <c r="M69" s="21" t="str">
        <f>CONCATENATE(IF('S14'!$AH$23=$D69,CONCATENATE('S14'!$AG$23,"-"),""),IF('S14'!$AH$24=$D69,CONCATENATE('S14'!$AG$24,"-"),""),IF('S14'!$AH$25=$D69,CONCATENATE('S14'!$AG$25,"-"),""),IF('S14'!$AH$26=$D69,CONCATENATE('S14'!$AG$26,"-"),""),IF('S14'!$AH$27=$D69,CONCATENATE('S14'!$AG$27,"-"),""),IF('S14'!$AH$28=$D69,CONCATENATE('S14'!$AG$28,"-"),""),IF('S14'!$AH$29=$D69,CONCATENATE('S14'!$AG$29,"-"),""),IF('S14'!$AH$30=$D69,CONCATENATE('S14'!$AG$30,"-"),""),IF('S14'!$AH$31=$D69,CONCATENATE('S14'!$AG$31,"-"),""),IF('S14'!$AH$32=$D69,CONCATENATE('S14'!$AG$32,"-"),""))</f>
        <v/>
      </c>
      <c r="N69" s="21" t="str">
        <f t="shared" si="1"/>
        <v/>
      </c>
      <c r="O69" s="21">
        <v>67</v>
      </c>
      <c r="P69" s="27" t="str">
        <f t="shared" si="3"/>
        <v/>
      </c>
      <c r="Q69" s="27" t="str">
        <f t="shared" si="4"/>
        <v/>
      </c>
      <c r="R69" s="27" t="str">
        <f>IF(P69="","",CHOOSE(VLOOKUP($O69,$A$1:$C$100,3,FALSE),AHS!$M$1,BHS!$M$1,CHS!$M$1,HMJHS!$M$1,KHS!$M$1,Kings!$M$1,MHS!$M$1,SWHS!$M$1,AMHS!$M$1,'S10'!$M$1,'S11'!$M$1,'S12'!$M$1,'S13'!$M$1,'S14'!$M$1,'S15'!$M$1,'S16'!$M$1,'S17'!$M$1,'S18'!$M$1,'S19'!$M$1,'S20'!$M$1))</f>
        <v/>
      </c>
      <c r="S69" s="25" t="str">
        <f t="shared" si="5"/>
        <v/>
      </c>
      <c r="T69" s="3" t="str">
        <f t="shared" si="6"/>
        <v/>
      </c>
      <c r="U69" s="21"/>
      <c r="V69" s="21"/>
      <c r="W69" s="21"/>
      <c r="X69" s="21"/>
      <c r="Y69" s="21"/>
      <c r="Z69" s="21"/>
    </row>
    <row r="70" spans="1:26" ht="15" customHeight="1" x14ac:dyDescent="0.25">
      <c r="A70" s="21" t="str">
        <f t="shared" si="2"/>
        <v/>
      </c>
      <c r="B70" s="21" t="str">
        <f t="shared" si="0"/>
        <v/>
      </c>
      <c r="C70" s="21">
        <v>14</v>
      </c>
      <c r="D70" s="21">
        <v>5</v>
      </c>
      <c r="E70" s="21" t="str">
        <f>IF('S14'!$C$8="","",'S14'!$C$8)</f>
        <v/>
      </c>
      <c r="F70" s="21" t="str">
        <f>CONCATENATE(IF('S14'!$J$13=$D70,CONCATENATE('S14'!$I$13,"-"),""),IF('S14'!$J$14=$D70,CONCATENATE('S14'!$I$14,"-"),""),IF('S14'!$J$15=$D70,CONCATENATE('S14'!$I$15,"-"),""),IF('S14'!$J$16=$D70,CONCATENATE('S14'!$I$16,"-"),""),IF('S14'!$J$17=$D70,CONCATENATE('S14'!$I$17,"-"),""),IF('S14'!$J$18=$D70,CONCATENATE('S14'!$I$18,"-"),""),IF('S14'!$J$19=$D70,CONCATENATE('S14'!$I$19,"-"),""),IF('S14'!$J$20=$D70,CONCATENATE('S14'!$I$20,"-"),""),IF('S14'!$J$21=$D70,CONCATENATE('S14'!$I$21,"-"),""),IF('S14'!$J$22=$D70,CONCATENATE('S14'!$I$22,"-"),""),)</f>
        <v/>
      </c>
      <c r="G70" s="21" t="str">
        <f>CONCATENATE(IF('S14'!$J$23=$D70,CONCATENATE('S14'!$I$23,"-"),""),IF('S14'!$J$24=$D70,CONCATENATE('S14'!$I$24,"-"),""),IF('S14'!$J$25=$D70,CONCATENATE('S14'!$I$25,"-"),""),IF('S14'!$J$26=$D70,CONCATENATE('S14'!$I$26,"-"),""),IF('S14'!$J$27=$D70,CONCATENATE('S14'!$I$27,"-"),""),IF('S14'!$J$28=$D70,CONCATENATE('S14'!$I$28,"-"),""),IF('S14'!$J$29=$D70,CONCATENATE('S14'!$I$29,"-"),""),IF('S14'!$J$30=$D70,CONCATENATE('S14'!$I$30,"-"),""),IF('S14'!$J$31=$D70,CONCATENATE('S14'!$I$31,"-"),""),IF('S14'!$J$32=$D70,CONCATENATE('S14'!$I$32,"-"),""))</f>
        <v/>
      </c>
      <c r="H70" s="21" t="str">
        <f>CONCATENATE(IF('S14'!$R$13=$D70,CONCATENATE('S14'!$Q$13,"-"),""),IF('S14'!$R$14=$D70,CONCATENATE('S14'!$Q$14,"-"),""),IF('S14'!$R$15=$D70,CONCATENATE('S14'!$Q$15,"-"),""),IF('S14'!$R$16=$D70,CONCATENATE('S14'!$Q$16,"-"),""),IF('S14'!$R$17=$D70,CONCATENATE('S14'!$Q$17,"-"),""),IF('S14'!$R$18=$D70,CONCATENATE('S14'!$Q$18,"-"),""),IF('S14'!$R$19=$D70,CONCATENATE('S14'!$Q$19,"-"),""),IF('S14'!$R$20=$D70,CONCATENATE('S14'!$Q$20,"-"),""),IF('S14'!$R$21=$D70,CONCATENATE('S14'!$Q$21,"-"),""),IF('S14'!$R$22=$D70,CONCATENATE('S14'!$Q$22,"-"),""))</f>
        <v/>
      </c>
      <c r="I70" s="21" t="str">
        <f>CONCATENATE(,IF('S14'!$R$23=$D70,CONCATENATE('S14'!$Q$23,"-"),""),IF('S14'!$R$24=$D70,CONCATENATE('S14'!$Q$24,"-"),""),IF('S14'!$R$25=$D70,CONCATENATE('S14'!$Q$25,"-"),""),IF('S14'!$R$26=$D70,CONCATENATE('S14'!$Q$26,"-"),""),IF('S14'!$R$27=$D70,CONCATENATE('S14'!$Q$27,"-"),""),IF('S14'!$R$28=$D70,CONCATENATE('S14'!$Q$28,"-"),""),IF('S14'!$R$29=$D70,CONCATENATE('S14'!$Q$29,"-"),""),IF('S14'!$R$30=$D70,CONCATENATE('S14'!$Q$30,"-"),""),IF('S14'!$R$31=$D70,CONCATENATE('S14'!$Q$31,"-"),""),IF('S14'!$R$32=$D70,CONCATENATE('S14'!$Q$32,"-"),""))</f>
        <v/>
      </c>
      <c r="J70" s="21" t="str">
        <f>CONCATENATE(IF('S14'!$Z$13=$D70,CONCATENATE('S14'!$Y$13,"-"),""),IF('S14'!$Z$14=$D70,CONCATENATE('S14'!$Y$14,"-"),""),IF('S14'!$Z$15=$D70,CONCATENATE('S14'!$Y$15,"-"),""),IF('S14'!$Z$16=$D70,CONCATENATE('S14'!$Y$16,"-"),""),IF('S14'!$Z$17=$D70,CONCATENATE('S14'!$Y$17,"-"),""),IF('S14'!$Z$18=$D70,CONCATENATE('S14'!$Y$18,"-"),""),IF('S14'!$Z$19=$D70,CONCATENATE('S14'!$Y$19,"-"),""),IF('S14'!$Z$20=$D70,CONCATENATE('S14'!$Y$20,"-"),""),IF('S14'!$Z$21=$D70,CONCATENATE('S14'!$Y$21,"-"),""),IF('S14'!$Z$22=$D70,CONCATENATE('S14'!$Y$22,"-"),""),"")</f>
        <v/>
      </c>
      <c r="K70" s="21" t="str">
        <f>CONCATENATE(IF('S14'!$Z$23=$D70,CONCATENATE('S14'!$Y$23,"-"),""),IF('S14'!$Z$24=$D70,CONCATENATE('S14'!$Y$24,"-"),""),IF('S14'!$Z$25=$D70,CONCATENATE('S14'!$Y$25,"-"),""),IF('S14'!$Z$26=$D70,CONCATENATE('S14'!$Y$26,"-"),""),IF('S14'!$Z$27=$D70,CONCATENATE('S14'!$Y$27,"-"),""),IF('S14'!$Z$28=$D70,CONCATENATE('S14'!$Y$28,"-"),""),IF('S14'!$Z$29=$D70,CONCATENATE('S14'!$Y$29,"-"),""),IF('S14'!$Z$30=$D70,CONCATENATE('S14'!$Y$30,"-"),""),IF('S14'!$Z$31=$D70,CONCATENATE('S14'!$Y$31,"-"),""),IF('S14'!$Z$32=$D70,CONCATENATE('S14'!$Y$32,"-"),""))</f>
        <v/>
      </c>
      <c r="L70" s="21" t="str">
        <f>CONCATENATE(IF('S14'!$AH$13=$D70,CONCATENATE('S14'!$AG$13,"-"),""),IF('S14'!$AH$14=$D70,CONCATENATE('S14'!$AG$14,"-"),""),IF('S14'!$AH$15=$D70,CONCATENATE('S14'!$AG$15,"-"),""),IF('S14'!$AH$16=$D70,CONCATENATE('S14'!$AG$16,"-"),""),IF('S14'!$AH$17=$D70,CONCATENATE('S14'!$AG$17,"-"),""),IF('S14'!$AH$18=$D70,CONCATENATE('S14'!$AG$18,"-"),""),IF('S14'!$AH$19=$D70,CONCATENATE('S14'!$AG$19,"-"),""),IF('S14'!$AH$20=$D70,CONCATENATE('S14'!$AG$20,"-"),""),IF('S14'!$AH$21=$D70,CONCATENATE('S14'!$AG$21,"-"),""),IF('S14'!$AH$22=$D70,CONCATENATE('S14'!$AG$22,"-"),""),"")</f>
        <v/>
      </c>
      <c r="M70" s="21" t="str">
        <f>CONCATENATE(IF('S14'!$AH$23=$D70,CONCATENATE('S14'!$AG$23,"-"),""),IF('S14'!$AH$24=$D70,CONCATENATE('S14'!$AG$24,"-"),""),IF('S14'!$AH$25=$D70,CONCATENATE('S14'!$AG$25,"-"),""),IF('S14'!$AH$26=$D70,CONCATENATE('S14'!$AG$26,"-"),""),IF('S14'!$AH$27=$D70,CONCATENATE('S14'!$AG$27,"-"),""),IF('S14'!$AH$28=$D70,CONCATENATE('S14'!$AG$28,"-"),""),IF('S14'!$AH$29=$D70,CONCATENATE('S14'!$AG$29,"-"),""),IF('S14'!$AH$30=$D70,CONCATENATE('S14'!$AG$30,"-"),""),IF('S14'!$AH$31=$D70,CONCATENATE('S14'!$AG$31,"-"),""),IF('S14'!$AH$32=$D70,CONCATENATE('S14'!$AG$32,"-"),""))</f>
        <v/>
      </c>
      <c r="N70" s="21" t="str">
        <f t="shared" si="1"/>
        <v/>
      </c>
      <c r="O70" s="21">
        <v>68</v>
      </c>
      <c r="P70" s="27" t="str">
        <f t="shared" si="3"/>
        <v/>
      </c>
      <c r="Q70" s="27" t="str">
        <f t="shared" si="4"/>
        <v/>
      </c>
      <c r="R70" s="27" t="str">
        <f>IF(P70="","",CHOOSE(VLOOKUP($O70,$A$1:$C$100,3,FALSE),AHS!$M$1,BHS!$M$1,CHS!$M$1,HMJHS!$M$1,KHS!$M$1,Kings!$M$1,MHS!$M$1,SWHS!$M$1,AMHS!$M$1,'S10'!$M$1,'S11'!$M$1,'S12'!$M$1,'S13'!$M$1,'S14'!$M$1,'S15'!$M$1,'S16'!$M$1,'S17'!$M$1,'S18'!$M$1,'S19'!$M$1,'S20'!$M$1))</f>
        <v/>
      </c>
      <c r="S70" s="25" t="str">
        <f t="shared" si="5"/>
        <v/>
      </c>
      <c r="T70" s="3" t="str">
        <f t="shared" si="6"/>
        <v/>
      </c>
      <c r="U70" s="21"/>
      <c r="V70" s="21"/>
      <c r="W70" s="21"/>
      <c r="X70" s="21"/>
      <c r="Y70" s="21"/>
      <c r="Z70" s="21"/>
    </row>
    <row r="71" spans="1:26" ht="15" customHeight="1" x14ac:dyDescent="0.25">
      <c r="A71" s="21" t="str">
        <f t="shared" si="2"/>
        <v/>
      </c>
      <c r="B71" s="21" t="str">
        <f t="shared" si="0"/>
        <v/>
      </c>
      <c r="C71" s="21">
        <v>15</v>
      </c>
      <c r="D71" s="21">
        <v>1</v>
      </c>
      <c r="E71" s="21" t="str">
        <f>IF('S15'!$C$4="","",'S15'!$C$4)</f>
        <v/>
      </c>
      <c r="F71" s="21" t="str">
        <f>CONCATENATE(IF('S15'!$J$13=$D71,CONCATENATE('S15'!$I$13,"-"),""),IF('S15'!$J$14=$D71,CONCATENATE('S15'!$I$14,"-"),""),IF('S15'!$J$15=$D71,CONCATENATE('S15'!$I$15,"-"),""),IF('S15'!$J$16=$D71,CONCATENATE('S15'!$I$16,"-"),""),IF('S15'!$J$17=$D71,CONCATENATE('S15'!$I$17,"-"),""),IF('S15'!$J$18=$D71,CONCATENATE('S15'!$I$18,"-"),""),IF('S15'!$J$19=$D71,CONCATENATE('S15'!$I$19,"-"),""),IF('S15'!$J$20=$D71,CONCATENATE('S15'!$I$20,"-"),""),IF('S15'!$J$21=$D71,CONCATENATE('S15'!$I$21,"-"),""),IF('S15'!$J$22=$D71,CONCATENATE('S15'!$I$22,"-"),""),)</f>
        <v/>
      </c>
      <c r="G71" s="21" t="str">
        <f>CONCATENATE(IF('S15'!$J$23=$D71,CONCATENATE('S15'!$I$23,"-"),""),IF('S15'!$J$24=$D71,CONCATENATE('S15'!$I$24,"-"),""),IF('S15'!$J$25=$D71,CONCATENATE('S15'!$I$25,"-"),""),IF('S15'!$J$26=$D71,CONCATENATE('S15'!$I$26,"-"),""),IF('S15'!$J$27=$D71,CONCATENATE('S15'!$I$27,"-"),""),IF('S15'!$J$28=$D71,CONCATENATE('S15'!$I$28,"-"),""),IF('S15'!$J$29=$D71,CONCATENATE('S15'!$I$29,"-"),""),IF('S15'!$J$30=$D71,CONCATENATE('S15'!$I$30,"-"),""),IF('S15'!$J$31=$D71,CONCATENATE('S15'!$I$31,"-"),""),IF('S15'!$J$32=$D71,CONCATENATE('S15'!$I$32,"-"),""))</f>
        <v/>
      </c>
      <c r="H71" s="21" t="str">
        <f>CONCATENATE(IF('S15'!$R$13=$D71,CONCATENATE('S15'!$Q$13,"-"),""),IF('S15'!$R$14=$D71,CONCATENATE('S15'!$Q$14,"-"),""),IF('S15'!$R$15=$D71,CONCATENATE('S15'!$Q$15,"-"),""),IF('S15'!$R$16=$D71,CONCATENATE('S15'!$Q$16,"-"),""),IF('S15'!$R$17=$D71,CONCATENATE('S15'!$Q$17,"-"),""),IF('S15'!$R$18=$D71,CONCATENATE('S15'!$Q$18,"-"),""),IF('S15'!$R$19=$D71,CONCATENATE('S15'!$Q$19,"-"),""),IF('S15'!$R$20=$D71,CONCATENATE('S15'!$Q$20,"-"),""),IF('S15'!$R$21=$D71,CONCATENATE('S15'!$Q$21,"-"),""),IF('S15'!$R$22=$D71,CONCATENATE('S15'!$Q$22,"-"),""))</f>
        <v/>
      </c>
      <c r="I71" s="21" t="str">
        <f>CONCATENATE(,IF('S15'!$R$23=$D71,CONCATENATE('S15'!$Q$23,"-"),""),IF('S15'!$R$24=$D71,CONCATENATE('S15'!$Q$24,"-"),""),IF('S15'!$R$25=$D71,CONCATENATE('S15'!$Q$25,"-"),""),IF('S15'!$R$26=$D71,CONCATENATE('S15'!$Q$26,"-"),""),IF('S15'!$R$27=$D71,CONCATENATE('S15'!$Q$27,"-"),""),IF('S15'!$R$28=$D71,CONCATENATE('S15'!$Q$28,"-"),""),IF('S15'!$R$29=$D71,CONCATENATE('S15'!$Q$29,"-"),""),IF('S15'!$R$30=$D71,CONCATENATE('S15'!$Q$30,"-"),""),IF('S15'!$R$31=$D71,CONCATENATE('S15'!$Q$31,"-"),""),IF('S15'!$R$32=$D71,CONCATENATE('S15'!$Q$32,"-"),""))</f>
        <v/>
      </c>
      <c r="J71" s="21" t="str">
        <f>CONCATENATE(IF('S15'!$Z$13=$D71,CONCATENATE('S15'!$Y$13,"-"),""),IF('S15'!$Z$14=$D71,CONCATENATE('S15'!$Y$14,"-"),""),IF('S15'!$Z$15=$D71,CONCATENATE('S15'!$Y$15,"-"),""),IF('S15'!$Z$16=$D71,CONCATENATE('S15'!$Y$16,"-"),""),IF('S15'!$Z$17=$D71,CONCATENATE('S15'!$Y$17,"-"),""),IF('S15'!$Z$18=$D71,CONCATENATE('S15'!$Y$18,"-"),""),IF('S15'!$Z$19=$D71,CONCATENATE('S15'!$Y$19,"-"),""),IF('S15'!$Z$20=$D71,CONCATENATE('S15'!$Y$20,"-"),""),IF('S15'!$Z$21=$D71,CONCATENATE('S15'!$Y$21,"-"),""),IF('S15'!$Z$22=$D71,CONCATENATE('S15'!$Y$22,"-"),""),"")</f>
        <v/>
      </c>
      <c r="K71" s="21" t="str">
        <f>CONCATENATE(IF('S15'!$Z$23=$D71,CONCATENATE('S15'!$Y$23,"-"),""),IF('S15'!$Z$24=$D71,CONCATENATE('S15'!$Y$24,"-"),""),IF('S15'!$Z$25=$D71,CONCATENATE('S15'!$Y$25,"-"),""),IF('S15'!$Z$26=$D71,CONCATENATE('S15'!$Y$26,"-"),""),IF('S15'!$Z$27=$D71,CONCATENATE('S15'!$Y$27,"-"),""),IF('S15'!$Z$28=$D71,CONCATENATE('S15'!$Y$28,"-"),""),IF('S15'!$Z$29=$D71,CONCATENATE('S15'!$Y$29,"-"),""),IF('S15'!$Z$30=$D71,CONCATENATE('S15'!$Y$30,"-"),""),IF('S15'!$Z$31=$D71,CONCATENATE('S15'!$Y$31,"-"),""),IF('S15'!$Z$32=$D71,CONCATENATE('S15'!$Y$32,"-"),""))</f>
        <v/>
      </c>
      <c r="L71" s="21" t="str">
        <f>CONCATENATE(IF('S15'!$AH$13=$D71,CONCATENATE('S15'!$AG$13,"-"),""),IF('S15'!$AH$14=$D71,CONCATENATE('S15'!$AG$14,"-"),""),IF('S15'!$AH$15=$D71,CONCATENATE('S15'!$AG$15,"-"),""),IF('S15'!$AH$16=$D71,CONCATENATE('S15'!$AG$16,"-"),""),IF('S15'!$AH$17=$D71,CONCATENATE('S15'!$AG$17,"-"),""),IF('S15'!$AH$18=$D71,CONCATENATE('S15'!$AG$18,"-"),""),IF('S15'!$AH$19=$D71,CONCATENATE('S15'!$AG$19,"-"),""),IF('S15'!$AH$20=$D71,CONCATENATE('S15'!$AG$20,"-"),""),IF('S15'!$AH$21=$D71,CONCATENATE('S15'!$AG$21,"-"),""),IF('S15'!$AH$22=$D71,CONCATENATE('S15'!$AG$22,"-"),""),"")</f>
        <v/>
      </c>
      <c r="M71" s="21" t="str">
        <f>CONCATENATE(IF('S15'!$AH$23=$D71,CONCATENATE('S15'!$AG$23,"-"),""),IF('S15'!$AH$24=$D71,CONCATENATE('S15'!$AG$24,"-"),""),IF('S15'!$AH$25=$D71,CONCATENATE('S15'!$AG$25,"-"),""),IF('S15'!$AH$26=$D71,CONCATENATE('S15'!$AG$26,"-"),""),IF('S15'!$AH$27=$D71,CONCATENATE('S15'!$AG$27,"-"),""),IF('S15'!$AH$28=$D71,CONCATENATE('S15'!$AG$28,"-"),""),IF('S15'!$AH$29=$D71,CONCATENATE('S15'!$AG$29,"-"),""),IF('S15'!$AH$30=$D71,CONCATENATE('S15'!$AG$30,"-"),""),IF('S15'!$AH$31=$D71,CONCATENATE('S15'!$AG$31,"-"),""),IF('S15'!$AH$32=$D71,CONCATENATE('S15'!$AG$32,"-"),""))</f>
        <v/>
      </c>
      <c r="N71" s="21" t="str">
        <f t="shared" si="1"/>
        <v/>
      </c>
      <c r="O71" s="21">
        <v>69</v>
      </c>
      <c r="P71" s="27" t="str">
        <f t="shared" si="3"/>
        <v/>
      </c>
      <c r="Q71" s="27" t="str">
        <f t="shared" si="4"/>
        <v/>
      </c>
      <c r="R71" s="27" t="str">
        <f>IF(P71="","",CHOOSE(VLOOKUP($O71,$A$1:$C$100,3,FALSE),AHS!$M$1,BHS!$M$1,CHS!$M$1,HMJHS!$M$1,KHS!$M$1,Kings!$M$1,MHS!$M$1,SWHS!$M$1,AMHS!$M$1,'S10'!$M$1,'S11'!$M$1,'S12'!$M$1,'S13'!$M$1,'S14'!$M$1,'S15'!$M$1,'S16'!$M$1,'S17'!$M$1,'S18'!$M$1,'S19'!$M$1,'S20'!$M$1))</f>
        <v/>
      </c>
      <c r="S71" s="25" t="str">
        <f t="shared" si="5"/>
        <v/>
      </c>
      <c r="T71" s="3" t="str">
        <f t="shared" si="6"/>
        <v/>
      </c>
      <c r="U71" s="21"/>
      <c r="V71" s="21"/>
      <c r="W71" s="21"/>
      <c r="X71" s="21"/>
      <c r="Y71" s="21"/>
      <c r="Z71" s="21"/>
    </row>
    <row r="72" spans="1:26" ht="15" customHeight="1" x14ac:dyDescent="0.25">
      <c r="A72" s="21" t="str">
        <f t="shared" si="2"/>
        <v/>
      </c>
      <c r="B72" s="21" t="str">
        <f t="shared" si="0"/>
        <v/>
      </c>
      <c r="C72" s="21">
        <v>15</v>
      </c>
      <c r="D72" s="21">
        <v>2</v>
      </c>
      <c r="E72" s="21" t="str">
        <f>IF('S15'!$C$5="","",'S15'!$C$5)</f>
        <v/>
      </c>
      <c r="F72" s="21" t="str">
        <f>CONCATENATE(IF('S15'!$J$13=$D72,CONCATENATE('S15'!$I$13,"-"),""),IF('S15'!$J$14=$D72,CONCATENATE('S15'!$I$14,"-"),""),IF('S15'!$J$15=$D72,CONCATENATE('S15'!$I$15,"-"),""),IF('S15'!$J$16=$D72,CONCATENATE('S15'!$I$16,"-"),""),IF('S15'!$J$17=$D72,CONCATENATE('S15'!$I$17,"-"),""),IF('S15'!$J$18=$D72,CONCATENATE('S15'!$I$18,"-"),""),IF('S15'!$J$19=$D72,CONCATENATE('S15'!$I$19,"-"),""),IF('S15'!$J$20=$D72,CONCATENATE('S15'!$I$20,"-"),""),IF('S15'!$J$21=$D72,CONCATENATE('S15'!$I$21,"-"),""),IF('S15'!$J$22=$D72,CONCATENATE('S15'!$I$22,"-"),""),)</f>
        <v/>
      </c>
      <c r="G72" s="21" t="str">
        <f>CONCATENATE(IF('S15'!$J$23=$D72,CONCATENATE('S15'!$I$23,"-"),""),IF('S15'!$J$24=$D72,CONCATENATE('S15'!$I$24,"-"),""),IF('S15'!$J$25=$D72,CONCATENATE('S15'!$I$25,"-"),""),IF('S15'!$J$26=$D72,CONCATENATE('S15'!$I$26,"-"),""),IF('S15'!$J$27=$D72,CONCATENATE('S15'!$I$27,"-"),""),IF('S15'!$J$28=$D72,CONCATENATE('S15'!$I$28,"-"),""),IF('S15'!$J$29=$D72,CONCATENATE('S15'!$I$29,"-"),""),IF('S15'!$J$30=$D72,CONCATENATE('S15'!$I$30,"-"),""),IF('S15'!$J$31=$D72,CONCATENATE('S15'!$I$31,"-"),""),IF('S15'!$J$32=$D72,CONCATENATE('S15'!$I$32,"-"),""))</f>
        <v/>
      </c>
      <c r="H72" s="21" t="str">
        <f>CONCATENATE(IF('S15'!$R$13=$D72,CONCATENATE('S15'!$Q$13,"-"),""),IF('S15'!$R$14=$D72,CONCATENATE('S15'!$Q$14,"-"),""),IF('S15'!$R$15=$D72,CONCATENATE('S15'!$Q$15,"-"),""),IF('S15'!$R$16=$D72,CONCATENATE('S15'!$Q$16,"-"),""),IF('S15'!$R$17=$D72,CONCATENATE('S15'!$Q$17,"-"),""),IF('S15'!$R$18=$D72,CONCATENATE('S15'!$Q$18,"-"),""),IF('S15'!$R$19=$D72,CONCATENATE('S15'!$Q$19,"-"),""),IF('S15'!$R$20=$D72,CONCATENATE('S15'!$Q$20,"-"),""),IF('S15'!$R$21=$D72,CONCATENATE('S15'!$Q$21,"-"),""),IF('S15'!$R$22=$D72,CONCATENATE('S15'!$Q$22,"-"),""))</f>
        <v/>
      </c>
      <c r="I72" s="21" t="str">
        <f>CONCATENATE(,IF('S15'!$R$23=$D72,CONCATENATE('S15'!$Q$23,"-"),""),IF('S15'!$R$24=$D72,CONCATENATE('S15'!$Q$24,"-"),""),IF('S15'!$R$25=$D72,CONCATENATE('S15'!$Q$25,"-"),""),IF('S15'!$R$26=$D72,CONCATENATE('S15'!$Q$26,"-"),""),IF('S15'!$R$27=$D72,CONCATENATE('S15'!$Q$27,"-"),""),IF('S15'!$R$28=$D72,CONCATENATE('S15'!$Q$28,"-"),""),IF('S15'!$R$29=$D72,CONCATENATE('S15'!$Q$29,"-"),""),IF('S15'!$R$30=$D72,CONCATENATE('S15'!$Q$30,"-"),""),IF('S15'!$R$31=$D72,CONCATENATE('S15'!$Q$31,"-"),""),IF('S15'!$R$32=$D72,CONCATENATE('S15'!$Q$32,"-"),""))</f>
        <v/>
      </c>
      <c r="J72" s="21" t="str">
        <f>CONCATENATE(IF('S15'!$Z$13=$D72,CONCATENATE('S15'!$Y$13,"-"),""),IF('S15'!$Z$14=$D72,CONCATENATE('S15'!$Y$14,"-"),""),IF('S15'!$Z$15=$D72,CONCATENATE('S15'!$Y$15,"-"),""),IF('S15'!$Z$16=$D72,CONCATENATE('S15'!$Y$16,"-"),""),IF('S15'!$Z$17=$D72,CONCATENATE('S15'!$Y$17,"-"),""),IF('S15'!$Z$18=$D72,CONCATENATE('S15'!$Y$18,"-"),""),IF('S15'!$Z$19=$D72,CONCATENATE('S15'!$Y$19,"-"),""),IF('S15'!$Z$20=$D72,CONCATENATE('S15'!$Y$20,"-"),""),IF('S15'!$Z$21=$D72,CONCATENATE('S15'!$Y$21,"-"),""),IF('S15'!$Z$22=$D72,CONCATENATE('S15'!$Y$22,"-"),""),"")</f>
        <v/>
      </c>
      <c r="K72" s="21" t="str">
        <f>CONCATENATE(IF('S15'!$Z$23=$D72,CONCATENATE('S15'!$Y$23,"-"),""),IF('S15'!$Z$24=$D72,CONCATENATE('S15'!$Y$24,"-"),""),IF('S15'!$Z$25=$D72,CONCATENATE('S15'!$Y$25,"-"),""),IF('S15'!$Z$26=$D72,CONCATENATE('S15'!$Y$26,"-"),""),IF('S15'!$Z$27=$D72,CONCATENATE('S15'!$Y$27,"-"),""),IF('S15'!$Z$28=$D72,CONCATENATE('S15'!$Y$28,"-"),""),IF('S15'!$Z$29=$D72,CONCATENATE('S15'!$Y$29,"-"),""),IF('S15'!$Z$30=$D72,CONCATENATE('S15'!$Y$30,"-"),""),IF('S15'!$Z$31=$D72,CONCATENATE('S15'!$Y$31,"-"),""),IF('S15'!$Z$32=$D72,CONCATENATE('S15'!$Y$32,"-"),""))</f>
        <v/>
      </c>
      <c r="L72" s="21" t="str">
        <f>CONCATENATE(IF('S15'!$AH$13=$D72,CONCATENATE('S15'!$AG$13,"-"),""),IF('S15'!$AH$14=$D72,CONCATENATE('S15'!$AG$14,"-"),""),IF('S15'!$AH$15=$D72,CONCATENATE('S15'!$AG$15,"-"),""),IF('S15'!$AH$16=$D72,CONCATENATE('S15'!$AG$16,"-"),""),IF('S15'!$AH$17=$D72,CONCATENATE('S15'!$AG$17,"-"),""),IF('S15'!$AH$18=$D72,CONCATENATE('S15'!$AG$18,"-"),""),IF('S15'!$AH$19=$D72,CONCATENATE('S15'!$AG$19,"-"),""),IF('S15'!$AH$20=$D72,CONCATENATE('S15'!$AG$20,"-"),""),IF('S15'!$AH$21=$D72,CONCATENATE('S15'!$AG$21,"-"),""),IF('S15'!$AH$22=$D72,CONCATENATE('S15'!$AG$22,"-"),""),"")</f>
        <v/>
      </c>
      <c r="M72" s="21" t="str">
        <f>CONCATENATE(IF('S15'!$AH$23=$D72,CONCATENATE('S15'!$AG$23,"-"),""),IF('S15'!$AH$24=$D72,CONCATENATE('S15'!$AG$24,"-"),""),IF('S15'!$AH$25=$D72,CONCATENATE('S15'!$AG$25,"-"),""),IF('S15'!$AH$26=$D72,CONCATENATE('S15'!$AG$26,"-"),""),IF('S15'!$AH$27=$D72,CONCATENATE('S15'!$AG$27,"-"),""),IF('S15'!$AH$28=$D72,CONCATENATE('S15'!$AG$28,"-"),""),IF('S15'!$AH$29=$D72,CONCATENATE('S15'!$AG$29,"-"),""),IF('S15'!$AH$30=$D72,CONCATENATE('S15'!$AG$30,"-"),""),IF('S15'!$AH$31=$D72,CONCATENATE('S15'!$AG$31,"-"),""),IF('S15'!$AH$32=$D72,CONCATENATE('S15'!$AG$32,"-"),""))</f>
        <v/>
      </c>
      <c r="N72" s="21" t="str">
        <f t="shared" si="1"/>
        <v/>
      </c>
      <c r="O72" s="21">
        <v>70</v>
      </c>
      <c r="P72" s="27" t="str">
        <f t="shared" si="3"/>
        <v/>
      </c>
      <c r="Q72" s="27" t="str">
        <f t="shared" si="4"/>
        <v/>
      </c>
      <c r="R72" s="27" t="str">
        <f>IF(P72="","",CHOOSE(VLOOKUP($O72,$A$1:$C$100,3,FALSE),AHS!$M$1,BHS!$M$1,CHS!$M$1,HMJHS!$M$1,KHS!$M$1,Kings!$M$1,MHS!$M$1,SWHS!$M$1,AMHS!$M$1,'S10'!$M$1,'S11'!$M$1,'S12'!$M$1,'S13'!$M$1,'S14'!$M$1,'S15'!$M$1,'S16'!$M$1,'S17'!$M$1,'S18'!$M$1,'S19'!$M$1,'S20'!$M$1))</f>
        <v/>
      </c>
      <c r="S72" s="25" t="str">
        <f t="shared" si="5"/>
        <v/>
      </c>
      <c r="T72" s="3" t="str">
        <f t="shared" si="6"/>
        <v/>
      </c>
      <c r="U72" s="21"/>
      <c r="V72" s="21"/>
      <c r="W72" s="21"/>
      <c r="X72" s="21"/>
      <c r="Y72" s="21"/>
      <c r="Z72" s="21"/>
    </row>
    <row r="73" spans="1:26" ht="15" customHeight="1" x14ac:dyDescent="0.25">
      <c r="A73" s="21" t="str">
        <f t="shared" si="2"/>
        <v/>
      </c>
      <c r="B73" s="21" t="str">
        <f t="shared" si="0"/>
        <v/>
      </c>
      <c r="C73" s="21">
        <v>15</v>
      </c>
      <c r="D73" s="21">
        <v>3</v>
      </c>
      <c r="E73" s="21" t="str">
        <f>IF('S15'!$C$6="","",'S15'!$C$6)</f>
        <v/>
      </c>
      <c r="F73" s="21" t="str">
        <f>CONCATENATE(IF('S15'!$J$13=$D73,CONCATENATE('S15'!$I$13,"-"),""),IF('S15'!$J$14=$D73,CONCATENATE('S15'!$I$14,"-"),""),IF('S15'!$J$15=$D73,CONCATENATE('S15'!$I$15,"-"),""),IF('S15'!$J$16=$D73,CONCATENATE('S15'!$I$16,"-"),""),IF('S15'!$J$17=$D73,CONCATENATE('S15'!$I$17,"-"),""),IF('S15'!$J$18=$D73,CONCATENATE('S15'!$I$18,"-"),""),IF('S15'!$J$19=$D73,CONCATENATE('S15'!$I$19,"-"),""),IF('S15'!$J$20=$D73,CONCATENATE('S15'!$I$20,"-"),""),IF('S15'!$J$21=$D73,CONCATENATE('S15'!$I$21,"-"),""),IF('S15'!$J$22=$D73,CONCATENATE('S15'!$I$22,"-"),""),)</f>
        <v/>
      </c>
      <c r="G73" s="21" t="str">
        <f>CONCATENATE(IF('S15'!$J$23=$D73,CONCATENATE('S15'!$I$23,"-"),""),IF('S15'!$J$24=$D73,CONCATENATE('S15'!$I$24,"-"),""),IF('S15'!$J$25=$D73,CONCATENATE('S15'!$I$25,"-"),""),IF('S15'!$J$26=$D73,CONCATENATE('S15'!$I$26,"-"),""),IF('S15'!$J$27=$D73,CONCATENATE('S15'!$I$27,"-"),""),IF('S15'!$J$28=$D73,CONCATENATE('S15'!$I$28,"-"),""),IF('S15'!$J$29=$D73,CONCATENATE('S15'!$I$29,"-"),""),IF('S15'!$J$30=$D73,CONCATENATE('S15'!$I$30,"-"),""),IF('S15'!$J$31=$D73,CONCATENATE('S15'!$I$31,"-"),""),IF('S15'!$J$32=$D73,CONCATENATE('S15'!$I$32,"-"),""))</f>
        <v/>
      </c>
      <c r="H73" s="21" t="str">
        <f>CONCATENATE(IF('S15'!$R$13=$D73,CONCATENATE('S15'!$Q$13,"-"),""),IF('S15'!$R$14=$D73,CONCATENATE('S15'!$Q$14,"-"),""),IF('S15'!$R$15=$D73,CONCATENATE('S15'!$Q$15,"-"),""),IF('S15'!$R$16=$D73,CONCATENATE('S15'!$Q$16,"-"),""),IF('S15'!$R$17=$D73,CONCATENATE('S15'!$Q$17,"-"),""),IF('S15'!$R$18=$D73,CONCATENATE('S15'!$Q$18,"-"),""),IF('S15'!$R$19=$D73,CONCATENATE('S15'!$Q$19,"-"),""),IF('S15'!$R$20=$D73,CONCATENATE('S15'!$Q$20,"-"),""),IF('S15'!$R$21=$D73,CONCATENATE('S15'!$Q$21,"-"),""),IF('S15'!$R$22=$D73,CONCATENATE('S15'!$Q$22,"-"),""))</f>
        <v/>
      </c>
      <c r="I73" s="21" t="str">
        <f>CONCATENATE(,IF('S15'!$R$23=$D73,CONCATENATE('S15'!$Q$23,"-"),""),IF('S15'!$R$24=$D73,CONCATENATE('S15'!$Q$24,"-"),""),IF('S15'!$R$25=$D73,CONCATENATE('S15'!$Q$25,"-"),""),IF('S15'!$R$26=$D73,CONCATENATE('S15'!$Q$26,"-"),""),IF('S15'!$R$27=$D73,CONCATENATE('S15'!$Q$27,"-"),""),IF('S15'!$R$28=$D73,CONCATENATE('S15'!$Q$28,"-"),""),IF('S15'!$R$29=$D73,CONCATENATE('S15'!$Q$29,"-"),""),IF('S15'!$R$30=$D73,CONCATENATE('S15'!$Q$30,"-"),""),IF('S15'!$R$31=$D73,CONCATENATE('S15'!$Q$31,"-"),""),IF('S15'!$R$32=$D73,CONCATENATE('S15'!$Q$32,"-"),""))</f>
        <v/>
      </c>
      <c r="J73" s="21" t="str">
        <f>CONCATENATE(IF('S15'!$Z$13=$D73,CONCATENATE('S15'!$Y$13,"-"),""),IF('S15'!$Z$14=$D73,CONCATENATE('S15'!$Y$14,"-"),""),IF('S15'!$Z$15=$D73,CONCATENATE('S15'!$Y$15,"-"),""),IF('S15'!$Z$16=$D73,CONCATENATE('S15'!$Y$16,"-"),""),IF('S15'!$Z$17=$D73,CONCATENATE('S15'!$Y$17,"-"),""),IF('S15'!$Z$18=$D73,CONCATENATE('S15'!$Y$18,"-"),""),IF('S15'!$Z$19=$D73,CONCATENATE('S15'!$Y$19,"-"),""),IF('S15'!$Z$20=$D73,CONCATENATE('S15'!$Y$20,"-"),""),IF('S15'!$Z$21=$D73,CONCATENATE('S15'!$Y$21,"-"),""),IF('S15'!$Z$22=$D73,CONCATENATE('S15'!$Y$22,"-"),""),"")</f>
        <v/>
      </c>
      <c r="K73" s="21" t="str">
        <f>CONCATENATE(IF('S15'!$Z$23=$D73,CONCATENATE('S15'!$Y$23,"-"),""),IF('S15'!$Z$24=$D73,CONCATENATE('S15'!$Y$24,"-"),""),IF('S15'!$Z$25=$D73,CONCATENATE('S15'!$Y$25,"-"),""),IF('S15'!$Z$26=$D73,CONCATENATE('S15'!$Y$26,"-"),""),IF('S15'!$Z$27=$D73,CONCATENATE('S15'!$Y$27,"-"),""),IF('S15'!$Z$28=$D73,CONCATENATE('S15'!$Y$28,"-"),""),IF('S15'!$Z$29=$D73,CONCATENATE('S15'!$Y$29,"-"),""),IF('S15'!$Z$30=$D73,CONCATENATE('S15'!$Y$30,"-"),""),IF('S15'!$Z$31=$D73,CONCATENATE('S15'!$Y$31,"-"),""),IF('S15'!$Z$32=$D73,CONCATENATE('S15'!$Y$32,"-"),""))</f>
        <v/>
      </c>
      <c r="L73" s="21" t="str">
        <f>CONCATENATE(IF('S15'!$AH$13=$D73,CONCATENATE('S15'!$AG$13,"-"),""),IF('S15'!$AH$14=$D73,CONCATENATE('S15'!$AG$14,"-"),""),IF('S15'!$AH$15=$D73,CONCATENATE('S15'!$AG$15,"-"),""),IF('S15'!$AH$16=$D73,CONCATENATE('S15'!$AG$16,"-"),""),IF('S15'!$AH$17=$D73,CONCATENATE('S15'!$AG$17,"-"),""),IF('S15'!$AH$18=$D73,CONCATENATE('S15'!$AG$18,"-"),""),IF('S15'!$AH$19=$D73,CONCATENATE('S15'!$AG$19,"-"),""),IF('S15'!$AH$20=$D73,CONCATENATE('S15'!$AG$20,"-"),""),IF('S15'!$AH$21=$D73,CONCATENATE('S15'!$AG$21,"-"),""),IF('S15'!$AH$22=$D73,CONCATENATE('S15'!$AG$22,"-"),""),"")</f>
        <v/>
      </c>
      <c r="M73" s="21" t="str">
        <f>CONCATENATE(IF('S15'!$AH$23=$D73,CONCATENATE('S15'!$AG$23,"-"),""),IF('S15'!$AH$24=$D73,CONCATENATE('S15'!$AG$24,"-"),""),IF('S15'!$AH$25=$D73,CONCATENATE('S15'!$AG$25,"-"),""),IF('S15'!$AH$26=$D73,CONCATENATE('S15'!$AG$26,"-"),""),IF('S15'!$AH$27=$D73,CONCATENATE('S15'!$AG$27,"-"),""),IF('S15'!$AH$28=$D73,CONCATENATE('S15'!$AG$28,"-"),""),IF('S15'!$AH$29=$D73,CONCATENATE('S15'!$AG$29,"-"),""),IF('S15'!$AH$30=$D73,CONCATENATE('S15'!$AG$30,"-"),""),IF('S15'!$AH$31=$D73,CONCATENATE('S15'!$AG$31,"-"),""),IF('S15'!$AH$32=$D73,CONCATENATE('S15'!$AG$32,"-"),""))</f>
        <v/>
      </c>
      <c r="N73" s="21" t="str">
        <f t="shared" si="1"/>
        <v/>
      </c>
      <c r="O73" s="21">
        <v>71</v>
      </c>
      <c r="P73" s="27" t="str">
        <f t="shared" si="3"/>
        <v/>
      </c>
      <c r="Q73" s="27" t="str">
        <f t="shared" si="4"/>
        <v/>
      </c>
      <c r="R73" s="27" t="str">
        <f>IF(P73="","",CHOOSE(VLOOKUP($O73,$A$1:$C$100,3,FALSE),AHS!$M$1,BHS!$M$1,CHS!$M$1,HMJHS!$M$1,KHS!$M$1,Kings!$M$1,MHS!$M$1,SWHS!$M$1,AMHS!$M$1,'S10'!$M$1,'S11'!$M$1,'S12'!$M$1,'S13'!$M$1,'S14'!$M$1,'S15'!$M$1,'S16'!$M$1,'S17'!$M$1,'S18'!$M$1,'S19'!$M$1,'S20'!$M$1))</f>
        <v/>
      </c>
      <c r="S73" s="25" t="str">
        <f t="shared" si="5"/>
        <v/>
      </c>
      <c r="T73" s="3" t="str">
        <f t="shared" si="6"/>
        <v/>
      </c>
      <c r="U73" s="21"/>
      <c r="V73" s="21"/>
      <c r="W73" s="21"/>
      <c r="X73" s="21"/>
      <c r="Y73" s="21"/>
      <c r="Z73" s="21"/>
    </row>
    <row r="74" spans="1:26" ht="15" customHeight="1" x14ac:dyDescent="0.25">
      <c r="A74" s="21" t="str">
        <f t="shared" si="2"/>
        <v/>
      </c>
      <c r="B74" s="21" t="str">
        <f t="shared" si="0"/>
        <v/>
      </c>
      <c r="C74" s="21">
        <v>15</v>
      </c>
      <c r="D74" s="21">
        <v>4</v>
      </c>
      <c r="E74" s="21" t="str">
        <f>IF('S15'!$C$7="","",'S15'!$C$7)</f>
        <v/>
      </c>
      <c r="F74" s="21" t="str">
        <f>CONCATENATE(IF('S15'!$J$13=$D74,CONCATENATE('S15'!$I$13,"-"),""),IF('S15'!$J$14=$D74,CONCATENATE('S15'!$I$14,"-"),""),IF('S15'!$J$15=$D74,CONCATENATE('S15'!$I$15,"-"),""),IF('S15'!$J$16=$D74,CONCATENATE('S15'!$I$16,"-"),""),IF('S15'!$J$17=$D74,CONCATENATE('S15'!$I$17,"-"),""),IF('S15'!$J$18=$D74,CONCATENATE('S15'!$I$18,"-"),""),IF('S15'!$J$19=$D74,CONCATENATE('S15'!$I$19,"-"),""),IF('S15'!$J$20=$D74,CONCATENATE('S15'!$I$20,"-"),""),IF('S15'!$J$21=$D74,CONCATENATE('S15'!$I$21,"-"),""),IF('S15'!$J$22=$D74,CONCATENATE('S15'!$I$22,"-"),""),)</f>
        <v/>
      </c>
      <c r="G74" s="21" t="str">
        <f>CONCATENATE(IF('S15'!$J$23=$D74,CONCATENATE('S15'!$I$23,"-"),""),IF('S15'!$J$24=$D74,CONCATENATE('S15'!$I$24,"-"),""),IF('S15'!$J$25=$D74,CONCATENATE('S15'!$I$25,"-"),""),IF('S15'!$J$26=$D74,CONCATENATE('S15'!$I$26,"-"),""),IF('S15'!$J$27=$D74,CONCATENATE('S15'!$I$27,"-"),""),IF('S15'!$J$28=$D74,CONCATENATE('S15'!$I$28,"-"),""),IF('S15'!$J$29=$D74,CONCATENATE('S15'!$I$29,"-"),""),IF('S15'!$J$30=$D74,CONCATENATE('S15'!$I$30,"-"),""),IF('S15'!$J$31=$D74,CONCATENATE('S15'!$I$31,"-"),""),IF('S15'!$J$32=$D74,CONCATENATE('S15'!$I$32,"-"),""))</f>
        <v/>
      </c>
      <c r="H74" s="21" t="str">
        <f>CONCATENATE(IF('S15'!$R$13=$D74,CONCATENATE('S15'!$Q$13,"-"),""),IF('S15'!$R$14=$D74,CONCATENATE('S15'!$Q$14,"-"),""),IF('S15'!$R$15=$D74,CONCATENATE('S15'!$Q$15,"-"),""),IF('S15'!$R$16=$D74,CONCATENATE('S15'!$Q$16,"-"),""),IF('S15'!$R$17=$D74,CONCATENATE('S15'!$Q$17,"-"),""),IF('S15'!$R$18=$D74,CONCATENATE('S15'!$Q$18,"-"),""),IF('S15'!$R$19=$D74,CONCATENATE('S15'!$Q$19,"-"),""),IF('S15'!$R$20=$D74,CONCATENATE('S15'!$Q$20,"-"),""),IF('S15'!$R$21=$D74,CONCATENATE('S15'!$Q$21,"-"),""),IF('S15'!$R$22=$D74,CONCATENATE('S15'!$Q$22,"-"),""))</f>
        <v/>
      </c>
      <c r="I74" s="21" t="str">
        <f>CONCATENATE(,IF('S15'!$R$23=$D74,CONCATENATE('S15'!$Q$23,"-"),""),IF('S15'!$R$24=$D74,CONCATENATE('S15'!$Q$24,"-"),""),IF('S15'!$R$25=$D74,CONCATENATE('S15'!$Q$25,"-"),""),IF('S15'!$R$26=$D74,CONCATENATE('S15'!$Q$26,"-"),""),IF('S15'!$R$27=$D74,CONCATENATE('S15'!$Q$27,"-"),""),IF('S15'!$R$28=$D74,CONCATENATE('S15'!$Q$28,"-"),""),IF('S15'!$R$29=$D74,CONCATENATE('S15'!$Q$29,"-"),""),IF('S15'!$R$30=$D74,CONCATENATE('S15'!$Q$30,"-"),""),IF('S15'!$R$31=$D74,CONCATENATE('S15'!$Q$31,"-"),""),IF('S15'!$R$32=$D74,CONCATENATE('S15'!$Q$32,"-"),""))</f>
        <v/>
      </c>
      <c r="J74" s="21" t="str">
        <f>CONCATENATE(IF('S15'!$Z$13=$D74,CONCATENATE('S15'!$Y$13,"-"),""),IF('S15'!$Z$14=$D74,CONCATENATE('S15'!$Y$14,"-"),""),IF('S15'!$Z$15=$D74,CONCATENATE('S15'!$Y$15,"-"),""),IF('S15'!$Z$16=$D74,CONCATENATE('S15'!$Y$16,"-"),""),IF('S15'!$Z$17=$D74,CONCATENATE('S15'!$Y$17,"-"),""),IF('S15'!$Z$18=$D74,CONCATENATE('S15'!$Y$18,"-"),""),IF('S15'!$Z$19=$D74,CONCATENATE('S15'!$Y$19,"-"),""),IF('S15'!$Z$20=$D74,CONCATENATE('S15'!$Y$20,"-"),""),IF('S15'!$Z$21=$D74,CONCATENATE('S15'!$Y$21,"-"),""),IF('S15'!$Z$22=$D74,CONCATENATE('S15'!$Y$22,"-"),""),"")</f>
        <v/>
      </c>
      <c r="K74" s="21" t="str">
        <f>CONCATENATE(IF('S15'!$Z$23=$D74,CONCATENATE('S15'!$Y$23,"-"),""),IF('S15'!$Z$24=$D74,CONCATENATE('S15'!$Y$24,"-"),""),IF('S15'!$Z$25=$D74,CONCATENATE('S15'!$Y$25,"-"),""),IF('S15'!$Z$26=$D74,CONCATENATE('S15'!$Y$26,"-"),""),IF('S15'!$Z$27=$D74,CONCATENATE('S15'!$Y$27,"-"),""),IF('S15'!$Z$28=$D74,CONCATENATE('S15'!$Y$28,"-"),""),IF('S15'!$Z$29=$D74,CONCATENATE('S15'!$Y$29,"-"),""),IF('S15'!$Z$30=$D74,CONCATENATE('S15'!$Y$30,"-"),""),IF('S15'!$Z$31=$D74,CONCATENATE('S15'!$Y$31,"-"),""),IF('S15'!$Z$32=$D74,CONCATENATE('S15'!$Y$32,"-"),""))</f>
        <v/>
      </c>
      <c r="L74" s="21" t="str">
        <f>CONCATENATE(IF('S15'!$AH$13=$D74,CONCATENATE('S15'!$AG$13,"-"),""),IF('S15'!$AH$14=$D74,CONCATENATE('S15'!$AG$14,"-"),""),IF('S15'!$AH$15=$D74,CONCATENATE('S15'!$AG$15,"-"),""),IF('S15'!$AH$16=$D74,CONCATENATE('S15'!$AG$16,"-"),""),IF('S15'!$AH$17=$D74,CONCATENATE('S15'!$AG$17,"-"),""),IF('S15'!$AH$18=$D74,CONCATENATE('S15'!$AG$18,"-"),""),IF('S15'!$AH$19=$D74,CONCATENATE('S15'!$AG$19,"-"),""),IF('S15'!$AH$20=$D74,CONCATENATE('S15'!$AG$20,"-"),""),IF('S15'!$AH$21=$D74,CONCATENATE('S15'!$AG$21,"-"),""),IF('S15'!$AH$22=$D74,CONCATENATE('S15'!$AG$22,"-"),""),"")</f>
        <v/>
      </c>
      <c r="M74" s="21" t="str">
        <f>CONCATENATE(IF('S15'!$AH$23=$D74,CONCATENATE('S15'!$AG$23,"-"),""),IF('S15'!$AH$24=$D74,CONCATENATE('S15'!$AG$24,"-"),""),IF('S15'!$AH$25=$D74,CONCATENATE('S15'!$AG$25,"-"),""),IF('S15'!$AH$26=$D74,CONCATENATE('S15'!$AG$26,"-"),""),IF('S15'!$AH$27=$D74,CONCATENATE('S15'!$AG$27,"-"),""),IF('S15'!$AH$28=$D74,CONCATENATE('S15'!$AG$28,"-"),""),IF('S15'!$AH$29=$D74,CONCATENATE('S15'!$AG$29,"-"),""),IF('S15'!$AH$30=$D74,CONCATENATE('S15'!$AG$30,"-"),""),IF('S15'!$AH$31=$D74,CONCATENATE('S15'!$AG$31,"-"),""),IF('S15'!$AH$32=$D74,CONCATENATE('S15'!$AG$32,"-"),""))</f>
        <v/>
      </c>
      <c r="N74" s="21" t="str">
        <f t="shared" si="1"/>
        <v/>
      </c>
      <c r="O74" s="21">
        <v>72</v>
      </c>
      <c r="P74" s="27" t="str">
        <f t="shared" si="3"/>
        <v/>
      </c>
      <c r="Q74" s="27" t="str">
        <f t="shared" si="4"/>
        <v/>
      </c>
      <c r="R74" s="27" t="str">
        <f>IF(P74="","",CHOOSE(VLOOKUP($O74,$A$1:$C$100,3,FALSE),AHS!$M$1,BHS!$M$1,CHS!$M$1,HMJHS!$M$1,KHS!$M$1,Kings!$M$1,MHS!$M$1,SWHS!$M$1,AMHS!$M$1,'S10'!$M$1,'S11'!$M$1,'S12'!$M$1,'S13'!$M$1,'S14'!$M$1,'S15'!$M$1,'S16'!$M$1,'S17'!$M$1,'S18'!$M$1,'S19'!$M$1,'S20'!$M$1))</f>
        <v/>
      </c>
      <c r="S74" s="25" t="str">
        <f t="shared" si="5"/>
        <v/>
      </c>
      <c r="T74" s="3" t="str">
        <f t="shared" si="6"/>
        <v/>
      </c>
      <c r="U74" s="21"/>
      <c r="V74" s="21"/>
      <c r="W74" s="21"/>
      <c r="X74" s="21"/>
      <c r="Y74" s="21"/>
      <c r="Z74" s="21"/>
    </row>
    <row r="75" spans="1:26" ht="15" customHeight="1" x14ac:dyDescent="0.25">
      <c r="A75" s="21" t="str">
        <f t="shared" si="2"/>
        <v/>
      </c>
      <c r="B75" s="21" t="str">
        <f t="shared" si="0"/>
        <v/>
      </c>
      <c r="C75" s="21">
        <v>15</v>
      </c>
      <c r="D75" s="21">
        <v>5</v>
      </c>
      <c r="E75" s="21" t="str">
        <f>IF('S15'!$C$8="","",'S15'!$C$8)</f>
        <v/>
      </c>
      <c r="F75" s="21" t="str">
        <f>CONCATENATE(IF('S15'!$J$13=$D75,CONCATENATE('S15'!$I$13,"-"),""),IF('S15'!$J$14=$D75,CONCATENATE('S15'!$I$14,"-"),""),IF('S15'!$J$15=$D75,CONCATENATE('S15'!$I$15,"-"),""),IF('S15'!$J$16=$D75,CONCATENATE('S15'!$I$16,"-"),""),IF('S15'!$J$17=$D75,CONCATENATE('S15'!$I$17,"-"),""),IF('S15'!$J$18=$D75,CONCATENATE('S15'!$I$18,"-"),""),IF('S15'!$J$19=$D75,CONCATENATE('S15'!$I$19,"-"),""),IF('S15'!$J$20=$D75,CONCATENATE('S15'!$I$20,"-"),""),IF('S15'!$J$21=$D75,CONCATENATE('S15'!$I$21,"-"),""),IF('S15'!$J$22=$D75,CONCATENATE('S15'!$I$22,"-"),""),)</f>
        <v/>
      </c>
      <c r="G75" s="21" t="str">
        <f>CONCATENATE(IF('S15'!$J$23=$D75,CONCATENATE('S15'!$I$23,"-"),""),IF('S15'!$J$24=$D75,CONCATENATE('S15'!$I$24,"-"),""),IF('S15'!$J$25=$D75,CONCATENATE('S15'!$I$25,"-"),""),IF('S15'!$J$26=$D75,CONCATENATE('S15'!$I$26,"-"),""),IF('S15'!$J$27=$D75,CONCATENATE('S15'!$I$27,"-"),""),IF('S15'!$J$28=$D75,CONCATENATE('S15'!$I$28,"-"),""),IF('S15'!$J$29=$D75,CONCATENATE('S15'!$I$29,"-"),""),IF('S15'!$J$30=$D75,CONCATENATE('S15'!$I$30,"-"),""),IF('S15'!$J$31=$D75,CONCATENATE('S15'!$I$31,"-"),""),IF('S15'!$J$32=$D75,CONCATENATE('S15'!$I$32,"-"),""))</f>
        <v/>
      </c>
      <c r="H75" s="21" t="str">
        <f>CONCATENATE(IF('S15'!$R$13=$D75,CONCATENATE('S15'!$Q$13,"-"),""),IF('S15'!$R$14=$D75,CONCATENATE('S15'!$Q$14,"-"),""),IF('S15'!$R$15=$D75,CONCATENATE('S15'!$Q$15,"-"),""),IF('S15'!$R$16=$D75,CONCATENATE('S15'!$Q$16,"-"),""),IF('S15'!$R$17=$D75,CONCATENATE('S15'!$Q$17,"-"),""),IF('S15'!$R$18=$D75,CONCATENATE('S15'!$Q$18,"-"),""),IF('S15'!$R$19=$D75,CONCATENATE('S15'!$Q$19,"-"),""),IF('S15'!$R$20=$D75,CONCATENATE('S15'!$Q$20,"-"),""),IF('S15'!$R$21=$D75,CONCATENATE('S15'!$Q$21,"-"),""),IF('S15'!$R$22=$D75,CONCATENATE('S15'!$Q$22,"-"),""))</f>
        <v/>
      </c>
      <c r="I75" s="21" t="str">
        <f>CONCATENATE(,IF('S15'!$R$23=$D75,CONCATENATE('S15'!$Q$23,"-"),""),IF('S15'!$R$24=$D75,CONCATENATE('S15'!$Q$24,"-"),""),IF('S15'!$R$25=$D75,CONCATENATE('S15'!$Q$25,"-"),""),IF('S15'!$R$26=$D75,CONCATENATE('S15'!$Q$26,"-"),""),IF('S15'!$R$27=$D75,CONCATENATE('S15'!$Q$27,"-"),""),IF('S15'!$R$28=$D75,CONCATENATE('S15'!$Q$28,"-"),""),IF('S15'!$R$29=$D75,CONCATENATE('S15'!$Q$29,"-"),""),IF('S15'!$R$30=$D75,CONCATENATE('S15'!$Q$30,"-"),""),IF('S15'!$R$31=$D75,CONCATENATE('S15'!$Q$31,"-"),""),IF('S15'!$R$32=$D75,CONCATENATE('S15'!$Q$32,"-"),""))</f>
        <v/>
      </c>
      <c r="J75" s="21" t="str">
        <f>CONCATENATE(IF('S15'!$Z$13=$D75,CONCATENATE('S15'!$Y$13,"-"),""),IF('S15'!$Z$14=$D75,CONCATENATE('S15'!$Y$14,"-"),""),IF('S15'!$Z$15=$D75,CONCATENATE('S15'!$Y$15,"-"),""),IF('S15'!$Z$16=$D75,CONCATENATE('S15'!$Y$16,"-"),""),IF('S15'!$Z$17=$D75,CONCATENATE('S15'!$Y$17,"-"),""),IF('S15'!$Z$18=$D75,CONCATENATE('S15'!$Y$18,"-"),""),IF('S15'!$Z$19=$D75,CONCATENATE('S15'!$Y$19,"-"),""),IF('S15'!$Z$20=$D75,CONCATENATE('S15'!$Y$20,"-"),""),IF('S15'!$Z$21=$D75,CONCATENATE('S15'!$Y$21,"-"),""),IF('S15'!$Z$22=$D75,CONCATENATE('S15'!$Y$22,"-"),""),"")</f>
        <v/>
      </c>
      <c r="K75" s="21" t="str">
        <f>CONCATENATE(IF('S15'!$Z$23=$D75,CONCATENATE('S15'!$Y$23,"-"),""),IF('S15'!$Z$24=$D75,CONCATENATE('S15'!$Y$24,"-"),""),IF('S15'!$Z$25=$D75,CONCATENATE('S15'!$Y$25,"-"),""),IF('S15'!$Z$26=$D75,CONCATENATE('S15'!$Y$26,"-"),""),IF('S15'!$Z$27=$D75,CONCATENATE('S15'!$Y$27,"-"),""),IF('S15'!$Z$28=$D75,CONCATENATE('S15'!$Y$28,"-"),""),IF('S15'!$Z$29=$D75,CONCATENATE('S15'!$Y$29,"-"),""),IF('S15'!$Z$30=$D75,CONCATENATE('S15'!$Y$30,"-"),""),IF('S15'!$Z$31=$D75,CONCATENATE('S15'!$Y$31,"-"),""),IF('S15'!$Z$32=$D75,CONCATENATE('S15'!$Y$32,"-"),""))</f>
        <v/>
      </c>
      <c r="L75" s="21" t="str">
        <f>CONCATENATE(IF('S15'!$AH$13=$D75,CONCATENATE('S15'!$AG$13,"-"),""),IF('S15'!$AH$14=$D75,CONCATENATE('S15'!$AG$14,"-"),""),IF('S15'!$AH$15=$D75,CONCATENATE('S15'!$AG$15,"-"),""),IF('S15'!$AH$16=$D75,CONCATENATE('S15'!$AG$16,"-"),""),IF('S15'!$AH$17=$D75,CONCATENATE('S15'!$AG$17,"-"),""),IF('S15'!$AH$18=$D75,CONCATENATE('S15'!$AG$18,"-"),""),IF('S15'!$AH$19=$D75,CONCATENATE('S15'!$AG$19,"-"),""),IF('S15'!$AH$20=$D75,CONCATENATE('S15'!$AG$20,"-"),""),IF('S15'!$AH$21=$D75,CONCATENATE('S15'!$AG$21,"-"),""),IF('S15'!$AH$22=$D75,CONCATENATE('S15'!$AG$22,"-"),""),"")</f>
        <v/>
      </c>
      <c r="M75" s="21" t="str">
        <f>CONCATENATE(IF('S15'!$AH$23=$D75,CONCATENATE('S15'!$AG$23,"-"),""),IF('S15'!$AH$24=$D75,CONCATENATE('S15'!$AG$24,"-"),""),IF('S15'!$AH$25=$D75,CONCATENATE('S15'!$AG$25,"-"),""),IF('S15'!$AH$26=$D75,CONCATENATE('S15'!$AG$26,"-"),""),IF('S15'!$AH$27=$D75,CONCATENATE('S15'!$AG$27,"-"),""),IF('S15'!$AH$28=$D75,CONCATENATE('S15'!$AG$28,"-"),""),IF('S15'!$AH$29=$D75,CONCATENATE('S15'!$AG$29,"-"),""),IF('S15'!$AH$30=$D75,CONCATENATE('S15'!$AG$30,"-"),""),IF('S15'!$AH$31=$D75,CONCATENATE('S15'!$AG$31,"-"),""),IF('S15'!$AH$32=$D75,CONCATENATE('S15'!$AG$32,"-"),""))</f>
        <v/>
      </c>
      <c r="N75" s="21" t="str">
        <f t="shared" si="1"/>
        <v/>
      </c>
      <c r="O75" s="21">
        <v>73</v>
      </c>
      <c r="P75" s="27" t="str">
        <f t="shared" si="3"/>
        <v/>
      </c>
      <c r="Q75" s="27" t="str">
        <f t="shared" si="4"/>
        <v/>
      </c>
      <c r="R75" s="27" t="str">
        <f>IF(P75="","",CHOOSE(VLOOKUP($O75,$A$1:$C$100,3,FALSE),AHS!$M$1,BHS!$M$1,CHS!$M$1,HMJHS!$M$1,KHS!$M$1,Kings!$M$1,MHS!$M$1,SWHS!$M$1,AMHS!$M$1,'S10'!$M$1,'S11'!$M$1,'S12'!$M$1,'S13'!$M$1,'S14'!$M$1,'S15'!$M$1,'S16'!$M$1,'S17'!$M$1,'S18'!$M$1,'S19'!$M$1,'S20'!$M$1))</f>
        <v/>
      </c>
      <c r="S75" s="25" t="str">
        <f t="shared" si="5"/>
        <v/>
      </c>
      <c r="T75" s="3" t="str">
        <f t="shared" si="6"/>
        <v/>
      </c>
      <c r="U75" s="21"/>
      <c r="V75" s="21"/>
      <c r="W75" s="21"/>
      <c r="X75" s="21"/>
      <c r="Y75" s="21"/>
      <c r="Z75" s="21"/>
    </row>
    <row r="76" spans="1:26" ht="15" customHeight="1" x14ac:dyDescent="0.25">
      <c r="A76" s="21" t="str">
        <f t="shared" si="2"/>
        <v/>
      </c>
      <c r="B76" s="21" t="str">
        <f t="shared" si="0"/>
        <v/>
      </c>
      <c r="C76" s="21">
        <v>16</v>
      </c>
      <c r="D76" s="21">
        <v>1</v>
      </c>
      <c r="E76" s="21" t="str">
        <f>IF('S16'!$C$4="","",'S16'!$C$4)</f>
        <v/>
      </c>
      <c r="F76" s="21" t="str">
        <f>CONCATENATE(IF('S16'!$J$13=$D76,CONCATENATE('S16'!$I$13,"-"),""),IF('S16'!$J$14=$D76,CONCATENATE('S16'!$I$14,"-"),""),IF('S16'!$J$15=$D76,CONCATENATE('S16'!$I$15,"-"),""),IF('S16'!$J$16=$D76,CONCATENATE('S16'!$I$16,"-"),""),IF('S16'!$J$17=$D76,CONCATENATE('S16'!$I$17,"-"),""),IF('S16'!$J$18=$D76,CONCATENATE('S16'!$I$18,"-"),""),IF('S16'!$J$19=$D76,CONCATENATE('S16'!$I$19,"-"),""),IF('S16'!$J$20=$D76,CONCATENATE('S16'!$I$20,"-"),""),IF('S16'!$J$21=$D76,CONCATENATE('S16'!$I$21,"-"),""),IF('S16'!$J$22=$D76,CONCATENATE('S16'!$I$22,"-"),""),)</f>
        <v/>
      </c>
      <c r="G76" s="21" t="str">
        <f>CONCATENATE(IF('S16'!$J$23=$D76,CONCATENATE('S16'!$I$23,"-"),""),IF('S16'!$J$24=$D76,CONCATENATE('S16'!$I$24,"-"),""),IF('S16'!$J$25=$D76,CONCATENATE('S16'!$I$25,"-"),""),IF('S16'!$J$26=$D76,CONCATENATE('S16'!$I$26,"-"),""),IF('S16'!$J$27=$D76,CONCATENATE('S16'!$I$27,"-"),""),IF('S16'!$J$28=$D76,CONCATENATE('S16'!$I$28,"-"),""),IF('S16'!$J$29=$D76,CONCATENATE('S16'!$I$29,"-"),""),IF('S16'!$J$30=$D76,CONCATENATE('S16'!$I$30,"-"),""),IF('S16'!$J$31=$D76,CONCATENATE('S16'!$I$31,"-"),""),IF('S16'!$J$32=$D76,CONCATENATE('S16'!$I$32,"-"),""))</f>
        <v/>
      </c>
      <c r="H76" s="21" t="str">
        <f>CONCATENATE(IF('S16'!$R$13=$D76,CONCATENATE('S16'!$Q$13,"-"),""),IF('S16'!$R$14=$D76,CONCATENATE('S16'!$Q$14,"-"),""),IF('S16'!$R$15=$D76,CONCATENATE('S16'!$Q$15,"-"),""),IF('S16'!$R$16=$D76,CONCATENATE('S16'!$Q$16,"-"),""),IF('S16'!$R$17=$D76,CONCATENATE('S16'!$Q$17,"-"),""),IF('S16'!$R$18=$D76,CONCATENATE('S16'!$Q$18,"-"),""),IF('S16'!$R$19=$D76,CONCATENATE('S16'!$Q$19,"-"),""),IF('S16'!$R$20=$D76,CONCATENATE('S16'!$Q$20,"-"),""),IF('S16'!$R$21=$D76,CONCATENATE('S16'!$Q$21,"-"),""),IF('S16'!$R$22=$D76,CONCATENATE('S16'!$Q$22,"-"),""))</f>
        <v/>
      </c>
      <c r="I76" s="21" t="str">
        <f>CONCATENATE(,IF('S16'!$R$23=$D76,CONCATENATE('S16'!$Q$23,"-"),""),IF('S16'!$R$24=$D76,CONCATENATE('S16'!$Q$24,"-"),""),IF('S16'!$R$25=$D76,CONCATENATE('S16'!$Q$25,"-"),""),IF('S16'!$R$26=$D76,CONCATENATE('S16'!$Q$26,"-"),""),IF('S16'!$R$27=$D76,CONCATENATE('S16'!$Q$27,"-"),""),IF('S16'!$R$28=$D76,CONCATENATE('S16'!$Q$28,"-"),""),IF('S16'!$R$29=$D76,CONCATENATE('S16'!$Q$29,"-"),""),IF('S16'!$R$30=$D76,CONCATENATE('S16'!$Q$30,"-"),""),IF('S16'!$R$31=$D76,CONCATENATE('S16'!$Q$31,"-"),""),IF('S16'!$R$32=$D76,CONCATENATE('S16'!$Q$32,"-"),""))</f>
        <v/>
      </c>
      <c r="J76" s="21" t="str">
        <f>CONCATENATE(IF('S16'!$Z$13=$D76,CONCATENATE('S16'!$Y$13,"-"),""),IF('S16'!$Z$14=$D76,CONCATENATE('S16'!$Y$14,"-"),""),IF('S16'!$Z$15=$D76,CONCATENATE('S16'!$Y$15,"-"),""),IF('S16'!$Z$16=$D76,CONCATENATE('S16'!$Y$16,"-"),""),IF('S16'!$Z$17=$D76,CONCATENATE('S16'!$Y$17,"-"),""),IF('S16'!$Z$18=$D76,CONCATENATE('S16'!$Y$18,"-"),""),IF('S16'!$Z$19=$D76,CONCATENATE('S16'!$Y$19,"-"),""),IF('S16'!$Z$20=$D76,CONCATENATE('S16'!$Y$20,"-"),""),IF('S16'!$Z$21=$D76,CONCATENATE('S16'!$Y$21,"-"),""),IF('S16'!$Z$22=$D76,CONCATENATE('S16'!$Y$22,"-"),""),"")</f>
        <v/>
      </c>
      <c r="K76" s="21" t="str">
        <f>CONCATENATE(IF('S16'!$Z$23=$D76,CONCATENATE('S16'!$Y$23,"-"),""),IF('S16'!$Z$24=$D76,CONCATENATE('S16'!$Y$24,"-"),""),IF('S16'!$Z$25=$D76,CONCATENATE('S16'!$Y$25,"-"),""),IF('S16'!$Z$26=$D76,CONCATENATE('S16'!$Y$26,"-"),""),IF('S16'!$Z$27=$D76,CONCATENATE('S16'!$Y$27,"-"),""),IF('S16'!$Z$28=$D76,CONCATENATE('S16'!$Y$28,"-"),""),IF('S16'!$Z$29=$D76,CONCATENATE('S16'!$Y$29,"-"),""),IF('S16'!$Z$30=$D76,CONCATENATE('S16'!$Y$30,"-"),""),IF('S16'!$Z$31=$D76,CONCATENATE('S16'!$Y$31,"-"),""),IF('S16'!$Z$32=$D76,CONCATENATE('S16'!$Y$32,"-"),""))</f>
        <v/>
      </c>
      <c r="L76" s="21" t="str">
        <f>CONCATENATE(IF('S16'!$AH$13=$D76,CONCATENATE('S16'!$AG$13,"-"),""),IF('S16'!$AH$14=$D76,CONCATENATE('S16'!$AG$14,"-"),""),IF('S16'!$AH$15=$D76,CONCATENATE('S16'!$AG$15,"-"),""),IF('S16'!$AH$16=$D76,CONCATENATE('S16'!$AG$16,"-"),""),IF('S16'!$AH$17=$D76,CONCATENATE('S16'!$AG$17,"-"),""),IF('S16'!$AH$18=$D76,CONCATENATE('S16'!$AG$18,"-"),""),IF('S16'!$AH$19=$D76,CONCATENATE('S16'!$AG$19,"-"),""),IF('S16'!$AH$20=$D76,CONCATENATE('S16'!$AG$20,"-"),""),IF('S16'!$AH$21=$D76,CONCATENATE('S16'!$AG$21,"-"),""),IF('S16'!$AH$22=$D76,CONCATENATE('S16'!$AG$22,"-"),""),"")</f>
        <v/>
      </c>
      <c r="M76" s="21" t="str">
        <f>CONCATENATE(IF('S16'!$AH$23=$D76,CONCATENATE('S16'!$AG$23,"-"),""),IF('S16'!$AH$24=$D76,CONCATENATE('S16'!$AG$24,"-"),""),IF('S16'!$AH$25=$D76,CONCATENATE('S16'!$AG$25,"-"),""),IF('S16'!$AH$26=$D76,CONCATENATE('S16'!$AG$26,"-"),""),IF('S16'!$AH$27=$D76,CONCATENATE('S16'!$AG$27,"-"),""),IF('S16'!$AH$28=$D76,CONCATENATE('S16'!$AG$28,"-"),""),IF('S16'!$AH$29=$D76,CONCATENATE('S16'!$AG$29,"-"),""),IF('S16'!$AH$30=$D76,CONCATENATE('S16'!$AG$30,"-"),""),IF('S16'!$AH$31=$D76,CONCATENATE('S16'!$AG$31,"-"),""),IF('S16'!$AH$32=$D76,CONCATENATE('S16'!$AG$32,"-"),""))</f>
        <v/>
      </c>
      <c r="N76" s="21" t="str">
        <f t="shared" si="1"/>
        <v/>
      </c>
      <c r="O76" s="21">
        <v>74</v>
      </c>
      <c r="P76" s="27" t="str">
        <f t="shared" si="3"/>
        <v/>
      </c>
      <c r="Q76" s="27" t="str">
        <f t="shared" si="4"/>
        <v/>
      </c>
      <c r="R76" s="27" t="str">
        <f>IF(P76="","",CHOOSE(VLOOKUP($O76,$A$1:$C$100,3,FALSE),AHS!$M$1,BHS!$M$1,CHS!$M$1,HMJHS!$M$1,KHS!$M$1,Kings!$M$1,MHS!$M$1,SWHS!$M$1,AMHS!$M$1,'S10'!$M$1,'S11'!$M$1,'S12'!$M$1,'S13'!$M$1,'S14'!$M$1,'S15'!$M$1,'S16'!$M$1,'S17'!$M$1,'S18'!$M$1,'S19'!$M$1,'S20'!$M$1))</f>
        <v/>
      </c>
      <c r="S76" s="25" t="str">
        <f t="shared" si="5"/>
        <v/>
      </c>
      <c r="T76" s="3" t="str">
        <f t="shared" si="6"/>
        <v/>
      </c>
      <c r="U76" s="21"/>
      <c r="V76" s="21"/>
      <c r="W76" s="21"/>
      <c r="X76" s="21"/>
      <c r="Y76" s="21"/>
      <c r="Z76" s="21"/>
    </row>
    <row r="77" spans="1:26" ht="15" customHeight="1" x14ac:dyDescent="0.25">
      <c r="A77" s="21" t="str">
        <f t="shared" si="2"/>
        <v/>
      </c>
      <c r="B77" s="21" t="str">
        <f t="shared" si="0"/>
        <v/>
      </c>
      <c r="C77" s="21">
        <v>16</v>
      </c>
      <c r="D77" s="21">
        <v>2</v>
      </c>
      <c r="E77" s="21" t="str">
        <f>IF('S16'!$C$5="","",'S16'!$C$5)</f>
        <v/>
      </c>
      <c r="F77" s="21" t="str">
        <f>CONCATENATE(IF('S16'!$J$13=$D77,CONCATENATE('S16'!$I$13,"-"),""),IF('S16'!$J$14=$D77,CONCATENATE('S16'!$I$14,"-"),""),IF('S16'!$J$15=$D77,CONCATENATE('S16'!$I$15,"-"),""),IF('S16'!$J$16=$D77,CONCATENATE('S16'!$I$16,"-"),""),IF('S16'!$J$17=$D77,CONCATENATE('S16'!$I$17,"-"),""),IF('S16'!$J$18=$D77,CONCATENATE('S16'!$I$18,"-"),""),IF('S16'!$J$19=$D77,CONCATENATE('S16'!$I$19,"-"),""),IF('S16'!$J$20=$D77,CONCATENATE('S16'!$I$20,"-"),""),IF('S16'!$J$21=$D77,CONCATENATE('S16'!$I$21,"-"),""),IF('S16'!$J$22=$D77,CONCATENATE('S16'!$I$22,"-"),""),)</f>
        <v/>
      </c>
      <c r="G77" s="21" t="str">
        <f>CONCATENATE(IF('S16'!$J$23=$D77,CONCATENATE('S16'!$I$23,"-"),""),IF('S16'!$J$24=$D77,CONCATENATE('S16'!$I$24,"-"),""),IF('S16'!$J$25=$D77,CONCATENATE('S16'!$I$25,"-"),""),IF('S16'!$J$26=$D77,CONCATENATE('S16'!$I$26,"-"),""),IF('S16'!$J$27=$D77,CONCATENATE('S16'!$I$27,"-"),""),IF('S16'!$J$28=$D77,CONCATENATE('S16'!$I$28,"-"),""),IF('S16'!$J$29=$D77,CONCATENATE('S16'!$I$29,"-"),""),IF('S16'!$J$30=$D77,CONCATENATE('S16'!$I$30,"-"),""),IF('S16'!$J$31=$D77,CONCATENATE('S16'!$I$31,"-"),""),IF('S16'!$J$32=$D77,CONCATENATE('S16'!$I$32,"-"),""))</f>
        <v/>
      </c>
      <c r="H77" s="21" t="str">
        <f>CONCATENATE(IF('S16'!$R$13=$D77,CONCATENATE('S16'!$Q$13,"-"),""),IF('S16'!$R$14=$D77,CONCATENATE('S16'!$Q$14,"-"),""),IF('S16'!$R$15=$D77,CONCATENATE('S16'!$Q$15,"-"),""),IF('S16'!$R$16=$D77,CONCATENATE('S16'!$Q$16,"-"),""),IF('S16'!$R$17=$D77,CONCATENATE('S16'!$Q$17,"-"),""),IF('S16'!$R$18=$D77,CONCATENATE('S16'!$Q$18,"-"),""),IF('S16'!$R$19=$D77,CONCATENATE('S16'!$Q$19,"-"),""),IF('S16'!$R$20=$D77,CONCATENATE('S16'!$Q$20,"-"),""),IF('S16'!$R$21=$D77,CONCATENATE('S16'!$Q$21,"-"),""),IF('S16'!$R$22=$D77,CONCATENATE('S16'!$Q$22,"-"),""))</f>
        <v/>
      </c>
      <c r="I77" s="21" t="str">
        <f>CONCATENATE(,IF('S16'!$R$23=$D77,CONCATENATE('S16'!$Q$23,"-"),""),IF('S16'!$R$24=$D77,CONCATENATE('S16'!$Q$24,"-"),""),IF('S16'!$R$25=$D77,CONCATENATE('S16'!$Q$25,"-"),""),IF('S16'!$R$26=$D77,CONCATENATE('S16'!$Q$26,"-"),""),IF('S16'!$R$27=$D77,CONCATENATE('S16'!$Q$27,"-"),""),IF('S16'!$R$28=$D77,CONCATENATE('S16'!$Q$28,"-"),""),IF('S16'!$R$29=$D77,CONCATENATE('S16'!$Q$29,"-"),""),IF('S16'!$R$30=$D77,CONCATENATE('S16'!$Q$30,"-"),""),IF('S16'!$R$31=$D77,CONCATENATE('S16'!$Q$31,"-"),""),IF('S16'!$R$32=$D77,CONCATENATE('S16'!$Q$32,"-"),""))</f>
        <v/>
      </c>
      <c r="J77" s="21" t="str">
        <f>CONCATENATE(IF('S16'!$Z$13=$D77,CONCATENATE('S16'!$Y$13,"-"),""),IF('S16'!$Z$14=$D77,CONCATENATE('S16'!$Y$14,"-"),""),IF('S16'!$Z$15=$D77,CONCATENATE('S16'!$Y$15,"-"),""),IF('S16'!$Z$16=$D77,CONCATENATE('S16'!$Y$16,"-"),""),IF('S16'!$Z$17=$D77,CONCATENATE('S16'!$Y$17,"-"),""),IF('S16'!$Z$18=$D77,CONCATENATE('S16'!$Y$18,"-"),""),IF('S16'!$Z$19=$D77,CONCATENATE('S16'!$Y$19,"-"),""),IF('S16'!$Z$20=$D77,CONCATENATE('S16'!$Y$20,"-"),""),IF('S16'!$Z$21=$D77,CONCATENATE('S16'!$Y$21,"-"),""),IF('S16'!$Z$22=$D77,CONCATENATE('S16'!$Y$22,"-"),""),"")</f>
        <v/>
      </c>
      <c r="K77" s="21" t="str">
        <f>CONCATENATE(IF('S16'!$Z$23=$D77,CONCATENATE('S16'!$Y$23,"-"),""),IF('S16'!$Z$24=$D77,CONCATENATE('S16'!$Y$24,"-"),""),IF('S16'!$Z$25=$D77,CONCATENATE('S16'!$Y$25,"-"),""),IF('S16'!$Z$26=$D77,CONCATENATE('S16'!$Y$26,"-"),""),IF('S16'!$Z$27=$D77,CONCATENATE('S16'!$Y$27,"-"),""),IF('S16'!$Z$28=$D77,CONCATENATE('S16'!$Y$28,"-"),""),IF('S16'!$Z$29=$D77,CONCATENATE('S16'!$Y$29,"-"),""),IF('S16'!$Z$30=$D77,CONCATENATE('S16'!$Y$30,"-"),""),IF('S16'!$Z$31=$D77,CONCATENATE('S16'!$Y$31,"-"),""),IF('S16'!$Z$32=$D77,CONCATENATE('S16'!$Y$32,"-"),""))</f>
        <v/>
      </c>
      <c r="L77" s="21" t="str">
        <f>CONCATENATE(IF('S16'!$AH$13=$D77,CONCATENATE('S16'!$AG$13,"-"),""),IF('S16'!$AH$14=$D77,CONCATENATE('S16'!$AG$14,"-"),""),IF('S16'!$AH$15=$D77,CONCATENATE('S16'!$AG$15,"-"),""),IF('S16'!$AH$16=$D77,CONCATENATE('S16'!$AG$16,"-"),""),IF('S16'!$AH$17=$D77,CONCATENATE('S16'!$AG$17,"-"),""),IF('S16'!$AH$18=$D77,CONCATENATE('S16'!$AG$18,"-"),""),IF('S16'!$AH$19=$D77,CONCATENATE('S16'!$AG$19,"-"),""),IF('S16'!$AH$20=$D77,CONCATENATE('S16'!$AG$20,"-"),""),IF('S16'!$AH$21=$D77,CONCATENATE('S16'!$AG$21,"-"),""),IF('S16'!$AH$22=$D77,CONCATENATE('S16'!$AG$22,"-"),""),"")</f>
        <v/>
      </c>
      <c r="M77" s="21" t="str">
        <f>CONCATENATE(IF('S16'!$AH$23=$D77,CONCATENATE('S16'!$AG$23,"-"),""),IF('S16'!$AH$24=$D77,CONCATENATE('S16'!$AG$24,"-"),""),IF('S16'!$AH$25=$D77,CONCATENATE('S16'!$AG$25,"-"),""),IF('S16'!$AH$26=$D77,CONCATENATE('S16'!$AG$26,"-"),""),IF('S16'!$AH$27=$D77,CONCATENATE('S16'!$AG$27,"-"),""),IF('S16'!$AH$28=$D77,CONCATENATE('S16'!$AG$28,"-"),""),IF('S16'!$AH$29=$D77,CONCATENATE('S16'!$AG$29,"-"),""),IF('S16'!$AH$30=$D77,CONCATENATE('S16'!$AG$30,"-"),""),IF('S16'!$AH$31=$D77,CONCATENATE('S16'!$AG$31,"-"),""),IF('S16'!$AH$32=$D77,CONCATENATE('S16'!$AG$32,"-"),""))</f>
        <v/>
      </c>
      <c r="N77" s="21" t="str">
        <f t="shared" si="1"/>
        <v/>
      </c>
      <c r="O77" s="21">
        <v>75</v>
      </c>
      <c r="P77" s="27" t="str">
        <f t="shared" si="3"/>
        <v/>
      </c>
      <c r="Q77" s="27" t="str">
        <f t="shared" si="4"/>
        <v/>
      </c>
      <c r="R77" s="27" t="str">
        <f>IF(P77="","",CHOOSE(VLOOKUP($O77,$A$1:$C$100,3,FALSE),AHS!$M$1,BHS!$M$1,CHS!$M$1,HMJHS!$M$1,KHS!$M$1,Kings!$M$1,MHS!$M$1,SWHS!$M$1,AMHS!$M$1,'S10'!$M$1,'S11'!$M$1,'S12'!$M$1,'S13'!$M$1,'S14'!$M$1,'S15'!$M$1,'S16'!$M$1,'S17'!$M$1,'S18'!$M$1,'S19'!$M$1,'S20'!$M$1))</f>
        <v/>
      </c>
      <c r="S77" s="25" t="str">
        <f t="shared" si="5"/>
        <v/>
      </c>
      <c r="T77" s="3" t="str">
        <f t="shared" si="6"/>
        <v/>
      </c>
      <c r="U77" s="21"/>
      <c r="V77" s="21"/>
      <c r="W77" s="21"/>
      <c r="X77" s="21"/>
      <c r="Y77" s="21"/>
      <c r="Z77" s="21"/>
    </row>
    <row r="78" spans="1:26" ht="15" customHeight="1" x14ac:dyDescent="0.25">
      <c r="A78" s="21" t="str">
        <f t="shared" si="2"/>
        <v/>
      </c>
      <c r="B78" s="21" t="str">
        <f t="shared" si="0"/>
        <v/>
      </c>
      <c r="C78" s="21">
        <v>16</v>
      </c>
      <c r="D78" s="21">
        <v>3</v>
      </c>
      <c r="E78" s="21" t="str">
        <f>IF('S16'!$C$6="","",'S16'!$C$6)</f>
        <v/>
      </c>
      <c r="F78" s="21" t="str">
        <f>CONCATENATE(IF('S16'!$J$13=$D78,CONCATENATE('S16'!$I$13,"-"),""),IF('S16'!$J$14=$D78,CONCATENATE('S16'!$I$14,"-"),""),IF('S16'!$J$15=$D78,CONCATENATE('S16'!$I$15,"-"),""),IF('S16'!$J$16=$D78,CONCATENATE('S16'!$I$16,"-"),""),IF('S16'!$J$17=$D78,CONCATENATE('S16'!$I$17,"-"),""),IF('S16'!$J$18=$D78,CONCATENATE('S16'!$I$18,"-"),""),IF('S16'!$J$19=$D78,CONCATENATE('S16'!$I$19,"-"),""),IF('S16'!$J$20=$D78,CONCATENATE('S16'!$I$20,"-"),""),IF('S16'!$J$21=$D78,CONCATENATE('S16'!$I$21,"-"),""),IF('S16'!$J$22=$D78,CONCATENATE('S16'!$I$22,"-"),""),)</f>
        <v/>
      </c>
      <c r="G78" s="21" t="str">
        <f>CONCATENATE(IF('S16'!$J$23=$D78,CONCATENATE('S16'!$I$23,"-"),""),IF('S16'!$J$24=$D78,CONCATENATE('S16'!$I$24,"-"),""),IF('S16'!$J$25=$D78,CONCATENATE('S16'!$I$25,"-"),""),IF('S16'!$J$26=$D78,CONCATENATE('S16'!$I$26,"-"),""),IF('S16'!$J$27=$D78,CONCATENATE('S16'!$I$27,"-"),""),IF('S16'!$J$28=$D78,CONCATENATE('S16'!$I$28,"-"),""),IF('S16'!$J$29=$D78,CONCATENATE('S16'!$I$29,"-"),""),IF('S16'!$J$30=$D78,CONCATENATE('S16'!$I$30,"-"),""),IF('S16'!$J$31=$D78,CONCATENATE('S16'!$I$31,"-"),""),IF('S16'!$J$32=$D78,CONCATENATE('S16'!$I$32,"-"),""))</f>
        <v/>
      </c>
      <c r="H78" s="21" t="str">
        <f>CONCATENATE(IF('S16'!$R$13=$D78,CONCATENATE('S16'!$Q$13,"-"),""),IF('S16'!$R$14=$D78,CONCATENATE('S16'!$Q$14,"-"),""),IF('S16'!$R$15=$D78,CONCATENATE('S16'!$Q$15,"-"),""),IF('S16'!$R$16=$D78,CONCATENATE('S16'!$Q$16,"-"),""),IF('S16'!$R$17=$D78,CONCATENATE('S16'!$Q$17,"-"),""),IF('S16'!$R$18=$D78,CONCATENATE('S16'!$Q$18,"-"),""),IF('S16'!$R$19=$D78,CONCATENATE('S16'!$Q$19,"-"),""),IF('S16'!$R$20=$D78,CONCATENATE('S16'!$Q$20,"-"),""),IF('S16'!$R$21=$D78,CONCATENATE('S16'!$Q$21,"-"),""),IF('S16'!$R$22=$D78,CONCATENATE('S16'!$Q$22,"-"),""))</f>
        <v/>
      </c>
      <c r="I78" s="21" t="str">
        <f>CONCATENATE(,IF('S16'!$R$23=$D78,CONCATENATE('S16'!$Q$23,"-"),""),IF('S16'!$R$24=$D78,CONCATENATE('S16'!$Q$24,"-"),""),IF('S16'!$R$25=$D78,CONCATENATE('S16'!$Q$25,"-"),""),IF('S16'!$R$26=$D78,CONCATENATE('S16'!$Q$26,"-"),""),IF('S16'!$R$27=$D78,CONCATENATE('S16'!$Q$27,"-"),""),IF('S16'!$R$28=$D78,CONCATENATE('S16'!$Q$28,"-"),""),IF('S16'!$R$29=$D78,CONCATENATE('S16'!$Q$29,"-"),""),IF('S16'!$R$30=$D78,CONCATENATE('S16'!$Q$30,"-"),""),IF('S16'!$R$31=$D78,CONCATENATE('S16'!$Q$31,"-"),""),IF('S16'!$R$32=$D78,CONCATENATE('S16'!$Q$32,"-"),""))</f>
        <v/>
      </c>
      <c r="J78" s="21" t="str">
        <f>CONCATENATE(IF('S16'!$Z$13=$D78,CONCATENATE('S16'!$Y$13,"-"),""),IF('S16'!$Z$14=$D78,CONCATENATE('S16'!$Y$14,"-"),""),IF('S16'!$Z$15=$D78,CONCATENATE('S16'!$Y$15,"-"),""),IF('S16'!$Z$16=$D78,CONCATENATE('S16'!$Y$16,"-"),""),IF('S16'!$Z$17=$D78,CONCATENATE('S16'!$Y$17,"-"),""),IF('S16'!$Z$18=$D78,CONCATENATE('S16'!$Y$18,"-"),""),IF('S16'!$Z$19=$D78,CONCATENATE('S16'!$Y$19,"-"),""),IF('S16'!$Z$20=$D78,CONCATENATE('S16'!$Y$20,"-"),""),IF('S16'!$Z$21=$D78,CONCATENATE('S16'!$Y$21,"-"),""),IF('S16'!$Z$22=$D78,CONCATENATE('S16'!$Y$22,"-"),""),"")</f>
        <v/>
      </c>
      <c r="K78" s="21" t="str">
        <f>CONCATENATE(IF('S16'!$Z$23=$D78,CONCATENATE('S16'!$Y$23,"-"),""),IF('S16'!$Z$24=$D78,CONCATENATE('S16'!$Y$24,"-"),""),IF('S16'!$Z$25=$D78,CONCATENATE('S16'!$Y$25,"-"),""),IF('S16'!$Z$26=$D78,CONCATENATE('S16'!$Y$26,"-"),""),IF('S16'!$Z$27=$D78,CONCATENATE('S16'!$Y$27,"-"),""),IF('S16'!$Z$28=$D78,CONCATENATE('S16'!$Y$28,"-"),""),IF('S16'!$Z$29=$D78,CONCATENATE('S16'!$Y$29,"-"),""),IF('S16'!$Z$30=$D78,CONCATENATE('S16'!$Y$30,"-"),""),IF('S16'!$Z$31=$D78,CONCATENATE('S16'!$Y$31,"-"),""),IF('S16'!$Z$32=$D78,CONCATENATE('S16'!$Y$32,"-"),""))</f>
        <v/>
      </c>
      <c r="L78" s="21" t="str">
        <f>CONCATENATE(IF('S16'!$AH$13=$D78,CONCATENATE('S16'!$AG$13,"-"),""),IF('S16'!$AH$14=$D78,CONCATENATE('S16'!$AG$14,"-"),""),IF('S16'!$AH$15=$D78,CONCATENATE('S16'!$AG$15,"-"),""),IF('S16'!$AH$16=$D78,CONCATENATE('S16'!$AG$16,"-"),""),IF('S16'!$AH$17=$D78,CONCATENATE('S16'!$AG$17,"-"),""),IF('S16'!$AH$18=$D78,CONCATENATE('S16'!$AG$18,"-"),""),IF('S16'!$AH$19=$D78,CONCATENATE('S16'!$AG$19,"-"),""),IF('S16'!$AH$20=$D78,CONCATENATE('S16'!$AG$20,"-"),""),IF('S16'!$AH$21=$D78,CONCATENATE('S16'!$AG$21,"-"),""),IF('S16'!$AH$22=$D78,CONCATENATE('S16'!$AG$22,"-"),""),"")</f>
        <v/>
      </c>
      <c r="M78" s="21" t="str">
        <f>CONCATENATE(IF('S16'!$AH$23=$D78,CONCATENATE('S16'!$AG$23,"-"),""),IF('S16'!$AH$24=$D78,CONCATENATE('S16'!$AG$24,"-"),""),IF('S16'!$AH$25=$D78,CONCATENATE('S16'!$AG$25,"-"),""),IF('S16'!$AH$26=$D78,CONCATENATE('S16'!$AG$26,"-"),""),IF('S16'!$AH$27=$D78,CONCATENATE('S16'!$AG$27,"-"),""),IF('S16'!$AH$28=$D78,CONCATENATE('S16'!$AG$28,"-"),""),IF('S16'!$AH$29=$D78,CONCATENATE('S16'!$AG$29,"-"),""),IF('S16'!$AH$30=$D78,CONCATENATE('S16'!$AG$30,"-"),""),IF('S16'!$AH$31=$D78,CONCATENATE('S16'!$AG$31,"-"),""),IF('S16'!$AH$32=$D78,CONCATENATE('S16'!$AG$32,"-"),""))</f>
        <v/>
      </c>
      <c r="N78" s="21" t="str">
        <f t="shared" si="1"/>
        <v/>
      </c>
      <c r="O78" s="21">
        <v>76</v>
      </c>
      <c r="P78" s="27" t="str">
        <f t="shared" si="3"/>
        <v/>
      </c>
      <c r="Q78" s="27" t="str">
        <f t="shared" si="4"/>
        <v/>
      </c>
      <c r="R78" s="27" t="str">
        <f>IF(P78="","",CHOOSE(VLOOKUP($O78,$A$1:$C$100,3,FALSE),AHS!$M$1,BHS!$M$1,CHS!$M$1,HMJHS!$M$1,KHS!$M$1,Kings!$M$1,MHS!$M$1,SWHS!$M$1,AMHS!$M$1,'S10'!$M$1,'S11'!$M$1,'S12'!$M$1,'S13'!$M$1,'S14'!$M$1,'S15'!$M$1,'S16'!$M$1,'S17'!$M$1,'S18'!$M$1,'S19'!$M$1,'S20'!$M$1))</f>
        <v/>
      </c>
      <c r="S78" s="25" t="str">
        <f t="shared" si="5"/>
        <v/>
      </c>
      <c r="T78" s="3" t="str">
        <f t="shared" si="6"/>
        <v/>
      </c>
      <c r="U78" s="21"/>
      <c r="V78" s="21"/>
      <c r="W78" s="21"/>
      <c r="X78" s="21"/>
      <c r="Y78" s="21"/>
      <c r="Z78" s="21"/>
    </row>
    <row r="79" spans="1:26" ht="15" customHeight="1" x14ac:dyDescent="0.25">
      <c r="A79" s="21" t="str">
        <f t="shared" si="2"/>
        <v/>
      </c>
      <c r="B79" s="21" t="str">
        <f t="shared" si="0"/>
        <v/>
      </c>
      <c r="C79" s="21">
        <v>16</v>
      </c>
      <c r="D79" s="21">
        <v>4</v>
      </c>
      <c r="E79" s="21" t="str">
        <f>IF('S16'!$C$7="","",'S16'!$C$7)</f>
        <v/>
      </c>
      <c r="F79" s="21" t="str">
        <f>CONCATENATE(IF('S16'!$J$13=$D79,CONCATENATE('S16'!$I$13,"-"),""),IF('S16'!$J$14=$D79,CONCATENATE('S16'!$I$14,"-"),""),IF('S16'!$J$15=$D79,CONCATENATE('S16'!$I$15,"-"),""),IF('S16'!$J$16=$D79,CONCATENATE('S16'!$I$16,"-"),""),IF('S16'!$J$17=$D79,CONCATENATE('S16'!$I$17,"-"),""),IF('S16'!$J$18=$D79,CONCATENATE('S16'!$I$18,"-"),""),IF('S16'!$J$19=$D79,CONCATENATE('S16'!$I$19,"-"),""),IF('S16'!$J$20=$D79,CONCATENATE('S16'!$I$20,"-"),""),IF('S16'!$J$21=$D79,CONCATENATE('S16'!$I$21,"-"),""),IF('S16'!$J$22=$D79,CONCATENATE('S16'!$I$22,"-"),""),)</f>
        <v/>
      </c>
      <c r="G79" s="21" t="str">
        <f>CONCATENATE(IF('S16'!$J$23=$D79,CONCATENATE('S16'!$I$23,"-"),""),IF('S16'!$J$24=$D79,CONCATENATE('S16'!$I$24,"-"),""),IF('S16'!$J$25=$D79,CONCATENATE('S16'!$I$25,"-"),""),IF('S16'!$J$26=$D79,CONCATENATE('S16'!$I$26,"-"),""),IF('S16'!$J$27=$D79,CONCATENATE('S16'!$I$27,"-"),""),IF('S16'!$J$28=$D79,CONCATENATE('S16'!$I$28,"-"),""),IF('S16'!$J$29=$D79,CONCATENATE('S16'!$I$29,"-"),""),IF('S16'!$J$30=$D79,CONCATENATE('S16'!$I$30,"-"),""),IF('S16'!$J$31=$D79,CONCATENATE('S16'!$I$31,"-"),""),IF('S16'!$J$32=$D79,CONCATENATE('S16'!$I$32,"-"),""))</f>
        <v/>
      </c>
      <c r="H79" s="21" t="str">
        <f>CONCATENATE(IF('S16'!$R$13=$D79,CONCATENATE('S16'!$Q$13,"-"),""),IF('S16'!$R$14=$D79,CONCATENATE('S16'!$Q$14,"-"),""),IF('S16'!$R$15=$D79,CONCATENATE('S16'!$Q$15,"-"),""),IF('S16'!$R$16=$D79,CONCATENATE('S16'!$Q$16,"-"),""),IF('S16'!$R$17=$D79,CONCATENATE('S16'!$Q$17,"-"),""),IF('S16'!$R$18=$D79,CONCATENATE('S16'!$Q$18,"-"),""),IF('S16'!$R$19=$D79,CONCATENATE('S16'!$Q$19,"-"),""),IF('S16'!$R$20=$D79,CONCATENATE('S16'!$Q$20,"-"),""),IF('S16'!$R$21=$D79,CONCATENATE('S16'!$Q$21,"-"),""),IF('S16'!$R$22=$D79,CONCATENATE('S16'!$Q$22,"-"),""))</f>
        <v/>
      </c>
      <c r="I79" s="21" t="str">
        <f>CONCATENATE(,IF('S16'!$R$23=$D79,CONCATENATE('S16'!$Q$23,"-"),""),IF('S16'!$R$24=$D79,CONCATENATE('S16'!$Q$24,"-"),""),IF('S16'!$R$25=$D79,CONCATENATE('S16'!$Q$25,"-"),""),IF('S16'!$R$26=$D79,CONCATENATE('S16'!$Q$26,"-"),""),IF('S16'!$R$27=$D79,CONCATENATE('S16'!$Q$27,"-"),""),IF('S16'!$R$28=$D79,CONCATENATE('S16'!$Q$28,"-"),""),IF('S16'!$R$29=$D79,CONCATENATE('S16'!$Q$29,"-"),""),IF('S16'!$R$30=$D79,CONCATENATE('S16'!$Q$30,"-"),""),IF('S16'!$R$31=$D79,CONCATENATE('S16'!$Q$31,"-"),""),IF('S16'!$R$32=$D79,CONCATENATE('S16'!$Q$32,"-"),""))</f>
        <v/>
      </c>
      <c r="J79" s="21" t="str">
        <f>CONCATENATE(IF('S16'!$Z$13=$D79,CONCATENATE('S16'!$Y$13,"-"),""),IF('S16'!$Z$14=$D79,CONCATENATE('S16'!$Y$14,"-"),""),IF('S16'!$Z$15=$D79,CONCATENATE('S16'!$Y$15,"-"),""),IF('S16'!$Z$16=$D79,CONCATENATE('S16'!$Y$16,"-"),""),IF('S16'!$Z$17=$D79,CONCATENATE('S16'!$Y$17,"-"),""),IF('S16'!$Z$18=$D79,CONCATENATE('S16'!$Y$18,"-"),""),IF('S16'!$Z$19=$D79,CONCATENATE('S16'!$Y$19,"-"),""),IF('S16'!$Z$20=$D79,CONCATENATE('S16'!$Y$20,"-"),""),IF('S16'!$Z$21=$D79,CONCATENATE('S16'!$Y$21,"-"),""),IF('S16'!$Z$22=$D79,CONCATENATE('S16'!$Y$22,"-"),""),"")</f>
        <v/>
      </c>
      <c r="K79" s="21" t="str">
        <f>CONCATENATE(IF('S16'!$Z$23=$D79,CONCATENATE('S16'!$Y$23,"-"),""),IF('S16'!$Z$24=$D79,CONCATENATE('S16'!$Y$24,"-"),""),IF('S16'!$Z$25=$D79,CONCATENATE('S16'!$Y$25,"-"),""),IF('S16'!$Z$26=$D79,CONCATENATE('S16'!$Y$26,"-"),""),IF('S16'!$Z$27=$D79,CONCATENATE('S16'!$Y$27,"-"),""),IF('S16'!$Z$28=$D79,CONCATENATE('S16'!$Y$28,"-"),""),IF('S16'!$Z$29=$D79,CONCATENATE('S16'!$Y$29,"-"),""),IF('S16'!$Z$30=$D79,CONCATENATE('S16'!$Y$30,"-"),""),IF('S16'!$Z$31=$D79,CONCATENATE('S16'!$Y$31,"-"),""),IF('S16'!$Z$32=$D79,CONCATENATE('S16'!$Y$32,"-"),""))</f>
        <v/>
      </c>
      <c r="L79" s="21" t="str">
        <f>CONCATENATE(IF('S16'!$AH$13=$D79,CONCATENATE('S16'!$AG$13,"-"),""),IF('S16'!$AH$14=$D79,CONCATENATE('S16'!$AG$14,"-"),""),IF('S16'!$AH$15=$D79,CONCATENATE('S16'!$AG$15,"-"),""),IF('S16'!$AH$16=$D79,CONCATENATE('S16'!$AG$16,"-"),""),IF('S16'!$AH$17=$D79,CONCATENATE('S16'!$AG$17,"-"),""),IF('S16'!$AH$18=$D79,CONCATENATE('S16'!$AG$18,"-"),""),IF('S16'!$AH$19=$D79,CONCATENATE('S16'!$AG$19,"-"),""),IF('S16'!$AH$20=$D79,CONCATENATE('S16'!$AG$20,"-"),""),IF('S16'!$AH$21=$D79,CONCATENATE('S16'!$AG$21,"-"),""),IF('S16'!$AH$22=$D79,CONCATENATE('S16'!$AG$22,"-"),""),"")</f>
        <v/>
      </c>
      <c r="M79" s="21" t="str">
        <f>CONCATENATE(IF('S16'!$AH$23=$D79,CONCATENATE('S16'!$AG$23,"-"),""),IF('S16'!$AH$24=$D79,CONCATENATE('S16'!$AG$24,"-"),""),IF('S16'!$AH$25=$D79,CONCATENATE('S16'!$AG$25,"-"),""),IF('S16'!$AH$26=$D79,CONCATENATE('S16'!$AG$26,"-"),""),IF('S16'!$AH$27=$D79,CONCATENATE('S16'!$AG$27,"-"),""),IF('S16'!$AH$28=$D79,CONCATENATE('S16'!$AG$28,"-"),""),IF('S16'!$AH$29=$D79,CONCATENATE('S16'!$AG$29,"-"),""),IF('S16'!$AH$30=$D79,CONCATENATE('S16'!$AG$30,"-"),""),IF('S16'!$AH$31=$D79,CONCATENATE('S16'!$AG$31,"-"),""),IF('S16'!$AH$32=$D79,CONCATENATE('S16'!$AG$32,"-"),""))</f>
        <v/>
      </c>
      <c r="N79" s="21" t="str">
        <f t="shared" si="1"/>
        <v/>
      </c>
      <c r="O79" s="21">
        <v>77</v>
      </c>
      <c r="P79" s="27" t="str">
        <f t="shared" si="3"/>
        <v/>
      </c>
      <c r="Q79" s="27" t="str">
        <f t="shared" si="4"/>
        <v/>
      </c>
      <c r="R79" s="27" t="str">
        <f>IF(P79="","",CHOOSE(VLOOKUP($O79,$A$1:$C$100,3,FALSE),AHS!$M$1,BHS!$M$1,CHS!$M$1,HMJHS!$M$1,KHS!$M$1,Kings!$M$1,MHS!$M$1,SWHS!$M$1,AMHS!$M$1,'S10'!$M$1,'S11'!$M$1,'S12'!$M$1,'S13'!$M$1,'S14'!$M$1,'S15'!$M$1,'S16'!$M$1,'S17'!$M$1,'S18'!$M$1,'S19'!$M$1,'S20'!$M$1))</f>
        <v/>
      </c>
      <c r="S79" s="25" t="str">
        <f t="shared" si="5"/>
        <v/>
      </c>
      <c r="T79" s="3" t="str">
        <f t="shared" si="6"/>
        <v/>
      </c>
      <c r="U79" s="21"/>
      <c r="V79" s="21"/>
      <c r="W79" s="21"/>
      <c r="X79" s="21"/>
      <c r="Y79" s="21"/>
      <c r="Z79" s="21"/>
    </row>
    <row r="80" spans="1:26" ht="15" customHeight="1" x14ac:dyDescent="0.25">
      <c r="A80" s="21" t="str">
        <f t="shared" si="2"/>
        <v/>
      </c>
      <c r="B80" s="21" t="str">
        <f t="shared" si="0"/>
        <v/>
      </c>
      <c r="C80" s="21">
        <v>16</v>
      </c>
      <c r="D80" s="21">
        <v>5</v>
      </c>
      <c r="E80" s="21" t="str">
        <f>IF('S16'!$C$8="","",'S16'!$C$8)</f>
        <v/>
      </c>
      <c r="F80" s="21" t="str">
        <f>CONCATENATE(IF('S16'!$J$13=$D80,CONCATENATE('S16'!$I$13,"-"),""),IF('S16'!$J$14=$D80,CONCATENATE('S16'!$I$14,"-"),""),IF('S16'!$J$15=$D80,CONCATENATE('S16'!$I$15,"-"),""),IF('S16'!$J$16=$D80,CONCATENATE('S16'!$I$16,"-"),""),IF('S16'!$J$17=$D80,CONCATENATE('S16'!$I$17,"-"),""),IF('S16'!$J$18=$D80,CONCATENATE('S16'!$I$18,"-"),""),IF('S16'!$J$19=$D80,CONCATENATE('S16'!$I$19,"-"),""),IF('S16'!$J$20=$D80,CONCATENATE('S16'!$I$20,"-"),""),IF('S16'!$J$21=$D80,CONCATENATE('S16'!$I$21,"-"),""),IF('S16'!$J$22=$D80,CONCATENATE('S16'!$I$22,"-"),""),)</f>
        <v/>
      </c>
      <c r="G80" s="21" t="str">
        <f>CONCATENATE(IF('S16'!$J$23=$D80,CONCATENATE('S16'!$I$23,"-"),""),IF('S16'!$J$24=$D80,CONCATENATE('S16'!$I$24,"-"),""),IF('S16'!$J$25=$D80,CONCATENATE('S16'!$I$25,"-"),""),IF('S16'!$J$26=$D80,CONCATENATE('S16'!$I$26,"-"),""),IF('S16'!$J$27=$D80,CONCATENATE('S16'!$I$27,"-"),""),IF('S16'!$J$28=$D80,CONCATENATE('S16'!$I$28,"-"),""),IF('S16'!$J$29=$D80,CONCATENATE('S16'!$I$29,"-"),""),IF('S16'!$J$30=$D80,CONCATENATE('S16'!$I$30,"-"),""),IF('S16'!$J$31=$D80,CONCATENATE('S16'!$I$31,"-"),""),IF('S16'!$J$32=$D80,CONCATENATE('S16'!$I$32,"-"),""))</f>
        <v/>
      </c>
      <c r="H80" s="21" t="str">
        <f>CONCATENATE(IF('S16'!$R$13=$D80,CONCATENATE('S16'!$Q$13,"-"),""),IF('S16'!$R$14=$D80,CONCATENATE('S16'!$Q$14,"-"),""),IF('S16'!$R$15=$D80,CONCATENATE('S16'!$Q$15,"-"),""),IF('S16'!$R$16=$D80,CONCATENATE('S16'!$Q$16,"-"),""),IF('S16'!$R$17=$D80,CONCATENATE('S16'!$Q$17,"-"),""),IF('S16'!$R$18=$D80,CONCATENATE('S16'!$Q$18,"-"),""),IF('S16'!$R$19=$D80,CONCATENATE('S16'!$Q$19,"-"),""),IF('S16'!$R$20=$D80,CONCATENATE('S16'!$Q$20,"-"),""),IF('S16'!$R$21=$D80,CONCATENATE('S16'!$Q$21,"-"),""),IF('S16'!$R$22=$D80,CONCATENATE('S16'!$Q$22,"-"),""))</f>
        <v/>
      </c>
      <c r="I80" s="21" t="str">
        <f>CONCATENATE(,IF('S16'!$R$23=$D80,CONCATENATE('S16'!$Q$23,"-"),""),IF('S16'!$R$24=$D80,CONCATENATE('S16'!$Q$24,"-"),""),IF('S16'!$R$25=$D80,CONCATENATE('S16'!$Q$25,"-"),""),IF('S16'!$R$26=$D80,CONCATENATE('S16'!$Q$26,"-"),""),IF('S16'!$R$27=$D80,CONCATENATE('S16'!$Q$27,"-"),""),IF('S16'!$R$28=$D80,CONCATENATE('S16'!$Q$28,"-"),""),IF('S16'!$R$29=$D80,CONCATENATE('S16'!$Q$29,"-"),""),IF('S16'!$R$30=$D80,CONCATENATE('S16'!$Q$30,"-"),""),IF('S16'!$R$31=$D80,CONCATENATE('S16'!$Q$31,"-"),""),IF('S16'!$R$32=$D80,CONCATENATE('S16'!$Q$32,"-"),""))</f>
        <v/>
      </c>
      <c r="J80" s="21" t="str">
        <f>CONCATENATE(IF('S16'!$Z$13=$D80,CONCATENATE('S16'!$Y$13,"-"),""),IF('S16'!$Z$14=$D80,CONCATENATE('S16'!$Y$14,"-"),""),IF('S16'!$Z$15=$D80,CONCATENATE('S16'!$Y$15,"-"),""),IF('S16'!$Z$16=$D80,CONCATENATE('S16'!$Y$16,"-"),""),IF('S16'!$Z$17=$D80,CONCATENATE('S16'!$Y$17,"-"),""),IF('S16'!$Z$18=$D80,CONCATENATE('S16'!$Y$18,"-"),""),IF('S16'!$Z$19=$D80,CONCATENATE('S16'!$Y$19,"-"),""),IF('S16'!$Z$20=$D80,CONCATENATE('S16'!$Y$20,"-"),""),IF('S16'!$Z$21=$D80,CONCATENATE('S16'!$Y$21,"-"),""),IF('S16'!$Z$22=$D80,CONCATENATE('S16'!$Y$22,"-"),""),"")</f>
        <v/>
      </c>
      <c r="K80" s="21" t="str">
        <f>CONCATENATE(IF('S16'!$Z$23=$D80,CONCATENATE('S16'!$Y$23,"-"),""),IF('S16'!$Z$24=$D80,CONCATENATE('S16'!$Y$24,"-"),""),IF('S16'!$Z$25=$D80,CONCATENATE('S16'!$Y$25,"-"),""),IF('S16'!$Z$26=$D80,CONCATENATE('S16'!$Y$26,"-"),""),IF('S16'!$Z$27=$D80,CONCATENATE('S16'!$Y$27,"-"),""),IF('S16'!$Z$28=$D80,CONCATENATE('S16'!$Y$28,"-"),""),IF('S16'!$Z$29=$D80,CONCATENATE('S16'!$Y$29,"-"),""),IF('S16'!$Z$30=$D80,CONCATENATE('S16'!$Y$30,"-"),""),IF('S16'!$Z$31=$D80,CONCATENATE('S16'!$Y$31,"-"),""),IF('S16'!$Z$32=$D80,CONCATENATE('S16'!$Y$32,"-"),""))</f>
        <v/>
      </c>
      <c r="L80" s="21" t="str">
        <f>CONCATENATE(IF('S16'!$AH$13=$D80,CONCATENATE('S16'!$AG$13,"-"),""),IF('S16'!$AH$14=$D80,CONCATENATE('S16'!$AG$14,"-"),""),IF('S16'!$AH$15=$D80,CONCATENATE('S16'!$AG$15,"-"),""),IF('S16'!$AH$16=$D80,CONCATENATE('S16'!$AG$16,"-"),""),IF('S16'!$AH$17=$D80,CONCATENATE('S16'!$AG$17,"-"),""),IF('S16'!$AH$18=$D80,CONCATENATE('S16'!$AG$18,"-"),""),IF('S16'!$AH$19=$D80,CONCATENATE('S16'!$AG$19,"-"),""),IF('S16'!$AH$20=$D80,CONCATENATE('S16'!$AG$20,"-"),""),IF('S16'!$AH$21=$D80,CONCATENATE('S16'!$AG$21,"-"),""),IF('S16'!$AH$22=$D80,CONCATENATE('S16'!$AG$22,"-"),""),"")</f>
        <v/>
      </c>
      <c r="M80" s="21" t="str">
        <f>CONCATENATE(IF('S16'!$AH$23=$D80,CONCATENATE('S16'!$AG$23,"-"),""),IF('S16'!$AH$24=$D80,CONCATENATE('S16'!$AG$24,"-"),""),IF('S16'!$AH$25=$D80,CONCATENATE('S16'!$AG$25,"-"),""),IF('S16'!$AH$26=$D80,CONCATENATE('S16'!$AG$26,"-"),""),IF('S16'!$AH$27=$D80,CONCATENATE('S16'!$AG$27,"-"),""),IF('S16'!$AH$28=$D80,CONCATENATE('S16'!$AG$28,"-"),""),IF('S16'!$AH$29=$D80,CONCATENATE('S16'!$AG$29,"-"),""),IF('S16'!$AH$30=$D80,CONCATENATE('S16'!$AG$30,"-"),""),IF('S16'!$AH$31=$D80,CONCATENATE('S16'!$AG$31,"-"),""),IF('S16'!$AH$32=$D80,CONCATENATE('S16'!$AG$32,"-"),""))</f>
        <v/>
      </c>
      <c r="N80" s="21" t="str">
        <f t="shared" si="1"/>
        <v/>
      </c>
      <c r="O80" s="21">
        <v>78</v>
      </c>
      <c r="P80" s="27" t="str">
        <f t="shared" si="3"/>
        <v/>
      </c>
      <c r="Q80" s="27" t="str">
        <f t="shared" si="4"/>
        <v/>
      </c>
      <c r="R80" s="27" t="str">
        <f>IF(P80="","",CHOOSE(VLOOKUP($O80,$A$1:$C$100,3,FALSE),AHS!$M$1,BHS!$M$1,CHS!$M$1,HMJHS!$M$1,KHS!$M$1,Kings!$M$1,MHS!$M$1,SWHS!$M$1,AMHS!$M$1,'S10'!$M$1,'S11'!$M$1,'S12'!$M$1,'S13'!$M$1,'S14'!$M$1,'S15'!$M$1,'S16'!$M$1,'S17'!$M$1,'S18'!$M$1,'S19'!$M$1,'S20'!$M$1))</f>
        <v/>
      </c>
      <c r="S80" s="25" t="str">
        <f t="shared" si="5"/>
        <v/>
      </c>
      <c r="T80" s="3" t="str">
        <f t="shared" si="6"/>
        <v/>
      </c>
      <c r="U80" s="21"/>
      <c r="V80" s="21"/>
      <c r="W80" s="21"/>
      <c r="X80" s="21"/>
      <c r="Y80" s="21"/>
      <c r="Z80" s="21"/>
    </row>
    <row r="81" spans="1:26" ht="15" customHeight="1" x14ac:dyDescent="0.25">
      <c r="A81" s="21" t="str">
        <f t="shared" si="2"/>
        <v/>
      </c>
      <c r="B81" s="21" t="str">
        <f t="shared" si="0"/>
        <v/>
      </c>
      <c r="C81" s="21">
        <v>17</v>
      </c>
      <c r="D81" s="21">
        <v>1</v>
      </c>
      <c r="E81" s="21" t="str">
        <f>IF('S17'!$C$4="","",'S17'!$C$4)</f>
        <v/>
      </c>
      <c r="F81" s="21" t="str">
        <f>CONCATENATE(IF('S17'!$J$13=$D81,CONCATENATE('S17'!$I$13,"-"),""),IF('S17'!$J$14=$D81,CONCATENATE('S17'!$I$14,"-"),""),IF('S17'!$J$15=$D81,CONCATENATE('S17'!$I$15,"-"),""),IF('S17'!$J$16=$D81,CONCATENATE('S17'!$I$16,"-"),""),IF('S17'!$J$17=$D81,CONCATENATE('S17'!$I$17,"-"),""),IF('S17'!$J$18=$D81,CONCATENATE('S17'!$I$18,"-"),""),IF('S17'!$J$19=$D81,CONCATENATE('S17'!$I$19,"-"),""),IF('S17'!$J$20=$D81,CONCATENATE('S17'!$I$20,"-"),""),IF('S17'!$J$21=$D81,CONCATENATE('S17'!$I$21,"-"),""),IF('S17'!$J$22=$D81,CONCATENATE('S17'!$I$22,"-"),""),)</f>
        <v/>
      </c>
      <c r="G81" s="21" t="str">
        <f>CONCATENATE(IF('S17'!$J$23=$D81,CONCATENATE('S17'!$I$23,"-"),""),IF('S17'!$J$24=$D81,CONCATENATE('S17'!$I$24,"-"),""),IF('S17'!$J$25=$D81,CONCATENATE('S17'!$I$25,"-"),""),IF('S17'!$J$26=$D81,CONCATENATE('S17'!$I$26,"-"),""),IF('S17'!$J$27=$D81,CONCATENATE('S17'!$I$27,"-"),""),IF('S17'!$J$28=$D81,CONCATENATE('S17'!$I$28,"-"),""),IF('S17'!$J$29=$D81,CONCATENATE('S17'!$I$29,"-"),""),IF('S17'!$J$30=$D81,CONCATENATE('S17'!$I$30,"-"),""),IF('S17'!$J$31=$D81,CONCATENATE('S17'!$I$31,"-"),""),IF('S17'!$J$32=$D81,CONCATENATE('S17'!$I$32,"-"),""))</f>
        <v/>
      </c>
      <c r="H81" s="21" t="str">
        <f>CONCATENATE(IF('S17'!$R$13=$D81,CONCATENATE('S17'!$Q$13,"-"),""),IF('S17'!$R$14=$D81,CONCATENATE('S17'!$Q$14,"-"),""),IF('S17'!$R$15=$D81,CONCATENATE('S17'!$Q$15,"-"),""),IF('S17'!$R$16=$D81,CONCATENATE('S17'!$Q$16,"-"),""),IF('S17'!$R$17=$D81,CONCATENATE('S17'!$Q$17,"-"),""),IF('S17'!$R$18=$D81,CONCATENATE('S17'!$Q$18,"-"),""),IF('S17'!$R$19=$D81,CONCATENATE('S17'!$Q$19,"-"),""),IF('S17'!$R$20=$D81,CONCATENATE('S17'!$Q$20,"-"),""),IF('S17'!$R$21=$D81,CONCATENATE('S17'!$Q$21,"-"),""),IF('S17'!$R$22=$D81,CONCATENATE('S17'!$Q$22,"-"),""))</f>
        <v/>
      </c>
      <c r="I81" s="21" t="str">
        <f>CONCATENATE(,IF('S17'!$R$23=$D81,CONCATENATE('S17'!$Q$23,"-"),""),IF('S17'!$R$24=$D81,CONCATENATE('S17'!$Q$24,"-"),""),IF('S17'!$R$25=$D81,CONCATENATE('S17'!$Q$25,"-"),""),IF('S17'!$R$26=$D81,CONCATENATE('S17'!$Q$26,"-"),""),IF('S17'!$R$27=$D81,CONCATENATE('S17'!$Q$27,"-"),""),IF('S17'!$R$28=$D81,CONCATENATE('S17'!$Q$28,"-"),""),IF('S17'!$R$29=$D81,CONCATENATE('S17'!$Q$29,"-"),""),IF('S17'!$R$30=$D81,CONCATENATE('S17'!$Q$30,"-"),""),IF('S17'!$R$31=$D81,CONCATENATE('S17'!$Q$31,"-"),""),IF('S17'!$R$32=$D81,CONCATENATE('S17'!$Q$32,"-"),""))</f>
        <v/>
      </c>
      <c r="J81" s="21" t="str">
        <f>CONCATENATE(IF('S17'!$Z$13=$D81,CONCATENATE('S17'!$Y$13,"-"),""),IF('S17'!$Z$14=$D81,CONCATENATE('S17'!$Y$14,"-"),""),IF('S17'!$Z$15=$D81,CONCATENATE('S17'!$Y$15,"-"),""),IF('S17'!$Z$16=$D81,CONCATENATE('S17'!$Y$16,"-"),""),IF('S17'!$Z$17=$D81,CONCATENATE('S17'!$Y$17,"-"),""),IF('S17'!$Z$18=$D81,CONCATENATE('S17'!$Y$18,"-"),""),IF('S17'!$Z$19=$D81,CONCATENATE('S17'!$Y$19,"-"),""),IF('S17'!$Z$20=$D81,CONCATENATE('S17'!$Y$20,"-"),""),IF('S17'!$Z$21=$D81,CONCATENATE('S17'!$Y$21,"-"),""),IF('S17'!$Z$22=$D81,CONCATENATE('S17'!$Y$22,"-"),""),"")</f>
        <v/>
      </c>
      <c r="K81" s="21" t="str">
        <f>CONCATENATE(IF('S17'!$Z$23=$D81,CONCATENATE('S17'!$Y$23,"-"),""),IF('S17'!$Z$24=$D81,CONCATENATE('S17'!$Y$24,"-"),""),IF('S17'!$Z$25=$D81,CONCATENATE('S17'!$Y$25,"-"),""),IF('S17'!$Z$26=$D81,CONCATENATE('S17'!$Y$26,"-"),""),IF('S17'!$Z$27=$D81,CONCATENATE('S17'!$Y$27,"-"),""),IF('S17'!$Z$28=$D81,CONCATENATE('S17'!$Y$28,"-"),""),IF('S17'!$Z$29=$D81,CONCATENATE('S17'!$Y$29,"-"),""),IF('S17'!$Z$30=$D81,CONCATENATE('S17'!$Y$30,"-"),""),IF('S17'!$Z$31=$D81,CONCATENATE('S17'!$Y$31,"-"),""),IF('S17'!$Z$32=$D81,CONCATENATE('S17'!$Y$32,"-"),""))</f>
        <v/>
      </c>
      <c r="L81" s="21" t="str">
        <f>CONCATENATE(IF('S17'!$AH$13=$D81,CONCATENATE('S17'!$AG$13,"-"),""),IF('S17'!$AH$14=$D81,CONCATENATE('S17'!$AG$14,"-"),""),IF('S17'!$AH$15=$D81,CONCATENATE('S17'!$AG$15,"-"),""),IF('S17'!$AH$16=$D81,CONCATENATE('S17'!$AG$16,"-"),""),IF('S17'!$AH$17=$D81,CONCATENATE('S17'!$AG$17,"-"),""),IF('S17'!$AH$18=$D81,CONCATENATE('S17'!$AG$18,"-"),""),IF('S17'!$AH$19=$D81,CONCATENATE('S17'!$AG$19,"-"),""),IF('S17'!$AH$20=$D81,CONCATENATE('S17'!$AG$20,"-"),""),IF('S17'!$AH$21=$D81,CONCATENATE('S17'!$AG$21,"-"),""),IF('S17'!$AH$22=$D81,CONCATENATE('S17'!$AG$22,"-"),""),"")</f>
        <v/>
      </c>
      <c r="M81" s="21" t="str">
        <f>CONCATENATE(IF('S17'!$AH$23=$D81,CONCATENATE('S17'!$AG$23,"-"),""),IF('S17'!$AH$24=$D81,CONCATENATE('S17'!$AG$24,"-"),""),IF('S17'!$AH$25=$D81,CONCATENATE('S17'!$AG$25,"-"),""),IF('S17'!$AH$26=$D81,CONCATENATE('S17'!$AG$26,"-"),""),IF('S17'!$AH$27=$D81,CONCATENATE('S17'!$AG$27,"-"),""),IF('S17'!$AH$28=$D81,CONCATENATE('S17'!$AG$28,"-"),""),IF('S17'!$AH$29=$D81,CONCATENATE('S17'!$AG$29,"-"),""),IF('S17'!$AH$30=$D81,CONCATENATE('S17'!$AG$30,"-"),""),IF('S17'!$AH$31=$D81,CONCATENATE('S17'!$AG$31,"-"),""),IF('S17'!$AH$32=$D81,CONCATENATE('S17'!$AG$32,"-"),""))</f>
        <v/>
      </c>
      <c r="N81" s="21" t="str">
        <f t="shared" si="1"/>
        <v/>
      </c>
      <c r="O81" s="21">
        <v>79</v>
      </c>
      <c r="P81" s="27" t="str">
        <f t="shared" si="3"/>
        <v/>
      </c>
      <c r="Q81" s="27" t="str">
        <f t="shared" si="4"/>
        <v/>
      </c>
      <c r="R81" s="27" t="str">
        <f>IF(P81="","",CHOOSE(VLOOKUP($O81,$A$1:$C$100,3,FALSE),AHS!$M$1,BHS!$M$1,CHS!$M$1,HMJHS!$M$1,KHS!$M$1,Kings!$M$1,MHS!$M$1,SWHS!$M$1,AMHS!$M$1,'S10'!$M$1,'S11'!$M$1,'S12'!$M$1,'S13'!$M$1,'S14'!$M$1,'S15'!$M$1,'S16'!$M$1,'S17'!$M$1,'S18'!$M$1,'S19'!$M$1,'S20'!$M$1))</f>
        <v/>
      </c>
      <c r="S81" s="25" t="str">
        <f t="shared" si="5"/>
        <v/>
      </c>
      <c r="T81" s="3" t="str">
        <f t="shared" si="6"/>
        <v/>
      </c>
      <c r="U81" s="21"/>
      <c r="V81" s="21"/>
      <c r="W81" s="21"/>
      <c r="X81" s="21"/>
      <c r="Y81" s="21"/>
      <c r="Z81" s="21"/>
    </row>
    <row r="82" spans="1:26" ht="15" customHeight="1" x14ac:dyDescent="0.25">
      <c r="A82" s="21" t="str">
        <f t="shared" si="2"/>
        <v/>
      </c>
      <c r="B82" s="21" t="str">
        <f t="shared" si="0"/>
        <v/>
      </c>
      <c r="C82" s="21">
        <v>17</v>
      </c>
      <c r="D82" s="21">
        <v>2</v>
      </c>
      <c r="E82" s="21" t="str">
        <f>IF('S17'!$C$5="","",'S17'!$C$5)</f>
        <v/>
      </c>
      <c r="F82" s="21" t="str">
        <f>CONCATENATE(IF('S17'!$J$13=$D82,CONCATENATE('S17'!$I$13,"-"),""),IF('S17'!$J$14=$D82,CONCATENATE('S17'!$I$14,"-"),""),IF('S17'!$J$15=$D82,CONCATENATE('S17'!$I$15,"-"),""),IF('S17'!$J$16=$D82,CONCATENATE('S17'!$I$16,"-"),""),IF('S17'!$J$17=$D82,CONCATENATE('S17'!$I$17,"-"),""),IF('S17'!$J$18=$D82,CONCATENATE('S17'!$I$18,"-"),""),IF('S17'!$J$19=$D82,CONCATENATE('S17'!$I$19,"-"),""),IF('S17'!$J$20=$D82,CONCATENATE('S17'!$I$20,"-"),""),IF('S17'!$J$21=$D82,CONCATENATE('S17'!$I$21,"-"),""),IF('S17'!$J$22=$D82,CONCATENATE('S17'!$I$22,"-"),""),)</f>
        <v/>
      </c>
      <c r="G82" s="21" t="str">
        <f>CONCATENATE(IF('S17'!$J$23=$D82,CONCATENATE('S17'!$I$23,"-"),""),IF('S17'!$J$24=$D82,CONCATENATE('S17'!$I$24,"-"),""),IF('S17'!$J$25=$D82,CONCATENATE('S17'!$I$25,"-"),""),IF('S17'!$J$26=$D82,CONCATENATE('S17'!$I$26,"-"),""),IF('S17'!$J$27=$D82,CONCATENATE('S17'!$I$27,"-"),""),IF('S17'!$J$28=$D82,CONCATENATE('S17'!$I$28,"-"),""),IF('S17'!$J$29=$D82,CONCATENATE('S17'!$I$29,"-"),""),IF('S17'!$J$30=$D82,CONCATENATE('S17'!$I$30,"-"),""),IF('S17'!$J$31=$D82,CONCATENATE('S17'!$I$31,"-"),""),IF('S17'!$J$32=$D82,CONCATENATE('S17'!$I$32,"-"),""))</f>
        <v/>
      </c>
      <c r="H82" s="21" t="str">
        <f>CONCATENATE(IF('S17'!$R$13=$D82,CONCATENATE('S17'!$Q$13,"-"),""),IF('S17'!$R$14=$D82,CONCATENATE('S17'!$Q$14,"-"),""),IF('S17'!$R$15=$D82,CONCATENATE('S17'!$Q$15,"-"),""),IF('S17'!$R$16=$D82,CONCATENATE('S17'!$Q$16,"-"),""),IF('S17'!$R$17=$D82,CONCATENATE('S17'!$Q$17,"-"),""),IF('S17'!$R$18=$D82,CONCATENATE('S17'!$Q$18,"-"),""),IF('S17'!$R$19=$D82,CONCATENATE('S17'!$Q$19,"-"),""),IF('S17'!$R$20=$D82,CONCATENATE('S17'!$Q$20,"-"),""),IF('S17'!$R$21=$D82,CONCATENATE('S17'!$Q$21,"-"),""),IF('S17'!$R$22=$D82,CONCATENATE('S17'!$Q$22,"-"),""))</f>
        <v/>
      </c>
      <c r="I82" s="21" t="str">
        <f>CONCATENATE(,IF('S17'!$R$23=$D82,CONCATENATE('S17'!$Q$23,"-"),""),IF('S17'!$R$24=$D82,CONCATENATE('S17'!$Q$24,"-"),""),IF('S17'!$R$25=$D82,CONCATENATE('S17'!$Q$25,"-"),""),IF('S17'!$R$26=$D82,CONCATENATE('S17'!$Q$26,"-"),""),IF('S17'!$R$27=$D82,CONCATENATE('S17'!$Q$27,"-"),""),IF('S17'!$R$28=$D82,CONCATENATE('S17'!$Q$28,"-"),""),IF('S17'!$R$29=$D82,CONCATENATE('S17'!$Q$29,"-"),""),IF('S17'!$R$30=$D82,CONCATENATE('S17'!$Q$30,"-"),""),IF('S17'!$R$31=$D82,CONCATENATE('S17'!$Q$31,"-"),""),IF('S17'!$R$32=$D82,CONCATENATE('S17'!$Q$32,"-"),""))</f>
        <v/>
      </c>
      <c r="J82" s="21" t="str">
        <f>CONCATENATE(IF('S17'!$Z$13=$D82,CONCATENATE('S17'!$Y$13,"-"),""),IF('S17'!$Z$14=$D82,CONCATENATE('S17'!$Y$14,"-"),""),IF('S17'!$Z$15=$D82,CONCATENATE('S17'!$Y$15,"-"),""),IF('S17'!$Z$16=$D82,CONCATENATE('S17'!$Y$16,"-"),""),IF('S17'!$Z$17=$D82,CONCATENATE('S17'!$Y$17,"-"),""),IF('S17'!$Z$18=$D82,CONCATENATE('S17'!$Y$18,"-"),""),IF('S17'!$Z$19=$D82,CONCATENATE('S17'!$Y$19,"-"),""),IF('S17'!$Z$20=$D82,CONCATENATE('S17'!$Y$20,"-"),""),IF('S17'!$Z$21=$D82,CONCATENATE('S17'!$Y$21,"-"),""),IF('S17'!$Z$22=$D82,CONCATENATE('S17'!$Y$22,"-"),""),"")</f>
        <v/>
      </c>
      <c r="K82" s="21" t="str">
        <f>CONCATENATE(IF('S17'!$Z$23=$D82,CONCATENATE('S17'!$Y$23,"-"),""),IF('S17'!$Z$24=$D82,CONCATENATE('S17'!$Y$24,"-"),""),IF('S17'!$Z$25=$D82,CONCATENATE('S17'!$Y$25,"-"),""),IF('S17'!$Z$26=$D82,CONCATENATE('S17'!$Y$26,"-"),""),IF('S17'!$Z$27=$D82,CONCATENATE('S17'!$Y$27,"-"),""),IF('S17'!$Z$28=$D82,CONCATENATE('S17'!$Y$28,"-"),""),IF('S17'!$Z$29=$D82,CONCATENATE('S17'!$Y$29,"-"),""),IF('S17'!$Z$30=$D82,CONCATENATE('S17'!$Y$30,"-"),""),IF('S17'!$Z$31=$D82,CONCATENATE('S17'!$Y$31,"-"),""),IF('S17'!$Z$32=$D82,CONCATENATE('S17'!$Y$32,"-"),""))</f>
        <v/>
      </c>
      <c r="L82" s="21" t="str">
        <f>CONCATENATE(IF('S17'!$AH$13=$D82,CONCATENATE('S17'!$AG$13,"-"),""),IF('S17'!$AH$14=$D82,CONCATENATE('S17'!$AG$14,"-"),""),IF('S17'!$AH$15=$D82,CONCATENATE('S17'!$AG$15,"-"),""),IF('S17'!$AH$16=$D82,CONCATENATE('S17'!$AG$16,"-"),""),IF('S17'!$AH$17=$D82,CONCATENATE('S17'!$AG$17,"-"),""),IF('S17'!$AH$18=$D82,CONCATENATE('S17'!$AG$18,"-"),""),IF('S17'!$AH$19=$D82,CONCATENATE('S17'!$AG$19,"-"),""),IF('S17'!$AH$20=$D82,CONCATENATE('S17'!$AG$20,"-"),""),IF('S17'!$AH$21=$D82,CONCATENATE('S17'!$AG$21,"-"),""),IF('S17'!$AH$22=$D82,CONCATENATE('S17'!$AG$22,"-"),""),"")</f>
        <v/>
      </c>
      <c r="M82" s="21" t="str">
        <f>CONCATENATE(IF('S17'!$AH$23=$D82,CONCATENATE('S17'!$AG$23,"-"),""),IF('S17'!$AH$24=$D82,CONCATENATE('S17'!$AG$24,"-"),""),IF('S17'!$AH$25=$D82,CONCATENATE('S17'!$AG$25,"-"),""),IF('S17'!$AH$26=$D82,CONCATENATE('S17'!$AG$26,"-"),""),IF('S17'!$AH$27=$D82,CONCATENATE('S17'!$AG$27,"-"),""),IF('S17'!$AH$28=$D82,CONCATENATE('S17'!$AG$28,"-"),""),IF('S17'!$AH$29=$D82,CONCATENATE('S17'!$AG$29,"-"),""),IF('S17'!$AH$30=$D82,CONCATENATE('S17'!$AG$30,"-"),""),IF('S17'!$AH$31=$D82,CONCATENATE('S17'!$AG$31,"-"),""),IF('S17'!$AH$32=$D82,CONCATENATE('S17'!$AG$32,"-"),""))</f>
        <v/>
      </c>
      <c r="N82" s="21" t="str">
        <f t="shared" si="1"/>
        <v/>
      </c>
      <c r="O82" s="21">
        <v>80</v>
      </c>
      <c r="P82" s="27" t="str">
        <f t="shared" si="3"/>
        <v/>
      </c>
      <c r="Q82" s="27" t="str">
        <f t="shared" si="4"/>
        <v/>
      </c>
      <c r="R82" s="27" t="str">
        <f>IF(P82="","",CHOOSE(VLOOKUP($O82,$A$1:$C$100,3,FALSE),AHS!$M$1,BHS!$M$1,CHS!$M$1,HMJHS!$M$1,KHS!$M$1,Kings!$M$1,MHS!$M$1,SWHS!$M$1,AMHS!$M$1,'S10'!$M$1,'S11'!$M$1,'S12'!$M$1,'S13'!$M$1,'S14'!$M$1,'S15'!$M$1,'S16'!$M$1,'S17'!$M$1,'S18'!$M$1,'S19'!$M$1,'S20'!$M$1))</f>
        <v/>
      </c>
      <c r="S82" s="25" t="str">
        <f t="shared" si="5"/>
        <v/>
      </c>
      <c r="T82" s="3" t="str">
        <f t="shared" si="6"/>
        <v/>
      </c>
      <c r="U82" s="21"/>
      <c r="V82" s="21"/>
      <c r="W82" s="21"/>
      <c r="X82" s="21"/>
      <c r="Y82" s="21"/>
      <c r="Z82" s="21"/>
    </row>
    <row r="83" spans="1:26" ht="15" customHeight="1" x14ac:dyDescent="0.25">
      <c r="A83" s="21" t="str">
        <f t="shared" si="2"/>
        <v/>
      </c>
      <c r="B83" s="21" t="str">
        <f t="shared" si="0"/>
        <v/>
      </c>
      <c r="C83" s="21">
        <v>17</v>
      </c>
      <c r="D83" s="21">
        <v>3</v>
      </c>
      <c r="E83" s="21" t="str">
        <f>IF('S17'!$C$6="","",'S17'!$C$6)</f>
        <v/>
      </c>
      <c r="F83" s="21" t="str">
        <f>CONCATENATE(IF('S17'!$J$13=$D83,CONCATENATE('S17'!$I$13,"-"),""),IF('S17'!$J$14=$D83,CONCATENATE('S17'!$I$14,"-"),""),IF('S17'!$J$15=$D83,CONCATENATE('S17'!$I$15,"-"),""),IF('S17'!$J$16=$D83,CONCATENATE('S17'!$I$16,"-"),""),IF('S17'!$J$17=$D83,CONCATENATE('S17'!$I$17,"-"),""),IF('S17'!$J$18=$D83,CONCATENATE('S17'!$I$18,"-"),""),IF('S17'!$J$19=$D83,CONCATENATE('S17'!$I$19,"-"),""),IF('S17'!$J$20=$D83,CONCATENATE('S17'!$I$20,"-"),""),IF('S17'!$J$21=$D83,CONCATENATE('S17'!$I$21,"-"),""),IF('S17'!$J$22=$D83,CONCATENATE('S17'!$I$22,"-"),""),)</f>
        <v/>
      </c>
      <c r="G83" s="21" t="str">
        <f>CONCATENATE(IF('S17'!$J$23=$D83,CONCATENATE('S17'!$I$23,"-"),""),IF('S17'!$J$24=$D83,CONCATENATE('S17'!$I$24,"-"),""),IF('S17'!$J$25=$D83,CONCATENATE('S17'!$I$25,"-"),""),IF('S17'!$J$26=$D83,CONCATENATE('S17'!$I$26,"-"),""),IF('S17'!$J$27=$D83,CONCATENATE('S17'!$I$27,"-"),""),IF('S17'!$J$28=$D83,CONCATENATE('S17'!$I$28,"-"),""),IF('S17'!$J$29=$D83,CONCATENATE('S17'!$I$29,"-"),""),IF('S17'!$J$30=$D83,CONCATENATE('S17'!$I$30,"-"),""),IF('S17'!$J$31=$D83,CONCATENATE('S17'!$I$31,"-"),""),IF('S17'!$J$32=$D83,CONCATENATE('S17'!$I$32,"-"),""))</f>
        <v/>
      </c>
      <c r="H83" s="21" t="str">
        <f>CONCATENATE(IF('S17'!$R$13=$D83,CONCATENATE('S17'!$Q$13,"-"),""),IF('S17'!$R$14=$D83,CONCATENATE('S17'!$Q$14,"-"),""),IF('S17'!$R$15=$D83,CONCATENATE('S17'!$Q$15,"-"),""),IF('S17'!$R$16=$D83,CONCATENATE('S17'!$Q$16,"-"),""),IF('S17'!$R$17=$D83,CONCATENATE('S17'!$Q$17,"-"),""),IF('S17'!$R$18=$D83,CONCATENATE('S17'!$Q$18,"-"),""),IF('S17'!$R$19=$D83,CONCATENATE('S17'!$Q$19,"-"),""),IF('S17'!$R$20=$D83,CONCATENATE('S17'!$Q$20,"-"),""),IF('S17'!$R$21=$D83,CONCATENATE('S17'!$Q$21,"-"),""),IF('S17'!$R$22=$D83,CONCATENATE('S17'!$Q$22,"-"),""))</f>
        <v/>
      </c>
      <c r="I83" s="21" t="str">
        <f>CONCATENATE(,IF('S17'!$R$23=$D83,CONCATENATE('S17'!$Q$23,"-"),""),IF('S17'!$R$24=$D83,CONCATENATE('S17'!$Q$24,"-"),""),IF('S17'!$R$25=$D83,CONCATENATE('S17'!$Q$25,"-"),""),IF('S17'!$R$26=$D83,CONCATENATE('S17'!$Q$26,"-"),""),IF('S17'!$R$27=$D83,CONCATENATE('S17'!$Q$27,"-"),""),IF('S17'!$R$28=$D83,CONCATENATE('S17'!$Q$28,"-"),""),IF('S17'!$R$29=$D83,CONCATENATE('S17'!$Q$29,"-"),""),IF('S17'!$R$30=$D83,CONCATENATE('S17'!$Q$30,"-"),""),IF('S17'!$R$31=$D83,CONCATENATE('S17'!$Q$31,"-"),""),IF('S17'!$R$32=$D83,CONCATENATE('S17'!$Q$32,"-"),""))</f>
        <v/>
      </c>
      <c r="J83" s="21" t="str">
        <f>CONCATENATE(IF('S17'!$Z$13=$D83,CONCATENATE('S17'!$Y$13,"-"),""),IF('S17'!$Z$14=$D83,CONCATENATE('S17'!$Y$14,"-"),""),IF('S17'!$Z$15=$D83,CONCATENATE('S17'!$Y$15,"-"),""),IF('S17'!$Z$16=$D83,CONCATENATE('S17'!$Y$16,"-"),""),IF('S17'!$Z$17=$D83,CONCATENATE('S17'!$Y$17,"-"),""),IF('S17'!$Z$18=$D83,CONCATENATE('S17'!$Y$18,"-"),""),IF('S17'!$Z$19=$D83,CONCATENATE('S17'!$Y$19,"-"),""),IF('S17'!$Z$20=$D83,CONCATENATE('S17'!$Y$20,"-"),""),IF('S17'!$Z$21=$D83,CONCATENATE('S17'!$Y$21,"-"),""),IF('S17'!$Z$22=$D83,CONCATENATE('S17'!$Y$22,"-"),""),"")</f>
        <v/>
      </c>
      <c r="K83" s="21" t="str">
        <f>CONCATENATE(IF('S17'!$Z$23=$D83,CONCATENATE('S17'!$Y$23,"-"),""),IF('S17'!$Z$24=$D83,CONCATENATE('S17'!$Y$24,"-"),""),IF('S17'!$Z$25=$D83,CONCATENATE('S17'!$Y$25,"-"),""),IF('S17'!$Z$26=$D83,CONCATENATE('S17'!$Y$26,"-"),""),IF('S17'!$Z$27=$D83,CONCATENATE('S17'!$Y$27,"-"),""),IF('S17'!$Z$28=$D83,CONCATENATE('S17'!$Y$28,"-"),""),IF('S17'!$Z$29=$D83,CONCATENATE('S17'!$Y$29,"-"),""),IF('S17'!$Z$30=$D83,CONCATENATE('S17'!$Y$30,"-"),""),IF('S17'!$Z$31=$D83,CONCATENATE('S17'!$Y$31,"-"),""),IF('S17'!$Z$32=$D83,CONCATENATE('S17'!$Y$32,"-"),""))</f>
        <v/>
      </c>
      <c r="L83" s="21" t="str">
        <f>CONCATENATE(IF('S17'!$AH$13=$D83,CONCATENATE('S17'!$AG$13,"-"),""),IF('S17'!$AH$14=$D83,CONCATENATE('S17'!$AG$14,"-"),""),IF('S17'!$AH$15=$D83,CONCATENATE('S17'!$AG$15,"-"),""),IF('S17'!$AH$16=$D83,CONCATENATE('S17'!$AG$16,"-"),""),IF('S17'!$AH$17=$D83,CONCATENATE('S17'!$AG$17,"-"),""),IF('S17'!$AH$18=$D83,CONCATENATE('S17'!$AG$18,"-"),""),IF('S17'!$AH$19=$D83,CONCATENATE('S17'!$AG$19,"-"),""),IF('S17'!$AH$20=$D83,CONCATENATE('S17'!$AG$20,"-"),""),IF('S17'!$AH$21=$D83,CONCATENATE('S17'!$AG$21,"-"),""),IF('S17'!$AH$22=$D83,CONCATENATE('S17'!$AG$22,"-"),""),"")</f>
        <v/>
      </c>
      <c r="M83" s="21" t="str">
        <f>CONCATENATE(IF('S17'!$AH$23=$D83,CONCATENATE('S17'!$AG$23,"-"),""),IF('S17'!$AH$24=$D83,CONCATENATE('S17'!$AG$24,"-"),""),IF('S17'!$AH$25=$D83,CONCATENATE('S17'!$AG$25,"-"),""),IF('S17'!$AH$26=$D83,CONCATENATE('S17'!$AG$26,"-"),""),IF('S17'!$AH$27=$D83,CONCATENATE('S17'!$AG$27,"-"),""),IF('S17'!$AH$28=$D83,CONCATENATE('S17'!$AG$28,"-"),""),IF('S17'!$AH$29=$D83,CONCATENATE('S17'!$AG$29,"-"),""),IF('S17'!$AH$30=$D83,CONCATENATE('S17'!$AG$30,"-"),""),IF('S17'!$AH$31=$D83,CONCATENATE('S17'!$AG$31,"-"),""),IF('S17'!$AH$32=$D83,CONCATENATE('S17'!$AG$32,"-"),""))</f>
        <v/>
      </c>
      <c r="N83" s="21" t="str">
        <f t="shared" si="1"/>
        <v/>
      </c>
      <c r="O83" s="21">
        <v>81</v>
      </c>
      <c r="P83" s="27" t="str">
        <f t="shared" si="3"/>
        <v/>
      </c>
      <c r="Q83" s="27" t="str">
        <f t="shared" si="4"/>
        <v/>
      </c>
      <c r="R83" s="27" t="str">
        <f>IF(P83="","",CHOOSE(VLOOKUP($O83,$A$1:$C$100,3,FALSE),AHS!$M$1,BHS!$M$1,CHS!$M$1,HMJHS!$M$1,KHS!$M$1,Kings!$M$1,MHS!$M$1,SWHS!$M$1,AMHS!$M$1,'S10'!$M$1,'S11'!$M$1,'S12'!$M$1,'S13'!$M$1,'S14'!$M$1,'S15'!$M$1,'S16'!$M$1,'S17'!$M$1,'S18'!$M$1,'S19'!$M$1,'S20'!$M$1))</f>
        <v/>
      </c>
      <c r="S83" s="25" t="str">
        <f t="shared" si="5"/>
        <v/>
      </c>
      <c r="T83" s="3" t="str">
        <f t="shared" si="6"/>
        <v/>
      </c>
      <c r="U83" s="21"/>
      <c r="V83" s="21"/>
      <c r="W83" s="21"/>
      <c r="X83" s="21"/>
      <c r="Y83" s="21"/>
      <c r="Z83" s="21"/>
    </row>
    <row r="84" spans="1:26" ht="15" customHeight="1" x14ac:dyDescent="0.25">
      <c r="A84" s="21" t="str">
        <f t="shared" si="2"/>
        <v/>
      </c>
      <c r="B84" s="21" t="str">
        <f t="shared" si="0"/>
        <v/>
      </c>
      <c r="C84" s="21">
        <v>17</v>
      </c>
      <c r="D84" s="21">
        <v>4</v>
      </c>
      <c r="E84" s="21" t="str">
        <f>IF('S17'!$C$7="","",'S17'!$C$7)</f>
        <v/>
      </c>
      <c r="F84" s="21" t="str">
        <f>CONCATENATE(IF('S17'!$J$13=$D84,CONCATENATE('S17'!$I$13,"-"),""),IF('S17'!$J$14=$D84,CONCATENATE('S17'!$I$14,"-"),""),IF('S17'!$J$15=$D84,CONCATENATE('S17'!$I$15,"-"),""),IF('S17'!$J$16=$D84,CONCATENATE('S17'!$I$16,"-"),""),IF('S17'!$J$17=$D84,CONCATENATE('S17'!$I$17,"-"),""),IF('S17'!$J$18=$D84,CONCATENATE('S17'!$I$18,"-"),""),IF('S17'!$J$19=$D84,CONCATENATE('S17'!$I$19,"-"),""),IF('S17'!$J$20=$D84,CONCATENATE('S17'!$I$20,"-"),""),IF('S17'!$J$21=$D84,CONCATENATE('S17'!$I$21,"-"),""),IF('S17'!$J$22=$D84,CONCATENATE('S17'!$I$22,"-"),""),)</f>
        <v/>
      </c>
      <c r="G84" s="21" t="str">
        <f>CONCATENATE(IF('S17'!$J$23=$D84,CONCATENATE('S17'!$I$23,"-"),""),IF('S17'!$J$24=$D84,CONCATENATE('S17'!$I$24,"-"),""),IF('S17'!$J$25=$D84,CONCATENATE('S17'!$I$25,"-"),""),IF('S17'!$J$26=$D84,CONCATENATE('S17'!$I$26,"-"),""),IF('S17'!$J$27=$D84,CONCATENATE('S17'!$I$27,"-"),""),IF('S17'!$J$28=$D84,CONCATENATE('S17'!$I$28,"-"),""),IF('S17'!$J$29=$D84,CONCATENATE('S17'!$I$29,"-"),""),IF('S17'!$J$30=$D84,CONCATENATE('S17'!$I$30,"-"),""),IF('S17'!$J$31=$D84,CONCATENATE('S17'!$I$31,"-"),""),IF('S17'!$J$32=$D84,CONCATENATE('S17'!$I$32,"-"),""))</f>
        <v/>
      </c>
      <c r="H84" s="21" t="str">
        <f>CONCATENATE(IF('S17'!$R$13=$D84,CONCATENATE('S17'!$Q$13,"-"),""),IF('S17'!$R$14=$D84,CONCATENATE('S17'!$Q$14,"-"),""),IF('S17'!$R$15=$D84,CONCATENATE('S17'!$Q$15,"-"),""),IF('S17'!$R$16=$D84,CONCATENATE('S17'!$Q$16,"-"),""),IF('S17'!$R$17=$D84,CONCATENATE('S17'!$Q$17,"-"),""),IF('S17'!$R$18=$D84,CONCATENATE('S17'!$Q$18,"-"),""),IF('S17'!$R$19=$D84,CONCATENATE('S17'!$Q$19,"-"),""),IF('S17'!$R$20=$D84,CONCATENATE('S17'!$Q$20,"-"),""),IF('S17'!$R$21=$D84,CONCATENATE('S17'!$Q$21,"-"),""),IF('S17'!$R$22=$D84,CONCATENATE('S17'!$Q$22,"-"),""))</f>
        <v/>
      </c>
      <c r="I84" s="21" t="str">
        <f>CONCATENATE(,IF('S17'!$R$23=$D84,CONCATENATE('S17'!$Q$23,"-"),""),IF('S17'!$R$24=$D84,CONCATENATE('S17'!$Q$24,"-"),""),IF('S17'!$R$25=$D84,CONCATENATE('S17'!$Q$25,"-"),""),IF('S17'!$R$26=$D84,CONCATENATE('S17'!$Q$26,"-"),""),IF('S17'!$R$27=$D84,CONCATENATE('S17'!$Q$27,"-"),""),IF('S17'!$R$28=$D84,CONCATENATE('S17'!$Q$28,"-"),""),IF('S17'!$R$29=$D84,CONCATENATE('S17'!$Q$29,"-"),""),IF('S17'!$R$30=$D84,CONCATENATE('S17'!$Q$30,"-"),""),IF('S17'!$R$31=$D84,CONCATENATE('S17'!$Q$31,"-"),""),IF('S17'!$R$32=$D84,CONCATENATE('S17'!$Q$32,"-"),""))</f>
        <v/>
      </c>
      <c r="J84" s="21" t="str">
        <f>CONCATENATE(IF('S17'!$Z$13=$D84,CONCATENATE('S17'!$Y$13,"-"),""),IF('S17'!$Z$14=$D84,CONCATENATE('S17'!$Y$14,"-"),""),IF('S17'!$Z$15=$D84,CONCATENATE('S17'!$Y$15,"-"),""),IF('S17'!$Z$16=$D84,CONCATENATE('S17'!$Y$16,"-"),""),IF('S17'!$Z$17=$D84,CONCATENATE('S17'!$Y$17,"-"),""),IF('S17'!$Z$18=$D84,CONCATENATE('S17'!$Y$18,"-"),""),IF('S17'!$Z$19=$D84,CONCATENATE('S17'!$Y$19,"-"),""),IF('S17'!$Z$20=$D84,CONCATENATE('S17'!$Y$20,"-"),""),IF('S17'!$Z$21=$D84,CONCATENATE('S17'!$Y$21,"-"),""),IF('S17'!$Z$22=$D84,CONCATENATE('S17'!$Y$22,"-"),""),"")</f>
        <v/>
      </c>
      <c r="K84" s="21" t="str">
        <f>CONCATENATE(IF('S17'!$Z$23=$D84,CONCATENATE('S17'!$Y$23,"-"),""),IF('S17'!$Z$24=$D84,CONCATENATE('S17'!$Y$24,"-"),""),IF('S17'!$Z$25=$D84,CONCATENATE('S17'!$Y$25,"-"),""),IF('S17'!$Z$26=$D84,CONCATENATE('S17'!$Y$26,"-"),""),IF('S17'!$Z$27=$D84,CONCATENATE('S17'!$Y$27,"-"),""),IF('S17'!$Z$28=$D84,CONCATENATE('S17'!$Y$28,"-"),""),IF('S17'!$Z$29=$D84,CONCATENATE('S17'!$Y$29,"-"),""),IF('S17'!$Z$30=$D84,CONCATENATE('S17'!$Y$30,"-"),""),IF('S17'!$Z$31=$D84,CONCATENATE('S17'!$Y$31,"-"),""),IF('S17'!$Z$32=$D84,CONCATENATE('S17'!$Y$32,"-"),""))</f>
        <v/>
      </c>
      <c r="L84" s="21" t="str">
        <f>CONCATENATE(IF('S17'!$AH$13=$D84,CONCATENATE('S17'!$AG$13,"-"),""),IF('S17'!$AH$14=$D84,CONCATENATE('S17'!$AG$14,"-"),""),IF('S17'!$AH$15=$D84,CONCATENATE('S17'!$AG$15,"-"),""),IF('S17'!$AH$16=$D84,CONCATENATE('S17'!$AG$16,"-"),""),IF('S17'!$AH$17=$D84,CONCATENATE('S17'!$AG$17,"-"),""),IF('S17'!$AH$18=$D84,CONCATENATE('S17'!$AG$18,"-"),""),IF('S17'!$AH$19=$D84,CONCATENATE('S17'!$AG$19,"-"),""),IF('S17'!$AH$20=$D84,CONCATENATE('S17'!$AG$20,"-"),""),IF('S17'!$AH$21=$D84,CONCATENATE('S17'!$AG$21,"-"),""),IF('S17'!$AH$22=$D84,CONCATENATE('S17'!$AG$22,"-"),""),"")</f>
        <v/>
      </c>
      <c r="M84" s="21" t="str">
        <f>CONCATENATE(IF('S17'!$AH$23=$D84,CONCATENATE('S17'!$AG$23,"-"),""),IF('S17'!$AH$24=$D84,CONCATENATE('S17'!$AG$24,"-"),""),IF('S17'!$AH$25=$D84,CONCATENATE('S17'!$AG$25,"-"),""),IF('S17'!$AH$26=$D84,CONCATENATE('S17'!$AG$26,"-"),""),IF('S17'!$AH$27=$D84,CONCATENATE('S17'!$AG$27,"-"),""),IF('S17'!$AH$28=$D84,CONCATENATE('S17'!$AG$28,"-"),""),IF('S17'!$AH$29=$D84,CONCATENATE('S17'!$AG$29,"-"),""),IF('S17'!$AH$30=$D84,CONCATENATE('S17'!$AG$30,"-"),""),IF('S17'!$AH$31=$D84,CONCATENATE('S17'!$AG$31,"-"),""),IF('S17'!$AH$32=$D84,CONCATENATE('S17'!$AG$32,"-"),""))</f>
        <v/>
      </c>
      <c r="N84" s="21" t="str">
        <f t="shared" si="1"/>
        <v/>
      </c>
      <c r="O84" s="21">
        <v>82</v>
      </c>
      <c r="P84" s="27" t="str">
        <f t="shared" si="3"/>
        <v/>
      </c>
      <c r="Q84" s="27" t="str">
        <f t="shared" si="4"/>
        <v/>
      </c>
      <c r="R84" s="27" t="str">
        <f>IF(P84="","",CHOOSE(VLOOKUP($O84,$A$1:$C$100,3,FALSE),AHS!$M$1,BHS!$M$1,CHS!$M$1,HMJHS!$M$1,KHS!$M$1,Kings!$M$1,MHS!$M$1,SWHS!$M$1,AMHS!$M$1,'S10'!$M$1,'S11'!$M$1,'S12'!$M$1,'S13'!$M$1,'S14'!$M$1,'S15'!$M$1,'S16'!$M$1,'S17'!$M$1,'S18'!$M$1,'S19'!$M$1,'S20'!$M$1))</f>
        <v/>
      </c>
      <c r="S84" s="25" t="str">
        <f t="shared" si="5"/>
        <v/>
      </c>
      <c r="T84" s="3" t="str">
        <f t="shared" si="6"/>
        <v/>
      </c>
      <c r="U84" s="21"/>
      <c r="V84" s="21"/>
      <c r="W84" s="21"/>
      <c r="X84" s="21"/>
      <c r="Y84" s="21"/>
      <c r="Z84" s="21"/>
    </row>
    <row r="85" spans="1:26" ht="15" customHeight="1" x14ac:dyDescent="0.25">
      <c r="A85" s="21" t="str">
        <f t="shared" si="2"/>
        <v/>
      </c>
      <c r="B85" s="21" t="str">
        <f t="shared" si="0"/>
        <v/>
      </c>
      <c r="C85" s="21">
        <v>17</v>
      </c>
      <c r="D85" s="21">
        <v>5</v>
      </c>
      <c r="E85" s="21" t="str">
        <f>IF('S17'!$C$8="","",'S17'!$C$8)</f>
        <v/>
      </c>
      <c r="F85" s="21" t="str">
        <f>CONCATENATE(IF('S17'!$J$13=$D85,CONCATENATE('S17'!$I$13,"-"),""),IF('S17'!$J$14=$D85,CONCATENATE('S17'!$I$14,"-"),""),IF('S17'!$J$15=$D85,CONCATENATE('S17'!$I$15,"-"),""),IF('S17'!$J$16=$D85,CONCATENATE('S17'!$I$16,"-"),""),IF('S17'!$J$17=$D85,CONCATENATE('S17'!$I$17,"-"),""),IF('S17'!$J$18=$D85,CONCATENATE('S17'!$I$18,"-"),""),IF('S17'!$J$19=$D85,CONCATENATE('S17'!$I$19,"-"),""),IF('S17'!$J$20=$D85,CONCATENATE('S17'!$I$20,"-"),""),IF('S17'!$J$21=$D85,CONCATENATE('S17'!$I$21,"-"),""),IF('S17'!$J$22=$D85,CONCATENATE('S17'!$I$22,"-"),""),)</f>
        <v/>
      </c>
      <c r="G85" s="21" t="str">
        <f>CONCATENATE(IF('S17'!$J$23=$D85,CONCATENATE('S17'!$I$23,"-"),""),IF('S17'!$J$24=$D85,CONCATENATE('S17'!$I$24,"-"),""),IF('S17'!$J$25=$D85,CONCATENATE('S17'!$I$25,"-"),""),IF('S17'!$J$26=$D85,CONCATENATE('S17'!$I$26,"-"),""),IF('S17'!$J$27=$D85,CONCATENATE('S17'!$I$27,"-"),""),IF('S17'!$J$28=$D85,CONCATENATE('S17'!$I$28,"-"),""),IF('S17'!$J$29=$D85,CONCATENATE('S17'!$I$29,"-"),""),IF('S17'!$J$30=$D85,CONCATENATE('S17'!$I$30,"-"),""),IF('S17'!$J$31=$D85,CONCATENATE('S17'!$I$31,"-"),""),IF('S17'!$J$32=$D85,CONCATENATE('S17'!$I$32,"-"),""))</f>
        <v/>
      </c>
      <c r="H85" s="21" t="str">
        <f>CONCATENATE(IF('S17'!$R$13=$D85,CONCATENATE('S17'!$Q$13,"-"),""),IF('S17'!$R$14=$D85,CONCATENATE('S17'!$Q$14,"-"),""),IF('S17'!$R$15=$D85,CONCATENATE('S17'!$Q$15,"-"),""),IF('S17'!$R$16=$D85,CONCATENATE('S17'!$Q$16,"-"),""),IF('S17'!$R$17=$D85,CONCATENATE('S17'!$Q$17,"-"),""),IF('S17'!$R$18=$D85,CONCATENATE('S17'!$Q$18,"-"),""),IF('S17'!$R$19=$D85,CONCATENATE('S17'!$Q$19,"-"),""),IF('S17'!$R$20=$D85,CONCATENATE('S17'!$Q$20,"-"),""),IF('S17'!$R$21=$D85,CONCATENATE('S17'!$Q$21,"-"),""),IF('S17'!$R$22=$D85,CONCATENATE('S17'!$Q$22,"-"),""))</f>
        <v/>
      </c>
      <c r="I85" s="21" t="str">
        <f>CONCATENATE(,IF('S17'!$R$23=$D85,CONCATENATE('S17'!$Q$23,"-"),""),IF('S17'!$R$24=$D85,CONCATENATE('S17'!$Q$24,"-"),""),IF('S17'!$R$25=$D85,CONCATENATE('S17'!$Q$25,"-"),""),IF('S17'!$R$26=$D85,CONCATENATE('S17'!$Q$26,"-"),""),IF('S17'!$R$27=$D85,CONCATENATE('S17'!$Q$27,"-"),""),IF('S17'!$R$28=$D85,CONCATENATE('S17'!$Q$28,"-"),""),IF('S17'!$R$29=$D85,CONCATENATE('S17'!$Q$29,"-"),""),IF('S17'!$R$30=$D85,CONCATENATE('S17'!$Q$30,"-"),""),IF('S17'!$R$31=$D85,CONCATENATE('S17'!$Q$31,"-"),""),IF('S17'!$R$32=$D85,CONCATENATE('S17'!$Q$32,"-"),""))</f>
        <v/>
      </c>
      <c r="J85" s="21" t="str">
        <f>CONCATENATE(IF('S17'!$Z$13=$D85,CONCATENATE('S17'!$Y$13,"-"),""),IF('S17'!$Z$14=$D85,CONCATENATE('S17'!$Y$14,"-"),""),IF('S17'!$Z$15=$D85,CONCATENATE('S17'!$Y$15,"-"),""),IF('S17'!$Z$16=$D85,CONCATENATE('S17'!$Y$16,"-"),""),IF('S17'!$Z$17=$D85,CONCATENATE('S17'!$Y$17,"-"),""),IF('S17'!$Z$18=$D85,CONCATENATE('S17'!$Y$18,"-"),""),IF('S17'!$Z$19=$D85,CONCATENATE('S17'!$Y$19,"-"),""),IF('S17'!$Z$20=$D85,CONCATENATE('S17'!$Y$20,"-"),""),IF('S17'!$Z$21=$D85,CONCATENATE('S17'!$Y$21,"-"),""),IF('S17'!$Z$22=$D85,CONCATENATE('S17'!$Y$22,"-"),""),"")</f>
        <v/>
      </c>
      <c r="K85" s="21" t="str">
        <f>CONCATENATE(IF('S17'!$Z$23=$D85,CONCATENATE('S17'!$Y$23,"-"),""),IF('S17'!$Z$24=$D85,CONCATENATE('S17'!$Y$24,"-"),""),IF('S17'!$Z$25=$D85,CONCATENATE('S17'!$Y$25,"-"),""),IF('S17'!$Z$26=$D85,CONCATENATE('S17'!$Y$26,"-"),""),IF('S17'!$Z$27=$D85,CONCATENATE('S17'!$Y$27,"-"),""),IF('S17'!$Z$28=$D85,CONCATENATE('S17'!$Y$28,"-"),""),IF('S17'!$Z$29=$D85,CONCATENATE('S17'!$Y$29,"-"),""),IF('S17'!$Z$30=$D85,CONCATENATE('S17'!$Y$30,"-"),""),IF('S17'!$Z$31=$D85,CONCATENATE('S17'!$Y$31,"-"),""),IF('S17'!$Z$32=$D85,CONCATENATE('S17'!$Y$32,"-"),""))</f>
        <v/>
      </c>
      <c r="L85" s="21" t="str">
        <f>CONCATENATE(IF('S17'!$AH$13=$D85,CONCATENATE('S17'!$AG$13,"-"),""),IF('S17'!$AH$14=$D85,CONCATENATE('S17'!$AG$14,"-"),""),IF('S17'!$AH$15=$D85,CONCATENATE('S17'!$AG$15,"-"),""),IF('S17'!$AH$16=$D85,CONCATENATE('S17'!$AG$16,"-"),""),IF('S17'!$AH$17=$D85,CONCATENATE('S17'!$AG$17,"-"),""),IF('S17'!$AH$18=$D85,CONCATENATE('S17'!$AG$18,"-"),""),IF('S17'!$AH$19=$D85,CONCATENATE('S17'!$AG$19,"-"),""),IF('S17'!$AH$20=$D85,CONCATENATE('S17'!$AG$20,"-"),""),IF('S17'!$AH$21=$D85,CONCATENATE('S17'!$AG$21,"-"),""),IF('S17'!$AH$22=$D85,CONCATENATE('S17'!$AG$22,"-"),""),"")</f>
        <v/>
      </c>
      <c r="M85" s="21" t="str">
        <f>CONCATENATE(IF('S17'!$AH$23=$D85,CONCATENATE('S17'!$AG$23,"-"),""),IF('S17'!$AH$24=$D85,CONCATENATE('S17'!$AG$24,"-"),""),IF('S17'!$AH$25=$D85,CONCATENATE('S17'!$AG$25,"-"),""),IF('S17'!$AH$26=$D85,CONCATENATE('S17'!$AG$26,"-"),""),IF('S17'!$AH$27=$D85,CONCATENATE('S17'!$AG$27,"-"),""),IF('S17'!$AH$28=$D85,CONCATENATE('S17'!$AG$28,"-"),""),IF('S17'!$AH$29=$D85,CONCATENATE('S17'!$AG$29,"-"),""),IF('S17'!$AH$30=$D85,CONCATENATE('S17'!$AG$30,"-"),""),IF('S17'!$AH$31=$D85,CONCATENATE('S17'!$AG$31,"-"),""),IF('S17'!$AH$32=$D85,CONCATENATE('S17'!$AG$32,"-"),""))</f>
        <v/>
      </c>
      <c r="N85" s="21" t="str">
        <f t="shared" si="1"/>
        <v/>
      </c>
      <c r="O85" s="21">
        <v>83</v>
      </c>
      <c r="P85" s="27" t="str">
        <f t="shared" si="3"/>
        <v/>
      </c>
      <c r="Q85" s="27" t="str">
        <f t="shared" si="4"/>
        <v/>
      </c>
      <c r="R85" s="27" t="str">
        <f>IF(P85="","",CHOOSE(VLOOKUP($O85,$A$1:$C$100,3,FALSE),AHS!$M$1,BHS!$M$1,CHS!$M$1,HMJHS!$M$1,KHS!$M$1,Kings!$M$1,MHS!$M$1,SWHS!$M$1,AMHS!$M$1,'S10'!$M$1,'S11'!$M$1,'S12'!$M$1,'S13'!$M$1,'S14'!$M$1,'S15'!$M$1,'S16'!$M$1,'S17'!$M$1,'S18'!$M$1,'S19'!$M$1,'S20'!$M$1))</f>
        <v/>
      </c>
      <c r="S85" s="25" t="str">
        <f t="shared" si="5"/>
        <v/>
      </c>
      <c r="T85" s="3" t="str">
        <f t="shared" si="6"/>
        <v/>
      </c>
      <c r="U85" s="21"/>
      <c r="V85" s="21"/>
      <c r="W85" s="21"/>
      <c r="X85" s="21"/>
      <c r="Y85" s="21"/>
      <c r="Z85" s="21"/>
    </row>
    <row r="86" spans="1:26" ht="15" customHeight="1" x14ac:dyDescent="0.25">
      <c r="A86" s="21" t="str">
        <f t="shared" si="2"/>
        <v/>
      </c>
      <c r="B86" s="21" t="str">
        <f t="shared" si="0"/>
        <v/>
      </c>
      <c r="C86" s="21">
        <v>18</v>
      </c>
      <c r="D86" s="21">
        <v>1</v>
      </c>
      <c r="E86" s="21" t="str">
        <f>IF('S18'!$C$4="","",'S18'!$C$4)</f>
        <v/>
      </c>
      <c r="F86" s="21" t="str">
        <f>CONCATENATE(IF('S18'!$J$13=$D86,CONCATENATE('S18'!$I$13,"-"),""),IF('S18'!$J$14=$D86,CONCATENATE('S18'!$I$14,"-"),""),IF('S18'!$J$15=$D86,CONCATENATE('S18'!$I$15,"-"),""),IF('S18'!$J$16=$D86,CONCATENATE('S18'!$I$16,"-"),""),IF('S18'!$J$17=$D86,CONCATENATE('S18'!$I$17,"-"),""),IF('S18'!$J$18=$D86,CONCATENATE('S18'!$I$18,"-"),""),IF('S18'!$J$19=$D86,CONCATENATE('S18'!$I$19,"-"),""),IF('S18'!$J$20=$D86,CONCATENATE('S18'!$I$20,"-"),""),IF('S18'!$J$21=$D86,CONCATENATE('S18'!$I$21,"-"),""),IF('S18'!$J$22=$D86,CONCATENATE('S18'!$I$22,"-"),""),)</f>
        <v/>
      </c>
      <c r="G86" s="21" t="str">
        <f>CONCATENATE(IF('S18'!$J$23=$D86,CONCATENATE('S18'!$I$23,"-"),""),IF('S18'!$J$24=$D86,CONCATENATE('S18'!$I$24,"-"),""),IF('S18'!$J$25=$D86,CONCATENATE('S18'!$I$25,"-"),""),IF('S18'!$J$26=$D86,CONCATENATE('S18'!$I$26,"-"),""),IF('S18'!$J$27=$D86,CONCATENATE('S18'!$I$27,"-"),""),IF('S18'!$J$28=$D86,CONCATENATE('S18'!$I$28,"-"),""),IF('S18'!$J$29=$D86,CONCATENATE('S18'!$I$29,"-"),""),IF('S18'!$J$30=$D86,CONCATENATE('S18'!$I$30,"-"),""),IF('S18'!$J$31=$D86,CONCATENATE('S18'!$I$31,"-"),""),IF('S18'!$J$32=$D86,CONCATENATE('S18'!$I$32,"-"),""))</f>
        <v/>
      </c>
      <c r="H86" s="21" t="str">
        <f>CONCATENATE(IF('S18'!$R$13=$D86,CONCATENATE('S18'!$Q$13,"-"),""),IF('S18'!$R$14=$D86,CONCATENATE('S18'!$Q$14,"-"),""),IF('S18'!$R$15=$D86,CONCATENATE('S18'!$Q$15,"-"),""),IF('S18'!$R$16=$D86,CONCATENATE('S18'!$Q$16,"-"),""),IF('S18'!$R$17=$D86,CONCATENATE('S18'!$Q$17,"-"),""),IF('S18'!$R$18=$D86,CONCATENATE('S18'!$Q$18,"-"),""),IF('S18'!$R$19=$D86,CONCATENATE('S18'!$Q$19,"-"),""),IF('S18'!$R$20=$D86,CONCATENATE('S18'!$Q$20,"-"),""),IF('S18'!$R$21=$D86,CONCATENATE('S18'!$Q$21,"-"),""),IF('S18'!$R$22=$D86,CONCATENATE('S18'!$Q$22,"-"),""))</f>
        <v/>
      </c>
      <c r="I86" s="21" t="str">
        <f>CONCATENATE(,IF('S18'!$R$23=$D86,CONCATENATE('S18'!$Q$23,"-"),""),IF('S18'!$R$24=$D86,CONCATENATE('S18'!$Q$24,"-"),""),IF('S18'!$R$25=$D86,CONCATENATE('S18'!$Q$25,"-"),""),IF('S18'!$R$26=$D86,CONCATENATE('S18'!$Q$26,"-"),""),IF('S18'!$R$27=$D86,CONCATENATE('S18'!$Q$27,"-"),""),IF('S18'!$R$28=$D86,CONCATENATE('S18'!$Q$28,"-"),""),IF('S18'!$R$29=$D86,CONCATENATE('S18'!$Q$29,"-"),""),IF('S18'!$R$30=$D86,CONCATENATE('S18'!$Q$30,"-"),""),IF('S18'!$R$31=$D86,CONCATENATE('S18'!$Q$31,"-"),""),IF('S18'!$R$32=$D86,CONCATENATE('S18'!$Q$32,"-"),""))</f>
        <v/>
      </c>
      <c r="J86" s="21" t="str">
        <f>CONCATENATE(IF('S18'!$Z$13=$D86,CONCATENATE('S18'!$Y$13,"-"),""),IF('S18'!$Z$14=$D86,CONCATENATE('S18'!$Y$14,"-"),""),IF('S18'!$Z$15=$D86,CONCATENATE('S18'!$Y$15,"-"),""),IF('S18'!$Z$16=$D86,CONCATENATE('S18'!$Y$16,"-"),""),IF('S18'!$Z$17=$D86,CONCATENATE('S18'!$Y$17,"-"),""),IF('S18'!$Z$18=$D86,CONCATENATE('S18'!$Y$18,"-"),""),IF('S18'!$Z$19=$D86,CONCATENATE('S18'!$Y$19,"-"),""),IF('S18'!$Z$20=$D86,CONCATENATE('S18'!$Y$20,"-"),""),IF('S18'!$Z$21=$D86,CONCATENATE('S18'!$Y$21,"-"),""),IF('S18'!$Z$22=$D86,CONCATENATE('S18'!$Y$22,"-"),""),"")</f>
        <v/>
      </c>
      <c r="K86" s="21" t="str">
        <f>CONCATENATE(IF('S18'!$Z$23=$D86,CONCATENATE('S18'!$Y$23,"-"),""),IF('S18'!$Z$24=$D86,CONCATENATE('S18'!$Y$24,"-"),""),IF('S18'!$Z$25=$D86,CONCATENATE('S18'!$Y$25,"-"),""),IF('S18'!$Z$26=$D86,CONCATENATE('S18'!$Y$26,"-"),""),IF('S18'!$Z$27=$D86,CONCATENATE('S18'!$Y$27,"-"),""),IF('S18'!$Z$28=$D86,CONCATENATE('S18'!$Y$28,"-"),""),IF('S18'!$Z$29=$D86,CONCATENATE('S18'!$Y$29,"-"),""),IF('S18'!$Z$30=$D86,CONCATENATE('S18'!$Y$30,"-"),""),IF('S18'!$Z$31=$D86,CONCATENATE('S18'!$Y$31,"-"),""),IF('S18'!$Z$32=$D86,CONCATENATE('S18'!$Y$32,"-"),""))</f>
        <v/>
      </c>
      <c r="L86" s="21" t="str">
        <f>CONCATENATE(IF('S18'!$AH$13=$D86,CONCATENATE('S18'!$AG$13,"-"),""),IF('S18'!$AH$14=$D86,CONCATENATE('S18'!$AG$14,"-"),""),IF('S18'!$AH$15=$D86,CONCATENATE('S18'!$AG$15,"-"),""),IF('S18'!$AH$16=$D86,CONCATENATE('S18'!$AG$16,"-"),""),IF('S18'!$AH$17=$D86,CONCATENATE('S18'!$AG$17,"-"),""),IF('S18'!$AH$18=$D86,CONCATENATE('S18'!$AG$18,"-"),""),IF('S18'!$AH$19=$D86,CONCATENATE('S18'!$AG$19,"-"),""),IF('S18'!$AH$20=$D86,CONCATENATE('S18'!$AG$20,"-"),""),IF('S18'!$AH$21=$D86,CONCATENATE('S18'!$AG$21,"-"),""),IF('S18'!$AH$22=$D86,CONCATENATE('S18'!$AG$22,"-"),""),"")</f>
        <v/>
      </c>
      <c r="M86" s="21" t="str">
        <f>CONCATENATE(IF('S18'!$AH$23=$D86,CONCATENATE('S18'!$AG$23,"-"),""),IF('S18'!$AH$24=$D86,CONCATENATE('S18'!$AG$24,"-"),""),IF('S18'!$AH$25=$D86,CONCATENATE('S18'!$AG$25,"-"),""),IF('S18'!$AH$26=$D86,CONCATENATE('S18'!$AG$26,"-"),""),IF('S18'!$AH$27=$D86,CONCATENATE('S18'!$AG$27,"-"),""),IF('S18'!$AH$28=$D86,CONCATENATE('S18'!$AG$28,"-"),""),IF('S18'!$AH$29=$D86,CONCATENATE('S18'!$AG$29,"-"),""),IF('S18'!$AH$30=$D86,CONCATENATE('S18'!$AG$30,"-"),""),IF('S18'!$AH$31=$D86,CONCATENATE('S18'!$AG$31,"-"),""),IF('S18'!$AH$32=$D86,CONCATENATE('S18'!$AG$32,"-"),""))</f>
        <v/>
      </c>
      <c r="N86" s="21" t="str">
        <f t="shared" si="1"/>
        <v/>
      </c>
      <c r="O86" s="21">
        <v>84</v>
      </c>
      <c r="P86" s="27" t="str">
        <f t="shared" si="3"/>
        <v/>
      </c>
      <c r="Q86" s="27" t="str">
        <f t="shared" si="4"/>
        <v/>
      </c>
      <c r="R86" s="27" t="str">
        <f>IF(P86="","",CHOOSE(VLOOKUP($O86,$A$1:$C$100,3,FALSE),AHS!$M$1,BHS!$M$1,CHS!$M$1,HMJHS!$M$1,KHS!$M$1,Kings!$M$1,MHS!$M$1,SWHS!$M$1,AMHS!$M$1,'S10'!$M$1,'S11'!$M$1,'S12'!$M$1,'S13'!$M$1,'S14'!$M$1,'S15'!$M$1,'S16'!$M$1,'S17'!$M$1,'S18'!$M$1,'S19'!$M$1,'S20'!$M$1))</f>
        <v/>
      </c>
      <c r="S86" s="25" t="str">
        <f t="shared" si="5"/>
        <v/>
      </c>
      <c r="T86" s="3" t="str">
        <f t="shared" si="6"/>
        <v/>
      </c>
      <c r="U86" s="21"/>
      <c r="V86" s="21"/>
      <c r="W86" s="21"/>
      <c r="X86" s="21"/>
      <c r="Y86" s="21"/>
      <c r="Z86" s="21"/>
    </row>
    <row r="87" spans="1:26" ht="15" customHeight="1" x14ac:dyDescent="0.25">
      <c r="A87" s="21" t="str">
        <f t="shared" si="2"/>
        <v/>
      </c>
      <c r="B87" s="21" t="str">
        <f t="shared" si="0"/>
        <v/>
      </c>
      <c r="C87" s="21">
        <v>18</v>
      </c>
      <c r="D87" s="21">
        <v>2</v>
      </c>
      <c r="E87" s="21" t="str">
        <f>IF('S18'!$C$5="","",'S18'!$C$5)</f>
        <v/>
      </c>
      <c r="F87" s="21" t="str">
        <f>CONCATENATE(IF('S18'!$J$13=$D87,CONCATENATE('S18'!$I$13,"-"),""),IF('S18'!$J$14=$D87,CONCATENATE('S18'!$I$14,"-"),""),IF('S18'!$J$15=$D87,CONCATENATE('S18'!$I$15,"-"),""),IF('S18'!$J$16=$D87,CONCATENATE('S18'!$I$16,"-"),""),IF('S18'!$J$17=$D87,CONCATENATE('S18'!$I$17,"-"),""),IF('S18'!$J$18=$D87,CONCATENATE('S18'!$I$18,"-"),""),IF('S18'!$J$19=$D87,CONCATENATE('S18'!$I$19,"-"),""),IF('S18'!$J$20=$D87,CONCATENATE('S18'!$I$20,"-"),""),IF('S18'!$J$21=$D87,CONCATENATE('S18'!$I$21,"-"),""),IF('S18'!$J$22=$D87,CONCATENATE('S18'!$I$22,"-"),""),)</f>
        <v/>
      </c>
      <c r="G87" s="21" t="str">
        <f>CONCATENATE(IF('S18'!$J$23=$D87,CONCATENATE('S18'!$I$23,"-"),""),IF('S18'!$J$24=$D87,CONCATENATE('S18'!$I$24,"-"),""),IF('S18'!$J$25=$D87,CONCATENATE('S18'!$I$25,"-"),""),IF('S18'!$J$26=$D87,CONCATENATE('S18'!$I$26,"-"),""),IF('S18'!$J$27=$D87,CONCATENATE('S18'!$I$27,"-"),""),IF('S18'!$J$28=$D87,CONCATENATE('S18'!$I$28,"-"),""),IF('S18'!$J$29=$D87,CONCATENATE('S18'!$I$29,"-"),""),IF('S18'!$J$30=$D87,CONCATENATE('S18'!$I$30,"-"),""),IF('S18'!$J$31=$D87,CONCATENATE('S18'!$I$31,"-"),""),IF('S18'!$J$32=$D87,CONCATENATE('S18'!$I$32,"-"),""))</f>
        <v/>
      </c>
      <c r="H87" s="21" t="str">
        <f>CONCATENATE(IF('S18'!$R$13=$D87,CONCATENATE('S18'!$Q$13,"-"),""),IF('S18'!$R$14=$D87,CONCATENATE('S18'!$Q$14,"-"),""),IF('S18'!$R$15=$D87,CONCATENATE('S18'!$Q$15,"-"),""),IF('S18'!$R$16=$D87,CONCATENATE('S18'!$Q$16,"-"),""),IF('S18'!$R$17=$D87,CONCATENATE('S18'!$Q$17,"-"),""),IF('S18'!$R$18=$D87,CONCATENATE('S18'!$Q$18,"-"),""),IF('S18'!$R$19=$D87,CONCATENATE('S18'!$Q$19,"-"),""),IF('S18'!$R$20=$D87,CONCATENATE('S18'!$Q$20,"-"),""),IF('S18'!$R$21=$D87,CONCATENATE('S18'!$Q$21,"-"),""),IF('S18'!$R$22=$D87,CONCATENATE('S18'!$Q$22,"-"),""))</f>
        <v/>
      </c>
      <c r="I87" s="21" t="str">
        <f>CONCATENATE(,IF('S18'!$R$23=$D87,CONCATENATE('S18'!$Q$23,"-"),""),IF('S18'!$R$24=$D87,CONCATENATE('S18'!$Q$24,"-"),""),IF('S18'!$R$25=$D87,CONCATENATE('S18'!$Q$25,"-"),""),IF('S18'!$R$26=$D87,CONCATENATE('S18'!$Q$26,"-"),""),IF('S18'!$R$27=$D87,CONCATENATE('S18'!$Q$27,"-"),""),IF('S18'!$R$28=$D87,CONCATENATE('S18'!$Q$28,"-"),""),IF('S18'!$R$29=$D87,CONCATENATE('S18'!$Q$29,"-"),""),IF('S18'!$R$30=$D87,CONCATENATE('S18'!$Q$30,"-"),""),IF('S18'!$R$31=$D87,CONCATENATE('S18'!$Q$31,"-"),""),IF('S18'!$R$32=$D87,CONCATENATE('S18'!$Q$32,"-"),""))</f>
        <v/>
      </c>
      <c r="J87" s="21" t="str">
        <f>CONCATENATE(IF('S18'!$Z$13=$D87,CONCATENATE('S18'!$Y$13,"-"),""),IF('S18'!$Z$14=$D87,CONCATENATE('S18'!$Y$14,"-"),""),IF('S18'!$Z$15=$D87,CONCATENATE('S18'!$Y$15,"-"),""),IF('S18'!$Z$16=$D87,CONCATENATE('S18'!$Y$16,"-"),""),IF('S18'!$Z$17=$D87,CONCATENATE('S18'!$Y$17,"-"),""),IF('S18'!$Z$18=$D87,CONCATENATE('S18'!$Y$18,"-"),""),IF('S18'!$Z$19=$D87,CONCATENATE('S18'!$Y$19,"-"),""),IF('S18'!$Z$20=$D87,CONCATENATE('S18'!$Y$20,"-"),""),IF('S18'!$Z$21=$D87,CONCATENATE('S18'!$Y$21,"-"),""),IF('S18'!$Z$22=$D87,CONCATENATE('S18'!$Y$22,"-"),""),"")</f>
        <v/>
      </c>
      <c r="K87" s="21" t="str">
        <f>CONCATENATE(IF('S18'!$Z$23=$D87,CONCATENATE('S18'!$Y$23,"-"),""),IF('S18'!$Z$24=$D87,CONCATENATE('S18'!$Y$24,"-"),""),IF('S18'!$Z$25=$D87,CONCATENATE('S18'!$Y$25,"-"),""),IF('S18'!$Z$26=$D87,CONCATENATE('S18'!$Y$26,"-"),""),IF('S18'!$Z$27=$D87,CONCATENATE('S18'!$Y$27,"-"),""),IF('S18'!$Z$28=$D87,CONCATENATE('S18'!$Y$28,"-"),""),IF('S18'!$Z$29=$D87,CONCATENATE('S18'!$Y$29,"-"),""),IF('S18'!$Z$30=$D87,CONCATENATE('S18'!$Y$30,"-"),""),IF('S18'!$Z$31=$D87,CONCATENATE('S18'!$Y$31,"-"),""),IF('S18'!$Z$32=$D87,CONCATENATE('S18'!$Y$32,"-"),""))</f>
        <v/>
      </c>
      <c r="L87" s="21" t="str">
        <f>CONCATENATE(IF('S18'!$AH$13=$D87,CONCATENATE('S18'!$AG$13,"-"),""),IF('S18'!$AH$14=$D87,CONCATENATE('S18'!$AG$14,"-"),""),IF('S18'!$AH$15=$D87,CONCATENATE('S18'!$AG$15,"-"),""),IF('S18'!$AH$16=$D87,CONCATENATE('S18'!$AG$16,"-"),""),IF('S18'!$AH$17=$D87,CONCATENATE('S18'!$AG$17,"-"),""),IF('S18'!$AH$18=$D87,CONCATENATE('S18'!$AG$18,"-"),""),IF('S18'!$AH$19=$D87,CONCATENATE('S18'!$AG$19,"-"),""),IF('S18'!$AH$20=$D87,CONCATENATE('S18'!$AG$20,"-"),""),IF('S18'!$AH$21=$D87,CONCATENATE('S18'!$AG$21,"-"),""),IF('S18'!$AH$22=$D87,CONCATENATE('S18'!$AG$22,"-"),""),"")</f>
        <v/>
      </c>
      <c r="M87" s="21" t="str">
        <f>CONCATENATE(IF('S18'!$AH$23=$D87,CONCATENATE('S18'!$AG$23,"-"),""),IF('S18'!$AH$24=$D87,CONCATENATE('S18'!$AG$24,"-"),""),IF('S18'!$AH$25=$D87,CONCATENATE('S18'!$AG$25,"-"),""),IF('S18'!$AH$26=$D87,CONCATENATE('S18'!$AG$26,"-"),""),IF('S18'!$AH$27=$D87,CONCATENATE('S18'!$AG$27,"-"),""),IF('S18'!$AH$28=$D87,CONCATENATE('S18'!$AG$28,"-"),""),IF('S18'!$AH$29=$D87,CONCATENATE('S18'!$AG$29,"-"),""),IF('S18'!$AH$30=$D87,CONCATENATE('S18'!$AG$30,"-"),""),IF('S18'!$AH$31=$D87,CONCATENATE('S18'!$AG$31,"-"),""),IF('S18'!$AH$32=$D87,CONCATENATE('S18'!$AG$32,"-"),""))</f>
        <v/>
      </c>
      <c r="N87" s="21" t="str">
        <f t="shared" si="1"/>
        <v/>
      </c>
      <c r="O87" s="21">
        <v>85</v>
      </c>
      <c r="P87" s="27" t="str">
        <f t="shared" si="3"/>
        <v/>
      </c>
      <c r="Q87" s="27" t="str">
        <f t="shared" si="4"/>
        <v/>
      </c>
      <c r="R87" s="27" t="str">
        <f>IF(P87="","",CHOOSE(VLOOKUP($O87,$A$1:$C$100,3,FALSE),AHS!$M$1,BHS!$M$1,CHS!$M$1,HMJHS!$M$1,KHS!$M$1,Kings!$M$1,MHS!$M$1,SWHS!$M$1,AMHS!$M$1,'S10'!$M$1,'S11'!$M$1,'S12'!$M$1,'S13'!$M$1,'S14'!$M$1,'S15'!$M$1,'S16'!$M$1,'S17'!$M$1,'S18'!$M$1,'S19'!$M$1,'S20'!$M$1))</f>
        <v/>
      </c>
      <c r="S87" s="25" t="str">
        <f t="shared" si="5"/>
        <v/>
      </c>
      <c r="T87" s="3" t="str">
        <f t="shared" si="6"/>
        <v/>
      </c>
      <c r="U87" s="21"/>
      <c r="V87" s="21"/>
      <c r="W87" s="21"/>
      <c r="X87" s="21"/>
      <c r="Y87" s="21"/>
      <c r="Z87" s="21"/>
    </row>
    <row r="88" spans="1:26" ht="15" customHeight="1" x14ac:dyDescent="0.25">
      <c r="A88" s="21" t="str">
        <f t="shared" si="2"/>
        <v/>
      </c>
      <c r="B88" s="21" t="str">
        <f t="shared" si="0"/>
        <v/>
      </c>
      <c r="C88" s="21">
        <v>18</v>
      </c>
      <c r="D88" s="21">
        <v>3</v>
      </c>
      <c r="E88" s="21" t="str">
        <f>IF('S18'!$C$6="","",'S18'!$C$6)</f>
        <v/>
      </c>
      <c r="F88" s="21" t="str">
        <f>CONCATENATE(IF('S18'!$J$13=$D88,CONCATENATE('S18'!$I$13,"-"),""),IF('S18'!$J$14=$D88,CONCATENATE('S18'!$I$14,"-"),""),IF('S18'!$J$15=$D88,CONCATENATE('S18'!$I$15,"-"),""),IF('S18'!$J$16=$D88,CONCATENATE('S18'!$I$16,"-"),""),IF('S18'!$J$17=$D88,CONCATENATE('S18'!$I$17,"-"),""),IF('S18'!$J$18=$D88,CONCATENATE('S18'!$I$18,"-"),""),IF('S18'!$J$19=$D88,CONCATENATE('S18'!$I$19,"-"),""),IF('S18'!$J$20=$D88,CONCATENATE('S18'!$I$20,"-"),""),IF('S18'!$J$21=$D88,CONCATENATE('S18'!$I$21,"-"),""),IF('S18'!$J$22=$D88,CONCATENATE('S18'!$I$22,"-"),""),)</f>
        <v/>
      </c>
      <c r="G88" s="21" t="str">
        <f>CONCATENATE(IF('S18'!$J$23=$D88,CONCATENATE('S18'!$I$23,"-"),""),IF('S18'!$J$24=$D88,CONCATENATE('S18'!$I$24,"-"),""),IF('S18'!$J$25=$D88,CONCATENATE('S18'!$I$25,"-"),""),IF('S18'!$J$26=$D88,CONCATENATE('S18'!$I$26,"-"),""),IF('S18'!$J$27=$D88,CONCATENATE('S18'!$I$27,"-"),""),IF('S18'!$J$28=$D88,CONCATENATE('S18'!$I$28,"-"),""),IF('S18'!$J$29=$D88,CONCATENATE('S18'!$I$29,"-"),""),IF('S18'!$J$30=$D88,CONCATENATE('S18'!$I$30,"-"),""),IF('S18'!$J$31=$D88,CONCATENATE('S18'!$I$31,"-"),""),IF('S18'!$J$32=$D88,CONCATENATE('S18'!$I$32,"-"),""))</f>
        <v/>
      </c>
      <c r="H88" s="21" t="str">
        <f>CONCATENATE(IF('S18'!$R$13=$D88,CONCATENATE('S18'!$Q$13,"-"),""),IF('S18'!$R$14=$D88,CONCATENATE('S18'!$Q$14,"-"),""),IF('S18'!$R$15=$D88,CONCATENATE('S18'!$Q$15,"-"),""),IF('S18'!$R$16=$D88,CONCATENATE('S18'!$Q$16,"-"),""),IF('S18'!$R$17=$D88,CONCATENATE('S18'!$Q$17,"-"),""),IF('S18'!$R$18=$D88,CONCATENATE('S18'!$Q$18,"-"),""),IF('S18'!$R$19=$D88,CONCATENATE('S18'!$Q$19,"-"),""),IF('S18'!$R$20=$D88,CONCATENATE('S18'!$Q$20,"-"),""),IF('S18'!$R$21=$D88,CONCATENATE('S18'!$Q$21,"-"),""),IF('S18'!$R$22=$D88,CONCATENATE('S18'!$Q$22,"-"),""))</f>
        <v/>
      </c>
      <c r="I88" s="21" t="str">
        <f>CONCATENATE(,IF('S18'!$R$23=$D88,CONCATENATE('S18'!$Q$23,"-"),""),IF('S18'!$R$24=$D88,CONCATENATE('S18'!$Q$24,"-"),""),IF('S18'!$R$25=$D88,CONCATENATE('S18'!$Q$25,"-"),""),IF('S18'!$R$26=$D88,CONCATENATE('S18'!$Q$26,"-"),""),IF('S18'!$R$27=$D88,CONCATENATE('S18'!$Q$27,"-"),""),IF('S18'!$R$28=$D88,CONCATENATE('S18'!$Q$28,"-"),""),IF('S18'!$R$29=$D88,CONCATENATE('S18'!$Q$29,"-"),""),IF('S18'!$R$30=$D88,CONCATENATE('S18'!$Q$30,"-"),""),IF('S18'!$R$31=$D88,CONCATENATE('S18'!$Q$31,"-"),""),IF('S18'!$R$32=$D88,CONCATENATE('S18'!$Q$32,"-"),""))</f>
        <v/>
      </c>
      <c r="J88" s="21" t="str">
        <f>CONCATENATE(IF('S18'!$Z$13=$D88,CONCATENATE('S18'!$Y$13,"-"),""),IF('S18'!$Z$14=$D88,CONCATENATE('S18'!$Y$14,"-"),""),IF('S18'!$Z$15=$D88,CONCATENATE('S18'!$Y$15,"-"),""),IF('S18'!$Z$16=$D88,CONCATENATE('S18'!$Y$16,"-"),""),IF('S18'!$Z$17=$D88,CONCATENATE('S18'!$Y$17,"-"),""),IF('S18'!$Z$18=$D88,CONCATENATE('S18'!$Y$18,"-"),""),IF('S18'!$Z$19=$D88,CONCATENATE('S18'!$Y$19,"-"),""),IF('S18'!$Z$20=$D88,CONCATENATE('S18'!$Y$20,"-"),""),IF('S18'!$Z$21=$D88,CONCATENATE('S18'!$Y$21,"-"),""),IF('S18'!$Z$22=$D88,CONCATENATE('S18'!$Y$22,"-"),""),"")</f>
        <v/>
      </c>
      <c r="K88" s="21" t="str">
        <f>CONCATENATE(IF('S18'!$Z$23=$D88,CONCATENATE('S18'!$Y$23,"-"),""),IF('S18'!$Z$24=$D88,CONCATENATE('S18'!$Y$24,"-"),""),IF('S18'!$Z$25=$D88,CONCATENATE('S18'!$Y$25,"-"),""),IF('S18'!$Z$26=$D88,CONCATENATE('S18'!$Y$26,"-"),""),IF('S18'!$Z$27=$D88,CONCATENATE('S18'!$Y$27,"-"),""),IF('S18'!$Z$28=$D88,CONCATENATE('S18'!$Y$28,"-"),""),IF('S18'!$Z$29=$D88,CONCATENATE('S18'!$Y$29,"-"),""),IF('S18'!$Z$30=$D88,CONCATENATE('S18'!$Y$30,"-"),""),IF('S18'!$Z$31=$D88,CONCATENATE('S18'!$Y$31,"-"),""),IF('S18'!$Z$32=$D88,CONCATENATE('S18'!$Y$32,"-"),""))</f>
        <v/>
      </c>
      <c r="L88" s="21" t="str">
        <f>CONCATENATE(IF('S18'!$AH$13=$D88,CONCATENATE('S18'!$AG$13,"-"),""),IF('S18'!$AH$14=$D88,CONCATENATE('S18'!$AG$14,"-"),""),IF('S18'!$AH$15=$D88,CONCATENATE('S18'!$AG$15,"-"),""),IF('S18'!$AH$16=$D88,CONCATENATE('S18'!$AG$16,"-"),""),IF('S18'!$AH$17=$D88,CONCATENATE('S18'!$AG$17,"-"),""),IF('S18'!$AH$18=$D88,CONCATENATE('S18'!$AG$18,"-"),""),IF('S18'!$AH$19=$D88,CONCATENATE('S18'!$AG$19,"-"),""),IF('S18'!$AH$20=$D88,CONCATENATE('S18'!$AG$20,"-"),""),IF('S18'!$AH$21=$D88,CONCATENATE('S18'!$AG$21,"-"),""),IF('S18'!$AH$22=$D88,CONCATENATE('S18'!$AG$22,"-"),""),"")</f>
        <v/>
      </c>
      <c r="M88" s="21" t="str">
        <f>CONCATENATE(IF('S18'!$AH$23=$D88,CONCATENATE('S18'!$AG$23,"-"),""),IF('S18'!$AH$24=$D88,CONCATENATE('S18'!$AG$24,"-"),""),IF('S18'!$AH$25=$D88,CONCATENATE('S18'!$AG$25,"-"),""),IF('S18'!$AH$26=$D88,CONCATENATE('S18'!$AG$26,"-"),""),IF('S18'!$AH$27=$D88,CONCATENATE('S18'!$AG$27,"-"),""),IF('S18'!$AH$28=$D88,CONCATENATE('S18'!$AG$28,"-"),""),IF('S18'!$AH$29=$D88,CONCATENATE('S18'!$AG$29,"-"),""),IF('S18'!$AH$30=$D88,CONCATENATE('S18'!$AG$30,"-"),""),IF('S18'!$AH$31=$D88,CONCATENATE('S18'!$AG$31,"-"),""),IF('S18'!$AH$32=$D88,CONCATENATE('S18'!$AG$32,"-"),""))</f>
        <v/>
      </c>
      <c r="N88" s="21" t="str">
        <f t="shared" si="1"/>
        <v/>
      </c>
      <c r="O88" s="21">
        <v>86</v>
      </c>
      <c r="P88" s="27" t="str">
        <f t="shared" si="3"/>
        <v/>
      </c>
      <c r="Q88" s="27" t="str">
        <f t="shared" si="4"/>
        <v/>
      </c>
      <c r="R88" s="27" t="str">
        <f>IF(P88="","",CHOOSE(VLOOKUP($O88,$A$1:$C$100,3,FALSE),AHS!$M$1,BHS!$M$1,CHS!$M$1,HMJHS!$M$1,KHS!$M$1,Kings!$M$1,MHS!$M$1,SWHS!$M$1,AMHS!$M$1,'S10'!$M$1,'S11'!$M$1,'S12'!$M$1,'S13'!$M$1,'S14'!$M$1,'S15'!$M$1,'S16'!$M$1,'S17'!$M$1,'S18'!$M$1,'S19'!$M$1,'S20'!$M$1))</f>
        <v/>
      </c>
      <c r="S88" s="25" t="str">
        <f t="shared" si="5"/>
        <v/>
      </c>
      <c r="T88" s="3" t="str">
        <f t="shared" si="6"/>
        <v/>
      </c>
      <c r="U88" s="21"/>
      <c r="V88" s="21"/>
      <c r="W88" s="21"/>
      <c r="X88" s="21"/>
      <c r="Y88" s="21"/>
      <c r="Z88" s="21"/>
    </row>
    <row r="89" spans="1:26" ht="15" customHeight="1" x14ac:dyDescent="0.25">
      <c r="A89" s="21" t="str">
        <f t="shared" si="2"/>
        <v/>
      </c>
      <c r="B89" s="21" t="str">
        <f t="shared" si="0"/>
        <v/>
      </c>
      <c r="C89" s="21">
        <v>18</v>
      </c>
      <c r="D89" s="21">
        <v>4</v>
      </c>
      <c r="E89" s="21" t="str">
        <f>IF('S18'!$C$7="","",'S18'!$C$7)</f>
        <v/>
      </c>
      <c r="F89" s="21" t="str">
        <f>CONCATENATE(IF('S18'!$J$13=$D89,CONCATENATE('S18'!$I$13,"-"),""),IF('S18'!$J$14=$D89,CONCATENATE('S18'!$I$14,"-"),""),IF('S18'!$J$15=$D89,CONCATENATE('S18'!$I$15,"-"),""),IF('S18'!$J$16=$D89,CONCATENATE('S18'!$I$16,"-"),""),IF('S18'!$J$17=$D89,CONCATENATE('S18'!$I$17,"-"),""),IF('S18'!$J$18=$D89,CONCATENATE('S18'!$I$18,"-"),""),IF('S18'!$J$19=$D89,CONCATENATE('S18'!$I$19,"-"),""),IF('S18'!$J$20=$D89,CONCATENATE('S18'!$I$20,"-"),""),IF('S18'!$J$21=$D89,CONCATENATE('S18'!$I$21,"-"),""),IF('S18'!$J$22=$D89,CONCATENATE('S18'!$I$22,"-"),""),)</f>
        <v/>
      </c>
      <c r="G89" s="21" t="str">
        <f>CONCATENATE(IF('S18'!$J$23=$D89,CONCATENATE('S18'!$I$23,"-"),""),IF('S18'!$J$24=$D89,CONCATENATE('S18'!$I$24,"-"),""),IF('S18'!$J$25=$D89,CONCATENATE('S18'!$I$25,"-"),""),IF('S18'!$J$26=$D89,CONCATENATE('S18'!$I$26,"-"),""),IF('S18'!$J$27=$D89,CONCATENATE('S18'!$I$27,"-"),""),IF('S18'!$J$28=$D89,CONCATENATE('S18'!$I$28,"-"),""),IF('S18'!$J$29=$D89,CONCATENATE('S18'!$I$29,"-"),""),IF('S18'!$J$30=$D89,CONCATENATE('S18'!$I$30,"-"),""),IF('S18'!$J$31=$D89,CONCATENATE('S18'!$I$31,"-"),""),IF('S18'!$J$32=$D89,CONCATENATE('S18'!$I$32,"-"),""))</f>
        <v/>
      </c>
      <c r="H89" s="21" t="str">
        <f>CONCATENATE(IF('S18'!$R$13=$D89,CONCATENATE('S18'!$Q$13,"-"),""),IF('S18'!$R$14=$D89,CONCATENATE('S18'!$Q$14,"-"),""),IF('S18'!$R$15=$D89,CONCATENATE('S18'!$Q$15,"-"),""),IF('S18'!$R$16=$D89,CONCATENATE('S18'!$Q$16,"-"),""),IF('S18'!$R$17=$D89,CONCATENATE('S18'!$Q$17,"-"),""),IF('S18'!$R$18=$D89,CONCATENATE('S18'!$Q$18,"-"),""),IF('S18'!$R$19=$D89,CONCATENATE('S18'!$Q$19,"-"),""),IF('S18'!$R$20=$D89,CONCATENATE('S18'!$Q$20,"-"),""),IF('S18'!$R$21=$D89,CONCATENATE('S18'!$Q$21,"-"),""),IF('S18'!$R$22=$D89,CONCATENATE('S18'!$Q$22,"-"),""))</f>
        <v/>
      </c>
      <c r="I89" s="21" t="str">
        <f>CONCATENATE(,IF('S18'!$R$23=$D89,CONCATENATE('S18'!$Q$23,"-"),""),IF('S18'!$R$24=$D89,CONCATENATE('S18'!$Q$24,"-"),""),IF('S18'!$R$25=$D89,CONCATENATE('S18'!$Q$25,"-"),""),IF('S18'!$R$26=$D89,CONCATENATE('S18'!$Q$26,"-"),""),IF('S18'!$R$27=$D89,CONCATENATE('S18'!$Q$27,"-"),""),IF('S18'!$R$28=$D89,CONCATENATE('S18'!$Q$28,"-"),""),IF('S18'!$R$29=$D89,CONCATENATE('S18'!$Q$29,"-"),""),IF('S18'!$R$30=$D89,CONCATENATE('S18'!$Q$30,"-"),""),IF('S18'!$R$31=$D89,CONCATENATE('S18'!$Q$31,"-"),""),IF('S18'!$R$32=$D89,CONCATENATE('S18'!$Q$32,"-"),""))</f>
        <v/>
      </c>
      <c r="J89" s="21" t="str">
        <f>CONCATENATE(IF('S18'!$Z$13=$D89,CONCATENATE('S18'!$Y$13,"-"),""),IF('S18'!$Z$14=$D89,CONCATENATE('S18'!$Y$14,"-"),""),IF('S18'!$Z$15=$D89,CONCATENATE('S18'!$Y$15,"-"),""),IF('S18'!$Z$16=$D89,CONCATENATE('S18'!$Y$16,"-"),""),IF('S18'!$Z$17=$D89,CONCATENATE('S18'!$Y$17,"-"),""),IF('S18'!$Z$18=$D89,CONCATENATE('S18'!$Y$18,"-"),""),IF('S18'!$Z$19=$D89,CONCATENATE('S18'!$Y$19,"-"),""),IF('S18'!$Z$20=$D89,CONCATENATE('S18'!$Y$20,"-"),""),IF('S18'!$Z$21=$D89,CONCATENATE('S18'!$Y$21,"-"),""),IF('S18'!$Z$22=$D89,CONCATENATE('S18'!$Y$22,"-"),""),"")</f>
        <v/>
      </c>
      <c r="K89" s="21" t="str">
        <f>CONCATENATE(IF('S18'!$Z$23=$D89,CONCATENATE('S18'!$Y$23,"-"),""),IF('S18'!$Z$24=$D89,CONCATENATE('S18'!$Y$24,"-"),""),IF('S18'!$Z$25=$D89,CONCATENATE('S18'!$Y$25,"-"),""),IF('S18'!$Z$26=$D89,CONCATENATE('S18'!$Y$26,"-"),""),IF('S18'!$Z$27=$D89,CONCATENATE('S18'!$Y$27,"-"),""),IF('S18'!$Z$28=$D89,CONCATENATE('S18'!$Y$28,"-"),""),IF('S18'!$Z$29=$D89,CONCATENATE('S18'!$Y$29,"-"),""),IF('S18'!$Z$30=$D89,CONCATENATE('S18'!$Y$30,"-"),""),IF('S18'!$Z$31=$D89,CONCATENATE('S18'!$Y$31,"-"),""),IF('S18'!$Z$32=$D89,CONCATENATE('S18'!$Y$32,"-"),""))</f>
        <v/>
      </c>
      <c r="L89" s="21" t="str">
        <f>CONCATENATE(IF('S18'!$AH$13=$D89,CONCATENATE('S18'!$AG$13,"-"),""),IF('S18'!$AH$14=$D89,CONCATENATE('S18'!$AG$14,"-"),""),IF('S18'!$AH$15=$D89,CONCATENATE('S18'!$AG$15,"-"),""),IF('S18'!$AH$16=$D89,CONCATENATE('S18'!$AG$16,"-"),""),IF('S18'!$AH$17=$D89,CONCATENATE('S18'!$AG$17,"-"),""),IF('S18'!$AH$18=$D89,CONCATENATE('S18'!$AG$18,"-"),""),IF('S18'!$AH$19=$D89,CONCATENATE('S18'!$AG$19,"-"),""),IF('S18'!$AH$20=$D89,CONCATENATE('S18'!$AG$20,"-"),""),IF('S18'!$AH$21=$D89,CONCATENATE('S18'!$AG$21,"-"),""),IF('S18'!$AH$22=$D89,CONCATENATE('S18'!$AG$22,"-"),""),"")</f>
        <v/>
      </c>
      <c r="M89" s="21" t="str">
        <f>CONCATENATE(IF('S18'!$AH$23=$D89,CONCATENATE('S18'!$AG$23,"-"),""),IF('S18'!$AH$24=$D89,CONCATENATE('S18'!$AG$24,"-"),""),IF('S18'!$AH$25=$D89,CONCATENATE('S18'!$AG$25,"-"),""),IF('S18'!$AH$26=$D89,CONCATENATE('S18'!$AG$26,"-"),""),IF('S18'!$AH$27=$D89,CONCATENATE('S18'!$AG$27,"-"),""),IF('S18'!$AH$28=$D89,CONCATENATE('S18'!$AG$28,"-"),""),IF('S18'!$AH$29=$D89,CONCATENATE('S18'!$AG$29,"-"),""),IF('S18'!$AH$30=$D89,CONCATENATE('S18'!$AG$30,"-"),""),IF('S18'!$AH$31=$D89,CONCATENATE('S18'!$AG$31,"-"),""),IF('S18'!$AH$32=$D89,CONCATENATE('S18'!$AG$32,"-"),""))</f>
        <v/>
      </c>
      <c r="N89" s="21" t="str">
        <f t="shared" si="1"/>
        <v/>
      </c>
      <c r="O89" s="21">
        <v>87</v>
      </c>
      <c r="P89" s="27" t="str">
        <f t="shared" si="3"/>
        <v/>
      </c>
      <c r="Q89" s="27" t="str">
        <f t="shared" si="4"/>
        <v/>
      </c>
      <c r="R89" s="27" t="str">
        <f>IF(P89="","",CHOOSE(VLOOKUP($O89,$A$1:$C$100,3,FALSE),AHS!$M$1,BHS!$M$1,CHS!$M$1,HMJHS!$M$1,KHS!$M$1,Kings!$M$1,MHS!$M$1,SWHS!$M$1,AMHS!$M$1,'S10'!$M$1,'S11'!$M$1,'S12'!$M$1,'S13'!$M$1,'S14'!$M$1,'S15'!$M$1,'S16'!$M$1,'S17'!$M$1,'S18'!$M$1,'S19'!$M$1,'S20'!$M$1))</f>
        <v/>
      </c>
      <c r="S89" s="25" t="str">
        <f t="shared" si="5"/>
        <v/>
      </c>
      <c r="T89" s="3" t="str">
        <f t="shared" si="6"/>
        <v/>
      </c>
      <c r="U89" s="21"/>
      <c r="V89" s="21"/>
      <c r="W89" s="21"/>
      <c r="X89" s="21"/>
      <c r="Y89" s="21"/>
      <c r="Z89" s="21"/>
    </row>
    <row r="90" spans="1:26" ht="15" customHeight="1" x14ac:dyDescent="0.25">
      <c r="A90" s="21" t="str">
        <f t="shared" si="2"/>
        <v/>
      </c>
      <c r="B90" s="21" t="str">
        <f t="shared" si="0"/>
        <v/>
      </c>
      <c r="C90" s="21">
        <v>18</v>
      </c>
      <c r="D90" s="21">
        <v>5</v>
      </c>
      <c r="E90" s="21" t="str">
        <f>IF('S18'!$C$8="","",'S18'!$C$8)</f>
        <v/>
      </c>
      <c r="F90" s="21" t="str">
        <f>CONCATENATE(IF('S18'!$J$13=$D90,CONCATENATE('S18'!$I$13,"-"),""),IF('S18'!$J$14=$D90,CONCATENATE('S18'!$I$14,"-"),""),IF('S18'!$J$15=$D90,CONCATENATE('S18'!$I$15,"-"),""),IF('S18'!$J$16=$D90,CONCATENATE('S18'!$I$16,"-"),""),IF('S18'!$J$17=$D90,CONCATENATE('S18'!$I$17,"-"),""),IF('S18'!$J$18=$D90,CONCATENATE('S18'!$I$18,"-"),""),IF('S18'!$J$19=$D90,CONCATENATE('S18'!$I$19,"-"),""),IF('S18'!$J$20=$D90,CONCATENATE('S18'!$I$20,"-"),""),IF('S18'!$J$21=$D90,CONCATENATE('S18'!$I$21,"-"),""),IF('S18'!$J$22=$D90,CONCATENATE('S18'!$I$22,"-"),""),)</f>
        <v/>
      </c>
      <c r="G90" s="21" t="str">
        <f>CONCATENATE(IF('S18'!$J$23=$D90,CONCATENATE('S18'!$I$23,"-"),""),IF('S18'!$J$24=$D90,CONCATENATE('S18'!$I$24,"-"),""),IF('S18'!$J$25=$D90,CONCATENATE('S18'!$I$25,"-"),""),IF('S18'!$J$26=$D90,CONCATENATE('S18'!$I$26,"-"),""),IF('S18'!$J$27=$D90,CONCATENATE('S18'!$I$27,"-"),""),IF('S18'!$J$28=$D90,CONCATENATE('S18'!$I$28,"-"),""),IF('S18'!$J$29=$D90,CONCATENATE('S18'!$I$29,"-"),""),IF('S18'!$J$30=$D90,CONCATENATE('S18'!$I$30,"-"),""),IF('S18'!$J$31=$D90,CONCATENATE('S18'!$I$31,"-"),""),IF('S18'!$J$32=$D90,CONCATENATE('S18'!$I$32,"-"),""))</f>
        <v/>
      </c>
      <c r="H90" s="21" t="str">
        <f>CONCATENATE(IF('S18'!$R$13=$D90,CONCATENATE('S18'!$Q$13,"-"),""),IF('S18'!$R$14=$D90,CONCATENATE('S18'!$Q$14,"-"),""),IF('S18'!$R$15=$D90,CONCATENATE('S18'!$Q$15,"-"),""),IF('S18'!$R$16=$D90,CONCATENATE('S18'!$Q$16,"-"),""),IF('S18'!$R$17=$D90,CONCATENATE('S18'!$Q$17,"-"),""),IF('S18'!$R$18=$D90,CONCATENATE('S18'!$Q$18,"-"),""),IF('S18'!$R$19=$D90,CONCATENATE('S18'!$Q$19,"-"),""),IF('S18'!$R$20=$D90,CONCATENATE('S18'!$Q$20,"-"),""),IF('S18'!$R$21=$D90,CONCATENATE('S18'!$Q$21,"-"),""),IF('S18'!$R$22=$D90,CONCATENATE('S18'!$Q$22,"-"),""))</f>
        <v/>
      </c>
      <c r="I90" s="21" t="str">
        <f>CONCATENATE(,IF('S18'!$R$23=$D90,CONCATENATE('S18'!$Q$23,"-"),""),IF('S18'!$R$24=$D90,CONCATENATE('S18'!$Q$24,"-"),""),IF('S18'!$R$25=$D90,CONCATENATE('S18'!$Q$25,"-"),""),IF('S18'!$R$26=$D90,CONCATENATE('S18'!$Q$26,"-"),""),IF('S18'!$R$27=$D90,CONCATENATE('S18'!$Q$27,"-"),""),IF('S18'!$R$28=$D90,CONCATENATE('S18'!$Q$28,"-"),""),IF('S18'!$R$29=$D90,CONCATENATE('S18'!$Q$29,"-"),""),IF('S18'!$R$30=$D90,CONCATENATE('S18'!$Q$30,"-"),""),IF('S18'!$R$31=$D90,CONCATENATE('S18'!$Q$31,"-"),""),IF('S18'!$R$32=$D90,CONCATENATE('S18'!$Q$32,"-"),""))</f>
        <v/>
      </c>
      <c r="J90" s="21" t="str">
        <f>CONCATENATE(IF('S18'!$Z$13=$D90,CONCATENATE('S18'!$Y$13,"-"),""),IF('S18'!$Z$14=$D90,CONCATENATE('S18'!$Y$14,"-"),""),IF('S18'!$Z$15=$D90,CONCATENATE('S18'!$Y$15,"-"),""),IF('S18'!$Z$16=$D90,CONCATENATE('S18'!$Y$16,"-"),""),IF('S18'!$Z$17=$D90,CONCATENATE('S18'!$Y$17,"-"),""),IF('S18'!$Z$18=$D90,CONCATENATE('S18'!$Y$18,"-"),""),IF('S18'!$Z$19=$D90,CONCATENATE('S18'!$Y$19,"-"),""),IF('S18'!$Z$20=$D90,CONCATENATE('S18'!$Y$20,"-"),""),IF('S18'!$Z$21=$D90,CONCATENATE('S18'!$Y$21,"-"),""),IF('S18'!$Z$22=$D90,CONCATENATE('S18'!$Y$22,"-"),""),"")</f>
        <v/>
      </c>
      <c r="K90" s="21" t="str">
        <f>CONCATENATE(IF('S18'!$Z$23=$D90,CONCATENATE('S18'!$Y$23,"-"),""),IF('S18'!$Z$24=$D90,CONCATENATE('S18'!$Y$24,"-"),""),IF('S18'!$Z$25=$D90,CONCATENATE('S18'!$Y$25,"-"),""),IF('S18'!$Z$26=$D90,CONCATENATE('S18'!$Y$26,"-"),""),IF('S18'!$Z$27=$D90,CONCATENATE('S18'!$Y$27,"-"),""),IF('S18'!$Z$28=$D90,CONCATENATE('S18'!$Y$28,"-"),""),IF('S18'!$Z$29=$D90,CONCATENATE('S18'!$Y$29,"-"),""),IF('S18'!$Z$30=$D90,CONCATENATE('S18'!$Y$30,"-"),""),IF('S18'!$Z$31=$D90,CONCATENATE('S18'!$Y$31,"-"),""),IF('S18'!$Z$32=$D90,CONCATENATE('S18'!$Y$32,"-"),""))</f>
        <v/>
      </c>
      <c r="L90" s="21" t="str">
        <f>CONCATENATE(IF('S18'!$AH$13=$D90,CONCATENATE('S18'!$AG$13,"-"),""),IF('S18'!$AH$14=$D90,CONCATENATE('S18'!$AG$14,"-"),""),IF('S18'!$AH$15=$D90,CONCATENATE('S18'!$AG$15,"-"),""),IF('S18'!$AH$16=$D90,CONCATENATE('S18'!$AG$16,"-"),""),IF('S18'!$AH$17=$D90,CONCATENATE('S18'!$AG$17,"-"),""),IF('S18'!$AH$18=$D90,CONCATENATE('S18'!$AG$18,"-"),""),IF('S18'!$AH$19=$D90,CONCATENATE('S18'!$AG$19,"-"),""),IF('S18'!$AH$20=$D90,CONCATENATE('S18'!$AG$20,"-"),""),IF('S18'!$AH$21=$D90,CONCATENATE('S18'!$AG$21,"-"),""),IF('S18'!$AH$22=$D90,CONCATENATE('S18'!$AG$22,"-"),""),"")</f>
        <v/>
      </c>
      <c r="M90" s="21" t="str">
        <f>CONCATENATE(IF('S18'!$AH$23=$D90,CONCATENATE('S18'!$AG$23,"-"),""),IF('S18'!$AH$24=$D90,CONCATENATE('S18'!$AG$24,"-"),""),IF('S18'!$AH$25=$D90,CONCATENATE('S18'!$AG$25,"-"),""),IF('S18'!$AH$26=$D90,CONCATENATE('S18'!$AG$26,"-"),""),IF('S18'!$AH$27=$D90,CONCATENATE('S18'!$AG$27,"-"),""),IF('S18'!$AH$28=$D90,CONCATENATE('S18'!$AG$28,"-"),""),IF('S18'!$AH$29=$D90,CONCATENATE('S18'!$AG$29,"-"),""),IF('S18'!$AH$30=$D90,CONCATENATE('S18'!$AG$30,"-"),""),IF('S18'!$AH$31=$D90,CONCATENATE('S18'!$AG$31,"-"),""),IF('S18'!$AH$32=$D90,CONCATENATE('S18'!$AG$32,"-"),""))</f>
        <v/>
      </c>
      <c r="N90" s="21" t="str">
        <f t="shared" si="1"/>
        <v/>
      </c>
      <c r="O90" s="21">
        <v>88</v>
      </c>
      <c r="P90" s="27" t="str">
        <f t="shared" si="3"/>
        <v/>
      </c>
      <c r="Q90" s="27" t="str">
        <f t="shared" si="4"/>
        <v/>
      </c>
      <c r="R90" s="27" t="str">
        <f>IF(P90="","",CHOOSE(VLOOKUP($O90,$A$1:$C$100,3,FALSE),AHS!$M$1,BHS!$M$1,CHS!$M$1,HMJHS!$M$1,KHS!$M$1,Kings!$M$1,MHS!$M$1,SWHS!$M$1,AMHS!$M$1,'S10'!$M$1,'S11'!$M$1,'S12'!$M$1,'S13'!$M$1,'S14'!$M$1,'S15'!$M$1,'S16'!$M$1,'S17'!$M$1,'S18'!$M$1,'S19'!$M$1,'S20'!$M$1))</f>
        <v/>
      </c>
      <c r="S90" s="25" t="str">
        <f t="shared" si="5"/>
        <v/>
      </c>
      <c r="T90" s="3" t="str">
        <f t="shared" si="6"/>
        <v/>
      </c>
      <c r="U90" s="21"/>
      <c r="V90" s="21"/>
      <c r="W90" s="21"/>
      <c r="X90" s="21"/>
      <c r="Y90" s="21"/>
      <c r="Z90" s="21"/>
    </row>
    <row r="91" spans="1:26" ht="15" customHeight="1" x14ac:dyDescent="0.25">
      <c r="A91" s="21" t="str">
        <f t="shared" si="2"/>
        <v/>
      </c>
      <c r="B91" s="21" t="str">
        <f t="shared" si="0"/>
        <v/>
      </c>
      <c r="C91" s="21">
        <v>19</v>
      </c>
      <c r="D91" s="21">
        <v>1</v>
      </c>
      <c r="E91" s="21" t="str">
        <f>IF('S19'!$C$4="","",'S19'!$C$4)</f>
        <v/>
      </c>
      <c r="F91" s="21" t="str">
        <f>CONCATENATE(IF('S19'!$J$13=$D91,CONCATENATE('S19'!$I$13,"-"),""),IF('S19'!$J$14=$D91,CONCATENATE('S19'!$I$14,"-"),""),IF('S19'!$J$15=$D91,CONCATENATE('S19'!$I$15,"-"),""),IF('S19'!$J$16=$D91,CONCATENATE('S19'!$I$16,"-"),""),IF('S19'!$J$17=$D91,CONCATENATE('S19'!$I$17,"-"),""),IF('S19'!$J$18=$D91,CONCATENATE('S19'!$I$18,"-"),""),IF('S19'!$J$19=$D91,CONCATENATE('S19'!$I$19,"-"),""),IF('S19'!$J$20=$D91,CONCATENATE('S19'!$I$20,"-"),""),IF('S19'!$J$21=$D91,CONCATENATE('S19'!$I$21,"-"),""),IF('S19'!$J$22=$D91,CONCATENATE('S19'!$I$22,"-"),""),)</f>
        <v/>
      </c>
      <c r="G91" s="21" t="str">
        <f>CONCATENATE(IF('S19'!$J$23=$D91,CONCATENATE('S19'!$I$23,"-"),""),IF('S19'!$J$24=$D91,CONCATENATE('S19'!$I$24,"-"),""),IF('S19'!$J$25=$D91,CONCATENATE('S19'!$I$25,"-"),""),IF('S19'!$J$26=$D91,CONCATENATE('S19'!$I$26,"-"),""),IF('S19'!$J$27=$D91,CONCATENATE('S19'!$I$27,"-"),""),IF('S19'!$J$28=$D91,CONCATENATE('S19'!$I$28,"-"),""),IF('S19'!$J$29=$D91,CONCATENATE('S19'!$I$29,"-"),""),IF('S19'!$J$30=$D91,CONCATENATE('S19'!$I$30,"-"),""),IF('S19'!$J$31=$D91,CONCATENATE('S19'!$I$31,"-"),""),IF('S19'!$J$32=$D91,CONCATENATE('S19'!$I$32,"-"),""))</f>
        <v/>
      </c>
      <c r="H91" s="21" t="str">
        <f>CONCATENATE(IF('S19'!$R$13=$D91,CONCATENATE('S19'!$Q$13,"-"),""),IF('S19'!$R$14=$D91,CONCATENATE('S19'!$Q$14,"-"),""),IF('S19'!$R$15=$D91,CONCATENATE('S19'!$Q$15,"-"),""),IF('S19'!$R$16=$D91,CONCATENATE('S19'!$Q$16,"-"),""),IF('S19'!$R$17=$D91,CONCATENATE('S19'!$Q$17,"-"),""),IF('S19'!$R$18=$D91,CONCATENATE('S19'!$Q$18,"-"),""),IF('S19'!$R$19=$D91,CONCATENATE('S19'!$Q$19,"-"),""),IF('S19'!$R$20=$D91,CONCATENATE('S19'!$Q$20,"-"),""),IF('S19'!$R$21=$D91,CONCATENATE('S19'!$Q$21,"-"),""),IF('S19'!$R$22=$D91,CONCATENATE('S19'!$Q$22,"-"),""))</f>
        <v/>
      </c>
      <c r="I91" s="21" t="str">
        <f>CONCATENATE(,IF('S19'!$R$23=$D91,CONCATENATE('S19'!$Q$23,"-"),""),IF('S19'!$R$24=$D91,CONCATENATE('S19'!$Q$24,"-"),""),IF('S19'!$R$25=$D91,CONCATENATE('S19'!$Q$25,"-"),""),IF('S19'!$R$26=$D91,CONCATENATE('S19'!$Q$26,"-"),""),IF('S19'!$R$27=$D91,CONCATENATE('S19'!$Q$27,"-"),""),IF('S19'!$R$28=$D91,CONCATENATE('S19'!$Q$28,"-"),""),IF('S19'!$R$29=$D91,CONCATENATE('S19'!$Q$29,"-"),""),IF('S19'!$R$30=$D91,CONCATENATE('S19'!$Q$30,"-"),""),IF('S19'!$R$31=$D91,CONCATENATE('S19'!$Q$31,"-"),""),IF('S19'!$R$32=$D91,CONCATENATE('S19'!$Q$32,"-"),""))</f>
        <v/>
      </c>
      <c r="J91" s="21" t="str">
        <f>CONCATENATE(IF('S19'!$Z$13=$D91,CONCATENATE('S19'!$Y$13,"-"),""),IF('S19'!$Z$14=$D91,CONCATENATE('S19'!$Y$14,"-"),""),IF('S19'!$Z$15=$D91,CONCATENATE('S19'!$Y$15,"-"),""),IF('S19'!$Z$16=$D91,CONCATENATE('S19'!$Y$16,"-"),""),IF('S19'!$Z$17=$D91,CONCATENATE('S19'!$Y$17,"-"),""),IF('S19'!$Z$18=$D91,CONCATENATE('S19'!$Y$18,"-"),""),IF('S19'!$Z$19=$D91,CONCATENATE('S19'!$Y$19,"-"),""),IF('S19'!$Z$20=$D91,CONCATENATE('S19'!$Y$20,"-"),""),IF('S19'!$Z$21=$D91,CONCATENATE('S19'!$Y$21,"-"),""),IF('S19'!$Z$22=$D91,CONCATENATE('S19'!$Y$22,"-"),""),"")</f>
        <v/>
      </c>
      <c r="K91" s="21" t="str">
        <f>CONCATENATE(IF('S19'!$Z$23=$D91,CONCATENATE('S19'!$Y$23,"-"),""),IF('S19'!$Z$24=$D91,CONCATENATE('S19'!$Y$24,"-"),""),IF('S19'!$Z$25=$D91,CONCATENATE('S19'!$Y$25,"-"),""),IF('S19'!$Z$26=$D91,CONCATENATE('S19'!$Y$26,"-"),""),IF('S19'!$Z$27=$D91,CONCATENATE('S19'!$Y$27,"-"),""),IF('S19'!$Z$28=$D91,CONCATENATE('S19'!$Y$28,"-"),""),IF('S19'!$Z$29=$D91,CONCATENATE('S19'!$Y$29,"-"),""),IF('S19'!$Z$30=$D91,CONCATENATE('S19'!$Y$30,"-"),""),IF('S19'!$Z$31=$D91,CONCATENATE('S19'!$Y$31,"-"),""),IF('S19'!$Z$32=$D91,CONCATENATE('S19'!$Y$32,"-"),""))</f>
        <v/>
      </c>
      <c r="L91" s="21" t="str">
        <f>CONCATENATE(IF('S19'!$AH$13=$D91,CONCATENATE('S19'!$AG$13,"-"),""),IF('S19'!$AH$14=$D91,CONCATENATE('S19'!$AG$14,"-"),""),IF('S19'!$AH$15=$D91,CONCATENATE('S19'!$AG$15,"-"),""),IF('S19'!$AH$16=$D91,CONCATENATE('S19'!$AG$16,"-"),""),IF('S19'!$AH$17=$D91,CONCATENATE('S19'!$AG$17,"-"),""),IF('S19'!$AH$18=$D91,CONCATENATE('S19'!$AG$18,"-"),""),IF('S19'!$AH$19=$D91,CONCATENATE('S19'!$AG$19,"-"),""),IF('S19'!$AH$20=$D91,CONCATENATE('S19'!$AG$20,"-"),""),IF('S19'!$AH$21=$D91,CONCATENATE('S19'!$AG$21,"-"),""),IF('S19'!$AH$22=$D91,CONCATENATE('S19'!$AG$22,"-"),""),"")</f>
        <v/>
      </c>
      <c r="M91" s="21" t="str">
        <f>CONCATENATE(IF('S19'!$AH$23=$D91,CONCATENATE('S19'!$AG$23,"-"),""),IF('S19'!$AH$24=$D91,CONCATENATE('S19'!$AG$24,"-"),""),IF('S19'!$AH$25=$D91,CONCATENATE('S19'!$AG$25,"-"),""),IF('S19'!$AH$26=$D91,CONCATENATE('S19'!$AG$26,"-"),""),IF('S19'!$AH$27=$D91,CONCATENATE('S19'!$AG$27,"-"),""),IF('S19'!$AH$28=$D91,CONCATENATE('S19'!$AG$28,"-"),""),IF('S19'!$AH$29=$D91,CONCATENATE('S19'!$AG$29,"-"),""),IF('S19'!$AH$30=$D91,CONCATENATE('S19'!$AG$30,"-"),""),IF('S19'!$AH$31=$D91,CONCATENATE('S19'!$AG$31,"-"),""),IF('S19'!$AH$32=$D91,CONCATENATE('S19'!$AG$32,"-"),""))</f>
        <v/>
      </c>
      <c r="N91" s="21" t="str">
        <f t="shared" si="1"/>
        <v/>
      </c>
      <c r="O91" s="21">
        <v>89</v>
      </c>
      <c r="P91" s="27" t="str">
        <f t="shared" si="3"/>
        <v/>
      </c>
      <c r="Q91" s="27" t="str">
        <f t="shared" si="4"/>
        <v/>
      </c>
      <c r="R91" s="27" t="str">
        <f>IF(P91="","",CHOOSE(VLOOKUP($O91,$A$1:$C$100,3,FALSE),AHS!$M$1,BHS!$M$1,CHS!$M$1,HMJHS!$M$1,KHS!$M$1,Kings!$M$1,MHS!$M$1,SWHS!$M$1,AMHS!$M$1,'S10'!$M$1,'S11'!$M$1,'S12'!$M$1,'S13'!$M$1,'S14'!$M$1,'S15'!$M$1,'S16'!$M$1,'S17'!$M$1,'S18'!$M$1,'S19'!$M$1,'S20'!$M$1))</f>
        <v/>
      </c>
      <c r="S91" s="25" t="str">
        <f t="shared" si="5"/>
        <v/>
      </c>
      <c r="T91" s="3" t="str">
        <f t="shared" si="6"/>
        <v/>
      </c>
      <c r="U91" s="21"/>
      <c r="V91" s="21"/>
      <c r="W91" s="21"/>
      <c r="X91" s="21"/>
      <c r="Y91" s="21"/>
      <c r="Z91" s="21"/>
    </row>
    <row r="92" spans="1:26" ht="15" customHeight="1" x14ac:dyDescent="0.25">
      <c r="A92" s="21" t="str">
        <f t="shared" si="2"/>
        <v/>
      </c>
      <c r="B92" s="21" t="str">
        <f t="shared" si="0"/>
        <v/>
      </c>
      <c r="C92" s="21">
        <v>19</v>
      </c>
      <c r="D92" s="21">
        <v>2</v>
      </c>
      <c r="E92" s="21" t="str">
        <f>IF('S19'!$C$5="","",'S19'!$C$5)</f>
        <v/>
      </c>
      <c r="F92" s="21" t="str">
        <f>CONCATENATE(IF('S19'!$J$13=$D92,CONCATENATE('S19'!$I$13,"-"),""),IF('S19'!$J$14=$D92,CONCATENATE('S19'!$I$14,"-"),""),IF('S19'!$J$15=$D92,CONCATENATE('S19'!$I$15,"-"),""),IF('S19'!$J$16=$D92,CONCATENATE('S19'!$I$16,"-"),""),IF('S19'!$J$17=$D92,CONCATENATE('S19'!$I$17,"-"),""),IF('S19'!$J$18=$D92,CONCATENATE('S19'!$I$18,"-"),""),IF('S19'!$J$19=$D92,CONCATENATE('S19'!$I$19,"-"),""),IF('S19'!$J$20=$D92,CONCATENATE('S19'!$I$20,"-"),""),IF('S19'!$J$21=$D92,CONCATENATE('S19'!$I$21,"-"),""),IF('S19'!$J$22=$D92,CONCATENATE('S19'!$I$22,"-"),""),)</f>
        <v/>
      </c>
      <c r="G92" s="21" t="str">
        <f>CONCATENATE(IF('S19'!$J$23=$D92,CONCATENATE('S19'!$I$23,"-"),""),IF('S19'!$J$24=$D92,CONCATENATE('S19'!$I$24,"-"),""),IF('S19'!$J$25=$D92,CONCATENATE('S19'!$I$25,"-"),""),IF('S19'!$J$26=$D92,CONCATENATE('S19'!$I$26,"-"),""),IF('S19'!$J$27=$D92,CONCATENATE('S19'!$I$27,"-"),""),IF('S19'!$J$28=$D92,CONCATENATE('S19'!$I$28,"-"),""),IF('S19'!$J$29=$D92,CONCATENATE('S19'!$I$29,"-"),""),IF('S19'!$J$30=$D92,CONCATENATE('S19'!$I$30,"-"),""),IF('S19'!$J$31=$D92,CONCATENATE('S19'!$I$31,"-"),""),IF('S19'!$J$32=$D92,CONCATENATE('S19'!$I$32,"-"),""))</f>
        <v/>
      </c>
      <c r="H92" s="21" t="str">
        <f>CONCATENATE(IF('S19'!$R$13=$D92,CONCATENATE('S19'!$Q$13,"-"),""),IF('S19'!$R$14=$D92,CONCATENATE('S19'!$Q$14,"-"),""),IF('S19'!$R$15=$D92,CONCATENATE('S19'!$Q$15,"-"),""),IF('S19'!$R$16=$D92,CONCATENATE('S19'!$Q$16,"-"),""),IF('S19'!$R$17=$D92,CONCATENATE('S19'!$Q$17,"-"),""),IF('S19'!$R$18=$D92,CONCATENATE('S19'!$Q$18,"-"),""),IF('S19'!$R$19=$D92,CONCATENATE('S19'!$Q$19,"-"),""),IF('S19'!$R$20=$D92,CONCATENATE('S19'!$Q$20,"-"),""),IF('S19'!$R$21=$D92,CONCATENATE('S19'!$Q$21,"-"),""),IF('S19'!$R$22=$D92,CONCATENATE('S19'!$Q$22,"-"),""))</f>
        <v/>
      </c>
      <c r="I92" s="21" t="str">
        <f>CONCATENATE(,IF('S19'!$R$23=$D92,CONCATENATE('S19'!$Q$23,"-"),""),IF('S19'!$R$24=$D92,CONCATENATE('S19'!$Q$24,"-"),""),IF('S19'!$R$25=$D92,CONCATENATE('S19'!$Q$25,"-"),""),IF('S19'!$R$26=$D92,CONCATENATE('S19'!$Q$26,"-"),""),IF('S19'!$R$27=$D92,CONCATENATE('S19'!$Q$27,"-"),""),IF('S19'!$R$28=$D92,CONCATENATE('S19'!$Q$28,"-"),""),IF('S19'!$R$29=$D92,CONCATENATE('S19'!$Q$29,"-"),""),IF('S19'!$R$30=$D92,CONCATENATE('S19'!$Q$30,"-"),""),IF('S19'!$R$31=$D92,CONCATENATE('S19'!$Q$31,"-"),""),IF('S19'!$R$32=$D92,CONCATENATE('S19'!$Q$32,"-"),""))</f>
        <v/>
      </c>
      <c r="J92" s="21" t="str">
        <f>CONCATENATE(IF('S19'!$Z$13=$D92,CONCATENATE('S19'!$Y$13,"-"),""),IF('S19'!$Z$14=$D92,CONCATENATE('S19'!$Y$14,"-"),""),IF('S19'!$Z$15=$D92,CONCATENATE('S19'!$Y$15,"-"),""),IF('S19'!$Z$16=$D92,CONCATENATE('S19'!$Y$16,"-"),""),IF('S19'!$Z$17=$D92,CONCATENATE('S19'!$Y$17,"-"),""),IF('S19'!$Z$18=$D92,CONCATENATE('S19'!$Y$18,"-"),""),IF('S19'!$Z$19=$D92,CONCATENATE('S19'!$Y$19,"-"),""),IF('S19'!$Z$20=$D92,CONCATENATE('S19'!$Y$20,"-"),""),IF('S19'!$Z$21=$D92,CONCATENATE('S19'!$Y$21,"-"),""),IF('S19'!$Z$22=$D92,CONCATENATE('S19'!$Y$22,"-"),""),"")</f>
        <v/>
      </c>
      <c r="K92" s="21" t="str">
        <f>CONCATENATE(IF('S19'!$Z$23=$D92,CONCATENATE('S19'!$Y$23,"-"),""),IF('S19'!$Z$24=$D92,CONCATENATE('S19'!$Y$24,"-"),""),IF('S19'!$Z$25=$D92,CONCATENATE('S19'!$Y$25,"-"),""),IF('S19'!$Z$26=$D92,CONCATENATE('S19'!$Y$26,"-"),""),IF('S19'!$Z$27=$D92,CONCATENATE('S19'!$Y$27,"-"),""),IF('S19'!$Z$28=$D92,CONCATENATE('S19'!$Y$28,"-"),""),IF('S19'!$Z$29=$D92,CONCATENATE('S19'!$Y$29,"-"),""),IF('S19'!$Z$30=$D92,CONCATENATE('S19'!$Y$30,"-"),""),IF('S19'!$Z$31=$D92,CONCATENATE('S19'!$Y$31,"-"),""),IF('S19'!$Z$32=$D92,CONCATENATE('S19'!$Y$32,"-"),""))</f>
        <v/>
      </c>
      <c r="L92" s="21" t="str">
        <f>CONCATENATE(IF('S19'!$AH$13=$D92,CONCATENATE('S19'!$AG$13,"-"),""),IF('S19'!$AH$14=$D92,CONCATENATE('S19'!$AG$14,"-"),""),IF('S19'!$AH$15=$D92,CONCATENATE('S19'!$AG$15,"-"),""),IF('S19'!$AH$16=$D92,CONCATENATE('S19'!$AG$16,"-"),""),IF('S19'!$AH$17=$D92,CONCATENATE('S19'!$AG$17,"-"),""),IF('S19'!$AH$18=$D92,CONCATENATE('S19'!$AG$18,"-"),""),IF('S19'!$AH$19=$D92,CONCATENATE('S19'!$AG$19,"-"),""),IF('S19'!$AH$20=$D92,CONCATENATE('S19'!$AG$20,"-"),""),IF('S19'!$AH$21=$D92,CONCATENATE('S19'!$AG$21,"-"),""),IF('S19'!$AH$22=$D92,CONCATENATE('S19'!$AG$22,"-"),""),"")</f>
        <v/>
      </c>
      <c r="M92" s="21" t="str">
        <f>CONCATENATE(IF('S19'!$AH$23=$D92,CONCATENATE('S19'!$AG$23,"-"),""),IF('S19'!$AH$24=$D92,CONCATENATE('S19'!$AG$24,"-"),""),IF('S19'!$AH$25=$D92,CONCATENATE('S19'!$AG$25,"-"),""),IF('S19'!$AH$26=$D92,CONCATENATE('S19'!$AG$26,"-"),""),IF('S19'!$AH$27=$D92,CONCATENATE('S19'!$AG$27,"-"),""),IF('S19'!$AH$28=$D92,CONCATENATE('S19'!$AG$28,"-"),""),IF('S19'!$AH$29=$D92,CONCATENATE('S19'!$AG$29,"-"),""),IF('S19'!$AH$30=$D92,CONCATENATE('S19'!$AG$30,"-"),""),IF('S19'!$AH$31=$D92,CONCATENATE('S19'!$AG$31,"-"),""),IF('S19'!$AH$32=$D92,CONCATENATE('S19'!$AG$32,"-"),""))</f>
        <v/>
      </c>
      <c r="N92" s="21" t="str">
        <f t="shared" si="1"/>
        <v/>
      </c>
      <c r="O92" s="21">
        <v>90</v>
      </c>
      <c r="P92" s="27" t="str">
        <f t="shared" si="3"/>
        <v/>
      </c>
      <c r="Q92" s="27" t="str">
        <f t="shared" si="4"/>
        <v/>
      </c>
      <c r="R92" s="27" t="str">
        <f>IF(P92="","",CHOOSE(VLOOKUP($O92,$A$1:$C$100,3,FALSE),AHS!$M$1,BHS!$M$1,CHS!$M$1,HMJHS!$M$1,KHS!$M$1,Kings!$M$1,MHS!$M$1,SWHS!$M$1,AMHS!$M$1,'S10'!$M$1,'S11'!$M$1,'S12'!$M$1,'S13'!$M$1,'S14'!$M$1,'S15'!$M$1,'S16'!$M$1,'S17'!$M$1,'S18'!$M$1,'S19'!$M$1,'S20'!$M$1))</f>
        <v/>
      </c>
      <c r="S92" s="25" t="str">
        <f t="shared" si="5"/>
        <v/>
      </c>
      <c r="T92" s="3" t="str">
        <f t="shared" si="6"/>
        <v/>
      </c>
      <c r="U92" s="21"/>
      <c r="V92" s="21"/>
      <c r="W92" s="21"/>
      <c r="X92" s="21"/>
      <c r="Y92" s="21"/>
      <c r="Z92" s="21"/>
    </row>
    <row r="93" spans="1:26" ht="15" customHeight="1" x14ac:dyDescent="0.25">
      <c r="A93" s="21" t="str">
        <f t="shared" si="2"/>
        <v/>
      </c>
      <c r="B93" s="21" t="str">
        <f t="shared" si="0"/>
        <v/>
      </c>
      <c r="C93" s="21">
        <v>19</v>
      </c>
      <c r="D93" s="21">
        <v>3</v>
      </c>
      <c r="E93" s="21" t="str">
        <f>IF('S19'!$C$6="","",'S19'!$C$6)</f>
        <v/>
      </c>
      <c r="F93" s="21" t="str">
        <f>CONCATENATE(IF('S19'!$J$13=$D93,CONCATENATE('S19'!$I$13,"-"),""),IF('S19'!$J$14=$D93,CONCATENATE('S19'!$I$14,"-"),""),IF('S19'!$J$15=$D93,CONCATENATE('S19'!$I$15,"-"),""),IF('S19'!$J$16=$D93,CONCATENATE('S19'!$I$16,"-"),""),IF('S19'!$J$17=$D93,CONCATENATE('S19'!$I$17,"-"),""),IF('S19'!$J$18=$D93,CONCATENATE('S19'!$I$18,"-"),""),IF('S19'!$J$19=$D93,CONCATENATE('S19'!$I$19,"-"),""),IF('S19'!$J$20=$D93,CONCATENATE('S19'!$I$20,"-"),""),IF('S19'!$J$21=$D93,CONCATENATE('S19'!$I$21,"-"),""),IF('S19'!$J$22=$D93,CONCATENATE('S19'!$I$22,"-"),""),)</f>
        <v/>
      </c>
      <c r="G93" s="21" t="str">
        <f>CONCATENATE(IF('S19'!$J$23=$D93,CONCATENATE('S19'!$I$23,"-"),""),IF('S19'!$J$24=$D93,CONCATENATE('S19'!$I$24,"-"),""),IF('S19'!$J$25=$D93,CONCATENATE('S19'!$I$25,"-"),""),IF('S19'!$J$26=$D93,CONCATENATE('S19'!$I$26,"-"),""),IF('S19'!$J$27=$D93,CONCATENATE('S19'!$I$27,"-"),""),IF('S19'!$J$28=$D93,CONCATENATE('S19'!$I$28,"-"),""),IF('S19'!$J$29=$D93,CONCATENATE('S19'!$I$29,"-"),""),IF('S19'!$J$30=$D93,CONCATENATE('S19'!$I$30,"-"),""),IF('S19'!$J$31=$D93,CONCATENATE('S19'!$I$31,"-"),""),IF('S19'!$J$32=$D93,CONCATENATE('S19'!$I$32,"-"),""))</f>
        <v/>
      </c>
      <c r="H93" s="21" t="str">
        <f>CONCATENATE(IF('S19'!$R$13=$D93,CONCATENATE('S19'!$Q$13,"-"),""),IF('S19'!$R$14=$D93,CONCATENATE('S19'!$Q$14,"-"),""),IF('S19'!$R$15=$D93,CONCATENATE('S19'!$Q$15,"-"),""),IF('S19'!$R$16=$D93,CONCATENATE('S19'!$Q$16,"-"),""),IF('S19'!$R$17=$D93,CONCATENATE('S19'!$Q$17,"-"),""),IF('S19'!$R$18=$D93,CONCATENATE('S19'!$Q$18,"-"),""),IF('S19'!$R$19=$D93,CONCATENATE('S19'!$Q$19,"-"),""),IF('S19'!$R$20=$D93,CONCATENATE('S19'!$Q$20,"-"),""),IF('S19'!$R$21=$D93,CONCATENATE('S19'!$Q$21,"-"),""),IF('S19'!$R$22=$D93,CONCATENATE('S19'!$Q$22,"-"),""))</f>
        <v/>
      </c>
      <c r="I93" s="21" t="str">
        <f>CONCATENATE(,IF('S19'!$R$23=$D93,CONCATENATE('S19'!$Q$23,"-"),""),IF('S19'!$R$24=$D93,CONCATENATE('S19'!$Q$24,"-"),""),IF('S19'!$R$25=$D93,CONCATENATE('S19'!$Q$25,"-"),""),IF('S19'!$R$26=$D93,CONCATENATE('S19'!$Q$26,"-"),""),IF('S19'!$R$27=$D93,CONCATENATE('S19'!$Q$27,"-"),""),IF('S19'!$R$28=$D93,CONCATENATE('S19'!$Q$28,"-"),""),IF('S19'!$R$29=$D93,CONCATENATE('S19'!$Q$29,"-"),""),IF('S19'!$R$30=$D93,CONCATENATE('S19'!$Q$30,"-"),""),IF('S19'!$R$31=$D93,CONCATENATE('S19'!$Q$31,"-"),""),IF('S19'!$R$32=$D93,CONCATENATE('S19'!$Q$32,"-"),""))</f>
        <v/>
      </c>
      <c r="J93" s="21" t="str">
        <f>CONCATENATE(IF('S19'!$Z$13=$D93,CONCATENATE('S19'!$Y$13,"-"),""),IF('S19'!$Z$14=$D93,CONCATENATE('S19'!$Y$14,"-"),""),IF('S19'!$Z$15=$D93,CONCATENATE('S19'!$Y$15,"-"),""),IF('S19'!$Z$16=$D93,CONCATENATE('S19'!$Y$16,"-"),""),IF('S19'!$Z$17=$D93,CONCATENATE('S19'!$Y$17,"-"),""),IF('S19'!$Z$18=$D93,CONCATENATE('S19'!$Y$18,"-"),""),IF('S19'!$Z$19=$D93,CONCATENATE('S19'!$Y$19,"-"),""),IF('S19'!$Z$20=$D93,CONCATENATE('S19'!$Y$20,"-"),""),IF('S19'!$Z$21=$D93,CONCATENATE('S19'!$Y$21,"-"),""),IF('S19'!$Z$22=$D93,CONCATENATE('S19'!$Y$22,"-"),""),"")</f>
        <v/>
      </c>
      <c r="K93" s="21" t="str">
        <f>CONCATENATE(IF('S19'!$Z$23=$D93,CONCATENATE('S19'!$Y$23,"-"),""),IF('S19'!$Z$24=$D93,CONCATENATE('S19'!$Y$24,"-"),""),IF('S19'!$Z$25=$D93,CONCATENATE('S19'!$Y$25,"-"),""),IF('S19'!$Z$26=$D93,CONCATENATE('S19'!$Y$26,"-"),""),IF('S19'!$Z$27=$D93,CONCATENATE('S19'!$Y$27,"-"),""),IF('S19'!$Z$28=$D93,CONCATENATE('S19'!$Y$28,"-"),""),IF('S19'!$Z$29=$D93,CONCATENATE('S19'!$Y$29,"-"),""),IF('S19'!$Z$30=$D93,CONCATENATE('S19'!$Y$30,"-"),""),IF('S19'!$Z$31=$D93,CONCATENATE('S19'!$Y$31,"-"),""),IF('S19'!$Z$32=$D93,CONCATENATE('S19'!$Y$32,"-"),""))</f>
        <v/>
      </c>
      <c r="L93" s="21" t="str">
        <f>CONCATENATE(IF('S19'!$AH$13=$D93,CONCATENATE('S19'!$AG$13,"-"),""),IF('S19'!$AH$14=$D93,CONCATENATE('S19'!$AG$14,"-"),""),IF('S19'!$AH$15=$D93,CONCATENATE('S19'!$AG$15,"-"),""),IF('S19'!$AH$16=$D93,CONCATENATE('S19'!$AG$16,"-"),""),IF('S19'!$AH$17=$D93,CONCATENATE('S19'!$AG$17,"-"),""),IF('S19'!$AH$18=$D93,CONCATENATE('S19'!$AG$18,"-"),""),IF('S19'!$AH$19=$D93,CONCATENATE('S19'!$AG$19,"-"),""),IF('S19'!$AH$20=$D93,CONCATENATE('S19'!$AG$20,"-"),""),IF('S19'!$AH$21=$D93,CONCATENATE('S19'!$AG$21,"-"),""),IF('S19'!$AH$22=$D93,CONCATENATE('S19'!$AG$22,"-"),""),"")</f>
        <v/>
      </c>
      <c r="M93" s="21" t="str">
        <f>CONCATENATE(IF('S19'!$AH$23=$D93,CONCATENATE('S19'!$AG$23,"-"),""),IF('S19'!$AH$24=$D93,CONCATENATE('S19'!$AG$24,"-"),""),IF('S19'!$AH$25=$D93,CONCATENATE('S19'!$AG$25,"-"),""),IF('S19'!$AH$26=$D93,CONCATENATE('S19'!$AG$26,"-"),""),IF('S19'!$AH$27=$D93,CONCATENATE('S19'!$AG$27,"-"),""),IF('S19'!$AH$28=$D93,CONCATENATE('S19'!$AG$28,"-"),""),IF('S19'!$AH$29=$D93,CONCATENATE('S19'!$AG$29,"-"),""),IF('S19'!$AH$30=$D93,CONCATENATE('S19'!$AG$30,"-"),""),IF('S19'!$AH$31=$D93,CONCATENATE('S19'!$AG$31,"-"),""),IF('S19'!$AH$32=$D93,CONCATENATE('S19'!$AG$32,"-"),""))</f>
        <v/>
      </c>
      <c r="N93" s="21" t="str">
        <f t="shared" si="1"/>
        <v/>
      </c>
      <c r="O93" s="21">
        <v>91</v>
      </c>
      <c r="P93" s="27" t="str">
        <f t="shared" si="3"/>
        <v/>
      </c>
      <c r="Q93" s="27" t="str">
        <f t="shared" si="4"/>
        <v/>
      </c>
      <c r="R93" s="27" t="str">
        <f>IF(P93="","",CHOOSE(VLOOKUP($O93,$A$1:$C$100,3,FALSE),AHS!$M$1,BHS!$M$1,CHS!$M$1,HMJHS!$M$1,KHS!$M$1,Kings!$M$1,MHS!$M$1,SWHS!$M$1,AMHS!$M$1,'S10'!$M$1,'S11'!$M$1,'S12'!$M$1,'S13'!$M$1,'S14'!$M$1,'S15'!$M$1,'S16'!$M$1,'S17'!$M$1,'S18'!$M$1,'S19'!$M$1,'S20'!$M$1))</f>
        <v/>
      </c>
      <c r="S93" s="25" t="str">
        <f t="shared" si="5"/>
        <v/>
      </c>
      <c r="T93" s="3" t="str">
        <f t="shared" si="6"/>
        <v/>
      </c>
      <c r="U93" s="21"/>
      <c r="V93" s="21"/>
      <c r="W93" s="21"/>
      <c r="X93" s="21"/>
      <c r="Y93" s="21"/>
      <c r="Z93" s="21"/>
    </row>
    <row r="94" spans="1:26" ht="15" customHeight="1" x14ac:dyDescent="0.25">
      <c r="A94" s="21" t="str">
        <f t="shared" si="2"/>
        <v/>
      </c>
      <c r="B94" s="21" t="str">
        <f t="shared" si="0"/>
        <v/>
      </c>
      <c r="C94" s="21">
        <v>19</v>
      </c>
      <c r="D94" s="21">
        <v>4</v>
      </c>
      <c r="E94" s="21" t="str">
        <f>IF('S19'!$C$7="","",'S19'!$C$7)</f>
        <v/>
      </c>
      <c r="F94" s="21" t="str">
        <f>CONCATENATE(IF('S19'!$J$13=$D94,CONCATENATE('S19'!$I$13,"-"),""),IF('S19'!$J$14=$D94,CONCATENATE('S19'!$I$14,"-"),""),IF('S19'!$J$15=$D94,CONCATENATE('S19'!$I$15,"-"),""),IF('S19'!$J$16=$D94,CONCATENATE('S19'!$I$16,"-"),""),IF('S19'!$J$17=$D94,CONCATENATE('S19'!$I$17,"-"),""),IF('S19'!$J$18=$D94,CONCATENATE('S19'!$I$18,"-"),""),IF('S19'!$J$19=$D94,CONCATENATE('S19'!$I$19,"-"),""),IF('S19'!$J$20=$D94,CONCATENATE('S19'!$I$20,"-"),""),IF('S19'!$J$21=$D94,CONCATENATE('S19'!$I$21,"-"),""),IF('S19'!$J$22=$D94,CONCATENATE('S19'!$I$22,"-"),""),)</f>
        <v/>
      </c>
      <c r="G94" s="21" t="str">
        <f>CONCATENATE(IF('S19'!$J$23=$D94,CONCATENATE('S19'!$I$23,"-"),""),IF('S19'!$J$24=$D94,CONCATENATE('S19'!$I$24,"-"),""),IF('S19'!$J$25=$D94,CONCATENATE('S19'!$I$25,"-"),""),IF('S19'!$J$26=$D94,CONCATENATE('S19'!$I$26,"-"),""),IF('S19'!$J$27=$D94,CONCATENATE('S19'!$I$27,"-"),""),IF('S19'!$J$28=$D94,CONCATENATE('S19'!$I$28,"-"),""),IF('S19'!$J$29=$D94,CONCATENATE('S19'!$I$29,"-"),""),IF('S19'!$J$30=$D94,CONCATENATE('S19'!$I$30,"-"),""),IF('S19'!$J$31=$D94,CONCATENATE('S19'!$I$31,"-"),""),IF('S19'!$J$32=$D94,CONCATENATE('S19'!$I$32,"-"),""))</f>
        <v/>
      </c>
      <c r="H94" s="21" t="str">
        <f>CONCATENATE(IF('S19'!$R$13=$D94,CONCATENATE('S19'!$Q$13,"-"),""),IF('S19'!$R$14=$D94,CONCATENATE('S19'!$Q$14,"-"),""),IF('S19'!$R$15=$D94,CONCATENATE('S19'!$Q$15,"-"),""),IF('S19'!$R$16=$D94,CONCATENATE('S19'!$Q$16,"-"),""),IF('S19'!$R$17=$D94,CONCATENATE('S19'!$Q$17,"-"),""),IF('S19'!$R$18=$D94,CONCATENATE('S19'!$Q$18,"-"),""),IF('S19'!$R$19=$D94,CONCATENATE('S19'!$Q$19,"-"),""),IF('S19'!$R$20=$D94,CONCATENATE('S19'!$Q$20,"-"),""),IF('S19'!$R$21=$D94,CONCATENATE('S19'!$Q$21,"-"),""),IF('S19'!$R$22=$D94,CONCATENATE('S19'!$Q$22,"-"),""))</f>
        <v/>
      </c>
      <c r="I94" s="21" t="str">
        <f>CONCATENATE(,IF('S19'!$R$23=$D94,CONCATENATE('S19'!$Q$23,"-"),""),IF('S19'!$R$24=$D94,CONCATENATE('S19'!$Q$24,"-"),""),IF('S19'!$R$25=$D94,CONCATENATE('S19'!$Q$25,"-"),""),IF('S19'!$R$26=$D94,CONCATENATE('S19'!$Q$26,"-"),""),IF('S19'!$R$27=$D94,CONCATENATE('S19'!$Q$27,"-"),""),IF('S19'!$R$28=$D94,CONCATENATE('S19'!$Q$28,"-"),""),IF('S19'!$R$29=$D94,CONCATENATE('S19'!$Q$29,"-"),""),IF('S19'!$R$30=$D94,CONCATENATE('S19'!$Q$30,"-"),""),IF('S19'!$R$31=$D94,CONCATENATE('S19'!$Q$31,"-"),""),IF('S19'!$R$32=$D94,CONCATENATE('S19'!$Q$32,"-"),""))</f>
        <v/>
      </c>
      <c r="J94" s="21" t="str">
        <f>CONCATENATE(IF('S19'!$Z$13=$D94,CONCATENATE('S19'!$Y$13,"-"),""),IF('S19'!$Z$14=$D94,CONCATENATE('S19'!$Y$14,"-"),""),IF('S19'!$Z$15=$D94,CONCATENATE('S19'!$Y$15,"-"),""),IF('S19'!$Z$16=$D94,CONCATENATE('S19'!$Y$16,"-"),""),IF('S19'!$Z$17=$D94,CONCATENATE('S19'!$Y$17,"-"),""),IF('S19'!$Z$18=$D94,CONCATENATE('S19'!$Y$18,"-"),""),IF('S19'!$Z$19=$D94,CONCATENATE('S19'!$Y$19,"-"),""),IF('S19'!$Z$20=$D94,CONCATENATE('S19'!$Y$20,"-"),""),IF('S19'!$Z$21=$D94,CONCATENATE('S19'!$Y$21,"-"),""),IF('S19'!$Z$22=$D94,CONCATENATE('S19'!$Y$22,"-"),""),"")</f>
        <v/>
      </c>
      <c r="K94" s="21" t="str">
        <f>CONCATENATE(IF('S19'!$Z$23=$D94,CONCATENATE('S19'!$Y$23,"-"),""),IF('S19'!$Z$24=$D94,CONCATENATE('S19'!$Y$24,"-"),""),IF('S19'!$Z$25=$D94,CONCATENATE('S19'!$Y$25,"-"),""),IF('S19'!$Z$26=$D94,CONCATENATE('S19'!$Y$26,"-"),""),IF('S19'!$Z$27=$D94,CONCATENATE('S19'!$Y$27,"-"),""),IF('S19'!$Z$28=$D94,CONCATENATE('S19'!$Y$28,"-"),""),IF('S19'!$Z$29=$D94,CONCATENATE('S19'!$Y$29,"-"),""),IF('S19'!$Z$30=$D94,CONCATENATE('S19'!$Y$30,"-"),""),IF('S19'!$Z$31=$D94,CONCATENATE('S19'!$Y$31,"-"),""),IF('S19'!$Z$32=$D94,CONCATENATE('S19'!$Y$32,"-"),""))</f>
        <v/>
      </c>
      <c r="L94" s="21" t="str">
        <f>CONCATENATE(IF('S19'!$AH$13=$D94,CONCATENATE('S19'!$AG$13,"-"),""),IF('S19'!$AH$14=$D94,CONCATENATE('S19'!$AG$14,"-"),""),IF('S19'!$AH$15=$D94,CONCATENATE('S19'!$AG$15,"-"),""),IF('S19'!$AH$16=$D94,CONCATENATE('S19'!$AG$16,"-"),""),IF('S19'!$AH$17=$D94,CONCATENATE('S19'!$AG$17,"-"),""),IF('S19'!$AH$18=$D94,CONCATENATE('S19'!$AG$18,"-"),""),IF('S19'!$AH$19=$D94,CONCATENATE('S19'!$AG$19,"-"),""),IF('S19'!$AH$20=$D94,CONCATENATE('S19'!$AG$20,"-"),""),IF('S19'!$AH$21=$D94,CONCATENATE('S19'!$AG$21,"-"),""),IF('S19'!$AH$22=$D94,CONCATENATE('S19'!$AG$22,"-"),""),"")</f>
        <v/>
      </c>
      <c r="M94" s="21" t="str">
        <f>CONCATENATE(IF('S19'!$AH$23=$D94,CONCATENATE('S19'!$AG$23,"-"),""),IF('S19'!$AH$24=$D94,CONCATENATE('S19'!$AG$24,"-"),""),IF('S19'!$AH$25=$D94,CONCATENATE('S19'!$AG$25,"-"),""),IF('S19'!$AH$26=$D94,CONCATENATE('S19'!$AG$26,"-"),""),IF('S19'!$AH$27=$D94,CONCATENATE('S19'!$AG$27,"-"),""),IF('S19'!$AH$28=$D94,CONCATENATE('S19'!$AG$28,"-"),""),IF('S19'!$AH$29=$D94,CONCATENATE('S19'!$AG$29,"-"),""),IF('S19'!$AH$30=$D94,CONCATENATE('S19'!$AG$30,"-"),""),IF('S19'!$AH$31=$D94,CONCATENATE('S19'!$AG$31,"-"),""),IF('S19'!$AH$32=$D94,CONCATENATE('S19'!$AG$32,"-"),""))</f>
        <v/>
      </c>
      <c r="N94" s="21" t="str">
        <f t="shared" si="1"/>
        <v/>
      </c>
      <c r="O94" s="21">
        <v>92</v>
      </c>
      <c r="P94" s="27" t="str">
        <f t="shared" si="3"/>
        <v/>
      </c>
      <c r="Q94" s="27" t="str">
        <f t="shared" si="4"/>
        <v/>
      </c>
      <c r="R94" s="27" t="str">
        <f>IF(P94="","",CHOOSE(VLOOKUP($O94,$A$1:$C$100,3,FALSE),AHS!$M$1,BHS!$M$1,CHS!$M$1,HMJHS!$M$1,KHS!$M$1,Kings!$M$1,MHS!$M$1,SWHS!$M$1,AMHS!$M$1,'S10'!$M$1,'S11'!$M$1,'S12'!$M$1,'S13'!$M$1,'S14'!$M$1,'S15'!$M$1,'S16'!$M$1,'S17'!$M$1,'S18'!$M$1,'S19'!$M$1,'S20'!$M$1))</f>
        <v/>
      </c>
      <c r="S94" s="25" t="str">
        <f t="shared" si="5"/>
        <v/>
      </c>
      <c r="T94" s="3" t="str">
        <f t="shared" si="6"/>
        <v/>
      </c>
      <c r="U94" s="21"/>
      <c r="V94" s="21"/>
      <c r="W94" s="21"/>
      <c r="X94" s="21"/>
      <c r="Y94" s="21"/>
      <c r="Z94" s="21"/>
    </row>
    <row r="95" spans="1:26" ht="15" customHeight="1" x14ac:dyDescent="0.25">
      <c r="A95" s="21" t="str">
        <f t="shared" si="2"/>
        <v/>
      </c>
      <c r="B95" s="21" t="str">
        <f t="shared" si="0"/>
        <v/>
      </c>
      <c r="C95" s="21">
        <v>19</v>
      </c>
      <c r="D95" s="21">
        <v>5</v>
      </c>
      <c r="E95" s="21" t="str">
        <f>IF('S19'!$C$8="","",'S19'!$C$8)</f>
        <v/>
      </c>
      <c r="F95" s="21" t="str">
        <f>CONCATENATE(IF('S19'!$J$13=$D95,CONCATENATE('S19'!$I$13,"-"),""),IF('S19'!$J$14=$D95,CONCATENATE('S19'!$I$14,"-"),""),IF('S19'!$J$15=$D95,CONCATENATE('S19'!$I$15,"-"),""),IF('S19'!$J$16=$D95,CONCATENATE('S19'!$I$16,"-"),""),IF('S19'!$J$17=$D95,CONCATENATE('S19'!$I$17,"-"),""),IF('S19'!$J$18=$D95,CONCATENATE('S19'!$I$18,"-"),""),IF('S19'!$J$19=$D95,CONCATENATE('S19'!$I$19,"-"),""),IF('S19'!$J$20=$D95,CONCATENATE('S19'!$I$20,"-"),""),IF('S19'!$J$21=$D95,CONCATENATE('S19'!$I$21,"-"),""),IF('S19'!$J$22=$D95,CONCATENATE('S19'!$I$22,"-"),""),)</f>
        <v/>
      </c>
      <c r="G95" s="21" t="str">
        <f>CONCATENATE(IF('S19'!$J$23=$D95,CONCATENATE('S19'!$I$23,"-"),""),IF('S19'!$J$24=$D95,CONCATENATE('S19'!$I$24,"-"),""),IF('S19'!$J$25=$D95,CONCATENATE('S19'!$I$25,"-"),""),IF('S19'!$J$26=$D95,CONCATENATE('S19'!$I$26,"-"),""),IF('S19'!$J$27=$D95,CONCATENATE('S19'!$I$27,"-"),""),IF('S19'!$J$28=$D95,CONCATENATE('S19'!$I$28,"-"),""),IF('S19'!$J$29=$D95,CONCATENATE('S19'!$I$29,"-"),""),IF('S19'!$J$30=$D95,CONCATENATE('S19'!$I$30,"-"),""),IF('S19'!$J$31=$D95,CONCATENATE('S19'!$I$31,"-"),""),IF('S19'!$J$32=$D95,CONCATENATE('S19'!$I$32,"-"),""))</f>
        <v/>
      </c>
      <c r="H95" s="21" t="str">
        <f>CONCATENATE(IF('S19'!$R$13=$D95,CONCATENATE('S19'!$Q$13,"-"),""),IF('S19'!$R$14=$D95,CONCATENATE('S19'!$Q$14,"-"),""),IF('S19'!$R$15=$D95,CONCATENATE('S19'!$Q$15,"-"),""),IF('S19'!$R$16=$D95,CONCATENATE('S19'!$Q$16,"-"),""),IF('S19'!$R$17=$D95,CONCATENATE('S19'!$Q$17,"-"),""),IF('S19'!$R$18=$D95,CONCATENATE('S19'!$Q$18,"-"),""),IF('S19'!$R$19=$D95,CONCATENATE('S19'!$Q$19,"-"),""),IF('S19'!$R$20=$D95,CONCATENATE('S19'!$Q$20,"-"),""),IF('S19'!$R$21=$D95,CONCATENATE('S19'!$Q$21,"-"),""),IF('S19'!$R$22=$D95,CONCATENATE('S19'!$Q$22,"-"),""))</f>
        <v/>
      </c>
      <c r="I95" s="21" t="str">
        <f>CONCATENATE(,IF('S19'!$R$23=$D95,CONCATENATE('S19'!$Q$23,"-"),""),IF('S19'!$R$24=$D95,CONCATENATE('S19'!$Q$24,"-"),""),IF('S19'!$R$25=$D95,CONCATENATE('S19'!$Q$25,"-"),""),IF('S19'!$R$26=$D95,CONCATENATE('S19'!$Q$26,"-"),""),IF('S19'!$R$27=$D95,CONCATENATE('S19'!$Q$27,"-"),""),IF('S19'!$R$28=$D95,CONCATENATE('S19'!$Q$28,"-"),""),IF('S19'!$R$29=$D95,CONCATENATE('S19'!$Q$29,"-"),""),IF('S19'!$R$30=$D95,CONCATENATE('S19'!$Q$30,"-"),""),IF('S19'!$R$31=$D95,CONCATENATE('S19'!$Q$31,"-"),""),IF('S19'!$R$32=$D95,CONCATENATE('S19'!$Q$32,"-"),""))</f>
        <v/>
      </c>
      <c r="J95" s="21" t="str">
        <f>CONCATENATE(IF('S19'!$Z$13=$D95,CONCATENATE('S19'!$Y$13,"-"),""),IF('S19'!$Z$14=$D95,CONCATENATE('S19'!$Y$14,"-"),""),IF('S19'!$Z$15=$D95,CONCATENATE('S19'!$Y$15,"-"),""),IF('S19'!$Z$16=$D95,CONCATENATE('S19'!$Y$16,"-"),""),IF('S19'!$Z$17=$D95,CONCATENATE('S19'!$Y$17,"-"),""),IF('S19'!$Z$18=$D95,CONCATENATE('S19'!$Y$18,"-"),""),IF('S19'!$Z$19=$D95,CONCATENATE('S19'!$Y$19,"-"),""),IF('S19'!$Z$20=$D95,CONCATENATE('S19'!$Y$20,"-"),""),IF('S19'!$Z$21=$D95,CONCATENATE('S19'!$Y$21,"-"),""),IF('S19'!$Z$22=$D95,CONCATENATE('S19'!$Y$22,"-"),""),"")</f>
        <v/>
      </c>
      <c r="K95" s="21" t="str">
        <f>CONCATENATE(IF('S19'!$Z$23=$D95,CONCATENATE('S19'!$Y$23,"-"),""),IF('S19'!$Z$24=$D95,CONCATENATE('S19'!$Y$24,"-"),""),IF('S19'!$Z$25=$D95,CONCATENATE('S19'!$Y$25,"-"),""),IF('S19'!$Z$26=$D95,CONCATENATE('S19'!$Y$26,"-"),""),IF('S19'!$Z$27=$D95,CONCATENATE('S19'!$Y$27,"-"),""),IF('S19'!$Z$28=$D95,CONCATENATE('S19'!$Y$28,"-"),""),IF('S19'!$Z$29=$D95,CONCATENATE('S19'!$Y$29,"-"),""),IF('S19'!$Z$30=$D95,CONCATENATE('S19'!$Y$30,"-"),""),IF('S19'!$Z$31=$D95,CONCATENATE('S19'!$Y$31,"-"),""),IF('S19'!$Z$32=$D95,CONCATENATE('S19'!$Y$32,"-"),""))</f>
        <v/>
      </c>
      <c r="L95" s="21" t="str">
        <f>CONCATENATE(IF('S19'!$AH$13=$D95,CONCATENATE('S19'!$AG$13,"-"),""),IF('S19'!$AH$14=$D95,CONCATENATE('S19'!$AG$14,"-"),""),IF('S19'!$AH$15=$D95,CONCATENATE('S19'!$AG$15,"-"),""),IF('S19'!$AH$16=$D95,CONCATENATE('S19'!$AG$16,"-"),""),IF('S19'!$AH$17=$D95,CONCATENATE('S19'!$AG$17,"-"),""),IF('S19'!$AH$18=$D95,CONCATENATE('S19'!$AG$18,"-"),""),IF('S19'!$AH$19=$D95,CONCATENATE('S19'!$AG$19,"-"),""),IF('S19'!$AH$20=$D95,CONCATENATE('S19'!$AG$20,"-"),""),IF('S19'!$AH$21=$D95,CONCATENATE('S19'!$AG$21,"-"),""),IF('S19'!$AH$22=$D95,CONCATENATE('S19'!$AG$22,"-"),""),"")</f>
        <v/>
      </c>
      <c r="M95" s="21" t="str">
        <f>CONCATENATE(IF('S19'!$AH$23=$D95,CONCATENATE('S19'!$AG$23,"-"),""),IF('S19'!$AH$24=$D95,CONCATENATE('S19'!$AG$24,"-"),""),IF('S19'!$AH$25=$D95,CONCATENATE('S19'!$AG$25,"-"),""),IF('S19'!$AH$26=$D95,CONCATENATE('S19'!$AG$26,"-"),""),IF('S19'!$AH$27=$D95,CONCATENATE('S19'!$AG$27,"-"),""),IF('S19'!$AH$28=$D95,CONCATENATE('S19'!$AG$28,"-"),""),IF('S19'!$AH$29=$D95,CONCATENATE('S19'!$AG$29,"-"),""),IF('S19'!$AH$30=$D95,CONCATENATE('S19'!$AG$30,"-"),""),IF('S19'!$AH$31=$D95,CONCATENATE('S19'!$AG$31,"-"),""),IF('S19'!$AH$32=$D95,CONCATENATE('S19'!$AG$32,"-"),""))</f>
        <v/>
      </c>
      <c r="N95" s="21" t="str">
        <f t="shared" si="1"/>
        <v/>
      </c>
      <c r="O95" s="21">
        <v>93</v>
      </c>
      <c r="P95" s="27" t="str">
        <f t="shared" si="3"/>
        <v/>
      </c>
      <c r="Q95" s="27" t="str">
        <f t="shared" si="4"/>
        <v/>
      </c>
      <c r="R95" s="27" t="str">
        <f>IF(P95="","",CHOOSE(VLOOKUP($O95,$A$1:$C$100,3,FALSE),AHS!$M$1,BHS!$M$1,CHS!$M$1,HMJHS!$M$1,KHS!$M$1,Kings!$M$1,MHS!$M$1,SWHS!$M$1,AMHS!$M$1,'S10'!$M$1,'S11'!$M$1,'S12'!$M$1,'S13'!$M$1,'S14'!$M$1,'S15'!$M$1,'S16'!$M$1,'S17'!$M$1,'S18'!$M$1,'S19'!$M$1,'S20'!$M$1))</f>
        <v/>
      </c>
      <c r="S95" s="25" t="str">
        <f t="shared" si="5"/>
        <v/>
      </c>
      <c r="T95" s="3" t="str">
        <f t="shared" si="6"/>
        <v/>
      </c>
      <c r="U95" s="21"/>
      <c r="V95" s="21"/>
      <c r="W95" s="21"/>
      <c r="X95" s="21"/>
      <c r="Y95" s="21"/>
      <c r="Z95" s="21"/>
    </row>
    <row r="96" spans="1:26" ht="15" customHeight="1" x14ac:dyDescent="0.25">
      <c r="A96" s="21" t="str">
        <f t="shared" si="2"/>
        <v/>
      </c>
      <c r="B96" s="21" t="str">
        <f t="shared" si="0"/>
        <v/>
      </c>
      <c r="C96" s="21">
        <v>20</v>
      </c>
      <c r="D96" s="21">
        <v>1</v>
      </c>
      <c r="E96" s="21" t="str">
        <f>IF('S20'!$C$4="","",'S20'!$C$4)</f>
        <v/>
      </c>
      <c r="F96" s="21" t="str">
        <f>CONCATENATE(IF('S20'!$J$13=$D96,CONCATENATE('S20'!$I$13,"-"),""),IF('S20'!$J$14=$D96,CONCATENATE('S20'!$I$14,"-"),""),IF('S20'!$J$15=$D96,CONCATENATE('S20'!$I$15,"-"),""),IF('S20'!$J$16=$D96,CONCATENATE('S20'!$I$16,"-"),""),IF('S20'!$J$17=$D96,CONCATENATE('S20'!$I$17,"-"),""),IF('S20'!$J$18=$D96,CONCATENATE('S20'!$I$18,"-"),""),IF('S20'!$J$19=$D96,CONCATENATE('S20'!$I$19,"-"),""),IF('S20'!$J$20=$D96,CONCATENATE('S20'!$I$20,"-"),""),IF('S20'!$J$21=$D96,CONCATENATE('S20'!$I$21,"-"),""),IF('S20'!$J$22=$D96,CONCATENATE('S20'!$I$22,"-"),""),)</f>
        <v/>
      </c>
      <c r="G96" s="21" t="str">
        <f>CONCATENATE(IF('S20'!$J$23=$D96,CONCATENATE('S20'!$I$23,"-"),""),IF('S20'!$J$24=$D96,CONCATENATE('S20'!$I$24,"-"),""),IF('S20'!$J$25=$D96,CONCATENATE('S20'!$I$25,"-"),""),IF('S20'!$J$26=$D96,CONCATENATE('S20'!$I$26,"-"),""),IF('S20'!$J$27=$D96,CONCATENATE('S20'!$I$27,"-"),""),IF('S20'!$J$28=$D96,CONCATENATE('S20'!$I$28,"-"),""),IF('S20'!$J$29=$D96,CONCATENATE('S20'!$I$29,"-"),""),IF('S20'!$J$30=$D96,CONCATENATE('S20'!$I$30,"-"),""),IF('S20'!$J$31=$D96,CONCATENATE('S20'!$I$31,"-"),""),IF('S20'!$J$32=$D96,CONCATENATE('S20'!$I$32,"-"),""))</f>
        <v/>
      </c>
      <c r="H96" s="21" t="str">
        <f>CONCATENATE(IF('S20'!$R$13=$D96,CONCATENATE('S20'!$Q$13,"-"),""),IF('S20'!$R$14=$D96,CONCATENATE('S20'!$Q$14,"-"),""),IF('S20'!$R$15=$D96,CONCATENATE('S20'!$Q$15,"-"),""),IF('S20'!$R$16=$D96,CONCATENATE('S20'!$Q$16,"-"),""),IF('S20'!$R$17=$D96,CONCATENATE('S20'!$Q$17,"-"),""),IF('S20'!$R$18=$D96,CONCATENATE('S20'!$Q$18,"-"),""),IF('S20'!$R$19=$D96,CONCATENATE('S20'!$Q$19,"-"),""),IF('S20'!$R$20=$D96,CONCATENATE('S20'!$Q$20,"-"),""),IF('S20'!$R$21=$D96,CONCATENATE('S20'!$Q$21,"-"),""),IF('S20'!$R$22=$D96,CONCATENATE('S20'!$Q$22,"-"),""))</f>
        <v/>
      </c>
      <c r="I96" s="21" t="str">
        <f>CONCATENATE(,IF('S20'!$R$23=$D96,CONCATENATE('S20'!$Q$23,"-"),""),IF('S20'!$R$24=$D96,CONCATENATE('S20'!$Q$24,"-"),""),IF('S20'!$R$25=$D96,CONCATENATE('S20'!$Q$25,"-"),""),IF('S20'!$R$26=$D96,CONCATENATE('S20'!$Q$26,"-"),""),IF('S20'!$R$27=$D96,CONCATENATE('S20'!$Q$27,"-"),""),IF('S20'!$R$28=$D96,CONCATENATE('S20'!$Q$28,"-"),""),IF('S20'!$R$29=$D96,CONCATENATE('S20'!$Q$29,"-"),""),IF('S20'!$R$30=$D96,CONCATENATE('S20'!$Q$30,"-"),""),IF('S20'!$R$31=$D96,CONCATENATE('S20'!$Q$31,"-"),""),IF('S20'!$R$32=$D96,CONCATENATE('S20'!$Q$32,"-"),""))</f>
        <v/>
      </c>
      <c r="J96" s="21" t="str">
        <f>CONCATENATE(IF('S20'!$Z$13=$D96,CONCATENATE('S20'!$Y$13,"-"),""),IF('S20'!$Z$14=$D96,CONCATENATE('S20'!$Y$14,"-"),""),IF('S20'!$Z$15=$D96,CONCATENATE('S20'!$Y$15,"-"),""),IF('S20'!$Z$16=$D96,CONCATENATE('S20'!$Y$16,"-"),""),IF('S20'!$Z$17=$D96,CONCATENATE('S20'!$Y$17,"-"),""),IF('S20'!$Z$18=$D96,CONCATENATE('S20'!$Y$18,"-"),""),IF('S20'!$Z$19=$D96,CONCATENATE('S20'!$Y$19,"-"),""),IF('S20'!$Z$20=$D96,CONCATENATE('S20'!$Y$20,"-"),""),IF('S20'!$Z$21=$D96,CONCATENATE('S20'!$Y$21,"-"),""),IF('S20'!$Z$22=$D96,CONCATENATE('S20'!$Y$22,"-"),""),"")</f>
        <v/>
      </c>
      <c r="K96" s="21" t="str">
        <f>CONCATENATE(IF('S20'!$Z$23=$D96,CONCATENATE('S20'!$Y$23,"-"),""),IF('S20'!$Z$24=$D96,CONCATENATE('S20'!$Y$24,"-"),""),IF('S20'!$Z$25=$D96,CONCATENATE('S20'!$Y$25,"-"),""),IF('S20'!$Z$26=$D96,CONCATENATE('S20'!$Y$26,"-"),""),IF('S20'!$Z$27=$D96,CONCATENATE('S20'!$Y$27,"-"),""),IF('S20'!$Z$28=$D96,CONCATENATE('S20'!$Y$28,"-"),""),IF('S20'!$Z$29=$D96,CONCATENATE('S20'!$Y$29,"-"),""),IF('S20'!$Z$30=$D96,CONCATENATE('S20'!$Y$30,"-"),""),IF('S20'!$Z$31=$D96,CONCATENATE('S20'!$Y$31,"-"),""),IF('S20'!$Z$32=$D96,CONCATENATE('S20'!$Y$32,"-"),""))</f>
        <v/>
      </c>
      <c r="L96" s="21" t="str">
        <f>CONCATENATE(IF('S20'!$AH$13=$D96,CONCATENATE('S20'!$AG$13,"-"),""),IF('S20'!$AH$14=$D96,CONCATENATE('S20'!$AG$14,"-"),""),IF('S20'!$AH$15=$D96,CONCATENATE('S20'!$AG$15,"-"),""),IF('S20'!$AH$16=$D96,CONCATENATE('S20'!$AG$16,"-"),""),IF('S20'!$AH$17=$D96,CONCATENATE('S20'!$AG$17,"-"),""),IF('S20'!$AH$18=$D96,CONCATENATE('S20'!$AG$18,"-"),""),IF('S20'!$AH$19=$D96,CONCATENATE('S20'!$AG$19,"-"),""),IF('S20'!$AH$20=$D96,CONCATENATE('S20'!$AG$20,"-"),""),IF('S20'!$AH$21=$D96,CONCATENATE('S20'!$AG$21,"-"),""),IF('S20'!$AH$22=$D96,CONCATENATE('S20'!$AG$22,"-"),""),"")</f>
        <v/>
      </c>
      <c r="M96" s="21" t="str">
        <f>CONCATENATE(IF('S20'!$AH$23=$D96,CONCATENATE('S20'!$AG$23,"-"),""),IF('S20'!$AH$24=$D96,CONCATENATE('S20'!$AG$24,"-"),""),IF('S20'!$AH$25=$D96,CONCATENATE('S20'!$AG$25,"-"),""),IF('S20'!$AH$26=$D96,CONCATENATE('S20'!$AG$26,"-"),""),IF('S20'!$AH$27=$D96,CONCATENATE('S20'!$AG$27,"-"),""),IF('S20'!$AH$28=$D96,CONCATENATE('S20'!$AG$28,"-"),""),IF('S20'!$AH$29=$D96,CONCATENATE('S20'!$AG$29,"-"),""),IF('S20'!$AH$30=$D96,CONCATENATE('S20'!$AG$30,"-"),""),IF('S20'!$AH$31=$D96,CONCATENATE('S20'!$AG$31,"-"),""),IF('S20'!$AH$32=$D96,CONCATENATE('S20'!$AG$32,"-"),""))</f>
        <v/>
      </c>
      <c r="N96" s="21" t="str">
        <f t="shared" si="1"/>
        <v/>
      </c>
      <c r="O96" s="21">
        <v>94</v>
      </c>
      <c r="P96" s="27" t="str">
        <f t="shared" si="3"/>
        <v/>
      </c>
      <c r="Q96" s="27" t="str">
        <f t="shared" si="4"/>
        <v/>
      </c>
      <c r="R96" s="27" t="str">
        <f>IF(P96="","",CHOOSE(VLOOKUP($O96,$A$1:$C$100,3,FALSE),AHS!$M$1,BHS!$M$1,CHS!$M$1,HMJHS!$M$1,KHS!$M$1,Kings!$M$1,MHS!$M$1,SWHS!$M$1,AMHS!$M$1,'S10'!$M$1,'S11'!$M$1,'S12'!$M$1,'S13'!$M$1,'S14'!$M$1,'S15'!$M$1,'S16'!$M$1,'S17'!$M$1,'S18'!$M$1,'S19'!$M$1,'S20'!$M$1))</f>
        <v/>
      </c>
      <c r="S96" s="25" t="str">
        <f t="shared" si="5"/>
        <v/>
      </c>
      <c r="T96" s="3" t="str">
        <f t="shared" si="6"/>
        <v/>
      </c>
      <c r="U96" s="21"/>
      <c r="V96" s="21"/>
      <c r="W96" s="21"/>
      <c r="X96" s="21"/>
      <c r="Y96" s="21"/>
      <c r="Z96" s="21"/>
    </row>
    <row r="97" spans="1:26" ht="15" customHeight="1" x14ac:dyDescent="0.25">
      <c r="A97" s="21" t="str">
        <f t="shared" si="2"/>
        <v/>
      </c>
      <c r="B97" s="21" t="str">
        <f t="shared" si="0"/>
        <v/>
      </c>
      <c r="C97" s="21">
        <v>20</v>
      </c>
      <c r="D97" s="21">
        <v>2</v>
      </c>
      <c r="E97" s="21" t="str">
        <f>IF('S20'!$C$5="","",'S20'!$C$5)</f>
        <v/>
      </c>
      <c r="F97" s="21" t="str">
        <f>CONCATENATE(IF('S20'!$J$13=$D97,CONCATENATE('S20'!$I$13,"-"),""),IF('S20'!$J$14=$D97,CONCATENATE('S20'!$I$14,"-"),""),IF('S20'!$J$15=$D97,CONCATENATE('S20'!$I$15,"-"),""),IF('S20'!$J$16=$D97,CONCATENATE('S20'!$I$16,"-"),""),IF('S20'!$J$17=$D97,CONCATENATE('S20'!$I$17,"-"),""),IF('S20'!$J$18=$D97,CONCATENATE('S20'!$I$18,"-"),""),IF('S20'!$J$19=$D97,CONCATENATE('S20'!$I$19,"-"),""),IF('S20'!$J$20=$D97,CONCATENATE('S20'!$I$20,"-"),""),IF('S20'!$J$21=$D97,CONCATENATE('S20'!$I$21,"-"),""),IF('S20'!$J$22=$D97,CONCATENATE('S20'!$I$22,"-"),""),)</f>
        <v/>
      </c>
      <c r="G97" s="21" t="str">
        <f>CONCATENATE(IF('S20'!$J$23=$D97,CONCATENATE('S20'!$I$23,"-"),""),IF('S20'!$J$24=$D97,CONCATENATE('S20'!$I$24,"-"),""),IF('S20'!$J$25=$D97,CONCATENATE('S20'!$I$25,"-"),""),IF('S20'!$J$26=$D97,CONCATENATE('S20'!$I$26,"-"),""),IF('S20'!$J$27=$D97,CONCATENATE('S20'!$I$27,"-"),""),IF('S20'!$J$28=$D97,CONCATENATE('S20'!$I$28,"-"),""),IF('S20'!$J$29=$D97,CONCATENATE('S20'!$I$29,"-"),""),IF('S20'!$J$30=$D97,CONCATENATE('S20'!$I$30,"-"),""),IF('S20'!$J$31=$D97,CONCATENATE('S20'!$I$31,"-"),""),IF('S20'!$J$32=$D97,CONCATENATE('S20'!$I$32,"-"),""))</f>
        <v/>
      </c>
      <c r="H97" s="21" t="str">
        <f>CONCATENATE(IF('S20'!$R$13=$D97,CONCATENATE('S20'!$Q$13,"-"),""),IF('S20'!$R$14=$D97,CONCATENATE('S20'!$Q$14,"-"),""),IF('S20'!$R$15=$D97,CONCATENATE('S20'!$Q$15,"-"),""),IF('S20'!$R$16=$D97,CONCATENATE('S20'!$Q$16,"-"),""),IF('S20'!$R$17=$D97,CONCATENATE('S20'!$Q$17,"-"),""),IF('S20'!$R$18=$D97,CONCATENATE('S20'!$Q$18,"-"),""),IF('S20'!$R$19=$D97,CONCATENATE('S20'!$Q$19,"-"),""),IF('S20'!$R$20=$D97,CONCATENATE('S20'!$Q$20,"-"),""),IF('S20'!$R$21=$D97,CONCATENATE('S20'!$Q$21,"-"),""),IF('S20'!$R$22=$D97,CONCATENATE('S20'!$Q$22,"-"),""))</f>
        <v/>
      </c>
      <c r="I97" s="21" t="str">
        <f>CONCATENATE(,IF('S20'!$R$23=$D97,CONCATENATE('S20'!$Q$23,"-"),""),IF('S20'!$R$24=$D97,CONCATENATE('S20'!$Q$24,"-"),""),IF('S20'!$R$25=$D97,CONCATENATE('S20'!$Q$25,"-"),""),IF('S20'!$R$26=$D97,CONCATENATE('S20'!$Q$26,"-"),""),IF('S20'!$R$27=$D97,CONCATENATE('S20'!$Q$27,"-"),""),IF('S20'!$R$28=$D97,CONCATENATE('S20'!$Q$28,"-"),""),IF('S20'!$R$29=$D97,CONCATENATE('S20'!$Q$29,"-"),""),IF('S20'!$R$30=$D97,CONCATENATE('S20'!$Q$30,"-"),""),IF('S20'!$R$31=$D97,CONCATENATE('S20'!$Q$31,"-"),""),IF('S20'!$R$32=$D97,CONCATENATE('S20'!$Q$32,"-"),""))</f>
        <v/>
      </c>
      <c r="J97" s="21" t="str">
        <f>CONCATENATE(IF('S20'!$Z$13=$D97,CONCATENATE('S20'!$Y$13,"-"),""),IF('S20'!$Z$14=$D97,CONCATENATE('S20'!$Y$14,"-"),""),IF('S20'!$Z$15=$D97,CONCATENATE('S20'!$Y$15,"-"),""),IF('S20'!$Z$16=$D97,CONCATENATE('S20'!$Y$16,"-"),""),IF('S20'!$Z$17=$D97,CONCATENATE('S20'!$Y$17,"-"),""),IF('S20'!$Z$18=$D97,CONCATENATE('S20'!$Y$18,"-"),""),IF('S20'!$Z$19=$D97,CONCATENATE('S20'!$Y$19,"-"),""),IF('S20'!$Z$20=$D97,CONCATENATE('S20'!$Y$20,"-"),""),IF('S20'!$Z$21=$D97,CONCATENATE('S20'!$Y$21,"-"),""),IF('S20'!$Z$22=$D97,CONCATENATE('S20'!$Y$22,"-"),""),"")</f>
        <v/>
      </c>
      <c r="K97" s="21" t="str">
        <f>CONCATENATE(IF('S20'!$Z$23=$D97,CONCATENATE('S20'!$Y$23,"-"),""),IF('S20'!$Z$24=$D97,CONCATENATE('S20'!$Y$24,"-"),""),IF('S20'!$Z$25=$D97,CONCATENATE('S20'!$Y$25,"-"),""),IF('S20'!$Z$26=$D97,CONCATENATE('S20'!$Y$26,"-"),""),IF('S20'!$Z$27=$D97,CONCATENATE('S20'!$Y$27,"-"),""),IF('S20'!$Z$28=$D97,CONCATENATE('S20'!$Y$28,"-"),""),IF('S20'!$Z$29=$D97,CONCATENATE('S20'!$Y$29,"-"),""),IF('S20'!$Z$30=$D97,CONCATENATE('S20'!$Y$30,"-"),""),IF('S20'!$Z$31=$D97,CONCATENATE('S20'!$Y$31,"-"),""),IF('S20'!$Z$32=$D97,CONCATENATE('S20'!$Y$32,"-"),""))</f>
        <v/>
      </c>
      <c r="L97" s="21" t="str">
        <f>CONCATENATE(IF('S20'!$AH$13=$D97,CONCATENATE('S20'!$AG$13,"-"),""),IF('S20'!$AH$14=$D97,CONCATENATE('S20'!$AG$14,"-"),""),IF('S20'!$AH$15=$D97,CONCATENATE('S20'!$AG$15,"-"),""),IF('S20'!$AH$16=$D97,CONCATENATE('S20'!$AG$16,"-"),""),IF('S20'!$AH$17=$D97,CONCATENATE('S20'!$AG$17,"-"),""),IF('S20'!$AH$18=$D97,CONCATENATE('S20'!$AG$18,"-"),""),IF('S20'!$AH$19=$D97,CONCATENATE('S20'!$AG$19,"-"),""),IF('S20'!$AH$20=$D97,CONCATENATE('S20'!$AG$20,"-"),""),IF('S20'!$AH$21=$D97,CONCATENATE('S20'!$AG$21,"-"),""),IF('S20'!$AH$22=$D97,CONCATENATE('S20'!$AG$22,"-"),""),"")</f>
        <v/>
      </c>
      <c r="M97" s="21" t="str">
        <f>CONCATENATE(IF('S20'!$AH$23=$D97,CONCATENATE('S20'!$AG$23,"-"),""),IF('S20'!$AH$24=$D97,CONCATENATE('S20'!$AG$24,"-"),""),IF('S20'!$AH$25=$D97,CONCATENATE('S20'!$AG$25,"-"),""),IF('S20'!$AH$26=$D97,CONCATENATE('S20'!$AG$26,"-"),""),IF('S20'!$AH$27=$D97,CONCATENATE('S20'!$AG$27,"-"),""),IF('S20'!$AH$28=$D97,CONCATENATE('S20'!$AG$28,"-"),""),IF('S20'!$AH$29=$D97,CONCATENATE('S20'!$AG$29,"-"),""),IF('S20'!$AH$30=$D97,CONCATENATE('S20'!$AG$30,"-"),""),IF('S20'!$AH$31=$D97,CONCATENATE('S20'!$AG$31,"-"),""),IF('S20'!$AH$32=$D97,CONCATENATE('S20'!$AG$32,"-"),""))</f>
        <v/>
      </c>
      <c r="N97" s="21" t="str">
        <f t="shared" si="1"/>
        <v/>
      </c>
      <c r="O97" s="21">
        <v>95</v>
      </c>
      <c r="P97" s="27" t="str">
        <f t="shared" si="3"/>
        <v/>
      </c>
      <c r="Q97" s="27" t="str">
        <f t="shared" si="4"/>
        <v/>
      </c>
      <c r="R97" s="27" t="str">
        <f>IF(P97="","",CHOOSE(VLOOKUP($O97,$A$1:$C$100,3,FALSE),AHS!$M$1,BHS!$M$1,CHS!$M$1,HMJHS!$M$1,KHS!$M$1,Kings!$M$1,MHS!$M$1,SWHS!$M$1,AMHS!$M$1,'S10'!$M$1,'S11'!$M$1,'S12'!$M$1,'S13'!$M$1,'S14'!$M$1,'S15'!$M$1,'S16'!$M$1,'S17'!$M$1,'S18'!$M$1,'S19'!$M$1,'S20'!$M$1))</f>
        <v/>
      </c>
      <c r="S97" s="25" t="str">
        <f t="shared" si="5"/>
        <v/>
      </c>
      <c r="T97" s="3" t="str">
        <f t="shared" si="6"/>
        <v/>
      </c>
      <c r="U97" s="21"/>
      <c r="V97" s="21"/>
      <c r="W97" s="21"/>
      <c r="X97" s="21"/>
      <c r="Y97" s="21"/>
      <c r="Z97" s="21"/>
    </row>
    <row r="98" spans="1:26" ht="15" customHeight="1" x14ac:dyDescent="0.25">
      <c r="A98" s="21" t="str">
        <f t="shared" si="2"/>
        <v/>
      </c>
      <c r="B98" s="21" t="str">
        <f t="shared" si="0"/>
        <v/>
      </c>
      <c r="C98" s="21">
        <v>20</v>
      </c>
      <c r="D98" s="21">
        <v>3</v>
      </c>
      <c r="E98" s="21" t="str">
        <f>IF('S20'!$C$6="","",'S20'!$C$6)</f>
        <v/>
      </c>
      <c r="F98" s="21" t="str">
        <f>CONCATENATE(IF('S20'!$J$13=$D98,CONCATENATE('S20'!$I$13,"-"),""),IF('S20'!$J$14=$D98,CONCATENATE('S20'!$I$14,"-"),""),IF('S20'!$J$15=$D98,CONCATENATE('S20'!$I$15,"-"),""),IF('S20'!$J$16=$D98,CONCATENATE('S20'!$I$16,"-"),""),IF('S20'!$J$17=$D98,CONCATENATE('S20'!$I$17,"-"),""),IF('S20'!$J$18=$D98,CONCATENATE('S20'!$I$18,"-"),""),IF('S20'!$J$19=$D98,CONCATENATE('S20'!$I$19,"-"),""),IF('S20'!$J$20=$D98,CONCATENATE('S20'!$I$20,"-"),""),IF('S20'!$J$21=$D98,CONCATENATE('S20'!$I$21,"-"),""),IF('S20'!$J$22=$D98,CONCATENATE('S20'!$I$22,"-"),""),)</f>
        <v/>
      </c>
      <c r="G98" s="21" t="str">
        <f>CONCATENATE(IF('S20'!$J$23=$D98,CONCATENATE('S20'!$I$23,"-"),""),IF('S20'!$J$24=$D98,CONCATENATE('S20'!$I$24,"-"),""),IF('S20'!$J$25=$D98,CONCATENATE('S20'!$I$25,"-"),""),IF('S20'!$J$26=$D98,CONCATENATE('S20'!$I$26,"-"),""),IF('S20'!$J$27=$D98,CONCATENATE('S20'!$I$27,"-"),""),IF('S20'!$J$28=$D98,CONCATENATE('S20'!$I$28,"-"),""),IF('S20'!$J$29=$D98,CONCATENATE('S20'!$I$29,"-"),""),IF('S20'!$J$30=$D98,CONCATENATE('S20'!$I$30,"-"),""),IF('S20'!$J$31=$D98,CONCATENATE('S20'!$I$31,"-"),""),IF('S20'!$J$32=$D98,CONCATENATE('S20'!$I$32,"-"),""))</f>
        <v/>
      </c>
      <c r="H98" s="21" t="str">
        <f>CONCATENATE(IF('S20'!$R$13=$D98,CONCATENATE('S20'!$Q$13,"-"),""),IF('S20'!$R$14=$D98,CONCATENATE('S20'!$Q$14,"-"),""),IF('S20'!$R$15=$D98,CONCATENATE('S20'!$Q$15,"-"),""),IF('S20'!$R$16=$D98,CONCATENATE('S20'!$Q$16,"-"),""),IF('S20'!$R$17=$D98,CONCATENATE('S20'!$Q$17,"-"),""),IF('S20'!$R$18=$D98,CONCATENATE('S20'!$Q$18,"-"),""),IF('S20'!$R$19=$D98,CONCATENATE('S20'!$Q$19,"-"),""),IF('S20'!$R$20=$D98,CONCATENATE('S20'!$Q$20,"-"),""),IF('S20'!$R$21=$D98,CONCATENATE('S20'!$Q$21,"-"),""),IF('S20'!$R$22=$D98,CONCATENATE('S20'!$Q$22,"-"),""))</f>
        <v/>
      </c>
      <c r="I98" s="21" t="str">
        <f>CONCATENATE(,IF('S20'!$R$23=$D98,CONCATENATE('S20'!$Q$23,"-"),""),IF('S20'!$R$24=$D98,CONCATENATE('S20'!$Q$24,"-"),""),IF('S20'!$R$25=$D98,CONCATENATE('S20'!$Q$25,"-"),""),IF('S20'!$R$26=$D98,CONCATENATE('S20'!$Q$26,"-"),""),IF('S20'!$R$27=$D98,CONCATENATE('S20'!$Q$27,"-"),""),IF('S20'!$R$28=$D98,CONCATENATE('S20'!$Q$28,"-"),""),IF('S20'!$R$29=$D98,CONCATENATE('S20'!$Q$29,"-"),""),IF('S20'!$R$30=$D98,CONCATENATE('S20'!$Q$30,"-"),""),IF('S20'!$R$31=$D98,CONCATENATE('S20'!$Q$31,"-"),""),IF('S20'!$R$32=$D98,CONCATENATE('S20'!$Q$32,"-"),""))</f>
        <v/>
      </c>
      <c r="J98" s="21" t="str">
        <f>CONCATENATE(IF('S20'!$Z$13=$D98,CONCATENATE('S20'!$Y$13,"-"),""),IF('S20'!$Z$14=$D98,CONCATENATE('S20'!$Y$14,"-"),""),IF('S20'!$Z$15=$D98,CONCATENATE('S20'!$Y$15,"-"),""),IF('S20'!$Z$16=$D98,CONCATENATE('S20'!$Y$16,"-"),""),IF('S20'!$Z$17=$D98,CONCATENATE('S20'!$Y$17,"-"),""),IF('S20'!$Z$18=$D98,CONCATENATE('S20'!$Y$18,"-"),""),IF('S20'!$Z$19=$D98,CONCATENATE('S20'!$Y$19,"-"),""),IF('S20'!$Z$20=$D98,CONCATENATE('S20'!$Y$20,"-"),""),IF('S20'!$Z$21=$D98,CONCATENATE('S20'!$Y$21,"-"),""),IF('S20'!$Z$22=$D98,CONCATENATE('S20'!$Y$22,"-"),""),"")</f>
        <v/>
      </c>
      <c r="K98" s="21" t="str">
        <f>CONCATENATE(IF('S20'!$Z$23=$D98,CONCATENATE('S20'!$Y$23,"-"),""),IF('S20'!$Z$24=$D98,CONCATENATE('S20'!$Y$24,"-"),""),IF('S20'!$Z$25=$D98,CONCATENATE('S20'!$Y$25,"-"),""),IF('S20'!$Z$26=$D98,CONCATENATE('S20'!$Y$26,"-"),""),IF('S20'!$Z$27=$D98,CONCATENATE('S20'!$Y$27,"-"),""),IF('S20'!$Z$28=$D98,CONCATENATE('S20'!$Y$28,"-"),""),IF('S20'!$Z$29=$D98,CONCATENATE('S20'!$Y$29,"-"),""),IF('S20'!$Z$30=$D98,CONCATENATE('S20'!$Y$30,"-"),""),IF('S20'!$Z$31=$D98,CONCATENATE('S20'!$Y$31,"-"),""),IF('S20'!$Z$32=$D98,CONCATENATE('S20'!$Y$32,"-"),""))</f>
        <v/>
      </c>
      <c r="L98" s="21" t="str">
        <f>CONCATENATE(IF('S20'!$AH$13=$D98,CONCATENATE('S20'!$AG$13,"-"),""),IF('S20'!$AH$14=$D98,CONCATENATE('S20'!$AG$14,"-"),""),IF('S20'!$AH$15=$D98,CONCATENATE('S20'!$AG$15,"-"),""),IF('S20'!$AH$16=$D98,CONCATENATE('S20'!$AG$16,"-"),""),IF('S20'!$AH$17=$D98,CONCATENATE('S20'!$AG$17,"-"),""),IF('S20'!$AH$18=$D98,CONCATENATE('S20'!$AG$18,"-"),""),IF('S20'!$AH$19=$D98,CONCATENATE('S20'!$AG$19,"-"),""),IF('S20'!$AH$20=$D98,CONCATENATE('S20'!$AG$20,"-"),""),IF('S20'!$AH$21=$D98,CONCATENATE('S20'!$AG$21,"-"),""),IF('S20'!$AH$22=$D98,CONCATENATE('S20'!$AG$22,"-"),""),"")</f>
        <v/>
      </c>
      <c r="M98" s="21" t="str">
        <f>CONCATENATE(IF('S20'!$AH$23=$D98,CONCATENATE('S20'!$AG$23,"-"),""),IF('S20'!$AH$24=$D98,CONCATENATE('S20'!$AG$24,"-"),""),IF('S20'!$AH$25=$D98,CONCATENATE('S20'!$AG$25,"-"),""),IF('S20'!$AH$26=$D98,CONCATENATE('S20'!$AG$26,"-"),""),IF('S20'!$AH$27=$D98,CONCATENATE('S20'!$AG$27,"-"),""),IF('S20'!$AH$28=$D98,CONCATENATE('S20'!$AG$28,"-"),""),IF('S20'!$AH$29=$D98,CONCATENATE('S20'!$AG$29,"-"),""),IF('S20'!$AH$30=$D98,CONCATENATE('S20'!$AG$30,"-"),""),IF('S20'!$AH$31=$D98,CONCATENATE('S20'!$AG$31,"-"),""),IF('S20'!$AH$32=$D98,CONCATENATE('S20'!$AG$32,"-"),""))</f>
        <v/>
      </c>
      <c r="N98" s="21" t="str">
        <f t="shared" si="1"/>
        <v/>
      </c>
      <c r="O98" s="21">
        <v>96</v>
      </c>
      <c r="P98" s="27" t="str">
        <f t="shared" si="3"/>
        <v/>
      </c>
      <c r="Q98" s="27" t="str">
        <f t="shared" si="4"/>
        <v/>
      </c>
      <c r="R98" s="27" t="str">
        <f>IF(P98="","",CHOOSE(VLOOKUP($O98,$A$1:$C$100,3,FALSE),AHS!$M$1,BHS!$M$1,CHS!$M$1,HMJHS!$M$1,KHS!$M$1,Kings!$M$1,MHS!$M$1,SWHS!$M$1,AMHS!$M$1,'S10'!$M$1,'S11'!$M$1,'S12'!$M$1,'S13'!$M$1,'S14'!$M$1,'S15'!$M$1,'S16'!$M$1,'S17'!$M$1,'S18'!$M$1,'S19'!$M$1,'S20'!$M$1))</f>
        <v/>
      </c>
      <c r="S98" s="25" t="str">
        <f t="shared" si="5"/>
        <v/>
      </c>
      <c r="T98" s="3" t="str">
        <f t="shared" si="6"/>
        <v/>
      </c>
      <c r="U98" s="21"/>
      <c r="V98" s="21"/>
      <c r="W98" s="21"/>
      <c r="X98" s="21"/>
      <c r="Y98" s="21"/>
      <c r="Z98" s="21"/>
    </row>
    <row r="99" spans="1:26" ht="15" customHeight="1" x14ac:dyDescent="0.25">
      <c r="A99" s="21" t="str">
        <f t="shared" si="2"/>
        <v/>
      </c>
      <c r="B99" s="21" t="str">
        <f t="shared" si="0"/>
        <v/>
      </c>
      <c r="C99" s="21">
        <v>20</v>
      </c>
      <c r="D99" s="21">
        <v>4</v>
      </c>
      <c r="E99" s="21" t="str">
        <f>IF('S20'!$C$7="","",'S20'!$C$7)</f>
        <v/>
      </c>
      <c r="F99" s="21" t="str">
        <f>CONCATENATE(IF('S20'!$J$13=$D99,CONCATENATE('S20'!$I$13,"-"),""),IF('S20'!$J$14=$D99,CONCATENATE('S20'!$I$14,"-"),""),IF('S20'!$J$15=$D99,CONCATENATE('S20'!$I$15,"-"),""),IF('S20'!$J$16=$D99,CONCATENATE('S20'!$I$16,"-"),""),IF('S20'!$J$17=$D99,CONCATENATE('S20'!$I$17,"-"),""),IF('S20'!$J$18=$D99,CONCATENATE('S20'!$I$18,"-"),""),IF('S20'!$J$19=$D99,CONCATENATE('S20'!$I$19,"-"),""),IF('S20'!$J$20=$D99,CONCATENATE('S20'!$I$20,"-"),""),IF('S20'!$J$21=$D99,CONCATENATE('S20'!$I$21,"-"),""),IF('S20'!$J$22=$D99,CONCATENATE('S20'!$I$22,"-"),""),)</f>
        <v/>
      </c>
      <c r="G99" s="21" t="str">
        <f>CONCATENATE(IF('S20'!$J$23=$D99,CONCATENATE('S20'!$I$23,"-"),""),IF('S20'!$J$24=$D99,CONCATENATE('S20'!$I$24,"-"),""),IF('S20'!$J$25=$D99,CONCATENATE('S20'!$I$25,"-"),""),IF('S20'!$J$26=$D99,CONCATENATE('S20'!$I$26,"-"),""),IF('S20'!$J$27=$D99,CONCATENATE('S20'!$I$27,"-"),""),IF('S20'!$J$28=$D99,CONCATENATE('S20'!$I$28,"-"),""),IF('S20'!$J$29=$D99,CONCATENATE('S20'!$I$29,"-"),""),IF('S20'!$J$30=$D99,CONCATENATE('S20'!$I$30,"-"),""),IF('S20'!$J$31=$D99,CONCATENATE('S20'!$I$31,"-"),""),IF('S20'!$J$32=$D99,CONCATENATE('S20'!$I$32,"-"),""))</f>
        <v/>
      </c>
      <c r="H99" s="21" t="str">
        <f>CONCATENATE(IF('S20'!$R$13=$D99,CONCATENATE('S20'!$Q$13,"-"),""),IF('S20'!$R$14=$D99,CONCATENATE('S20'!$Q$14,"-"),""),IF('S20'!$R$15=$D99,CONCATENATE('S20'!$Q$15,"-"),""),IF('S20'!$R$16=$D99,CONCATENATE('S20'!$Q$16,"-"),""),IF('S20'!$R$17=$D99,CONCATENATE('S20'!$Q$17,"-"),""),IF('S20'!$R$18=$D99,CONCATENATE('S20'!$Q$18,"-"),""),IF('S20'!$R$19=$D99,CONCATENATE('S20'!$Q$19,"-"),""),IF('S20'!$R$20=$D99,CONCATENATE('S20'!$Q$20,"-"),""),IF('S20'!$R$21=$D99,CONCATENATE('S20'!$Q$21,"-"),""),IF('S20'!$R$22=$D99,CONCATENATE('S20'!$Q$22,"-"),""))</f>
        <v/>
      </c>
      <c r="I99" s="21" t="str">
        <f>CONCATENATE(,IF('S20'!$R$23=$D99,CONCATENATE('S20'!$Q$23,"-"),""),IF('S20'!$R$24=$D99,CONCATENATE('S20'!$Q$24,"-"),""),IF('S20'!$R$25=$D99,CONCATENATE('S20'!$Q$25,"-"),""),IF('S20'!$R$26=$D99,CONCATENATE('S20'!$Q$26,"-"),""),IF('S20'!$R$27=$D99,CONCATENATE('S20'!$Q$27,"-"),""),IF('S20'!$R$28=$D99,CONCATENATE('S20'!$Q$28,"-"),""),IF('S20'!$R$29=$D99,CONCATENATE('S20'!$Q$29,"-"),""),IF('S20'!$R$30=$D99,CONCATENATE('S20'!$Q$30,"-"),""),IF('S20'!$R$31=$D99,CONCATENATE('S20'!$Q$31,"-"),""),IF('S20'!$R$32=$D99,CONCATENATE('S20'!$Q$32,"-"),""))</f>
        <v/>
      </c>
      <c r="J99" s="21" t="str">
        <f>CONCATENATE(IF('S20'!$Z$13=$D99,CONCATENATE('S20'!$Y$13,"-"),""),IF('S20'!$Z$14=$D99,CONCATENATE('S20'!$Y$14,"-"),""),IF('S20'!$Z$15=$D99,CONCATENATE('S20'!$Y$15,"-"),""),IF('S20'!$Z$16=$D99,CONCATENATE('S20'!$Y$16,"-"),""),IF('S20'!$Z$17=$D99,CONCATENATE('S20'!$Y$17,"-"),""),IF('S20'!$Z$18=$D99,CONCATENATE('S20'!$Y$18,"-"),""),IF('S20'!$Z$19=$D99,CONCATENATE('S20'!$Y$19,"-"),""),IF('S20'!$Z$20=$D99,CONCATENATE('S20'!$Y$20,"-"),""),IF('S20'!$Z$21=$D99,CONCATENATE('S20'!$Y$21,"-"),""),IF('S20'!$Z$22=$D99,CONCATENATE('S20'!$Y$22,"-"),""),"")</f>
        <v/>
      </c>
      <c r="K99" s="21" t="str">
        <f>CONCATENATE(IF('S20'!$Z$23=$D99,CONCATENATE('S20'!$Y$23,"-"),""),IF('S20'!$Z$24=$D99,CONCATENATE('S20'!$Y$24,"-"),""),IF('S20'!$Z$25=$D99,CONCATENATE('S20'!$Y$25,"-"),""),IF('S20'!$Z$26=$D99,CONCATENATE('S20'!$Y$26,"-"),""),IF('S20'!$Z$27=$D99,CONCATENATE('S20'!$Y$27,"-"),""),IF('S20'!$Z$28=$D99,CONCATENATE('S20'!$Y$28,"-"),""),IF('S20'!$Z$29=$D99,CONCATENATE('S20'!$Y$29,"-"),""),IF('S20'!$Z$30=$D99,CONCATENATE('S20'!$Y$30,"-"),""),IF('S20'!$Z$31=$D99,CONCATENATE('S20'!$Y$31,"-"),""),IF('S20'!$Z$32=$D99,CONCATENATE('S20'!$Y$32,"-"),""))</f>
        <v/>
      </c>
      <c r="L99" s="21" t="str">
        <f>CONCATENATE(IF('S20'!$AH$13=$D99,CONCATENATE('S20'!$AG$13,"-"),""),IF('S20'!$AH$14=$D99,CONCATENATE('S20'!$AG$14,"-"),""),IF('S20'!$AH$15=$D99,CONCATENATE('S20'!$AG$15,"-"),""),IF('S20'!$AH$16=$D99,CONCATENATE('S20'!$AG$16,"-"),""),IF('S20'!$AH$17=$D99,CONCATENATE('S20'!$AG$17,"-"),""),IF('S20'!$AH$18=$D99,CONCATENATE('S20'!$AG$18,"-"),""),IF('S20'!$AH$19=$D99,CONCATENATE('S20'!$AG$19,"-"),""),IF('S20'!$AH$20=$D99,CONCATENATE('S20'!$AG$20,"-"),""),IF('S20'!$AH$21=$D99,CONCATENATE('S20'!$AG$21,"-"),""),IF('S20'!$AH$22=$D99,CONCATENATE('S20'!$AG$22,"-"),""),"")</f>
        <v/>
      </c>
      <c r="M99" s="21" t="str">
        <f>CONCATENATE(IF('S20'!$AH$23=$D99,CONCATENATE('S20'!$AG$23,"-"),""),IF('S20'!$AH$24=$D99,CONCATENATE('S20'!$AG$24,"-"),""),IF('S20'!$AH$25=$D99,CONCATENATE('S20'!$AG$25,"-"),""),IF('S20'!$AH$26=$D99,CONCATENATE('S20'!$AG$26,"-"),""),IF('S20'!$AH$27=$D99,CONCATENATE('S20'!$AG$27,"-"),""),IF('S20'!$AH$28=$D99,CONCATENATE('S20'!$AG$28,"-"),""),IF('S20'!$AH$29=$D99,CONCATENATE('S20'!$AG$29,"-"),""),IF('S20'!$AH$30=$D99,CONCATENATE('S20'!$AG$30,"-"),""),IF('S20'!$AH$31=$D99,CONCATENATE('S20'!$AG$31,"-"),""),IF('S20'!$AH$32=$D99,CONCATENATE('S20'!$AG$32,"-"),""))</f>
        <v/>
      </c>
      <c r="N99" s="21" t="str">
        <f t="shared" si="1"/>
        <v/>
      </c>
      <c r="O99" s="21">
        <v>97</v>
      </c>
      <c r="P99" s="27" t="str">
        <f t="shared" si="3"/>
        <v/>
      </c>
      <c r="Q99" s="27" t="str">
        <f t="shared" si="4"/>
        <v/>
      </c>
      <c r="R99" s="27" t="str">
        <f>IF(P99="","",CHOOSE(VLOOKUP($O99,$A$1:$C$100,3,FALSE),AHS!$M$1,BHS!$M$1,CHS!$M$1,HMJHS!$M$1,KHS!$M$1,Kings!$M$1,MHS!$M$1,SWHS!$M$1,AMHS!$M$1,'S10'!$M$1,'S11'!$M$1,'S12'!$M$1,'S13'!$M$1,'S14'!$M$1,'S15'!$M$1,'S16'!$M$1,'S17'!$M$1,'S18'!$M$1,'S19'!$M$1,'S20'!$M$1))</f>
        <v/>
      </c>
      <c r="S99" s="25" t="str">
        <f t="shared" si="5"/>
        <v/>
      </c>
      <c r="T99" s="3" t="str">
        <f t="shared" si="6"/>
        <v/>
      </c>
      <c r="U99" s="21"/>
      <c r="V99" s="21"/>
      <c r="W99" s="21"/>
      <c r="X99" s="21"/>
      <c r="Y99" s="21"/>
      <c r="Z99" s="21"/>
    </row>
    <row r="100" spans="1:26" ht="15" customHeight="1" x14ac:dyDescent="0.25">
      <c r="A100" s="21" t="str">
        <f t="shared" si="2"/>
        <v/>
      </c>
      <c r="B100" s="21" t="str">
        <f t="shared" si="0"/>
        <v/>
      </c>
      <c r="C100" s="21">
        <v>20</v>
      </c>
      <c r="D100" s="21">
        <v>5</v>
      </c>
      <c r="E100" s="21" t="str">
        <f>IF('S20'!$C$8="","",'S20'!$C$8)</f>
        <v/>
      </c>
      <c r="F100" s="21" t="str">
        <f>CONCATENATE(IF('S20'!$J$13=$D100,CONCATENATE('S20'!$I$13,"-"),""),IF('S20'!$J$14=$D100,CONCATENATE('S20'!$I$14,"-"),""),IF('S20'!$J$15=$D100,CONCATENATE('S20'!$I$15,"-"),""),IF('S20'!$J$16=$D100,CONCATENATE('S20'!$I$16,"-"),""),IF('S20'!$J$17=$D100,CONCATENATE('S20'!$I$17,"-"),""),IF('S20'!$J$18=$D100,CONCATENATE('S20'!$I$18,"-"),""),IF('S20'!$J$19=$D100,CONCATENATE('S20'!$I$19,"-"),""),IF('S20'!$J$20=$D100,CONCATENATE('S20'!$I$20,"-"),""),IF('S20'!$J$21=$D100,CONCATENATE('S20'!$I$21,"-"),""),IF('S20'!$J$22=$D100,CONCATENATE('S20'!$I$22,"-"),""),)</f>
        <v/>
      </c>
      <c r="G100" s="21" t="str">
        <f>CONCATENATE(IF('S20'!$J$23=$D100,CONCATENATE('S20'!$I$23,"-"),""),IF('S20'!$J$24=$D100,CONCATENATE('S20'!$I$24,"-"),""),IF('S20'!$J$25=$D100,CONCATENATE('S20'!$I$25,"-"),""),IF('S20'!$J$26=$D100,CONCATENATE('S20'!$I$26,"-"),""),IF('S20'!$J$27=$D100,CONCATENATE('S20'!$I$27,"-"),""),IF('S20'!$J$28=$D100,CONCATENATE('S20'!$I$28,"-"),""),IF('S20'!$J$29=$D100,CONCATENATE('S20'!$I$29,"-"),""),IF('S20'!$J$30=$D100,CONCATENATE('S20'!$I$30,"-"),""),IF('S20'!$J$31=$D100,CONCATENATE('S20'!$I$31,"-"),""),IF('S20'!$J$32=$D100,CONCATENATE('S20'!$I$32,"-"),""))</f>
        <v/>
      </c>
      <c r="H100" s="21" t="str">
        <f>CONCATENATE(IF('S20'!$R$13=$D100,CONCATENATE('S20'!$Q$13,"-"),""),IF('S20'!$R$14=$D100,CONCATENATE('S20'!$Q$14,"-"),""),IF('S20'!$R$15=$D100,CONCATENATE('S20'!$Q$15,"-"),""),IF('S20'!$R$16=$D100,CONCATENATE('S20'!$Q$16,"-"),""),IF('S20'!$R$17=$D100,CONCATENATE('S20'!$Q$17,"-"),""),IF('S20'!$R$18=$D100,CONCATENATE('S20'!$Q$18,"-"),""),IF('S20'!$R$19=$D100,CONCATENATE('S20'!$Q$19,"-"),""),IF('S20'!$R$20=$D100,CONCATENATE('S20'!$Q$20,"-"),""),IF('S20'!$R$21=$D100,CONCATENATE('S20'!$Q$21,"-"),""),IF('S20'!$R$22=$D100,CONCATENATE('S20'!$Q$22,"-"),""))</f>
        <v/>
      </c>
      <c r="I100" s="21" t="str">
        <f>CONCATENATE(,IF('S20'!$R$23=$D100,CONCATENATE('S20'!$Q$23,"-"),""),IF('S20'!$R$24=$D100,CONCATENATE('S20'!$Q$24,"-"),""),IF('S20'!$R$25=$D100,CONCATENATE('S20'!$Q$25,"-"),""),IF('S20'!$R$26=$D100,CONCATENATE('S20'!$Q$26,"-"),""),IF('S20'!$R$27=$D100,CONCATENATE('S20'!$Q$27,"-"),""),IF('S20'!$R$28=$D100,CONCATENATE('S20'!$Q$28,"-"),""),IF('S20'!$R$29=$D100,CONCATENATE('S20'!$Q$29,"-"),""),IF('S20'!$R$30=$D100,CONCATENATE('S20'!$Q$30,"-"),""),IF('S20'!$R$31=$D100,CONCATENATE('S20'!$Q$31,"-"),""),IF('S20'!$R$32=$D100,CONCATENATE('S20'!$Q$32,"-"),""))</f>
        <v/>
      </c>
      <c r="J100" s="21" t="str">
        <f>CONCATENATE(IF('S20'!$Z$13=$D100,CONCATENATE('S20'!$Y$13,"-"),""),IF('S20'!$Z$14=$D100,CONCATENATE('S20'!$Y$14,"-"),""),IF('S20'!$Z$15=$D100,CONCATENATE('S20'!$Y$15,"-"),""),IF('S20'!$Z$16=$D100,CONCATENATE('S20'!$Y$16,"-"),""),IF('S20'!$Z$17=$D100,CONCATENATE('S20'!$Y$17,"-"),""),IF('S20'!$Z$18=$D100,CONCATENATE('S20'!$Y$18,"-"),""),IF('S20'!$Z$19=$D100,CONCATENATE('S20'!$Y$19,"-"),""),IF('S20'!$Z$20=$D100,CONCATENATE('S20'!$Y$20,"-"),""),IF('S20'!$Z$21=$D100,CONCATENATE('S20'!$Y$21,"-"),""),IF('S20'!$Z$22=$D100,CONCATENATE('S20'!$Y$22,"-"),""),"")</f>
        <v/>
      </c>
      <c r="K100" s="21" t="str">
        <f>CONCATENATE(IF('S20'!$Z$23=$D100,CONCATENATE('S20'!$Y$23,"-"),""),IF('S20'!$Z$24=$D100,CONCATENATE('S20'!$Y$24,"-"),""),IF('S20'!$Z$25=$D100,CONCATENATE('S20'!$Y$25,"-"),""),IF('S20'!$Z$26=$D100,CONCATENATE('S20'!$Y$26,"-"),""),IF('S20'!$Z$27=$D100,CONCATENATE('S20'!$Y$27,"-"),""),IF('S20'!$Z$28=$D100,CONCATENATE('S20'!$Y$28,"-"),""),IF('S20'!$Z$29=$D100,CONCATENATE('S20'!$Y$29,"-"),""),IF('S20'!$Z$30=$D100,CONCATENATE('S20'!$Y$30,"-"),""),IF('S20'!$Z$31=$D100,CONCATENATE('S20'!$Y$31,"-"),""),IF('S20'!$Z$32=$D100,CONCATENATE('S20'!$Y$32,"-"),""))</f>
        <v/>
      </c>
      <c r="L100" s="21" t="str">
        <f>CONCATENATE(IF('S20'!$AH$13=$D100,CONCATENATE('S20'!$AG$13,"-"),""),IF('S20'!$AH$14=$D100,CONCATENATE('S20'!$AG$14,"-"),""),IF('S20'!$AH$15=$D100,CONCATENATE('S20'!$AG$15,"-"),""),IF('S20'!$AH$16=$D100,CONCATENATE('S20'!$AG$16,"-"),""),IF('S20'!$AH$17=$D100,CONCATENATE('S20'!$AG$17,"-"),""),IF('S20'!$AH$18=$D100,CONCATENATE('S20'!$AG$18,"-"),""),IF('S20'!$AH$19=$D100,CONCATENATE('S20'!$AG$19,"-"),""),IF('S20'!$AH$20=$D100,CONCATENATE('S20'!$AG$20,"-"),""),IF('S20'!$AH$21=$D100,CONCATENATE('S20'!$AG$21,"-"),""),IF('S20'!$AH$22=$D100,CONCATENATE('S20'!$AG$22,"-"),""),"")</f>
        <v/>
      </c>
      <c r="M100" s="21" t="str">
        <f>CONCATENATE(IF('S20'!$AH$23=$D100,CONCATENATE('S20'!$AG$23,"-"),""),IF('S20'!$AH$24=$D100,CONCATENATE('S20'!$AG$24,"-"),""),IF('S20'!$AH$25=$D100,CONCATENATE('S20'!$AG$25,"-"),""),IF('S20'!$AH$26=$D100,CONCATENATE('S20'!$AG$26,"-"),""),IF('S20'!$AH$27=$D100,CONCATENATE('S20'!$AG$27,"-"),""),IF('S20'!$AH$28=$D100,CONCATENATE('S20'!$AG$28,"-"),""),IF('S20'!$AH$29=$D100,CONCATENATE('S20'!$AG$29,"-"),""),IF('S20'!$AH$30=$D100,CONCATENATE('S20'!$AG$30,"-"),""),IF('S20'!$AH$31=$D100,CONCATENATE('S20'!$AG$31,"-"),""),IF('S20'!$AH$32=$D100,CONCATENATE('S20'!$AG$32,"-"),""))</f>
        <v/>
      </c>
      <c r="N100" s="21" t="str">
        <f t="shared" si="1"/>
        <v/>
      </c>
      <c r="O100" s="21">
        <v>98</v>
      </c>
      <c r="P100" s="27" t="str">
        <f t="shared" si="3"/>
        <v/>
      </c>
      <c r="Q100" s="27" t="str">
        <f t="shared" si="4"/>
        <v/>
      </c>
      <c r="R100" s="27" t="str">
        <f>IF(P100="","",CHOOSE(VLOOKUP($O100,$A$1:$C$100,3,FALSE),AHS!$M$1,BHS!$M$1,CHS!$M$1,HMJHS!$M$1,KHS!$M$1,Kings!$M$1,MHS!$M$1,SWHS!$M$1,AMHS!$M$1,'S10'!$M$1,'S11'!$M$1,'S12'!$M$1,'S13'!$M$1,'S14'!$M$1,'S15'!$M$1,'S16'!$M$1,'S17'!$M$1,'S18'!$M$1,'S19'!$M$1,'S20'!$M$1))</f>
        <v/>
      </c>
      <c r="S100" s="25" t="str">
        <f t="shared" si="5"/>
        <v/>
      </c>
      <c r="T100" s="3" t="str">
        <f t="shared" si="6"/>
        <v/>
      </c>
      <c r="U100" s="21"/>
      <c r="V100" s="21"/>
      <c r="W100" s="21"/>
      <c r="X100" s="21"/>
      <c r="Y100" s="21"/>
      <c r="Z100" s="21"/>
    </row>
    <row r="101" spans="1:26" ht="15" customHeight="1" x14ac:dyDescent="0.25">
      <c r="A101" s="21"/>
      <c r="B101" s="21"/>
      <c r="C101" s="21"/>
      <c r="D101" s="21"/>
      <c r="E101" s="21"/>
      <c r="F101" s="21"/>
      <c r="G101" s="21"/>
      <c r="H101" s="21"/>
      <c r="I101" s="21"/>
      <c r="J101" s="21"/>
      <c r="K101" s="21"/>
      <c r="L101" s="21"/>
      <c r="M101" s="21"/>
      <c r="N101" s="21"/>
      <c r="O101" s="21">
        <v>99</v>
      </c>
      <c r="P101" s="27" t="str">
        <f t="shared" si="3"/>
        <v/>
      </c>
      <c r="Q101" s="27" t="str">
        <f t="shared" si="4"/>
        <v/>
      </c>
      <c r="R101" s="27" t="str">
        <f>IF(P101="","",CHOOSE(VLOOKUP($O101,$A$1:$C$100,3,FALSE),AHS!$M$1,BHS!$M$1,CHS!$M$1,HMJHS!$M$1,KHS!$M$1,Kings!$M$1,MHS!$M$1,SWHS!$M$1,AMHS!$M$1,'S10'!$M$1,'S11'!$M$1,'S12'!$M$1,'S13'!$M$1,'S14'!$M$1,'S15'!$M$1,'S16'!$M$1,'S17'!$M$1,'S18'!$M$1,'S19'!$M$1,'S20'!$M$1))</f>
        <v/>
      </c>
      <c r="S101" s="25" t="str">
        <f t="shared" si="5"/>
        <v/>
      </c>
      <c r="T101" s="3" t="str">
        <f t="shared" si="6"/>
        <v/>
      </c>
      <c r="U101" s="21"/>
      <c r="V101" s="21"/>
      <c r="W101" s="21"/>
      <c r="X101" s="21"/>
      <c r="Y101" s="21"/>
      <c r="Z101" s="21"/>
    </row>
    <row r="102" spans="1:26" ht="15" customHeight="1" x14ac:dyDescent="0.25">
      <c r="A102" s="21"/>
      <c r="B102" s="21"/>
      <c r="C102" s="21"/>
      <c r="D102" s="21"/>
      <c r="E102" s="21"/>
      <c r="F102" s="21"/>
      <c r="G102" s="21"/>
      <c r="H102" s="21"/>
      <c r="I102" s="21"/>
      <c r="J102" s="21"/>
      <c r="K102" s="21"/>
      <c r="L102" s="21"/>
      <c r="M102" s="21"/>
      <c r="N102" s="21"/>
      <c r="O102" s="21">
        <v>100</v>
      </c>
      <c r="P102" s="27" t="str">
        <f t="shared" si="3"/>
        <v/>
      </c>
      <c r="Q102" s="27" t="str">
        <f t="shared" si="4"/>
        <v/>
      </c>
      <c r="R102" s="27" t="str">
        <f>IF(P102="","",CHOOSE(VLOOKUP($O102,$A$1:$C$100,3,FALSE),AHS!$M$1,BHS!$M$1,CHS!$M$1,HMJHS!$M$1,KHS!$M$1,Kings!$M$1,MHS!$M$1,SWHS!$M$1,AMHS!$M$1,'S10'!$M$1,'S11'!$M$1,'S12'!$M$1,'S13'!$M$1,'S14'!$M$1,'S15'!$M$1,'S16'!$M$1,'S17'!$M$1,'S18'!$M$1,'S19'!$M$1,'S20'!$M$1))</f>
        <v/>
      </c>
      <c r="S102" s="25" t="str">
        <f t="shared" si="5"/>
        <v/>
      </c>
      <c r="T102" s="3" t="str">
        <f t="shared" si="6"/>
        <v/>
      </c>
      <c r="U102" s="21"/>
      <c r="V102" s="21"/>
      <c r="W102" s="21"/>
      <c r="X102" s="21"/>
      <c r="Y102" s="21"/>
      <c r="Z102" s="21"/>
    </row>
    <row r="103" spans="1:26" ht="9" customHeight="1" x14ac:dyDescent="0.25">
      <c r="A103" s="21"/>
      <c r="B103" s="21"/>
      <c r="C103" s="21"/>
      <c r="D103" s="21"/>
      <c r="E103" s="21"/>
      <c r="F103" s="21"/>
      <c r="G103" s="21"/>
      <c r="H103" s="21"/>
      <c r="I103" s="21"/>
      <c r="J103" s="21"/>
      <c r="K103" s="21"/>
      <c r="L103" s="21"/>
      <c r="M103" s="21"/>
      <c r="N103" s="21"/>
      <c r="O103" s="21"/>
      <c r="P103" s="28"/>
      <c r="Q103" s="28"/>
      <c r="R103" s="28"/>
      <c r="S103" s="28"/>
      <c r="T103" s="21"/>
      <c r="U103" s="21"/>
      <c r="V103" s="21"/>
      <c r="W103" s="21"/>
      <c r="X103" s="21"/>
      <c r="Y103" s="21"/>
      <c r="Z103" s="21"/>
    </row>
    <row r="104" spans="1:26" ht="9" customHeight="1" x14ac:dyDescent="0.25">
      <c r="A104" s="21"/>
      <c r="B104" s="21"/>
      <c r="C104" s="21"/>
      <c r="D104" s="21"/>
      <c r="E104" s="21"/>
      <c r="F104" s="21"/>
      <c r="G104" s="21"/>
      <c r="H104" s="21"/>
      <c r="I104" s="21"/>
      <c r="J104" s="21"/>
      <c r="K104" s="21"/>
      <c r="L104" s="21"/>
      <c r="M104" s="21"/>
      <c r="N104" s="21"/>
      <c r="O104" s="21"/>
      <c r="P104" s="28"/>
      <c r="Q104" s="28"/>
      <c r="R104" s="28"/>
      <c r="S104" s="28"/>
      <c r="T104" s="21"/>
      <c r="U104" s="21"/>
      <c r="V104" s="21"/>
      <c r="W104" s="21"/>
      <c r="X104" s="21"/>
      <c r="Y104" s="21"/>
      <c r="Z104" s="21"/>
    </row>
    <row r="105" spans="1:26" ht="9" customHeight="1" x14ac:dyDescent="0.25">
      <c r="A105" s="21"/>
      <c r="B105" s="21"/>
      <c r="C105" s="21"/>
      <c r="D105" s="21"/>
      <c r="E105" s="21"/>
      <c r="F105" s="21"/>
      <c r="G105" s="21"/>
      <c r="H105" s="21"/>
      <c r="I105" s="21"/>
      <c r="J105" s="21"/>
      <c r="K105" s="21"/>
      <c r="L105" s="21"/>
      <c r="M105" s="21"/>
      <c r="N105" s="21"/>
      <c r="O105" s="21"/>
      <c r="P105" s="28"/>
      <c r="Q105" s="28"/>
      <c r="R105" s="28"/>
      <c r="S105" s="28"/>
      <c r="T105" s="21"/>
      <c r="U105" s="21"/>
      <c r="V105" s="21"/>
      <c r="W105" s="21"/>
      <c r="X105" s="21"/>
      <c r="Y105" s="21"/>
      <c r="Z105" s="21"/>
    </row>
    <row r="106" spans="1:26" ht="9" customHeight="1" x14ac:dyDescent="0.25">
      <c r="A106" s="21"/>
      <c r="B106" s="21"/>
      <c r="C106" s="21"/>
      <c r="D106" s="21"/>
      <c r="E106" s="21"/>
      <c r="F106" s="21"/>
      <c r="G106" s="21"/>
      <c r="H106" s="21"/>
      <c r="I106" s="21"/>
      <c r="J106" s="21"/>
      <c r="K106" s="21"/>
      <c r="L106" s="21"/>
      <c r="M106" s="21"/>
      <c r="N106" s="21"/>
      <c r="O106" s="21"/>
      <c r="P106" s="28"/>
      <c r="Q106" s="28"/>
      <c r="R106" s="28"/>
      <c r="S106" s="28"/>
      <c r="T106" s="21"/>
      <c r="U106" s="21"/>
      <c r="V106" s="21"/>
      <c r="W106" s="21"/>
      <c r="X106" s="21"/>
      <c r="Y106" s="21"/>
      <c r="Z106" s="21"/>
    </row>
    <row r="107" spans="1:26" ht="9" customHeight="1" x14ac:dyDescent="0.25">
      <c r="A107" s="21"/>
      <c r="B107" s="21"/>
      <c r="C107" s="21"/>
      <c r="D107" s="21"/>
      <c r="E107" s="21"/>
      <c r="F107" s="21"/>
      <c r="G107" s="21"/>
      <c r="H107" s="21"/>
      <c r="I107" s="21"/>
      <c r="J107" s="21"/>
      <c r="K107" s="21"/>
      <c r="L107" s="21"/>
      <c r="M107" s="21"/>
      <c r="N107" s="21"/>
      <c r="O107" s="21"/>
      <c r="P107" s="28"/>
      <c r="Q107" s="28"/>
      <c r="R107" s="28"/>
      <c r="S107" s="28"/>
      <c r="T107" s="21"/>
      <c r="U107" s="21"/>
      <c r="V107" s="21"/>
      <c r="W107" s="21"/>
      <c r="X107" s="21"/>
      <c r="Y107" s="21"/>
      <c r="Z107" s="21"/>
    </row>
    <row r="108" spans="1:26" ht="9" customHeight="1" x14ac:dyDescent="0.25">
      <c r="A108" s="21"/>
      <c r="B108" s="21"/>
      <c r="C108" s="21"/>
      <c r="D108" s="21"/>
      <c r="E108" s="21"/>
      <c r="F108" s="21"/>
      <c r="G108" s="21"/>
      <c r="H108" s="21"/>
      <c r="I108" s="21"/>
      <c r="J108" s="21"/>
      <c r="K108" s="21"/>
      <c r="L108" s="21"/>
      <c r="M108" s="21"/>
      <c r="N108" s="21"/>
      <c r="O108" s="21"/>
      <c r="P108" s="28"/>
      <c r="Q108" s="28"/>
      <c r="R108" s="28"/>
      <c r="S108" s="28"/>
      <c r="T108" s="21"/>
      <c r="U108" s="21"/>
      <c r="V108" s="21"/>
      <c r="W108" s="21"/>
      <c r="X108" s="21"/>
      <c r="Y108" s="21"/>
      <c r="Z108" s="21"/>
    </row>
    <row r="109" spans="1:26" ht="9" customHeight="1" x14ac:dyDescent="0.25">
      <c r="A109" s="21"/>
      <c r="B109" s="21"/>
      <c r="C109" s="21"/>
      <c r="D109" s="21"/>
      <c r="E109" s="21"/>
      <c r="F109" s="21"/>
      <c r="G109" s="21"/>
      <c r="H109" s="21"/>
      <c r="I109" s="21"/>
      <c r="J109" s="21"/>
      <c r="K109" s="21"/>
      <c r="L109" s="21"/>
      <c r="M109" s="21"/>
      <c r="N109" s="21"/>
      <c r="O109" s="21"/>
      <c r="P109" s="28"/>
      <c r="Q109" s="28"/>
      <c r="R109" s="28"/>
      <c r="S109" s="28"/>
      <c r="T109" s="21"/>
      <c r="U109" s="21"/>
      <c r="V109" s="21"/>
      <c r="W109" s="21"/>
      <c r="X109" s="21"/>
      <c r="Y109" s="21"/>
      <c r="Z109" s="21"/>
    </row>
    <row r="110" spans="1:26" ht="9" customHeight="1" x14ac:dyDescent="0.25">
      <c r="A110" s="21"/>
      <c r="B110" s="21"/>
      <c r="C110" s="21"/>
      <c r="D110" s="21"/>
      <c r="E110" s="21"/>
      <c r="F110" s="21"/>
      <c r="G110" s="21"/>
      <c r="H110" s="21"/>
      <c r="I110" s="21"/>
      <c r="J110" s="21"/>
      <c r="K110" s="21"/>
      <c r="L110" s="21"/>
      <c r="M110" s="21"/>
      <c r="N110" s="21"/>
      <c r="O110" s="21"/>
      <c r="P110" s="28"/>
      <c r="Q110" s="28"/>
      <c r="R110" s="28"/>
      <c r="S110" s="28"/>
      <c r="T110" s="21"/>
      <c r="U110" s="21"/>
      <c r="V110" s="21"/>
      <c r="W110" s="21"/>
      <c r="X110" s="21"/>
      <c r="Y110" s="21"/>
      <c r="Z110" s="21"/>
    </row>
    <row r="111" spans="1:26" ht="9" customHeight="1" x14ac:dyDescent="0.25">
      <c r="A111" s="21"/>
      <c r="B111" s="21"/>
      <c r="C111" s="21"/>
      <c r="D111" s="21"/>
      <c r="E111" s="21"/>
      <c r="F111" s="21"/>
      <c r="G111" s="21"/>
      <c r="H111" s="21"/>
      <c r="I111" s="21"/>
      <c r="J111" s="21"/>
      <c r="K111" s="21"/>
      <c r="L111" s="21"/>
      <c r="M111" s="21"/>
      <c r="N111" s="21"/>
      <c r="O111" s="21"/>
      <c r="P111" s="28"/>
      <c r="Q111" s="28"/>
      <c r="R111" s="28"/>
      <c r="S111" s="28"/>
      <c r="T111" s="21"/>
      <c r="U111" s="21"/>
      <c r="V111" s="21"/>
      <c r="W111" s="21"/>
      <c r="X111" s="21"/>
      <c r="Y111" s="21"/>
      <c r="Z111" s="21"/>
    </row>
    <row r="112" spans="1:26" ht="9" customHeight="1" x14ac:dyDescent="0.25">
      <c r="A112" s="21"/>
      <c r="B112" s="21"/>
      <c r="C112" s="21"/>
      <c r="D112" s="21"/>
      <c r="E112" s="21"/>
      <c r="F112" s="21"/>
      <c r="G112" s="21"/>
      <c r="H112" s="21"/>
      <c r="I112" s="21"/>
      <c r="J112" s="21"/>
      <c r="K112" s="21"/>
      <c r="L112" s="21"/>
      <c r="M112" s="21"/>
      <c r="N112" s="21"/>
      <c r="O112" s="21"/>
      <c r="P112" s="28"/>
      <c r="Q112" s="28"/>
      <c r="R112" s="28"/>
      <c r="S112" s="28"/>
      <c r="T112" s="21"/>
      <c r="U112" s="21"/>
      <c r="V112" s="21"/>
      <c r="W112" s="21"/>
      <c r="X112" s="21"/>
      <c r="Y112" s="21"/>
      <c r="Z112" s="21"/>
    </row>
    <row r="113" spans="1:26" ht="9" customHeight="1" x14ac:dyDescent="0.25">
      <c r="A113" s="21"/>
      <c r="B113" s="21"/>
      <c r="C113" s="21"/>
      <c r="D113" s="21"/>
      <c r="E113" s="21"/>
      <c r="F113" s="21"/>
      <c r="G113" s="21"/>
      <c r="H113" s="21"/>
      <c r="I113" s="21"/>
      <c r="J113" s="21"/>
      <c r="K113" s="21"/>
      <c r="L113" s="21"/>
      <c r="M113" s="21"/>
      <c r="N113" s="21"/>
      <c r="O113" s="21"/>
      <c r="P113" s="28"/>
      <c r="Q113" s="28"/>
      <c r="R113" s="28"/>
      <c r="S113" s="28"/>
      <c r="T113" s="21"/>
      <c r="U113" s="21"/>
      <c r="V113" s="21"/>
      <c r="W113" s="21"/>
      <c r="X113" s="21"/>
      <c r="Y113" s="21"/>
      <c r="Z113" s="21"/>
    </row>
    <row r="114" spans="1:26" ht="9" customHeight="1" x14ac:dyDescent="0.25">
      <c r="A114" s="21"/>
      <c r="B114" s="21"/>
      <c r="C114" s="21"/>
      <c r="D114" s="21"/>
      <c r="E114" s="21"/>
      <c r="F114" s="21"/>
      <c r="G114" s="21"/>
      <c r="H114" s="21"/>
      <c r="I114" s="21"/>
      <c r="J114" s="21"/>
      <c r="K114" s="21"/>
      <c r="L114" s="21"/>
      <c r="M114" s="21"/>
      <c r="N114" s="21"/>
      <c r="O114" s="21"/>
      <c r="P114" s="28"/>
      <c r="Q114" s="28"/>
      <c r="R114" s="28"/>
      <c r="S114" s="28"/>
      <c r="T114" s="21"/>
      <c r="U114" s="21"/>
      <c r="V114" s="21"/>
      <c r="W114" s="21"/>
      <c r="X114" s="21"/>
      <c r="Y114" s="21"/>
      <c r="Z114" s="21"/>
    </row>
    <row r="115" spans="1:26" ht="9" customHeight="1" x14ac:dyDescent="0.25">
      <c r="A115" s="21"/>
      <c r="B115" s="21"/>
      <c r="C115" s="21"/>
      <c r="D115" s="21"/>
      <c r="E115" s="21"/>
      <c r="F115" s="21"/>
      <c r="G115" s="21"/>
      <c r="H115" s="21"/>
      <c r="I115" s="21"/>
      <c r="J115" s="21"/>
      <c r="K115" s="21"/>
      <c r="L115" s="21"/>
      <c r="M115" s="21"/>
      <c r="N115" s="21"/>
      <c r="O115" s="21"/>
      <c r="P115" s="28"/>
      <c r="Q115" s="28"/>
      <c r="R115" s="28"/>
      <c r="S115" s="28"/>
      <c r="T115" s="21"/>
      <c r="U115" s="21"/>
      <c r="V115" s="21"/>
      <c r="W115" s="21"/>
      <c r="X115" s="21"/>
      <c r="Y115" s="21"/>
      <c r="Z115" s="21"/>
    </row>
    <row r="116" spans="1:26" ht="9" customHeight="1" x14ac:dyDescent="0.25">
      <c r="A116" s="21"/>
      <c r="B116" s="21"/>
      <c r="C116" s="21"/>
      <c r="D116" s="21"/>
      <c r="E116" s="21"/>
      <c r="F116" s="21"/>
      <c r="G116" s="21"/>
      <c r="H116" s="21"/>
      <c r="I116" s="21"/>
      <c r="J116" s="21"/>
      <c r="K116" s="21"/>
      <c r="L116" s="21"/>
      <c r="M116" s="21"/>
      <c r="N116" s="21"/>
      <c r="O116" s="21"/>
      <c r="P116" s="28"/>
      <c r="Q116" s="28"/>
      <c r="R116" s="28"/>
      <c r="S116" s="28"/>
      <c r="T116" s="21"/>
      <c r="U116" s="21"/>
      <c r="V116" s="21"/>
      <c r="W116" s="21"/>
      <c r="X116" s="21"/>
      <c r="Y116" s="21"/>
      <c r="Z116" s="21"/>
    </row>
    <row r="117" spans="1:26" ht="9" customHeight="1" x14ac:dyDescent="0.25">
      <c r="A117" s="21"/>
      <c r="B117" s="21"/>
      <c r="C117" s="21"/>
      <c r="D117" s="21"/>
      <c r="E117" s="21"/>
      <c r="F117" s="21"/>
      <c r="G117" s="21"/>
      <c r="H117" s="21"/>
      <c r="I117" s="21"/>
      <c r="J117" s="21"/>
      <c r="K117" s="21"/>
      <c r="L117" s="21"/>
      <c r="M117" s="21"/>
      <c r="N117" s="21"/>
      <c r="O117" s="21"/>
      <c r="P117" s="28"/>
      <c r="Q117" s="28"/>
      <c r="R117" s="28"/>
      <c r="S117" s="28"/>
      <c r="T117" s="21"/>
      <c r="U117" s="21"/>
      <c r="V117" s="21"/>
      <c r="W117" s="21"/>
      <c r="X117" s="21"/>
      <c r="Y117" s="21"/>
      <c r="Z117" s="21"/>
    </row>
    <row r="118" spans="1:26" ht="9" customHeight="1" x14ac:dyDescent="0.25">
      <c r="A118" s="21"/>
      <c r="B118" s="21"/>
      <c r="C118" s="21"/>
      <c r="D118" s="21"/>
      <c r="E118" s="21"/>
      <c r="F118" s="21"/>
      <c r="G118" s="21"/>
      <c r="H118" s="21"/>
      <c r="I118" s="21"/>
      <c r="J118" s="21"/>
      <c r="K118" s="21"/>
      <c r="L118" s="21"/>
      <c r="M118" s="21"/>
      <c r="N118" s="21"/>
      <c r="O118" s="21"/>
      <c r="P118" s="28"/>
      <c r="Q118" s="28"/>
      <c r="R118" s="28"/>
      <c r="S118" s="28"/>
      <c r="T118" s="21"/>
      <c r="U118" s="21"/>
      <c r="V118" s="21"/>
      <c r="W118" s="21"/>
      <c r="X118" s="21"/>
      <c r="Y118" s="21"/>
      <c r="Z118" s="21"/>
    </row>
    <row r="119" spans="1:26" ht="9" customHeight="1" x14ac:dyDescent="0.25">
      <c r="A119" s="21"/>
      <c r="B119" s="21"/>
      <c r="C119" s="21"/>
      <c r="D119" s="21"/>
      <c r="E119" s="21"/>
      <c r="F119" s="21"/>
      <c r="G119" s="21"/>
      <c r="H119" s="21"/>
      <c r="I119" s="21"/>
      <c r="J119" s="21"/>
      <c r="K119" s="21"/>
      <c r="L119" s="21"/>
      <c r="M119" s="21"/>
      <c r="N119" s="21"/>
      <c r="O119" s="21"/>
      <c r="P119" s="28"/>
      <c r="Q119" s="28"/>
      <c r="R119" s="28"/>
      <c r="S119" s="28"/>
      <c r="T119" s="21"/>
      <c r="U119" s="21"/>
      <c r="V119" s="21"/>
      <c r="W119" s="21"/>
      <c r="X119" s="21"/>
      <c r="Y119" s="21"/>
      <c r="Z119" s="21"/>
    </row>
    <row r="120" spans="1:26" ht="9" customHeight="1" x14ac:dyDescent="0.25">
      <c r="A120" s="21"/>
      <c r="B120" s="21"/>
      <c r="C120" s="21"/>
      <c r="D120" s="21"/>
      <c r="E120" s="21"/>
      <c r="F120" s="21"/>
      <c r="G120" s="21"/>
      <c r="H120" s="21"/>
      <c r="I120" s="21"/>
      <c r="J120" s="21"/>
      <c r="K120" s="21"/>
      <c r="L120" s="21"/>
      <c r="M120" s="21"/>
      <c r="N120" s="21"/>
      <c r="O120" s="21"/>
      <c r="P120" s="28"/>
      <c r="Q120" s="28"/>
      <c r="R120" s="28"/>
      <c r="S120" s="28"/>
      <c r="T120" s="21"/>
      <c r="U120" s="21"/>
      <c r="V120" s="21"/>
      <c r="W120" s="21"/>
      <c r="X120" s="21"/>
      <c r="Y120" s="21"/>
      <c r="Z120" s="21"/>
    </row>
    <row r="121" spans="1:26" ht="9" customHeight="1" x14ac:dyDescent="0.25">
      <c r="A121" s="21"/>
      <c r="B121" s="21"/>
      <c r="C121" s="21"/>
      <c r="D121" s="21"/>
      <c r="E121" s="21"/>
      <c r="F121" s="21"/>
      <c r="G121" s="21"/>
      <c r="H121" s="21"/>
      <c r="I121" s="21"/>
      <c r="J121" s="21"/>
      <c r="K121" s="21"/>
      <c r="L121" s="21"/>
      <c r="M121" s="21"/>
      <c r="N121" s="21"/>
      <c r="O121" s="21"/>
      <c r="P121" s="28"/>
      <c r="Q121" s="28"/>
      <c r="R121" s="28"/>
      <c r="S121" s="28"/>
      <c r="T121" s="21"/>
      <c r="U121" s="21"/>
      <c r="V121" s="21"/>
      <c r="W121" s="21"/>
      <c r="X121" s="21"/>
      <c r="Y121" s="21"/>
      <c r="Z121" s="21"/>
    </row>
    <row r="122" spans="1:26" ht="9" customHeight="1" x14ac:dyDescent="0.25">
      <c r="A122" s="21"/>
      <c r="B122" s="21"/>
      <c r="C122" s="21"/>
      <c r="D122" s="21"/>
      <c r="E122" s="21"/>
      <c r="F122" s="21"/>
      <c r="G122" s="21"/>
      <c r="H122" s="21"/>
      <c r="I122" s="21"/>
      <c r="J122" s="21"/>
      <c r="K122" s="21"/>
      <c r="L122" s="21"/>
      <c r="M122" s="21"/>
      <c r="N122" s="21"/>
      <c r="O122" s="21"/>
      <c r="P122" s="28"/>
      <c r="Q122" s="28"/>
      <c r="R122" s="28"/>
      <c r="S122" s="28"/>
      <c r="T122" s="21"/>
      <c r="U122" s="21"/>
      <c r="V122" s="21"/>
      <c r="W122" s="21"/>
      <c r="X122" s="21"/>
      <c r="Y122" s="21"/>
      <c r="Z122" s="21"/>
    </row>
    <row r="123" spans="1:26" ht="9" customHeight="1" x14ac:dyDescent="0.25">
      <c r="A123" s="21"/>
      <c r="B123" s="21"/>
      <c r="C123" s="21"/>
      <c r="D123" s="21"/>
      <c r="E123" s="21"/>
      <c r="F123" s="21"/>
      <c r="G123" s="21"/>
      <c r="H123" s="21"/>
      <c r="I123" s="21"/>
      <c r="J123" s="21"/>
      <c r="K123" s="21"/>
      <c r="L123" s="21"/>
      <c r="M123" s="21"/>
      <c r="N123" s="21"/>
      <c r="O123" s="21"/>
      <c r="P123" s="28"/>
      <c r="Q123" s="28"/>
      <c r="R123" s="28"/>
      <c r="S123" s="28"/>
      <c r="T123" s="21"/>
      <c r="U123" s="21"/>
      <c r="V123" s="21"/>
      <c r="W123" s="21"/>
      <c r="X123" s="21"/>
      <c r="Y123" s="21"/>
      <c r="Z123" s="21"/>
    </row>
    <row r="124" spans="1:26" ht="9" customHeight="1" x14ac:dyDescent="0.25">
      <c r="A124" s="21"/>
      <c r="B124" s="21"/>
      <c r="C124" s="21"/>
      <c r="D124" s="21"/>
      <c r="E124" s="21"/>
      <c r="F124" s="21"/>
      <c r="G124" s="21"/>
      <c r="H124" s="21"/>
      <c r="I124" s="21"/>
      <c r="J124" s="21"/>
      <c r="K124" s="21"/>
      <c r="L124" s="21"/>
      <c r="M124" s="21"/>
      <c r="N124" s="21"/>
      <c r="O124" s="21"/>
      <c r="P124" s="28"/>
      <c r="Q124" s="28"/>
      <c r="R124" s="28"/>
      <c r="S124" s="28"/>
      <c r="T124" s="21"/>
      <c r="U124" s="21"/>
      <c r="V124" s="21"/>
      <c r="W124" s="21"/>
      <c r="X124" s="21"/>
      <c r="Y124" s="21"/>
      <c r="Z124" s="21"/>
    </row>
    <row r="125" spans="1:26" ht="9" customHeight="1" x14ac:dyDescent="0.25">
      <c r="A125" s="21"/>
      <c r="B125" s="21"/>
      <c r="C125" s="21"/>
      <c r="D125" s="21"/>
      <c r="E125" s="21"/>
      <c r="F125" s="21"/>
      <c r="G125" s="21"/>
      <c r="H125" s="21"/>
      <c r="I125" s="21"/>
      <c r="J125" s="21"/>
      <c r="K125" s="21"/>
      <c r="L125" s="21"/>
      <c r="M125" s="21"/>
      <c r="N125" s="21"/>
      <c r="O125" s="21"/>
      <c r="P125" s="28"/>
      <c r="Q125" s="28"/>
      <c r="R125" s="28"/>
      <c r="S125" s="28"/>
      <c r="T125" s="21"/>
      <c r="U125" s="21"/>
      <c r="V125" s="21"/>
      <c r="W125" s="21"/>
      <c r="X125" s="21"/>
      <c r="Y125" s="21"/>
      <c r="Z125" s="21"/>
    </row>
    <row r="126" spans="1:26" ht="9" customHeight="1" x14ac:dyDescent="0.25">
      <c r="A126" s="21"/>
      <c r="B126" s="21"/>
      <c r="C126" s="21"/>
      <c r="D126" s="21"/>
      <c r="E126" s="21"/>
      <c r="F126" s="21"/>
      <c r="G126" s="21"/>
      <c r="H126" s="21"/>
      <c r="I126" s="21"/>
      <c r="J126" s="21"/>
      <c r="K126" s="21"/>
      <c r="L126" s="21"/>
      <c r="M126" s="21"/>
      <c r="N126" s="21"/>
      <c r="O126" s="21"/>
      <c r="P126" s="28"/>
      <c r="Q126" s="28"/>
      <c r="R126" s="28"/>
      <c r="S126" s="28"/>
      <c r="T126" s="21"/>
      <c r="U126" s="21"/>
      <c r="V126" s="21"/>
      <c r="W126" s="21"/>
      <c r="X126" s="21"/>
      <c r="Y126" s="21"/>
      <c r="Z126" s="21"/>
    </row>
    <row r="127" spans="1:26" ht="9" customHeight="1" x14ac:dyDescent="0.25">
      <c r="A127" s="21"/>
      <c r="B127" s="21"/>
      <c r="C127" s="21"/>
      <c r="D127" s="21"/>
      <c r="E127" s="21"/>
      <c r="F127" s="21"/>
      <c r="G127" s="21"/>
      <c r="H127" s="21"/>
      <c r="I127" s="21"/>
      <c r="J127" s="21"/>
      <c r="K127" s="21"/>
      <c r="L127" s="21"/>
      <c r="M127" s="21"/>
      <c r="N127" s="21"/>
      <c r="O127" s="21"/>
      <c r="P127" s="28"/>
      <c r="Q127" s="28"/>
      <c r="R127" s="28"/>
      <c r="S127" s="28"/>
      <c r="T127" s="21"/>
      <c r="U127" s="21"/>
      <c r="V127" s="21"/>
      <c r="W127" s="21"/>
      <c r="X127" s="21"/>
      <c r="Y127" s="21"/>
      <c r="Z127" s="21"/>
    </row>
    <row r="128" spans="1:26" ht="9" customHeight="1" x14ac:dyDescent="0.25">
      <c r="A128" s="21"/>
      <c r="B128" s="21"/>
      <c r="C128" s="21"/>
      <c r="D128" s="21"/>
      <c r="E128" s="21"/>
      <c r="F128" s="21"/>
      <c r="G128" s="21"/>
      <c r="H128" s="21"/>
      <c r="I128" s="21"/>
      <c r="J128" s="21"/>
      <c r="K128" s="21"/>
      <c r="L128" s="21"/>
      <c r="M128" s="21"/>
      <c r="N128" s="21"/>
      <c r="O128" s="21"/>
      <c r="P128" s="28"/>
      <c r="Q128" s="28"/>
      <c r="R128" s="28"/>
      <c r="S128" s="28"/>
      <c r="T128" s="21"/>
      <c r="U128" s="21"/>
      <c r="V128" s="21"/>
      <c r="W128" s="21"/>
      <c r="X128" s="21"/>
      <c r="Y128" s="21"/>
      <c r="Z128" s="21"/>
    </row>
    <row r="129" spans="1:26" ht="9" customHeight="1" x14ac:dyDescent="0.25">
      <c r="A129" s="21"/>
      <c r="B129" s="21"/>
      <c r="C129" s="21"/>
      <c r="D129" s="21"/>
      <c r="E129" s="21"/>
      <c r="F129" s="21"/>
      <c r="G129" s="21"/>
      <c r="H129" s="21"/>
      <c r="I129" s="21"/>
      <c r="J129" s="21"/>
      <c r="K129" s="21"/>
      <c r="L129" s="21"/>
      <c r="M129" s="21"/>
      <c r="N129" s="21"/>
      <c r="O129" s="21"/>
      <c r="P129" s="28"/>
      <c r="Q129" s="28"/>
      <c r="R129" s="28"/>
      <c r="S129" s="28"/>
      <c r="T129" s="21"/>
      <c r="U129" s="21"/>
      <c r="V129" s="21"/>
      <c r="W129" s="21"/>
      <c r="X129" s="21"/>
      <c r="Y129" s="21"/>
      <c r="Z129" s="21"/>
    </row>
    <row r="130" spans="1:26" ht="9" customHeight="1" x14ac:dyDescent="0.25">
      <c r="A130" s="21"/>
      <c r="B130" s="21"/>
      <c r="C130" s="21"/>
      <c r="D130" s="21"/>
      <c r="E130" s="21"/>
      <c r="F130" s="21"/>
      <c r="G130" s="21"/>
      <c r="H130" s="21"/>
      <c r="I130" s="21"/>
      <c r="J130" s="21"/>
      <c r="K130" s="21"/>
      <c r="L130" s="21"/>
      <c r="M130" s="21"/>
      <c r="N130" s="21"/>
      <c r="O130" s="21"/>
      <c r="P130" s="28"/>
      <c r="Q130" s="28"/>
      <c r="R130" s="28"/>
      <c r="S130" s="28"/>
      <c r="T130" s="21"/>
      <c r="U130" s="21"/>
      <c r="V130" s="21"/>
      <c r="W130" s="21"/>
      <c r="X130" s="21"/>
      <c r="Y130" s="21"/>
      <c r="Z130" s="21"/>
    </row>
    <row r="131" spans="1:26" ht="9" customHeight="1" x14ac:dyDescent="0.25">
      <c r="A131" s="21"/>
      <c r="B131" s="21"/>
      <c r="C131" s="21"/>
      <c r="D131" s="21"/>
      <c r="E131" s="21"/>
      <c r="F131" s="21"/>
      <c r="G131" s="21"/>
      <c r="H131" s="21"/>
      <c r="I131" s="21"/>
      <c r="J131" s="21"/>
      <c r="K131" s="21"/>
      <c r="L131" s="21"/>
      <c r="M131" s="21"/>
      <c r="N131" s="21"/>
      <c r="O131" s="21"/>
      <c r="P131" s="28"/>
      <c r="Q131" s="28"/>
      <c r="R131" s="28"/>
      <c r="S131" s="28"/>
      <c r="T131" s="21"/>
      <c r="U131" s="21"/>
      <c r="V131" s="21"/>
      <c r="W131" s="21"/>
      <c r="X131" s="21"/>
      <c r="Y131" s="21"/>
      <c r="Z131" s="21"/>
    </row>
    <row r="132" spans="1:26" ht="9" customHeight="1" x14ac:dyDescent="0.25">
      <c r="A132" s="21"/>
      <c r="B132" s="21"/>
      <c r="C132" s="21"/>
      <c r="D132" s="21"/>
      <c r="E132" s="21"/>
      <c r="F132" s="21"/>
      <c r="G132" s="21"/>
      <c r="H132" s="21"/>
      <c r="I132" s="21"/>
      <c r="J132" s="21"/>
      <c r="K132" s="21"/>
      <c r="L132" s="21"/>
      <c r="M132" s="21"/>
      <c r="N132" s="21"/>
      <c r="O132" s="21"/>
      <c r="P132" s="28"/>
      <c r="Q132" s="28"/>
      <c r="R132" s="28"/>
      <c r="S132" s="28"/>
      <c r="T132" s="21"/>
      <c r="U132" s="21"/>
      <c r="V132" s="21"/>
      <c r="W132" s="21"/>
      <c r="X132" s="21"/>
      <c r="Y132" s="21"/>
      <c r="Z132" s="21"/>
    </row>
    <row r="133" spans="1:26" ht="9" customHeight="1" x14ac:dyDescent="0.25">
      <c r="A133" s="21"/>
      <c r="B133" s="21"/>
      <c r="C133" s="21"/>
      <c r="D133" s="21"/>
      <c r="E133" s="21"/>
      <c r="F133" s="21"/>
      <c r="G133" s="21"/>
      <c r="H133" s="21"/>
      <c r="I133" s="21"/>
      <c r="J133" s="21"/>
      <c r="K133" s="21"/>
      <c r="L133" s="21"/>
      <c r="M133" s="21"/>
      <c r="N133" s="21"/>
      <c r="O133" s="21"/>
      <c r="P133" s="28"/>
      <c r="Q133" s="28"/>
      <c r="R133" s="28"/>
      <c r="S133" s="28"/>
      <c r="T133" s="21"/>
      <c r="U133" s="21"/>
      <c r="V133" s="21"/>
      <c r="W133" s="21"/>
      <c r="X133" s="21"/>
      <c r="Y133" s="21"/>
      <c r="Z133" s="21"/>
    </row>
    <row r="134" spans="1:26" ht="9" customHeight="1" x14ac:dyDescent="0.25">
      <c r="A134" s="21"/>
      <c r="B134" s="21"/>
      <c r="C134" s="21"/>
      <c r="D134" s="21"/>
      <c r="E134" s="21"/>
      <c r="F134" s="21"/>
      <c r="G134" s="21"/>
      <c r="H134" s="21"/>
      <c r="I134" s="21"/>
      <c r="J134" s="21"/>
      <c r="K134" s="21"/>
      <c r="L134" s="21"/>
      <c r="M134" s="21"/>
      <c r="N134" s="21"/>
      <c r="O134" s="21"/>
      <c r="P134" s="28"/>
      <c r="Q134" s="28"/>
      <c r="R134" s="28"/>
      <c r="S134" s="28"/>
      <c r="T134" s="21"/>
      <c r="U134" s="21"/>
      <c r="V134" s="21"/>
      <c r="W134" s="21"/>
      <c r="X134" s="21"/>
      <c r="Y134" s="21"/>
      <c r="Z134" s="21"/>
    </row>
    <row r="135" spans="1:26" ht="9" customHeight="1" x14ac:dyDescent="0.25">
      <c r="A135" s="21"/>
      <c r="B135" s="21"/>
      <c r="C135" s="21"/>
      <c r="D135" s="21"/>
      <c r="E135" s="21"/>
      <c r="F135" s="21"/>
      <c r="G135" s="21"/>
      <c r="H135" s="21"/>
      <c r="I135" s="21"/>
      <c r="J135" s="21"/>
      <c r="K135" s="21"/>
      <c r="L135" s="21"/>
      <c r="M135" s="21"/>
      <c r="N135" s="21"/>
      <c r="O135" s="21"/>
      <c r="P135" s="28"/>
      <c r="Q135" s="28"/>
      <c r="R135" s="28"/>
      <c r="S135" s="28"/>
      <c r="T135" s="21"/>
      <c r="U135" s="21"/>
      <c r="V135" s="21"/>
      <c r="W135" s="21"/>
      <c r="X135" s="21"/>
      <c r="Y135" s="21"/>
      <c r="Z135" s="21"/>
    </row>
    <row r="136" spans="1:26" ht="9" customHeight="1" x14ac:dyDescent="0.25">
      <c r="A136" s="21"/>
      <c r="B136" s="21"/>
      <c r="C136" s="21"/>
      <c r="D136" s="21"/>
      <c r="E136" s="21"/>
      <c r="F136" s="21"/>
      <c r="G136" s="21"/>
      <c r="H136" s="21"/>
      <c r="I136" s="21"/>
      <c r="J136" s="21"/>
      <c r="K136" s="21"/>
      <c r="L136" s="21"/>
      <c r="M136" s="21"/>
      <c r="N136" s="21"/>
      <c r="O136" s="21"/>
      <c r="P136" s="28"/>
      <c r="Q136" s="28"/>
      <c r="R136" s="28"/>
      <c r="S136" s="28"/>
      <c r="T136" s="21"/>
      <c r="U136" s="21"/>
      <c r="V136" s="21"/>
      <c r="W136" s="21"/>
      <c r="X136" s="21"/>
      <c r="Y136" s="21"/>
      <c r="Z136" s="21"/>
    </row>
    <row r="137" spans="1:26" ht="9" customHeight="1" x14ac:dyDescent="0.25">
      <c r="A137" s="21"/>
      <c r="B137" s="21"/>
      <c r="C137" s="21"/>
      <c r="D137" s="21"/>
      <c r="E137" s="21"/>
      <c r="F137" s="21"/>
      <c r="G137" s="21"/>
      <c r="H137" s="21"/>
      <c r="I137" s="21"/>
      <c r="J137" s="21"/>
      <c r="K137" s="21"/>
      <c r="L137" s="21"/>
      <c r="M137" s="21"/>
      <c r="N137" s="21"/>
      <c r="O137" s="21"/>
      <c r="P137" s="28"/>
      <c r="Q137" s="28"/>
      <c r="R137" s="28"/>
      <c r="S137" s="28"/>
      <c r="T137" s="21"/>
      <c r="U137" s="21"/>
      <c r="V137" s="21"/>
      <c r="W137" s="21"/>
      <c r="X137" s="21"/>
      <c r="Y137" s="21"/>
      <c r="Z137" s="21"/>
    </row>
    <row r="138" spans="1:26" ht="9" customHeight="1" x14ac:dyDescent="0.25">
      <c r="A138" s="21"/>
      <c r="B138" s="21"/>
      <c r="C138" s="21"/>
      <c r="D138" s="21"/>
      <c r="E138" s="21"/>
      <c r="F138" s="21"/>
      <c r="G138" s="21"/>
      <c r="H138" s="21"/>
      <c r="I138" s="21"/>
      <c r="J138" s="21"/>
      <c r="K138" s="21"/>
      <c r="L138" s="21"/>
      <c r="M138" s="21"/>
      <c r="N138" s="21"/>
      <c r="O138" s="21"/>
      <c r="P138" s="28"/>
      <c r="Q138" s="28"/>
      <c r="R138" s="28"/>
      <c r="S138" s="28"/>
      <c r="T138" s="21"/>
      <c r="U138" s="21"/>
      <c r="V138" s="21"/>
      <c r="W138" s="21"/>
      <c r="X138" s="21"/>
      <c r="Y138" s="21"/>
      <c r="Z138" s="21"/>
    </row>
    <row r="139" spans="1:26" ht="9" customHeight="1" x14ac:dyDescent="0.25">
      <c r="A139" s="21"/>
      <c r="B139" s="21"/>
      <c r="C139" s="21"/>
      <c r="D139" s="21"/>
      <c r="E139" s="21"/>
      <c r="F139" s="21"/>
      <c r="G139" s="21"/>
      <c r="H139" s="21"/>
      <c r="I139" s="21"/>
      <c r="J139" s="21"/>
      <c r="K139" s="21"/>
      <c r="L139" s="21"/>
      <c r="M139" s="21"/>
      <c r="N139" s="21"/>
      <c r="O139" s="21"/>
      <c r="P139" s="28"/>
      <c r="Q139" s="28"/>
      <c r="R139" s="28"/>
      <c r="S139" s="28"/>
      <c r="T139" s="21"/>
      <c r="U139" s="21"/>
      <c r="V139" s="21"/>
      <c r="W139" s="21"/>
      <c r="X139" s="21"/>
      <c r="Y139" s="21"/>
      <c r="Z139" s="21"/>
    </row>
    <row r="140" spans="1:26" ht="9" customHeight="1" x14ac:dyDescent="0.25">
      <c r="A140" s="21"/>
      <c r="B140" s="21"/>
      <c r="C140" s="21"/>
      <c r="D140" s="21"/>
      <c r="E140" s="21"/>
      <c r="F140" s="21"/>
      <c r="G140" s="21"/>
      <c r="H140" s="21"/>
      <c r="I140" s="21"/>
      <c r="J140" s="21"/>
      <c r="K140" s="21"/>
      <c r="L140" s="21"/>
      <c r="M140" s="21"/>
      <c r="N140" s="21"/>
      <c r="O140" s="21"/>
      <c r="P140" s="28"/>
      <c r="Q140" s="28"/>
      <c r="R140" s="28"/>
      <c r="S140" s="28"/>
      <c r="T140" s="21"/>
      <c r="U140" s="21"/>
      <c r="V140" s="21"/>
      <c r="W140" s="21"/>
      <c r="X140" s="21"/>
      <c r="Y140" s="21"/>
      <c r="Z140" s="21"/>
    </row>
    <row r="141" spans="1:26" ht="9" customHeight="1" x14ac:dyDescent="0.25">
      <c r="A141" s="21"/>
      <c r="B141" s="21"/>
      <c r="C141" s="21"/>
      <c r="D141" s="21"/>
      <c r="E141" s="21"/>
      <c r="F141" s="21"/>
      <c r="G141" s="21"/>
      <c r="H141" s="21"/>
      <c r="I141" s="21"/>
      <c r="J141" s="21"/>
      <c r="K141" s="21"/>
      <c r="L141" s="21"/>
      <c r="M141" s="21"/>
      <c r="N141" s="21"/>
      <c r="O141" s="21"/>
      <c r="P141" s="28"/>
      <c r="Q141" s="28"/>
      <c r="R141" s="28"/>
      <c r="S141" s="28"/>
      <c r="T141" s="21"/>
      <c r="U141" s="21"/>
      <c r="V141" s="21"/>
      <c r="W141" s="21"/>
      <c r="X141" s="21"/>
      <c r="Y141" s="21"/>
      <c r="Z141" s="21"/>
    </row>
    <row r="142" spans="1:26" ht="9" customHeight="1" x14ac:dyDescent="0.25">
      <c r="A142" s="21"/>
      <c r="B142" s="21"/>
      <c r="C142" s="21"/>
      <c r="D142" s="21"/>
      <c r="E142" s="21"/>
      <c r="F142" s="21"/>
      <c r="G142" s="21"/>
      <c r="H142" s="21"/>
      <c r="I142" s="21"/>
      <c r="J142" s="21"/>
      <c r="K142" s="21"/>
      <c r="L142" s="21"/>
      <c r="M142" s="21"/>
      <c r="N142" s="21"/>
      <c r="O142" s="21"/>
      <c r="P142" s="28"/>
      <c r="Q142" s="28"/>
      <c r="R142" s="28"/>
      <c r="S142" s="28"/>
      <c r="T142" s="21"/>
      <c r="U142" s="21"/>
      <c r="V142" s="21"/>
      <c r="W142" s="21"/>
      <c r="X142" s="21"/>
      <c r="Y142" s="21"/>
      <c r="Z142" s="21"/>
    </row>
    <row r="143" spans="1:26" ht="9" customHeight="1" x14ac:dyDescent="0.25">
      <c r="A143" s="21"/>
      <c r="B143" s="21"/>
      <c r="C143" s="21"/>
      <c r="D143" s="21"/>
      <c r="E143" s="21"/>
      <c r="F143" s="21"/>
      <c r="G143" s="21"/>
      <c r="H143" s="21"/>
      <c r="I143" s="21"/>
      <c r="J143" s="21"/>
      <c r="K143" s="21"/>
      <c r="L143" s="21"/>
      <c r="M143" s="21"/>
      <c r="N143" s="21"/>
      <c r="O143" s="21"/>
      <c r="P143" s="28"/>
      <c r="Q143" s="28"/>
      <c r="R143" s="28"/>
      <c r="S143" s="28"/>
      <c r="T143" s="21"/>
      <c r="U143" s="21"/>
      <c r="V143" s="21"/>
      <c r="W143" s="21"/>
      <c r="X143" s="21"/>
      <c r="Y143" s="21"/>
      <c r="Z143" s="21"/>
    </row>
    <row r="144" spans="1:26" ht="9" customHeight="1" x14ac:dyDescent="0.25">
      <c r="A144" s="21"/>
      <c r="B144" s="21"/>
      <c r="C144" s="21"/>
      <c r="D144" s="21"/>
      <c r="E144" s="21"/>
      <c r="F144" s="21"/>
      <c r="G144" s="21"/>
      <c r="H144" s="21"/>
      <c r="I144" s="21"/>
      <c r="J144" s="21"/>
      <c r="K144" s="21"/>
      <c r="L144" s="21"/>
      <c r="M144" s="21"/>
      <c r="N144" s="21"/>
      <c r="O144" s="21"/>
      <c r="P144" s="28"/>
      <c r="Q144" s="28"/>
      <c r="R144" s="28"/>
      <c r="S144" s="28"/>
      <c r="T144" s="21"/>
      <c r="U144" s="21"/>
      <c r="V144" s="21"/>
      <c r="W144" s="21"/>
      <c r="X144" s="21"/>
      <c r="Y144" s="21"/>
      <c r="Z144" s="21"/>
    </row>
    <row r="145" spans="1:26" ht="9" customHeight="1" x14ac:dyDescent="0.25">
      <c r="A145" s="21"/>
      <c r="B145" s="21"/>
      <c r="C145" s="21"/>
      <c r="D145" s="21"/>
      <c r="E145" s="21"/>
      <c r="F145" s="21"/>
      <c r="G145" s="21"/>
      <c r="H145" s="21"/>
      <c r="I145" s="21"/>
      <c r="J145" s="21"/>
      <c r="K145" s="21"/>
      <c r="L145" s="21"/>
      <c r="M145" s="21"/>
      <c r="N145" s="21"/>
      <c r="O145" s="21"/>
      <c r="P145" s="28"/>
      <c r="Q145" s="28"/>
      <c r="R145" s="28"/>
      <c r="S145" s="28"/>
      <c r="T145" s="21"/>
      <c r="U145" s="21"/>
      <c r="V145" s="21"/>
      <c r="W145" s="21"/>
      <c r="X145" s="21"/>
      <c r="Y145" s="21"/>
      <c r="Z145" s="21"/>
    </row>
    <row r="146" spans="1:26" ht="9" customHeight="1" x14ac:dyDescent="0.25">
      <c r="A146" s="21"/>
      <c r="B146" s="21"/>
      <c r="C146" s="21"/>
      <c r="D146" s="21"/>
      <c r="E146" s="21"/>
      <c r="F146" s="21"/>
      <c r="G146" s="21"/>
      <c r="H146" s="21"/>
      <c r="I146" s="21"/>
      <c r="J146" s="21"/>
      <c r="K146" s="21"/>
      <c r="L146" s="21"/>
      <c r="M146" s="21"/>
      <c r="N146" s="21"/>
      <c r="O146" s="21"/>
      <c r="P146" s="28"/>
      <c r="Q146" s="28"/>
      <c r="R146" s="28"/>
      <c r="S146" s="28"/>
      <c r="T146" s="21"/>
      <c r="U146" s="21"/>
      <c r="V146" s="21"/>
      <c r="W146" s="21"/>
      <c r="X146" s="21"/>
      <c r="Y146" s="21"/>
      <c r="Z146" s="21"/>
    </row>
    <row r="147" spans="1:26" ht="9" customHeight="1" x14ac:dyDescent="0.25">
      <c r="A147" s="21"/>
      <c r="B147" s="21"/>
      <c r="C147" s="21"/>
      <c r="D147" s="21"/>
      <c r="E147" s="21"/>
      <c r="F147" s="21"/>
      <c r="G147" s="21"/>
      <c r="H147" s="21"/>
      <c r="I147" s="21"/>
      <c r="J147" s="21"/>
      <c r="K147" s="21"/>
      <c r="L147" s="21"/>
      <c r="M147" s="21"/>
      <c r="N147" s="21"/>
      <c r="O147" s="21"/>
      <c r="P147" s="28"/>
      <c r="Q147" s="28"/>
      <c r="R147" s="28"/>
      <c r="S147" s="28"/>
      <c r="T147" s="21"/>
      <c r="U147" s="21"/>
      <c r="V147" s="21"/>
      <c r="W147" s="21"/>
      <c r="X147" s="21"/>
      <c r="Y147" s="21"/>
      <c r="Z147" s="21"/>
    </row>
    <row r="148" spans="1:26" ht="9" customHeight="1" x14ac:dyDescent="0.25">
      <c r="A148" s="21"/>
      <c r="B148" s="21"/>
      <c r="C148" s="21"/>
      <c r="D148" s="21"/>
      <c r="E148" s="21"/>
      <c r="F148" s="21"/>
      <c r="G148" s="21"/>
      <c r="H148" s="21"/>
      <c r="I148" s="21"/>
      <c r="J148" s="21"/>
      <c r="K148" s="21"/>
      <c r="L148" s="21"/>
      <c r="M148" s="21"/>
      <c r="N148" s="21"/>
      <c r="O148" s="21"/>
      <c r="P148" s="28"/>
      <c r="Q148" s="28"/>
      <c r="R148" s="28"/>
      <c r="S148" s="28"/>
      <c r="T148" s="21"/>
      <c r="U148" s="21"/>
      <c r="V148" s="21"/>
      <c r="W148" s="21"/>
      <c r="X148" s="21"/>
      <c r="Y148" s="21"/>
      <c r="Z148" s="21"/>
    </row>
    <row r="149" spans="1:26" ht="9" customHeight="1" x14ac:dyDescent="0.25">
      <c r="A149" s="21"/>
      <c r="B149" s="21"/>
      <c r="C149" s="21"/>
      <c r="D149" s="21"/>
      <c r="E149" s="21"/>
      <c r="F149" s="21"/>
      <c r="G149" s="21"/>
      <c r="H149" s="21"/>
      <c r="I149" s="21"/>
      <c r="J149" s="21"/>
      <c r="K149" s="21"/>
      <c r="L149" s="21"/>
      <c r="M149" s="21"/>
      <c r="N149" s="21"/>
      <c r="O149" s="21"/>
      <c r="P149" s="28"/>
      <c r="Q149" s="28"/>
      <c r="R149" s="28"/>
      <c r="S149" s="28"/>
      <c r="T149" s="21"/>
      <c r="U149" s="21"/>
      <c r="V149" s="21"/>
      <c r="W149" s="21"/>
      <c r="X149" s="21"/>
      <c r="Y149" s="21"/>
      <c r="Z149" s="21"/>
    </row>
    <row r="150" spans="1:26" ht="9" customHeight="1" x14ac:dyDescent="0.25">
      <c r="A150" s="21"/>
      <c r="B150" s="21"/>
      <c r="C150" s="21"/>
      <c r="D150" s="21"/>
      <c r="E150" s="21"/>
      <c r="F150" s="21"/>
      <c r="G150" s="21"/>
      <c r="H150" s="21"/>
      <c r="I150" s="21"/>
      <c r="J150" s="21"/>
      <c r="K150" s="21"/>
      <c r="L150" s="21"/>
      <c r="M150" s="21"/>
      <c r="N150" s="21"/>
      <c r="O150" s="21"/>
      <c r="P150" s="28"/>
      <c r="Q150" s="28"/>
      <c r="R150" s="28"/>
      <c r="S150" s="28"/>
      <c r="T150" s="21"/>
      <c r="U150" s="21"/>
      <c r="V150" s="21"/>
      <c r="W150" s="21"/>
      <c r="X150" s="21"/>
      <c r="Y150" s="21"/>
      <c r="Z150" s="21"/>
    </row>
    <row r="151" spans="1:26" ht="9" customHeight="1" x14ac:dyDescent="0.25">
      <c r="A151" s="21"/>
      <c r="B151" s="21"/>
      <c r="C151" s="21"/>
      <c r="D151" s="21"/>
      <c r="E151" s="21"/>
      <c r="F151" s="21"/>
      <c r="G151" s="21"/>
      <c r="H151" s="21"/>
      <c r="I151" s="21"/>
      <c r="J151" s="21"/>
      <c r="K151" s="21"/>
      <c r="L151" s="21"/>
      <c r="M151" s="21"/>
      <c r="N151" s="21"/>
      <c r="O151" s="21"/>
      <c r="P151" s="28"/>
      <c r="Q151" s="28"/>
      <c r="R151" s="28"/>
      <c r="S151" s="28"/>
      <c r="T151" s="21"/>
      <c r="U151" s="21"/>
      <c r="V151" s="21"/>
      <c r="W151" s="21"/>
      <c r="X151" s="21"/>
      <c r="Y151" s="21"/>
      <c r="Z151" s="21"/>
    </row>
    <row r="152" spans="1:26" ht="9" customHeight="1" x14ac:dyDescent="0.25">
      <c r="A152" s="21"/>
      <c r="B152" s="21"/>
      <c r="C152" s="21"/>
      <c r="D152" s="21"/>
      <c r="E152" s="21"/>
      <c r="F152" s="21"/>
      <c r="G152" s="21"/>
      <c r="H152" s="21"/>
      <c r="I152" s="21"/>
      <c r="J152" s="21"/>
      <c r="K152" s="21"/>
      <c r="L152" s="21"/>
      <c r="M152" s="21"/>
      <c r="N152" s="21"/>
      <c r="O152" s="21"/>
      <c r="P152" s="28"/>
      <c r="Q152" s="28"/>
      <c r="R152" s="28"/>
      <c r="S152" s="28"/>
      <c r="T152" s="21"/>
      <c r="U152" s="21"/>
      <c r="V152" s="21"/>
      <c r="W152" s="21"/>
      <c r="X152" s="21"/>
      <c r="Y152" s="21"/>
      <c r="Z152" s="21"/>
    </row>
    <row r="153" spans="1:26" ht="9" customHeight="1" x14ac:dyDescent="0.25">
      <c r="A153" s="21"/>
      <c r="B153" s="21"/>
      <c r="C153" s="21"/>
      <c r="D153" s="21"/>
      <c r="E153" s="21"/>
      <c r="F153" s="21"/>
      <c r="G153" s="21"/>
      <c r="H153" s="21"/>
      <c r="I153" s="21"/>
      <c r="J153" s="21"/>
      <c r="K153" s="21"/>
      <c r="L153" s="21"/>
      <c r="M153" s="21"/>
      <c r="N153" s="21"/>
      <c r="O153" s="21"/>
      <c r="P153" s="28"/>
      <c r="Q153" s="28"/>
      <c r="R153" s="28"/>
      <c r="S153" s="28"/>
      <c r="T153" s="21"/>
      <c r="U153" s="21"/>
      <c r="V153" s="21"/>
      <c r="W153" s="21"/>
      <c r="X153" s="21"/>
      <c r="Y153" s="21"/>
      <c r="Z153" s="21"/>
    </row>
    <row r="154" spans="1:26" ht="9" customHeight="1" x14ac:dyDescent="0.25">
      <c r="A154" s="21"/>
      <c r="B154" s="21"/>
      <c r="C154" s="21"/>
      <c r="D154" s="21"/>
      <c r="E154" s="21"/>
      <c r="F154" s="21"/>
      <c r="G154" s="21"/>
      <c r="H154" s="21"/>
      <c r="I154" s="21"/>
      <c r="J154" s="21"/>
      <c r="K154" s="21"/>
      <c r="L154" s="21"/>
      <c r="M154" s="21"/>
      <c r="N154" s="21"/>
      <c r="O154" s="21"/>
      <c r="P154" s="28"/>
      <c r="Q154" s="28"/>
      <c r="R154" s="28"/>
      <c r="S154" s="28"/>
      <c r="T154" s="21"/>
      <c r="U154" s="21"/>
      <c r="V154" s="21"/>
      <c r="W154" s="21"/>
      <c r="X154" s="21"/>
      <c r="Y154" s="21"/>
      <c r="Z154" s="21"/>
    </row>
    <row r="155" spans="1:26" ht="9" customHeight="1" x14ac:dyDescent="0.25">
      <c r="A155" s="21"/>
      <c r="B155" s="21"/>
      <c r="C155" s="21"/>
      <c r="D155" s="21"/>
      <c r="E155" s="21"/>
      <c r="F155" s="21"/>
      <c r="G155" s="21"/>
      <c r="H155" s="21"/>
      <c r="I155" s="21"/>
      <c r="J155" s="21"/>
      <c r="K155" s="21"/>
      <c r="L155" s="21"/>
      <c r="M155" s="21"/>
      <c r="N155" s="21"/>
      <c r="O155" s="21"/>
      <c r="P155" s="28"/>
      <c r="Q155" s="28"/>
      <c r="R155" s="28"/>
      <c r="S155" s="28"/>
      <c r="T155" s="21"/>
      <c r="U155" s="21"/>
      <c r="V155" s="21"/>
      <c r="W155" s="21"/>
      <c r="X155" s="21"/>
      <c r="Y155" s="21"/>
      <c r="Z155" s="21"/>
    </row>
    <row r="156" spans="1:26" ht="9" customHeight="1" x14ac:dyDescent="0.25">
      <c r="A156" s="21"/>
      <c r="B156" s="21"/>
      <c r="C156" s="21"/>
      <c r="D156" s="21"/>
      <c r="E156" s="21"/>
      <c r="F156" s="21"/>
      <c r="G156" s="21"/>
      <c r="H156" s="21"/>
      <c r="I156" s="21"/>
      <c r="J156" s="21"/>
      <c r="K156" s="21"/>
      <c r="L156" s="21"/>
      <c r="M156" s="21"/>
      <c r="N156" s="21"/>
      <c r="O156" s="21"/>
      <c r="P156" s="28"/>
      <c r="Q156" s="28"/>
      <c r="R156" s="28"/>
      <c r="S156" s="28"/>
      <c r="T156" s="21"/>
      <c r="U156" s="21"/>
      <c r="V156" s="21"/>
      <c r="W156" s="21"/>
      <c r="X156" s="21"/>
      <c r="Y156" s="21"/>
      <c r="Z156" s="21"/>
    </row>
    <row r="157" spans="1:26" ht="9" customHeight="1" x14ac:dyDescent="0.25">
      <c r="A157" s="21"/>
      <c r="B157" s="21"/>
      <c r="C157" s="21"/>
      <c r="D157" s="21"/>
      <c r="E157" s="21"/>
      <c r="F157" s="21"/>
      <c r="G157" s="21"/>
      <c r="H157" s="21"/>
      <c r="I157" s="21"/>
      <c r="J157" s="21"/>
      <c r="K157" s="21"/>
      <c r="L157" s="21"/>
      <c r="M157" s="21"/>
      <c r="N157" s="21"/>
      <c r="O157" s="21"/>
      <c r="P157" s="28"/>
      <c r="Q157" s="28"/>
      <c r="R157" s="28"/>
      <c r="S157" s="28"/>
      <c r="T157" s="21"/>
      <c r="U157" s="21"/>
      <c r="V157" s="21"/>
      <c r="W157" s="21"/>
      <c r="X157" s="21"/>
      <c r="Y157" s="21"/>
      <c r="Z157" s="21"/>
    </row>
    <row r="158" spans="1:26" ht="9" customHeight="1" x14ac:dyDescent="0.25">
      <c r="A158" s="21"/>
      <c r="B158" s="21"/>
      <c r="C158" s="21"/>
      <c r="D158" s="21"/>
      <c r="E158" s="21"/>
      <c r="F158" s="21"/>
      <c r="G158" s="21"/>
      <c r="H158" s="21"/>
      <c r="I158" s="21"/>
      <c r="J158" s="21"/>
      <c r="K158" s="21"/>
      <c r="L158" s="21"/>
      <c r="M158" s="21"/>
      <c r="N158" s="21"/>
      <c r="O158" s="21"/>
      <c r="P158" s="28"/>
      <c r="Q158" s="28"/>
      <c r="R158" s="28"/>
      <c r="S158" s="28"/>
      <c r="T158" s="21"/>
      <c r="U158" s="21"/>
      <c r="V158" s="21"/>
      <c r="W158" s="21"/>
      <c r="X158" s="21"/>
      <c r="Y158" s="21"/>
      <c r="Z158" s="21"/>
    </row>
    <row r="159" spans="1:26" ht="9" customHeight="1" x14ac:dyDescent="0.25">
      <c r="A159" s="21"/>
      <c r="B159" s="21"/>
      <c r="C159" s="21"/>
      <c r="D159" s="21"/>
      <c r="E159" s="21"/>
      <c r="F159" s="21"/>
      <c r="G159" s="21"/>
      <c r="H159" s="21"/>
      <c r="I159" s="21"/>
      <c r="J159" s="21"/>
      <c r="K159" s="21"/>
      <c r="L159" s="21"/>
      <c r="M159" s="21"/>
      <c r="N159" s="21"/>
      <c r="O159" s="21"/>
      <c r="P159" s="28"/>
      <c r="Q159" s="28"/>
      <c r="R159" s="28"/>
      <c r="S159" s="28"/>
      <c r="T159" s="21"/>
      <c r="U159" s="21"/>
      <c r="V159" s="21"/>
      <c r="W159" s="21"/>
      <c r="X159" s="21"/>
      <c r="Y159" s="21"/>
      <c r="Z159" s="21"/>
    </row>
    <row r="160" spans="1:26" ht="9" customHeight="1" x14ac:dyDescent="0.25">
      <c r="A160" s="21"/>
      <c r="B160" s="21"/>
      <c r="C160" s="21"/>
      <c r="D160" s="21"/>
      <c r="E160" s="21"/>
      <c r="F160" s="21"/>
      <c r="G160" s="21"/>
      <c r="H160" s="21"/>
      <c r="I160" s="21"/>
      <c r="J160" s="21"/>
      <c r="K160" s="21"/>
      <c r="L160" s="21"/>
      <c r="M160" s="21"/>
      <c r="N160" s="21"/>
      <c r="O160" s="21"/>
      <c r="P160" s="28"/>
      <c r="Q160" s="28"/>
      <c r="R160" s="28"/>
      <c r="S160" s="28"/>
      <c r="T160" s="21"/>
      <c r="U160" s="21"/>
      <c r="V160" s="21"/>
      <c r="W160" s="21"/>
      <c r="X160" s="21"/>
      <c r="Y160" s="21"/>
      <c r="Z160" s="21"/>
    </row>
    <row r="161" spans="1:26" ht="9" customHeight="1" x14ac:dyDescent="0.25">
      <c r="A161" s="21"/>
      <c r="B161" s="21"/>
      <c r="C161" s="21"/>
      <c r="D161" s="21"/>
      <c r="E161" s="21"/>
      <c r="F161" s="21"/>
      <c r="G161" s="21"/>
      <c r="H161" s="21"/>
      <c r="I161" s="21"/>
      <c r="J161" s="21"/>
      <c r="K161" s="21"/>
      <c r="L161" s="21"/>
      <c r="M161" s="21"/>
      <c r="N161" s="21"/>
      <c r="O161" s="21"/>
      <c r="P161" s="28"/>
      <c r="Q161" s="28"/>
      <c r="R161" s="28"/>
      <c r="S161" s="28"/>
      <c r="T161" s="21"/>
      <c r="U161" s="21"/>
      <c r="V161" s="21"/>
      <c r="W161" s="21"/>
      <c r="X161" s="21"/>
      <c r="Y161" s="21"/>
      <c r="Z161" s="21"/>
    </row>
    <row r="162" spans="1:26" ht="9" customHeight="1" x14ac:dyDescent="0.25">
      <c r="A162" s="21"/>
      <c r="B162" s="21"/>
      <c r="C162" s="21"/>
      <c r="D162" s="21"/>
      <c r="E162" s="21"/>
      <c r="F162" s="21"/>
      <c r="G162" s="21"/>
      <c r="H162" s="21"/>
      <c r="I162" s="21"/>
      <c r="J162" s="21"/>
      <c r="K162" s="21"/>
      <c r="L162" s="21"/>
      <c r="M162" s="21"/>
      <c r="N162" s="21"/>
      <c r="O162" s="21"/>
      <c r="P162" s="28"/>
      <c r="Q162" s="28"/>
      <c r="R162" s="28"/>
      <c r="S162" s="28"/>
      <c r="T162" s="21"/>
      <c r="U162" s="21"/>
      <c r="V162" s="21"/>
      <c r="W162" s="21"/>
      <c r="X162" s="21"/>
      <c r="Y162" s="21"/>
      <c r="Z162" s="21"/>
    </row>
    <row r="163" spans="1:26" ht="9" customHeight="1" x14ac:dyDescent="0.25">
      <c r="A163" s="21"/>
      <c r="B163" s="21"/>
      <c r="C163" s="21"/>
      <c r="D163" s="21"/>
      <c r="E163" s="21"/>
      <c r="F163" s="21"/>
      <c r="G163" s="21"/>
      <c r="H163" s="21"/>
      <c r="I163" s="21"/>
      <c r="J163" s="21"/>
      <c r="K163" s="21"/>
      <c r="L163" s="21"/>
      <c r="M163" s="21"/>
      <c r="N163" s="21"/>
      <c r="O163" s="21"/>
      <c r="P163" s="28"/>
      <c r="Q163" s="28"/>
      <c r="R163" s="28"/>
      <c r="S163" s="28"/>
      <c r="T163" s="21"/>
      <c r="U163" s="21"/>
      <c r="V163" s="21"/>
      <c r="W163" s="21"/>
      <c r="X163" s="21"/>
      <c r="Y163" s="21"/>
      <c r="Z163" s="21"/>
    </row>
    <row r="164" spans="1:26" ht="9" customHeight="1" x14ac:dyDescent="0.25">
      <c r="A164" s="21"/>
      <c r="B164" s="21"/>
      <c r="C164" s="21"/>
      <c r="D164" s="21"/>
      <c r="E164" s="21"/>
      <c r="F164" s="21"/>
      <c r="G164" s="21"/>
      <c r="H164" s="21"/>
      <c r="I164" s="21"/>
      <c r="J164" s="21"/>
      <c r="K164" s="21"/>
      <c r="L164" s="21"/>
      <c r="M164" s="21"/>
      <c r="N164" s="21"/>
      <c r="O164" s="21"/>
      <c r="P164" s="28"/>
      <c r="Q164" s="28"/>
      <c r="R164" s="28"/>
      <c r="S164" s="28"/>
      <c r="T164" s="21"/>
      <c r="U164" s="21"/>
      <c r="V164" s="21"/>
      <c r="W164" s="21"/>
      <c r="X164" s="21"/>
      <c r="Y164" s="21"/>
      <c r="Z164" s="21"/>
    </row>
    <row r="165" spans="1:26" ht="9" customHeight="1" x14ac:dyDescent="0.25">
      <c r="A165" s="21"/>
      <c r="B165" s="21"/>
      <c r="C165" s="21"/>
      <c r="D165" s="21"/>
      <c r="E165" s="21"/>
      <c r="F165" s="21"/>
      <c r="G165" s="21"/>
      <c r="H165" s="21"/>
      <c r="I165" s="21"/>
      <c r="J165" s="21"/>
      <c r="K165" s="21"/>
      <c r="L165" s="21"/>
      <c r="M165" s="21"/>
      <c r="N165" s="21"/>
      <c r="O165" s="21"/>
      <c r="P165" s="28"/>
      <c r="Q165" s="28"/>
      <c r="R165" s="28"/>
      <c r="S165" s="28"/>
      <c r="T165" s="21"/>
      <c r="U165" s="21"/>
      <c r="V165" s="21"/>
      <c r="W165" s="21"/>
      <c r="X165" s="21"/>
      <c r="Y165" s="21"/>
      <c r="Z165" s="21"/>
    </row>
    <row r="166" spans="1:26" ht="9" customHeight="1" x14ac:dyDescent="0.25">
      <c r="A166" s="21"/>
      <c r="B166" s="21"/>
      <c r="C166" s="21"/>
      <c r="D166" s="21"/>
      <c r="E166" s="21"/>
      <c r="F166" s="21"/>
      <c r="G166" s="21"/>
      <c r="H166" s="21"/>
      <c r="I166" s="21"/>
      <c r="J166" s="21"/>
      <c r="K166" s="21"/>
      <c r="L166" s="21"/>
      <c r="M166" s="21"/>
      <c r="N166" s="21"/>
      <c r="O166" s="21"/>
      <c r="P166" s="28"/>
      <c r="Q166" s="28"/>
      <c r="R166" s="28"/>
      <c r="S166" s="28"/>
      <c r="T166" s="21"/>
      <c r="U166" s="21"/>
      <c r="V166" s="21"/>
      <c r="W166" s="21"/>
      <c r="X166" s="21"/>
      <c r="Y166" s="21"/>
      <c r="Z166" s="21"/>
    </row>
    <row r="167" spans="1:26" ht="9" customHeight="1" x14ac:dyDescent="0.25">
      <c r="A167" s="21"/>
      <c r="B167" s="21"/>
      <c r="C167" s="21"/>
      <c r="D167" s="21"/>
      <c r="E167" s="21"/>
      <c r="F167" s="21"/>
      <c r="G167" s="21"/>
      <c r="H167" s="21"/>
      <c r="I167" s="21"/>
      <c r="J167" s="21"/>
      <c r="K167" s="21"/>
      <c r="L167" s="21"/>
      <c r="M167" s="21"/>
      <c r="N167" s="21"/>
      <c r="O167" s="21"/>
      <c r="P167" s="28"/>
      <c r="Q167" s="28"/>
      <c r="R167" s="28"/>
      <c r="S167" s="28"/>
      <c r="T167" s="21"/>
      <c r="U167" s="21"/>
      <c r="V167" s="21"/>
      <c r="W167" s="21"/>
      <c r="X167" s="21"/>
      <c r="Y167" s="21"/>
      <c r="Z167" s="21"/>
    </row>
    <row r="168" spans="1:26" ht="9" customHeight="1" x14ac:dyDescent="0.25">
      <c r="A168" s="21"/>
      <c r="B168" s="21"/>
      <c r="C168" s="21"/>
      <c r="D168" s="21"/>
      <c r="E168" s="21"/>
      <c r="F168" s="21"/>
      <c r="G168" s="21"/>
      <c r="H168" s="21"/>
      <c r="I168" s="21"/>
      <c r="J168" s="21"/>
      <c r="K168" s="21"/>
      <c r="L168" s="21"/>
      <c r="M168" s="21"/>
      <c r="N168" s="21"/>
      <c r="O168" s="21"/>
      <c r="P168" s="28"/>
      <c r="Q168" s="28"/>
      <c r="R168" s="28"/>
      <c r="S168" s="28"/>
      <c r="T168" s="21"/>
      <c r="U168" s="21"/>
      <c r="V168" s="21"/>
      <c r="W168" s="21"/>
      <c r="X168" s="21"/>
      <c r="Y168" s="21"/>
      <c r="Z168" s="21"/>
    </row>
    <row r="169" spans="1:26" ht="9" customHeight="1" x14ac:dyDescent="0.25">
      <c r="A169" s="21"/>
      <c r="B169" s="21"/>
      <c r="C169" s="21"/>
      <c r="D169" s="21"/>
      <c r="E169" s="21"/>
      <c r="F169" s="21"/>
      <c r="G169" s="21"/>
      <c r="H169" s="21"/>
      <c r="I169" s="21"/>
      <c r="J169" s="21"/>
      <c r="K169" s="21"/>
      <c r="L169" s="21"/>
      <c r="M169" s="21"/>
      <c r="N169" s="21"/>
      <c r="O169" s="21"/>
      <c r="P169" s="28"/>
      <c r="Q169" s="28"/>
      <c r="R169" s="28"/>
      <c r="S169" s="28"/>
      <c r="T169" s="21"/>
      <c r="U169" s="21"/>
      <c r="V169" s="21"/>
      <c r="W169" s="21"/>
      <c r="X169" s="21"/>
      <c r="Y169" s="21"/>
      <c r="Z169" s="21"/>
    </row>
    <row r="170" spans="1:26" ht="9" customHeight="1" x14ac:dyDescent="0.25">
      <c r="A170" s="21"/>
      <c r="B170" s="21"/>
      <c r="C170" s="21"/>
      <c r="D170" s="21"/>
      <c r="E170" s="21"/>
      <c r="F170" s="21"/>
      <c r="G170" s="21"/>
      <c r="H170" s="21"/>
      <c r="I170" s="21"/>
      <c r="J170" s="21"/>
      <c r="K170" s="21"/>
      <c r="L170" s="21"/>
      <c r="M170" s="21"/>
      <c r="N170" s="21"/>
      <c r="O170" s="21"/>
      <c r="P170" s="28"/>
      <c r="Q170" s="28"/>
      <c r="R170" s="28"/>
      <c r="S170" s="28"/>
      <c r="T170" s="21"/>
      <c r="U170" s="21"/>
      <c r="V170" s="21"/>
      <c r="W170" s="21"/>
      <c r="X170" s="21"/>
      <c r="Y170" s="21"/>
      <c r="Z170" s="21"/>
    </row>
    <row r="171" spans="1:26" ht="9" customHeight="1" x14ac:dyDescent="0.25">
      <c r="A171" s="21"/>
      <c r="B171" s="21"/>
      <c r="C171" s="21"/>
      <c r="D171" s="21"/>
      <c r="E171" s="21"/>
      <c r="F171" s="21"/>
      <c r="G171" s="21"/>
      <c r="H171" s="21"/>
      <c r="I171" s="21"/>
      <c r="J171" s="21"/>
      <c r="K171" s="21"/>
      <c r="L171" s="21"/>
      <c r="M171" s="21"/>
      <c r="N171" s="21"/>
      <c r="O171" s="21"/>
      <c r="P171" s="28"/>
      <c r="Q171" s="28"/>
      <c r="R171" s="28"/>
      <c r="S171" s="28"/>
      <c r="T171" s="21"/>
      <c r="U171" s="21"/>
      <c r="V171" s="21"/>
      <c r="W171" s="21"/>
      <c r="X171" s="21"/>
      <c r="Y171" s="21"/>
      <c r="Z171" s="21"/>
    </row>
    <row r="172" spans="1:26" ht="9" customHeight="1" x14ac:dyDescent="0.25">
      <c r="A172" s="21"/>
      <c r="B172" s="21"/>
      <c r="C172" s="21"/>
      <c r="D172" s="21"/>
      <c r="E172" s="21"/>
      <c r="F172" s="21"/>
      <c r="G172" s="21"/>
      <c r="H172" s="21"/>
      <c r="I172" s="21"/>
      <c r="J172" s="21"/>
      <c r="K172" s="21"/>
      <c r="L172" s="21"/>
      <c r="M172" s="21"/>
      <c r="N172" s="21"/>
      <c r="O172" s="21"/>
      <c r="P172" s="28"/>
      <c r="Q172" s="28"/>
      <c r="R172" s="28"/>
      <c r="S172" s="28"/>
      <c r="T172" s="21"/>
      <c r="U172" s="21"/>
      <c r="V172" s="21"/>
      <c r="W172" s="21"/>
      <c r="X172" s="21"/>
      <c r="Y172" s="21"/>
      <c r="Z172" s="21"/>
    </row>
    <row r="173" spans="1:26" ht="9" customHeight="1" x14ac:dyDescent="0.25">
      <c r="A173" s="21"/>
      <c r="B173" s="21"/>
      <c r="C173" s="21"/>
      <c r="D173" s="21"/>
      <c r="E173" s="21"/>
      <c r="F173" s="21"/>
      <c r="G173" s="21"/>
      <c r="H173" s="21"/>
      <c r="I173" s="21"/>
      <c r="J173" s="21"/>
      <c r="K173" s="21"/>
      <c r="L173" s="21"/>
      <c r="M173" s="21"/>
      <c r="N173" s="21"/>
      <c r="O173" s="21"/>
      <c r="P173" s="28"/>
      <c r="Q173" s="28"/>
      <c r="R173" s="28"/>
      <c r="S173" s="28"/>
      <c r="T173" s="21"/>
      <c r="U173" s="21"/>
      <c r="V173" s="21"/>
      <c r="W173" s="21"/>
      <c r="X173" s="21"/>
      <c r="Y173" s="21"/>
      <c r="Z173" s="21"/>
    </row>
    <row r="174" spans="1:26" ht="9" customHeight="1" x14ac:dyDescent="0.25">
      <c r="A174" s="21"/>
      <c r="B174" s="21"/>
      <c r="C174" s="21"/>
      <c r="D174" s="21"/>
      <c r="E174" s="21"/>
      <c r="F174" s="21"/>
      <c r="G174" s="21"/>
      <c r="H174" s="21"/>
      <c r="I174" s="21"/>
      <c r="J174" s="21"/>
      <c r="K174" s="21"/>
      <c r="L174" s="21"/>
      <c r="M174" s="21"/>
      <c r="N174" s="21"/>
      <c r="O174" s="21"/>
      <c r="P174" s="28"/>
      <c r="Q174" s="28"/>
      <c r="R174" s="28"/>
      <c r="S174" s="28"/>
      <c r="T174" s="21"/>
      <c r="U174" s="21"/>
      <c r="V174" s="21"/>
      <c r="W174" s="21"/>
      <c r="X174" s="21"/>
      <c r="Y174" s="21"/>
      <c r="Z174" s="21"/>
    </row>
    <row r="175" spans="1:26" ht="9" customHeight="1" x14ac:dyDescent="0.25">
      <c r="A175" s="21"/>
      <c r="B175" s="21"/>
      <c r="C175" s="21"/>
      <c r="D175" s="21"/>
      <c r="E175" s="21"/>
      <c r="F175" s="21"/>
      <c r="G175" s="21"/>
      <c r="H175" s="21"/>
      <c r="I175" s="21"/>
      <c r="J175" s="21"/>
      <c r="K175" s="21"/>
      <c r="L175" s="21"/>
      <c r="M175" s="21"/>
      <c r="N175" s="21"/>
      <c r="O175" s="21"/>
      <c r="P175" s="28"/>
      <c r="Q175" s="28"/>
      <c r="R175" s="28"/>
      <c r="S175" s="28"/>
      <c r="T175" s="21"/>
      <c r="U175" s="21"/>
      <c r="V175" s="21"/>
      <c r="W175" s="21"/>
      <c r="X175" s="21"/>
      <c r="Y175" s="21"/>
      <c r="Z175" s="21"/>
    </row>
    <row r="176" spans="1:26" ht="9" customHeight="1" x14ac:dyDescent="0.25">
      <c r="A176" s="21"/>
      <c r="B176" s="21"/>
      <c r="C176" s="21"/>
      <c r="D176" s="21"/>
      <c r="E176" s="21"/>
      <c r="F176" s="21"/>
      <c r="G176" s="21"/>
      <c r="H176" s="21"/>
      <c r="I176" s="21"/>
      <c r="J176" s="21"/>
      <c r="K176" s="21"/>
      <c r="L176" s="21"/>
      <c r="M176" s="21"/>
      <c r="N176" s="21"/>
      <c r="O176" s="21"/>
      <c r="P176" s="28"/>
      <c r="Q176" s="28"/>
      <c r="R176" s="28"/>
      <c r="S176" s="28"/>
      <c r="T176" s="21"/>
      <c r="U176" s="21"/>
      <c r="V176" s="21"/>
      <c r="W176" s="21"/>
      <c r="X176" s="21"/>
      <c r="Y176" s="21"/>
      <c r="Z176" s="21"/>
    </row>
    <row r="177" spans="1:26" ht="9" customHeight="1" x14ac:dyDescent="0.25">
      <c r="A177" s="21"/>
      <c r="B177" s="21"/>
      <c r="C177" s="21"/>
      <c r="D177" s="21"/>
      <c r="E177" s="21"/>
      <c r="F177" s="21"/>
      <c r="G177" s="21"/>
      <c r="H177" s="21"/>
      <c r="I177" s="21"/>
      <c r="J177" s="21"/>
      <c r="K177" s="21"/>
      <c r="L177" s="21"/>
      <c r="M177" s="21"/>
      <c r="N177" s="21"/>
      <c r="O177" s="21"/>
      <c r="P177" s="28"/>
      <c r="Q177" s="28"/>
      <c r="R177" s="28"/>
      <c r="S177" s="28"/>
      <c r="T177" s="21"/>
      <c r="U177" s="21"/>
      <c r="V177" s="21"/>
      <c r="W177" s="21"/>
      <c r="X177" s="21"/>
      <c r="Y177" s="21"/>
      <c r="Z177" s="21"/>
    </row>
    <row r="178" spans="1:26" ht="9" customHeight="1" x14ac:dyDescent="0.25">
      <c r="A178" s="21"/>
      <c r="B178" s="21"/>
      <c r="C178" s="21"/>
      <c r="D178" s="21"/>
      <c r="E178" s="21"/>
      <c r="F178" s="21"/>
      <c r="G178" s="21"/>
      <c r="H178" s="21"/>
      <c r="I178" s="21"/>
      <c r="J178" s="21"/>
      <c r="K178" s="21"/>
      <c r="L178" s="21"/>
      <c r="M178" s="21"/>
      <c r="N178" s="21"/>
      <c r="O178" s="21"/>
      <c r="P178" s="28"/>
      <c r="Q178" s="28"/>
      <c r="R178" s="28"/>
      <c r="S178" s="28"/>
      <c r="T178" s="21"/>
      <c r="U178" s="21"/>
      <c r="V178" s="21"/>
      <c r="W178" s="21"/>
      <c r="X178" s="21"/>
      <c r="Y178" s="21"/>
      <c r="Z178" s="21"/>
    </row>
    <row r="179" spans="1:26" ht="9" customHeight="1" x14ac:dyDescent="0.25">
      <c r="A179" s="21"/>
      <c r="B179" s="21"/>
      <c r="C179" s="21"/>
      <c r="D179" s="21"/>
      <c r="E179" s="21"/>
      <c r="F179" s="21"/>
      <c r="G179" s="21"/>
      <c r="H179" s="21"/>
      <c r="I179" s="21"/>
      <c r="J179" s="21"/>
      <c r="K179" s="21"/>
      <c r="L179" s="21"/>
      <c r="M179" s="21"/>
      <c r="N179" s="21"/>
      <c r="O179" s="21"/>
      <c r="P179" s="28"/>
      <c r="Q179" s="28"/>
      <c r="R179" s="28"/>
      <c r="S179" s="28"/>
      <c r="T179" s="21"/>
      <c r="U179" s="21"/>
      <c r="V179" s="21"/>
      <c r="W179" s="21"/>
      <c r="X179" s="21"/>
      <c r="Y179" s="21"/>
      <c r="Z179" s="21"/>
    </row>
    <row r="180" spans="1:26" ht="9" customHeight="1" x14ac:dyDescent="0.25">
      <c r="A180" s="21"/>
      <c r="B180" s="21"/>
      <c r="C180" s="21"/>
      <c r="D180" s="21"/>
      <c r="E180" s="21"/>
      <c r="F180" s="21"/>
      <c r="G180" s="21"/>
      <c r="H180" s="21"/>
      <c r="I180" s="21"/>
      <c r="J180" s="21"/>
      <c r="K180" s="21"/>
      <c r="L180" s="21"/>
      <c r="M180" s="21"/>
      <c r="N180" s="21"/>
      <c r="O180" s="21"/>
      <c r="P180" s="28"/>
      <c r="Q180" s="28"/>
      <c r="R180" s="28"/>
      <c r="S180" s="28"/>
      <c r="T180" s="21"/>
      <c r="U180" s="21"/>
      <c r="V180" s="21"/>
      <c r="W180" s="21"/>
      <c r="X180" s="21"/>
      <c r="Y180" s="21"/>
      <c r="Z180" s="21"/>
    </row>
    <row r="181" spans="1:26" ht="9" customHeight="1" x14ac:dyDescent="0.25">
      <c r="A181" s="21"/>
      <c r="B181" s="21"/>
      <c r="C181" s="21"/>
      <c r="D181" s="21"/>
      <c r="E181" s="21"/>
      <c r="F181" s="21"/>
      <c r="G181" s="21"/>
      <c r="H181" s="21"/>
      <c r="I181" s="21"/>
      <c r="J181" s="21"/>
      <c r="K181" s="21"/>
      <c r="L181" s="21"/>
      <c r="M181" s="21"/>
      <c r="N181" s="21"/>
      <c r="O181" s="21"/>
      <c r="P181" s="28"/>
      <c r="Q181" s="28"/>
      <c r="R181" s="28"/>
      <c r="S181" s="28"/>
      <c r="T181" s="21"/>
      <c r="U181" s="21"/>
      <c r="V181" s="21"/>
      <c r="W181" s="21"/>
      <c r="X181" s="21"/>
      <c r="Y181" s="21"/>
      <c r="Z181" s="21"/>
    </row>
    <row r="182" spans="1:26" ht="9" customHeight="1" x14ac:dyDescent="0.25">
      <c r="A182" s="21"/>
      <c r="B182" s="21"/>
      <c r="C182" s="21"/>
      <c r="D182" s="21"/>
      <c r="E182" s="21"/>
      <c r="F182" s="21"/>
      <c r="G182" s="21"/>
      <c r="H182" s="21"/>
      <c r="I182" s="21"/>
      <c r="J182" s="21"/>
      <c r="K182" s="21"/>
      <c r="L182" s="21"/>
      <c r="M182" s="21"/>
      <c r="N182" s="21"/>
      <c r="O182" s="21"/>
      <c r="P182" s="28"/>
      <c r="Q182" s="28"/>
      <c r="R182" s="28"/>
      <c r="S182" s="28"/>
      <c r="T182" s="21"/>
      <c r="U182" s="21"/>
      <c r="V182" s="21"/>
      <c r="W182" s="21"/>
      <c r="X182" s="21"/>
      <c r="Y182" s="21"/>
      <c r="Z182" s="21"/>
    </row>
    <row r="183" spans="1:26" ht="9" customHeight="1" x14ac:dyDescent="0.25">
      <c r="A183" s="21"/>
      <c r="B183" s="21"/>
      <c r="C183" s="21"/>
      <c r="D183" s="21"/>
      <c r="E183" s="21"/>
      <c r="F183" s="21"/>
      <c r="G183" s="21"/>
      <c r="H183" s="21"/>
      <c r="I183" s="21"/>
      <c r="J183" s="21"/>
      <c r="K183" s="21"/>
      <c r="L183" s="21"/>
      <c r="M183" s="21"/>
      <c r="N183" s="21"/>
      <c r="O183" s="21"/>
      <c r="P183" s="28"/>
      <c r="Q183" s="28"/>
      <c r="R183" s="28"/>
      <c r="S183" s="28"/>
      <c r="T183" s="21"/>
      <c r="U183" s="21"/>
      <c r="V183" s="21"/>
      <c r="W183" s="21"/>
      <c r="X183" s="21"/>
      <c r="Y183" s="21"/>
      <c r="Z183" s="21"/>
    </row>
    <row r="184" spans="1:26" ht="9" customHeight="1" x14ac:dyDescent="0.25">
      <c r="A184" s="21"/>
      <c r="B184" s="21"/>
      <c r="C184" s="21"/>
      <c r="D184" s="21"/>
      <c r="E184" s="21"/>
      <c r="F184" s="21"/>
      <c r="G184" s="21"/>
      <c r="H184" s="21"/>
      <c r="I184" s="21"/>
      <c r="J184" s="21"/>
      <c r="K184" s="21"/>
      <c r="L184" s="21"/>
      <c r="M184" s="21"/>
      <c r="N184" s="21"/>
      <c r="O184" s="21"/>
      <c r="P184" s="28"/>
      <c r="Q184" s="28"/>
      <c r="R184" s="28"/>
      <c r="S184" s="28"/>
      <c r="T184" s="21"/>
      <c r="U184" s="21"/>
      <c r="V184" s="21"/>
      <c r="W184" s="21"/>
      <c r="X184" s="21"/>
      <c r="Y184" s="21"/>
      <c r="Z184" s="21"/>
    </row>
    <row r="185" spans="1:26" ht="9" customHeight="1" x14ac:dyDescent="0.25">
      <c r="A185" s="21"/>
      <c r="B185" s="21"/>
      <c r="C185" s="21"/>
      <c r="D185" s="21"/>
      <c r="E185" s="21"/>
      <c r="F185" s="21"/>
      <c r="G185" s="21"/>
      <c r="H185" s="21"/>
      <c r="I185" s="21"/>
      <c r="J185" s="21"/>
      <c r="K185" s="21"/>
      <c r="L185" s="21"/>
      <c r="M185" s="21"/>
      <c r="N185" s="21"/>
      <c r="O185" s="21"/>
      <c r="P185" s="28"/>
      <c r="Q185" s="28"/>
      <c r="R185" s="28"/>
      <c r="S185" s="28"/>
      <c r="T185" s="21"/>
      <c r="U185" s="21"/>
      <c r="V185" s="21"/>
      <c r="W185" s="21"/>
      <c r="X185" s="21"/>
      <c r="Y185" s="21"/>
      <c r="Z185" s="21"/>
    </row>
    <row r="186" spans="1:26" ht="9" customHeight="1" x14ac:dyDescent="0.25">
      <c r="A186" s="21"/>
      <c r="B186" s="21"/>
      <c r="C186" s="21"/>
      <c r="D186" s="21"/>
      <c r="E186" s="21"/>
      <c r="F186" s="21"/>
      <c r="G186" s="21"/>
      <c r="H186" s="21"/>
      <c r="I186" s="21"/>
      <c r="J186" s="21"/>
      <c r="K186" s="21"/>
      <c r="L186" s="21"/>
      <c r="M186" s="21"/>
      <c r="N186" s="21"/>
      <c r="O186" s="21"/>
      <c r="P186" s="28"/>
      <c r="Q186" s="28"/>
      <c r="R186" s="28"/>
      <c r="S186" s="28"/>
      <c r="T186" s="21"/>
      <c r="U186" s="21"/>
      <c r="V186" s="21"/>
      <c r="W186" s="21"/>
      <c r="X186" s="21"/>
      <c r="Y186" s="21"/>
      <c r="Z186" s="21"/>
    </row>
    <row r="187" spans="1:26" ht="9" customHeight="1" x14ac:dyDescent="0.25">
      <c r="A187" s="21"/>
      <c r="B187" s="21"/>
      <c r="C187" s="21"/>
      <c r="D187" s="21"/>
      <c r="E187" s="21"/>
      <c r="F187" s="21"/>
      <c r="G187" s="21"/>
      <c r="H187" s="21"/>
      <c r="I187" s="21"/>
      <c r="J187" s="21"/>
      <c r="K187" s="21"/>
      <c r="L187" s="21"/>
      <c r="M187" s="21"/>
      <c r="N187" s="21"/>
      <c r="O187" s="21"/>
      <c r="P187" s="28"/>
      <c r="Q187" s="28"/>
      <c r="R187" s="28"/>
      <c r="S187" s="28"/>
      <c r="T187" s="21"/>
      <c r="U187" s="21"/>
      <c r="V187" s="21"/>
      <c r="W187" s="21"/>
      <c r="X187" s="21"/>
      <c r="Y187" s="21"/>
      <c r="Z187" s="21"/>
    </row>
    <row r="188" spans="1:26" ht="9" customHeight="1" x14ac:dyDescent="0.25">
      <c r="A188" s="21"/>
      <c r="B188" s="21"/>
      <c r="C188" s="21"/>
      <c r="D188" s="21"/>
      <c r="E188" s="21"/>
      <c r="F188" s="21"/>
      <c r="G188" s="21"/>
      <c r="H188" s="21"/>
      <c r="I188" s="21"/>
      <c r="J188" s="21"/>
      <c r="K188" s="21"/>
      <c r="L188" s="21"/>
      <c r="M188" s="21"/>
      <c r="N188" s="21"/>
      <c r="O188" s="21"/>
      <c r="P188" s="28"/>
      <c r="Q188" s="28"/>
      <c r="R188" s="28"/>
      <c r="S188" s="28"/>
      <c r="T188" s="21"/>
      <c r="U188" s="21"/>
      <c r="V188" s="21"/>
      <c r="W188" s="21"/>
      <c r="X188" s="21"/>
      <c r="Y188" s="21"/>
      <c r="Z188" s="21"/>
    </row>
    <row r="189" spans="1:26" ht="9" customHeight="1" x14ac:dyDescent="0.25">
      <c r="A189" s="21"/>
      <c r="B189" s="21"/>
      <c r="C189" s="21"/>
      <c r="D189" s="21"/>
      <c r="E189" s="21"/>
      <c r="F189" s="21"/>
      <c r="G189" s="21"/>
      <c r="H189" s="21"/>
      <c r="I189" s="21"/>
      <c r="J189" s="21"/>
      <c r="K189" s="21"/>
      <c r="L189" s="21"/>
      <c r="M189" s="21"/>
      <c r="N189" s="21"/>
      <c r="O189" s="21"/>
      <c r="P189" s="28"/>
      <c r="Q189" s="28"/>
      <c r="R189" s="28"/>
      <c r="S189" s="28"/>
      <c r="T189" s="21"/>
      <c r="U189" s="21"/>
      <c r="V189" s="21"/>
      <c r="W189" s="21"/>
      <c r="X189" s="21"/>
      <c r="Y189" s="21"/>
      <c r="Z189" s="21"/>
    </row>
    <row r="190" spans="1:26" ht="9" customHeight="1" x14ac:dyDescent="0.25">
      <c r="A190" s="21"/>
      <c r="B190" s="21"/>
      <c r="C190" s="21"/>
      <c r="D190" s="21"/>
      <c r="E190" s="21"/>
      <c r="F190" s="21"/>
      <c r="G190" s="21"/>
      <c r="H190" s="21"/>
      <c r="I190" s="21"/>
      <c r="J190" s="21"/>
      <c r="K190" s="21"/>
      <c r="L190" s="21"/>
      <c r="M190" s="21"/>
      <c r="N190" s="21"/>
      <c r="O190" s="21"/>
      <c r="P190" s="28"/>
      <c r="Q190" s="28"/>
      <c r="R190" s="28"/>
      <c r="S190" s="28"/>
      <c r="T190" s="21"/>
      <c r="U190" s="21"/>
      <c r="V190" s="21"/>
      <c r="W190" s="21"/>
      <c r="X190" s="21"/>
      <c r="Y190" s="21"/>
      <c r="Z190" s="21"/>
    </row>
    <row r="191" spans="1:26" ht="9" customHeight="1" x14ac:dyDescent="0.25">
      <c r="A191" s="21"/>
      <c r="B191" s="21"/>
      <c r="C191" s="21"/>
      <c r="D191" s="21"/>
      <c r="E191" s="21"/>
      <c r="F191" s="21"/>
      <c r="G191" s="21"/>
      <c r="H191" s="21"/>
      <c r="I191" s="21"/>
      <c r="J191" s="21"/>
      <c r="K191" s="21"/>
      <c r="L191" s="21"/>
      <c r="M191" s="21"/>
      <c r="N191" s="21"/>
      <c r="O191" s="21"/>
      <c r="P191" s="28"/>
      <c r="Q191" s="28"/>
      <c r="R191" s="28"/>
      <c r="S191" s="28"/>
      <c r="T191" s="21"/>
      <c r="U191" s="21"/>
      <c r="V191" s="21"/>
      <c r="W191" s="21"/>
      <c r="X191" s="21"/>
      <c r="Y191" s="21"/>
      <c r="Z191" s="21"/>
    </row>
    <row r="192" spans="1:26" ht="9" customHeight="1" x14ac:dyDescent="0.25">
      <c r="A192" s="21"/>
      <c r="B192" s="21"/>
      <c r="C192" s="21"/>
      <c r="D192" s="21"/>
      <c r="E192" s="21"/>
      <c r="F192" s="21"/>
      <c r="G192" s="21"/>
      <c r="H192" s="21"/>
      <c r="I192" s="21"/>
      <c r="J192" s="21"/>
      <c r="K192" s="21"/>
      <c r="L192" s="21"/>
      <c r="M192" s="21"/>
      <c r="N192" s="21"/>
      <c r="O192" s="21"/>
      <c r="P192" s="28"/>
      <c r="Q192" s="28"/>
      <c r="R192" s="28"/>
      <c r="S192" s="28"/>
      <c r="T192" s="21"/>
      <c r="U192" s="21"/>
      <c r="V192" s="21"/>
      <c r="W192" s="21"/>
      <c r="X192" s="21"/>
      <c r="Y192" s="21"/>
      <c r="Z192" s="21"/>
    </row>
    <row r="193" spans="1:26" ht="9" customHeight="1" x14ac:dyDescent="0.25">
      <c r="A193" s="21"/>
      <c r="B193" s="21"/>
      <c r="C193" s="21"/>
      <c r="D193" s="21"/>
      <c r="E193" s="21"/>
      <c r="F193" s="21"/>
      <c r="G193" s="21"/>
      <c r="H193" s="21"/>
      <c r="I193" s="21"/>
      <c r="J193" s="21"/>
      <c r="K193" s="21"/>
      <c r="L193" s="21"/>
      <c r="M193" s="21"/>
      <c r="N193" s="21"/>
      <c r="O193" s="21"/>
      <c r="P193" s="28"/>
      <c r="Q193" s="28"/>
      <c r="R193" s="28"/>
      <c r="S193" s="28"/>
      <c r="T193" s="21"/>
      <c r="U193" s="21"/>
      <c r="V193" s="21"/>
      <c r="W193" s="21"/>
      <c r="X193" s="21"/>
      <c r="Y193" s="21"/>
      <c r="Z193" s="21"/>
    </row>
    <row r="194" spans="1:26" ht="9" customHeight="1" x14ac:dyDescent="0.25">
      <c r="A194" s="21"/>
      <c r="B194" s="21"/>
      <c r="C194" s="21"/>
      <c r="D194" s="21"/>
      <c r="E194" s="21"/>
      <c r="F194" s="21"/>
      <c r="G194" s="21"/>
      <c r="H194" s="21"/>
      <c r="I194" s="21"/>
      <c r="J194" s="21"/>
      <c r="K194" s="21"/>
      <c r="L194" s="21"/>
      <c r="M194" s="21"/>
      <c r="N194" s="21"/>
      <c r="O194" s="21"/>
      <c r="P194" s="28"/>
      <c r="Q194" s="28"/>
      <c r="R194" s="28"/>
      <c r="S194" s="28"/>
      <c r="T194" s="21"/>
      <c r="U194" s="21"/>
      <c r="V194" s="21"/>
      <c r="W194" s="21"/>
      <c r="X194" s="21"/>
      <c r="Y194" s="21"/>
      <c r="Z194" s="21"/>
    </row>
    <row r="195" spans="1:26" ht="9" customHeight="1" x14ac:dyDescent="0.25">
      <c r="A195" s="21"/>
      <c r="B195" s="21"/>
      <c r="C195" s="21"/>
      <c r="D195" s="21"/>
      <c r="E195" s="21"/>
      <c r="F195" s="21"/>
      <c r="G195" s="21"/>
      <c r="H195" s="21"/>
      <c r="I195" s="21"/>
      <c r="J195" s="21"/>
      <c r="K195" s="21"/>
      <c r="L195" s="21"/>
      <c r="M195" s="21"/>
      <c r="N195" s="21"/>
      <c r="O195" s="21"/>
      <c r="P195" s="28"/>
      <c r="Q195" s="28"/>
      <c r="R195" s="28"/>
      <c r="S195" s="28"/>
      <c r="T195" s="21"/>
      <c r="U195" s="21"/>
      <c r="V195" s="21"/>
      <c r="W195" s="21"/>
      <c r="X195" s="21"/>
      <c r="Y195" s="21"/>
      <c r="Z195" s="21"/>
    </row>
    <row r="196" spans="1:26" ht="9" customHeight="1" x14ac:dyDescent="0.25">
      <c r="A196" s="21"/>
      <c r="B196" s="21"/>
      <c r="C196" s="21"/>
      <c r="D196" s="21"/>
      <c r="E196" s="21"/>
      <c r="F196" s="21"/>
      <c r="G196" s="21"/>
      <c r="H196" s="21"/>
      <c r="I196" s="21"/>
      <c r="J196" s="21"/>
      <c r="K196" s="21"/>
      <c r="L196" s="21"/>
      <c r="M196" s="21"/>
      <c r="N196" s="21"/>
      <c r="O196" s="21"/>
      <c r="P196" s="28"/>
      <c r="Q196" s="28"/>
      <c r="R196" s="28"/>
      <c r="S196" s="28"/>
      <c r="T196" s="21"/>
      <c r="U196" s="21"/>
      <c r="V196" s="21"/>
      <c r="W196" s="21"/>
      <c r="X196" s="21"/>
      <c r="Y196" s="21"/>
      <c r="Z196" s="21"/>
    </row>
    <row r="197" spans="1:26" ht="9" customHeight="1" x14ac:dyDescent="0.25">
      <c r="A197" s="21"/>
      <c r="B197" s="21"/>
      <c r="C197" s="21"/>
      <c r="D197" s="21"/>
      <c r="E197" s="21"/>
      <c r="F197" s="21"/>
      <c r="G197" s="21"/>
      <c r="H197" s="21"/>
      <c r="I197" s="21"/>
      <c r="J197" s="21"/>
      <c r="K197" s="21"/>
      <c r="L197" s="21"/>
      <c r="M197" s="21"/>
      <c r="N197" s="21"/>
      <c r="O197" s="21"/>
      <c r="P197" s="28"/>
      <c r="Q197" s="28"/>
      <c r="R197" s="28"/>
      <c r="S197" s="28"/>
      <c r="T197" s="21"/>
      <c r="U197" s="21"/>
      <c r="V197" s="21"/>
      <c r="W197" s="21"/>
      <c r="X197" s="21"/>
      <c r="Y197" s="21"/>
      <c r="Z197" s="21"/>
    </row>
    <row r="198" spans="1:26" ht="9" customHeight="1" x14ac:dyDescent="0.25">
      <c r="A198" s="21"/>
      <c r="B198" s="21"/>
      <c r="C198" s="21"/>
      <c r="D198" s="21"/>
      <c r="E198" s="21"/>
      <c r="F198" s="21"/>
      <c r="G198" s="21"/>
      <c r="H198" s="21"/>
      <c r="I198" s="21"/>
      <c r="J198" s="21"/>
      <c r="K198" s="21"/>
      <c r="L198" s="21"/>
      <c r="M198" s="21"/>
      <c r="N198" s="21"/>
      <c r="O198" s="21"/>
      <c r="P198" s="28"/>
      <c r="Q198" s="28"/>
      <c r="R198" s="28"/>
      <c r="S198" s="28"/>
      <c r="T198" s="21"/>
      <c r="U198" s="21"/>
      <c r="V198" s="21"/>
      <c r="W198" s="21"/>
      <c r="X198" s="21"/>
      <c r="Y198" s="21"/>
      <c r="Z198" s="21"/>
    </row>
    <row r="199" spans="1:26" ht="9" customHeight="1" x14ac:dyDescent="0.25">
      <c r="A199" s="21"/>
      <c r="B199" s="21"/>
      <c r="C199" s="21"/>
      <c r="D199" s="21"/>
      <c r="E199" s="21"/>
      <c r="F199" s="21"/>
      <c r="G199" s="21"/>
      <c r="H199" s="21"/>
      <c r="I199" s="21"/>
      <c r="J199" s="21"/>
      <c r="K199" s="21"/>
      <c r="L199" s="21"/>
      <c r="M199" s="21"/>
      <c r="N199" s="21"/>
      <c r="O199" s="21"/>
      <c r="P199" s="28"/>
      <c r="Q199" s="28"/>
      <c r="R199" s="28"/>
      <c r="S199" s="28"/>
      <c r="T199" s="21"/>
      <c r="U199" s="21"/>
      <c r="V199" s="21"/>
      <c r="W199" s="21"/>
      <c r="X199" s="21"/>
      <c r="Y199" s="21"/>
      <c r="Z199" s="21"/>
    </row>
    <row r="200" spans="1:26" ht="9" customHeight="1" x14ac:dyDescent="0.25">
      <c r="A200" s="21"/>
      <c r="B200" s="21"/>
      <c r="C200" s="21"/>
      <c r="D200" s="21"/>
      <c r="E200" s="21"/>
      <c r="F200" s="21"/>
      <c r="G200" s="21"/>
      <c r="H200" s="21"/>
      <c r="I200" s="21"/>
      <c r="J200" s="21"/>
      <c r="K200" s="21"/>
      <c r="L200" s="21"/>
      <c r="M200" s="21"/>
      <c r="N200" s="21"/>
      <c r="O200" s="21"/>
      <c r="P200" s="28"/>
      <c r="Q200" s="28"/>
      <c r="R200" s="28"/>
      <c r="S200" s="28"/>
      <c r="T200" s="21"/>
      <c r="U200" s="21"/>
      <c r="V200" s="21"/>
      <c r="W200" s="21"/>
      <c r="X200" s="21"/>
      <c r="Y200" s="21"/>
      <c r="Z200" s="21"/>
    </row>
    <row r="201" spans="1:26" ht="9" customHeight="1" x14ac:dyDescent="0.25">
      <c r="A201" s="21"/>
      <c r="B201" s="21"/>
      <c r="C201" s="21"/>
      <c r="D201" s="21"/>
      <c r="E201" s="21"/>
      <c r="F201" s="21"/>
      <c r="G201" s="21"/>
      <c r="H201" s="21"/>
      <c r="I201" s="21"/>
      <c r="J201" s="21"/>
      <c r="K201" s="21"/>
      <c r="L201" s="21"/>
      <c r="M201" s="21"/>
      <c r="N201" s="21"/>
      <c r="O201" s="21"/>
      <c r="P201" s="28"/>
      <c r="Q201" s="28"/>
      <c r="R201" s="28"/>
      <c r="S201" s="28"/>
      <c r="T201" s="21"/>
      <c r="U201" s="21"/>
      <c r="V201" s="21"/>
      <c r="W201" s="21"/>
      <c r="X201" s="21"/>
      <c r="Y201" s="21"/>
      <c r="Z201" s="21"/>
    </row>
    <row r="202" spans="1:26" ht="9" customHeight="1" x14ac:dyDescent="0.25">
      <c r="A202" s="21"/>
      <c r="B202" s="21"/>
      <c r="C202" s="21"/>
      <c r="D202" s="21"/>
      <c r="E202" s="21"/>
      <c r="F202" s="21"/>
      <c r="G202" s="21"/>
      <c r="H202" s="21"/>
      <c r="I202" s="21"/>
      <c r="J202" s="21"/>
      <c r="K202" s="21"/>
      <c r="L202" s="21"/>
      <c r="M202" s="21"/>
      <c r="N202" s="21"/>
      <c r="O202" s="21"/>
      <c r="P202" s="28"/>
      <c r="Q202" s="28"/>
      <c r="R202" s="28"/>
      <c r="S202" s="28"/>
      <c r="T202" s="21"/>
      <c r="U202" s="21"/>
      <c r="V202" s="21"/>
      <c r="W202" s="21"/>
      <c r="X202" s="21"/>
      <c r="Y202" s="21"/>
      <c r="Z202" s="21"/>
    </row>
    <row r="203" spans="1:26" ht="9" customHeight="1" x14ac:dyDescent="0.25">
      <c r="A203" s="21"/>
      <c r="B203" s="21"/>
      <c r="C203" s="21"/>
      <c r="D203" s="21"/>
      <c r="E203" s="21"/>
      <c r="F203" s="21"/>
      <c r="G203" s="21"/>
      <c r="H203" s="21"/>
      <c r="I203" s="21"/>
      <c r="J203" s="21"/>
      <c r="K203" s="21"/>
      <c r="L203" s="21"/>
      <c r="M203" s="21"/>
      <c r="N203" s="21"/>
      <c r="O203" s="21"/>
      <c r="P203" s="28"/>
      <c r="Q203" s="28"/>
      <c r="R203" s="28"/>
      <c r="S203" s="28"/>
      <c r="T203" s="21"/>
      <c r="U203" s="21"/>
      <c r="V203" s="21"/>
      <c r="W203" s="21"/>
      <c r="X203" s="21"/>
      <c r="Y203" s="21"/>
      <c r="Z203" s="21"/>
    </row>
    <row r="204" spans="1:26" ht="9" customHeight="1" x14ac:dyDescent="0.25">
      <c r="A204" s="21"/>
      <c r="B204" s="21"/>
      <c r="C204" s="21"/>
      <c r="D204" s="21"/>
      <c r="E204" s="21"/>
      <c r="F204" s="21"/>
      <c r="G204" s="21"/>
      <c r="H204" s="21"/>
      <c r="I204" s="21"/>
      <c r="J204" s="21"/>
      <c r="K204" s="21"/>
      <c r="L204" s="21"/>
      <c r="M204" s="21"/>
      <c r="N204" s="21"/>
      <c r="O204" s="21"/>
      <c r="P204" s="28"/>
      <c r="Q204" s="28"/>
      <c r="R204" s="28"/>
      <c r="S204" s="28"/>
      <c r="T204" s="21"/>
      <c r="U204" s="21"/>
      <c r="V204" s="21"/>
      <c r="W204" s="21"/>
      <c r="X204" s="21"/>
      <c r="Y204" s="21"/>
      <c r="Z204" s="21"/>
    </row>
    <row r="205" spans="1:26" ht="9" customHeight="1" x14ac:dyDescent="0.25">
      <c r="A205" s="21"/>
      <c r="B205" s="21"/>
      <c r="C205" s="21"/>
      <c r="D205" s="21"/>
      <c r="E205" s="21"/>
      <c r="F205" s="21"/>
      <c r="G205" s="21"/>
      <c r="H205" s="21"/>
      <c r="I205" s="21"/>
      <c r="J205" s="21"/>
      <c r="K205" s="21"/>
      <c r="L205" s="21"/>
      <c r="M205" s="21"/>
      <c r="N205" s="21"/>
      <c r="O205" s="21"/>
      <c r="P205" s="28"/>
      <c r="Q205" s="28"/>
      <c r="R205" s="28"/>
      <c r="S205" s="28"/>
      <c r="T205" s="21"/>
      <c r="U205" s="21"/>
      <c r="V205" s="21"/>
      <c r="W205" s="21"/>
      <c r="X205" s="21"/>
      <c r="Y205" s="21"/>
      <c r="Z205" s="21"/>
    </row>
    <row r="206" spans="1:26" ht="9" customHeight="1" x14ac:dyDescent="0.25">
      <c r="A206" s="21"/>
      <c r="B206" s="21"/>
      <c r="C206" s="21"/>
      <c r="D206" s="21"/>
      <c r="E206" s="21"/>
      <c r="F206" s="21"/>
      <c r="G206" s="21"/>
      <c r="H206" s="21"/>
      <c r="I206" s="21"/>
      <c r="J206" s="21"/>
      <c r="K206" s="21"/>
      <c r="L206" s="21"/>
      <c r="M206" s="21"/>
      <c r="N206" s="21"/>
      <c r="O206" s="21"/>
      <c r="P206" s="28"/>
      <c r="Q206" s="28"/>
      <c r="R206" s="28"/>
      <c r="S206" s="28"/>
      <c r="T206" s="21"/>
      <c r="U206" s="21"/>
      <c r="V206" s="21"/>
      <c r="W206" s="21"/>
      <c r="X206" s="21"/>
      <c r="Y206" s="21"/>
      <c r="Z206" s="21"/>
    </row>
    <row r="207" spans="1:26" ht="9" customHeight="1" x14ac:dyDescent="0.25">
      <c r="A207" s="21"/>
      <c r="B207" s="21"/>
      <c r="C207" s="21"/>
      <c r="D207" s="21"/>
      <c r="E207" s="21"/>
      <c r="F207" s="21"/>
      <c r="G207" s="21"/>
      <c r="H207" s="21"/>
      <c r="I207" s="21"/>
      <c r="J207" s="21"/>
      <c r="K207" s="21"/>
      <c r="L207" s="21"/>
      <c r="M207" s="21"/>
      <c r="N207" s="21"/>
      <c r="O207" s="21"/>
      <c r="P207" s="28"/>
      <c r="Q207" s="28"/>
      <c r="R207" s="28"/>
      <c r="S207" s="28"/>
      <c r="T207" s="21"/>
      <c r="U207" s="21"/>
      <c r="V207" s="21"/>
      <c r="W207" s="21"/>
      <c r="X207" s="21"/>
      <c r="Y207" s="21"/>
      <c r="Z207" s="21"/>
    </row>
    <row r="208" spans="1:26" ht="9" customHeight="1" x14ac:dyDescent="0.25">
      <c r="A208" s="21"/>
      <c r="B208" s="21"/>
      <c r="C208" s="21"/>
      <c r="D208" s="21"/>
      <c r="E208" s="21"/>
      <c r="F208" s="21"/>
      <c r="G208" s="21"/>
      <c r="H208" s="21"/>
      <c r="I208" s="21"/>
      <c r="J208" s="21"/>
      <c r="K208" s="21"/>
      <c r="L208" s="21"/>
      <c r="M208" s="21"/>
      <c r="N208" s="21"/>
      <c r="O208" s="21"/>
      <c r="P208" s="28"/>
      <c r="Q208" s="28"/>
      <c r="R208" s="28"/>
      <c r="S208" s="28"/>
      <c r="T208" s="21"/>
      <c r="U208" s="21"/>
      <c r="V208" s="21"/>
      <c r="W208" s="21"/>
      <c r="X208" s="21"/>
      <c r="Y208" s="21"/>
      <c r="Z208" s="21"/>
    </row>
    <row r="209" spans="1:26" ht="9" customHeight="1" x14ac:dyDescent="0.25">
      <c r="A209" s="21"/>
      <c r="B209" s="21"/>
      <c r="C209" s="21"/>
      <c r="D209" s="21"/>
      <c r="E209" s="21"/>
      <c r="F209" s="21"/>
      <c r="G209" s="21"/>
      <c r="H209" s="21"/>
      <c r="I209" s="21"/>
      <c r="J209" s="21"/>
      <c r="K209" s="21"/>
      <c r="L209" s="21"/>
      <c r="M209" s="21"/>
      <c r="N209" s="21"/>
      <c r="O209" s="21"/>
      <c r="P209" s="28"/>
      <c r="Q209" s="28"/>
      <c r="R209" s="28"/>
      <c r="S209" s="28"/>
      <c r="T209" s="21"/>
      <c r="U209" s="21"/>
      <c r="V209" s="21"/>
      <c r="W209" s="21"/>
      <c r="X209" s="21"/>
      <c r="Y209" s="21"/>
      <c r="Z209" s="21"/>
    </row>
    <row r="210" spans="1:26" ht="9" customHeight="1" x14ac:dyDescent="0.25">
      <c r="A210" s="21"/>
      <c r="B210" s="21"/>
      <c r="C210" s="21"/>
      <c r="D210" s="21"/>
      <c r="E210" s="21"/>
      <c r="F210" s="21"/>
      <c r="G210" s="21"/>
      <c r="H210" s="21"/>
      <c r="I210" s="21"/>
      <c r="J210" s="21"/>
      <c r="K210" s="21"/>
      <c r="L210" s="21"/>
      <c r="M210" s="21"/>
      <c r="N210" s="21"/>
      <c r="O210" s="21"/>
      <c r="P210" s="28"/>
      <c r="Q210" s="28"/>
      <c r="R210" s="28"/>
      <c r="S210" s="28"/>
      <c r="T210" s="21"/>
      <c r="U210" s="21"/>
      <c r="V210" s="21"/>
      <c r="W210" s="21"/>
      <c r="X210" s="21"/>
      <c r="Y210" s="21"/>
      <c r="Z210" s="21"/>
    </row>
    <row r="211" spans="1:26" ht="9" customHeight="1" x14ac:dyDescent="0.25">
      <c r="A211" s="21"/>
      <c r="B211" s="21"/>
      <c r="C211" s="21"/>
      <c r="D211" s="21"/>
      <c r="E211" s="21"/>
      <c r="F211" s="21"/>
      <c r="G211" s="21"/>
      <c r="H211" s="21"/>
      <c r="I211" s="21"/>
      <c r="J211" s="21"/>
      <c r="K211" s="21"/>
      <c r="L211" s="21"/>
      <c r="M211" s="21"/>
      <c r="N211" s="21"/>
      <c r="O211" s="21"/>
      <c r="P211" s="28"/>
      <c r="Q211" s="28"/>
      <c r="R211" s="28"/>
      <c r="S211" s="28"/>
      <c r="T211" s="21"/>
      <c r="U211" s="21"/>
      <c r="V211" s="21"/>
      <c r="W211" s="21"/>
      <c r="X211" s="21"/>
      <c r="Y211" s="21"/>
      <c r="Z211" s="21"/>
    </row>
    <row r="212" spans="1:26" ht="9" customHeight="1" x14ac:dyDescent="0.25">
      <c r="A212" s="21"/>
      <c r="B212" s="21"/>
      <c r="C212" s="21"/>
      <c r="D212" s="21"/>
      <c r="E212" s="21"/>
      <c r="F212" s="21"/>
      <c r="G212" s="21"/>
      <c r="H212" s="21"/>
      <c r="I212" s="21"/>
      <c r="J212" s="21"/>
      <c r="K212" s="21"/>
      <c r="L212" s="21"/>
      <c r="M212" s="21"/>
      <c r="N212" s="21"/>
      <c r="O212" s="21"/>
      <c r="P212" s="28"/>
      <c r="Q212" s="28"/>
      <c r="R212" s="28"/>
      <c r="S212" s="28"/>
      <c r="T212" s="21"/>
      <c r="U212" s="21"/>
      <c r="V212" s="21"/>
      <c r="W212" s="21"/>
      <c r="X212" s="21"/>
      <c r="Y212" s="21"/>
      <c r="Z212" s="21"/>
    </row>
    <row r="213" spans="1:26" ht="9" customHeight="1" x14ac:dyDescent="0.25">
      <c r="A213" s="21"/>
      <c r="B213" s="21"/>
      <c r="C213" s="21"/>
      <c r="D213" s="21"/>
      <c r="E213" s="21"/>
      <c r="F213" s="21"/>
      <c r="G213" s="21"/>
      <c r="H213" s="21"/>
      <c r="I213" s="21"/>
      <c r="J213" s="21"/>
      <c r="K213" s="21"/>
      <c r="L213" s="21"/>
      <c r="M213" s="21"/>
      <c r="N213" s="21"/>
      <c r="O213" s="21"/>
      <c r="P213" s="28"/>
      <c r="Q213" s="28"/>
      <c r="R213" s="28"/>
      <c r="S213" s="28"/>
      <c r="T213" s="21"/>
      <c r="U213" s="21"/>
      <c r="V213" s="21"/>
      <c r="W213" s="21"/>
      <c r="X213" s="21"/>
      <c r="Y213" s="21"/>
      <c r="Z213" s="21"/>
    </row>
    <row r="214" spans="1:26" ht="9" customHeight="1" x14ac:dyDescent="0.25">
      <c r="A214" s="21"/>
      <c r="B214" s="21"/>
      <c r="C214" s="21"/>
      <c r="D214" s="21"/>
      <c r="E214" s="21"/>
      <c r="F214" s="21"/>
      <c r="G214" s="21"/>
      <c r="H214" s="21"/>
      <c r="I214" s="21"/>
      <c r="J214" s="21"/>
      <c r="K214" s="21"/>
      <c r="L214" s="21"/>
      <c r="M214" s="21"/>
      <c r="N214" s="21"/>
      <c r="O214" s="21"/>
      <c r="P214" s="28"/>
      <c r="Q214" s="28"/>
      <c r="R214" s="28"/>
      <c r="S214" s="28"/>
      <c r="T214" s="21"/>
      <c r="U214" s="21"/>
      <c r="V214" s="21"/>
      <c r="W214" s="21"/>
      <c r="X214" s="21"/>
      <c r="Y214" s="21"/>
      <c r="Z214" s="21"/>
    </row>
    <row r="215" spans="1:26" ht="9" customHeight="1" x14ac:dyDescent="0.25">
      <c r="A215" s="21"/>
      <c r="B215" s="21"/>
      <c r="C215" s="21"/>
      <c r="D215" s="21"/>
      <c r="E215" s="21"/>
      <c r="F215" s="21"/>
      <c r="G215" s="21"/>
      <c r="H215" s="21"/>
      <c r="I215" s="21"/>
      <c r="J215" s="21"/>
      <c r="K215" s="21"/>
      <c r="L215" s="21"/>
      <c r="M215" s="21"/>
      <c r="N215" s="21"/>
      <c r="O215" s="21"/>
      <c r="P215" s="28"/>
      <c r="Q215" s="28"/>
      <c r="R215" s="28"/>
      <c r="S215" s="28"/>
      <c r="T215" s="21"/>
      <c r="U215" s="21"/>
      <c r="V215" s="21"/>
      <c r="W215" s="21"/>
      <c r="X215" s="21"/>
      <c r="Y215" s="21"/>
      <c r="Z215" s="21"/>
    </row>
    <row r="216" spans="1:26" ht="9" customHeight="1" x14ac:dyDescent="0.25">
      <c r="A216" s="21"/>
      <c r="B216" s="21"/>
      <c r="C216" s="21"/>
      <c r="D216" s="21"/>
      <c r="E216" s="21"/>
      <c r="F216" s="21"/>
      <c r="G216" s="21"/>
      <c r="H216" s="21"/>
      <c r="I216" s="21"/>
      <c r="J216" s="21"/>
      <c r="K216" s="21"/>
      <c r="L216" s="21"/>
      <c r="M216" s="21"/>
      <c r="N216" s="21"/>
      <c r="O216" s="21"/>
      <c r="P216" s="28"/>
      <c r="Q216" s="28"/>
      <c r="R216" s="28"/>
      <c r="S216" s="28"/>
      <c r="T216" s="21"/>
      <c r="U216" s="21"/>
      <c r="V216" s="21"/>
      <c r="W216" s="21"/>
      <c r="X216" s="21"/>
      <c r="Y216" s="21"/>
      <c r="Z216" s="21"/>
    </row>
    <row r="217" spans="1:26" ht="9" customHeight="1" x14ac:dyDescent="0.25">
      <c r="A217" s="21"/>
      <c r="B217" s="21"/>
      <c r="C217" s="21"/>
      <c r="D217" s="21"/>
      <c r="E217" s="21"/>
      <c r="F217" s="21"/>
      <c r="G217" s="21"/>
      <c r="H217" s="21"/>
      <c r="I217" s="21"/>
      <c r="J217" s="21"/>
      <c r="K217" s="21"/>
      <c r="L217" s="21"/>
      <c r="M217" s="21"/>
      <c r="N217" s="21"/>
      <c r="O217" s="21"/>
      <c r="P217" s="28"/>
      <c r="Q217" s="28"/>
      <c r="R217" s="28"/>
      <c r="S217" s="28"/>
      <c r="T217" s="21"/>
      <c r="U217" s="21"/>
      <c r="V217" s="21"/>
      <c r="W217" s="21"/>
      <c r="X217" s="21"/>
      <c r="Y217" s="21"/>
      <c r="Z217" s="21"/>
    </row>
    <row r="218" spans="1:26" ht="9" customHeight="1" x14ac:dyDescent="0.25">
      <c r="A218" s="21"/>
      <c r="B218" s="21"/>
      <c r="C218" s="21"/>
      <c r="D218" s="21"/>
      <c r="E218" s="21"/>
      <c r="F218" s="21"/>
      <c r="G218" s="21"/>
      <c r="H218" s="21"/>
      <c r="I218" s="21"/>
      <c r="J218" s="21"/>
      <c r="K218" s="21"/>
      <c r="L218" s="21"/>
      <c r="M218" s="21"/>
      <c r="N218" s="21"/>
      <c r="O218" s="21"/>
      <c r="P218" s="28"/>
      <c r="Q218" s="28"/>
      <c r="R218" s="28"/>
      <c r="S218" s="28"/>
      <c r="T218" s="21"/>
      <c r="U218" s="21"/>
      <c r="V218" s="21"/>
      <c r="W218" s="21"/>
      <c r="X218" s="21"/>
      <c r="Y218" s="21"/>
      <c r="Z218" s="21"/>
    </row>
    <row r="219" spans="1:26" ht="9" customHeight="1" x14ac:dyDescent="0.25">
      <c r="A219" s="21"/>
      <c r="B219" s="21"/>
      <c r="C219" s="21"/>
      <c r="D219" s="21"/>
      <c r="E219" s="21"/>
      <c r="F219" s="21"/>
      <c r="G219" s="21"/>
      <c r="H219" s="21"/>
      <c r="I219" s="21"/>
      <c r="J219" s="21"/>
      <c r="K219" s="21"/>
      <c r="L219" s="21"/>
      <c r="M219" s="21"/>
      <c r="N219" s="21"/>
      <c r="O219" s="21"/>
      <c r="P219" s="28"/>
      <c r="Q219" s="28"/>
      <c r="R219" s="28"/>
      <c r="S219" s="28"/>
      <c r="T219" s="21"/>
      <c r="U219" s="21"/>
      <c r="V219" s="21"/>
      <c r="W219" s="21"/>
      <c r="X219" s="21"/>
      <c r="Y219" s="21"/>
      <c r="Z219" s="21"/>
    </row>
    <row r="220" spans="1:26" ht="9" customHeight="1" x14ac:dyDescent="0.25">
      <c r="A220" s="21"/>
      <c r="B220" s="21"/>
      <c r="C220" s="21"/>
      <c r="D220" s="21"/>
      <c r="E220" s="21"/>
      <c r="F220" s="21"/>
      <c r="G220" s="21"/>
      <c r="H220" s="21"/>
      <c r="I220" s="21"/>
      <c r="J220" s="21"/>
      <c r="K220" s="21"/>
      <c r="L220" s="21"/>
      <c r="M220" s="21"/>
      <c r="N220" s="21"/>
      <c r="O220" s="21"/>
      <c r="P220" s="28"/>
      <c r="Q220" s="28"/>
      <c r="R220" s="28"/>
      <c r="S220" s="28"/>
      <c r="T220" s="21"/>
      <c r="U220" s="21"/>
      <c r="V220" s="21"/>
      <c r="W220" s="21"/>
      <c r="X220" s="21"/>
      <c r="Y220" s="21"/>
      <c r="Z220" s="21"/>
    </row>
    <row r="221" spans="1:26" ht="9" customHeight="1" x14ac:dyDescent="0.25">
      <c r="A221" s="21"/>
      <c r="B221" s="21"/>
      <c r="C221" s="21"/>
      <c r="D221" s="21"/>
      <c r="E221" s="21"/>
      <c r="F221" s="21"/>
      <c r="G221" s="21"/>
      <c r="H221" s="21"/>
      <c r="I221" s="21"/>
      <c r="J221" s="21"/>
      <c r="K221" s="21"/>
      <c r="L221" s="21"/>
      <c r="M221" s="21"/>
      <c r="N221" s="21"/>
      <c r="O221" s="21"/>
      <c r="P221" s="28"/>
      <c r="Q221" s="28"/>
      <c r="R221" s="28"/>
      <c r="S221" s="28"/>
      <c r="T221" s="21"/>
      <c r="U221" s="21"/>
      <c r="V221" s="21"/>
      <c r="W221" s="21"/>
      <c r="X221" s="21"/>
      <c r="Y221" s="21"/>
      <c r="Z221" s="21"/>
    </row>
    <row r="222" spans="1:26" ht="9" customHeight="1" x14ac:dyDescent="0.25">
      <c r="A222" s="21"/>
      <c r="B222" s="21"/>
      <c r="C222" s="21"/>
      <c r="D222" s="21"/>
      <c r="E222" s="21"/>
      <c r="F222" s="21"/>
      <c r="G222" s="21"/>
      <c r="H222" s="21"/>
      <c r="I222" s="21"/>
      <c r="J222" s="21"/>
      <c r="K222" s="21"/>
      <c r="L222" s="21"/>
      <c r="M222" s="21"/>
      <c r="N222" s="21"/>
      <c r="O222" s="21"/>
      <c r="P222" s="28"/>
      <c r="Q222" s="28"/>
      <c r="R222" s="28"/>
      <c r="S222" s="28"/>
      <c r="T222" s="21"/>
      <c r="U222" s="21"/>
      <c r="V222" s="21"/>
      <c r="W222" s="21"/>
      <c r="X222" s="21"/>
      <c r="Y222" s="21"/>
      <c r="Z222" s="21"/>
    </row>
    <row r="223" spans="1:26" ht="9" customHeight="1" x14ac:dyDescent="0.25">
      <c r="A223" s="21"/>
      <c r="B223" s="21"/>
      <c r="C223" s="21"/>
      <c r="D223" s="21"/>
      <c r="E223" s="21"/>
      <c r="F223" s="21"/>
      <c r="G223" s="21"/>
      <c r="H223" s="21"/>
      <c r="I223" s="21"/>
      <c r="J223" s="21"/>
      <c r="K223" s="21"/>
      <c r="L223" s="21"/>
      <c r="M223" s="21"/>
      <c r="N223" s="21"/>
      <c r="O223" s="21"/>
      <c r="P223" s="28"/>
      <c r="Q223" s="28"/>
      <c r="R223" s="28"/>
      <c r="S223" s="28"/>
      <c r="T223" s="21"/>
      <c r="U223" s="21"/>
      <c r="V223" s="21"/>
      <c r="W223" s="21"/>
      <c r="X223" s="21"/>
      <c r="Y223" s="21"/>
      <c r="Z223" s="21"/>
    </row>
    <row r="224" spans="1:26" ht="9" customHeight="1" x14ac:dyDescent="0.25">
      <c r="A224" s="21"/>
      <c r="B224" s="21"/>
      <c r="C224" s="21"/>
      <c r="D224" s="21"/>
      <c r="E224" s="21"/>
      <c r="F224" s="21"/>
      <c r="G224" s="21"/>
      <c r="H224" s="21"/>
      <c r="I224" s="21"/>
      <c r="J224" s="21"/>
      <c r="K224" s="21"/>
      <c r="L224" s="21"/>
      <c r="M224" s="21"/>
      <c r="N224" s="21"/>
      <c r="O224" s="21"/>
      <c r="P224" s="28"/>
      <c r="Q224" s="28"/>
      <c r="R224" s="28"/>
      <c r="S224" s="28"/>
      <c r="T224" s="21"/>
      <c r="U224" s="21"/>
      <c r="V224" s="21"/>
      <c r="W224" s="21"/>
      <c r="X224" s="21"/>
      <c r="Y224" s="21"/>
      <c r="Z224" s="21"/>
    </row>
    <row r="225" spans="1:26" ht="9" customHeight="1" x14ac:dyDescent="0.25">
      <c r="A225" s="21"/>
      <c r="B225" s="21"/>
      <c r="C225" s="21"/>
      <c r="D225" s="21"/>
      <c r="E225" s="21"/>
      <c r="F225" s="21"/>
      <c r="G225" s="21"/>
      <c r="H225" s="21"/>
      <c r="I225" s="21"/>
      <c r="J225" s="21"/>
      <c r="K225" s="21"/>
      <c r="L225" s="21"/>
      <c r="M225" s="21"/>
      <c r="N225" s="21"/>
      <c r="O225" s="21"/>
      <c r="P225" s="28"/>
      <c r="Q225" s="28"/>
      <c r="R225" s="28"/>
      <c r="S225" s="28"/>
      <c r="T225" s="21"/>
      <c r="U225" s="21"/>
      <c r="V225" s="21"/>
      <c r="W225" s="21"/>
      <c r="X225" s="21"/>
      <c r="Y225" s="21"/>
      <c r="Z225" s="21"/>
    </row>
    <row r="226" spans="1:26" ht="9" customHeight="1" x14ac:dyDescent="0.25">
      <c r="A226" s="21"/>
      <c r="B226" s="21"/>
      <c r="C226" s="21"/>
      <c r="D226" s="21"/>
      <c r="E226" s="21"/>
      <c r="F226" s="21"/>
      <c r="G226" s="21"/>
      <c r="H226" s="21"/>
      <c r="I226" s="21"/>
      <c r="J226" s="21"/>
      <c r="K226" s="21"/>
      <c r="L226" s="21"/>
      <c r="M226" s="21"/>
      <c r="N226" s="21"/>
      <c r="O226" s="21"/>
      <c r="P226" s="28"/>
      <c r="Q226" s="28"/>
      <c r="R226" s="28"/>
      <c r="S226" s="28"/>
      <c r="T226" s="21"/>
      <c r="U226" s="21"/>
      <c r="V226" s="21"/>
      <c r="W226" s="21"/>
      <c r="X226" s="21"/>
      <c r="Y226" s="21"/>
      <c r="Z226" s="21"/>
    </row>
    <row r="227" spans="1:26" ht="9" customHeight="1" x14ac:dyDescent="0.25">
      <c r="A227" s="21"/>
      <c r="B227" s="21"/>
      <c r="C227" s="21"/>
      <c r="D227" s="21"/>
      <c r="E227" s="21"/>
      <c r="F227" s="21"/>
      <c r="G227" s="21"/>
      <c r="H227" s="21"/>
      <c r="I227" s="21"/>
      <c r="J227" s="21"/>
      <c r="K227" s="21"/>
      <c r="L227" s="21"/>
      <c r="M227" s="21"/>
      <c r="N227" s="21"/>
      <c r="O227" s="21"/>
      <c r="P227" s="28"/>
      <c r="Q227" s="28"/>
      <c r="R227" s="28"/>
      <c r="S227" s="28"/>
      <c r="T227" s="21"/>
      <c r="U227" s="21"/>
      <c r="V227" s="21"/>
      <c r="W227" s="21"/>
      <c r="X227" s="21"/>
      <c r="Y227" s="21"/>
      <c r="Z227" s="21"/>
    </row>
    <row r="228" spans="1:26" ht="9" customHeight="1" x14ac:dyDescent="0.25">
      <c r="A228" s="21"/>
      <c r="B228" s="21"/>
      <c r="C228" s="21"/>
      <c r="D228" s="21"/>
      <c r="E228" s="21"/>
      <c r="F228" s="21"/>
      <c r="G228" s="21"/>
      <c r="H228" s="21"/>
      <c r="I228" s="21"/>
      <c r="J228" s="21"/>
      <c r="K228" s="21"/>
      <c r="L228" s="21"/>
      <c r="M228" s="21"/>
      <c r="N228" s="21"/>
      <c r="O228" s="21"/>
      <c r="P228" s="28"/>
      <c r="Q228" s="28"/>
      <c r="R228" s="28"/>
      <c r="S228" s="28"/>
      <c r="T228" s="21"/>
      <c r="U228" s="21"/>
      <c r="V228" s="21"/>
      <c r="W228" s="21"/>
      <c r="X228" s="21"/>
      <c r="Y228" s="21"/>
      <c r="Z228" s="21"/>
    </row>
    <row r="229" spans="1:26" ht="9" customHeight="1" x14ac:dyDescent="0.25">
      <c r="A229" s="21"/>
      <c r="B229" s="21"/>
      <c r="C229" s="21"/>
      <c r="D229" s="21"/>
      <c r="E229" s="21"/>
      <c r="F229" s="21"/>
      <c r="G229" s="21"/>
      <c r="H229" s="21"/>
      <c r="I229" s="21"/>
      <c r="J229" s="21"/>
      <c r="K229" s="21"/>
      <c r="L229" s="21"/>
      <c r="M229" s="21"/>
      <c r="N229" s="21"/>
      <c r="O229" s="21"/>
      <c r="P229" s="28"/>
      <c r="Q229" s="28"/>
      <c r="R229" s="28"/>
      <c r="S229" s="28"/>
      <c r="T229" s="21"/>
      <c r="U229" s="21"/>
      <c r="V229" s="21"/>
      <c r="W229" s="21"/>
      <c r="X229" s="21"/>
      <c r="Y229" s="21"/>
      <c r="Z229" s="21"/>
    </row>
    <row r="230" spans="1:26" ht="9" customHeight="1" x14ac:dyDescent="0.25">
      <c r="A230" s="21"/>
      <c r="B230" s="21"/>
      <c r="C230" s="21"/>
      <c r="D230" s="21"/>
      <c r="E230" s="21"/>
      <c r="F230" s="21"/>
      <c r="G230" s="21"/>
      <c r="H230" s="21"/>
      <c r="I230" s="21"/>
      <c r="J230" s="21"/>
      <c r="K230" s="21"/>
      <c r="L230" s="21"/>
      <c r="M230" s="21"/>
      <c r="N230" s="21"/>
      <c r="O230" s="21"/>
      <c r="P230" s="28"/>
      <c r="Q230" s="28"/>
      <c r="R230" s="28"/>
      <c r="S230" s="28"/>
      <c r="T230" s="21"/>
      <c r="U230" s="21"/>
      <c r="V230" s="21"/>
      <c r="W230" s="21"/>
      <c r="X230" s="21"/>
      <c r="Y230" s="21"/>
      <c r="Z230" s="21"/>
    </row>
    <row r="231" spans="1:26" ht="9" customHeight="1" x14ac:dyDescent="0.25">
      <c r="A231" s="21"/>
      <c r="B231" s="21"/>
      <c r="C231" s="21"/>
      <c r="D231" s="21"/>
      <c r="E231" s="21"/>
      <c r="F231" s="21"/>
      <c r="G231" s="21"/>
      <c r="H231" s="21"/>
      <c r="I231" s="21"/>
      <c r="J231" s="21"/>
      <c r="K231" s="21"/>
      <c r="L231" s="21"/>
      <c r="M231" s="21"/>
      <c r="N231" s="21"/>
      <c r="O231" s="21"/>
      <c r="P231" s="28"/>
      <c r="Q231" s="28"/>
      <c r="R231" s="28"/>
      <c r="S231" s="28"/>
      <c r="T231" s="21"/>
      <c r="U231" s="21"/>
      <c r="V231" s="21"/>
      <c r="W231" s="21"/>
      <c r="X231" s="21"/>
      <c r="Y231" s="21"/>
      <c r="Z231" s="21"/>
    </row>
    <row r="232" spans="1:26" ht="9" customHeight="1" x14ac:dyDescent="0.25">
      <c r="A232" s="21"/>
      <c r="B232" s="21"/>
      <c r="C232" s="21"/>
      <c r="D232" s="21"/>
      <c r="E232" s="21"/>
      <c r="F232" s="21"/>
      <c r="G232" s="21"/>
      <c r="H232" s="21"/>
      <c r="I232" s="21"/>
      <c r="J232" s="21"/>
      <c r="K232" s="21"/>
      <c r="L232" s="21"/>
      <c r="M232" s="21"/>
      <c r="N232" s="21"/>
      <c r="O232" s="21"/>
      <c r="P232" s="28"/>
      <c r="Q232" s="28"/>
      <c r="R232" s="28"/>
      <c r="S232" s="28"/>
      <c r="T232" s="21"/>
      <c r="U232" s="21"/>
      <c r="V232" s="21"/>
      <c r="W232" s="21"/>
      <c r="X232" s="21"/>
      <c r="Y232" s="21"/>
      <c r="Z232" s="21"/>
    </row>
    <row r="233" spans="1:26" ht="9" customHeight="1" x14ac:dyDescent="0.25">
      <c r="A233" s="21"/>
      <c r="B233" s="21"/>
      <c r="C233" s="21"/>
      <c r="D233" s="21"/>
      <c r="E233" s="21"/>
      <c r="F233" s="21"/>
      <c r="G233" s="21"/>
      <c r="H233" s="21"/>
      <c r="I233" s="21"/>
      <c r="J233" s="21"/>
      <c r="K233" s="21"/>
      <c r="L233" s="21"/>
      <c r="M233" s="21"/>
      <c r="N233" s="21"/>
      <c r="O233" s="21"/>
      <c r="P233" s="28"/>
      <c r="Q233" s="28"/>
      <c r="R233" s="28"/>
      <c r="S233" s="28"/>
      <c r="T233" s="21"/>
      <c r="U233" s="21"/>
      <c r="V233" s="21"/>
      <c r="W233" s="21"/>
      <c r="X233" s="21"/>
      <c r="Y233" s="21"/>
      <c r="Z233" s="21"/>
    </row>
    <row r="234" spans="1:26" ht="9" customHeight="1" x14ac:dyDescent="0.25">
      <c r="A234" s="21"/>
      <c r="B234" s="21"/>
      <c r="C234" s="21"/>
      <c r="D234" s="21"/>
      <c r="E234" s="21"/>
      <c r="F234" s="21"/>
      <c r="G234" s="21"/>
      <c r="H234" s="21"/>
      <c r="I234" s="21"/>
      <c r="J234" s="21"/>
      <c r="K234" s="21"/>
      <c r="L234" s="21"/>
      <c r="M234" s="21"/>
      <c r="N234" s="21"/>
      <c r="O234" s="21"/>
      <c r="P234" s="28"/>
      <c r="Q234" s="28"/>
      <c r="R234" s="28"/>
      <c r="S234" s="28"/>
      <c r="T234" s="21"/>
      <c r="U234" s="21"/>
      <c r="V234" s="21"/>
      <c r="W234" s="21"/>
      <c r="X234" s="21"/>
      <c r="Y234" s="21"/>
      <c r="Z234" s="21"/>
    </row>
    <row r="235" spans="1:26" ht="9" customHeight="1" x14ac:dyDescent="0.25">
      <c r="A235" s="21"/>
      <c r="B235" s="21"/>
      <c r="C235" s="21"/>
      <c r="D235" s="21"/>
      <c r="E235" s="21"/>
      <c r="F235" s="21"/>
      <c r="G235" s="21"/>
      <c r="H235" s="21"/>
      <c r="I235" s="21"/>
      <c r="J235" s="21"/>
      <c r="K235" s="21"/>
      <c r="L235" s="21"/>
      <c r="M235" s="21"/>
      <c r="N235" s="21"/>
      <c r="O235" s="21"/>
      <c r="P235" s="28"/>
      <c r="Q235" s="28"/>
      <c r="R235" s="28"/>
      <c r="S235" s="28"/>
      <c r="T235" s="21"/>
      <c r="U235" s="21"/>
      <c r="V235" s="21"/>
      <c r="W235" s="21"/>
      <c r="X235" s="21"/>
      <c r="Y235" s="21"/>
      <c r="Z235" s="21"/>
    </row>
    <row r="236" spans="1:26" ht="9" customHeight="1" x14ac:dyDescent="0.25">
      <c r="A236" s="21"/>
      <c r="B236" s="21"/>
      <c r="C236" s="21"/>
      <c r="D236" s="21"/>
      <c r="E236" s="21"/>
      <c r="F236" s="21"/>
      <c r="G236" s="21"/>
      <c r="H236" s="21"/>
      <c r="I236" s="21"/>
      <c r="J236" s="21"/>
      <c r="K236" s="21"/>
      <c r="L236" s="21"/>
      <c r="M236" s="21"/>
      <c r="N236" s="21"/>
      <c r="O236" s="21"/>
      <c r="P236" s="28"/>
      <c r="Q236" s="28"/>
      <c r="R236" s="28"/>
      <c r="S236" s="28"/>
      <c r="T236" s="21"/>
      <c r="U236" s="21"/>
      <c r="V236" s="21"/>
      <c r="W236" s="21"/>
      <c r="X236" s="21"/>
      <c r="Y236" s="21"/>
      <c r="Z236" s="21"/>
    </row>
    <row r="237" spans="1:26" ht="9" customHeight="1" x14ac:dyDescent="0.25">
      <c r="A237" s="21"/>
      <c r="B237" s="21"/>
      <c r="C237" s="21"/>
      <c r="D237" s="21"/>
      <c r="E237" s="21"/>
      <c r="F237" s="21"/>
      <c r="G237" s="21"/>
      <c r="H237" s="21"/>
      <c r="I237" s="21"/>
      <c r="J237" s="21"/>
      <c r="K237" s="21"/>
      <c r="L237" s="21"/>
      <c r="M237" s="21"/>
      <c r="N237" s="21"/>
      <c r="O237" s="21"/>
      <c r="P237" s="28"/>
      <c r="Q237" s="28"/>
      <c r="R237" s="28"/>
      <c r="S237" s="28"/>
      <c r="T237" s="21"/>
      <c r="U237" s="21"/>
      <c r="V237" s="21"/>
      <c r="W237" s="21"/>
      <c r="X237" s="21"/>
      <c r="Y237" s="21"/>
      <c r="Z237" s="21"/>
    </row>
    <row r="238" spans="1:26" ht="9" customHeight="1" x14ac:dyDescent="0.25">
      <c r="A238" s="21"/>
      <c r="B238" s="21"/>
      <c r="C238" s="21"/>
      <c r="D238" s="21"/>
      <c r="E238" s="21"/>
      <c r="F238" s="21"/>
      <c r="G238" s="21"/>
      <c r="H238" s="21"/>
      <c r="I238" s="21"/>
      <c r="J238" s="21"/>
      <c r="K238" s="21"/>
      <c r="L238" s="21"/>
      <c r="M238" s="21"/>
      <c r="N238" s="21"/>
      <c r="O238" s="21"/>
      <c r="P238" s="28"/>
      <c r="Q238" s="28"/>
      <c r="R238" s="28"/>
      <c r="S238" s="28"/>
      <c r="T238" s="21"/>
      <c r="U238" s="21"/>
      <c r="V238" s="21"/>
      <c r="W238" s="21"/>
      <c r="X238" s="21"/>
      <c r="Y238" s="21"/>
      <c r="Z238" s="21"/>
    </row>
    <row r="239" spans="1:26" ht="9" customHeight="1" x14ac:dyDescent="0.25">
      <c r="A239" s="21"/>
      <c r="B239" s="21"/>
      <c r="C239" s="21"/>
      <c r="D239" s="21"/>
      <c r="E239" s="21"/>
      <c r="F239" s="21"/>
      <c r="G239" s="21"/>
      <c r="H239" s="21"/>
      <c r="I239" s="21"/>
      <c r="J239" s="21"/>
      <c r="K239" s="21"/>
      <c r="L239" s="21"/>
      <c r="M239" s="21"/>
      <c r="N239" s="21"/>
      <c r="O239" s="21"/>
      <c r="P239" s="28"/>
      <c r="Q239" s="28"/>
      <c r="R239" s="28"/>
      <c r="S239" s="28"/>
      <c r="T239" s="21"/>
      <c r="U239" s="21"/>
      <c r="V239" s="21"/>
      <c r="W239" s="21"/>
      <c r="X239" s="21"/>
      <c r="Y239" s="21"/>
      <c r="Z239" s="21"/>
    </row>
    <row r="240" spans="1:26" ht="9" customHeight="1" x14ac:dyDescent="0.25">
      <c r="A240" s="21"/>
      <c r="B240" s="21"/>
      <c r="C240" s="21"/>
      <c r="D240" s="21"/>
      <c r="E240" s="21"/>
      <c r="F240" s="21"/>
      <c r="G240" s="21"/>
      <c r="H240" s="21"/>
      <c r="I240" s="21"/>
      <c r="J240" s="21"/>
      <c r="K240" s="21"/>
      <c r="L240" s="21"/>
      <c r="M240" s="21"/>
      <c r="N240" s="21"/>
      <c r="O240" s="21"/>
      <c r="P240" s="28"/>
      <c r="Q240" s="28"/>
      <c r="R240" s="28"/>
      <c r="S240" s="28"/>
      <c r="T240" s="21"/>
      <c r="U240" s="21"/>
      <c r="V240" s="21"/>
      <c r="W240" s="21"/>
      <c r="X240" s="21"/>
      <c r="Y240" s="21"/>
      <c r="Z240" s="21"/>
    </row>
    <row r="241" spans="1:26" ht="9" customHeight="1" x14ac:dyDescent="0.25">
      <c r="A241" s="21"/>
      <c r="B241" s="21"/>
      <c r="C241" s="21"/>
      <c r="D241" s="21"/>
      <c r="E241" s="21"/>
      <c r="F241" s="21"/>
      <c r="G241" s="21"/>
      <c r="H241" s="21"/>
      <c r="I241" s="21"/>
      <c r="J241" s="21"/>
      <c r="K241" s="21"/>
      <c r="L241" s="21"/>
      <c r="M241" s="21"/>
      <c r="N241" s="21"/>
      <c r="O241" s="21"/>
      <c r="P241" s="28"/>
      <c r="Q241" s="28"/>
      <c r="R241" s="28"/>
      <c r="S241" s="28"/>
      <c r="T241" s="21"/>
      <c r="U241" s="21"/>
      <c r="V241" s="21"/>
      <c r="W241" s="21"/>
      <c r="X241" s="21"/>
      <c r="Y241" s="21"/>
      <c r="Z241" s="21"/>
    </row>
    <row r="242" spans="1:26" ht="9" customHeight="1" x14ac:dyDescent="0.25">
      <c r="A242" s="21"/>
      <c r="B242" s="21"/>
      <c r="C242" s="21"/>
      <c r="D242" s="21"/>
      <c r="E242" s="21"/>
      <c r="F242" s="21"/>
      <c r="G242" s="21"/>
      <c r="H242" s="21"/>
      <c r="I242" s="21"/>
      <c r="J242" s="21"/>
      <c r="K242" s="21"/>
      <c r="L242" s="21"/>
      <c r="M242" s="21"/>
      <c r="N242" s="21"/>
      <c r="O242" s="21"/>
      <c r="P242" s="28"/>
      <c r="Q242" s="28"/>
      <c r="R242" s="28"/>
      <c r="S242" s="28"/>
      <c r="T242" s="21"/>
      <c r="U242" s="21"/>
      <c r="V242" s="21"/>
      <c r="W242" s="21"/>
      <c r="X242" s="21"/>
      <c r="Y242" s="21"/>
      <c r="Z242" s="21"/>
    </row>
    <row r="243" spans="1:26" ht="9" customHeight="1" x14ac:dyDescent="0.25">
      <c r="A243" s="21"/>
      <c r="B243" s="21"/>
      <c r="C243" s="21"/>
      <c r="D243" s="21"/>
      <c r="E243" s="21"/>
      <c r="F243" s="21"/>
      <c r="G243" s="21"/>
      <c r="H243" s="21"/>
      <c r="I243" s="21"/>
      <c r="J243" s="21"/>
      <c r="K243" s="21"/>
      <c r="L243" s="21"/>
      <c r="M243" s="21"/>
      <c r="N243" s="21"/>
      <c r="O243" s="21"/>
      <c r="P243" s="28"/>
      <c r="Q243" s="28"/>
      <c r="R243" s="28"/>
      <c r="S243" s="28"/>
      <c r="T243" s="21"/>
      <c r="U243" s="21"/>
      <c r="V243" s="21"/>
      <c r="W243" s="21"/>
      <c r="X243" s="21"/>
      <c r="Y243" s="21"/>
      <c r="Z243" s="21"/>
    </row>
    <row r="244" spans="1:26" ht="9" customHeight="1" x14ac:dyDescent="0.25">
      <c r="A244" s="21"/>
      <c r="B244" s="21"/>
      <c r="C244" s="21"/>
      <c r="D244" s="21"/>
      <c r="E244" s="21"/>
      <c r="F244" s="21"/>
      <c r="G244" s="21"/>
      <c r="H244" s="21"/>
      <c r="I244" s="21"/>
      <c r="J244" s="21"/>
      <c r="K244" s="21"/>
      <c r="L244" s="21"/>
      <c r="M244" s="21"/>
      <c r="N244" s="21"/>
      <c r="O244" s="21"/>
      <c r="P244" s="28"/>
      <c r="Q244" s="28"/>
      <c r="R244" s="28"/>
      <c r="S244" s="28"/>
      <c r="T244" s="21"/>
      <c r="U244" s="21"/>
      <c r="V244" s="21"/>
      <c r="W244" s="21"/>
      <c r="X244" s="21"/>
      <c r="Y244" s="21"/>
      <c r="Z244" s="21"/>
    </row>
    <row r="245" spans="1:26" ht="9" customHeight="1" x14ac:dyDescent="0.25">
      <c r="A245" s="21"/>
      <c r="B245" s="21"/>
      <c r="C245" s="21"/>
      <c r="D245" s="21"/>
      <c r="E245" s="21"/>
      <c r="F245" s="21"/>
      <c r="G245" s="21"/>
      <c r="H245" s="21"/>
      <c r="I245" s="21"/>
      <c r="J245" s="21"/>
      <c r="K245" s="21"/>
      <c r="L245" s="21"/>
      <c r="M245" s="21"/>
      <c r="N245" s="21"/>
      <c r="O245" s="21"/>
      <c r="P245" s="28"/>
      <c r="Q245" s="28"/>
      <c r="R245" s="28"/>
      <c r="S245" s="28"/>
      <c r="T245" s="21"/>
      <c r="U245" s="21"/>
      <c r="V245" s="21"/>
      <c r="W245" s="21"/>
      <c r="X245" s="21"/>
      <c r="Y245" s="21"/>
      <c r="Z245" s="21"/>
    </row>
    <row r="246" spans="1:26" ht="9" customHeight="1" x14ac:dyDescent="0.25">
      <c r="A246" s="21"/>
      <c r="B246" s="21"/>
      <c r="C246" s="21"/>
      <c r="D246" s="21"/>
      <c r="E246" s="21"/>
      <c r="F246" s="21"/>
      <c r="G246" s="21"/>
      <c r="H246" s="21"/>
      <c r="I246" s="21"/>
      <c r="J246" s="21"/>
      <c r="K246" s="21"/>
      <c r="L246" s="21"/>
      <c r="M246" s="21"/>
      <c r="N246" s="21"/>
      <c r="O246" s="21"/>
      <c r="P246" s="28"/>
      <c r="Q246" s="28"/>
      <c r="R246" s="28"/>
      <c r="S246" s="28"/>
      <c r="T246" s="21"/>
      <c r="U246" s="21"/>
      <c r="V246" s="21"/>
      <c r="W246" s="21"/>
      <c r="X246" s="21"/>
      <c r="Y246" s="21"/>
      <c r="Z246" s="21"/>
    </row>
    <row r="247" spans="1:26" ht="9" customHeight="1" x14ac:dyDescent="0.25">
      <c r="A247" s="21"/>
      <c r="B247" s="21"/>
      <c r="C247" s="21"/>
      <c r="D247" s="21"/>
      <c r="E247" s="21"/>
      <c r="F247" s="21"/>
      <c r="G247" s="21"/>
      <c r="H247" s="21"/>
      <c r="I247" s="21"/>
      <c r="J247" s="21"/>
      <c r="K247" s="21"/>
      <c r="L247" s="21"/>
      <c r="M247" s="21"/>
      <c r="N247" s="21"/>
      <c r="O247" s="21"/>
      <c r="P247" s="28"/>
      <c r="Q247" s="28"/>
      <c r="R247" s="28"/>
      <c r="S247" s="28"/>
      <c r="T247" s="21"/>
      <c r="U247" s="21"/>
      <c r="V247" s="21"/>
      <c r="W247" s="21"/>
      <c r="X247" s="21"/>
      <c r="Y247" s="21"/>
      <c r="Z247" s="21"/>
    </row>
    <row r="248" spans="1:26" ht="9" customHeight="1" x14ac:dyDescent="0.25">
      <c r="A248" s="21"/>
      <c r="B248" s="21"/>
      <c r="C248" s="21"/>
      <c r="D248" s="21"/>
      <c r="E248" s="21"/>
      <c r="F248" s="21"/>
      <c r="G248" s="21"/>
      <c r="H248" s="21"/>
      <c r="I248" s="21"/>
      <c r="J248" s="21"/>
      <c r="K248" s="21"/>
      <c r="L248" s="21"/>
      <c r="M248" s="21"/>
      <c r="N248" s="21"/>
      <c r="O248" s="21"/>
      <c r="P248" s="28"/>
      <c r="Q248" s="28"/>
      <c r="R248" s="28"/>
      <c r="S248" s="28"/>
      <c r="T248" s="21"/>
      <c r="U248" s="21"/>
      <c r="V248" s="21"/>
      <c r="W248" s="21"/>
      <c r="X248" s="21"/>
      <c r="Y248" s="21"/>
      <c r="Z248" s="21"/>
    </row>
    <row r="249" spans="1:26" ht="9" customHeight="1" x14ac:dyDescent="0.25">
      <c r="A249" s="21"/>
      <c r="B249" s="21"/>
      <c r="C249" s="21"/>
      <c r="D249" s="21"/>
      <c r="E249" s="21"/>
      <c r="F249" s="21"/>
      <c r="G249" s="21"/>
      <c r="H249" s="21"/>
      <c r="I249" s="21"/>
      <c r="J249" s="21"/>
      <c r="K249" s="21"/>
      <c r="L249" s="21"/>
      <c r="M249" s="21"/>
      <c r="N249" s="21"/>
      <c r="O249" s="21"/>
      <c r="P249" s="28"/>
      <c r="Q249" s="28"/>
      <c r="R249" s="28"/>
      <c r="S249" s="28"/>
      <c r="T249" s="21"/>
      <c r="U249" s="21"/>
      <c r="V249" s="21"/>
      <c r="W249" s="21"/>
      <c r="X249" s="21"/>
      <c r="Y249" s="21"/>
      <c r="Z249" s="21"/>
    </row>
    <row r="250" spans="1:26" ht="9" customHeight="1" x14ac:dyDescent="0.25">
      <c r="A250" s="21"/>
      <c r="B250" s="21"/>
      <c r="C250" s="21"/>
      <c r="D250" s="21"/>
      <c r="E250" s="21"/>
      <c r="F250" s="21"/>
      <c r="G250" s="21"/>
      <c r="H250" s="21"/>
      <c r="I250" s="21"/>
      <c r="J250" s="21"/>
      <c r="K250" s="21"/>
      <c r="L250" s="21"/>
      <c r="M250" s="21"/>
      <c r="N250" s="21"/>
      <c r="O250" s="21"/>
      <c r="P250" s="28"/>
      <c r="Q250" s="28"/>
      <c r="R250" s="28"/>
      <c r="S250" s="28"/>
      <c r="T250" s="21"/>
      <c r="U250" s="21"/>
      <c r="V250" s="21"/>
      <c r="W250" s="21"/>
      <c r="X250" s="21"/>
      <c r="Y250" s="21"/>
      <c r="Z250" s="21"/>
    </row>
    <row r="251" spans="1:26" ht="9" customHeight="1" x14ac:dyDescent="0.25">
      <c r="A251" s="21"/>
      <c r="B251" s="21"/>
      <c r="C251" s="21"/>
      <c r="D251" s="21"/>
      <c r="E251" s="21"/>
      <c r="F251" s="21"/>
      <c r="G251" s="21"/>
      <c r="H251" s="21"/>
      <c r="I251" s="21"/>
      <c r="J251" s="21"/>
      <c r="K251" s="21"/>
      <c r="L251" s="21"/>
      <c r="M251" s="21"/>
      <c r="N251" s="21"/>
      <c r="O251" s="21"/>
      <c r="P251" s="28"/>
      <c r="Q251" s="28"/>
      <c r="R251" s="28"/>
      <c r="S251" s="28"/>
      <c r="T251" s="21"/>
      <c r="U251" s="21"/>
      <c r="V251" s="21"/>
      <c r="W251" s="21"/>
      <c r="X251" s="21"/>
      <c r="Y251" s="21"/>
      <c r="Z251" s="21"/>
    </row>
    <row r="252" spans="1:26" ht="9" customHeight="1" x14ac:dyDescent="0.25">
      <c r="A252" s="21"/>
      <c r="B252" s="21"/>
      <c r="C252" s="21"/>
      <c r="D252" s="21"/>
      <c r="E252" s="21"/>
      <c r="F252" s="21"/>
      <c r="G252" s="21"/>
      <c r="H252" s="21"/>
      <c r="I252" s="21"/>
      <c r="J252" s="21"/>
      <c r="K252" s="21"/>
      <c r="L252" s="21"/>
      <c r="M252" s="21"/>
      <c r="N252" s="21"/>
      <c r="O252" s="21"/>
      <c r="P252" s="28"/>
      <c r="Q252" s="28"/>
      <c r="R252" s="28"/>
      <c r="S252" s="28"/>
      <c r="T252" s="21"/>
      <c r="U252" s="21"/>
      <c r="V252" s="21"/>
      <c r="W252" s="21"/>
      <c r="X252" s="21"/>
      <c r="Y252" s="21"/>
      <c r="Z252" s="21"/>
    </row>
    <row r="253" spans="1:26" ht="9" customHeight="1" x14ac:dyDescent="0.25">
      <c r="A253" s="21"/>
      <c r="B253" s="21"/>
      <c r="C253" s="21"/>
      <c r="D253" s="21"/>
      <c r="E253" s="21"/>
      <c r="F253" s="21"/>
      <c r="G253" s="21"/>
      <c r="H253" s="21"/>
      <c r="I253" s="21"/>
      <c r="J253" s="21"/>
      <c r="K253" s="21"/>
      <c r="L253" s="21"/>
      <c r="M253" s="21"/>
      <c r="N253" s="21"/>
      <c r="O253" s="21"/>
      <c r="P253" s="28"/>
      <c r="Q253" s="28"/>
      <c r="R253" s="28"/>
      <c r="S253" s="28"/>
      <c r="T253" s="21"/>
      <c r="U253" s="21"/>
      <c r="V253" s="21"/>
      <c r="W253" s="21"/>
      <c r="X253" s="21"/>
      <c r="Y253" s="21"/>
      <c r="Z253" s="21"/>
    </row>
    <row r="254" spans="1:26" ht="9" customHeight="1" x14ac:dyDescent="0.25">
      <c r="A254" s="21"/>
      <c r="B254" s="21"/>
      <c r="C254" s="21"/>
      <c r="D254" s="21"/>
      <c r="E254" s="21"/>
      <c r="F254" s="21"/>
      <c r="G254" s="21"/>
      <c r="H254" s="21"/>
      <c r="I254" s="21"/>
      <c r="J254" s="21"/>
      <c r="K254" s="21"/>
      <c r="L254" s="21"/>
      <c r="M254" s="21"/>
      <c r="N254" s="21"/>
      <c r="O254" s="21"/>
      <c r="P254" s="28"/>
      <c r="Q254" s="28"/>
      <c r="R254" s="28"/>
      <c r="S254" s="28"/>
      <c r="T254" s="21"/>
      <c r="U254" s="21"/>
      <c r="V254" s="21"/>
      <c r="W254" s="21"/>
      <c r="X254" s="21"/>
      <c r="Y254" s="21"/>
      <c r="Z254" s="21"/>
    </row>
    <row r="255" spans="1:26" ht="9" customHeight="1" x14ac:dyDescent="0.25">
      <c r="A255" s="21"/>
      <c r="B255" s="21"/>
      <c r="C255" s="21"/>
      <c r="D255" s="21"/>
      <c r="E255" s="21"/>
      <c r="F255" s="21"/>
      <c r="G255" s="21"/>
      <c r="H255" s="21"/>
      <c r="I255" s="21"/>
      <c r="J255" s="21"/>
      <c r="K255" s="21"/>
      <c r="L255" s="21"/>
      <c r="M255" s="21"/>
      <c r="N255" s="21"/>
      <c r="O255" s="21"/>
      <c r="P255" s="28"/>
      <c r="Q255" s="28"/>
      <c r="R255" s="28"/>
      <c r="S255" s="28"/>
      <c r="T255" s="21"/>
      <c r="U255" s="21"/>
      <c r="V255" s="21"/>
      <c r="W255" s="21"/>
      <c r="X255" s="21"/>
      <c r="Y255" s="21"/>
      <c r="Z255" s="21"/>
    </row>
    <row r="256" spans="1:26" ht="9" customHeight="1" x14ac:dyDescent="0.25">
      <c r="A256" s="21"/>
      <c r="B256" s="21"/>
      <c r="C256" s="21"/>
      <c r="D256" s="21"/>
      <c r="E256" s="21"/>
      <c r="F256" s="21"/>
      <c r="G256" s="21"/>
      <c r="H256" s="21"/>
      <c r="I256" s="21"/>
      <c r="J256" s="21"/>
      <c r="K256" s="21"/>
      <c r="L256" s="21"/>
      <c r="M256" s="21"/>
      <c r="N256" s="21"/>
      <c r="O256" s="21"/>
      <c r="P256" s="28"/>
      <c r="Q256" s="28"/>
      <c r="R256" s="28"/>
      <c r="S256" s="28"/>
      <c r="T256" s="21"/>
      <c r="U256" s="21"/>
      <c r="V256" s="21"/>
      <c r="W256" s="21"/>
      <c r="X256" s="21"/>
      <c r="Y256" s="21"/>
      <c r="Z256" s="21"/>
    </row>
    <row r="257" spans="1:26" ht="9" customHeight="1" x14ac:dyDescent="0.25">
      <c r="A257" s="21"/>
      <c r="B257" s="21"/>
      <c r="C257" s="21"/>
      <c r="D257" s="21"/>
      <c r="E257" s="21"/>
      <c r="F257" s="21"/>
      <c r="G257" s="21"/>
      <c r="H257" s="21"/>
      <c r="I257" s="21"/>
      <c r="J257" s="21"/>
      <c r="K257" s="21"/>
      <c r="L257" s="21"/>
      <c r="M257" s="21"/>
      <c r="N257" s="21"/>
      <c r="O257" s="21"/>
      <c r="P257" s="28"/>
      <c r="Q257" s="28"/>
      <c r="R257" s="28"/>
      <c r="S257" s="28"/>
      <c r="T257" s="21"/>
      <c r="U257" s="21"/>
      <c r="V257" s="21"/>
      <c r="W257" s="21"/>
      <c r="X257" s="21"/>
      <c r="Y257" s="21"/>
      <c r="Z257" s="21"/>
    </row>
    <row r="258" spans="1:26" ht="9" customHeight="1" x14ac:dyDescent="0.25">
      <c r="A258" s="21"/>
      <c r="B258" s="21"/>
      <c r="C258" s="21"/>
      <c r="D258" s="21"/>
      <c r="E258" s="21"/>
      <c r="F258" s="21"/>
      <c r="G258" s="21"/>
      <c r="H258" s="21"/>
      <c r="I258" s="21"/>
      <c r="J258" s="21"/>
      <c r="K258" s="21"/>
      <c r="L258" s="21"/>
      <c r="M258" s="21"/>
      <c r="N258" s="21"/>
      <c r="O258" s="21"/>
      <c r="P258" s="28"/>
      <c r="Q258" s="28"/>
      <c r="R258" s="28"/>
      <c r="S258" s="28"/>
      <c r="T258" s="21"/>
      <c r="U258" s="21"/>
      <c r="V258" s="21"/>
      <c r="W258" s="21"/>
      <c r="X258" s="21"/>
      <c r="Y258" s="21"/>
      <c r="Z258" s="21"/>
    </row>
    <row r="259" spans="1:26" ht="9" customHeight="1" x14ac:dyDescent="0.25">
      <c r="A259" s="21"/>
      <c r="B259" s="21"/>
      <c r="C259" s="21"/>
      <c r="D259" s="21"/>
      <c r="E259" s="21"/>
      <c r="F259" s="21"/>
      <c r="G259" s="21"/>
      <c r="H259" s="21"/>
      <c r="I259" s="21"/>
      <c r="J259" s="21"/>
      <c r="K259" s="21"/>
      <c r="L259" s="21"/>
      <c r="M259" s="21"/>
      <c r="N259" s="21"/>
      <c r="O259" s="21"/>
      <c r="P259" s="28"/>
      <c r="Q259" s="28"/>
      <c r="R259" s="28"/>
      <c r="S259" s="28"/>
      <c r="T259" s="21"/>
      <c r="U259" s="21"/>
      <c r="V259" s="21"/>
      <c r="W259" s="21"/>
      <c r="X259" s="21"/>
      <c r="Y259" s="21"/>
      <c r="Z259" s="21"/>
    </row>
    <row r="260" spans="1:26" ht="9" customHeight="1" x14ac:dyDescent="0.25">
      <c r="A260" s="21"/>
      <c r="B260" s="21"/>
      <c r="C260" s="21"/>
      <c r="D260" s="21"/>
      <c r="E260" s="21"/>
      <c r="F260" s="21"/>
      <c r="G260" s="21"/>
      <c r="H260" s="21"/>
      <c r="I260" s="21"/>
      <c r="J260" s="21"/>
      <c r="K260" s="21"/>
      <c r="L260" s="21"/>
      <c r="M260" s="21"/>
      <c r="N260" s="21"/>
      <c r="O260" s="21"/>
      <c r="P260" s="28"/>
      <c r="Q260" s="28"/>
      <c r="R260" s="28"/>
      <c r="S260" s="28"/>
      <c r="T260" s="21"/>
      <c r="U260" s="21"/>
      <c r="V260" s="21"/>
      <c r="W260" s="21"/>
      <c r="X260" s="21"/>
      <c r="Y260" s="21"/>
      <c r="Z260" s="21"/>
    </row>
    <row r="261" spans="1:26" ht="9" customHeight="1" x14ac:dyDescent="0.25">
      <c r="A261" s="21"/>
      <c r="B261" s="21"/>
      <c r="C261" s="21"/>
      <c r="D261" s="21"/>
      <c r="E261" s="21"/>
      <c r="F261" s="21"/>
      <c r="G261" s="21"/>
      <c r="H261" s="21"/>
      <c r="I261" s="21"/>
      <c r="J261" s="21"/>
      <c r="K261" s="21"/>
      <c r="L261" s="21"/>
      <c r="M261" s="21"/>
      <c r="N261" s="21"/>
      <c r="O261" s="21"/>
      <c r="P261" s="28"/>
      <c r="Q261" s="28"/>
      <c r="R261" s="28"/>
      <c r="S261" s="28"/>
      <c r="T261" s="21"/>
      <c r="U261" s="21"/>
      <c r="V261" s="21"/>
      <c r="W261" s="21"/>
      <c r="X261" s="21"/>
      <c r="Y261" s="21"/>
      <c r="Z261" s="21"/>
    </row>
    <row r="262" spans="1:26" ht="9" customHeight="1" x14ac:dyDescent="0.25">
      <c r="A262" s="21"/>
      <c r="B262" s="21"/>
      <c r="C262" s="21"/>
      <c r="D262" s="21"/>
      <c r="E262" s="21"/>
      <c r="F262" s="21"/>
      <c r="G262" s="21"/>
      <c r="H262" s="21"/>
      <c r="I262" s="21"/>
      <c r="J262" s="21"/>
      <c r="K262" s="21"/>
      <c r="L262" s="21"/>
      <c r="M262" s="21"/>
      <c r="N262" s="21"/>
      <c r="O262" s="21"/>
      <c r="P262" s="28"/>
      <c r="Q262" s="28"/>
      <c r="R262" s="28"/>
      <c r="S262" s="28"/>
      <c r="T262" s="21"/>
      <c r="U262" s="21"/>
      <c r="V262" s="21"/>
      <c r="W262" s="21"/>
      <c r="X262" s="21"/>
      <c r="Y262" s="21"/>
      <c r="Z262" s="21"/>
    </row>
    <row r="263" spans="1:26" ht="9" customHeight="1" x14ac:dyDescent="0.25">
      <c r="A263" s="21"/>
      <c r="B263" s="21"/>
      <c r="C263" s="21"/>
      <c r="D263" s="21"/>
      <c r="E263" s="21"/>
      <c r="F263" s="21"/>
      <c r="G263" s="21"/>
      <c r="H263" s="21"/>
      <c r="I263" s="21"/>
      <c r="J263" s="21"/>
      <c r="K263" s="21"/>
      <c r="L263" s="21"/>
      <c r="M263" s="21"/>
      <c r="N263" s="21"/>
      <c r="O263" s="21"/>
      <c r="P263" s="28"/>
      <c r="Q263" s="28"/>
      <c r="R263" s="28"/>
      <c r="S263" s="28"/>
      <c r="T263" s="21"/>
      <c r="U263" s="21"/>
      <c r="V263" s="21"/>
      <c r="W263" s="21"/>
      <c r="X263" s="21"/>
      <c r="Y263" s="21"/>
      <c r="Z263" s="21"/>
    </row>
    <row r="264" spans="1:26" ht="9" customHeight="1" x14ac:dyDescent="0.25">
      <c r="A264" s="21"/>
      <c r="B264" s="21"/>
      <c r="C264" s="21"/>
      <c r="D264" s="21"/>
      <c r="E264" s="21"/>
      <c r="F264" s="21"/>
      <c r="G264" s="21"/>
      <c r="H264" s="21"/>
      <c r="I264" s="21"/>
      <c r="J264" s="21"/>
      <c r="K264" s="21"/>
      <c r="L264" s="21"/>
      <c r="M264" s="21"/>
      <c r="N264" s="21"/>
      <c r="O264" s="21"/>
      <c r="P264" s="28"/>
      <c r="Q264" s="28"/>
      <c r="R264" s="28"/>
      <c r="S264" s="28"/>
      <c r="T264" s="21"/>
      <c r="U264" s="21"/>
      <c r="V264" s="21"/>
      <c r="W264" s="21"/>
      <c r="X264" s="21"/>
      <c r="Y264" s="21"/>
      <c r="Z264" s="21"/>
    </row>
    <row r="265" spans="1:26" ht="9" customHeight="1" x14ac:dyDescent="0.25">
      <c r="A265" s="21"/>
      <c r="B265" s="21"/>
      <c r="C265" s="21"/>
      <c r="D265" s="21"/>
      <c r="E265" s="21"/>
      <c r="F265" s="21"/>
      <c r="G265" s="21"/>
      <c r="H265" s="21"/>
      <c r="I265" s="21"/>
      <c r="J265" s="21"/>
      <c r="K265" s="21"/>
      <c r="L265" s="21"/>
      <c r="M265" s="21"/>
      <c r="N265" s="21"/>
      <c r="O265" s="21"/>
      <c r="P265" s="28"/>
      <c r="Q265" s="28"/>
      <c r="R265" s="28"/>
      <c r="S265" s="28"/>
      <c r="T265" s="21"/>
      <c r="U265" s="21"/>
      <c r="V265" s="21"/>
      <c r="W265" s="21"/>
      <c r="X265" s="21"/>
      <c r="Y265" s="21"/>
      <c r="Z265" s="21"/>
    </row>
    <row r="266" spans="1:26" ht="9" customHeight="1" x14ac:dyDescent="0.25">
      <c r="A266" s="21"/>
      <c r="B266" s="21"/>
      <c r="C266" s="21"/>
      <c r="D266" s="21"/>
      <c r="E266" s="21"/>
      <c r="F266" s="21"/>
      <c r="G266" s="21"/>
      <c r="H266" s="21"/>
      <c r="I266" s="21"/>
      <c r="J266" s="21"/>
      <c r="K266" s="21"/>
      <c r="L266" s="21"/>
      <c r="M266" s="21"/>
      <c r="N266" s="21"/>
      <c r="O266" s="21"/>
      <c r="P266" s="28"/>
      <c r="Q266" s="28"/>
      <c r="R266" s="28"/>
      <c r="S266" s="28"/>
      <c r="T266" s="21"/>
      <c r="U266" s="21"/>
      <c r="V266" s="21"/>
      <c r="W266" s="21"/>
      <c r="X266" s="21"/>
      <c r="Y266" s="21"/>
      <c r="Z266" s="21"/>
    </row>
    <row r="267" spans="1:26" ht="9" customHeight="1" x14ac:dyDescent="0.25">
      <c r="A267" s="21"/>
      <c r="B267" s="21"/>
      <c r="C267" s="21"/>
      <c r="D267" s="21"/>
      <c r="E267" s="21"/>
      <c r="F267" s="21"/>
      <c r="G267" s="21"/>
      <c r="H267" s="21"/>
      <c r="I267" s="21"/>
      <c r="J267" s="21"/>
      <c r="K267" s="21"/>
      <c r="L267" s="21"/>
      <c r="M267" s="21"/>
      <c r="N267" s="21"/>
      <c r="O267" s="21"/>
      <c r="P267" s="28"/>
      <c r="Q267" s="28"/>
      <c r="R267" s="28"/>
      <c r="S267" s="28"/>
      <c r="T267" s="21"/>
      <c r="U267" s="21"/>
      <c r="V267" s="21"/>
      <c r="W267" s="21"/>
      <c r="X267" s="21"/>
      <c r="Y267" s="21"/>
      <c r="Z267" s="21"/>
    </row>
    <row r="268" spans="1:26" ht="9" customHeight="1" x14ac:dyDescent="0.25">
      <c r="A268" s="21"/>
      <c r="B268" s="21"/>
      <c r="C268" s="21"/>
      <c r="D268" s="21"/>
      <c r="E268" s="21"/>
      <c r="F268" s="21"/>
      <c r="G268" s="21"/>
      <c r="H268" s="21"/>
      <c r="I268" s="21"/>
      <c r="J268" s="21"/>
      <c r="K268" s="21"/>
      <c r="L268" s="21"/>
      <c r="M268" s="21"/>
      <c r="N268" s="21"/>
      <c r="O268" s="21"/>
      <c r="P268" s="28"/>
      <c r="Q268" s="28"/>
      <c r="R268" s="28"/>
      <c r="S268" s="28"/>
      <c r="T268" s="21"/>
      <c r="U268" s="21"/>
      <c r="V268" s="21"/>
      <c r="W268" s="21"/>
      <c r="X268" s="21"/>
      <c r="Y268" s="21"/>
      <c r="Z268" s="21"/>
    </row>
    <row r="269" spans="1:26" ht="9" customHeight="1" x14ac:dyDescent="0.25">
      <c r="A269" s="21"/>
      <c r="B269" s="21"/>
      <c r="C269" s="21"/>
      <c r="D269" s="21"/>
      <c r="E269" s="21"/>
      <c r="F269" s="21"/>
      <c r="G269" s="21"/>
      <c r="H269" s="21"/>
      <c r="I269" s="21"/>
      <c r="J269" s="21"/>
      <c r="K269" s="21"/>
      <c r="L269" s="21"/>
      <c r="M269" s="21"/>
      <c r="N269" s="21"/>
      <c r="O269" s="21"/>
      <c r="P269" s="28"/>
      <c r="Q269" s="28"/>
      <c r="R269" s="28"/>
      <c r="S269" s="28"/>
      <c r="T269" s="21"/>
      <c r="U269" s="21"/>
      <c r="V269" s="21"/>
      <c r="W269" s="21"/>
      <c r="X269" s="21"/>
      <c r="Y269" s="21"/>
      <c r="Z269" s="21"/>
    </row>
    <row r="270" spans="1:26" ht="9" customHeight="1" x14ac:dyDescent="0.25">
      <c r="A270" s="21"/>
      <c r="B270" s="21"/>
      <c r="C270" s="21"/>
      <c r="D270" s="21"/>
      <c r="E270" s="21"/>
      <c r="F270" s="21"/>
      <c r="G270" s="21"/>
      <c r="H270" s="21"/>
      <c r="I270" s="21"/>
      <c r="J270" s="21"/>
      <c r="K270" s="21"/>
      <c r="L270" s="21"/>
      <c r="M270" s="21"/>
      <c r="N270" s="21"/>
      <c r="O270" s="21"/>
      <c r="P270" s="28"/>
      <c r="Q270" s="28"/>
      <c r="R270" s="28"/>
      <c r="S270" s="28"/>
      <c r="T270" s="21"/>
      <c r="U270" s="21"/>
      <c r="V270" s="21"/>
      <c r="W270" s="21"/>
      <c r="X270" s="21"/>
      <c r="Y270" s="21"/>
      <c r="Z270" s="21"/>
    </row>
    <row r="271" spans="1:26" ht="9" customHeight="1" x14ac:dyDescent="0.25">
      <c r="A271" s="21"/>
      <c r="B271" s="21"/>
      <c r="C271" s="21"/>
      <c r="D271" s="21"/>
      <c r="E271" s="21"/>
      <c r="F271" s="21"/>
      <c r="G271" s="21"/>
      <c r="H271" s="21"/>
      <c r="I271" s="21"/>
      <c r="J271" s="21"/>
      <c r="K271" s="21"/>
      <c r="L271" s="21"/>
      <c r="M271" s="21"/>
      <c r="N271" s="21"/>
      <c r="O271" s="21"/>
      <c r="P271" s="28"/>
      <c r="Q271" s="28"/>
      <c r="R271" s="28"/>
      <c r="S271" s="28"/>
      <c r="T271" s="21"/>
      <c r="U271" s="21"/>
      <c r="V271" s="21"/>
      <c r="W271" s="21"/>
      <c r="X271" s="21"/>
      <c r="Y271" s="21"/>
      <c r="Z271" s="21"/>
    </row>
    <row r="272" spans="1:26" ht="9" customHeight="1" x14ac:dyDescent="0.25">
      <c r="A272" s="21"/>
      <c r="B272" s="21"/>
      <c r="C272" s="21"/>
      <c r="D272" s="21"/>
      <c r="E272" s="21"/>
      <c r="F272" s="21"/>
      <c r="G272" s="21"/>
      <c r="H272" s="21"/>
      <c r="I272" s="21"/>
      <c r="J272" s="21"/>
      <c r="K272" s="21"/>
      <c r="L272" s="21"/>
      <c r="M272" s="21"/>
      <c r="N272" s="21"/>
      <c r="O272" s="21"/>
      <c r="P272" s="28"/>
      <c r="Q272" s="28"/>
      <c r="R272" s="28"/>
      <c r="S272" s="28"/>
      <c r="T272" s="21"/>
      <c r="U272" s="21"/>
      <c r="V272" s="21"/>
      <c r="W272" s="21"/>
      <c r="X272" s="21"/>
      <c r="Y272" s="21"/>
      <c r="Z272" s="21"/>
    </row>
    <row r="273" spans="1:26" ht="9" customHeight="1" x14ac:dyDescent="0.25">
      <c r="A273" s="21"/>
      <c r="B273" s="21"/>
      <c r="C273" s="21"/>
      <c r="D273" s="21"/>
      <c r="E273" s="21"/>
      <c r="F273" s="21"/>
      <c r="G273" s="21"/>
      <c r="H273" s="21"/>
      <c r="I273" s="21"/>
      <c r="J273" s="21"/>
      <c r="K273" s="21"/>
      <c r="L273" s="21"/>
      <c r="M273" s="21"/>
      <c r="N273" s="21"/>
      <c r="O273" s="21"/>
      <c r="P273" s="28"/>
      <c r="Q273" s="28"/>
      <c r="R273" s="28"/>
      <c r="S273" s="28"/>
      <c r="T273" s="21"/>
      <c r="U273" s="21"/>
      <c r="V273" s="21"/>
      <c r="W273" s="21"/>
      <c r="X273" s="21"/>
      <c r="Y273" s="21"/>
      <c r="Z273" s="21"/>
    </row>
    <row r="274" spans="1:26" ht="9" customHeight="1" x14ac:dyDescent="0.25">
      <c r="A274" s="21"/>
      <c r="B274" s="21"/>
      <c r="C274" s="21"/>
      <c r="D274" s="21"/>
      <c r="E274" s="21"/>
      <c r="F274" s="21"/>
      <c r="G274" s="21"/>
      <c r="H274" s="21"/>
      <c r="I274" s="21"/>
      <c r="J274" s="21"/>
      <c r="K274" s="21"/>
      <c r="L274" s="21"/>
      <c r="M274" s="21"/>
      <c r="N274" s="21"/>
      <c r="O274" s="21"/>
      <c r="P274" s="28"/>
      <c r="Q274" s="28"/>
      <c r="R274" s="28"/>
      <c r="S274" s="28"/>
      <c r="T274" s="21"/>
      <c r="U274" s="21"/>
      <c r="V274" s="21"/>
      <c r="W274" s="21"/>
      <c r="X274" s="21"/>
      <c r="Y274" s="21"/>
      <c r="Z274" s="21"/>
    </row>
    <row r="275" spans="1:26" ht="9" customHeight="1" x14ac:dyDescent="0.25">
      <c r="A275" s="21"/>
      <c r="B275" s="21"/>
      <c r="C275" s="21"/>
      <c r="D275" s="21"/>
      <c r="E275" s="21"/>
      <c r="F275" s="21"/>
      <c r="G275" s="21"/>
      <c r="H275" s="21"/>
      <c r="I275" s="21"/>
      <c r="J275" s="21"/>
      <c r="K275" s="21"/>
      <c r="L275" s="21"/>
      <c r="M275" s="21"/>
      <c r="N275" s="21"/>
      <c r="O275" s="21"/>
      <c r="P275" s="28"/>
      <c r="Q275" s="28"/>
      <c r="R275" s="28"/>
      <c r="S275" s="28"/>
      <c r="T275" s="21"/>
      <c r="U275" s="21"/>
      <c r="V275" s="21"/>
      <c r="W275" s="21"/>
      <c r="X275" s="21"/>
      <c r="Y275" s="21"/>
      <c r="Z275" s="21"/>
    </row>
    <row r="276" spans="1:26" ht="9" customHeight="1" x14ac:dyDescent="0.25">
      <c r="A276" s="21"/>
      <c r="B276" s="21"/>
      <c r="C276" s="21"/>
      <c r="D276" s="21"/>
      <c r="E276" s="21"/>
      <c r="F276" s="21"/>
      <c r="G276" s="21"/>
      <c r="H276" s="21"/>
      <c r="I276" s="21"/>
      <c r="J276" s="21"/>
      <c r="K276" s="21"/>
      <c r="L276" s="21"/>
      <c r="M276" s="21"/>
      <c r="N276" s="21"/>
      <c r="O276" s="21"/>
      <c r="P276" s="28"/>
      <c r="Q276" s="28"/>
      <c r="R276" s="28"/>
      <c r="S276" s="28"/>
      <c r="T276" s="21"/>
      <c r="U276" s="21"/>
      <c r="V276" s="21"/>
      <c r="W276" s="21"/>
      <c r="X276" s="21"/>
      <c r="Y276" s="21"/>
      <c r="Z276" s="21"/>
    </row>
    <row r="277" spans="1:26" ht="9" customHeight="1" x14ac:dyDescent="0.25">
      <c r="A277" s="21"/>
      <c r="B277" s="21"/>
      <c r="C277" s="21"/>
      <c r="D277" s="21"/>
      <c r="E277" s="21"/>
      <c r="F277" s="21"/>
      <c r="G277" s="21"/>
      <c r="H277" s="21"/>
      <c r="I277" s="21"/>
      <c r="J277" s="21"/>
      <c r="K277" s="21"/>
      <c r="L277" s="21"/>
      <c r="M277" s="21"/>
      <c r="N277" s="21"/>
      <c r="O277" s="21"/>
      <c r="P277" s="28"/>
      <c r="Q277" s="28"/>
      <c r="R277" s="28"/>
      <c r="S277" s="28"/>
      <c r="T277" s="21"/>
      <c r="U277" s="21"/>
      <c r="V277" s="21"/>
      <c r="W277" s="21"/>
      <c r="X277" s="21"/>
      <c r="Y277" s="21"/>
      <c r="Z277" s="21"/>
    </row>
    <row r="278" spans="1:26" ht="9" customHeight="1" x14ac:dyDescent="0.25">
      <c r="A278" s="21"/>
      <c r="B278" s="21"/>
      <c r="C278" s="21"/>
      <c r="D278" s="21"/>
      <c r="E278" s="21"/>
      <c r="F278" s="21"/>
      <c r="G278" s="21"/>
      <c r="H278" s="21"/>
      <c r="I278" s="21"/>
      <c r="J278" s="21"/>
      <c r="K278" s="21"/>
      <c r="L278" s="21"/>
      <c r="M278" s="21"/>
      <c r="N278" s="21"/>
      <c r="O278" s="21"/>
      <c r="P278" s="28"/>
      <c r="Q278" s="28"/>
      <c r="R278" s="28"/>
      <c r="S278" s="28"/>
      <c r="T278" s="21"/>
      <c r="U278" s="21"/>
      <c r="V278" s="21"/>
      <c r="W278" s="21"/>
      <c r="X278" s="21"/>
      <c r="Y278" s="21"/>
      <c r="Z278" s="21"/>
    </row>
    <row r="279" spans="1:26" ht="9" customHeight="1" x14ac:dyDescent="0.25">
      <c r="A279" s="21"/>
      <c r="B279" s="21"/>
      <c r="C279" s="21"/>
      <c r="D279" s="21"/>
      <c r="E279" s="21"/>
      <c r="F279" s="21"/>
      <c r="G279" s="21"/>
      <c r="H279" s="21"/>
      <c r="I279" s="21"/>
      <c r="J279" s="21"/>
      <c r="K279" s="21"/>
      <c r="L279" s="21"/>
      <c r="M279" s="21"/>
      <c r="N279" s="21"/>
      <c r="O279" s="21"/>
      <c r="P279" s="28"/>
      <c r="Q279" s="28"/>
      <c r="R279" s="28"/>
      <c r="S279" s="28"/>
      <c r="T279" s="21"/>
      <c r="U279" s="21"/>
      <c r="V279" s="21"/>
      <c r="W279" s="21"/>
      <c r="X279" s="21"/>
      <c r="Y279" s="21"/>
      <c r="Z279" s="21"/>
    </row>
    <row r="280" spans="1:26" ht="9" customHeight="1" x14ac:dyDescent="0.25">
      <c r="A280" s="21"/>
      <c r="B280" s="21"/>
      <c r="C280" s="21"/>
      <c r="D280" s="21"/>
      <c r="E280" s="21"/>
      <c r="F280" s="21"/>
      <c r="G280" s="21"/>
      <c r="H280" s="21"/>
      <c r="I280" s="21"/>
      <c r="J280" s="21"/>
      <c r="K280" s="21"/>
      <c r="L280" s="21"/>
      <c r="M280" s="21"/>
      <c r="N280" s="21"/>
      <c r="O280" s="21"/>
      <c r="P280" s="28"/>
      <c r="Q280" s="28"/>
      <c r="R280" s="28"/>
      <c r="S280" s="28"/>
      <c r="T280" s="21"/>
      <c r="U280" s="21"/>
      <c r="V280" s="21"/>
      <c r="W280" s="21"/>
      <c r="X280" s="21"/>
      <c r="Y280" s="21"/>
      <c r="Z280" s="21"/>
    </row>
    <row r="281" spans="1:26" ht="9" customHeight="1" x14ac:dyDescent="0.25">
      <c r="A281" s="21"/>
      <c r="B281" s="21"/>
      <c r="C281" s="21"/>
      <c r="D281" s="21"/>
      <c r="E281" s="21"/>
      <c r="F281" s="21"/>
      <c r="G281" s="21"/>
      <c r="H281" s="21"/>
      <c r="I281" s="21"/>
      <c r="J281" s="21"/>
      <c r="K281" s="21"/>
      <c r="L281" s="21"/>
      <c r="M281" s="21"/>
      <c r="N281" s="21"/>
      <c r="O281" s="21"/>
      <c r="P281" s="28"/>
      <c r="Q281" s="28"/>
      <c r="R281" s="28"/>
      <c r="S281" s="28"/>
      <c r="T281" s="21"/>
      <c r="U281" s="21"/>
      <c r="V281" s="21"/>
      <c r="W281" s="21"/>
      <c r="X281" s="21"/>
      <c r="Y281" s="21"/>
      <c r="Z281" s="21"/>
    </row>
    <row r="282" spans="1:26" ht="9" customHeight="1" x14ac:dyDescent="0.25">
      <c r="A282" s="21"/>
      <c r="B282" s="21"/>
      <c r="C282" s="21"/>
      <c r="D282" s="21"/>
      <c r="E282" s="21"/>
      <c r="F282" s="21"/>
      <c r="G282" s="21"/>
      <c r="H282" s="21"/>
      <c r="I282" s="21"/>
      <c r="J282" s="21"/>
      <c r="K282" s="21"/>
      <c r="L282" s="21"/>
      <c r="M282" s="21"/>
      <c r="N282" s="21"/>
      <c r="O282" s="21"/>
      <c r="P282" s="28"/>
      <c r="Q282" s="28"/>
      <c r="R282" s="28"/>
      <c r="S282" s="28"/>
      <c r="T282" s="21"/>
      <c r="U282" s="21"/>
      <c r="V282" s="21"/>
      <c r="W282" s="21"/>
      <c r="X282" s="21"/>
      <c r="Y282" s="21"/>
      <c r="Z282" s="21"/>
    </row>
    <row r="283" spans="1:26" ht="9" customHeight="1" x14ac:dyDescent="0.25">
      <c r="A283" s="21"/>
      <c r="B283" s="21"/>
      <c r="C283" s="21"/>
      <c r="D283" s="21"/>
      <c r="E283" s="21"/>
      <c r="F283" s="21"/>
      <c r="G283" s="21"/>
      <c r="H283" s="21"/>
      <c r="I283" s="21"/>
      <c r="J283" s="21"/>
      <c r="K283" s="21"/>
      <c r="L283" s="21"/>
      <c r="M283" s="21"/>
      <c r="N283" s="21"/>
      <c r="O283" s="21"/>
      <c r="P283" s="28"/>
      <c r="Q283" s="28"/>
      <c r="R283" s="28"/>
      <c r="S283" s="28"/>
      <c r="T283" s="21"/>
      <c r="U283" s="21"/>
      <c r="V283" s="21"/>
      <c r="W283" s="21"/>
      <c r="X283" s="21"/>
      <c r="Y283" s="21"/>
      <c r="Z283" s="21"/>
    </row>
    <row r="284" spans="1:26" ht="9" customHeight="1" x14ac:dyDescent="0.25">
      <c r="A284" s="21"/>
      <c r="B284" s="21"/>
      <c r="C284" s="21"/>
      <c r="D284" s="21"/>
      <c r="E284" s="21"/>
      <c r="F284" s="21"/>
      <c r="G284" s="21"/>
      <c r="H284" s="21"/>
      <c r="I284" s="21"/>
      <c r="J284" s="21"/>
      <c r="K284" s="21"/>
      <c r="L284" s="21"/>
      <c r="M284" s="21"/>
      <c r="N284" s="21"/>
      <c r="O284" s="21"/>
      <c r="P284" s="28"/>
      <c r="Q284" s="28"/>
      <c r="R284" s="28"/>
      <c r="S284" s="28"/>
      <c r="T284" s="21"/>
      <c r="U284" s="21"/>
      <c r="V284" s="21"/>
      <c r="W284" s="21"/>
      <c r="X284" s="21"/>
      <c r="Y284" s="21"/>
      <c r="Z284" s="21"/>
    </row>
    <row r="285" spans="1:26" ht="9" customHeight="1" x14ac:dyDescent="0.25">
      <c r="A285" s="21"/>
      <c r="B285" s="21"/>
      <c r="C285" s="21"/>
      <c r="D285" s="21"/>
      <c r="E285" s="21"/>
      <c r="F285" s="21"/>
      <c r="G285" s="21"/>
      <c r="H285" s="21"/>
      <c r="I285" s="21"/>
      <c r="J285" s="21"/>
      <c r="K285" s="21"/>
      <c r="L285" s="21"/>
      <c r="M285" s="21"/>
      <c r="N285" s="21"/>
      <c r="O285" s="21"/>
      <c r="P285" s="28"/>
      <c r="Q285" s="28"/>
      <c r="R285" s="28"/>
      <c r="S285" s="28"/>
      <c r="T285" s="21"/>
      <c r="U285" s="21"/>
      <c r="V285" s="21"/>
      <c r="W285" s="21"/>
      <c r="X285" s="21"/>
      <c r="Y285" s="21"/>
      <c r="Z285" s="21"/>
    </row>
    <row r="286" spans="1:26" ht="9" customHeight="1" x14ac:dyDescent="0.25">
      <c r="A286" s="21"/>
      <c r="B286" s="21"/>
      <c r="C286" s="21"/>
      <c r="D286" s="21"/>
      <c r="E286" s="21"/>
      <c r="F286" s="21"/>
      <c r="G286" s="21"/>
      <c r="H286" s="21"/>
      <c r="I286" s="21"/>
      <c r="J286" s="21"/>
      <c r="K286" s="21"/>
      <c r="L286" s="21"/>
      <c r="M286" s="21"/>
      <c r="N286" s="21"/>
      <c r="O286" s="21"/>
      <c r="P286" s="28"/>
      <c r="Q286" s="28"/>
      <c r="R286" s="28"/>
      <c r="S286" s="28"/>
      <c r="T286" s="21"/>
      <c r="U286" s="21"/>
      <c r="V286" s="21"/>
      <c r="W286" s="21"/>
      <c r="X286" s="21"/>
      <c r="Y286" s="21"/>
      <c r="Z286" s="21"/>
    </row>
    <row r="287" spans="1:26" ht="9" customHeight="1" x14ac:dyDescent="0.25">
      <c r="A287" s="21"/>
      <c r="B287" s="21"/>
      <c r="C287" s="21"/>
      <c r="D287" s="21"/>
      <c r="E287" s="21"/>
      <c r="F287" s="21"/>
      <c r="G287" s="21"/>
      <c r="H287" s="21"/>
      <c r="I287" s="21"/>
      <c r="J287" s="21"/>
      <c r="K287" s="21"/>
      <c r="L287" s="21"/>
      <c r="M287" s="21"/>
      <c r="N287" s="21"/>
      <c r="O287" s="21"/>
      <c r="P287" s="28"/>
      <c r="Q287" s="28"/>
      <c r="R287" s="28"/>
      <c r="S287" s="28"/>
      <c r="T287" s="21"/>
      <c r="U287" s="21"/>
      <c r="V287" s="21"/>
      <c r="W287" s="21"/>
      <c r="X287" s="21"/>
      <c r="Y287" s="21"/>
      <c r="Z287" s="21"/>
    </row>
    <row r="288" spans="1:26" ht="9" customHeight="1" x14ac:dyDescent="0.25">
      <c r="A288" s="21"/>
      <c r="B288" s="21"/>
      <c r="C288" s="21"/>
      <c r="D288" s="21"/>
      <c r="E288" s="21"/>
      <c r="F288" s="21"/>
      <c r="G288" s="21"/>
      <c r="H288" s="21"/>
      <c r="I288" s="21"/>
      <c r="J288" s="21"/>
      <c r="K288" s="21"/>
      <c r="L288" s="21"/>
      <c r="M288" s="21"/>
      <c r="N288" s="21"/>
      <c r="O288" s="21"/>
      <c r="P288" s="28"/>
      <c r="Q288" s="28"/>
      <c r="R288" s="28"/>
      <c r="S288" s="28"/>
      <c r="T288" s="21"/>
      <c r="U288" s="21"/>
      <c r="V288" s="21"/>
      <c r="W288" s="21"/>
      <c r="X288" s="21"/>
      <c r="Y288" s="21"/>
      <c r="Z288" s="21"/>
    </row>
    <row r="289" spans="1:26" ht="9" customHeight="1" x14ac:dyDescent="0.25">
      <c r="A289" s="21"/>
      <c r="B289" s="21"/>
      <c r="C289" s="21"/>
      <c r="D289" s="21"/>
      <c r="E289" s="21"/>
      <c r="F289" s="21"/>
      <c r="G289" s="21"/>
      <c r="H289" s="21"/>
      <c r="I289" s="21"/>
      <c r="J289" s="21"/>
      <c r="K289" s="21"/>
      <c r="L289" s="21"/>
      <c r="M289" s="21"/>
      <c r="N289" s="21"/>
      <c r="O289" s="21"/>
      <c r="P289" s="28"/>
      <c r="Q289" s="28"/>
      <c r="R289" s="28"/>
      <c r="S289" s="28"/>
      <c r="T289" s="21"/>
      <c r="U289" s="21"/>
      <c r="V289" s="21"/>
      <c r="W289" s="21"/>
      <c r="X289" s="21"/>
      <c r="Y289" s="21"/>
      <c r="Z289" s="21"/>
    </row>
    <row r="290" spans="1:26" ht="9" customHeight="1" x14ac:dyDescent="0.25">
      <c r="A290" s="21"/>
      <c r="B290" s="21"/>
      <c r="C290" s="21"/>
      <c r="D290" s="21"/>
      <c r="E290" s="21"/>
      <c r="F290" s="21"/>
      <c r="G290" s="21"/>
      <c r="H290" s="21"/>
      <c r="I290" s="21"/>
      <c r="J290" s="21"/>
      <c r="K290" s="21"/>
      <c r="L290" s="21"/>
      <c r="M290" s="21"/>
      <c r="N290" s="21"/>
      <c r="O290" s="21"/>
      <c r="P290" s="28"/>
      <c r="Q290" s="28"/>
      <c r="R290" s="28"/>
      <c r="S290" s="28"/>
      <c r="T290" s="21"/>
      <c r="U290" s="21"/>
      <c r="V290" s="21"/>
      <c r="W290" s="21"/>
      <c r="X290" s="21"/>
      <c r="Y290" s="21"/>
      <c r="Z290" s="21"/>
    </row>
    <row r="291" spans="1:26" ht="9" customHeight="1" x14ac:dyDescent="0.25">
      <c r="A291" s="21"/>
      <c r="B291" s="21"/>
      <c r="C291" s="21"/>
      <c r="D291" s="21"/>
      <c r="E291" s="21"/>
      <c r="F291" s="21"/>
      <c r="G291" s="21"/>
      <c r="H291" s="21"/>
      <c r="I291" s="21"/>
      <c r="J291" s="21"/>
      <c r="K291" s="21"/>
      <c r="L291" s="21"/>
      <c r="M291" s="21"/>
      <c r="N291" s="21"/>
      <c r="O291" s="21"/>
      <c r="P291" s="28"/>
      <c r="Q291" s="28"/>
      <c r="R291" s="28"/>
      <c r="S291" s="28"/>
      <c r="T291" s="21"/>
      <c r="U291" s="21"/>
      <c r="V291" s="21"/>
      <c r="W291" s="21"/>
      <c r="X291" s="21"/>
      <c r="Y291" s="21"/>
      <c r="Z291" s="21"/>
    </row>
    <row r="292" spans="1:26" ht="9" customHeight="1" x14ac:dyDescent="0.25">
      <c r="A292" s="21"/>
      <c r="B292" s="21"/>
      <c r="C292" s="21"/>
      <c r="D292" s="21"/>
      <c r="E292" s="21"/>
      <c r="F292" s="21"/>
      <c r="G292" s="21"/>
      <c r="H292" s="21"/>
      <c r="I292" s="21"/>
      <c r="J292" s="21"/>
      <c r="K292" s="21"/>
      <c r="L292" s="21"/>
      <c r="M292" s="21"/>
      <c r="N292" s="21"/>
      <c r="O292" s="21"/>
      <c r="P292" s="28"/>
      <c r="Q292" s="28"/>
      <c r="R292" s="28"/>
      <c r="S292" s="28"/>
      <c r="T292" s="21"/>
      <c r="U292" s="21"/>
      <c r="V292" s="21"/>
      <c r="W292" s="21"/>
      <c r="X292" s="21"/>
      <c r="Y292" s="21"/>
      <c r="Z292" s="21"/>
    </row>
    <row r="293" spans="1:26" ht="9" customHeight="1" x14ac:dyDescent="0.25">
      <c r="A293" s="21"/>
      <c r="B293" s="21"/>
      <c r="C293" s="21"/>
      <c r="D293" s="21"/>
      <c r="E293" s="21"/>
      <c r="F293" s="21"/>
      <c r="G293" s="21"/>
      <c r="H293" s="21"/>
      <c r="I293" s="21"/>
      <c r="J293" s="21"/>
      <c r="K293" s="21"/>
      <c r="L293" s="21"/>
      <c r="M293" s="21"/>
      <c r="N293" s="21"/>
      <c r="O293" s="21"/>
      <c r="P293" s="28"/>
      <c r="Q293" s="28"/>
      <c r="R293" s="28"/>
      <c r="S293" s="28"/>
      <c r="T293" s="21"/>
      <c r="U293" s="21"/>
      <c r="V293" s="21"/>
      <c r="W293" s="21"/>
      <c r="X293" s="21"/>
      <c r="Y293" s="21"/>
      <c r="Z293" s="21"/>
    </row>
    <row r="294" spans="1:26" ht="9" customHeight="1" x14ac:dyDescent="0.25">
      <c r="A294" s="21"/>
      <c r="B294" s="21"/>
      <c r="C294" s="21"/>
      <c r="D294" s="21"/>
      <c r="E294" s="21"/>
      <c r="F294" s="21"/>
      <c r="G294" s="21"/>
      <c r="H294" s="21"/>
      <c r="I294" s="21"/>
      <c r="J294" s="21"/>
      <c r="K294" s="21"/>
      <c r="L294" s="21"/>
      <c r="M294" s="21"/>
      <c r="N294" s="21"/>
      <c r="O294" s="21"/>
      <c r="P294" s="28"/>
      <c r="Q294" s="28"/>
      <c r="R294" s="28"/>
      <c r="S294" s="28"/>
      <c r="T294" s="21"/>
      <c r="U294" s="21"/>
      <c r="V294" s="21"/>
      <c r="W294" s="21"/>
      <c r="X294" s="21"/>
      <c r="Y294" s="21"/>
      <c r="Z294" s="21"/>
    </row>
    <row r="295" spans="1:26" ht="9" customHeight="1" x14ac:dyDescent="0.25">
      <c r="A295" s="21"/>
      <c r="B295" s="21"/>
      <c r="C295" s="21"/>
      <c r="D295" s="21"/>
      <c r="E295" s="21"/>
      <c r="F295" s="21"/>
      <c r="G295" s="21"/>
      <c r="H295" s="21"/>
      <c r="I295" s="21"/>
      <c r="J295" s="21"/>
      <c r="K295" s="21"/>
      <c r="L295" s="21"/>
      <c r="M295" s="21"/>
      <c r="N295" s="21"/>
      <c r="O295" s="21"/>
      <c r="P295" s="28"/>
      <c r="Q295" s="28"/>
      <c r="R295" s="28"/>
      <c r="S295" s="28"/>
      <c r="T295" s="21"/>
      <c r="U295" s="21"/>
      <c r="V295" s="21"/>
      <c r="W295" s="21"/>
      <c r="X295" s="21"/>
      <c r="Y295" s="21"/>
      <c r="Z295" s="21"/>
    </row>
    <row r="296" spans="1:26" ht="9" customHeight="1" x14ac:dyDescent="0.25">
      <c r="A296" s="21"/>
      <c r="B296" s="21"/>
      <c r="C296" s="21"/>
      <c r="D296" s="21"/>
      <c r="E296" s="21"/>
      <c r="F296" s="21"/>
      <c r="G296" s="21"/>
      <c r="H296" s="21"/>
      <c r="I296" s="21"/>
      <c r="J296" s="21"/>
      <c r="K296" s="21"/>
      <c r="L296" s="21"/>
      <c r="M296" s="21"/>
      <c r="N296" s="21"/>
      <c r="O296" s="21"/>
      <c r="P296" s="28"/>
      <c r="Q296" s="28"/>
      <c r="R296" s="28"/>
      <c r="S296" s="28"/>
      <c r="T296" s="21"/>
      <c r="U296" s="21"/>
      <c r="V296" s="21"/>
      <c r="W296" s="21"/>
      <c r="X296" s="21"/>
      <c r="Y296" s="21"/>
      <c r="Z296" s="21"/>
    </row>
    <row r="297" spans="1:26" ht="9" customHeight="1" x14ac:dyDescent="0.25">
      <c r="A297" s="21"/>
      <c r="B297" s="21"/>
      <c r="C297" s="21"/>
      <c r="D297" s="21"/>
      <c r="E297" s="21"/>
      <c r="F297" s="21"/>
      <c r="G297" s="21"/>
      <c r="H297" s="21"/>
      <c r="I297" s="21"/>
      <c r="J297" s="21"/>
      <c r="K297" s="21"/>
      <c r="L297" s="21"/>
      <c r="M297" s="21"/>
      <c r="N297" s="21"/>
      <c r="O297" s="21"/>
      <c r="P297" s="28"/>
      <c r="Q297" s="28"/>
      <c r="R297" s="28"/>
      <c r="S297" s="28"/>
      <c r="T297" s="21"/>
      <c r="U297" s="21"/>
      <c r="V297" s="21"/>
      <c r="W297" s="21"/>
      <c r="X297" s="21"/>
      <c r="Y297" s="21"/>
      <c r="Z297" s="21"/>
    </row>
    <row r="298" spans="1:26" ht="9" customHeight="1" x14ac:dyDescent="0.25">
      <c r="A298" s="21"/>
      <c r="B298" s="21"/>
      <c r="C298" s="21"/>
      <c r="D298" s="21"/>
      <c r="E298" s="21"/>
      <c r="F298" s="21"/>
      <c r="G298" s="21"/>
      <c r="H298" s="21"/>
      <c r="I298" s="21"/>
      <c r="J298" s="21"/>
      <c r="K298" s="21"/>
      <c r="L298" s="21"/>
      <c r="M298" s="21"/>
      <c r="N298" s="21"/>
      <c r="O298" s="21"/>
      <c r="P298" s="28"/>
      <c r="Q298" s="28"/>
      <c r="R298" s="28"/>
      <c r="S298" s="28"/>
      <c r="T298" s="21"/>
      <c r="U298" s="21"/>
      <c r="V298" s="21"/>
      <c r="W298" s="21"/>
      <c r="X298" s="21"/>
      <c r="Y298" s="21"/>
      <c r="Z298" s="21"/>
    </row>
    <row r="299" spans="1:26" ht="9" customHeight="1" x14ac:dyDescent="0.25">
      <c r="A299" s="21"/>
      <c r="B299" s="21"/>
      <c r="C299" s="21"/>
      <c r="D299" s="21"/>
      <c r="E299" s="21"/>
      <c r="F299" s="21"/>
      <c r="G299" s="21"/>
      <c r="H299" s="21"/>
      <c r="I299" s="21"/>
      <c r="J299" s="21"/>
      <c r="K299" s="21"/>
      <c r="L299" s="21"/>
      <c r="M299" s="21"/>
      <c r="N299" s="21"/>
      <c r="O299" s="21"/>
      <c r="P299" s="28"/>
      <c r="Q299" s="28"/>
      <c r="R299" s="28"/>
      <c r="S299" s="28"/>
      <c r="T299" s="21"/>
      <c r="U299" s="21"/>
      <c r="V299" s="21"/>
      <c r="W299" s="21"/>
      <c r="X299" s="21"/>
      <c r="Y299" s="21"/>
      <c r="Z299" s="21"/>
    </row>
    <row r="300" spans="1:26" ht="9" customHeight="1" x14ac:dyDescent="0.25">
      <c r="A300" s="21"/>
      <c r="B300" s="21"/>
      <c r="C300" s="21"/>
      <c r="D300" s="21"/>
      <c r="E300" s="21"/>
      <c r="F300" s="21"/>
      <c r="G300" s="21"/>
      <c r="H300" s="21"/>
      <c r="I300" s="21"/>
      <c r="J300" s="21"/>
      <c r="K300" s="21"/>
      <c r="L300" s="21"/>
      <c r="M300" s="21"/>
      <c r="N300" s="21"/>
      <c r="O300" s="21"/>
      <c r="P300" s="28"/>
      <c r="Q300" s="28"/>
      <c r="R300" s="28"/>
      <c r="S300" s="28"/>
      <c r="T300" s="21"/>
      <c r="U300" s="21"/>
      <c r="V300" s="21"/>
      <c r="W300" s="21"/>
      <c r="X300" s="21"/>
      <c r="Y300" s="21"/>
      <c r="Z300" s="21"/>
    </row>
    <row r="301" spans="1:26" ht="9" customHeight="1" x14ac:dyDescent="0.25">
      <c r="A301" s="21"/>
      <c r="B301" s="21"/>
      <c r="C301" s="21"/>
      <c r="D301" s="21"/>
      <c r="E301" s="21"/>
      <c r="F301" s="21"/>
      <c r="G301" s="21"/>
      <c r="H301" s="21"/>
      <c r="I301" s="21"/>
      <c r="J301" s="21"/>
      <c r="K301" s="21"/>
      <c r="L301" s="21"/>
      <c r="M301" s="21"/>
      <c r="N301" s="21"/>
      <c r="O301" s="21"/>
      <c r="P301" s="28"/>
      <c r="Q301" s="28"/>
      <c r="R301" s="28"/>
      <c r="S301" s="28"/>
      <c r="T301" s="21"/>
      <c r="U301" s="21"/>
      <c r="V301" s="21"/>
      <c r="W301" s="21"/>
      <c r="X301" s="21"/>
      <c r="Y301" s="21"/>
      <c r="Z301" s="21"/>
    </row>
    <row r="302" spans="1:26" ht="9" customHeight="1" x14ac:dyDescent="0.25">
      <c r="A302" s="21"/>
      <c r="B302" s="21"/>
      <c r="C302" s="21"/>
      <c r="D302" s="21"/>
      <c r="E302" s="21"/>
      <c r="F302" s="21"/>
      <c r="G302" s="21"/>
      <c r="H302" s="21"/>
      <c r="I302" s="21"/>
      <c r="J302" s="21"/>
      <c r="K302" s="21"/>
      <c r="L302" s="21"/>
      <c r="M302" s="21"/>
      <c r="N302" s="21"/>
      <c r="O302" s="21"/>
      <c r="P302" s="28"/>
      <c r="Q302" s="28"/>
      <c r="R302" s="28"/>
      <c r="S302" s="28"/>
      <c r="T302" s="21"/>
      <c r="U302" s="21"/>
      <c r="V302" s="21"/>
      <c r="W302" s="21"/>
      <c r="X302" s="21"/>
      <c r="Y302" s="21"/>
      <c r="Z302" s="21"/>
    </row>
    <row r="303" spans="1:26" ht="10.5" customHeight="1" x14ac:dyDescent="0.25">
      <c r="A303" s="21"/>
      <c r="B303" s="21"/>
      <c r="C303" s="21"/>
      <c r="D303" s="21"/>
      <c r="E303" s="21"/>
      <c r="F303" s="21"/>
      <c r="G303" s="21"/>
      <c r="H303" s="21"/>
      <c r="I303" s="21"/>
      <c r="J303" s="21"/>
      <c r="K303" s="21"/>
      <c r="L303" s="21"/>
      <c r="M303" s="21"/>
      <c r="N303" s="21"/>
      <c r="O303" s="21"/>
      <c r="P303" s="28"/>
      <c r="Q303" s="28"/>
      <c r="R303" s="28"/>
      <c r="S303" s="28"/>
      <c r="T303" s="21"/>
      <c r="U303" s="21"/>
      <c r="V303" s="21"/>
      <c r="W303" s="21"/>
      <c r="X303" s="21"/>
      <c r="Y303" s="21"/>
      <c r="Z303" s="21"/>
    </row>
    <row r="304" spans="1:26" ht="10.5" customHeight="1" x14ac:dyDescent="0.25">
      <c r="A304" s="21"/>
      <c r="B304" s="21"/>
      <c r="C304" s="21"/>
      <c r="D304" s="21"/>
      <c r="E304" s="21"/>
      <c r="F304" s="21"/>
      <c r="G304" s="21"/>
      <c r="H304" s="21"/>
      <c r="I304" s="21"/>
      <c r="J304" s="21"/>
      <c r="K304" s="21"/>
      <c r="L304" s="21"/>
      <c r="M304" s="21"/>
      <c r="N304" s="21"/>
      <c r="O304" s="21"/>
      <c r="P304" s="28"/>
      <c r="Q304" s="28"/>
      <c r="R304" s="28"/>
      <c r="S304" s="28"/>
      <c r="T304" s="21"/>
      <c r="U304" s="21"/>
      <c r="V304" s="21"/>
      <c r="W304" s="21"/>
      <c r="X304" s="21"/>
      <c r="Y304" s="21"/>
      <c r="Z304" s="21"/>
    </row>
    <row r="305" spans="1:26" ht="10.5" customHeight="1" x14ac:dyDescent="0.25">
      <c r="A305" s="21"/>
      <c r="B305" s="21"/>
      <c r="C305" s="21"/>
      <c r="D305" s="21"/>
      <c r="E305" s="21"/>
      <c r="F305" s="21"/>
      <c r="G305" s="21"/>
      <c r="H305" s="21"/>
      <c r="I305" s="21"/>
      <c r="J305" s="21"/>
      <c r="K305" s="21"/>
      <c r="L305" s="21"/>
      <c r="M305" s="21"/>
      <c r="N305" s="21"/>
      <c r="O305" s="21"/>
      <c r="P305" s="28"/>
      <c r="Q305" s="28"/>
      <c r="R305" s="28"/>
      <c r="S305" s="28"/>
      <c r="T305" s="21"/>
      <c r="U305" s="21"/>
      <c r="V305" s="21"/>
      <c r="W305" s="21"/>
      <c r="X305" s="21"/>
      <c r="Y305" s="21"/>
      <c r="Z305" s="21"/>
    </row>
    <row r="306" spans="1:26" ht="10.5" customHeight="1" x14ac:dyDescent="0.25">
      <c r="A306" s="21"/>
      <c r="B306" s="21"/>
      <c r="C306" s="21"/>
      <c r="D306" s="21"/>
      <c r="E306" s="21"/>
      <c r="F306" s="21"/>
      <c r="G306" s="21"/>
      <c r="H306" s="21"/>
      <c r="I306" s="21"/>
      <c r="J306" s="21"/>
      <c r="K306" s="21"/>
      <c r="L306" s="21"/>
      <c r="M306" s="21"/>
      <c r="N306" s="21"/>
      <c r="O306" s="21"/>
      <c r="P306" s="28"/>
      <c r="Q306" s="28"/>
      <c r="R306" s="28"/>
      <c r="S306" s="28"/>
      <c r="T306" s="21"/>
      <c r="U306" s="21"/>
      <c r="V306" s="21"/>
      <c r="W306" s="21"/>
      <c r="X306" s="21"/>
      <c r="Y306" s="21"/>
      <c r="Z306" s="21"/>
    </row>
    <row r="307" spans="1:26" ht="10.5" customHeight="1" x14ac:dyDescent="0.25">
      <c r="A307" s="21"/>
      <c r="B307" s="21"/>
      <c r="C307" s="21"/>
      <c r="D307" s="21"/>
      <c r="E307" s="21"/>
      <c r="F307" s="21"/>
      <c r="G307" s="21"/>
      <c r="H307" s="21"/>
      <c r="I307" s="21"/>
      <c r="J307" s="21"/>
      <c r="K307" s="21"/>
      <c r="L307" s="21"/>
      <c r="M307" s="21"/>
      <c r="N307" s="21"/>
      <c r="O307" s="21"/>
      <c r="P307" s="28"/>
      <c r="Q307" s="28"/>
      <c r="R307" s="28"/>
      <c r="S307" s="28"/>
      <c r="T307" s="21"/>
      <c r="U307" s="21"/>
      <c r="V307" s="21"/>
      <c r="W307" s="21"/>
      <c r="X307" s="21"/>
      <c r="Y307" s="21"/>
      <c r="Z307" s="21"/>
    </row>
    <row r="308" spans="1:26" ht="10.5" customHeight="1" x14ac:dyDescent="0.25">
      <c r="A308" s="21"/>
      <c r="B308" s="21"/>
      <c r="C308" s="21"/>
      <c r="D308" s="21"/>
      <c r="E308" s="21"/>
      <c r="F308" s="21"/>
      <c r="G308" s="21"/>
      <c r="H308" s="21"/>
      <c r="I308" s="21"/>
      <c r="J308" s="21"/>
      <c r="K308" s="21"/>
      <c r="L308" s="21"/>
      <c r="M308" s="21"/>
      <c r="N308" s="21"/>
      <c r="O308" s="21"/>
      <c r="P308" s="28"/>
      <c r="Q308" s="28"/>
      <c r="R308" s="28"/>
      <c r="S308" s="28"/>
      <c r="T308" s="21"/>
      <c r="U308" s="21"/>
      <c r="V308" s="21"/>
      <c r="W308" s="21"/>
      <c r="X308" s="21"/>
      <c r="Y308" s="21"/>
      <c r="Z308" s="21"/>
    </row>
    <row r="309" spans="1:26" ht="10.5" customHeight="1" x14ac:dyDescent="0.25">
      <c r="A309" s="21"/>
      <c r="B309" s="21"/>
      <c r="C309" s="21"/>
      <c r="D309" s="21"/>
      <c r="E309" s="21"/>
      <c r="F309" s="21"/>
      <c r="G309" s="21"/>
      <c r="H309" s="21"/>
      <c r="I309" s="21"/>
      <c r="J309" s="21"/>
      <c r="K309" s="21"/>
      <c r="L309" s="21"/>
      <c r="M309" s="21"/>
      <c r="N309" s="21"/>
      <c r="O309" s="21"/>
      <c r="P309" s="28"/>
      <c r="Q309" s="28"/>
      <c r="R309" s="28"/>
      <c r="S309" s="28"/>
      <c r="T309" s="21"/>
      <c r="U309" s="21"/>
      <c r="V309" s="21"/>
      <c r="W309" s="21"/>
      <c r="X309" s="21"/>
      <c r="Y309" s="21"/>
      <c r="Z309" s="21"/>
    </row>
    <row r="310" spans="1:26" ht="10.5" customHeight="1" x14ac:dyDescent="0.25">
      <c r="A310" s="21"/>
      <c r="B310" s="21"/>
      <c r="C310" s="21"/>
      <c r="D310" s="21"/>
      <c r="E310" s="21"/>
      <c r="F310" s="21"/>
      <c r="G310" s="21"/>
      <c r="H310" s="21"/>
      <c r="I310" s="21"/>
      <c r="J310" s="21"/>
      <c r="K310" s="21"/>
      <c r="L310" s="21"/>
      <c r="M310" s="21"/>
      <c r="N310" s="21"/>
      <c r="O310" s="21"/>
      <c r="P310" s="28"/>
      <c r="Q310" s="28"/>
      <c r="R310" s="28"/>
      <c r="S310" s="28"/>
      <c r="T310" s="21"/>
      <c r="U310" s="21"/>
      <c r="V310" s="21"/>
      <c r="W310" s="21"/>
      <c r="X310" s="21"/>
      <c r="Y310" s="21"/>
      <c r="Z310" s="21"/>
    </row>
    <row r="311" spans="1:26" ht="10.5" customHeight="1" x14ac:dyDescent="0.25">
      <c r="A311" s="21"/>
      <c r="B311" s="21"/>
      <c r="C311" s="21"/>
      <c r="D311" s="21"/>
      <c r="E311" s="21"/>
      <c r="F311" s="21"/>
      <c r="G311" s="21"/>
      <c r="H311" s="21"/>
      <c r="I311" s="21"/>
      <c r="J311" s="21"/>
      <c r="K311" s="21"/>
      <c r="L311" s="21"/>
      <c r="M311" s="21"/>
      <c r="N311" s="21"/>
      <c r="O311" s="21"/>
      <c r="P311" s="28"/>
      <c r="Q311" s="28"/>
      <c r="R311" s="28"/>
      <c r="S311" s="28"/>
      <c r="T311" s="21"/>
      <c r="U311" s="21"/>
      <c r="V311" s="21"/>
      <c r="W311" s="21"/>
      <c r="X311" s="21"/>
      <c r="Y311" s="21"/>
      <c r="Z311" s="21"/>
    </row>
    <row r="312" spans="1:26" ht="10.5" customHeight="1" x14ac:dyDescent="0.25">
      <c r="A312" s="21"/>
      <c r="B312" s="21"/>
      <c r="C312" s="21"/>
      <c r="D312" s="21"/>
      <c r="E312" s="21"/>
      <c r="F312" s="21"/>
      <c r="G312" s="21"/>
      <c r="H312" s="21"/>
      <c r="I312" s="21"/>
      <c r="J312" s="21"/>
      <c r="K312" s="21"/>
      <c r="L312" s="21"/>
      <c r="M312" s="21"/>
      <c r="N312" s="21"/>
      <c r="O312" s="21"/>
      <c r="P312" s="28"/>
      <c r="Q312" s="28"/>
      <c r="R312" s="28"/>
      <c r="S312" s="28"/>
      <c r="T312" s="21"/>
      <c r="U312" s="21"/>
      <c r="V312" s="21"/>
      <c r="W312" s="21"/>
      <c r="X312" s="21"/>
      <c r="Y312" s="21"/>
      <c r="Z312" s="21"/>
    </row>
    <row r="313" spans="1:26" ht="10.5" customHeight="1" x14ac:dyDescent="0.25">
      <c r="A313" s="21"/>
      <c r="B313" s="21"/>
      <c r="C313" s="21"/>
      <c r="D313" s="21"/>
      <c r="E313" s="21"/>
      <c r="F313" s="21"/>
      <c r="G313" s="21"/>
      <c r="H313" s="21"/>
      <c r="I313" s="21"/>
      <c r="J313" s="21"/>
      <c r="K313" s="21"/>
      <c r="L313" s="21"/>
      <c r="M313" s="21"/>
      <c r="N313" s="21"/>
      <c r="O313" s="21"/>
      <c r="P313" s="28"/>
      <c r="Q313" s="28"/>
      <c r="R313" s="28"/>
      <c r="S313" s="28"/>
      <c r="T313" s="21"/>
      <c r="U313" s="21"/>
      <c r="V313" s="21"/>
      <c r="W313" s="21"/>
      <c r="X313" s="21"/>
      <c r="Y313" s="21"/>
      <c r="Z313" s="21"/>
    </row>
    <row r="314" spans="1:26" ht="10.5" customHeight="1" x14ac:dyDescent="0.25">
      <c r="A314" s="21"/>
      <c r="B314" s="21"/>
      <c r="C314" s="21"/>
      <c r="D314" s="21"/>
      <c r="E314" s="21"/>
      <c r="F314" s="21"/>
      <c r="G314" s="21"/>
      <c r="H314" s="21"/>
      <c r="I314" s="21"/>
      <c r="J314" s="21"/>
      <c r="K314" s="21"/>
      <c r="L314" s="21"/>
      <c r="M314" s="21"/>
      <c r="N314" s="21"/>
      <c r="O314" s="21"/>
      <c r="P314" s="28"/>
      <c r="Q314" s="28"/>
      <c r="R314" s="28"/>
      <c r="S314" s="28"/>
      <c r="T314" s="21"/>
      <c r="U314" s="21"/>
      <c r="V314" s="21"/>
      <c r="W314" s="21"/>
      <c r="X314" s="21"/>
      <c r="Y314" s="21"/>
      <c r="Z314" s="21"/>
    </row>
    <row r="315" spans="1:26" ht="10.5" customHeight="1" x14ac:dyDescent="0.25">
      <c r="A315" s="21"/>
      <c r="B315" s="21"/>
      <c r="C315" s="21"/>
      <c r="D315" s="21"/>
      <c r="E315" s="21"/>
      <c r="F315" s="21"/>
      <c r="G315" s="21"/>
      <c r="H315" s="21"/>
      <c r="I315" s="21"/>
      <c r="J315" s="21"/>
      <c r="K315" s="21"/>
      <c r="L315" s="21"/>
      <c r="M315" s="21"/>
      <c r="N315" s="21"/>
      <c r="O315" s="21"/>
      <c r="P315" s="28"/>
      <c r="Q315" s="28"/>
      <c r="R315" s="28"/>
      <c r="S315" s="28"/>
      <c r="T315" s="21"/>
      <c r="U315" s="21"/>
      <c r="V315" s="21"/>
      <c r="W315" s="21"/>
      <c r="X315" s="21"/>
      <c r="Y315" s="21"/>
      <c r="Z315" s="21"/>
    </row>
    <row r="316" spans="1:26" ht="10.5" customHeight="1" x14ac:dyDescent="0.25">
      <c r="A316" s="21"/>
      <c r="B316" s="21"/>
      <c r="C316" s="21"/>
      <c r="D316" s="21"/>
      <c r="E316" s="21"/>
      <c r="F316" s="21"/>
      <c r="G316" s="21"/>
      <c r="H316" s="21"/>
      <c r="I316" s="21"/>
      <c r="J316" s="21"/>
      <c r="K316" s="21"/>
      <c r="L316" s="21"/>
      <c r="M316" s="21"/>
      <c r="N316" s="21"/>
      <c r="O316" s="21"/>
      <c r="P316" s="28"/>
      <c r="Q316" s="28"/>
      <c r="R316" s="28"/>
      <c r="S316" s="28"/>
      <c r="T316" s="21"/>
      <c r="U316" s="21"/>
      <c r="V316" s="21"/>
      <c r="W316" s="21"/>
      <c r="X316" s="21"/>
      <c r="Y316" s="21"/>
      <c r="Z316" s="21"/>
    </row>
    <row r="317" spans="1:26" ht="10.5" customHeight="1" x14ac:dyDescent="0.25">
      <c r="A317" s="21"/>
      <c r="B317" s="21"/>
      <c r="C317" s="21"/>
      <c r="D317" s="21"/>
      <c r="E317" s="21"/>
      <c r="F317" s="21"/>
      <c r="G317" s="21"/>
      <c r="H317" s="21"/>
      <c r="I317" s="21"/>
      <c r="J317" s="21"/>
      <c r="K317" s="21"/>
      <c r="L317" s="21"/>
      <c r="M317" s="21"/>
      <c r="N317" s="21"/>
      <c r="O317" s="21"/>
      <c r="P317" s="28"/>
      <c r="Q317" s="28"/>
      <c r="R317" s="28"/>
      <c r="S317" s="28"/>
      <c r="T317" s="21"/>
      <c r="U317" s="21"/>
      <c r="V317" s="21"/>
      <c r="W317" s="21"/>
      <c r="X317" s="21"/>
      <c r="Y317" s="21"/>
      <c r="Z317" s="21"/>
    </row>
    <row r="318" spans="1:26" ht="10.5" customHeight="1" x14ac:dyDescent="0.25">
      <c r="A318" s="21"/>
      <c r="B318" s="21"/>
      <c r="C318" s="21"/>
      <c r="D318" s="21"/>
      <c r="E318" s="21"/>
      <c r="F318" s="21"/>
      <c r="G318" s="21"/>
      <c r="H318" s="21"/>
      <c r="I318" s="21"/>
      <c r="J318" s="21"/>
      <c r="K318" s="21"/>
      <c r="L318" s="21"/>
      <c r="M318" s="21"/>
      <c r="N318" s="21"/>
      <c r="O318" s="21"/>
      <c r="P318" s="28"/>
      <c r="Q318" s="28"/>
      <c r="R318" s="28"/>
      <c r="S318" s="28"/>
      <c r="T318" s="21"/>
      <c r="U318" s="21"/>
      <c r="V318" s="21"/>
      <c r="W318" s="21"/>
      <c r="X318" s="21"/>
      <c r="Y318" s="21"/>
      <c r="Z318" s="21"/>
    </row>
    <row r="319" spans="1:26" ht="10.5" customHeight="1" x14ac:dyDescent="0.25">
      <c r="A319" s="21"/>
      <c r="B319" s="21"/>
      <c r="C319" s="21"/>
      <c r="D319" s="21"/>
      <c r="E319" s="21"/>
      <c r="F319" s="21"/>
      <c r="G319" s="21"/>
      <c r="H319" s="21"/>
      <c r="I319" s="21"/>
      <c r="J319" s="21"/>
      <c r="K319" s="21"/>
      <c r="L319" s="21"/>
      <c r="M319" s="21"/>
      <c r="N319" s="21"/>
      <c r="O319" s="21"/>
      <c r="P319" s="28"/>
      <c r="Q319" s="28"/>
      <c r="R319" s="28"/>
      <c r="S319" s="28"/>
      <c r="T319" s="21"/>
      <c r="U319" s="21"/>
      <c r="V319" s="21"/>
      <c r="W319" s="21"/>
      <c r="X319" s="21"/>
      <c r="Y319" s="21"/>
      <c r="Z319" s="21"/>
    </row>
    <row r="320" spans="1:26" ht="10.5" customHeight="1" x14ac:dyDescent="0.25">
      <c r="A320" s="21"/>
      <c r="B320" s="21"/>
      <c r="C320" s="21"/>
      <c r="D320" s="21"/>
      <c r="E320" s="21"/>
      <c r="F320" s="21"/>
      <c r="G320" s="21"/>
      <c r="H320" s="21"/>
      <c r="I320" s="21"/>
      <c r="J320" s="21"/>
      <c r="K320" s="21"/>
      <c r="L320" s="21"/>
      <c r="M320" s="21"/>
      <c r="N320" s="21"/>
      <c r="O320" s="21"/>
      <c r="P320" s="28"/>
      <c r="Q320" s="28"/>
      <c r="R320" s="28"/>
      <c r="S320" s="28"/>
      <c r="T320" s="21"/>
      <c r="U320" s="21"/>
      <c r="V320" s="21"/>
      <c r="W320" s="21"/>
      <c r="X320" s="21"/>
      <c r="Y320" s="21"/>
      <c r="Z320" s="21"/>
    </row>
    <row r="321" spans="1:26" ht="10.5" customHeight="1" x14ac:dyDescent="0.25">
      <c r="A321" s="21"/>
      <c r="B321" s="21"/>
      <c r="C321" s="21"/>
      <c r="D321" s="21"/>
      <c r="E321" s="21"/>
      <c r="F321" s="21"/>
      <c r="G321" s="21"/>
      <c r="H321" s="21"/>
      <c r="I321" s="21"/>
      <c r="J321" s="21"/>
      <c r="K321" s="21"/>
      <c r="L321" s="21"/>
      <c r="M321" s="21"/>
      <c r="N321" s="21"/>
      <c r="O321" s="21"/>
      <c r="P321" s="28"/>
      <c r="Q321" s="28"/>
      <c r="R321" s="28"/>
      <c r="S321" s="28"/>
      <c r="T321" s="21"/>
      <c r="U321" s="21"/>
      <c r="V321" s="21"/>
      <c r="W321" s="21"/>
      <c r="X321" s="21"/>
      <c r="Y321" s="21"/>
      <c r="Z321" s="21"/>
    </row>
    <row r="322" spans="1:26" ht="10.5" customHeight="1" x14ac:dyDescent="0.25">
      <c r="A322" s="21"/>
      <c r="B322" s="21"/>
      <c r="C322" s="21"/>
      <c r="D322" s="21"/>
      <c r="E322" s="21"/>
      <c r="F322" s="21"/>
      <c r="G322" s="21"/>
      <c r="H322" s="21"/>
      <c r="I322" s="21"/>
      <c r="J322" s="21"/>
      <c r="K322" s="21"/>
      <c r="L322" s="21"/>
      <c r="M322" s="21"/>
      <c r="N322" s="21"/>
      <c r="O322" s="21"/>
      <c r="P322" s="28"/>
      <c r="Q322" s="28"/>
      <c r="R322" s="28"/>
      <c r="S322" s="28"/>
      <c r="T322" s="21"/>
      <c r="U322" s="21"/>
      <c r="V322" s="21"/>
      <c r="W322" s="21"/>
      <c r="X322" s="21"/>
      <c r="Y322" s="21"/>
      <c r="Z322" s="21"/>
    </row>
    <row r="323" spans="1:26" ht="10.5" customHeight="1" x14ac:dyDescent="0.25">
      <c r="A323" s="21"/>
      <c r="B323" s="21"/>
      <c r="C323" s="21"/>
      <c r="D323" s="21"/>
      <c r="E323" s="21"/>
      <c r="F323" s="21"/>
      <c r="G323" s="21"/>
      <c r="H323" s="21"/>
      <c r="I323" s="21"/>
      <c r="J323" s="21"/>
      <c r="K323" s="21"/>
      <c r="L323" s="21"/>
      <c r="M323" s="21"/>
      <c r="N323" s="21"/>
      <c r="O323" s="21"/>
      <c r="P323" s="28"/>
      <c r="Q323" s="28"/>
      <c r="R323" s="28"/>
      <c r="S323" s="28"/>
      <c r="T323" s="21"/>
      <c r="U323" s="21"/>
      <c r="V323" s="21"/>
      <c r="W323" s="21"/>
      <c r="X323" s="21"/>
      <c r="Y323" s="21"/>
      <c r="Z323" s="21"/>
    </row>
    <row r="324" spans="1:26" ht="10.5" customHeight="1" x14ac:dyDescent="0.25">
      <c r="A324" s="21"/>
      <c r="B324" s="21"/>
      <c r="C324" s="21"/>
      <c r="D324" s="21"/>
      <c r="E324" s="21"/>
      <c r="F324" s="21"/>
      <c r="G324" s="21"/>
      <c r="H324" s="21"/>
      <c r="I324" s="21"/>
      <c r="J324" s="21"/>
      <c r="K324" s="21"/>
      <c r="L324" s="21"/>
      <c r="M324" s="21"/>
      <c r="N324" s="21"/>
      <c r="O324" s="21"/>
      <c r="P324" s="28"/>
      <c r="Q324" s="28"/>
      <c r="R324" s="28"/>
      <c r="S324" s="28"/>
      <c r="T324" s="21"/>
      <c r="U324" s="21"/>
      <c r="V324" s="21"/>
      <c r="W324" s="21"/>
      <c r="X324" s="21"/>
      <c r="Y324" s="21"/>
      <c r="Z324" s="21"/>
    </row>
    <row r="325" spans="1:26" ht="10.5" customHeight="1" x14ac:dyDescent="0.25">
      <c r="A325" s="21"/>
      <c r="B325" s="21"/>
      <c r="C325" s="21"/>
      <c r="D325" s="21"/>
      <c r="E325" s="21"/>
      <c r="F325" s="21"/>
      <c r="G325" s="21"/>
      <c r="H325" s="21"/>
      <c r="I325" s="21"/>
      <c r="J325" s="21"/>
      <c r="K325" s="21"/>
      <c r="L325" s="21"/>
      <c r="M325" s="21"/>
      <c r="N325" s="21"/>
      <c r="O325" s="21"/>
      <c r="P325" s="28"/>
      <c r="Q325" s="28"/>
      <c r="R325" s="28"/>
      <c r="S325" s="28"/>
      <c r="T325" s="21"/>
      <c r="U325" s="21"/>
      <c r="V325" s="21"/>
      <c r="W325" s="21"/>
      <c r="X325" s="21"/>
      <c r="Y325" s="21"/>
      <c r="Z325" s="21"/>
    </row>
    <row r="326" spans="1:26" ht="10.5" customHeight="1" x14ac:dyDescent="0.25">
      <c r="A326" s="21"/>
      <c r="B326" s="21"/>
      <c r="C326" s="21"/>
      <c r="D326" s="21"/>
      <c r="E326" s="21"/>
      <c r="F326" s="21"/>
      <c r="G326" s="21"/>
      <c r="H326" s="21"/>
      <c r="I326" s="21"/>
      <c r="J326" s="21"/>
      <c r="K326" s="21"/>
      <c r="L326" s="21"/>
      <c r="M326" s="21"/>
      <c r="N326" s="21"/>
      <c r="O326" s="21"/>
      <c r="P326" s="28"/>
      <c r="Q326" s="28"/>
      <c r="R326" s="28"/>
      <c r="S326" s="28"/>
      <c r="T326" s="21"/>
      <c r="U326" s="21"/>
      <c r="V326" s="21"/>
      <c r="W326" s="21"/>
      <c r="X326" s="21"/>
      <c r="Y326" s="21"/>
      <c r="Z326" s="21"/>
    </row>
    <row r="327" spans="1:26" ht="10.5" customHeight="1" x14ac:dyDescent="0.25">
      <c r="A327" s="21"/>
      <c r="B327" s="21"/>
      <c r="C327" s="21"/>
      <c r="D327" s="21"/>
      <c r="E327" s="21"/>
      <c r="F327" s="21"/>
      <c r="G327" s="21"/>
      <c r="H327" s="21"/>
      <c r="I327" s="21"/>
      <c r="J327" s="21"/>
      <c r="K327" s="21"/>
      <c r="L327" s="21"/>
      <c r="M327" s="21"/>
      <c r="N327" s="21"/>
      <c r="O327" s="21"/>
      <c r="P327" s="28"/>
      <c r="Q327" s="28"/>
      <c r="R327" s="28"/>
      <c r="S327" s="28"/>
      <c r="T327" s="21"/>
      <c r="U327" s="21"/>
      <c r="V327" s="21"/>
      <c r="W327" s="21"/>
      <c r="X327" s="21"/>
      <c r="Y327" s="21"/>
      <c r="Z327" s="21"/>
    </row>
    <row r="328" spans="1:26" ht="10.5" customHeight="1" x14ac:dyDescent="0.25">
      <c r="A328" s="21"/>
      <c r="B328" s="21"/>
      <c r="C328" s="21"/>
      <c r="D328" s="21"/>
      <c r="E328" s="21"/>
      <c r="F328" s="21"/>
      <c r="G328" s="21"/>
      <c r="H328" s="21"/>
      <c r="I328" s="21"/>
      <c r="J328" s="21"/>
      <c r="K328" s="21"/>
      <c r="L328" s="21"/>
      <c r="M328" s="21"/>
      <c r="N328" s="21"/>
      <c r="O328" s="21"/>
      <c r="P328" s="28"/>
      <c r="Q328" s="28"/>
      <c r="R328" s="28"/>
      <c r="S328" s="28"/>
      <c r="T328" s="21"/>
      <c r="U328" s="21"/>
      <c r="V328" s="21"/>
      <c r="W328" s="21"/>
      <c r="X328" s="21"/>
      <c r="Y328" s="21"/>
      <c r="Z328" s="21"/>
    </row>
    <row r="329" spans="1:26" ht="10.5" customHeight="1" x14ac:dyDescent="0.25">
      <c r="A329" s="21"/>
      <c r="B329" s="21"/>
      <c r="C329" s="21"/>
      <c r="D329" s="21"/>
      <c r="E329" s="21"/>
      <c r="F329" s="21"/>
      <c r="G329" s="21"/>
      <c r="H329" s="21"/>
      <c r="I329" s="21"/>
      <c r="J329" s="21"/>
      <c r="K329" s="21"/>
      <c r="L329" s="21"/>
      <c r="M329" s="21"/>
      <c r="N329" s="21"/>
      <c r="O329" s="21"/>
      <c r="P329" s="28"/>
      <c r="Q329" s="28"/>
      <c r="R329" s="28"/>
      <c r="S329" s="28"/>
      <c r="T329" s="21"/>
      <c r="U329" s="21"/>
      <c r="V329" s="21"/>
      <c r="W329" s="21"/>
      <c r="X329" s="21"/>
      <c r="Y329" s="21"/>
      <c r="Z329" s="21"/>
    </row>
    <row r="330" spans="1:26" ht="10.5" customHeight="1" x14ac:dyDescent="0.25">
      <c r="A330" s="21"/>
      <c r="B330" s="21"/>
      <c r="C330" s="21"/>
      <c r="D330" s="21"/>
      <c r="E330" s="21"/>
      <c r="F330" s="21"/>
      <c r="G330" s="21"/>
      <c r="H330" s="21"/>
      <c r="I330" s="21"/>
      <c r="J330" s="21"/>
      <c r="K330" s="21"/>
      <c r="L330" s="21"/>
      <c r="M330" s="21"/>
      <c r="N330" s="21"/>
      <c r="O330" s="21"/>
      <c r="P330" s="28"/>
      <c r="Q330" s="28"/>
      <c r="R330" s="28"/>
      <c r="S330" s="28"/>
      <c r="T330" s="21"/>
      <c r="U330" s="21"/>
      <c r="V330" s="21"/>
      <c r="W330" s="21"/>
      <c r="X330" s="21"/>
      <c r="Y330" s="21"/>
      <c r="Z330" s="21"/>
    </row>
    <row r="331" spans="1:26" ht="10.5" customHeight="1" x14ac:dyDescent="0.25">
      <c r="A331" s="21"/>
      <c r="B331" s="21"/>
      <c r="C331" s="21"/>
      <c r="D331" s="21"/>
      <c r="E331" s="21"/>
      <c r="F331" s="21"/>
      <c r="G331" s="21"/>
      <c r="H331" s="21"/>
      <c r="I331" s="21"/>
      <c r="J331" s="21"/>
      <c r="K331" s="21"/>
      <c r="L331" s="21"/>
      <c r="M331" s="21"/>
      <c r="N331" s="21"/>
      <c r="O331" s="21"/>
      <c r="P331" s="28"/>
      <c r="Q331" s="28"/>
      <c r="R331" s="28"/>
      <c r="S331" s="28"/>
      <c r="T331" s="21"/>
      <c r="U331" s="21"/>
      <c r="V331" s="21"/>
      <c r="W331" s="21"/>
      <c r="X331" s="21"/>
      <c r="Y331" s="21"/>
      <c r="Z331" s="21"/>
    </row>
    <row r="332" spans="1:26" ht="10.5" customHeight="1" x14ac:dyDescent="0.25">
      <c r="A332" s="21"/>
      <c r="B332" s="21"/>
      <c r="C332" s="21"/>
      <c r="D332" s="21"/>
      <c r="E332" s="21"/>
      <c r="F332" s="21"/>
      <c r="G332" s="21"/>
      <c r="H332" s="21"/>
      <c r="I332" s="21"/>
      <c r="J332" s="21"/>
      <c r="K332" s="21"/>
      <c r="L332" s="21"/>
      <c r="M332" s="21"/>
      <c r="N332" s="21"/>
      <c r="O332" s="21"/>
      <c r="P332" s="28"/>
      <c r="Q332" s="28"/>
      <c r="R332" s="28"/>
      <c r="S332" s="28"/>
      <c r="T332" s="21"/>
      <c r="U332" s="21"/>
      <c r="V332" s="21"/>
      <c r="W332" s="21"/>
      <c r="X332" s="21"/>
      <c r="Y332" s="21"/>
      <c r="Z332" s="21"/>
    </row>
    <row r="333" spans="1:26" ht="10.5" customHeight="1" x14ac:dyDescent="0.25">
      <c r="A333" s="21"/>
      <c r="B333" s="21"/>
      <c r="C333" s="21"/>
      <c r="D333" s="21"/>
      <c r="E333" s="21"/>
      <c r="F333" s="21"/>
      <c r="G333" s="21"/>
      <c r="H333" s="21"/>
      <c r="I333" s="21"/>
      <c r="J333" s="21"/>
      <c r="K333" s="21"/>
      <c r="L333" s="21"/>
      <c r="M333" s="21"/>
      <c r="N333" s="21"/>
      <c r="O333" s="21"/>
      <c r="P333" s="28"/>
      <c r="Q333" s="28"/>
      <c r="R333" s="28"/>
      <c r="S333" s="28"/>
      <c r="T333" s="21"/>
      <c r="U333" s="21"/>
      <c r="V333" s="21"/>
      <c r="W333" s="21"/>
      <c r="X333" s="21"/>
      <c r="Y333" s="21"/>
      <c r="Z333" s="21"/>
    </row>
    <row r="334" spans="1:26" ht="10.5" customHeight="1" x14ac:dyDescent="0.25">
      <c r="A334" s="21"/>
      <c r="B334" s="21"/>
      <c r="C334" s="21"/>
      <c r="D334" s="21"/>
      <c r="E334" s="21"/>
      <c r="F334" s="21"/>
      <c r="G334" s="21"/>
      <c r="H334" s="21"/>
      <c r="I334" s="21"/>
      <c r="J334" s="21"/>
      <c r="K334" s="21"/>
      <c r="L334" s="21"/>
      <c r="M334" s="21"/>
      <c r="N334" s="21"/>
      <c r="O334" s="21"/>
      <c r="P334" s="28"/>
      <c r="Q334" s="28"/>
      <c r="R334" s="28"/>
      <c r="S334" s="28"/>
      <c r="T334" s="21"/>
      <c r="U334" s="21"/>
      <c r="V334" s="21"/>
      <c r="W334" s="21"/>
      <c r="X334" s="21"/>
      <c r="Y334" s="21"/>
      <c r="Z334" s="21"/>
    </row>
    <row r="335" spans="1:26" ht="10.5" customHeight="1" x14ac:dyDescent="0.25">
      <c r="A335" s="21"/>
      <c r="B335" s="21"/>
      <c r="C335" s="21"/>
      <c r="D335" s="21"/>
      <c r="E335" s="21"/>
      <c r="F335" s="21"/>
      <c r="G335" s="21"/>
      <c r="H335" s="21"/>
      <c r="I335" s="21"/>
      <c r="J335" s="21"/>
      <c r="K335" s="21"/>
      <c r="L335" s="21"/>
      <c r="M335" s="21"/>
      <c r="N335" s="21"/>
      <c r="O335" s="21"/>
      <c r="P335" s="28"/>
      <c r="Q335" s="28"/>
      <c r="R335" s="28"/>
      <c r="S335" s="28"/>
      <c r="T335" s="21"/>
      <c r="U335" s="21"/>
      <c r="V335" s="21"/>
      <c r="W335" s="21"/>
      <c r="X335" s="21"/>
      <c r="Y335" s="21"/>
      <c r="Z335" s="21"/>
    </row>
    <row r="336" spans="1:26" ht="10.5" customHeight="1" x14ac:dyDescent="0.25">
      <c r="A336" s="21"/>
      <c r="B336" s="21"/>
      <c r="C336" s="21"/>
      <c r="D336" s="21"/>
      <c r="E336" s="21"/>
      <c r="F336" s="21"/>
      <c r="G336" s="21"/>
      <c r="H336" s="21"/>
      <c r="I336" s="21"/>
      <c r="J336" s="21"/>
      <c r="K336" s="21"/>
      <c r="L336" s="21"/>
      <c r="M336" s="21"/>
      <c r="N336" s="21"/>
      <c r="O336" s="21"/>
      <c r="P336" s="28"/>
      <c r="Q336" s="28"/>
      <c r="R336" s="28"/>
      <c r="S336" s="28"/>
      <c r="T336" s="21"/>
      <c r="U336" s="21"/>
      <c r="V336" s="21"/>
      <c r="W336" s="21"/>
      <c r="X336" s="21"/>
      <c r="Y336" s="21"/>
      <c r="Z336" s="21"/>
    </row>
    <row r="337" spans="1:26" ht="10.5" customHeight="1" x14ac:dyDescent="0.25">
      <c r="A337" s="21"/>
      <c r="B337" s="21"/>
      <c r="C337" s="21"/>
      <c r="D337" s="21"/>
      <c r="E337" s="21"/>
      <c r="F337" s="21"/>
      <c r="G337" s="21"/>
      <c r="H337" s="21"/>
      <c r="I337" s="21"/>
      <c r="J337" s="21"/>
      <c r="K337" s="21"/>
      <c r="L337" s="21"/>
      <c r="M337" s="21"/>
      <c r="N337" s="21"/>
      <c r="O337" s="21"/>
      <c r="P337" s="28"/>
      <c r="Q337" s="28"/>
      <c r="R337" s="28"/>
      <c r="S337" s="28"/>
      <c r="T337" s="21"/>
      <c r="U337" s="21"/>
      <c r="V337" s="21"/>
      <c r="W337" s="21"/>
      <c r="X337" s="21"/>
      <c r="Y337" s="21"/>
      <c r="Z337" s="21"/>
    </row>
    <row r="338" spans="1:26" ht="10.5" customHeight="1" x14ac:dyDescent="0.25">
      <c r="A338" s="21"/>
      <c r="B338" s="21"/>
      <c r="C338" s="21"/>
      <c r="D338" s="21"/>
      <c r="E338" s="21"/>
      <c r="F338" s="21"/>
      <c r="G338" s="21"/>
      <c r="H338" s="21"/>
      <c r="I338" s="21"/>
      <c r="J338" s="21"/>
      <c r="K338" s="21"/>
      <c r="L338" s="21"/>
      <c r="M338" s="21"/>
      <c r="N338" s="21"/>
      <c r="O338" s="21"/>
      <c r="P338" s="28"/>
      <c r="Q338" s="28"/>
      <c r="R338" s="28"/>
      <c r="S338" s="28"/>
      <c r="T338" s="21"/>
      <c r="U338" s="21"/>
      <c r="V338" s="21"/>
      <c r="W338" s="21"/>
      <c r="X338" s="21"/>
      <c r="Y338" s="21"/>
      <c r="Z338" s="21"/>
    </row>
    <row r="339" spans="1:26" ht="10.5" customHeight="1" x14ac:dyDescent="0.25">
      <c r="A339" s="21"/>
      <c r="B339" s="21"/>
      <c r="C339" s="21"/>
      <c r="D339" s="21"/>
      <c r="E339" s="21"/>
      <c r="F339" s="21"/>
      <c r="G339" s="21"/>
      <c r="H339" s="21"/>
      <c r="I339" s="21"/>
      <c r="J339" s="21"/>
      <c r="K339" s="21"/>
      <c r="L339" s="21"/>
      <c r="M339" s="21"/>
      <c r="N339" s="21"/>
      <c r="O339" s="21"/>
      <c r="P339" s="28"/>
      <c r="Q339" s="28"/>
      <c r="R339" s="28"/>
      <c r="S339" s="28"/>
      <c r="T339" s="21"/>
      <c r="U339" s="21"/>
      <c r="V339" s="21"/>
      <c r="W339" s="21"/>
      <c r="X339" s="21"/>
      <c r="Y339" s="21"/>
      <c r="Z339" s="21"/>
    </row>
    <row r="340" spans="1:26" ht="10.5" customHeight="1" x14ac:dyDescent="0.25">
      <c r="A340" s="21"/>
      <c r="B340" s="21"/>
      <c r="C340" s="21"/>
      <c r="D340" s="21"/>
      <c r="E340" s="21"/>
      <c r="F340" s="21"/>
      <c r="G340" s="21"/>
      <c r="H340" s="21"/>
      <c r="I340" s="21"/>
      <c r="J340" s="21"/>
      <c r="K340" s="21"/>
      <c r="L340" s="21"/>
      <c r="M340" s="21"/>
      <c r="N340" s="21"/>
      <c r="O340" s="21"/>
      <c r="P340" s="28"/>
      <c r="Q340" s="28"/>
      <c r="R340" s="28"/>
      <c r="S340" s="28"/>
      <c r="T340" s="21"/>
      <c r="U340" s="21"/>
      <c r="V340" s="21"/>
      <c r="W340" s="21"/>
      <c r="X340" s="21"/>
      <c r="Y340" s="21"/>
      <c r="Z340" s="21"/>
    </row>
    <row r="341" spans="1:26" ht="10.5" customHeight="1" x14ac:dyDescent="0.25">
      <c r="A341" s="21"/>
      <c r="B341" s="21"/>
      <c r="C341" s="21"/>
      <c r="D341" s="21"/>
      <c r="E341" s="21"/>
      <c r="F341" s="21"/>
      <c r="G341" s="21"/>
      <c r="H341" s="21"/>
      <c r="I341" s="21"/>
      <c r="J341" s="21"/>
      <c r="K341" s="21"/>
      <c r="L341" s="21"/>
      <c r="M341" s="21"/>
      <c r="N341" s="21"/>
      <c r="O341" s="21"/>
      <c r="P341" s="28"/>
      <c r="Q341" s="28"/>
      <c r="R341" s="28"/>
      <c r="S341" s="28"/>
      <c r="T341" s="21"/>
      <c r="U341" s="21"/>
      <c r="V341" s="21"/>
      <c r="W341" s="21"/>
      <c r="X341" s="21"/>
      <c r="Y341" s="21"/>
      <c r="Z341" s="21"/>
    </row>
    <row r="342" spans="1:26" ht="10.5" customHeight="1" x14ac:dyDescent="0.25">
      <c r="A342" s="21"/>
      <c r="B342" s="21"/>
      <c r="C342" s="21"/>
      <c r="D342" s="21"/>
      <c r="E342" s="21"/>
      <c r="F342" s="21"/>
      <c r="G342" s="21"/>
      <c r="H342" s="21"/>
      <c r="I342" s="21"/>
      <c r="J342" s="21"/>
      <c r="K342" s="21"/>
      <c r="L342" s="21"/>
      <c r="M342" s="21"/>
      <c r="N342" s="21"/>
      <c r="O342" s="21"/>
      <c r="P342" s="28"/>
      <c r="Q342" s="28"/>
      <c r="R342" s="28"/>
      <c r="S342" s="28"/>
      <c r="T342" s="21"/>
      <c r="U342" s="21"/>
      <c r="V342" s="21"/>
      <c r="W342" s="21"/>
      <c r="X342" s="21"/>
      <c r="Y342" s="21"/>
      <c r="Z342" s="21"/>
    </row>
    <row r="343" spans="1:26" ht="10.5" customHeight="1" x14ac:dyDescent="0.25">
      <c r="A343" s="21"/>
      <c r="B343" s="21"/>
      <c r="C343" s="21"/>
      <c r="D343" s="21"/>
      <c r="E343" s="21"/>
      <c r="F343" s="21"/>
      <c r="G343" s="21"/>
      <c r="H343" s="21"/>
      <c r="I343" s="21"/>
      <c r="J343" s="21"/>
      <c r="K343" s="21"/>
      <c r="L343" s="21"/>
      <c r="M343" s="21"/>
      <c r="N343" s="21"/>
      <c r="O343" s="21"/>
      <c r="P343" s="28"/>
      <c r="Q343" s="28"/>
      <c r="R343" s="28"/>
      <c r="S343" s="28"/>
      <c r="T343" s="21"/>
      <c r="U343" s="21"/>
      <c r="V343" s="21"/>
      <c r="W343" s="21"/>
      <c r="X343" s="21"/>
      <c r="Y343" s="21"/>
      <c r="Z343" s="21"/>
    </row>
    <row r="344" spans="1:26" ht="10.5" customHeight="1" x14ac:dyDescent="0.25">
      <c r="A344" s="21"/>
      <c r="B344" s="21"/>
      <c r="C344" s="21"/>
      <c r="D344" s="21"/>
      <c r="E344" s="21"/>
      <c r="F344" s="21"/>
      <c r="G344" s="21"/>
      <c r="H344" s="21"/>
      <c r="I344" s="21"/>
      <c r="J344" s="21"/>
      <c r="K344" s="21"/>
      <c r="L344" s="21"/>
      <c r="M344" s="21"/>
      <c r="N344" s="21"/>
      <c r="O344" s="21"/>
      <c r="P344" s="28"/>
      <c r="Q344" s="28"/>
      <c r="R344" s="28"/>
      <c r="S344" s="28"/>
      <c r="T344" s="21"/>
      <c r="U344" s="21"/>
      <c r="V344" s="21"/>
      <c r="W344" s="21"/>
      <c r="X344" s="21"/>
      <c r="Y344" s="21"/>
      <c r="Z344" s="21"/>
    </row>
    <row r="345" spans="1:26" ht="10.5" customHeight="1" x14ac:dyDescent="0.25">
      <c r="A345" s="21"/>
      <c r="B345" s="21"/>
      <c r="C345" s="21"/>
      <c r="D345" s="21"/>
      <c r="E345" s="21"/>
      <c r="F345" s="21"/>
      <c r="G345" s="21"/>
      <c r="H345" s="21"/>
      <c r="I345" s="21"/>
      <c r="J345" s="21"/>
      <c r="K345" s="21"/>
      <c r="L345" s="21"/>
      <c r="M345" s="21"/>
      <c r="N345" s="21"/>
      <c r="O345" s="21"/>
      <c r="P345" s="28"/>
      <c r="Q345" s="28"/>
      <c r="R345" s="28"/>
      <c r="S345" s="28"/>
      <c r="T345" s="21"/>
      <c r="U345" s="21"/>
      <c r="V345" s="21"/>
      <c r="W345" s="21"/>
      <c r="X345" s="21"/>
      <c r="Y345" s="21"/>
      <c r="Z345" s="21"/>
    </row>
    <row r="346" spans="1:26" ht="10.5" customHeight="1" x14ac:dyDescent="0.25">
      <c r="A346" s="21"/>
      <c r="B346" s="21"/>
      <c r="C346" s="21"/>
      <c r="D346" s="21"/>
      <c r="E346" s="21"/>
      <c r="F346" s="21"/>
      <c r="G346" s="21"/>
      <c r="H346" s="21"/>
      <c r="I346" s="21"/>
      <c r="J346" s="21"/>
      <c r="K346" s="21"/>
      <c r="L346" s="21"/>
      <c r="M346" s="21"/>
      <c r="N346" s="21"/>
      <c r="O346" s="21"/>
      <c r="P346" s="28"/>
      <c r="Q346" s="28"/>
      <c r="R346" s="28"/>
      <c r="S346" s="28"/>
      <c r="T346" s="21"/>
      <c r="U346" s="21"/>
      <c r="V346" s="21"/>
      <c r="W346" s="21"/>
      <c r="X346" s="21"/>
      <c r="Y346" s="21"/>
      <c r="Z346" s="21"/>
    </row>
    <row r="347" spans="1:26" ht="10.5" customHeight="1" x14ac:dyDescent="0.25">
      <c r="A347" s="21"/>
      <c r="B347" s="21"/>
      <c r="C347" s="21"/>
      <c r="D347" s="21"/>
      <c r="E347" s="21"/>
      <c r="F347" s="21"/>
      <c r="G347" s="21"/>
      <c r="H347" s="21"/>
      <c r="I347" s="21"/>
      <c r="J347" s="21"/>
      <c r="K347" s="21"/>
      <c r="L347" s="21"/>
      <c r="M347" s="21"/>
      <c r="N347" s="21"/>
      <c r="O347" s="21"/>
      <c r="P347" s="28"/>
      <c r="Q347" s="28"/>
      <c r="R347" s="28"/>
      <c r="S347" s="28"/>
      <c r="T347" s="21"/>
      <c r="U347" s="21"/>
      <c r="V347" s="21"/>
      <c r="W347" s="21"/>
      <c r="X347" s="21"/>
      <c r="Y347" s="21"/>
      <c r="Z347" s="21"/>
    </row>
    <row r="348" spans="1:26" ht="10.5" customHeight="1" x14ac:dyDescent="0.25">
      <c r="A348" s="21"/>
      <c r="B348" s="21"/>
      <c r="C348" s="21"/>
      <c r="D348" s="21"/>
      <c r="E348" s="21"/>
      <c r="F348" s="21"/>
      <c r="G348" s="21"/>
      <c r="H348" s="21"/>
      <c r="I348" s="21"/>
      <c r="J348" s="21"/>
      <c r="K348" s="21"/>
      <c r="L348" s="21"/>
      <c r="M348" s="21"/>
      <c r="N348" s="21"/>
      <c r="O348" s="21"/>
      <c r="P348" s="28"/>
      <c r="Q348" s="28"/>
      <c r="R348" s="28"/>
      <c r="S348" s="28"/>
      <c r="T348" s="21"/>
      <c r="U348" s="21"/>
      <c r="V348" s="21"/>
      <c r="W348" s="21"/>
      <c r="X348" s="21"/>
      <c r="Y348" s="21"/>
      <c r="Z348" s="21"/>
    </row>
    <row r="349" spans="1:26" ht="10.5" customHeight="1" x14ac:dyDescent="0.25">
      <c r="A349" s="21"/>
      <c r="B349" s="21"/>
      <c r="C349" s="21"/>
      <c r="D349" s="21"/>
      <c r="E349" s="21"/>
      <c r="F349" s="21"/>
      <c r="G349" s="21"/>
      <c r="H349" s="21"/>
      <c r="I349" s="21"/>
      <c r="J349" s="21"/>
      <c r="K349" s="21"/>
      <c r="L349" s="21"/>
      <c r="M349" s="21"/>
      <c r="N349" s="21"/>
      <c r="O349" s="21"/>
      <c r="P349" s="28"/>
      <c r="Q349" s="28"/>
      <c r="R349" s="28"/>
      <c r="S349" s="28"/>
      <c r="T349" s="21"/>
      <c r="U349" s="21"/>
      <c r="V349" s="21"/>
      <c r="W349" s="21"/>
      <c r="X349" s="21"/>
      <c r="Y349" s="21"/>
      <c r="Z349" s="21"/>
    </row>
    <row r="350" spans="1:26" ht="10.5" customHeight="1" x14ac:dyDescent="0.25">
      <c r="A350" s="21"/>
      <c r="B350" s="21"/>
      <c r="C350" s="21"/>
      <c r="D350" s="21"/>
      <c r="E350" s="21"/>
      <c r="F350" s="21"/>
      <c r="G350" s="21"/>
      <c r="H350" s="21"/>
      <c r="I350" s="21"/>
      <c r="J350" s="21"/>
      <c r="K350" s="21"/>
      <c r="L350" s="21"/>
      <c r="M350" s="21"/>
      <c r="N350" s="21"/>
      <c r="O350" s="21"/>
      <c r="P350" s="28"/>
      <c r="Q350" s="28"/>
      <c r="R350" s="28"/>
      <c r="S350" s="28"/>
      <c r="T350" s="21"/>
      <c r="U350" s="21"/>
      <c r="V350" s="21"/>
      <c r="W350" s="21"/>
      <c r="X350" s="21"/>
      <c r="Y350" s="21"/>
      <c r="Z350" s="21"/>
    </row>
    <row r="351" spans="1:26" ht="10.5" customHeight="1" x14ac:dyDescent="0.25">
      <c r="A351" s="21"/>
      <c r="B351" s="21"/>
      <c r="C351" s="21"/>
      <c r="D351" s="21"/>
      <c r="E351" s="21"/>
      <c r="F351" s="21"/>
      <c r="G351" s="21"/>
      <c r="H351" s="21"/>
      <c r="I351" s="21"/>
      <c r="J351" s="21"/>
      <c r="K351" s="21"/>
      <c r="L351" s="21"/>
      <c r="M351" s="21"/>
      <c r="N351" s="21"/>
      <c r="O351" s="21"/>
      <c r="P351" s="28"/>
      <c r="Q351" s="28"/>
      <c r="R351" s="28"/>
      <c r="S351" s="28"/>
      <c r="T351" s="21"/>
      <c r="U351" s="21"/>
      <c r="V351" s="21"/>
      <c r="W351" s="21"/>
      <c r="X351" s="21"/>
      <c r="Y351" s="21"/>
      <c r="Z351" s="21"/>
    </row>
    <row r="352" spans="1:26" ht="10.5" customHeight="1" x14ac:dyDescent="0.25">
      <c r="A352" s="21"/>
      <c r="B352" s="21"/>
      <c r="C352" s="21"/>
      <c r="D352" s="21"/>
      <c r="E352" s="21"/>
      <c r="F352" s="21"/>
      <c r="G352" s="21"/>
      <c r="H352" s="21"/>
      <c r="I352" s="21"/>
      <c r="J352" s="21"/>
      <c r="K352" s="21"/>
      <c r="L352" s="21"/>
      <c r="M352" s="21"/>
      <c r="N352" s="21"/>
      <c r="O352" s="21"/>
      <c r="P352" s="28"/>
      <c r="Q352" s="28"/>
      <c r="R352" s="28"/>
      <c r="S352" s="28"/>
      <c r="T352" s="21"/>
      <c r="U352" s="21"/>
      <c r="V352" s="21"/>
      <c r="W352" s="21"/>
      <c r="X352" s="21"/>
      <c r="Y352" s="21"/>
      <c r="Z352" s="21"/>
    </row>
    <row r="353" spans="1:26" ht="10.5" customHeight="1" x14ac:dyDescent="0.25">
      <c r="A353" s="21"/>
      <c r="B353" s="21"/>
      <c r="C353" s="21"/>
      <c r="D353" s="21"/>
      <c r="E353" s="21"/>
      <c r="F353" s="21"/>
      <c r="G353" s="21"/>
      <c r="H353" s="21"/>
      <c r="I353" s="21"/>
      <c r="J353" s="21"/>
      <c r="K353" s="21"/>
      <c r="L353" s="21"/>
      <c r="M353" s="21"/>
      <c r="N353" s="21"/>
      <c r="O353" s="21"/>
      <c r="P353" s="28"/>
      <c r="Q353" s="28"/>
      <c r="R353" s="28"/>
      <c r="S353" s="28"/>
      <c r="T353" s="21"/>
      <c r="U353" s="21"/>
      <c r="V353" s="21"/>
      <c r="W353" s="21"/>
      <c r="X353" s="21"/>
      <c r="Y353" s="21"/>
      <c r="Z353" s="21"/>
    </row>
    <row r="354" spans="1:26" ht="10.5" customHeight="1" x14ac:dyDescent="0.25">
      <c r="A354" s="21"/>
      <c r="B354" s="21"/>
      <c r="C354" s="21"/>
      <c r="D354" s="21"/>
      <c r="E354" s="21"/>
      <c r="F354" s="21"/>
      <c r="G354" s="21"/>
      <c r="H354" s="21"/>
      <c r="I354" s="21"/>
      <c r="J354" s="21"/>
      <c r="K354" s="21"/>
      <c r="L354" s="21"/>
      <c r="M354" s="21"/>
      <c r="N354" s="21"/>
      <c r="O354" s="21"/>
      <c r="P354" s="28"/>
      <c r="Q354" s="28"/>
      <c r="R354" s="28"/>
      <c r="S354" s="28"/>
      <c r="T354" s="21"/>
      <c r="U354" s="21"/>
      <c r="V354" s="21"/>
      <c r="W354" s="21"/>
      <c r="X354" s="21"/>
      <c r="Y354" s="21"/>
      <c r="Z354" s="21"/>
    </row>
    <row r="355" spans="1:26" ht="10.5" customHeight="1" x14ac:dyDescent="0.25">
      <c r="A355" s="21"/>
      <c r="B355" s="21"/>
      <c r="C355" s="21"/>
      <c r="D355" s="21"/>
      <c r="E355" s="21"/>
      <c r="F355" s="21"/>
      <c r="G355" s="21"/>
      <c r="H355" s="21"/>
      <c r="I355" s="21"/>
      <c r="J355" s="21"/>
      <c r="K355" s="21"/>
      <c r="L355" s="21"/>
      <c r="M355" s="21"/>
      <c r="N355" s="21"/>
      <c r="O355" s="21"/>
      <c r="P355" s="28"/>
      <c r="Q355" s="28"/>
      <c r="R355" s="28"/>
      <c r="S355" s="28"/>
      <c r="T355" s="21"/>
      <c r="U355" s="21"/>
      <c r="V355" s="21"/>
      <c r="W355" s="21"/>
      <c r="X355" s="21"/>
      <c r="Y355" s="21"/>
      <c r="Z355" s="21"/>
    </row>
    <row r="356" spans="1:26" ht="10.5" customHeight="1" x14ac:dyDescent="0.25">
      <c r="A356" s="21"/>
      <c r="B356" s="21"/>
      <c r="C356" s="21"/>
      <c r="D356" s="21"/>
      <c r="E356" s="21"/>
      <c r="F356" s="21"/>
      <c r="G356" s="21"/>
      <c r="H356" s="21"/>
      <c r="I356" s="21"/>
      <c r="J356" s="21"/>
      <c r="K356" s="21"/>
      <c r="L356" s="21"/>
      <c r="M356" s="21"/>
      <c r="N356" s="21"/>
      <c r="O356" s="21"/>
      <c r="P356" s="28"/>
      <c r="Q356" s="28"/>
      <c r="R356" s="28"/>
      <c r="S356" s="28"/>
      <c r="T356" s="21"/>
      <c r="U356" s="21"/>
      <c r="V356" s="21"/>
      <c r="W356" s="21"/>
      <c r="X356" s="21"/>
      <c r="Y356" s="21"/>
      <c r="Z356" s="21"/>
    </row>
    <row r="357" spans="1:26" ht="10.5" customHeight="1" x14ac:dyDescent="0.25">
      <c r="A357" s="21"/>
      <c r="B357" s="21"/>
      <c r="C357" s="21"/>
      <c r="D357" s="21"/>
      <c r="E357" s="21"/>
      <c r="F357" s="21"/>
      <c r="G357" s="21"/>
      <c r="H357" s="21"/>
      <c r="I357" s="21"/>
      <c r="J357" s="21"/>
      <c r="K357" s="21"/>
      <c r="L357" s="21"/>
      <c r="M357" s="21"/>
      <c r="N357" s="21"/>
      <c r="O357" s="21"/>
      <c r="P357" s="28"/>
      <c r="Q357" s="28"/>
      <c r="R357" s="28"/>
      <c r="S357" s="28"/>
      <c r="T357" s="21"/>
      <c r="U357" s="21"/>
      <c r="V357" s="21"/>
      <c r="W357" s="21"/>
      <c r="X357" s="21"/>
      <c r="Y357" s="21"/>
      <c r="Z357" s="21"/>
    </row>
    <row r="358" spans="1:26" ht="10.5" customHeight="1" x14ac:dyDescent="0.25">
      <c r="A358" s="21"/>
      <c r="B358" s="21"/>
      <c r="C358" s="21"/>
      <c r="D358" s="21"/>
      <c r="E358" s="21"/>
      <c r="F358" s="21"/>
      <c r="G358" s="21"/>
      <c r="H358" s="21"/>
      <c r="I358" s="21"/>
      <c r="J358" s="21"/>
      <c r="K358" s="21"/>
      <c r="L358" s="21"/>
      <c r="M358" s="21"/>
      <c r="N358" s="21"/>
      <c r="O358" s="21"/>
      <c r="P358" s="28"/>
      <c r="Q358" s="28"/>
      <c r="R358" s="28"/>
      <c r="S358" s="28"/>
      <c r="T358" s="21"/>
      <c r="U358" s="21"/>
      <c r="V358" s="21"/>
      <c r="W358" s="21"/>
      <c r="X358" s="21"/>
      <c r="Y358" s="21"/>
      <c r="Z358" s="21"/>
    </row>
    <row r="359" spans="1:26" ht="10.5" customHeight="1" x14ac:dyDescent="0.25">
      <c r="A359" s="21"/>
      <c r="B359" s="21"/>
      <c r="C359" s="21"/>
      <c r="D359" s="21"/>
      <c r="E359" s="21"/>
      <c r="F359" s="21"/>
      <c r="G359" s="21"/>
      <c r="H359" s="21"/>
      <c r="I359" s="21"/>
      <c r="J359" s="21"/>
      <c r="K359" s="21"/>
      <c r="L359" s="21"/>
      <c r="M359" s="21"/>
      <c r="N359" s="21"/>
      <c r="O359" s="21"/>
      <c r="P359" s="28"/>
      <c r="Q359" s="28"/>
      <c r="R359" s="28"/>
      <c r="S359" s="28"/>
      <c r="T359" s="21"/>
      <c r="U359" s="21"/>
      <c r="V359" s="21"/>
      <c r="W359" s="21"/>
      <c r="X359" s="21"/>
      <c r="Y359" s="21"/>
      <c r="Z359" s="21"/>
    </row>
    <row r="360" spans="1:26" ht="10.5" customHeight="1" x14ac:dyDescent="0.25">
      <c r="A360" s="21"/>
      <c r="B360" s="21"/>
      <c r="C360" s="21"/>
      <c r="D360" s="21"/>
      <c r="E360" s="21"/>
      <c r="F360" s="21"/>
      <c r="G360" s="21"/>
      <c r="H360" s="21"/>
      <c r="I360" s="21"/>
      <c r="J360" s="21"/>
      <c r="K360" s="21"/>
      <c r="L360" s="21"/>
      <c r="M360" s="21"/>
      <c r="N360" s="21"/>
      <c r="O360" s="21"/>
      <c r="P360" s="28"/>
      <c r="Q360" s="28"/>
      <c r="R360" s="28"/>
      <c r="S360" s="28"/>
      <c r="T360" s="21"/>
      <c r="U360" s="21"/>
      <c r="V360" s="21"/>
      <c r="W360" s="21"/>
      <c r="X360" s="21"/>
      <c r="Y360" s="21"/>
      <c r="Z360" s="21"/>
    </row>
    <row r="361" spans="1:26" ht="10.5" customHeight="1" x14ac:dyDescent="0.25">
      <c r="A361" s="21"/>
      <c r="B361" s="21"/>
      <c r="C361" s="21"/>
      <c r="D361" s="21"/>
      <c r="E361" s="21"/>
      <c r="F361" s="21"/>
      <c r="G361" s="21"/>
      <c r="H361" s="21"/>
      <c r="I361" s="21"/>
      <c r="J361" s="21"/>
      <c r="K361" s="21"/>
      <c r="L361" s="21"/>
      <c r="M361" s="21"/>
      <c r="N361" s="21"/>
      <c r="O361" s="21"/>
      <c r="P361" s="28"/>
      <c r="Q361" s="28"/>
      <c r="R361" s="28"/>
      <c r="S361" s="28"/>
      <c r="T361" s="21"/>
      <c r="U361" s="21"/>
      <c r="V361" s="21"/>
      <c r="W361" s="21"/>
      <c r="X361" s="21"/>
      <c r="Y361" s="21"/>
      <c r="Z361" s="21"/>
    </row>
    <row r="362" spans="1:26" ht="10.5" customHeight="1" x14ac:dyDescent="0.25">
      <c r="A362" s="21"/>
      <c r="B362" s="21"/>
      <c r="C362" s="21"/>
      <c r="D362" s="21"/>
      <c r="E362" s="21"/>
      <c r="F362" s="21"/>
      <c r="G362" s="21"/>
      <c r="H362" s="21"/>
      <c r="I362" s="21"/>
      <c r="J362" s="21"/>
      <c r="K362" s="21"/>
      <c r="L362" s="21"/>
      <c r="M362" s="21"/>
      <c r="N362" s="21"/>
      <c r="O362" s="21"/>
      <c r="P362" s="28"/>
      <c r="Q362" s="28"/>
      <c r="R362" s="28"/>
      <c r="S362" s="28"/>
      <c r="T362" s="21"/>
      <c r="U362" s="21"/>
      <c r="V362" s="21"/>
      <c r="W362" s="21"/>
      <c r="X362" s="21"/>
      <c r="Y362" s="21"/>
      <c r="Z362" s="21"/>
    </row>
    <row r="363" spans="1:26" ht="10.5" customHeight="1" x14ac:dyDescent="0.25">
      <c r="A363" s="21"/>
      <c r="B363" s="21"/>
      <c r="C363" s="21"/>
      <c r="D363" s="21"/>
      <c r="E363" s="21"/>
      <c r="F363" s="21"/>
      <c r="G363" s="21"/>
      <c r="H363" s="21"/>
      <c r="I363" s="21"/>
      <c r="J363" s="21"/>
      <c r="K363" s="21"/>
      <c r="L363" s="21"/>
      <c r="M363" s="21"/>
      <c r="N363" s="21"/>
      <c r="O363" s="21"/>
      <c r="P363" s="28"/>
      <c r="Q363" s="28"/>
      <c r="R363" s="28"/>
      <c r="S363" s="28"/>
      <c r="T363" s="21"/>
      <c r="U363" s="21"/>
      <c r="V363" s="21"/>
      <c r="W363" s="21"/>
      <c r="X363" s="21"/>
      <c r="Y363" s="21"/>
      <c r="Z363" s="21"/>
    </row>
    <row r="364" spans="1:26" ht="10.5" customHeight="1" x14ac:dyDescent="0.25">
      <c r="A364" s="21"/>
      <c r="B364" s="21"/>
      <c r="C364" s="21"/>
      <c r="D364" s="21"/>
      <c r="E364" s="21"/>
      <c r="F364" s="21"/>
      <c r="G364" s="21"/>
      <c r="H364" s="21"/>
      <c r="I364" s="21"/>
      <c r="J364" s="21"/>
      <c r="K364" s="21"/>
      <c r="L364" s="21"/>
      <c r="M364" s="21"/>
      <c r="N364" s="21"/>
      <c r="O364" s="21"/>
      <c r="P364" s="28"/>
      <c r="Q364" s="28"/>
      <c r="R364" s="28"/>
      <c r="S364" s="28"/>
      <c r="T364" s="21"/>
      <c r="U364" s="21"/>
      <c r="V364" s="21"/>
      <c r="W364" s="21"/>
      <c r="X364" s="21"/>
      <c r="Y364" s="21"/>
      <c r="Z364" s="21"/>
    </row>
    <row r="365" spans="1:26" ht="10.5" customHeight="1" x14ac:dyDescent="0.25">
      <c r="A365" s="21"/>
      <c r="B365" s="21"/>
      <c r="C365" s="21"/>
      <c r="D365" s="21"/>
      <c r="E365" s="21"/>
      <c r="F365" s="21"/>
      <c r="G365" s="21"/>
      <c r="H365" s="21"/>
      <c r="I365" s="21"/>
      <c r="J365" s="21"/>
      <c r="K365" s="21"/>
      <c r="L365" s="21"/>
      <c r="M365" s="21"/>
      <c r="N365" s="21"/>
      <c r="O365" s="21"/>
      <c r="P365" s="28"/>
      <c r="Q365" s="28"/>
      <c r="R365" s="28"/>
      <c r="S365" s="28"/>
      <c r="T365" s="21"/>
      <c r="U365" s="21"/>
      <c r="V365" s="21"/>
      <c r="W365" s="21"/>
      <c r="X365" s="21"/>
      <c r="Y365" s="21"/>
      <c r="Z365" s="21"/>
    </row>
    <row r="366" spans="1:26" ht="10.5" customHeight="1" x14ac:dyDescent="0.25">
      <c r="A366" s="21"/>
      <c r="B366" s="21"/>
      <c r="C366" s="21"/>
      <c r="D366" s="21"/>
      <c r="E366" s="21"/>
      <c r="F366" s="21"/>
      <c r="G366" s="21"/>
      <c r="H366" s="21"/>
      <c r="I366" s="21"/>
      <c r="J366" s="21"/>
      <c r="K366" s="21"/>
      <c r="L366" s="21"/>
      <c r="M366" s="21"/>
      <c r="N366" s="21"/>
      <c r="O366" s="21"/>
      <c r="P366" s="28"/>
      <c r="Q366" s="28"/>
      <c r="R366" s="28"/>
      <c r="S366" s="28"/>
      <c r="T366" s="21"/>
      <c r="U366" s="21"/>
      <c r="V366" s="21"/>
      <c r="W366" s="21"/>
      <c r="X366" s="21"/>
      <c r="Y366" s="21"/>
      <c r="Z366" s="21"/>
    </row>
    <row r="367" spans="1:26" ht="10.5" customHeight="1" x14ac:dyDescent="0.25">
      <c r="A367" s="21"/>
      <c r="B367" s="21"/>
      <c r="C367" s="21"/>
      <c r="D367" s="21"/>
      <c r="E367" s="21"/>
      <c r="F367" s="21"/>
      <c r="G367" s="21"/>
      <c r="H367" s="21"/>
      <c r="I367" s="21"/>
      <c r="J367" s="21"/>
      <c r="K367" s="21"/>
      <c r="L367" s="21"/>
      <c r="M367" s="21"/>
      <c r="N367" s="21"/>
      <c r="O367" s="21"/>
      <c r="P367" s="28"/>
      <c r="Q367" s="28"/>
      <c r="R367" s="28"/>
      <c r="S367" s="28"/>
      <c r="T367" s="21"/>
      <c r="U367" s="21"/>
      <c r="V367" s="21"/>
      <c r="W367" s="21"/>
      <c r="X367" s="21"/>
      <c r="Y367" s="21"/>
      <c r="Z367" s="21"/>
    </row>
    <row r="368" spans="1:26" ht="10.5" customHeight="1" x14ac:dyDescent="0.25">
      <c r="A368" s="21"/>
      <c r="B368" s="21"/>
      <c r="C368" s="21"/>
      <c r="D368" s="21"/>
      <c r="E368" s="21"/>
      <c r="F368" s="21"/>
      <c r="G368" s="21"/>
      <c r="H368" s="21"/>
      <c r="I368" s="21"/>
      <c r="J368" s="21"/>
      <c r="K368" s="21"/>
      <c r="L368" s="21"/>
      <c r="M368" s="21"/>
      <c r="N368" s="21"/>
      <c r="O368" s="21"/>
      <c r="P368" s="28"/>
      <c r="Q368" s="28"/>
      <c r="R368" s="28"/>
      <c r="S368" s="28"/>
      <c r="T368" s="21"/>
      <c r="U368" s="21"/>
      <c r="V368" s="21"/>
      <c r="W368" s="21"/>
      <c r="X368" s="21"/>
      <c r="Y368" s="21"/>
      <c r="Z368" s="21"/>
    </row>
    <row r="369" spans="1:26" ht="10.5" customHeight="1" x14ac:dyDescent="0.25">
      <c r="A369" s="21"/>
      <c r="B369" s="21"/>
      <c r="C369" s="21"/>
      <c r="D369" s="21"/>
      <c r="E369" s="21"/>
      <c r="F369" s="21"/>
      <c r="G369" s="21"/>
      <c r="H369" s="21"/>
      <c r="I369" s="21"/>
      <c r="J369" s="21"/>
      <c r="K369" s="21"/>
      <c r="L369" s="21"/>
      <c r="M369" s="21"/>
      <c r="N369" s="21"/>
      <c r="O369" s="21"/>
      <c r="P369" s="28"/>
      <c r="Q369" s="28"/>
      <c r="R369" s="28"/>
      <c r="S369" s="28"/>
      <c r="T369" s="21"/>
      <c r="U369" s="21"/>
      <c r="V369" s="21"/>
      <c r="W369" s="21"/>
      <c r="X369" s="21"/>
      <c r="Y369" s="21"/>
      <c r="Z369" s="21"/>
    </row>
    <row r="370" spans="1:26" ht="10.5" customHeight="1" x14ac:dyDescent="0.25">
      <c r="A370" s="21"/>
      <c r="B370" s="21"/>
      <c r="C370" s="21"/>
      <c r="D370" s="21"/>
      <c r="E370" s="21"/>
      <c r="F370" s="21"/>
      <c r="G370" s="21"/>
      <c r="H370" s="21"/>
      <c r="I370" s="21"/>
      <c r="J370" s="21"/>
      <c r="K370" s="21"/>
      <c r="L370" s="21"/>
      <c r="M370" s="21"/>
      <c r="N370" s="21"/>
      <c r="O370" s="21"/>
      <c r="P370" s="28"/>
      <c r="Q370" s="28"/>
      <c r="R370" s="28"/>
      <c r="S370" s="28"/>
      <c r="T370" s="21"/>
      <c r="U370" s="21"/>
      <c r="V370" s="21"/>
      <c r="W370" s="21"/>
      <c r="X370" s="21"/>
      <c r="Y370" s="21"/>
      <c r="Z370" s="21"/>
    </row>
    <row r="371" spans="1:26" ht="10.5" customHeight="1" x14ac:dyDescent="0.25">
      <c r="A371" s="21"/>
      <c r="B371" s="21"/>
      <c r="C371" s="21"/>
      <c r="D371" s="21"/>
      <c r="E371" s="21"/>
      <c r="F371" s="21"/>
      <c r="G371" s="21"/>
      <c r="H371" s="21"/>
      <c r="I371" s="21"/>
      <c r="J371" s="21"/>
      <c r="K371" s="21"/>
      <c r="L371" s="21"/>
      <c r="M371" s="21"/>
      <c r="N371" s="21"/>
      <c r="O371" s="21"/>
      <c r="P371" s="28"/>
      <c r="Q371" s="28"/>
      <c r="R371" s="28"/>
      <c r="S371" s="28"/>
      <c r="T371" s="21"/>
      <c r="U371" s="21"/>
      <c r="V371" s="21"/>
      <c r="W371" s="21"/>
      <c r="X371" s="21"/>
      <c r="Y371" s="21"/>
      <c r="Z371" s="21"/>
    </row>
    <row r="372" spans="1:26" ht="10.5" customHeight="1" x14ac:dyDescent="0.25">
      <c r="A372" s="21"/>
      <c r="B372" s="21"/>
      <c r="C372" s="21"/>
      <c r="D372" s="21"/>
      <c r="E372" s="21"/>
      <c r="F372" s="21"/>
      <c r="G372" s="21"/>
      <c r="H372" s="21"/>
      <c r="I372" s="21"/>
      <c r="J372" s="21"/>
      <c r="K372" s="21"/>
      <c r="L372" s="21"/>
      <c r="M372" s="21"/>
      <c r="N372" s="21"/>
      <c r="O372" s="21"/>
      <c r="P372" s="28"/>
      <c r="Q372" s="28"/>
      <c r="R372" s="28"/>
      <c r="S372" s="28"/>
      <c r="T372" s="21"/>
      <c r="U372" s="21"/>
      <c r="V372" s="21"/>
      <c r="W372" s="21"/>
      <c r="X372" s="21"/>
      <c r="Y372" s="21"/>
      <c r="Z372" s="21"/>
    </row>
    <row r="373" spans="1:26" ht="10.5" customHeight="1" x14ac:dyDescent="0.25">
      <c r="A373" s="21"/>
      <c r="B373" s="21"/>
      <c r="C373" s="21"/>
      <c r="D373" s="21"/>
      <c r="E373" s="21"/>
      <c r="F373" s="21"/>
      <c r="G373" s="21"/>
      <c r="H373" s="21"/>
      <c r="I373" s="21"/>
      <c r="J373" s="21"/>
      <c r="K373" s="21"/>
      <c r="L373" s="21"/>
      <c r="M373" s="21"/>
      <c r="N373" s="21"/>
      <c r="O373" s="21"/>
      <c r="P373" s="28"/>
      <c r="Q373" s="28"/>
      <c r="R373" s="28"/>
      <c r="S373" s="28"/>
      <c r="T373" s="21"/>
      <c r="U373" s="21"/>
      <c r="V373" s="21"/>
      <c r="W373" s="21"/>
      <c r="X373" s="21"/>
      <c r="Y373" s="21"/>
      <c r="Z373" s="21"/>
    </row>
    <row r="374" spans="1:26" ht="10.5" customHeight="1" x14ac:dyDescent="0.25">
      <c r="A374" s="21"/>
      <c r="B374" s="21"/>
      <c r="C374" s="21"/>
      <c r="D374" s="21"/>
      <c r="E374" s="21"/>
      <c r="F374" s="21"/>
      <c r="G374" s="21"/>
      <c r="H374" s="21"/>
      <c r="I374" s="21"/>
      <c r="J374" s="21"/>
      <c r="K374" s="21"/>
      <c r="L374" s="21"/>
      <c r="M374" s="21"/>
      <c r="N374" s="21"/>
      <c r="O374" s="21"/>
      <c r="P374" s="28"/>
      <c r="Q374" s="28"/>
      <c r="R374" s="28"/>
      <c r="S374" s="28"/>
      <c r="T374" s="21"/>
      <c r="U374" s="21"/>
      <c r="V374" s="21"/>
      <c r="W374" s="21"/>
      <c r="X374" s="21"/>
      <c r="Y374" s="21"/>
      <c r="Z374" s="21"/>
    </row>
    <row r="375" spans="1:26" ht="10.5" customHeight="1" x14ac:dyDescent="0.25">
      <c r="A375" s="21"/>
      <c r="B375" s="21"/>
      <c r="C375" s="21"/>
      <c r="D375" s="21"/>
      <c r="E375" s="21"/>
      <c r="F375" s="21"/>
      <c r="G375" s="21"/>
      <c r="H375" s="21"/>
      <c r="I375" s="21"/>
      <c r="J375" s="21"/>
      <c r="K375" s="21"/>
      <c r="L375" s="21"/>
      <c r="M375" s="21"/>
      <c r="N375" s="21"/>
      <c r="O375" s="21"/>
      <c r="P375" s="28"/>
      <c r="Q375" s="28"/>
      <c r="R375" s="28"/>
      <c r="S375" s="28"/>
      <c r="T375" s="21"/>
      <c r="U375" s="21"/>
      <c r="V375" s="21"/>
      <c r="W375" s="21"/>
      <c r="X375" s="21"/>
      <c r="Y375" s="21"/>
      <c r="Z375" s="21"/>
    </row>
    <row r="376" spans="1:26" ht="10.5" customHeight="1" x14ac:dyDescent="0.25">
      <c r="A376" s="21"/>
      <c r="B376" s="21"/>
      <c r="C376" s="21"/>
      <c r="D376" s="21"/>
      <c r="E376" s="21"/>
      <c r="F376" s="21"/>
      <c r="G376" s="21"/>
      <c r="H376" s="21"/>
      <c r="I376" s="21"/>
      <c r="J376" s="21"/>
      <c r="K376" s="21"/>
      <c r="L376" s="21"/>
      <c r="M376" s="21"/>
      <c r="N376" s="21"/>
      <c r="O376" s="21"/>
      <c r="P376" s="28"/>
      <c r="Q376" s="28"/>
      <c r="R376" s="28"/>
      <c r="S376" s="28"/>
      <c r="T376" s="21"/>
      <c r="U376" s="21"/>
      <c r="V376" s="21"/>
      <c r="W376" s="21"/>
      <c r="X376" s="21"/>
      <c r="Y376" s="21"/>
      <c r="Z376" s="21"/>
    </row>
    <row r="377" spans="1:26" ht="10.5" customHeight="1" x14ac:dyDescent="0.25">
      <c r="A377" s="21"/>
      <c r="B377" s="21"/>
      <c r="C377" s="21"/>
      <c r="D377" s="21"/>
      <c r="E377" s="21"/>
      <c r="F377" s="21"/>
      <c r="G377" s="21"/>
      <c r="H377" s="21"/>
      <c r="I377" s="21"/>
      <c r="J377" s="21"/>
      <c r="K377" s="21"/>
      <c r="L377" s="21"/>
      <c r="M377" s="21"/>
      <c r="N377" s="21"/>
      <c r="O377" s="21"/>
      <c r="P377" s="28"/>
      <c r="Q377" s="28"/>
      <c r="R377" s="28"/>
      <c r="S377" s="28"/>
      <c r="T377" s="21"/>
      <c r="U377" s="21"/>
      <c r="V377" s="21"/>
      <c r="W377" s="21"/>
      <c r="X377" s="21"/>
      <c r="Y377" s="21"/>
      <c r="Z377" s="21"/>
    </row>
    <row r="378" spans="1:26" ht="10.5" customHeight="1" x14ac:dyDescent="0.25">
      <c r="A378" s="21"/>
      <c r="B378" s="21"/>
      <c r="C378" s="21"/>
      <c r="D378" s="21"/>
      <c r="E378" s="21"/>
      <c r="F378" s="21"/>
      <c r="G378" s="21"/>
      <c r="H378" s="21"/>
      <c r="I378" s="21"/>
      <c r="J378" s="21"/>
      <c r="K378" s="21"/>
      <c r="L378" s="21"/>
      <c r="M378" s="21"/>
      <c r="N378" s="21"/>
      <c r="O378" s="21"/>
      <c r="P378" s="28"/>
      <c r="Q378" s="28"/>
      <c r="R378" s="28"/>
      <c r="S378" s="28"/>
      <c r="T378" s="21"/>
      <c r="U378" s="21"/>
      <c r="V378" s="21"/>
      <c r="W378" s="21"/>
      <c r="X378" s="21"/>
      <c r="Y378" s="21"/>
      <c r="Z378" s="21"/>
    </row>
    <row r="379" spans="1:26" ht="10.5" customHeight="1" x14ac:dyDescent="0.25">
      <c r="A379" s="21"/>
      <c r="B379" s="21"/>
      <c r="C379" s="21"/>
      <c r="D379" s="21"/>
      <c r="E379" s="21"/>
      <c r="F379" s="21"/>
      <c r="G379" s="21"/>
      <c r="H379" s="21"/>
      <c r="I379" s="21"/>
      <c r="J379" s="21"/>
      <c r="K379" s="21"/>
      <c r="L379" s="21"/>
      <c r="M379" s="21"/>
      <c r="N379" s="21"/>
      <c r="O379" s="21"/>
      <c r="P379" s="28"/>
      <c r="Q379" s="28"/>
      <c r="R379" s="28"/>
      <c r="S379" s="28"/>
      <c r="T379" s="21"/>
      <c r="U379" s="21"/>
      <c r="V379" s="21"/>
      <c r="W379" s="21"/>
      <c r="X379" s="21"/>
      <c r="Y379" s="21"/>
      <c r="Z379" s="21"/>
    </row>
    <row r="380" spans="1:26" ht="10.5" customHeight="1" x14ac:dyDescent="0.25">
      <c r="A380" s="21"/>
      <c r="B380" s="21"/>
      <c r="C380" s="21"/>
      <c r="D380" s="21"/>
      <c r="E380" s="21"/>
      <c r="F380" s="21"/>
      <c r="G380" s="21"/>
      <c r="H380" s="21"/>
      <c r="I380" s="21"/>
      <c r="J380" s="21"/>
      <c r="K380" s="21"/>
      <c r="L380" s="21"/>
      <c r="M380" s="21"/>
      <c r="N380" s="21"/>
      <c r="O380" s="21"/>
      <c r="P380" s="28"/>
      <c r="Q380" s="28"/>
      <c r="R380" s="28"/>
      <c r="S380" s="28"/>
      <c r="T380" s="21"/>
      <c r="U380" s="21"/>
      <c r="V380" s="21"/>
      <c r="W380" s="21"/>
      <c r="X380" s="21"/>
      <c r="Y380" s="21"/>
      <c r="Z380" s="21"/>
    </row>
    <row r="381" spans="1:26" ht="10.5" customHeight="1" x14ac:dyDescent="0.25">
      <c r="A381" s="21"/>
      <c r="B381" s="21"/>
      <c r="C381" s="21"/>
      <c r="D381" s="21"/>
      <c r="E381" s="21"/>
      <c r="F381" s="21"/>
      <c r="G381" s="21"/>
      <c r="H381" s="21"/>
      <c r="I381" s="21"/>
      <c r="J381" s="21"/>
      <c r="K381" s="21"/>
      <c r="L381" s="21"/>
      <c r="M381" s="21"/>
      <c r="N381" s="21"/>
      <c r="O381" s="21"/>
      <c r="P381" s="28"/>
      <c r="Q381" s="28"/>
      <c r="R381" s="28"/>
      <c r="S381" s="28"/>
      <c r="T381" s="21"/>
      <c r="U381" s="21"/>
      <c r="V381" s="21"/>
      <c r="W381" s="21"/>
      <c r="X381" s="21"/>
      <c r="Y381" s="21"/>
      <c r="Z381" s="21"/>
    </row>
    <row r="382" spans="1:26" ht="10.5" customHeight="1" x14ac:dyDescent="0.25">
      <c r="A382" s="21"/>
      <c r="B382" s="21"/>
      <c r="C382" s="21"/>
      <c r="D382" s="21"/>
      <c r="E382" s="21"/>
      <c r="F382" s="21"/>
      <c r="G382" s="21"/>
      <c r="H382" s="21"/>
      <c r="I382" s="21"/>
      <c r="J382" s="21"/>
      <c r="K382" s="21"/>
      <c r="L382" s="21"/>
      <c r="M382" s="21"/>
      <c r="N382" s="21"/>
      <c r="O382" s="21"/>
      <c r="P382" s="28"/>
      <c r="Q382" s="28"/>
      <c r="R382" s="28"/>
      <c r="S382" s="28"/>
      <c r="T382" s="21"/>
      <c r="U382" s="21"/>
      <c r="V382" s="21"/>
      <c r="W382" s="21"/>
      <c r="X382" s="21"/>
      <c r="Y382" s="21"/>
      <c r="Z382" s="21"/>
    </row>
    <row r="383" spans="1:26" ht="10.5" customHeight="1" x14ac:dyDescent="0.25">
      <c r="A383" s="21"/>
      <c r="B383" s="21"/>
      <c r="C383" s="21"/>
      <c r="D383" s="21"/>
      <c r="E383" s="21"/>
      <c r="F383" s="21"/>
      <c r="G383" s="21"/>
      <c r="H383" s="21"/>
      <c r="I383" s="21"/>
      <c r="J383" s="21"/>
      <c r="K383" s="21"/>
      <c r="L383" s="21"/>
      <c r="M383" s="21"/>
      <c r="N383" s="21"/>
      <c r="O383" s="21"/>
      <c r="P383" s="28"/>
      <c r="Q383" s="28"/>
      <c r="R383" s="28"/>
      <c r="S383" s="28"/>
      <c r="T383" s="21"/>
      <c r="U383" s="21"/>
      <c r="V383" s="21"/>
      <c r="W383" s="21"/>
      <c r="X383" s="21"/>
      <c r="Y383" s="21"/>
      <c r="Z383" s="21"/>
    </row>
    <row r="384" spans="1:26" ht="10.5" customHeight="1" x14ac:dyDescent="0.25">
      <c r="A384" s="21"/>
      <c r="B384" s="21"/>
      <c r="C384" s="21"/>
      <c r="D384" s="21"/>
      <c r="E384" s="21"/>
      <c r="F384" s="21"/>
      <c r="G384" s="21"/>
      <c r="H384" s="21"/>
      <c r="I384" s="21"/>
      <c r="J384" s="21"/>
      <c r="K384" s="21"/>
      <c r="L384" s="21"/>
      <c r="M384" s="21"/>
      <c r="N384" s="21"/>
      <c r="O384" s="21"/>
      <c r="P384" s="28"/>
      <c r="Q384" s="28"/>
      <c r="R384" s="28"/>
      <c r="S384" s="28"/>
      <c r="T384" s="21"/>
      <c r="U384" s="21"/>
      <c r="V384" s="21"/>
      <c r="W384" s="21"/>
      <c r="X384" s="21"/>
      <c r="Y384" s="21"/>
      <c r="Z384" s="21"/>
    </row>
    <row r="385" spans="1:26" ht="10.5" customHeight="1" x14ac:dyDescent="0.25">
      <c r="A385" s="21"/>
      <c r="B385" s="21"/>
      <c r="C385" s="21"/>
      <c r="D385" s="21"/>
      <c r="E385" s="21"/>
      <c r="F385" s="21"/>
      <c r="G385" s="21"/>
      <c r="H385" s="21"/>
      <c r="I385" s="21"/>
      <c r="J385" s="21"/>
      <c r="K385" s="21"/>
      <c r="L385" s="21"/>
      <c r="M385" s="21"/>
      <c r="N385" s="21"/>
      <c r="O385" s="21"/>
      <c r="P385" s="28"/>
      <c r="Q385" s="28"/>
      <c r="R385" s="28"/>
      <c r="S385" s="28"/>
      <c r="T385" s="21"/>
      <c r="U385" s="21"/>
      <c r="V385" s="21"/>
      <c r="W385" s="21"/>
      <c r="X385" s="21"/>
      <c r="Y385" s="21"/>
      <c r="Z385" s="21"/>
    </row>
    <row r="386" spans="1:26" ht="10.5" customHeight="1" x14ac:dyDescent="0.25">
      <c r="A386" s="21"/>
      <c r="B386" s="21"/>
      <c r="C386" s="21"/>
      <c r="D386" s="21"/>
      <c r="E386" s="21"/>
      <c r="F386" s="21"/>
      <c r="G386" s="21"/>
      <c r="H386" s="21"/>
      <c r="I386" s="21"/>
      <c r="J386" s="21"/>
      <c r="K386" s="21"/>
      <c r="L386" s="21"/>
      <c r="M386" s="21"/>
      <c r="N386" s="21"/>
      <c r="O386" s="21"/>
      <c r="P386" s="28"/>
      <c r="Q386" s="28"/>
      <c r="R386" s="28"/>
      <c r="S386" s="28"/>
      <c r="T386" s="21"/>
      <c r="U386" s="21"/>
      <c r="V386" s="21"/>
      <c r="W386" s="21"/>
      <c r="X386" s="21"/>
      <c r="Y386" s="21"/>
      <c r="Z386" s="21"/>
    </row>
    <row r="387" spans="1:26" ht="10.5" customHeight="1" x14ac:dyDescent="0.25">
      <c r="A387" s="21"/>
      <c r="B387" s="21"/>
      <c r="C387" s="21"/>
      <c r="D387" s="21"/>
      <c r="E387" s="21"/>
      <c r="F387" s="21"/>
      <c r="G387" s="21"/>
      <c r="H387" s="21"/>
      <c r="I387" s="21"/>
      <c r="J387" s="21"/>
      <c r="K387" s="21"/>
      <c r="L387" s="21"/>
      <c r="M387" s="21"/>
      <c r="N387" s="21"/>
      <c r="O387" s="21"/>
      <c r="P387" s="28"/>
      <c r="Q387" s="28"/>
      <c r="R387" s="28"/>
      <c r="S387" s="28"/>
      <c r="T387" s="21"/>
      <c r="U387" s="21"/>
      <c r="V387" s="21"/>
      <c r="W387" s="21"/>
      <c r="X387" s="21"/>
      <c r="Y387" s="21"/>
      <c r="Z387" s="21"/>
    </row>
    <row r="388" spans="1:26" ht="10.5" customHeight="1" x14ac:dyDescent="0.25">
      <c r="A388" s="21"/>
      <c r="B388" s="21"/>
      <c r="C388" s="21"/>
      <c r="D388" s="21"/>
      <c r="E388" s="21"/>
      <c r="F388" s="21"/>
      <c r="G388" s="21"/>
      <c r="H388" s="21"/>
      <c r="I388" s="21"/>
      <c r="J388" s="21"/>
      <c r="K388" s="21"/>
      <c r="L388" s="21"/>
      <c r="M388" s="21"/>
      <c r="N388" s="21"/>
      <c r="O388" s="21"/>
      <c r="P388" s="28"/>
      <c r="Q388" s="28"/>
      <c r="R388" s="28"/>
      <c r="S388" s="28"/>
      <c r="T388" s="21"/>
      <c r="U388" s="21"/>
      <c r="V388" s="21"/>
      <c r="W388" s="21"/>
      <c r="X388" s="21"/>
      <c r="Y388" s="21"/>
      <c r="Z388" s="21"/>
    </row>
    <row r="389" spans="1:26" ht="10.5" customHeight="1" x14ac:dyDescent="0.25">
      <c r="A389" s="21"/>
      <c r="B389" s="21"/>
      <c r="C389" s="21"/>
      <c r="D389" s="21"/>
      <c r="E389" s="21"/>
      <c r="F389" s="21"/>
      <c r="G389" s="21"/>
      <c r="H389" s="21"/>
      <c r="I389" s="21"/>
      <c r="J389" s="21"/>
      <c r="K389" s="21"/>
      <c r="L389" s="21"/>
      <c r="M389" s="21"/>
      <c r="N389" s="21"/>
      <c r="O389" s="21"/>
      <c r="P389" s="28"/>
      <c r="Q389" s="28"/>
      <c r="R389" s="28"/>
      <c r="S389" s="28"/>
      <c r="T389" s="21"/>
      <c r="U389" s="21"/>
      <c r="V389" s="21"/>
      <c r="W389" s="21"/>
      <c r="X389" s="21"/>
      <c r="Y389" s="21"/>
      <c r="Z389" s="21"/>
    </row>
    <row r="390" spans="1:26" ht="10.5" customHeight="1" x14ac:dyDescent="0.25">
      <c r="A390" s="21"/>
      <c r="B390" s="21"/>
      <c r="C390" s="21"/>
      <c r="D390" s="21"/>
      <c r="E390" s="21"/>
      <c r="F390" s="21"/>
      <c r="G390" s="21"/>
      <c r="H390" s="21"/>
      <c r="I390" s="21"/>
      <c r="J390" s="21"/>
      <c r="K390" s="21"/>
      <c r="L390" s="21"/>
      <c r="M390" s="21"/>
      <c r="N390" s="21"/>
      <c r="O390" s="21"/>
      <c r="P390" s="28"/>
      <c r="Q390" s="28"/>
      <c r="R390" s="28"/>
      <c r="S390" s="28"/>
      <c r="T390" s="21"/>
      <c r="U390" s="21"/>
      <c r="V390" s="21"/>
      <c r="W390" s="21"/>
      <c r="X390" s="21"/>
      <c r="Y390" s="21"/>
      <c r="Z390" s="21"/>
    </row>
    <row r="391" spans="1:26" ht="10.5" customHeight="1" x14ac:dyDescent="0.25">
      <c r="A391" s="21"/>
      <c r="B391" s="21"/>
      <c r="C391" s="21"/>
      <c r="D391" s="21"/>
      <c r="E391" s="21"/>
      <c r="F391" s="21"/>
      <c r="G391" s="21"/>
      <c r="H391" s="21"/>
      <c r="I391" s="21"/>
      <c r="J391" s="21"/>
      <c r="K391" s="21"/>
      <c r="L391" s="21"/>
      <c r="M391" s="21"/>
      <c r="N391" s="21"/>
      <c r="O391" s="21"/>
      <c r="P391" s="28"/>
      <c r="Q391" s="28"/>
      <c r="R391" s="28"/>
      <c r="S391" s="28"/>
      <c r="T391" s="21"/>
      <c r="U391" s="21"/>
      <c r="V391" s="21"/>
      <c r="W391" s="21"/>
      <c r="X391" s="21"/>
      <c r="Y391" s="21"/>
      <c r="Z391" s="21"/>
    </row>
    <row r="392" spans="1:26" ht="10.5" customHeight="1" x14ac:dyDescent="0.25">
      <c r="A392" s="21"/>
      <c r="B392" s="21"/>
      <c r="C392" s="21"/>
      <c r="D392" s="21"/>
      <c r="E392" s="21"/>
      <c r="F392" s="21"/>
      <c r="G392" s="21"/>
      <c r="H392" s="21"/>
      <c r="I392" s="21"/>
      <c r="J392" s="21"/>
      <c r="K392" s="21"/>
      <c r="L392" s="21"/>
      <c r="M392" s="21"/>
      <c r="N392" s="21"/>
      <c r="O392" s="21"/>
      <c r="P392" s="28"/>
      <c r="Q392" s="28"/>
      <c r="R392" s="28"/>
      <c r="S392" s="28"/>
      <c r="T392" s="21"/>
      <c r="U392" s="21"/>
      <c r="V392" s="21"/>
      <c r="W392" s="21"/>
      <c r="X392" s="21"/>
      <c r="Y392" s="21"/>
      <c r="Z392" s="21"/>
    </row>
    <row r="393" spans="1:26" ht="10.5" customHeight="1" x14ac:dyDescent="0.25">
      <c r="A393" s="21"/>
      <c r="B393" s="21"/>
      <c r="C393" s="21"/>
      <c r="D393" s="21"/>
      <c r="E393" s="21"/>
      <c r="F393" s="21"/>
      <c r="G393" s="21"/>
      <c r="H393" s="21"/>
      <c r="I393" s="21"/>
      <c r="J393" s="21"/>
      <c r="K393" s="21"/>
      <c r="L393" s="21"/>
      <c r="M393" s="21"/>
      <c r="N393" s="21"/>
      <c r="O393" s="21"/>
      <c r="P393" s="28"/>
      <c r="Q393" s="28"/>
      <c r="R393" s="28"/>
      <c r="S393" s="28"/>
      <c r="T393" s="21"/>
      <c r="U393" s="21"/>
      <c r="V393" s="21"/>
      <c r="W393" s="21"/>
      <c r="X393" s="21"/>
      <c r="Y393" s="21"/>
      <c r="Z393" s="21"/>
    </row>
    <row r="394" spans="1:26" ht="10.5" customHeight="1" x14ac:dyDescent="0.25">
      <c r="A394" s="21"/>
      <c r="B394" s="21"/>
      <c r="C394" s="21"/>
      <c r="D394" s="21"/>
      <c r="E394" s="21"/>
      <c r="F394" s="21"/>
      <c r="G394" s="21"/>
      <c r="H394" s="21"/>
      <c r="I394" s="21"/>
      <c r="J394" s="21"/>
      <c r="K394" s="21"/>
      <c r="L394" s="21"/>
      <c r="M394" s="21"/>
      <c r="N394" s="21"/>
      <c r="O394" s="21"/>
      <c r="P394" s="28"/>
      <c r="Q394" s="28"/>
      <c r="R394" s="28"/>
      <c r="S394" s="28"/>
      <c r="T394" s="21"/>
      <c r="U394" s="21"/>
      <c r="V394" s="21"/>
      <c r="W394" s="21"/>
      <c r="X394" s="21"/>
      <c r="Y394" s="21"/>
      <c r="Z394" s="21"/>
    </row>
    <row r="395" spans="1:26" ht="10.5" customHeight="1" x14ac:dyDescent="0.25">
      <c r="A395" s="21"/>
      <c r="B395" s="21"/>
      <c r="C395" s="21"/>
      <c r="D395" s="21"/>
      <c r="E395" s="21"/>
      <c r="F395" s="21"/>
      <c r="G395" s="21"/>
      <c r="H395" s="21"/>
      <c r="I395" s="21"/>
      <c r="J395" s="21"/>
      <c r="K395" s="21"/>
      <c r="L395" s="21"/>
      <c r="M395" s="21"/>
      <c r="N395" s="21"/>
      <c r="O395" s="21"/>
      <c r="P395" s="28"/>
      <c r="Q395" s="28"/>
      <c r="R395" s="28"/>
      <c r="S395" s="28"/>
      <c r="T395" s="21"/>
      <c r="U395" s="21"/>
      <c r="V395" s="21"/>
      <c r="W395" s="21"/>
      <c r="X395" s="21"/>
      <c r="Y395" s="21"/>
      <c r="Z395" s="21"/>
    </row>
    <row r="396" spans="1:26" ht="10.5" customHeight="1" x14ac:dyDescent="0.25">
      <c r="A396" s="21"/>
      <c r="B396" s="21"/>
      <c r="C396" s="21"/>
      <c r="D396" s="21"/>
      <c r="E396" s="21"/>
      <c r="F396" s="21"/>
      <c r="G396" s="21"/>
      <c r="H396" s="21"/>
      <c r="I396" s="21"/>
      <c r="J396" s="21"/>
      <c r="K396" s="21"/>
      <c r="L396" s="21"/>
      <c r="M396" s="21"/>
      <c r="N396" s="21"/>
      <c r="O396" s="21"/>
      <c r="P396" s="28"/>
      <c r="Q396" s="28"/>
      <c r="R396" s="28"/>
      <c r="S396" s="28"/>
      <c r="T396" s="21"/>
      <c r="U396" s="21"/>
      <c r="V396" s="21"/>
      <c r="W396" s="21"/>
      <c r="X396" s="21"/>
      <c r="Y396" s="21"/>
      <c r="Z396" s="21"/>
    </row>
    <row r="397" spans="1:26" ht="10.5" customHeight="1" x14ac:dyDescent="0.25">
      <c r="A397" s="21"/>
      <c r="B397" s="21"/>
      <c r="C397" s="21"/>
      <c r="D397" s="21"/>
      <c r="E397" s="21"/>
      <c r="F397" s="21"/>
      <c r="G397" s="21"/>
      <c r="H397" s="21"/>
      <c r="I397" s="21"/>
      <c r="J397" s="21"/>
      <c r="K397" s="21"/>
      <c r="L397" s="21"/>
      <c r="M397" s="21"/>
      <c r="N397" s="21"/>
      <c r="O397" s="21"/>
      <c r="P397" s="28"/>
      <c r="Q397" s="28"/>
      <c r="R397" s="28"/>
      <c r="S397" s="28"/>
      <c r="T397" s="21"/>
      <c r="U397" s="21"/>
      <c r="V397" s="21"/>
      <c r="W397" s="21"/>
      <c r="X397" s="21"/>
      <c r="Y397" s="21"/>
      <c r="Z397" s="21"/>
    </row>
    <row r="398" spans="1:26" ht="10.5" customHeight="1" x14ac:dyDescent="0.25">
      <c r="A398" s="21"/>
      <c r="B398" s="21"/>
      <c r="C398" s="21"/>
      <c r="D398" s="21"/>
      <c r="E398" s="21"/>
      <c r="F398" s="21"/>
      <c r="G398" s="21"/>
      <c r="H398" s="21"/>
      <c r="I398" s="21"/>
      <c r="J398" s="21"/>
      <c r="K398" s="21"/>
      <c r="L398" s="21"/>
      <c r="M398" s="21"/>
      <c r="N398" s="21"/>
      <c r="O398" s="21"/>
      <c r="P398" s="28"/>
      <c r="Q398" s="28"/>
      <c r="R398" s="28"/>
      <c r="S398" s="28"/>
      <c r="T398" s="21"/>
      <c r="U398" s="21"/>
      <c r="V398" s="21"/>
      <c r="W398" s="21"/>
      <c r="X398" s="21"/>
      <c r="Y398" s="21"/>
      <c r="Z398" s="21"/>
    </row>
    <row r="399" spans="1:26" ht="10.5" customHeight="1" x14ac:dyDescent="0.25">
      <c r="A399" s="21"/>
      <c r="B399" s="21"/>
      <c r="C399" s="21"/>
      <c r="D399" s="21"/>
      <c r="E399" s="21"/>
      <c r="F399" s="21"/>
      <c r="G399" s="21"/>
      <c r="H399" s="21"/>
      <c r="I399" s="21"/>
      <c r="J399" s="21"/>
      <c r="K399" s="21"/>
      <c r="L399" s="21"/>
      <c r="M399" s="21"/>
      <c r="N399" s="21"/>
      <c r="O399" s="21"/>
      <c r="P399" s="28"/>
      <c r="Q399" s="28"/>
      <c r="R399" s="28"/>
      <c r="S399" s="28"/>
      <c r="T399" s="21"/>
      <c r="U399" s="21"/>
      <c r="V399" s="21"/>
      <c r="W399" s="21"/>
      <c r="X399" s="21"/>
      <c r="Y399" s="21"/>
      <c r="Z399" s="21"/>
    </row>
    <row r="400" spans="1:26" ht="10.5" customHeight="1" x14ac:dyDescent="0.25">
      <c r="A400" s="21"/>
      <c r="B400" s="21"/>
      <c r="C400" s="21"/>
      <c r="D400" s="21"/>
      <c r="E400" s="21"/>
      <c r="F400" s="21"/>
      <c r="G400" s="21"/>
      <c r="H400" s="21"/>
      <c r="I400" s="21"/>
      <c r="J400" s="21"/>
      <c r="K400" s="21"/>
      <c r="L400" s="21"/>
      <c r="M400" s="21"/>
      <c r="N400" s="21"/>
      <c r="O400" s="21"/>
      <c r="P400" s="28"/>
      <c r="Q400" s="28"/>
      <c r="R400" s="28"/>
      <c r="S400" s="28"/>
      <c r="T400" s="21"/>
      <c r="U400" s="21"/>
      <c r="V400" s="21"/>
      <c r="W400" s="21"/>
      <c r="X400" s="21"/>
      <c r="Y400" s="21"/>
      <c r="Z400" s="21"/>
    </row>
    <row r="401" spans="1:26" ht="10.5" customHeight="1" x14ac:dyDescent="0.25">
      <c r="A401" s="21"/>
      <c r="B401" s="21"/>
      <c r="C401" s="21"/>
      <c r="D401" s="21"/>
      <c r="E401" s="21"/>
      <c r="F401" s="21"/>
      <c r="G401" s="21"/>
      <c r="H401" s="21"/>
      <c r="I401" s="21"/>
      <c r="J401" s="21"/>
      <c r="K401" s="21"/>
      <c r="L401" s="21"/>
      <c r="M401" s="21"/>
      <c r="N401" s="21"/>
      <c r="O401" s="21"/>
      <c r="P401" s="28"/>
      <c r="Q401" s="28"/>
      <c r="R401" s="28"/>
      <c r="S401" s="28"/>
      <c r="T401" s="21"/>
      <c r="U401" s="21"/>
      <c r="V401" s="21"/>
      <c r="W401" s="21"/>
      <c r="X401" s="21"/>
      <c r="Y401" s="21"/>
      <c r="Z401" s="21"/>
    </row>
    <row r="402" spans="1:26" ht="10.5" customHeight="1" x14ac:dyDescent="0.25">
      <c r="A402" s="21"/>
      <c r="B402" s="21"/>
      <c r="C402" s="21"/>
      <c r="D402" s="21"/>
      <c r="E402" s="21"/>
      <c r="F402" s="21"/>
      <c r="G402" s="21"/>
      <c r="H402" s="21"/>
      <c r="I402" s="21"/>
      <c r="J402" s="21"/>
      <c r="K402" s="21"/>
      <c r="L402" s="21"/>
      <c r="M402" s="21"/>
      <c r="N402" s="21"/>
      <c r="O402" s="21"/>
      <c r="P402" s="28"/>
      <c r="Q402" s="28"/>
      <c r="R402" s="28"/>
      <c r="S402" s="28"/>
      <c r="T402" s="21"/>
      <c r="U402" s="21"/>
      <c r="V402" s="21"/>
      <c r="W402" s="21"/>
      <c r="X402" s="21"/>
      <c r="Y402" s="21"/>
      <c r="Z402" s="21"/>
    </row>
    <row r="403" spans="1:26" ht="10.5" customHeight="1" x14ac:dyDescent="0.25">
      <c r="A403" s="21"/>
      <c r="B403" s="21"/>
      <c r="C403" s="21"/>
      <c r="D403" s="21"/>
      <c r="E403" s="21"/>
      <c r="F403" s="21"/>
      <c r="G403" s="21"/>
      <c r="H403" s="21"/>
      <c r="I403" s="21"/>
      <c r="J403" s="21"/>
      <c r="K403" s="21"/>
      <c r="L403" s="21"/>
      <c r="M403" s="21"/>
      <c r="N403" s="21"/>
      <c r="O403" s="21"/>
      <c r="P403" s="28"/>
      <c r="Q403" s="28"/>
      <c r="R403" s="28"/>
      <c r="S403" s="28"/>
      <c r="T403" s="21"/>
      <c r="U403" s="21"/>
      <c r="V403" s="21"/>
      <c r="W403" s="21"/>
      <c r="X403" s="21"/>
      <c r="Y403" s="21"/>
      <c r="Z403" s="21"/>
    </row>
    <row r="404" spans="1:26" ht="10.5" customHeight="1" x14ac:dyDescent="0.25">
      <c r="A404" s="21"/>
      <c r="B404" s="21"/>
      <c r="C404" s="21"/>
      <c r="D404" s="21"/>
      <c r="E404" s="21"/>
      <c r="F404" s="21"/>
      <c r="G404" s="21"/>
      <c r="H404" s="21"/>
      <c r="I404" s="21"/>
      <c r="J404" s="21"/>
      <c r="K404" s="21"/>
      <c r="L404" s="21"/>
      <c r="M404" s="21"/>
      <c r="N404" s="21"/>
      <c r="O404" s="21"/>
      <c r="P404" s="28"/>
      <c r="Q404" s="28"/>
      <c r="R404" s="28"/>
      <c r="S404" s="28"/>
      <c r="T404" s="21"/>
      <c r="U404" s="21"/>
      <c r="V404" s="21"/>
      <c r="W404" s="21"/>
      <c r="X404" s="21"/>
      <c r="Y404" s="21"/>
      <c r="Z404" s="21"/>
    </row>
    <row r="405" spans="1:26" ht="10.5" customHeight="1" x14ac:dyDescent="0.25">
      <c r="A405" s="21"/>
      <c r="B405" s="21"/>
      <c r="C405" s="21"/>
      <c r="D405" s="21"/>
      <c r="E405" s="21"/>
      <c r="F405" s="21"/>
      <c r="G405" s="21"/>
      <c r="H405" s="21"/>
      <c r="I405" s="21"/>
      <c r="J405" s="21"/>
      <c r="K405" s="21"/>
      <c r="L405" s="21"/>
      <c r="M405" s="21"/>
      <c r="N405" s="21"/>
      <c r="O405" s="21"/>
      <c r="P405" s="28"/>
      <c r="Q405" s="28"/>
      <c r="R405" s="28"/>
      <c r="S405" s="28"/>
      <c r="T405" s="21"/>
      <c r="U405" s="21"/>
      <c r="V405" s="21"/>
      <c r="W405" s="21"/>
      <c r="X405" s="21"/>
      <c r="Y405" s="21"/>
      <c r="Z405" s="21"/>
    </row>
    <row r="406" spans="1:26" ht="10.5" customHeight="1" x14ac:dyDescent="0.25">
      <c r="A406" s="21"/>
      <c r="B406" s="21"/>
      <c r="C406" s="21"/>
      <c r="D406" s="21"/>
      <c r="E406" s="21"/>
      <c r="F406" s="21"/>
      <c r="G406" s="21"/>
      <c r="H406" s="21"/>
      <c r="I406" s="21"/>
      <c r="J406" s="21"/>
      <c r="K406" s="21"/>
      <c r="L406" s="21"/>
      <c r="M406" s="21"/>
      <c r="N406" s="21"/>
      <c r="O406" s="21"/>
      <c r="P406" s="28"/>
      <c r="Q406" s="28"/>
      <c r="R406" s="28"/>
      <c r="S406" s="28"/>
      <c r="T406" s="21"/>
      <c r="U406" s="21"/>
      <c r="V406" s="21"/>
      <c r="W406" s="21"/>
      <c r="X406" s="21"/>
      <c r="Y406" s="21"/>
      <c r="Z406" s="21"/>
    </row>
    <row r="407" spans="1:26" ht="10.5" customHeight="1" x14ac:dyDescent="0.25">
      <c r="A407" s="21"/>
      <c r="B407" s="21"/>
      <c r="C407" s="21"/>
      <c r="D407" s="21"/>
      <c r="E407" s="21"/>
      <c r="F407" s="21"/>
      <c r="G407" s="21"/>
      <c r="H407" s="21"/>
      <c r="I407" s="21"/>
      <c r="J407" s="21"/>
      <c r="K407" s="21"/>
      <c r="L407" s="21"/>
      <c r="M407" s="21"/>
      <c r="N407" s="21"/>
      <c r="O407" s="21"/>
      <c r="P407" s="28"/>
      <c r="Q407" s="28"/>
      <c r="R407" s="28"/>
      <c r="S407" s="28"/>
      <c r="T407" s="21"/>
      <c r="U407" s="21"/>
      <c r="V407" s="21"/>
      <c r="W407" s="21"/>
      <c r="X407" s="21"/>
      <c r="Y407" s="21"/>
      <c r="Z407" s="21"/>
    </row>
    <row r="408" spans="1:26" ht="10.5" customHeight="1" x14ac:dyDescent="0.25">
      <c r="A408" s="21"/>
      <c r="B408" s="21"/>
      <c r="C408" s="21"/>
      <c r="D408" s="21"/>
      <c r="E408" s="21"/>
      <c r="F408" s="21"/>
      <c r="G408" s="21"/>
      <c r="H408" s="21"/>
      <c r="I408" s="21"/>
      <c r="J408" s="21"/>
      <c r="K408" s="21"/>
      <c r="L408" s="21"/>
      <c r="M408" s="21"/>
      <c r="N408" s="21"/>
      <c r="O408" s="21"/>
      <c r="P408" s="28"/>
      <c r="Q408" s="28"/>
      <c r="R408" s="28"/>
      <c r="S408" s="28"/>
      <c r="T408" s="21"/>
      <c r="U408" s="21"/>
      <c r="V408" s="21"/>
      <c r="W408" s="21"/>
      <c r="X408" s="21"/>
      <c r="Y408" s="21"/>
      <c r="Z408" s="21"/>
    </row>
    <row r="409" spans="1:26" ht="10.5" customHeight="1" x14ac:dyDescent="0.25">
      <c r="A409" s="21"/>
      <c r="B409" s="21"/>
      <c r="C409" s="21"/>
      <c r="D409" s="21"/>
      <c r="E409" s="21"/>
      <c r="F409" s="21"/>
      <c r="G409" s="21"/>
      <c r="H409" s="21"/>
      <c r="I409" s="21"/>
      <c r="J409" s="21"/>
      <c r="K409" s="21"/>
      <c r="L409" s="21"/>
      <c r="M409" s="21"/>
      <c r="N409" s="21"/>
      <c r="O409" s="21"/>
      <c r="P409" s="28"/>
      <c r="Q409" s="28"/>
      <c r="R409" s="28"/>
      <c r="S409" s="28"/>
      <c r="T409" s="21"/>
      <c r="U409" s="21"/>
      <c r="V409" s="21"/>
      <c r="W409" s="21"/>
      <c r="X409" s="21"/>
      <c r="Y409" s="21"/>
      <c r="Z409" s="21"/>
    </row>
    <row r="410" spans="1:26" ht="10.5" customHeight="1" x14ac:dyDescent="0.25">
      <c r="A410" s="21"/>
      <c r="B410" s="21"/>
      <c r="C410" s="21"/>
      <c r="D410" s="21"/>
      <c r="E410" s="21"/>
      <c r="F410" s="21"/>
      <c r="G410" s="21"/>
      <c r="H410" s="21"/>
      <c r="I410" s="21"/>
      <c r="J410" s="21"/>
      <c r="K410" s="21"/>
      <c r="L410" s="21"/>
      <c r="M410" s="21"/>
      <c r="N410" s="21"/>
      <c r="O410" s="21"/>
      <c r="P410" s="28"/>
      <c r="Q410" s="28"/>
      <c r="R410" s="28"/>
      <c r="S410" s="28"/>
      <c r="T410" s="21"/>
      <c r="U410" s="21"/>
      <c r="V410" s="21"/>
      <c r="W410" s="21"/>
      <c r="X410" s="21"/>
      <c r="Y410" s="21"/>
      <c r="Z410" s="21"/>
    </row>
    <row r="411" spans="1:26" ht="10.5" customHeight="1" x14ac:dyDescent="0.25">
      <c r="A411" s="21"/>
      <c r="B411" s="21"/>
      <c r="C411" s="21"/>
      <c r="D411" s="21"/>
      <c r="E411" s="21"/>
      <c r="F411" s="21"/>
      <c r="G411" s="21"/>
      <c r="H411" s="21"/>
      <c r="I411" s="21"/>
      <c r="J411" s="21"/>
      <c r="K411" s="21"/>
      <c r="L411" s="21"/>
      <c r="M411" s="21"/>
      <c r="N411" s="21"/>
      <c r="O411" s="21"/>
      <c r="P411" s="28"/>
      <c r="Q411" s="28"/>
      <c r="R411" s="28"/>
      <c r="S411" s="28"/>
      <c r="T411" s="21"/>
      <c r="U411" s="21"/>
      <c r="V411" s="21"/>
      <c r="W411" s="21"/>
      <c r="X411" s="21"/>
      <c r="Y411" s="21"/>
      <c r="Z411" s="21"/>
    </row>
    <row r="412" spans="1:26" ht="10.5" customHeight="1" x14ac:dyDescent="0.25">
      <c r="A412" s="21"/>
      <c r="B412" s="21"/>
      <c r="C412" s="21"/>
      <c r="D412" s="21"/>
      <c r="E412" s="21"/>
      <c r="F412" s="21"/>
      <c r="G412" s="21"/>
      <c r="H412" s="21"/>
      <c r="I412" s="21"/>
      <c r="J412" s="21"/>
      <c r="K412" s="21"/>
      <c r="L412" s="21"/>
      <c r="M412" s="21"/>
      <c r="N412" s="21"/>
      <c r="O412" s="21"/>
      <c r="P412" s="28"/>
      <c r="Q412" s="28"/>
      <c r="R412" s="28"/>
      <c r="S412" s="28"/>
      <c r="T412" s="21"/>
      <c r="U412" s="21"/>
      <c r="V412" s="21"/>
      <c r="W412" s="21"/>
      <c r="X412" s="21"/>
      <c r="Y412" s="21"/>
      <c r="Z412" s="21"/>
    </row>
    <row r="413" spans="1:26" ht="10.5" customHeight="1" x14ac:dyDescent="0.25">
      <c r="A413" s="21"/>
      <c r="B413" s="21"/>
      <c r="C413" s="21"/>
      <c r="D413" s="21"/>
      <c r="E413" s="21"/>
      <c r="F413" s="21"/>
      <c r="G413" s="21"/>
      <c r="H413" s="21"/>
      <c r="I413" s="21"/>
      <c r="J413" s="21"/>
      <c r="K413" s="21"/>
      <c r="L413" s="21"/>
      <c r="M413" s="21"/>
      <c r="N413" s="21"/>
      <c r="O413" s="21"/>
      <c r="P413" s="28"/>
      <c r="Q413" s="28"/>
      <c r="R413" s="28"/>
      <c r="S413" s="28"/>
      <c r="T413" s="21"/>
      <c r="U413" s="21"/>
      <c r="V413" s="21"/>
      <c r="W413" s="21"/>
      <c r="X413" s="21"/>
      <c r="Y413" s="21"/>
      <c r="Z413" s="21"/>
    </row>
    <row r="414" spans="1:26" ht="10.5" customHeight="1" x14ac:dyDescent="0.25">
      <c r="A414" s="21"/>
      <c r="B414" s="21"/>
      <c r="C414" s="21"/>
      <c r="D414" s="21"/>
      <c r="E414" s="21"/>
      <c r="F414" s="21"/>
      <c r="G414" s="21"/>
      <c r="H414" s="21"/>
      <c r="I414" s="21"/>
      <c r="J414" s="21"/>
      <c r="K414" s="21"/>
      <c r="L414" s="21"/>
      <c r="M414" s="21"/>
      <c r="N414" s="21"/>
      <c r="O414" s="21"/>
      <c r="P414" s="28"/>
      <c r="Q414" s="28"/>
      <c r="R414" s="28"/>
      <c r="S414" s="28"/>
      <c r="T414" s="21"/>
      <c r="U414" s="21"/>
      <c r="V414" s="21"/>
      <c r="W414" s="21"/>
      <c r="X414" s="21"/>
      <c r="Y414" s="21"/>
      <c r="Z414" s="21"/>
    </row>
    <row r="415" spans="1:26" ht="10.5" customHeight="1" x14ac:dyDescent="0.25">
      <c r="A415" s="21"/>
      <c r="B415" s="21"/>
      <c r="C415" s="21"/>
      <c r="D415" s="21"/>
      <c r="E415" s="21"/>
      <c r="F415" s="21"/>
      <c r="G415" s="21"/>
      <c r="H415" s="21"/>
      <c r="I415" s="21"/>
      <c r="J415" s="21"/>
      <c r="K415" s="21"/>
      <c r="L415" s="21"/>
      <c r="M415" s="21"/>
      <c r="N415" s="21"/>
      <c r="O415" s="21"/>
      <c r="P415" s="28"/>
      <c r="Q415" s="28"/>
      <c r="R415" s="28"/>
      <c r="S415" s="28"/>
      <c r="T415" s="21"/>
      <c r="U415" s="21"/>
      <c r="V415" s="21"/>
      <c r="W415" s="21"/>
      <c r="X415" s="21"/>
      <c r="Y415" s="21"/>
      <c r="Z415" s="21"/>
    </row>
    <row r="416" spans="1:26" ht="10.5" customHeight="1" x14ac:dyDescent="0.25">
      <c r="A416" s="21"/>
      <c r="B416" s="21"/>
      <c r="C416" s="21"/>
      <c r="D416" s="21"/>
      <c r="E416" s="21"/>
      <c r="F416" s="21"/>
      <c r="G416" s="21"/>
      <c r="H416" s="21"/>
      <c r="I416" s="21"/>
      <c r="J416" s="21"/>
      <c r="K416" s="21"/>
      <c r="L416" s="21"/>
      <c r="M416" s="21"/>
      <c r="N416" s="21"/>
      <c r="O416" s="21"/>
      <c r="P416" s="28"/>
      <c r="Q416" s="28"/>
      <c r="R416" s="28"/>
      <c r="S416" s="28"/>
      <c r="T416" s="21"/>
      <c r="U416" s="21"/>
      <c r="V416" s="21"/>
      <c r="W416" s="21"/>
      <c r="X416" s="21"/>
      <c r="Y416" s="21"/>
      <c r="Z416" s="21"/>
    </row>
    <row r="417" spans="1:26" ht="10.5" customHeight="1" x14ac:dyDescent="0.25">
      <c r="A417" s="21"/>
      <c r="B417" s="21"/>
      <c r="C417" s="21"/>
      <c r="D417" s="21"/>
      <c r="E417" s="21"/>
      <c r="F417" s="21"/>
      <c r="G417" s="21"/>
      <c r="H417" s="21"/>
      <c r="I417" s="21"/>
      <c r="J417" s="21"/>
      <c r="K417" s="21"/>
      <c r="L417" s="21"/>
      <c r="M417" s="21"/>
      <c r="N417" s="21"/>
      <c r="O417" s="21"/>
      <c r="P417" s="28"/>
      <c r="Q417" s="28"/>
      <c r="R417" s="28"/>
      <c r="S417" s="28"/>
      <c r="T417" s="21"/>
      <c r="U417" s="21"/>
      <c r="V417" s="21"/>
      <c r="W417" s="21"/>
      <c r="X417" s="21"/>
      <c r="Y417" s="21"/>
      <c r="Z417" s="21"/>
    </row>
    <row r="418" spans="1:26" ht="10.5" customHeight="1" x14ac:dyDescent="0.25">
      <c r="A418" s="21"/>
      <c r="B418" s="21"/>
      <c r="C418" s="21"/>
      <c r="D418" s="21"/>
      <c r="E418" s="21"/>
      <c r="F418" s="21"/>
      <c r="G418" s="21"/>
      <c r="H418" s="21"/>
      <c r="I418" s="21"/>
      <c r="J418" s="21"/>
      <c r="K418" s="21"/>
      <c r="L418" s="21"/>
      <c r="M418" s="21"/>
      <c r="N418" s="21"/>
      <c r="O418" s="21"/>
      <c r="P418" s="28"/>
      <c r="Q418" s="28"/>
      <c r="R418" s="28"/>
      <c r="S418" s="28"/>
      <c r="T418" s="21"/>
      <c r="U418" s="21"/>
      <c r="V418" s="21"/>
      <c r="W418" s="21"/>
      <c r="X418" s="21"/>
      <c r="Y418" s="21"/>
      <c r="Z418" s="21"/>
    </row>
    <row r="419" spans="1:26" ht="10.5" customHeight="1" x14ac:dyDescent="0.25">
      <c r="A419" s="21"/>
      <c r="B419" s="21"/>
      <c r="C419" s="21"/>
      <c r="D419" s="21"/>
      <c r="E419" s="21"/>
      <c r="F419" s="21"/>
      <c r="G419" s="21"/>
      <c r="H419" s="21"/>
      <c r="I419" s="21"/>
      <c r="J419" s="21"/>
      <c r="K419" s="21"/>
      <c r="L419" s="21"/>
      <c r="M419" s="21"/>
      <c r="N419" s="21"/>
      <c r="O419" s="21"/>
      <c r="P419" s="28"/>
      <c r="Q419" s="28"/>
      <c r="R419" s="28"/>
      <c r="S419" s="28"/>
      <c r="T419" s="21"/>
      <c r="U419" s="21"/>
      <c r="V419" s="21"/>
      <c r="W419" s="21"/>
      <c r="X419" s="21"/>
      <c r="Y419" s="21"/>
      <c r="Z419" s="21"/>
    </row>
    <row r="420" spans="1:26" ht="10.5" customHeight="1" x14ac:dyDescent="0.25">
      <c r="A420" s="21"/>
      <c r="B420" s="21"/>
      <c r="C420" s="21"/>
      <c r="D420" s="21"/>
      <c r="E420" s="21"/>
      <c r="F420" s="21"/>
      <c r="G420" s="21"/>
      <c r="H420" s="21"/>
      <c r="I420" s="21"/>
      <c r="J420" s="21"/>
      <c r="K420" s="21"/>
      <c r="L420" s="21"/>
      <c r="M420" s="21"/>
      <c r="N420" s="21"/>
      <c r="O420" s="21"/>
      <c r="P420" s="28"/>
      <c r="Q420" s="28"/>
      <c r="R420" s="28"/>
      <c r="S420" s="28"/>
      <c r="T420" s="21"/>
      <c r="U420" s="21"/>
      <c r="V420" s="21"/>
      <c r="W420" s="21"/>
      <c r="X420" s="21"/>
      <c r="Y420" s="21"/>
      <c r="Z420" s="21"/>
    </row>
    <row r="421" spans="1:26" ht="10.5" customHeight="1" x14ac:dyDescent="0.25">
      <c r="A421" s="21"/>
      <c r="B421" s="21"/>
      <c r="C421" s="21"/>
      <c r="D421" s="21"/>
      <c r="E421" s="21"/>
      <c r="F421" s="21"/>
      <c r="G421" s="21"/>
      <c r="H421" s="21"/>
      <c r="I421" s="21"/>
      <c r="J421" s="21"/>
      <c r="K421" s="21"/>
      <c r="L421" s="21"/>
      <c r="M421" s="21"/>
      <c r="N421" s="21"/>
      <c r="O421" s="21"/>
      <c r="P421" s="28"/>
      <c r="Q421" s="28"/>
      <c r="R421" s="28"/>
      <c r="S421" s="28"/>
      <c r="T421" s="21"/>
      <c r="U421" s="21"/>
      <c r="V421" s="21"/>
      <c r="W421" s="21"/>
      <c r="X421" s="21"/>
      <c r="Y421" s="21"/>
      <c r="Z421" s="21"/>
    </row>
    <row r="422" spans="1:26" ht="10.5" customHeight="1" x14ac:dyDescent="0.25">
      <c r="A422" s="21"/>
      <c r="B422" s="21"/>
      <c r="C422" s="21"/>
      <c r="D422" s="21"/>
      <c r="E422" s="21"/>
      <c r="F422" s="21"/>
      <c r="G422" s="21"/>
      <c r="H422" s="21"/>
      <c r="I422" s="21"/>
      <c r="J422" s="21"/>
      <c r="K422" s="21"/>
      <c r="L422" s="21"/>
      <c r="M422" s="21"/>
      <c r="N422" s="21"/>
      <c r="O422" s="21"/>
      <c r="P422" s="28"/>
      <c r="Q422" s="28"/>
      <c r="R422" s="28"/>
      <c r="S422" s="28"/>
      <c r="T422" s="21"/>
      <c r="U422" s="21"/>
      <c r="V422" s="21"/>
      <c r="W422" s="21"/>
      <c r="X422" s="21"/>
      <c r="Y422" s="21"/>
      <c r="Z422" s="21"/>
    </row>
    <row r="423" spans="1:26" ht="10.5" customHeight="1" x14ac:dyDescent="0.25">
      <c r="A423" s="21"/>
      <c r="B423" s="21"/>
      <c r="C423" s="21"/>
      <c r="D423" s="21"/>
      <c r="E423" s="21"/>
      <c r="F423" s="21"/>
      <c r="G423" s="21"/>
      <c r="H423" s="21"/>
      <c r="I423" s="21"/>
      <c r="J423" s="21"/>
      <c r="K423" s="21"/>
      <c r="L423" s="21"/>
      <c r="M423" s="21"/>
      <c r="N423" s="21"/>
      <c r="O423" s="21"/>
      <c r="P423" s="28"/>
      <c r="Q423" s="28"/>
      <c r="R423" s="28"/>
      <c r="S423" s="28"/>
      <c r="T423" s="21"/>
      <c r="U423" s="21"/>
      <c r="V423" s="21"/>
      <c r="W423" s="21"/>
      <c r="X423" s="21"/>
      <c r="Y423" s="21"/>
      <c r="Z423" s="21"/>
    </row>
    <row r="424" spans="1:26" ht="10.5" customHeight="1" x14ac:dyDescent="0.25">
      <c r="A424" s="21"/>
      <c r="B424" s="21"/>
      <c r="C424" s="21"/>
      <c r="D424" s="21"/>
      <c r="E424" s="21"/>
      <c r="F424" s="21"/>
      <c r="G424" s="21"/>
      <c r="H424" s="21"/>
      <c r="I424" s="21"/>
      <c r="J424" s="21"/>
      <c r="K424" s="21"/>
      <c r="L424" s="21"/>
      <c r="M424" s="21"/>
      <c r="N424" s="21"/>
      <c r="O424" s="21"/>
      <c r="P424" s="28"/>
      <c r="Q424" s="28"/>
      <c r="R424" s="28"/>
      <c r="S424" s="28"/>
      <c r="T424" s="21"/>
      <c r="U424" s="21"/>
      <c r="V424" s="21"/>
      <c r="W424" s="21"/>
      <c r="X424" s="21"/>
      <c r="Y424" s="21"/>
      <c r="Z424" s="21"/>
    </row>
    <row r="425" spans="1:26" ht="10.5" customHeight="1" x14ac:dyDescent="0.25">
      <c r="A425" s="21"/>
      <c r="B425" s="21"/>
      <c r="C425" s="21"/>
      <c r="D425" s="21"/>
      <c r="E425" s="21"/>
      <c r="F425" s="21"/>
      <c r="G425" s="21"/>
      <c r="H425" s="21"/>
      <c r="I425" s="21"/>
      <c r="J425" s="21"/>
      <c r="K425" s="21"/>
      <c r="L425" s="21"/>
      <c r="M425" s="21"/>
      <c r="N425" s="21"/>
      <c r="O425" s="21"/>
      <c r="P425" s="28"/>
      <c r="Q425" s="28"/>
      <c r="R425" s="28"/>
      <c r="S425" s="28"/>
      <c r="T425" s="21"/>
      <c r="U425" s="21"/>
      <c r="V425" s="21"/>
      <c r="W425" s="21"/>
      <c r="X425" s="21"/>
      <c r="Y425" s="21"/>
      <c r="Z425" s="21"/>
    </row>
    <row r="426" spans="1:26" ht="10.5" customHeight="1" x14ac:dyDescent="0.25">
      <c r="A426" s="21"/>
      <c r="B426" s="21"/>
      <c r="C426" s="21"/>
      <c r="D426" s="21"/>
      <c r="E426" s="21"/>
      <c r="F426" s="21"/>
      <c r="G426" s="21"/>
      <c r="H426" s="21"/>
      <c r="I426" s="21"/>
      <c r="J426" s="21"/>
      <c r="K426" s="21"/>
      <c r="L426" s="21"/>
      <c r="M426" s="21"/>
      <c r="N426" s="21"/>
      <c r="O426" s="21"/>
      <c r="P426" s="28"/>
      <c r="Q426" s="28"/>
      <c r="R426" s="28"/>
      <c r="S426" s="28"/>
      <c r="T426" s="21"/>
      <c r="U426" s="21"/>
      <c r="V426" s="21"/>
      <c r="W426" s="21"/>
      <c r="X426" s="21"/>
      <c r="Y426" s="21"/>
      <c r="Z426" s="21"/>
    </row>
    <row r="427" spans="1:26" ht="10.5" customHeight="1" x14ac:dyDescent="0.25">
      <c r="A427" s="21"/>
      <c r="B427" s="21"/>
      <c r="C427" s="21"/>
      <c r="D427" s="21"/>
      <c r="E427" s="21"/>
      <c r="F427" s="21"/>
      <c r="G427" s="21"/>
      <c r="H427" s="21"/>
      <c r="I427" s="21"/>
      <c r="J427" s="21"/>
      <c r="K427" s="21"/>
      <c r="L427" s="21"/>
      <c r="M427" s="21"/>
      <c r="N427" s="21"/>
      <c r="O427" s="21"/>
      <c r="P427" s="28"/>
      <c r="Q427" s="28"/>
      <c r="R427" s="28"/>
      <c r="S427" s="28"/>
      <c r="T427" s="21"/>
      <c r="U427" s="21"/>
      <c r="V427" s="21"/>
      <c r="W427" s="21"/>
      <c r="X427" s="21"/>
      <c r="Y427" s="21"/>
      <c r="Z427" s="21"/>
    </row>
    <row r="428" spans="1:26" ht="10.5" customHeight="1" x14ac:dyDescent="0.25">
      <c r="A428" s="21"/>
      <c r="B428" s="21"/>
      <c r="C428" s="21"/>
      <c r="D428" s="21"/>
      <c r="E428" s="21"/>
      <c r="F428" s="21"/>
      <c r="G428" s="21"/>
      <c r="H428" s="21"/>
      <c r="I428" s="21"/>
      <c r="J428" s="21"/>
      <c r="K428" s="21"/>
      <c r="L428" s="21"/>
      <c r="M428" s="21"/>
      <c r="N428" s="21"/>
      <c r="O428" s="21"/>
      <c r="P428" s="28"/>
      <c r="Q428" s="28"/>
      <c r="R428" s="28"/>
      <c r="S428" s="28"/>
      <c r="T428" s="21"/>
      <c r="U428" s="21"/>
      <c r="V428" s="21"/>
      <c r="W428" s="21"/>
      <c r="X428" s="21"/>
      <c r="Y428" s="21"/>
      <c r="Z428" s="21"/>
    </row>
    <row r="429" spans="1:26" ht="10.5" customHeight="1" x14ac:dyDescent="0.25">
      <c r="A429" s="21"/>
      <c r="B429" s="21"/>
      <c r="C429" s="21"/>
      <c r="D429" s="21"/>
      <c r="E429" s="21"/>
      <c r="F429" s="21"/>
      <c r="G429" s="21"/>
      <c r="H429" s="21"/>
      <c r="I429" s="21"/>
      <c r="J429" s="21"/>
      <c r="K429" s="21"/>
      <c r="L429" s="21"/>
      <c r="M429" s="21"/>
      <c r="N429" s="21"/>
      <c r="O429" s="21"/>
      <c r="P429" s="28"/>
      <c r="Q429" s="28"/>
      <c r="R429" s="28"/>
      <c r="S429" s="28"/>
      <c r="T429" s="21"/>
      <c r="U429" s="21"/>
      <c r="V429" s="21"/>
      <c r="W429" s="21"/>
      <c r="X429" s="21"/>
      <c r="Y429" s="21"/>
      <c r="Z429" s="21"/>
    </row>
    <row r="430" spans="1:26" ht="10.5" customHeight="1" x14ac:dyDescent="0.25">
      <c r="A430" s="21"/>
      <c r="B430" s="21"/>
      <c r="C430" s="21"/>
      <c r="D430" s="21"/>
      <c r="E430" s="21"/>
      <c r="F430" s="21"/>
      <c r="G430" s="21"/>
      <c r="H430" s="21"/>
      <c r="I430" s="21"/>
      <c r="J430" s="21"/>
      <c r="K430" s="21"/>
      <c r="L430" s="21"/>
      <c r="M430" s="21"/>
      <c r="N430" s="21"/>
      <c r="O430" s="21"/>
      <c r="P430" s="28"/>
      <c r="Q430" s="28"/>
      <c r="R430" s="28"/>
      <c r="S430" s="28"/>
      <c r="T430" s="21"/>
      <c r="U430" s="21"/>
      <c r="V430" s="21"/>
      <c r="W430" s="21"/>
      <c r="X430" s="21"/>
      <c r="Y430" s="21"/>
      <c r="Z430" s="21"/>
    </row>
    <row r="431" spans="1:26" ht="10.5" customHeight="1" x14ac:dyDescent="0.25">
      <c r="A431" s="21"/>
      <c r="B431" s="21"/>
      <c r="C431" s="21"/>
      <c r="D431" s="21"/>
      <c r="E431" s="21"/>
      <c r="F431" s="21"/>
      <c r="G431" s="21"/>
      <c r="H431" s="21"/>
      <c r="I431" s="21"/>
      <c r="J431" s="21"/>
      <c r="K431" s="21"/>
      <c r="L431" s="21"/>
      <c r="M431" s="21"/>
      <c r="N431" s="21"/>
      <c r="O431" s="21"/>
      <c r="P431" s="28"/>
      <c r="Q431" s="28"/>
      <c r="R431" s="28"/>
      <c r="S431" s="28"/>
      <c r="T431" s="21"/>
      <c r="U431" s="21"/>
      <c r="V431" s="21"/>
      <c r="W431" s="21"/>
      <c r="X431" s="21"/>
      <c r="Y431" s="21"/>
      <c r="Z431" s="21"/>
    </row>
    <row r="432" spans="1:26" ht="10.5" customHeight="1" x14ac:dyDescent="0.25">
      <c r="A432" s="21"/>
      <c r="B432" s="21"/>
      <c r="C432" s="21"/>
      <c r="D432" s="21"/>
      <c r="E432" s="21"/>
      <c r="F432" s="21"/>
      <c r="G432" s="21"/>
      <c r="H432" s="21"/>
      <c r="I432" s="21"/>
      <c r="J432" s="21"/>
      <c r="K432" s="21"/>
      <c r="L432" s="21"/>
      <c r="M432" s="21"/>
      <c r="N432" s="21"/>
      <c r="O432" s="21"/>
      <c r="P432" s="28"/>
      <c r="Q432" s="28"/>
      <c r="R432" s="28"/>
      <c r="S432" s="28"/>
      <c r="T432" s="21"/>
      <c r="U432" s="21"/>
      <c r="V432" s="21"/>
      <c r="W432" s="21"/>
      <c r="X432" s="21"/>
      <c r="Y432" s="21"/>
      <c r="Z432" s="21"/>
    </row>
    <row r="433" spans="1:26" ht="10.5" customHeight="1" x14ac:dyDescent="0.25">
      <c r="A433" s="21"/>
      <c r="B433" s="21"/>
      <c r="C433" s="21"/>
      <c r="D433" s="21"/>
      <c r="E433" s="21"/>
      <c r="F433" s="21"/>
      <c r="G433" s="21"/>
      <c r="H433" s="21"/>
      <c r="I433" s="21"/>
      <c r="J433" s="21"/>
      <c r="K433" s="21"/>
      <c r="L433" s="21"/>
      <c r="M433" s="21"/>
      <c r="N433" s="21"/>
      <c r="O433" s="21"/>
      <c r="P433" s="28"/>
      <c r="Q433" s="28"/>
      <c r="R433" s="28"/>
      <c r="S433" s="28"/>
      <c r="T433" s="21"/>
      <c r="U433" s="21"/>
      <c r="V433" s="21"/>
      <c r="W433" s="21"/>
      <c r="X433" s="21"/>
      <c r="Y433" s="21"/>
      <c r="Z433" s="21"/>
    </row>
    <row r="434" spans="1:26" ht="10.5" customHeight="1" x14ac:dyDescent="0.25">
      <c r="A434" s="21"/>
      <c r="B434" s="21"/>
      <c r="C434" s="21"/>
      <c r="D434" s="21"/>
      <c r="E434" s="21"/>
      <c r="F434" s="21"/>
      <c r="G434" s="21"/>
      <c r="H434" s="21"/>
      <c r="I434" s="21"/>
      <c r="J434" s="21"/>
      <c r="K434" s="21"/>
      <c r="L434" s="21"/>
      <c r="M434" s="21"/>
      <c r="N434" s="21"/>
      <c r="O434" s="21"/>
      <c r="P434" s="28"/>
      <c r="Q434" s="28"/>
      <c r="R434" s="28"/>
      <c r="S434" s="28"/>
      <c r="T434" s="21"/>
      <c r="U434" s="21"/>
      <c r="V434" s="21"/>
      <c r="W434" s="21"/>
      <c r="X434" s="21"/>
      <c r="Y434" s="21"/>
      <c r="Z434" s="21"/>
    </row>
    <row r="435" spans="1:26" ht="10.5" customHeight="1" x14ac:dyDescent="0.25">
      <c r="A435" s="21"/>
      <c r="B435" s="21"/>
      <c r="C435" s="21"/>
      <c r="D435" s="21"/>
      <c r="E435" s="21"/>
      <c r="F435" s="21"/>
      <c r="G435" s="21"/>
      <c r="H435" s="21"/>
      <c r="I435" s="21"/>
      <c r="J435" s="21"/>
      <c r="K435" s="21"/>
      <c r="L435" s="21"/>
      <c r="M435" s="21"/>
      <c r="N435" s="21"/>
      <c r="O435" s="21"/>
      <c r="P435" s="28"/>
      <c r="Q435" s="28"/>
      <c r="R435" s="28"/>
      <c r="S435" s="28"/>
      <c r="T435" s="21"/>
      <c r="U435" s="21"/>
      <c r="V435" s="21"/>
      <c r="W435" s="21"/>
      <c r="X435" s="21"/>
      <c r="Y435" s="21"/>
      <c r="Z435" s="21"/>
    </row>
    <row r="436" spans="1:26" ht="10.5" customHeight="1" x14ac:dyDescent="0.25">
      <c r="A436" s="21"/>
      <c r="B436" s="21"/>
      <c r="C436" s="21"/>
      <c r="D436" s="21"/>
      <c r="E436" s="21"/>
      <c r="F436" s="21"/>
      <c r="G436" s="21"/>
      <c r="H436" s="21"/>
      <c r="I436" s="21"/>
      <c r="J436" s="21"/>
      <c r="K436" s="21"/>
      <c r="L436" s="21"/>
      <c r="M436" s="21"/>
      <c r="N436" s="21"/>
      <c r="O436" s="21"/>
      <c r="P436" s="28"/>
      <c r="Q436" s="28"/>
      <c r="R436" s="28"/>
      <c r="S436" s="28"/>
      <c r="T436" s="21"/>
      <c r="U436" s="21"/>
      <c r="V436" s="21"/>
      <c r="W436" s="21"/>
      <c r="X436" s="21"/>
      <c r="Y436" s="21"/>
      <c r="Z436" s="21"/>
    </row>
    <row r="437" spans="1:26" ht="10.5" customHeight="1" x14ac:dyDescent="0.25">
      <c r="A437" s="21"/>
      <c r="B437" s="21"/>
      <c r="C437" s="21"/>
      <c r="D437" s="21"/>
      <c r="E437" s="21"/>
      <c r="F437" s="21"/>
      <c r="G437" s="21"/>
      <c r="H437" s="21"/>
      <c r="I437" s="21"/>
      <c r="J437" s="21"/>
      <c r="K437" s="21"/>
      <c r="L437" s="21"/>
      <c r="M437" s="21"/>
      <c r="N437" s="21"/>
      <c r="O437" s="21"/>
      <c r="P437" s="28"/>
      <c r="Q437" s="28"/>
      <c r="R437" s="28"/>
      <c r="S437" s="28"/>
      <c r="T437" s="21"/>
      <c r="U437" s="21"/>
      <c r="V437" s="21"/>
      <c r="W437" s="21"/>
      <c r="X437" s="21"/>
      <c r="Y437" s="21"/>
      <c r="Z437" s="21"/>
    </row>
    <row r="438" spans="1:26" ht="10.5" customHeight="1" x14ac:dyDescent="0.25">
      <c r="A438" s="21"/>
      <c r="B438" s="21"/>
      <c r="C438" s="21"/>
      <c r="D438" s="21"/>
      <c r="E438" s="21"/>
      <c r="F438" s="21"/>
      <c r="G438" s="21"/>
      <c r="H438" s="21"/>
      <c r="I438" s="21"/>
      <c r="J438" s="21"/>
      <c r="K438" s="21"/>
      <c r="L438" s="21"/>
      <c r="M438" s="21"/>
      <c r="N438" s="21"/>
      <c r="O438" s="21"/>
      <c r="P438" s="28"/>
      <c r="Q438" s="28"/>
      <c r="R438" s="28"/>
      <c r="S438" s="28"/>
      <c r="T438" s="21"/>
      <c r="U438" s="21"/>
      <c r="V438" s="21"/>
      <c r="W438" s="21"/>
      <c r="X438" s="21"/>
      <c r="Y438" s="21"/>
      <c r="Z438" s="21"/>
    </row>
    <row r="439" spans="1:26" ht="10.5" customHeight="1" x14ac:dyDescent="0.25">
      <c r="A439" s="21"/>
      <c r="B439" s="21"/>
      <c r="C439" s="21"/>
      <c r="D439" s="21"/>
      <c r="E439" s="21"/>
      <c r="F439" s="21"/>
      <c r="G439" s="21"/>
      <c r="H439" s="21"/>
      <c r="I439" s="21"/>
      <c r="J439" s="21"/>
      <c r="K439" s="21"/>
      <c r="L439" s="21"/>
      <c r="M439" s="21"/>
      <c r="N439" s="21"/>
      <c r="O439" s="21"/>
      <c r="P439" s="28"/>
      <c r="Q439" s="28"/>
      <c r="R439" s="28"/>
      <c r="S439" s="28"/>
      <c r="T439" s="21"/>
      <c r="U439" s="21"/>
      <c r="V439" s="21"/>
      <c r="W439" s="21"/>
      <c r="X439" s="21"/>
      <c r="Y439" s="21"/>
      <c r="Z439" s="21"/>
    </row>
    <row r="440" spans="1:26" ht="10.5" customHeight="1" x14ac:dyDescent="0.25">
      <c r="A440" s="21"/>
      <c r="B440" s="21"/>
      <c r="C440" s="21"/>
      <c r="D440" s="21"/>
      <c r="E440" s="21"/>
      <c r="F440" s="21"/>
      <c r="G440" s="21"/>
      <c r="H440" s="21"/>
      <c r="I440" s="21"/>
      <c r="J440" s="21"/>
      <c r="K440" s="21"/>
      <c r="L440" s="21"/>
      <c r="M440" s="21"/>
      <c r="N440" s="21"/>
      <c r="O440" s="21"/>
      <c r="P440" s="28"/>
      <c r="Q440" s="28"/>
      <c r="R440" s="28"/>
      <c r="S440" s="28"/>
      <c r="T440" s="21"/>
      <c r="U440" s="21"/>
      <c r="V440" s="21"/>
      <c r="W440" s="21"/>
      <c r="X440" s="21"/>
      <c r="Y440" s="21"/>
      <c r="Z440" s="21"/>
    </row>
    <row r="441" spans="1:26" ht="10.5" customHeight="1" x14ac:dyDescent="0.25">
      <c r="A441" s="21"/>
      <c r="B441" s="21"/>
      <c r="C441" s="21"/>
      <c r="D441" s="21"/>
      <c r="E441" s="21"/>
      <c r="F441" s="21"/>
      <c r="G441" s="21"/>
      <c r="H441" s="21"/>
      <c r="I441" s="21"/>
      <c r="J441" s="21"/>
      <c r="K441" s="21"/>
      <c r="L441" s="21"/>
      <c r="M441" s="21"/>
      <c r="N441" s="21"/>
      <c r="O441" s="21"/>
      <c r="P441" s="28"/>
      <c r="Q441" s="28"/>
      <c r="R441" s="28"/>
      <c r="S441" s="28"/>
      <c r="T441" s="21"/>
      <c r="U441" s="21"/>
      <c r="V441" s="21"/>
      <c r="W441" s="21"/>
      <c r="X441" s="21"/>
      <c r="Y441" s="21"/>
      <c r="Z441" s="21"/>
    </row>
    <row r="442" spans="1:26" ht="10.5" customHeight="1" x14ac:dyDescent="0.25">
      <c r="A442" s="21"/>
      <c r="B442" s="21"/>
      <c r="C442" s="21"/>
      <c r="D442" s="21"/>
      <c r="E442" s="21"/>
      <c r="F442" s="21"/>
      <c r="G442" s="21"/>
      <c r="H442" s="21"/>
      <c r="I442" s="21"/>
      <c r="J442" s="21"/>
      <c r="K442" s="21"/>
      <c r="L442" s="21"/>
      <c r="M442" s="21"/>
      <c r="N442" s="21"/>
      <c r="O442" s="21"/>
      <c r="P442" s="28"/>
      <c r="Q442" s="28"/>
      <c r="R442" s="28"/>
      <c r="S442" s="28"/>
      <c r="T442" s="21"/>
      <c r="U442" s="21"/>
      <c r="V442" s="21"/>
      <c r="W442" s="21"/>
      <c r="X442" s="21"/>
      <c r="Y442" s="21"/>
      <c r="Z442" s="21"/>
    </row>
    <row r="443" spans="1:26" ht="10.5" customHeight="1" x14ac:dyDescent="0.25">
      <c r="A443" s="21"/>
      <c r="B443" s="21"/>
      <c r="C443" s="21"/>
      <c r="D443" s="21"/>
      <c r="E443" s="21"/>
      <c r="F443" s="21"/>
      <c r="G443" s="21"/>
      <c r="H443" s="21"/>
      <c r="I443" s="21"/>
      <c r="J443" s="21"/>
      <c r="K443" s="21"/>
      <c r="L443" s="21"/>
      <c r="M443" s="21"/>
      <c r="N443" s="21"/>
      <c r="O443" s="21"/>
      <c r="P443" s="28"/>
      <c r="Q443" s="28"/>
      <c r="R443" s="28"/>
      <c r="S443" s="28"/>
      <c r="T443" s="21"/>
      <c r="U443" s="21"/>
      <c r="V443" s="21"/>
      <c r="W443" s="21"/>
      <c r="X443" s="21"/>
      <c r="Y443" s="21"/>
      <c r="Z443" s="21"/>
    </row>
    <row r="444" spans="1:26" ht="10.5" customHeight="1" x14ac:dyDescent="0.25">
      <c r="A444" s="21"/>
      <c r="B444" s="21"/>
      <c r="C444" s="21"/>
      <c r="D444" s="21"/>
      <c r="E444" s="21"/>
      <c r="F444" s="21"/>
      <c r="G444" s="21"/>
      <c r="H444" s="21"/>
      <c r="I444" s="21"/>
      <c r="J444" s="21"/>
      <c r="K444" s="21"/>
      <c r="L444" s="21"/>
      <c r="M444" s="21"/>
      <c r="N444" s="21"/>
      <c r="O444" s="21"/>
      <c r="P444" s="28"/>
      <c r="Q444" s="28"/>
      <c r="R444" s="28"/>
      <c r="S444" s="28"/>
      <c r="T444" s="21"/>
      <c r="U444" s="21"/>
      <c r="V444" s="21"/>
      <c r="W444" s="21"/>
      <c r="X444" s="21"/>
      <c r="Y444" s="21"/>
      <c r="Z444" s="21"/>
    </row>
    <row r="445" spans="1:26" ht="10.5" customHeight="1" x14ac:dyDescent="0.25">
      <c r="A445" s="21"/>
      <c r="B445" s="21"/>
      <c r="C445" s="21"/>
      <c r="D445" s="21"/>
      <c r="E445" s="21"/>
      <c r="F445" s="21"/>
      <c r="G445" s="21"/>
      <c r="H445" s="21"/>
      <c r="I445" s="21"/>
      <c r="J445" s="21"/>
      <c r="K445" s="21"/>
      <c r="L445" s="21"/>
      <c r="M445" s="21"/>
      <c r="N445" s="21"/>
      <c r="O445" s="21"/>
      <c r="P445" s="28"/>
      <c r="Q445" s="28"/>
      <c r="R445" s="28"/>
      <c r="S445" s="28"/>
      <c r="T445" s="21"/>
      <c r="U445" s="21"/>
      <c r="V445" s="21"/>
      <c r="W445" s="21"/>
      <c r="X445" s="21"/>
      <c r="Y445" s="21"/>
      <c r="Z445" s="21"/>
    </row>
    <row r="446" spans="1:26" ht="10.5" customHeight="1" x14ac:dyDescent="0.25">
      <c r="A446" s="21"/>
      <c r="B446" s="21"/>
      <c r="C446" s="21"/>
      <c r="D446" s="21"/>
      <c r="E446" s="21"/>
      <c r="F446" s="21"/>
      <c r="G446" s="21"/>
      <c r="H446" s="21"/>
      <c r="I446" s="21"/>
      <c r="J446" s="21"/>
      <c r="K446" s="21"/>
      <c r="L446" s="21"/>
      <c r="M446" s="21"/>
      <c r="N446" s="21"/>
      <c r="O446" s="21"/>
      <c r="P446" s="28"/>
      <c r="Q446" s="28"/>
      <c r="R446" s="28"/>
      <c r="S446" s="28"/>
      <c r="T446" s="21"/>
      <c r="U446" s="21"/>
      <c r="V446" s="21"/>
      <c r="W446" s="21"/>
      <c r="X446" s="21"/>
      <c r="Y446" s="21"/>
      <c r="Z446" s="21"/>
    </row>
    <row r="447" spans="1:26" ht="10.5" customHeight="1" x14ac:dyDescent="0.25">
      <c r="A447" s="21"/>
      <c r="B447" s="21"/>
      <c r="C447" s="21"/>
      <c r="D447" s="21"/>
      <c r="E447" s="21"/>
      <c r="F447" s="21"/>
      <c r="G447" s="21"/>
      <c r="H447" s="21"/>
      <c r="I447" s="21"/>
      <c r="J447" s="21"/>
      <c r="K447" s="21"/>
      <c r="L447" s="21"/>
      <c r="M447" s="21"/>
      <c r="N447" s="21"/>
      <c r="O447" s="21"/>
      <c r="P447" s="28"/>
      <c r="Q447" s="28"/>
      <c r="R447" s="28"/>
      <c r="S447" s="28"/>
      <c r="T447" s="21"/>
      <c r="U447" s="21"/>
      <c r="V447" s="21"/>
      <c r="W447" s="21"/>
      <c r="X447" s="21"/>
      <c r="Y447" s="21"/>
      <c r="Z447" s="21"/>
    </row>
    <row r="448" spans="1:26" ht="10.5" customHeight="1" x14ac:dyDescent="0.25">
      <c r="A448" s="21"/>
      <c r="B448" s="21"/>
      <c r="C448" s="21"/>
      <c r="D448" s="21"/>
      <c r="E448" s="21"/>
      <c r="F448" s="21"/>
      <c r="G448" s="21"/>
      <c r="H448" s="21"/>
      <c r="I448" s="21"/>
      <c r="J448" s="21"/>
      <c r="K448" s="21"/>
      <c r="L448" s="21"/>
      <c r="M448" s="21"/>
      <c r="N448" s="21"/>
      <c r="O448" s="21"/>
      <c r="P448" s="28"/>
      <c r="Q448" s="28"/>
      <c r="R448" s="28"/>
      <c r="S448" s="28"/>
      <c r="T448" s="21"/>
      <c r="U448" s="21"/>
      <c r="V448" s="21"/>
      <c r="W448" s="21"/>
      <c r="X448" s="21"/>
      <c r="Y448" s="21"/>
      <c r="Z448" s="21"/>
    </row>
    <row r="449" spans="1:26" ht="10.5" customHeight="1" x14ac:dyDescent="0.25">
      <c r="A449" s="21"/>
      <c r="B449" s="21"/>
      <c r="C449" s="21"/>
      <c r="D449" s="21"/>
      <c r="E449" s="21"/>
      <c r="F449" s="21"/>
      <c r="G449" s="21"/>
      <c r="H449" s="21"/>
      <c r="I449" s="21"/>
      <c r="J449" s="21"/>
      <c r="K449" s="21"/>
      <c r="L449" s="21"/>
      <c r="M449" s="21"/>
      <c r="N449" s="21"/>
      <c r="O449" s="21"/>
      <c r="P449" s="28"/>
      <c r="Q449" s="28"/>
      <c r="R449" s="28"/>
      <c r="S449" s="28"/>
      <c r="T449" s="21"/>
      <c r="U449" s="21"/>
      <c r="V449" s="21"/>
      <c r="W449" s="21"/>
      <c r="X449" s="21"/>
      <c r="Y449" s="21"/>
      <c r="Z449" s="21"/>
    </row>
    <row r="450" spans="1:26" ht="10.5" customHeight="1" x14ac:dyDescent="0.25">
      <c r="A450" s="21"/>
      <c r="B450" s="21"/>
      <c r="C450" s="21"/>
      <c r="D450" s="21"/>
      <c r="E450" s="21"/>
      <c r="F450" s="21"/>
      <c r="G450" s="21"/>
      <c r="H450" s="21"/>
      <c r="I450" s="21"/>
      <c r="J450" s="21"/>
      <c r="K450" s="21"/>
      <c r="L450" s="21"/>
      <c r="M450" s="21"/>
      <c r="N450" s="21"/>
      <c r="O450" s="21"/>
      <c r="P450" s="28"/>
      <c r="Q450" s="28"/>
      <c r="R450" s="28"/>
      <c r="S450" s="28"/>
      <c r="T450" s="21"/>
      <c r="U450" s="21"/>
      <c r="V450" s="21"/>
      <c r="W450" s="21"/>
      <c r="X450" s="21"/>
      <c r="Y450" s="21"/>
      <c r="Z450" s="21"/>
    </row>
    <row r="451" spans="1:26" ht="10.5" customHeight="1" x14ac:dyDescent="0.25">
      <c r="A451" s="21"/>
      <c r="B451" s="21"/>
      <c r="C451" s="21"/>
      <c r="D451" s="21"/>
      <c r="E451" s="21"/>
      <c r="F451" s="21"/>
      <c r="G451" s="21"/>
      <c r="H451" s="21"/>
      <c r="I451" s="21"/>
      <c r="J451" s="21"/>
      <c r="K451" s="21"/>
      <c r="L451" s="21"/>
      <c r="M451" s="21"/>
      <c r="N451" s="21"/>
      <c r="O451" s="21"/>
      <c r="P451" s="28"/>
      <c r="Q451" s="28"/>
      <c r="R451" s="28"/>
      <c r="S451" s="28"/>
      <c r="T451" s="21"/>
      <c r="U451" s="21"/>
      <c r="V451" s="21"/>
      <c r="W451" s="21"/>
      <c r="X451" s="21"/>
      <c r="Y451" s="21"/>
      <c r="Z451" s="21"/>
    </row>
    <row r="452" spans="1:26" ht="10.5" customHeight="1" x14ac:dyDescent="0.25">
      <c r="A452" s="21"/>
      <c r="B452" s="21"/>
      <c r="C452" s="21"/>
      <c r="D452" s="21"/>
      <c r="E452" s="21"/>
      <c r="F452" s="21"/>
      <c r="G452" s="21"/>
      <c r="H452" s="21"/>
      <c r="I452" s="21"/>
      <c r="J452" s="21"/>
      <c r="K452" s="21"/>
      <c r="L452" s="21"/>
      <c r="M452" s="21"/>
      <c r="N452" s="21"/>
      <c r="O452" s="21"/>
      <c r="P452" s="28"/>
      <c r="Q452" s="28"/>
      <c r="R452" s="28"/>
      <c r="S452" s="28"/>
      <c r="T452" s="21"/>
      <c r="U452" s="21"/>
      <c r="V452" s="21"/>
      <c r="W452" s="21"/>
      <c r="X452" s="21"/>
      <c r="Y452" s="21"/>
      <c r="Z452" s="21"/>
    </row>
    <row r="453" spans="1:26" ht="10.5" customHeight="1" x14ac:dyDescent="0.25">
      <c r="A453" s="21"/>
      <c r="B453" s="21"/>
      <c r="C453" s="21"/>
      <c r="D453" s="21"/>
      <c r="E453" s="21"/>
      <c r="F453" s="21"/>
      <c r="G453" s="21"/>
      <c r="H453" s="21"/>
      <c r="I453" s="21"/>
      <c r="J453" s="21"/>
      <c r="K453" s="21"/>
      <c r="L453" s="21"/>
      <c r="M453" s="21"/>
      <c r="N453" s="21"/>
      <c r="O453" s="21"/>
      <c r="P453" s="28"/>
      <c r="Q453" s="28"/>
      <c r="R453" s="28"/>
      <c r="S453" s="28"/>
      <c r="T453" s="21"/>
      <c r="U453" s="21"/>
      <c r="V453" s="21"/>
      <c r="W453" s="21"/>
      <c r="X453" s="21"/>
      <c r="Y453" s="21"/>
      <c r="Z453" s="21"/>
    </row>
    <row r="454" spans="1:26" ht="10.5" customHeight="1" x14ac:dyDescent="0.25">
      <c r="A454" s="21"/>
      <c r="B454" s="21"/>
      <c r="C454" s="21"/>
      <c r="D454" s="21"/>
      <c r="E454" s="21"/>
      <c r="F454" s="21"/>
      <c r="G454" s="21"/>
      <c r="H454" s="21"/>
      <c r="I454" s="21"/>
      <c r="J454" s="21"/>
      <c r="K454" s="21"/>
      <c r="L454" s="21"/>
      <c r="M454" s="21"/>
      <c r="N454" s="21"/>
      <c r="O454" s="21"/>
      <c r="P454" s="28"/>
      <c r="Q454" s="28"/>
      <c r="R454" s="28"/>
      <c r="S454" s="28"/>
      <c r="T454" s="21"/>
      <c r="U454" s="21"/>
      <c r="V454" s="21"/>
      <c r="W454" s="21"/>
      <c r="X454" s="21"/>
      <c r="Y454" s="21"/>
      <c r="Z454" s="21"/>
    </row>
    <row r="455" spans="1:26" ht="10.5" customHeight="1" x14ac:dyDescent="0.25">
      <c r="A455" s="21"/>
      <c r="B455" s="21"/>
      <c r="C455" s="21"/>
      <c r="D455" s="21"/>
      <c r="E455" s="21"/>
      <c r="F455" s="21"/>
      <c r="G455" s="21"/>
      <c r="H455" s="21"/>
      <c r="I455" s="21"/>
      <c r="J455" s="21"/>
      <c r="K455" s="21"/>
      <c r="L455" s="21"/>
      <c r="M455" s="21"/>
      <c r="N455" s="21"/>
      <c r="O455" s="21"/>
      <c r="P455" s="28"/>
      <c r="Q455" s="28"/>
      <c r="R455" s="28"/>
      <c r="S455" s="28"/>
      <c r="T455" s="21"/>
      <c r="U455" s="21"/>
      <c r="V455" s="21"/>
      <c r="W455" s="21"/>
      <c r="X455" s="21"/>
      <c r="Y455" s="21"/>
      <c r="Z455" s="21"/>
    </row>
    <row r="456" spans="1:26" ht="10.5" customHeight="1" x14ac:dyDescent="0.25">
      <c r="A456" s="21"/>
      <c r="B456" s="21"/>
      <c r="C456" s="21"/>
      <c r="D456" s="21"/>
      <c r="E456" s="21"/>
      <c r="F456" s="21"/>
      <c r="G456" s="21"/>
      <c r="H456" s="21"/>
      <c r="I456" s="21"/>
      <c r="J456" s="21"/>
      <c r="K456" s="21"/>
      <c r="L456" s="21"/>
      <c r="M456" s="21"/>
      <c r="N456" s="21"/>
      <c r="O456" s="21"/>
      <c r="P456" s="28"/>
      <c r="Q456" s="28"/>
      <c r="R456" s="28"/>
      <c r="S456" s="28"/>
      <c r="T456" s="21"/>
      <c r="U456" s="21"/>
      <c r="V456" s="21"/>
      <c r="W456" s="21"/>
      <c r="X456" s="21"/>
      <c r="Y456" s="21"/>
      <c r="Z456" s="21"/>
    </row>
    <row r="457" spans="1:26" ht="10.5" customHeight="1" x14ac:dyDescent="0.25">
      <c r="A457" s="21"/>
      <c r="B457" s="21"/>
      <c r="C457" s="21"/>
      <c r="D457" s="21"/>
      <c r="E457" s="21"/>
      <c r="F457" s="21"/>
      <c r="G457" s="21"/>
      <c r="H457" s="21"/>
      <c r="I457" s="21"/>
      <c r="J457" s="21"/>
      <c r="K457" s="21"/>
      <c r="L457" s="21"/>
      <c r="M457" s="21"/>
      <c r="N457" s="21"/>
      <c r="O457" s="21"/>
      <c r="P457" s="28"/>
      <c r="Q457" s="28"/>
      <c r="R457" s="28"/>
      <c r="S457" s="28"/>
      <c r="T457" s="21"/>
      <c r="U457" s="21"/>
      <c r="V457" s="21"/>
      <c r="W457" s="21"/>
      <c r="X457" s="21"/>
      <c r="Y457" s="21"/>
      <c r="Z457" s="21"/>
    </row>
    <row r="458" spans="1:26" ht="10.5" customHeight="1" x14ac:dyDescent="0.25">
      <c r="A458" s="21"/>
      <c r="B458" s="21"/>
      <c r="C458" s="21"/>
      <c r="D458" s="21"/>
      <c r="E458" s="21"/>
      <c r="F458" s="21"/>
      <c r="G458" s="21"/>
      <c r="H458" s="21"/>
      <c r="I458" s="21"/>
      <c r="J458" s="21"/>
      <c r="K458" s="21"/>
      <c r="L458" s="21"/>
      <c r="M458" s="21"/>
      <c r="N458" s="21"/>
      <c r="O458" s="21"/>
      <c r="P458" s="28"/>
      <c r="Q458" s="28"/>
      <c r="R458" s="28"/>
      <c r="S458" s="28"/>
      <c r="T458" s="21"/>
      <c r="U458" s="21"/>
      <c r="V458" s="21"/>
      <c r="W458" s="21"/>
      <c r="X458" s="21"/>
      <c r="Y458" s="21"/>
      <c r="Z458" s="21"/>
    </row>
    <row r="459" spans="1:26" ht="10.5" customHeight="1" x14ac:dyDescent="0.25">
      <c r="A459" s="21"/>
      <c r="B459" s="21"/>
      <c r="C459" s="21"/>
      <c r="D459" s="21"/>
      <c r="E459" s="21"/>
      <c r="F459" s="21"/>
      <c r="G459" s="21"/>
      <c r="H459" s="21"/>
      <c r="I459" s="21"/>
      <c r="J459" s="21"/>
      <c r="K459" s="21"/>
      <c r="L459" s="21"/>
      <c r="M459" s="21"/>
      <c r="N459" s="21"/>
      <c r="O459" s="21"/>
      <c r="P459" s="28"/>
      <c r="Q459" s="28"/>
      <c r="R459" s="28"/>
      <c r="S459" s="28"/>
      <c r="T459" s="21"/>
      <c r="U459" s="21"/>
      <c r="V459" s="21"/>
      <c r="W459" s="21"/>
      <c r="X459" s="21"/>
      <c r="Y459" s="21"/>
      <c r="Z459" s="21"/>
    </row>
    <row r="460" spans="1:26" ht="10.5" customHeight="1" x14ac:dyDescent="0.25">
      <c r="A460" s="21"/>
      <c r="B460" s="21"/>
      <c r="C460" s="21"/>
      <c r="D460" s="21"/>
      <c r="E460" s="21"/>
      <c r="F460" s="21"/>
      <c r="G460" s="21"/>
      <c r="H460" s="21"/>
      <c r="I460" s="21"/>
      <c r="J460" s="21"/>
      <c r="K460" s="21"/>
      <c r="L460" s="21"/>
      <c r="M460" s="21"/>
      <c r="N460" s="21"/>
      <c r="O460" s="21"/>
      <c r="P460" s="28"/>
      <c r="Q460" s="28"/>
      <c r="R460" s="28"/>
      <c r="S460" s="28"/>
      <c r="T460" s="21"/>
      <c r="U460" s="21"/>
      <c r="V460" s="21"/>
      <c r="W460" s="21"/>
      <c r="X460" s="21"/>
      <c r="Y460" s="21"/>
      <c r="Z460" s="21"/>
    </row>
    <row r="461" spans="1:26" ht="10.5" customHeight="1" x14ac:dyDescent="0.25">
      <c r="A461" s="21"/>
      <c r="B461" s="21"/>
      <c r="C461" s="21"/>
      <c r="D461" s="21"/>
      <c r="E461" s="21"/>
      <c r="F461" s="21"/>
      <c r="G461" s="21"/>
      <c r="H461" s="21"/>
      <c r="I461" s="21"/>
      <c r="J461" s="21"/>
      <c r="K461" s="21"/>
      <c r="L461" s="21"/>
      <c r="M461" s="21"/>
      <c r="N461" s="21"/>
      <c r="O461" s="21"/>
      <c r="P461" s="28"/>
      <c r="Q461" s="28"/>
      <c r="R461" s="28"/>
      <c r="S461" s="28"/>
      <c r="T461" s="21"/>
      <c r="U461" s="21"/>
      <c r="V461" s="21"/>
      <c r="W461" s="21"/>
      <c r="X461" s="21"/>
      <c r="Y461" s="21"/>
      <c r="Z461" s="21"/>
    </row>
    <row r="462" spans="1:26" ht="10.5" customHeight="1" x14ac:dyDescent="0.25">
      <c r="A462" s="21"/>
      <c r="B462" s="21"/>
      <c r="C462" s="21"/>
      <c r="D462" s="21"/>
      <c r="E462" s="21"/>
      <c r="F462" s="21"/>
      <c r="G462" s="21"/>
      <c r="H462" s="21"/>
      <c r="I462" s="21"/>
      <c r="J462" s="21"/>
      <c r="K462" s="21"/>
      <c r="L462" s="21"/>
      <c r="M462" s="21"/>
      <c r="N462" s="21"/>
      <c r="O462" s="21"/>
      <c r="P462" s="28"/>
      <c r="Q462" s="28"/>
      <c r="R462" s="28"/>
      <c r="S462" s="28"/>
      <c r="T462" s="21"/>
      <c r="U462" s="21"/>
      <c r="V462" s="21"/>
      <c r="W462" s="21"/>
      <c r="X462" s="21"/>
      <c r="Y462" s="21"/>
      <c r="Z462" s="21"/>
    </row>
    <row r="463" spans="1:26" ht="10.5" customHeight="1" x14ac:dyDescent="0.25">
      <c r="A463" s="21"/>
      <c r="B463" s="21"/>
      <c r="C463" s="21"/>
      <c r="D463" s="21"/>
      <c r="E463" s="21"/>
      <c r="F463" s="21"/>
      <c r="G463" s="21"/>
      <c r="H463" s="21"/>
      <c r="I463" s="21"/>
      <c r="J463" s="21"/>
      <c r="K463" s="21"/>
      <c r="L463" s="21"/>
      <c r="M463" s="21"/>
      <c r="N463" s="21"/>
      <c r="O463" s="21"/>
      <c r="P463" s="28"/>
      <c r="Q463" s="28"/>
      <c r="R463" s="28"/>
      <c r="S463" s="28"/>
      <c r="T463" s="21"/>
      <c r="U463" s="21"/>
      <c r="V463" s="21"/>
      <c r="W463" s="21"/>
      <c r="X463" s="21"/>
      <c r="Y463" s="21"/>
      <c r="Z463" s="21"/>
    </row>
    <row r="464" spans="1:26" ht="10.5" customHeight="1" x14ac:dyDescent="0.25">
      <c r="A464" s="21"/>
      <c r="B464" s="21"/>
      <c r="C464" s="21"/>
      <c r="D464" s="21"/>
      <c r="E464" s="21"/>
      <c r="F464" s="21"/>
      <c r="G464" s="21"/>
      <c r="H464" s="21"/>
      <c r="I464" s="21"/>
      <c r="J464" s="21"/>
      <c r="K464" s="21"/>
      <c r="L464" s="21"/>
      <c r="M464" s="21"/>
      <c r="N464" s="21"/>
      <c r="O464" s="21"/>
      <c r="P464" s="28"/>
      <c r="Q464" s="28"/>
      <c r="R464" s="28"/>
      <c r="S464" s="28"/>
      <c r="T464" s="21"/>
      <c r="U464" s="21"/>
      <c r="V464" s="21"/>
      <c r="W464" s="21"/>
      <c r="X464" s="21"/>
      <c r="Y464" s="21"/>
      <c r="Z464" s="21"/>
    </row>
    <row r="465" spans="1:26" ht="10.5" customHeight="1" x14ac:dyDescent="0.25">
      <c r="A465" s="21"/>
      <c r="B465" s="21"/>
      <c r="C465" s="21"/>
      <c r="D465" s="21"/>
      <c r="E465" s="21"/>
      <c r="F465" s="21"/>
      <c r="G465" s="21"/>
      <c r="H465" s="21"/>
      <c r="I465" s="21"/>
      <c r="J465" s="21"/>
      <c r="K465" s="21"/>
      <c r="L465" s="21"/>
      <c r="M465" s="21"/>
      <c r="N465" s="21"/>
      <c r="O465" s="21"/>
      <c r="P465" s="28"/>
      <c r="Q465" s="28"/>
      <c r="R465" s="28"/>
      <c r="S465" s="28"/>
      <c r="T465" s="21"/>
      <c r="U465" s="21"/>
      <c r="V465" s="21"/>
      <c r="W465" s="21"/>
      <c r="X465" s="21"/>
      <c r="Y465" s="21"/>
      <c r="Z465" s="21"/>
    </row>
    <row r="466" spans="1:26" ht="10.5" customHeight="1" x14ac:dyDescent="0.25">
      <c r="A466" s="21"/>
      <c r="B466" s="21"/>
      <c r="C466" s="21"/>
      <c r="D466" s="21"/>
      <c r="E466" s="21"/>
      <c r="F466" s="21"/>
      <c r="G466" s="21"/>
      <c r="H466" s="21"/>
      <c r="I466" s="21"/>
      <c r="J466" s="21"/>
      <c r="K466" s="21"/>
      <c r="L466" s="21"/>
      <c r="M466" s="21"/>
      <c r="N466" s="21"/>
      <c r="O466" s="21"/>
      <c r="P466" s="28"/>
      <c r="Q466" s="28"/>
      <c r="R466" s="28"/>
      <c r="S466" s="28"/>
      <c r="T466" s="21"/>
      <c r="U466" s="21"/>
      <c r="V466" s="21"/>
      <c r="W466" s="21"/>
      <c r="X466" s="21"/>
      <c r="Y466" s="21"/>
      <c r="Z466" s="21"/>
    </row>
    <row r="467" spans="1:26" ht="10.5" customHeight="1" x14ac:dyDescent="0.25">
      <c r="A467" s="21"/>
      <c r="B467" s="21"/>
      <c r="C467" s="21"/>
      <c r="D467" s="21"/>
      <c r="E467" s="21"/>
      <c r="F467" s="21"/>
      <c r="G467" s="21"/>
      <c r="H467" s="21"/>
      <c r="I467" s="21"/>
      <c r="J467" s="21"/>
      <c r="K467" s="21"/>
      <c r="L467" s="21"/>
      <c r="M467" s="21"/>
      <c r="N467" s="21"/>
      <c r="O467" s="21"/>
      <c r="P467" s="28"/>
      <c r="Q467" s="28"/>
      <c r="R467" s="28"/>
      <c r="S467" s="28"/>
      <c r="T467" s="21"/>
      <c r="U467" s="21"/>
      <c r="V467" s="21"/>
      <c r="W467" s="21"/>
      <c r="X467" s="21"/>
      <c r="Y467" s="21"/>
      <c r="Z467" s="21"/>
    </row>
    <row r="468" spans="1:26" ht="10.5" customHeight="1" x14ac:dyDescent="0.25">
      <c r="A468" s="21"/>
      <c r="B468" s="21"/>
      <c r="C468" s="21"/>
      <c r="D468" s="21"/>
      <c r="E468" s="21"/>
      <c r="F468" s="21"/>
      <c r="G468" s="21"/>
      <c r="H468" s="21"/>
      <c r="I468" s="21"/>
      <c r="J468" s="21"/>
      <c r="K468" s="21"/>
      <c r="L468" s="21"/>
      <c r="M468" s="21"/>
      <c r="N468" s="21"/>
      <c r="O468" s="21"/>
      <c r="P468" s="28"/>
      <c r="Q468" s="28"/>
      <c r="R468" s="28"/>
      <c r="S468" s="28"/>
      <c r="T468" s="21"/>
      <c r="U468" s="21"/>
      <c r="V468" s="21"/>
      <c r="W468" s="21"/>
      <c r="X468" s="21"/>
      <c r="Y468" s="21"/>
      <c r="Z468" s="21"/>
    </row>
    <row r="469" spans="1:26" ht="10.5" customHeight="1" x14ac:dyDescent="0.25">
      <c r="A469" s="21"/>
      <c r="B469" s="21"/>
      <c r="C469" s="21"/>
      <c r="D469" s="21"/>
      <c r="E469" s="21"/>
      <c r="F469" s="21"/>
      <c r="G469" s="21"/>
      <c r="H469" s="21"/>
      <c r="I469" s="21"/>
      <c r="J469" s="21"/>
      <c r="K469" s="21"/>
      <c r="L469" s="21"/>
      <c r="M469" s="21"/>
      <c r="N469" s="21"/>
      <c r="O469" s="21"/>
      <c r="P469" s="28"/>
      <c r="Q469" s="28"/>
      <c r="R469" s="28"/>
      <c r="S469" s="28"/>
      <c r="T469" s="21"/>
      <c r="U469" s="21"/>
      <c r="V469" s="21"/>
      <c r="W469" s="21"/>
      <c r="X469" s="21"/>
      <c r="Y469" s="21"/>
      <c r="Z469" s="21"/>
    </row>
    <row r="470" spans="1:26" ht="10.5" customHeight="1" x14ac:dyDescent="0.25">
      <c r="A470" s="21"/>
      <c r="B470" s="21"/>
      <c r="C470" s="21"/>
      <c r="D470" s="21"/>
      <c r="E470" s="21"/>
      <c r="F470" s="21"/>
      <c r="G470" s="21"/>
      <c r="H470" s="21"/>
      <c r="I470" s="21"/>
      <c r="J470" s="21"/>
      <c r="K470" s="21"/>
      <c r="L470" s="21"/>
      <c r="M470" s="21"/>
      <c r="N470" s="21"/>
      <c r="O470" s="21"/>
      <c r="P470" s="28"/>
      <c r="Q470" s="28"/>
      <c r="R470" s="28"/>
      <c r="S470" s="28"/>
      <c r="T470" s="21"/>
      <c r="U470" s="21"/>
      <c r="V470" s="21"/>
      <c r="W470" s="21"/>
      <c r="X470" s="21"/>
      <c r="Y470" s="21"/>
      <c r="Z470" s="21"/>
    </row>
    <row r="471" spans="1:26" ht="10.5" customHeight="1" x14ac:dyDescent="0.25">
      <c r="A471" s="21"/>
      <c r="B471" s="21"/>
      <c r="C471" s="21"/>
      <c r="D471" s="21"/>
      <c r="E471" s="21"/>
      <c r="F471" s="21"/>
      <c r="G471" s="21"/>
      <c r="H471" s="21"/>
      <c r="I471" s="21"/>
      <c r="J471" s="21"/>
      <c r="K471" s="21"/>
      <c r="L471" s="21"/>
      <c r="M471" s="21"/>
      <c r="N471" s="21"/>
      <c r="O471" s="21"/>
      <c r="P471" s="28"/>
      <c r="Q471" s="28"/>
      <c r="R471" s="28"/>
      <c r="S471" s="28"/>
      <c r="T471" s="21"/>
      <c r="U471" s="21"/>
      <c r="V471" s="21"/>
      <c r="W471" s="21"/>
      <c r="X471" s="21"/>
      <c r="Y471" s="21"/>
      <c r="Z471" s="21"/>
    </row>
    <row r="472" spans="1:26" ht="10.5" customHeight="1" x14ac:dyDescent="0.25">
      <c r="A472" s="21"/>
      <c r="B472" s="21"/>
      <c r="C472" s="21"/>
      <c r="D472" s="21"/>
      <c r="E472" s="21"/>
      <c r="F472" s="21"/>
      <c r="G472" s="21"/>
      <c r="H472" s="21"/>
      <c r="I472" s="21"/>
      <c r="J472" s="21"/>
      <c r="K472" s="21"/>
      <c r="L472" s="21"/>
      <c r="M472" s="21"/>
      <c r="N472" s="21"/>
      <c r="O472" s="21"/>
      <c r="P472" s="28"/>
      <c r="Q472" s="28"/>
      <c r="R472" s="28"/>
      <c r="S472" s="28"/>
      <c r="T472" s="21"/>
      <c r="U472" s="21"/>
      <c r="V472" s="21"/>
      <c r="W472" s="21"/>
      <c r="X472" s="21"/>
      <c r="Y472" s="21"/>
      <c r="Z472" s="21"/>
    </row>
    <row r="473" spans="1:26" ht="10.5" customHeight="1" x14ac:dyDescent="0.25">
      <c r="A473" s="21"/>
      <c r="B473" s="21"/>
      <c r="C473" s="21"/>
      <c r="D473" s="21"/>
      <c r="E473" s="21"/>
      <c r="F473" s="21"/>
      <c r="G473" s="21"/>
      <c r="H473" s="21"/>
      <c r="I473" s="21"/>
      <c r="J473" s="21"/>
      <c r="K473" s="21"/>
      <c r="L473" s="21"/>
      <c r="M473" s="21"/>
      <c r="N473" s="21"/>
      <c r="O473" s="21"/>
      <c r="P473" s="28"/>
      <c r="Q473" s="28"/>
      <c r="R473" s="28"/>
      <c r="S473" s="28"/>
      <c r="T473" s="21"/>
      <c r="U473" s="21"/>
      <c r="V473" s="21"/>
      <c r="W473" s="21"/>
      <c r="X473" s="21"/>
      <c r="Y473" s="21"/>
      <c r="Z473" s="21"/>
    </row>
    <row r="474" spans="1:26" ht="10.5" customHeight="1" x14ac:dyDescent="0.25">
      <c r="A474" s="21"/>
      <c r="B474" s="21"/>
      <c r="C474" s="21"/>
      <c r="D474" s="21"/>
      <c r="E474" s="21"/>
      <c r="F474" s="21"/>
      <c r="G474" s="21"/>
      <c r="H474" s="21"/>
      <c r="I474" s="21"/>
      <c r="J474" s="21"/>
      <c r="K474" s="21"/>
      <c r="L474" s="21"/>
      <c r="M474" s="21"/>
      <c r="N474" s="21"/>
      <c r="O474" s="21"/>
      <c r="P474" s="28"/>
      <c r="Q474" s="28"/>
      <c r="R474" s="28"/>
      <c r="S474" s="28"/>
      <c r="T474" s="21"/>
      <c r="U474" s="21"/>
      <c r="V474" s="21"/>
      <c r="W474" s="21"/>
      <c r="X474" s="21"/>
      <c r="Y474" s="21"/>
      <c r="Z474" s="21"/>
    </row>
    <row r="475" spans="1:26" ht="10.5" customHeight="1" x14ac:dyDescent="0.25">
      <c r="A475" s="21"/>
      <c r="B475" s="21"/>
      <c r="C475" s="21"/>
      <c r="D475" s="21"/>
      <c r="E475" s="21"/>
      <c r="F475" s="21"/>
      <c r="G475" s="21"/>
      <c r="H475" s="21"/>
      <c r="I475" s="21"/>
      <c r="J475" s="21"/>
      <c r="K475" s="21"/>
      <c r="L475" s="21"/>
      <c r="M475" s="21"/>
      <c r="N475" s="21"/>
      <c r="O475" s="21"/>
      <c r="P475" s="28"/>
      <c r="Q475" s="28"/>
      <c r="R475" s="28"/>
      <c r="S475" s="28"/>
      <c r="T475" s="21"/>
      <c r="U475" s="21"/>
      <c r="V475" s="21"/>
      <c r="W475" s="21"/>
      <c r="X475" s="21"/>
      <c r="Y475" s="21"/>
      <c r="Z475" s="21"/>
    </row>
    <row r="476" spans="1:26" ht="10.5" customHeight="1" x14ac:dyDescent="0.25">
      <c r="A476" s="21"/>
      <c r="B476" s="21"/>
      <c r="C476" s="21"/>
      <c r="D476" s="21"/>
      <c r="E476" s="21"/>
      <c r="F476" s="21"/>
      <c r="G476" s="21"/>
      <c r="H476" s="21"/>
      <c r="I476" s="21"/>
      <c r="J476" s="21"/>
      <c r="K476" s="21"/>
      <c r="L476" s="21"/>
      <c r="M476" s="21"/>
      <c r="N476" s="21"/>
      <c r="O476" s="21"/>
      <c r="P476" s="28"/>
      <c r="Q476" s="28"/>
      <c r="R476" s="28"/>
      <c r="S476" s="28"/>
      <c r="T476" s="21"/>
      <c r="U476" s="21"/>
      <c r="V476" s="21"/>
      <c r="W476" s="21"/>
      <c r="X476" s="21"/>
      <c r="Y476" s="21"/>
      <c r="Z476" s="21"/>
    </row>
    <row r="477" spans="1:26" ht="10.5" customHeight="1" x14ac:dyDescent="0.25">
      <c r="A477" s="21"/>
      <c r="B477" s="21"/>
      <c r="C477" s="21"/>
      <c r="D477" s="21"/>
      <c r="E477" s="21"/>
      <c r="F477" s="21"/>
      <c r="G477" s="21"/>
      <c r="H477" s="21"/>
      <c r="I477" s="21"/>
      <c r="J477" s="21"/>
      <c r="K477" s="21"/>
      <c r="L477" s="21"/>
      <c r="M477" s="21"/>
      <c r="N477" s="21"/>
      <c r="O477" s="21"/>
      <c r="P477" s="28"/>
      <c r="Q477" s="28"/>
      <c r="R477" s="28"/>
      <c r="S477" s="28"/>
      <c r="T477" s="21"/>
      <c r="U477" s="21"/>
      <c r="V477" s="21"/>
      <c r="W477" s="21"/>
      <c r="X477" s="21"/>
      <c r="Y477" s="21"/>
      <c r="Z477" s="21"/>
    </row>
    <row r="478" spans="1:26" ht="10.5" customHeight="1" x14ac:dyDescent="0.25">
      <c r="A478" s="21"/>
      <c r="B478" s="21"/>
      <c r="C478" s="21"/>
      <c r="D478" s="21"/>
      <c r="E478" s="21"/>
      <c r="F478" s="21"/>
      <c r="G478" s="21"/>
      <c r="H478" s="21"/>
      <c r="I478" s="21"/>
      <c r="J478" s="21"/>
      <c r="K478" s="21"/>
      <c r="L478" s="21"/>
      <c r="M478" s="21"/>
      <c r="N478" s="21"/>
      <c r="O478" s="21"/>
      <c r="P478" s="28"/>
      <c r="Q478" s="28"/>
      <c r="R478" s="28"/>
      <c r="S478" s="28"/>
      <c r="T478" s="21"/>
      <c r="U478" s="21"/>
      <c r="V478" s="21"/>
      <c r="W478" s="21"/>
      <c r="X478" s="21"/>
      <c r="Y478" s="21"/>
      <c r="Z478" s="21"/>
    </row>
    <row r="479" spans="1:26" ht="10.5" customHeight="1" x14ac:dyDescent="0.25">
      <c r="A479" s="21"/>
      <c r="B479" s="21"/>
      <c r="C479" s="21"/>
      <c r="D479" s="21"/>
      <c r="E479" s="21"/>
      <c r="F479" s="21"/>
      <c r="G479" s="21"/>
      <c r="H479" s="21"/>
      <c r="I479" s="21"/>
      <c r="J479" s="21"/>
      <c r="K479" s="21"/>
      <c r="L479" s="21"/>
      <c r="M479" s="21"/>
      <c r="N479" s="21"/>
      <c r="O479" s="21"/>
      <c r="P479" s="28"/>
      <c r="Q479" s="28"/>
      <c r="R479" s="28"/>
      <c r="S479" s="28"/>
      <c r="T479" s="21"/>
      <c r="U479" s="21"/>
      <c r="V479" s="21"/>
      <c r="W479" s="21"/>
      <c r="X479" s="21"/>
      <c r="Y479" s="21"/>
      <c r="Z479" s="21"/>
    </row>
    <row r="480" spans="1:26" ht="10.5" customHeight="1" x14ac:dyDescent="0.25">
      <c r="A480" s="21"/>
      <c r="B480" s="21"/>
      <c r="C480" s="21"/>
      <c r="D480" s="21"/>
      <c r="E480" s="21"/>
      <c r="F480" s="21"/>
      <c r="G480" s="21"/>
      <c r="H480" s="21"/>
      <c r="I480" s="21"/>
      <c r="J480" s="21"/>
      <c r="K480" s="21"/>
      <c r="L480" s="21"/>
      <c r="M480" s="21"/>
      <c r="N480" s="21"/>
      <c r="O480" s="21"/>
      <c r="P480" s="28"/>
      <c r="Q480" s="28"/>
      <c r="R480" s="28"/>
      <c r="S480" s="28"/>
      <c r="T480" s="21"/>
      <c r="U480" s="21"/>
      <c r="V480" s="21"/>
      <c r="W480" s="21"/>
      <c r="X480" s="21"/>
      <c r="Y480" s="21"/>
      <c r="Z480" s="21"/>
    </row>
    <row r="481" spans="1:26" ht="10.5" customHeight="1" x14ac:dyDescent="0.25">
      <c r="A481" s="21"/>
      <c r="B481" s="21"/>
      <c r="C481" s="21"/>
      <c r="D481" s="21"/>
      <c r="E481" s="21"/>
      <c r="F481" s="21"/>
      <c r="G481" s="21"/>
      <c r="H481" s="21"/>
      <c r="I481" s="21"/>
      <c r="J481" s="21"/>
      <c r="K481" s="21"/>
      <c r="L481" s="21"/>
      <c r="M481" s="21"/>
      <c r="N481" s="21"/>
      <c r="O481" s="21"/>
      <c r="P481" s="28"/>
      <c r="Q481" s="28"/>
      <c r="R481" s="28"/>
      <c r="S481" s="28"/>
      <c r="T481" s="21"/>
      <c r="U481" s="21"/>
      <c r="V481" s="21"/>
      <c r="W481" s="21"/>
      <c r="X481" s="21"/>
      <c r="Y481" s="21"/>
      <c r="Z481" s="21"/>
    </row>
    <row r="482" spans="1:26" ht="10.5" customHeight="1" x14ac:dyDescent="0.25">
      <c r="A482" s="21"/>
      <c r="B482" s="21"/>
      <c r="C482" s="21"/>
      <c r="D482" s="21"/>
      <c r="E482" s="21"/>
      <c r="F482" s="21"/>
      <c r="G482" s="21"/>
      <c r="H482" s="21"/>
      <c r="I482" s="21"/>
      <c r="J482" s="21"/>
      <c r="K482" s="21"/>
      <c r="L482" s="21"/>
      <c r="M482" s="21"/>
      <c r="N482" s="21"/>
      <c r="O482" s="21"/>
      <c r="P482" s="28"/>
      <c r="Q482" s="28"/>
      <c r="R482" s="28"/>
      <c r="S482" s="28"/>
      <c r="T482" s="21"/>
      <c r="U482" s="21"/>
      <c r="V482" s="21"/>
      <c r="W482" s="21"/>
      <c r="X482" s="21"/>
      <c r="Y482" s="21"/>
      <c r="Z482" s="21"/>
    </row>
    <row r="483" spans="1:26" ht="10.5" customHeight="1" x14ac:dyDescent="0.25">
      <c r="A483" s="21"/>
      <c r="B483" s="21"/>
      <c r="C483" s="21"/>
      <c r="D483" s="21"/>
      <c r="E483" s="21"/>
      <c r="F483" s="21"/>
      <c r="G483" s="21"/>
      <c r="H483" s="21"/>
      <c r="I483" s="21"/>
      <c r="J483" s="21"/>
      <c r="K483" s="21"/>
      <c r="L483" s="21"/>
      <c r="M483" s="21"/>
      <c r="N483" s="21"/>
      <c r="O483" s="21"/>
      <c r="P483" s="28"/>
      <c r="Q483" s="28"/>
      <c r="R483" s="28"/>
      <c r="S483" s="28"/>
      <c r="T483" s="21"/>
      <c r="U483" s="21"/>
      <c r="V483" s="21"/>
      <c r="W483" s="21"/>
      <c r="X483" s="21"/>
      <c r="Y483" s="21"/>
      <c r="Z483" s="21"/>
    </row>
    <row r="484" spans="1:26" ht="10.5" customHeight="1" x14ac:dyDescent="0.25">
      <c r="A484" s="21"/>
      <c r="B484" s="21"/>
      <c r="C484" s="21"/>
      <c r="D484" s="21"/>
      <c r="E484" s="21"/>
      <c r="F484" s="21"/>
      <c r="G484" s="21"/>
      <c r="H484" s="21"/>
      <c r="I484" s="21"/>
      <c r="J484" s="21"/>
      <c r="K484" s="21"/>
      <c r="L484" s="21"/>
      <c r="M484" s="21"/>
      <c r="N484" s="21"/>
      <c r="O484" s="21"/>
      <c r="P484" s="28"/>
      <c r="Q484" s="28"/>
      <c r="R484" s="28"/>
      <c r="S484" s="28"/>
      <c r="T484" s="21"/>
      <c r="U484" s="21"/>
      <c r="V484" s="21"/>
      <c r="W484" s="21"/>
      <c r="X484" s="21"/>
      <c r="Y484" s="21"/>
      <c r="Z484" s="21"/>
    </row>
    <row r="485" spans="1:26" ht="10.5" customHeight="1" x14ac:dyDescent="0.25">
      <c r="A485" s="21"/>
      <c r="B485" s="21"/>
      <c r="C485" s="21"/>
      <c r="D485" s="21"/>
      <c r="E485" s="21"/>
      <c r="F485" s="21"/>
      <c r="G485" s="21"/>
      <c r="H485" s="21"/>
      <c r="I485" s="21"/>
      <c r="J485" s="21"/>
      <c r="K485" s="21"/>
      <c r="L485" s="21"/>
      <c r="M485" s="21"/>
      <c r="N485" s="21"/>
      <c r="O485" s="21"/>
      <c r="P485" s="28"/>
      <c r="Q485" s="28"/>
      <c r="R485" s="28"/>
      <c r="S485" s="28"/>
      <c r="T485" s="21"/>
      <c r="U485" s="21"/>
      <c r="V485" s="21"/>
      <c r="W485" s="21"/>
      <c r="X485" s="21"/>
      <c r="Y485" s="21"/>
      <c r="Z485" s="21"/>
    </row>
    <row r="486" spans="1:26" ht="10.5" customHeight="1" x14ac:dyDescent="0.25">
      <c r="A486" s="21"/>
      <c r="B486" s="21"/>
      <c r="C486" s="21"/>
      <c r="D486" s="21"/>
      <c r="E486" s="21"/>
      <c r="F486" s="21"/>
      <c r="G486" s="21"/>
      <c r="H486" s="21"/>
      <c r="I486" s="21"/>
      <c r="J486" s="21"/>
      <c r="K486" s="21"/>
      <c r="L486" s="21"/>
      <c r="M486" s="21"/>
      <c r="N486" s="21"/>
      <c r="O486" s="21"/>
      <c r="P486" s="28"/>
      <c r="Q486" s="28"/>
      <c r="R486" s="28"/>
      <c r="S486" s="28"/>
      <c r="T486" s="21"/>
      <c r="U486" s="21"/>
      <c r="V486" s="21"/>
      <c r="W486" s="21"/>
      <c r="X486" s="21"/>
      <c r="Y486" s="21"/>
      <c r="Z486" s="21"/>
    </row>
    <row r="487" spans="1:26" ht="10.5" customHeight="1" x14ac:dyDescent="0.25">
      <c r="A487" s="21"/>
      <c r="B487" s="21"/>
      <c r="C487" s="21"/>
      <c r="D487" s="21"/>
      <c r="E487" s="21"/>
      <c r="F487" s="21"/>
      <c r="G487" s="21"/>
      <c r="H487" s="21"/>
      <c r="I487" s="21"/>
      <c r="J487" s="21"/>
      <c r="K487" s="21"/>
      <c r="L487" s="21"/>
      <c r="M487" s="21"/>
      <c r="N487" s="21"/>
      <c r="O487" s="21"/>
      <c r="P487" s="28"/>
      <c r="Q487" s="28"/>
      <c r="R487" s="28"/>
      <c r="S487" s="28"/>
      <c r="T487" s="21"/>
      <c r="U487" s="21"/>
      <c r="V487" s="21"/>
      <c r="W487" s="21"/>
      <c r="X487" s="21"/>
      <c r="Y487" s="21"/>
      <c r="Z487" s="21"/>
    </row>
    <row r="488" spans="1:26" ht="10.5" customHeight="1" x14ac:dyDescent="0.25">
      <c r="A488" s="21"/>
      <c r="B488" s="21"/>
      <c r="C488" s="21"/>
      <c r="D488" s="21"/>
      <c r="E488" s="21"/>
      <c r="F488" s="21"/>
      <c r="G488" s="21"/>
      <c r="H488" s="21"/>
      <c r="I488" s="21"/>
      <c r="J488" s="21"/>
      <c r="K488" s="21"/>
      <c r="L488" s="21"/>
      <c r="M488" s="21"/>
      <c r="N488" s="21"/>
      <c r="O488" s="21"/>
      <c r="P488" s="28"/>
      <c r="Q488" s="28"/>
      <c r="R488" s="28"/>
      <c r="S488" s="28"/>
      <c r="T488" s="21"/>
      <c r="U488" s="21"/>
      <c r="V488" s="21"/>
      <c r="W488" s="21"/>
      <c r="X488" s="21"/>
      <c r="Y488" s="21"/>
      <c r="Z488" s="21"/>
    </row>
    <row r="489" spans="1:26" ht="10.5" customHeight="1" x14ac:dyDescent="0.25">
      <c r="A489" s="21"/>
      <c r="B489" s="21"/>
      <c r="C489" s="21"/>
      <c r="D489" s="21"/>
      <c r="E489" s="21"/>
      <c r="F489" s="21"/>
      <c r="G489" s="21"/>
      <c r="H489" s="21"/>
      <c r="I489" s="21"/>
      <c r="J489" s="21"/>
      <c r="K489" s="21"/>
      <c r="L489" s="21"/>
      <c r="M489" s="21"/>
      <c r="N489" s="21"/>
      <c r="O489" s="21"/>
      <c r="P489" s="28"/>
      <c r="Q489" s="28"/>
      <c r="R489" s="28"/>
      <c r="S489" s="28"/>
      <c r="T489" s="21"/>
      <c r="U489" s="21"/>
      <c r="V489" s="21"/>
      <c r="W489" s="21"/>
      <c r="X489" s="21"/>
      <c r="Y489" s="21"/>
      <c r="Z489" s="21"/>
    </row>
    <row r="490" spans="1:26" ht="10.5" customHeight="1" x14ac:dyDescent="0.25">
      <c r="A490" s="21"/>
      <c r="B490" s="21"/>
      <c r="C490" s="21"/>
      <c r="D490" s="21"/>
      <c r="E490" s="21"/>
      <c r="F490" s="21"/>
      <c r="G490" s="21"/>
      <c r="H490" s="21"/>
      <c r="I490" s="21"/>
      <c r="J490" s="21"/>
      <c r="K490" s="21"/>
      <c r="L490" s="21"/>
      <c r="M490" s="21"/>
      <c r="N490" s="21"/>
      <c r="O490" s="21"/>
      <c r="P490" s="28"/>
      <c r="Q490" s="28"/>
      <c r="R490" s="28"/>
      <c r="S490" s="28"/>
      <c r="T490" s="21"/>
      <c r="U490" s="21"/>
      <c r="V490" s="21"/>
      <c r="W490" s="21"/>
      <c r="X490" s="21"/>
      <c r="Y490" s="21"/>
      <c r="Z490" s="21"/>
    </row>
    <row r="491" spans="1:26" ht="10.5" customHeight="1" x14ac:dyDescent="0.25">
      <c r="A491" s="21"/>
      <c r="B491" s="21"/>
      <c r="C491" s="21"/>
      <c r="D491" s="21"/>
      <c r="E491" s="21"/>
      <c r="F491" s="21"/>
      <c r="G491" s="21"/>
      <c r="H491" s="21"/>
      <c r="I491" s="21"/>
      <c r="J491" s="21"/>
      <c r="K491" s="21"/>
      <c r="L491" s="21"/>
      <c r="M491" s="21"/>
      <c r="N491" s="21"/>
      <c r="O491" s="21"/>
      <c r="P491" s="28"/>
      <c r="Q491" s="28"/>
      <c r="R491" s="28"/>
      <c r="S491" s="28"/>
      <c r="T491" s="21"/>
      <c r="U491" s="21"/>
      <c r="V491" s="21"/>
      <c r="W491" s="21"/>
      <c r="X491" s="21"/>
      <c r="Y491" s="21"/>
      <c r="Z491" s="21"/>
    </row>
    <row r="492" spans="1:26" ht="10.5" customHeight="1" x14ac:dyDescent="0.25">
      <c r="A492" s="21"/>
      <c r="B492" s="21"/>
      <c r="C492" s="21"/>
      <c r="D492" s="21"/>
      <c r="E492" s="21"/>
      <c r="F492" s="21"/>
      <c r="G492" s="21"/>
      <c r="H492" s="21"/>
      <c r="I492" s="21"/>
      <c r="J492" s="21"/>
      <c r="K492" s="21"/>
      <c r="L492" s="21"/>
      <c r="M492" s="21"/>
      <c r="N492" s="21"/>
      <c r="O492" s="21"/>
      <c r="P492" s="28"/>
      <c r="Q492" s="28"/>
      <c r="R492" s="28"/>
      <c r="S492" s="28"/>
      <c r="T492" s="21"/>
      <c r="U492" s="21"/>
      <c r="V492" s="21"/>
      <c r="W492" s="21"/>
      <c r="X492" s="21"/>
      <c r="Y492" s="21"/>
      <c r="Z492" s="21"/>
    </row>
    <row r="493" spans="1:26" ht="10.5" customHeight="1" x14ac:dyDescent="0.25">
      <c r="A493" s="21"/>
      <c r="B493" s="21"/>
      <c r="C493" s="21"/>
      <c r="D493" s="21"/>
      <c r="E493" s="21"/>
      <c r="F493" s="21"/>
      <c r="G493" s="21"/>
      <c r="H493" s="21"/>
      <c r="I493" s="21"/>
      <c r="J493" s="21"/>
      <c r="K493" s="21"/>
      <c r="L493" s="21"/>
      <c r="M493" s="21"/>
      <c r="N493" s="21"/>
      <c r="O493" s="21"/>
      <c r="P493" s="28"/>
      <c r="Q493" s="28"/>
      <c r="R493" s="28"/>
      <c r="S493" s="28"/>
      <c r="T493" s="21"/>
      <c r="U493" s="21"/>
      <c r="V493" s="21"/>
      <c r="W493" s="21"/>
      <c r="X493" s="21"/>
      <c r="Y493" s="21"/>
      <c r="Z493" s="21"/>
    </row>
    <row r="494" spans="1:26" ht="10.5" customHeight="1" x14ac:dyDescent="0.25">
      <c r="A494" s="21"/>
      <c r="B494" s="21"/>
      <c r="C494" s="21"/>
      <c r="D494" s="21"/>
      <c r="E494" s="21"/>
      <c r="F494" s="21"/>
      <c r="G494" s="21"/>
      <c r="H494" s="21"/>
      <c r="I494" s="21"/>
      <c r="J494" s="21"/>
      <c r="K494" s="21"/>
      <c r="L494" s="21"/>
      <c r="M494" s="21"/>
      <c r="N494" s="21"/>
      <c r="O494" s="21"/>
      <c r="P494" s="28"/>
      <c r="Q494" s="28"/>
      <c r="R494" s="28"/>
      <c r="S494" s="28"/>
      <c r="T494" s="21"/>
      <c r="U494" s="21"/>
      <c r="V494" s="21"/>
      <c r="W494" s="21"/>
      <c r="X494" s="21"/>
      <c r="Y494" s="21"/>
      <c r="Z494" s="21"/>
    </row>
    <row r="495" spans="1:26" ht="10.5" customHeight="1" x14ac:dyDescent="0.25">
      <c r="A495" s="21"/>
      <c r="B495" s="21"/>
      <c r="C495" s="21"/>
      <c r="D495" s="21"/>
      <c r="E495" s="21"/>
      <c r="F495" s="21"/>
      <c r="G495" s="21"/>
      <c r="H495" s="21"/>
      <c r="I495" s="21"/>
      <c r="J495" s="21"/>
      <c r="K495" s="21"/>
      <c r="L495" s="21"/>
      <c r="M495" s="21"/>
      <c r="N495" s="21"/>
      <c r="O495" s="21"/>
      <c r="P495" s="28"/>
      <c r="Q495" s="28"/>
      <c r="R495" s="28"/>
      <c r="S495" s="28"/>
      <c r="T495" s="21"/>
      <c r="U495" s="21"/>
      <c r="V495" s="21"/>
      <c r="W495" s="21"/>
      <c r="X495" s="21"/>
      <c r="Y495" s="21"/>
      <c r="Z495" s="21"/>
    </row>
    <row r="496" spans="1:26" ht="10.5" customHeight="1" x14ac:dyDescent="0.25">
      <c r="A496" s="21"/>
      <c r="B496" s="21"/>
      <c r="C496" s="21"/>
      <c r="D496" s="21"/>
      <c r="E496" s="21"/>
      <c r="F496" s="21"/>
      <c r="G496" s="21"/>
      <c r="H496" s="21"/>
      <c r="I496" s="21"/>
      <c r="J496" s="21"/>
      <c r="K496" s="21"/>
      <c r="L496" s="21"/>
      <c r="M496" s="21"/>
      <c r="N496" s="21"/>
      <c r="O496" s="21"/>
      <c r="P496" s="28"/>
      <c r="Q496" s="28"/>
      <c r="R496" s="28"/>
      <c r="S496" s="28"/>
      <c r="T496" s="21"/>
      <c r="U496" s="21"/>
      <c r="V496" s="21"/>
      <c r="W496" s="21"/>
      <c r="X496" s="21"/>
      <c r="Y496" s="21"/>
      <c r="Z496" s="21"/>
    </row>
    <row r="497" spans="1:26" ht="10.5" customHeight="1" x14ac:dyDescent="0.25">
      <c r="A497" s="21"/>
      <c r="B497" s="21"/>
      <c r="C497" s="21"/>
      <c r="D497" s="21"/>
      <c r="E497" s="21"/>
      <c r="F497" s="21"/>
      <c r="G497" s="21"/>
      <c r="H497" s="21"/>
      <c r="I497" s="21"/>
      <c r="J497" s="21"/>
      <c r="K497" s="21"/>
      <c r="L497" s="21"/>
      <c r="M497" s="21"/>
      <c r="N497" s="21"/>
      <c r="O497" s="21"/>
      <c r="P497" s="28"/>
      <c r="Q497" s="28"/>
      <c r="R497" s="28"/>
      <c r="S497" s="28"/>
      <c r="T497" s="21"/>
      <c r="U497" s="21"/>
      <c r="V497" s="21"/>
      <c r="W497" s="21"/>
      <c r="X497" s="21"/>
      <c r="Y497" s="21"/>
      <c r="Z497" s="21"/>
    </row>
    <row r="498" spans="1:26" ht="10.5" customHeight="1" x14ac:dyDescent="0.25">
      <c r="A498" s="21"/>
      <c r="B498" s="21"/>
      <c r="C498" s="21"/>
      <c r="D498" s="21"/>
      <c r="E498" s="21"/>
      <c r="F498" s="21"/>
      <c r="G498" s="21"/>
      <c r="H498" s="21"/>
      <c r="I498" s="21"/>
      <c r="J498" s="21"/>
      <c r="K498" s="21"/>
      <c r="L498" s="21"/>
      <c r="M498" s="21"/>
      <c r="N498" s="21"/>
      <c r="O498" s="21"/>
      <c r="P498" s="28"/>
      <c r="Q498" s="28"/>
      <c r="R498" s="28"/>
      <c r="S498" s="28"/>
      <c r="T498" s="21"/>
      <c r="U498" s="21"/>
      <c r="V498" s="21"/>
      <c r="W498" s="21"/>
      <c r="X498" s="21"/>
      <c r="Y498" s="21"/>
      <c r="Z498" s="21"/>
    </row>
    <row r="499" spans="1:26" ht="10.5" customHeight="1" x14ac:dyDescent="0.25">
      <c r="A499" s="21"/>
      <c r="B499" s="21"/>
      <c r="C499" s="21"/>
      <c r="D499" s="21"/>
      <c r="E499" s="21"/>
      <c r="F499" s="21"/>
      <c r="G499" s="21"/>
      <c r="H499" s="21"/>
      <c r="I499" s="21"/>
      <c r="J499" s="21"/>
      <c r="K499" s="21"/>
      <c r="L499" s="21"/>
      <c r="M499" s="21"/>
      <c r="N499" s="21"/>
      <c r="O499" s="21"/>
      <c r="P499" s="28"/>
      <c r="Q499" s="28"/>
      <c r="R499" s="28"/>
      <c r="S499" s="28"/>
      <c r="T499" s="21"/>
      <c r="U499" s="21"/>
      <c r="V499" s="21"/>
      <c r="W499" s="21"/>
      <c r="X499" s="21"/>
      <c r="Y499" s="21"/>
      <c r="Z499" s="21"/>
    </row>
    <row r="500" spans="1:26" ht="10.5" customHeight="1" x14ac:dyDescent="0.25">
      <c r="A500" s="21"/>
      <c r="B500" s="21"/>
      <c r="C500" s="21"/>
      <c r="D500" s="21"/>
      <c r="E500" s="21"/>
      <c r="F500" s="21"/>
      <c r="G500" s="21"/>
      <c r="H500" s="21"/>
      <c r="I500" s="21"/>
      <c r="J500" s="21"/>
      <c r="K500" s="21"/>
      <c r="L500" s="21"/>
      <c r="M500" s="21"/>
      <c r="N500" s="21"/>
      <c r="O500" s="21"/>
      <c r="P500" s="28"/>
      <c r="Q500" s="28"/>
      <c r="R500" s="28"/>
      <c r="S500" s="28"/>
      <c r="T500" s="21"/>
      <c r="U500" s="21"/>
      <c r="V500" s="21"/>
      <c r="W500" s="21"/>
      <c r="X500" s="21"/>
      <c r="Y500" s="21"/>
      <c r="Z500" s="21"/>
    </row>
    <row r="501" spans="1:26" ht="10.5" customHeight="1" x14ac:dyDescent="0.25">
      <c r="A501" s="21"/>
      <c r="B501" s="21"/>
      <c r="C501" s="21"/>
      <c r="D501" s="21"/>
      <c r="E501" s="21"/>
      <c r="F501" s="21"/>
      <c r="G501" s="21"/>
      <c r="H501" s="21"/>
      <c r="I501" s="21"/>
      <c r="J501" s="21"/>
      <c r="K501" s="21"/>
      <c r="L501" s="21"/>
      <c r="M501" s="21"/>
      <c r="N501" s="21"/>
      <c r="O501" s="21"/>
      <c r="P501" s="28"/>
      <c r="Q501" s="28"/>
      <c r="R501" s="28"/>
      <c r="S501" s="28"/>
      <c r="T501" s="21"/>
      <c r="U501" s="21"/>
      <c r="V501" s="21"/>
      <c r="W501" s="21"/>
      <c r="X501" s="21"/>
      <c r="Y501" s="21"/>
      <c r="Z501" s="21"/>
    </row>
    <row r="502" spans="1:26" ht="10.5" customHeight="1" x14ac:dyDescent="0.25">
      <c r="A502" s="21"/>
      <c r="B502" s="21"/>
      <c r="C502" s="21"/>
      <c r="D502" s="21"/>
      <c r="E502" s="21"/>
      <c r="F502" s="21"/>
      <c r="G502" s="21"/>
      <c r="H502" s="21"/>
      <c r="I502" s="21"/>
      <c r="J502" s="21"/>
      <c r="K502" s="21"/>
      <c r="L502" s="21"/>
      <c r="M502" s="21"/>
      <c r="N502" s="21"/>
      <c r="O502" s="21"/>
      <c r="P502" s="28"/>
      <c r="Q502" s="28"/>
      <c r="R502" s="28"/>
      <c r="S502" s="28"/>
      <c r="T502" s="21"/>
      <c r="U502" s="21"/>
      <c r="V502" s="21"/>
      <c r="W502" s="21"/>
      <c r="X502" s="21"/>
      <c r="Y502" s="21"/>
      <c r="Z502" s="21"/>
    </row>
    <row r="503" spans="1:26" ht="10.5" customHeight="1" x14ac:dyDescent="0.25">
      <c r="A503" s="21"/>
      <c r="B503" s="21"/>
      <c r="C503" s="21"/>
      <c r="D503" s="21"/>
      <c r="E503" s="21"/>
      <c r="F503" s="21"/>
      <c r="G503" s="21"/>
      <c r="H503" s="21"/>
      <c r="I503" s="21"/>
      <c r="J503" s="21"/>
      <c r="K503" s="21"/>
      <c r="L503" s="21"/>
      <c r="M503" s="21"/>
      <c r="N503" s="21"/>
      <c r="O503" s="21"/>
      <c r="P503" s="28"/>
      <c r="Q503" s="28"/>
      <c r="R503" s="28"/>
      <c r="S503" s="28"/>
      <c r="T503" s="21"/>
      <c r="U503" s="21"/>
      <c r="V503" s="21"/>
      <c r="W503" s="21"/>
      <c r="X503" s="21"/>
      <c r="Y503" s="21"/>
      <c r="Z503" s="21"/>
    </row>
    <row r="504" spans="1:26" ht="10.5" customHeight="1" x14ac:dyDescent="0.25">
      <c r="A504" s="21"/>
      <c r="B504" s="21"/>
      <c r="C504" s="21"/>
      <c r="D504" s="21"/>
      <c r="E504" s="21"/>
      <c r="F504" s="21"/>
      <c r="G504" s="21"/>
      <c r="H504" s="21"/>
      <c r="I504" s="21"/>
      <c r="J504" s="21"/>
      <c r="K504" s="21"/>
      <c r="L504" s="21"/>
      <c r="M504" s="21"/>
      <c r="N504" s="21"/>
      <c r="O504" s="21"/>
      <c r="P504" s="28"/>
      <c r="Q504" s="28"/>
      <c r="R504" s="28"/>
      <c r="S504" s="28"/>
      <c r="T504" s="21"/>
      <c r="U504" s="21"/>
      <c r="V504" s="21"/>
      <c r="W504" s="21"/>
      <c r="X504" s="21"/>
      <c r="Y504" s="21"/>
      <c r="Z504" s="21"/>
    </row>
    <row r="505" spans="1:26" ht="10.5" customHeight="1" x14ac:dyDescent="0.25">
      <c r="A505" s="21"/>
      <c r="B505" s="21"/>
      <c r="C505" s="21"/>
      <c r="D505" s="21"/>
      <c r="E505" s="21"/>
      <c r="F505" s="21"/>
      <c r="G505" s="21"/>
      <c r="H505" s="21"/>
      <c r="I505" s="21"/>
      <c r="J505" s="21"/>
      <c r="K505" s="21"/>
      <c r="L505" s="21"/>
      <c r="M505" s="21"/>
      <c r="N505" s="21"/>
      <c r="O505" s="21"/>
      <c r="P505" s="28"/>
      <c r="Q505" s="28"/>
      <c r="R505" s="28"/>
      <c r="S505" s="28"/>
      <c r="T505" s="21"/>
      <c r="U505" s="21"/>
      <c r="V505" s="21"/>
      <c r="W505" s="21"/>
      <c r="X505" s="21"/>
      <c r="Y505" s="21"/>
      <c r="Z505" s="21"/>
    </row>
    <row r="506" spans="1:26" ht="10.5" customHeight="1" x14ac:dyDescent="0.25">
      <c r="A506" s="21"/>
      <c r="B506" s="21"/>
      <c r="C506" s="21"/>
      <c r="D506" s="21"/>
      <c r="E506" s="21"/>
      <c r="F506" s="21"/>
      <c r="G506" s="21"/>
      <c r="H506" s="21"/>
      <c r="I506" s="21"/>
      <c r="J506" s="21"/>
      <c r="K506" s="21"/>
      <c r="L506" s="21"/>
      <c r="M506" s="21"/>
      <c r="N506" s="21"/>
      <c r="O506" s="21"/>
      <c r="P506" s="28"/>
      <c r="Q506" s="28"/>
      <c r="R506" s="28"/>
      <c r="S506" s="28"/>
      <c r="T506" s="21"/>
      <c r="U506" s="21"/>
      <c r="V506" s="21"/>
      <c r="W506" s="21"/>
      <c r="X506" s="21"/>
      <c r="Y506" s="21"/>
      <c r="Z506" s="21"/>
    </row>
    <row r="507" spans="1:26" ht="10.5" customHeight="1" x14ac:dyDescent="0.25">
      <c r="A507" s="21"/>
      <c r="B507" s="21"/>
      <c r="C507" s="21"/>
      <c r="D507" s="21"/>
      <c r="E507" s="21"/>
      <c r="F507" s="21"/>
      <c r="G507" s="21"/>
      <c r="H507" s="21"/>
      <c r="I507" s="21"/>
      <c r="J507" s="21"/>
      <c r="K507" s="21"/>
      <c r="L507" s="21"/>
      <c r="M507" s="21"/>
      <c r="N507" s="21"/>
      <c r="O507" s="21"/>
      <c r="P507" s="28"/>
      <c r="Q507" s="28"/>
      <c r="R507" s="28"/>
      <c r="S507" s="28"/>
      <c r="T507" s="21"/>
      <c r="U507" s="21"/>
      <c r="V507" s="21"/>
      <c r="W507" s="21"/>
      <c r="X507" s="21"/>
      <c r="Y507" s="21"/>
      <c r="Z507" s="21"/>
    </row>
    <row r="508" spans="1:26" ht="10.5" customHeight="1" x14ac:dyDescent="0.25">
      <c r="A508" s="21"/>
      <c r="B508" s="21"/>
      <c r="C508" s="21"/>
      <c r="D508" s="21"/>
      <c r="E508" s="21"/>
      <c r="F508" s="21"/>
      <c r="G508" s="21"/>
      <c r="H508" s="21"/>
      <c r="I508" s="21"/>
      <c r="J508" s="21"/>
      <c r="K508" s="21"/>
      <c r="L508" s="21"/>
      <c r="M508" s="21"/>
      <c r="N508" s="21"/>
      <c r="O508" s="21"/>
      <c r="P508" s="28"/>
      <c r="Q508" s="28"/>
      <c r="R508" s="28"/>
      <c r="S508" s="28"/>
      <c r="T508" s="21"/>
      <c r="U508" s="21"/>
      <c r="V508" s="21"/>
      <c r="W508" s="21"/>
      <c r="X508" s="21"/>
      <c r="Y508" s="21"/>
      <c r="Z508" s="21"/>
    </row>
    <row r="509" spans="1:26" ht="10.5" customHeight="1" x14ac:dyDescent="0.25">
      <c r="A509" s="21"/>
      <c r="B509" s="21"/>
      <c r="C509" s="21"/>
      <c r="D509" s="21"/>
      <c r="E509" s="21"/>
      <c r="F509" s="21"/>
      <c r="G509" s="21"/>
      <c r="H509" s="21"/>
      <c r="I509" s="21"/>
      <c r="J509" s="21"/>
      <c r="K509" s="21"/>
      <c r="L509" s="21"/>
      <c r="M509" s="21"/>
      <c r="N509" s="21"/>
      <c r="O509" s="21"/>
      <c r="P509" s="28"/>
      <c r="Q509" s="28"/>
      <c r="R509" s="28"/>
      <c r="S509" s="28"/>
      <c r="T509" s="21"/>
      <c r="U509" s="21"/>
      <c r="V509" s="21"/>
      <c r="W509" s="21"/>
      <c r="X509" s="21"/>
      <c r="Y509" s="21"/>
      <c r="Z509" s="21"/>
    </row>
    <row r="510" spans="1:26" ht="10.5" customHeight="1" x14ac:dyDescent="0.25">
      <c r="A510" s="21"/>
      <c r="B510" s="21"/>
      <c r="C510" s="21"/>
      <c r="D510" s="21"/>
      <c r="E510" s="21"/>
      <c r="F510" s="21"/>
      <c r="G510" s="21"/>
      <c r="H510" s="21"/>
      <c r="I510" s="21"/>
      <c r="J510" s="21"/>
      <c r="K510" s="21"/>
      <c r="L510" s="21"/>
      <c r="M510" s="21"/>
      <c r="N510" s="21"/>
      <c r="O510" s="21"/>
      <c r="P510" s="28"/>
      <c r="Q510" s="28"/>
      <c r="R510" s="28"/>
      <c r="S510" s="28"/>
      <c r="T510" s="21"/>
      <c r="U510" s="21"/>
      <c r="V510" s="21"/>
      <c r="W510" s="21"/>
      <c r="X510" s="21"/>
      <c r="Y510" s="21"/>
      <c r="Z510" s="21"/>
    </row>
    <row r="511" spans="1:26" ht="10.5" customHeight="1" x14ac:dyDescent="0.25">
      <c r="A511" s="21"/>
      <c r="B511" s="21"/>
      <c r="C511" s="21"/>
      <c r="D511" s="21"/>
      <c r="E511" s="21"/>
      <c r="F511" s="21"/>
      <c r="G511" s="21"/>
      <c r="H511" s="21"/>
      <c r="I511" s="21"/>
      <c r="J511" s="21"/>
      <c r="K511" s="21"/>
      <c r="L511" s="21"/>
      <c r="M511" s="21"/>
      <c r="N511" s="21"/>
      <c r="O511" s="21"/>
      <c r="P511" s="28"/>
      <c r="Q511" s="28"/>
      <c r="R511" s="28"/>
      <c r="S511" s="28"/>
      <c r="T511" s="21"/>
      <c r="U511" s="21"/>
      <c r="V511" s="21"/>
      <c r="W511" s="21"/>
      <c r="X511" s="21"/>
      <c r="Y511" s="21"/>
      <c r="Z511" s="21"/>
    </row>
    <row r="512" spans="1:26" ht="10.5" customHeight="1" x14ac:dyDescent="0.25">
      <c r="A512" s="21"/>
      <c r="B512" s="21"/>
      <c r="C512" s="21"/>
      <c r="D512" s="21"/>
      <c r="E512" s="21"/>
      <c r="F512" s="21"/>
      <c r="G512" s="21"/>
      <c r="H512" s="21"/>
      <c r="I512" s="21"/>
      <c r="J512" s="21"/>
      <c r="K512" s="21"/>
      <c r="L512" s="21"/>
      <c r="M512" s="21"/>
      <c r="N512" s="21"/>
      <c r="O512" s="21"/>
      <c r="P512" s="28"/>
      <c r="Q512" s="28"/>
      <c r="R512" s="28"/>
      <c r="S512" s="28"/>
      <c r="T512" s="21"/>
      <c r="U512" s="21"/>
      <c r="V512" s="21"/>
      <c r="W512" s="21"/>
      <c r="X512" s="21"/>
      <c r="Y512" s="21"/>
      <c r="Z512" s="21"/>
    </row>
    <row r="513" spans="1:26" ht="10.5" customHeight="1" x14ac:dyDescent="0.25">
      <c r="A513" s="21"/>
      <c r="B513" s="21"/>
      <c r="C513" s="21"/>
      <c r="D513" s="21"/>
      <c r="E513" s="21"/>
      <c r="F513" s="21"/>
      <c r="G513" s="21"/>
      <c r="H513" s="21"/>
      <c r="I513" s="21"/>
      <c r="J513" s="21"/>
      <c r="K513" s="21"/>
      <c r="L513" s="21"/>
      <c r="M513" s="21"/>
      <c r="N513" s="21"/>
      <c r="O513" s="21"/>
      <c r="P513" s="28"/>
      <c r="Q513" s="28"/>
      <c r="R513" s="28"/>
      <c r="S513" s="28"/>
      <c r="T513" s="21"/>
      <c r="U513" s="21"/>
      <c r="V513" s="21"/>
      <c r="W513" s="21"/>
      <c r="X513" s="21"/>
      <c r="Y513" s="21"/>
      <c r="Z513" s="21"/>
    </row>
    <row r="514" spans="1:26" ht="10.5" customHeight="1" x14ac:dyDescent="0.25">
      <c r="A514" s="21"/>
      <c r="B514" s="21"/>
      <c r="C514" s="21"/>
      <c r="D514" s="21"/>
      <c r="E514" s="21"/>
      <c r="F514" s="21"/>
      <c r="G514" s="21"/>
      <c r="H514" s="21"/>
      <c r="I514" s="21"/>
      <c r="J514" s="21"/>
      <c r="K514" s="21"/>
      <c r="L514" s="21"/>
      <c r="M514" s="21"/>
      <c r="N514" s="21"/>
      <c r="O514" s="21"/>
      <c r="P514" s="28"/>
      <c r="Q514" s="28"/>
      <c r="R514" s="28"/>
      <c r="S514" s="28"/>
      <c r="T514" s="21"/>
      <c r="U514" s="21"/>
      <c r="V514" s="21"/>
      <c r="W514" s="21"/>
      <c r="X514" s="21"/>
      <c r="Y514" s="21"/>
      <c r="Z514" s="21"/>
    </row>
    <row r="515" spans="1:26" ht="10.5" customHeight="1" x14ac:dyDescent="0.25">
      <c r="A515" s="21"/>
      <c r="B515" s="21"/>
      <c r="C515" s="21"/>
      <c r="D515" s="21"/>
      <c r="E515" s="21"/>
      <c r="F515" s="21"/>
      <c r="G515" s="21"/>
      <c r="H515" s="21"/>
      <c r="I515" s="21"/>
      <c r="J515" s="21"/>
      <c r="K515" s="21"/>
      <c r="L515" s="21"/>
      <c r="M515" s="21"/>
      <c r="N515" s="21"/>
      <c r="O515" s="21"/>
      <c r="P515" s="28"/>
      <c r="Q515" s="28"/>
      <c r="R515" s="28"/>
      <c r="S515" s="28"/>
      <c r="T515" s="21"/>
      <c r="U515" s="21"/>
      <c r="V515" s="21"/>
      <c r="W515" s="21"/>
      <c r="X515" s="21"/>
      <c r="Y515" s="21"/>
      <c r="Z515" s="21"/>
    </row>
    <row r="516" spans="1:26" ht="10.5" customHeight="1" x14ac:dyDescent="0.25">
      <c r="A516" s="21"/>
      <c r="B516" s="21"/>
      <c r="C516" s="21"/>
      <c r="D516" s="21"/>
      <c r="E516" s="21"/>
      <c r="F516" s="21"/>
      <c r="G516" s="21"/>
      <c r="H516" s="21"/>
      <c r="I516" s="21"/>
      <c r="J516" s="21"/>
      <c r="K516" s="21"/>
      <c r="L516" s="21"/>
      <c r="M516" s="21"/>
      <c r="N516" s="21"/>
      <c r="O516" s="21"/>
      <c r="P516" s="28"/>
      <c r="Q516" s="28"/>
      <c r="R516" s="28"/>
      <c r="S516" s="28"/>
      <c r="T516" s="21"/>
      <c r="U516" s="21"/>
      <c r="V516" s="21"/>
      <c r="W516" s="21"/>
      <c r="X516" s="21"/>
      <c r="Y516" s="21"/>
      <c r="Z516" s="21"/>
    </row>
    <row r="517" spans="1:26" ht="10.5" customHeight="1" x14ac:dyDescent="0.25">
      <c r="A517" s="21"/>
      <c r="B517" s="21"/>
      <c r="C517" s="21"/>
      <c r="D517" s="21"/>
      <c r="E517" s="21"/>
      <c r="F517" s="21"/>
      <c r="G517" s="21"/>
      <c r="H517" s="21"/>
      <c r="I517" s="21"/>
      <c r="J517" s="21"/>
      <c r="K517" s="21"/>
      <c r="L517" s="21"/>
      <c r="M517" s="21"/>
      <c r="N517" s="21"/>
      <c r="O517" s="21"/>
      <c r="P517" s="28"/>
      <c r="Q517" s="28"/>
      <c r="R517" s="28"/>
      <c r="S517" s="28"/>
      <c r="T517" s="21"/>
      <c r="U517" s="21"/>
      <c r="V517" s="21"/>
      <c r="W517" s="21"/>
      <c r="X517" s="21"/>
      <c r="Y517" s="21"/>
      <c r="Z517" s="21"/>
    </row>
    <row r="518" spans="1:26" ht="10.5" customHeight="1" x14ac:dyDescent="0.25">
      <c r="A518" s="21"/>
      <c r="B518" s="21"/>
      <c r="C518" s="21"/>
      <c r="D518" s="21"/>
      <c r="E518" s="21"/>
      <c r="F518" s="21"/>
      <c r="G518" s="21"/>
      <c r="H518" s="21"/>
      <c r="I518" s="21"/>
      <c r="J518" s="21"/>
      <c r="K518" s="21"/>
      <c r="L518" s="21"/>
      <c r="M518" s="21"/>
      <c r="N518" s="21"/>
      <c r="O518" s="21"/>
      <c r="P518" s="28"/>
      <c r="Q518" s="28"/>
      <c r="R518" s="28"/>
      <c r="S518" s="28"/>
      <c r="T518" s="21"/>
      <c r="U518" s="21"/>
      <c r="V518" s="21"/>
      <c r="W518" s="21"/>
      <c r="X518" s="21"/>
      <c r="Y518" s="21"/>
      <c r="Z518" s="21"/>
    </row>
    <row r="519" spans="1:26" ht="10.5" customHeight="1" x14ac:dyDescent="0.25">
      <c r="A519" s="21"/>
      <c r="B519" s="21"/>
      <c r="C519" s="21"/>
      <c r="D519" s="21"/>
      <c r="E519" s="21"/>
      <c r="F519" s="21"/>
      <c r="G519" s="21"/>
      <c r="H519" s="21"/>
      <c r="I519" s="21"/>
      <c r="J519" s="21"/>
      <c r="K519" s="21"/>
      <c r="L519" s="21"/>
      <c r="M519" s="21"/>
      <c r="N519" s="21"/>
      <c r="O519" s="21"/>
      <c r="P519" s="28"/>
      <c r="Q519" s="28"/>
      <c r="R519" s="28"/>
      <c r="S519" s="28"/>
      <c r="T519" s="21"/>
      <c r="U519" s="21"/>
      <c r="V519" s="21"/>
      <c r="W519" s="21"/>
      <c r="X519" s="21"/>
      <c r="Y519" s="21"/>
      <c r="Z519" s="21"/>
    </row>
    <row r="520" spans="1:26" ht="10.5" customHeight="1" x14ac:dyDescent="0.25">
      <c r="A520" s="21"/>
      <c r="B520" s="21"/>
      <c r="C520" s="21"/>
      <c r="D520" s="21"/>
      <c r="E520" s="21"/>
      <c r="F520" s="21"/>
      <c r="G520" s="21"/>
      <c r="H520" s="21"/>
      <c r="I520" s="21"/>
      <c r="J520" s="21"/>
      <c r="K520" s="21"/>
      <c r="L520" s="21"/>
      <c r="M520" s="21"/>
      <c r="N520" s="21"/>
      <c r="O520" s="21"/>
      <c r="P520" s="28"/>
      <c r="Q520" s="28"/>
      <c r="R520" s="28"/>
      <c r="S520" s="28"/>
      <c r="T520" s="21"/>
      <c r="U520" s="21"/>
      <c r="V520" s="21"/>
      <c r="W520" s="21"/>
      <c r="X520" s="21"/>
      <c r="Y520" s="21"/>
      <c r="Z520" s="21"/>
    </row>
    <row r="521" spans="1:26" ht="10.5" customHeight="1" x14ac:dyDescent="0.25">
      <c r="A521" s="21"/>
      <c r="B521" s="21"/>
      <c r="C521" s="21"/>
      <c r="D521" s="21"/>
      <c r="E521" s="21"/>
      <c r="F521" s="21"/>
      <c r="G521" s="21"/>
      <c r="H521" s="21"/>
      <c r="I521" s="21"/>
      <c r="J521" s="21"/>
      <c r="K521" s="21"/>
      <c r="L521" s="21"/>
      <c r="M521" s="21"/>
      <c r="N521" s="21"/>
      <c r="O521" s="21"/>
      <c r="P521" s="28"/>
      <c r="Q521" s="28"/>
      <c r="R521" s="28"/>
      <c r="S521" s="28"/>
      <c r="T521" s="21"/>
      <c r="U521" s="21"/>
      <c r="V521" s="21"/>
      <c r="W521" s="21"/>
      <c r="X521" s="21"/>
      <c r="Y521" s="21"/>
      <c r="Z521" s="21"/>
    </row>
    <row r="522" spans="1:26" ht="10.5" customHeight="1" x14ac:dyDescent="0.25">
      <c r="A522" s="21"/>
      <c r="B522" s="21"/>
      <c r="C522" s="21"/>
      <c r="D522" s="21"/>
      <c r="E522" s="21"/>
      <c r="F522" s="21"/>
      <c r="G522" s="21"/>
      <c r="H522" s="21"/>
      <c r="I522" s="21"/>
      <c r="J522" s="21"/>
      <c r="K522" s="21"/>
      <c r="L522" s="21"/>
      <c r="M522" s="21"/>
      <c r="N522" s="21"/>
      <c r="O522" s="21"/>
      <c r="P522" s="28"/>
      <c r="Q522" s="28"/>
      <c r="R522" s="28"/>
      <c r="S522" s="28"/>
      <c r="T522" s="21"/>
      <c r="U522" s="21"/>
      <c r="V522" s="21"/>
      <c r="W522" s="21"/>
      <c r="X522" s="21"/>
      <c r="Y522" s="21"/>
      <c r="Z522" s="21"/>
    </row>
    <row r="523" spans="1:26" ht="10.5" customHeight="1" x14ac:dyDescent="0.25">
      <c r="A523" s="21"/>
      <c r="B523" s="21"/>
      <c r="C523" s="21"/>
      <c r="D523" s="21"/>
      <c r="E523" s="21"/>
      <c r="F523" s="21"/>
      <c r="G523" s="21"/>
      <c r="H523" s="21"/>
      <c r="I523" s="21"/>
      <c r="J523" s="21"/>
      <c r="K523" s="21"/>
      <c r="L523" s="21"/>
      <c r="M523" s="21"/>
      <c r="N523" s="21"/>
      <c r="O523" s="21"/>
      <c r="P523" s="28"/>
      <c r="Q523" s="28"/>
      <c r="R523" s="28"/>
      <c r="S523" s="28"/>
      <c r="T523" s="21"/>
      <c r="U523" s="21"/>
      <c r="V523" s="21"/>
      <c r="W523" s="21"/>
      <c r="X523" s="21"/>
      <c r="Y523" s="21"/>
      <c r="Z523" s="21"/>
    </row>
    <row r="524" spans="1:26" ht="10.5" customHeight="1" x14ac:dyDescent="0.25">
      <c r="A524" s="21"/>
      <c r="B524" s="21"/>
      <c r="C524" s="21"/>
      <c r="D524" s="21"/>
      <c r="E524" s="21"/>
      <c r="F524" s="21"/>
      <c r="G524" s="21"/>
      <c r="H524" s="21"/>
      <c r="I524" s="21"/>
      <c r="J524" s="21"/>
      <c r="K524" s="21"/>
      <c r="L524" s="21"/>
      <c r="M524" s="21"/>
      <c r="N524" s="21"/>
      <c r="O524" s="21"/>
      <c r="P524" s="28"/>
      <c r="Q524" s="28"/>
      <c r="R524" s="28"/>
      <c r="S524" s="28"/>
      <c r="T524" s="21"/>
      <c r="U524" s="21"/>
      <c r="V524" s="21"/>
      <c r="W524" s="21"/>
      <c r="X524" s="21"/>
      <c r="Y524" s="21"/>
      <c r="Z524" s="21"/>
    </row>
    <row r="525" spans="1:26" ht="10.5" customHeight="1" x14ac:dyDescent="0.25">
      <c r="A525" s="21"/>
      <c r="B525" s="21"/>
      <c r="C525" s="21"/>
      <c r="D525" s="21"/>
      <c r="E525" s="21"/>
      <c r="F525" s="21"/>
      <c r="G525" s="21"/>
      <c r="H525" s="21"/>
      <c r="I525" s="21"/>
      <c r="J525" s="21"/>
      <c r="K525" s="21"/>
      <c r="L525" s="21"/>
      <c r="M525" s="21"/>
      <c r="N525" s="21"/>
      <c r="O525" s="21"/>
      <c r="P525" s="28"/>
      <c r="Q525" s="28"/>
      <c r="R525" s="28"/>
      <c r="S525" s="28"/>
      <c r="T525" s="21"/>
      <c r="U525" s="21"/>
      <c r="V525" s="21"/>
      <c r="W525" s="21"/>
      <c r="X525" s="21"/>
      <c r="Y525" s="21"/>
      <c r="Z525" s="21"/>
    </row>
    <row r="526" spans="1:26" ht="10.5" customHeight="1" x14ac:dyDescent="0.25">
      <c r="A526" s="21"/>
      <c r="B526" s="21"/>
      <c r="C526" s="21"/>
      <c r="D526" s="21"/>
      <c r="E526" s="21"/>
      <c r="F526" s="21"/>
      <c r="G526" s="21"/>
      <c r="H526" s="21"/>
      <c r="I526" s="21"/>
      <c r="J526" s="21"/>
      <c r="K526" s="21"/>
      <c r="L526" s="21"/>
      <c r="M526" s="21"/>
      <c r="N526" s="21"/>
      <c r="O526" s="21"/>
      <c r="P526" s="28"/>
      <c r="Q526" s="28"/>
      <c r="R526" s="28"/>
      <c r="S526" s="28"/>
      <c r="T526" s="21"/>
      <c r="U526" s="21"/>
      <c r="V526" s="21"/>
      <c r="W526" s="21"/>
      <c r="X526" s="21"/>
      <c r="Y526" s="21"/>
      <c r="Z526" s="21"/>
    </row>
    <row r="527" spans="1:26" ht="10.5" customHeight="1" x14ac:dyDescent="0.25">
      <c r="A527" s="21"/>
      <c r="B527" s="21"/>
      <c r="C527" s="21"/>
      <c r="D527" s="21"/>
      <c r="E527" s="21"/>
      <c r="F527" s="21"/>
      <c r="G527" s="21"/>
      <c r="H527" s="21"/>
      <c r="I527" s="21"/>
      <c r="J527" s="21"/>
      <c r="K527" s="21"/>
      <c r="L527" s="21"/>
      <c r="M527" s="21"/>
      <c r="N527" s="21"/>
      <c r="O527" s="21"/>
      <c r="P527" s="28"/>
      <c r="Q527" s="28"/>
      <c r="R527" s="28"/>
      <c r="S527" s="28"/>
      <c r="T527" s="21"/>
      <c r="U527" s="21"/>
      <c r="V527" s="21"/>
      <c r="W527" s="21"/>
      <c r="X527" s="21"/>
      <c r="Y527" s="21"/>
      <c r="Z527" s="21"/>
    </row>
    <row r="528" spans="1:26" ht="10.5" customHeight="1" x14ac:dyDescent="0.25">
      <c r="A528" s="21"/>
      <c r="B528" s="21"/>
      <c r="C528" s="21"/>
      <c r="D528" s="21"/>
      <c r="E528" s="21"/>
      <c r="F528" s="21"/>
      <c r="G528" s="21"/>
      <c r="H528" s="21"/>
      <c r="I528" s="21"/>
      <c r="J528" s="21"/>
      <c r="K528" s="21"/>
      <c r="L528" s="21"/>
      <c r="M528" s="21"/>
      <c r="N528" s="21"/>
      <c r="O528" s="21"/>
      <c r="P528" s="28"/>
      <c r="Q528" s="28"/>
      <c r="R528" s="28"/>
      <c r="S528" s="28"/>
      <c r="T528" s="21"/>
      <c r="U528" s="21"/>
      <c r="V528" s="21"/>
      <c r="W528" s="21"/>
      <c r="X528" s="21"/>
      <c r="Y528" s="21"/>
      <c r="Z528" s="21"/>
    </row>
    <row r="529" spans="1:26" ht="10.5" customHeight="1" x14ac:dyDescent="0.25">
      <c r="A529" s="21"/>
      <c r="B529" s="21"/>
      <c r="C529" s="21"/>
      <c r="D529" s="21"/>
      <c r="E529" s="21"/>
      <c r="F529" s="21"/>
      <c r="G529" s="21"/>
      <c r="H529" s="21"/>
      <c r="I529" s="21"/>
      <c r="J529" s="21"/>
      <c r="K529" s="21"/>
      <c r="L529" s="21"/>
      <c r="M529" s="21"/>
      <c r="N529" s="21"/>
      <c r="O529" s="21"/>
      <c r="P529" s="28"/>
      <c r="Q529" s="28"/>
      <c r="R529" s="28"/>
      <c r="S529" s="28"/>
      <c r="T529" s="21"/>
      <c r="U529" s="21"/>
      <c r="V529" s="21"/>
      <c r="W529" s="21"/>
      <c r="X529" s="21"/>
      <c r="Y529" s="21"/>
      <c r="Z529" s="21"/>
    </row>
    <row r="530" spans="1:26" ht="10.5" customHeight="1" x14ac:dyDescent="0.25">
      <c r="A530" s="21"/>
      <c r="B530" s="21"/>
      <c r="C530" s="21"/>
      <c r="D530" s="21"/>
      <c r="E530" s="21"/>
      <c r="F530" s="21"/>
      <c r="G530" s="21"/>
      <c r="H530" s="21"/>
      <c r="I530" s="21"/>
      <c r="J530" s="21"/>
      <c r="K530" s="21"/>
      <c r="L530" s="21"/>
      <c r="M530" s="21"/>
      <c r="N530" s="21"/>
      <c r="O530" s="21"/>
      <c r="P530" s="28"/>
      <c r="Q530" s="28"/>
      <c r="R530" s="28"/>
      <c r="S530" s="28"/>
      <c r="T530" s="21"/>
      <c r="U530" s="21"/>
      <c r="V530" s="21"/>
      <c r="W530" s="21"/>
      <c r="X530" s="21"/>
      <c r="Y530" s="21"/>
      <c r="Z530" s="21"/>
    </row>
    <row r="531" spans="1:26" ht="10.5" customHeight="1" x14ac:dyDescent="0.25">
      <c r="A531" s="21"/>
      <c r="B531" s="21"/>
      <c r="C531" s="21"/>
      <c r="D531" s="21"/>
      <c r="E531" s="21"/>
      <c r="F531" s="21"/>
      <c r="G531" s="21"/>
      <c r="H531" s="21"/>
      <c r="I531" s="21"/>
      <c r="J531" s="21"/>
      <c r="K531" s="21"/>
      <c r="L531" s="21"/>
      <c r="M531" s="21"/>
      <c r="N531" s="21"/>
      <c r="O531" s="21"/>
      <c r="P531" s="28"/>
      <c r="Q531" s="28"/>
      <c r="R531" s="28"/>
      <c r="S531" s="28"/>
      <c r="T531" s="21"/>
      <c r="U531" s="21"/>
      <c r="V531" s="21"/>
      <c r="W531" s="21"/>
      <c r="X531" s="21"/>
      <c r="Y531" s="21"/>
      <c r="Z531" s="21"/>
    </row>
    <row r="532" spans="1:26" ht="10.5" customHeight="1" x14ac:dyDescent="0.25">
      <c r="A532" s="21"/>
      <c r="B532" s="21"/>
      <c r="C532" s="21"/>
      <c r="D532" s="21"/>
      <c r="E532" s="21"/>
      <c r="F532" s="21"/>
      <c r="G532" s="21"/>
      <c r="H532" s="21"/>
      <c r="I532" s="21"/>
      <c r="J532" s="21"/>
      <c r="K532" s="21"/>
      <c r="L532" s="21"/>
      <c r="M532" s="21"/>
      <c r="N532" s="21"/>
      <c r="O532" s="21"/>
      <c r="P532" s="28"/>
      <c r="Q532" s="28"/>
      <c r="R532" s="28"/>
      <c r="S532" s="28"/>
      <c r="T532" s="21"/>
      <c r="U532" s="21"/>
      <c r="V532" s="21"/>
      <c r="W532" s="21"/>
      <c r="X532" s="21"/>
      <c r="Y532" s="21"/>
      <c r="Z532" s="21"/>
    </row>
    <row r="533" spans="1:26" ht="10.5" customHeight="1" x14ac:dyDescent="0.25">
      <c r="A533" s="21"/>
      <c r="B533" s="21"/>
      <c r="C533" s="21"/>
      <c r="D533" s="21"/>
      <c r="E533" s="21"/>
      <c r="F533" s="21"/>
      <c r="G533" s="21"/>
      <c r="H533" s="21"/>
      <c r="I533" s="21"/>
      <c r="J533" s="21"/>
      <c r="K533" s="21"/>
      <c r="L533" s="21"/>
      <c r="M533" s="21"/>
      <c r="N533" s="21"/>
      <c r="O533" s="21"/>
      <c r="P533" s="28"/>
      <c r="Q533" s="28"/>
      <c r="R533" s="28"/>
      <c r="S533" s="28"/>
      <c r="T533" s="21"/>
      <c r="U533" s="21"/>
      <c r="V533" s="21"/>
      <c r="W533" s="21"/>
      <c r="X533" s="21"/>
      <c r="Y533" s="21"/>
      <c r="Z533" s="21"/>
    </row>
    <row r="534" spans="1:26" ht="10.5" customHeight="1" x14ac:dyDescent="0.25">
      <c r="A534" s="21"/>
      <c r="B534" s="21"/>
      <c r="C534" s="21"/>
      <c r="D534" s="21"/>
      <c r="E534" s="21"/>
      <c r="F534" s="21"/>
      <c r="G534" s="21"/>
      <c r="H534" s="21"/>
      <c r="I534" s="21"/>
      <c r="J534" s="21"/>
      <c r="K534" s="21"/>
      <c r="L534" s="21"/>
      <c r="M534" s="21"/>
      <c r="N534" s="21"/>
      <c r="O534" s="21"/>
      <c r="P534" s="28"/>
      <c r="Q534" s="28"/>
      <c r="R534" s="28"/>
      <c r="S534" s="28"/>
      <c r="T534" s="21"/>
      <c r="U534" s="21"/>
      <c r="V534" s="21"/>
      <c r="W534" s="21"/>
      <c r="X534" s="21"/>
      <c r="Y534" s="21"/>
      <c r="Z534" s="21"/>
    </row>
    <row r="535" spans="1:26" ht="10.5" customHeight="1" x14ac:dyDescent="0.25">
      <c r="A535" s="21"/>
      <c r="B535" s="21"/>
      <c r="C535" s="21"/>
      <c r="D535" s="21"/>
      <c r="E535" s="21"/>
      <c r="F535" s="21"/>
      <c r="G535" s="21"/>
      <c r="H535" s="21"/>
      <c r="I535" s="21"/>
      <c r="J535" s="21"/>
      <c r="K535" s="21"/>
      <c r="L535" s="21"/>
      <c r="M535" s="21"/>
      <c r="N535" s="21"/>
      <c r="O535" s="21"/>
      <c r="P535" s="28"/>
      <c r="Q535" s="28"/>
      <c r="R535" s="28"/>
      <c r="S535" s="28"/>
      <c r="T535" s="21"/>
      <c r="U535" s="21"/>
      <c r="V535" s="21"/>
      <c r="W535" s="21"/>
      <c r="X535" s="21"/>
      <c r="Y535" s="21"/>
      <c r="Z535" s="21"/>
    </row>
    <row r="536" spans="1:26" ht="10.5" customHeight="1" x14ac:dyDescent="0.25">
      <c r="A536" s="21"/>
      <c r="B536" s="21"/>
      <c r="C536" s="21"/>
      <c r="D536" s="21"/>
      <c r="E536" s="21"/>
      <c r="F536" s="21"/>
      <c r="G536" s="21"/>
      <c r="H536" s="21"/>
      <c r="I536" s="21"/>
      <c r="J536" s="21"/>
      <c r="K536" s="21"/>
      <c r="L536" s="21"/>
      <c r="M536" s="21"/>
      <c r="N536" s="21"/>
      <c r="O536" s="21"/>
      <c r="P536" s="28"/>
      <c r="Q536" s="28"/>
      <c r="R536" s="28"/>
      <c r="S536" s="28"/>
      <c r="T536" s="21"/>
      <c r="U536" s="21"/>
      <c r="V536" s="21"/>
      <c r="W536" s="21"/>
      <c r="X536" s="21"/>
      <c r="Y536" s="21"/>
      <c r="Z536" s="21"/>
    </row>
    <row r="537" spans="1:26" ht="10.5" customHeight="1" x14ac:dyDescent="0.25">
      <c r="A537" s="21"/>
      <c r="B537" s="21"/>
      <c r="C537" s="21"/>
      <c r="D537" s="21"/>
      <c r="E537" s="21"/>
      <c r="F537" s="21"/>
      <c r="G537" s="21"/>
      <c r="H537" s="21"/>
      <c r="I537" s="21"/>
      <c r="J537" s="21"/>
      <c r="K537" s="21"/>
      <c r="L537" s="21"/>
      <c r="M537" s="21"/>
      <c r="N537" s="21"/>
      <c r="O537" s="21"/>
      <c r="P537" s="28"/>
      <c r="Q537" s="28"/>
      <c r="R537" s="28"/>
      <c r="S537" s="28"/>
      <c r="T537" s="21"/>
      <c r="U537" s="21"/>
      <c r="V537" s="21"/>
      <c r="W537" s="21"/>
      <c r="X537" s="21"/>
      <c r="Y537" s="21"/>
      <c r="Z537" s="21"/>
    </row>
    <row r="538" spans="1:26" ht="10.5" customHeight="1" x14ac:dyDescent="0.25">
      <c r="A538" s="21"/>
      <c r="B538" s="21"/>
      <c r="C538" s="21"/>
      <c r="D538" s="21"/>
      <c r="E538" s="21"/>
      <c r="F538" s="21"/>
      <c r="G538" s="21"/>
      <c r="H538" s="21"/>
      <c r="I538" s="21"/>
      <c r="J538" s="21"/>
      <c r="K538" s="21"/>
      <c r="L538" s="21"/>
      <c r="M538" s="21"/>
      <c r="N538" s="21"/>
      <c r="O538" s="21"/>
      <c r="P538" s="28"/>
      <c r="Q538" s="28"/>
      <c r="R538" s="28"/>
      <c r="S538" s="28"/>
      <c r="T538" s="21"/>
      <c r="U538" s="21"/>
      <c r="V538" s="21"/>
      <c r="W538" s="21"/>
      <c r="X538" s="21"/>
      <c r="Y538" s="21"/>
      <c r="Z538" s="21"/>
    </row>
    <row r="539" spans="1:26" ht="10.5" customHeight="1" x14ac:dyDescent="0.25">
      <c r="A539" s="21"/>
      <c r="B539" s="21"/>
      <c r="C539" s="21"/>
      <c r="D539" s="21"/>
      <c r="E539" s="21"/>
      <c r="F539" s="21"/>
      <c r="G539" s="21"/>
      <c r="H539" s="21"/>
      <c r="I539" s="21"/>
      <c r="J539" s="21"/>
      <c r="K539" s="21"/>
      <c r="L539" s="21"/>
      <c r="M539" s="21"/>
      <c r="N539" s="21"/>
      <c r="O539" s="21"/>
      <c r="P539" s="28"/>
      <c r="Q539" s="28"/>
      <c r="R539" s="28"/>
      <c r="S539" s="28"/>
      <c r="T539" s="21"/>
      <c r="U539" s="21"/>
      <c r="V539" s="21"/>
      <c r="W539" s="21"/>
      <c r="X539" s="21"/>
      <c r="Y539" s="21"/>
      <c r="Z539" s="21"/>
    </row>
    <row r="540" spans="1:26" ht="10.5" customHeight="1" x14ac:dyDescent="0.25">
      <c r="A540" s="21"/>
      <c r="B540" s="21"/>
      <c r="C540" s="21"/>
      <c r="D540" s="21"/>
      <c r="E540" s="21"/>
      <c r="F540" s="21"/>
      <c r="G540" s="21"/>
      <c r="H540" s="21"/>
      <c r="I540" s="21"/>
      <c r="J540" s="21"/>
      <c r="K540" s="21"/>
      <c r="L540" s="21"/>
      <c r="M540" s="21"/>
      <c r="N540" s="21"/>
      <c r="O540" s="21"/>
      <c r="P540" s="28"/>
      <c r="Q540" s="28"/>
      <c r="R540" s="28"/>
      <c r="S540" s="28"/>
      <c r="T540" s="21"/>
      <c r="U540" s="21"/>
      <c r="V540" s="21"/>
      <c r="W540" s="21"/>
      <c r="X540" s="21"/>
      <c r="Y540" s="21"/>
      <c r="Z540" s="21"/>
    </row>
    <row r="541" spans="1:26" ht="10.5" customHeight="1" x14ac:dyDescent="0.25">
      <c r="A541" s="21"/>
      <c r="B541" s="21"/>
      <c r="C541" s="21"/>
      <c r="D541" s="21"/>
      <c r="E541" s="21"/>
      <c r="F541" s="21"/>
      <c r="G541" s="21"/>
      <c r="H541" s="21"/>
      <c r="I541" s="21"/>
      <c r="J541" s="21"/>
      <c r="K541" s="21"/>
      <c r="L541" s="21"/>
      <c r="M541" s="21"/>
      <c r="N541" s="21"/>
      <c r="O541" s="21"/>
      <c r="P541" s="28"/>
      <c r="Q541" s="28"/>
      <c r="R541" s="28"/>
      <c r="S541" s="28"/>
      <c r="T541" s="21"/>
      <c r="U541" s="21"/>
      <c r="V541" s="21"/>
      <c r="W541" s="21"/>
      <c r="X541" s="21"/>
      <c r="Y541" s="21"/>
      <c r="Z541" s="21"/>
    </row>
    <row r="542" spans="1:26" ht="10.5" customHeight="1" x14ac:dyDescent="0.25">
      <c r="A542" s="21"/>
      <c r="B542" s="21"/>
      <c r="C542" s="21"/>
      <c r="D542" s="21"/>
      <c r="E542" s="21"/>
      <c r="F542" s="21"/>
      <c r="G542" s="21"/>
      <c r="H542" s="21"/>
      <c r="I542" s="21"/>
      <c r="J542" s="21"/>
      <c r="K542" s="21"/>
      <c r="L542" s="21"/>
      <c r="M542" s="21"/>
      <c r="N542" s="21"/>
      <c r="O542" s="21"/>
      <c r="P542" s="28"/>
      <c r="Q542" s="28"/>
      <c r="R542" s="28"/>
      <c r="S542" s="28"/>
      <c r="T542" s="21"/>
      <c r="U542" s="21"/>
      <c r="V542" s="21"/>
      <c r="W542" s="21"/>
      <c r="X542" s="21"/>
      <c r="Y542" s="21"/>
      <c r="Z542" s="21"/>
    </row>
    <row r="543" spans="1:26" ht="10.5" customHeight="1" x14ac:dyDescent="0.25">
      <c r="A543" s="21"/>
      <c r="B543" s="21"/>
      <c r="C543" s="21"/>
      <c r="D543" s="21"/>
      <c r="E543" s="21"/>
      <c r="F543" s="21"/>
      <c r="G543" s="21"/>
      <c r="H543" s="21"/>
      <c r="I543" s="21"/>
      <c r="J543" s="21"/>
      <c r="K543" s="21"/>
      <c r="L543" s="21"/>
      <c r="M543" s="21"/>
      <c r="N543" s="21"/>
      <c r="O543" s="21"/>
      <c r="P543" s="28"/>
      <c r="Q543" s="28"/>
      <c r="R543" s="28"/>
      <c r="S543" s="28"/>
      <c r="T543" s="21"/>
      <c r="U543" s="21"/>
      <c r="V543" s="21"/>
      <c r="W543" s="21"/>
      <c r="X543" s="21"/>
      <c r="Y543" s="21"/>
      <c r="Z543" s="21"/>
    </row>
    <row r="544" spans="1:26" ht="10.5" customHeight="1" x14ac:dyDescent="0.25">
      <c r="A544" s="21"/>
      <c r="B544" s="21"/>
      <c r="C544" s="21"/>
      <c r="D544" s="21"/>
      <c r="E544" s="21"/>
      <c r="F544" s="21"/>
      <c r="G544" s="21"/>
      <c r="H544" s="21"/>
      <c r="I544" s="21"/>
      <c r="J544" s="21"/>
      <c r="K544" s="21"/>
      <c r="L544" s="21"/>
      <c r="M544" s="21"/>
      <c r="N544" s="21"/>
      <c r="O544" s="21"/>
      <c r="P544" s="28"/>
      <c r="Q544" s="28"/>
      <c r="R544" s="28"/>
      <c r="S544" s="28"/>
      <c r="T544" s="21"/>
      <c r="U544" s="21"/>
      <c r="V544" s="21"/>
      <c r="W544" s="21"/>
      <c r="X544" s="21"/>
      <c r="Y544" s="21"/>
      <c r="Z544" s="21"/>
    </row>
    <row r="545" spans="1:26" ht="10.5" customHeight="1" x14ac:dyDescent="0.25">
      <c r="A545" s="21"/>
      <c r="B545" s="21"/>
      <c r="C545" s="21"/>
      <c r="D545" s="21"/>
      <c r="E545" s="21"/>
      <c r="F545" s="21"/>
      <c r="G545" s="21"/>
      <c r="H545" s="21"/>
      <c r="I545" s="21"/>
      <c r="J545" s="21"/>
      <c r="K545" s="21"/>
      <c r="L545" s="21"/>
      <c r="M545" s="21"/>
      <c r="N545" s="21"/>
      <c r="O545" s="21"/>
      <c r="P545" s="28"/>
      <c r="Q545" s="28"/>
      <c r="R545" s="28"/>
      <c r="S545" s="28"/>
      <c r="T545" s="21"/>
      <c r="U545" s="21"/>
      <c r="V545" s="21"/>
      <c r="W545" s="21"/>
      <c r="X545" s="21"/>
      <c r="Y545" s="21"/>
      <c r="Z545" s="21"/>
    </row>
    <row r="546" spans="1:26" ht="10.5" customHeight="1" x14ac:dyDescent="0.25">
      <c r="A546" s="21"/>
      <c r="B546" s="21"/>
      <c r="C546" s="21"/>
      <c r="D546" s="21"/>
      <c r="E546" s="21"/>
      <c r="F546" s="21"/>
      <c r="G546" s="21"/>
      <c r="H546" s="21"/>
      <c r="I546" s="21"/>
      <c r="J546" s="21"/>
      <c r="K546" s="21"/>
      <c r="L546" s="21"/>
      <c r="M546" s="21"/>
      <c r="N546" s="21"/>
      <c r="O546" s="21"/>
      <c r="P546" s="28"/>
      <c r="Q546" s="28"/>
      <c r="R546" s="28"/>
      <c r="S546" s="28"/>
      <c r="T546" s="21"/>
      <c r="U546" s="21"/>
      <c r="V546" s="21"/>
      <c r="W546" s="21"/>
      <c r="X546" s="21"/>
      <c r="Y546" s="21"/>
      <c r="Z546" s="21"/>
    </row>
    <row r="547" spans="1:26" ht="10.5" customHeight="1" x14ac:dyDescent="0.25">
      <c r="A547" s="21"/>
      <c r="B547" s="21"/>
      <c r="C547" s="21"/>
      <c r="D547" s="21"/>
      <c r="E547" s="21"/>
      <c r="F547" s="21"/>
      <c r="G547" s="21"/>
      <c r="H547" s="21"/>
      <c r="I547" s="21"/>
      <c r="J547" s="21"/>
      <c r="K547" s="21"/>
      <c r="L547" s="21"/>
      <c r="M547" s="21"/>
      <c r="N547" s="21"/>
      <c r="O547" s="21"/>
      <c r="P547" s="28"/>
      <c r="Q547" s="28"/>
      <c r="R547" s="28"/>
      <c r="S547" s="28"/>
      <c r="T547" s="21"/>
      <c r="U547" s="21"/>
      <c r="V547" s="21"/>
      <c r="W547" s="21"/>
      <c r="X547" s="21"/>
      <c r="Y547" s="21"/>
      <c r="Z547" s="21"/>
    </row>
    <row r="548" spans="1:26" ht="10.5" customHeight="1" x14ac:dyDescent="0.25">
      <c r="A548" s="21"/>
      <c r="B548" s="21"/>
      <c r="C548" s="21"/>
      <c r="D548" s="21"/>
      <c r="E548" s="21"/>
      <c r="F548" s="21"/>
      <c r="G548" s="21"/>
      <c r="H548" s="21"/>
      <c r="I548" s="21"/>
      <c r="J548" s="21"/>
      <c r="K548" s="21"/>
      <c r="L548" s="21"/>
      <c r="M548" s="21"/>
      <c r="N548" s="21"/>
      <c r="O548" s="21"/>
      <c r="P548" s="28"/>
      <c r="Q548" s="28"/>
      <c r="R548" s="28"/>
      <c r="S548" s="28"/>
      <c r="T548" s="21"/>
      <c r="U548" s="21"/>
      <c r="V548" s="21"/>
      <c r="W548" s="21"/>
      <c r="X548" s="21"/>
      <c r="Y548" s="21"/>
      <c r="Z548" s="21"/>
    </row>
    <row r="549" spans="1:26" ht="10.5" customHeight="1" x14ac:dyDescent="0.25">
      <c r="A549" s="21"/>
      <c r="B549" s="21"/>
      <c r="C549" s="21"/>
      <c r="D549" s="21"/>
      <c r="E549" s="21"/>
      <c r="F549" s="21"/>
      <c r="G549" s="21"/>
      <c r="H549" s="21"/>
      <c r="I549" s="21"/>
      <c r="J549" s="21"/>
      <c r="K549" s="21"/>
      <c r="L549" s="21"/>
      <c r="M549" s="21"/>
      <c r="N549" s="21"/>
      <c r="O549" s="21"/>
      <c r="P549" s="28"/>
      <c r="Q549" s="28"/>
      <c r="R549" s="28"/>
      <c r="S549" s="28"/>
      <c r="T549" s="21"/>
      <c r="U549" s="21"/>
      <c r="V549" s="21"/>
      <c r="W549" s="21"/>
      <c r="X549" s="21"/>
      <c r="Y549" s="21"/>
      <c r="Z549" s="21"/>
    </row>
    <row r="550" spans="1:26" ht="10.5" customHeight="1" x14ac:dyDescent="0.25">
      <c r="A550" s="21"/>
      <c r="B550" s="21"/>
      <c r="C550" s="21"/>
      <c r="D550" s="21"/>
      <c r="E550" s="21"/>
      <c r="F550" s="21"/>
      <c r="G550" s="21"/>
      <c r="H550" s="21"/>
      <c r="I550" s="21"/>
      <c r="J550" s="21"/>
      <c r="K550" s="21"/>
      <c r="L550" s="21"/>
      <c r="M550" s="21"/>
      <c r="N550" s="21"/>
      <c r="O550" s="21"/>
      <c r="P550" s="28"/>
      <c r="Q550" s="28"/>
      <c r="R550" s="28"/>
      <c r="S550" s="28"/>
      <c r="T550" s="21"/>
      <c r="U550" s="21"/>
      <c r="V550" s="21"/>
      <c r="W550" s="21"/>
      <c r="X550" s="21"/>
      <c r="Y550" s="21"/>
      <c r="Z550" s="21"/>
    </row>
    <row r="551" spans="1:26" ht="10.5" customHeight="1" x14ac:dyDescent="0.25">
      <c r="A551" s="21"/>
      <c r="B551" s="21"/>
      <c r="C551" s="21"/>
      <c r="D551" s="21"/>
      <c r="E551" s="21"/>
      <c r="F551" s="21"/>
      <c r="G551" s="21"/>
      <c r="H551" s="21"/>
      <c r="I551" s="21"/>
      <c r="J551" s="21"/>
      <c r="K551" s="21"/>
      <c r="L551" s="21"/>
      <c r="M551" s="21"/>
      <c r="N551" s="21"/>
      <c r="O551" s="21"/>
      <c r="P551" s="28"/>
      <c r="Q551" s="28"/>
      <c r="R551" s="28"/>
      <c r="S551" s="28"/>
      <c r="T551" s="21"/>
      <c r="U551" s="21"/>
      <c r="V551" s="21"/>
      <c r="W551" s="21"/>
      <c r="X551" s="21"/>
      <c r="Y551" s="21"/>
      <c r="Z551" s="21"/>
    </row>
    <row r="552" spans="1:26" ht="10.5" customHeight="1" x14ac:dyDescent="0.25">
      <c r="A552" s="21"/>
      <c r="B552" s="21"/>
      <c r="C552" s="21"/>
      <c r="D552" s="21"/>
      <c r="E552" s="21"/>
      <c r="F552" s="21"/>
      <c r="G552" s="21"/>
      <c r="H552" s="21"/>
      <c r="I552" s="21"/>
      <c r="J552" s="21"/>
      <c r="K552" s="21"/>
      <c r="L552" s="21"/>
      <c r="M552" s="21"/>
      <c r="N552" s="21"/>
      <c r="O552" s="21"/>
      <c r="P552" s="28"/>
      <c r="Q552" s="28"/>
      <c r="R552" s="28"/>
      <c r="S552" s="28"/>
      <c r="T552" s="21"/>
      <c r="U552" s="21"/>
      <c r="V552" s="21"/>
      <c r="W552" s="21"/>
      <c r="X552" s="21"/>
      <c r="Y552" s="21"/>
      <c r="Z552" s="21"/>
    </row>
    <row r="553" spans="1:26" ht="10.5" customHeight="1" x14ac:dyDescent="0.25">
      <c r="A553" s="21"/>
      <c r="B553" s="21"/>
      <c r="C553" s="21"/>
      <c r="D553" s="21"/>
      <c r="E553" s="21"/>
      <c r="F553" s="21"/>
      <c r="G553" s="21"/>
      <c r="H553" s="21"/>
      <c r="I553" s="21"/>
      <c r="J553" s="21"/>
      <c r="K553" s="21"/>
      <c r="L553" s="21"/>
      <c r="M553" s="21"/>
      <c r="N553" s="21"/>
      <c r="O553" s="21"/>
      <c r="P553" s="28"/>
      <c r="Q553" s="28"/>
      <c r="R553" s="28"/>
      <c r="S553" s="28"/>
      <c r="T553" s="21"/>
      <c r="U553" s="21"/>
      <c r="V553" s="21"/>
      <c r="W553" s="21"/>
      <c r="X553" s="21"/>
      <c r="Y553" s="21"/>
      <c r="Z553" s="21"/>
    </row>
    <row r="554" spans="1:26" ht="10.5" customHeight="1" x14ac:dyDescent="0.25">
      <c r="A554" s="21"/>
      <c r="B554" s="21"/>
      <c r="C554" s="21"/>
      <c r="D554" s="21"/>
      <c r="E554" s="21"/>
      <c r="F554" s="21"/>
      <c r="G554" s="21"/>
      <c r="H554" s="21"/>
      <c r="I554" s="21"/>
      <c r="J554" s="21"/>
      <c r="K554" s="21"/>
      <c r="L554" s="21"/>
      <c r="M554" s="21"/>
      <c r="N554" s="21"/>
      <c r="O554" s="21"/>
      <c r="P554" s="28"/>
      <c r="Q554" s="28"/>
      <c r="R554" s="28"/>
      <c r="S554" s="28"/>
      <c r="T554" s="21"/>
      <c r="U554" s="21"/>
      <c r="V554" s="21"/>
      <c r="W554" s="21"/>
      <c r="X554" s="21"/>
      <c r="Y554" s="21"/>
      <c r="Z554" s="21"/>
    </row>
    <row r="555" spans="1:26" ht="10.5" customHeight="1" x14ac:dyDescent="0.25">
      <c r="A555" s="21"/>
      <c r="B555" s="21"/>
      <c r="C555" s="21"/>
      <c r="D555" s="21"/>
      <c r="E555" s="21"/>
      <c r="F555" s="21"/>
      <c r="G555" s="21"/>
      <c r="H555" s="21"/>
      <c r="I555" s="21"/>
      <c r="J555" s="21"/>
      <c r="K555" s="21"/>
      <c r="L555" s="21"/>
      <c r="M555" s="21"/>
      <c r="N555" s="21"/>
      <c r="O555" s="21"/>
      <c r="P555" s="28"/>
      <c r="Q555" s="28"/>
      <c r="R555" s="28"/>
      <c r="S555" s="28"/>
      <c r="T555" s="21"/>
      <c r="U555" s="21"/>
      <c r="V555" s="21"/>
      <c r="W555" s="21"/>
      <c r="X555" s="21"/>
      <c r="Y555" s="21"/>
      <c r="Z555" s="21"/>
    </row>
    <row r="556" spans="1:26" ht="10.5" customHeight="1" x14ac:dyDescent="0.25">
      <c r="A556" s="21"/>
      <c r="B556" s="21"/>
      <c r="C556" s="21"/>
      <c r="D556" s="21"/>
      <c r="E556" s="21"/>
      <c r="F556" s="21"/>
      <c r="G556" s="21"/>
      <c r="H556" s="21"/>
      <c r="I556" s="21"/>
      <c r="J556" s="21"/>
      <c r="K556" s="21"/>
      <c r="L556" s="21"/>
      <c r="M556" s="21"/>
      <c r="N556" s="21"/>
      <c r="O556" s="21"/>
      <c r="P556" s="28"/>
      <c r="Q556" s="28"/>
      <c r="R556" s="28"/>
      <c r="S556" s="28"/>
      <c r="T556" s="21"/>
      <c r="U556" s="21"/>
      <c r="V556" s="21"/>
      <c r="W556" s="21"/>
      <c r="X556" s="21"/>
      <c r="Y556" s="21"/>
      <c r="Z556" s="21"/>
    </row>
    <row r="557" spans="1:26" ht="10.5" customHeight="1" x14ac:dyDescent="0.25">
      <c r="A557" s="21"/>
      <c r="B557" s="21"/>
      <c r="C557" s="21"/>
      <c r="D557" s="21"/>
      <c r="E557" s="21"/>
      <c r="F557" s="21"/>
      <c r="G557" s="21"/>
      <c r="H557" s="21"/>
      <c r="I557" s="21"/>
      <c r="J557" s="21"/>
      <c r="K557" s="21"/>
      <c r="L557" s="21"/>
      <c r="M557" s="21"/>
      <c r="N557" s="21"/>
      <c r="O557" s="21"/>
      <c r="P557" s="28"/>
      <c r="Q557" s="28"/>
      <c r="R557" s="28"/>
      <c r="S557" s="28"/>
      <c r="T557" s="21"/>
      <c r="U557" s="21"/>
      <c r="V557" s="21"/>
      <c r="W557" s="21"/>
      <c r="X557" s="21"/>
      <c r="Y557" s="21"/>
      <c r="Z557" s="21"/>
    </row>
    <row r="558" spans="1:26" ht="10.5" customHeight="1" x14ac:dyDescent="0.25">
      <c r="A558" s="21"/>
      <c r="B558" s="21"/>
      <c r="C558" s="21"/>
      <c r="D558" s="21"/>
      <c r="E558" s="21"/>
      <c r="F558" s="21"/>
      <c r="G558" s="21"/>
      <c r="H558" s="21"/>
      <c r="I558" s="21"/>
      <c r="J558" s="21"/>
      <c r="K558" s="21"/>
      <c r="L558" s="21"/>
      <c r="M558" s="21"/>
      <c r="N558" s="21"/>
      <c r="O558" s="21"/>
      <c r="P558" s="28"/>
      <c r="Q558" s="28"/>
      <c r="R558" s="28"/>
      <c r="S558" s="28"/>
      <c r="T558" s="21"/>
      <c r="U558" s="21"/>
      <c r="V558" s="21"/>
      <c r="W558" s="21"/>
      <c r="X558" s="21"/>
      <c r="Y558" s="21"/>
      <c r="Z558" s="21"/>
    </row>
    <row r="559" spans="1:26" ht="10.5" customHeight="1" x14ac:dyDescent="0.25">
      <c r="A559" s="21"/>
      <c r="B559" s="21"/>
      <c r="C559" s="21"/>
      <c r="D559" s="21"/>
      <c r="E559" s="21"/>
      <c r="F559" s="21"/>
      <c r="G559" s="21"/>
      <c r="H559" s="21"/>
      <c r="I559" s="21"/>
      <c r="J559" s="21"/>
      <c r="K559" s="21"/>
      <c r="L559" s="21"/>
      <c r="M559" s="21"/>
      <c r="N559" s="21"/>
      <c r="O559" s="21"/>
      <c r="P559" s="28"/>
      <c r="Q559" s="28"/>
      <c r="R559" s="28"/>
      <c r="S559" s="28"/>
      <c r="T559" s="21"/>
      <c r="U559" s="21"/>
      <c r="V559" s="21"/>
      <c r="W559" s="21"/>
      <c r="X559" s="21"/>
      <c r="Y559" s="21"/>
      <c r="Z559" s="21"/>
    </row>
    <row r="560" spans="1:26" ht="10.5" customHeight="1" x14ac:dyDescent="0.25">
      <c r="A560" s="21"/>
      <c r="B560" s="21"/>
      <c r="C560" s="21"/>
      <c r="D560" s="21"/>
      <c r="E560" s="21"/>
      <c r="F560" s="21"/>
      <c r="G560" s="21"/>
      <c r="H560" s="21"/>
      <c r="I560" s="21"/>
      <c r="J560" s="21"/>
      <c r="K560" s="21"/>
      <c r="L560" s="21"/>
      <c r="M560" s="21"/>
      <c r="N560" s="21"/>
      <c r="O560" s="21"/>
      <c r="P560" s="28"/>
      <c r="Q560" s="28"/>
      <c r="R560" s="28"/>
      <c r="S560" s="28"/>
      <c r="T560" s="21"/>
      <c r="U560" s="21"/>
      <c r="V560" s="21"/>
      <c r="W560" s="21"/>
      <c r="X560" s="21"/>
      <c r="Y560" s="21"/>
      <c r="Z560" s="21"/>
    </row>
    <row r="561" spans="1:26" ht="10.5" customHeight="1" x14ac:dyDescent="0.25">
      <c r="A561" s="21"/>
      <c r="B561" s="21"/>
      <c r="C561" s="21"/>
      <c r="D561" s="21"/>
      <c r="E561" s="21"/>
      <c r="F561" s="21"/>
      <c r="G561" s="21"/>
      <c r="H561" s="21"/>
      <c r="I561" s="21"/>
      <c r="J561" s="21"/>
      <c r="K561" s="21"/>
      <c r="L561" s="21"/>
      <c r="M561" s="21"/>
      <c r="N561" s="21"/>
      <c r="O561" s="21"/>
      <c r="P561" s="28"/>
      <c r="Q561" s="28"/>
      <c r="R561" s="28"/>
      <c r="S561" s="28"/>
      <c r="T561" s="21"/>
      <c r="U561" s="21"/>
      <c r="V561" s="21"/>
      <c r="W561" s="21"/>
      <c r="X561" s="21"/>
      <c r="Y561" s="21"/>
      <c r="Z561" s="21"/>
    </row>
    <row r="562" spans="1:26" ht="10.5" customHeight="1" x14ac:dyDescent="0.25">
      <c r="A562" s="21"/>
      <c r="B562" s="21"/>
      <c r="C562" s="21"/>
      <c r="D562" s="21"/>
      <c r="E562" s="21"/>
      <c r="F562" s="21"/>
      <c r="G562" s="21"/>
      <c r="H562" s="21"/>
      <c r="I562" s="21"/>
      <c r="J562" s="21"/>
      <c r="K562" s="21"/>
      <c r="L562" s="21"/>
      <c r="M562" s="21"/>
      <c r="N562" s="21"/>
      <c r="O562" s="21"/>
      <c r="P562" s="28"/>
      <c r="Q562" s="28"/>
      <c r="R562" s="28"/>
      <c r="S562" s="28"/>
      <c r="T562" s="21"/>
      <c r="U562" s="21"/>
      <c r="V562" s="21"/>
      <c r="W562" s="21"/>
      <c r="X562" s="21"/>
      <c r="Y562" s="21"/>
      <c r="Z562" s="21"/>
    </row>
    <row r="563" spans="1:26" ht="10.5" customHeight="1" x14ac:dyDescent="0.25">
      <c r="A563" s="21"/>
      <c r="B563" s="21"/>
      <c r="C563" s="21"/>
      <c r="D563" s="21"/>
      <c r="E563" s="21"/>
      <c r="F563" s="21"/>
      <c r="G563" s="21"/>
      <c r="H563" s="21"/>
      <c r="I563" s="21"/>
      <c r="J563" s="21"/>
      <c r="K563" s="21"/>
      <c r="L563" s="21"/>
      <c r="M563" s="21"/>
      <c r="N563" s="21"/>
      <c r="O563" s="21"/>
      <c r="P563" s="28"/>
      <c r="Q563" s="28"/>
      <c r="R563" s="28"/>
      <c r="S563" s="28"/>
      <c r="T563" s="21"/>
      <c r="U563" s="21"/>
      <c r="V563" s="21"/>
      <c r="W563" s="21"/>
      <c r="X563" s="21"/>
      <c r="Y563" s="21"/>
      <c r="Z563" s="21"/>
    </row>
    <row r="564" spans="1:26" ht="10.5" customHeight="1" x14ac:dyDescent="0.25">
      <c r="A564" s="21"/>
      <c r="B564" s="21"/>
      <c r="C564" s="21"/>
      <c r="D564" s="21"/>
      <c r="E564" s="21"/>
      <c r="F564" s="21"/>
      <c r="G564" s="21"/>
      <c r="H564" s="21"/>
      <c r="I564" s="21"/>
      <c r="J564" s="21"/>
      <c r="K564" s="21"/>
      <c r="L564" s="21"/>
      <c r="M564" s="21"/>
      <c r="N564" s="21"/>
      <c r="O564" s="21"/>
      <c r="P564" s="28"/>
      <c r="Q564" s="28"/>
      <c r="R564" s="28"/>
      <c r="S564" s="28"/>
      <c r="T564" s="21"/>
      <c r="U564" s="21"/>
      <c r="V564" s="21"/>
      <c r="W564" s="21"/>
      <c r="X564" s="21"/>
      <c r="Y564" s="21"/>
      <c r="Z564" s="21"/>
    </row>
    <row r="565" spans="1:26" ht="10.5" customHeight="1" x14ac:dyDescent="0.25">
      <c r="A565" s="21"/>
      <c r="B565" s="21"/>
      <c r="C565" s="21"/>
      <c r="D565" s="21"/>
      <c r="E565" s="21"/>
      <c r="F565" s="21"/>
      <c r="G565" s="21"/>
      <c r="H565" s="21"/>
      <c r="I565" s="21"/>
      <c r="J565" s="21"/>
      <c r="K565" s="21"/>
      <c r="L565" s="21"/>
      <c r="M565" s="21"/>
      <c r="N565" s="21"/>
      <c r="O565" s="21"/>
      <c r="P565" s="28"/>
      <c r="Q565" s="28"/>
      <c r="R565" s="28"/>
      <c r="S565" s="28"/>
      <c r="T565" s="21"/>
      <c r="U565" s="21"/>
      <c r="V565" s="21"/>
      <c r="W565" s="21"/>
      <c r="X565" s="21"/>
      <c r="Y565" s="21"/>
      <c r="Z565" s="21"/>
    </row>
    <row r="566" spans="1:26" ht="10.5" customHeight="1" x14ac:dyDescent="0.25">
      <c r="A566" s="21"/>
      <c r="B566" s="21"/>
      <c r="C566" s="21"/>
      <c r="D566" s="21"/>
      <c r="E566" s="21"/>
      <c r="F566" s="21"/>
      <c r="G566" s="21"/>
      <c r="H566" s="21"/>
      <c r="I566" s="21"/>
      <c r="J566" s="21"/>
      <c r="K566" s="21"/>
      <c r="L566" s="21"/>
      <c r="M566" s="21"/>
      <c r="N566" s="21"/>
      <c r="O566" s="21"/>
      <c r="P566" s="28"/>
      <c r="Q566" s="28"/>
      <c r="R566" s="28"/>
      <c r="S566" s="28"/>
      <c r="T566" s="21"/>
      <c r="U566" s="21"/>
      <c r="V566" s="21"/>
      <c r="W566" s="21"/>
      <c r="X566" s="21"/>
      <c r="Y566" s="21"/>
      <c r="Z566" s="21"/>
    </row>
    <row r="567" spans="1:26" ht="10.5" customHeight="1" x14ac:dyDescent="0.25">
      <c r="A567" s="21"/>
      <c r="B567" s="21"/>
      <c r="C567" s="21"/>
      <c r="D567" s="21"/>
      <c r="E567" s="21"/>
      <c r="F567" s="21"/>
      <c r="G567" s="21"/>
      <c r="H567" s="21"/>
      <c r="I567" s="21"/>
      <c r="J567" s="21"/>
      <c r="K567" s="21"/>
      <c r="L567" s="21"/>
      <c r="M567" s="21"/>
      <c r="N567" s="21"/>
      <c r="O567" s="21"/>
      <c r="P567" s="28"/>
      <c r="Q567" s="28"/>
      <c r="R567" s="28"/>
      <c r="S567" s="28"/>
      <c r="T567" s="21"/>
      <c r="U567" s="21"/>
      <c r="V567" s="21"/>
      <c r="W567" s="21"/>
      <c r="X567" s="21"/>
      <c r="Y567" s="21"/>
      <c r="Z567" s="21"/>
    </row>
    <row r="568" spans="1:26" ht="10.5" customHeight="1" x14ac:dyDescent="0.25">
      <c r="A568" s="21"/>
      <c r="B568" s="21"/>
      <c r="C568" s="21"/>
      <c r="D568" s="21"/>
      <c r="E568" s="21"/>
      <c r="F568" s="21"/>
      <c r="G568" s="21"/>
      <c r="H568" s="21"/>
      <c r="I568" s="21"/>
      <c r="J568" s="21"/>
      <c r="K568" s="21"/>
      <c r="L568" s="21"/>
      <c r="M568" s="21"/>
      <c r="N568" s="21"/>
      <c r="O568" s="21"/>
      <c r="P568" s="28"/>
      <c r="Q568" s="28"/>
      <c r="R568" s="28"/>
      <c r="S568" s="28"/>
      <c r="T568" s="21"/>
      <c r="U568" s="21"/>
      <c r="V568" s="21"/>
      <c r="W568" s="21"/>
      <c r="X568" s="21"/>
      <c r="Y568" s="21"/>
      <c r="Z568" s="21"/>
    </row>
    <row r="569" spans="1:26" ht="10.5" customHeight="1" x14ac:dyDescent="0.25">
      <c r="A569" s="21"/>
      <c r="B569" s="21"/>
      <c r="C569" s="21"/>
      <c r="D569" s="21"/>
      <c r="E569" s="21"/>
      <c r="F569" s="21"/>
      <c r="G569" s="21"/>
      <c r="H569" s="21"/>
      <c r="I569" s="21"/>
      <c r="J569" s="21"/>
      <c r="K569" s="21"/>
      <c r="L569" s="21"/>
      <c r="M569" s="21"/>
      <c r="N569" s="21"/>
      <c r="O569" s="21"/>
      <c r="P569" s="28"/>
      <c r="Q569" s="28"/>
      <c r="R569" s="28"/>
      <c r="S569" s="28"/>
      <c r="T569" s="21"/>
      <c r="U569" s="21"/>
      <c r="V569" s="21"/>
      <c r="W569" s="21"/>
      <c r="X569" s="21"/>
      <c r="Y569" s="21"/>
      <c r="Z569" s="21"/>
    </row>
    <row r="570" spans="1:26" ht="10.5" customHeight="1" x14ac:dyDescent="0.25">
      <c r="A570" s="21"/>
      <c r="B570" s="21"/>
      <c r="C570" s="21"/>
      <c r="D570" s="21"/>
      <c r="E570" s="21"/>
      <c r="F570" s="21"/>
      <c r="G570" s="21"/>
      <c r="H570" s="21"/>
      <c r="I570" s="21"/>
      <c r="J570" s="21"/>
      <c r="K570" s="21"/>
      <c r="L570" s="21"/>
      <c r="M570" s="21"/>
      <c r="N570" s="21"/>
      <c r="O570" s="21"/>
      <c r="P570" s="28"/>
      <c r="Q570" s="28"/>
      <c r="R570" s="28"/>
      <c r="S570" s="28"/>
      <c r="T570" s="21"/>
      <c r="U570" s="21"/>
      <c r="V570" s="21"/>
      <c r="W570" s="21"/>
      <c r="X570" s="21"/>
      <c r="Y570" s="21"/>
      <c r="Z570" s="21"/>
    </row>
    <row r="571" spans="1:26" ht="10.5" customHeight="1" x14ac:dyDescent="0.25">
      <c r="A571" s="21"/>
      <c r="B571" s="21"/>
      <c r="C571" s="21"/>
      <c r="D571" s="21"/>
      <c r="E571" s="21"/>
      <c r="F571" s="21"/>
      <c r="G571" s="21"/>
      <c r="H571" s="21"/>
      <c r="I571" s="21"/>
      <c r="J571" s="21"/>
      <c r="K571" s="21"/>
      <c r="L571" s="21"/>
      <c r="M571" s="21"/>
      <c r="N571" s="21"/>
      <c r="O571" s="21"/>
      <c r="P571" s="28"/>
      <c r="Q571" s="28"/>
      <c r="R571" s="28"/>
      <c r="S571" s="28"/>
      <c r="T571" s="21"/>
      <c r="U571" s="21"/>
      <c r="V571" s="21"/>
      <c r="W571" s="21"/>
      <c r="X571" s="21"/>
      <c r="Y571" s="21"/>
      <c r="Z571" s="21"/>
    </row>
    <row r="572" spans="1:26" ht="10.5" customHeight="1" x14ac:dyDescent="0.25">
      <c r="A572" s="21"/>
      <c r="B572" s="21"/>
      <c r="C572" s="21"/>
      <c r="D572" s="21"/>
      <c r="E572" s="21"/>
      <c r="F572" s="21"/>
      <c r="G572" s="21"/>
      <c r="H572" s="21"/>
      <c r="I572" s="21"/>
      <c r="J572" s="21"/>
      <c r="K572" s="21"/>
      <c r="L572" s="21"/>
      <c r="M572" s="21"/>
      <c r="N572" s="21"/>
      <c r="O572" s="21"/>
      <c r="P572" s="28"/>
      <c r="Q572" s="28"/>
      <c r="R572" s="28"/>
      <c r="S572" s="28"/>
      <c r="T572" s="21"/>
      <c r="U572" s="21"/>
      <c r="V572" s="21"/>
      <c r="W572" s="21"/>
      <c r="X572" s="21"/>
      <c r="Y572" s="21"/>
      <c r="Z572" s="21"/>
    </row>
    <row r="573" spans="1:26" ht="10.5" customHeight="1" x14ac:dyDescent="0.25">
      <c r="A573" s="21"/>
      <c r="B573" s="21"/>
      <c r="C573" s="21"/>
      <c r="D573" s="21"/>
      <c r="E573" s="21"/>
      <c r="F573" s="21"/>
      <c r="G573" s="21"/>
      <c r="H573" s="21"/>
      <c r="I573" s="21"/>
      <c r="J573" s="21"/>
      <c r="K573" s="21"/>
      <c r="L573" s="21"/>
      <c r="M573" s="21"/>
      <c r="N573" s="21"/>
      <c r="O573" s="21"/>
      <c r="P573" s="28"/>
      <c r="Q573" s="28"/>
      <c r="R573" s="28"/>
      <c r="S573" s="28"/>
      <c r="T573" s="21"/>
      <c r="U573" s="21"/>
      <c r="V573" s="21"/>
      <c r="W573" s="21"/>
      <c r="X573" s="21"/>
      <c r="Y573" s="21"/>
      <c r="Z573" s="21"/>
    </row>
    <row r="574" spans="1:26" ht="10.5" customHeight="1" x14ac:dyDescent="0.25">
      <c r="A574" s="21"/>
      <c r="B574" s="21"/>
      <c r="C574" s="21"/>
      <c r="D574" s="21"/>
      <c r="E574" s="21"/>
      <c r="F574" s="21"/>
      <c r="G574" s="21"/>
      <c r="H574" s="21"/>
      <c r="I574" s="21"/>
      <c r="J574" s="21"/>
      <c r="K574" s="21"/>
      <c r="L574" s="21"/>
      <c r="M574" s="21"/>
      <c r="N574" s="21"/>
      <c r="O574" s="21"/>
      <c r="P574" s="28"/>
      <c r="Q574" s="28"/>
      <c r="R574" s="28"/>
      <c r="S574" s="28"/>
      <c r="T574" s="21"/>
      <c r="U574" s="21"/>
      <c r="V574" s="21"/>
      <c r="W574" s="21"/>
      <c r="X574" s="21"/>
      <c r="Y574" s="21"/>
      <c r="Z574" s="21"/>
    </row>
    <row r="575" spans="1:26" ht="10.5" customHeight="1" x14ac:dyDescent="0.25">
      <c r="A575" s="21"/>
      <c r="B575" s="21"/>
      <c r="C575" s="21"/>
      <c r="D575" s="21"/>
      <c r="E575" s="21"/>
      <c r="F575" s="21"/>
      <c r="G575" s="21"/>
      <c r="H575" s="21"/>
      <c r="I575" s="21"/>
      <c r="J575" s="21"/>
      <c r="K575" s="21"/>
      <c r="L575" s="21"/>
      <c r="M575" s="21"/>
      <c r="N575" s="21"/>
      <c r="O575" s="21"/>
      <c r="P575" s="28"/>
      <c r="Q575" s="28"/>
      <c r="R575" s="28"/>
      <c r="S575" s="28"/>
      <c r="T575" s="21"/>
      <c r="U575" s="21"/>
      <c r="V575" s="21"/>
      <c r="W575" s="21"/>
      <c r="X575" s="21"/>
      <c r="Y575" s="21"/>
      <c r="Z575" s="21"/>
    </row>
    <row r="576" spans="1:26" ht="10.5" customHeight="1" x14ac:dyDescent="0.25">
      <c r="A576" s="21"/>
      <c r="B576" s="21"/>
      <c r="C576" s="21"/>
      <c r="D576" s="21"/>
      <c r="E576" s="21"/>
      <c r="F576" s="21"/>
      <c r="G576" s="21"/>
      <c r="H576" s="21"/>
      <c r="I576" s="21"/>
      <c r="J576" s="21"/>
      <c r="K576" s="21"/>
      <c r="L576" s="21"/>
      <c r="M576" s="21"/>
      <c r="N576" s="21"/>
      <c r="O576" s="21"/>
      <c r="P576" s="28"/>
      <c r="Q576" s="28"/>
      <c r="R576" s="28"/>
      <c r="S576" s="28"/>
      <c r="T576" s="21"/>
      <c r="U576" s="21"/>
      <c r="V576" s="21"/>
      <c r="W576" s="21"/>
      <c r="X576" s="21"/>
      <c r="Y576" s="21"/>
      <c r="Z576" s="21"/>
    </row>
    <row r="577" spans="1:26" ht="10.5" customHeight="1" x14ac:dyDescent="0.25">
      <c r="A577" s="21"/>
      <c r="B577" s="21"/>
      <c r="C577" s="21"/>
      <c r="D577" s="21"/>
      <c r="E577" s="21"/>
      <c r="F577" s="21"/>
      <c r="G577" s="21"/>
      <c r="H577" s="21"/>
      <c r="I577" s="21"/>
      <c r="J577" s="21"/>
      <c r="K577" s="21"/>
      <c r="L577" s="21"/>
      <c r="M577" s="21"/>
      <c r="N577" s="21"/>
      <c r="O577" s="21"/>
      <c r="P577" s="28"/>
      <c r="Q577" s="28"/>
      <c r="R577" s="28"/>
      <c r="S577" s="28"/>
      <c r="T577" s="21"/>
      <c r="U577" s="21"/>
      <c r="V577" s="21"/>
      <c r="W577" s="21"/>
      <c r="X577" s="21"/>
      <c r="Y577" s="21"/>
      <c r="Z577" s="21"/>
    </row>
    <row r="578" spans="1:26" ht="10.5" customHeight="1" x14ac:dyDescent="0.25">
      <c r="A578" s="21"/>
      <c r="B578" s="21"/>
      <c r="C578" s="21"/>
      <c r="D578" s="21"/>
      <c r="E578" s="21"/>
      <c r="F578" s="21"/>
      <c r="G578" s="21"/>
      <c r="H578" s="21"/>
      <c r="I578" s="21"/>
      <c r="J578" s="21"/>
      <c r="K578" s="21"/>
      <c r="L578" s="21"/>
      <c r="M578" s="21"/>
      <c r="N578" s="21"/>
      <c r="O578" s="21"/>
      <c r="P578" s="28"/>
      <c r="Q578" s="28"/>
      <c r="R578" s="28"/>
      <c r="S578" s="28"/>
      <c r="T578" s="21"/>
      <c r="U578" s="21"/>
      <c r="V578" s="21"/>
      <c r="W578" s="21"/>
      <c r="X578" s="21"/>
      <c r="Y578" s="21"/>
      <c r="Z578" s="21"/>
    </row>
    <row r="579" spans="1:26" ht="10.5" customHeight="1" x14ac:dyDescent="0.25">
      <c r="A579" s="21"/>
      <c r="B579" s="21"/>
      <c r="C579" s="21"/>
      <c r="D579" s="21"/>
      <c r="E579" s="21"/>
      <c r="F579" s="21"/>
      <c r="G579" s="21"/>
      <c r="H579" s="21"/>
      <c r="I579" s="21"/>
      <c r="J579" s="21"/>
      <c r="K579" s="21"/>
      <c r="L579" s="21"/>
      <c r="M579" s="21"/>
      <c r="N579" s="21"/>
      <c r="O579" s="21"/>
      <c r="P579" s="28"/>
      <c r="Q579" s="28"/>
      <c r="R579" s="28"/>
      <c r="S579" s="28"/>
      <c r="T579" s="21"/>
      <c r="U579" s="21"/>
      <c r="V579" s="21"/>
      <c r="W579" s="21"/>
      <c r="X579" s="21"/>
      <c r="Y579" s="21"/>
      <c r="Z579" s="21"/>
    </row>
    <row r="580" spans="1:26" ht="10.5" customHeight="1" x14ac:dyDescent="0.25">
      <c r="A580" s="21"/>
      <c r="B580" s="21"/>
      <c r="C580" s="21"/>
      <c r="D580" s="21"/>
      <c r="E580" s="21"/>
      <c r="F580" s="21"/>
      <c r="G580" s="21"/>
      <c r="H580" s="21"/>
      <c r="I580" s="21"/>
      <c r="J580" s="21"/>
      <c r="K580" s="21"/>
      <c r="L580" s="21"/>
      <c r="M580" s="21"/>
      <c r="N580" s="21"/>
      <c r="O580" s="21"/>
      <c r="P580" s="28"/>
      <c r="Q580" s="28"/>
      <c r="R580" s="28"/>
      <c r="S580" s="28"/>
      <c r="T580" s="21"/>
      <c r="U580" s="21"/>
      <c r="V580" s="21"/>
      <c r="W580" s="21"/>
      <c r="X580" s="21"/>
      <c r="Y580" s="21"/>
      <c r="Z580" s="21"/>
    </row>
    <row r="581" spans="1:26" ht="10.5" customHeight="1" x14ac:dyDescent="0.25">
      <c r="A581" s="21"/>
      <c r="B581" s="21"/>
      <c r="C581" s="21"/>
      <c r="D581" s="21"/>
      <c r="E581" s="21"/>
      <c r="F581" s="21"/>
      <c r="G581" s="21"/>
      <c r="H581" s="21"/>
      <c r="I581" s="21"/>
      <c r="J581" s="21"/>
      <c r="K581" s="21"/>
      <c r="L581" s="21"/>
      <c r="M581" s="21"/>
      <c r="N581" s="21"/>
      <c r="O581" s="21"/>
      <c r="P581" s="28"/>
      <c r="Q581" s="28"/>
      <c r="R581" s="28"/>
      <c r="S581" s="28"/>
      <c r="T581" s="21"/>
      <c r="U581" s="21"/>
      <c r="V581" s="21"/>
      <c r="W581" s="21"/>
      <c r="X581" s="21"/>
      <c r="Y581" s="21"/>
      <c r="Z581" s="21"/>
    </row>
    <row r="582" spans="1:26" ht="10.5" customHeight="1" x14ac:dyDescent="0.25">
      <c r="A582" s="21"/>
      <c r="B582" s="21"/>
      <c r="C582" s="21"/>
      <c r="D582" s="21"/>
      <c r="E582" s="21"/>
      <c r="F582" s="21"/>
      <c r="G582" s="21"/>
      <c r="H582" s="21"/>
      <c r="I582" s="21"/>
      <c r="J582" s="21"/>
      <c r="K582" s="21"/>
      <c r="L582" s="21"/>
      <c r="M582" s="21"/>
      <c r="N582" s="21"/>
      <c r="O582" s="21"/>
      <c r="P582" s="28"/>
      <c r="Q582" s="28"/>
      <c r="R582" s="28"/>
      <c r="S582" s="28"/>
      <c r="T582" s="21"/>
      <c r="U582" s="21"/>
      <c r="V582" s="21"/>
      <c r="W582" s="21"/>
      <c r="X582" s="21"/>
      <c r="Y582" s="21"/>
      <c r="Z582" s="21"/>
    </row>
    <row r="583" spans="1:26" ht="10.5" customHeight="1" x14ac:dyDescent="0.25">
      <c r="A583" s="21"/>
      <c r="B583" s="21"/>
      <c r="C583" s="21"/>
      <c r="D583" s="21"/>
      <c r="E583" s="21"/>
      <c r="F583" s="21"/>
      <c r="G583" s="21"/>
      <c r="H583" s="21"/>
      <c r="I583" s="21"/>
      <c r="J583" s="21"/>
      <c r="K583" s="21"/>
      <c r="L583" s="21"/>
      <c r="M583" s="21"/>
      <c r="N583" s="21"/>
      <c r="O583" s="21"/>
      <c r="P583" s="28"/>
      <c r="Q583" s="28"/>
      <c r="R583" s="28"/>
      <c r="S583" s="28"/>
      <c r="T583" s="21"/>
      <c r="U583" s="21"/>
      <c r="V583" s="21"/>
      <c r="W583" s="21"/>
      <c r="X583" s="21"/>
      <c r="Y583" s="21"/>
      <c r="Z583" s="21"/>
    </row>
    <row r="584" spans="1:26" ht="10.5" customHeight="1" x14ac:dyDescent="0.25">
      <c r="A584" s="21"/>
      <c r="B584" s="21"/>
      <c r="C584" s="21"/>
      <c r="D584" s="21"/>
      <c r="E584" s="21"/>
      <c r="F584" s="21"/>
      <c r="G584" s="21"/>
      <c r="H584" s="21"/>
      <c r="I584" s="21"/>
      <c r="J584" s="21"/>
      <c r="K584" s="21"/>
      <c r="L584" s="21"/>
      <c r="M584" s="21"/>
      <c r="N584" s="21"/>
      <c r="O584" s="21"/>
      <c r="P584" s="28"/>
      <c r="Q584" s="28"/>
      <c r="R584" s="28"/>
      <c r="S584" s="28"/>
      <c r="T584" s="21"/>
      <c r="U584" s="21"/>
      <c r="V584" s="21"/>
      <c r="W584" s="21"/>
      <c r="X584" s="21"/>
      <c r="Y584" s="21"/>
      <c r="Z584" s="21"/>
    </row>
    <row r="585" spans="1:26" ht="10.5" customHeight="1" x14ac:dyDescent="0.25">
      <c r="A585" s="21"/>
      <c r="B585" s="21"/>
      <c r="C585" s="21"/>
      <c r="D585" s="21"/>
      <c r="E585" s="21"/>
      <c r="F585" s="21"/>
      <c r="G585" s="21"/>
      <c r="H585" s="21"/>
      <c r="I585" s="21"/>
      <c r="J585" s="21"/>
      <c r="K585" s="21"/>
      <c r="L585" s="21"/>
      <c r="M585" s="21"/>
      <c r="N585" s="21"/>
      <c r="O585" s="21"/>
      <c r="P585" s="28"/>
      <c r="Q585" s="28"/>
      <c r="R585" s="28"/>
      <c r="S585" s="28"/>
      <c r="T585" s="21"/>
      <c r="U585" s="21"/>
      <c r="V585" s="21"/>
      <c r="W585" s="21"/>
      <c r="X585" s="21"/>
      <c r="Y585" s="21"/>
      <c r="Z585" s="21"/>
    </row>
    <row r="586" spans="1:26" ht="10.5" customHeight="1" x14ac:dyDescent="0.25">
      <c r="A586" s="21"/>
      <c r="B586" s="21"/>
      <c r="C586" s="21"/>
      <c r="D586" s="21"/>
      <c r="E586" s="21"/>
      <c r="F586" s="21"/>
      <c r="G586" s="21"/>
      <c r="H586" s="21"/>
      <c r="I586" s="21"/>
      <c r="J586" s="21"/>
      <c r="K586" s="21"/>
      <c r="L586" s="21"/>
      <c r="M586" s="21"/>
      <c r="N586" s="21"/>
      <c r="O586" s="21"/>
      <c r="P586" s="28"/>
      <c r="Q586" s="28"/>
      <c r="R586" s="28"/>
      <c r="S586" s="28"/>
      <c r="T586" s="21"/>
      <c r="U586" s="21"/>
      <c r="V586" s="21"/>
      <c r="W586" s="21"/>
      <c r="X586" s="21"/>
      <c r="Y586" s="21"/>
      <c r="Z586" s="21"/>
    </row>
    <row r="587" spans="1:26" ht="10.5" customHeight="1" x14ac:dyDescent="0.25">
      <c r="A587" s="21"/>
      <c r="B587" s="21"/>
      <c r="C587" s="21"/>
      <c r="D587" s="21"/>
      <c r="E587" s="21"/>
      <c r="F587" s="21"/>
      <c r="G587" s="21"/>
      <c r="H587" s="21"/>
      <c r="I587" s="21"/>
      <c r="J587" s="21"/>
      <c r="K587" s="21"/>
      <c r="L587" s="21"/>
      <c r="M587" s="21"/>
      <c r="N587" s="21"/>
      <c r="O587" s="21"/>
      <c r="P587" s="28"/>
      <c r="Q587" s="28"/>
      <c r="R587" s="28"/>
      <c r="S587" s="28"/>
      <c r="T587" s="21"/>
      <c r="U587" s="21"/>
      <c r="V587" s="21"/>
      <c r="W587" s="21"/>
      <c r="X587" s="21"/>
      <c r="Y587" s="21"/>
      <c r="Z587" s="21"/>
    </row>
    <row r="588" spans="1:26" ht="10.5" customHeight="1" x14ac:dyDescent="0.25">
      <c r="A588" s="21"/>
      <c r="B588" s="21"/>
      <c r="C588" s="21"/>
      <c r="D588" s="21"/>
      <c r="E588" s="21"/>
      <c r="F588" s="21"/>
      <c r="G588" s="21"/>
      <c r="H588" s="21"/>
      <c r="I588" s="21"/>
      <c r="J588" s="21"/>
      <c r="K588" s="21"/>
      <c r="L588" s="21"/>
      <c r="M588" s="21"/>
      <c r="N588" s="21"/>
      <c r="O588" s="21"/>
      <c r="P588" s="28"/>
      <c r="Q588" s="28"/>
      <c r="R588" s="28"/>
      <c r="S588" s="28"/>
      <c r="T588" s="21"/>
      <c r="U588" s="21"/>
      <c r="V588" s="21"/>
      <c r="W588" s="21"/>
      <c r="X588" s="21"/>
      <c r="Y588" s="21"/>
      <c r="Z588" s="21"/>
    </row>
    <row r="589" spans="1:26" ht="10.5" customHeight="1" x14ac:dyDescent="0.25">
      <c r="A589" s="21"/>
      <c r="B589" s="21"/>
      <c r="C589" s="21"/>
      <c r="D589" s="21"/>
      <c r="E589" s="21"/>
      <c r="F589" s="21"/>
      <c r="G589" s="21"/>
      <c r="H589" s="21"/>
      <c r="I589" s="21"/>
      <c r="J589" s="21"/>
      <c r="K589" s="21"/>
      <c r="L589" s="21"/>
      <c r="M589" s="21"/>
      <c r="N589" s="21"/>
      <c r="O589" s="21"/>
      <c r="P589" s="28"/>
      <c r="Q589" s="28"/>
      <c r="R589" s="28"/>
      <c r="S589" s="28"/>
      <c r="T589" s="21"/>
      <c r="U589" s="21"/>
      <c r="V589" s="21"/>
      <c r="W589" s="21"/>
      <c r="X589" s="21"/>
      <c r="Y589" s="21"/>
      <c r="Z589" s="21"/>
    </row>
    <row r="590" spans="1:26" ht="10.5" customHeight="1" x14ac:dyDescent="0.25">
      <c r="A590" s="21"/>
      <c r="B590" s="21"/>
      <c r="C590" s="21"/>
      <c r="D590" s="21"/>
      <c r="E590" s="21"/>
      <c r="F590" s="21"/>
      <c r="G590" s="21"/>
      <c r="H590" s="21"/>
      <c r="I590" s="21"/>
      <c r="J590" s="21"/>
      <c r="K590" s="21"/>
      <c r="L590" s="21"/>
      <c r="M590" s="21"/>
      <c r="N590" s="21"/>
      <c r="O590" s="21"/>
      <c r="P590" s="28"/>
      <c r="Q590" s="28"/>
      <c r="R590" s="28"/>
      <c r="S590" s="28"/>
      <c r="T590" s="21"/>
      <c r="U590" s="21"/>
      <c r="V590" s="21"/>
      <c r="W590" s="21"/>
      <c r="X590" s="21"/>
      <c r="Y590" s="21"/>
      <c r="Z590" s="21"/>
    </row>
    <row r="591" spans="1:26" ht="10.5" customHeight="1" x14ac:dyDescent="0.25">
      <c r="A591" s="21"/>
      <c r="B591" s="21"/>
      <c r="C591" s="21"/>
      <c r="D591" s="21"/>
      <c r="E591" s="21"/>
      <c r="F591" s="21"/>
      <c r="G591" s="21"/>
      <c r="H591" s="21"/>
      <c r="I591" s="21"/>
      <c r="J591" s="21"/>
      <c r="K591" s="21"/>
      <c r="L591" s="21"/>
      <c r="M591" s="21"/>
      <c r="N591" s="21"/>
      <c r="O591" s="21"/>
      <c r="P591" s="28"/>
      <c r="Q591" s="28"/>
      <c r="R591" s="28"/>
      <c r="S591" s="28"/>
      <c r="T591" s="21"/>
      <c r="U591" s="21"/>
      <c r="V591" s="21"/>
      <c r="W591" s="21"/>
      <c r="X591" s="21"/>
      <c r="Y591" s="21"/>
      <c r="Z591" s="21"/>
    </row>
    <row r="592" spans="1:26" ht="10.5" customHeight="1" x14ac:dyDescent="0.25">
      <c r="A592" s="21"/>
      <c r="B592" s="21"/>
      <c r="C592" s="21"/>
      <c r="D592" s="21"/>
      <c r="E592" s="21"/>
      <c r="F592" s="21"/>
      <c r="G592" s="21"/>
      <c r="H592" s="21"/>
      <c r="I592" s="21"/>
      <c r="J592" s="21"/>
      <c r="K592" s="21"/>
      <c r="L592" s="21"/>
      <c r="M592" s="21"/>
      <c r="N592" s="21"/>
      <c r="O592" s="21"/>
      <c r="P592" s="28"/>
      <c r="Q592" s="28"/>
      <c r="R592" s="28"/>
      <c r="S592" s="28"/>
      <c r="T592" s="21"/>
      <c r="U592" s="21"/>
      <c r="V592" s="21"/>
      <c r="W592" s="21"/>
      <c r="X592" s="21"/>
      <c r="Y592" s="21"/>
      <c r="Z592" s="21"/>
    </row>
    <row r="593" spans="1:26" ht="10.5" customHeight="1" x14ac:dyDescent="0.25">
      <c r="A593" s="21"/>
      <c r="B593" s="21"/>
      <c r="C593" s="21"/>
      <c r="D593" s="21"/>
      <c r="E593" s="21"/>
      <c r="F593" s="21"/>
      <c r="G593" s="21"/>
      <c r="H593" s="21"/>
      <c r="I593" s="21"/>
      <c r="J593" s="21"/>
      <c r="K593" s="21"/>
      <c r="L593" s="21"/>
      <c r="M593" s="21"/>
      <c r="N593" s="21"/>
      <c r="O593" s="21"/>
      <c r="P593" s="28"/>
      <c r="Q593" s="28"/>
      <c r="R593" s="28"/>
      <c r="S593" s="28"/>
      <c r="T593" s="21"/>
      <c r="U593" s="21"/>
      <c r="V593" s="21"/>
      <c r="W593" s="21"/>
      <c r="X593" s="21"/>
      <c r="Y593" s="21"/>
      <c r="Z593" s="21"/>
    </row>
    <row r="594" spans="1:26" ht="10.5" customHeight="1" x14ac:dyDescent="0.25">
      <c r="A594" s="21"/>
      <c r="B594" s="21"/>
      <c r="C594" s="21"/>
      <c r="D594" s="21"/>
      <c r="E594" s="21"/>
      <c r="F594" s="21"/>
      <c r="G594" s="21"/>
      <c r="H594" s="21"/>
      <c r="I594" s="21"/>
      <c r="J594" s="21"/>
      <c r="K594" s="21"/>
      <c r="L594" s="21"/>
      <c r="M594" s="21"/>
      <c r="N594" s="21"/>
      <c r="O594" s="21"/>
      <c r="P594" s="28"/>
      <c r="Q594" s="28"/>
      <c r="R594" s="28"/>
      <c r="S594" s="28"/>
      <c r="T594" s="21"/>
      <c r="U594" s="21"/>
      <c r="V594" s="21"/>
      <c r="W594" s="21"/>
      <c r="X594" s="21"/>
      <c r="Y594" s="21"/>
      <c r="Z594" s="21"/>
    </row>
    <row r="595" spans="1:26" ht="10.5" customHeight="1" x14ac:dyDescent="0.25">
      <c r="A595" s="21"/>
      <c r="B595" s="21"/>
      <c r="C595" s="21"/>
      <c r="D595" s="21"/>
      <c r="E595" s="21"/>
      <c r="F595" s="21"/>
      <c r="G595" s="21"/>
      <c r="H595" s="21"/>
      <c r="I595" s="21"/>
      <c r="J595" s="21"/>
      <c r="K595" s="21"/>
      <c r="L595" s="21"/>
      <c r="M595" s="21"/>
      <c r="N595" s="21"/>
      <c r="O595" s="21"/>
      <c r="P595" s="28"/>
      <c r="Q595" s="28"/>
      <c r="R595" s="28"/>
      <c r="S595" s="28"/>
      <c r="T595" s="21"/>
      <c r="U595" s="21"/>
      <c r="V595" s="21"/>
      <c r="W595" s="21"/>
      <c r="X595" s="21"/>
      <c r="Y595" s="21"/>
      <c r="Z595" s="21"/>
    </row>
    <row r="596" spans="1:26" ht="10.5" customHeight="1" x14ac:dyDescent="0.25">
      <c r="A596" s="21"/>
      <c r="B596" s="21"/>
      <c r="C596" s="21"/>
      <c r="D596" s="21"/>
      <c r="E596" s="21"/>
      <c r="F596" s="21"/>
      <c r="G596" s="21"/>
      <c r="H596" s="21"/>
      <c r="I596" s="21"/>
      <c r="J596" s="21"/>
      <c r="K596" s="21"/>
      <c r="L596" s="21"/>
      <c r="M596" s="21"/>
      <c r="N596" s="21"/>
      <c r="O596" s="21"/>
      <c r="P596" s="28"/>
      <c r="Q596" s="28"/>
      <c r="R596" s="28"/>
      <c r="S596" s="28"/>
      <c r="T596" s="21"/>
      <c r="U596" s="21"/>
      <c r="V596" s="21"/>
      <c r="W596" s="21"/>
      <c r="X596" s="21"/>
      <c r="Y596" s="21"/>
      <c r="Z596" s="21"/>
    </row>
    <row r="597" spans="1:26" ht="10.5" customHeight="1" x14ac:dyDescent="0.25">
      <c r="A597" s="21"/>
      <c r="B597" s="21"/>
      <c r="C597" s="21"/>
      <c r="D597" s="21"/>
      <c r="E597" s="21"/>
      <c r="F597" s="21"/>
      <c r="G597" s="21"/>
      <c r="H597" s="21"/>
      <c r="I597" s="21"/>
      <c r="J597" s="21"/>
      <c r="K597" s="21"/>
      <c r="L597" s="21"/>
      <c r="M597" s="21"/>
      <c r="N597" s="21"/>
      <c r="O597" s="21"/>
      <c r="P597" s="28"/>
      <c r="Q597" s="28"/>
      <c r="R597" s="28"/>
      <c r="S597" s="28"/>
      <c r="T597" s="21"/>
      <c r="U597" s="21"/>
      <c r="V597" s="21"/>
      <c r="W597" s="21"/>
      <c r="X597" s="21"/>
      <c r="Y597" s="21"/>
      <c r="Z597" s="21"/>
    </row>
    <row r="598" spans="1:26" ht="10.5" customHeight="1" x14ac:dyDescent="0.25">
      <c r="A598" s="21"/>
      <c r="B598" s="21"/>
      <c r="C598" s="21"/>
      <c r="D598" s="21"/>
      <c r="E598" s="21"/>
      <c r="F598" s="21"/>
      <c r="G598" s="21"/>
      <c r="H598" s="21"/>
      <c r="I598" s="21"/>
      <c r="J598" s="21"/>
      <c r="K598" s="21"/>
      <c r="L598" s="21"/>
      <c r="M598" s="21"/>
      <c r="N598" s="21"/>
      <c r="O598" s="21"/>
      <c r="P598" s="28"/>
      <c r="Q598" s="28"/>
      <c r="R598" s="28"/>
      <c r="S598" s="28"/>
      <c r="T598" s="21"/>
      <c r="U598" s="21"/>
      <c r="V598" s="21"/>
      <c r="W598" s="21"/>
      <c r="X598" s="21"/>
      <c r="Y598" s="21"/>
      <c r="Z598" s="21"/>
    </row>
    <row r="599" spans="1:26" ht="10.5" customHeight="1" x14ac:dyDescent="0.25">
      <c r="A599" s="21"/>
      <c r="B599" s="21"/>
      <c r="C599" s="21"/>
      <c r="D599" s="21"/>
      <c r="E599" s="21"/>
      <c r="F599" s="21"/>
      <c r="G599" s="21"/>
      <c r="H599" s="21"/>
      <c r="I599" s="21"/>
      <c r="J599" s="21"/>
      <c r="K599" s="21"/>
      <c r="L599" s="21"/>
      <c r="M599" s="21"/>
      <c r="N599" s="21"/>
      <c r="O599" s="21"/>
      <c r="P599" s="28"/>
      <c r="Q599" s="28"/>
      <c r="R599" s="28"/>
      <c r="S599" s="28"/>
      <c r="T599" s="21"/>
      <c r="U599" s="21"/>
      <c r="V599" s="21"/>
      <c r="W599" s="21"/>
      <c r="X599" s="21"/>
      <c r="Y599" s="21"/>
      <c r="Z599" s="21"/>
    </row>
    <row r="600" spans="1:26" ht="10.5" customHeight="1" x14ac:dyDescent="0.25">
      <c r="A600" s="21"/>
      <c r="B600" s="21"/>
      <c r="C600" s="21"/>
      <c r="D600" s="21"/>
      <c r="E600" s="21"/>
      <c r="F600" s="21"/>
      <c r="G600" s="21"/>
      <c r="H600" s="21"/>
      <c r="I600" s="21"/>
      <c r="J600" s="21"/>
      <c r="K600" s="21"/>
      <c r="L600" s="21"/>
      <c r="M600" s="21"/>
      <c r="N600" s="21"/>
      <c r="O600" s="21"/>
      <c r="P600" s="28"/>
      <c r="Q600" s="28"/>
      <c r="R600" s="28"/>
      <c r="S600" s="28"/>
      <c r="T600" s="21"/>
      <c r="U600" s="21"/>
      <c r="V600" s="21"/>
      <c r="W600" s="21"/>
      <c r="X600" s="21"/>
      <c r="Y600" s="21"/>
      <c r="Z600" s="21"/>
    </row>
    <row r="601" spans="1:26" ht="10.5" customHeight="1" x14ac:dyDescent="0.25">
      <c r="A601" s="21"/>
      <c r="B601" s="21"/>
      <c r="C601" s="21"/>
      <c r="D601" s="21"/>
      <c r="E601" s="21"/>
      <c r="F601" s="21"/>
      <c r="G601" s="21"/>
      <c r="H601" s="21"/>
      <c r="I601" s="21"/>
      <c r="J601" s="21"/>
      <c r="K601" s="21"/>
      <c r="L601" s="21"/>
      <c r="M601" s="21"/>
      <c r="N601" s="21"/>
      <c r="O601" s="21"/>
      <c r="P601" s="28"/>
      <c r="Q601" s="28"/>
      <c r="R601" s="28"/>
      <c r="S601" s="28"/>
      <c r="T601" s="21"/>
      <c r="U601" s="21"/>
      <c r="V601" s="21"/>
      <c r="W601" s="21"/>
      <c r="X601" s="21"/>
      <c r="Y601" s="21"/>
      <c r="Z601" s="21"/>
    </row>
    <row r="602" spans="1:26" ht="10.5" customHeight="1" x14ac:dyDescent="0.25">
      <c r="A602" s="21"/>
      <c r="B602" s="21"/>
      <c r="C602" s="21"/>
      <c r="D602" s="21"/>
      <c r="E602" s="21"/>
      <c r="F602" s="21"/>
      <c r="G602" s="21"/>
      <c r="H602" s="21"/>
      <c r="I602" s="21"/>
      <c r="J602" s="21"/>
      <c r="K602" s="21"/>
      <c r="L602" s="21"/>
      <c r="M602" s="21"/>
      <c r="N602" s="21"/>
      <c r="O602" s="21"/>
      <c r="P602" s="28"/>
      <c r="Q602" s="28"/>
      <c r="R602" s="28"/>
      <c r="S602" s="28"/>
      <c r="T602" s="21"/>
      <c r="U602" s="21"/>
      <c r="V602" s="21"/>
      <c r="W602" s="21"/>
      <c r="X602" s="21"/>
      <c r="Y602" s="21"/>
      <c r="Z602" s="21"/>
    </row>
    <row r="603" spans="1:26" ht="10.5" customHeight="1" x14ac:dyDescent="0.25">
      <c r="A603" s="21"/>
      <c r="B603" s="21"/>
      <c r="C603" s="21"/>
      <c r="D603" s="21"/>
      <c r="E603" s="21"/>
      <c r="F603" s="21"/>
      <c r="G603" s="21"/>
      <c r="H603" s="21"/>
      <c r="I603" s="21"/>
      <c r="J603" s="21"/>
      <c r="K603" s="21"/>
      <c r="L603" s="21"/>
      <c r="M603" s="21"/>
      <c r="N603" s="21"/>
      <c r="O603" s="21"/>
      <c r="P603" s="28"/>
      <c r="Q603" s="28"/>
      <c r="R603" s="28"/>
      <c r="S603" s="28"/>
      <c r="T603" s="21"/>
      <c r="U603" s="21"/>
      <c r="V603" s="21"/>
      <c r="W603" s="21"/>
      <c r="X603" s="21"/>
      <c r="Y603" s="21"/>
      <c r="Z603" s="21"/>
    </row>
    <row r="604" spans="1:26" ht="10.5" customHeight="1" x14ac:dyDescent="0.25">
      <c r="A604" s="21"/>
      <c r="B604" s="21"/>
      <c r="C604" s="21"/>
      <c r="D604" s="21"/>
      <c r="E604" s="21"/>
      <c r="F604" s="21"/>
      <c r="G604" s="21"/>
      <c r="H604" s="21"/>
      <c r="I604" s="21"/>
      <c r="J604" s="21"/>
      <c r="K604" s="21"/>
      <c r="L604" s="21"/>
      <c r="M604" s="21"/>
      <c r="N604" s="21"/>
      <c r="O604" s="21"/>
      <c r="P604" s="28"/>
      <c r="Q604" s="28"/>
      <c r="R604" s="28"/>
      <c r="S604" s="28"/>
      <c r="T604" s="21"/>
      <c r="U604" s="21"/>
      <c r="V604" s="21"/>
      <c r="W604" s="21"/>
      <c r="X604" s="21"/>
      <c r="Y604" s="21"/>
      <c r="Z604" s="21"/>
    </row>
    <row r="605" spans="1:26" ht="10.5" customHeight="1" x14ac:dyDescent="0.25">
      <c r="A605" s="21"/>
      <c r="B605" s="21"/>
      <c r="C605" s="21"/>
      <c r="D605" s="21"/>
      <c r="E605" s="21"/>
      <c r="F605" s="21"/>
      <c r="G605" s="21"/>
      <c r="H605" s="21"/>
      <c r="I605" s="21"/>
      <c r="J605" s="21"/>
      <c r="K605" s="21"/>
      <c r="L605" s="21"/>
      <c r="M605" s="21"/>
      <c r="N605" s="21"/>
      <c r="O605" s="21"/>
      <c r="P605" s="28"/>
      <c r="Q605" s="28"/>
      <c r="R605" s="28"/>
      <c r="S605" s="28"/>
      <c r="T605" s="21"/>
      <c r="U605" s="21"/>
      <c r="V605" s="21"/>
      <c r="W605" s="21"/>
      <c r="X605" s="21"/>
      <c r="Y605" s="21"/>
      <c r="Z605" s="21"/>
    </row>
    <row r="606" spans="1:26" ht="10.5" customHeight="1" x14ac:dyDescent="0.25">
      <c r="A606" s="21"/>
      <c r="B606" s="21"/>
      <c r="C606" s="21"/>
      <c r="D606" s="21"/>
      <c r="E606" s="21"/>
      <c r="F606" s="21"/>
      <c r="G606" s="21"/>
      <c r="H606" s="21"/>
      <c r="I606" s="21"/>
      <c r="J606" s="21"/>
      <c r="K606" s="21"/>
      <c r="L606" s="21"/>
      <c r="M606" s="21"/>
      <c r="N606" s="21"/>
      <c r="O606" s="21"/>
      <c r="P606" s="28"/>
      <c r="Q606" s="28"/>
      <c r="R606" s="28"/>
      <c r="S606" s="28"/>
      <c r="T606" s="21"/>
      <c r="U606" s="21"/>
      <c r="V606" s="21"/>
      <c r="W606" s="21"/>
      <c r="X606" s="21"/>
      <c r="Y606" s="21"/>
      <c r="Z606" s="21"/>
    </row>
    <row r="607" spans="1:26" ht="10.5" customHeight="1" x14ac:dyDescent="0.25">
      <c r="A607" s="21"/>
      <c r="B607" s="21"/>
      <c r="C607" s="21"/>
      <c r="D607" s="21"/>
      <c r="E607" s="21"/>
      <c r="F607" s="21"/>
      <c r="G607" s="21"/>
      <c r="H607" s="21"/>
      <c r="I607" s="21"/>
      <c r="J607" s="21"/>
      <c r="K607" s="21"/>
      <c r="L607" s="21"/>
      <c r="M607" s="21"/>
      <c r="N607" s="21"/>
      <c r="O607" s="21"/>
      <c r="P607" s="28"/>
      <c r="Q607" s="28"/>
      <c r="R607" s="28"/>
      <c r="S607" s="28"/>
      <c r="T607" s="21"/>
      <c r="U607" s="21"/>
      <c r="V607" s="21"/>
      <c r="W607" s="21"/>
      <c r="X607" s="21"/>
      <c r="Y607" s="21"/>
      <c r="Z607" s="21"/>
    </row>
    <row r="608" spans="1:26" ht="10.5" customHeight="1" x14ac:dyDescent="0.25">
      <c r="A608" s="21"/>
      <c r="B608" s="21"/>
      <c r="C608" s="21"/>
      <c r="D608" s="21"/>
      <c r="E608" s="21"/>
      <c r="F608" s="21"/>
      <c r="G608" s="21"/>
      <c r="H608" s="21"/>
      <c r="I608" s="21"/>
      <c r="J608" s="21"/>
      <c r="K608" s="21"/>
      <c r="L608" s="21"/>
      <c r="M608" s="21"/>
      <c r="N608" s="21"/>
      <c r="O608" s="21"/>
      <c r="P608" s="28"/>
      <c r="Q608" s="28"/>
      <c r="R608" s="28"/>
      <c r="S608" s="28"/>
      <c r="T608" s="21"/>
      <c r="U608" s="21"/>
      <c r="V608" s="21"/>
      <c r="W608" s="21"/>
      <c r="X608" s="21"/>
      <c r="Y608" s="21"/>
      <c r="Z608" s="21"/>
    </row>
    <row r="609" spans="1:26" ht="10.5" customHeight="1" x14ac:dyDescent="0.25">
      <c r="A609" s="21"/>
      <c r="B609" s="21"/>
      <c r="C609" s="21"/>
      <c r="D609" s="21"/>
      <c r="E609" s="21"/>
      <c r="F609" s="21"/>
      <c r="G609" s="21"/>
      <c r="H609" s="21"/>
      <c r="I609" s="21"/>
      <c r="J609" s="21"/>
      <c r="K609" s="21"/>
      <c r="L609" s="21"/>
      <c r="M609" s="21"/>
      <c r="N609" s="21"/>
      <c r="O609" s="21"/>
      <c r="P609" s="28"/>
      <c r="Q609" s="28"/>
      <c r="R609" s="28"/>
      <c r="S609" s="28"/>
      <c r="T609" s="21"/>
      <c r="U609" s="21"/>
      <c r="V609" s="21"/>
      <c r="W609" s="21"/>
      <c r="X609" s="21"/>
      <c r="Y609" s="21"/>
      <c r="Z609" s="21"/>
    </row>
    <row r="610" spans="1:26" ht="10.5" customHeight="1" x14ac:dyDescent="0.25">
      <c r="A610" s="21"/>
      <c r="B610" s="21"/>
      <c r="C610" s="21"/>
      <c r="D610" s="21"/>
      <c r="E610" s="21"/>
      <c r="F610" s="21"/>
      <c r="G610" s="21"/>
      <c r="H610" s="21"/>
      <c r="I610" s="21"/>
      <c r="J610" s="21"/>
      <c r="K610" s="21"/>
      <c r="L610" s="21"/>
      <c r="M610" s="21"/>
      <c r="N610" s="21"/>
      <c r="O610" s="21"/>
      <c r="P610" s="28"/>
      <c r="Q610" s="28"/>
      <c r="R610" s="28"/>
      <c r="S610" s="28"/>
      <c r="T610" s="21"/>
      <c r="U610" s="21"/>
      <c r="V610" s="21"/>
      <c r="W610" s="21"/>
      <c r="X610" s="21"/>
      <c r="Y610" s="21"/>
      <c r="Z610" s="21"/>
    </row>
    <row r="611" spans="1:26" ht="10.5" customHeight="1" x14ac:dyDescent="0.25">
      <c r="A611" s="21"/>
      <c r="B611" s="21"/>
      <c r="C611" s="21"/>
      <c r="D611" s="21"/>
      <c r="E611" s="21"/>
      <c r="F611" s="21"/>
      <c r="G611" s="21"/>
      <c r="H611" s="21"/>
      <c r="I611" s="21"/>
      <c r="J611" s="21"/>
      <c r="K611" s="21"/>
      <c r="L611" s="21"/>
      <c r="M611" s="21"/>
      <c r="N611" s="21"/>
      <c r="O611" s="21"/>
      <c r="P611" s="28"/>
      <c r="Q611" s="28"/>
      <c r="R611" s="28"/>
      <c r="S611" s="28"/>
      <c r="T611" s="21"/>
      <c r="U611" s="21"/>
      <c r="V611" s="21"/>
      <c r="W611" s="21"/>
      <c r="X611" s="21"/>
      <c r="Y611" s="21"/>
      <c r="Z611" s="21"/>
    </row>
    <row r="612" spans="1:26" ht="10.5" customHeight="1" x14ac:dyDescent="0.25">
      <c r="A612" s="21"/>
      <c r="B612" s="21"/>
      <c r="C612" s="21"/>
      <c r="D612" s="21"/>
      <c r="E612" s="21"/>
      <c r="F612" s="21"/>
      <c r="G612" s="21"/>
      <c r="H612" s="21"/>
      <c r="I612" s="21"/>
      <c r="J612" s="21"/>
      <c r="K612" s="21"/>
      <c r="L612" s="21"/>
      <c r="M612" s="21"/>
      <c r="N612" s="21"/>
      <c r="O612" s="21"/>
      <c r="P612" s="28"/>
      <c r="Q612" s="28"/>
      <c r="R612" s="28"/>
      <c r="S612" s="28"/>
      <c r="T612" s="21"/>
      <c r="U612" s="21"/>
      <c r="V612" s="21"/>
      <c r="W612" s="21"/>
      <c r="X612" s="21"/>
      <c r="Y612" s="21"/>
      <c r="Z612" s="21"/>
    </row>
    <row r="613" spans="1:26" ht="10.5" customHeight="1" x14ac:dyDescent="0.25">
      <c r="A613" s="21"/>
      <c r="B613" s="21"/>
      <c r="C613" s="21"/>
      <c r="D613" s="21"/>
      <c r="E613" s="21"/>
      <c r="F613" s="21"/>
      <c r="G613" s="21"/>
      <c r="H613" s="21"/>
      <c r="I613" s="21"/>
      <c r="J613" s="21"/>
      <c r="K613" s="21"/>
      <c r="L613" s="21"/>
      <c r="M613" s="21"/>
      <c r="N613" s="21"/>
      <c r="O613" s="21"/>
      <c r="P613" s="28"/>
      <c r="Q613" s="28"/>
      <c r="R613" s="28"/>
      <c r="S613" s="28"/>
      <c r="T613" s="21"/>
      <c r="U613" s="21"/>
      <c r="V613" s="21"/>
      <c r="W613" s="21"/>
      <c r="X613" s="21"/>
      <c r="Y613" s="21"/>
      <c r="Z613" s="21"/>
    </row>
    <row r="614" spans="1:26" ht="10.5" customHeight="1" x14ac:dyDescent="0.25">
      <c r="A614" s="21"/>
      <c r="B614" s="21"/>
      <c r="C614" s="21"/>
      <c r="D614" s="21"/>
      <c r="E614" s="21"/>
      <c r="F614" s="21"/>
      <c r="G614" s="21"/>
      <c r="H614" s="21"/>
      <c r="I614" s="21"/>
      <c r="J614" s="21"/>
      <c r="K614" s="21"/>
      <c r="L614" s="21"/>
      <c r="M614" s="21"/>
      <c r="N614" s="21"/>
      <c r="O614" s="21"/>
      <c r="P614" s="28"/>
      <c r="Q614" s="28"/>
      <c r="R614" s="28"/>
      <c r="S614" s="28"/>
      <c r="T614" s="21"/>
      <c r="U614" s="21"/>
      <c r="V614" s="21"/>
      <c r="W614" s="21"/>
      <c r="X614" s="21"/>
      <c r="Y614" s="21"/>
      <c r="Z614" s="21"/>
    </row>
    <row r="615" spans="1:26" ht="10.5" customHeight="1" x14ac:dyDescent="0.25">
      <c r="A615" s="21"/>
      <c r="B615" s="21"/>
      <c r="C615" s="21"/>
      <c r="D615" s="21"/>
      <c r="E615" s="21"/>
      <c r="F615" s="21"/>
      <c r="G615" s="21"/>
      <c r="H615" s="21"/>
      <c r="I615" s="21"/>
      <c r="J615" s="21"/>
      <c r="K615" s="21"/>
      <c r="L615" s="21"/>
      <c r="M615" s="21"/>
      <c r="N615" s="21"/>
      <c r="O615" s="21"/>
      <c r="P615" s="28"/>
      <c r="Q615" s="28"/>
      <c r="R615" s="28"/>
      <c r="S615" s="28"/>
      <c r="T615" s="21"/>
      <c r="U615" s="21"/>
      <c r="V615" s="21"/>
      <c r="W615" s="21"/>
      <c r="X615" s="21"/>
      <c r="Y615" s="21"/>
      <c r="Z615" s="21"/>
    </row>
    <row r="616" spans="1:26" ht="10.5" customHeight="1" x14ac:dyDescent="0.25">
      <c r="A616" s="21"/>
      <c r="B616" s="21"/>
      <c r="C616" s="21"/>
      <c r="D616" s="21"/>
      <c r="E616" s="21"/>
      <c r="F616" s="21"/>
      <c r="G616" s="21"/>
      <c r="H616" s="21"/>
      <c r="I616" s="21"/>
      <c r="J616" s="21"/>
      <c r="K616" s="21"/>
      <c r="L616" s="21"/>
      <c r="M616" s="21"/>
      <c r="N616" s="21"/>
      <c r="O616" s="21"/>
      <c r="P616" s="28"/>
      <c r="Q616" s="28"/>
      <c r="R616" s="28"/>
      <c r="S616" s="28"/>
      <c r="T616" s="21"/>
      <c r="U616" s="21"/>
      <c r="V616" s="21"/>
      <c r="W616" s="21"/>
      <c r="X616" s="21"/>
      <c r="Y616" s="21"/>
      <c r="Z616" s="21"/>
    </row>
    <row r="617" spans="1:26" ht="10.5" customHeight="1" x14ac:dyDescent="0.25">
      <c r="A617" s="21"/>
      <c r="B617" s="21"/>
      <c r="C617" s="21"/>
      <c r="D617" s="21"/>
      <c r="E617" s="21"/>
      <c r="F617" s="21"/>
      <c r="G617" s="21"/>
      <c r="H617" s="21"/>
      <c r="I617" s="21"/>
      <c r="J617" s="21"/>
      <c r="K617" s="21"/>
      <c r="L617" s="21"/>
      <c r="M617" s="21"/>
      <c r="N617" s="21"/>
      <c r="O617" s="21"/>
      <c r="P617" s="28"/>
      <c r="Q617" s="28"/>
      <c r="R617" s="28"/>
      <c r="S617" s="28"/>
      <c r="T617" s="21"/>
      <c r="U617" s="21"/>
      <c r="V617" s="21"/>
      <c r="W617" s="21"/>
      <c r="X617" s="21"/>
      <c r="Y617" s="21"/>
      <c r="Z617" s="21"/>
    </row>
    <row r="618" spans="1:26" ht="10.5" customHeight="1" x14ac:dyDescent="0.25">
      <c r="A618" s="21"/>
      <c r="B618" s="21"/>
      <c r="C618" s="21"/>
      <c r="D618" s="21"/>
      <c r="E618" s="21"/>
      <c r="F618" s="21"/>
      <c r="G618" s="21"/>
      <c r="H618" s="21"/>
      <c r="I618" s="21"/>
      <c r="J618" s="21"/>
      <c r="K618" s="21"/>
      <c r="L618" s="21"/>
      <c r="M618" s="21"/>
      <c r="N618" s="21"/>
      <c r="O618" s="21"/>
      <c r="P618" s="28"/>
      <c r="Q618" s="28"/>
      <c r="R618" s="28"/>
      <c r="S618" s="28"/>
      <c r="T618" s="21"/>
      <c r="U618" s="21"/>
      <c r="V618" s="21"/>
      <c r="W618" s="21"/>
      <c r="X618" s="21"/>
      <c r="Y618" s="21"/>
      <c r="Z618" s="21"/>
    </row>
    <row r="619" spans="1:26" ht="10.5" customHeight="1" x14ac:dyDescent="0.25">
      <c r="A619" s="21"/>
      <c r="B619" s="21"/>
      <c r="C619" s="21"/>
      <c r="D619" s="21"/>
      <c r="E619" s="21"/>
      <c r="F619" s="21"/>
      <c r="G619" s="21"/>
      <c r="H619" s="21"/>
      <c r="I619" s="21"/>
      <c r="J619" s="21"/>
      <c r="K619" s="21"/>
      <c r="L619" s="21"/>
      <c r="M619" s="21"/>
      <c r="N619" s="21"/>
      <c r="O619" s="21"/>
      <c r="P619" s="28"/>
      <c r="Q619" s="28"/>
      <c r="R619" s="28"/>
      <c r="S619" s="28"/>
      <c r="T619" s="21"/>
      <c r="U619" s="21"/>
      <c r="V619" s="21"/>
      <c r="W619" s="21"/>
      <c r="X619" s="21"/>
      <c r="Y619" s="21"/>
      <c r="Z619" s="21"/>
    </row>
    <row r="620" spans="1:26" ht="10.5" customHeight="1" x14ac:dyDescent="0.25">
      <c r="A620" s="21"/>
      <c r="B620" s="21"/>
      <c r="C620" s="21"/>
      <c r="D620" s="21"/>
      <c r="E620" s="21"/>
      <c r="F620" s="21"/>
      <c r="G620" s="21"/>
      <c r="H620" s="21"/>
      <c r="I620" s="21"/>
      <c r="J620" s="21"/>
      <c r="K620" s="21"/>
      <c r="L620" s="21"/>
      <c r="M620" s="21"/>
      <c r="N620" s="21"/>
      <c r="O620" s="21"/>
      <c r="P620" s="28"/>
      <c r="Q620" s="28"/>
      <c r="R620" s="28"/>
      <c r="S620" s="28"/>
      <c r="T620" s="21"/>
      <c r="U620" s="21"/>
      <c r="V620" s="21"/>
      <c r="W620" s="21"/>
      <c r="X620" s="21"/>
      <c r="Y620" s="21"/>
      <c r="Z620" s="21"/>
    </row>
    <row r="621" spans="1:26" ht="10.5" customHeight="1" x14ac:dyDescent="0.25">
      <c r="A621" s="21"/>
      <c r="B621" s="21"/>
      <c r="C621" s="21"/>
      <c r="D621" s="21"/>
      <c r="E621" s="21"/>
      <c r="F621" s="21"/>
      <c r="G621" s="21"/>
      <c r="H621" s="21"/>
      <c r="I621" s="21"/>
      <c r="J621" s="21"/>
      <c r="K621" s="21"/>
      <c r="L621" s="21"/>
      <c r="M621" s="21"/>
      <c r="N621" s="21"/>
      <c r="O621" s="21"/>
      <c r="P621" s="28"/>
      <c r="Q621" s="28"/>
      <c r="R621" s="28"/>
      <c r="S621" s="28"/>
      <c r="T621" s="21"/>
      <c r="U621" s="21"/>
      <c r="V621" s="21"/>
      <c r="W621" s="21"/>
      <c r="X621" s="21"/>
      <c r="Y621" s="21"/>
      <c r="Z621" s="21"/>
    </row>
    <row r="622" spans="1:26" ht="10.5" customHeight="1" x14ac:dyDescent="0.25">
      <c r="A622" s="21"/>
      <c r="B622" s="21"/>
      <c r="C622" s="21"/>
      <c r="D622" s="21"/>
      <c r="E622" s="21"/>
      <c r="F622" s="21"/>
      <c r="G622" s="21"/>
      <c r="H622" s="21"/>
      <c r="I622" s="21"/>
      <c r="J622" s="21"/>
      <c r="K622" s="21"/>
      <c r="L622" s="21"/>
      <c r="M622" s="21"/>
      <c r="N622" s="21"/>
      <c r="O622" s="21"/>
      <c r="P622" s="28"/>
      <c r="Q622" s="28"/>
      <c r="R622" s="28"/>
      <c r="S622" s="28"/>
      <c r="T622" s="21"/>
      <c r="U622" s="21"/>
      <c r="V622" s="21"/>
      <c r="W622" s="21"/>
      <c r="X622" s="21"/>
      <c r="Y622" s="21"/>
      <c r="Z622" s="21"/>
    </row>
    <row r="623" spans="1:26" ht="10.5" customHeight="1" x14ac:dyDescent="0.25">
      <c r="A623" s="21"/>
      <c r="B623" s="21"/>
      <c r="C623" s="21"/>
      <c r="D623" s="21"/>
      <c r="E623" s="21"/>
      <c r="F623" s="21"/>
      <c r="G623" s="21"/>
      <c r="H623" s="21"/>
      <c r="I623" s="21"/>
      <c r="J623" s="21"/>
      <c r="K623" s="21"/>
      <c r="L623" s="21"/>
      <c r="M623" s="21"/>
      <c r="N623" s="21"/>
      <c r="O623" s="21"/>
      <c r="P623" s="28"/>
      <c r="Q623" s="28"/>
      <c r="R623" s="28"/>
      <c r="S623" s="28"/>
      <c r="T623" s="21"/>
      <c r="U623" s="21"/>
      <c r="V623" s="21"/>
      <c r="W623" s="21"/>
      <c r="X623" s="21"/>
      <c r="Y623" s="21"/>
      <c r="Z623" s="21"/>
    </row>
    <row r="624" spans="1:26" ht="10.5" customHeight="1" x14ac:dyDescent="0.25">
      <c r="A624" s="21"/>
      <c r="B624" s="21"/>
      <c r="C624" s="21"/>
      <c r="D624" s="21"/>
      <c r="E624" s="21"/>
      <c r="F624" s="21"/>
      <c r="G624" s="21"/>
      <c r="H624" s="21"/>
      <c r="I624" s="21"/>
      <c r="J624" s="21"/>
      <c r="K624" s="21"/>
      <c r="L624" s="21"/>
      <c r="M624" s="21"/>
      <c r="N624" s="21"/>
      <c r="O624" s="21"/>
      <c r="P624" s="28"/>
      <c r="Q624" s="28"/>
      <c r="R624" s="28"/>
      <c r="S624" s="28"/>
      <c r="T624" s="21"/>
      <c r="U624" s="21"/>
      <c r="V624" s="21"/>
      <c r="W624" s="21"/>
      <c r="X624" s="21"/>
      <c r="Y624" s="21"/>
      <c r="Z624" s="21"/>
    </row>
    <row r="625" spans="1:26" ht="10.5" customHeight="1" x14ac:dyDescent="0.25">
      <c r="A625" s="21"/>
      <c r="B625" s="21"/>
      <c r="C625" s="21"/>
      <c r="D625" s="21"/>
      <c r="E625" s="21"/>
      <c r="F625" s="21"/>
      <c r="G625" s="21"/>
      <c r="H625" s="21"/>
      <c r="I625" s="21"/>
      <c r="J625" s="21"/>
      <c r="K625" s="21"/>
      <c r="L625" s="21"/>
      <c r="M625" s="21"/>
      <c r="N625" s="21"/>
      <c r="O625" s="21"/>
      <c r="P625" s="28"/>
      <c r="Q625" s="28"/>
      <c r="R625" s="28"/>
      <c r="S625" s="28"/>
      <c r="T625" s="21"/>
      <c r="U625" s="21"/>
      <c r="V625" s="21"/>
      <c r="W625" s="21"/>
      <c r="X625" s="21"/>
      <c r="Y625" s="21"/>
      <c r="Z625" s="21"/>
    </row>
    <row r="626" spans="1:26" ht="10.5" customHeight="1" x14ac:dyDescent="0.25">
      <c r="A626" s="21"/>
      <c r="B626" s="21"/>
      <c r="C626" s="21"/>
      <c r="D626" s="21"/>
      <c r="E626" s="21"/>
      <c r="F626" s="21"/>
      <c r="G626" s="21"/>
      <c r="H626" s="21"/>
      <c r="I626" s="21"/>
      <c r="J626" s="21"/>
      <c r="K626" s="21"/>
      <c r="L626" s="21"/>
      <c r="M626" s="21"/>
      <c r="N626" s="21"/>
      <c r="O626" s="21"/>
      <c r="P626" s="28"/>
      <c r="Q626" s="28"/>
      <c r="R626" s="28"/>
      <c r="S626" s="28"/>
      <c r="T626" s="21"/>
      <c r="U626" s="21"/>
      <c r="V626" s="21"/>
      <c r="W626" s="21"/>
      <c r="X626" s="21"/>
      <c r="Y626" s="21"/>
      <c r="Z626" s="21"/>
    </row>
    <row r="627" spans="1:26" ht="10.5" customHeight="1" x14ac:dyDescent="0.25">
      <c r="A627" s="21"/>
      <c r="B627" s="21"/>
      <c r="C627" s="21"/>
      <c r="D627" s="21"/>
      <c r="E627" s="21"/>
      <c r="F627" s="21"/>
      <c r="G627" s="21"/>
      <c r="H627" s="21"/>
      <c r="I627" s="21"/>
      <c r="J627" s="21"/>
      <c r="K627" s="21"/>
      <c r="L627" s="21"/>
      <c r="M627" s="21"/>
      <c r="N627" s="21"/>
      <c r="O627" s="21"/>
      <c r="P627" s="28"/>
      <c r="Q627" s="28"/>
      <c r="R627" s="28"/>
      <c r="S627" s="28"/>
      <c r="T627" s="21"/>
      <c r="U627" s="21"/>
      <c r="V627" s="21"/>
      <c r="W627" s="21"/>
      <c r="X627" s="21"/>
      <c r="Y627" s="21"/>
      <c r="Z627" s="21"/>
    </row>
    <row r="628" spans="1:26" ht="10.5" customHeight="1" x14ac:dyDescent="0.25">
      <c r="A628" s="21"/>
      <c r="B628" s="21"/>
      <c r="C628" s="21"/>
      <c r="D628" s="21"/>
      <c r="E628" s="21"/>
      <c r="F628" s="21"/>
      <c r="G628" s="21"/>
      <c r="H628" s="21"/>
      <c r="I628" s="21"/>
      <c r="J628" s="21"/>
      <c r="K628" s="21"/>
      <c r="L628" s="21"/>
      <c r="M628" s="21"/>
      <c r="N628" s="21"/>
      <c r="O628" s="21"/>
      <c r="P628" s="28"/>
      <c r="Q628" s="28"/>
      <c r="R628" s="28"/>
      <c r="S628" s="28"/>
      <c r="T628" s="21"/>
      <c r="U628" s="21"/>
      <c r="V628" s="21"/>
      <c r="W628" s="21"/>
      <c r="X628" s="21"/>
      <c r="Y628" s="21"/>
      <c r="Z628" s="21"/>
    </row>
    <row r="629" spans="1:26" ht="10.5" customHeight="1" x14ac:dyDescent="0.25">
      <c r="A629" s="21"/>
      <c r="B629" s="21"/>
      <c r="C629" s="21"/>
      <c r="D629" s="21"/>
      <c r="E629" s="21"/>
      <c r="F629" s="21"/>
      <c r="G629" s="21"/>
      <c r="H629" s="21"/>
      <c r="I629" s="21"/>
      <c r="J629" s="21"/>
      <c r="K629" s="21"/>
      <c r="L629" s="21"/>
      <c r="M629" s="21"/>
      <c r="N629" s="21"/>
      <c r="O629" s="21"/>
      <c r="P629" s="28"/>
      <c r="Q629" s="28"/>
      <c r="R629" s="28"/>
      <c r="S629" s="28"/>
      <c r="T629" s="21"/>
      <c r="U629" s="21"/>
      <c r="V629" s="21"/>
      <c r="W629" s="21"/>
      <c r="X629" s="21"/>
      <c r="Y629" s="21"/>
      <c r="Z629" s="21"/>
    </row>
    <row r="630" spans="1:26" ht="10.5" customHeight="1" x14ac:dyDescent="0.25">
      <c r="A630" s="21"/>
      <c r="B630" s="21"/>
      <c r="C630" s="21"/>
      <c r="D630" s="21"/>
      <c r="E630" s="21"/>
      <c r="F630" s="21"/>
      <c r="G630" s="21"/>
      <c r="H630" s="21"/>
      <c r="I630" s="21"/>
      <c r="J630" s="21"/>
      <c r="K630" s="21"/>
      <c r="L630" s="21"/>
      <c r="M630" s="21"/>
      <c r="N630" s="21"/>
      <c r="O630" s="21"/>
      <c r="P630" s="28"/>
      <c r="Q630" s="28"/>
      <c r="R630" s="28"/>
      <c r="S630" s="28"/>
      <c r="T630" s="21"/>
      <c r="U630" s="21"/>
      <c r="V630" s="21"/>
      <c r="W630" s="21"/>
      <c r="X630" s="21"/>
      <c r="Y630" s="21"/>
      <c r="Z630" s="21"/>
    </row>
    <row r="631" spans="1:26" ht="10.5" customHeight="1" x14ac:dyDescent="0.25">
      <c r="A631" s="21"/>
      <c r="B631" s="21"/>
      <c r="C631" s="21"/>
      <c r="D631" s="21"/>
      <c r="E631" s="21"/>
      <c r="F631" s="21"/>
      <c r="G631" s="21"/>
      <c r="H631" s="21"/>
      <c r="I631" s="21"/>
      <c r="J631" s="21"/>
      <c r="K631" s="21"/>
      <c r="L631" s="21"/>
      <c r="M631" s="21"/>
      <c r="N631" s="21"/>
      <c r="O631" s="21"/>
      <c r="P631" s="28"/>
      <c r="Q631" s="28"/>
      <c r="R631" s="28"/>
      <c r="S631" s="28"/>
      <c r="T631" s="21"/>
      <c r="U631" s="21"/>
      <c r="V631" s="21"/>
      <c r="W631" s="21"/>
      <c r="X631" s="21"/>
      <c r="Y631" s="21"/>
      <c r="Z631" s="21"/>
    </row>
    <row r="632" spans="1:26" ht="10.5" customHeight="1" x14ac:dyDescent="0.25">
      <c r="A632" s="21"/>
      <c r="B632" s="21"/>
      <c r="C632" s="21"/>
      <c r="D632" s="21"/>
      <c r="E632" s="21"/>
      <c r="F632" s="21"/>
      <c r="G632" s="21"/>
      <c r="H632" s="21"/>
      <c r="I632" s="21"/>
      <c r="J632" s="21"/>
      <c r="K632" s="21"/>
      <c r="L632" s="21"/>
      <c r="M632" s="21"/>
      <c r="N632" s="21"/>
      <c r="O632" s="21"/>
      <c r="P632" s="28"/>
      <c r="Q632" s="28"/>
      <c r="R632" s="28"/>
      <c r="S632" s="28"/>
      <c r="T632" s="21"/>
      <c r="U632" s="21"/>
      <c r="V632" s="21"/>
      <c r="W632" s="21"/>
      <c r="X632" s="21"/>
      <c r="Y632" s="21"/>
      <c r="Z632" s="21"/>
    </row>
    <row r="633" spans="1:26" ht="10.5" customHeight="1" x14ac:dyDescent="0.25">
      <c r="A633" s="21"/>
      <c r="B633" s="21"/>
      <c r="C633" s="21"/>
      <c r="D633" s="21"/>
      <c r="E633" s="21"/>
      <c r="F633" s="21"/>
      <c r="G633" s="21"/>
      <c r="H633" s="21"/>
      <c r="I633" s="21"/>
      <c r="J633" s="21"/>
      <c r="K633" s="21"/>
      <c r="L633" s="21"/>
      <c r="M633" s="21"/>
      <c r="N633" s="21"/>
      <c r="O633" s="21"/>
      <c r="P633" s="28"/>
      <c r="Q633" s="28"/>
      <c r="R633" s="28"/>
      <c r="S633" s="28"/>
      <c r="T633" s="21"/>
      <c r="U633" s="21"/>
      <c r="V633" s="21"/>
      <c r="W633" s="21"/>
      <c r="X633" s="21"/>
      <c r="Y633" s="21"/>
      <c r="Z633" s="21"/>
    </row>
    <row r="634" spans="1:26" ht="10.5" customHeight="1" x14ac:dyDescent="0.25">
      <c r="A634" s="21"/>
      <c r="B634" s="21"/>
      <c r="C634" s="21"/>
      <c r="D634" s="21"/>
      <c r="E634" s="21"/>
      <c r="F634" s="21"/>
      <c r="G634" s="21"/>
      <c r="H634" s="21"/>
      <c r="I634" s="21"/>
      <c r="J634" s="21"/>
      <c r="K634" s="21"/>
      <c r="L634" s="21"/>
      <c r="M634" s="21"/>
      <c r="N634" s="21"/>
      <c r="O634" s="21"/>
      <c r="P634" s="28"/>
      <c r="Q634" s="28"/>
      <c r="R634" s="28"/>
      <c r="S634" s="28"/>
      <c r="T634" s="21"/>
      <c r="U634" s="21"/>
      <c r="V634" s="21"/>
      <c r="W634" s="21"/>
      <c r="X634" s="21"/>
      <c r="Y634" s="21"/>
      <c r="Z634" s="21"/>
    </row>
    <row r="635" spans="1:26" ht="10.5" customHeight="1" x14ac:dyDescent="0.25">
      <c r="A635" s="21"/>
      <c r="B635" s="21"/>
      <c r="C635" s="21"/>
      <c r="D635" s="21"/>
      <c r="E635" s="21"/>
      <c r="F635" s="21"/>
      <c r="G635" s="21"/>
      <c r="H635" s="21"/>
      <c r="I635" s="21"/>
      <c r="J635" s="21"/>
      <c r="K635" s="21"/>
      <c r="L635" s="21"/>
      <c r="M635" s="21"/>
      <c r="N635" s="21"/>
      <c r="O635" s="21"/>
      <c r="P635" s="28"/>
      <c r="Q635" s="28"/>
      <c r="R635" s="28"/>
      <c r="S635" s="28"/>
      <c r="T635" s="21"/>
      <c r="U635" s="21"/>
      <c r="V635" s="21"/>
      <c r="W635" s="21"/>
      <c r="X635" s="21"/>
      <c r="Y635" s="21"/>
      <c r="Z635" s="21"/>
    </row>
    <row r="636" spans="1:26" ht="10.5" customHeight="1" x14ac:dyDescent="0.25">
      <c r="A636" s="21"/>
      <c r="B636" s="21"/>
      <c r="C636" s="21"/>
      <c r="D636" s="21"/>
      <c r="E636" s="21"/>
      <c r="F636" s="21"/>
      <c r="G636" s="21"/>
      <c r="H636" s="21"/>
      <c r="I636" s="21"/>
      <c r="J636" s="21"/>
      <c r="K636" s="21"/>
      <c r="L636" s="21"/>
      <c r="M636" s="21"/>
      <c r="N636" s="21"/>
      <c r="O636" s="21"/>
      <c r="P636" s="28"/>
      <c r="Q636" s="28"/>
      <c r="R636" s="28"/>
      <c r="S636" s="28"/>
      <c r="T636" s="21"/>
      <c r="U636" s="21"/>
      <c r="V636" s="21"/>
      <c r="W636" s="21"/>
      <c r="X636" s="21"/>
      <c r="Y636" s="21"/>
      <c r="Z636" s="21"/>
    </row>
    <row r="637" spans="1:26" ht="10.5" customHeight="1" x14ac:dyDescent="0.25">
      <c r="A637" s="21"/>
      <c r="B637" s="21"/>
      <c r="C637" s="21"/>
      <c r="D637" s="21"/>
      <c r="E637" s="21"/>
      <c r="F637" s="21"/>
      <c r="G637" s="21"/>
      <c r="H637" s="21"/>
      <c r="I637" s="21"/>
      <c r="J637" s="21"/>
      <c r="K637" s="21"/>
      <c r="L637" s="21"/>
      <c r="M637" s="21"/>
      <c r="N637" s="21"/>
      <c r="O637" s="21"/>
      <c r="P637" s="28"/>
      <c r="Q637" s="28"/>
      <c r="R637" s="28"/>
      <c r="S637" s="28"/>
      <c r="T637" s="21"/>
      <c r="U637" s="21"/>
      <c r="V637" s="21"/>
      <c r="W637" s="21"/>
      <c r="X637" s="21"/>
      <c r="Y637" s="21"/>
      <c r="Z637" s="21"/>
    </row>
    <row r="638" spans="1:26" ht="10.5" customHeight="1" x14ac:dyDescent="0.25">
      <c r="A638" s="21"/>
      <c r="B638" s="21"/>
      <c r="C638" s="21"/>
      <c r="D638" s="21"/>
      <c r="E638" s="21"/>
      <c r="F638" s="21"/>
      <c r="G638" s="21"/>
      <c r="H638" s="21"/>
      <c r="I638" s="21"/>
      <c r="J638" s="21"/>
      <c r="K638" s="21"/>
      <c r="L638" s="21"/>
      <c r="M638" s="21"/>
      <c r="N638" s="21"/>
      <c r="O638" s="21"/>
      <c r="P638" s="28"/>
      <c r="Q638" s="28"/>
      <c r="R638" s="28"/>
      <c r="S638" s="28"/>
      <c r="T638" s="21"/>
      <c r="U638" s="21"/>
      <c r="V638" s="21"/>
      <c r="W638" s="21"/>
      <c r="X638" s="21"/>
      <c r="Y638" s="21"/>
      <c r="Z638" s="21"/>
    </row>
    <row r="639" spans="1:26" ht="10.5" customHeight="1" x14ac:dyDescent="0.25">
      <c r="A639" s="21"/>
      <c r="B639" s="21"/>
      <c r="C639" s="21"/>
      <c r="D639" s="21"/>
      <c r="E639" s="21"/>
      <c r="F639" s="21"/>
      <c r="G639" s="21"/>
      <c r="H639" s="21"/>
      <c r="I639" s="21"/>
      <c r="J639" s="21"/>
      <c r="K639" s="21"/>
      <c r="L639" s="21"/>
      <c r="M639" s="21"/>
      <c r="N639" s="21"/>
      <c r="O639" s="21"/>
      <c r="P639" s="28"/>
      <c r="Q639" s="28"/>
      <c r="R639" s="28"/>
      <c r="S639" s="28"/>
      <c r="T639" s="21"/>
      <c r="U639" s="21"/>
      <c r="V639" s="21"/>
      <c r="W639" s="21"/>
      <c r="X639" s="21"/>
      <c r="Y639" s="21"/>
      <c r="Z639" s="21"/>
    </row>
    <row r="640" spans="1:26" ht="10.5" customHeight="1" x14ac:dyDescent="0.25">
      <c r="A640" s="21"/>
      <c r="B640" s="21"/>
      <c r="C640" s="21"/>
      <c r="D640" s="21"/>
      <c r="E640" s="21"/>
      <c r="F640" s="21"/>
      <c r="G640" s="21"/>
      <c r="H640" s="21"/>
      <c r="I640" s="21"/>
      <c r="J640" s="21"/>
      <c r="K640" s="21"/>
      <c r="L640" s="21"/>
      <c r="M640" s="21"/>
      <c r="N640" s="21"/>
      <c r="O640" s="21"/>
      <c r="P640" s="28"/>
      <c r="Q640" s="28"/>
      <c r="R640" s="28"/>
      <c r="S640" s="28"/>
      <c r="T640" s="21"/>
      <c r="U640" s="21"/>
      <c r="V640" s="21"/>
      <c r="W640" s="21"/>
      <c r="X640" s="21"/>
      <c r="Y640" s="21"/>
      <c r="Z640" s="21"/>
    </row>
    <row r="641" spans="1:26" ht="10.5" customHeight="1" x14ac:dyDescent="0.25">
      <c r="A641" s="21"/>
      <c r="B641" s="21"/>
      <c r="C641" s="21"/>
      <c r="D641" s="21"/>
      <c r="E641" s="21"/>
      <c r="F641" s="21"/>
      <c r="G641" s="21"/>
      <c r="H641" s="21"/>
      <c r="I641" s="21"/>
      <c r="J641" s="21"/>
      <c r="K641" s="21"/>
      <c r="L641" s="21"/>
      <c r="M641" s="21"/>
      <c r="N641" s="21"/>
      <c r="O641" s="21"/>
      <c r="P641" s="28"/>
      <c r="Q641" s="28"/>
      <c r="R641" s="28"/>
      <c r="S641" s="28"/>
      <c r="T641" s="21"/>
      <c r="U641" s="21"/>
      <c r="V641" s="21"/>
      <c r="W641" s="21"/>
      <c r="X641" s="21"/>
      <c r="Y641" s="21"/>
      <c r="Z641" s="21"/>
    </row>
    <row r="642" spans="1:26" ht="10.5" customHeight="1" x14ac:dyDescent="0.25">
      <c r="A642" s="21"/>
      <c r="B642" s="21"/>
      <c r="C642" s="21"/>
      <c r="D642" s="21"/>
      <c r="E642" s="21"/>
      <c r="F642" s="21"/>
      <c r="G642" s="21"/>
      <c r="H642" s="21"/>
      <c r="I642" s="21"/>
      <c r="J642" s="21"/>
      <c r="K642" s="21"/>
      <c r="L642" s="21"/>
      <c r="M642" s="21"/>
      <c r="N642" s="21"/>
      <c r="O642" s="21"/>
      <c r="P642" s="28"/>
      <c r="Q642" s="28"/>
      <c r="R642" s="28"/>
      <c r="S642" s="28"/>
      <c r="T642" s="21"/>
      <c r="U642" s="21"/>
      <c r="V642" s="21"/>
      <c r="W642" s="21"/>
      <c r="X642" s="21"/>
      <c r="Y642" s="21"/>
      <c r="Z642" s="21"/>
    </row>
    <row r="643" spans="1:26" ht="10.5" customHeight="1" x14ac:dyDescent="0.25">
      <c r="A643" s="21"/>
      <c r="B643" s="21"/>
      <c r="C643" s="21"/>
      <c r="D643" s="21"/>
      <c r="E643" s="21"/>
      <c r="F643" s="21"/>
      <c r="G643" s="21"/>
      <c r="H643" s="21"/>
      <c r="I643" s="21"/>
      <c r="J643" s="21"/>
      <c r="K643" s="21"/>
      <c r="L643" s="21"/>
      <c r="M643" s="21"/>
      <c r="N643" s="21"/>
      <c r="O643" s="21"/>
      <c r="P643" s="28"/>
      <c r="Q643" s="28"/>
      <c r="R643" s="28"/>
      <c r="S643" s="28"/>
      <c r="T643" s="21"/>
      <c r="U643" s="21"/>
      <c r="V643" s="21"/>
      <c r="W643" s="21"/>
      <c r="X643" s="21"/>
      <c r="Y643" s="21"/>
      <c r="Z643" s="21"/>
    </row>
    <row r="644" spans="1:26" ht="10.5" customHeight="1" x14ac:dyDescent="0.25">
      <c r="A644" s="21"/>
      <c r="B644" s="21"/>
      <c r="C644" s="21"/>
      <c r="D644" s="21"/>
      <c r="E644" s="21"/>
      <c r="F644" s="21"/>
      <c r="G644" s="21"/>
      <c r="H644" s="21"/>
      <c r="I644" s="21"/>
      <c r="J644" s="21"/>
      <c r="K644" s="21"/>
      <c r="L644" s="21"/>
      <c r="M644" s="21"/>
      <c r="N644" s="21"/>
      <c r="O644" s="21"/>
      <c r="P644" s="28"/>
      <c r="Q644" s="28"/>
      <c r="R644" s="28"/>
      <c r="S644" s="28"/>
      <c r="T644" s="21"/>
      <c r="U644" s="21"/>
      <c r="V644" s="21"/>
      <c r="W644" s="21"/>
      <c r="X644" s="21"/>
      <c r="Y644" s="21"/>
      <c r="Z644" s="21"/>
    </row>
    <row r="645" spans="1:26" ht="10.5" customHeight="1" x14ac:dyDescent="0.25">
      <c r="A645" s="21"/>
      <c r="B645" s="21"/>
      <c r="C645" s="21"/>
      <c r="D645" s="21"/>
      <c r="E645" s="21"/>
      <c r="F645" s="21"/>
      <c r="G645" s="21"/>
      <c r="H645" s="21"/>
      <c r="I645" s="21"/>
      <c r="J645" s="21"/>
      <c r="K645" s="21"/>
      <c r="L645" s="21"/>
      <c r="M645" s="21"/>
      <c r="N645" s="21"/>
      <c r="O645" s="21"/>
      <c r="P645" s="28"/>
      <c r="Q645" s="28"/>
      <c r="R645" s="28"/>
      <c r="S645" s="28"/>
      <c r="T645" s="21"/>
      <c r="U645" s="21"/>
      <c r="V645" s="21"/>
      <c r="W645" s="21"/>
      <c r="X645" s="21"/>
      <c r="Y645" s="21"/>
      <c r="Z645" s="21"/>
    </row>
    <row r="646" spans="1:26" ht="10.5" customHeight="1" x14ac:dyDescent="0.25">
      <c r="A646" s="21"/>
      <c r="B646" s="21"/>
      <c r="C646" s="21"/>
      <c r="D646" s="21"/>
      <c r="E646" s="21"/>
      <c r="F646" s="21"/>
      <c r="G646" s="21"/>
      <c r="H646" s="21"/>
      <c r="I646" s="21"/>
      <c r="J646" s="21"/>
      <c r="K646" s="21"/>
      <c r="L646" s="21"/>
      <c r="M646" s="21"/>
      <c r="N646" s="21"/>
      <c r="O646" s="21"/>
      <c r="P646" s="28"/>
      <c r="Q646" s="28"/>
      <c r="R646" s="28"/>
      <c r="S646" s="28"/>
      <c r="T646" s="21"/>
      <c r="U646" s="21"/>
      <c r="V646" s="21"/>
      <c r="W646" s="21"/>
      <c r="X646" s="21"/>
      <c r="Y646" s="21"/>
      <c r="Z646" s="21"/>
    </row>
    <row r="647" spans="1:26" ht="10.5" customHeight="1" x14ac:dyDescent="0.25">
      <c r="A647" s="21"/>
      <c r="B647" s="21"/>
      <c r="C647" s="21"/>
      <c r="D647" s="21"/>
      <c r="E647" s="21"/>
      <c r="F647" s="21"/>
      <c r="G647" s="21"/>
      <c r="H647" s="21"/>
      <c r="I647" s="21"/>
      <c r="J647" s="21"/>
      <c r="K647" s="21"/>
      <c r="L647" s="21"/>
      <c r="M647" s="21"/>
      <c r="N647" s="21"/>
      <c r="O647" s="21"/>
      <c r="P647" s="28"/>
      <c r="Q647" s="28"/>
      <c r="R647" s="28"/>
      <c r="S647" s="28"/>
      <c r="T647" s="21"/>
      <c r="U647" s="21"/>
      <c r="V647" s="21"/>
      <c r="W647" s="21"/>
      <c r="X647" s="21"/>
      <c r="Y647" s="21"/>
      <c r="Z647" s="21"/>
    </row>
    <row r="648" spans="1:26" ht="10.5" customHeight="1" x14ac:dyDescent="0.25">
      <c r="A648" s="21"/>
      <c r="B648" s="21"/>
      <c r="C648" s="21"/>
      <c r="D648" s="21"/>
      <c r="E648" s="21"/>
      <c r="F648" s="21"/>
      <c r="G648" s="21"/>
      <c r="H648" s="21"/>
      <c r="I648" s="21"/>
      <c r="J648" s="21"/>
      <c r="K648" s="21"/>
      <c r="L648" s="21"/>
      <c r="M648" s="21"/>
      <c r="N648" s="21"/>
      <c r="O648" s="21"/>
      <c r="P648" s="28"/>
      <c r="Q648" s="28"/>
      <c r="R648" s="28"/>
      <c r="S648" s="28"/>
      <c r="T648" s="21"/>
      <c r="U648" s="21"/>
      <c r="V648" s="21"/>
      <c r="W648" s="21"/>
      <c r="X648" s="21"/>
      <c r="Y648" s="21"/>
      <c r="Z648" s="21"/>
    </row>
    <row r="649" spans="1:26" ht="10.5" customHeight="1" x14ac:dyDescent="0.25">
      <c r="A649" s="21"/>
      <c r="B649" s="21"/>
      <c r="C649" s="21"/>
      <c r="D649" s="21"/>
      <c r="E649" s="21"/>
      <c r="F649" s="21"/>
      <c r="G649" s="21"/>
      <c r="H649" s="21"/>
      <c r="I649" s="21"/>
      <c r="J649" s="21"/>
      <c r="K649" s="21"/>
      <c r="L649" s="21"/>
      <c r="M649" s="21"/>
      <c r="N649" s="21"/>
      <c r="O649" s="21"/>
      <c r="P649" s="28"/>
      <c r="Q649" s="28"/>
      <c r="R649" s="28"/>
      <c r="S649" s="28"/>
      <c r="T649" s="21"/>
      <c r="U649" s="21"/>
      <c r="V649" s="21"/>
      <c r="W649" s="21"/>
      <c r="X649" s="21"/>
      <c r="Y649" s="21"/>
      <c r="Z649" s="21"/>
    </row>
    <row r="650" spans="1:26" ht="10.5" customHeight="1" x14ac:dyDescent="0.25">
      <c r="A650" s="21"/>
      <c r="B650" s="21"/>
      <c r="C650" s="21"/>
      <c r="D650" s="21"/>
      <c r="E650" s="21"/>
      <c r="F650" s="21"/>
      <c r="G650" s="21"/>
      <c r="H650" s="21"/>
      <c r="I650" s="21"/>
      <c r="J650" s="21"/>
      <c r="K650" s="21"/>
      <c r="L650" s="21"/>
      <c r="M650" s="21"/>
      <c r="N650" s="21"/>
      <c r="O650" s="21"/>
      <c r="P650" s="28"/>
      <c r="Q650" s="28"/>
      <c r="R650" s="28"/>
      <c r="S650" s="28"/>
      <c r="T650" s="21"/>
      <c r="U650" s="21"/>
      <c r="V650" s="21"/>
      <c r="W650" s="21"/>
      <c r="X650" s="21"/>
      <c r="Y650" s="21"/>
      <c r="Z650" s="21"/>
    </row>
    <row r="651" spans="1:26" ht="10.5" customHeight="1" x14ac:dyDescent="0.25">
      <c r="A651" s="21"/>
      <c r="B651" s="21"/>
      <c r="C651" s="21"/>
      <c r="D651" s="21"/>
      <c r="E651" s="21"/>
      <c r="F651" s="21"/>
      <c r="G651" s="21"/>
      <c r="H651" s="21"/>
      <c r="I651" s="21"/>
      <c r="J651" s="21"/>
      <c r="K651" s="21"/>
      <c r="L651" s="21"/>
      <c r="M651" s="21"/>
      <c r="N651" s="21"/>
      <c r="O651" s="21"/>
      <c r="P651" s="28"/>
      <c r="Q651" s="28"/>
      <c r="R651" s="28"/>
      <c r="S651" s="28"/>
      <c r="T651" s="21"/>
      <c r="U651" s="21"/>
      <c r="V651" s="21"/>
      <c r="W651" s="21"/>
      <c r="X651" s="21"/>
      <c r="Y651" s="21"/>
      <c r="Z651" s="21"/>
    </row>
    <row r="652" spans="1:26" ht="10.5" customHeight="1" x14ac:dyDescent="0.25">
      <c r="A652" s="21"/>
      <c r="B652" s="21"/>
      <c r="C652" s="21"/>
      <c r="D652" s="21"/>
      <c r="E652" s="21"/>
      <c r="F652" s="21"/>
      <c r="G652" s="21"/>
      <c r="H652" s="21"/>
      <c r="I652" s="21"/>
      <c r="J652" s="21"/>
      <c r="K652" s="21"/>
      <c r="L652" s="21"/>
      <c r="M652" s="21"/>
      <c r="N652" s="21"/>
      <c r="O652" s="21"/>
      <c r="P652" s="28"/>
      <c r="Q652" s="28"/>
      <c r="R652" s="28"/>
      <c r="S652" s="28"/>
      <c r="T652" s="21"/>
      <c r="U652" s="21"/>
      <c r="V652" s="21"/>
      <c r="W652" s="21"/>
      <c r="X652" s="21"/>
      <c r="Y652" s="21"/>
      <c r="Z652" s="21"/>
    </row>
    <row r="653" spans="1:26" ht="10.5" customHeight="1" x14ac:dyDescent="0.25">
      <c r="A653" s="21"/>
      <c r="B653" s="21"/>
      <c r="C653" s="21"/>
      <c r="D653" s="21"/>
      <c r="E653" s="21"/>
      <c r="F653" s="21"/>
      <c r="G653" s="21"/>
      <c r="H653" s="21"/>
      <c r="I653" s="21"/>
      <c r="J653" s="21"/>
      <c r="K653" s="21"/>
      <c r="L653" s="21"/>
      <c r="M653" s="21"/>
      <c r="N653" s="21"/>
      <c r="O653" s="21"/>
      <c r="P653" s="28"/>
      <c r="Q653" s="28"/>
      <c r="R653" s="28"/>
      <c r="S653" s="28"/>
      <c r="T653" s="21"/>
      <c r="U653" s="21"/>
      <c r="V653" s="21"/>
      <c r="W653" s="21"/>
      <c r="X653" s="21"/>
      <c r="Y653" s="21"/>
      <c r="Z653" s="21"/>
    </row>
    <row r="654" spans="1:26" ht="10.5" customHeight="1" x14ac:dyDescent="0.25">
      <c r="A654" s="21"/>
      <c r="B654" s="21"/>
      <c r="C654" s="21"/>
      <c r="D654" s="21"/>
      <c r="E654" s="21"/>
      <c r="F654" s="21"/>
      <c r="G654" s="21"/>
      <c r="H654" s="21"/>
      <c r="I654" s="21"/>
      <c r="J654" s="21"/>
      <c r="K654" s="21"/>
      <c r="L654" s="21"/>
      <c r="M654" s="21"/>
      <c r="N654" s="21"/>
      <c r="O654" s="21"/>
      <c r="P654" s="28"/>
      <c r="Q654" s="28"/>
      <c r="R654" s="28"/>
      <c r="S654" s="28"/>
      <c r="T654" s="21"/>
      <c r="U654" s="21"/>
      <c r="V654" s="21"/>
      <c r="W654" s="21"/>
      <c r="X654" s="21"/>
      <c r="Y654" s="21"/>
      <c r="Z654" s="21"/>
    </row>
    <row r="655" spans="1:26" ht="10.5" customHeight="1" x14ac:dyDescent="0.25">
      <c r="A655" s="21"/>
      <c r="B655" s="21"/>
      <c r="C655" s="21"/>
      <c r="D655" s="21"/>
      <c r="E655" s="21"/>
      <c r="F655" s="21"/>
      <c r="G655" s="21"/>
      <c r="H655" s="21"/>
      <c r="I655" s="21"/>
      <c r="J655" s="21"/>
      <c r="K655" s="21"/>
      <c r="L655" s="21"/>
      <c r="M655" s="21"/>
      <c r="N655" s="21"/>
      <c r="O655" s="21"/>
      <c r="P655" s="28"/>
      <c r="Q655" s="28"/>
      <c r="R655" s="28"/>
      <c r="S655" s="28"/>
      <c r="T655" s="21"/>
      <c r="U655" s="21"/>
      <c r="V655" s="21"/>
      <c r="W655" s="21"/>
      <c r="X655" s="21"/>
      <c r="Y655" s="21"/>
      <c r="Z655" s="21"/>
    </row>
    <row r="656" spans="1:26" ht="10.5" customHeight="1" x14ac:dyDescent="0.25">
      <c r="A656" s="21"/>
      <c r="B656" s="21"/>
      <c r="C656" s="21"/>
      <c r="D656" s="21"/>
      <c r="E656" s="21"/>
      <c r="F656" s="21"/>
      <c r="G656" s="21"/>
      <c r="H656" s="21"/>
      <c r="I656" s="21"/>
      <c r="J656" s="21"/>
      <c r="K656" s="21"/>
      <c r="L656" s="21"/>
      <c r="M656" s="21"/>
      <c r="N656" s="21"/>
      <c r="O656" s="21"/>
      <c r="P656" s="28"/>
      <c r="Q656" s="28"/>
      <c r="R656" s="28"/>
      <c r="S656" s="28"/>
      <c r="T656" s="21"/>
      <c r="U656" s="21"/>
      <c r="V656" s="21"/>
      <c r="W656" s="21"/>
      <c r="X656" s="21"/>
      <c r="Y656" s="21"/>
      <c r="Z656" s="21"/>
    </row>
    <row r="657" spans="1:26" ht="10.5" customHeight="1" x14ac:dyDescent="0.25">
      <c r="A657" s="21"/>
      <c r="B657" s="21"/>
      <c r="C657" s="21"/>
      <c r="D657" s="21"/>
      <c r="E657" s="21"/>
      <c r="F657" s="21"/>
      <c r="G657" s="21"/>
      <c r="H657" s="21"/>
      <c r="I657" s="21"/>
      <c r="J657" s="21"/>
      <c r="K657" s="21"/>
      <c r="L657" s="21"/>
      <c r="M657" s="21"/>
      <c r="N657" s="21"/>
      <c r="O657" s="21"/>
      <c r="P657" s="28"/>
      <c r="Q657" s="28"/>
      <c r="R657" s="28"/>
      <c r="S657" s="28"/>
      <c r="T657" s="21"/>
      <c r="U657" s="21"/>
      <c r="V657" s="21"/>
      <c r="W657" s="21"/>
      <c r="X657" s="21"/>
      <c r="Y657" s="21"/>
      <c r="Z657" s="21"/>
    </row>
    <row r="658" spans="1:26" ht="10.5" customHeight="1" x14ac:dyDescent="0.25">
      <c r="A658" s="21"/>
      <c r="B658" s="21"/>
      <c r="C658" s="21"/>
      <c r="D658" s="21"/>
      <c r="E658" s="21"/>
      <c r="F658" s="21"/>
      <c r="G658" s="21"/>
      <c r="H658" s="21"/>
      <c r="I658" s="21"/>
      <c r="J658" s="21"/>
      <c r="K658" s="21"/>
      <c r="L658" s="21"/>
      <c r="M658" s="21"/>
      <c r="N658" s="21"/>
      <c r="O658" s="21"/>
      <c r="P658" s="28"/>
      <c r="Q658" s="28"/>
      <c r="R658" s="28"/>
      <c r="S658" s="28"/>
      <c r="T658" s="21"/>
      <c r="U658" s="21"/>
      <c r="V658" s="21"/>
      <c r="W658" s="21"/>
      <c r="X658" s="21"/>
      <c r="Y658" s="21"/>
      <c r="Z658" s="21"/>
    </row>
    <row r="659" spans="1:26" ht="10.5" customHeight="1" x14ac:dyDescent="0.25">
      <c r="A659" s="21"/>
      <c r="B659" s="21"/>
      <c r="C659" s="21"/>
      <c r="D659" s="21"/>
      <c r="E659" s="21"/>
      <c r="F659" s="21"/>
      <c r="G659" s="21"/>
      <c r="H659" s="21"/>
      <c r="I659" s="21"/>
      <c r="J659" s="21"/>
      <c r="K659" s="21"/>
      <c r="L659" s="21"/>
      <c r="M659" s="21"/>
      <c r="N659" s="21"/>
      <c r="O659" s="21"/>
      <c r="P659" s="28"/>
      <c r="Q659" s="28"/>
      <c r="R659" s="28"/>
      <c r="S659" s="28"/>
      <c r="T659" s="21"/>
      <c r="U659" s="21"/>
      <c r="V659" s="21"/>
      <c r="W659" s="21"/>
      <c r="X659" s="21"/>
      <c r="Y659" s="21"/>
      <c r="Z659" s="21"/>
    </row>
    <row r="660" spans="1:26" ht="10.5" customHeight="1" x14ac:dyDescent="0.25">
      <c r="A660" s="21"/>
      <c r="B660" s="21"/>
      <c r="C660" s="21"/>
      <c r="D660" s="21"/>
      <c r="E660" s="21"/>
      <c r="F660" s="21"/>
      <c r="G660" s="21"/>
      <c r="H660" s="21"/>
      <c r="I660" s="21"/>
      <c r="J660" s="21"/>
      <c r="K660" s="21"/>
      <c r="L660" s="21"/>
      <c r="M660" s="21"/>
      <c r="N660" s="21"/>
      <c r="O660" s="21"/>
      <c r="P660" s="28"/>
      <c r="Q660" s="28"/>
      <c r="R660" s="28"/>
      <c r="S660" s="28"/>
      <c r="T660" s="21"/>
      <c r="U660" s="21"/>
      <c r="V660" s="21"/>
      <c r="W660" s="21"/>
      <c r="X660" s="21"/>
      <c r="Y660" s="21"/>
      <c r="Z660" s="21"/>
    </row>
    <row r="661" spans="1:26" ht="10.5" customHeight="1" x14ac:dyDescent="0.25">
      <c r="A661" s="21"/>
      <c r="B661" s="21"/>
      <c r="C661" s="21"/>
      <c r="D661" s="21"/>
      <c r="E661" s="21"/>
      <c r="F661" s="21"/>
      <c r="G661" s="21"/>
      <c r="H661" s="21"/>
      <c r="I661" s="21"/>
      <c r="J661" s="21"/>
      <c r="K661" s="21"/>
      <c r="L661" s="21"/>
      <c r="M661" s="21"/>
      <c r="N661" s="21"/>
      <c r="O661" s="21"/>
      <c r="P661" s="28"/>
      <c r="Q661" s="28"/>
      <c r="R661" s="28"/>
      <c r="S661" s="28"/>
      <c r="T661" s="21"/>
      <c r="U661" s="21"/>
      <c r="V661" s="21"/>
      <c r="W661" s="21"/>
      <c r="X661" s="21"/>
      <c r="Y661" s="21"/>
      <c r="Z661" s="21"/>
    </row>
    <row r="662" spans="1:26" ht="10.5" customHeight="1" x14ac:dyDescent="0.25">
      <c r="A662" s="21"/>
      <c r="B662" s="21"/>
      <c r="C662" s="21"/>
      <c r="D662" s="21"/>
      <c r="E662" s="21"/>
      <c r="F662" s="21"/>
      <c r="G662" s="21"/>
      <c r="H662" s="21"/>
      <c r="I662" s="21"/>
      <c r="J662" s="21"/>
      <c r="K662" s="21"/>
      <c r="L662" s="21"/>
      <c r="M662" s="21"/>
      <c r="N662" s="21"/>
      <c r="O662" s="21"/>
      <c r="P662" s="28"/>
      <c r="Q662" s="28"/>
      <c r="R662" s="28"/>
      <c r="S662" s="28"/>
      <c r="T662" s="21"/>
      <c r="U662" s="21"/>
      <c r="V662" s="21"/>
      <c r="W662" s="21"/>
      <c r="X662" s="21"/>
      <c r="Y662" s="21"/>
      <c r="Z662" s="21"/>
    </row>
    <row r="663" spans="1:26" ht="10.5" customHeight="1" x14ac:dyDescent="0.25">
      <c r="A663" s="21"/>
      <c r="B663" s="21"/>
      <c r="C663" s="21"/>
      <c r="D663" s="21"/>
      <c r="E663" s="21"/>
      <c r="F663" s="21"/>
      <c r="G663" s="21"/>
      <c r="H663" s="21"/>
      <c r="I663" s="21"/>
      <c r="J663" s="21"/>
      <c r="K663" s="21"/>
      <c r="L663" s="21"/>
      <c r="M663" s="21"/>
      <c r="N663" s="21"/>
      <c r="O663" s="21"/>
      <c r="P663" s="28"/>
      <c r="Q663" s="28"/>
      <c r="R663" s="28"/>
      <c r="S663" s="28"/>
      <c r="T663" s="21"/>
      <c r="U663" s="21"/>
      <c r="V663" s="21"/>
      <c r="W663" s="21"/>
      <c r="X663" s="21"/>
      <c r="Y663" s="21"/>
      <c r="Z663" s="21"/>
    </row>
    <row r="664" spans="1:26" ht="10.5" customHeight="1" x14ac:dyDescent="0.25">
      <c r="A664" s="21"/>
      <c r="B664" s="21"/>
      <c r="C664" s="21"/>
      <c r="D664" s="21"/>
      <c r="E664" s="21"/>
      <c r="F664" s="21"/>
      <c r="G664" s="21"/>
      <c r="H664" s="21"/>
      <c r="I664" s="21"/>
      <c r="J664" s="21"/>
      <c r="K664" s="21"/>
      <c r="L664" s="21"/>
      <c r="M664" s="21"/>
      <c r="N664" s="21"/>
      <c r="O664" s="21"/>
      <c r="P664" s="28"/>
      <c r="Q664" s="28"/>
      <c r="R664" s="28"/>
      <c r="S664" s="28"/>
      <c r="T664" s="21"/>
      <c r="U664" s="21"/>
      <c r="V664" s="21"/>
      <c r="W664" s="21"/>
      <c r="X664" s="21"/>
      <c r="Y664" s="21"/>
      <c r="Z664" s="21"/>
    </row>
    <row r="665" spans="1:26" ht="10.5" customHeight="1" x14ac:dyDescent="0.25">
      <c r="A665" s="21"/>
      <c r="B665" s="21"/>
      <c r="C665" s="21"/>
      <c r="D665" s="21"/>
      <c r="E665" s="21"/>
      <c r="F665" s="21"/>
      <c r="G665" s="21"/>
      <c r="H665" s="21"/>
      <c r="I665" s="21"/>
      <c r="J665" s="21"/>
      <c r="K665" s="21"/>
      <c r="L665" s="21"/>
      <c r="M665" s="21"/>
      <c r="N665" s="21"/>
      <c r="O665" s="21"/>
      <c r="P665" s="28"/>
      <c r="Q665" s="28"/>
      <c r="R665" s="28"/>
      <c r="S665" s="28"/>
      <c r="T665" s="21"/>
      <c r="U665" s="21"/>
      <c r="V665" s="21"/>
      <c r="W665" s="21"/>
      <c r="X665" s="21"/>
      <c r="Y665" s="21"/>
      <c r="Z665" s="21"/>
    </row>
    <row r="666" spans="1:26" ht="10.5" customHeight="1" x14ac:dyDescent="0.25">
      <c r="A666" s="21"/>
      <c r="B666" s="21"/>
      <c r="C666" s="21"/>
      <c r="D666" s="21"/>
      <c r="E666" s="21"/>
      <c r="F666" s="21"/>
      <c r="G666" s="21"/>
      <c r="H666" s="21"/>
      <c r="I666" s="21"/>
      <c r="J666" s="21"/>
      <c r="K666" s="21"/>
      <c r="L666" s="21"/>
      <c r="M666" s="21"/>
      <c r="N666" s="21"/>
      <c r="O666" s="21"/>
      <c r="P666" s="28"/>
      <c r="Q666" s="28"/>
      <c r="R666" s="28"/>
      <c r="S666" s="28"/>
      <c r="T666" s="21"/>
      <c r="U666" s="21"/>
      <c r="V666" s="21"/>
      <c r="W666" s="21"/>
      <c r="X666" s="21"/>
      <c r="Y666" s="21"/>
      <c r="Z666" s="21"/>
    </row>
    <row r="667" spans="1:26" ht="10.5" customHeight="1" x14ac:dyDescent="0.25">
      <c r="A667" s="21"/>
      <c r="B667" s="21"/>
      <c r="C667" s="21"/>
      <c r="D667" s="21"/>
      <c r="E667" s="21"/>
      <c r="F667" s="21"/>
      <c r="G667" s="21"/>
      <c r="H667" s="21"/>
      <c r="I667" s="21"/>
      <c r="J667" s="21"/>
      <c r="K667" s="21"/>
      <c r="L667" s="21"/>
      <c r="M667" s="21"/>
      <c r="N667" s="21"/>
      <c r="O667" s="21"/>
      <c r="P667" s="28"/>
      <c r="Q667" s="28"/>
      <c r="R667" s="28"/>
      <c r="S667" s="28"/>
      <c r="T667" s="21"/>
      <c r="U667" s="21"/>
      <c r="V667" s="21"/>
      <c r="W667" s="21"/>
      <c r="X667" s="21"/>
      <c r="Y667" s="21"/>
      <c r="Z667" s="21"/>
    </row>
    <row r="668" spans="1:26" ht="10.5" customHeight="1" x14ac:dyDescent="0.25">
      <c r="A668" s="21"/>
      <c r="B668" s="21"/>
      <c r="C668" s="21"/>
      <c r="D668" s="21"/>
      <c r="E668" s="21"/>
      <c r="F668" s="21"/>
      <c r="G668" s="21"/>
      <c r="H668" s="21"/>
      <c r="I668" s="21"/>
      <c r="J668" s="21"/>
      <c r="K668" s="21"/>
      <c r="L668" s="21"/>
      <c r="M668" s="21"/>
      <c r="N668" s="21"/>
      <c r="O668" s="21"/>
      <c r="P668" s="28"/>
      <c r="Q668" s="28"/>
      <c r="R668" s="28"/>
      <c r="S668" s="28"/>
      <c r="T668" s="21"/>
      <c r="U668" s="21"/>
      <c r="V668" s="21"/>
      <c r="W668" s="21"/>
      <c r="X668" s="21"/>
      <c r="Y668" s="21"/>
      <c r="Z668" s="21"/>
    </row>
    <row r="669" spans="1:26" ht="10.5" customHeight="1" x14ac:dyDescent="0.25">
      <c r="A669" s="21"/>
      <c r="B669" s="21"/>
      <c r="C669" s="21"/>
      <c r="D669" s="21"/>
      <c r="E669" s="21"/>
      <c r="F669" s="21"/>
      <c r="G669" s="21"/>
      <c r="H669" s="21"/>
      <c r="I669" s="21"/>
      <c r="J669" s="21"/>
      <c r="K669" s="21"/>
      <c r="L669" s="21"/>
      <c r="M669" s="21"/>
      <c r="N669" s="21"/>
      <c r="O669" s="21"/>
      <c r="P669" s="28"/>
      <c r="Q669" s="28"/>
      <c r="R669" s="28"/>
      <c r="S669" s="28"/>
      <c r="T669" s="21"/>
      <c r="U669" s="21"/>
      <c r="V669" s="21"/>
      <c r="W669" s="21"/>
      <c r="X669" s="21"/>
      <c r="Y669" s="21"/>
      <c r="Z669" s="21"/>
    </row>
    <row r="670" spans="1:26" ht="10.5" customHeight="1" x14ac:dyDescent="0.25">
      <c r="A670" s="21"/>
      <c r="B670" s="21"/>
      <c r="C670" s="21"/>
      <c r="D670" s="21"/>
      <c r="E670" s="21"/>
      <c r="F670" s="21"/>
      <c r="G670" s="21"/>
      <c r="H670" s="21"/>
      <c r="I670" s="21"/>
      <c r="J670" s="21"/>
      <c r="K670" s="21"/>
      <c r="L670" s="21"/>
      <c r="M670" s="21"/>
      <c r="N670" s="21"/>
      <c r="O670" s="21"/>
      <c r="P670" s="28"/>
      <c r="Q670" s="28"/>
      <c r="R670" s="28"/>
      <c r="S670" s="28"/>
      <c r="T670" s="21"/>
      <c r="U670" s="21"/>
      <c r="V670" s="21"/>
      <c r="W670" s="21"/>
      <c r="X670" s="21"/>
      <c r="Y670" s="21"/>
      <c r="Z670" s="21"/>
    </row>
    <row r="671" spans="1:26" ht="10.5" customHeight="1" x14ac:dyDescent="0.25">
      <c r="A671" s="21"/>
      <c r="B671" s="21"/>
      <c r="C671" s="21"/>
      <c r="D671" s="21"/>
      <c r="E671" s="21"/>
      <c r="F671" s="21"/>
      <c r="G671" s="21"/>
      <c r="H671" s="21"/>
      <c r="I671" s="21"/>
      <c r="J671" s="21"/>
      <c r="K671" s="21"/>
      <c r="L671" s="21"/>
      <c r="M671" s="21"/>
      <c r="N671" s="21"/>
      <c r="O671" s="21"/>
      <c r="P671" s="28"/>
      <c r="Q671" s="28"/>
      <c r="R671" s="28"/>
      <c r="S671" s="28"/>
      <c r="T671" s="21"/>
      <c r="U671" s="21"/>
      <c r="V671" s="21"/>
      <c r="W671" s="21"/>
      <c r="X671" s="21"/>
      <c r="Y671" s="21"/>
      <c r="Z671" s="21"/>
    </row>
    <row r="672" spans="1:26" ht="10.5" customHeight="1" x14ac:dyDescent="0.25">
      <c r="A672" s="21"/>
      <c r="B672" s="21"/>
      <c r="C672" s="21"/>
      <c r="D672" s="21"/>
      <c r="E672" s="21"/>
      <c r="F672" s="21"/>
      <c r="G672" s="21"/>
      <c r="H672" s="21"/>
      <c r="I672" s="21"/>
      <c r="J672" s="21"/>
      <c r="K672" s="21"/>
      <c r="L672" s="21"/>
      <c r="M672" s="21"/>
      <c r="N672" s="21"/>
      <c r="O672" s="21"/>
      <c r="P672" s="28"/>
      <c r="Q672" s="28"/>
      <c r="R672" s="28"/>
      <c r="S672" s="28"/>
      <c r="T672" s="21"/>
      <c r="U672" s="21"/>
      <c r="V672" s="21"/>
      <c r="W672" s="21"/>
      <c r="X672" s="21"/>
      <c r="Y672" s="21"/>
      <c r="Z672" s="21"/>
    </row>
    <row r="673" spans="1:26" ht="10.5" customHeight="1" x14ac:dyDescent="0.25">
      <c r="A673" s="21"/>
      <c r="B673" s="21"/>
      <c r="C673" s="21"/>
      <c r="D673" s="21"/>
      <c r="E673" s="21"/>
      <c r="F673" s="21"/>
      <c r="G673" s="21"/>
      <c r="H673" s="21"/>
      <c r="I673" s="21"/>
      <c r="J673" s="21"/>
      <c r="K673" s="21"/>
      <c r="L673" s="21"/>
      <c r="M673" s="21"/>
      <c r="N673" s="21"/>
      <c r="O673" s="21"/>
      <c r="P673" s="28"/>
      <c r="Q673" s="28"/>
      <c r="R673" s="28"/>
      <c r="S673" s="28"/>
      <c r="T673" s="21"/>
      <c r="U673" s="21"/>
      <c r="V673" s="21"/>
      <c r="W673" s="21"/>
      <c r="X673" s="21"/>
      <c r="Y673" s="21"/>
      <c r="Z673" s="21"/>
    </row>
    <row r="674" spans="1:26" ht="10.5" customHeight="1" x14ac:dyDescent="0.25">
      <c r="A674" s="21"/>
      <c r="B674" s="21"/>
      <c r="C674" s="21"/>
      <c r="D674" s="21"/>
      <c r="E674" s="21"/>
      <c r="F674" s="21"/>
      <c r="G674" s="21"/>
      <c r="H674" s="21"/>
      <c r="I674" s="21"/>
      <c r="J674" s="21"/>
      <c r="K674" s="21"/>
      <c r="L674" s="21"/>
      <c r="M674" s="21"/>
      <c r="N674" s="21"/>
      <c r="O674" s="21"/>
      <c r="P674" s="28"/>
      <c r="Q674" s="28"/>
      <c r="R674" s="28"/>
      <c r="S674" s="28"/>
      <c r="T674" s="21"/>
      <c r="U674" s="21"/>
      <c r="V674" s="21"/>
      <c r="W674" s="21"/>
      <c r="X674" s="21"/>
      <c r="Y674" s="21"/>
      <c r="Z674" s="21"/>
    </row>
    <row r="675" spans="1:26" ht="10.5" customHeight="1" x14ac:dyDescent="0.25">
      <c r="A675" s="21"/>
      <c r="B675" s="21"/>
      <c r="C675" s="21"/>
      <c r="D675" s="21"/>
      <c r="E675" s="21"/>
      <c r="F675" s="21"/>
      <c r="G675" s="21"/>
      <c r="H675" s="21"/>
      <c r="I675" s="21"/>
      <c r="J675" s="21"/>
      <c r="K675" s="21"/>
      <c r="L675" s="21"/>
      <c r="M675" s="21"/>
      <c r="N675" s="21"/>
      <c r="O675" s="21"/>
      <c r="P675" s="28"/>
      <c r="Q675" s="28"/>
      <c r="R675" s="28"/>
      <c r="S675" s="28"/>
      <c r="T675" s="21"/>
      <c r="U675" s="21"/>
      <c r="V675" s="21"/>
      <c r="W675" s="21"/>
      <c r="X675" s="21"/>
      <c r="Y675" s="21"/>
      <c r="Z675" s="21"/>
    </row>
    <row r="676" spans="1:26" ht="10.5" customHeight="1" x14ac:dyDescent="0.25">
      <c r="A676" s="21"/>
      <c r="B676" s="21"/>
      <c r="C676" s="21"/>
      <c r="D676" s="21"/>
      <c r="E676" s="21"/>
      <c r="F676" s="21"/>
      <c r="G676" s="21"/>
      <c r="H676" s="21"/>
      <c r="I676" s="21"/>
      <c r="J676" s="21"/>
      <c r="K676" s="21"/>
      <c r="L676" s="21"/>
      <c r="M676" s="21"/>
      <c r="N676" s="21"/>
      <c r="O676" s="21"/>
      <c r="P676" s="28"/>
      <c r="Q676" s="28"/>
      <c r="R676" s="28"/>
      <c r="S676" s="28"/>
      <c r="T676" s="21"/>
      <c r="U676" s="21"/>
      <c r="V676" s="21"/>
      <c r="W676" s="21"/>
      <c r="X676" s="21"/>
      <c r="Y676" s="21"/>
      <c r="Z676" s="21"/>
    </row>
    <row r="677" spans="1:26" ht="10.5" customHeight="1" x14ac:dyDescent="0.25">
      <c r="A677" s="21"/>
      <c r="B677" s="21"/>
      <c r="C677" s="21"/>
      <c r="D677" s="21"/>
      <c r="E677" s="21"/>
      <c r="F677" s="21"/>
      <c r="G677" s="21"/>
      <c r="H677" s="21"/>
      <c r="I677" s="21"/>
      <c r="J677" s="21"/>
      <c r="K677" s="21"/>
      <c r="L677" s="21"/>
      <c r="M677" s="21"/>
      <c r="N677" s="21"/>
      <c r="O677" s="21"/>
      <c r="P677" s="28"/>
      <c r="Q677" s="28"/>
      <c r="R677" s="28"/>
      <c r="S677" s="28"/>
      <c r="T677" s="21"/>
      <c r="U677" s="21"/>
      <c r="V677" s="21"/>
      <c r="W677" s="21"/>
      <c r="X677" s="21"/>
      <c r="Y677" s="21"/>
      <c r="Z677" s="21"/>
    </row>
    <row r="678" spans="1:26" ht="10.5" customHeight="1" x14ac:dyDescent="0.25">
      <c r="A678" s="21"/>
      <c r="B678" s="21"/>
      <c r="C678" s="21"/>
      <c r="D678" s="21"/>
      <c r="E678" s="21"/>
      <c r="F678" s="21"/>
      <c r="G678" s="21"/>
      <c r="H678" s="21"/>
      <c r="I678" s="21"/>
      <c r="J678" s="21"/>
      <c r="K678" s="21"/>
      <c r="L678" s="21"/>
      <c r="M678" s="21"/>
      <c r="N678" s="21"/>
      <c r="O678" s="21"/>
      <c r="P678" s="28"/>
      <c r="Q678" s="28"/>
      <c r="R678" s="28"/>
      <c r="S678" s="28"/>
      <c r="T678" s="21"/>
      <c r="U678" s="21"/>
      <c r="V678" s="21"/>
      <c r="W678" s="21"/>
      <c r="X678" s="21"/>
      <c r="Y678" s="21"/>
      <c r="Z678" s="21"/>
    </row>
    <row r="679" spans="1:26" ht="10.5" customHeight="1" x14ac:dyDescent="0.25">
      <c r="A679" s="21"/>
      <c r="B679" s="21"/>
      <c r="C679" s="21"/>
      <c r="D679" s="21"/>
      <c r="E679" s="21"/>
      <c r="F679" s="21"/>
      <c r="G679" s="21"/>
      <c r="H679" s="21"/>
      <c r="I679" s="21"/>
      <c r="J679" s="21"/>
      <c r="K679" s="21"/>
      <c r="L679" s="21"/>
      <c r="M679" s="21"/>
      <c r="N679" s="21"/>
      <c r="O679" s="21"/>
      <c r="P679" s="28"/>
      <c r="Q679" s="28"/>
      <c r="R679" s="28"/>
      <c r="S679" s="28"/>
      <c r="T679" s="21"/>
      <c r="U679" s="21"/>
      <c r="V679" s="21"/>
      <c r="W679" s="21"/>
      <c r="X679" s="21"/>
      <c r="Y679" s="21"/>
      <c r="Z679" s="21"/>
    </row>
    <row r="680" spans="1:26" ht="10.5" customHeight="1" x14ac:dyDescent="0.25">
      <c r="A680" s="21"/>
      <c r="B680" s="21"/>
      <c r="C680" s="21"/>
      <c r="D680" s="21"/>
      <c r="E680" s="21"/>
      <c r="F680" s="21"/>
      <c r="G680" s="21"/>
      <c r="H680" s="21"/>
      <c r="I680" s="21"/>
      <c r="J680" s="21"/>
      <c r="K680" s="21"/>
      <c r="L680" s="21"/>
      <c r="M680" s="21"/>
      <c r="N680" s="21"/>
      <c r="O680" s="21"/>
      <c r="P680" s="28"/>
      <c r="Q680" s="28"/>
      <c r="R680" s="28"/>
      <c r="S680" s="28"/>
      <c r="T680" s="21"/>
      <c r="U680" s="21"/>
      <c r="V680" s="21"/>
      <c r="W680" s="21"/>
      <c r="X680" s="21"/>
      <c r="Y680" s="21"/>
      <c r="Z680" s="21"/>
    </row>
    <row r="681" spans="1:26" ht="10.5" customHeight="1" x14ac:dyDescent="0.25">
      <c r="A681" s="21"/>
      <c r="B681" s="21"/>
      <c r="C681" s="21"/>
      <c r="D681" s="21"/>
      <c r="E681" s="21"/>
      <c r="F681" s="21"/>
      <c r="G681" s="21"/>
      <c r="H681" s="21"/>
      <c r="I681" s="21"/>
      <c r="J681" s="21"/>
      <c r="K681" s="21"/>
      <c r="L681" s="21"/>
      <c r="M681" s="21"/>
      <c r="N681" s="21"/>
      <c r="O681" s="21"/>
      <c r="P681" s="28"/>
      <c r="Q681" s="28"/>
      <c r="R681" s="28"/>
      <c r="S681" s="28"/>
      <c r="T681" s="21"/>
      <c r="U681" s="21"/>
      <c r="V681" s="21"/>
      <c r="W681" s="21"/>
      <c r="X681" s="21"/>
      <c r="Y681" s="21"/>
      <c r="Z681" s="21"/>
    </row>
    <row r="682" spans="1:26" ht="10.5" customHeight="1" x14ac:dyDescent="0.25">
      <c r="A682" s="21"/>
      <c r="B682" s="21"/>
      <c r="C682" s="21"/>
      <c r="D682" s="21"/>
      <c r="E682" s="21"/>
      <c r="F682" s="21"/>
      <c r="G682" s="21"/>
      <c r="H682" s="21"/>
      <c r="I682" s="21"/>
      <c r="J682" s="21"/>
      <c r="K682" s="21"/>
      <c r="L682" s="21"/>
      <c r="M682" s="21"/>
      <c r="N682" s="21"/>
      <c r="O682" s="21"/>
      <c r="P682" s="28"/>
      <c r="Q682" s="28"/>
      <c r="R682" s="28"/>
      <c r="S682" s="28"/>
      <c r="T682" s="21"/>
      <c r="U682" s="21"/>
      <c r="V682" s="21"/>
      <c r="W682" s="21"/>
      <c r="X682" s="21"/>
      <c r="Y682" s="21"/>
      <c r="Z682" s="21"/>
    </row>
    <row r="683" spans="1:26" ht="10.5" customHeight="1" x14ac:dyDescent="0.25">
      <c r="A683" s="21"/>
      <c r="B683" s="21"/>
      <c r="C683" s="21"/>
      <c r="D683" s="21"/>
      <c r="E683" s="21"/>
      <c r="F683" s="21"/>
      <c r="G683" s="21"/>
      <c r="H683" s="21"/>
      <c r="I683" s="21"/>
      <c r="J683" s="21"/>
      <c r="K683" s="21"/>
      <c r="L683" s="21"/>
      <c r="M683" s="21"/>
      <c r="N683" s="21"/>
      <c r="O683" s="21"/>
      <c r="P683" s="28"/>
      <c r="Q683" s="28"/>
      <c r="R683" s="28"/>
      <c r="S683" s="28"/>
      <c r="T683" s="21"/>
      <c r="U683" s="21"/>
      <c r="V683" s="21"/>
      <c r="W683" s="21"/>
      <c r="X683" s="21"/>
      <c r="Y683" s="21"/>
      <c r="Z683" s="21"/>
    </row>
    <row r="684" spans="1:26" ht="10.5" customHeight="1" x14ac:dyDescent="0.25">
      <c r="A684" s="21"/>
      <c r="B684" s="21"/>
      <c r="C684" s="21"/>
      <c r="D684" s="21"/>
      <c r="E684" s="21"/>
      <c r="F684" s="21"/>
      <c r="G684" s="21"/>
      <c r="H684" s="21"/>
      <c r="I684" s="21"/>
      <c r="J684" s="21"/>
      <c r="K684" s="21"/>
      <c r="L684" s="21"/>
      <c r="M684" s="21"/>
      <c r="N684" s="21"/>
      <c r="O684" s="21"/>
      <c r="P684" s="28"/>
      <c r="Q684" s="28"/>
      <c r="R684" s="28"/>
      <c r="S684" s="28"/>
      <c r="T684" s="21"/>
      <c r="U684" s="21"/>
      <c r="V684" s="21"/>
      <c r="W684" s="21"/>
      <c r="X684" s="21"/>
      <c r="Y684" s="21"/>
      <c r="Z684" s="21"/>
    </row>
    <row r="685" spans="1:26" ht="10.5" customHeight="1" x14ac:dyDescent="0.25">
      <c r="A685" s="21"/>
      <c r="B685" s="21"/>
      <c r="C685" s="21"/>
      <c r="D685" s="21"/>
      <c r="E685" s="21"/>
      <c r="F685" s="21"/>
      <c r="G685" s="21"/>
      <c r="H685" s="21"/>
      <c r="I685" s="21"/>
      <c r="J685" s="21"/>
      <c r="K685" s="21"/>
      <c r="L685" s="21"/>
      <c r="M685" s="21"/>
      <c r="N685" s="21"/>
      <c r="O685" s="21"/>
      <c r="P685" s="28"/>
      <c r="Q685" s="28"/>
      <c r="R685" s="28"/>
      <c r="S685" s="28"/>
      <c r="T685" s="21"/>
      <c r="U685" s="21"/>
      <c r="V685" s="21"/>
      <c r="W685" s="21"/>
      <c r="X685" s="21"/>
      <c r="Y685" s="21"/>
      <c r="Z685" s="21"/>
    </row>
    <row r="686" spans="1:26" ht="10.5" customHeight="1" x14ac:dyDescent="0.25">
      <c r="A686" s="21"/>
      <c r="B686" s="21"/>
      <c r="C686" s="21"/>
      <c r="D686" s="21"/>
      <c r="E686" s="21"/>
      <c r="F686" s="21"/>
      <c r="G686" s="21"/>
      <c r="H686" s="21"/>
      <c r="I686" s="21"/>
      <c r="J686" s="21"/>
      <c r="K686" s="21"/>
      <c r="L686" s="21"/>
      <c r="M686" s="21"/>
      <c r="N686" s="21"/>
      <c r="O686" s="21"/>
      <c r="P686" s="28"/>
      <c r="Q686" s="28"/>
      <c r="R686" s="28"/>
      <c r="S686" s="28"/>
      <c r="T686" s="21"/>
      <c r="U686" s="21"/>
      <c r="V686" s="21"/>
      <c r="W686" s="21"/>
      <c r="X686" s="21"/>
      <c r="Y686" s="21"/>
      <c r="Z686" s="21"/>
    </row>
    <row r="687" spans="1:26" ht="10.5" customHeight="1" x14ac:dyDescent="0.25">
      <c r="A687" s="21"/>
      <c r="B687" s="21"/>
      <c r="C687" s="21"/>
      <c r="D687" s="21"/>
      <c r="E687" s="21"/>
      <c r="F687" s="21"/>
      <c r="G687" s="21"/>
      <c r="H687" s="21"/>
      <c r="I687" s="21"/>
      <c r="J687" s="21"/>
      <c r="K687" s="21"/>
      <c r="L687" s="21"/>
      <c r="M687" s="21"/>
      <c r="N687" s="21"/>
      <c r="O687" s="21"/>
      <c r="P687" s="28"/>
      <c r="Q687" s="28"/>
      <c r="R687" s="28"/>
      <c r="S687" s="28"/>
      <c r="T687" s="21"/>
      <c r="U687" s="21"/>
      <c r="V687" s="21"/>
      <c r="W687" s="21"/>
      <c r="X687" s="21"/>
      <c r="Y687" s="21"/>
      <c r="Z687" s="21"/>
    </row>
    <row r="688" spans="1:26" ht="10.5" customHeight="1" x14ac:dyDescent="0.25">
      <c r="A688" s="21"/>
      <c r="B688" s="21"/>
      <c r="C688" s="21"/>
      <c r="D688" s="21"/>
      <c r="E688" s="21"/>
      <c r="F688" s="21"/>
      <c r="G688" s="21"/>
      <c r="H688" s="21"/>
      <c r="I688" s="21"/>
      <c r="J688" s="21"/>
      <c r="K688" s="21"/>
      <c r="L688" s="21"/>
      <c r="M688" s="21"/>
      <c r="N688" s="21"/>
      <c r="O688" s="21"/>
      <c r="P688" s="28"/>
      <c r="Q688" s="28"/>
      <c r="R688" s="28"/>
      <c r="S688" s="28"/>
      <c r="T688" s="21"/>
      <c r="U688" s="21"/>
      <c r="V688" s="21"/>
      <c r="W688" s="21"/>
      <c r="X688" s="21"/>
      <c r="Y688" s="21"/>
      <c r="Z688" s="21"/>
    </row>
    <row r="689" spans="1:26" ht="10.5" customHeight="1" x14ac:dyDescent="0.25">
      <c r="A689" s="21"/>
      <c r="B689" s="21"/>
      <c r="C689" s="21"/>
      <c r="D689" s="21"/>
      <c r="E689" s="21"/>
      <c r="F689" s="21"/>
      <c r="G689" s="21"/>
      <c r="H689" s="21"/>
      <c r="I689" s="21"/>
      <c r="J689" s="21"/>
      <c r="K689" s="21"/>
      <c r="L689" s="21"/>
      <c r="M689" s="21"/>
      <c r="N689" s="21"/>
      <c r="O689" s="21"/>
      <c r="P689" s="28"/>
      <c r="Q689" s="28"/>
      <c r="R689" s="28"/>
      <c r="S689" s="28"/>
      <c r="T689" s="21"/>
      <c r="U689" s="21"/>
      <c r="V689" s="21"/>
      <c r="W689" s="21"/>
      <c r="X689" s="21"/>
      <c r="Y689" s="21"/>
      <c r="Z689" s="21"/>
    </row>
    <row r="690" spans="1:26" ht="10.5" customHeight="1" x14ac:dyDescent="0.25">
      <c r="A690" s="21"/>
      <c r="B690" s="21"/>
      <c r="C690" s="21"/>
      <c r="D690" s="21"/>
      <c r="E690" s="21"/>
      <c r="F690" s="21"/>
      <c r="G690" s="21"/>
      <c r="H690" s="21"/>
      <c r="I690" s="21"/>
      <c r="J690" s="21"/>
      <c r="K690" s="21"/>
      <c r="L690" s="21"/>
      <c r="M690" s="21"/>
      <c r="N690" s="21"/>
      <c r="O690" s="21"/>
      <c r="P690" s="28"/>
      <c r="Q690" s="28"/>
      <c r="R690" s="28"/>
      <c r="S690" s="28"/>
      <c r="T690" s="21"/>
      <c r="U690" s="21"/>
      <c r="V690" s="21"/>
      <c r="W690" s="21"/>
      <c r="X690" s="21"/>
      <c r="Y690" s="21"/>
      <c r="Z690" s="21"/>
    </row>
    <row r="691" spans="1:26" ht="10.5" customHeight="1" x14ac:dyDescent="0.25">
      <c r="A691" s="21"/>
      <c r="B691" s="21"/>
      <c r="C691" s="21"/>
      <c r="D691" s="21"/>
      <c r="E691" s="21"/>
      <c r="F691" s="21"/>
      <c r="G691" s="21"/>
      <c r="H691" s="21"/>
      <c r="I691" s="21"/>
      <c r="J691" s="21"/>
      <c r="K691" s="21"/>
      <c r="L691" s="21"/>
      <c r="M691" s="21"/>
      <c r="N691" s="21"/>
      <c r="O691" s="21"/>
      <c r="P691" s="28"/>
      <c r="Q691" s="28"/>
      <c r="R691" s="28"/>
      <c r="S691" s="28"/>
      <c r="T691" s="21"/>
      <c r="U691" s="21"/>
      <c r="V691" s="21"/>
      <c r="W691" s="21"/>
      <c r="X691" s="21"/>
      <c r="Y691" s="21"/>
      <c r="Z691" s="21"/>
    </row>
    <row r="692" spans="1:26" ht="10.5" customHeight="1" x14ac:dyDescent="0.25">
      <c r="A692" s="21"/>
      <c r="B692" s="21"/>
      <c r="C692" s="21"/>
      <c r="D692" s="21"/>
      <c r="E692" s="21"/>
      <c r="F692" s="21"/>
      <c r="G692" s="21"/>
      <c r="H692" s="21"/>
      <c r="I692" s="21"/>
      <c r="J692" s="21"/>
      <c r="K692" s="21"/>
      <c r="L692" s="21"/>
      <c r="M692" s="21"/>
      <c r="N692" s="21"/>
      <c r="O692" s="21"/>
      <c r="P692" s="28"/>
      <c r="Q692" s="28"/>
      <c r="R692" s="28"/>
      <c r="S692" s="28"/>
      <c r="T692" s="21"/>
      <c r="U692" s="21"/>
      <c r="V692" s="21"/>
      <c r="W692" s="21"/>
      <c r="X692" s="21"/>
      <c r="Y692" s="21"/>
      <c r="Z692" s="21"/>
    </row>
    <row r="693" spans="1:26" ht="10.5" customHeight="1" x14ac:dyDescent="0.25">
      <c r="A693" s="21"/>
      <c r="B693" s="21"/>
      <c r="C693" s="21"/>
      <c r="D693" s="21"/>
      <c r="E693" s="21"/>
      <c r="F693" s="21"/>
      <c r="G693" s="21"/>
      <c r="H693" s="21"/>
      <c r="I693" s="21"/>
      <c r="J693" s="21"/>
      <c r="K693" s="21"/>
      <c r="L693" s="21"/>
      <c r="M693" s="21"/>
      <c r="N693" s="21"/>
      <c r="O693" s="21"/>
      <c r="P693" s="28"/>
      <c r="Q693" s="28"/>
      <c r="R693" s="28"/>
      <c r="S693" s="28"/>
      <c r="T693" s="21"/>
      <c r="U693" s="21"/>
      <c r="V693" s="21"/>
      <c r="W693" s="21"/>
      <c r="X693" s="21"/>
      <c r="Y693" s="21"/>
      <c r="Z693" s="21"/>
    </row>
    <row r="694" spans="1:26" ht="10.5" customHeight="1" x14ac:dyDescent="0.25">
      <c r="A694" s="21"/>
      <c r="B694" s="21"/>
      <c r="C694" s="21"/>
      <c r="D694" s="21"/>
      <c r="E694" s="21"/>
      <c r="F694" s="21"/>
      <c r="G694" s="21"/>
      <c r="H694" s="21"/>
      <c r="I694" s="21"/>
      <c r="J694" s="21"/>
      <c r="K694" s="21"/>
      <c r="L694" s="21"/>
      <c r="M694" s="21"/>
      <c r="N694" s="21"/>
      <c r="O694" s="21"/>
      <c r="P694" s="28"/>
      <c r="Q694" s="28"/>
      <c r="R694" s="28"/>
      <c r="S694" s="28"/>
      <c r="T694" s="21"/>
      <c r="U694" s="21"/>
      <c r="V694" s="21"/>
      <c r="W694" s="21"/>
      <c r="X694" s="21"/>
      <c r="Y694" s="21"/>
      <c r="Z694" s="21"/>
    </row>
    <row r="695" spans="1:26" ht="10.5" customHeight="1" x14ac:dyDescent="0.25">
      <c r="A695" s="21"/>
      <c r="B695" s="21"/>
      <c r="C695" s="21"/>
      <c r="D695" s="21"/>
      <c r="E695" s="21"/>
      <c r="F695" s="21"/>
      <c r="G695" s="21"/>
      <c r="H695" s="21"/>
      <c r="I695" s="21"/>
      <c r="J695" s="21"/>
      <c r="K695" s="21"/>
      <c r="L695" s="21"/>
      <c r="M695" s="21"/>
      <c r="N695" s="21"/>
      <c r="O695" s="21"/>
      <c r="P695" s="28"/>
      <c r="Q695" s="28"/>
      <c r="R695" s="28"/>
      <c r="S695" s="28"/>
      <c r="T695" s="21"/>
      <c r="U695" s="21"/>
      <c r="V695" s="21"/>
      <c r="W695" s="21"/>
      <c r="X695" s="21"/>
      <c r="Y695" s="21"/>
      <c r="Z695" s="21"/>
    </row>
    <row r="696" spans="1:26" ht="10.5" customHeight="1" x14ac:dyDescent="0.25">
      <c r="A696" s="21"/>
      <c r="B696" s="21"/>
      <c r="C696" s="21"/>
      <c r="D696" s="21"/>
      <c r="E696" s="21"/>
      <c r="F696" s="21"/>
      <c r="G696" s="21"/>
      <c r="H696" s="21"/>
      <c r="I696" s="21"/>
      <c r="J696" s="21"/>
      <c r="K696" s="21"/>
      <c r="L696" s="21"/>
      <c r="M696" s="21"/>
      <c r="N696" s="21"/>
      <c r="O696" s="21"/>
      <c r="P696" s="28"/>
      <c r="Q696" s="28"/>
      <c r="R696" s="28"/>
      <c r="S696" s="28"/>
      <c r="T696" s="21"/>
      <c r="U696" s="21"/>
      <c r="V696" s="21"/>
      <c r="W696" s="21"/>
      <c r="X696" s="21"/>
      <c r="Y696" s="21"/>
      <c r="Z696" s="21"/>
    </row>
    <row r="697" spans="1:26" ht="10.5" customHeight="1" x14ac:dyDescent="0.25">
      <c r="A697" s="21"/>
      <c r="B697" s="21"/>
      <c r="C697" s="21"/>
      <c r="D697" s="21"/>
      <c r="E697" s="21"/>
      <c r="F697" s="21"/>
      <c r="G697" s="21"/>
      <c r="H697" s="21"/>
      <c r="I697" s="21"/>
      <c r="J697" s="21"/>
      <c r="K697" s="21"/>
      <c r="L697" s="21"/>
      <c r="M697" s="21"/>
      <c r="N697" s="21"/>
      <c r="O697" s="21"/>
      <c r="P697" s="28"/>
      <c r="Q697" s="28"/>
      <c r="R697" s="28"/>
      <c r="S697" s="28"/>
      <c r="T697" s="21"/>
      <c r="U697" s="21"/>
      <c r="V697" s="21"/>
      <c r="W697" s="21"/>
      <c r="X697" s="21"/>
      <c r="Y697" s="21"/>
      <c r="Z697" s="21"/>
    </row>
    <row r="698" spans="1:26" ht="10.5" customHeight="1" x14ac:dyDescent="0.25">
      <c r="A698" s="21"/>
      <c r="B698" s="21"/>
      <c r="C698" s="21"/>
      <c r="D698" s="21"/>
      <c r="E698" s="21"/>
      <c r="F698" s="21"/>
      <c r="G698" s="21"/>
      <c r="H698" s="21"/>
      <c r="I698" s="21"/>
      <c r="J698" s="21"/>
      <c r="K698" s="21"/>
      <c r="L698" s="21"/>
      <c r="M698" s="21"/>
      <c r="N698" s="21"/>
      <c r="O698" s="21"/>
      <c r="P698" s="28"/>
      <c r="Q698" s="28"/>
      <c r="R698" s="28"/>
      <c r="S698" s="28"/>
      <c r="T698" s="21"/>
      <c r="U698" s="21"/>
      <c r="V698" s="21"/>
      <c r="W698" s="21"/>
      <c r="X698" s="21"/>
      <c r="Y698" s="21"/>
      <c r="Z698" s="21"/>
    </row>
    <row r="699" spans="1:26" ht="10.5" customHeight="1" x14ac:dyDescent="0.25">
      <c r="A699" s="21"/>
      <c r="B699" s="21"/>
      <c r="C699" s="21"/>
      <c r="D699" s="21"/>
      <c r="E699" s="21"/>
      <c r="F699" s="21"/>
      <c r="G699" s="21"/>
      <c r="H699" s="21"/>
      <c r="I699" s="21"/>
      <c r="J699" s="21"/>
      <c r="K699" s="21"/>
      <c r="L699" s="21"/>
      <c r="M699" s="21"/>
      <c r="N699" s="21"/>
      <c r="O699" s="21"/>
      <c r="P699" s="28"/>
      <c r="Q699" s="28"/>
      <c r="R699" s="28"/>
      <c r="S699" s="28"/>
      <c r="T699" s="21"/>
      <c r="U699" s="21"/>
      <c r="V699" s="21"/>
      <c r="W699" s="21"/>
      <c r="X699" s="21"/>
      <c r="Y699" s="21"/>
      <c r="Z699" s="21"/>
    </row>
    <row r="700" spans="1:26" ht="10.5" customHeight="1" x14ac:dyDescent="0.25">
      <c r="A700" s="21"/>
      <c r="B700" s="21"/>
      <c r="C700" s="21"/>
      <c r="D700" s="21"/>
      <c r="E700" s="21"/>
      <c r="F700" s="21"/>
      <c r="G700" s="21"/>
      <c r="H700" s="21"/>
      <c r="I700" s="21"/>
      <c r="J700" s="21"/>
      <c r="K700" s="21"/>
      <c r="L700" s="21"/>
      <c r="M700" s="21"/>
      <c r="N700" s="21"/>
      <c r="O700" s="21"/>
      <c r="P700" s="28"/>
      <c r="Q700" s="28"/>
      <c r="R700" s="28"/>
      <c r="S700" s="28"/>
      <c r="T700" s="21"/>
      <c r="U700" s="21"/>
      <c r="V700" s="21"/>
      <c r="W700" s="21"/>
      <c r="X700" s="21"/>
      <c r="Y700" s="21"/>
      <c r="Z700" s="21"/>
    </row>
    <row r="701" spans="1:26" ht="10.5" customHeight="1" x14ac:dyDescent="0.25">
      <c r="A701" s="21"/>
      <c r="B701" s="21"/>
      <c r="C701" s="21"/>
      <c r="D701" s="21"/>
      <c r="E701" s="21"/>
      <c r="F701" s="21"/>
      <c r="G701" s="21"/>
      <c r="H701" s="21"/>
      <c r="I701" s="21"/>
      <c r="J701" s="21"/>
      <c r="K701" s="21"/>
      <c r="L701" s="21"/>
      <c r="M701" s="21"/>
      <c r="N701" s="21"/>
      <c r="O701" s="21"/>
      <c r="P701" s="28"/>
      <c r="Q701" s="28"/>
      <c r="R701" s="28"/>
      <c r="S701" s="28"/>
      <c r="T701" s="21"/>
      <c r="U701" s="21"/>
      <c r="V701" s="21"/>
      <c r="W701" s="21"/>
      <c r="X701" s="21"/>
      <c r="Y701" s="21"/>
      <c r="Z701" s="21"/>
    </row>
    <row r="702" spans="1:26" ht="10.5" customHeight="1" x14ac:dyDescent="0.25">
      <c r="A702" s="21"/>
      <c r="B702" s="21"/>
      <c r="C702" s="21"/>
      <c r="D702" s="21"/>
      <c r="E702" s="21"/>
      <c r="F702" s="21"/>
      <c r="G702" s="21"/>
      <c r="H702" s="21"/>
      <c r="I702" s="21"/>
      <c r="J702" s="21"/>
      <c r="K702" s="21"/>
      <c r="L702" s="21"/>
      <c r="M702" s="21"/>
      <c r="N702" s="21"/>
      <c r="O702" s="21"/>
      <c r="P702" s="28"/>
      <c r="Q702" s="28"/>
      <c r="R702" s="28"/>
      <c r="S702" s="28"/>
      <c r="T702" s="21"/>
      <c r="U702" s="21"/>
      <c r="V702" s="21"/>
      <c r="W702" s="21"/>
      <c r="X702" s="21"/>
      <c r="Y702" s="21"/>
      <c r="Z702" s="21"/>
    </row>
    <row r="703" spans="1:26" ht="10.5" customHeight="1" x14ac:dyDescent="0.25">
      <c r="A703" s="21"/>
      <c r="B703" s="21"/>
      <c r="C703" s="21"/>
      <c r="D703" s="21"/>
      <c r="E703" s="21"/>
      <c r="F703" s="21"/>
      <c r="G703" s="21"/>
      <c r="H703" s="21"/>
      <c r="I703" s="21"/>
      <c r="J703" s="21"/>
      <c r="K703" s="21"/>
      <c r="L703" s="21"/>
      <c r="M703" s="21"/>
      <c r="N703" s="21"/>
      <c r="O703" s="21"/>
      <c r="P703" s="28"/>
      <c r="Q703" s="28"/>
      <c r="R703" s="28"/>
      <c r="S703" s="28"/>
      <c r="T703" s="21"/>
      <c r="U703" s="21"/>
      <c r="V703" s="21"/>
      <c r="W703" s="21"/>
      <c r="X703" s="21"/>
      <c r="Y703" s="21"/>
      <c r="Z703" s="21"/>
    </row>
    <row r="704" spans="1:26" ht="10.5" customHeight="1" x14ac:dyDescent="0.25">
      <c r="A704" s="21"/>
      <c r="B704" s="21"/>
      <c r="C704" s="21"/>
      <c r="D704" s="21"/>
      <c r="E704" s="21"/>
      <c r="F704" s="21"/>
      <c r="G704" s="21"/>
      <c r="H704" s="21"/>
      <c r="I704" s="21"/>
      <c r="J704" s="21"/>
      <c r="K704" s="21"/>
      <c r="L704" s="21"/>
      <c r="M704" s="21"/>
      <c r="N704" s="21"/>
      <c r="O704" s="21"/>
      <c r="P704" s="28"/>
      <c r="Q704" s="28"/>
      <c r="R704" s="28"/>
      <c r="S704" s="28"/>
      <c r="T704" s="21"/>
      <c r="U704" s="21"/>
      <c r="V704" s="21"/>
      <c r="W704" s="21"/>
      <c r="X704" s="21"/>
      <c r="Y704" s="21"/>
      <c r="Z704" s="21"/>
    </row>
    <row r="705" spans="1:26" ht="10.5" customHeight="1" x14ac:dyDescent="0.25">
      <c r="A705" s="21"/>
      <c r="B705" s="21"/>
      <c r="C705" s="21"/>
      <c r="D705" s="21"/>
      <c r="E705" s="21"/>
      <c r="F705" s="21"/>
      <c r="G705" s="21"/>
      <c r="H705" s="21"/>
      <c r="I705" s="21"/>
      <c r="J705" s="21"/>
      <c r="K705" s="21"/>
      <c r="L705" s="21"/>
      <c r="M705" s="21"/>
      <c r="N705" s="21"/>
      <c r="O705" s="21"/>
      <c r="P705" s="28"/>
      <c r="Q705" s="28"/>
      <c r="R705" s="28"/>
      <c r="S705" s="28"/>
      <c r="T705" s="21"/>
      <c r="U705" s="21"/>
      <c r="V705" s="21"/>
      <c r="W705" s="21"/>
      <c r="X705" s="21"/>
      <c r="Y705" s="21"/>
      <c r="Z705" s="21"/>
    </row>
    <row r="706" spans="1:26" ht="10.5" customHeight="1" x14ac:dyDescent="0.25">
      <c r="A706" s="21"/>
      <c r="B706" s="21"/>
      <c r="C706" s="21"/>
      <c r="D706" s="21"/>
      <c r="E706" s="21"/>
      <c r="F706" s="21"/>
      <c r="G706" s="21"/>
      <c r="H706" s="21"/>
      <c r="I706" s="21"/>
      <c r="J706" s="21"/>
      <c r="K706" s="21"/>
      <c r="L706" s="21"/>
      <c r="M706" s="21"/>
      <c r="N706" s="21"/>
      <c r="O706" s="21"/>
      <c r="P706" s="28"/>
      <c r="Q706" s="28"/>
      <c r="R706" s="28"/>
      <c r="S706" s="28"/>
      <c r="T706" s="21"/>
      <c r="U706" s="21"/>
      <c r="V706" s="21"/>
      <c r="W706" s="21"/>
      <c r="X706" s="21"/>
      <c r="Y706" s="21"/>
      <c r="Z706" s="21"/>
    </row>
    <row r="707" spans="1:26" ht="10.5" customHeight="1" x14ac:dyDescent="0.25">
      <c r="A707" s="21"/>
      <c r="B707" s="21"/>
      <c r="C707" s="21"/>
      <c r="D707" s="21"/>
      <c r="E707" s="21"/>
      <c r="F707" s="21"/>
      <c r="G707" s="21"/>
      <c r="H707" s="21"/>
      <c r="I707" s="21"/>
      <c r="J707" s="21"/>
      <c r="K707" s="21"/>
      <c r="L707" s="21"/>
      <c r="M707" s="21"/>
      <c r="N707" s="21"/>
      <c r="O707" s="21"/>
      <c r="P707" s="28"/>
      <c r="Q707" s="28"/>
      <c r="R707" s="28"/>
      <c r="S707" s="28"/>
      <c r="T707" s="21"/>
      <c r="U707" s="21"/>
      <c r="V707" s="21"/>
      <c r="W707" s="21"/>
      <c r="X707" s="21"/>
      <c r="Y707" s="21"/>
      <c r="Z707" s="21"/>
    </row>
    <row r="708" spans="1:26" ht="10.5" customHeight="1" x14ac:dyDescent="0.25">
      <c r="A708" s="21"/>
      <c r="B708" s="21"/>
      <c r="C708" s="21"/>
      <c r="D708" s="21"/>
      <c r="E708" s="21"/>
      <c r="F708" s="21"/>
      <c r="G708" s="21"/>
      <c r="H708" s="21"/>
      <c r="I708" s="21"/>
      <c r="J708" s="21"/>
      <c r="K708" s="21"/>
      <c r="L708" s="21"/>
      <c r="M708" s="21"/>
      <c r="N708" s="21"/>
      <c r="O708" s="21"/>
      <c r="P708" s="28"/>
      <c r="Q708" s="28"/>
      <c r="R708" s="28"/>
      <c r="S708" s="28"/>
      <c r="T708" s="21"/>
      <c r="U708" s="21"/>
      <c r="V708" s="21"/>
      <c r="W708" s="21"/>
      <c r="X708" s="21"/>
      <c r="Y708" s="21"/>
      <c r="Z708" s="21"/>
    </row>
    <row r="709" spans="1:26" ht="10.5" customHeight="1" x14ac:dyDescent="0.25">
      <c r="A709" s="21"/>
      <c r="B709" s="21"/>
      <c r="C709" s="21"/>
      <c r="D709" s="21"/>
      <c r="E709" s="21"/>
      <c r="F709" s="21"/>
      <c r="G709" s="21"/>
      <c r="H709" s="21"/>
      <c r="I709" s="21"/>
      <c r="J709" s="21"/>
      <c r="K709" s="21"/>
      <c r="L709" s="21"/>
      <c r="M709" s="21"/>
      <c r="N709" s="21"/>
      <c r="O709" s="21"/>
      <c r="P709" s="28"/>
      <c r="Q709" s="28"/>
      <c r="R709" s="28"/>
      <c r="S709" s="28"/>
      <c r="T709" s="21"/>
      <c r="U709" s="21"/>
      <c r="V709" s="21"/>
      <c r="W709" s="21"/>
      <c r="X709" s="21"/>
      <c r="Y709" s="21"/>
      <c r="Z709" s="21"/>
    </row>
    <row r="710" spans="1:26" ht="10.5" customHeight="1" x14ac:dyDescent="0.25">
      <c r="A710" s="21"/>
      <c r="B710" s="21"/>
      <c r="C710" s="21"/>
      <c r="D710" s="21"/>
      <c r="E710" s="21"/>
      <c r="F710" s="21"/>
      <c r="G710" s="21"/>
      <c r="H710" s="21"/>
      <c r="I710" s="21"/>
      <c r="J710" s="21"/>
      <c r="K710" s="21"/>
      <c r="L710" s="21"/>
      <c r="M710" s="21"/>
      <c r="N710" s="21"/>
      <c r="O710" s="21"/>
      <c r="P710" s="28"/>
      <c r="Q710" s="28"/>
      <c r="R710" s="28"/>
      <c r="S710" s="28"/>
      <c r="T710" s="21"/>
      <c r="U710" s="21"/>
      <c r="V710" s="21"/>
      <c r="W710" s="21"/>
      <c r="X710" s="21"/>
      <c r="Y710" s="21"/>
      <c r="Z710" s="21"/>
    </row>
    <row r="711" spans="1:26" ht="10.5" customHeight="1" x14ac:dyDescent="0.25">
      <c r="A711" s="21"/>
      <c r="B711" s="21"/>
      <c r="C711" s="21"/>
      <c r="D711" s="21"/>
      <c r="E711" s="21"/>
      <c r="F711" s="21"/>
      <c r="G711" s="21"/>
      <c r="H711" s="21"/>
      <c r="I711" s="21"/>
      <c r="J711" s="21"/>
      <c r="K711" s="21"/>
      <c r="L711" s="21"/>
      <c r="M711" s="21"/>
      <c r="N711" s="21"/>
      <c r="O711" s="21"/>
      <c r="P711" s="28"/>
      <c r="Q711" s="28"/>
      <c r="R711" s="28"/>
      <c r="S711" s="28"/>
      <c r="T711" s="21"/>
      <c r="U711" s="21"/>
      <c r="V711" s="21"/>
      <c r="W711" s="21"/>
      <c r="X711" s="21"/>
      <c r="Y711" s="21"/>
      <c r="Z711" s="21"/>
    </row>
    <row r="712" spans="1:26" ht="10.5" customHeight="1" x14ac:dyDescent="0.25">
      <c r="A712" s="21"/>
      <c r="B712" s="21"/>
      <c r="C712" s="21"/>
      <c r="D712" s="21"/>
      <c r="E712" s="21"/>
      <c r="F712" s="21"/>
      <c r="G712" s="21"/>
      <c r="H712" s="21"/>
      <c r="I712" s="21"/>
      <c r="J712" s="21"/>
      <c r="K712" s="21"/>
      <c r="L712" s="21"/>
      <c r="M712" s="21"/>
      <c r="N712" s="21"/>
      <c r="O712" s="21"/>
      <c r="P712" s="28"/>
      <c r="Q712" s="28"/>
      <c r="R712" s="28"/>
      <c r="S712" s="28"/>
      <c r="T712" s="21"/>
      <c r="U712" s="21"/>
      <c r="V712" s="21"/>
      <c r="W712" s="21"/>
      <c r="X712" s="21"/>
      <c r="Y712" s="21"/>
      <c r="Z712" s="21"/>
    </row>
    <row r="713" spans="1:26" ht="10.5" customHeight="1" x14ac:dyDescent="0.25">
      <c r="A713" s="21"/>
      <c r="B713" s="21"/>
      <c r="C713" s="21"/>
      <c r="D713" s="21"/>
      <c r="E713" s="21"/>
      <c r="F713" s="21"/>
      <c r="G713" s="21"/>
      <c r="H713" s="21"/>
      <c r="I713" s="21"/>
      <c r="J713" s="21"/>
      <c r="K713" s="21"/>
      <c r="L713" s="21"/>
      <c r="M713" s="21"/>
      <c r="N713" s="21"/>
      <c r="O713" s="21"/>
      <c r="P713" s="28"/>
      <c r="Q713" s="28"/>
      <c r="R713" s="28"/>
      <c r="S713" s="28"/>
      <c r="T713" s="21"/>
      <c r="U713" s="21"/>
      <c r="V713" s="21"/>
      <c r="W713" s="21"/>
      <c r="X713" s="21"/>
      <c r="Y713" s="21"/>
      <c r="Z713" s="21"/>
    </row>
    <row r="714" spans="1:26" ht="10.5" customHeight="1" x14ac:dyDescent="0.25">
      <c r="A714" s="21"/>
      <c r="B714" s="21"/>
      <c r="C714" s="21"/>
      <c r="D714" s="21"/>
      <c r="E714" s="21"/>
      <c r="F714" s="21"/>
      <c r="G714" s="21"/>
      <c r="H714" s="21"/>
      <c r="I714" s="21"/>
      <c r="J714" s="21"/>
      <c r="K714" s="21"/>
      <c r="L714" s="21"/>
      <c r="M714" s="21"/>
      <c r="N714" s="21"/>
      <c r="O714" s="21"/>
      <c r="P714" s="28"/>
      <c r="Q714" s="28"/>
      <c r="R714" s="28"/>
      <c r="S714" s="28"/>
      <c r="T714" s="21"/>
      <c r="U714" s="21"/>
      <c r="V714" s="21"/>
      <c r="W714" s="21"/>
      <c r="X714" s="21"/>
      <c r="Y714" s="21"/>
      <c r="Z714" s="21"/>
    </row>
    <row r="715" spans="1:26" ht="10.5" customHeight="1" x14ac:dyDescent="0.25">
      <c r="A715" s="21"/>
      <c r="B715" s="21"/>
      <c r="C715" s="21"/>
      <c r="D715" s="21"/>
      <c r="E715" s="21"/>
      <c r="F715" s="21"/>
      <c r="G715" s="21"/>
      <c r="H715" s="21"/>
      <c r="I715" s="21"/>
      <c r="J715" s="21"/>
      <c r="K715" s="21"/>
      <c r="L715" s="21"/>
      <c r="M715" s="21"/>
      <c r="N715" s="21"/>
      <c r="O715" s="21"/>
      <c r="P715" s="28"/>
      <c r="Q715" s="28"/>
      <c r="R715" s="28"/>
      <c r="S715" s="28"/>
      <c r="T715" s="21"/>
      <c r="U715" s="21"/>
      <c r="V715" s="21"/>
      <c r="W715" s="21"/>
      <c r="X715" s="21"/>
      <c r="Y715" s="21"/>
      <c r="Z715" s="21"/>
    </row>
    <row r="716" spans="1:26" ht="10.5" customHeight="1" x14ac:dyDescent="0.25">
      <c r="A716" s="21"/>
      <c r="B716" s="21"/>
      <c r="C716" s="21"/>
      <c r="D716" s="21"/>
      <c r="E716" s="21"/>
      <c r="F716" s="21"/>
      <c r="G716" s="21"/>
      <c r="H716" s="21"/>
      <c r="I716" s="21"/>
      <c r="J716" s="21"/>
      <c r="K716" s="21"/>
      <c r="L716" s="21"/>
      <c r="M716" s="21"/>
      <c r="N716" s="21"/>
      <c r="O716" s="21"/>
      <c r="P716" s="28"/>
      <c r="Q716" s="28"/>
      <c r="R716" s="28"/>
      <c r="S716" s="28"/>
      <c r="T716" s="21"/>
      <c r="U716" s="21"/>
      <c r="V716" s="21"/>
      <c r="W716" s="21"/>
      <c r="X716" s="21"/>
      <c r="Y716" s="21"/>
      <c r="Z716" s="21"/>
    </row>
    <row r="717" spans="1:26" ht="10.5" customHeight="1" x14ac:dyDescent="0.25">
      <c r="A717" s="21"/>
      <c r="B717" s="21"/>
      <c r="C717" s="21"/>
      <c r="D717" s="21"/>
      <c r="E717" s="21"/>
      <c r="F717" s="21"/>
      <c r="G717" s="21"/>
      <c r="H717" s="21"/>
      <c r="I717" s="21"/>
      <c r="J717" s="21"/>
      <c r="K717" s="21"/>
      <c r="L717" s="21"/>
      <c r="M717" s="21"/>
      <c r="N717" s="21"/>
      <c r="O717" s="21"/>
      <c r="P717" s="28"/>
      <c r="Q717" s="28"/>
      <c r="R717" s="28"/>
      <c r="S717" s="28"/>
      <c r="T717" s="21"/>
      <c r="U717" s="21"/>
      <c r="V717" s="21"/>
      <c r="W717" s="21"/>
      <c r="X717" s="21"/>
      <c r="Y717" s="21"/>
      <c r="Z717" s="21"/>
    </row>
    <row r="718" spans="1:26" ht="10.5" customHeight="1" x14ac:dyDescent="0.25">
      <c r="A718" s="21"/>
      <c r="B718" s="21"/>
      <c r="C718" s="21"/>
      <c r="D718" s="21"/>
      <c r="E718" s="21"/>
      <c r="F718" s="21"/>
      <c r="G718" s="21"/>
      <c r="H718" s="21"/>
      <c r="I718" s="21"/>
      <c r="J718" s="21"/>
      <c r="K718" s="21"/>
      <c r="L718" s="21"/>
      <c r="M718" s="21"/>
      <c r="N718" s="21"/>
      <c r="O718" s="21"/>
      <c r="P718" s="28"/>
      <c r="Q718" s="28"/>
      <c r="R718" s="28"/>
      <c r="S718" s="28"/>
      <c r="T718" s="21"/>
      <c r="U718" s="21"/>
      <c r="V718" s="21"/>
      <c r="W718" s="21"/>
      <c r="X718" s="21"/>
      <c r="Y718" s="21"/>
      <c r="Z718" s="21"/>
    </row>
    <row r="719" spans="1:26" ht="10.5" customHeight="1" x14ac:dyDescent="0.25">
      <c r="A719" s="21"/>
      <c r="B719" s="21"/>
      <c r="C719" s="21"/>
      <c r="D719" s="21"/>
      <c r="E719" s="21"/>
      <c r="F719" s="21"/>
      <c r="G719" s="21"/>
      <c r="H719" s="21"/>
      <c r="I719" s="21"/>
      <c r="J719" s="21"/>
      <c r="K719" s="21"/>
      <c r="L719" s="21"/>
      <c r="M719" s="21"/>
      <c r="N719" s="21"/>
      <c r="O719" s="21"/>
      <c r="P719" s="28"/>
      <c r="Q719" s="28"/>
      <c r="R719" s="28"/>
      <c r="S719" s="28"/>
      <c r="T719" s="21"/>
      <c r="U719" s="21"/>
      <c r="V719" s="21"/>
      <c r="W719" s="21"/>
      <c r="X719" s="21"/>
      <c r="Y719" s="21"/>
      <c r="Z719" s="21"/>
    </row>
    <row r="720" spans="1:26" ht="10.5" customHeight="1" x14ac:dyDescent="0.25">
      <c r="A720" s="21"/>
      <c r="B720" s="21"/>
      <c r="C720" s="21"/>
      <c r="D720" s="21"/>
      <c r="E720" s="21"/>
      <c r="F720" s="21"/>
      <c r="G720" s="21"/>
      <c r="H720" s="21"/>
      <c r="I720" s="21"/>
      <c r="J720" s="21"/>
      <c r="K720" s="21"/>
      <c r="L720" s="21"/>
      <c r="M720" s="21"/>
      <c r="N720" s="21"/>
      <c r="O720" s="21"/>
      <c r="P720" s="28"/>
      <c r="Q720" s="28"/>
      <c r="R720" s="28"/>
      <c r="S720" s="28"/>
      <c r="T720" s="21"/>
      <c r="U720" s="21"/>
      <c r="V720" s="21"/>
      <c r="W720" s="21"/>
      <c r="X720" s="21"/>
      <c r="Y720" s="21"/>
      <c r="Z720" s="21"/>
    </row>
    <row r="721" spans="1:26" ht="10.5" customHeight="1" x14ac:dyDescent="0.25">
      <c r="A721" s="21"/>
      <c r="B721" s="21"/>
      <c r="C721" s="21"/>
      <c r="D721" s="21"/>
      <c r="E721" s="21"/>
      <c r="F721" s="21"/>
      <c r="G721" s="21"/>
      <c r="H721" s="21"/>
      <c r="I721" s="21"/>
      <c r="J721" s="21"/>
      <c r="K721" s="21"/>
      <c r="L721" s="21"/>
      <c r="M721" s="21"/>
      <c r="N721" s="21"/>
      <c r="O721" s="21"/>
      <c r="P721" s="28"/>
      <c r="Q721" s="28"/>
      <c r="R721" s="28"/>
      <c r="S721" s="28"/>
      <c r="T721" s="21"/>
      <c r="U721" s="21"/>
      <c r="V721" s="21"/>
      <c r="W721" s="21"/>
      <c r="X721" s="21"/>
      <c r="Y721" s="21"/>
      <c r="Z721" s="21"/>
    </row>
    <row r="722" spans="1:26" ht="10.5" customHeight="1" x14ac:dyDescent="0.25">
      <c r="A722" s="21"/>
      <c r="B722" s="21"/>
      <c r="C722" s="21"/>
      <c r="D722" s="21"/>
      <c r="E722" s="21"/>
      <c r="F722" s="21"/>
      <c r="G722" s="21"/>
      <c r="H722" s="21"/>
      <c r="I722" s="21"/>
      <c r="J722" s="21"/>
      <c r="K722" s="21"/>
      <c r="L722" s="21"/>
      <c r="M722" s="21"/>
      <c r="N722" s="21"/>
      <c r="O722" s="21"/>
      <c r="P722" s="28"/>
      <c r="Q722" s="28"/>
      <c r="R722" s="28"/>
      <c r="S722" s="28"/>
      <c r="T722" s="21"/>
      <c r="U722" s="21"/>
      <c r="V722" s="21"/>
      <c r="W722" s="21"/>
      <c r="X722" s="21"/>
      <c r="Y722" s="21"/>
      <c r="Z722" s="21"/>
    </row>
    <row r="723" spans="1:26" ht="10.5" customHeight="1" x14ac:dyDescent="0.25">
      <c r="A723" s="21"/>
      <c r="B723" s="21"/>
      <c r="C723" s="21"/>
      <c r="D723" s="21"/>
      <c r="E723" s="21"/>
      <c r="F723" s="21"/>
      <c r="G723" s="21"/>
      <c r="H723" s="21"/>
      <c r="I723" s="21"/>
      <c r="J723" s="21"/>
      <c r="K723" s="21"/>
      <c r="L723" s="21"/>
      <c r="M723" s="21"/>
      <c r="N723" s="21"/>
      <c r="O723" s="21"/>
      <c r="P723" s="28"/>
      <c r="Q723" s="28"/>
      <c r="R723" s="28"/>
      <c r="S723" s="28"/>
      <c r="T723" s="21"/>
      <c r="U723" s="21"/>
      <c r="V723" s="21"/>
      <c r="W723" s="21"/>
      <c r="X723" s="21"/>
      <c r="Y723" s="21"/>
      <c r="Z723" s="21"/>
    </row>
    <row r="724" spans="1:26" ht="10.5" customHeight="1" x14ac:dyDescent="0.25">
      <c r="A724" s="21"/>
      <c r="B724" s="21"/>
      <c r="C724" s="21"/>
      <c r="D724" s="21"/>
      <c r="E724" s="21"/>
      <c r="F724" s="21"/>
      <c r="G724" s="21"/>
      <c r="H724" s="21"/>
      <c r="I724" s="21"/>
      <c r="J724" s="21"/>
      <c r="K724" s="21"/>
      <c r="L724" s="21"/>
      <c r="M724" s="21"/>
      <c r="N724" s="21"/>
      <c r="O724" s="21"/>
      <c r="P724" s="28"/>
      <c r="Q724" s="28"/>
      <c r="R724" s="28"/>
      <c r="S724" s="28"/>
      <c r="T724" s="21"/>
      <c r="U724" s="21"/>
      <c r="V724" s="21"/>
      <c r="W724" s="21"/>
      <c r="X724" s="21"/>
      <c r="Y724" s="21"/>
      <c r="Z724" s="21"/>
    </row>
    <row r="725" spans="1:26" ht="10.5" customHeight="1" x14ac:dyDescent="0.25">
      <c r="A725" s="21"/>
      <c r="B725" s="21"/>
      <c r="C725" s="21"/>
      <c r="D725" s="21"/>
      <c r="E725" s="21"/>
      <c r="F725" s="21"/>
      <c r="G725" s="21"/>
      <c r="H725" s="21"/>
      <c r="I725" s="21"/>
      <c r="J725" s="21"/>
      <c r="K725" s="21"/>
      <c r="L725" s="21"/>
      <c r="M725" s="21"/>
      <c r="N725" s="21"/>
      <c r="O725" s="21"/>
      <c r="P725" s="28"/>
      <c r="Q725" s="28"/>
      <c r="R725" s="28"/>
      <c r="S725" s="28"/>
      <c r="T725" s="21"/>
      <c r="U725" s="21"/>
      <c r="V725" s="21"/>
      <c r="W725" s="21"/>
      <c r="X725" s="21"/>
      <c r="Y725" s="21"/>
      <c r="Z725" s="21"/>
    </row>
    <row r="726" spans="1:26" ht="10.5" customHeight="1" x14ac:dyDescent="0.25">
      <c r="A726" s="21"/>
      <c r="B726" s="21"/>
      <c r="C726" s="21"/>
      <c r="D726" s="21"/>
      <c r="E726" s="21"/>
      <c r="F726" s="21"/>
      <c r="G726" s="21"/>
      <c r="H726" s="21"/>
      <c r="I726" s="21"/>
      <c r="J726" s="21"/>
      <c r="K726" s="21"/>
      <c r="L726" s="21"/>
      <c r="M726" s="21"/>
      <c r="N726" s="21"/>
      <c r="O726" s="21"/>
      <c r="P726" s="28"/>
      <c r="Q726" s="28"/>
      <c r="R726" s="28"/>
      <c r="S726" s="28"/>
      <c r="T726" s="21"/>
      <c r="U726" s="21"/>
      <c r="V726" s="21"/>
      <c r="W726" s="21"/>
      <c r="X726" s="21"/>
      <c r="Y726" s="21"/>
      <c r="Z726" s="21"/>
    </row>
    <row r="727" spans="1:26" ht="10.5" customHeight="1" x14ac:dyDescent="0.25">
      <c r="A727" s="21"/>
      <c r="B727" s="21"/>
      <c r="C727" s="21"/>
      <c r="D727" s="21"/>
      <c r="E727" s="21"/>
      <c r="F727" s="21"/>
      <c r="G727" s="21"/>
      <c r="H727" s="21"/>
      <c r="I727" s="21"/>
      <c r="J727" s="21"/>
      <c r="K727" s="21"/>
      <c r="L727" s="21"/>
      <c r="M727" s="21"/>
      <c r="N727" s="21"/>
      <c r="O727" s="21"/>
      <c r="P727" s="28"/>
      <c r="Q727" s="28"/>
      <c r="R727" s="28"/>
      <c r="S727" s="28"/>
      <c r="T727" s="21"/>
      <c r="U727" s="21"/>
      <c r="V727" s="21"/>
      <c r="W727" s="21"/>
      <c r="X727" s="21"/>
      <c r="Y727" s="21"/>
      <c r="Z727" s="21"/>
    </row>
    <row r="728" spans="1:26" ht="10.5" customHeight="1" x14ac:dyDescent="0.25">
      <c r="A728" s="21"/>
      <c r="B728" s="21"/>
      <c r="C728" s="21"/>
      <c r="D728" s="21"/>
      <c r="E728" s="21"/>
      <c r="F728" s="21"/>
      <c r="G728" s="21"/>
      <c r="H728" s="21"/>
      <c r="I728" s="21"/>
      <c r="J728" s="21"/>
      <c r="K728" s="21"/>
      <c r="L728" s="21"/>
      <c r="M728" s="21"/>
      <c r="N728" s="21"/>
      <c r="O728" s="21"/>
      <c r="P728" s="28"/>
      <c r="Q728" s="28"/>
      <c r="R728" s="28"/>
      <c r="S728" s="28"/>
      <c r="T728" s="21"/>
      <c r="U728" s="21"/>
      <c r="V728" s="21"/>
      <c r="W728" s="21"/>
      <c r="X728" s="21"/>
      <c r="Y728" s="21"/>
      <c r="Z728" s="21"/>
    </row>
    <row r="729" spans="1:26" ht="10.5" customHeight="1" x14ac:dyDescent="0.25">
      <c r="A729" s="21"/>
      <c r="B729" s="21"/>
      <c r="C729" s="21"/>
      <c r="D729" s="21"/>
      <c r="E729" s="21"/>
      <c r="F729" s="21"/>
      <c r="G729" s="21"/>
      <c r="H729" s="21"/>
      <c r="I729" s="21"/>
      <c r="J729" s="21"/>
      <c r="K729" s="21"/>
      <c r="L729" s="21"/>
      <c r="M729" s="21"/>
      <c r="N729" s="21"/>
      <c r="O729" s="21"/>
      <c r="P729" s="28"/>
      <c r="Q729" s="28"/>
      <c r="R729" s="28"/>
      <c r="S729" s="28"/>
      <c r="T729" s="21"/>
      <c r="U729" s="21"/>
      <c r="V729" s="21"/>
      <c r="W729" s="21"/>
      <c r="X729" s="21"/>
      <c r="Y729" s="21"/>
      <c r="Z729" s="21"/>
    </row>
    <row r="730" spans="1:26" ht="10.5" customHeight="1" x14ac:dyDescent="0.25">
      <c r="A730" s="21"/>
      <c r="B730" s="21"/>
      <c r="C730" s="21"/>
      <c r="D730" s="21"/>
      <c r="E730" s="21"/>
      <c r="F730" s="21"/>
      <c r="G730" s="21"/>
      <c r="H730" s="21"/>
      <c r="I730" s="21"/>
      <c r="J730" s="21"/>
      <c r="K730" s="21"/>
      <c r="L730" s="21"/>
      <c r="M730" s="21"/>
      <c r="N730" s="21"/>
      <c r="O730" s="21"/>
      <c r="P730" s="28"/>
      <c r="Q730" s="28"/>
      <c r="R730" s="28"/>
      <c r="S730" s="28"/>
      <c r="T730" s="21"/>
      <c r="U730" s="21"/>
      <c r="V730" s="21"/>
      <c r="W730" s="21"/>
      <c r="X730" s="21"/>
      <c r="Y730" s="21"/>
      <c r="Z730" s="21"/>
    </row>
    <row r="731" spans="1:26" ht="10.5" customHeight="1" x14ac:dyDescent="0.25">
      <c r="A731" s="21"/>
      <c r="B731" s="21"/>
      <c r="C731" s="21"/>
      <c r="D731" s="21"/>
      <c r="E731" s="21"/>
      <c r="F731" s="21"/>
      <c r="G731" s="21"/>
      <c r="H731" s="21"/>
      <c r="I731" s="21"/>
      <c r="J731" s="21"/>
      <c r="K731" s="21"/>
      <c r="L731" s="21"/>
      <c r="M731" s="21"/>
      <c r="N731" s="21"/>
      <c r="O731" s="21"/>
      <c r="P731" s="28"/>
      <c r="Q731" s="28"/>
      <c r="R731" s="28"/>
      <c r="S731" s="28"/>
      <c r="T731" s="21"/>
      <c r="U731" s="21"/>
      <c r="V731" s="21"/>
      <c r="W731" s="21"/>
      <c r="X731" s="21"/>
      <c r="Y731" s="21"/>
      <c r="Z731" s="21"/>
    </row>
    <row r="732" spans="1:26" ht="10.5" customHeight="1" x14ac:dyDescent="0.25">
      <c r="A732" s="21"/>
      <c r="B732" s="21"/>
      <c r="C732" s="21"/>
      <c r="D732" s="21"/>
      <c r="E732" s="21"/>
      <c r="F732" s="21"/>
      <c r="G732" s="21"/>
      <c r="H732" s="21"/>
      <c r="I732" s="21"/>
      <c r="J732" s="21"/>
      <c r="K732" s="21"/>
      <c r="L732" s="21"/>
      <c r="M732" s="21"/>
      <c r="N732" s="21"/>
      <c r="O732" s="21"/>
      <c r="P732" s="28"/>
      <c r="Q732" s="28"/>
      <c r="R732" s="28"/>
      <c r="S732" s="28"/>
      <c r="T732" s="21"/>
      <c r="U732" s="21"/>
      <c r="V732" s="21"/>
      <c r="W732" s="21"/>
      <c r="X732" s="21"/>
      <c r="Y732" s="21"/>
      <c r="Z732" s="21"/>
    </row>
    <row r="733" spans="1:26" ht="10.5" customHeight="1" x14ac:dyDescent="0.25">
      <c r="A733" s="21"/>
      <c r="B733" s="21"/>
      <c r="C733" s="21"/>
      <c r="D733" s="21"/>
      <c r="E733" s="21"/>
      <c r="F733" s="21"/>
      <c r="G733" s="21"/>
      <c r="H733" s="21"/>
      <c r="I733" s="21"/>
      <c r="J733" s="21"/>
      <c r="K733" s="21"/>
      <c r="L733" s="21"/>
      <c r="M733" s="21"/>
      <c r="N733" s="21"/>
      <c r="O733" s="21"/>
      <c r="P733" s="28"/>
      <c r="Q733" s="28"/>
      <c r="R733" s="28"/>
      <c r="S733" s="28"/>
      <c r="T733" s="21"/>
      <c r="U733" s="21"/>
      <c r="V733" s="21"/>
      <c r="W733" s="21"/>
      <c r="X733" s="21"/>
      <c r="Y733" s="21"/>
      <c r="Z733" s="21"/>
    </row>
    <row r="734" spans="1:26" ht="10.5" customHeight="1" x14ac:dyDescent="0.25">
      <c r="A734" s="21"/>
      <c r="B734" s="21"/>
      <c r="C734" s="21"/>
      <c r="D734" s="21"/>
      <c r="E734" s="21"/>
      <c r="F734" s="21"/>
      <c r="G734" s="21"/>
      <c r="H734" s="21"/>
      <c r="I734" s="21"/>
      <c r="J734" s="21"/>
      <c r="K734" s="21"/>
      <c r="L734" s="21"/>
      <c r="M734" s="21"/>
      <c r="N734" s="21"/>
      <c r="O734" s="21"/>
      <c r="P734" s="28"/>
      <c r="Q734" s="28"/>
      <c r="R734" s="28"/>
      <c r="S734" s="28"/>
      <c r="T734" s="21"/>
      <c r="U734" s="21"/>
      <c r="V734" s="21"/>
      <c r="W734" s="21"/>
      <c r="X734" s="21"/>
      <c r="Y734" s="21"/>
      <c r="Z734" s="21"/>
    </row>
    <row r="735" spans="1:26" ht="10.5" customHeight="1" x14ac:dyDescent="0.25">
      <c r="A735" s="21"/>
      <c r="B735" s="21"/>
      <c r="C735" s="21"/>
      <c r="D735" s="21"/>
      <c r="E735" s="21"/>
      <c r="F735" s="21"/>
      <c r="G735" s="21"/>
      <c r="H735" s="21"/>
      <c r="I735" s="21"/>
      <c r="J735" s="21"/>
      <c r="K735" s="21"/>
      <c r="L735" s="21"/>
      <c r="M735" s="21"/>
      <c r="N735" s="21"/>
      <c r="O735" s="21"/>
      <c r="P735" s="28"/>
      <c r="Q735" s="28"/>
      <c r="R735" s="28"/>
      <c r="S735" s="28"/>
      <c r="T735" s="21"/>
      <c r="U735" s="21"/>
      <c r="V735" s="21"/>
      <c r="W735" s="21"/>
      <c r="X735" s="21"/>
      <c r="Y735" s="21"/>
      <c r="Z735" s="21"/>
    </row>
    <row r="736" spans="1:26" ht="10.5" customHeight="1" x14ac:dyDescent="0.25">
      <c r="A736" s="21"/>
      <c r="B736" s="21"/>
      <c r="C736" s="21"/>
      <c r="D736" s="21"/>
      <c r="E736" s="21"/>
      <c r="F736" s="21"/>
      <c r="G736" s="21"/>
      <c r="H736" s="21"/>
      <c r="I736" s="21"/>
      <c r="J736" s="21"/>
      <c r="K736" s="21"/>
      <c r="L736" s="21"/>
      <c r="M736" s="21"/>
      <c r="N736" s="21"/>
      <c r="O736" s="21"/>
      <c r="P736" s="28"/>
      <c r="Q736" s="28"/>
      <c r="R736" s="28"/>
      <c r="S736" s="28"/>
      <c r="T736" s="21"/>
      <c r="U736" s="21"/>
      <c r="V736" s="21"/>
      <c r="W736" s="21"/>
      <c r="X736" s="21"/>
      <c r="Y736" s="21"/>
      <c r="Z736" s="21"/>
    </row>
    <row r="737" spans="1:26" ht="10.5" customHeight="1" x14ac:dyDescent="0.25">
      <c r="A737" s="21"/>
      <c r="B737" s="21"/>
      <c r="C737" s="21"/>
      <c r="D737" s="21"/>
      <c r="E737" s="21"/>
      <c r="F737" s="21"/>
      <c r="G737" s="21"/>
      <c r="H737" s="21"/>
      <c r="I737" s="21"/>
      <c r="J737" s="21"/>
      <c r="K737" s="21"/>
      <c r="L737" s="21"/>
      <c r="M737" s="21"/>
      <c r="N737" s="21"/>
      <c r="O737" s="21"/>
      <c r="P737" s="28"/>
      <c r="Q737" s="28"/>
      <c r="R737" s="28"/>
      <c r="S737" s="28"/>
      <c r="T737" s="21"/>
      <c r="U737" s="21"/>
      <c r="V737" s="21"/>
      <c r="W737" s="21"/>
      <c r="X737" s="21"/>
      <c r="Y737" s="21"/>
      <c r="Z737" s="21"/>
    </row>
    <row r="738" spans="1:26" ht="10.5" customHeight="1" x14ac:dyDescent="0.25">
      <c r="A738" s="21"/>
      <c r="B738" s="21"/>
      <c r="C738" s="21"/>
      <c r="D738" s="21"/>
      <c r="E738" s="21"/>
      <c r="F738" s="21"/>
      <c r="G738" s="21"/>
      <c r="H738" s="21"/>
      <c r="I738" s="21"/>
      <c r="J738" s="21"/>
      <c r="K738" s="21"/>
      <c r="L738" s="21"/>
      <c r="M738" s="21"/>
      <c r="N738" s="21"/>
      <c r="O738" s="21"/>
      <c r="P738" s="28"/>
      <c r="Q738" s="28"/>
      <c r="R738" s="28"/>
      <c r="S738" s="28"/>
      <c r="T738" s="21"/>
      <c r="U738" s="21"/>
      <c r="V738" s="21"/>
      <c r="W738" s="21"/>
      <c r="X738" s="21"/>
      <c r="Y738" s="21"/>
      <c r="Z738" s="21"/>
    </row>
    <row r="739" spans="1:26" ht="10.5" customHeight="1" x14ac:dyDescent="0.25">
      <c r="A739" s="21"/>
      <c r="B739" s="21"/>
      <c r="C739" s="21"/>
      <c r="D739" s="21"/>
      <c r="E739" s="21"/>
      <c r="F739" s="21"/>
      <c r="G739" s="21"/>
      <c r="H739" s="21"/>
      <c r="I739" s="21"/>
      <c r="J739" s="21"/>
      <c r="K739" s="21"/>
      <c r="L739" s="21"/>
      <c r="M739" s="21"/>
      <c r="N739" s="21"/>
      <c r="O739" s="21"/>
      <c r="P739" s="28"/>
      <c r="Q739" s="28"/>
      <c r="R739" s="28"/>
      <c r="S739" s="28"/>
      <c r="T739" s="21"/>
      <c r="U739" s="21"/>
      <c r="V739" s="21"/>
      <c r="W739" s="21"/>
      <c r="X739" s="21"/>
      <c r="Y739" s="21"/>
      <c r="Z739" s="21"/>
    </row>
    <row r="740" spans="1:26" ht="10.5" customHeight="1" x14ac:dyDescent="0.25">
      <c r="A740" s="21"/>
      <c r="B740" s="21"/>
      <c r="C740" s="21"/>
      <c r="D740" s="21"/>
      <c r="E740" s="21"/>
      <c r="F740" s="21"/>
      <c r="G740" s="21"/>
      <c r="H740" s="21"/>
      <c r="I740" s="21"/>
      <c r="J740" s="21"/>
      <c r="K740" s="21"/>
      <c r="L740" s="21"/>
      <c r="M740" s="21"/>
      <c r="N740" s="21"/>
      <c r="O740" s="21"/>
      <c r="P740" s="28"/>
      <c r="Q740" s="28"/>
      <c r="R740" s="28"/>
      <c r="S740" s="28"/>
      <c r="T740" s="21"/>
      <c r="U740" s="21"/>
      <c r="V740" s="21"/>
      <c r="W740" s="21"/>
      <c r="X740" s="21"/>
      <c r="Y740" s="21"/>
      <c r="Z740" s="21"/>
    </row>
    <row r="741" spans="1:26" ht="10.5" customHeight="1" x14ac:dyDescent="0.25">
      <c r="A741" s="21"/>
      <c r="B741" s="21"/>
      <c r="C741" s="21"/>
      <c r="D741" s="21"/>
      <c r="E741" s="21"/>
      <c r="F741" s="21"/>
      <c r="G741" s="21"/>
      <c r="H741" s="21"/>
      <c r="I741" s="21"/>
      <c r="J741" s="21"/>
      <c r="K741" s="21"/>
      <c r="L741" s="21"/>
      <c r="M741" s="21"/>
      <c r="N741" s="21"/>
      <c r="O741" s="21"/>
      <c r="P741" s="28"/>
      <c r="Q741" s="28"/>
      <c r="R741" s="28"/>
      <c r="S741" s="28"/>
      <c r="T741" s="21"/>
      <c r="U741" s="21"/>
      <c r="V741" s="21"/>
      <c r="W741" s="21"/>
      <c r="X741" s="21"/>
      <c r="Y741" s="21"/>
      <c r="Z741" s="21"/>
    </row>
    <row r="742" spans="1:26" ht="10.5" customHeight="1" x14ac:dyDescent="0.25">
      <c r="A742" s="21"/>
      <c r="B742" s="21"/>
      <c r="C742" s="21"/>
      <c r="D742" s="21"/>
      <c r="E742" s="21"/>
      <c r="F742" s="21"/>
      <c r="G742" s="21"/>
      <c r="H742" s="21"/>
      <c r="I742" s="21"/>
      <c r="J742" s="21"/>
      <c r="K742" s="21"/>
      <c r="L742" s="21"/>
      <c r="M742" s="21"/>
      <c r="N742" s="21"/>
      <c r="O742" s="21"/>
      <c r="P742" s="28"/>
      <c r="Q742" s="28"/>
      <c r="R742" s="28"/>
      <c r="S742" s="28"/>
      <c r="T742" s="21"/>
      <c r="U742" s="21"/>
      <c r="V742" s="21"/>
      <c r="W742" s="21"/>
      <c r="X742" s="21"/>
      <c r="Y742" s="21"/>
      <c r="Z742" s="21"/>
    </row>
    <row r="743" spans="1:26" ht="10.5" customHeight="1" x14ac:dyDescent="0.25">
      <c r="A743" s="21"/>
      <c r="B743" s="21"/>
      <c r="C743" s="21"/>
      <c r="D743" s="21"/>
      <c r="E743" s="21"/>
      <c r="F743" s="21"/>
      <c r="G743" s="21"/>
      <c r="H743" s="21"/>
      <c r="I743" s="21"/>
      <c r="J743" s="21"/>
      <c r="K743" s="21"/>
      <c r="L743" s="21"/>
      <c r="M743" s="21"/>
      <c r="N743" s="21"/>
      <c r="O743" s="21"/>
      <c r="P743" s="28"/>
      <c r="Q743" s="28"/>
      <c r="R743" s="28"/>
      <c r="S743" s="28"/>
      <c r="T743" s="21"/>
      <c r="U743" s="21"/>
      <c r="V743" s="21"/>
      <c r="W743" s="21"/>
      <c r="X743" s="21"/>
      <c r="Y743" s="21"/>
      <c r="Z743" s="21"/>
    </row>
    <row r="744" spans="1:26" ht="10.5" customHeight="1" x14ac:dyDescent="0.25">
      <c r="A744" s="21"/>
      <c r="B744" s="21"/>
      <c r="C744" s="21"/>
      <c r="D744" s="21"/>
      <c r="E744" s="21"/>
      <c r="F744" s="21"/>
      <c r="G744" s="21"/>
      <c r="H744" s="21"/>
      <c r="I744" s="21"/>
      <c r="J744" s="21"/>
      <c r="K744" s="21"/>
      <c r="L744" s="21"/>
      <c r="M744" s="21"/>
      <c r="N744" s="21"/>
      <c r="O744" s="21"/>
      <c r="P744" s="28"/>
      <c r="Q744" s="28"/>
      <c r="R744" s="28"/>
      <c r="S744" s="28"/>
      <c r="T744" s="21"/>
      <c r="U744" s="21"/>
      <c r="V744" s="21"/>
      <c r="W744" s="21"/>
      <c r="X744" s="21"/>
      <c r="Y744" s="21"/>
      <c r="Z744" s="21"/>
    </row>
    <row r="745" spans="1:26" ht="10.5" customHeight="1" x14ac:dyDescent="0.25">
      <c r="A745" s="21"/>
      <c r="B745" s="21"/>
      <c r="C745" s="21"/>
      <c r="D745" s="21"/>
      <c r="E745" s="21"/>
      <c r="F745" s="21"/>
      <c r="G745" s="21"/>
      <c r="H745" s="21"/>
      <c r="I745" s="21"/>
      <c r="J745" s="21"/>
      <c r="K745" s="21"/>
      <c r="L745" s="21"/>
      <c r="M745" s="21"/>
      <c r="N745" s="21"/>
      <c r="O745" s="21"/>
      <c r="P745" s="28"/>
      <c r="Q745" s="28"/>
      <c r="R745" s="28"/>
      <c r="S745" s="28"/>
      <c r="T745" s="21"/>
      <c r="U745" s="21"/>
      <c r="V745" s="21"/>
      <c r="W745" s="21"/>
      <c r="X745" s="21"/>
      <c r="Y745" s="21"/>
      <c r="Z745" s="21"/>
    </row>
    <row r="746" spans="1:26" ht="10.5" customHeight="1" x14ac:dyDescent="0.25">
      <c r="A746" s="21"/>
      <c r="B746" s="21"/>
      <c r="C746" s="21"/>
      <c r="D746" s="21"/>
      <c r="E746" s="21"/>
      <c r="F746" s="21"/>
      <c r="G746" s="21"/>
      <c r="H746" s="21"/>
      <c r="I746" s="21"/>
      <c r="J746" s="21"/>
      <c r="K746" s="21"/>
      <c r="L746" s="21"/>
      <c r="M746" s="21"/>
      <c r="N746" s="21"/>
      <c r="O746" s="21"/>
      <c r="P746" s="28"/>
      <c r="Q746" s="28"/>
      <c r="R746" s="28"/>
      <c r="S746" s="28"/>
      <c r="T746" s="21"/>
      <c r="U746" s="21"/>
      <c r="V746" s="21"/>
      <c r="W746" s="21"/>
      <c r="X746" s="21"/>
      <c r="Y746" s="21"/>
      <c r="Z746" s="21"/>
    </row>
    <row r="747" spans="1:26" ht="10.5" customHeight="1" x14ac:dyDescent="0.25">
      <c r="A747" s="21"/>
      <c r="B747" s="21"/>
      <c r="C747" s="21"/>
      <c r="D747" s="21"/>
      <c r="E747" s="21"/>
      <c r="F747" s="21"/>
      <c r="G747" s="21"/>
      <c r="H747" s="21"/>
      <c r="I747" s="21"/>
      <c r="J747" s="21"/>
      <c r="K747" s="21"/>
      <c r="L747" s="21"/>
      <c r="M747" s="21"/>
      <c r="N747" s="21"/>
      <c r="O747" s="21"/>
      <c r="P747" s="28"/>
      <c r="Q747" s="28"/>
      <c r="R747" s="28"/>
      <c r="S747" s="28"/>
      <c r="T747" s="21"/>
      <c r="U747" s="21"/>
      <c r="V747" s="21"/>
      <c r="W747" s="21"/>
      <c r="X747" s="21"/>
      <c r="Y747" s="21"/>
      <c r="Z747" s="21"/>
    </row>
    <row r="748" spans="1:26" ht="10.5" customHeight="1" x14ac:dyDescent="0.25">
      <c r="A748" s="21"/>
      <c r="B748" s="21"/>
      <c r="C748" s="21"/>
      <c r="D748" s="21"/>
      <c r="E748" s="21"/>
      <c r="F748" s="21"/>
      <c r="G748" s="21"/>
      <c r="H748" s="21"/>
      <c r="I748" s="21"/>
      <c r="J748" s="21"/>
      <c r="K748" s="21"/>
      <c r="L748" s="21"/>
      <c r="M748" s="21"/>
      <c r="N748" s="21"/>
      <c r="O748" s="21"/>
      <c r="P748" s="28"/>
      <c r="Q748" s="28"/>
      <c r="R748" s="28"/>
      <c r="S748" s="28"/>
      <c r="T748" s="21"/>
      <c r="U748" s="21"/>
      <c r="V748" s="21"/>
      <c r="W748" s="21"/>
      <c r="X748" s="21"/>
      <c r="Y748" s="21"/>
      <c r="Z748" s="21"/>
    </row>
    <row r="749" spans="1:26" ht="10.5" customHeight="1" x14ac:dyDescent="0.25">
      <c r="A749" s="21"/>
      <c r="B749" s="21"/>
      <c r="C749" s="21"/>
      <c r="D749" s="21"/>
      <c r="E749" s="21"/>
      <c r="F749" s="21"/>
      <c r="G749" s="21"/>
      <c r="H749" s="21"/>
      <c r="I749" s="21"/>
      <c r="J749" s="21"/>
      <c r="K749" s="21"/>
      <c r="L749" s="21"/>
      <c r="M749" s="21"/>
      <c r="N749" s="21"/>
      <c r="O749" s="21"/>
      <c r="P749" s="28"/>
      <c r="Q749" s="28"/>
      <c r="R749" s="28"/>
      <c r="S749" s="28"/>
      <c r="T749" s="21"/>
      <c r="U749" s="21"/>
      <c r="V749" s="21"/>
      <c r="W749" s="21"/>
      <c r="X749" s="21"/>
      <c r="Y749" s="21"/>
      <c r="Z749" s="21"/>
    </row>
    <row r="750" spans="1:26" ht="10.5" customHeight="1" x14ac:dyDescent="0.25">
      <c r="A750" s="21"/>
      <c r="B750" s="21"/>
      <c r="C750" s="21"/>
      <c r="D750" s="21"/>
      <c r="E750" s="21"/>
      <c r="F750" s="21"/>
      <c r="G750" s="21"/>
      <c r="H750" s="21"/>
      <c r="I750" s="21"/>
      <c r="J750" s="21"/>
      <c r="K750" s="21"/>
      <c r="L750" s="21"/>
      <c r="M750" s="21"/>
      <c r="N750" s="21"/>
      <c r="O750" s="21"/>
      <c r="P750" s="28"/>
      <c r="Q750" s="28"/>
      <c r="R750" s="28"/>
      <c r="S750" s="28"/>
      <c r="T750" s="21"/>
      <c r="U750" s="21"/>
      <c r="V750" s="21"/>
      <c r="W750" s="21"/>
      <c r="X750" s="21"/>
      <c r="Y750" s="21"/>
      <c r="Z750" s="21"/>
    </row>
    <row r="751" spans="1:26" ht="10.5" customHeight="1" x14ac:dyDescent="0.25">
      <c r="A751" s="21"/>
      <c r="B751" s="21"/>
      <c r="C751" s="21"/>
      <c r="D751" s="21"/>
      <c r="E751" s="21"/>
      <c r="F751" s="21"/>
      <c r="G751" s="21"/>
      <c r="H751" s="21"/>
      <c r="I751" s="21"/>
      <c r="J751" s="21"/>
      <c r="K751" s="21"/>
      <c r="L751" s="21"/>
      <c r="M751" s="21"/>
      <c r="N751" s="21"/>
      <c r="O751" s="21"/>
      <c r="P751" s="28"/>
      <c r="Q751" s="28"/>
      <c r="R751" s="28"/>
      <c r="S751" s="28"/>
      <c r="T751" s="21"/>
      <c r="U751" s="21"/>
      <c r="V751" s="21"/>
      <c r="W751" s="21"/>
      <c r="X751" s="21"/>
      <c r="Y751" s="21"/>
      <c r="Z751" s="21"/>
    </row>
    <row r="752" spans="1:26" ht="10.5" customHeight="1" x14ac:dyDescent="0.25">
      <c r="A752" s="21"/>
      <c r="B752" s="21"/>
      <c r="C752" s="21"/>
      <c r="D752" s="21"/>
      <c r="E752" s="21"/>
      <c r="F752" s="21"/>
      <c r="G752" s="21"/>
      <c r="H752" s="21"/>
      <c r="I752" s="21"/>
      <c r="J752" s="21"/>
      <c r="K752" s="21"/>
      <c r="L752" s="21"/>
      <c r="M752" s="21"/>
      <c r="N752" s="21"/>
      <c r="O752" s="21"/>
      <c r="P752" s="28"/>
      <c r="Q752" s="28"/>
      <c r="R752" s="28"/>
      <c r="S752" s="28"/>
      <c r="T752" s="21"/>
      <c r="U752" s="21"/>
      <c r="V752" s="21"/>
      <c r="W752" s="21"/>
      <c r="X752" s="21"/>
      <c r="Y752" s="21"/>
      <c r="Z752" s="21"/>
    </row>
    <row r="753" spans="1:26" ht="10.5" customHeight="1" x14ac:dyDescent="0.25">
      <c r="A753" s="21"/>
      <c r="B753" s="21"/>
      <c r="C753" s="21"/>
      <c r="D753" s="21"/>
      <c r="E753" s="21"/>
      <c r="F753" s="21"/>
      <c r="G753" s="21"/>
      <c r="H753" s="21"/>
      <c r="I753" s="21"/>
      <c r="J753" s="21"/>
      <c r="K753" s="21"/>
      <c r="L753" s="21"/>
      <c r="M753" s="21"/>
      <c r="N753" s="21"/>
      <c r="O753" s="21"/>
      <c r="P753" s="28"/>
      <c r="Q753" s="28"/>
      <c r="R753" s="28"/>
      <c r="S753" s="28"/>
      <c r="T753" s="21"/>
      <c r="U753" s="21"/>
      <c r="V753" s="21"/>
      <c r="W753" s="21"/>
      <c r="X753" s="21"/>
      <c r="Y753" s="21"/>
      <c r="Z753" s="21"/>
    </row>
    <row r="754" spans="1:26" ht="10.5" customHeight="1" x14ac:dyDescent="0.25">
      <c r="A754" s="21"/>
      <c r="B754" s="21"/>
      <c r="C754" s="21"/>
      <c r="D754" s="21"/>
      <c r="E754" s="21"/>
      <c r="F754" s="21"/>
      <c r="G754" s="21"/>
      <c r="H754" s="21"/>
      <c r="I754" s="21"/>
      <c r="J754" s="21"/>
      <c r="K754" s="21"/>
      <c r="L754" s="21"/>
      <c r="M754" s="21"/>
      <c r="N754" s="21"/>
      <c r="O754" s="21"/>
      <c r="P754" s="28"/>
      <c r="Q754" s="28"/>
      <c r="R754" s="28"/>
      <c r="S754" s="28"/>
      <c r="T754" s="21"/>
      <c r="U754" s="21"/>
      <c r="V754" s="21"/>
      <c r="W754" s="21"/>
      <c r="X754" s="21"/>
      <c r="Y754" s="21"/>
      <c r="Z754" s="21"/>
    </row>
    <row r="755" spans="1:26" ht="10.5" customHeight="1" x14ac:dyDescent="0.25">
      <c r="A755" s="21"/>
      <c r="B755" s="21"/>
      <c r="C755" s="21"/>
      <c r="D755" s="21"/>
      <c r="E755" s="21"/>
      <c r="F755" s="21"/>
      <c r="G755" s="21"/>
      <c r="H755" s="21"/>
      <c r="I755" s="21"/>
      <c r="J755" s="21"/>
      <c r="K755" s="21"/>
      <c r="L755" s="21"/>
      <c r="M755" s="21"/>
      <c r="N755" s="21"/>
      <c r="O755" s="21"/>
      <c r="P755" s="28"/>
      <c r="Q755" s="28"/>
      <c r="R755" s="28"/>
      <c r="S755" s="28"/>
      <c r="T755" s="21"/>
      <c r="U755" s="21"/>
      <c r="V755" s="21"/>
      <c r="W755" s="21"/>
      <c r="X755" s="21"/>
      <c r="Y755" s="21"/>
      <c r="Z755" s="21"/>
    </row>
    <row r="756" spans="1:26" ht="10.5" customHeight="1" x14ac:dyDescent="0.25">
      <c r="A756" s="21"/>
      <c r="B756" s="21"/>
      <c r="C756" s="21"/>
      <c r="D756" s="21"/>
      <c r="E756" s="21"/>
      <c r="F756" s="21"/>
      <c r="G756" s="21"/>
      <c r="H756" s="21"/>
      <c r="I756" s="21"/>
      <c r="J756" s="21"/>
      <c r="K756" s="21"/>
      <c r="L756" s="21"/>
      <c r="M756" s="21"/>
      <c r="N756" s="21"/>
      <c r="O756" s="21"/>
      <c r="P756" s="28"/>
      <c r="Q756" s="28"/>
      <c r="R756" s="28"/>
      <c r="S756" s="28"/>
      <c r="T756" s="21"/>
      <c r="U756" s="21"/>
      <c r="V756" s="21"/>
      <c r="W756" s="21"/>
      <c r="X756" s="21"/>
      <c r="Y756" s="21"/>
      <c r="Z756" s="21"/>
    </row>
    <row r="757" spans="1:26" ht="10.5" customHeight="1" x14ac:dyDescent="0.25">
      <c r="A757" s="21"/>
      <c r="B757" s="21"/>
      <c r="C757" s="21"/>
      <c r="D757" s="21"/>
      <c r="E757" s="21"/>
      <c r="F757" s="21"/>
      <c r="G757" s="21"/>
      <c r="H757" s="21"/>
      <c r="I757" s="21"/>
      <c r="J757" s="21"/>
      <c r="K757" s="21"/>
      <c r="L757" s="21"/>
      <c r="M757" s="21"/>
      <c r="N757" s="21"/>
      <c r="O757" s="21"/>
      <c r="P757" s="28"/>
      <c r="Q757" s="28"/>
      <c r="R757" s="28"/>
      <c r="S757" s="28"/>
      <c r="T757" s="21"/>
      <c r="U757" s="21"/>
      <c r="V757" s="21"/>
      <c r="W757" s="21"/>
      <c r="X757" s="21"/>
      <c r="Y757" s="21"/>
      <c r="Z757" s="21"/>
    </row>
    <row r="758" spans="1:26" ht="10.5" customHeight="1" x14ac:dyDescent="0.25">
      <c r="A758" s="21"/>
      <c r="B758" s="21"/>
      <c r="C758" s="21"/>
      <c r="D758" s="21"/>
      <c r="E758" s="21"/>
      <c r="F758" s="21"/>
      <c r="G758" s="21"/>
      <c r="H758" s="21"/>
      <c r="I758" s="21"/>
      <c r="J758" s="21"/>
      <c r="K758" s="21"/>
      <c r="L758" s="21"/>
      <c r="M758" s="21"/>
      <c r="N758" s="21"/>
      <c r="O758" s="21"/>
      <c r="P758" s="28"/>
      <c r="Q758" s="28"/>
      <c r="R758" s="28"/>
      <c r="S758" s="28"/>
      <c r="T758" s="21"/>
      <c r="U758" s="21"/>
      <c r="V758" s="21"/>
      <c r="W758" s="21"/>
      <c r="X758" s="21"/>
      <c r="Y758" s="21"/>
      <c r="Z758" s="21"/>
    </row>
    <row r="759" spans="1:26" ht="10.5" customHeight="1" x14ac:dyDescent="0.25">
      <c r="A759" s="21"/>
      <c r="B759" s="21"/>
      <c r="C759" s="21"/>
      <c r="D759" s="21"/>
      <c r="E759" s="21"/>
      <c r="F759" s="21"/>
      <c r="G759" s="21"/>
      <c r="H759" s="21"/>
      <c r="I759" s="21"/>
      <c r="J759" s="21"/>
      <c r="K759" s="21"/>
      <c r="L759" s="21"/>
      <c r="M759" s="21"/>
      <c r="N759" s="21"/>
      <c r="O759" s="21"/>
      <c r="P759" s="28"/>
      <c r="Q759" s="28"/>
      <c r="R759" s="28"/>
      <c r="S759" s="28"/>
      <c r="T759" s="21"/>
      <c r="U759" s="21"/>
      <c r="V759" s="21"/>
      <c r="W759" s="21"/>
      <c r="X759" s="21"/>
      <c r="Y759" s="21"/>
      <c r="Z759" s="21"/>
    </row>
    <row r="760" spans="1:26" ht="10.5" customHeight="1" x14ac:dyDescent="0.25">
      <c r="A760" s="21"/>
      <c r="B760" s="21"/>
      <c r="C760" s="21"/>
      <c r="D760" s="21"/>
      <c r="E760" s="21"/>
      <c r="F760" s="21"/>
      <c r="G760" s="21"/>
      <c r="H760" s="21"/>
      <c r="I760" s="21"/>
      <c r="J760" s="21"/>
      <c r="K760" s="21"/>
      <c r="L760" s="21"/>
      <c r="M760" s="21"/>
      <c r="N760" s="21"/>
      <c r="O760" s="21"/>
      <c r="P760" s="28"/>
      <c r="Q760" s="28"/>
      <c r="R760" s="28"/>
      <c r="S760" s="28"/>
      <c r="T760" s="21"/>
      <c r="U760" s="21"/>
      <c r="V760" s="21"/>
      <c r="W760" s="21"/>
      <c r="X760" s="21"/>
      <c r="Y760" s="21"/>
      <c r="Z760" s="21"/>
    </row>
    <row r="761" spans="1:26" ht="10.5" customHeight="1" x14ac:dyDescent="0.25">
      <c r="A761" s="21"/>
      <c r="B761" s="21"/>
      <c r="C761" s="21"/>
      <c r="D761" s="21"/>
      <c r="E761" s="21"/>
      <c r="F761" s="21"/>
      <c r="G761" s="21"/>
      <c r="H761" s="21"/>
      <c r="I761" s="21"/>
      <c r="J761" s="21"/>
      <c r="K761" s="21"/>
      <c r="L761" s="21"/>
      <c r="M761" s="21"/>
      <c r="N761" s="21"/>
      <c r="O761" s="21"/>
      <c r="P761" s="28"/>
      <c r="Q761" s="28"/>
      <c r="R761" s="28"/>
      <c r="S761" s="28"/>
      <c r="T761" s="21"/>
      <c r="U761" s="21"/>
      <c r="V761" s="21"/>
      <c r="W761" s="21"/>
      <c r="X761" s="21"/>
      <c r="Y761" s="21"/>
      <c r="Z761" s="21"/>
    </row>
    <row r="762" spans="1:26" ht="10.5" customHeight="1" x14ac:dyDescent="0.25">
      <c r="A762" s="21"/>
      <c r="B762" s="21"/>
      <c r="C762" s="21"/>
      <c r="D762" s="21"/>
      <c r="E762" s="21"/>
      <c r="F762" s="21"/>
      <c r="G762" s="21"/>
      <c r="H762" s="21"/>
      <c r="I762" s="21"/>
      <c r="J762" s="21"/>
      <c r="K762" s="21"/>
      <c r="L762" s="21"/>
      <c r="M762" s="21"/>
      <c r="N762" s="21"/>
      <c r="O762" s="21"/>
      <c r="P762" s="28"/>
      <c r="Q762" s="28"/>
      <c r="R762" s="28"/>
      <c r="S762" s="28"/>
      <c r="T762" s="21"/>
      <c r="U762" s="21"/>
      <c r="V762" s="21"/>
      <c r="W762" s="21"/>
      <c r="X762" s="21"/>
      <c r="Y762" s="21"/>
      <c r="Z762" s="21"/>
    </row>
    <row r="763" spans="1:26" ht="10.5" customHeight="1" x14ac:dyDescent="0.25">
      <c r="A763" s="21"/>
      <c r="B763" s="21"/>
      <c r="C763" s="21"/>
      <c r="D763" s="21"/>
      <c r="E763" s="21"/>
      <c r="F763" s="21"/>
      <c r="G763" s="21"/>
      <c r="H763" s="21"/>
      <c r="I763" s="21"/>
      <c r="J763" s="21"/>
      <c r="K763" s="21"/>
      <c r="L763" s="21"/>
      <c r="M763" s="21"/>
      <c r="N763" s="21"/>
      <c r="O763" s="21"/>
      <c r="P763" s="28"/>
      <c r="Q763" s="28"/>
      <c r="R763" s="28"/>
      <c r="S763" s="28"/>
      <c r="T763" s="21"/>
      <c r="U763" s="21"/>
      <c r="V763" s="21"/>
      <c r="W763" s="21"/>
      <c r="X763" s="21"/>
      <c r="Y763" s="21"/>
      <c r="Z763" s="21"/>
    </row>
    <row r="764" spans="1:26" ht="10.5" customHeight="1" x14ac:dyDescent="0.25">
      <c r="A764" s="21"/>
      <c r="B764" s="21"/>
      <c r="C764" s="21"/>
      <c r="D764" s="21"/>
      <c r="E764" s="21"/>
      <c r="F764" s="21"/>
      <c r="G764" s="21"/>
      <c r="H764" s="21"/>
      <c r="I764" s="21"/>
      <c r="J764" s="21"/>
      <c r="K764" s="21"/>
      <c r="L764" s="21"/>
      <c r="M764" s="21"/>
      <c r="N764" s="21"/>
      <c r="O764" s="21"/>
      <c r="P764" s="28"/>
      <c r="Q764" s="28"/>
      <c r="R764" s="28"/>
      <c r="S764" s="28"/>
      <c r="T764" s="21"/>
      <c r="U764" s="21"/>
      <c r="V764" s="21"/>
      <c r="W764" s="21"/>
      <c r="X764" s="21"/>
      <c r="Y764" s="21"/>
      <c r="Z764" s="21"/>
    </row>
    <row r="765" spans="1:26" ht="10.5" customHeight="1" x14ac:dyDescent="0.25">
      <c r="A765" s="21"/>
      <c r="B765" s="21"/>
      <c r="C765" s="21"/>
      <c r="D765" s="21"/>
      <c r="E765" s="21"/>
      <c r="F765" s="21"/>
      <c r="G765" s="21"/>
      <c r="H765" s="21"/>
      <c r="I765" s="21"/>
      <c r="J765" s="21"/>
      <c r="K765" s="21"/>
      <c r="L765" s="21"/>
      <c r="M765" s="21"/>
      <c r="N765" s="21"/>
      <c r="O765" s="21"/>
      <c r="P765" s="28"/>
      <c r="Q765" s="28"/>
      <c r="R765" s="28"/>
      <c r="S765" s="28"/>
      <c r="T765" s="21"/>
      <c r="U765" s="21"/>
      <c r="V765" s="21"/>
      <c r="W765" s="21"/>
      <c r="X765" s="21"/>
      <c r="Y765" s="21"/>
      <c r="Z765" s="21"/>
    </row>
    <row r="766" spans="1:26" ht="10.5" customHeight="1" x14ac:dyDescent="0.25">
      <c r="A766" s="21"/>
      <c r="B766" s="21"/>
      <c r="C766" s="21"/>
      <c r="D766" s="21"/>
      <c r="E766" s="21"/>
      <c r="F766" s="21"/>
      <c r="G766" s="21"/>
      <c r="H766" s="21"/>
      <c r="I766" s="21"/>
      <c r="J766" s="21"/>
      <c r="K766" s="21"/>
      <c r="L766" s="21"/>
      <c r="M766" s="21"/>
      <c r="N766" s="21"/>
      <c r="O766" s="21"/>
      <c r="P766" s="28"/>
      <c r="Q766" s="28"/>
      <c r="R766" s="28"/>
      <c r="S766" s="28"/>
      <c r="T766" s="21"/>
      <c r="U766" s="21"/>
      <c r="V766" s="21"/>
      <c r="W766" s="21"/>
      <c r="X766" s="21"/>
      <c r="Y766" s="21"/>
      <c r="Z766" s="21"/>
    </row>
    <row r="767" spans="1:26" ht="10.5" customHeight="1" x14ac:dyDescent="0.25">
      <c r="A767" s="21"/>
      <c r="B767" s="21"/>
      <c r="C767" s="21"/>
      <c r="D767" s="21"/>
      <c r="E767" s="21"/>
      <c r="F767" s="21"/>
      <c r="G767" s="21"/>
      <c r="H767" s="21"/>
      <c r="I767" s="21"/>
      <c r="J767" s="21"/>
      <c r="K767" s="21"/>
      <c r="L767" s="21"/>
      <c r="M767" s="21"/>
      <c r="N767" s="21"/>
      <c r="O767" s="21"/>
      <c r="P767" s="28"/>
      <c r="Q767" s="28"/>
      <c r="R767" s="28"/>
      <c r="S767" s="28"/>
      <c r="T767" s="21"/>
      <c r="U767" s="21"/>
      <c r="V767" s="21"/>
      <c r="W767" s="21"/>
      <c r="X767" s="21"/>
      <c r="Y767" s="21"/>
      <c r="Z767" s="21"/>
    </row>
    <row r="768" spans="1:26" ht="10.5" customHeight="1" x14ac:dyDescent="0.25">
      <c r="A768" s="21"/>
      <c r="B768" s="21"/>
      <c r="C768" s="21"/>
      <c r="D768" s="21"/>
      <c r="E768" s="21"/>
      <c r="F768" s="21"/>
      <c r="G768" s="21"/>
      <c r="H768" s="21"/>
      <c r="I768" s="21"/>
      <c r="J768" s="21"/>
      <c r="K768" s="21"/>
      <c r="L768" s="21"/>
      <c r="M768" s="21"/>
      <c r="N768" s="21"/>
      <c r="O768" s="21"/>
      <c r="P768" s="28"/>
      <c r="Q768" s="28"/>
      <c r="R768" s="28"/>
      <c r="S768" s="28"/>
      <c r="T768" s="21"/>
      <c r="U768" s="21"/>
      <c r="V768" s="21"/>
      <c r="W768" s="21"/>
      <c r="X768" s="21"/>
      <c r="Y768" s="21"/>
      <c r="Z768" s="21"/>
    </row>
    <row r="769" spans="1:26" ht="10.5" customHeight="1" x14ac:dyDescent="0.25">
      <c r="A769" s="21"/>
      <c r="B769" s="21"/>
      <c r="C769" s="21"/>
      <c r="D769" s="21"/>
      <c r="E769" s="21"/>
      <c r="F769" s="21"/>
      <c r="G769" s="21"/>
      <c r="H769" s="21"/>
      <c r="I769" s="21"/>
      <c r="J769" s="21"/>
      <c r="K769" s="21"/>
      <c r="L769" s="21"/>
      <c r="M769" s="21"/>
      <c r="N769" s="21"/>
      <c r="O769" s="21"/>
      <c r="P769" s="28"/>
      <c r="Q769" s="28"/>
      <c r="R769" s="28"/>
      <c r="S769" s="28"/>
      <c r="T769" s="21"/>
      <c r="U769" s="21"/>
      <c r="V769" s="21"/>
      <c r="W769" s="21"/>
      <c r="X769" s="21"/>
      <c r="Y769" s="21"/>
      <c r="Z769" s="21"/>
    </row>
    <row r="770" spans="1:26" ht="10.5" customHeight="1" x14ac:dyDescent="0.25">
      <c r="A770" s="21"/>
      <c r="B770" s="21"/>
      <c r="C770" s="21"/>
      <c r="D770" s="21"/>
      <c r="E770" s="21"/>
      <c r="F770" s="21"/>
      <c r="G770" s="21"/>
      <c r="H770" s="21"/>
      <c r="I770" s="21"/>
      <c r="J770" s="21"/>
      <c r="K770" s="21"/>
      <c r="L770" s="21"/>
      <c r="M770" s="21"/>
      <c r="N770" s="21"/>
      <c r="O770" s="21"/>
      <c r="P770" s="28"/>
      <c r="Q770" s="28"/>
      <c r="R770" s="28"/>
      <c r="S770" s="28"/>
      <c r="T770" s="21"/>
      <c r="U770" s="21"/>
      <c r="V770" s="21"/>
      <c r="W770" s="21"/>
      <c r="X770" s="21"/>
      <c r="Y770" s="21"/>
      <c r="Z770" s="21"/>
    </row>
    <row r="771" spans="1:26" ht="10.5" customHeight="1" x14ac:dyDescent="0.25">
      <c r="A771" s="21"/>
      <c r="B771" s="21"/>
      <c r="C771" s="21"/>
      <c r="D771" s="21"/>
      <c r="E771" s="21"/>
      <c r="F771" s="21"/>
      <c r="G771" s="21"/>
      <c r="H771" s="21"/>
      <c r="I771" s="21"/>
      <c r="J771" s="21"/>
      <c r="K771" s="21"/>
      <c r="L771" s="21"/>
      <c r="M771" s="21"/>
      <c r="N771" s="21"/>
      <c r="O771" s="21"/>
      <c r="P771" s="28"/>
      <c r="Q771" s="28"/>
      <c r="R771" s="28"/>
      <c r="S771" s="28"/>
      <c r="T771" s="21"/>
      <c r="U771" s="21"/>
      <c r="V771" s="21"/>
      <c r="W771" s="21"/>
      <c r="X771" s="21"/>
      <c r="Y771" s="21"/>
      <c r="Z771" s="21"/>
    </row>
    <row r="772" spans="1:26" ht="10.5" customHeight="1" x14ac:dyDescent="0.25">
      <c r="A772" s="21"/>
      <c r="B772" s="21"/>
      <c r="C772" s="21"/>
      <c r="D772" s="21"/>
      <c r="E772" s="21"/>
      <c r="F772" s="21"/>
      <c r="G772" s="21"/>
      <c r="H772" s="21"/>
      <c r="I772" s="21"/>
      <c r="J772" s="21"/>
      <c r="K772" s="21"/>
      <c r="L772" s="21"/>
      <c r="M772" s="21"/>
      <c r="N772" s="21"/>
      <c r="O772" s="21"/>
      <c r="P772" s="28"/>
      <c r="Q772" s="28"/>
      <c r="R772" s="28"/>
      <c r="S772" s="28"/>
      <c r="T772" s="21"/>
      <c r="U772" s="21"/>
      <c r="V772" s="21"/>
      <c r="W772" s="21"/>
      <c r="X772" s="21"/>
      <c r="Y772" s="21"/>
      <c r="Z772" s="21"/>
    </row>
    <row r="773" spans="1:26" ht="10.5" customHeight="1" x14ac:dyDescent="0.25">
      <c r="A773" s="21"/>
      <c r="B773" s="21"/>
      <c r="C773" s="21"/>
      <c r="D773" s="21"/>
      <c r="E773" s="21"/>
      <c r="F773" s="21"/>
      <c r="G773" s="21"/>
      <c r="H773" s="21"/>
      <c r="I773" s="21"/>
      <c r="J773" s="21"/>
      <c r="K773" s="21"/>
      <c r="L773" s="21"/>
      <c r="M773" s="21"/>
      <c r="N773" s="21"/>
      <c r="O773" s="21"/>
      <c r="P773" s="28"/>
      <c r="Q773" s="28"/>
      <c r="R773" s="28"/>
      <c r="S773" s="28"/>
      <c r="T773" s="21"/>
      <c r="U773" s="21"/>
      <c r="V773" s="21"/>
      <c r="W773" s="21"/>
      <c r="X773" s="21"/>
      <c r="Y773" s="21"/>
      <c r="Z773" s="21"/>
    </row>
    <row r="774" spans="1:26" ht="10.5" customHeight="1" x14ac:dyDescent="0.25">
      <c r="A774" s="21"/>
      <c r="B774" s="21"/>
      <c r="C774" s="21"/>
      <c r="D774" s="21"/>
      <c r="E774" s="21"/>
      <c r="F774" s="21"/>
      <c r="G774" s="21"/>
      <c r="H774" s="21"/>
      <c r="I774" s="21"/>
      <c r="J774" s="21"/>
      <c r="K774" s="21"/>
      <c r="L774" s="21"/>
      <c r="M774" s="21"/>
      <c r="N774" s="21"/>
      <c r="O774" s="21"/>
      <c r="P774" s="28"/>
      <c r="Q774" s="28"/>
      <c r="R774" s="28"/>
      <c r="S774" s="28"/>
      <c r="T774" s="21"/>
      <c r="U774" s="21"/>
      <c r="V774" s="21"/>
      <c r="W774" s="21"/>
      <c r="X774" s="21"/>
      <c r="Y774" s="21"/>
      <c r="Z774" s="21"/>
    </row>
    <row r="775" spans="1:26" ht="10.5" customHeight="1" x14ac:dyDescent="0.25">
      <c r="A775" s="21"/>
      <c r="B775" s="21"/>
      <c r="C775" s="21"/>
      <c r="D775" s="21"/>
      <c r="E775" s="21"/>
      <c r="F775" s="21"/>
      <c r="G775" s="21"/>
      <c r="H775" s="21"/>
      <c r="I775" s="21"/>
      <c r="J775" s="21"/>
      <c r="K775" s="21"/>
      <c r="L775" s="21"/>
      <c r="M775" s="21"/>
      <c r="N775" s="21"/>
      <c r="O775" s="21"/>
      <c r="P775" s="28"/>
      <c r="Q775" s="28"/>
      <c r="R775" s="28"/>
      <c r="S775" s="28"/>
      <c r="T775" s="21"/>
      <c r="U775" s="21"/>
      <c r="V775" s="21"/>
      <c r="W775" s="21"/>
      <c r="X775" s="21"/>
      <c r="Y775" s="21"/>
      <c r="Z775" s="21"/>
    </row>
    <row r="776" spans="1:26" ht="10.5" customHeight="1" x14ac:dyDescent="0.25">
      <c r="A776" s="21"/>
      <c r="B776" s="21"/>
      <c r="C776" s="21"/>
      <c r="D776" s="21"/>
      <c r="E776" s="21"/>
      <c r="F776" s="21"/>
      <c r="G776" s="21"/>
      <c r="H776" s="21"/>
      <c r="I776" s="21"/>
      <c r="J776" s="21"/>
      <c r="K776" s="21"/>
      <c r="L776" s="21"/>
      <c r="M776" s="21"/>
      <c r="N776" s="21"/>
      <c r="O776" s="21"/>
      <c r="P776" s="28"/>
      <c r="Q776" s="28"/>
      <c r="R776" s="28"/>
      <c r="S776" s="28"/>
      <c r="T776" s="21"/>
      <c r="U776" s="21"/>
      <c r="V776" s="21"/>
      <c r="W776" s="21"/>
      <c r="X776" s="21"/>
      <c r="Y776" s="21"/>
      <c r="Z776" s="21"/>
    </row>
    <row r="777" spans="1:26" ht="10.5" customHeight="1" x14ac:dyDescent="0.25">
      <c r="A777" s="21"/>
      <c r="B777" s="21"/>
      <c r="C777" s="21"/>
      <c r="D777" s="21"/>
      <c r="E777" s="21"/>
      <c r="F777" s="21"/>
      <c r="G777" s="21"/>
      <c r="H777" s="21"/>
      <c r="I777" s="21"/>
      <c r="J777" s="21"/>
      <c r="K777" s="21"/>
      <c r="L777" s="21"/>
      <c r="M777" s="21"/>
      <c r="N777" s="21"/>
      <c r="O777" s="21"/>
      <c r="P777" s="28"/>
      <c r="Q777" s="28"/>
      <c r="R777" s="28"/>
      <c r="S777" s="28"/>
      <c r="T777" s="21"/>
      <c r="U777" s="21"/>
      <c r="V777" s="21"/>
      <c r="W777" s="21"/>
      <c r="X777" s="21"/>
      <c r="Y777" s="21"/>
      <c r="Z777" s="21"/>
    </row>
    <row r="778" spans="1:26" ht="10.5" customHeight="1" x14ac:dyDescent="0.25">
      <c r="A778" s="21"/>
      <c r="B778" s="21"/>
      <c r="C778" s="21"/>
      <c r="D778" s="21"/>
      <c r="E778" s="21"/>
      <c r="F778" s="21"/>
      <c r="G778" s="21"/>
      <c r="H778" s="21"/>
      <c r="I778" s="21"/>
      <c r="J778" s="21"/>
      <c r="K778" s="21"/>
      <c r="L778" s="21"/>
      <c r="M778" s="21"/>
      <c r="N778" s="21"/>
      <c r="O778" s="21"/>
      <c r="P778" s="28"/>
      <c r="Q778" s="28"/>
      <c r="R778" s="28"/>
      <c r="S778" s="28"/>
      <c r="T778" s="21"/>
      <c r="U778" s="21"/>
      <c r="V778" s="21"/>
      <c r="W778" s="21"/>
      <c r="X778" s="21"/>
      <c r="Y778" s="21"/>
      <c r="Z778" s="21"/>
    </row>
    <row r="779" spans="1:26" ht="10.5" customHeight="1" x14ac:dyDescent="0.25">
      <c r="A779" s="21"/>
      <c r="B779" s="21"/>
      <c r="C779" s="21"/>
      <c r="D779" s="21"/>
      <c r="E779" s="21"/>
      <c r="F779" s="21"/>
      <c r="G779" s="21"/>
      <c r="H779" s="21"/>
      <c r="I779" s="21"/>
      <c r="J779" s="21"/>
      <c r="K779" s="21"/>
      <c r="L779" s="21"/>
      <c r="M779" s="21"/>
      <c r="N779" s="21"/>
      <c r="O779" s="21"/>
      <c r="P779" s="28"/>
      <c r="Q779" s="28"/>
      <c r="R779" s="28"/>
      <c r="S779" s="28"/>
      <c r="T779" s="21"/>
      <c r="U779" s="21"/>
      <c r="V779" s="21"/>
      <c r="W779" s="21"/>
      <c r="X779" s="21"/>
      <c r="Y779" s="21"/>
      <c r="Z779" s="21"/>
    </row>
    <row r="780" spans="1:26" ht="10.5" customHeight="1" x14ac:dyDescent="0.25">
      <c r="A780" s="21"/>
      <c r="B780" s="21"/>
      <c r="C780" s="21"/>
      <c r="D780" s="21"/>
      <c r="E780" s="21"/>
      <c r="F780" s="21"/>
      <c r="G780" s="21"/>
      <c r="H780" s="21"/>
      <c r="I780" s="21"/>
      <c r="J780" s="21"/>
      <c r="K780" s="21"/>
      <c r="L780" s="21"/>
      <c r="M780" s="21"/>
      <c r="N780" s="21"/>
      <c r="O780" s="21"/>
      <c r="P780" s="28"/>
      <c r="Q780" s="28"/>
      <c r="R780" s="28"/>
      <c r="S780" s="28"/>
      <c r="T780" s="21"/>
      <c r="U780" s="21"/>
      <c r="V780" s="21"/>
      <c r="W780" s="21"/>
      <c r="X780" s="21"/>
      <c r="Y780" s="21"/>
      <c r="Z780" s="21"/>
    </row>
    <row r="781" spans="1:26" ht="10.5" customHeight="1" x14ac:dyDescent="0.25">
      <c r="A781" s="21"/>
      <c r="B781" s="21"/>
      <c r="C781" s="21"/>
      <c r="D781" s="21"/>
      <c r="E781" s="21"/>
      <c r="F781" s="21"/>
      <c r="G781" s="21"/>
      <c r="H781" s="21"/>
      <c r="I781" s="21"/>
      <c r="J781" s="21"/>
      <c r="K781" s="21"/>
      <c r="L781" s="21"/>
      <c r="M781" s="21"/>
      <c r="N781" s="21"/>
      <c r="O781" s="21"/>
      <c r="P781" s="28"/>
      <c r="Q781" s="28"/>
      <c r="R781" s="28"/>
      <c r="S781" s="28"/>
      <c r="T781" s="21"/>
      <c r="U781" s="21"/>
      <c r="V781" s="21"/>
      <c r="W781" s="21"/>
      <c r="X781" s="21"/>
      <c r="Y781" s="21"/>
      <c r="Z781" s="21"/>
    </row>
    <row r="782" spans="1:26" ht="10.5" customHeight="1" x14ac:dyDescent="0.25">
      <c r="A782" s="21"/>
      <c r="B782" s="21"/>
      <c r="C782" s="21"/>
      <c r="D782" s="21"/>
      <c r="E782" s="21"/>
      <c r="F782" s="21"/>
      <c r="G782" s="21"/>
      <c r="H782" s="21"/>
      <c r="I782" s="21"/>
      <c r="J782" s="21"/>
      <c r="K782" s="21"/>
      <c r="L782" s="21"/>
      <c r="M782" s="21"/>
      <c r="N782" s="21"/>
      <c r="O782" s="21"/>
      <c r="P782" s="28"/>
      <c r="Q782" s="28"/>
      <c r="R782" s="28"/>
      <c r="S782" s="28"/>
      <c r="T782" s="21"/>
      <c r="U782" s="21"/>
      <c r="V782" s="21"/>
      <c r="W782" s="21"/>
      <c r="X782" s="21"/>
      <c r="Y782" s="21"/>
      <c r="Z782" s="21"/>
    </row>
    <row r="783" spans="1:26" ht="10.5" customHeight="1" x14ac:dyDescent="0.25">
      <c r="A783" s="21"/>
      <c r="B783" s="21"/>
      <c r="C783" s="21"/>
      <c r="D783" s="21"/>
      <c r="E783" s="21"/>
      <c r="F783" s="21"/>
      <c r="G783" s="21"/>
      <c r="H783" s="21"/>
      <c r="I783" s="21"/>
      <c r="J783" s="21"/>
      <c r="K783" s="21"/>
      <c r="L783" s="21"/>
      <c r="M783" s="21"/>
      <c r="N783" s="21"/>
      <c r="O783" s="21"/>
      <c r="P783" s="28"/>
      <c r="Q783" s="28"/>
      <c r="R783" s="28"/>
      <c r="S783" s="28"/>
      <c r="T783" s="21"/>
      <c r="U783" s="21"/>
      <c r="V783" s="21"/>
      <c r="W783" s="21"/>
      <c r="X783" s="21"/>
      <c r="Y783" s="21"/>
      <c r="Z783" s="21"/>
    </row>
    <row r="784" spans="1:26" ht="10.5" customHeight="1" x14ac:dyDescent="0.25">
      <c r="A784" s="21"/>
      <c r="B784" s="21"/>
      <c r="C784" s="21"/>
      <c r="D784" s="21"/>
      <c r="E784" s="21"/>
      <c r="F784" s="21"/>
      <c r="G784" s="21"/>
      <c r="H784" s="21"/>
      <c r="I784" s="21"/>
      <c r="J784" s="21"/>
      <c r="K784" s="21"/>
      <c r="L784" s="21"/>
      <c r="M784" s="21"/>
      <c r="N784" s="21"/>
      <c r="O784" s="21"/>
      <c r="P784" s="28"/>
      <c r="Q784" s="28"/>
      <c r="R784" s="28"/>
      <c r="S784" s="28"/>
      <c r="T784" s="21"/>
      <c r="U784" s="21"/>
      <c r="V784" s="21"/>
      <c r="W784" s="21"/>
      <c r="X784" s="21"/>
      <c r="Y784" s="21"/>
      <c r="Z784" s="21"/>
    </row>
    <row r="785" spans="1:26" ht="10.5" customHeight="1" x14ac:dyDescent="0.25">
      <c r="A785" s="21"/>
      <c r="B785" s="21"/>
      <c r="C785" s="21"/>
      <c r="D785" s="21"/>
      <c r="E785" s="21"/>
      <c r="F785" s="21"/>
      <c r="G785" s="21"/>
      <c r="H785" s="21"/>
      <c r="I785" s="21"/>
      <c r="J785" s="21"/>
      <c r="K785" s="21"/>
      <c r="L785" s="21"/>
      <c r="M785" s="21"/>
      <c r="N785" s="21"/>
      <c r="O785" s="21"/>
      <c r="P785" s="28"/>
      <c r="Q785" s="28"/>
      <c r="R785" s="28"/>
      <c r="S785" s="28"/>
      <c r="T785" s="21"/>
      <c r="U785" s="21"/>
      <c r="V785" s="21"/>
      <c r="W785" s="21"/>
      <c r="X785" s="21"/>
      <c r="Y785" s="21"/>
      <c r="Z785" s="21"/>
    </row>
    <row r="786" spans="1:26" ht="10.5" customHeight="1" x14ac:dyDescent="0.25">
      <c r="A786" s="21"/>
      <c r="B786" s="21"/>
      <c r="C786" s="21"/>
      <c r="D786" s="21"/>
      <c r="E786" s="21"/>
      <c r="F786" s="21"/>
      <c r="G786" s="21"/>
      <c r="H786" s="21"/>
      <c r="I786" s="21"/>
      <c r="J786" s="21"/>
      <c r="K786" s="21"/>
      <c r="L786" s="21"/>
      <c r="M786" s="21"/>
      <c r="N786" s="21"/>
      <c r="O786" s="21"/>
      <c r="P786" s="28"/>
      <c r="Q786" s="28"/>
      <c r="R786" s="28"/>
      <c r="S786" s="28"/>
      <c r="T786" s="21"/>
      <c r="U786" s="21"/>
      <c r="V786" s="21"/>
      <c r="W786" s="21"/>
      <c r="X786" s="21"/>
      <c r="Y786" s="21"/>
      <c r="Z786" s="21"/>
    </row>
    <row r="787" spans="1:26" ht="10.5" customHeight="1" x14ac:dyDescent="0.25">
      <c r="A787" s="21"/>
      <c r="B787" s="21"/>
      <c r="C787" s="21"/>
      <c r="D787" s="21"/>
      <c r="E787" s="21"/>
      <c r="F787" s="21"/>
      <c r="G787" s="21"/>
      <c r="H787" s="21"/>
      <c r="I787" s="21"/>
      <c r="J787" s="21"/>
      <c r="K787" s="21"/>
      <c r="L787" s="21"/>
      <c r="M787" s="21"/>
      <c r="N787" s="21"/>
      <c r="O787" s="21"/>
      <c r="P787" s="28"/>
      <c r="Q787" s="28"/>
      <c r="R787" s="28"/>
      <c r="S787" s="28"/>
      <c r="T787" s="21"/>
      <c r="U787" s="21"/>
      <c r="V787" s="21"/>
      <c r="W787" s="21"/>
      <c r="X787" s="21"/>
      <c r="Y787" s="21"/>
      <c r="Z787" s="21"/>
    </row>
    <row r="788" spans="1:26" ht="10.5" customHeight="1" x14ac:dyDescent="0.25">
      <c r="A788" s="21"/>
      <c r="B788" s="21"/>
      <c r="C788" s="21"/>
      <c r="D788" s="21"/>
      <c r="E788" s="21"/>
      <c r="F788" s="21"/>
      <c r="G788" s="21"/>
      <c r="H788" s="21"/>
      <c r="I788" s="21"/>
      <c r="J788" s="21"/>
      <c r="K788" s="21"/>
      <c r="L788" s="21"/>
      <c r="M788" s="21"/>
      <c r="N788" s="21"/>
      <c r="O788" s="21"/>
      <c r="P788" s="28"/>
      <c r="Q788" s="28"/>
      <c r="R788" s="28"/>
      <c r="S788" s="28"/>
      <c r="T788" s="21"/>
      <c r="U788" s="21"/>
      <c r="V788" s="21"/>
      <c r="W788" s="21"/>
      <c r="X788" s="21"/>
      <c r="Y788" s="21"/>
      <c r="Z788" s="21"/>
    </row>
    <row r="789" spans="1:26" ht="10.5" customHeight="1" x14ac:dyDescent="0.25">
      <c r="A789" s="21"/>
      <c r="B789" s="21"/>
      <c r="C789" s="21"/>
      <c r="D789" s="21"/>
      <c r="E789" s="21"/>
      <c r="F789" s="21"/>
      <c r="G789" s="21"/>
      <c r="H789" s="21"/>
      <c r="I789" s="21"/>
      <c r="J789" s="21"/>
      <c r="K789" s="21"/>
      <c r="L789" s="21"/>
      <c r="M789" s="21"/>
      <c r="N789" s="21"/>
      <c r="O789" s="21"/>
      <c r="P789" s="28"/>
      <c r="Q789" s="28"/>
      <c r="R789" s="28"/>
      <c r="S789" s="28"/>
      <c r="T789" s="21"/>
      <c r="U789" s="21"/>
      <c r="V789" s="21"/>
      <c r="W789" s="21"/>
      <c r="X789" s="21"/>
      <c r="Y789" s="21"/>
      <c r="Z789" s="21"/>
    </row>
    <row r="790" spans="1:26" ht="10.5" customHeight="1" x14ac:dyDescent="0.25">
      <c r="A790" s="21"/>
      <c r="B790" s="21"/>
      <c r="C790" s="21"/>
      <c r="D790" s="21"/>
      <c r="E790" s="21"/>
      <c r="F790" s="21"/>
      <c r="G790" s="21"/>
      <c r="H790" s="21"/>
      <c r="I790" s="21"/>
      <c r="J790" s="21"/>
      <c r="K790" s="21"/>
      <c r="L790" s="21"/>
      <c r="M790" s="21"/>
      <c r="N790" s="21"/>
      <c r="O790" s="21"/>
      <c r="P790" s="28"/>
      <c r="Q790" s="28"/>
      <c r="R790" s="28"/>
      <c r="S790" s="28"/>
      <c r="T790" s="21"/>
      <c r="U790" s="21"/>
      <c r="V790" s="21"/>
      <c r="W790" s="21"/>
      <c r="X790" s="21"/>
      <c r="Y790" s="21"/>
      <c r="Z790" s="21"/>
    </row>
    <row r="791" spans="1:26" ht="10.5" customHeight="1" x14ac:dyDescent="0.25">
      <c r="A791" s="21"/>
      <c r="B791" s="21"/>
      <c r="C791" s="21"/>
      <c r="D791" s="21"/>
      <c r="E791" s="21"/>
      <c r="F791" s="21"/>
      <c r="G791" s="21"/>
      <c r="H791" s="21"/>
      <c r="I791" s="21"/>
      <c r="J791" s="21"/>
      <c r="K791" s="21"/>
      <c r="L791" s="21"/>
      <c r="M791" s="21"/>
      <c r="N791" s="21"/>
      <c r="O791" s="21"/>
      <c r="P791" s="28"/>
      <c r="Q791" s="28"/>
      <c r="R791" s="28"/>
      <c r="S791" s="28"/>
      <c r="T791" s="21"/>
      <c r="U791" s="21"/>
      <c r="V791" s="21"/>
      <c r="W791" s="21"/>
      <c r="X791" s="21"/>
      <c r="Y791" s="21"/>
      <c r="Z791" s="21"/>
    </row>
    <row r="792" spans="1:26" ht="10.5" customHeight="1" x14ac:dyDescent="0.25">
      <c r="A792" s="21"/>
      <c r="B792" s="21"/>
      <c r="C792" s="21"/>
      <c r="D792" s="21"/>
      <c r="E792" s="21"/>
      <c r="F792" s="21"/>
      <c r="G792" s="21"/>
      <c r="H792" s="21"/>
      <c r="I792" s="21"/>
      <c r="J792" s="21"/>
      <c r="K792" s="21"/>
      <c r="L792" s="21"/>
      <c r="M792" s="21"/>
      <c r="N792" s="21"/>
      <c r="O792" s="21"/>
      <c r="P792" s="28"/>
      <c r="Q792" s="28"/>
      <c r="R792" s="28"/>
      <c r="S792" s="28"/>
      <c r="T792" s="21"/>
      <c r="U792" s="21"/>
      <c r="V792" s="21"/>
      <c r="W792" s="21"/>
      <c r="X792" s="21"/>
      <c r="Y792" s="21"/>
      <c r="Z792" s="21"/>
    </row>
    <row r="793" spans="1:26" ht="10.5" customHeight="1" x14ac:dyDescent="0.25">
      <c r="A793" s="21"/>
      <c r="B793" s="21"/>
      <c r="C793" s="21"/>
      <c r="D793" s="21"/>
      <c r="E793" s="21"/>
      <c r="F793" s="21"/>
      <c r="G793" s="21"/>
      <c r="H793" s="21"/>
      <c r="I793" s="21"/>
      <c r="J793" s="21"/>
      <c r="K793" s="21"/>
      <c r="L793" s="21"/>
      <c r="M793" s="21"/>
      <c r="N793" s="21"/>
      <c r="O793" s="21"/>
      <c r="P793" s="28"/>
      <c r="Q793" s="28"/>
      <c r="R793" s="28"/>
      <c r="S793" s="28"/>
      <c r="T793" s="21"/>
      <c r="U793" s="21"/>
      <c r="V793" s="21"/>
      <c r="W793" s="21"/>
      <c r="X793" s="21"/>
      <c r="Y793" s="21"/>
      <c r="Z793" s="21"/>
    </row>
    <row r="794" spans="1:26" ht="10.5" customHeight="1" x14ac:dyDescent="0.25">
      <c r="A794" s="21"/>
      <c r="B794" s="21"/>
      <c r="C794" s="21"/>
      <c r="D794" s="21"/>
      <c r="E794" s="21"/>
      <c r="F794" s="21"/>
      <c r="G794" s="21"/>
      <c r="H794" s="21"/>
      <c r="I794" s="21"/>
      <c r="J794" s="21"/>
      <c r="K794" s="21"/>
      <c r="L794" s="21"/>
      <c r="M794" s="21"/>
      <c r="N794" s="21"/>
      <c r="O794" s="21"/>
      <c r="P794" s="28"/>
      <c r="Q794" s="28"/>
      <c r="R794" s="28"/>
      <c r="S794" s="28"/>
      <c r="T794" s="21"/>
      <c r="U794" s="21"/>
      <c r="V794" s="21"/>
      <c r="W794" s="21"/>
      <c r="X794" s="21"/>
      <c r="Y794" s="21"/>
      <c r="Z794" s="21"/>
    </row>
    <row r="795" spans="1:26" ht="10.5" customHeight="1" x14ac:dyDescent="0.25">
      <c r="A795" s="21"/>
      <c r="B795" s="21"/>
      <c r="C795" s="21"/>
      <c r="D795" s="21"/>
      <c r="E795" s="21"/>
      <c r="F795" s="21"/>
      <c r="G795" s="21"/>
      <c r="H795" s="21"/>
      <c r="I795" s="21"/>
      <c r="J795" s="21"/>
      <c r="K795" s="21"/>
      <c r="L795" s="21"/>
      <c r="M795" s="21"/>
      <c r="N795" s="21"/>
      <c r="O795" s="21"/>
      <c r="P795" s="28"/>
      <c r="Q795" s="28"/>
      <c r="R795" s="28"/>
      <c r="S795" s="28"/>
      <c r="T795" s="21"/>
      <c r="U795" s="21"/>
      <c r="V795" s="21"/>
      <c r="W795" s="21"/>
      <c r="X795" s="21"/>
      <c r="Y795" s="21"/>
      <c r="Z795" s="21"/>
    </row>
    <row r="796" spans="1:26" ht="10.5" customHeight="1" x14ac:dyDescent="0.25">
      <c r="A796" s="21"/>
      <c r="B796" s="21"/>
      <c r="C796" s="21"/>
      <c r="D796" s="21"/>
      <c r="E796" s="21"/>
      <c r="F796" s="21"/>
      <c r="G796" s="21"/>
      <c r="H796" s="21"/>
      <c r="I796" s="21"/>
      <c r="J796" s="21"/>
      <c r="K796" s="21"/>
      <c r="L796" s="21"/>
      <c r="M796" s="21"/>
      <c r="N796" s="21"/>
      <c r="O796" s="21"/>
      <c r="P796" s="28"/>
      <c r="Q796" s="28"/>
      <c r="R796" s="28"/>
      <c r="S796" s="28"/>
      <c r="T796" s="21"/>
      <c r="U796" s="21"/>
      <c r="V796" s="21"/>
      <c r="W796" s="21"/>
      <c r="X796" s="21"/>
      <c r="Y796" s="21"/>
      <c r="Z796" s="21"/>
    </row>
    <row r="797" spans="1:26" ht="10.5" customHeight="1" x14ac:dyDescent="0.25">
      <c r="A797" s="21"/>
      <c r="B797" s="21"/>
      <c r="C797" s="21"/>
      <c r="D797" s="21"/>
      <c r="E797" s="21"/>
      <c r="F797" s="21"/>
      <c r="G797" s="21"/>
      <c r="H797" s="21"/>
      <c r="I797" s="21"/>
      <c r="J797" s="21"/>
      <c r="K797" s="21"/>
      <c r="L797" s="21"/>
      <c r="M797" s="21"/>
      <c r="N797" s="21"/>
      <c r="O797" s="21"/>
      <c r="P797" s="28"/>
      <c r="Q797" s="28"/>
      <c r="R797" s="28"/>
      <c r="S797" s="28"/>
      <c r="T797" s="21"/>
      <c r="U797" s="21"/>
      <c r="V797" s="21"/>
      <c r="W797" s="21"/>
      <c r="X797" s="21"/>
      <c r="Y797" s="21"/>
      <c r="Z797" s="21"/>
    </row>
    <row r="798" spans="1:26" ht="10.5" customHeight="1" x14ac:dyDescent="0.25">
      <c r="A798" s="21"/>
      <c r="B798" s="21"/>
      <c r="C798" s="21"/>
      <c r="D798" s="21"/>
      <c r="E798" s="21"/>
      <c r="F798" s="21"/>
      <c r="G798" s="21"/>
      <c r="H798" s="21"/>
      <c r="I798" s="21"/>
      <c r="J798" s="21"/>
      <c r="K798" s="21"/>
      <c r="L798" s="21"/>
      <c r="M798" s="21"/>
      <c r="N798" s="21"/>
      <c r="O798" s="21"/>
      <c r="P798" s="28"/>
      <c r="Q798" s="28"/>
      <c r="R798" s="28"/>
      <c r="S798" s="28"/>
      <c r="T798" s="21"/>
      <c r="U798" s="21"/>
      <c r="V798" s="21"/>
      <c r="W798" s="21"/>
      <c r="X798" s="21"/>
      <c r="Y798" s="21"/>
      <c r="Z798" s="21"/>
    </row>
    <row r="799" spans="1:26" ht="10.5" customHeight="1" x14ac:dyDescent="0.25">
      <c r="A799" s="21"/>
      <c r="B799" s="21"/>
      <c r="C799" s="21"/>
      <c r="D799" s="21"/>
      <c r="E799" s="21"/>
      <c r="F799" s="21"/>
      <c r="G799" s="21"/>
      <c r="H799" s="21"/>
      <c r="I799" s="21"/>
      <c r="J799" s="21"/>
      <c r="K799" s="21"/>
      <c r="L799" s="21"/>
      <c r="M799" s="21"/>
      <c r="N799" s="21"/>
      <c r="O799" s="21"/>
      <c r="P799" s="28"/>
      <c r="Q799" s="28"/>
      <c r="R799" s="28"/>
      <c r="S799" s="28"/>
      <c r="T799" s="21"/>
      <c r="U799" s="21"/>
      <c r="V799" s="21"/>
      <c r="W799" s="21"/>
      <c r="X799" s="21"/>
      <c r="Y799" s="21"/>
      <c r="Z799" s="21"/>
    </row>
    <row r="800" spans="1:26" ht="10.5" customHeight="1" x14ac:dyDescent="0.25">
      <c r="A800" s="21"/>
      <c r="B800" s="21"/>
      <c r="C800" s="21"/>
      <c r="D800" s="21"/>
      <c r="E800" s="21"/>
      <c r="F800" s="21"/>
      <c r="G800" s="21"/>
      <c r="H800" s="21"/>
      <c r="I800" s="21"/>
      <c r="J800" s="21"/>
      <c r="K800" s="21"/>
      <c r="L800" s="21"/>
      <c r="M800" s="21"/>
      <c r="N800" s="21"/>
      <c r="O800" s="21"/>
      <c r="P800" s="28"/>
      <c r="Q800" s="28"/>
      <c r="R800" s="28"/>
      <c r="S800" s="28"/>
      <c r="T800" s="21"/>
      <c r="U800" s="21"/>
      <c r="V800" s="21"/>
      <c r="W800" s="21"/>
      <c r="X800" s="21"/>
      <c r="Y800" s="21"/>
      <c r="Z800" s="21"/>
    </row>
    <row r="801" spans="1:26" ht="10.5" customHeight="1" x14ac:dyDescent="0.25">
      <c r="A801" s="21"/>
      <c r="B801" s="21"/>
      <c r="C801" s="21"/>
      <c r="D801" s="21"/>
      <c r="E801" s="21"/>
      <c r="F801" s="21"/>
      <c r="G801" s="21"/>
      <c r="H801" s="21"/>
      <c r="I801" s="21"/>
      <c r="J801" s="21"/>
      <c r="K801" s="21"/>
      <c r="L801" s="21"/>
      <c r="M801" s="21"/>
      <c r="N801" s="21"/>
      <c r="O801" s="21"/>
      <c r="P801" s="28"/>
      <c r="Q801" s="28"/>
      <c r="R801" s="28"/>
      <c r="S801" s="28"/>
      <c r="T801" s="21"/>
      <c r="U801" s="21"/>
      <c r="V801" s="21"/>
      <c r="W801" s="21"/>
      <c r="X801" s="21"/>
      <c r="Y801" s="21"/>
      <c r="Z801" s="21"/>
    </row>
    <row r="802" spans="1:26" ht="10.5" customHeight="1" x14ac:dyDescent="0.25">
      <c r="A802" s="21"/>
      <c r="B802" s="21"/>
      <c r="C802" s="21"/>
      <c r="D802" s="21"/>
      <c r="E802" s="21"/>
      <c r="F802" s="21"/>
      <c r="G802" s="21"/>
      <c r="H802" s="21"/>
      <c r="I802" s="21"/>
      <c r="J802" s="21"/>
      <c r="K802" s="21"/>
      <c r="L802" s="21"/>
      <c r="M802" s="21"/>
      <c r="N802" s="21"/>
      <c r="O802" s="21"/>
      <c r="P802" s="28"/>
      <c r="Q802" s="28"/>
      <c r="R802" s="28"/>
      <c r="S802" s="28"/>
      <c r="T802" s="21"/>
      <c r="U802" s="21"/>
      <c r="V802" s="21"/>
      <c r="W802" s="21"/>
      <c r="X802" s="21"/>
      <c r="Y802" s="21"/>
      <c r="Z802" s="21"/>
    </row>
    <row r="803" spans="1:26" ht="10.5" customHeight="1" x14ac:dyDescent="0.25">
      <c r="A803" s="21"/>
      <c r="B803" s="21"/>
      <c r="C803" s="21"/>
      <c r="D803" s="21"/>
      <c r="E803" s="21"/>
      <c r="F803" s="21"/>
      <c r="G803" s="21"/>
      <c r="H803" s="21"/>
      <c r="I803" s="21"/>
      <c r="J803" s="21"/>
      <c r="K803" s="21"/>
      <c r="L803" s="21"/>
      <c r="M803" s="21"/>
      <c r="N803" s="21"/>
      <c r="O803" s="21"/>
      <c r="P803" s="28"/>
      <c r="Q803" s="28"/>
      <c r="R803" s="28"/>
      <c r="S803" s="28"/>
      <c r="T803" s="21"/>
      <c r="U803" s="21"/>
      <c r="V803" s="21"/>
      <c r="W803" s="21"/>
      <c r="X803" s="21"/>
      <c r="Y803" s="21"/>
      <c r="Z803" s="21"/>
    </row>
    <row r="804" spans="1:26" ht="10.5" customHeight="1" x14ac:dyDescent="0.25">
      <c r="A804" s="21"/>
      <c r="B804" s="21"/>
      <c r="C804" s="21"/>
      <c r="D804" s="21"/>
      <c r="E804" s="21"/>
      <c r="F804" s="21"/>
      <c r="G804" s="21"/>
      <c r="H804" s="21"/>
      <c r="I804" s="21"/>
      <c r="J804" s="21"/>
      <c r="K804" s="21"/>
      <c r="L804" s="21"/>
      <c r="M804" s="21"/>
      <c r="N804" s="21"/>
      <c r="O804" s="21"/>
      <c r="P804" s="28"/>
      <c r="Q804" s="28"/>
      <c r="R804" s="28"/>
      <c r="S804" s="28"/>
      <c r="T804" s="21"/>
      <c r="U804" s="21"/>
      <c r="V804" s="21"/>
      <c r="W804" s="21"/>
      <c r="X804" s="21"/>
      <c r="Y804" s="21"/>
      <c r="Z804" s="21"/>
    </row>
    <row r="805" spans="1:26" ht="10.5" customHeight="1" x14ac:dyDescent="0.25">
      <c r="A805" s="21"/>
      <c r="B805" s="21"/>
      <c r="C805" s="21"/>
      <c r="D805" s="21"/>
      <c r="E805" s="21"/>
      <c r="F805" s="21"/>
      <c r="G805" s="21"/>
      <c r="H805" s="21"/>
      <c r="I805" s="21"/>
      <c r="J805" s="21"/>
      <c r="K805" s="21"/>
      <c r="L805" s="21"/>
      <c r="M805" s="21"/>
      <c r="N805" s="21"/>
      <c r="O805" s="21"/>
      <c r="P805" s="28"/>
      <c r="Q805" s="28"/>
      <c r="R805" s="28"/>
      <c r="S805" s="28"/>
      <c r="T805" s="21"/>
      <c r="U805" s="21"/>
      <c r="V805" s="21"/>
      <c r="W805" s="21"/>
      <c r="X805" s="21"/>
      <c r="Y805" s="21"/>
      <c r="Z805" s="21"/>
    </row>
    <row r="806" spans="1:26" ht="10.5" customHeight="1" x14ac:dyDescent="0.25">
      <c r="A806" s="21"/>
      <c r="B806" s="21"/>
      <c r="C806" s="21"/>
      <c r="D806" s="21"/>
      <c r="E806" s="21"/>
      <c r="F806" s="21"/>
      <c r="G806" s="21"/>
      <c r="H806" s="21"/>
      <c r="I806" s="21"/>
      <c r="J806" s="21"/>
      <c r="K806" s="21"/>
      <c r="L806" s="21"/>
      <c r="M806" s="21"/>
      <c r="N806" s="21"/>
      <c r="O806" s="21"/>
      <c r="P806" s="28"/>
      <c r="Q806" s="28"/>
      <c r="R806" s="28"/>
      <c r="S806" s="28"/>
      <c r="T806" s="21"/>
      <c r="U806" s="21"/>
      <c r="V806" s="21"/>
      <c r="W806" s="21"/>
      <c r="X806" s="21"/>
      <c r="Y806" s="21"/>
      <c r="Z806" s="21"/>
    </row>
    <row r="807" spans="1:26" ht="10.5" customHeight="1" x14ac:dyDescent="0.25">
      <c r="A807" s="21"/>
      <c r="B807" s="21"/>
      <c r="C807" s="21"/>
      <c r="D807" s="21"/>
      <c r="E807" s="21"/>
      <c r="F807" s="21"/>
      <c r="G807" s="21"/>
      <c r="H807" s="21"/>
      <c r="I807" s="21"/>
      <c r="J807" s="21"/>
      <c r="K807" s="21"/>
      <c r="L807" s="21"/>
      <c r="M807" s="21"/>
      <c r="N807" s="21"/>
      <c r="O807" s="21"/>
      <c r="P807" s="28"/>
      <c r="Q807" s="28"/>
      <c r="R807" s="28"/>
      <c r="S807" s="28"/>
      <c r="T807" s="21"/>
      <c r="U807" s="21"/>
      <c r="V807" s="21"/>
      <c r="W807" s="21"/>
      <c r="X807" s="21"/>
      <c r="Y807" s="21"/>
      <c r="Z807" s="21"/>
    </row>
    <row r="808" spans="1:26" ht="10.5" customHeight="1" x14ac:dyDescent="0.25">
      <c r="A808" s="21"/>
      <c r="B808" s="21"/>
      <c r="C808" s="21"/>
      <c r="D808" s="21"/>
      <c r="E808" s="21"/>
      <c r="F808" s="21"/>
      <c r="G808" s="21"/>
      <c r="H808" s="21"/>
      <c r="I808" s="21"/>
      <c r="J808" s="21"/>
      <c r="K808" s="21"/>
      <c r="L808" s="21"/>
      <c r="M808" s="21"/>
      <c r="N808" s="21"/>
      <c r="O808" s="21"/>
      <c r="P808" s="28"/>
      <c r="Q808" s="28"/>
      <c r="R808" s="28"/>
      <c r="S808" s="28"/>
      <c r="T808" s="21"/>
      <c r="U808" s="21"/>
      <c r="V808" s="21"/>
      <c r="W808" s="21"/>
      <c r="X808" s="21"/>
      <c r="Y808" s="21"/>
      <c r="Z808" s="21"/>
    </row>
    <row r="809" spans="1:26" ht="10.5" customHeight="1" x14ac:dyDescent="0.25">
      <c r="A809" s="21"/>
      <c r="B809" s="21"/>
      <c r="C809" s="21"/>
      <c r="D809" s="21"/>
      <c r="E809" s="21"/>
      <c r="F809" s="21"/>
      <c r="G809" s="21"/>
      <c r="H809" s="21"/>
      <c r="I809" s="21"/>
      <c r="J809" s="21"/>
      <c r="K809" s="21"/>
      <c r="L809" s="21"/>
      <c r="M809" s="21"/>
      <c r="N809" s="21"/>
      <c r="O809" s="21"/>
      <c r="P809" s="28"/>
      <c r="Q809" s="28"/>
      <c r="R809" s="28"/>
      <c r="S809" s="28"/>
      <c r="T809" s="21"/>
      <c r="U809" s="21"/>
      <c r="V809" s="21"/>
      <c r="W809" s="21"/>
      <c r="X809" s="21"/>
      <c r="Y809" s="21"/>
      <c r="Z809" s="21"/>
    </row>
    <row r="810" spans="1:26" ht="10.5" customHeight="1" x14ac:dyDescent="0.25">
      <c r="A810" s="21"/>
      <c r="B810" s="21"/>
      <c r="C810" s="21"/>
      <c r="D810" s="21"/>
      <c r="E810" s="21"/>
      <c r="F810" s="21"/>
      <c r="G810" s="21"/>
      <c r="H810" s="21"/>
      <c r="I810" s="21"/>
      <c r="J810" s="21"/>
      <c r="K810" s="21"/>
      <c r="L810" s="21"/>
      <c r="M810" s="21"/>
      <c r="N810" s="21"/>
      <c r="O810" s="21"/>
      <c r="P810" s="28"/>
      <c r="Q810" s="28"/>
      <c r="R810" s="28"/>
      <c r="S810" s="28"/>
      <c r="T810" s="21"/>
      <c r="U810" s="21"/>
      <c r="V810" s="21"/>
      <c r="W810" s="21"/>
      <c r="X810" s="21"/>
      <c r="Y810" s="21"/>
      <c r="Z810" s="21"/>
    </row>
    <row r="811" spans="1:26" ht="10.5" customHeight="1" x14ac:dyDescent="0.25">
      <c r="A811" s="21"/>
      <c r="B811" s="21"/>
      <c r="C811" s="21"/>
      <c r="D811" s="21"/>
      <c r="E811" s="21"/>
      <c r="F811" s="21"/>
      <c r="G811" s="21"/>
      <c r="H811" s="21"/>
      <c r="I811" s="21"/>
      <c r="J811" s="21"/>
      <c r="K811" s="21"/>
      <c r="L811" s="21"/>
      <c r="M811" s="21"/>
      <c r="N811" s="21"/>
      <c r="O811" s="21"/>
      <c r="P811" s="28"/>
      <c r="Q811" s="28"/>
      <c r="R811" s="28"/>
      <c r="S811" s="28"/>
      <c r="T811" s="21"/>
      <c r="U811" s="21"/>
      <c r="V811" s="21"/>
      <c r="W811" s="21"/>
      <c r="X811" s="21"/>
      <c r="Y811" s="21"/>
      <c r="Z811" s="21"/>
    </row>
    <row r="812" spans="1:26" ht="10.5" customHeight="1" x14ac:dyDescent="0.25">
      <c r="A812" s="21"/>
      <c r="B812" s="21"/>
      <c r="C812" s="21"/>
      <c r="D812" s="21"/>
      <c r="E812" s="21"/>
      <c r="F812" s="21"/>
      <c r="G812" s="21"/>
      <c r="H812" s="21"/>
      <c r="I812" s="21"/>
      <c r="J812" s="21"/>
      <c r="K812" s="21"/>
      <c r="L812" s="21"/>
      <c r="M812" s="21"/>
      <c r="N812" s="21"/>
      <c r="O812" s="21"/>
      <c r="P812" s="28"/>
      <c r="Q812" s="28"/>
      <c r="R812" s="28"/>
      <c r="S812" s="28"/>
      <c r="T812" s="21"/>
      <c r="U812" s="21"/>
      <c r="V812" s="21"/>
      <c r="W812" s="21"/>
      <c r="X812" s="21"/>
      <c r="Y812" s="21"/>
      <c r="Z812" s="21"/>
    </row>
    <row r="813" spans="1:26" ht="10.5" customHeight="1" x14ac:dyDescent="0.25">
      <c r="A813" s="21"/>
      <c r="B813" s="21"/>
      <c r="C813" s="21"/>
      <c r="D813" s="21"/>
      <c r="E813" s="21"/>
      <c r="F813" s="21"/>
      <c r="G813" s="21"/>
      <c r="H813" s="21"/>
      <c r="I813" s="21"/>
      <c r="J813" s="21"/>
      <c r="K813" s="21"/>
      <c r="L813" s="21"/>
      <c r="M813" s="21"/>
      <c r="N813" s="21"/>
      <c r="O813" s="21"/>
      <c r="P813" s="28"/>
      <c r="Q813" s="28"/>
      <c r="R813" s="28"/>
      <c r="S813" s="28"/>
      <c r="T813" s="21"/>
      <c r="U813" s="21"/>
      <c r="V813" s="21"/>
      <c r="W813" s="21"/>
      <c r="X813" s="21"/>
      <c r="Y813" s="21"/>
      <c r="Z813" s="21"/>
    </row>
    <row r="814" spans="1:26" ht="10.5" customHeight="1" x14ac:dyDescent="0.25">
      <c r="A814" s="21"/>
      <c r="B814" s="21"/>
      <c r="C814" s="21"/>
      <c r="D814" s="21"/>
      <c r="E814" s="21"/>
      <c r="F814" s="21"/>
      <c r="G814" s="21"/>
      <c r="H814" s="21"/>
      <c r="I814" s="21"/>
      <c r="J814" s="21"/>
      <c r="K814" s="21"/>
      <c r="L814" s="21"/>
      <c r="M814" s="21"/>
      <c r="N814" s="21"/>
      <c r="O814" s="21"/>
      <c r="P814" s="28"/>
      <c r="Q814" s="28"/>
      <c r="R814" s="28"/>
      <c r="S814" s="28"/>
      <c r="T814" s="21"/>
      <c r="U814" s="21"/>
      <c r="V814" s="21"/>
      <c r="W814" s="21"/>
      <c r="X814" s="21"/>
      <c r="Y814" s="21"/>
      <c r="Z814" s="21"/>
    </row>
    <row r="815" spans="1:26" ht="10.5" customHeight="1" x14ac:dyDescent="0.25">
      <c r="A815" s="21"/>
      <c r="B815" s="21"/>
      <c r="C815" s="21"/>
      <c r="D815" s="21"/>
      <c r="E815" s="21"/>
      <c r="F815" s="21"/>
      <c r="G815" s="21"/>
      <c r="H815" s="21"/>
      <c r="I815" s="21"/>
      <c r="J815" s="21"/>
      <c r="K815" s="21"/>
      <c r="L815" s="21"/>
      <c r="M815" s="21"/>
      <c r="N815" s="21"/>
      <c r="O815" s="21"/>
      <c r="P815" s="28"/>
      <c r="Q815" s="28"/>
      <c r="R815" s="28"/>
      <c r="S815" s="28"/>
      <c r="T815" s="21"/>
      <c r="U815" s="21"/>
      <c r="V815" s="21"/>
      <c r="W815" s="21"/>
      <c r="X815" s="21"/>
      <c r="Y815" s="21"/>
      <c r="Z815" s="21"/>
    </row>
    <row r="816" spans="1:26" ht="10.5" customHeight="1" x14ac:dyDescent="0.25">
      <c r="A816" s="21"/>
      <c r="B816" s="21"/>
      <c r="C816" s="21"/>
      <c r="D816" s="21"/>
      <c r="E816" s="21"/>
      <c r="F816" s="21"/>
      <c r="G816" s="21"/>
      <c r="H816" s="21"/>
      <c r="I816" s="21"/>
      <c r="J816" s="21"/>
      <c r="K816" s="21"/>
      <c r="L816" s="21"/>
      <c r="M816" s="21"/>
      <c r="N816" s="21"/>
      <c r="O816" s="21"/>
      <c r="P816" s="28"/>
      <c r="Q816" s="28"/>
      <c r="R816" s="28"/>
      <c r="S816" s="28"/>
      <c r="T816" s="21"/>
      <c r="U816" s="21"/>
      <c r="V816" s="21"/>
      <c r="W816" s="21"/>
      <c r="X816" s="21"/>
      <c r="Y816" s="21"/>
      <c r="Z816" s="21"/>
    </row>
    <row r="817" spans="1:26" ht="10.5" customHeight="1" x14ac:dyDescent="0.25">
      <c r="A817" s="21"/>
      <c r="B817" s="21"/>
      <c r="C817" s="21"/>
      <c r="D817" s="21"/>
      <c r="E817" s="21"/>
      <c r="F817" s="21"/>
      <c r="G817" s="21"/>
      <c r="H817" s="21"/>
      <c r="I817" s="21"/>
      <c r="J817" s="21"/>
      <c r="K817" s="21"/>
      <c r="L817" s="21"/>
      <c r="M817" s="21"/>
      <c r="N817" s="21"/>
      <c r="O817" s="21"/>
      <c r="P817" s="28"/>
      <c r="Q817" s="28"/>
      <c r="R817" s="28"/>
      <c r="S817" s="28"/>
      <c r="T817" s="21"/>
      <c r="U817" s="21"/>
      <c r="V817" s="21"/>
      <c r="W817" s="21"/>
      <c r="X817" s="21"/>
      <c r="Y817" s="21"/>
      <c r="Z817" s="21"/>
    </row>
    <row r="818" spans="1:26" ht="10.5" customHeight="1" x14ac:dyDescent="0.25">
      <c r="A818" s="21"/>
      <c r="B818" s="21"/>
      <c r="C818" s="21"/>
      <c r="D818" s="21"/>
      <c r="E818" s="21"/>
      <c r="F818" s="21"/>
      <c r="G818" s="21"/>
      <c r="H818" s="21"/>
      <c r="I818" s="21"/>
      <c r="J818" s="21"/>
      <c r="K818" s="21"/>
      <c r="L818" s="21"/>
      <c r="M818" s="21"/>
      <c r="N818" s="21"/>
      <c r="O818" s="21"/>
      <c r="P818" s="28"/>
      <c r="Q818" s="28"/>
      <c r="R818" s="28"/>
      <c r="S818" s="28"/>
      <c r="T818" s="21"/>
      <c r="U818" s="21"/>
      <c r="V818" s="21"/>
      <c r="W818" s="21"/>
      <c r="X818" s="21"/>
      <c r="Y818" s="21"/>
      <c r="Z818" s="21"/>
    </row>
    <row r="819" spans="1:26" ht="10.5" customHeight="1" x14ac:dyDescent="0.25">
      <c r="A819" s="21"/>
      <c r="B819" s="21"/>
      <c r="C819" s="21"/>
      <c r="D819" s="21"/>
      <c r="E819" s="21"/>
      <c r="F819" s="21"/>
      <c r="G819" s="21"/>
      <c r="H819" s="21"/>
      <c r="I819" s="21"/>
      <c r="J819" s="21"/>
      <c r="K819" s="21"/>
      <c r="L819" s="21"/>
      <c r="M819" s="21"/>
      <c r="N819" s="21"/>
      <c r="O819" s="21"/>
      <c r="P819" s="28"/>
      <c r="Q819" s="28"/>
      <c r="R819" s="28"/>
      <c r="S819" s="28"/>
      <c r="T819" s="21"/>
      <c r="U819" s="21"/>
      <c r="V819" s="21"/>
      <c r="W819" s="21"/>
      <c r="X819" s="21"/>
      <c r="Y819" s="21"/>
      <c r="Z819" s="21"/>
    </row>
    <row r="820" spans="1:26" ht="10.5" customHeight="1" x14ac:dyDescent="0.25">
      <c r="A820" s="21"/>
      <c r="B820" s="21"/>
      <c r="C820" s="21"/>
      <c r="D820" s="21"/>
      <c r="E820" s="21"/>
      <c r="F820" s="21"/>
      <c r="G820" s="21"/>
      <c r="H820" s="21"/>
      <c r="I820" s="21"/>
      <c r="J820" s="21"/>
      <c r="K820" s="21"/>
      <c r="L820" s="21"/>
      <c r="M820" s="21"/>
      <c r="N820" s="21"/>
      <c r="O820" s="21"/>
      <c r="P820" s="28"/>
      <c r="Q820" s="28"/>
      <c r="R820" s="28"/>
      <c r="S820" s="28"/>
      <c r="T820" s="21"/>
      <c r="U820" s="21"/>
      <c r="V820" s="21"/>
      <c r="W820" s="21"/>
      <c r="X820" s="21"/>
      <c r="Y820" s="21"/>
      <c r="Z820" s="21"/>
    </row>
    <row r="821" spans="1:26" ht="10.5" customHeight="1" x14ac:dyDescent="0.25">
      <c r="A821" s="21"/>
      <c r="B821" s="21"/>
      <c r="C821" s="21"/>
      <c r="D821" s="21"/>
      <c r="E821" s="21"/>
      <c r="F821" s="21"/>
      <c r="G821" s="21"/>
      <c r="H821" s="21"/>
      <c r="I821" s="21"/>
      <c r="J821" s="21"/>
      <c r="K821" s="21"/>
      <c r="L821" s="21"/>
      <c r="M821" s="21"/>
      <c r="N821" s="21"/>
      <c r="O821" s="21"/>
      <c r="P821" s="28"/>
      <c r="Q821" s="28"/>
      <c r="R821" s="28"/>
      <c r="S821" s="28"/>
      <c r="T821" s="21"/>
      <c r="U821" s="21"/>
      <c r="V821" s="21"/>
      <c r="W821" s="21"/>
      <c r="X821" s="21"/>
      <c r="Y821" s="21"/>
      <c r="Z821" s="21"/>
    </row>
    <row r="822" spans="1:26" ht="10.5" customHeight="1" x14ac:dyDescent="0.25">
      <c r="A822" s="21"/>
      <c r="B822" s="21"/>
      <c r="C822" s="21"/>
      <c r="D822" s="21"/>
      <c r="E822" s="21"/>
      <c r="F822" s="21"/>
      <c r="G822" s="21"/>
      <c r="H822" s="21"/>
      <c r="I822" s="21"/>
      <c r="J822" s="21"/>
      <c r="K822" s="21"/>
      <c r="L822" s="21"/>
      <c r="M822" s="21"/>
      <c r="N822" s="21"/>
      <c r="O822" s="21"/>
      <c r="P822" s="28"/>
      <c r="Q822" s="28"/>
      <c r="R822" s="28"/>
      <c r="S822" s="28"/>
      <c r="T822" s="21"/>
      <c r="U822" s="21"/>
      <c r="V822" s="21"/>
      <c r="W822" s="21"/>
      <c r="X822" s="21"/>
      <c r="Y822" s="21"/>
      <c r="Z822" s="21"/>
    </row>
    <row r="823" spans="1:26" ht="10.5" customHeight="1" x14ac:dyDescent="0.25">
      <c r="A823" s="21"/>
      <c r="B823" s="21"/>
      <c r="C823" s="21"/>
      <c r="D823" s="21"/>
      <c r="E823" s="21"/>
      <c r="F823" s="21"/>
      <c r="G823" s="21"/>
      <c r="H823" s="21"/>
      <c r="I823" s="21"/>
      <c r="J823" s="21"/>
      <c r="K823" s="21"/>
      <c r="L823" s="21"/>
      <c r="M823" s="21"/>
      <c r="N823" s="21"/>
      <c r="O823" s="21"/>
      <c r="P823" s="28"/>
      <c r="Q823" s="28"/>
      <c r="R823" s="28"/>
      <c r="S823" s="28"/>
      <c r="T823" s="21"/>
      <c r="U823" s="21"/>
      <c r="V823" s="21"/>
      <c r="W823" s="21"/>
      <c r="X823" s="21"/>
      <c r="Y823" s="21"/>
      <c r="Z823" s="21"/>
    </row>
    <row r="824" spans="1:26" ht="10.5" customHeight="1" x14ac:dyDescent="0.25">
      <c r="A824" s="21"/>
      <c r="B824" s="21"/>
      <c r="C824" s="21"/>
      <c r="D824" s="21"/>
      <c r="E824" s="21"/>
      <c r="F824" s="21"/>
      <c r="G824" s="21"/>
      <c r="H824" s="21"/>
      <c r="I824" s="21"/>
      <c r="J824" s="21"/>
      <c r="K824" s="21"/>
      <c r="L824" s="21"/>
      <c r="M824" s="21"/>
      <c r="N824" s="21"/>
      <c r="O824" s="21"/>
      <c r="P824" s="28"/>
      <c r="Q824" s="28"/>
      <c r="R824" s="28"/>
      <c r="S824" s="28"/>
      <c r="T824" s="21"/>
      <c r="U824" s="21"/>
      <c r="V824" s="21"/>
      <c r="W824" s="21"/>
      <c r="X824" s="21"/>
      <c r="Y824" s="21"/>
      <c r="Z824" s="21"/>
    </row>
    <row r="825" spans="1:26" ht="10.5" customHeight="1" x14ac:dyDescent="0.25">
      <c r="A825" s="21"/>
      <c r="B825" s="21"/>
      <c r="C825" s="21"/>
      <c r="D825" s="21"/>
      <c r="E825" s="21"/>
      <c r="F825" s="21"/>
      <c r="G825" s="21"/>
      <c r="H825" s="21"/>
      <c r="I825" s="21"/>
      <c r="J825" s="21"/>
      <c r="K825" s="21"/>
      <c r="L825" s="21"/>
      <c r="M825" s="21"/>
      <c r="N825" s="21"/>
      <c r="O825" s="21"/>
      <c r="P825" s="28"/>
      <c r="Q825" s="28"/>
      <c r="R825" s="28"/>
      <c r="S825" s="28"/>
      <c r="T825" s="21"/>
      <c r="U825" s="21"/>
      <c r="V825" s="21"/>
      <c r="W825" s="21"/>
      <c r="X825" s="21"/>
      <c r="Y825" s="21"/>
      <c r="Z825" s="21"/>
    </row>
    <row r="826" spans="1:26" ht="10.5" customHeight="1" x14ac:dyDescent="0.25">
      <c r="A826" s="21"/>
      <c r="B826" s="21"/>
      <c r="C826" s="21"/>
      <c r="D826" s="21"/>
      <c r="E826" s="21"/>
      <c r="F826" s="21"/>
      <c r="G826" s="21"/>
      <c r="H826" s="21"/>
      <c r="I826" s="21"/>
      <c r="J826" s="21"/>
      <c r="K826" s="21"/>
      <c r="L826" s="21"/>
      <c r="M826" s="21"/>
      <c r="N826" s="21"/>
      <c r="O826" s="21"/>
      <c r="P826" s="28"/>
      <c r="Q826" s="28"/>
      <c r="R826" s="28"/>
      <c r="S826" s="28"/>
      <c r="T826" s="21"/>
      <c r="U826" s="21"/>
      <c r="V826" s="21"/>
      <c r="W826" s="21"/>
      <c r="X826" s="21"/>
      <c r="Y826" s="21"/>
      <c r="Z826" s="21"/>
    </row>
    <row r="827" spans="1:26" ht="10.5" customHeight="1" x14ac:dyDescent="0.25">
      <c r="A827" s="21"/>
      <c r="B827" s="21"/>
      <c r="C827" s="21"/>
      <c r="D827" s="21"/>
      <c r="E827" s="21"/>
      <c r="F827" s="21"/>
      <c r="G827" s="21"/>
      <c r="H827" s="21"/>
      <c r="I827" s="21"/>
      <c r="J827" s="21"/>
      <c r="K827" s="21"/>
      <c r="L827" s="21"/>
      <c r="M827" s="21"/>
      <c r="N827" s="21"/>
      <c r="O827" s="21"/>
      <c r="P827" s="28"/>
      <c r="Q827" s="28"/>
      <c r="R827" s="28"/>
      <c r="S827" s="28"/>
      <c r="T827" s="21"/>
      <c r="U827" s="21"/>
      <c r="V827" s="21"/>
      <c r="W827" s="21"/>
      <c r="X827" s="21"/>
      <c r="Y827" s="21"/>
      <c r="Z827" s="21"/>
    </row>
    <row r="828" spans="1:26" ht="10.5" customHeight="1" x14ac:dyDescent="0.25">
      <c r="A828" s="21"/>
      <c r="B828" s="21"/>
      <c r="C828" s="21"/>
      <c r="D828" s="21"/>
      <c r="E828" s="21"/>
      <c r="F828" s="21"/>
      <c r="G828" s="21"/>
      <c r="H828" s="21"/>
      <c r="I828" s="21"/>
      <c r="J828" s="21"/>
      <c r="K828" s="21"/>
      <c r="L828" s="21"/>
      <c r="M828" s="21"/>
      <c r="N828" s="21"/>
      <c r="O828" s="21"/>
      <c r="P828" s="28"/>
      <c r="Q828" s="28"/>
      <c r="R828" s="28"/>
      <c r="S828" s="28"/>
      <c r="T828" s="21"/>
      <c r="U828" s="21"/>
      <c r="V828" s="21"/>
      <c r="W828" s="21"/>
      <c r="X828" s="21"/>
      <c r="Y828" s="21"/>
      <c r="Z828" s="21"/>
    </row>
    <row r="829" spans="1:26" ht="10.5" customHeight="1" x14ac:dyDescent="0.25">
      <c r="A829" s="21"/>
      <c r="B829" s="21"/>
      <c r="C829" s="21"/>
      <c r="D829" s="21"/>
      <c r="E829" s="21"/>
      <c r="F829" s="21"/>
      <c r="G829" s="21"/>
      <c r="H829" s="21"/>
      <c r="I829" s="21"/>
      <c r="J829" s="21"/>
      <c r="K829" s="21"/>
      <c r="L829" s="21"/>
      <c r="M829" s="21"/>
      <c r="N829" s="21"/>
      <c r="O829" s="21"/>
      <c r="P829" s="28"/>
      <c r="Q829" s="28"/>
      <c r="R829" s="28"/>
      <c r="S829" s="28"/>
      <c r="T829" s="21"/>
      <c r="U829" s="21"/>
      <c r="V829" s="21"/>
      <c r="W829" s="21"/>
      <c r="X829" s="21"/>
      <c r="Y829" s="21"/>
      <c r="Z829" s="21"/>
    </row>
    <row r="830" spans="1:26" ht="10.5" customHeight="1" x14ac:dyDescent="0.25">
      <c r="A830" s="21"/>
      <c r="B830" s="21"/>
      <c r="C830" s="21"/>
      <c r="D830" s="21"/>
      <c r="E830" s="21"/>
      <c r="F830" s="21"/>
      <c r="G830" s="21"/>
      <c r="H830" s="21"/>
      <c r="I830" s="21"/>
      <c r="J830" s="21"/>
      <c r="K830" s="21"/>
      <c r="L830" s="21"/>
      <c r="M830" s="21"/>
      <c r="N830" s="21"/>
      <c r="O830" s="21"/>
      <c r="P830" s="28"/>
      <c r="Q830" s="28"/>
      <c r="R830" s="28"/>
      <c r="S830" s="28"/>
      <c r="T830" s="21"/>
      <c r="U830" s="21"/>
      <c r="V830" s="21"/>
      <c r="W830" s="21"/>
      <c r="X830" s="21"/>
      <c r="Y830" s="21"/>
      <c r="Z830" s="21"/>
    </row>
    <row r="831" spans="1:26" ht="10.5" customHeight="1" x14ac:dyDescent="0.25">
      <c r="A831" s="21"/>
      <c r="B831" s="21"/>
      <c r="C831" s="21"/>
      <c r="D831" s="21"/>
      <c r="E831" s="21"/>
      <c r="F831" s="21"/>
      <c r="G831" s="21"/>
      <c r="H831" s="21"/>
      <c r="I831" s="21"/>
      <c r="J831" s="21"/>
      <c r="K831" s="21"/>
      <c r="L831" s="21"/>
      <c r="M831" s="21"/>
      <c r="N831" s="21"/>
      <c r="O831" s="21"/>
      <c r="P831" s="28"/>
      <c r="Q831" s="28"/>
      <c r="R831" s="28"/>
      <c r="S831" s="28"/>
      <c r="T831" s="21"/>
      <c r="U831" s="21"/>
      <c r="V831" s="21"/>
      <c r="W831" s="21"/>
      <c r="X831" s="21"/>
      <c r="Y831" s="21"/>
      <c r="Z831" s="21"/>
    </row>
    <row r="832" spans="1:26" ht="10.5" customHeight="1" x14ac:dyDescent="0.25">
      <c r="A832" s="21"/>
      <c r="B832" s="21"/>
      <c r="C832" s="21"/>
      <c r="D832" s="21"/>
      <c r="E832" s="21"/>
      <c r="F832" s="21"/>
      <c r="G832" s="21"/>
      <c r="H832" s="21"/>
      <c r="I832" s="21"/>
      <c r="J832" s="21"/>
      <c r="K832" s="21"/>
      <c r="L832" s="21"/>
      <c r="M832" s="21"/>
      <c r="N832" s="21"/>
      <c r="O832" s="21"/>
      <c r="P832" s="28"/>
      <c r="Q832" s="28"/>
      <c r="R832" s="28"/>
      <c r="S832" s="28"/>
      <c r="T832" s="21"/>
      <c r="U832" s="21"/>
      <c r="V832" s="21"/>
      <c r="W832" s="21"/>
      <c r="X832" s="21"/>
      <c r="Y832" s="21"/>
      <c r="Z832" s="21"/>
    </row>
    <row r="833" spans="1:26" ht="10.5" customHeight="1" x14ac:dyDescent="0.25">
      <c r="A833" s="21"/>
      <c r="B833" s="21"/>
      <c r="C833" s="21"/>
      <c r="D833" s="21"/>
      <c r="E833" s="21"/>
      <c r="F833" s="21"/>
      <c r="G833" s="21"/>
      <c r="H833" s="21"/>
      <c r="I833" s="21"/>
      <c r="J833" s="21"/>
      <c r="K833" s="21"/>
      <c r="L833" s="21"/>
      <c r="M833" s="21"/>
      <c r="N833" s="21"/>
      <c r="O833" s="21"/>
      <c r="P833" s="28"/>
      <c r="Q833" s="28"/>
      <c r="R833" s="28"/>
      <c r="S833" s="28"/>
      <c r="T833" s="21"/>
      <c r="U833" s="21"/>
      <c r="V833" s="21"/>
      <c r="W833" s="21"/>
      <c r="X833" s="21"/>
      <c r="Y833" s="21"/>
      <c r="Z833" s="21"/>
    </row>
    <row r="834" spans="1:26" ht="10.5" customHeight="1" x14ac:dyDescent="0.25">
      <c r="A834" s="21"/>
      <c r="B834" s="21"/>
      <c r="C834" s="21"/>
      <c r="D834" s="21"/>
      <c r="E834" s="21"/>
      <c r="F834" s="21"/>
      <c r="G834" s="21"/>
      <c r="H834" s="21"/>
      <c r="I834" s="21"/>
      <c r="J834" s="21"/>
      <c r="K834" s="21"/>
      <c r="L834" s="21"/>
      <c r="M834" s="21"/>
      <c r="N834" s="21"/>
      <c r="O834" s="21"/>
      <c r="P834" s="28"/>
      <c r="Q834" s="28"/>
      <c r="R834" s="28"/>
      <c r="S834" s="28"/>
      <c r="T834" s="21"/>
      <c r="U834" s="21"/>
      <c r="V834" s="21"/>
      <c r="W834" s="21"/>
      <c r="X834" s="21"/>
      <c r="Y834" s="21"/>
      <c r="Z834" s="21"/>
    </row>
    <row r="835" spans="1:26" ht="10.5" customHeight="1" x14ac:dyDescent="0.25">
      <c r="A835" s="21"/>
      <c r="B835" s="21"/>
      <c r="C835" s="21"/>
      <c r="D835" s="21"/>
      <c r="E835" s="21"/>
      <c r="F835" s="21"/>
      <c r="G835" s="21"/>
      <c r="H835" s="21"/>
      <c r="I835" s="21"/>
      <c r="J835" s="21"/>
      <c r="K835" s="21"/>
      <c r="L835" s="21"/>
      <c r="M835" s="21"/>
      <c r="N835" s="21"/>
      <c r="O835" s="21"/>
      <c r="P835" s="28"/>
      <c r="Q835" s="28"/>
      <c r="R835" s="28"/>
      <c r="S835" s="28"/>
      <c r="T835" s="21"/>
      <c r="U835" s="21"/>
      <c r="V835" s="21"/>
      <c r="W835" s="21"/>
      <c r="X835" s="21"/>
      <c r="Y835" s="21"/>
      <c r="Z835" s="21"/>
    </row>
    <row r="836" spans="1:26" ht="10.5" customHeight="1" x14ac:dyDescent="0.25">
      <c r="A836" s="21"/>
      <c r="B836" s="21"/>
      <c r="C836" s="21"/>
      <c r="D836" s="21"/>
      <c r="E836" s="21"/>
      <c r="F836" s="21"/>
      <c r="G836" s="21"/>
      <c r="H836" s="21"/>
      <c r="I836" s="21"/>
      <c r="J836" s="21"/>
      <c r="K836" s="21"/>
      <c r="L836" s="21"/>
      <c r="M836" s="21"/>
      <c r="N836" s="21"/>
      <c r="O836" s="21"/>
      <c r="P836" s="28"/>
      <c r="Q836" s="28"/>
      <c r="R836" s="28"/>
      <c r="S836" s="28"/>
      <c r="T836" s="21"/>
      <c r="U836" s="21"/>
      <c r="V836" s="21"/>
      <c r="W836" s="21"/>
      <c r="X836" s="21"/>
      <c r="Y836" s="21"/>
      <c r="Z836" s="21"/>
    </row>
    <row r="837" spans="1:26" ht="10.5" customHeight="1" x14ac:dyDescent="0.25">
      <c r="A837" s="21"/>
      <c r="B837" s="21"/>
      <c r="C837" s="21"/>
      <c r="D837" s="21"/>
      <c r="E837" s="21"/>
      <c r="F837" s="21"/>
      <c r="G837" s="21"/>
      <c r="H837" s="21"/>
      <c r="I837" s="21"/>
      <c r="J837" s="21"/>
      <c r="K837" s="21"/>
      <c r="L837" s="21"/>
      <c r="M837" s="21"/>
      <c r="N837" s="21"/>
      <c r="O837" s="21"/>
      <c r="P837" s="28"/>
      <c r="Q837" s="28"/>
      <c r="R837" s="28"/>
      <c r="S837" s="28"/>
      <c r="T837" s="21"/>
      <c r="U837" s="21"/>
      <c r="V837" s="21"/>
      <c r="W837" s="21"/>
      <c r="X837" s="21"/>
      <c r="Y837" s="21"/>
      <c r="Z837" s="21"/>
    </row>
    <row r="838" spans="1:26" ht="10.5" customHeight="1" x14ac:dyDescent="0.25">
      <c r="A838" s="21"/>
      <c r="B838" s="21"/>
      <c r="C838" s="21"/>
      <c r="D838" s="21"/>
      <c r="E838" s="21"/>
      <c r="F838" s="21"/>
      <c r="G838" s="21"/>
      <c r="H838" s="21"/>
      <c r="I838" s="21"/>
      <c r="J838" s="21"/>
      <c r="K838" s="21"/>
      <c r="L838" s="21"/>
      <c r="M838" s="21"/>
      <c r="N838" s="21"/>
      <c r="O838" s="21"/>
      <c r="P838" s="28"/>
      <c r="Q838" s="28"/>
      <c r="R838" s="28"/>
      <c r="S838" s="28"/>
      <c r="T838" s="21"/>
      <c r="U838" s="21"/>
      <c r="V838" s="21"/>
      <c r="W838" s="21"/>
      <c r="X838" s="21"/>
      <c r="Y838" s="21"/>
      <c r="Z838" s="21"/>
    </row>
    <row r="839" spans="1:26" ht="10.5" customHeight="1" x14ac:dyDescent="0.25">
      <c r="A839" s="21"/>
      <c r="B839" s="21"/>
      <c r="C839" s="21"/>
      <c r="D839" s="21"/>
      <c r="E839" s="21"/>
      <c r="F839" s="21"/>
      <c r="G839" s="21"/>
      <c r="H839" s="21"/>
      <c r="I839" s="21"/>
      <c r="J839" s="21"/>
      <c r="K839" s="21"/>
      <c r="L839" s="21"/>
      <c r="M839" s="21"/>
      <c r="N839" s="21"/>
      <c r="O839" s="21"/>
      <c r="P839" s="28"/>
      <c r="Q839" s="28"/>
      <c r="R839" s="28"/>
      <c r="S839" s="28"/>
      <c r="T839" s="21"/>
      <c r="U839" s="21"/>
      <c r="V839" s="21"/>
      <c r="W839" s="21"/>
      <c r="X839" s="21"/>
      <c r="Y839" s="21"/>
      <c r="Z839" s="21"/>
    </row>
    <row r="840" spans="1:26" ht="10.5" customHeight="1" x14ac:dyDescent="0.25">
      <c r="A840" s="21"/>
      <c r="B840" s="21"/>
      <c r="C840" s="21"/>
      <c r="D840" s="21"/>
      <c r="E840" s="21"/>
      <c r="F840" s="21"/>
      <c r="G840" s="21"/>
      <c r="H840" s="21"/>
      <c r="I840" s="21"/>
      <c r="J840" s="21"/>
      <c r="K840" s="21"/>
      <c r="L840" s="21"/>
      <c r="M840" s="21"/>
      <c r="N840" s="21"/>
      <c r="O840" s="21"/>
      <c r="P840" s="28"/>
      <c r="Q840" s="28"/>
      <c r="R840" s="28"/>
      <c r="S840" s="28"/>
      <c r="T840" s="21"/>
      <c r="U840" s="21"/>
      <c r="V840" s="21"/>
      <c r="W840" s="21"/>
      <c r="X840" s="21"/>
      <c r="Y840" s="21"/>
      <c r="Z840" s="21"/>
    </row>
    <row r="841" spans="1:26" ht="10.5" customHeight="1" x14ac:dyDescent="0.25">
      <c r="A841" s="21"/>
      <c r="B841" s="21"/>
      <c r="C841" s="21"/>
      <c r="D841" s="21"/>
      <c r="E841" s="21"/>
      <c r="F841" s="21"/>
      <c r="G841" s="21"/>
      <c r="H841" s="21"/>
      <c r="I841" s="21"/>
      <c r="J841" s="21"/>
      <c r="K841" s="21"/>
      <c r="L841" s="21"/>
      <c r="M841" s="21"/>
      <c r="N841" s="21"/>
      <c r="O841" s="21"/>
      <c r="P841" s="28"/>
      <c r="Q841" s="28"/>
      <c r="R841" s="28"/>
      <c r="S841" s="28"/>
      <c r="T841" s="21"/>
      <c r="U841" s="21"/>
      <c r="V841" s="21"/>
      <c r="W841" s="21"/>
      <c r="X841" s="21"/>
      <c r="Y841" s="21"/>
      <c r="Z841" s="21"/>
    </row>
    <row r="842" spans="1:26" ht="10.5" customHeight="1" x14ac:dyDescent="0.25">
      <c r="A842" s="21"/>
      <c r="B842" s="21"/>
      <c r="C842" s="21"/>
      <c r="D842" s="21"/>
      <c r="E842" s="21"/>
      <c r="F842" s="21"/>
      <c r="G842" s="21"/>
      <c r="H842" s="21"/>
      <c r="I842" s="21"/>
      <c r="J842" s="21"/>
      <c r="K842" s="21"/>
      <c r="L842" s="21"/>
      <c r="M842" s="21"/>
      <c r="N842" s="21"/>
      <c r="O842" s="21"/>
      <c r="P842" s="28"/>
      <c r="Q842" s="28"/>
      <c r="R842" s="28"/>
      <c r="S842" s="28"/>
      <c r="T842" s="21"/>
      <c r="U842" s="21"/>
      <c r="V842" s="21"/>
      <c r="W842" s="21"/>
      <c r="X842" s="21"/>
      <c r="Y842" s="21"/>
      <c r="Z842" s="21"/>
    </row>
    <row r="843" spans="1:26" ht="10.5" customHeight="1" x14ac:dyDescent="0.25">
      <c r="A843" s="21"/>
      <c r="B843" s="21"/>
      <c r="C843" s="21"/>
      <c r="D843" s="21"/>
      <c r="E843" s="21"/>
      <c r="F843" s="21"/>
      <c r="G843" s="21"/>
      <c r="H843" s="21"/>
      <c r="I843" s="21"/>
      <c r="J843" s="21"/>
      <c r="K843" s="21"/>
      <c r="L843" s="21"/>
      <c r="M843" s="21"/>
      <c r="N843" s="21"/>
      <c r="O843" s="21"/>
      <c r="P843" s="28"/>
      <c r="Q843" s="28"/>
      <c r="R843" s="28"/>
      <c r="S843" s="28"/>
      <c r="T843" s="21"/>
      <c r="U843" s="21"/>
      <c r="V843" s="21"/>
      <c r="W843" s="21"/>
      <c r="X843" s="21"/>
      <c r="Y843" s="21"/>
      <c r="Z843" s="21"/>
    </row>
    <row r="844" spans="1:26" ht="10.5" customHeight="1" x14ac:dyDescent="0.25">
      <c r="A844" s="21"/>
      <c r="B844" s="21"/>
      <c r="C844" s="21"/>
      <c r="D844" s="21"/>
      <c r="E844" s="21"/>
      <c r="F844" s="21"/>
      <c r="G844" s="21"/>
      <c r="H844" s="21"/>
      <c r="I844" s="21"/>
      <c r="J844" s="21"/>
      <c r="K844" s="21"/>
      <c r="L844" s="21"/>
      <c r="M844" s="21"/>
      <c r="N844" s="21"/>
      <c r="O844" s="21"/>
      <c r="P844" s="28"/>
      <c r="Q844" s="28"/>
      <c r="R844" s="28"/>
      <c r="S844" s="28"/>
      <c r="T844" s="21"/>
      <c r="U844" s="21"/>
      <c r="V844" s="21"/>
      <c r="W844" s="21"/>
      <c r="X844" s="21"/>
      <c r="Y844" s="21"/>
      <c r="Z844" s="21"/>
    </row>
    <row r="845" spans="1:26" ht="10.5" customHeight="1" x14ac:dyDescent="0.25">
      <c r="A845" s="21"/>
      <c r="B845" s="21"/>
      <c r="C845" s="21"/>
      <c r="D845" s="21"/>
      <c r="E845" s="21"/>
      <c r="F845" s="21"/>
      <c r="G845" s="21"/>
      <c r="H845" s="21"/>
      <c r="I845" s="21"/>
      <c r="J845" s="21"/>
      <c r="K845" s="21"/>
      <c r="L845" s="21"/>
      <c r="M845" s="21"/>
      <c r="N845" s="21"/>
      <c r="O845" s="21"/>
      <c r="P845" s="28"/>
      <c r="Q845" s="28"/>
      <c r="R845" s="28"/>
      <c r="S845" s="28"/>
      <c r="T845" s="21"/>
      <c r="U845" s="21"/>
      <c r="V845" s="21"/>
      <c r="W845" s="21"/>
      <c r="X845" s="21"/>
      <c r="Y845" s="21"/>
      <c r="Z845" s="21"/>
    </row>
    <row r="846" spans="1:26" ht="10.5" customHeight="1" x14ac:dyDescent="0.25">
      <c r="A846" s="21"/>
      <c r="B846" s="21"/>
      <c r="C846" s="21"/>
      <c r="D846" s="21"/>
      <c r="E846" s="21"/>
      <c r="F846" s="21"/>
      <c r="G846" s="21"/>
      <c r="H846" s="21"/>
      <c r="I846" s="21"/>
      <c r="J846" s="21"/>
      <c r="K846" s="21"/>
      <c r="L846" s="21"/>
      <c r="M846" s="21"/>
      <c r="N846" s="21"/>
      <c r="O846" s="21"/>
      <c r="P846" s="28"/>
      <c r="Q846" s="28"/>
      <c r="R846" s="28"/>
      <c r="S846" s="28"/>
      <c r="T846" s="21"/>
      <c r="U846" s="21"/>
      <c r="V846" s="21"/>
      <c r="W846" s="21"/>
      <c r="X846" s="21"/>
      <c r="Y846" s="21"/>
      <c r="Z846" s="21"/>
    </row>
    <row r="847" spans="1:26" ht="10.5" customHeight="1" x14ac:dyDescent="0.25">
      <c r="A847" s="21"/>
      <c r="B847" s="21"/>
      <c r="C847" s="21"/>
      <c r="D847" s="21"/>
      <c r="E847" s="21"/>
      <c r="F847" s="21"/>
      <c r="G847" s="21"/>
      <c r="H847" s="21"/>
      <c r="I847" s="21"/>
      <c r="J847" s="21"/>
      <c r="K847" s="21"/>
      <c r="L847" s="21"/>
      <c r="M847" s="21"/>
      <c r="N847" s="21"/>
      <c r="O847" s="21"/>
      <c r="P847" s="28"/>
      <c r="Q847" s="28"/>
      <c r="R847" s="28"/>
      <c r="S847" s="28"/>
      <c r="T847" s="21"/>
      <c r="U847" s="21"/>
      <c r="V847" s="21"/>
      <c r="W847" s="21"/>
      <c r="X847" s="21"/>
      <c r="Y847" s="21"/>
      <c r="Z847" s="21"/>
    </row>
    <row r="848" spans="1:26" ht="10.5" customHeight="1" x14ac:dyDescent="0.25">
      <c r="A848" s="21"/>
      <c r="B848" s="21"/>
      <c r="C848" s="21"/>
      <c r="D848" s="21"/>
      <c r="E848" s="21"/>
      <c r="F848" s="21"/>
      <c r="G848" s="21"/>
      <c r="H848" s="21"/>
      <c r="I848" s="21"/>
      <c r="J848" s="21"/>
      <c r="K848" s="21"/>
      <c r="L848" s="21"/>
      <c r="M848" s="21"/>
      <c r="N848" s="21"/>
      <c r="O848" s="21"/>
      <c r="P848" s="28"/>
      <c r="Q848" s="28"/>
      <c r="R848" s="28"/>
      <c r="S848" s="28"/>
      <c r="T848" s="21"/>
      <c r="U848" s="21"/>
      <c r="V848" s="21"/>
      <c r="W848" s="21"/>
      <c r="X848" s="21"/>
      <c r="Y848" s="21"/>
      <c r="Z848" s="21"/>
    </row>
    <row r="849" spans="1:26" ht="10.5" customHeight="1" x14ac:dyDescent="0.25">
      <c r="A849" s="21"/>
      <c r="B849" s="21"/>
      <c r="C849" s="21"/>
      <c r="D849" s="21"/>
      <c r="E849" s="21"/>
      <c r="F849" s="21"/>
      <c r="G849" s="21"/>
      <c r="H849" s="21"/>
      <c r="I849" s="21"/>
      <c r="J849" s="21"/>
      <c r="K849" s="21"/>
      <c r="L849" s="21"/>
      <c r="M849" s="21"/>
      <c r="N849" s="21"/>
      <c r="O849" s="21"/>
      <c r="P849" s="28"/>
      <c r="Q849" s="28"/>
      <c r="R849" s="28"/>
      <c r="S849" s="28"/>
      <c r="T849" s="21"/>
      <c r="U849" s="21"/>
      <c r="V849" s="21"/>
      <c r="W849" s="21"/>
      <c r="X849" s="21"/>
      <c r="Y849" s="21"/>
      <c r="Z849" s="21"/>
    </row>
    <row r="850" spans="1:26" ht="10.5" customHeight="1" x14ac:dyDescent="0.25">
      <c r="A850" s="21"/>
      <c r="B850" s="21"/>
      <c r="C850" s="21"/>
      <c r="D850" s="21"/>
      <c r="E850" s="21"/>
      <c r="F850" s="21"/>
      <c r="G850" s="21"/>
      <c r="H850" s="21"/>
      <c r="I850" s="21"/>
      <c r="J850" s="21"/>
      <c r="K850" s="21"/>
      <c r="L850" s="21"/>
      <c r="M850" s="21"/>
      <c r="N850" s="21"/>
      <c r="O850" s="21"/>
      <c r="P850" s="28"/>
      <c r="Q850" s="28"/>
      <c r="R850" s="28"/>
      <c r="S850" s="28"/>
      <c r="T850" s="21"/>
      <c r="U850" s="21"/>
      <c r="V850" s="21"/>
      <c r="W850" s="21"/>
      <c r="X850" s="21"/>
      <c r="Y850" s="21"/>
      <c r="Z850" s="21"/>
    </row>
    <row r="851" spans="1:26" ht="10.5" customHeight="1" x14ac:dyDescent="0.25">
      <c r="A851" s="21"/>
      <c r="B851" s="21"/>
      <c r="C851" s="21"/>
      <c r="D851" s="21"/>
      <c r="E851" s="21"/>
      <c r="F851" s="21"/>
      <c r="G851" s="21"/>
      <c r="H851" s="21"/>
      <c r="I851" s="21"/>
      <c r="J851" s="21"/>
      <c r="K851" s="21"/>
      <c r="L851" s="21"/>
      <c r="M851" s="21"/>
      <c r="N851" s="21"/>
      <c r="O851" s="21"/>
      <c r="P851" s="28"/>
      <c r="Q851" s="28"/>
      <c r="R851" s="28"/>
      <c r="S851" s="28"/>
      <c r="T851" s="21"/>
      <c r="U851" s="21"/>
      <c r="V851" s="21"/>
      <c r="W851" s="21"/>
      <c r="X851" s="21"/>
      <c r="Y851" s="21"/>
      <c r="Z851" s="21"/>
    </row>
    <row r="852" spans="1:26" ht="10.5" customHeight="1" x14ac:dyDescent="0.25">
      <c r="A852" s="21"/>
      <c r="B852" s="21"/>
      <c r="C852" s="21"/>
      <c r="D852" s="21"/>
      <c r="E852" s="21"/>
      <c r="F852" s="21"/>
      <c r="G852" s="21"/>
      <c r="H852" s="21"/>
      <c r="I852" s="21"/>
      <c r="J852" s="21"/>
      <c r="K852" s="21"/>
      <c r="L852" s="21"/>
      <c r="M852" s="21"/>
      <c r="N852" s="21"/>
      <c r="O852" s="21"/>
      <c r="P852" s="28"/>
      <c r="Q852" s="28"/>
      <c r="R852" s="28"/>
      <c r="S852" s="28"/>
      <c r="T852" s="21"/>
      <c r="U852" s="21"/>
      <c r="V852" s="21"/>
      <c r="W852" s="21"/>
      <c r="X852" s="21"/>
      <c r="Y852" s="21"/>
      <c r="Z852" s="21"/>
    </row>
    <row r="853" spans="1:26" ht="10.5" customHeight="1" x14ac:dyDescent="0.25">
      <c r="A853" s="21"/>
      <c r="B853" s="21"/>
      <c r="C853" s="21"/>
      <c r="D853" s="21"/>
      <c r="E853" s="21"/>
      <c r="F853" s="21"/>
      <c r="G853" s="21"/>
      <c r="H853" s="21"/>
      <c r="I853" s="21"/>
      <c r="J853" s="21"/>
      <c r="K853" s="21"/>
      <c r="L853" s="21"/>
      <c r="M853" s="21"/>
      <c r="N853" s="21"/>
      <c r="O853" s="21"/>
      <c r="P853" s="28"/>
      <c r="Q853" s="28"/>
      <c r="R853" s="28"/>
      <c r="S853" s="28"/>
      <c r="T853" s="21"/>
      <c r="U853" s="21"/>
      <c r="V853" s="21"/>
      <c r="W853" s="21"/>
      <c r="X853" s="21"/>
      <c r="Y853" s="21"/>
      <c r="Z853" s="21"/>
    </row>
    <row r="854" spans="1:26" ht="10.5" customHeight="1" x14ac:dyDescent="0.25">
      <c r="A854" s="21"/>
      <c r="B854" s="21"/>
      <c r="C854" s="21"/>
      <c r="D854" s="21"/>
      <c r="E854" s="21"/>
      <c r="F854" s="21"/>
      <c r="G854" s="21"/>
      <c r="H854" s="21"/>
      <c r="I854" s="21"/>
      <c r="J854" s="21"/>
      <c r="K854" s="21"/>
      <c r="L854" s="21"/>
      <c r="M854" s="21"/>
      <c r="N854" s="21"/>
      <c r="O854" s="21"/>
      <c r="P854" s="28"/>
      <c r="Q854" s="28"/>
      <c r="R854" s="28"/>
      <c r="S854" s="28"/>
      <c r="T854" s="21"/>
      <c r="U854" s="21"/>
      <c r="V854" s="21"/>
      <c r="W854" s="21"/>
      <c r="X854" s="21"/>
      <c r="Y854" s="21"/>
      <c r="Z854" s="21"/>
    </row>
    <row r="855" spans="1:26" ht="10.5" customHeight="1" x14ac:dyDescent="0.25">
      <c r="A855" s="21"/>
      <c r="B855" s="21"/>
      <c r="C855" s="21"/>
      <c r="D855" s="21"/>
      <c r="E855" s="21"/>
      <c r="F855" s="21"/>
      <c r="G855" s="21"/>
      <c r="H855" s="21"/>
      <c r="I855" s="21"/>
      <c r="J855" s="21"/>
      <c r="K855" s="21"/>
      <c r="L855" s="21"/>
      <c r="M855" s="21"/>
      <c r="N855" s="21"/>
      <c r="O855" s="21"/>
      <c r="P855" s="28"/>
      <c r="Q855" s="28"/>
      <c r="R855" s="28"/>
      <c r="S855" s="28"/>
      <c r="T855" s="21"/>
      <c r="U855" s="21"/>
      <c r="V855" s="21"/>
      <c r="W855" s="21"/>
      <c r="X855" s="21"/>
      <c r="Y855" s="21"/>
      <c r="Z855" s="21"/>
    </row>
    <row r="856" spans="1:26" ht="10.5" customHeight="1" x14ac:dyDescent="0.25">
      <c r="A856" s="21"/>
      <c r="B856" s="21"/>
      <c r="C856" s="21"/>
      <c r="D856" s="21"/>
      <c r="E856" s="21"/>
      <c r="F856" s="21"/>
      <c r="G856" s="21"/>
      <c r="H856" s="21"/>
      <c r="I856" s="21"/>
      <c r="J856" s="21"/>
      <c r="K856" s="21"/>
      <c r="L856" s="21"/>
      <c r="M856" s="21"/>
      <c r="N856" s="21"/>
      <c r="O856" s="21"/>
      <c r="P856" s="28"/>
      <c r="Q856" s="28"/>
      <c r="R856" s="28"/>
      <c r="S856" s="28"/>
      <c r="T856" s="21"/>
      <c r="U856" s="21"/>
      <c r="V856" s="21"/>
      <c r="W856" s="21"/>
      <c r="X856" s="21"/>
      <c r="Y856" s="21"/>
      <c r="Z856" s="21"/>
    </row>
    <row r="857" spans="1:26" ht="10.5" customHeight="1" x14ac:dyDescent="0.25">
      <c r="A857" s="21"/>
      <c r="B857" s="21"/>
      <c r="C857" s="21"/>
      <c r="D857" s="21"/>
      <c r="E857" s="21"/>
      <c r="F857" s="21"/>
      <c r="G857" s="21"/>
      <c r="H857" s="21"/>
      <c r="I857" s="21"/>
      <c r="J857" s="21"/>
      <c r="K857" s="21"/>
      <c r="L857" s="21"/>
      <c r="M857" s="21"/>
      <c r="N857" s="21"/>
      <c r="O857" s="21"/>
      <c r="P857" s="28"/>
      <c r="Q857" s="28"/>
      <c r="R857" s="28"/>
      <c r="S857" s="28"/>
      <c r="T857" s="21"/>
      <c r="U857" s="21"/>
      <c r="V857" s="21"/>
      <c r="W857" s="21"/>
      <c r="X857" s="21"/>
      <c r="Y857" s="21"/>
      <c r="Z857" s="21"/>
    </row>
    <row r="858" spans="1:26" ht="10.5" customHeight="1" x14ac:dyDescent="0.25">
      <c r="A858" s="21"/>
      <c r="B858" s="21"/>
      <c r="C858" s="21"/>
      <c r="D858" s="21"/>
      <c r="E858" s="21"/>
      <c r="F858" s="21"/>
      <c r="G858" s="21"/>
      <c r="H858" s="21"/>
      <c r="I858" s="21"/>
      <c r="J858" s="21"/>
      <c r="K858" s="21"/>
      <c r="L858" s="21"/>
      <c r="M858" s="21"/>
      <c r="N858" s="21"/>
      <c r="O858" s="21"/>
      <c r="P858" s="28"/>
      <c r="Q858" s="28"/>
      <c r="R858" s="28"/>
      <c r="S858" s="28"/>
      <c r="T858" s="21"/>
      <c r="U858" s="21"/>
      <c r="V858" s="21"/>
      <c r="W858" s="21"/>
      <c r="X858" s="21"/>
      <c r="Y858" s="21"/>
      <c r="Z858" s="21"/>
    </row>
    <row r="859" spans="1:26" ht="10.5" customHeight="1" x14ac:dyDescent="0.25">
      <c r="A859" s="21"/>
      <c r="B859" s="21"/>
      <c r="C859" s="21"/>
      <c r="D859" s="21"/>
      <c r="E859" s="21"/>
      <c r="F859" s="21"/>
      <c r="G859" s="21"/>
      <c r="H859" s="21"/>
      <c r="I859" s="21"/>
      <c r="J859" s="21"/>
      <c r="K859" s="21"/>
      <c r="L859" s="21"/>
      <c r="M859" s="21"/>
      <c r="N859" s="21"/>
      <c r="O859" s="21"/>
      <c r="P859" s="28"/>
      <c r="Q859" s="28"/>
      <c r="R859" s="28"/>
      <c r="S859" s="28"/>
      <c r="T859" s="21"/>
      <c r="U859" s="21"/>
      <c r="V859" s="21"/>
      <c r="W859" s="21"/>
      <c r="X859" s="21"/>
      <c r="Y859" s="21"/>
      <c r="Z859" s="21"/>
    </row>
    <row r="860" spans="1:26" ht="10.5" customHeight="1" x14ac:dyDescent="0.25">
      <c r="A860" s="21"/>
      <c r="B860" s="21"/>
      <c r="C860" s="21"/>
      <c r="D860" s="21"/>
      <c r="E860" s="21"/>
      <c r="F860" s="21"/>
      <c r="G860" s="21"/>
      <c r="H860" s="21"/>
      <c r="I860" s="21"/>
      <c r="J860" s="21"/>
      <c r="K860" s="21"/>
      <c r="L860" s="21"/>
      <c r="M860" s="21"/>
      <c r="N860" s="21"/>
      <c r="O860" s="21"/>
      <c r="P860" s="28"/>
      <c r="Q860" s="28"/>
      <c r="R860" s="28"/>
      <c r="S860" s="28"/>
      <c r="T860" s="21"/>
      <c r="U860" s="21"/>
      <c r="V860" s="21"/>
      <c r="W860" s="21"/>
      <c r="X860" s="21"/>
      <c r="Y860" s="21"/>
      <c r="Z860" s="21"/>
    </row>
    <row r="861" spans="1:26" ht="10.5" customHeight="1" x14ac:dyDescent="0.25">
      <c r="A861" s="21"/>
      <c r="B861" s="21"/>
      <c r="C861" s="21"/>
      <c r="D861" s="21"/>
      <c r="E861" s="21"/>
      <c r="F861" s="21"/>
      <c r="G861" s="21"/>
      <c r="H861" s="21"/>
      <c r="I861" s="21"/>
      <c r="J861" s="21"/>
      <c r="K861" s="21"/>
      <c r="L861" s="21"/>
      <c r="M861" s="21"/>
      <c r="N861" s="21"/>
      <c r="O861" s="21"/>
      <c r="P861" s="28"/>
      <c r="Q861" s="28"/>
      <c r="R861" s="28"/>
      <c r="S861" s="28"/>
      <c r="T861" s="21"/>
      <c r="U861" s="21"/>
      <c r="V861" s="21"/>
      <c r="W861" s="21"/>
      <c r="X861" s="21"/>
      <c r="Y861" s="21"/>
      <c r="Z861" s="21"/>
    </row>
    <row r="862" spans="1:26" ht="10.5" customHeight="1" x14ac:dyDescent="0.25">
      <c r="A862" s="21"/>
      <c r="B862" s="21"/>
      <c r="C862" s="21"/>
      <c r="D862" s="21"/>
      <c r="E862" s="21"/>
      <c r="F862" s="21"/>
      <c r="G862" s="21"/>
      <c r="H862" s="21"/>
      <c r="I862" s="21"/>
      <c r="J862" s="21"/>
      <c r="K862" s="21"/>
      <c r="L862" s="21"/>
      <c r="M862" s="21"/>
      <c r="N862" s="21"/>
      <c r="O862" s="21"/>
      <c r="P862" s="28"/>
      <c r="Q862" s="28"/>
      <c r="R862" s="28"/>
      <c r="S862" s="28"/>
      <c r="T862" s="21"/>
      <c r="U862" s="21"/>
      <c r="V862" s="21"/>
      <c r="W862" s="21"/>
      <c r="X862" s="21"/>
      <c r="Y862" s="21"/>
      <c r="Z862" s="21"/>
    </row>
    <row r="863" spans="1:26" ht="10.5" customHeight="1" x14ac:dyDescent="0.25">
      <c r="A863" s="21"/>
      <c r="B863" s="21"/>
      <c r="C863" s="21"/>
      <c r="D863" s="21"/>
      <c r="E863" s="21"/>
      <c r="F863" s="21"/>
      <c r="G863" s="21"/>
      <c r="H863" s="21"/>
      <c r="I863" s="21"/>
      <c r="J863" s="21"/>
      <c r="K863" s="21"/>
      <c r="L863" s="21"/>
      <c r="M863" s="21"/>
      <c r="N863" s="21"/>
      <c r="O863" s="21"/>
      <c r="P863" s="28"/>
      <c r="Q863" s="28"/>
      <c r="R863" s="28"/>
      <c r="S863" s="28"/>
      <c r="T863" s="21"/>
      <c r="U863" s="21"/>
      <c r="V863" s="21"/>
      <c r="W863" s="21"/>
      <c r="X863" s="21"/>
      <c r="Y863" s="21"/>
      <c r="Z863" s="21"/>
    </row>
    <row r="864" spans="1:26" ht="10.5" customHeight="1" x14ac:dyDescent="0.25">
      <c r="A864" s="21"/>
      <c r="B864" s="21"/>
      <c r="C864" s="21"/>
      <c r="D864" s="21"/>
      <c r="E864" s="21"/>
      <c r="F864" s="21"/>
      <c r="G864" s="21"/>
      <c r="H864" s="21"/>
      <c r="I864" s="21"/>
      <c r="J864" s="21"/>
      <c r="K864" s="21"/>
      <c r="L864" s="21"/>
      <c r="M864" s="21"/>
      <c r="N864" s="21"/>
      <c r="O864" s="21"/>
      <c r="P864" s="28"/>
      <c r="Q864" s="28"/>
      <c r="R864" s="28"/>
      <c r="S864" s="28"/>
      <c r="T864" s="21"/>
      <c r="U864" s="21"/>
      <c r="V864" s="21"/>
      <c r="W864" s="21"/>
      <c r="X864" s="21"/>
      <c r="Y864" s="21"/>
      <c r="Z864" s="21"/>
    </row>
    <row r="865" spans="1:26" ht="10.5" customHeight="1" x14ac:dyDescent="0.25">
      <c r="A865" s="21"/>
      <c r="B865" s="21"/>
      <c r="C865" s="21"/>
      <c r="D865" s="21"/>
      <c r="E865" s="21"/>
      <c r="F865" s="21"/>
      <c r="G865" s="21"/>
      <c r="H865" s="21"/>
      <c r="I865" s="21"/>
      <c r="J865" s="21"/>
      <c r="K865" s="21"/>
      <c r="L865" s="21"/>
      <c r="M865" s="21"/>
      <c r="N865" s="21"/>
      <c r="O865" s="21"/>
      <c r="P865" s="28"/>
      <c r="Q865" s="28"/>
      <c r="R865" s="28"/>
      <c r="S865" s="28"/>
      <c r="T865" s="21"/>
      <c r="U865" s="21"/>
      <c r="V865" s="21"/>
      <c r="W865" s="21"/>
      <c r="X865" s="21"/>
      <c r="Y865" s="21"/>
      <c r="Z865" s="21"/>
    </row>
    <row r="866" spans="1:26" ht="10.5" customHeight="1" x14ac:dyDescent="0.25">
      <c r="A866" s="21"/>
      <c r="B866" s="21"/>
      <c r="C866" s="21"/>
      <c r="D866" s="21"/>
      <c r="E866" s="21"/>
      <c r="F866" s="21"/>
      <c r="G866" s="21"/>
      <c r="H866" s="21"/>
      <c r="I866" s="21"/>
      <c r="J866" s="21"/>
      <c r="K866" s="21"/>
      <c r="L866" s="21"/>
      <c r="M866" s="21"/>
      <c r="N866" s="21"/>
      <c r="O866" s="21"/>
      <c r="P866" s="28"/>
      <c r="Q866" s="28"/>
      <c r="R866" s="28"/>
      <c r="S866" s="28"/>
      <c r="T866" s="21"/>
      <c r="U866" s="21"/>
      <c r="V866" s="21"/>
      <c r="W866" s="21"/>
      <c r="X866" s="21"/>
      <c r="Y866" s="21"/>
      <c r="Z866" s="21"/>
    </row>
    <row r="867" spans="1:26" ht="10.5" customHeight="1" x14ac:dyDescent="0.25">
      <c r="A867" s="21"/>
      <c r="B867" s="21"/>
      <c r="C867" s="21"/>
      <c r="D867" s="21"/>
      <c r="E867" s="21"/>
      <c r="F867" s="21"/>
      <c r="G867" s="21"/>
      <c r="H867" s="21"/>
      <c r="I867" s="21"/>
      <c r="J867" s="21"/>
      <c r="K867" s="21"/>
      <c r="L867" s="21"/>
      <c r="M867" s="21"/>
      <c r="N867" s="21"/>
      <c r="O867" s="21"/>
      <c r="P867" s="28"/>
      <c r="Q867" s="28"/>
      <c r="R867" s="28"/>
      <c r="S867" s="28"/>
      <c r="T867" s="21"/>
      <c r="U867" s="21"/>
      <c r="V867" s="21"/>
      <c r="W867" s="21"/>
      <c r="X867" s="21"/>
      <c r="Y867" s="21"/>
      <c r="Z867" s="21"/>
    </row>
    <row r="868" spans="1:26" ht="10.5" customHeight="1" x14ac:dyDescent="0.25">
      <c r="A868" s="21"/>
      <c r="B868" s="21"/>
      <c r="C868" s="21"/>
      <c r="D868" s="21"/>
      <c r="E868" s="21"/>
      <c r="F868" s="21"/>
      <c r="G868" s="21"/>
      <c r="H868" s="21"/>
      <c r="I868" s="21"/>
      <c r="J868" s="21"/>
      <c r="K868" s="21"/>
      <c r="L868" s="21"/>
      <c r="M868" s="21"/>
      <c r="N868" s="21"/>
      <c r="O868" s="21"/>
      <c r="P868" s="28"/>
      <c r="Q868" s="28"/>
      <c r="R868" s="28"/>
      <c r="S868" s="28"/>
      <c r="T868" s="21"/>
      <c r="U868" s="21"/>
      <c r="V868" s="21"/>
      <c r="W868" s="21"/>
      <c r="X868" s="21"/>
      <c r="Y868" s="21"/>
      <c r="Z868" s="21"/>
    </row>
    <row r="869" spans="1:26" ht="10.5" customHeight="1" x14ac:dyDescent="0.25">
      <c r="A869" s="21"/>
      <c r="B869" s="21"/>
      <c r="C869" s="21"/>
      <c r="D869" s="21"/>
      <c r="E869" s="21"/>
      <c r="F869" s="21"/>
      <c r="G869" s="21"/>
      <c r="H869" s="21"/>
      <c r="I869" s="21"/>
      <c r="J869" s="21"/>
      <c r="K869" s="21"/>
      <c r="L869" s="21"/>
      <c r="M869" s="21"/>
      <c r="N869" s="21"/>
      <c r="O869" s="21"/>
      <c r="P869" s="28"/>
      <c r="Q869" s="28"/>
      <c r="R869" s="28"/>
      <c r="S869" s="28"/>
      <c r="T869" s="21"/>
      <c r="U869" s="21"/>
      <c r="V869" s="21"/>
      <c r="W869" s="21"/>
      <c r="X869" s="21"/>
      <c r="Y869" s="21"/>
      <c r="Z869" s="21"/>
    </row>
    <row r="870" spans="1:26" ht="10.5" customHeight="1" x14ac:dyDescent="0.25">
      <c r="A870" s="21"/>
      <c r="B870" s="21"/>
      <c r="C870" s="21"/>
      <c r="D870" s="21"/>
      <c r="E870" s="21"/>
      <c r="F870" s="21"/>
      <c r="G870" s="21"/>
      <c r="H870" s="21"/>
      <c r="I870" s="21"/>
      <c r="J870" s="21"/>
      <c r="K870" s="21"/>
      <c r="L870" s="21"/>
      <c r="M870" s="21"/>
      <c r="N870" s="21"/>
      <c r="O870" s="21"/>
      <c r="P870" s="28"/>
      <c r="Q870" s="28"/>
      <c r="R870" s="28"/>
      <c r="S870" s="28"/>
      <c r="T870" s="21"/>
      <c r="U870" s="21"/>
      <c r="V870" s="21"/>
      <c r="W870" s="21"/>
      <c r="X870" s="21"/>
      <c r="Y870" s="21"/>
      <c r="Z870" s="21"/>
    </row>
    <row r="871" spans="1:26" ht="10.5" customHeight="1" x14ac:dyDescent="0.25">
      <c r="A871" s="21"/>
      <c r="B871" s="21"/>
      <c r="C871" s="21"/>
      <c r="D871" s="21"/>
      <c r="E871" s="21"/>
      <c r="F871" s="21"/>
      <c r="G871" s="21"/>
      <c r="H871" s="21"/>
      <c r="I871" s="21"/>
      <c r="J871" s="21"/>
      <c r="K871" s="21"/>
      <c r="L871" s="21"/>
      <c r="M871" s="21"/>
      <c r="N871" s="21"/>
      <c r="O871" s="21"/>
      <c r="P871" s="28"/>
      <c r="Q871" s="28"/>
      <c r="R871" s="28"/>
      <c r="S871" s="28"/>
      <c r="T871" s="21"/>
      <c r="U871" s="21"/>
      <c r="V871" s="21"/>
      <c r="W871" s="21"/>
      <c r="X871" s="21"/>
      <c r="Y871" s="21"/>
      <c r="Z871" s="21"/>
    </row>
    <row r="872" spans="1:26" ht="10.5" customHeight="1" x14ac:dyDescent="0.25">
      <c r="A872" s="21"/>
      <c r="B872" s="21"/>
      <c r="C872" s="21"/>
      <c r="D872" s="21"/>
      <c r="E872" s="21"/>
      <c r="F872" s="21"/>
      <c r="G872" s="21"/>
      <c r="H872" s="21"/>
      <c r="I872" s="21"/>
      <c r="J872" s="21"/>
      <c r="K872" s="21"/>
      <c r="L872" s="21"/>
      <c r="M872" s="21"/>
      <c r="N872" s="21"/>
      <c r="O872" s="21"/>
      <c r="P872" s="28"/>
      <c r="Q872" s="28"/>
      <c r="R872" s="28"/>
      <c r="S872" s="28"/>
      <c r="T872" s="21"/>
      <c r="U872" s="21"/>
      <c r="V872" s="21"/>
      <c r="W872" s="21"/>
      <c r="X872" s="21"/>
      <c r="Y872" s="21"/>
      <c r="Z872" s="21"/>
    </row>
    <row r="873" spans="1:26" ht="10.5" customHeight="1" x14ac:dyDescent="0.25">
      <c r="A873" s="21"/>
      <c r="B873" s="21"/>
      <c r="C873" s="21"/>
      <c r="D873" s="21"/>
      <c r="E873" s="21"/>
      <c r="F873" s="21"/>
      <c r="G873" s="21"/>
      <c r="H873" s="21"/>
      <c r="I873" s="21"/>
      <c r="J873" s="21"/>
      <c r="K873" s="21"/>
      <c r="L873" s="21"/>
      <c r="M873" s="21"/>
      <c r="N873" s="21"/>
      <c r="O873" s="21"/>
      <c r="P873" s="28"/>
      <c r="Q873" s="28"/>
      <c r="R873" s="28"/>
      <c r="S873" s="28"/>
      <c r="T873" s="21"/>
      <c r="U873" s="21"/>
      <c r="V873" s="21"/>
      <c r="W873" s="21"/>
      <c r="X873" s="21"/>
      <c r="Y873" s="21"/>
      <c r="Z873" s="21"/>
    </row>
    <row r="874" spans="1:26" ht="10.5" customHeight="1" x14ac:dyDescent="0.25">
      <c r="A874" s="21"/>
      <c r="B874" s="21"/>
      <c r="C874" s="21"/>
      <c r="D874" s="21"/>
      <c r="E874" s="21"/>
      <c r="F874" s="21"/>
      <c r="G874" s="21"/>
      <c r="H874" s="21"/>
      <c r="I874" s="21"/>
      <c r="J874" s="21"/>
      <c r="K874" s="21"/>
      <c r="L874" s="21"/>
      <c r="M874" s="21"/>
      <c r="N874" s="21"/>
      <c r="O874" s="21"/>
      <c r="P874" s="28"/>
      <c r="Q874" s="28"/>
      <c r="R874" s="28"/>
      <c r="S874" s="28"/>
      <c r="T874" s="21"/>
      <c r="U874" s="21"/>
      <c r="V874" s="21"/>
      <c r="W874" s="21"/>
      <c r="X874" s="21"/>
      <c r="Y874" s="21"/>
      <c r="Z874" s="21"/>
    </row>
    <row r="875" spans="1:26" ht="10.5" customHeight="1" x14ac:dyDescent="0.25">
      <c r="A875" s="21"/>
      <c r="B875" s="21"/>
      <c r="C875" s="21"/>
      <c r="D875" s="21"/>
      <c r="E875" s="21"/>
      <c r="F875" s="21"/>
      <c r="G875" s="21"/>
      <c r="H875" s="21"/>
      <c r="I875" s="21"/>
      <c r="J875" s="21"/>
      <c r="K875" s="21"/>
      <c r="L875" s="21"/>
      <c r="M875" s="21"/>
      <c r="N875" s="21"/>
      <c r="O875" s="21"/>
      <c r="P875" s="28"/>
      <c r="Q875" s="28"/>
      <c r="R875" s="28"/>
      <c r="S875" s="28"/>
      <c r="T875" s="21"/>
      <c r="U875" s="21"/>
      <c r="V875" s="21"/>
      <c r="W875" s="21"/>
      <c r="X875" s="21"/>
      <c r="Y875" s="21"/>
      <c r="Z875" s="21"/>
    </row>
    <row r="876" spans="1:26" ht="10.5" customHeight="1" x14ac:dyDescent="0.25">
      <c r="A876" s="21"/>
      <c r="B876" s="21"/>
      <c r="C876" s="21"/>
      <c r="D876" s="21"/>
      <c r="E876" s="21"/>
      <c r="F876" s="21"/>
      <c r="G876" s="21"/>
      <c r="H876" s="21"/>
      <c r="I876" s="21"/>
      <c r="J876" s="21"/>
      <c r="K876" s="21"/>
      <c r="L876" s="21"/>
      <c r="M876" s="21"/>
      <c r="N876" s="21"/>
      <c r="O876" s="21"/>
      <c r="P876" s="28"/>
      <c r="Q876" s="28"/>
      <c r="R876" s="28"/>
      <c r="S876" s="28"/>
      <c r="T876" s="21"/>
      <c r="U876" s="21"/>
      <c r="V876" s="21"/>
      <c r="W876" s="21"/>
      <c r="X876" s="21"/>
      <c r="Y876" s="21"/>
      <c r="Z876" s="21"/>
    </row>
    <row r="877" spans="1:26" ht="10.5" customHeight="1" x14ac:dyDescent="0.25">
      <c r="A877" s="21"/>
      <c r="B877" s="21"/>
      <c r="C877" s="21"/>
      <c r="D877" s="21"/>
      <c r="E877" s="21"/>
      <c r="F877" s="21"/>
      <c r="G877" s="21"/>
      <c r="H877" s="21"/>
      <c r="I877" s="21"/>
      <c r="J877" s="21"/>
      <c r="K877" s="21"/>
      <c r="L877" s="21"/>
      <c r="M877" s="21"/>
      <c r="N877" s="21"/>
      <c r="O877" s="21"/>
      <c r="P877" s="28"/>
      <c r="Q877" s="28"/>
      <c r="R877" s="28"/>
      <c r="S877" s="28"/>
      <c r="T877" s="21"/>
      <c r="U877" s="21"/>
      <c r="V877" s="21"/>
      <c r="W877" s="21"/>
      <c r="X877" s="21"/>
      <c r="Y877" s="21"/>
      <c r="Z877" s="21"/>
    </row>
    <row r="878" spans="1:26" ht="10.5" customHeight="1" x14ac:dyDescent="0.25">
      <c r="A878" s="21"/>
      <c r="B878" s="21"/>
      <c r="C878" s="21"/>
      <c r="D878" s="21"/>
      <c r="E878" s="21"/>
      <c r="F878" s="21"/>
      <c r="G878" s="21"/>
      <c r="H878" s="21"/>
      <c r="I878" s="21"/>
      <c r="J878" s="21"/>
      <c r="K878" s="21"/>
      <c r="L878" s="21"/>
      <c r="M878" s="21"/>
      <c r="N878" s="21"/>
      <c r="O878" s="21"/>
      <c r="P878" s="28"/>
      <c r="Q878" s="28"/>
      <c r="R878" s="28"/>
      <c r="S878" s="28"/>
      <c r="T878" s="21"/>
      <c r="U878" s="21"/>
      <c r="V878" s="21"/>
      <c r="W878" s="21"/>
      <c r="X878" s="21"/>
      <c r="Y878" s="21"/>
      <c r="Z878" s="21"/>
    </row>
    <row r="879" spans="1:26" ht="10.5" customHeight="1" x14ac:dyDescent="0.25">
      <c r="A879" s="21"/>
      <c r="B879" s="21"/>
      <c r="C879" s="21"/>
      <c r="D879" s="21"/>
      <c r="E879" s="21"/>
      <c r="F879" s="21"/>
      <c r="G879" s="21"/>
      <c r="H879" s="21"/>
      <c r="I879" s="21"/>
      <c r="J879" s="21"/>
      <c r="K879" s="21"/>
      <c r="L879" s="21"/>
      <c r="M879" s="21"/>
      <c r="N879" s="21"/>
      <c r="O879" s="21"/>
      <c r="P879" s="28"/>
      <c r="Q879" s="28"/>
      <c r="R879" s="28"/>
      <c r="S879" s="28"/>
      <c r="T879" s="21"/>
      <c r="U879" s="21"/>
      <c r="V879" s="21"/>
      <c r="W879" s="21"/>
      <c r="X879" s="21"/>
      <c r="Y879" s="21"/>
      <c r="Z879" s="21"/>
    </row>
    <row r="880" spans="1:26" ht="10.5" customHeight="1" x14ac:dyDescent="0.25">
      <c r="A880" s="21"/>
      <c r="B880" s="21"/>
      <c r="C880" s="21"/>
      <c r="D880" s="21"/>
      <c r="E880" s="21"/>
      <c r="F880" s="21"/>
      <c r="G880" s="21"/>
      <c r="H880" s="21"/>
      <c r="I880" s="21"/>
      <c r="J880" s="21"/>
      <c r="K880" s="21"/>
      <c r="L880" s="21"/>
      <c r="M880" s="21"/>
      <c r="N880" s="21"/>
      <c r="O880" s="21"/>
      <c r="P880" s="28"/>
      <c r="Q880" s="28"/>
      <c r="R880" s="28"/>
      <c r="S880" s="28"/>
      <c r="T880" s="21"/>
      <c r="U880" s="21"/>
      <c r="V880" s="21"/>
      <c r="W880" s="21"/>
      <c r="X880" s="21"/>
      <c r="Y880" s="21"/>
      <c r="Z880" s="21"/>
    </row>
    <row r="881" spans="1:26" ht="10.5" customHeight="1" x14ac:dyDescent="0.25">
      <c r="A881" s="21"/>
      <c r="B881" s="21"/>
      <c r="C881" s="21"/>
      <c r="D881" s="21"/>
      <c r="E881" s="21"/>
      <c r="F881" s="21"/>
      <c r="G881" s="21"/>
      <c r="H881" s="21"/>
      <c r="I881" s="21"/>
      <c r="J881" s="21"/>
      <c r="K881" s="21"/>
      <c r="L881" s="21"/>
      <c r="M881" s="21"/>
      <c r="N881" s="21"/>
      <c r="O881" s="21"/>
      <c r="P881" s="28"/>
      <c r="Q881" s="28"/>
      <c r="R881" s="28"/>
      <c r="S881" s="28"/>
      <c r="T881" s="21"/>
      <c r="U881" s="21"/>
      <c r="V881" s="21"/>
      <c r="W881" s="21"/>
      <c r="X881" s="21"/>
      <c r="Y881" s="21"/>
      <c r="Z881" s="21"/>
    </row>
    <row r="882" spans="1:26" ht="10.5" customHeight="1" x14ac:dyDescent="0.25">
      <c r="A882" s="21"/>
      <c r="B882" s="21"/>
      <c r="C882" s="21"/>
      <c r="D882" s="21"/>
      <c r="E882" s="21"/>
      <c r="F882" s="21"/>
      <c r="G882" s="21"/>
      <c r="H882" s="21"/>
      <c r="I882" s="21"/>
      <c r="J882" s="21"/>
      <c r="K882" s="21"/>
      <c r="L882" s="21"/>
      <c r="M882" s="21"/>
      <c r="N882" s="21"/>
      <c r="O882" s="21"/>
      <c r="P882" s="28"/>
      <c r="Q882" s="28"/>
      <c r="R882" s="28"/>
      <c r="S882" s="28"/>
      <c r="T882" s="21"/>
      <c r="U882" s="21"/>
      <c r="V882" s="21"/>
      <c r="W882" s="21"/>
      <c r="X882" s="21"/>
      <c r="Y882" s="21"/>
      <c r="Z882" s="21"/>
    </row>
    <row r="883" spans="1:26" ht="10.5" customHeight="1" x14ac:dyDescent="0.25">
      <c r="A883" s="21"/>
      <c r="B883" s="21"/>
      <c r="C883" s="21"/>
      <c r="D883" s="21"/>
      <c r="E883" s="21"/>
      <c r="F883" s="21"/>
      <c r="G883" s="21"/>
      <c r="H883" s="21"/>
      <c r="I883" s="21"/>
      <c r="J883" s="21"/>
      <c r="K883" s="21"/>
      <c r="L883" s="21"/>
      <c r="M883" s="21"/>
      <c r="N883" s="21"/>
      <c r="O883" s="21"/>
      <c r="P883" s="28"/>
      <c r="Q883" s="28"/>
      <c r="R883" s="28"/>
      <c r="S883" s="28"/>
      <c r="T883" s="21"/>
      <c r="U883" s="21"/>
      <c r="V883" s="21"/>
      <c r="W883" s="21"/>
      <c r="X883" s="21"/>
      <c r="Y883" s="21"/>
      <c r="Z883" s="21"/>
    </row>
    <row r="884" spans="1:26" ht="10.5" customHeight="1" x14ac:dyDescent="0.25">
      <c r="A884" s="21"/>
      <c r="B884" s="21"/>
      <c r="C884" s="21"/>
      <c r="D884" s="21"/>
      <c r="E884" s="21"/>
      <c r="F884" s="21"/>
      <c r="G884" s="21"/>
      <c r="H884" s="21"/>
      <c r="I884" s="21"/>
      <c r="J884" s="21"/>
      <c r="K884" s="21"/>
      <c r="L884" s="21"/>
      <c r="M884" s="21"/>
      <c r="N884" s="21"/>
      <c r="O884" s="21"/>
      <c r="P884" s="28"/>
      <c r="Q884" s="28"/>
      <c r="R884" s="28"/>
      <c r="S884" s="28"/>
      <c r="T884" s="21"/>
      <c r="U884" s="21"/>
      <c r="V884" s="21"/>
      <c r="W884" s="21"/>
      <c r="X884" s="21"/>
      <c r="Y884" s="21"/>
      <c r="Z884" s="21"/>
    </row>
    <row r="885" spans="1:26" ht="10.5" customHeight="1" x14ac:dyDescent="0.25">
      <c r="A885" s="21"/>
      <c r="B885" s="21"/>
      <c r="C885" s="21"/>
      <c r="D885" s="21"/>
      <c r="E885" s="21"/>
      <c r="F885" s="21"/>
      <c r="G885" s="21"/>
      <c r="H885" s="21"/>
      <c r="I885" s="21"/>
      <c r="J885" s="21"/>
      <c r="K885" s="21"/>
      <c r="L885" s="21"/>
      <c r="M885" s="21"/>
      <c r="N885" s="21"/>
      <c r="O885" s="21"/>
      <c r="P885" s="28"/>
      <c r="Q885" s="28"/>
      <c r="R885" s="28"/>
      <c r="S885" s="28"/>
      <c r="T885" s="21"/>
      <c r="U885" s="21"/>
      <c r="V885" s="21"/>
      <c r="W885" s="21"/>
      <c r="X885" s="21"/>
      <c r="Y885" s="21"/>
      <c r="Z885" s="21"/>
    </row>
    <row r="886" spans="1:26" ht="10.5" customHeight="1" x14ac:dyDescent="0.25">
      <c r="A886" s="21"/>
      <c r="B886" s="21"/>
      <c r="C886" s="21"/>
      <c r="D886" s="21"/>
      <c r="E886" s="21"/>
      <c r="F886" s="21"/>
      <c r="G886" s="21"/>
      <c r="H886" s="21"/>
      <c r="I886" s="21"/>
      <c r="J886" s="21"/>
      <c r="K886" s="21"/>
      <c r="L886" s="21"/>
      <c r="M886" s="21"/>
      <c r="N886" s="21"/>
      <c r="O886" s="21"/>
      <c r="P886" s="28"/>
      <c r="Q886" s="28"/>
      <c r="R886" s="28"/>
      <c r="S886" s="28"/>
      <c r="T886" s="21"/>
      <c r="U886" s="21"/>
      <c r="V886" s="21"/>
      <c r="W886" s="21"/>
      <c r="X886" s="21"/>
      <c r="Y886" s="21"/>
      <c r="Z886" s="21"/>
    </row>
    <row r="887" spans="1:26" ht="10.5" customHeight="1" x14ac:dyDescent="0.25">
      <c r="A887" s="21"/>
      <c r="B887" s="21"/>
      <c r="C887" s="21"/>
      <c r="D887" s="21"/>
      <c r="E887" s="21"/>
      <c r="F887" s="21"/>
      <c r="G887" s="21"/>
      <c r="H887" s="21"/>
      <c r="I887" s="21"/>
      <c r="J887" s="21"/>
      <c r="K887" s="21"/>
      <c r="L887" s="21"/>
      <c r="M887" s="21"/>
      <c r="N887" s="21"/>
      <c r="O887" s="21"/>
      <c r="P887" s="28"/>
      <c r="Q887" s="28"/>
      <c r="R887" s="28"/>
      <c r="S887" s="28"/>
      <c r="T887" s="21"/>
      <c r="U887" s="21"/>
      <c r="V887" s="21"/>
      <c r="W887" s="21"/>
      <c r="X887" s="21"/>
      <c r="Y887" s="21"/>
      <c r="Z887" s="21"/>
    </row>
    <row r="888" spans="1:26" ht="10.5" customHeight="1" x14ac:dyDescent="0.25">
      <c r="A888" s="21"/>
      <c r="B888" s="21"/>
      <c r="C888" s="21"/>
      <c r="D888" s="21"/>
      <c r="E888" s="21"/>
      <c r="F888" s="21"/>
      <c r="G888" s="21"/>
      <c r="H888" s="21"/>
      <c r="I888" s="21"/>
      <c r="J888" s="21"/>
      <c r="K888" s="21"/>
      <c r="L888" s="21"/>
      <c r="M888" s="21"/>
      <c r="N888" s="21"/>
      <c r="O888" s="21"/>
      <c r="P888" s="28"/>
      <c r="Q888" s="28"/>
      <c r="R888" s="28"/>
      <c r="S888" s="28"/>
      <c r="T888" s="21"/>
      <c r="U888" s="21"/>
      <c r="V888" s="21"/>
      <c r="W888" s="21"/>
      <c r="X888" s="21"/>
      <c r="Y888" s="21"/>
      <c r="Z888" s="21"/>
    </row>
    <row r="889" spans="1:26" ht="10.5" customHeight="1" x14ac:dyDescent="0.25">
      <c r="A889" s="21"/>
      <c r="B889" s="21"/>
      <c r="C889" s="21"/>
      <c r="D889" s="21"/>
      <c r="E889" s="21"/>
      <c r="F889" s="21"/>
      <c r="G889" s="21"/>
      <c r="H889" s="21"/>
      <c r="I889" s="21"/>
      <c r="J889" s="21"/>
      <c r="K889" s="21"/>
      <c r="L889" s="21"/>
      <c r="M889" s="21"/>
      <c r="N889" s="21"/>
      <c r="O889" s="21"/>
      <c r="P889" s="28"/>
      <c r="Q889" s="28"/>
      <c r="R889" s="28"/>
      <c r="S889" s="28"/>
      <c r="T889" s="21"/>
      <c r="U889" s="21"/>
      <c r="V889" s="21"/>
      <c r="W889" s="21"/>
      <c r="X889" s="21"/>
      <c r="Y889" s="21"/>
      <c r="Z889" s="21"/>
    </row>
    <row r="890" spans="1:26" ht="10.5" customHeight="1" x14ac:dyDescent="0.25">
      <c r="A890" s="21"/>
      <c r="B890" s="21"/>
      <c r="C890" s="21"/>
      <c r="D890" s="21"/>
      <c r="E890" s="21"/>
      <c r="F890" s="21"/>
      <c r="G890" s="21"/>
      <c r="H890" s="21"/>
      <c r="I890" s="21"/>
      <c r="J890" s="21"/>
      <c r="K890" s="21"/>
      <c r="L890" s="21"/>
      <c r="M890" s="21"/>
      <c r="N890" s="21"/>
      <c r="O890" s="21"/>
      <c r="P890" s="28"/>
      <c r="Q890" s="28"/>
      <c r="R890" s="28"/>
      <c r="S890" s="28"/>
      <c r="T890" s="21"/>
      <c r="U890" s="21"/>
      <c r="V890" s="21"/>
      <c r="W890" s="21"/>
      <c r="X890" s="21"/>
      <c r="Y890" s="21"/>
      <c r="Z890" s="21"/>
    </row>
    <row r="891" spans="1:26" ht="10.5" customHeight="1" x14ac:dyDescent="0.25">
      <c r="A891" s="21"/>
      <c r="B891" s="21"/>
      <c r="C891" s="21"/>
      <c r="D891" s="21"/>
      <c r="E891" s="21"/>
      <c r="F891" s="21"/>
      <c r="G891" s="21"/>
      <c r="H891" s="21"/>
      <c r="I891" s="21"/>
      <c r="J891" s="21"/>
      <c r="K891" s="21"/>
      <c r="L891" s="21"/>
      <c r="M891" s="21"/>
      <c r="N891" s="21"/>
      <c r="O891" s="21"/>
      <c r="P891" s="28"/>
      <c r="Q891" s="28"/>
      <c r="R891" s="28"/>
      <c r="S891" s="28"/>
      <c r="T891" s="21"/>
      <c r="U891" s="21"/>
      <c r="V891" s="21"/>
      <c r="W891" s="21"/>
      <c r="X891" s="21"/>
      <c r="Y891" s="21"/>
      <c r="Z891" s="21"/>
    </row>
    <row r="892" spans="1:26" ht="10.5" customHeight="1" x14ac:dyDescent="0.25">
      <c r="A892" s="21"/>
      <c r="B892" s="21"/>
      <c r="C892" s="21"/>
      <c r="D892" s="21"/>
      <c r="E892" s="21"/>
      <c r="F892" s="21"/>
      <c r="G892" s="21"/>
      <c r="H892" s="21"/>
      <c r="I892" s="21"/>
      <c r="J892" s="21"/>
      <c r="K892" s="21"/>
      <c r="L892" s="21"/>
      <c r="M892" s="21"/>
      <c r="N892" s="21"/>
      <c r="O892" s="21"/>
      <c r="P892" s="28"/>
      <c r="Q892" s="28"/>
      <c r="R892" s="28"/>
      <c r="S892" s="28"/>
      <c r="T892" s="21"/>
      <c r="U892" s="21"/>
      <c r="V892" s="21"/>
      <c r="W892" s="21"/>
      <c r="X892" s="21"/>
      <c r="Y892" s="21"/>
      <c r="Z892" s="21"/>
    </row>
    <row r="893" spans="1:26" ht="10.5" customHeight="1" x14ac:dyDescent="0.25">
      <c r="A893" s="21"/>
      <c r="B893" s="21"/>
      <c r="C893" s="21"/>
      <c r="D893" s="21"/>
      <c r="E893" s="21"/>
      <c r="F893" s="21"/>
      <c r="G893" s="21"/>
      <c r="H893" s="21"/>
      <c r="I893" s="21"/>
      <c r="J893" s="21"/>
      <c r="K893" s="21"/>
      <c r="L893" s="21"/>
      <c r="M893" s="21"/>
      <c r="N893" s="21"/>
      <c r="O893" s="21"/>
      <c r="P893" s="28"/>
      <c r="Q893" s="28"/>
      <c r="R893" s="28"/>
      <c r="S893" s="28"/>
      <c r="T893" s="21"/>
      <c r="U893" s="21"/>
      <c r="V893" s="21"/>
      <c r="W893" s="21"/>
      <c r="X893" s="21"/>
      <c r="Y893" s="21"/>
      <c r="Z893" s="21"/>
    </row>
    <row r="894" spans="1:26" ht="10.5" customHeight="1" x14ac:dyDescent="0.25">
      <c r="A894" s="21"/>
      <c r="B894" s="21"/>
      <c r="C894" s="21"/>
      <c r="D894" s="21"/>
      <c r="E894" s="21"/>
      <c r="F894" s="21"/>
      <c r="G894" s="21"/>
      <c r="H894" s="21"/>
      <c r="I894" s="21"/>
      <c r="J894" s="21"/>
      <c r="K894" s="21"/>
      <c r="L894" s="21"/>
      <c r="M894" s="21"/>
      <c r="N894" s="21"/>
      <c r="O894" s="21"/>
      <c r="P894" s="28"/>
      <c r="Q894" s="28"/>
      <c r="R894" s="28"/>
      <c r="S894" s="28"/>
      <c r="T894" s="21"/>
      <c r="U894" s="21"/>
      <c r="V894" s="21"/>
      <c r="W894" s="21"/>
      <c r="X894" s="21"/>
      <c r="Y894" s="21"/>
      <c r="Z894" s="21"/>
    </row>
    <row r="895" spans="1:26" ht="10.5" customHeight="1" x14ac:dyDescent="0.25">
      <c r="A895" s="21"/>
      <c r="B895" s="21"/>
      <c r="C895" s="21"/>
      <c r="D895" s="21"/>
      <c r="E895" s="21"/>
      <c r="F895" s="21"/>
      <c r="G895" s="21"/>
      <c r="H895" s="21"/>
      <c r="I895" s="21"/>
      <c r="J895" s="21"/>
      <c r="K895" s="21"/>
      <c r="L895" s="21"/>
      <c r="M895" s="21"/>
      <c r="N895" s="21"/>
      <c r="O895" s="21"/>
      <c r="P895" s="28"/>
      <c r="Q895" s="28"/>
      <c r="R895" s="28"/>
      <c r="S895" s="28"/>
      <c r="T895" s="21"/>
      <c r="U895" s="21"/>
      <c r="V895" s="21"/>
      <c r="W895" s="21"/>
      <c r="X895" s="21"/>
      <c r="Y895" s="21"/>
      <c r="Z895" s="21"/>
    </row>
    <row r="896" spans="1:26" ht="10.5" customHeight="1" x14ac:dyDescent="0.25">
      <c r="A896" s="21"/>
      <c r="B896" s="21"/>
      <c r="C896" s="21"/>
      <c r="D896" s="21"/>
      <c r="E896" s="21"/>
      <c r="F896" s="21"/>
      <c r="G896" s="21"/>
      <c r="H896" s="21"/>
      <c r="I896" s="21"/>
      <c r="J896" s="21"/>
      <c r="K896" s="21"/>
      <c r="L896" s="21"/>
      <c r="M896" s="21"/>
      <c r="N896" s="21"/>
      <c r="O896" s="21"/>
      <c r="P896" s="28"/>
      <c r="Q896" s="28"/>
      <c r="R896" s="28"/>
      <c r="S896" s="28"/>
      <c r="T896" s="21"/>
      <c r="U896" s="21"/>
      <c r="V896" s="21"/>
      <c r="W896" s="21"/>
      <c r="X896" s="21"/>
      <c r="Y896" s="21"/>
      <c r="Z896" s="21"/>
    </row>
    <row r="897" spans="1:26" ht="10.5" customHeight="1" x14ac:dyDescent="0.25">
      <c r="A897" s="21"/>
      <c r="B897" s="21"/>
      <c r="C897" s="21"/>
      <c r="D897" s="21"/>
      <c r="E897" s="21"/>
      <c r="F897" s="21"/>
      <c r="G897" s="21"/>
      <c r="H897" s="21"/>
      <c r="I897" s="21"/>
      <c r="J897" s="21"/>
      <c r="K897" s="21"/>
      <c r="L897" s="21"/>
      <c r="M897" s="21"/>
      <c r="N897" s="21"/>
      <c r="O897" s="21"/>
      <c r="P897" s="28"/>
      <c r="Q897" s="28"/>
      <c r="R897" s="28"/>
      <c r="S897" s="28"/>
      <c r="T897" s="21"/>
      <c r="U897" s="21"/>
      <c r="V897" s="21"/>
      <c r="W897" s="21"/>
      <c r="X897" s="21"/>
      <c r="Y897" s="21"/>
      <c r="Z897" s="21"/>
    </row>
    <row r="898" spans="1:26" ht="10.5" customHeight="1" x14ac:dyDescent="0.25">
      <c r="A898" s="21"/>
      <c r="B898" s="21"/>
      <c r="C898" s="21"/>
      <c r="D898" s="21"/>
      <c r="E898" s="21"/>
      <c r="F898" s="21"/>
      <c r="G898" s="21"/>
      <c r="H898" s="21"/>
      <c r="I898" s="21"/>
      <c r="J898" s="21"/>
      <c r="K898" s="21"/>
      <c r="L898" s="21"/>
      <c r="M898" s="21"/>
      <c r="N898" s="21"/>
      <c r="O898" s="21"/>
      <c r="P898" s="28"/>
      <c r="Q898" s="28"/>
      <c r="R898" s="28"/>
      <c r="S898" s="28"/>
      <c r="T898" s="21"/>
      <c r="U898" s="21"/>
      <c r="V898" s="21"/>
      <c r="W898" s="21"/>
      <c r="X898" s="21"/>
      <c r="Y898" s="21"/>
      <c r="Z898" s="21"/>
    </row>
    <row r="899" spans="1:26" ht="10.5" customHeight="1" x14ac:dyDescent="0.25">
      <c r="A899" s="21"/>
      <c r="B899" s="21"/>
      <c r="C899" s="21"/>
      <c r="D899" s="21"/>
      <c r="E899" s="21"/>
      <c r="F899" s="21"/>
      <c r="G899" s="21"/>
      <c r="H899" s="21"/>
      <c r="I899" s="21"/>
      <c r="J899" s="21"/>
      <c r="K899" s="21"/>
      <c r="L899" s="21"/>
      <c r="M899" s="21"/>
      <c r="N899" s="21"/>
      <c r="O899" s="21"/>
      <c r="P899" s="28"/>
      <c r="Q899" s="28"/>
      <c r="R899" s="28"/>
      <c r="S899" s="28"/>
      <c r="T899" s="21"/>
      <c r="U899" s="21"/>
      <c r="V899" s="21"/>
      <c r="W899" s="21"/>
      <c r="X899" s="21"/>
      <c r="Y899" s="21"/>
      <c r="Z899" s="21"/>
    </row>
    <row r="900" spans="1:26" ht="10.5" customHeight="1" x14ac:dyDescent="0.25">
      <c r="A900" s="21"/>
      <c r="B900" s="21"/>
      <c r="C900" s="21"/>
      <c r="D900" s="21"/>
      <c r="E900" s="21"/>
      <c r="F900" s="21"/>
      <c r="G900" s="21"/>
      <c r="H900" s="21"/>
      <c r="I900" s="21"/>
      <c r="J900" s="21"/>
      <c r="K900" s="21"/>
      <c r="L900" s="21"/>
      <c r="M900" s="21"/>
      <c r="N900" s="21"/>
      <c r="O900" s="21"/>
      <c r="P900" s="28"/>
      <c r="Q900" s="28"/>
      <c r="R900" s="28"/>
      <c r="S900" s="28"/>
      <c r="T900" s="21"/>
      <c r="U900" s="21"/>
      <c r="V900" s="21"/>
      <c r="W900" s="21"/>
      <c r="X900" s="21"/>
      <c r="Y900" s="21"/>
      <c r="Z900" s="21"/>
    </row>
    <row r="901" spans="1:26" ht="10.5" customHeight="1" x14ac:dyDescent="0.25">
      <c r="A901" s="21"/>
      <c r="B901" s="21"/>
      <c r="C901" s="21"/>
      <c r="D901" s="21"/>
      <c r="E901" s="21"/>
      <c r="F901" s="21"/>
      <c r="G901" s="21"/>
      <c r="H901" s="21"/>
      <c r="I901" s="21"/>
      <c r="J901" s="21"/>
      <c r="K901" s="21"/>
      <c r="L901" s="21"/>
      <c r="M901" s="21"/>
      <c r="N901" s="21"/>
      <c r="O901" s="21"/>
      <c r="P901" s="28"/>
      <c r="Q901" s="28"/>
      <c r="R901" s="28"/>
      <c r="S901" s="28"/>
      <c r="T901" s="21"/>
      <c r="U901" s="21"/>
      <c r="V901" s="21"/>
      <c r="W901" s="21"/>
      <c r="X901" s="21"/>
      <c r="Y901" s="21"/>
      <c r="Z901" s="21"/>
    </row>
    <row r="902" spans="1:26" ht="10.5" customHeight="1" x14ac:dyDescent="0.25">
      <c r="A902" s="21"/>
      <c r="B902" s="21"/>
      <c r="C902" s="21"/>
      <c r="D902" s="21"/>
      <c r="E902" s="21"/>
      <c r="F902" s="21"/>
      <c r="G902" s="21"/>
      <c r="H902" s="21"/>
      <c r="I902" s="21"/>
      <c r="J902" s="21"/>
      <c r="K902" s="21"/>
      <c r="L902" s="21"/>
      <c r="M902" s="21"/>
      <c r="N902" s="21"/>
      <c r="O902" s="21"/>
      <c r="P902" s="28"/>
      <c r="Q902" s="28"/>
      <c r="R902" s="28"/>
      <c r="S902" s="28"/>
      <c r="T902" s="21"/>
      <c r="U902" s="21"/>
      <c r="V902" s="21"/>
      <c r="W902" s="21"/>
      <c r="X902" s="21"/>
      <c r="Y902" s="21"/>
      <c r="Z902" s="21"/>
    </row>
    <row r="903" spans="1:26" ht="10.5" customHeight="1" x14ac:dyDescent="0.25">
      <c r="A903" s="21"/>
      <c r="B903" s="21"/>
      <c r="C903" s="21"/>
      <c r="D903" s="21"/>
      <c r="E903" s="21"/>
      <c r="F903" s="21"/>
      <c r="G903" s="21"/>
      <c r="H903" s="21"/>
      <c r="I903" s="21"/>
      <c r="J903" s="21"/>
      <c r="K903" s="21"/>
      <c r="L903" s="21"/>
      <c r="M903" s="21"/>
      <c r="N903" s="21"/>
      <c r="O903" s="21"/>
      <c r="P903" s="28"/>
      <c r="Q903" s="28"/>
      <c r="R903" s="28"/>
      <c r="S903" s="28"/>
      <c r="T903" s="21"/>
      <c r="U903" s="21"/>
      <c r="V903" s="21"/>
      <c r="W903" s="21"/>
      <c r="X903" s="21"/>
      <c r="Y903" s="21"/>
      <c r="Z903" s="21"/>
    </row>
    <row r="904" spans="1:26" ht="10.5" customHeight="1" x14ac:dyDescent="0.25">
      <c r="A904" s="21"/>
      <c r="B904" s="21"/>
      <c r="C904" s="21"/>
      <c r="D904" s="21"/>
      <c r="E904" s="21"/>
      <c r="F904" s="21"/>
      <c r="G904" s="21"/>
      <c r="H904" s="21"/>
      <c r="I904" s="21"/>
      <c r="J904" s="21"/>
      <c r="K904" s="21"/>
      <c r="L904" s="21"/>
      <c r="M904" s="21"/>
      <c r="N904" s="21"/>
      <c r="O904" s="21"/>
      <c r="P904" s="28"/>
      <c r="Q904" s="28"/>
      <c r="R904" s="28"/>
      <c r="S904" s="28"/>
      <c r="T904" s="21"/>
      <c r="U904" s="21"/>
      <c r="V904" s="21"/>
      <c r="W904" s="21"/>
      <c r="X904" s="21"/>
      <c r="Y904" s="21"/>
      <c r="Z904" s="21"/>
    </row>
    <row r="905" spans="1:26" ht="10.5" customHeight="1" x14ac:dyDescent="0.25">
      <c r="A905" s="21"/>
      <c r="B905" s="21"/>
      <c r="C905" s="21"/>
      <c r="D905" s="21"/>
      <c r="E905" s="21"/>
      <c r="F905" s="21"/>
      <c r="G905" s="21"/>
      <c r="H905" s="21"/>
      <c r="I905" s="21"/>
      <c r="J905" s="21"/>
      <c r="K905" s="21"/>
      <c r="L905" s="21"/>
      <c r="M905" s="21"/>
      <c r="N905" s="21"/>
      <c r="O905" s="21"/>
      <c r="P905" s="28"/>
      <c r="Q905" s="28"/>
      <c r="R905" s="28"/>
      <c r="S905" s="28"/>
      <c r="T905" s="21"/>
      <c r="U905" s="21"/>
      <c r="V905" s="21"/>
      <c r="W905" s="21"/>
      <c r="X905" s="21"/>
      <c r="Y905" s="21"/>
      <c r="Z905" s="21"/>
    </row>
    <row r="906" spans="1:26" ht="10.5" customHeight="1" x14ac:dyDescent="0.25">
      <c r="A906" s="21"/>
      <c r="B906" s="21"/>
      <c r="C906" s="21"/>
      <c r="D906" s="21"/>
      <c r="E906" s="21"/>
      <c r="F906" s="21"/>
      <c r="G906" s="21"/>
      <c r="H906" s="21"/>
      <c r="I906" s="21"/>
      <c r="J906" s="21"/>
      <c r="K906" s="21"/>
      <c r="L906" s="21"/>
      <c r="M906" s="21"/>
      <c r="N906" s="21"/>
      <c r="O906" s="21"/>
      <c r="P906" s="28"/>
      <c r="Q906" s="28"/>
      <c r="R906" s="28"/>
      <c r="S906" s="28"/>
      <c r="T906" s="21"/>
      <c r="U906" s="21"/>
      <c r="V906" s="21"/>
      <c r="W906" s="21"/>
      <c r="X906" s="21"/>
      <c r="Y906" s="21"/>
      <c r="Z906" s="21"/>
    </row>
    <row r="907" spans="1:26" ht="10.5" customHeight="1" x14ac:dyDescent="0.25">
      <c r="A907" s="21"/>
      <c r="B907" s="21"/>
      <c r="C907" s="21"/>
      <c r="D907" s="21"/>
      <c r="E907" s="21"/>
      <c r="F907" s="21"/>
      <c r="G907" s="21"/>
      <c r="H907" s="21"/>
      <c r="I907" s="21"/>
      <c r="J907" s="21"/>
      <c r="K907" s="21"/>
      <c r="L907" s="21"/>
      <c r="M907" s="21"/>
      <c r="N907" s="21"/>
      <c r="O907" s="21"/>
      <c r="P907" s="28"/>
      <c r="Q907" s="28"/>
      <c r="R907" s="28"/>
      <c r="S907" s="28"/>
      <c r="T907" s="21"/>
      <c r="U907" s="21"/>
      <c r="V907" s="21"/>
      <c r="W907" s="21"/>
      <c r="X907" s="21"/>
      <c r="Y907" s="21"/>
      <c r="Z907" s="21"/>
    </row>
    <row r="908" spans="1:26" ht="10.5" customHeight="1" x14ac:dyDescent="0.25">
      <c r="A908" s="21"/>
      <c r="B908" s="21"/>
      <c r="C908" s="21"/>
      <c r="D908" s="21"/>
      <c r="E908" s="21"/>
      <c r="F908" s="21"/>
      <c r="G908" s="21"/>
      <c r="H908" s="21"/>
      <c r="I908" s="21"/>
      <c r="J908" s="21"/>
      <c r="K908" s="21"/>
      <c r="L908" s="21"/>
      <c r="M908" s="21"/>
      <c r="N908" s="21"/>
      <c r="O908" s="21"/>
      <c r="P908" s="28"/>
      <c r="Q908" s="28"/>
      <c r="R908" s="28"/>
      <c r="S908" s="28"/>
      <c r="T908" s="21"/>
      <c r="U908" s="21"/>
      <c r="V908" s="21"/>
      <c r="W908" s="21"/>
      <c r="X908" s="21"/>
      <c r="Y908" s="21"/>
      <c r="Z908" s="21"/>
    </row>
    <row r="909" spans="1:26" ht="10.5" customHeight="1" x14ac:dyDescent="0.25">
      <c r="A909" s="21"/>
      <c r="B909" s="21"/>
      <c r="C909" s="21"/>
      <c r="D909" s="21"/>
      <c r="E909" s="21"/>
      <c r="F909" s="21"/>
      <c r="G909" s="21"/>
      <c r="H909" s="21"/>
      <c r="I909" s="21"/>
      <c r="J909" s="21"/>
      <c r="K909" s="21"/>
      <c r="L909" s="21"/>
      <c r="M909" s="21"/>
      <c r="N909" s="21"/>
      <c r="O909" s="21"/>
      <c r="P909" s="28"/>
      <c r="Q909" s="28"/>
      <c r="R909" s="28"/>
      <c r="S909" s="28"/>
      <c r="T909" s="21"/>
      <c r="U909" s="21"/>
      <c r="V909" s="21"/>
      <c r="W909" s="21"/>
      <c r="X909" s="21"/>
      <c r="Y909" s="21"/>
      <c r="Z909" s="21"/>
    </row>
    <row r="910" spans="1:26" ht="10.5" customHeight="1" x14ac:dyDescent="0.25">
      <c r="A910" s="21"/>
      <c r="B910" s="21"/>
      <c r="C910" s="21"/>
      <c r="D910" s="21"/>
      <c r="E910" s="21"/>
      <c r="F910" s="21"/>
      <c r="G910" s="21"/>
      <c r="H910" s="21"/>
      <c r="I910" s="21"/>
      <c r="J910" s="21"/>
      <c r="K910" s="21"/>
      <c r="L910" s="21"/>
      <c r="M910" s="21"/>
      <c r="N910" s="21"/>
      <c r="O910" s="21"/>
      <c r="P910" s="28"/>
      <c r="Q910" s="28"/>
      <c r="R910" s="28"/>
      <c r="S910" s="28"/>
      <c r="T910" s="21"/>
      <c r="U910" s="21"/>
      <c r="V910" s="21"/>
      <c r="W910" s="21"/>
      <c r="X910" s="21"/>
      <c r="Y910" s="21"/>
      <c r="Z910" s="21"/>
    </row>
    <row r="911" spans="1:26" ht="10.5" customHeight="1" x14ac:dyDescent="0.25">
      <c r="A911" s="21"/>
      <c r="B911" s="21"/>
      <c r="C911" s="21"/>
      <c r="D911" s="21"/>
      <c r="E911" s="21"/>
      <c r="F911" s="21"/>
      <c r="G911" s="21"/>
      <c r="H911" s="21"/>
      <c r="I911" s="21"/>
      <c r="J911" s="21"/>
      <c r="K911" s="21"/>
      <c r="L911" s="21"/>
      <c r="M911" s="21"/>
      <c r="N911" s="21"/>
      <c r="O911" s="21"/>
      <c r="P911" s="28"/>
      <c r="Q911" s="28"/>
      <c r="R911" s="28"/>
      <c r="S911" s="28"/>
      <c r="T911" s="21"/>
      <c r="U911" s="21"/>
      <c r="V911" s="21"/>
      <c r="W911" s="21"/>
      <c r="X911" s="21"/>
      <c r="Y911" s="21"/>
      <c r="Z911" s="21"/>
    </row>
    <row r="912" spans="1:26" ht="10.5" customHeight="1" x14ac:dyDescent="0.25">
      <c r="A912" s="21"/>
      <c r="B912" s="21"/>
      <c r="C912" s="21"/>
      <c r="D912" s="21"/>
      <c r="E912" s="21"/>
      <c r="F912" s="21"/>
      <c r="G912" s="21"/>
      <c r="H912" s="21"/>
      <c r="I912" s="21"/>
      <c r="J912" s="21"/>
      <c r="K912" s="21"/>
      <c r="L912" s="21"/>
      <c r="M912" s="21"/>
      <c r="N912" s="21"/>
      <c r="O912" s="21"/>
      <c r="P912" s="28"/>
      <c r="Q912" s="28"/>
      <c r="R912" s="28"/>
      <c r="S912" s="28"/>
      <c r="T912" s="21"/>
      <c r="U912" s="21"/>
      <c r="V912" s="21"/>
      <c r="W912" s="21"/>
      <c r="X912" s="21"/>
      <c r="Y912" s="21"/>
      <c r="Z912" s="21"/>
    </row>
    <row r="913" spans="1:26" ht="10.5" customHeight="1" x14ac:dyDescent="0.25">
      <c r="A913" s="21"/>
      <c r="B913" s="21"/>
      <c r="C913" s="21"/>
      <c r="D913" s="21"/>
      <c r="E913" s="21"/>
      <c r="F913" s="21"/>
      <c r="G913" s="21"/>
      <c r="H913" s="21"/>
      <c r="I913" s="21"/>
      <c r="J913" s="21"/>
      <c r="K913" s="21"/>
      <c r="L913" s="21"/>
      <c r="M913" s="21"/>
      <c r="N913" s="21"/>
      <c r="O913" s="21"/>
      <c r="P913" s="28"/>
      <c r="Q913" s="28"/>
      <c r="R913" s="28"/>
      <c r="S913" s="28"/>
      <c r="T913" s="21"/>
      <c r="U913" s="21"/>
      <c r="V913" s="21"/>
      <c r="W913" s="21"/>
      <c r="X913" s="21"/>
      <c r="Y913" s="21"/>
      <c r="Z913" s="21"/>
    </row>
    <row r="914" spans="1:26" ht="10.5" customHeight="1" x14ac:dyDescent="0.25">
      <c r="A914" s="21"/>
      <c r="B914" s="21"/>
      <c r="C914" s="21"/>
      <c r="D914" s="21"/>
      <c r="E914" s="21"/>
      <c r="F914" s="21"/>
      <c r="G914" s="21"/>
      <c r="H914" s="21"/>
      <c r="I914" s="21"/>
      <c r="J914" s="21"/>
      <c r="K914" s="21"/>
      <c r="L914" s="21"/>
      <c r="M914" s="21"/>
      <c r="N914" s="21"/>
      <c r="O914" s="21"/>
      <c r="P914" s="28"/>
      <c r="Q914" s="28"/>
      <c r="R914" s="28"/>
      <c r="S914" s="28"/>
      <c r="T914" s="21"/>
      <c r="U914" s="21"/>
      <c r="V914" s="21"/>
      <c r="W914" s="21"/>
      <c r="X914" s="21"/>
      <c r="Y914" s="21"/>
      <c r="Z914" s="21"/>
    </row>
    <row r="915" spans="1:26" ht="10.5" customHeight="1" x14ac:dyDescent="0.25">
      <c r="A915" s="21"/>
      <c r="B915" s="21"/>
      <c r="C915" s="21"/>
      <c r="D915" s="21"/>
      <c r="E915" s="21"/>
      <c r="F915" s="21"/>
      <c r="G915" s="21"/>
      <c r="H915" s="21"/>
      <c r="I915" s="21"/>
      <c r="J915" s="21"/>
      <c r="K915" s="21"/>
      <c r="L915" s="21"/>
      <c r="M915" s="21"/>
      <c r="N915" s="21"/>
      <c r="O915" s="21"/>
      <c r="P915" s="28"/>
      <c r="Q915" s="28"/>
      <c r="R915" s="28"/>
      <c r="S915" s="28"/>
      <c r="T915" s="21"/>
      <c r="U915" s="21"/>
      <c r="V915" s="21"/>
      <c r="W915" s="21"/>
      <c r="X915" s="21"/>
      <c r="Y915" s="21"/>
      <c r="Z915" s="21"/>
    </row>
    <row r="916" spans="1:26" ht="10.5" customHeight="1" x14ac:dyDescent="0.25">
      <c r="A916" s="21"/>
      <c r="B916" s="21"/>
      <c r="C916" s="21"/>
      <c r="D916" s="21"/>
      <c r="E916" s="21"/>
      <c r="F916" s="21"/>
      <c r="G916" s="21"/>
      <c r="H916" s="21"/>
      <c r="I916" s="21"/>
      <c r="J916" s="21"/>
      <c r="K916" s="21"/>
      <c r="L916" s="21"/>
      <c r="M916" s="21"/>
      <c r="N916" s="21"/>
      <c r="O916" s="21"/>
      <c r="P916" s="28"/>
      <c r="Q916" s="28"/>
      <c r="R916" s="28"/>
      <c r="S916" s="28"/>
      <c r="T916" s="21"/>
      <c r="U916" s="21"/>
      <c r="V916" s="21"/>
      <c r="W916" s="21"/>
      <c r="X916" s="21"/>
      <c r="Y916" s="21"/>
      <c r="Z916" s="21"/>
    </row>
    <row r="917" spans="1:26" ht="10.5" customHeight="1" x14ac:dyDescent="0.25">
      <c r="A917" s="21"/>
      <c r="B917" s="21"/>
      <c r="C917" s="21"/>
      <c r="D917" s="21"/>
      <c r="E917" s="21"/>
      <c r="F917" s="21"/>
      <c r="G917" s="21"/>
      <c r="H917" s="21"/>
      <c r="I917" s="21"/>
      <c r="J917" s="21"/>
      <c r="K917" s="21"/>
      <c r="L917" s="21"/>
      <c r="M917" s="21"/>
      <c r="N917" s="21"/>
      <c r="O917" s="21"/>
      <c r="P917" s="28"/>
      <c r="Q917" s="28"/>
      <c r="R917" s="28"/>
      <c r="S917" s="28"/>
      <c r="T917" s="21"/>
      <c r="U917" s="21"/>
      <c r="V917" s="21"/>
      <c r="W917" s="21"/>
      <c r="X917" s="21"/>
      <c r="Y917" s="21"/>
      <c r="Z917" s="21"/>
    </row>
    <row r="918" spans="1:26" ht="10.5" customHeight="1" x14ac:dyDescent="0.25">
      <c r="A918" s="21"/>
      <c r="B918" s="21"/>
      <c r="C918" s="21"/>
      <c r="D918" s="21"/>
      <c r="E918" s="21"/>
      <c r="F918" s="21"/>
      <c r="G918" s="21"/>
      <c r="H918" s="21"/>
      <c r="I918" s="21"/>
      <c r="J918" s="21"/>
      <c r="K918" s="21"/>
      <c r="L918" s="21"/>
      <c r="M918" s="21"/>
      <c r="N918" s="21"/>
      <c r="O918" s="21"/>
      <c r="P918" s="28"/>
      <c r="Q918" s="28"/>
      <c r="R918" s="28"/>
      <c r="S918" s="28"/>
      <c r="T918" s="21"/>
      <c r="U918" s="21"/>
      <c r="V918" s="21"/>
      <c r="W918" s="21"/>
      <c r="X918" s="21"/>
      <c r="Y918" s="21"/>
      <c r="Z918" s="21"/>
    </row>
    <row r="919" spans="1:26" ht="10.5" customHeight="1" x14ac:dyDescent="0.25">
      <c r="A919" s="21"/>
      <c r="B919" s="21"/>
      <c r="C919" s="21"/>
      <c r="D919" s="21"/>
      <c r="E919" s="21"/>
      <c r="F919" s="21"/>
      <c r="G919" s="21"/>
      <c r="H919" s="21"/>
      <c r="I919" s="21"/>
      <c r="J919" s="21"/>
      <c r="K919" s="21"/>
      <c r="L919" s="21"/>
      <c r="M919" s="21"/>
      <c r="N919" s="21"/>
      <c r="O919" s="21"/>
      <c r="P919" s="28"/>
      <c r="Q919" s="28"/>
      <c r="R919" s="28"/>
      <c r="S919" s="28"/>
      <c r="T919" s="21"/>
      <c r="U919" s="21"/>
      <c r="V919" s="21"/>
      <c r="W919" s="21"/>
      <c r="X919" s="21"/>
      <c r="Y919" s="21"/>
      <c r="Z919" s="21"/>
    </row>
    <row r="920" spans="1:26" ht="10.5" customHeight="1" x14ac:dyDescent="0.25">
      <c r="A920" s="21"/>
      <c r="B920" s="21"/>
      <c r="C920" s="21"/>
      <c r="D920" s="21"/>
      <c r="E920" s="21"/>
      <c r="F920" s="21"/>
      <c r="G920" s="21"/>
      <c r="H920" s="21"/>
      <c r="I920" s="21"/>
      <c r="J920" s="21"/>
      <c r="K920" s="21"/>
      <c r="L920" s="21"/>
      <c r="M920" s="21"/>
      <c r="N920" s="21"/>
      <c r="O920" s="21"/>
      <c r="P920" s="28"/>
      <c r="Q920" s="28"/>
      <c r="R920" s="28"/>
      <c r="S920" s="28"/>
      <c r="T920" s="21"/>
      <c r="U920" s="21"/>
      <c r="V920" s="21"/>
      <c r="W920" s="21"/>
      <c r="X920" s="21"/>
      <c r="Y920" s="21"/>
      <c r="Z920" s="21"/>
    </row>
    <row r="921" spans="1:26" ht="10.5" customHeight="1" x14ac:dyDescent="0.25">
      <c r="A921" s="21"/>
      <c r="B921" s="21"/>
      <c r="C921" s="21"/>
      <c r="D921" s="21"/>
      <c r="E921" s="21"/>
      <c r="F921" s="21"/>
      <c r="G921" s="21"/>
      <c r="H921" s="21"/>
      <c r="I921" s="21"/>
      <c r="J921" s="21"/>
      <c r="K921" s="21"/>
      <c r="L921" s="21"/>
      <c r="M921" s="21"/>
      <c r="N921" s="21"/>
      <c r="O921" s="21"/>
      <c r="P921" s="28"/>
      <c r="Q921" s="28"/>
      <c r="R921" s="28"/>
      <c r="S921" s="28"/>
      <c r="T921" s="21"/>
      <c r="U921" s="21"/>
      <c r="V921" s="21"/>
      <c r="W921" s="21"/>
      <c r="X921" s="21"/>
      <c r="Y921" s="21"/>
      <c r="Z921" s="21"/>
    </row>
    <row r="922" spans="1:26" ht="10.5" customHeight="1" x14ac:dyDescent="0.25">
      <c r="A922" s="21"/>
      <c r="B922" s="21"/>
      <c r="C922" s="21"/>
      <c r="D922" s="21"/>
      <c r="E922" s="21"/>
      <c r="F922" s="21"/>
      <c r="G922" s="21"/>
      <c r="H922" s="21"/>
      <c r="I922" s="21"/>
      <c r="J922" s="21"/>
      <c r="K922" s="21"/>
      <c r="L922" s="21"/>
      <c r="M922" s="21"/>
      <c r="N922" s="21"/>
      <c r="O922" s="21"/>
      <c r="P922" s="28"/>
      <c r="Q922" s="28"/>
      <c r="R922" s="28"/>
      <c r="S922" s="28"/>
      <c r="T922" s="21"/>
      <c r="U922" s="21"/>
      <c r="V922" s="21"/>
      <c r="W922" s="21"/>
      <c r="X922" s="21"/>
      <c r="Y922" s="21"/>
      <c r="Z922" s="21"/>
    </row>
    <row r="923" spans="1:26" ht="10.5" customHeight="1" x14ac:dyDescent="0.25">
      <c r="A923" s="21"/>
      <c r="B923" s="21"/>
      <c r="C923" s="21"/>
      <c r="D923" s="21"/>
      <c r="E923" s="21"/>
      <c r="F923" s="21"/>
      <c r="G923" s="21"/>
      <c r="H923" s="21"/>
      <c r="I923" s="21"/>
      <c r="J923" s="21"/>
      <c r="K923" s="21"/>
      <c r="L923" s="21"/>
      <c r="M923" s="21"/>
      <c r="N923" s="21"/>
      <c r="O923" s="21"/>
      <c r="P923" s="28"/>
      <c r="Q923" s="28"/>
      <c r="R923" s="28"/>
      <c r="S923" s="28"/>
      <c r="T923" s="21"/>
      <c r="U923" s="21"/>
      <c r="V923" s="21"/>
      <c r="W923" s="21"/>
      <c r="X923" s="21"/>
      <c r="Y923" s="21"/>
      <c r="Z923" s="21"/>
    </row>
    <row r="924" spans="1:26" ht="10.5" customHeight="1" x14ac:dyDescent="0.25">
      <c r="A924" s="21"/>
      <c r="B924" s="21"/>
      <c r="C924" s="21"/>
      <c r="D924" s="21"/>
      <c r="E924" s="21"/>
      <c r="F924" s="21"/>
      <c r="G924" s="21"/>
      <c r="H924" s="21"/>
      <c r="I924" s="21"/>
      <c r="J924" s="21"/>
      <c r="K924" s="21"/>
      <c r="L924" s="21"/>
      <c r="M924" s="21"/>
      <c r="N924" s="21"/>
      <c r="O924" s="21"/>
      <c r="P924" s="28"/>
      <c r="Q924" s="28"/>
      <c r="R924" s="28"/>
      <c r="S924" s="28"/>
      <c r="T924" s="21"/>
      <c r="U924" s="21"/>
      <c r="V924" s="21"/>
      <c r="W924" s="21"/>
      <c r="X924" s="21"/>
      <c r="Y924" s="21"/>
      <c r="Z924" s="21"/>
    </row>
    <row r="925" spans="1:26" ht="10.5" customHeight="1" x14ac:dyDescent="0.25">
      <c r="A925" s="21"/>
      <c r="B925" s="21"/>
      <c r="C925" s="21"/>
      <c r="D925" s="21"/>
      <c r="E925" s="21"/>
      <c r="F925" s="21"/>
      <c r="G925" s="21"/>
      <c r="H925" s="21"/>
      <c r="I925" s="21"/>
      <c r="J925" s="21"/>
      <c r="K925" s="21"/>
      <c r="L925" s="21"/>
      <c r="M925" s="21"/>
      <c r="N925" s="21"/>
      <c r="O925" s="21"/>
      <c r="P925" s="28"/>
      <c r="Q925" s="28"/>
      <c r="R925" s="28"/>
      <c r="S925" s="28"/>
      <c r="T925" s="21"/>
      <c r="U925" s="21"/>
      <c r="V925" s="21"/>
      <c r="W925" s="21"/>
      <c r="X925" s="21"/>
      <c r="Y925" s="21"/>
      <c r="Z925" s="21"/>
    </row>
    <row r="926" spans="1:26" ht="10.5" customHeight="1" x14ac:dyDescent="0.25">
      <c r="A926" s="21"/>
      <c r="B926" s="21"/>
      <c r="C926" s="21"/>
      <c r="D926" s="21"/>
      <c r="E926" s="21"/>
      <c r="F926" s="21"/>
      <c r="G926" s="21"/>
      <c r="H926" s="21"/>
      <c r="I926" s="21"/>
      <c r="J926" s="21"/>
      <c r="K926" s="21"/>
      <c r="L926" s="21"/>
      <c r="M926" s="21"/>
      <c r="N926" s="21"/>
      <c r="O926" s="21"/>
      <c r="P926" s="28"/>
      <c r="Q926" s="28"/>
      <c r="R926" s="28"/>
      <c r="S926" s="28"/>
      <c r="T926" s="21"/>
      <c r="U926" s="21"/>
      <c r="V926" s="21"/>
      <c r="W926" s="21"/>
      <c r="X926" s="21"/>
      <c r="Y926" s="21"/>
      <c r="Z926" s="21"/>
    </row>
    <row r="927" spans="1:26" ht="10.5" customHeight="1" x14ac:dyDescent="0.25">
      <c r="A927" s="21"/>
      <c r="B927" s="21"/>
      <c r="C927" s="21"/>
      <c r="D927" s="21"/>
      <c r="E927" s="21"/>
      <c r="F927" s="21"/>
      <c r="G927" s="21"/>
      <c r="H927" s="21"/>
      <c r="I927" s="21"/>
      <c r="J927" s="21"/>
      <c r="K927" s="21"/>
      <c r="L927" s="21"/>
      <c r="M927" s="21"/>
      <c r="N927" s="21"/>
      <c r="O927" s="21"/>
      <c r="P927" s="28"/>
      <c r="Q927" s="28"/>
      <c r="R927" s="28"/>
      <c r="S927" s="28"/>
      <c r="T927" s="21"/>
      <c r="U927" s="21"/>
      <c r="V927" s="21"/>
      <c r="W927" s="21"/>
      <c r="X927" s="21"/>
      <c r="Y927" s="21"/>
      <c r="Z927" s="21"/>
    </row>
    <row r="928" spans="1:26" ht="10.5" customHeight="1" x14ac:dyDescent="0.25">
      <c r="A928" s="21"/>
      <c r="B928" s="21"/>
      <c r="C928" s="21"/>
      <c r="D928" s="21"/>
      <c r="E928" s="21"/>
      <c r="F928" s="21"/>
      <c r="G928" s="21"/>
      <c r="H928" s="21"/>
      <c r="I928" s="21"/>
      <c r="J928" s="21"/>
      <c r="K928" s="21"/>
      <c r="L928" s="21"/>
      <c r="M928" s="21"/>
      <c r="N928" s="21"/>
      <c r="O928" s="21"/>
      <c r="P928" s="28"/>
      <c r="Q928" s="28"/>
      <c r="R928" s="28"/>
      <c r="S928" s="28"/>
      <c r="T928" s="21"/>
      <c r="U928" s="21"/>
      <c r="V928" s="21"/>
      <c r="W928" s="21"/>
      <c r="X928" s="21"/>
      <c r="Y928" s="21"/>
      <c r="Z928" s="21"/>
    </row>
    <row r="929" spans="1:26" ht="10.5" customHeight="1" x14ac:dyDescent="0.25">
      <c r="A929" s="21"/>
      <c r="B929" s="21"/>
      <c r="C929" s="21"/>
      <c r="D929" s="21"/>
      <c r="E929" s="21"/>
      <c r="F929" s="21"/>
      <c r="G929" s="21"/>
      <c r="H929" s="21"/>
      <c r="I929" s="21"/>
      <c r="J929" s="21"/>
      <c r="K929" s="21"/>
      <c r="L929" s="21"/>
      <c r="M929" s="21"/>
      <c r="N929" s="21"/>
      <c r="O929" s="21"/>
      <c r="P929" s="28"/>
      <c r="Q929" s="28"/>
      <c r="R929" s="28"/>
      <c r="S929" s="28"/>
      <c r="T929" s="21"/>
      <c r="U929" s="21"/>
      <c r="V929" s="21"/>
      <c r="W929" s="21"/>
      <c r="X929" s="21"/>
      <c r="Y929" s="21"/>
      <c r="Z929" s="21"/>
    </row>
    <row r="930" spans="1:26" ht="10.5" customHeight="1" x14ac:dyDescent="0.25">
      <c r="A930" s="21"/>
      <c r="B930" s="21"/>
      <c r="C930" s="21"/>
      <c r="D930" s="21"/>
      <c r="E930" s="21"/>
      <c r="F930" s="21"/>
      <c r="G930" s="21"/>
      <c r="H930" s="21"/>
      <c r="I930" s="21"/>
      <c r="J930" s="21"/>
      <c r="K930" s="21"/>
      <c r="L930" s="21"/>
      <c r="M930" s="21"/>
      <c r="N930" s="21"/>
      <c r="O930" s="21"/>
      <c r="P930" s="28"/>
      <c r="Q930" s="28"/>
      <c r="R930" s="28"/>
      <c r="S930" s="28"/>
      <c r="T930" s="21"/>
      <c r="U930" s="21"/>
      <c r="V930" s="21"/>
      <c r="W930" s="21"/>
      <c r="X930" s="21"/>
      <c r="Y930" s="21"/>
      <c r="Z930" s="21"/>
    </row>
    <row r="931" spans="1:26" ht="10.5" customHeight="1" x14ac:dyDescent="0.25">
      <c r="A931" s="21"/>
      <c r="B931" s="21"/>
      <c r="C931" s="21"/>
      <c r="D931" s="21"/>
      <c r="E931" s="21"/>
      <c r="F931" s="21"/>
      <c r="G931" s="21"/>
      <c r="H931" s="21"/>
      <c r="I931" s="21"/>
      <c r="J931" s="21"/>
      <c r="K931" s="21"/>
      <c r="L931" s="21"/>
      <c r="M931" s="21"/>
      <c r="N931" s="21"/>
      <c r="O931" s="21"/>
      <c r="P931" s="28"/>
      <c r="Q931" s="28"/>
      <c r="R931" s="28"/>
      <c r="S931" s="28"/>
      <c r="T931" s="21"/>
      <c r="U931" s="21"/>
      <c r="V931" s="21"/>
      <c r="W931" s="21"/>
      <c r="X931" s="21"/>
      <c r="Y931" s="21"/>
      <c r="Z931" s="21"/>
    </row>
    <row r="932" spans="1:26" ht="10.5" customHeight="1" x14ac:dyDescent="0.25">
      <c r="A932" s="21"/>
      <c r="B932" s="21"/>
      <c r="C932" s="21"/>
      <c r="D932" s="21"/>
      <c r="E932" s="21"/>
      <c r="F932" s="21"/>
      <c r="G932" s="21"/>
      <c r="H932" s="21"/>
      <c r="I932" s="21"/>
      <c r="J932" s="21"/>
      <c r="K932" s="21"/>
      <c r="L932" s="21"/>
      <c r="M932" s="21"/>
      <c r="N932" s="21"/>
      <c r="O932" s="21"/>
      <c r="P932" s="28"/>
      <c r="Q932" s="28"/>
      <c r="R932" s="28"/>
      <c r="S932" s="28"/>
      <c r="T932" s="21"/>
      <c r="U932" s="21"/>
      <c r="V932" s="21"/>
      <c r="W932" s="21"/>
      <c r="X932" s="21"/>
      <c r="Y932" s="21"/>
      <c r="Z932" s="21"/>
    </row>
    <row r="933" spans="1:26" ht="10.5" customHeight="1" x14ac:dyDescent="0.25">
      <c r="A933" s="21"/>
      <c r="B933" s="21"/>
      <c r="C933" s="21"/>
      <c r="D933" s="21"/>
      <c r="E933" s="21"/>
      <c r="F933" s="21"/>
      <c r="G933" s="21"/>
      <c r="H933" s="21"/>
      <c r="I933" s="21"/>
      <c r="J933" s="21"/>
      <c r="K933" s="21"/>
      <c r="L933" s="21"/>
      <c r="M933" s="21"/>
      <c r="N933" s="21"/>
      <c r="O933" s="21"/>
      <c r="P933" s="28"/>
      <c r="Q933" s="28"/>
      <c r="R933" s="28"/>
      <c r="S933" s="28"/>
      <c r="T933" s="21"/>
      <c r="U933" s="21"/>
      <c r="V933" s="21"/>
      <c r="W933" s="21"/>
      <c r="X933" s="21"/>
      <c r="Y933" s="21"/>
      <c r="Z933" s="21"/>
    </row>
    <row r="934" spans="1:26" ht="10.5" customHeight="1" x14ac:dyDescent="0.25">
      <c r="A934" s="21"/>
      <c r="B934" s="21"/>
      <c r="C934" s="21"/>
      <c r="D934" s="21"/>
      <c r="E934" s="21"/>
      <c r="F934" s="21"/>
      <c r="G934" s="21"/>
      <c r="H934" s="21"/>
      <c r="I934" s="21"/>
      <c r="J934" s="21"/>
      <c r="K934" s="21"/>
      <c r="L934" s="21"/>
      <c r="M934" s="21"/>
      <c r="N934" s="21"/>
      <c r="O934" s="21"/>
      <c r="P934" s="28"/>
      <c r="Q934" s="28"/>
      <c r="R934" s="28"/>
      <c r="S934" s="28"/>
      <c r="T934" s="21"/>
      <c r="U934" s="21"/>
      <c r="V934" s="21"/>
      <c r="W934" s="21"/>
      <c r="X934" s="21"/>
      <c r="Y934" s="21"/>
      <c r="Z934" s="21"/>
    </row>
    <row r="935" spans="1:26" ht="10.5" customHeight="1" x14ac:dyDescent="0.25">
      <c r="A935" s="21"/>
      <c r="B935" s="21"/>
      <c r="C935" s="21"/>
      <c r="D935" s="21"/>
      <c r="E935" s="21"/>
      <c r="F935" s="21"/>
      <c r="G935" s="21"/>
      <c r="H935" s="21"/>
      <c r="I935" s="21"/>
      <c r="J935" s="21"/>
      <c r="K935" s="21"/>
      <c r="L935" s="21"/>
      <c r="M935" s="21"/>
      <c r="N935" s="21"/>
      <c r="O935" s="21"/>
      <c r="P935" s="28"/>
      <c r="Q935" s="28"/>
      <c r="R935" s="28"/>
      <c r="S935" s="28"/>
      <c r="T935" s="21"/>
      <c r="U935" s="21"/>
      <c r="V935" s="21"/>
      <c r="W935" s="21"/>
      <c r="X935" s="21"/>
      <c r="Y935" s="21"/>
      <c r="Z935" s="21"/>
    </row>
    <row r="936" spans="1:26" ht="10.5" customHeight="1" x14ac:dyDescent="0.25">
      <c r="A936" s="21"/>
      <c r="B936" s="21"/>
      <c r="C936" s="21"/>
      <c r="D936" s="21"/>
      <c r="E936" s="21"/>
      <c r="F936" s="21"/>
      <c r="G936" s="21"/>
      <c r="H936" s="21"/>
      <c r="I936" s="21"/>
      <c r="J936" s="21"/>
      <c r="K936" s="21"/>
      <c r="L936" s="21"/>
      <c r="M936" s="21"/>
      <c r="N936" s="21"/>
      <c r="O936" s="21"/>
      <c r="P936" s="28"/>
      <c r="Q936" s="28"/>
      <c r="R936" s="28"/>
      <c r="S936" s="28"/>
      <c r="T936" s="21"/>
      <c r="U936" s="21"/>
      <c r="V936" s="21"/>
      <c r="W936" s="21"/>
      <c r="X936" s="21"/>
      <c r="Y936" s="21"/>
      <c r="Z936" s="21"/>
    </row>
    <row r="937" spans="1:26" ht="10.5" customHeight="1" x14ac:dyDescent="0.25">
      <c r="A937" s="21"/>
      <c r="B937" s="21"/>
      <c r="C937" s="21"/>
      <c r="D937" s="21"/>
      <c r="E937" s="21"/>
      <c r="F937" s="21"/>
      <c r="G937" s="21"/>
      <c r="H937" s="21"/>
      <c r="I937" s="21"/>
      <c r="J937" s="21"/>
      <c r="K937" s="21"/>
      <c r="L937" s="21"/>
      <c r="M937" s="21"/>
      <c r="N937" s="21"/>
      <c r="O937" s="21"/>
      <c r="P937" s="28"/>
      <c r="Q937" s="28"/>
      <c r="R937" s="28"/>
      <c r="S937" s="28"/>
      <c r="T937" s="21"/>
      <c r="U937" s="21"/>
      <c r="V937" s="21"/>
      <c r="W937" s="21"/>
      <c r="X937" s="21"/>
      <c r="Y937" s="21"/>
      <c r="Z937" s="21"/>
    </row>
    <row r="938" spans="1:26" ht="10.5" customHeight="1" x14ac:dyDescent="0.25">
      <c r="A938" s="21"/>
      <c r="B938" s="21"/>
      <c r="C938" s="21"/>
      <c r="D938" s="21"/>
      <c r="E938" s="21"/>
      <c r="F938" s="21"/>
      <c r="G938" s="21"/>
      <c r="H938" s="21"/>
      <c r="I938" s="21"/>
      <c r="J938" s="21"/>
      <c r="K938" s="21"/>
      <c r="L938" s="21"/>
      <c r="M938" s="21"/>
      <c r="N938" s="21"/>
      <c r="O938" s="21"/>
      <c r="P938" s="28"/>
      <c r="Q938" s="28"/>
      <c r="R938" s="28"/>
      <c r="S938" s="28"/>
      <c r="T938" s="21"/>
      <c r="U938" s="21"/>
      <c r="V938" s="21"/>
      <c r="W938" s="21"/>
      <c r="X938" s="21"/>
      <c r="Y938" s="21"/>
      <c r="Z938" s="21"/>
    </row>
    <row r="939" spans="1:26" ht="10.5" customHeight="1" x14ac:dyDescent="0.25">
      <c r="A939" s="21"/>
      <c r="B939" s="21"/>
      <c r="C939" s="21"/>
      <c r="D939" s="21"/>
      <c r="E939" s="21"/>
      <c r="F939" s="21"/>
      <c r="G939" s="21"/>
      <c r="H939" s="21"/>
      <c r="I939" s="21"/>
      <c r="J939" s="21"/>
      <c r="K939" s="21"/>
      <c r="L939" s="21"/>
      <c r="M939" s="21"/>
      <c r="N939" s="21"/>
      <c r="O939" s="21"/>
      <c r="P939" s="28"/>
      <c r="Q939" s="28"/>
      <c r="R939" s="28"/>
      <c r="S939" s="28"/>
      <c r="T939" s="21"/>
      <c r="U939" s="21"/>
      <c r="V939" s="21"/>
      <c r="W939" s="21"/>
      <c r="X939" s="21"/>
      <c r="Y939" s="21"/>
      <c r="Z939" s="21"/>
    </row>
    <row r="940" spans="1:26" ht="10.5" customHeight="1" x14ac:dyDescent="0.25">
      <c r="A940" s="21"/>
      <c r="B940" s="21"/>
      <c r="C940" s="21"/>
      <c r="D940" s="21"/>
      <c r="E940" s="21"/>
      <c r="F940" s="21"/>
      <c r="G940" s="21"/>
      <c r="H940" s="21"/>
      <c r="I940" s="21"/>
      <c r="J940" s="21"/>
      <c r="K940" s="21"/>
      <c r="L940" s="21"/>
      <c r="M940" s="21"/>
      <c r="N940" s="21"/>
      <c r="O940" s="21"/>
      <c r="P940" s="28"/>
      <c r="Q940" s="28"/>
      <c r="R940" s="28"/>
      <c r="S940" s="28"/>
      <c r="T940" s="21"/>
      <c r="U940" s="21"/>
      <c r="V940" s="21"/>
      <c r="W940" s="21"/>
      <c r="X940" s="21"/>
      <c r="Y940" s="21"/>
      <c r="Z940" s="21"/>
    </row>
    <row r="941" spans="1:26" ht="10.5" customHeight="1" x14ac:dyDescent="0.25">
      <c r="A941" s="21"/>
      <c r="B941" s="21"/>
      <c r="C941" s="21"/>
      <c r="D941" s="21"/>
      <c r="E941" s="21"/>
      <c r="F941" s="21"/>
      <c r="G941" s="21"/>
      <c r="H941" s="21"/>
      <c r="I941" s="21"/>
      <c r="J941" s="21"/>
      <c r="K941" s="21"/>
      <c r="L941" s="21"/>
      <c r="M941" s="21"/>
      <c r="N941" s="21"/>
      <c r="O941" s="21"/>
      <c r="P941" s="28"/>
      <c r="Q941" s="28"/>
      <c r="R941" s="28"/>
      <c r="S941" s="28"/>
      <c r="T941" s="21"/>
      <c r="U941" s="21"/>
      <c r="V941" s="21"/>
      <c r="W941" s="21"/>
      <c r="X941" s="21"/>
      <c r="Y941" s="21"/>
      <c r="Z941" s="21"/>
    </row>
    <row r="942" spans="1:26" ht="10.5" customHeight="1" x14ac:dyDescent="0.25">
      <c r="A942" s="21"/>
      <c r="B942" s="21"/>
      <c r="C942" s="21"/>
      <c r="D942" s="21"/>
      <c r="E942" s="21"/>
      <c r="F942" s="21"/>
      <c r="G942" s="21"/>
      <c r="H942" s="21"/>
      <c r="I942" s="21"/>
      <c r="J942" s="21"/>
      <c r="K942" s="21"/>
      <c r="L942" s="21"/>
      <c r="M942" s="21"/>
      <c r="N942" s="21"/>
      <c r="O942" s="21"/>
      <c r="P942" s="28"/>
      <c r="Q942" s="28"/>
      <c r="R942" s="28"/>
      <c r="S942" s="28"/>
      <c r="T942" s="21"/>
      <c r="U942" s="21"/>
      <c r="V942" s="21"/>
      <c r="W942" s="21"/>
      <c r="X942" s="21"/>
      <c r="Y942" s="21"/>
      <c r="Z942" s="21"/>
    </row>
    <row r="943" spans="1:26" ht="10.5" customHeight="1" x14ac:dyDescent="0.25">
      <c r="A943" s="21"/>
      <c r="B943" s="21"/>
      <c r="C943" s="21"/>
      <c r="D943" s="21"/>
      <c r="E943" s="21"/>
      <c r="F943" s="21"/>
      <c r="G943" s="21"/>
      <c r="H943" s="21"/>
      <c r="I943" s="21"/>
      <c r="J943" s="21"/>
      <c r="K943" s="21"/>
      <c r="L943" s="21"/>
      <c r="M943" s="21"/>
      <c r="N943" s="21"/>
      <c r="O943" s="21"/>
      <c r="P943" s="28"/>
      <c r="Q943" s="28"/>
      <c r="R943" s="28"/>
      <c r="S943" s="28"/>
      <c r="T943" s="21"/>
      <c r="U943" s="21"/>
      <c r="V943" s="21"/>
      <c r="W943" s="21"/>
      <c r="X943" s="21"/>
      <c r="Y943" s="21"/>
      <c r="Z943" s="21"/>
    </row>
    <row r="944" spans="1:26" ht="10.5" customHeight="1" x14ac:dyDescent="0.25">
      <c r="A944" s="21"/>
      <c r="B944" s="21"/>
      <c r="C944" s="21"/>
      <c r="D944" s="21"/>
      <c r="E944" s="21"/>
      <c r="F944" s="21"/>
      <c r="G944" s="21"/>
      <c r="H944" s="21"/>
      <c r="I944" s="21"/>
      <c r="J944" s="21"/>
      <c r="K944" s="21"/>
      <c r="L944" s="21"/>
      <c r="M944" s="21"/>
      <c r="N944" s="21"/>
      <c r="O944" s="21"/>
      <c r="P944" s="28"/>
      <c r="Q944" s="28"/>
      <c r="R944" s="28"/>
      <c r="S944" s="28"/>
      <c r="T944" s="21"/>
      <c r="U944" s="21"/>
      <c r="V944" s="21"/>
      <c r="W944" s="21"/>
      <c r="X944" s="21"/>
      <c r="Y944" s="21"/>
      <c r="Z944" s="21"/>
    </row>
    <row r="945" spans="1:26" ht="10.5" customHeight="1" x14ac:dyDescent="0.25">
      <c r="A945" s="21"/>
      <c r="B945" s="21"/>
      <c r="C945" s="21"/>
      <c r="D945" s="21"/>
      <c r="E945" s="21"/>
      <c r="F945" s="21"/>
      <c r="G945" s="21"/>
      <c r="H945" s="21"/>
      <c r="I945" s="21"/>
      <c r="J945" s="21"/>
      <c r="K945" s="21"/>
      <c r="L945" s="21"/>
      <c r="M945" s="21"/>
      <c r="N945" s="21"/>
      <c r="O945" s="21"/>
      <c r="P945" s="28"/>
      <c r="Q945" s="28"/>
      <c r="R945" s="28"/>
      <c r="S945" s="28"/>
      <c r="T945" s="21"/>
      <c r="U945" s="21"/>
      <c r="V945" s="21"/>
      <c r="W945" s="21"/>
      <c r="X945" s="21"/>
      <c r="Y945" s="21"/>
      <c r="Z945" s="21"/>
    </row>
    <row r="946" spans="1:26" ht="10.5" customHeight="1" x14ac:dyDescent="0.25">
      <c r="A946" s="21"/>
      <c r="B946" s="21"/>
      <c r="C946" s="21"/>
      <c r="D946" s="21"/>
      <c r="E946" s="21"/>
      <c r="F946" s="21"/>
      <c r="G946" s="21"/>
      <c r="H946" s="21"/>
      <c r="I946" s="21"/>
      <c r="J946" s="21"/>
      <c r="K946" s="21"/>
      <c r="L946" s="21"/>
      <c r="M946" s="21"/>
      <c r="N946" s="21"/>
      <c r="O946" s="21"/>
      <c r="P946" s="28"/>
      <c r="Q946" s="28"/>
      <c r="R946" s="28"/>
      <c r="S946" s="28"/>
      <c r="T946" s="21"/>
      <c r="U946" s="21"/>
      <c r="V946" s="21"/>
      <c r="W946" s="21"/>
      <c r="X946" s="21"/>
      <c r="Y946" s="21"/>
      <c r="Z946" s="21"/>
    </row>
    <row r="947" spans="1:26" ht="10.5" customHeight="1" x14ac:dyDescent="0.25">
      <c r="A947" s="21"/>
      <c r="B947" s="21"/>
      <c r="C947" s="21"/>
      <c r="D947" s="21"/>
      <c r="E947" s="21"/>
      <c r="F947" s="21"/>
      <c r="G947" s="21"/>
      <c r="H947" s="21"/>
      <c r="I947" s="21"/>
      <c r="J947" s="21"/>
      <c r="K947" s="21"/>
      <c r="L947" s="21"/>
      <c r="M947" s="21"/>
      <c r="N947" s="21"/>
      <c r="O947" s="21"/>
      <c r="P947" s="28"/>
      <c r="Q947" s="28"/>
      <c r="R947" s="28"/>
      <c r="S947" s="28"/>
      <c r="T947" s="21"/>
      <c r="U947" s="21"/>
      <c r="V947" s="21"/>
      <c r="W947" s="21"/>
      <c r="X947" s="21"/>
      <c r="Y947" s="21"/>
      <c r="Z947" s="21"/>
    </row>
    <row r="948" spans="1:26" ht="10.5" customHeight="1" x14ac:dyDescent="0.25">
      <c r="A948" s="21"/>
      <c r="B948" s="21"/>
      <c r="C948" s="21"/>
      <c r="D948" s="21"/>
      <c r="E948" s="21"/>
      <c r="F948" s="21"/>
      <c r="G948" s="21"/>
      <c r="H948" s="21"/>
      <c r="I948" s="21"/>
      <c r="J948" s="21"/>
      <c r="K948" s="21"/>
      <c r="L948" s="21"/>
      <c r="M948" s="21"/>
      <c r="N948" s="21"/>
      <c r="O948" s="21"/>
      <c r="P948" s="28"/>
      <c r="Q948" s="28"/>
      <c r="R948" s="28"/>
      <c r="S948" s="28"/>
      <c r="T948" s="21"/>
      <c r="U948" s="21"/>
      <c r="V948" s="21"/>
      <c r="W948" s="21"/>
      <c r="X948" s="21"/>
      <c r="Y948" s="21"/>
      <c r="Z948" s="21"/>
    </row>
    <row r="949" spans="1:26" ht="10.5" customHeight="1" x14ac:dyDescent="0.25">
      <c r="A949" s="21"/>
      <c r="B949" s="21"/>
      <c r="C949" s="21"/>
      <c r="D949" s="21"/>
      <c r="E949" s="21"/>
      <c r="F949" s="21"/>
      <c r="G949" s="21"/>
      <c r="H949" s="21"/>
      <c r="I949" s="21"/>
      <c r="J949" s="21"/>
      <c r="K949" s="21"/>
      <c r="L949" s="21"/>
      <c r="M949" s="21"/>
      <c r="N949" s="21"/>
      <c r="O949" s="21"/>
      <c r="P949" s="28"/>
      <c r="Q949" s="28"/>
      <c r="R949" s="28"/>
      <c r="S949" s="28"/>
      <c r="T949" s="21"/>
      <c r="U949" s="21"/>
      <c r="V949" s="21"/>
      <c r="W949" s="21"/>
      <c r="X949" s="21"/>
      <c r="Y949" s="21"/>
      <c r="Z949" s="21"/>
    </row>
    <row r="950" spans="1:26" ht="10.5" customHeight="1" x14ac:dyDescent="0.25">
      <c r="A950" s="21"/>
      <c r="B950" s="21"/>
      <c r="C950" s="21"/>
      <c r="D950" s="21"/>
      <c r="E950" s="21"/>
      <c r="F950" s="21"/>
      <c r="G950" s="21"/>
      <c r="H950" s="21"/>
      <c r="I950" s="21"/>
      <c r="J950" s="21"/>
      <c r="K950" s="21"/>
      <c r="L950" s="21"/>
      <c r="M950" s="21"/>
      <c r="N950" s="21"/>
      <c r="O950" s="21"/>
      <c r="P950" s="28"/>
      <c r="Q950" s="28"/>
      <c r="R950" s="28"/>
      <c r="S950" s="28"/>
      <c r="T950" s="21"/>
      <c r="U950" s="21"/>
      <c r="V950" s="21"/>
      <c r="W950" s="21"/>
      <c r="X950" s="21"/>
      <c r="Y950" s="21"/>
      <c r="Z950" s="21"/>
    </row>
    <row r="951" spans="1:26" ht="10.5" customHeight="1" x14ac:dyDescent="0.25">
      <c r="A951" s="21"/>
      <c r="B951" s="21"/>
      <c r="C951" s="21"/>
      <c r="D951" s="21"/>
      <c r="E951" s="21"/>
      <c r="F951" s="21"/>
      <c r="G951" s="21"/>
      <c r="H951" s="21"/>
      <c r="I951" s="21"/>
      <c r="J951" s="21"/>
      <c r="K951" s="21"/>
      <c r="L951" s="21"/>
      <c r="M951" s="21"/>
      <c r="N951" s="21"/>
      <c r="O951" s="21"/>
      <c r="P951" s="28"/>
      <c r="Q951" s="28"/>
      <c r="R951" s="28"/>
      <c r="S951" s="28"/>
      <c r="T951" s="21"/>
      <c r="U951" s="21"/>
      <c r="V951" s="21"/>
      <c r="W951" s="21"/>
      <c r="X951" s="21"/>
      <c r="Y951" s="21"/>
      <c r="Z951" s="21"/>
    </row>
    <row r="952" spans="1:26" ht="10.5" customHeight="1" x14ac:dyDescent="0.25">
      <c r="A952" s="21"/>
      <c r="B952" s="21"/>
      <c r="C952" s="21"/>
      <c r="D952" s="21"/>
      <c r="E952" s="21"/>
      <c r="F952" s="21"/>
      <c r="G952" s="21"/>
      <c r="H952" s="21"/>
      <c r="I952" s="21"/>
      <c r="J952" s="21"/>
      <c r="K952" s="21"/>
      <c r="L952" s="21"/>
      <c r="M952" s="21"/>
      <c r="N952" s="21"/>
      <c r="O952" s="21"/>
      <c r="P952" s="28"/>
      <c r="Q952" s="28"/>
      <c r="R952" s="28"/>
      <c r="S952" s="28"/>
      <c r="T952" s="21"/>
      <c r="U952" s="21"/>
      <c r="V952" s="21"/>
      <c r="W952" s="21"/>
      <c r="X952" s="21"/>
      <c r="Y952" s="21"/>
      <c r="Z952" s="21"/>
    </row>
    <row r="953" spans="1:26" ht="10.5" customHeight="1" x14ac:dyDescent="0.25">
      <c r="A953" s="21"/>
      <c r="B953" s="21"/>
      <c r="C953" s="21"/>
      <c r="D953" s="21"/>
      <c r="E953" s="21"/>
      <c r="F953" s="21"/>
      <c r="G953" s="21"/>
      <c r="H953" s="21"/>
      <c r="I953" s="21"/>
      <c r="J953" s="21"/>
      <c r="K953" s="21"/>
      <c r="L953" s="21"/>
      <c r="M953" s="21"/>
      <c r="N953" s="21"/>
      <c r="O953" s="21"/>
      <c r="P953" s="28"/>
      <c r="Q953" s="28"/>
      <c r="R953" s="28"/>
      <c r="S953" s="28"/>
      <c r="T953" s="21"/>
      <c r="U953" s="21"/>
      <c r="V953" s="21"/>
      <c r="W953" s="21"/>
      <c r="X953" s="21"/>
      <c r="Y953" s="21"/>
      <c r="Z953" s="21"/>
    </row>
    <row r="954" spans="1:26" ht="10.5" customHeight="1" x14ac:dyDescent="0.25">
      <c r="A954" s="21"/>
      <c r="B954" s="21"/>
      <c r="C954" s="21"/>
      <c r="D954" s="21"/>
      <c r="E954" s="21"/>
      <c r="F954" s="21"/>
      <c r="G954" s="21"/>
      <c r="H954" s="21"/>
      <c r="I954" s="21"/>
      <c r="J954" s="21"/>
      <c r="K954" s="21"/>
      <c r="L954" s="21"/>
      <c r="M954" s="21"/>
      <c r="N954" s="21"/>
      <c r="O954" s="21"/>
      <c r="P954" s="28"/>
      <c r="Q954" s="28"/>
      <c r="R954" s="28"/>
      <c r="S954" s="28"/>
      <c r="T954" s="21"/>
      <c r="U954" s="21"/>
      <c r="V954" s="21"/>
      <c r="W954" s="21"/>
      <c r="X954" s="21"/>
      <c r="Y954" s="21"/>
      <c r="Z954" s="21"/>
    </row>
    <row r="955" spans="1:26" ht="10.5" customHeight="1" x14ac:dyDescent="0.25">
      <c r="A955" s="21"/>
      <c r="B955" s="21"/>
      <c r="C955" s="21"/>
      <c r="D955" s="21"/>
      <c r="E955" s="21"/>
      <c r="F955" s="21"/>
      <c r="G955" s="21"/>
      <c r="H955" s="21"/>
      <c r="I955" s="21"/>
      <c r="J955" s="21"/>
      <c r="K955" s="21"/>
      <c r="L955" s="21"/>
      <c r="M955" s="21"/>
      <c r="N955" s="21"/>
      <c r="O955" s="21"/>
      <c r="P955" s="28"/>
      <c r="Q955" s="28"/>
      <c r="R955" s="28"/>
      <c r="S955" s="28"/>
      <c r="T955" s="21"/>
      <c r="U955" s="21"/>
      <c r="V955" s="21"/>
      <c r="W955" s="21"/>
      <c r="X955" s="21"/>
      <c r="Y955" s="21"/>
      <c r="Z955" s="21"/>
    </row>
    <row r="956" spans="1:26" ht="10.5" customHeight="1" x14ac:dyDescent="0.25">
      <c r="A956" s="21"/>
      <c r="B956" s="21"/>
      <c r="C956" s="21"/>
      <c r="D956" s="21"/>
      <c r="E956" s="21"/>
      <c r="F956" s="21"/>
      <c r="G956" s="21"/>
      <c r="H956" s="21"/>
      <c r="I956" s="21"/>
      <c r="J956" s="21"/>
      <c r="K956" s="21"/>
      <c r="L956" s="21"/>
      <c r="M956" s="21"/>
      <c r="N956" s="21"/>
      <c r="O956" s="21"/>
      <c r="P956" s="28"/>
      <c r="Q956" s="28"/>
      <c r="R956" s="28"/>
      <c r="S956" s="28"/>
      <c r="T956" s="21"/>
      <c r="U956" s="21"/>
      <c r="V956" s="21"/>
      <c r="W956" s="21"/>
      <c r="X956" s="21"/>
      <c r="Y956" s="21"/>
      <c r="Z956" s="21"/>
    </row>
    <row r="957" spans="1:26" ht="10.5" customHeight="1" x14ac:dyDescent="0.25">
      <c r="A957" s="21"/>
      <c r="B957" s="21"/>
      <c r="C957" s="21"/>
      <c r="D957" s="21"/>
      <c r="E957" s="21"/>
      <c r="F957" s="21"/>
      <c r="G957" s="21"/>
      <c r="H957" s="21"/>
      <c r="I957" s="21"/>
      <c r="J957" s="21"/>
      <c r="K957" s="21"/>
      <c r="L957" s="21"/>
      <c r="M957" s="21"/>
      <c r="N957" s="21"/>
      <c r="O957" s="21"/>
      <c r="P957" s="28"/>
      <c r="Q957" s="28"/>
      <c r="R957" s="28"/>
      <c r="S957" s="28"/>
      <c r="T957" s="21"/>
      <c r="U957" s="21"/>
      <c r="V957" s="21"/>
      <c r="W957" s="21"/>
      <c r="X957" s="21"/>
      <c r="Y957" s="21"/>
      <c r="Z957" s="21"/>
    </row>
    <row r="958" spans="1:26" ht="10.5" customHeight="1" x14ac:dyDescent="0.25">
      <c r="A958" s="21"/>
      <c r="B958" s="21"/>
      <c r="C958" s="21"/>
      <c r="D958" s="21"/>
      <c r="E958" s="21"/>
      <c r="F958" s="21"/>
      <c r="G958" s="21"/>
      <c r="H958" s="21"/>
      <c r="I958" s="21"/>
      <c r="J958" s="21"/>
      <c r="K958" s="21"/>
      <c r="L958" s="21"/>
      <c r="M958" s="21"/>
      <c r="N958" s="21"/>
      <c r="O958" s="21"/>
      <c r="P958" s="28"/>
      <c r="Q958" s="28"/>
      <c r="R958" s="28"/>
      <c r="S958" s="28"/>
      <c r="T958" s="21"/>
      <c r="U958" s="21"/>
      <c r="V958" s="21"/>
      <c r="W958" s="21"/>
      <c r="X958" s="21"/>
      <c r="Y958" s="21"/>
      <c r="Z958" s="21"/>
    </row>
    <row r="959" spans="1:26" ht="10.5" customHeight="1" x14ac:dyDescent="0.25">
      <c r="A959" s="21"/>
      <c r="B959" s="21"/>
      <c r="C959" s="21"/>
      <c r="D959" s="21"/>
      <c r="E959" s="21"/>
      <c r="F959" s="21"/>
      <c r="G959" s="21"/>
      <c r="H959" s="21"/>
      <c r="I959" s="21"/>
      <c r="J959" s="21"/>
      <c r="K959" s="21"/>
      <c r="L959" s="21"/>
      <c r="M959" s="21"/>
      <c r="N959" s="21"/>
      <c r="O959" s="21"/>
      <c r="P959" s="28"/>
      <c r="Q959" s="28"/>
      <c r="R959" s="28"/>
      <c r="S959" s="28"/>
      <c r="T959" s="21"/>
      <c r="U959" s="21"/>
      <c r="V959" s="21"/>
      <c r="W959" s="21"/>
      <c r="X959" s="21"/>
      <c r="Y959" s="21"/>
      <c r="Z959" s="21"/>
    </row>
    <row r="960" spans="1:26" ht="10.5" customHeight="1" x14ac:dyDescent="0.25">
      <c r="A960" s="21"/>
      <c r="B960" s="21"/>
      <c r="C960" s="21"/>
      <c r="D960" s="21"/>
      <c r="E960" s="21"/>
      <c r="F960" s="21"/>
      <c r="G960" s="21"/>
      <c r="H960" s="21"/>
      <c r="I960" s="21"/>
      <c r="J960" s="21"/>
      <c r="K960" s="21"/>
      <c r="L960" s="21"/>
      <c r="M960" s="21"/>
      <c r="N960" s="21"/>
      <c r="O960" s="21"/>
      <c r="P960" s="28"/>
      <c r="Q960" s="28"/>
      <c r="R960" s="28"/>
      <c r="S960" s="28"/>
      <c r="T960" s="21"/>
      <c r="U960" s="21"/>
      <c r="V960" s="21"/>
      <c r="W960" s="21"/>
      <c r="X960" s="21"/>
      <c r="Y960" s="21"/>
      <c r="Z960" s="21"/>
    </row>
    <row r="961" spans="1:26" ht="10.5" customHeight="1" x14ac:dyDescent="0.25">
      <c r="A961" s="21"/>
      <c r="B961" s="21"/>
      <c r="C961" s="21"/>
      <c r="D961" s="21"/>
      <c r="E961" s="21"/>
      <c r="F961" s="21"/>
      <c r="G961" s="21"/>
      <c r="H961" s="21"/>
      <c r="I961" s="21"/>
      <c r="J961" s="21"/>
      <c r="K961" s="21"/>
      <c r="L961" s="21"/>
      <c r="M961" s="21"/>
      <c r="N961" s="21"/>
      <c r="O961" s="21"/>
      <c r="P961" s="28"/>
      <c r="Q961" s="28"/>
      <c r="R961" s="28"/>
      <c r="S961" s="28"/>
      <c r="T961" s="21"/>
      <c r="U961" s="21"/>
      <c r="V961" s="21"/>
      <c r="W961" s="21"/>
      <c r="X961" s="21"/>
      <c r="Y961" s="21"/>
      <c r="Z961" s="21"/>
    </row>
    <row r="962" spans="1:26" ht="10.5" customHeight="1" x14ac:dyDescent="0.25">
      <c r="A962" s="21"/>
      <c r="B962" s="21"/>
      <c r="C962" s="21"/>
      <c r="D962" s="21"/>
      <c r="E962" s="21"/>
      <c r="F962" s="21"/>
      <c r="G962" s="21"/>
      <c r="H962" s="21"/>
      <c r="I962" s="21"/>
      <c r="J962" s="21"/>
      <c r="K962" s="21"/>
      <c r="L962" s="21"/>
      <c r="M962" s="21"/>
      <c r="N962" s="21"/>
      <c r="O962" s="21"/>
      <c r="P962" s="28"/>
      <c r="Q962" s="28"/>
      <c r="R962" s="28"/>
      <c r="S962" s="28"/>
      <c r="T962" s="21"/>
      <c r="U962" s="21"/>
      <c r="V962" s="21"/>
      <c r="W962" s="21"/>
      <c r="X962" s="21"/>
      <c r="Y962" s="21"/>
      <c r="Z962" s="21"/>
    </row>
    <row r="963" spans="1:26" ht="10.5" customHeight="1" x14ac:dyDescent="0.25">
      <c r="A963" s="21"/>
      <c r="B963" s="21"/>
      <c r="C963" s="21"/>
      <c r="D963" s="21"/>
      <c r="E963" s="21"/>
      <c r="F963" s="21"/>
      <c r="G963" s="21"/>
      <c r="H963" s="21"/>
      <c r="I963" s="21"/>
      <c r="J963" s="21"/>
      <c r="K963" s="21"/>
      <c r="L963" s="21"/>
      <c r="M963" s="21"/>
      <c r="N963" s="21"/>
      <c r="O963" s="21"/>
      <c r="P963" s="28"/>
      <c r="Q963" s="28"/>
      <c r="R963" s="28"/>
      <c r="S963" s="28"/>
      <c r="T963" s="21"/>
      <c r="U963" s="21"/>
      <c r="V963" s="21"/>
      <c r="W963" s="21"/>
      <c r="X963" s="21"/>
      <c r="Y963" s="21"/>
      <c r="Z963" s="21"/>
    </row>
    <row r="964" spans="1:26" ht="10.5" customHeight="1" x14ac:dyDescent="0.25">
      <c r="A964" s="21"/>
      <c r="B964" s="21"/>
      <c r="C964" s="21"/>
      <c r="D964" s="21"/>
      <c r="E964" s="21"/>
      <c r="F964" s="21"/>
      <c r="G964" s="21"/>
      <c r="H964" s="21"/>
      <c r="I964" s="21"/>
      <c r="J964" s="21"/>
      <c r="K964" s="21"/>
      <c r="L964" s="21"/>
      <c r="M964" s="21"/>
      <c r="N964" s="21"/>
      <c r="O964" s="21"/>
      <c r="P964" s="28"/>
      <c r="Q964" s="28"/>
      <c r="R964" s="28"/>
      <c r="S964" s="28"/>
      <c r="T964" s="21"/>
      <c r="U964" s="21"/>
      <c r="V964" s="21"/>
      <c r="W964" s="21"/>
      <c r="X964" s="21"/>
      <c r="Y964" s="21"/>
      <c r="Z964" s="21"/>
    </row>
    <row r="965" spans="1:26" ht="10.5" customHeight="1" x14ac:dyDescent="0.25">
      <c r="A965" s="21"/>
      <c r="B965" s="21"/>
      <c r="C965" s="21"/>
      <c r="D965" s="21"/>
      <c r="E965" s="21"/>
      <c r="F965" s="21"/>
      <c r="G965" s="21"/>
      <c r="H965" s="21"/>
      <c r="I965" s="21"/>
      <c r="J965" s="21"/>
      <c r="K965" s="21"/>
      <c r="L965" s="21"/>
      <c r="M965" s="21"/>
      <c r="N965" s="21"/>
      <c r="O965" s="21"/>
      <c r="P965" s="28"/>
      <c r="Q965" s="28"/>
      <c r="R965" s="28"/>
      <c r="S965" s="28"/>
      <c r="T965" s="21"/>
      <c r="U965" s="21"/>
      <c r="V965" s="21"/>
      <c r="W965" s="21"/>
      <c r="X965" s="21"/>
      <c r="Y965" s="21"/>
      <c r="Z965" s="21"/>
    </row>
    <row r="966" spans="1:26" ht="10.5" customHeight="1" x14ac:dyDescent="0.25">
      <c r="A966" s="21"/>
      <c r="B966" s="21"/>
      <c r="C966" s="21"/>
      <c r="D966" s="21"/>
      <c r="E966" s="21"/>
      <c r="F966" s="21"/>
      <c r="G966" s="21"/>
      <c r="H966" s="21"/>
      <c r="I966" s="21"/>
      <c r="J966" s="21"/>
      <c r="K966" s="21"/>
      <c r="L966" s="21"/>
      <c r="M966" s="21"/>
      <c r="N966" s="21"/>
      <c r="O966" s="21"/>
      <c r="P966" s="28"/>
      <c r="Q966" s="28"/>
      <c r="R966" s="28"/>
      <c r="S966" s="28"/>
      <c r="T966" s="21"/>
      <c r="U966" s="21"/>
      <c r="V966" s="21"/>
      <c r="W966" s="21"/>
      <c r="X966" s="21"/>
      <c r="Y966" s="21"/>
      <c r="Z966" s="21"/>
    </row>
    <row r="967" spans="1:26" ht="10.5" customHeight="1" x14ac:dyDescent="0.25">
      <c r="A967" s="21"/>
      <c r="B967" s="21"/>
      <c r="C967" s="21"/>
      <c r="D967" s="21"/>
      <c r="E967" s="21"/>
      <c r="F967" s="21"/>
      <c r="G967" s="21"/>
      <c r="H967" s="21"/>
      <c r="I967" s="21"/>
      <c r="J967" s="21"/>
      <c r="K967" s="21"/>
      <c r="L967" s="21"/>
      <c r="M967" s="21"/>
      <c r="N967" s="21"/>
      <c r="O967" s="21"/>
      <c r="P967" s="28"/>
      <c r="Q967" s="28"/>
      <c r="R967" s="28"/>
      <c r="S967" s="28"/>
      <c r="T967" s="21"/>
      <c r="U967" s="21"/>
      <c r="V967" s="21"/>
      <c r="W967" s="21"/>
      <c r="X967" s="21"/>
      <c r="Y967" s="21"/>
      <c r="Z967" s="21"/>
    </row>
    <row r="968" spans="1:26" ht="10.5" customHeight="1" x14ac:dyDescent="0.25">
      <c r="A968" s="21"/>
      <c r="B968" s="21"/>
      <c r="C968" s="21"/>
      <c r="D968" s="21"/>
      <c r="E968" s="21"/>
      <c r="F968" s="21"/>
      <c r="G968" s="21"/>
      <c r="H968" s="21"/>
      <c r="I968" s="21"/>
      <c r="J968" s="21"/>
      <c r="K968" s="21"/>
      <c r="L968" s="21"/>
      <c r="M968" s="21"/>
      <c r="N968" s="21"/>
      <c r="O968" s="21"/>
      <c r="P968" s="28"/>
      <c r="Q968" s="28"/>
      <c r="R968" s="28"/>
      <c r="S968" s="28"/>
      <c r="T968" s="21"/>
      <c r="U968" s="21"/>
      <c r="V968" s="21"/>
      <c r="W968" s="21"/>
      <c r="X968" s="21"/>
      <c r="Y968" s="21"/>
      <c r="Z968" s="21"/>
    </row>
    <row r="969" spans="1:26" ht="10.5" customHeight="1" x14ac:dyDescent="0.25">
      <c r="A969" s="21"/>
      <c r="B969" s="21"/>
      <c r="C969" s="21"/>
      <c r="D969" s="21"/>
      <c r="E969" s="21"/>
      <c r="F969" s="21"/>
      <c r="G969" s="21"/>
      <c r="H969" s="21"/>
      <c r="I969" s="21"/>
      <c r="J969" s="21"/>
      <c r="K969" s="21"/>
      <c r="L969" s="21"/>
      <c r="M969" s="21"/>
      <c r="N969" s="21"/>
      <c r="O969" s="21"/>
      <c r="P969" s="28"/>
      <c r="Q969" s="28"/>
      <c r="R969" s="28"/>
      <c r="S969" s="28"/>
      <c r="T969" s="21"/>
      <c r="U969" s="21"/>
      <c r="V969" s="21"/>
      <c r="W969" s="21"/>
      <c r="X969" s="21"/>
      <c r="Y969" s="21"/>
      <c r="Z969" s="21"/>
    </row>
    <row r="970" spans="1:26" ht="10.5" customHeight="1" x14ac:dyDescent="0.25">
      <c r="A970" s="21"/>
      <c r="B970" s="21"/>
      <c r="C970" s="21"/>
      <c r="D970" s="21"/>
      <c r="E970" s="21"/>
      <c r="F970" s="21"/>
      <c r="G970" s="21"/>
      <c r="H970" s="21"/>
      <c r="I970" s="21"/>
      <c r="J970" s="21"/>
      <c r="K970" s="21"/>
      <c r="L970" s="21"/>
      <c r="M970" s="21"/>
      <c r="N970" s="21"/>
      <c r="O970" s="21"/>
      <c r="P970" s="28"/>
      <c r="Q970" s="28"/>
      <c r="R970" s="28"/>
      <c r="S970" s="28"/>
      <c r="T970" s="21"/>
      <c r="U970" s="21"/>
      <c r="V970" s="21"/>
      <c r="W970" s="21"/>
      <c r="X970" s="21"/>
      <c r="Y970" s="21"/>
      <c r="Z970" s="21"/>
    </row>
    <row r="971" spans="1:26" ht="10.5" customHeight="1" x14ac:dyDescent="0.25">
      <c r="A971" s="21"/>
      <c r="B971" s="21"/>
      <c r="C971" s="21"/>
      <c r="D971" s="21"/>
      <c r="E971" s="21"/>
      <c r="F971" s="21"/>
      <c r="G971" s="21"/>
      <c r="H971" s="21"/>
      <c r="I971" s="21"/>
      <c r="J971" s="21"/>
      <c r="K971" s="21"/>
      <c r="L971" s="21"/>
      <c r="M971" s="21"/>
      <c r="N971" s="21"/>
      <c r="O971" s="21"/>
      <c r="P971" s="28"/>
      <c r="Q971" s="28"/>
      <c r="R971" s="28"/>
      <c r="S971" s="28"/>
      <c r="T971" s="21"/>
      <c r="U971" s="21"/>
      <c r="V971" s="21"/>
      <c r="W971" s="21"/>
      <c r="X971" s="21"/>
      <c r="Y971" s="21"/>
      <c r="Z971" s="21"/>
    </row>
    <row r="972" spans="1:26" ht="10.5" customHeight="1" x14ac:dyDescent="0.25">
      <c r="A972" s="21"/>
      <c r="B972" s="21"/>
      <c r="C972" s="21"/>
      <c r="D972" s="21"/>
      <c r="E972" s="21"/>
      <c r="F972" s="21"/>
      <c r="G972" s="21"/>
      <c r="H972" s="21"/>
      <c r="I972" s="21"/>
      <c r="J972" s="21"/>
      <c r="K972" s="21"/>
      <c r="L972" s="21"/>
      <c r="M972" s="21"/>
      <c r="N972" s="21"/>
      <c r="O972" s="21"/>
      <c r="P972" s="28"/>
      <c r="Q972" s="28"/>
      <c r="R972" s="28"/>
      <c r="S972" s="28"/>
      <c r="T972" s="21"/>
      <c r="U972" s="21"/>
      <c r="V972" s="21"/>
      <c r="W972" s="21"/>
      <c r="X972" s="21"/>
      <c r="Y972" s="21"/>
      <c r="Z972" s="21"/>
    </row>
    <row r="973" spans="1:26" ht="10.5" customHeight="1" x14ac:dyDescent="0.25">
      <c r="A973" s="21"/>
      <c r="B973" s="21"/>
      <c r="C973" s="21"/>
      <c r="D973" s="21"/>
      <c r="E973" s="21"/>
      <c r="F973" s="21"/>
      <c r="G973" s="21"/>
      <c r="H973" s="21"/>
      <c r="I973" s="21"/>
      <c r="J973" s="21"/>
      <c r="K973" s="21"/>
      <c r="L973" s="21"/>
      <c r="M973" s="21"/>
      <c r="N973" s="21"/>
      <c r="O973" s="21"/>
      <c r="P973" s="28"/>
      <c r="Q973" s="28"/>
      <c r="R973" s="28"/>
      <c r="S973" s="28"/>
      <c r="T973" s="21"/>
      <c r="U973" s="21"/>
      <c r="V973" s="21"/>
      <c r="W973" s="21"/>
      <c r="X973" s="21"/>
      <c r="Y973" s="21"/>
      <c r="Z973" s="21"/>
    </row>
    <row r="974" spans="1:26" ht="10.5" customHeight="1" x14ac:dyDescent="0.25">
      <c r="A974" s="21"/>
      <c r="B974" s="21"/>
      <c r="C974" s="21"/>
      <c r="D974" s="21"/>
      <c r="E974" s="21"/>
      <c r="F974" s="21"/>
      <c r="G974" s="21"/>
      <c r="H974" s="21"/>
      <c r="I974" s="21"/>
      <c r="J974" s="21"/>
      <c r="K974" s="21"/>
      <c r="L974" s="21"/>
      <c r="M974" s="21"/>
      <c r="N974" s="21"/>
      <c r="O974" s="21"/>
      <c r="P974" s="28"/>
      <c r="Q974" s="28"/>
      <c r="R974" s="28"/>
      <c r="S974" s="28"/>
      <c r="T974" s="21"/>
      <c r="U974" s="21"/>
      <c r="V974" s="21"/>
      <c r="W974" s="21"/>
      <c r="X974" s="21"/>
      <c r="Y974" s="21"/>
      <c r="Z974" s="21"/>
    </row>
    <row r="975" spans="1:26" ht="10.5" customHeight="1" x14ac:dyDescent="0.25">
      <c r="A975" s="21"/>
      <c r="B975" s="21"/>
      <c r="C975" s="21"/>
      <c r="D975" s="21"/>
      <c r="E975" s="21"/>
      <c r="F975" s="21"/>
      <c r="G975" s="21"/>
      <c r="H975" s="21"/>
      <c r="I975" s="21"/>
      <c r="J975" s="21"/>
      <c r="K975" s="21"/>
      <c r="L975" s="21"/>
      <c r="M975" s="21"/>
      <c r="N975" s="21"/>
      <c r="O975" s="21"/>
      <c r="P975" s="28"/>
      <c r="Q975" s="28"/>
      <c r="R975" s="28"/>
      <c r="S975" s="28"/>
      <c r="T975" s="21"/>
      <c r="U975" s="21"/>
      <c r="V975" s="21"/>
      <c r="W975" s="21"/>
      <c r="X975" s="21"/>
      <c r="Y975" s="21"/>
      <c r="Z975" s="21"/>
    </row>
    <row r="976" spans="1:26" ht="10.5" customHeight="1" x14ac:dyDescent="0.25">
      <c r="A976" s="21"/>
      <c r="B976" s="21"/>
      <c r="C976" s="21"/>
      <c r="D976" s="21"/>
      <c r="E976" s="21"/>
      <c r="F976" s="21"/>
      <c r="G976" s="21"/>
      <c r="H976" s="21"/>
      <c r="I976" s="21"/>
      <c r="J976" s="21"/>
      <c r="K976" s="21"/>
      <c r="L976" s="21"/>
      <c r="M976" s="21"/>
      <c r="N976" s="21"/>
      <c r="O976" s="21"/>
      <c r="P976" s="28"/>
      <c r="Q976" s="28"/>
      <c r="R976" s="28"/>
      <c r="S976" s="28"/>
      <c r="T976" s="21"/>
      <c r="U976" s="21"/>
      <c r="V976" s="21"/>
      <c r="W976" s="21"/>
      <c r="X976" s="21"/>
      <c r="Y976" s="21"/>
      <c r="Z976" s="21"/>
    </row>
    <row r="977" spans="1:26" ht="10.5" customHeight="1" x14ac:dyDescent="0.25">
      <c r="A977" s="21"/>
      <c r="B977" s="21"/>
      <c r="C977" s="21"/>
      <c r="D977" s="21"/>
      <c r="E977" s="21"/>
      <c r="F977" s="21"/>
      <c r="G977" s="21"/>
      <c r="H977" s="21"/>
      <c r="I977" s="21"/>
      <c r="J977" s="21"/>
      <c r="K977" s="21"/>
      <c r="L977" s="21"/>
      <c r="M977" s="21"/>
      <c r="N977" s="21"/>
      <c r="O977" s="21"/>
      <c r="P977" s="28"/>
      <c r="Q977" s="28"/>
      <c r="R977" s="28"/>
      <c r="S977" s="28"/>
      <c r="T977" s="21"/>
      <c r="U977" s="21"/>
      <c r="V977" s="21"/>
      <c r="W977" s="21"/>
      <c r="X977" s="21"/>
      <c r="Y977" s="21"/>
      <c r="Z977" s="21"/>
    </row>
    <row r="978" spans="1:26" ht="10.5" customHeight="1" x14ac:dyDescent="0.25">
      <c r="A978" s="21"/>
      <c r="B978" s="21"/>
      <c r="C978" s="21"/>
      <c r="D978" s="21"/>
      <c r="E978" s="21"/>
      <c r="F978" s="21"/>
      <c r="G978" s="21"/>
      <c r="H978" s="21"/>
      <c r="I978" s="21"/>
      <c r="J978" s="21"/>
      <c r="K978" s="21"/>
      <c r="L978" s="21"/>
      <c r="M978" s="21"/>
      <c r="N978" s="21"/>
      <c r="O978" s="21"/>
      <c r="P978" s="28"/>
      <c r="Q978" s="28"/>
      <c r="R978" s="28"/>
      <c r="S978" s="28"/>
      <c r="T978" s="21"/>
      <c r="U978" s="21"/>
      <c r="V978" s="21"/>
      <c r="W978" s="21"/>
      <c r="X978" s="21"/>
      <c r="Y978" s="21"/>
      <c r="Z978" s="21"/>
    </row>
    <row r="979" spans="1:26" ht="10.5" customHeight="1" x14ac:dyDescent="0.25">
      <c r="A979" s="21"/>
      <c r="B979" s="21"/>
      <c r="C979" s="21"/>
      <c r="D979" s="21"/>
      <c r="E979" s="21"/>
      <c r="F979" s="21"/>
      <c r="G979" s="21"/>
      <c r="H979" s="21"/>
      <c r="I979" s="21"/>
      <c r="J979" s="21"/>
      <c r="K979" s="21"/>
      <c r="L979" s="21"/>
      <c r="M979" s="21"/>
      <c r="N979" s="21"/>
      <c r="O979" s="21"/>
      <c r="P979" s="28"/>
      <c r="Q979" s="28"/>
      <c r="R979" s="28"/>
      <c r="S979" s="28"/>
      <c r="T979" s="21"/>
      <c r="U979" s="21"/>
      <c r="V979" s="21"/>
      <c r="W979" s="21"/>
      <c r="X979" s="21"/>
      <c r="Y979" s="21"/>
      <c r="Z979" s="21"/>
    </row>
    <row r="980" spans="1:26" ht="10.5" customHeight="1" x14ac:dyDescent="0.25">
      <c r="A980" s="21"/>
      <c r="B980" s="21"/>
      <c r="C980" s="21"/>
      <c r="D980" s="21"/>
      <c r="E980" s="21"/>
      <c r="F980" s="21"/>
      <c r="G980" s="21"/>
      <c r="H980" s="21"/>
      <c r="I980" s="21"/>
      <c r="J980" s="21"/>
      <c r="K980" s="21"/>
      <c r="L980" s="21"/>
      <c r="M980" s="21"/>
      <c r="N980" s="21"/>
      <c r="O980" s="21"/>
      <c r="P980" s="28"/>
      <c r="Q980" s="28"/>
      <c r="R980" s="28"/>
      <c r="S980" s="28"/>
      <c r="T980" s="21"/>
      <c r="U980" s="21"/>
      <c r="V980" s="21"/>
      <c r="W980" s="21"/>
      <c r="X980" s="21"/>
      <c r="Y980" s="21"/>
      <c r="Z980" s="21"/>
    </row>
    <row r="981" spans="1:26" ht="10.5" customHeight="1" x14ac:dyDescent="0.25">
      <c r="A981" s="21"/>
      <c r="B981" s="21"/>
      <c r="C981" s="21"/>
      <c r="D981" s="21"/>
      <c r="E981" s="21"/>
      <c r="F981" s="21"/>
      <c r="G981" s="21"/>
      <c r="H981" s="21"/>
      <c r="I981" s="21"/>
      <c r="J981" s="21"/>
      <c r="K981" s="21"/>
      <c r="L981" s="21"/>
      <c r="M981" s="21"/>
      <c r="N981" s="21"/>
      <c r="O981" s="21"/>
      <c r="P981" s="28"/>
      <c r="Q981" s="28"/>
      <c r="R981" s="28"/>
      <c r="S981" s="28"/>
      <c r="T981" s="21"/>
      <c r="U981" s="21"/>
      <c r="V981" s="21"/>
      <c r="W981" s="21"/>
      <c r="X981" s="21"/>
      <c r="Y981" s="21"/>
      <c r="Z981" s="21"/>
    </row>
    <row r="982" spans="1:26" ht="10.5" customHeight="1" x14ac:dyDescent="0.25">
      <c r="A982" s="21"/>
      <c r="B982" s="21"/>
      <c r="C982" s="21"/>
      <c r="D982" s="21"/>
      <c r="E982" s="21"/>
      <c r="F982" s="21"/>
      <c r="G982" s="21"/>
      <c r="H982" s="21"/>
      <c r="I982" s="21"/>
      <c r="J982" s="21"/>
      <c r="K982" s="21"/>
      <c r="L982" s="21"/>
      <c r="M982" s="21"/>
      <c r="N982" s="21"/>
      <c r="O982" s="21"/>
      <c r="P982" s="28"/>
      <c r="Q982" s="28"/>
      <c r="R982" s="28"/>
      <c r="S982" s="28"/>
      <c r="T982" s="21"/>
      <c r="U982" s="21"/>
      <c r="V982" s="21"/>
      <c r="W982" s="21"/>
      <c r="X982" s="21"/>
      <c r="Y982" s="21"/>
      <c r="Z982" s="21"/>
    </row>
    <row r="983" spans="1:26" ht="10.5" customHeight="1" x14ac:dyDescent="0.25">
      <c r="A983" s="21"/>
      <c r="B983" s="21"/>
      <c r="C983" s="21"/>
      <c r="D983" s="21"/>
      <c r="E983" s="21"/>
      <c r="F983" s="21"/>
      <c r="G983" s="21"/>
      <c r="H983" s="21"/>
      <c r="I983" s="21"/>
      <c r="J983" s="21"/>
      <c r="K983" s="21"/>
      <c r="L983" s="21"/>
      <c r="M983" s="21"/>
      <c r="N983" s="21"/>
      <c r="O983" s="21"/>
      <c r="P983" s="28"/>
      <c r="Q983" s="28"/>
      <c r="R983" s="28"/>
      <c r="S983" s="28"/>
      <c r="T983" s="21"/>
      <c r="U983" s="21"/>
      <c r="V983" s="21"/>
      <c r="W983" s="21"/>
      <c r="X983" s="21"/>
      <c r="Y983" s="21"/>
      <c r="Z983" s="21"/>
    </row>
    <row r="984" spans="1:26" ht="10.5" customHeight="1" x14ac:dyDescent="0.25">
      <c r="A984" s="21"/>
      <c r="B984" s="21"/>
      <c r="C984" s="21"/>
      <c r="D984" s="21"/>
      <c r="E984" s="21"/>
      <c r="F984" s="21"/>
      <c r="G984" s="21"/>
      <c r="H984" s="21"/>
      <c r="I984" s="21"/>
      <c r="J984" s="21"/>
      <c r="K984" s="21"/>
      <c r="L984" s="21"/>
      <c r="M984" s="21"/>
      <c r="N984" s="21"/>
      <c r="O984" s="21"/>
      <c r="P984" s="28"/>
      <c r="Q984" s="28"/>
      <c r="R984" s="28"/>
      <c r="S984" s="28"/>
      <c r="T984" s="21"/>
      <c r="U984" s="21"/>
      <c r="V984" s="21"/>
      <c r="W984" s="21"/>
      <c r="X984" s="21"/>
      <c r="Y984" s="21"/>
      <c r="Z984" s="21"/>
    </row>
    <row r="985" spans="1:26" ht="10.5" customHeight="1" x14ac:dyDescent="0.25">
      <c r="A985" s="21"/>
      <c r="B985" s="21"/>
      <c r="C985" s="21"/>
      <c r="D985" s="21"/>
      <c r="E985" s="21"/>
      <c r="F985" s="21"/>
      <c r="G985" s="21"/>
      <c r="H985" s="21"/>
      <c r="I985" s="21"/>
      <c r="J985" s="21"/>
      <c r="K985" s="21"/>
      <c r="L985" s="21"/>
      <c r="M985" s="21"/>
      <c r="N985" s="21"/>
      <c r="O985" s="21"/>
      <c r="P985" s="28"/>
      <c r="Q985" s="28"/>
      <c r="R985" s="28"/>
      <c r="S985" s="28"/>
      <c r="T985" s="21"/>
      <c r="U985" s="21"/>
      <c r="V985" s="21"/>
      <c r="W985" s="21"/>
      <c r="X985" s="21"/>
      <c r="Y985" s="21"/>
      <c r="Z985" s="21"/>
    </row>
    <row r="986" spans="1:26" ht="10.5" customHeight="1" x14ac:dyDescent="0.25">
      <c r="A986" s="21"/>
      <c r="B986" s="21"/>
      <c r="C986" s="21"/>
      <c r="D986" s="21"/>
      <c r="E986" s="21"/>
      <c r="F986" s="21"/>
      <c r="G986" s="21"/>
      <c r="H986" s="21"/>
      <c r="I986" s="21"/>
      <c r="J986" s="21"/>
      <c r="K986" s="21"/>
      <c r="L986" s="21"/>
      <c r="M986" s="21"/>
      <c r="N986" s="21"/>
      <c r="O986" s="21"/>
      <c r="P986" s="28"/>
      <c r="Q986" s="28"/>
      <c r="R986" s="28"/>
      <c r="S986" s="28"/>
      <c r="T986" s="21"/>
      <c r="U986" s="21"/>
      <c r="V986" s="21"/>
      <c r="W986" s="21"/>
      <c r="X986" s="21"/>
      <c r="Y986" s="21"/>
      <c r="Z986" s="21"/>
    </row>
    <row r="987" spans="1:26" ht="10.5" customHeight="1" x14ac:dyDescent="0.25">
      <c r="A987" s="21"/>
      <c r="B987" s="21"/>
      <c r="C987" s="21"/>
      <c r="D987" s="21"/>
      <c r="E987" s="21"/>
      <c r="F987" s="21"/>
      <c r="G987" s="21"/>
      <c r="H987" s="21"/>
      <c r="I987" s="21"/>
      <c r="J987" s="21"/>
      <c r="K987" s="21"/>
      <c r="L987" s="21"/>
      <c r="M987" s="21"/>
      <c r="N987" s="21"/>
      <c r="O987" s="21"/>
      <c r="P987" s="28"/>
      <c r="Q987" s="28"/>
      <c r="R987" s="28"/>
      <c r="S987" s="28"/>
      <c r="T987" s="21"/>
      <c r="U987" s="21"/>
      <c r="V987" s="21"/>
      <c r="W987" s="21"/>
      <c r="X987" s="21"/>
      <c r="Y987" s="21"/>
      <c r="Z987" s="21"/>
    </row>
    <row r="988" spans="1:26" ht="10.5" customHeight="1" x14ac:dyDescent="0.25">
      <c r="A988" s="21"/>
      <c r="B988" s="21"/>
      <c r="C988" s="21"/>
      <c r="D988" s="21"/>
      <c r="E988" s="21"/>
      <c r="F988" s="21"/>
      <c r="G988" s="21"/>
      <c r="H988" s="21"/>
      <c r="I988" s="21"/>
      <c r="J988" s="21"/>
      <c r="K988" s="21"/>
      <c r="L988" s="21"/>
      <c r="M988" s="21"/>
      <c r="N988" s="21"/>
      <c r="O988" s="21"/>
      <c r="P988" s="28"/>
      <c r="Q988" s="28"/>
      <c r="R988" s="28"/>
      <c r="S988" s="28"/>
      <c r="T988" s="21"/>
      <c r="U988" s="21"/>
      <c r="V988" s="21"/>
      <c r="W988" s="21"/>
      <c r="X988" s="21"/>
      <c r="Y988" s="21"/>
      <c r="Z988" s="21"/>
    </row>
    <row r="989" spans="1:26" ht="10.5" customHeight="1" x14ac:dyDescent="0.25">
      <c r="A989" s="21"/>
      <c r="B989" s="21"/>
      <c r="C989" s="21"/>
      <c r="D989" s="21"/>
      <c r="E989" s="21"/>
      <c r="F989" s="21"/>
      <c r="G989" s="21"/>
      <c r="H989" s="21"/>
      <c r="I989" s="21"/>
      <c r="J989" s="21"/>
      <c r="K989" s="21"/>
      <c r="L989" s="21"/>
      <c r="M989" s="21"/>
      <c r="N989" s="21"/>
      <c r="O989" s="21"/>
      <c r="P989" s="28"/>
      <c r="Q989" s="28"/>
      <c r="R989" s="28"/>
      <c r="S989" s="28"/>
      <c r="T989" s="21"/>
      <c r="U989" s="21"/>
      <c r="V989" s="21"/>
      <c r="W989" s="21"/>
      <c r="X989" s="21"/>
      <c r="Y989" s="21"/>
      <c r="Z989" s="21"/>
    </row>
    <row r="990" spans="1:26" ht="10.5" customHeight="1" x14ac:dyDescent="0.25">
      <c r="A990" s="21"/>
      <c r="B990" s="21"/>
      <c r="C990" s="21"/>
      <c r="D990" s="21"/>
      <c r="E990" s="21"/>
      <c r="F990" s="21"/>
      <c r="G990" s="21"/>
      <c r="H990" s="21"/>
      <c r="I990" s="21"/>
      <c r="J990" s="21"/>
      <c r="K990" s="21"/>
      <c r="L990" s="21"/>
      <c r="M990" s="21"/>
      <c r="N990" s="21"/>
      <c r="O990" s="21"/>
      <c r="P990" s="28"/>
      <c r="Q990" s="28"/>
      <c r="R990" s="28"/>
      <c r="S990" s="28"/>
      <c r="T990" s="21"/>
      <c r="U990" s="21"/>
      <c r="V990" s="21"/>
      <c r="W990" s="21"/>
      <c r="X990" s="21"/>
      <c r="Y990" s="21"/>
      <c r="Z990" s="21"/>
    </row>
    <row r="991" spans="1:26" ht="10.5" customHeight="1" x14ac:dyDescent="0.25">
      <c r="A991" s="21"/>
      <c r="B991" s="21"/>
      <c r="C991" s="21"/>
      <c r="D991" s="21"/>
      <c r="E991" s="21"/>
      <c r="F991" s="21"/>
      <c r="G991" s="21"/>
      <c r="H991" s="21"/>
      <c r="I991" s="21"/>
      <c r="J991" s="21"/>
      <c r="K991" s="21"/>
      <c r="L991" s="21"/>
      <c r="M991" s="21"/>
      <c r="N991" s="21"/>
      <c r="O991" s="21"/>
      <c r="P991" s="28"/>
      <c r="Q991" s="28"/>
      <c r="R991" s="28"/>
      <c r="S991" s="28"/>
      <c r="T991" s="21"/>
      <c r="U991" s="21"/>
      <c r="V991" s="21"/>
      <c r="W991" s="21"/>
      <c r="X991" s="21"/>
      <c r="Y991" s="21"/>
      <c r="Z991" s="21"/>
    </row>
    <row r="992" spans="1:26" ht="10.5" customHeight="1" x14ac:dyDescent="0.25">
      <c r="A992" s="21"/>
      <c r="B992" s="21"/>
      <c r="C992" s="21"/>
      <c r="D992" s="21"/>
      <c r="E992" s="21"/>
      <c r="F992" s="21"/>
      <c r="G992" s="21"/>
      <c r="H992" s="21"/>
      <c r="I992" s="21"/>
      <c r="J992" s="21"/>
      <c r="K992" s="21"/>
      <c r="L992" s="21"/>
      <c r="M992" s="21"/>
      <c r="N992" s="21"/>
      <c r="O992" s="21"/>
      <c r="P992" s="28"/>
      <c r="Q992" s="28"/>
      <c r="R992" s="28"/>
      <c r="S992" s="28"/>
      <c r="T992" s="21"/>
      <c r="U992" s="21"/>
      <c r="V992" s="21"/>
      <c r="W992" s="21"/>
      <c r="X992" s="21"/>
      <c r="Y992" s="21"/>
      <c r="Z992" s="21"/>
    </row>
    <row r="993" spans="1:26" ht="10.5" customHeight="1" x14ac:dyDescent="0.25">
      <c r="A993" s="21"/>
      <c r="B993" s="21"/>
      <c r="C993" s="21"/>
      <c r="D993" s="21"/>
      <c r="E993" s="21"/>
      <c r="F993" s="21"/>
      <c r="G993" s="21"/>
      <c r="H993" s="21"/>
      <c r="I993" s="21"/>
      <c r="J993" s="21"/>
      <c r="K993" s="21"/>
      <c r="L993" s="21"/>
      <c r="M993" s="21"/>
      <c r="N993" s="21"/>
      <c r="O993" s="21"/>
      <c r="P993" s="28"/>
      <c r="Q993" s="28"/>
      <c r="R993" s="28"/>
      <c r="S993" s="28"/>
      <c r="T993" s="21"/>
      <c r="U993" s="21"/>
      <c r="V993" s="21"/>
      <c r="W993" s="21"/>
      <c r="X993" s="21"/>
      <c r="Y993" s="21"/>
      <c r="Z993" s="21"/>
    </row>
    <row r="994" spans="1:26" ht="10.5" customHeight="1" x14ac:dyDescent="0.25">
      <c r="A994" s="21"/>
      <c r="B994" s="21"/>
      <c r="C994" s="21"/>
      <c r="D994" s="21"/>
      <c r="E994" s="21"/>
      <c r="F994" s="21"/>
      <c r="G994" s="21"/>
      <c r="H994" s="21"/>
      <c r="I994" s="21"/>
      <c r="J994" s="21"/>
      <c r="K994" s="21"/>
      <c r="L994" s="21"/>
      <c r="M994" s="21"/>
      <c r="N994" s="21"/>
      <c r="O994" s="21"/>
      <c r="P994" s="28"/>
      <c r="Q994" s="28"/>
      <c r="R994" s="28"/>
      <c r="S994" s="28"/>
      <c r="T994" s="21"/>
      <c r="U994" s="21"/>
      <c r="V994" s="21"/>
      <c r="W994" s="21"/>
      <c r="X994" s="21"/>
      <c r="Y994" s="21"/>
      <c r="Z994" s="21"/>
    </row>
    <row r="995" spans="1:26" ht="10.5" customHeight="1" x14ac:dyDescent="0.25">
      <c r="A995" s="21"/>
      <c r="B995" s="21"/>
      <c r="C995" s="21"/>
      <c r="D995" s="21"/>
      <c r="E995" s="21"/>
      <c r="F995" s="21"/>
      <c r="G995" s="21"/>
      <c r="H995" s="21"/>
      <c r="I995" s="21"/>
      <c r="J995" s="21"/>
      <c r="K995" s="21"/>
      <c r="L995" s="21"/>
      <c r="M995" s="21"/>
      <c r="N995" s="21"/>
      <c r="O995" s="21"/>
      <c r="P995" s="28"/>
      <c r="Q995" s="28"/>
      <c r="R995" s="28"/>
      <c r="S995" s="28"/>
      <c r="T995" s="21"/>
      <c r="U995" s="21"/>
      <c r="V995" s="21"/>
      <c r="W995" s="21"/>
      <c r="X995" s="21"/>
      <c r="Y995" s="21"/>
      <c r="Z995" s="21"/>
    </row>
    <row r="996" spans="1:26" ht="10.5" customHeight="1" x14ac:dyDescent="0.25">
      <c r="A996" s="21"/>
      <c r="B996" s="21"/>
      <c r="C996" s="21"/>
      <c r="D996" s="21"/>
      <c r="E996" s="21"/>
      <c r="F996" s="21"/>
      <c r="G996" s="21"/>
      <c r="H996" s="21"/>
      <c r="I996" s="21"/>
      <c r="J996" s="21"/>
      <c r="K996" s="21"/>
      <c r="L996" s="21"/>
      <c r="M996" s="21"/>
      <c r="N996" s="21"/>
      <c r="O996" s="21"/>
      <c r="P996" s="28"/>
      <c r="Q996" s="28"/>
      <c r="R996" s="28"/>
      <c r="S996" s="28"/>
      <c r="T996" s="21"/>
      <c r="U996" s="21"/>
      <c r="V996" s="21"/>
      <c r="W996" s="21"/>
      <c r="X996" s="21"/>
      <c r="Y996" s="21"/>
      <c r="Z996" s="21"/>
    </row>
    <row r="997" spans="1:26" ht="10.5" customHeight="1" x14ac:dyDescent="0.25">
      <c r="A997" s="21"/>
      <c r="B997" s="21"/>
      <c r="C997" s="21"/>
      <c r="D997" s="21"/>
      <c r="E997" s="21"/>
      <c r="F997" s="21"/>
      <c r="G997" s="21"/>
      <c r="H997" s="21"/>
      <c r="I997" s="21"/>
      <c r="J997" s="21"/>
      <c r="K997" s="21"/>
      <c r="L997" s="21"/>
      <c r="M997" s="21"/>
      <c r="N997" s="21"/>
      <c r="O997" s="21"/>
      <c r="P997" s="28"/>
      <c r="Q997" s="28"/>
      <c r="R997" s="28"/>
      <c r="S997" s="28"/>
      <c r="T997" s="21"/>
      <c r="U997" s="21"/>
      <c r="V997" s="21"/>
      <c r="W997" s="21"/>
      <c r="X997" s="21"/>
      <c r="Y997" s="21"/>
      <c r="Z997" s="21"/>
    </row>
    <row r="998" spans="1:26" ht="10.5" customHeight="1" x14ac:dyDescent="0.25">
      <c r="A998" s="21"/>
      <c r="B998" s="21"/>
      <c r="C998" s="21"/>
      <c r="D998" s="21"/>
      <c r="E998" s="21"/>
      <c r="F998" s="21"/>
      <c r="G998" s="21"/>
      <c r="H998" s="21"/>
      <c r="I998" s="21"/>
      <c r="J998" s="21"/>
      <c r="K998" s="21"/>
      <c r="L998" s="21"/>
      <c r="M998" s="21"/>
      <c r="N998" s="21"/>
      <c r="O998" s="21"/>
      <c r="P998" s="28"/>
      <c r="Q998" s="28"/>
      <c r="R998" s="28"/>
      <c r="S998" s="28"/>
      <c r="T998" s="21"/>
      <c r="U998" s="21"/>
      <c r="V998" s="21"/>
      <c r="W998" s="21"/>
      <c r="X998" s="21"/>
      <c r="Y998" s="21"/>
      <c r="Z998" s="21"/>
    </row>
    <row r="999" spans="1:26" ht="10.5" customHeight="1" x14ac:dyDescent="0.25">
      <c r="A999" s="21"/>
      <c r="B999" s="21"/>
      <c r="C999" s="21"/>
      <c r="D999" s="21"/>
      <c r="E999" s="21"/>
      <c r="F999" s="21"/>
      <c r="G999" s="21"/>
      <c r="H999" s="21"/>
      <c r="I999" s="21"/>
      <c r="J999" s="21"/>
      <c r="K999" s="21"/>
      <c r="L999" s="21"/>
      <c r="M999" s="21"/>
      <c r="N999" s="21"/>
      <c r="O999" s="21"/>
      <c r="P999" s="28"/>
      <c r="Q999" s="28"/>
      <c r="R999" s="28"/>
      <c r="S999" s="28"/>
      <c r="T999" s="21"/>
      <c r="U999" s="21"/>
      <c r="V999" s="21"/>
      <c r="W999" s="21"/>
      <c r="X999" s="21"/>
      <c r="Y999" s="21"/>
      <c r="Z999" s="21"/>
    </row>
    <row r="1000" spans="1:26" ht="10.5" customHeight="1" x14ac:dyDescent="0.25">
      <c r="A1000" s="21"/>
      <c r="B1000" s="21"/>
      <c r="C1000" s="21"/>
      <c r="D1000" s="21"/>
      <c r="E1000" s="21"/>
      <c r="F1000" s="21"/>
      <c r="G1000" s="21"/>
      <c r="H1000" s="21"/>
      <c r="I1000" s="21"/>
      <c r="J1000" s="21"/>
      <c r="K1000" s="21"/>
      <c r="L1000" s="21"/>
      <c r="M1000" s="21"/>
      <c r="N1000" s="21"/>
      <c r="O1000" s="21"/>
      <c r="P1000" s="28"/>
      <c r="Q1000" s="28"/>
      <c r="R1000" s="28"/>
      <c r="S1000" s="28"/>
      <c r="T1000" s="21"/>
      <c r="U1000" s="21"/>
      <c r="V1000" s="21"/>
      <c r="W1000" s="21"/>
      <c r="X1000" s="21"/>
      <c r="Y1000" s="21"/>
      <c r="Z1000" s="21"/>
    </row>
  </sheetData>
  <mergeCells count="1">
    <mergeCell ref="P1:T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topLeftCell="R1" zoomScale="130" zoomScaleNormal="130" workbookViewId="0">
      <selection activeCell="AB5" sqref="AB5"/>
    </sheetView>
  </sheetViews>
  <sheetFormatPr defaultColWidth="12.6328125" defaultRowHeight="15" customHeight="1" x14ac:dyDescent="0.25"/>
  <cols>
    <col min="1" max="13" width="5.6328125" hidden="1" customWidth="1"/>
    <col min="14" max="15" width="5.6328125" customWidth="1"/>
    <col min="16" max="16" width="25.08984375" customWidth="1"/>
    <col min="17" max="17" width="3.6328125" customWidth="1"/>
    <col min="18" max="21" width="15.6328125" customWidth="1"/>
    <col min="22" max="22" width="16" hidden="1" customWidth="1"/>
    <col min="23" max="24" width="5.6328125" customWidth="1"/>
    <col min="25" max="25" width="23.453125" customWidth="1"/>
    <col min="26" max="26" width="3.6328125" customWidth="1"/>
    <col min="27" max="30" width="15.6328125" customWidth="1"/>
  </cols>
  <sheetData>
    <row r="1" spans="1:30" ht="12.75" customHeight="1" x14ac:dyDescent="0.4">
      <c r="A1" s="29">
        <f t="shared" ref="A1:B1" si="0">C1</f>
        <v>8</v>
      </c>
      <c r="B1" s="29" t="str">
        <f t="shared" si="0"/>
        <v/>
      </c>
      <c r="C1" s="29">
        <f t="shared" ref="C1:C255" si="1">IF($H1="","",RANK($H1,$H$1:$H$400))</f>
        <v>8</v>
      </c>
      <c r="D1" s="29" t="str">
        <f t="shared" ref="D1:D255" si="2">IF($I1="","",RANK($I1,$I$1:$I$400))</f>
        <v/>
      </c>
      <c r="E1" s="29">
        <f>AHS!$Y$6</f>
        <v>1</v>
      </c>
      <c r="F1" s="29">
        <v>1</v>
      </c>
      <c r="G1" s="29">
        <v>1</v>
      </c>
      <c r="H1" s="29">
        <f>IF(AND(E1=1,AHS!C$13&lt;&gt;"",AHS!B$13=""),AHS!C$13,"")</f>
        <v>16</v>
      </c>
      <c r="I1" s="29" t="str">
        <f>IF(AND(E1=2,AHS!C$13&lt;&gt;"",AHS!B$13=""),AHS!C$13,"")</f>
        <v/>
      </c>
      <c r="J1" s="29" t="str">
        <f>IF(ISERROR(VLOOKUP(G1,AHS!K$13:AR$32,31,FALSE)),"",VLOOKUP(G1,AHS!K$13:AR$32,31,FALSE))</f>
        <v>Mallory Goe</v>
      </c>
      <c r="K1" s="29" t="str">
        <f>IF(ISERROR(VLOOKUP(G1,AHS!S$13:AR$32,24,FALSE)),"",VLOOKUP(G1,AHS!S$13:AR$32,24,FALSE))</f>
        <v>Marley Fae</v>
      </c>
      <c r="L1" s="29" t="str">
        <f>IF(ISERROR(VLOOKUP(G1,AHS!AA$13:AR$32,17,FALSE)),"",VLOOKUP(G1,AHS!AA$13:AR$32,17,FALSE))</f>
        <v>Felix Duez</v>
      </c>
      <c r="M1" s="29" t="str">
        <f>IF(ISERROR(VLOOKUP(G1,AHS!AI$13:AR$32,10,FALSE)),"",VLOOKUP(G1,AHS!AI$13:AR$32,10,FALSE))</f>
        <v/>
      </c>
      <c r="N1" s="112" t="s">
        <v>41</v>
      </c>
      <c r="O1" s="110"/>
      <c r="P1" s="110"/>
      <c r="Q1" s="110"/>
      <c r="R1" s="110"/>
      <c r="S1" s="110"/>
      <c r="T1" s="110"/>
      <c r="U1" s="113"/>
      <c r="V1" s="30"/>
      <c r="W1" s="112" t="s">
        <v>42</v>
      </c>
      <c r="X1" s="110"/>
      <c r="Y1" s="110"/>
      <c r="Z1" s="110"/>
      <c r="AA1" s="110"/>
      <c r="AB1" s="110"/>
      <c r="AC1" s="110"/>
      <c r="AD1" s="113"/>
    </row>
    <row r="2" spans="1:30" ht="12.75" customHeight="1" x14ac:dyDescent="0.3">
      <c r="A2" s="29">
        <f t="shared" ref="A2:B2" si="3">IF(C2="","",COUNTIF(C$1:C1,C2)+C2)</f>
        <v>12</v>
      </c>
      <c r="B2" s="29" t="str">
        <f t="shared" si="3"/>
        <v/>
      </c>
      <c r="C2" s="29">
        <f t="shared" si="1"/>
        <v>12</v>
      </c>
      <c r="D2" s="29" t="str">
        <f t="shared" si="2"/>
        <v/>
      </c>
      <c r="E2" s="29">
        <f>AHS!$Y$6</f>
        <v>1</v>
      </c>
      <c r="F2" s="29">
        <v>1</v>
      </c>
      <c r="G2" s="29">
        <v>2</v>
      </c>
      <c r="H2" s="29">
        <f>IF(AND(E2=1,AHS!C$14&lt;&gt;"",AHS!B$14=""),AHS!C$14,"")</f>
        <v>11</v>
      </c>
      <c r="I2" s="29" t="str">
        <f>IF(AND(E2=2,AHS!C$14&lt;&gt;"",AHS!B$14=""),AHS!C$14,"")</f>
        <v/>
      </c>
      <c r="J2" s="29" t="str">
        <f>IF(ISERROR(VLOOKUP(G2,AHS!K$13:AR$32,31,FALSE)),"",VLOOKUP(G2,AHS!K$13:AR$32,31,FALSE))</f>
        <v>Amelie Harper</v>
      </c>
      <c r="K2" s="29" t="str">
        <f>IF(ISERROR(VLOOKUP(G2,AHS!S$13:AR$32,24,FALSE)),"",VLOOKUP(G2,AHS!S$13:AR$32,24,FALSE))</f>
        <v>xMads Baral</v>
      </c>
      <c r="L2" s="29" t="str">
        <f>IF(ISERROR(VLOOKUP(G2,AHS!AA$13:AR$32,17,FALSE)),"",VLOOKUP(G2,AHS!AA$13:AR$32,17,FALSE))</f>
        <v>Lindsay Rowen</v>
      </c>
      <c r="M2" s="29" t="str">
        <f>IF(ISERROR(VLOOKUP(G2,AHS!AI$13:AR$32,10,FALSE)),"",VLOOKUP(G2,AHS!AI$13:AR$32,10,FALSE))</f>
        <v/>
      </c>
      <c r="N2" s="22" t="s">
        <v>9</v>
      </c>
      <c r="O2" s="23" t="s">
        <v>38</v>
      </c>
      <c r="P2" s="23" t="s">
        <v>10</v>
      </c>
      <c r="Q2" s="23" t="s">
        <v>43</v>
      </c>
      <c r="R2" s="23" t="s">
        <v>44</v>
      </c>
      <c r="S2" s="23" t="s">
        <v>45</v>
      </c>
      <c r="T2" s="23" t="s">
        <v>46</v>
      </c>
      <c r="U2" s="31" t="s">
        <v>47</v>
      </c>
      <c r="V2" s="30"/>
      <c r="W2" s="22" t="s">
        <v>9</v>
      </c>
      <c r="X2" s="23" t="s">
        <v>38</v>
      </c>
      <c r="Y2" s="23" t="s">
        <v>10</v>
      </c>
      <c r="Z2" s="23" t="s">
        <v>43</v>
      </c>
      <c r="AA2" s="23" t="s">
        <v>44</v>
      </c>
      <c r="AB2" s="23" t="s">
        <v>45</v>
      </c>
      <c r="AC2" s="23" t="s">
        <v>46</v>
      </c>
      <c r="AD2" s="31" t="s">
        <v>47</v>
      </c>
    </row>
    <row r="3" spans="1:30" ht="12" customHeight="1" x14ac:dyDescent="0.25">
      <c r="A3" s="29">
        <f t="shared" ref="A3:B3" si="4">IF(C3="","",COUNTIF(C$1:C2,C3)+C3)</f>
        <v>5</v>
      </c>
      <c r="B3" s="29" t="str">
        <f t="shared" si="4"/>
        <v/>
      </c>
      <c r="C3" s="29">
        <f t="shared" si="1"/>
        <v>5</v>
      </c>
      <c r="D3" s="29" t="str">
        <f t="shared" si="2"/>
        <v/>
      </c>
      <c r="E3" s="29">
        <f>AHS!$Y$6</f>
        <v>1</v>
      </c>
      <c r="F3" s="29">
        <v>1</v>
      </c>
      <c r="G3" s="29">
        <v>3</v>
      </c>
      <c r="H3" s="29">
        <f>IF(AND(E3=1,AHS!C$15&lt;&gt;"",AHS!B$15=""),AHS!C$15,"")</f>
        <v>17</v>
      </c>
      <c r="I3" s="29" t="str">
        <f>IF(AND(E3=2,AHS!C$15&lt;&gt;"",AHS!B$15=""),AHS!C$15,"")</f>
        <v/>
      </c>
      <c r="J3" s="29" t="str">
        <f>IF(ISERROR(VLOOKUP(G3,AHS!K$13:AR$32,31,FALSE)),"",VLOOKUP(G3,AHS!K$13:AR$32,31,FALSE))</f>
        <v>Tashi Schorr</v>
      </c>
      <c r="K3" s="29" t="str">
        <f>IF(ISERROR(VLOOKUP(G3,AHS!S$13:AR$32,24,FALSE)),"",VLOOKUP(G3,AHS!S$13:AR$32,24,FALSE))</f>
        <v/>
      </c>
      <c r="L3" s="29" t="str">
        <f>IF(ISERROR(VLOOKUP(G3,AHS!AA$13:AR$32,17,FALSE)),"",VLOOKUP(G3,AHS!AA$13:AR$32,17,FALSE))</f>
        <v/>
      </c>
      <c r="M3" s="29" t="str">
        <f>IF(ISERROR(VLOOKUP(G3,AHS!AI$13:AR$32,10,FALSE)),"",VLOOKUP(G3,AHS!AI$13:AR$32,10,FALSE))</f>
        <v>Niamh Gross</v>
      </c>
      <c r="N3" s="25">
        <f t="shared" ref="N3:N257" si="5">IF(ISERROR(VLOOKUP($V3,$A$1:$C$400,3,FALSE)),"",VLOOKUP($V3,$A$1:$C$400,3,FALSE))</f>
        <v>1</v>
      </c>
      <c r="O3" s="25">
        <f t="shared" ref="O3:O257" si="6">IF(N3="","",VLOOKUP($V3,$A$1:$H$400,8,FALSE))</f>
        <v>23</v>
      </c>
      <c r="P3" s="25" t="str">
        <f>IF(N3="","",CHOOSE(VLOOKUP($V3,$A$1:$F$400,6,FALSE),AHS!$M$1,BHS!$M$1,CHS!$M$1,HMJHS!$M$1,KHS!$M$1,Kings!$M$1,MHS!$M$1,SWHS!$M$1,AMHS!$M$1,'S10'!$M$1,'S11'!$M$1,'S12'!$M$1,'S13'!$M$1,'S14'!$M$1,'S15'!$M$1,'S16'!$M$1,'S17'!$M$1,'S18'!$M$1,'S19'!$M$1,'S20'!$M$1))</f>
        <v>Kamiak High School</v>
      </c>
      <c r="Q3" s="25">
        <f t="shared" ref="Q3:Q257" si="7">IF(N3="","",VLOOKUP($V3,$A$1:$H$400,7,FALSE))</f>
        <v>4</v>
      </c>
      <c r="R3" s="25" t="str">
        <f t="shared" ref="R3:R257" si="8">IF($N3="","",VLOOKUP($V3,$A$1:$M$400,10,FALSE))</f>
        <v>xJiYoon Seok</v>
      </c>
      <c r="S3" s="25" t="str">
        <f t="shared" ref="S3:S257" si="9">IF($N3="","",VLOOKUP($V3,$A$1:$M$400,11,FALSE))</f>
        <v>Ryan Jackson</v>
      </c>
      <c r="T3" s="25" t="str">
        <f t="shared" ref="T3:T257" si="10">IF($N3="","",VLOOKUP($V3,$A$1:$M$400,12,FALSE))</f>
        <v/>
      </c>
      <c r="U3" s="25" t="str">
        <f t="shared" ref="U3:U257" si="11">IF($N3="","",VLOOKUP($V3,$A$1:$M$400,13,FALSE))</f>
        <v/>
      </c>
      <c r="V3" s="27">
        <v>1</v>
      </c>
      <c r="W3" s="25">
        <f t="shared" ref="W3:W257" si="12">IF(ISERROR(VLOOKUP($V3,$B$1:$D$400,3,FALSE)),"",VLOOKUP($V3,$B$1:$D$400,3,FALSE))</f>
        <v>1</v>
      </c>
      <c r="X3" s="25">
        <f t="shared" ref="X3:X257" si="13">IF(W3="","",VLOOKUP($V3,$B$1:$I$400,8,FALSE))</f>
        <v>19</v>
      </c>
      <c r="Y3" s="25" t="str">
        <f>IF(W3="","",CHOOSE(VLOOKUP($V3,$B$1:$F$400,5,FALSE),AHS!$M$1,BHS!$M$1,CHS!$M$1,HMJHS!$M$1,KHS!$M$1,Kings!$M$1,MHS!$M$1,SWHS!$M$1,AMHS!$M$1,'S10'!$M$1,'S11'!$M$1,'S12'!$M$1,'S13'!$M$1,'S14'!$M$1,'S15'!$M$1,'S16'!$M$1,'S17'!$M$1,'S18'!$M$1,'S19'!$M$1,'S20'!$M$1))</f>
        <v>South Whidbey High School</v>
      </c>
      <c r="Z3" s="25">
        <f t="shared" ref="Z3:Z257" si="14">IF(W3="","",VLOOKUP($V3,$B$1:$I$400,6,FALSE))</f>
        <v>3</v>
      </c>
      <c r="AA3" s="25" t="str">
        <f t="shared" ref="AA3:AA257" si="15">IF($W3="","",VLOOKUP($V3,$B$1:$M$400,9,FALSE))</f>
        <v/>
      </c>
      <c r="AB3" s="25" t="str">
        <f t="shared" ref="AB3:AB257" si="16">IF($W3="","",VLOOKUP($V3,$B$1:$M$400,10,FALSE))</f>
        <v>Solomon Hilliard</v>
      </c>
      <c r="AC3" s="25" t="str">
        <f t="shared" ref="AC3:AC257" si="17">IF($W3="","",VLOOKUP($V3,$B$1:$M$400,11,FALSE))</f>
        <v>Dylan McKnight</v>
      </c>
      <c r="AD3" s="25" t="str">
        <f t="shared" ref="AD3:AD257" si="18">IF($W3="","",VLOOKUP($V3,$B$1:$M$400,12,FALSE))</f>
        <v>Dante Churchill</v>
      </c>
    </row>
    <row r="4" spans="1:30" ht="12" customHeight="1" x14ac:dyDescent="0.25">
      <c r="A4" s="29" t="str">
        <f t="shared" ref="A4:B4" si="19">IF(C4="","",COUNTIF(C$1:C3,C4)+C4)</f>
        <v/>
      </c>
      <c r="B4" s="29" t="str">
        <f t="shared" si="19"/>
        <v/>
      </c>
      <c r="C4" s="29" t="str">
        <f t="shared" si="1"/>
        <v/>
      </c>
      <c r="D4" s="29" t="str">
        <f t="shared" si="2"/>
        <v/>
      </c>
      <c r="E4" s="29">
        <f>AHS!$Y$6</f>
        <v>1</v>
      </c>
      <c r="F4" s="29">
        <v>1</v>
      </c>
      <c r="G4" s="29">
        <v>4</v>
      </c>
      <c r="H4" s="29" t="str">
        <f>IF(AND(E4=1,AHS!C$16&lt;&gt;"",AHS!B$16=""),AHS!C$16,"")</f>
        <v/>
      </c>
      <c r="I4" s="29" t="str">
        <f>IF(AND(E4=2,AHS!C$16&lt;&gt;"",AHS!B$16=""),AHS!C$16,"")</f>
        <v/>
      </c>
      <c r="J4" s="29" t="str">
        <f>IF(ISERROR(VLOOKUP(G4,AHS!K$13:AR$32,31,FALSE)),"",VLOOKUP(G4,AHS!K$13:AR$32,31,FALSE))</f>
        <v/>
      </c>
      <c r="K4" s="29" t="str">
        <f>IF(ISERROR(VLOOKUP(G4,AHS!S$13:AR$32,24,FALSE)),"",VLOOKUP(G4,AHS!S$13:AR$32,24,FALSE))</f>
        <v/>
      </c>
      <c r="L4" s="29" t="str">
        <f>IF(ISERROR(VLOOKUP(G4,AHS!AA$13:AR$32,17,FALSE)),"",VLOOKUP(G4,AHS!AA$13:AR$32,17,FALSE))</f>
        <v/>
      </c>
      <c r="M4" s="29" t="str">
        <f>IF(ISERROR(VLOOKUP(G4,AHS!AI$13:AR$32,10,FALSE)),"",VLOOKUP(G4,AHS!AI$13:AR$32,10,FALSE))</f>
        <v/>
      </c>
      <c r="N4" s="27">
        <f t="shared" si="5"/>
        <v>2</v>
      </c>
      <c r="O4" s="27">
        <f t="shared" si="6"/>
        <v>21</v>
      </c>
      <c r="P4" s="27" t="str">
        <f>IF(N4="","",CHOOSE(VLOOKUP($V4,$A$1:$F$400,6,FALSE),AHS!$M$1,BHS!$M$1,CHS!$M$1,HMJHS!$M$1,KHS!$M$1,Kings!$M$1,MHS!$M$1,SWHS!$M$1,AMHS!$M$1,'S10'!$M$1,'S11'!$M$1,'S12'!$M$1,'S13'!$M$1,'S14'!$M$1,'S15'!$M$1,'S16'!$M$1,'S17'!$M$1,'S18'!$M$1,'S19'!$M$1,'S20'!$M$1))</f>
        <v>Cascade High School</v>
      </c>
      <c r="Q4" s="27">
        <f t="shared" si="7"/>
        <v>1</v>
      </c>
      <c r="R4" s="27" t="str">
        <f t="shared" si="8"/>
        <v>xDylan Soh</v>
      </c>
      <c r="S4" s="27" t="str">
        <f t="shared" si="9"/>
        <v>Colton VanderVeen</v>
      </c>
      <c r="T4" s="27" t="str">
        <f t="shared" si="10"/>
        <v>Vincent Ngyen</v>
      </c>
      <c r="U4" s="27" t="str">
        <f t="shared" si="11"/>
        <v/>
      </c>
      <c r="V4" s="27">
        <v>2</v>
      </c>
      <c r="W4" s="27">
        <f t="shared" si="12"/>
        <v>2</v>
      </c>
      <c r="X4" s="27">
        <f t="shared" si="13"/>
        <v>18</v>
      </c>
      <c r="Y4" s="27" t="str">
        <f>IF(W4="","",CHOOSE(VLOOKUP($V4,$B$1:$F$400,5,FALSE),AHS!$M$1,BHS!$M$1,CHS!$M$1,HMJHS!$M$1,KHS!$M$1,Kings!$M$1,MHS!$M$1,SWHS!$M$1,AMHS!$M$1,'S10'!$M$1,'S11'!$M$1,'S12'!$M$1,'S13'!$M$1,'S14'!$M$1,'S15'!$M$1,'S16'!$M$1,'S17'!$M$1,'S18'!$M$1,'S19'!$M$1,'S20'!$M$1))</f>
        <v>South Whidbey High School</v>
      </c>
      <c r="Z4" s="27">
        <f t="shared" si="14"/>
        <v>2</v>
      </c>
      <c r="AA4" s="27" t="str">
        <f t="shared" si="15"/>
        <v/>
      </c>
      <c r="AB4" s="27" t="str">
        <f t="shared" si="16"/>
        <v>Teddy Alexdav</v>
      </c>
      <c r="AC4" s="27" t="str">
        <f t="shared" si="17"/>
        <v/>
      </c>
      <c r="AD4" s="27" t="str">
        <f t="shared" si="18"/>
        <v>Maddux Craven</v>
      </c>
    </row>
    <row r="5" spans="1:30" ht="12" customHeight="1" x14ac:dyDescent="0.25">
      <c r="A5" s="29" t="str">
        <f t="shared" ref="A5:B5" si="20">IF(C5="","",COUNTIF(C$1:C4,C5)+C5)</f>
        <v/>
      </c>
      <c r="B5" s="29" t="str">
        <f t="shared" si="20"/>
        <v/>
      </c>
      <c r="C5" s="29" t="str">
        <f t="shared" si="1"/>
        <v/>
      </c>
      <c r="D5" s="29" t="str">
        <f t="shared" si="2"/>
        <v/>
      </c>
      <c r="E5" s="29">
        <f>AHS!$Y$6</f>
        <v>1</v>
      </c>
      <c r="F5" s="29">
        <v>1</v>
      </c>
      <c r="G5" s="29">
        <v>5</v>
      </c>
      <c r="H5" s="29" t="str">
        <f>IF(AND(E5=1,AHS!C$17&lt;&gt;"",AHS!B$17=""),AHS!C$17,"")</f>
        <v/>
      </c>
      <c r="I5" s="29" t="str">
        <f>IF(AND(E5=2,AHS!C$17&lt;&gt;"",AHS!B$17=""),AHS!C$17,"")</f>
        <v/>
      </c>
      <c r="J5" s="29" t="str">
        <f>IF(ISERROR(VLOOKUP(G5,AHS!K$13:AR$32,31,FALSE)),"",VLOOKUP(G5,AHS!K$13:AR$32,31,FALSE))</f>
        <v/>
      </c>
      <c r="K5" s="29" t="str">
        <f>IF(ISERROR(VLOOKUP(G5,AHS!S$13:AR$32,24,FALSE)),"",VLOOKUP(G5,AHS!S$13:AR$32,24,FALSE))</f>
        <v/>
      </c>
      <c r="L5" s="29" t="str">
        <f>IF(ISERROR(VLOOKUP(G5,AHS!AA$13:AR$32,17,FALSE)),"",VLOOKUP(G5,AHS!AA$13:AR$32,17,FALSE))</f>
        <v/>
      </c>
      <c r="M5" s="29" t="str">
        <f>IF(ISERROR(VLOOKUP(G5,AHS!AI$13:AR$32,10,FALSE)),"",VLOOKUP(G5,AHS!AI$13:AR$32,10,FALSE))</f>
        <v/>
      </c>
      <c r="N5" s="27">
        <f t="shared" si="5"/>
        <v>3</v>
      </c>
      <c r="O5" s="27">
        <f t="shared" si="6"/>
        <v>19</v>
      </c>
      <c r="P5" s="27" t="str">
        <f>IF(N5="","",CHOOSE(VLOOKUP($V5,$A$1:$F$400,6,FALSE),AHS!$M$1,BHS!$M$1,CHS!$M$1,HMJHS!$M$1,KHS!$M$1,Kings!$M$1,MHS!$M$1,SWHS!$M$1,AMHS!$M$1,'S10'!$M$1,'S11'!$M$1,'S12'!$M$1,'S13'!$M$1,'S14'!$M$1,'S15'!$M$1,'S16'!$M$1,'S17'!$M$1,'S18'!$M$1,'S19'!$M$1,'S20'!$M$1))</f>
        <v>Mariner High School</v>
      </c>
      <c r="Q5" s="27">
        <f t="shared" si="7"/>
        <v>1</v>
      </c>
      <c r="R5" s="27" t="str">
        <f t="shared" si="8"/>
        <v>Brandon Ng</v>
      </c>
      <c r="S5" s="27" t="str">
        <f t="shared" si="9"/>
        <v>Alex Reed</v>
      </c>
      <c r="T5" s="27" t="str">
        <f t="shared" si="10"/>
        <v>Leon Kum</v>
      </c>
      <c r="U5" s="27" t="str">
        <f t="shared" si="11"/>
        <v/>
      </c>
      <c r="V5" s="27">
        <v>3</v>
      </c>
      <c r="W5" s="27">
        <f t="shared" si="12"/>
        <v>3</v>
      </c>
      <c r="X5" s="27">
        <f t="shared" si="13"/>
        <v>14</v>
      </c>
      <c r="Y5" s="27" t="str">
        <f>IF(W5="","",CHOOSE(VLOOKUP($V5,$B$1:$F$400,5,FALSE),AHS!$M$1,BHS!$M$1,CHS!$M$1,HMJHS!$M$1,KHS!$M$1,Kings!$M$1,MHS!$M$1,SWHS!$M$1,AMHS!$M$1,'S10'!$M$1,'S11'!$M$1,'S12'!$M$1,'S13'!$M$1,'S14'!$M$1,'S15'!$M$1,'S16'!$M$1,'S17'!$M$1,'S18'!$M$1,'S19'!$M$1,'S20'!$M$1))</f>
        <v>King's High School</v>
      </c>
      <c r="Z5" s="27">
        <f t="shared" si="14"/>
        <v>1</v>
      </c>
      <c r="AA5" s="27" t="str">
        <f t="shared" si="15"/>
        <v>xSophia Liao</v>
      </c>
      <c r="AB5" s="27">
        <f t="shared" si="16"/>
        <v>0</v>
      </c>
      <c r="AC5" s="27">
        <f t="shared" si="17"/>
        <v>0</v>
      </c>
      <c r="AD5" s="27" t="str">
        <f t="shared" si="18"/>
        <v/>
      </c>
    </row>
    <row r="6" spans="1:30" ht="12" customHeight="1" x14ac:dyDescent="0.25">
      <c r="A6" s="29" t="str">
        <f t="shared" ref="A6:B6" si="21">IF(C6="","",COUNTIF(C$1:C5,C6)+C6)</f>
        <v/>
      </c>
      <c r="B6" s="29" t="str">
        <f t="shared" si="21"/>
        <v/>
      </c>
      <c r="C6" s="29" t="str">
        <f t="shared" si="1"/>
        <v/>
      </c>
      <c r="D6" s="29" t="str">
        <f t="shared" si="2"/>
        <v/>
      </c>
      <c r="E6" s="29">
        <f>AHS!$Y$6</f>
        <v>1</v>
      </c>
      <c r="F6" s="29">
        <v>1</v>
      </c>
      <c r="G6" s="29">
        <v>6</v>
      </c>
      <c r="H6" s="29" t="str">
        <f>IF(AND(E6=1,AHS!C$18&lt;&gt;"",AHS!B$18=""),AHS!C$18,"")</f>
        <v/>
      </c>
      <c r="I6" s="29" t="str">
        <f>IF(AND(E6=2,AHS!C$18&lt;&gt;"",AHS!B$18=""),AHS!C$18,"")</f>
        <v/>
      </c>
      <c r="J6" s="29" t="str">
        <f>IF(ISERROR(VLOOKUP(G6,AHS!K$13:AR$32,31,FALSE)),"",VLOOKUP(G6,AHS!K$13:AR$32,31,FALSE))</f>
        <v/>
      </c>
      <c r="K6" s="29" t="str">
        <f>IF(ISERROR(VLOOKUP(G6,AHS!S$13:AR$32,24,FALSE)),"",VLOOKUP(G6,AHS!S$13:AR$32,24,FALSE))</f>
        <v/>
      </c>
      <c r="L6" s="29" t="str">
        <f>IF(ISERROR(VLOOKUP(G6,AHS!AA$13:AR$32,17,FALSE)),"",VLOOKUP(G6,AHS!AA$13:AR$32,17,FALSE))</f>
        <v/>
      </c>
      <c r="M6" s="29" t="str">
        <f>IF(ISERROR(VLOOKUP(G6,AHS!AI$13:AR$32,10,FALSE)),"",VLOOKUP(G6,AHS!AI$13:AR$32,10,FALSE))</f>
        <v/>
      </c>
      <c r="N6" s="27">
        <f t="shared" si="5"/>
        <v>4</v>
      </c>
      <c r="O6" s="27">
        <f t="shared" si="6"/>
        <v>18</v>
      </c>
      <c r="P6" s="27" t="str">
        <f>IF(N6="","",CHOOSE(VLOOKUP($V6,$A$1:$F$400,6,FALSE),AHS!$M$1,BHS!$M$1,CHS!$M$1,HMJHS!$M$1,KHS!$M$1,Kings!$M$1,MHS!$M$1,SWHS!$M$1,AMHS!$M$1,'S10'!$M$1,'S11'!$M$1,'S12'!$M$1,'S13'!$M$1,'S14'!$M$1,'S15'!$M$1,'S16'!$M$1,'S17'!$M$1,'S18'!$M$1,'S19'!$M$1,'S20'!$M$1))</f>
        <v>Kamiak High School</v>
      </c>
      <c r="Q6" s="27">
        <f t="shared" si="7"/>
        <v>1</v>
      </c>
      <c r="R6" s="27" t="str">
        <f t="shared" si="8"/>
        <v>Victor Zhang</v>
      </c>
      <c r="S6" s="27" t="str">
        <f t="shared" si="9"/>
        <v>Caleb Kwon</v>
      </c>
      <c r="T6" s="27" t="str">
        <f t="shared" si="10"/>
        <v/>
      </c>
      <c r="U6" s="27" t="str">
        <f t="shared" si="11"/>
        <v>Calvin Taing</v>
      </c>
      <c r="V6" s="27">
        <v>4</v>
      </c>
      <c r="W6" s="27">
        <f t="shared" si="12"/>
        <v>4</v>
      </c>
      <c r="X6" s="27">
        <f t="shared" si="13"/>
        <v>13</v>
      </c>
      <c r="Y6" s="27" t="str">
        <f>IF(W6="","",CHOOSE(VLOOKUP($V6,$B$1:$F$400,5,FALSE),AHS!$M$1,BHS!$M$1,CHS!$M$1,HMJHS!$M$1,KHS!$M$1,Kings!$M$1,MHS!$M$1,SWHS!$M$1,AMHS!$M$1,'S10'!$M$1,'S11'!$M$1,'S12'!$M$1,'S13'!$M$1,'S14'!$M$1,'S15'!$M$1,'S16'!$M$1,'S17'!$M$1,'S18'!$M$1,'S19'!$M$1,'S20'!$M$1))</f>
        <v>South Whidbey High School</v>
      </c>
      <c r="Z6" s="27">
        <f t="shared" si="14"/>
        <v>1</v>
      </c>
      <c r="AA6" s="27" t="str">
        <f t="shared" si="15"/>
        <v/>
      </c>
      <c r="AB6" s="27" t="str">
        <f t="shared" si="16"/>
        <v>xElliot Fortney</v>
      </c>
      <c r="AC6" s="27" t="str">
        <f t="shared" si="17"/>
        <v>Stella Boblitt</v>
      </c>
      <c r="AD6" s="27" t="str">
        <f t="shared" si="18"/>
        <v/>
      </c>
    </row>
    <row r="7" spans="1:30" ht="12" customHeight="1" x14ac:dyDescent="0.25">
      <c r="A7" s="29" t="str">
        <f t="shared" ref="A7:B7" si="22">IF(C7="","",COUNTIF(C$1:C6,C7)+C7)</f>
        <v/>
      </c>
      <c r="B7" s="29" t="str">
        <f t="shared" si="22"/>
        <v/>
      </c>
      <c r="C7" s="29" t="str">
        <f t="shared" si="1"/>
        <v/>
      </c>
      <c r="D7" s="29" t="str">
        <f t="shared" si="2"/>
        <v/>
      </c>
      <c r="E7" s="29">
        <f>AHS!$Y$6</f>
        <v>1</v>
      </c>
      <c r="F7" s="29">
        <v>1</v>
      </c>
      <c r="G7" s="29">
        <v>7</v>
      </c>
      <c r="H7" s="29" t="str">
        <f>IF(AND(E7=1,AHS!C$19&lt;&gt;"",AHS!B$19=""),AHS!C$19,"")</f>
        <v/>
      </c>
      <c r="I7" s="29" t="str">
        <f>IF(AND(E7=2,AHS!C$19&lt;&gt;"",AHS!B$19=""),AHS!C$19,"")</f>
        <v/>
      </c>
      <c r="J7" s="29" t="str">
        <f>IF(ISERROR(VLOOKUP(G7,AHS!K$13:AR$32,31,FALSE)),"",VLOOKUP(G7,AHS!K$13:AR$32,31,FALSE))</f>
        <v/>
      </c>
      <c r="K7" s="29" t="str">
        <f>IF(ISERROR(VLOOKUP(G7,AHS!S$13:AR$32,24,FALSE)),"",VLOOKUP(G7,AHS!S$13:AR$32,24,FALSE))</f>
        <v/>
      </c>
      <c r="L7" s="29" t="str">
        <f>IF(ISERROR(VLOOKUP(G7,AHS!AA$13:AR$32,17,FALSE)),"",VLOOKUP(G7,AHS!AA$13:AR$32,17,FALSE))</f>
        <v/>
      </c>
      <c r="M7" s="29" t="str">
        <f>IF(ISERROR(VLOOKUP(G7,AHS!AI$13:AR$32,10,FALSE)),"",VLOOKUP(G7,AHS!AI$13:AR$32,10,FALSE))</f>
        <v/>
      </c>
      <c r="N7" s="27">
        <f t="shared" si="5"/>
        <v>5</v>
      </c>
      <c r="O7" s="27">
        <f t="shared" si="6"/>
        <v>17</v>
      </c>
      <c r="P7" s="27" t="str">
        <f>IF(N7="","",CHOOSE(VLOOKUP($V7,$A$1:$F$400,6,FALSE),AHS!$M$1,BHS!$M$1,CHS!$M$1,HMJHS!$M$1,KHS!$M$1,Kings!$M$1,MHS!$M$1,SWHS!$M$1,AMHS!$M$1,'S10'!$M$1,'S11'!$M$1,'S12'!$M$1,'S13'!$M$1,'S14'!$M$1,'S15'!$M$1,'S16'!$M$1,'S17'!$M$1,'S18'!$M$1,'S19'!$M$1,'S20'!$M$1))</f>
        <v>Anacortes High School</v>
      </c>
      <c r="Q7" s="27">
        <f t="shared" si="7"/>
        <v>3</v>
      </c>
      <c r="R7" s="27" t="str">
        <f t="shared" si="8"/>
        <v>Tashi Schorr</v>
      </c>
      <c r="S7" s="27" t="str">
        <f t="shared" si="9"/>
        <v/>
      </c>
      <c r="T7" s="27" t="str">
        <f t="shared" si="10"/>
        <v/>
      </c>
      <c r="U7" s="27" t="str">
        <f t="shared" si="11"/>
        <v>Niamh Gross</v>
      </c>
      <c r="V7" s="27">
        <v>5</v>
      </c>
      <c r="W7" s="27">
        <f t="shared" si="12"/>
        <v>5</v>
      </c>
      <c r="X7" s="27">
        <f t="shared" si="13"/>
        <v>6</v>
      </c>
      <c r="Y7" s="27" t="str">
        <f>IF(W7="","",CHOOSE(VLOOKUP($V7,$B$1:$F$400,5,FALSE),AHS!$M$1,BHS!$M$1,CHS!$M$1,HMJHS!$M$1,KHS!$M$1,Kings!$M$1,MHS!$M$1,SWHS!$M$1,AMHS!$M$1,'S10'!$M$1,'S11'!$M$1,'S12'!$M$1,'S13'!$M$1,'S14'!$M$1,'S15'!$M$1,'S16'!$M$1,'S17'!$M$1,'S18'!$M$1,'S19'!$M$1,'S20'!$M$1))</f>
        <v>King's High School</v>
      </c>
      <c r="Z7" s="27">
        <f t="shared" si="14"/>
        <v>2</v>
      </c>
      <c r="AA7" s="27" t="str">
        <f t="shared" si="15"/>
        <v>Jonathan Chan</v>
      </c>
      <c r="AB7" s="27" t="str">
        <f t="shared" si="16"/>
        <v/>
      </c>
      <c r="AC7" s="27" t="str">
        <f t="shared" si="17"/>
        <v/>
      </c>
      <c r="AD7" s="27">
        <f t="shared" si="18"/>
        <v>0</v>
      </c>
    </row>
    <row r="8" spans="1:30" ht="12" customHeight="1" x14ac:dyDescent="0.25">
      <c r="A8" s="29" t="str">
        <f t="shared" ref="A8:B8" si="23">IF(C8="","",COUNTIF(C$1:C7,C8)+C8)</f>
        <v/>
      </c>
      <c r="B8" s="29" t="str">
        <f t="shared" si="23"/>
        <v/>
      </c>
      <c r="C8" s="29" t="str">
        <f t="shared" si="1"/>
        <v/>
      </c>
      <c r="D8" s="29" t="str">
        <f t="shared" si="2"/>
        <v/>
      </c>
      <c r="E8" s="29">
        <f>AHS!$Y$6</f>
        <v>1</v>
      </c>
      <c r="F8" s="29">
        <v>1</v>
      </c>
      <c r="G8" s="29">
        <v>8</v>
      </c>
      <c r="H8" s="29" t="str">
        <f>IF(AND(E8=1,AHS!C$20&lt;&gt;"",AHS!B$20=""),AHS!C$20,"")</f>
        <v/>
      </c>
      <c r="I8" s="29" t="str">
        <f>IF(AND(E8=2,AHS!C$20&lt;&gt;"",AHS!B$20=""),AHS!C$20,"")</f>
        <v/>
      </c>
      <c r="J8" s="29" t="str">
        <f>IF(ISERROR(VLOOKUP(G8,AHS!K$13:AR$32,31,FALSE)),"",VLOOKUP(G8,AHS!K$13:AR$32,31,FALSE))</f>
        <v/>
      </c>
      <c r="K8" s="29" t="str">
        <f>IF(ISERROR(VLOOKUP(G8,AHS!S$13:AR$32,24,FALSE)),"",VLOOKUP(G8,AHS!S$13:AR$32,24,FALSE))</f>
        <v/>
      </c>
      <c r="L8" s="29" t="str">
        <f>IF(ISERROR(VLOOKUP(G8,AHS!AA$13:AR$32,17,FALSE)),"",VLOOKUP(G8,AHS!AA$13:AR$32,17,FALSE))</f>
        <v/>
      </c>
      <c r="M8" s="29" t="str">
        <f>IF(ISERROR(VLOOKUP(G8,AHS!AI$13:AR$32,10,FALSE)),"",VLOOKUP(G8,AHS!AI$13:AR$32,10,FALSE))</f>
        <v/>
      </c>
      <c r="N8" s="27">
        <f t="shared" si="5"/>
        <v>5</v>
      </c>
      <c r="O8" s="27">
        <f t="shared" si="6"/>
        <v>17</v>
      </c>
      <c r="P8" s="27" t="str">
        <f>IF(N8="","",CHOOSE(VLOOKUP($V8,$A$1:$F$400,6,FALSE),AHS!$M$1,BHS!$M$1,CHS!$M$1,HMJHS!$M$1,KHS!$M$1,Kings!$M$1,MHS!$M$1,SWHS!$M$1,AMHS!$M$1,'S10'!$M$1,'S11'!$M$1,'S12'!$M$1,'S13'!$M$1,'S14'!$M$1,'S15'!$M$1,'S16'!$M$1,'S17'!$M$1,'S18'!$M$1,'S19'!$M$1,'S20'!$M$1))</f>
        <v>Henry M Jackson High School</v>
      </c>
      <c r="Q8" s="27">
        <f t="shared" si="7"/>
        <v>1</v>
      </c>
      <c r="R8" s="27" t="str">
        <f t="shared" si="8"/>
        <v>JiYoon Hong</v>
      </c>
      <c r="S8" s="27" t="str">
        <f t="shared" si="9"/>
        <v>Callia Park</v>
      </c>
      <c r="T8" s="27" t="str">
        <f t="shared" si="10"/>
        <v/>
      </c>
      <c r="U8" s="27" t="str">
        <f t="shared" si="11"/>
        <v>Daniel Dimov</v>
      </c>
      <c r="V8" s="27">
        <v>6</v>
      </c>
      <c r="W8" s="27">
        <f t="shared" si="12"/>
        <v>6</v>
      </c>
      <c r="X8" s="27">
        <f t="shared" si="13"/>
        <v>5</v>
      </c>
      <c r="Y8" s="27" t="str">
        <f>IF(W8="","",CHOOSE(VLOOKUP($V8,$B$1:$F$400,5,FALSE),AHS!$M$1,BHS!$M$1,CHS!$M$1,HMJHS!$M$1,KHS!$M$1,Kings!$M$1,MHS!$M$1,SWHS!$M$1,AMHS!$M$1,'S10'!$M$1,'S11'!$M$1,'S12'!$M$1,'S13'!$M$1,'S14'!$M$1,'S15'!$M$1,'S16'!$M$1,'S17'!$M$1,'S18'!$M$1,'S19'!$M$1,'S20'!$M$1))</f>
        <v>King's High School</v>
      </c>
      <c r="Z8" s="27">
        <f t="shared" si="14"/>
        <v>3</v>
      </c>
      <c r="AA8" s="27" t="str">
        <f t="shared" si="15"/>
        <v/>
      </c>
      <c r="AB8" s="27">
        <f t="shared" si="16"/>
        <v>0</v>
      </c>
      <c r="AC8" s="27">
        <f t="shared" si="17"/>
        <v>0</v>
      </c>
      <c r="AD8" s="27" t="str">
        <f t="shared" si="18"/>
        <v/>
      </c>
    </row>
    <row r="9" spans="1:30" ht="12" customHeight="1" x14ac:dyDescent="0.25">
      <c r="A9" s="29" t="str">
        <f t="shared" ref="A9:B9" si="24">IF(C9="","",COUNTIF(C$1:C8,C9)+C9)</f>
        <v/>
      </c>
      <c r="B9" s="29" t="str">
        <f t="shared" si="24"/>
        <v/>
      </c>
      <c r="C9" s="29" t="str">
        <f t="shared" si="1"/>
        <v/>
      </c>
      <c r="D9" s="29" t="str">
        <f t="shared" si="2"/>
        <v/>
      </c>
      <c r="E9" s="29">
        <f>AHS!$Y$6</f>
        <v>1</v>
      </c>
      <c r="F9" s="29">
        <v>1</v>
      </c>
      <c r="G9" s="29">
        <v>9</v>
      </c>
      <c r="H9" s="29" t="str">
        <f>IF(AND(E9=1,AHS!C$21&lt;&gt;"",AHS!B$21=""),AHS!C$21,"")</f>
        <v/>
      </c>
      <c r="I9" s="29" t="str">
        <f>IF(AND(E9=2,AHS!C$21&lt;&gt;"",AHS!B$21=""),AHS!C$21,"")</f>
        <v/>
      </c>
      <c r="J9" s="29" t="str">
        <f>IF(ISERROR(VLOOKUP(G9,AHS!K$13:AR$32,31,FALSE)),"",VLOOKUP(G9,AHS!K$13:AR$32,31,FALSE))</f>
        <v/>
      </c>
      <c r="K9" s="29" t="str">
        <f>IF(ISERROR(VLOOKUP(G9,AHS!S$13:AR$32,24,FALSE)),"",VLOOKUP(G9,AHS!S$13:AR$32,24,FALSE))</f>
        <v/>
      </c>
      <c r="L9" s="29" t="str">
        <f>IF(ISERROR(VLOOKUP(G9,AHS!AA$13:AR$32,17,FALSE)),"",VLOOKUP(G9,AHS!AA$13:AR$32,17,FALSE))</f>
        <v/>
      </c>
      <c r="M9" s="29" t="str">
        <f>IF(ISERROR(VLOOKUP(G9,AHS!AI$13:AR$32,10,FALSE)),"",VLOOKUP(G9,AHS!AI$13:AR$32,10,FALSE))</f>
        <v/>
      </c>
      <c r="N9" s="27">
        <f t="shared" si="5"/>
        <v>5</v>
      </c>
      <c r="O9" s="27">
        <f t="shared" si="6"/>
        <v>17</v>
      </c>
      <c r="P9" s="27" t="str">
        <f>IF(N9="","",CHOOSE(VLOOKUP($V9,$A$1:$F$400,6,FALSE),AHS!$M$1,BHS!$M$1,CHS!$M$1,HMJHS!$M$1,KHS!$M$1,Kings!$M$1,MHS!$M$1,SWHS!$M$1,AMHS!$M$1,'S10'!$M$1,'S11'!$M$1,'S12'!$M$1,'S13'!$M$1,'S14'!$M$1,'S15'!$M$1,'S16'!$M$1,'S17'!$M$1,'S18'!$M$1,'S19'!$M$1,'S20'!$M$1))</f>
        <v>Kamiak High School</v>
      </c>
      <c r="Q9" s="27">
        <f t="shared" si="7"/>
        <v>2</v>
      </c>
      <c r="R9" s="27" t="str">
        <f t="shared" si="8"/>
        <v>Sean Waletzko</v>
      </c>
      <c r="S9" s="27" t="str">
        <f t="shared" si="9"/>
        <v>Edwin An</v>
      </c>
      <c r="T9" s="27" t="str">
        <f t="shared" si="10"/>
        <v/>
      </c>
      <c r="U9" s="27" t="str">
        <f t="shared" si="11"/>
        <v/>
      </c>
      <c r="V9" s="27">
        <v>7</v>
      </c>
      <c r="W9" s="27" t="str">
        <f t="shared" si="12"/>
        <v/>
      </c>
      <c r="X9" s="27" t="str">
        <f t="shared" si="13"/>
        <v/>
      </c>
      <c r="Y9" s="27" t="str">
        <f>IF(W9="","",CHOOSE(VLOOKUP($V9,$B$1:$F$400,5,FALSE),AHS!$M$1,BHS!$M$1,CHS!$M$1,HMJHS!$M$1,KHS!$M$1,Kings!$M$1,MHS!$M$1,SWHS!$M$1,AMHS!$M$1,'S10'!$M$1,'S11'!$M$1,'S12'!$M$1,'S13'!$M$1,'S14'!$M$1,'S15'!$M$1,'S16'!$M$1,'S17'!$M$1,'S18'!$M$1,'S19'!$M$1,'S20'!$M$1))</f>
        <v/>
      </c>
      <c r="Z9" s="27" t="str">
        <f t="shared" si="14"/>
        <v/>
      </c>
      <c r="AA9" s="27" t="str">
        <f t="shared" si="15"/>
        <v/>
      </c>
      <c r="AB9" s="27" t="str">
        <f t="shared" si="16"/>
        <v/>
      </c>
      <c r="AC9" s="27" t="str">
        <f t="shared" si="17"/>
        <v/>
      </c>
      <c r="AD9" s="27" t="str">
        <f t="shared" si="18"/>
        <v/>
      </c>
    </row>
    <row r="10" spans="1:30" ht="12" customHeight="1" x14ac:dyDescent="0.25">
      <c r="A10" s="29" t="str">
        <f t="shared" ref="A10:B10" si="25">IF(C10="","",COUNTIF(C$1:C9,C10)+C10)</f>
        <v/>
      </c>
      <c r="B10" s="29" t="str">
        <f t="shared" si="25"/>
        <v/>
      </c>
      <c r="C10" s="29" t="str">
        <f t="shared" si="1"/>
        <v/>
      </c>
      <c r="D10" s="29" t="str">
        <f t="shared" si="2"/>
        <v/>
      </c>
      <c r="E10" s="29">
        <f>AHS!$Y$6</f>
        <v>1</v>
      </c>
      <c r="F10" s="29">
        <v>1</v>
      </c>
      <c r="G10" s="29">
        <v>10</v>
      </c>
      <c r="H10" s="29" t="str">
        <f>IF(AND(E10=1,AHS!C$22&lt;&gt;"",AHS!B$22=""),AHS!C$22,"")</f>
        <v/>
      </c>
      <c r="I10" s="29" t="str">
        <f>IF(AND(E10=2,AHS!C$22&lt;&gt;"",AHS!B$22=""),AHS!C$22,"")</f>
        <v/>
      </c>
      <c r="J10" s="29" t="str">
        <f>IF(ISERROR(VLOOKUP(G10,AHS!K$13:AR$32,31,FALSE)),"",VLOOKUP(G10,AHS!K$13:AR$32,31,FALSE))</f>
        <v/>
      </c>
      <c r="K10" s="29" t="str">
        <f>IF(ISERROR(VLOOKUP(G10,AHS!S$13:AR$32,24,FALSE)),"",VLOOKUP(G10,AHS!S$13:AR$32,24,FALSE))</f>
        <v/>
      </c>
      <c r="L10" s="29" t="str">
        <f>IF(ISERROR(VLOOKUP(G10,AHS!AA$13:AR$32,17,FALSE)),"",VLOOKUP(G10,AHS!AA$13:AR$32,17,FALSE))</f>
        <v/>
      </c>
      <c r="M10" s="29" t="str">
        <f>IF(ISERROR(VLOOKUP(G10,AHS!AI$13:AR$32,10,FALSE)),"",VLOOKUP(G10,AHS!AI$13:AR$32,10,FALSE))</f>
        <v/>
      </c>
      <c r="N10" s="27">
        <f t="shared" si="5"/>
        <v>8</v>
      </c>
      <c r="O10" s="27">
        <f t="shared" si="6"/>
        <v>16</v>
      </c>
      <c r="P10" s="27" t="str">
        <f>IF(N10="","",CHOOSE(VLOOKUP($V10,$A$1:$F$400,6,FALSE),AHS!$M$1,BHS!$M$1,CHS!$M$1,HMJHS!$M$1,KHS!$M$1,Kings!$M$1,MHS!$M$1,SWHS!$M$1,AMHS!$M$1,'S10'!$M$1,'S11'!$M$1,'S12'!$M$1,'S13'!$M$1,'S14'!$M$1,'S15'!$M$1,'S16'!$M$1,'S17'!$M$1,'S18'!$M$1,'S19'!$M$1,'S20'!$M$1))</f>
        <v>Anacortes High School</v>
      </c>
      <c r="Q10" s="27">
        <f t="shared" si="7"/>
        <v>1</v>
      </c>
      <c r="R10" s="27" t="str">
        <f t="shared" si="8"/>
        <v>Mallory Goe</v>
      </c>
      <c r="S10" s="27" t="str">
        <f t="shared" si="9"/>
        <v>Marley Fae</v>
      </c>
      <c r="T10" s="27" t="str">
        <f t="shared" si="10"/>
        <v>Felix Duez</v>
      </c>
      <c r="U10" s="27" t="str">
        <f t="shared" si="11"/>
        <v/>
      </c>
      <c r="V10" s="27">
        <v>8</v>
      </c>
      <c r="W10" s="27" t="str">
        <f t="shared" si="12"/>
        <v/>
      </c>
      <c r="X10" s="27" t="str">
        <f t="shared" si="13"/>
        <v/>
      </c>
      <c r="Y10" s="27" t="str">
        <f>IF(W10="","",CHOOSE(VLOOKUP($V10,$B$1:$F$400,5,FALSE),AHS!$M$1,BHS!$M$1,CHS!$M$1,HMJHS!$M$1,KHS!$M$1,Kings!$M$1,MHS!$M$1,SWHS!$M$1,AMHS!$M$1,'S10'!$M$1,'S11'!$M$1,'S12'!$M$1,'S13'!$M$1,'S14'!$M$1,'S15'!$M$1,'S16'!$M$1,'S17'!$M$1,'S18'!$M$1,'S19'!$M$1,'S20'!$M$1))</f>
        <v/>
      </c>
      <c r="Z10" s="27" t="str">
        <f t="shared" si="14"/>
        <v/>
      </c>
      <c r="AA10" s="27" t="str">
        <f t="shared" si="15"/>
        <v/>
      </c>
      <c r="AB10" s="27" t="str">
        <f t="shared" si="16"/>
        <v/>
      </c>
      <c r="AC10" s="27" t="str">
        <f t="shared" si="17"/>
        <v/>
      </c>
      <c r="AD10" s="27" t="str">
        <f t="shared" si="18"/>
        <v/>
      </c>
    </row>
    <row r="11" spans="1:30" ht="12" customHeight="1" x14ac:dyDescent="0.25">
      <c r="A11" s="29" t="str">
        <f t="shared" ref="A11:B11" si="26">IF(C11="","",COUNTIF(C$1:C10,C11)+C11)</f>
        <v/>
      </c>
      <c r="B11" s="29" t="str">
        <f t="shared" si="26"/>
        <v/>
      </c>
      <c r="C11" s="29" t="str">
        <f t="shared" si="1"/>
        <v/>
      </c>
      <c r="D11" s="29" t="str">
        <f t="shared" si="2"/>
        <v/>
      </c>
      <c r="E11" s="29">
        <f>AHS!$Y$6</f>
        <v>1</v>
      </c>
      <c r="F11" s="29">
        <v>1</v>
      </c>
      <c r="G11" s="29">
        <v>11</v>
      </c>
      <c r="H11" s="29" t="str">
        <f>IF(AND(E11=1,AHS!C$23&lt;&gt;"",AHS!B$23=""),AHS!C$23,"")</f>
        <v/>
      </c>
      <c r="I11" s="29" t="str">
        <f>IF(AND(E11=2,AHS!C$23&lt;&gt;"",AHS!B$23=""),AHS!C$23,"")</f>
        <v/>
      </c>
      <c r="J11" s="29" t="str">
        <f>IF(ISERROR(VLOOKUP(G11,AHS!K$13:AR$32,31,FALSE)),"",VLOOKUP(G11,AHS!K$13:AR$32,31,FALSE))</f>
        <v/>
      </c>
      <c r="K11" s="29" t="str">
        <f>IF(ISERROR(VLOOKUP(G11,AHS!S$13:AR$32,24,FALSE)),"",VLOOKUP(G11,AHS!S$13:AR$32,24,FALSE))</f>
        <v/>
      </c>
      <c r="L11" s="29" t="str">
        <f>IF(ISERROR(VLOOKUP(G11,AHS!AA$13:AR$32,17,FALSE)),"",VLOOKUP(G11,AHS!AA$13:AR$32,17,FALSE))</f>
        <v/>
      </c>
      <c r="M11" s="29" t="str">
        <f>IF(ISERROR(VLOOKUP(G11,AHS!AI$13:AR$32,10,FALSE)),"",VLOOKUP(G11,AHS!AI$13:AR$32,10,FALSE))</f>
        <v/>
      </c>
      <c r="N11" s="27">
        <f t="shared" si="5"/>
        <v>9</v>
      </c>
      <c r="O11" s="27">
        <f t="shared" si="6"/>
        <v>14</v>
      </c>
      <c r="P11" s="27" t="str">
        <f>IF(N11="","",CHOOSE(VLOOKUP($V11,$A$1:$F$400,6,FALSE),AHS!$M$1,BHS!$M$1,CHS!$M$1,HMJHS!$M$1,KHS!$M$1,Kings!$M$1,MHS!$M$1,SWHS!$M$1,AMHS!$M$1,'S10'!$M$1,'S11'!$M$1,'S12'!$M$1,'S13'!$M$1,'S14'!$M$1,'S15'!$M$1,'S16'!$M$1,'S17'!$M$1,'S18'!$M$1,'S19'!$M$1,'S20'!$M$1))</f>
        <v>Cascade High School</v>
      </c>
      <c r="Q11" s="27">
        <f t="shared" si="7"/>
        <v>2</v>
      </c>
      <c r="R11" s="27" t="str">
        <f t="shared" si="8"/>
        <v/>
      </c>
      <c r="S11" s="27" t="str">
        <f t="shared" si="9"/>
        <v>Ammar Abbas</v>
      </c>
      <c r="T11" s="27" t="str">
        <f t="shared" si="10"/>
        <v>Larry Barsukova</v>
      </c>
      <c r="U11" s="27" t="str">
        <f t="shared" si="11"/>
        <v>Adrian Kaptselau</v>
      </c>
      <c r="V11" s="27">
        <v>9</v>
      </c>
      <c r="W11" s="27" t="str">
        <f t="shared" si="12"/>
        <v/>
      </c>
      <c r="X11" s="27" t="str">
        <f t="shared" si="13"/>
        <v/>
      </c>
      <c r="Y11" s="27" t="str">
        <f>IF(W11="","",CHOOSE(VLOOKUP($V11,$B$1:$F$400,5,FALSE),AHS!$M$1,BHS!$M$1,CHS!$M$1,HMJHS!$M$1,KHS!$M$1,Kings!$M$1,MHS!$M$1,SWHS!$M$1,AMHS!$M$1,'S10'!$M$1,'S11'!$M$1,'S12'!$M$1,'S13'!$M$1,'S14'!$M$1,'S15'!$M$1,'S16'!$M$1,'S17'!$M$1,'S18'!$M$1,'S19'!$M$1,'S20'!$M$1))</f>
        <v/>
      </c>
      <c r="Z11" s="27" t="str">
        <f t="shared" si="14"/>
        <v/>
      </c>
      <c r="AA11" s="27" t="str">
        <f t="shared" si="15"/>
        <v/>
      </c>
      <c r="AB11" s="27" t="str">
        <f t="shared" si="16"/>
        <v/>
      </c>
      <c r="AC11" s="27" t="str">
        <f t="shared" si="17"/>
        <v/>
      </c>
      <c r="AD11" s="27" t="str">
        <f t="shared" si="18"/>
        <v/>
      </c>
    </row>
    <row r="12" spans="1:30" ht="12" customHeight="1" x14ac:dyDescent="0.25">
      <c r="A12" s="29" t="str">
        <f t="shared" ref="A12:B12" si="27">IF(C12="","",COUNTIF(C$1:C11,C12)+C12)</f>
        <v/>
      </c>
      <c r="B12" s="29" t="str">
        <f t="shared" si="27"/>
        <v/>
      </c>
      <c r="C12" s="29" t="str">
        <f t="shared" si="1"/>
        <v/>
      </c>
      <c r="D12" s="29" t="str">
        <f t="shared" si="2"/>
        <v/>
      </c>
      <c r="E12" s="29">
        <f>AHS!$Y$6</f>
        <v>1</v>
      </c>
      <c r="F12" s="29">
        <v>1</v>
      </c>
      <c r="G12" s="29">
        <v>12</v>
      </c>
      <c r="H12" s="29" t="str">
        <f>IF(AND(E12=1,AHS!C$24&lt;&gt;"",AHS!B$24=""),AHS!C$24,"")</f>
        <v/>
      </c>
      <c r="I12" s="29" t="str">
        <f>IF(AND(E12=2,AHS!C$24&lt;&gt;"",AHS!B$24=""),AHS!C$24,"")</f>
        <v/>
      </c>
      <c r="J12" s="29" t="str">
        <f>IF(ISERROR(VLOOKUP(G12,AHS!K$13:AR$32,31,FALSE)),"",VLOOKUP(G12,AHS!K$13:AR$32,31,FALSE))</f>
        <v/>
      </c>
      <c r="K12" s="29" t="str">
        <f>IF(ISERROR(VLOOKUP(G12,AHS!S$13:AR$32,24,FALSE)),"",VLOOKUP(G12,AHS!S$13:AR$32,24,FALSE))</f>
        <v/>
      </c>
      <c r="L12" s="29" t="str">
        <f>IF(ISERROR(VLOOKUP(G12,AHS!AA$13:AR$32,17,FALSE)),"",VLOOKUP(G12,AHS!AA$13:AR$32,17,FALSE))</f>
        <v/>
      </c>
      <c r="M12" s="29" t="str">
        <f>IF(ISERROR(VLOOKUP(G12,AHS!AI$13:AR$32,10,FALSE)),"",VLOOKUP(G12,AHS!AI$13:AR$32,10,FALSE))</f>
        <v/>
      </c>
      <c r="N12" s="27">
        <f t="shared" si="5"/>
        <v>9</v>
      </c>
      <c r="O12" s="27">
        <f t="shared" si="6"/>
        <v>14</v>
      </c>
      <c r="P12" s="27" t="str">
        <f>IF(N12="","",CHOOSE(VLOOKUP($V12,$A$1:$F$400,6,FALSE),AHS!$M$1,BHS!$M$1,CHS!$M$1,HMJHS!$M$1,KHS!$M$1,Kings!$M$1,MHS!$M$1,SWHS!$M$1,AMHS!$M$1,'S10'!$M$1,'S11'!$M$1,'S12'!$M$1,'S13'!$M$1,'S14'!$M$1,'S15'!$M$1,'S16'!$M$1,'S17'!$M$1,'S18'!$M$1,'S19'!$M$1,'S20'!$M$1))</f>
        <v>Mariner High School</v>
      </c>
      <c r="Q12" s="27">
        <f t="shared" si="7"/>
        <v>2</v>
      </c>
      <c r="R12" s="27" t="str">
        <f t="shared" si="8"/>
        <v>Alexis Ng</v>
      </c>
      <c r="S12" s="27" t="str">
        <f t="shared" si="9"/>
        <v>Kreta Andrade Martinez</v>
      </c>
      <c r="T12" s="27" t="str">
        <f t="shared" si="10"/>
        <v>Ari Harden</v>
      </c>
      <c r="U12" s="27" t="str">
        <f t="shared" si="11"/>
        <v/>
      </c>
      <c r="V12" s="27">
        <v>10</v>
      </c>
      <c r="W12" s="27" t="str">
        <f t="shared" si="12"/>
        <v/>
      </c>
      <c r="X12" s="27" t="str">
        <f t="shared" si="13"/>
        <v/>
      </c>
      <c r="Y12" s="27" t="str">
        <f>IF(W12="","",CHOOSE(VLOOKUP($V12,$B$1:$F$400,5,FALSE),AHS!$M$1,BHS!$M$1,CHS!$M$1,HMJHS!$M$1,KHS!$M$1,Kings!$M$1,MHS!$M$1,SWHS!$M$1,AMHS!$M$1,'S10'!$M$1,'S11'!$M$1,'S12'!$M$1,'S13'!$M$1,'S14'!$M$1,'S15'!$M$1,'S16'!$M$1,'S17'!$M$1,'S18'!$M$1,'S19'!$M$1,'S20'!$M$1))</f>
        <v/>
      </c>
      <c r="Z12" s="27" t="str">
        <f t="shared" si="14"/>
        <v/>
      </c>
      <c r="AA12" s="27" t="str">
        <f t="shared" si="15"/>
        <v/>
      </c>
      <c r="AB12" s="27" t="str">
        <f t="shared" si="16"/>
        <v/>
      </c>
      <c r="AC12" s="27" t="str">
        <f t="shared" si="17"/>
        <v/>
      </c>
      <c r="AD12" s="27" t="str">
        <f t="shared" si="18"/>
        <v/>
      </c>
    </row>
    <row r="13" spans="1:30" ht="12" customHeight="1" x14ac:dyDescent="0.25">
      <c r="A13" s="29" t="str">
        <f t="shared" ref="A13:B13" si="28">IF(C13="","",COUNTIF(C$1:C12,C13)+C13)</f>
        <v/>
      </c>
      <c r="B13" s="29" t="str">
        <f t="shared" si="28"/>
        <v/>
      </c>
      <c r="C13" s="29" t="str">
        <f t="shared" si="1"/>
        <v/>
      </c>
      <c r="D13" s="29" t="str">
        <f t="shared" si="2"/>
        <v/>
      </c>
      <c r="E13" s="29">
        <f>AHS!$Y$6</f>
        <v>1</v>
      </c>
      <c r="F13" s="29">
        <v>1</v>
      </c>
      <c r="G13" s="29">
        <v>13</v>
      </c>
      <c r="H13" s="29" t="str">
        <f>IF(AND(E13=1,AHS!C$25&lt;&gt;"",AHS!B$25=""),AHS!C$25,"")</f>
        <v/>
      </c>
      <c r="I13" s="29" t="str">
        <f>IF(AND(E13=2,AHS!C$25&lt;&gt;"",AHS!B$25=""),AHS!C$25,"")</f>
        <v/>
      </c>
      <c r="J13" s="29" t="str">
        <f>IF(ISERROR(VLOOKUP(G13,AHS!K$13:AR$32,31,FALSE)),"",VLOOKUP(G13,AHS!K$13:AR$32,31,FALSE))</f>
        <v/>
      </c>
      <c r="K13" s="29" t="str">
        <f>IF(ISERROR(VLOOKUP(G13,AHS!S$13:AR$32,24,FALSE)),"",VLOOKUP(G13,AHS!S$13:AR$32,24,FALSE))</f>
        <v/>
      </c>
      <c r="L13" s="29" t="str">
        <f>IF(ISERROR(VLOOKUP(G13,AHS!AA$13:AR$32,17,FALSE)),"",VLOOKUP(G13,AHS!AA$13:AR$32,17,FALSE))</f>
        <v/>
      </c>
      <c r="M13" s="29" t="str">
        <f>IF(ISERROR(VLOOKUP(G13,AHS!AI$13:AR$32,10,FALSE)),"",VLOOKUP(G13,AHS!AI$13:AR$32,10,FALSE))</f>
        <v/>
      </c>
      <c r="N13" s="27">
        <f t="shared" si="5"/>
        <v>11</v>
      </c>
      <c r="O13" s="27">
        <f t="shared" si="6"/>
        <v>13</v>
      </c>
      <c r="P13" s="27" t="str">
        <f>IF(N13="","",CHOOSE(VLOOKUP($V13,$A$1:$F$400,6,FALSE),AHS!$M$1,BHS!$M$1,CHS!$M$1,HMJHS!$M$1,KHS!$M$1,Kings!$M$1,MHS!$M$1,SWHS!$M$1,AMHS!$M$1,'S10'!$M$1,'S11'!$M$1,'S12'!$M$1,'S13'!$M$1,'S14'!$M$1,'S15'!$M$1,'S16'!$M$1,'S17'!$M$1,'S18'!$M$1,'S19'!$M$1,'S20'!$M$1))</f>
        <v>Kamiak High School</v>
      </c>
      <c r="Q13" s="27">
        <f t="shared" si="7"/>
        <v>6</v>
      </c>
      <c r="R13" s="27" t="str">
        <f t="shared" si="8"/>
        <v>xJoe Ahn</v>
      </c>
      <c r="S13" s="27" t="str">
        <f t="shared" si="9"/>
        <v/>
      </c>
      <c r="T13" s="27" t="str">
        <f t="shared" si="10"/>
        <v>Ian Petchel</v>
      </c>
      <c r="U13" s="27" t="str">
        <f t="shared" si="11"/>
        <v>Jaden Shan</v>
      </c>
      <c r="V13" s="27">
        <v>11</v>
      </c>
      <c r="W13" s="27" t="str">
        <f t="shared" si="12"/>
        <v/>
      </c>
      <c r="X13" s="27" t="str">
        <f t="shared" si="13"/>
        <v/>
      </c>
      <c r="Y13" s="27" t="str">
        <f>IF(W13="","",CHOOSE(VLOOKUP($V13,$B$1:$F$400,5,FALSE),AHS!$M$1,BHS!$M$1,CHS!$M$1,HMJHS!$M$1,KHS!$M$1,Kings!$M$1,MHS!$M$1,SWHS!$M$1,AMHS!$M$1,'S10'!$M$1,'S11'!$M$1,'S12'!$M$1,'S13'!$M$1,'S14'!$M$1,'S15'!$M$1,'S16'!$M$1,'S17'!$M$1,'S18'!$M$1,'S19'!$M$1,'S20'!$M$1))</f>
        <v/>
      </c>
      <c r="Z13" s="27" t="str">
        <f t="shared" si="14"/>
        <v/>
      </c>
      <c r="AA13" s="27" t="str">
        <f t="shared" si="15"/>
        <v/>
      </c>
      <c r="AB13" s="27" t="str">
        <f t="shared" si="16"/>
        <v/>
      </c>
      <c r="AC13" s="27" t="str">
        <f t="shared" si="17"/>
        <v/>
      </c>
      <c r="AD13" s="27" t="str">
        <f t="shared" si="18"/>
        <v/>
      </c>
    </row>
    <row r="14" spans="1:30" ht="12" customHeight="1" x14ac:dyDescent="0.25">
      <c r="A14" s="29" t="str">
        <f t="shared" ref="A14:B14" si="29">IF(C14="","",COUNTIF(C$1:C13,C14)+C14)</f>
        <v/>
      </c>
      <c r="B14" s="29" t="str">
        <f t="shared" si="29"/>
        <v/>
      </c>
      <c r="C14" s="29" t="str">
        <f t="shared" si="1"/>
        <v/>
      </c>
      <c r="D14" s="29" t="str">
        <f t="shared" si="2"/>
        <v/>
      </c>
      <c r="E14" s="29">
        <f>AHS!$Y$6</f>
        <v>1</v>
      </c>
      <c r="F14" s="29">
        <v>1</v>
      </c>
      <c r="G14" s="29">
        <v>14</v>
      </c>
      <c r="H14" s="29" t="str">
        <f>IF(AND(E14=1,AHS!C$26&lt;&gt;"",AHS!B$26=""),AHS!C$26,"")</f>
        <v/>
      </c>
      <c r="I14" s="29" t="str">
        <f>IF(AND(E14=2,AHS!C$26&lt;&gt;"",AHS!B$26=""),AHS!C$26,"")</f>
        <v/>
      </c>
      <c r="J14" s="29" t="str">
        <f>IF(ISERROR(VLOOKUP(G14,AHS!K$13:AR$32,31,FALSE)),"",VLOOKUP(G14,AHS!K$13:AR$32,31,FALSE))</f>
        <v/>
      </c>
      <c r="K14" s="29" t="str">
        <f>IF(ISERROR(VLOOKUP(G14,AHS!S$13:AR$32,24,FALSE)),"",VLOOKUP(G14,AHS!S$13:AR$32,24,FALSE))</f>
        <v/>
      </c>
      <c r="L14" s="29" t="str">
        <f>IF(ISERROR(VLOOKUP(G14,AHS!AA$13:AR$32,17,FALSE)),"",VLOOKUP(G14,AHS!AA$13:AR$32,17,FALSE))</f>
        <v/>
      </c>
      <c r="M14" s="29" t="str">
        <f>IF(ISERROR(VLOOKUP(G14,AHS!AI$13:AR$32,10,FALSE)),"",VLOOKUP(G14,AHS!AI$13:AR$32,10,FALSE))</f>
        <v/>
      </c>
      <c r="N14" s="27">
        <f t="shared" si="5"/>
        <v>12</v>
      </c>
      <c r="O14" s="27">
        <f t="shared" si="6"/>
        <v>11</v>
      </c>
      <c r="P14" s="27" t="str">
        <f>IF(N14="","",CHOOSE(VLOOKUP($V14,$A$1:$F$400,6,FALSE),AHS!$M$1,BHS!$M$1,CHS!$M$1,HMJHS!$M$1,KHS!$M$1,Kings!$M$1,MHS!$M$1,SWHS!$M$1,AMHS!$M$1,'S10'!$M$1,'S11'!$M$1,'S12'!$M$1,'S13'!$M$1,'S14'!$M$1,'S15'!$M$1,'S16'!$M$1,'S17'!$M$1,'S18'!$M$1,'S19'!$M$1,'S20'!$M$1))</f>
        <v>Anacortes High School</v>
      </c>
      <c r="Q14" s="27">
        <f t="shared" si="7"/>
        <v>2</v>
      </c>
      <c r="R14" s="27" t="str">
        <f t="shared" si="8"/>
        <v>Amelie Harper</v>
      </c>
      <c r="S14" s="27" t="str">
        <f t="shared" si="9"/>
        <v>xMads Baral</v>
      </c>
      <c r="T14" s="27" t="str">
        <f t="shared" si="10"/>
        <v>Lindsay Rowen</v>
      </c>
      <c r="U14" s="27" t="str">
        <f t="shared" si="11"/>
        <v/>
      </c>
      <c r="V14" s="27">
        <v>12</v>
      </c>
      <c r="W14" s="27" t="str">
        <f t="shared" si="12"/>
        <v/>
      </c>
      <c r="X14" s="27" t="str">
        <f t="shared" si="13"/>
        <v/>
      </c>
      <c r="Y14" s="27" t="str">
        <f>IF(W14="","",CHOOSE(VLOOKUP($V14,$B$1:$F$400,5,FALSE),AHS!$M$1,BHS!$M$1,CHS!$M$1,HMJHS!$M$1,KHS!$M$1,Kings!$M$1,MHS!$M$1,SWHS!$M$1,AMHS!$M$1,'S10'!$M$1,'S11'!$M$1,'S12'!$M$1,'S13'!$M$1,'S14'!$M$1,'S15'!$M$1,'S16'!$M$1,'S17'!$M$1,'S18'!$M$1,'S19'!$M$1,'S20'!$M$1))</f>
        <v/>
      </c>
      <c r="Z14" s="27" t="str">
        <f t="shared" si="14"/>
        <v/>
      </c>
      <c r="AA14" s="27" t="str">
        <f t="shared" si="15"/>
        <v/>
      </c>
      <c r="AB14" s="27" t="str">
        <f t="shared" si="16"/>
        <v/>
      </c>
      <c r="AC14" s="27" t="str">
        <f t="shared" si="17"/>
        <v/>
      </c>
      <c r="AD14" s="27" t="str">
        <f t="shared" si="18"/>
        <v/>
      </c>
    </row>
    <row r="15" spans="1:30" ht="12" customHeight="1" x14ac:dyDescent="0.25">
      <c r="A15" s="29" t="str">
        <f t="shared" ref="A15:B15" si="30">IF(C15="","",COUNTIF(C$1:C14,C15)+C15)</f>
        <v/>
      </c>
      <c r="B15" s="29" t="str">
        <f t="shared" si="30"/>
        <v/>
      </c>
      <c r="C15" s="29" t="str">
        <f t="shared" si="1"/>
        <v/>
      </c>
      <c r="D15" s="29" t="str">
        <f t="shared" si="2"/>
        <v/>
      </c>
      <c r="E15" s="29">
        <f>AHS!$Y$6</f>
        <v>1</v>
      </c>
      <c r="F15" s="29">
        <v>1</v>
      </c>
      <c r="G15" s="29">
        <v>15</v>
      </c>
      <c r="H15" s="29" t="str">
        <f>IF(AND(E15=1,AHS!C$27&lt;&gt;"",AHS!B$27=""),AHS!C$27,"")</f>
        <v/>
      </c>
      <c r="I15" s="29" t="str">
        <f>IF(AND(E15=2,AHS!C$27&lt;&gt;"",AHS!B$27=""),AHS!C$27,"")</f>
        <v/>
      </c>
      <c r="J15" s="29" t="str">
        <f>IF(ISERROR(VLOOKUP(G15,AHS!K$13:AR$32,31,FALSE)),"",VLOOKUP(G15,AHS!K$13:AR$32,31,FALSE))</f>
        <v/>
      </c>
      <c r="K15" s="29" t="str">
        <f>IF(ISERROR(VLOOKUP(G15,AHS!S$13:AR$32,24,FALSE)),"",VLOOKUP(G15,AHS!S$13:AR$32,24,FALSE))</f>
        <v/>
      </c>
      <c r="L15" s="29" t="str">
        <f>IF(ISERROR(VLOOKUP(G15,AHS!AA$13:AR$32,17,FALSE)),"",VLOOKUP(G15,AHS!AA$13:AR$32,17,FALSE))</f>
        <v/>
      </c>
      <c r="M15" s="29" t="str">
        <f>IF(ISERROR(VLOOKUP(G15,AHS!AI$13:AR$32,10,FALSE)),"",VLOOKUP(G15,AHS!AI$13:AR$32,10,FALSE))</f>
        <v/>
      </c>
      <c r="N15" s="27">
        <f t="shared" si="5"/>
        <v>12</v>
      </c>
      <c r="O15" s="27">
        <f t="shared" si="6"/>
        <v>11</v>
      </c>
      <c r="P15" s="27" t="str">
        <f>IF(N15="","",CHOOSE(VLOOKUP($V15,$A$1:$F$400,6,FALSE),AHS!$M$1,BHS!$M$1,CHS!$M$1,HMJHS!$M$1,KHS!$M$1,Kings!$M$1,MHS!$M$1,SWHS!$M$1,AMHS!$M$1,'S10'!$M$1,'S11'!$M$1,'S12'!$M$1,'S13'!$M$1,'S14'!$M$1,'S15'!$M$1,'S16'!$M$1,'S17'!$M$1,'S18'!$M$1,'S19'!$M$1,'S20'!$M$1))</f>
        <v>Bellingham High School</v>
      </c>
      <c r="Q15" s="27">
        <f t="shared" si="7"/>
        <v>1</v>
      </c>
      <c r="R15" s="27" t="str">
        <f t="shared" si="8"/>
        <v/>
      </c>
      <c r="S15" s="27" t="str">
        <f t="shared" si="9"/>
        <v/>
      </c>
      <c r="T15" s="27" t="str">
        <f t="shared" si="10"/>
        <v/>
      </c>
      <c r="U15" s="27" t="str">
        <f t="shared" si="11"/>
        <v/>
      </c>
      <c r="V15" s="27">
        <v>13</v>
      </c>
      <c r="W15" s="27" t="str">
        <f t="shared" si="12"/>
        <v/>
      </c>
      <c r="X15" s="27" t="str">
        <f t="shared" si="13"/>
        <v/>
      </c>
      <c r="Y15" s="27" t="str">
        <f>IF(W15="","",CHOOSE(VLOOKUP($V15,$B$1:$F$400,5,FALSE),AHS!$M$1,BHS!$M$1,CHS!$M$1,HMJHS!$M$1,KHS!$M$1,Kings!$M$1,MHS!$M$1,SWHS!$M$1,AMHS!$M$1,'S10'!$M$1,'S11'!$M$1,'S12'!$M$1,'S13'!$M$1,'S14'!$M$1,'S15'!$M$1,'S16'!$M$1,'S17'!$M$1,'S18'!$M$1,'S19'!$M$1,'S20'!$M$1))</f>
        <v/>
      </c>
      <c r="Z15" s="27" t="str">
        <f t="shared" si="14"/>
        <v/>
      </c>
      <c r="AA15" s="27" t="str">
        <f t="shared" si="15"/>
        <v/>
      </c>
      <c r="AB15" s="27" t="str">
        <f t="shared" si="16"/>
        <v/>
      </c>
      <c r="AC15" s="27" t="str">
        <f t="shared" si="17"/>
        <v/>
      </c>
      <c r="AD15" s="27" t="str">
        <f t="shared" si="18"/>
        <v/>
      </c>
    </row>
    <row r="16" spans="1:30" ht="12" customHeight="1" x14ac:dyDescent="0.25">
      <c r="A16" s="29" t="str">
        <f t="shared" ref="A16:B16" si="31">IF(C16="","",COUNTIF(C$1:C15,C16)+C16)</f>
        <v/>
      </c>
      <c r="B16" s="29" t="str">
        <f t="shared" si="31"/>
        <v/>
      </c>
      <c r="C16" s="29" t="str">
        <f t="shared" si="1"/>
        <v/>
      </c>
      <c r="D16" s="29" t="str">
        <f t="shared" si="2"/>
        <v/>
      </c>
      <c r="E16" s="29">
        <f>AHS!$Y$6</f>
        <v>1</v>
      </c>
      <c r="F16" s="29">
        <v>1</v>
      </c>
      <c r="G16" s="29">
        <v>16</v>
      </c>
      <c r="H16" s="29" t="str">
        <f>IF(AND(E16=1,AHS!C$28&lt;&gt;"",AHS!B$28=""),AHS!C$28,"")</f>
        <v/>
      </c>
      <c r="I16" s="29" t="str">
        <f>IF(AND(E16=2,AHS!C$28&lt;&gt;"",AHS!B$28=""),AHS!C$28,"")</f>
        <v/>
      </c>
      <c r="J16" s="29" t="str">
        <f>IF(ISERROR(VLOOKUP(G16,AHS!K$13:AR$32,31,FALSE)),"",VLOOKUP(G16,AHS!K$13:AR$32,31,FALSE))</f>
        <v/>
      </c>
      <c r="K16" s="29" t="str">
        <f>IF(ISERROR(VLOOKUP(G16,AHS!S$13:AR$32,24,FALSE)),"",VLOOKUP(G16,AHS!S$13:AR$32,24,FALSE))</f>
        <v/>
      </c>
      <c r="L16" s="29" t="str">
        <f>IF(ISERROR(VLOOKUP(G16,AHS!AA$13:AR$32,17,FALSE)),"",VLOOKUP(G16,AHS!AA$13:AR$32,17,FALSE))</f>
        <v/>
      </c>
      <c r="M16" s="29" t="str">
        <f>IF(ISERROR(VLOOKUP(G16,AHS!AI$13:AR$32,10,FALSE)),"",VLOOKUP(G16,AHS!AI$13:AR$32,10,FALSE))</f>
        <v/>
      </c>
      <c r="N16" s="27">
        <f t="shared" si="5"/>
        <v>12</v>
      </c>
      <c r="O16" s="27">
        <f t="shared" si="6"/>
        <v>11</v>
      </c>
      <c r="P16" s="27" t="str">
        <f>IF(N16="","",CHOOSE(VLOOKUP($V16,$A$1:$F$400,6,FALSE),AHS!$M$1,BHS!$M$1,CHS!$M$1,HMJHS!$M$1,KHS!$M$1,Kings!$M$1,MHS!$M$1,SWHS!$M$1,AMHS!$M$1,'S10'!$M$1,'S11'!$M$1,'S12'!$M$1,'S13'!$M$1,'S14'!$M$1,'S15'!$M$1,'S16'!$M$1,'S17'!$M$1,'S18'!$M$1,'S19'!$M$1,'S20'!$M$1))</f>
        <v>Kamiak High School</v>
      </c>
      <c r="Q16" s="27">
        <f t="shared" si="7"/>
        <v>3</v>
      </c>
      <c r="R16" s="27" t="str">
        <f t="shared" si="8"/>
        <v>Sam Keflemariam</v>
      </c>
      <c r="S16" s="27" t="str">
        <f t="shared" si="9"/>
        <v>Dawit Bekele</v>
      </c>
      <c r="T16" s="27" t="str">
        <f t="shared" si="10"/>
        <v>Sahil Patel</v>
      </c>
      <c r="U16" s="27" t="str">
        <f t="shared" si="11"/>
        <v/>
      </c>
      <c r="V16" s="27">
        <v>14</v>
      </c>
      <c r="W16" s="27" t="str">
        <f t="shared" si="12"/>
        <v/>
      </c>
      <c r="X16" s="27" t="str">
        <f t="shared" si="13"/>
        <v/>
      </c>
      <c r="Y16" s="27" t="str">
        <f>IF(W16="","",CHOOSE(VLOOKUP($V16,$B$1:$F$400,5,FALSE),AHS!$M$1,BHS!$M$1,CHS!$M$1,HMJHS!$M$1,KHS!$M$1,Kings!$M$1,MHS!$M$1,SWHS!$M$1,AMHS!$M$1,'S10'!$M$1,'S11'!$M$1,'S12'!$M$1,'S13'!$M$1,'S14'!$M$1,'S15'!$M$1,'S16'!$M$1,'S17'!$M$1,'S18'!$M$1,'S19'!$M$1,'S20'!$M$1))</f>
        <v/>
      </c>
      <c r="Z16" s="27" t="str">
        <f t="shared" si="14"/>
        <v/>
      </c>
      <c r="AA16" s="27" t="str">
        <f t="shared" si="15"/>
        <v/>
      </c>
      <c r="AB16" s="27" t="str">
        <f t="shared" si="16"/>
        <v/>
      </c>
      <c r="AC16" s="27" t="str">
        <f t="shared" si="17"/>
        <v/>
      </c>
      <c r="AD16" s="27" t="str">
        <f t="shared" si="18"/>
        <v/>
      </c>
    </row>
    <row r="17" spans="1:30" ht="12" customHeight="1" x14ac:dyDescent="0.25">
      <c r="A17" s="29" t="str">
        <f t="shared" ref="A17:B17" si="32">IF(C17="","",COUNTIF(C$1:C16,C17)+C17)</f>
        <v/>
      </c>
      <c r="B17" s="29" t="str">
        <f t="shared" si="32"/>
        <v/>
      </c>
      <c r="C17" s="29" t="str">
        <f t="shared" si="1"/>
        <v/>
      </c>
      <c r="D17" s="29" t="str">
        <f t="shared" si="2"/>
        <v/>
      </c>
      <c r="E17" s="29">
        <f>AHS!$Y$6</f>
        <v>1</v>
      </c>
      <c r="F17" s="29">
        <v>1</v>
      </c>
      <c r="G17" s="29">
        <v>17</v>
      </c>
      <c r="H17" s="29" t="str">
        <f>IF(AND(E17=1,AHS!C$29&lt;&gt;"",AHS!B$29=""),AHS!C$29,"")</f>
        <v/>
      </c>
      <c r="I17" s="29" t="str">
        <f>IF(AND(E17=2,AHS!C$29&lt;&gt;"",AHS!B$29=""),AHS!C$29,"")</f>
        <v/>
      </c>
      <c r="J17" s="29" t="str">
        <f>IF(ISERROR(VLOOKUP(G17,AHS!K$13:AR$32,31,FALSE)),"",VLOOKUP(G17,AHS!K$13:AR$32,31,FALSE))</f>
        <v/>
      </c>
      <c r="K17" s="29" t="str">
        <f>IF(ISERROR(VLOOKUP(G17,AHS!S$13:AR$32,24,FALSE)),"",VLOOKUP(G17,AHS!S$13:AR$32,24,FALSE))</f>
        <v/>
      </c>
      <c r="L17" s="29" t="str">
        <f>IF(ISERROR(VLOOKUP(G17,AHS!AA$13:AR$32,17,FALSE)),"",VLOOKUP(G17,AHS!AA$13:AR$32,17,FALSE))</f>
        <v/>
      </c>
      <c r="M17" s="29" t="str">
        <f>IF(ISERROR(VLOOKUP(G17,AHS!AI$13:AR$32,10,FALSE)),"",VLOOKUP(G17,AHS!AI$13:AR$32,10,FALSE))</f>
        <v/>
      </c>
      <c r="N17" s="27">
        <f t="shared" si="5"/>
        <v>12</v>
      </c>
      <c r="O17" s="27">
        <f t="shared" si="6"/>
        <v>11</v>
      </c>
      <c r="P17" s="27" t="str">
        <f>IF(N17="","",CHOOSE(VLOOKUP($V17,$A$1:$F$400,6,FALSE),AHS!$M$1,BHS!$M$1,CHS!$M$1,HMJHS!$M$1,KHS!$M$1,Kings!$M$1,MHS!$M$1,SWHS!$M$1,AMHS!$M$1,'S10'!$M$1,'S11'!$M$1,'S12'!$M$1,'S13'!$M$1,'S14'!$M$1,'S15'!$M$1,'S16'!$M$1,'S17'!$M$1,'S18'!$M$1,'S19'!$M$1,'S20'!$M$1))</f>
        <v>Kamiak High School</v>
      </c>
      <c r="Q17" s="27">
        <f t="shared" si="7"/>
        <v>5</v>
      </c>
      <c r="R17" s="27" t="str">
        <f t="shared" si="8"/>
        <v>xJihoo Lee</v>
      </c>
      <c r="S17" s="27" t="str">
        <f t="shared" si="9"/>
        <v/>
      </c>
      <c r="T17" s="27" t="str">
        <f t="shared" si="10"/>
        <v>Lukas Marson</v>
      </c>
      <c r="U17" s="27" t="str">
        <f t="shared" si="11"/>
        <v>Andrew Lee</v>
      </c>
      <c r="V17" s="27">
        <v>15</v>
      </c>
      <c r="W17" s="27" t="str">
        <f t="shared" si="12"/>
        <v/>
      </c>
      <c r="X17" s="27" t="str">
        <f t="shared" si="13"/>
        <v/>
      </c>
      <c r="Y17" s="27" t="str">
        <f>IF(W17="","",CHOOSE(VLOOKUP($V17,$B$1:$F$400,5,FALSE),AHS!$M$1,BHS!$M$1,CHS!$M$1,HMJHS!$M$1,KHS!$M$1,Kings!$M$1,MHS!$M$1,SWHS!$M$1,AMHS!$M$1,'S10'!$M$1,'S11'!$M$1,'S12'!$M$1,'S13'!$M$1,'S14'!$M$1,'S15'!$M$1,'S16'!$M$1,'S17'!$M$1,'S18'!$M$1,'S19'!$M$1,'S20'!$M$1))</f>
        <v/>
      </c>
      <c r="Z17" s="27" t="str">
        <f t="shared" si="14"/>
        <v/>
      </c>
      <c r="AA17" s="27" t="str">
        <f t="shared" si="15"/>
        <v/>
      </c>
      <c r="AB17" s="27" t="str">
        <f t="shared" si="16"/>
        <v/>
      </c>
      <c r="AC17" s="27" t="str">
        <f t="shared" si="17"/>
        <v/>
      </c>
      <c r="AD17" s="27" t="str">
        <f t="shared" si="18"/>
        <v/>
      </c>
    </row>
    <row r="18" spans="1:30" ht="12" customHeight="1" x14ac:dyDescent="0.25">
      <c r="A18" s="29" t="str">
        <f t="shared" ref="A18:B18" si="33">IF(C18="","",COUNTIF(C$1:C17,C18)+C18)</f>
        <v/>
      </c>
      <c r="B18" s="29" t="str">
        <f t="shared" si="33"/>
        <v/>
      </c>
      <c r="C18" s="29" t="str">
        <f t="shared" si="1"/>
        <v/>
      </c>
      <c r="D18" s="29" t="str">
        <f t="shared" si="2"/>
        <v/>
      </c>
      <c r="E18" s="29">
        <f>AHS!$Y$6</f>
        <v>1</v>
      </c>
      <c r="F18" s="29">
        <v>1</v>
      </c>
      <c r="G18" s="29">
        <v>18</v>
      </c>
      <c r="H18" s="29" t="str">
        <f>IF(AND(E18=1,AHS!C$30&lt;&gt;"",AHS!B$30=""),AHS!C$30,"")</f>
        <v/>
      </c>
      <c r="I18" s="29" t="str">
        <f>IF(AND(E18=2,AHS!C$30&lt;&gt;"",AHS!B$30=""),AHS!C$30,"")</f>
        <v/>
      </c>
      <c r="J18" s="29" t="str">
        <f>IF(ISERROR(VLOOKUP(G18,AHS!K$13:AR$32,31,FALSE)),"",VLOOKUP(G18,AHS!K$13:AR$32,31,FALSE))</f>
        <v/>
      </c>
      <c r="K18" s="29" t="str">
        <f>IF(ISERROR(VLOOKUP(G18,AHS!S$13:AR$32,24,FALSE)),"",VLOOKUP(G18,AHS!S$13:AR$32,24,FALSE))</f>
        <v/>
      </c>
      <c r="L18" s="29" t="str">
        <f>IF(ISERROR(VLOOKUP(G18,AHS!AA$13:AR$32,17,FALSE)),"",VLOOKUP(G18,AHS!AA$13:AR$32,17,FALSE))</f>
        <v/>
      </c>
      <c r="M18" s="29" t="str">
        <f>IF(ISERROR(VLOOKUP(G18,AHS!AI$13:AR$32,10,FALSE)),"",VLOOKUP(G18,AHS!AI$13:AR$32,10,FALSE))</f>
        <v/>
      </c>
      <c r="N18" s="27">
        <f t="shared" si="5"/>
        <v>12</v>
      </c>
      <c r="O18" s="27">
        <f t="shared" si="6"/>
        <v>11</v>
      </c>
      <c r="P18" s="27" t="str">
        <f>IF(N18="","",CHOOSE(VLOOKUP($V18,$A$1:$F$400,6,FALSE),AHS!$M$1,BHS!$M$1,CHS!$M$1,HMJHS!$M$1,KHS!$M$1,Kings!$M$1,MHS!$M$1,SWHS!$M$1,AMHS!$M$1,'S10'!$M$1,'S11'!$M$1,'S12'!$M$1,'S13'!$M$1,'S14'!$M$1,'S15'!$M$1,'S16'!$M$1,'S17'!$M$1,'S18'!$M$1,'S19'!$M$1,'S20'!$M$1))</f>
        <v>Archbishop Murphy High School</v>
      </c>
      <c r="Q18" s="27">
        <f t="shared" si="7"/>
        <v>1</v>
      </c>
      <c r="R18" s="27" t="str">
        <f t="shared" si="8"/>
        <v/>
      </c>
      <c r="S18" s="27" t="str">
        <f t="shared" si="9"/>
        <v>Nathaniel Millett</v>
      </c>
      <c r="T18" s="27" t="str">
        <f t="shared" si="10"/>
        <v/>
      </c>
      <c r="U18" s="27" t="str">
        <f t="shared" si="11"/>
        <v/>
      </c>
      <c r="V18" s="27">
        <v>16</v>
      </c>
      <c r="W18" s="27" t="str">
        <f t="shared" si="12"/>
        <v/>
      </c>
      <c r="X18" s="27" t="str">
        <f t="shared" si="13"/>
        <v/>
      </c>
      <c r="Y18" s="27" t="str">
        <f>IF(W18="","",CHOOSE(VLOOKUP($V18,$B$1:$F$400,5,FALSE),AHS!$M$1,BHS!$M$1,CHS!$M$1,HMJHS!$M$1,KHS!$M$1,Kings!$M$1,MHS!$M$1,SWHS!$M$1,AMHS!$M$1,'S10'!$M$1,'S11'!$M$1,'S12'!$M$1,'S13'!$M$1,'S14'!$M$1,'S15'!$M$1,'S16'!$M$1,'S17'!$M$1,'S18'!$M$1,'S19'!$M$1,'S20'!$M$1))</f>
        <v/>
      </c>
      <c r="Z18" s="27" t="str">
        <f t="shared" si="14"/>
        <v/>
      </c>
      <c r="AA18" s="27" t="str">
        <f t="shared" si="15"/>
        <v/>
      </c>
      <c r="AB18" s="27" t="str">
        <f t="shared" si="16"/>
        <v/>
      </c>
      <c r="AC18" s="27" t="str">
        <f t="shared" si="17"/>
        <v/>
      </c>
      <c r="AD18" s="27" t="str">
        <f t="shared" si="18"/>
        <v/>
      </c>
    </row>
    <row r="19" spans="1:30" ht="12" customHeight="1" x14ac:dyDescent="0.25">
      <c r="A19" s="29" t="str">
        <f t="shared" ref="A19:B19" si="34">IF(C19="","",COUNTIF(C$1:C18,C19)+C19)</f>
        <v/>
      </c>
      <c r="B19" s="29" t="str">
        <f t="shared" si="34"/>
        <v/>
      </c>
      <c r="C19" s="29" t="str">
        <f t="shared" si="1"/>
        <v/>
      </c>
      <c r="D19" s="29" t="str">
        <f t="shared" si="2"/>
        <v/>
      </c>
      <c r="E19" s="29">
        <f>AHS!$Y$6</f>
        <v>1</v>
      </c>
      <c r="F19" s="29">
        <v>1</v>
      </c>
      <c r="G19" s="29">
        <v>19</v>
      </c>
      <c r="H19" s="29" t="str">
        <f>IF(AND(E19=1,AHS!C$31&lt;&gt;"",AHS!B$31=""),AHS!C$31,"")</f>
        <v/>
      </c>
      <c r="I19" s="29" t="str">
        <f>IF(AND(E19=2,AHS!C$31&lt;&gt;"",AHS!B$31=""),AHS!C$31,"")</f>
        <v/>
      </c>
      <c r="J19" s="29" t="str">
        <f>IF(ISERROR(VLOOKUP(G19,AHS!K$13:AR$32,31,FALSE)),"",VLOOKUP(G19,AHS!K$13:AR$32,31,FALSE))</f>
        <v/>
      </c>
      <c r="K19" s="29" t="str">
        <f>IF(ISERROR(VLOOKUP(G19,AHS!S$13:AR$32,24,FALSE)),"",VLOOKUP(G19,AHS!S$13:AR$32,24,FALSE))</f>
        <v/>
      </c>
      <c r="L19" s="29" t="str">
        <f>IF(ISERROR(VLOOKUP(G19,AHS!AA$13:AR$32,17,FALSE)),"",VLOOKUP(G19,AHS!AA$13:AR$32,17,FALSE))</f>
        <v/>
      </c>
      <c r="M19" s="29" t="str">
        <f>IF(ISERROR(VLOOKUP(G19,AHS!AI$13:AR$32,10,FALSE)),"",VLOOKUP(G19,AHS!AI$13:AR$32,10,FALSE))</f>
        <v/>
      </c>
      <c r="N19" s="27">
        <f t="shared" si="5"/>
        <v>17</v>
      </c>
      <c r="O19" s="27">
        <f t="shared" si="6"/>
        <v>8</v>
      </c>
      <c r="P19" s="27" t="str">
        <f>IF(N19="","",CHOOSE(VLOOKUP($V19,$A$1:$F$400,6,FALSE),AHS!$M$1,BHS!$M$1,CHS!$M$1,HMJHS!$M$1,KHS!$M$1,Kings!$M$1,MHS!$M$1,SWHS!$M$1,AMHS!$M$1,'S10'!$M$1,'S11'!$M$1,'S12'!$M$1,'S13'!$M$1,'S14'!$M$1,'S15'!$M$1,'S16'!$M$1,'S17'!$M$1,'S18'!$M$1,'S19'!$M$1,'S20'!$M$1))</f>
        <v>Mariner High School</v>
      </c>
      <c r="Q19" s="27">
        <f t="shared" si="7"/>
        <v>3</v>
      </c>
      <c r="R19" s="27" t="str">
        <f t="shared" si="8"/>
        <v>xEmmett Higley</v>
      </c>
      <c r="S19" s="27" t="str">
        <f t="shared" si="9"/>
        <v>xThales Pham</v>
      </c>
      <c r="T19" s="27" t="str">
        <f t="shared" si="10"/>
        <v>Michelle Ngumbi</v>
      </c>
      <c r="U19" s="27" t="str">
        <f t="shared" si="11"/>
        <v/>
      </c>
      <c r="V19" s="27">
        <v>17</v>
      </c>
      <c r="W19" s="27" t="str">
        <f t="shared" si="12"/>
        <v/>
      </c>
      <c r="X19" s="27" t="str">
        <f t="shared" si="13"/>
        <v/>
      </c>
      <c r="Y19" s="27" t="str">
        <f>IF(W19="","",CHOOSE(VLOOKUP($V19,$B$1:$F$400,5,FALSE),AHS!$M$1,BHS!$M$1,CHS!$M$1,HMJHS!$M$1,KHS!$M$1,Kings!$M$1,MHS!$M$1,SWHS!$M$1,AMHS!$M$1,'S10'!$M$1,'S11'!$M$1,'S12'!$M$1,'S13'!$M$1,'S14'!$M$1,'S15'!$M$1,'S16'!$M$1,'S17'!$M$1,'S18'!$M$1,'S19'!$M$1,'S20'!$M$1))</f>
        <v/>
      </c>
      <c r="Z19" s="27" t="str">
        <f t="shared" si="14"/>
        <v/>
      </c>
      <c r="AA19" s="27" t="str">
        <f t="shared" si="15"/>
        <v/>
      </c>
      <c r="AB19" s="27" t="str">
        <f t="shared" si="16"/>
        <v/>
      </c>
      <c r="AC19" s="27" t="str">
        <f t="shared" si="17"/>
        <v/>
      </c>
      <c r="AD19" s="27" t="str">
        <f t="shared" si="18"/>
        <v/>
      </c>
    </row>
    <row r="20" spans="1:30" ht="12" customHeight="1" x14ac:dyDescent="0.25">
      <c r="A20" s="29" t="str">
        <f t="shared" ref="A20:B20" si="35">IF(C20="","",COUNTIF(C$1:C19,C20)+C20)</f>
        <v/>
      </c>
      <c r="B20" s="29" t="str">
        <f t="shared" si="35"/>
        <v/>
      </c>
      <c r="C20" s="29" t="str">
        <f t="shared" si="1"/>
        <v/>
      </c>
      <c r="D20" s="29" t="str">
        <f t="shared" si="2"/>
        <v/>
      </c>
      <c r="E20" s="29">
        <f>AHS!$Y$6</f>
        <v>1</v>
      </c>
      <c r="F20" s="29">
        <v>1</v>
      </c>
      <c r="G20" s="29">
        <v>20</v>
      </c>
      <c r="H20" s="29" t="str">
        <f>IF(AND(E20=1,AHS!C$32&lt;&gt;"",AHS!B$32=""),AHS!C$32,"")</f>
        <v/>
      </c>
      <c r="I20" s="29" t="str">
        <f>IF(AND(E20=2,AHS!C$32&lt;&gt;"",AHS!B$32=""),AHS!C$32,"")</f>
        <v/>
      </c>
      <c r="J20" s="29" t="str">
        <f>IF(ISERROR(VLOOKUP(G20,AHS!K$13:AR$32,31,FALSE)),"",VLOOKUP(G20,AHS!K$13:AR$32,31,FALSE))</f>
        <v/>
      </c>
      <c r="K20" s="29" t="str">
        <f>IF(ISERROR(VLOOKUP(G20,AHS!S$13:AR$32,24,FALSE)),"",VLOOKUP(G20,AHS!S$13:AR$32,24,FALSE))</f>
        <v/>
      </c>
      <c r="L20" s="29" t="str">
        <f>IF(ISERROR(VLOOKUP(G20,AHS!AA$13:AR$32,17,FALSE)),"",VLOOKUP(G20,AHS!AA$13:AR$32,17,FALSE))</f>
        <v/>
      </c>
      <c r="M20" s="29" t="str">
        <f>IF(ISERROR(VLOOKUP(G20,AHS!AI$13:AR$32,10,FALSE)),"",VLOOKUP(G20,AHS!AI$13:AR$32,10,FALSE))</f>
        <v/>
      </c>
      <c r="N20" s="27" t="str">
        <f t="shared" si="5"/>
        <v/>
      </c>
      <c r="O20" s="27" t="str">
        <f t="shared" si="6"/>
        <v/>
      </c>
      <c r="P20" s="27" t="str">
        <f>IF(N20="","",CHOOSE(VLOOKUP($V20,$A$1:$F$400,6,FALSE),AHS!$M$1,BHS!$M$1,CHS!$M$1,HMJHS!$M$1,KHS!$M$1,Kings!$M$1,MHS!$M$1,SWHS!$M$1,AMHS!$M$1,'S10'!$M$1,'S11'!$M$1,'S12'!$M$1,'S13'!$M$1,'S14'!$M$1,'S15'!$M$1,'S16'!$M$1,'S17'!$M$1,'S18'!$M$1,'S19'!$M$1,'S20'!$M$1))</f>
        <v/>
      </c>
      <c r="Q20" s="27" t="str">
        <f t="shared" si="7"/>
        <v/>
      </c>
      <c r="R20" s="27" t="str">
        <f t="shared" si="8"/>
        <v/>
      </c>
      <c r="S20" s="27" t="str">
        <f t="shared" si="9"/>
        <v/>
      </c>
      <c r="T20" s="27" t="str">
        <f t="shared" si="10"/>
        <v/>
      </c>
      <c r="U20" s="27" t="str">
        <f t="shared" si="11"/>
        <v/>
      </c>
      <c r="V20" s="27">
        <v>18</v>
      </c>
      <c r="W20" s="27" t="str">
        <f t="shared" si="12"/>
        <v/>
      </c>
      <c r="X20" s="27" t="str">
        <f t="shared" si="13"/>
        <v/>
      </c>
      <c r="Y20" s="27" t="str">
        <f>IF(W20="","",CHOOSE(VLOOKUP($V20,$B$1:$F$400,5,FALSE),AHS!$M$1,BHS!$M$1,CHS!$M$1,HMJHS!$M$1,KHS!$M$1,Kings!$M$1,MHS!$M$1,SWHS!$M$1,AMHS!$M$1,'S10'!$M$1,'S11'!$M$1,'S12'!$M$1,'S13'!$M$1,'S14'!$M$1,'S15'!$M$1,'S16'!$M$1,'S17'!$M$1,'S18'!$M$1,'S19'!$M$1,'S20'!$M$1))</f>
        <v/>
      </c>
      <c r="Z20" s="27" t="str">
        <f t="shared" si="14"/>
        <v/>
      </c>
      <c r="AA20" s="27" t="str">
        <f t="shared" si="15"/>
        <v/>
      </c>
      <c r="AB20" s="27" t="str">
        <f t="shared" si="16"/>
        <v/>
      </c>
      <c r="AC20" s="27" t="str">
        <f t="shared" si="17"/>
        <v/>
      </c>
      <c r="AD20" s="27" t="str">
        <f t="shared" si="18"/>
        <v/>
      </c>
    </row>
    <row r="21" spans="1:30" ht="12" customHeight="1" x14ac:dyDescent="0.25">
      <c r="A21" s="29">
        <f t="shared" ref="A21:B21" si="36">IF(C21="","",COUNTIF(C$1:C20,C21)+C21)</f>
        <v>13</v>
      </c>
      <c r="B21" s="29" t="str">
        <f t="shared" si="36"/>
        <v/>
      </c>
      <c r="C21" s="29">
        <f t="shared" si="1"/>
        <v>12</v>
      </c>
      <c r="D21" s="29" t="str">
        <f t="shared" si="2"/>
        <v/>
      </c>
      <c r="E21" s="29">
        <f>BHS!$Y$6</f>
        <v>1</v>
      </c>
      <c r="F21" s="29">
        <v>2</v>
      </c>
      <c r="G21" s="29">
        <v>1</v>
      </c>
      <c r="H21" s="29">
        <f>IF(AND(E21=1,BHS!C$13&lt;&gt;"",BHS!B$13=""),BHS!C$13,"")</f>
        <v>11</v>
      </c>
      <c r="I21" s="29" t="str">
        <f>IF(AND(E21=2,BHS!C$13&lt;&gt;"",BHS!B$13=""),BHS!C$13,"")</f>
        <v/>
      </c>
      <c r="J21" s="29" t="str">
        <f>IF(ISERROR(VLOOKUP(G21,BHS!K$13:AR$32,31,FALSE)),"",VLOOKUP(G21,BHS!K$13:AR$32,31,FALSE))</f>
        <v/>
      </c>
      <c r="K21" s="29" t="str">
        <f>IF(ISERROR(VLOOKUP(G21,BHS!S$13:AR$32,24,FALSE)),"",VLOOKUP(G21,BHS!S$13:AR$32,24,FALSE))</f>
        <v/>
      </c>
      <c r="L21" s="29" t="str">
        <f>IF(ISERROR(VLOOKUP(G21,BHS!AA$13:AR$32,17,FALSE)),"",VLOOKUP(G21,BHS!AA$13:AR$32,17,FALSE))</f>
        <v/>
      </c>
      <c r="M21" s="29" t="str">
        <f>IF(ISERROR(VLOOKUP(G21,BHS!AI$13:AR$32,10,FALSE)),"",VLOOKUP(G21,BHS!AI$13:AR$32,10,FALSE))</f>
        <v/>
      </c>
      <c r="N21" s="27" t="str">
        <f t="shared" si="5"/>
        <v/>
      </c>
      <c r="O21" s="27" t="str">
        <f t="shared" si="6"/>
        <v/>
      </c>
      <c r="P21" s="27" t="str">
        <f>IF(N21="","",CHOOSE(VLOOKUP($V21,$A$1:$F$400,6,FALSE),AHS!$M$1,BHS!$M$1,CHS!$M$1,HMJHS!$M$1,KHS!$M$1,Kings!$M$1,MHS!$M$1,SWHS!$M$1,AMHS!$M$1,'S10'!$M$1,'S11'!$M$1,'S12'!$M$1,'S13'!$M$1,'S14'!$M$1,'S15'!$M$1,'S16'!$M$1,'S17'!$M$1,'S18'!$M$1,'S19'!$M$1,'S20'!$M$1))</f>
        <v/>
      </c>
      <c r="Q21" s="27" t="str">
        <f t="shared" si="7"/>
        <v/>
      </c>
      <c r="R21" s="27" t="str">
        <f t="shared" si="8"/>
        <v/>
      </c>
      <c r="S21" s="27" t="str">
        <f t="shared" si="9"/>
        <v/>
      </c>
      <c r="T21" s="27" t="str">
        <f t="shared" si="10"/>
        <v/>
      </c>
      <c r="U21" s="27" t="str">
        <f t="shared" si="11"/>
        <v/>
      </c>
      <c r="V21" s="27">
        <v>19</v>
      </c>
      <c r="W21" s="27" t="str">
        <f t="shared" si="12"/>
        <v/>
      </c>
      <c r="X21" s="27" t="str">
        <f t="shared" si="13"/>
        <v/>
      </c>
      <c r="Y21" s="27" t="str">
        <f>IF(W21="","",CHOOSE(VLOOKUP($V21,$B$1:$F$400,5,FALSE),AHS!$M$1,BHS!$M$1,CHS!$M$1,HMJHS!$M$1,KHS!$M$1,Kings!$M$1,MHS!$M$1,SWHS!$M$1,AMHS!$M$1,'S10'!$M$1,'S11'!$M$1,'S12'!$M$1,'S13'!$M$1,'S14'!$M$1,'S15'!$M$1,'S16'!$M$1,'S17'!$M$1,'S18'!$M$1,'S19'!$M$1,'S20'!$M$1))</f>
        <v/>
      </c>
      <c r="Z21" s="27" t="str">
        <f t="shared" si="14"/>
        <v/>
      </c>
      <c r="AA21" s="27" t="str">
        <f t="shared" si="15"/>
        <v/>
      </c>
      <c r="AB21" s="27" t="str">
        <f t="shared" si="16"/>
        <v/>
      </c>
      <c r="AC21" s="27" t="str">
        <f t="shared" si="17"/>
        <v/>
      </c>
      <c r="AD21" s="27" t="str">
        <f t="shared" si="18"/>
        <v/>
      </c>
    </row>
    <row r="22" spans="1:30" ht="12" customHeight="1" x14ac:dyDescent="0.25">
      <c r="A22" s="29" t="str">
        <f t="shared" ref="A22:B22" si="37">IF(C22="","",COUNTIF(C$1:C21,C22)+C22)</f>
        <v/>
      </c>
      <c r="B22" s="29" t="str">
        <f t="shared" si="37"/>
        <v/>
      </c>
      <c r="C22" s="29" t="str">
        <f t="shared" si="1"/>
        <v/>
      </c>
      <c r="D22" s="29" t="str">
        <f t="shared" si="2"/>
        <v/>
      </c>
      <c r="E22" s="29">
        <f>BHS!$Y$6</f>
        <v>1</v>
      </c>
      <c r="F22" s="29">
        <v>2</v>
      </c>
      <c r="G22" s="29">
        <v>2</v>
      </c>
      <c r="H22" s="29" t="str">
        <f>IF(AND(E22=1,BHS!C$14&lt;&gt;"",BHS!B$14=""),BHS!C$14,"")</f>
        <v/>
      </c>
      <c r="I22" s="29" t="str">
        <f>IF(AND(E22=2,BHS!C$14&lt;&gt;"",BHS!B$14=""),BHS!C$14,"")</f>
        <v/>
      </c>
      <c r="J22" s="29" t="str">
        <f>IF(ISERROR(VLOOKUP(G22,BHS!K$13:AR$32,31,FALSE)),"",VLOOKUP(G22,BHS!K$13:AR$32,31,FALSE))</f>
        <v/>
      </c>
      <c r="K22" s="29" t="str">
        <f>IF(ISERROR(VLOOKUP(G22,BHS!S$13:AR$32,24,FALSE)),"",VLOOKUP(G22,BHS!S$13:AR$32,24,FALSE))</f>
        <v/>
      </c>
      <c r="L22" s="29" t="str">
        <f>IF(ISERROR(VLOOKUP(G22,BHS!AA$13:AR$32,17,FALSE)),"",VLOOKUP(G22,BHS!AA$13:AR$32,17,FALSE))</f>
        <v/>
      </c>
      <c r="M22" s="29" t="str">
        <f>IF(ISERROR(VLOOKUP(G22,BHS!AI$13:AR$32,10,FALSE)),"",VLOOKUP(G22,BHS!AI$13:AR$32,10,FALSE))</f>
        <v/>
      </c>
      <c r="N22" s="27" t="str">
        <f t="shared" si="5"/>
        <v/>
      </c>
      <c r="O22" s="27" t="str">
        <f t="shared" si="6"/>
        <v/>
      </c>
      <c r="P22" s="27" t="str">
        <f>IF(N22="","",CHOOSE(VLOOKUP($V22,$A$1:$F$400,6,FALSE),AHS!$M$1,BHS!$M$1,CHS!$M$1,HMJHS!$M$1,KHS!$M$1,Kings!$M$1,MHS!$M$1,SWHS!$M$1,AMHS!$M$1,'S10'!$M$1,'S11'!$M$1,'S12'!$M$1,'S13'!$M$1,'S14'!$M$1,'S15'!$M$1,'S16'!$M$1,'S17'!$M$1,'S18'!$M$1,'S19'!$M$1,'S20'!$M$1))</f>
        <v/>
      </c>
      <c r="Q22" s="27" t="str">
        <f t="shared" si="7"/>
        <v/>
      </c>
      <c r="R22" s="27" t="str">
        <f t="shared" si="8"/>
        <v/>
      </c>
      <c r="S22" s="27" t="str">
        <f t="shared" si="9"/>
        <v/>
      </c>
      <c r="T22" s="27" t="str">
        <f t="shared" si="10"/>
        <v/>
      </c>
      <c r="U22" s="27" t="str">
        <f t="shared" si="11"/>
        <v/>
      </c>
      <c r="V22" s="27">
        <v>20</v>
      </c>
      <c r="W22" s="27" t="str">
        <f t="shared" si="12"/>
        <v/>
      </c>
      <c r="X22" s="27" t="str">
        <f t="shared" si="13"/>
        <v/>
      </c>
      <c r="Y22" s="27" t="str">
        <f>IF(W22="","",CHOOSE(VLOOKUP($V22,$B$1:$F$400,5,FALSE),AHS!$M$1,BHS!$M$1,CHS!$M$1,HMJHS!$M$1,KHS!$M$1,Kings!$M$1,MHS!$M$1,SWHS!$M$1,AMHS!$M$1,'S10'!$M$1,'S11'!$M$1,'S12'!$M$1,'S13'!$M$1,'S14'!$M$1,'S15'!$M$1,'S16'!$M$1,'S17'!$M$1,'S18'!$M$1,'S19'!$M$1,'S20'!$M$1))</f>
        <v/>
      </c>
      <c r="Z22" s="27" t="str">
        <f t="shared" si="14"/>
        <v/>
      </c>
      <c r="AA22" s="27" t="str">
        <f t="shared" si="15"/>
        <v/>
      </c>
      <c r="AB22" s="27" t="str">
        <f t="shared" si="16"/>
        <v/>
      </c>
      <c r="AC22" s="27" t="str">
        <f t="shared" si="17"/>
        <v/>
      </c>
      <c r="AD22" s="27" t="str">
        <f t="shared" si="18"/>
        <v/>
      </c>
    </row>
    <row r="23" spans="1:30" ht="12" customHeight="1" x14ac:dyDescent="0.25">
      <c r="A23" s="29" t="str">
        <f t="shared" ref="A23:B23" si="38">IF(C23="","",COUNTIF(C$1:C22,C23)+C23)</f>
        <v/>
      </c>
      <c r="B23" s="29" t="str">
        <f t="shared" si="38"/>
        <v/>
      </c>
      <c r="C23" s="29" t="str">
        <f t="shared" si="1"/>
        <v/>
      </c>
      <c r="D23" s="29" t="str">
        <f t="shared" si="2"/>
        <v/>
      </c>
      <c r="E23" s="29">
        <f>BHS!$Y$6</f>
        <v>1</v>
      </c>
      <c r="F23" s="29">
        <v>2</v>
      </c>
      <c r="G23" s="29">
        <v>3</v>
      </c>
      <c r="H23" s="29" t="str">
        <f>IF(AND(E23=1,BHS!C$15&lt;&gt;"",BHS!B$15=""),BHS!C$15,"")</f>
        <v/>
      </c>
      <c r="I23" s="29" t="str">
        <f>IF(AND(E23=2,BHS!C$15&lt;&gt;"",BHS!B$15=""),BHS!C$15,"")</f>
        <v/>
      </c>
      <c r="J23" s="29" t="str">
        <f>IF(ISERROR(VLOOKUP(G23,BHS!K$13:AR$32,31,FALSE)),"",VLOOKUP(G23,BHS!K$13:AR$32,31,FALSE))</f>
        <v/>
      </c>
      <c r="K23" s="29" t="str">
        <f>IF(ISERROR(VLOOKUP(G23,BHS!S$13:AR$32,24,FALSE)),"",VLOOKUP(G23,BHS!S$13:AR$32,24,FALSE))</f>
        <v/>
      </c>
      <c r="L23" s="29" t="str">
        <f>IF(ISERROR(VLOOKUP(G23,BHS!AA$13:AR$32,17,FALSE)),"",VLOOKUP(G23,BHS!AA$13:AR$32,17,FALSE))</f>
        <v/>
      </c>
      <c r="M23" s="29" t="str">
        <f>IF(ISERROR(VLOOKUP(G23,BHS!AI$13:AR$32,10,FALSE)),"",VLOOKUP(G23,BHS!AI$13:AR$32,10,FALSE))</f>
        <v/>
      </c>
      <c r="N23" s="27" t="str">
        <f t="shared" si="5"/>
        <v/>
      </c>
      <c r="O23" s="27" t="str">
        <f t="shared" si="6"/>
        <v/>
      </c>
      <c r="P23" s="27" t="str">
        <f>IF(N23="","",CHOOSE(VLOOKUP($V23,$A$1:$F$400,6,FALSE),AHS!$M$1,BHS!$M$1,CHS!$M$1,HMJHS!$M$1,KHS!$M$1,Kings!$M$1,MHS!$M$1,SWHS!$M$1,AMHS!$M$1,'S10'!$M$1,'S11'!$M$1,'S12'!$M$1,'S13'!$M$1,'S14'!$M$1,'S15'!$M$1,'S16'!$M$1,'S17'!$M$1,'S18'!$M$1,'S19'!$M$1,'S20'!$M$1))</f>
        <v/>
      </c>
      <c r="Q23" s="27" t="str">
        <f t="shared" si="7"/>
        <v/>
      </c>
      <c r="R23" s="27" t="str">
        <f t="shared" si="8"/>
        <v/>
      </c>
      <c r="S23" s="27" t="str">
        <f t="shared" si="9"/>
        <v/>
      </c>
      <c r="T23" s="27" t="str">
        <f t="shared" si="10"/>
        <v/>
      </c>
      <c r="U23" s="27" t="str">
        <f t="shared" si="11"/>
        <v/>
      </c>
      <c r="V23" s="27">
        <v>21</v>
      </c>
      <c r="W23" s="27" t="str">
        <f t="shared" si="12"/>
        <v/>
      </c>
      <c r="X23" s="27" t="str">
        <f t="shared" si="13"/>
        <v/>
      </c>
      <c r="Y23" s="27" t="str">
        <f>IF(W23="","",CHOOSE(VLOOKUP($V23,$B$1:$F$400,5,FALSE),AHS!$M$1,BHS!$M$1,CHS!$M$1,HMJHS!$M$1,KHS!$M$1,Kings!$M$1,MHS!$M$1,SWHS!$M$1,AMHS!$M$1,'S10'!$M$1,'S11'!$M$1,'S12'!$M$1,'S13'!$M$1,'S14'!$M$1,'S15'!$M$1,'S16'!$M$1,'S17'!$M$1,'S18'!$M$1,'S19'!$M$1,'S20'!$M$1))</f>
        <v/>
      </c>
      <c r="Z23" s="27" t="str">
        <f t="shared" si="14"/>
        <v/>
      </c>
      <c r="AA23" s="27" t="str">
        <f t="shared" si="15"/>
        <v/>
      </c>
      <c r="AB23" s="27" t="str">
        <f t="shared" si="16"/>
        <v/>
      </c>
      <c r="AC23" s="27" t="str">
        <f t="shared" si="17"/>
        <v/>
      </c>
      <c r="AD23" s="27" t="str">
        <f t="shared" si="18"/>
        <v/>
      </c>
    </row>
    <row r="24" spans="1:30" ht="12" customHeight="1" x14ac:dyDescent="0.25">
      <c r="A24" s="29" t="str">
        <f t="shared" ref="A24:B24" si="39">IF(C24="","",COUNTIF(C$1:C23,C24)+C24)</f>
        <v/>
      </c>
      <c r="B24" s="29" t="str">
        <f t="shared" si="39"/>
        <v/>
      </c>
      <c r="C24" s="29" t="str">
        <f t="shared" si="1"/>
        <v/>
      </c>
      <c r="D24" s="29" t="str">
        <f t="shared" si="2"/>
        <v/>
      </c>
      <c r="E24" s="29">
        <f>BHS!$Y$6</f>
        <v>1</v>
      </c>
      <c r="F24" s="29">
        <v>2</v>
      </c>
      <c r="G24" s="29">
        <v>4</v>
      </c>
      <c r="H24" s="29" t="str">
        <f>IF(AND(E24=1,BHS!C$16&lt;&gt;"",BHS!B$16=""),BHS!C$16,"")</f>
        <v/>
      </c>
      <c r="I24" s="29" t="str">
        <f>IF(AND(E24=2,BHS!C$16&lt;&gt;"",BHS!B$16=""),BHS!C$16,"")</f>
        <v/>
      </c>
      <c r="J24" s="29" t="str">
        <f>IF(ISERROR(VLOOKUP(G24,BHS!K$13:AR$32,31,FALSE)),"",VLOOKUP(G24,BHS!K$13:AR$32,31,FALSE))</f>
        <v/>
      </c>
      <c r="K24" s="29" t="str">
        <f>IF(ISERROR(VLOOKUP(G24,BHS!S$13:AR$32,24,FALSE)),"",VLOOKUP(G24,BHS!S$13:AR$32,24,FALSE))</f>
        <v/>
      </c>
      <c r="L24" s="29" t="str">
        <f>IF(ISERROR(VLOOKUP(G24,BHS!AA$13:AR$32,17,FALSE)),"",VLOOKUP(G24,BHS!AA$13:AR$32,17,FALSE))</f>
        <v/>
      </c>
      <c r="M24" s="29" t="str">
        <f>IF(ISERROR(VLOOKUP(G24,BHS!AI$13:AR$32,10,FALSE)),"",VLOOKUP(G24,BHS!AI$13:AR$32,10,FALSE))</f>
        <v/>
      </c>
      <c r="N24" s="27" t="str">
        <f t="shared" si="5"/>
        <v/>
      </c>
      <c r="O24" s="27" t="str">
        <f t="shared" si="6"/>
        <v/>
      </c>
      <c r="P24" s="27" t="str">
        <f>IF(N24="","",CHOOSE(VLOOKUP($V24,$A$1:$F$400,6,FALSE),AHS!$M$1,BHS!$M$1,CHS!$M$1,HMJHS!$M$1,KHS!$M$1,Kings!$M$1,MHS!$M$1,SWHS!$M$1,AMHS!$M$1,'S10'!$M$1,'S11'!$M$1,'S12'!$M$1,'S13'!$M$1,'S14'!$M$1,'S15'!$M$1,'S16'!$M$1,'S17'!$M$1,'S18'!$M$1,'S19'!$M$1,'S20'!$M$1))</f>
        <v/>
      </c>
      <c r="Q24" s="27" t="str">
        <f t="shared" si="7"/>
        <v/>
      </c>
      <c r="R24" s="27" t="str">
        <f t="shared" si="8"/>
        <v/>
      </c>
      <c r="S24" s="27" t="str">
        <f t="shared" si="9"/>
        <v/>
      </c>
      <c r="T24" s="27" t="str">
        <f t="shared" si="10"/>
        <v/>
      </c>
      <c r="U24" s="27" t="str">
        <f t="shared" si="11"/>
        <v/>
      </c>
      <c r="V24" s="27">
        <v>22</v>
      </c>
      <c r="W24" s="27" t="str">
        <f t="shared" si="12"/>
        <v/>
      </c>
      <c r="X24" s="27" t="str">
        <f t="shared" si="13"/>
        <v/>
      </c>
      <c r="Y24" s="27" t="str">
        <f>IF(W24="","",CHOOSE(VLOOKUP($V24,$B$1:$F$400,5,FALSE),AHS!$M$1,BHS!$M$1,CHS!$M$1,HMJHS!$M$1,KHS!$M$1,Kings!$M$1,MHS!$M$1,SWHS!$M$1,AMHS!$M$1,'S10'!$M$1,'S11'!$M$1,'S12'!$M$1,'S13'!$M$1,'S14'!$M$1,'S15'!$M$1,'S16'!$M$1,'S17'!$M$1,'S18'!$M$1,'S19'!$M$1,'S20'!$M$1))</f>
        <v/>
      </c>
      <c r="Z24" s="27" t="str">
        <f t="shared" si="14"/>
        <v/>
      </c>
      <c r="AA24" s="27" t="str">
        <f t="shared" si="15"/>
        <v/>
      </c>
      <c r="AB24" s="27" t="str">
        <f t="shared" si="16"/>
        <v/>
      </c>
      <c r="AC24" s="27" t="str">
        <f t="shared" si="17"/>
        <v/>
      </c>
      <c r="AD24" s="27" t="str">
        <f t="shared" si="18"/>
        <v/>
      </c>
    </row>
    <row r="25" spans="1:30" ht="12" customHeight="1" x14ac:dyDescent="0.25">
      <c r="A25" s="29" t="str">
        <f t="shared" ref="A25:B25" si="40">IF(C25="","",COUNTIF(C$1:C24,C25)+C25)</f>
        <v/>
      </c>
      <c r="B25" s="29" t="str">
        <f t="shared" si="40"/>
        <v/>
      </c>
      <c r="C25" s="29" t="str">
        <f t="shared" si="1"/>
        <v/>
      </c>
      <c r="D25" s="29" t="str">
        <f t="shared" si="2"/>
        <v/>
      </c>
      <c r="E25" s="29">
        <f>BHS!$Y$6</f>
        <v>1</v>
      </c>
      <c r="F25" s="29">
        <v>2</v>
      </c>
      <c r="G25" s="29">
        <v>5</v>
      </c>
      <c r="H25" s="29" t="str">
        <f>IF(AND(E25=1,BHS!C$17&lt;&gt;"",BHS!B$17=""),BHS!C$17,"")</f>
        <v/>
      </c>
      <c r="I25" s="29" t="str">
        <f>IF(AND(E25=2,BHS!C$17&lt;&gt;"",BHS!B$17=""),BHS!C$17,"")</f>
        <v/>
      </c>
      <c r="J25" s="29" t="str">
        <f>IF(ISERROR(VLOOKUP(G25,BHS!K$13:AR$32,31,FALSE)),"",VLOOKUP(G25,BHS!K$13:AR$32,31,FALSE))</f>
        <v/>
      </c>
      <c r="K25" s="29" t="str">
        <f>IF(ISERROR(VLOOKUP(G25,BHS!S$13:AR$32,24,FALSE)),"",VLOOKUP(G25,BHS!S$13:AR$32,24,FALSE))</f>
        <v/>
      </c>
      <c r="L25" s="29" t="str">
        <f>IF(ISERROR(VLOOKUP(G25,BHS!AA$13:AR$32,17,FALSE)),"",VLOOKUP(G25,BHS!AA$13:AR$32,17,FALSE))</f>
        <v/>
      </c>
      <c r="M25" s="29" t="str">
        <f>IF(ISERROR(VLOOKUP(G25,BHS!AI$13:AR$32,10,FALSE)),"",VLOOKUP(G25,BHS!AI$13:AR$32,10,FALSE))</f>
        <v/>
      </c>
      <c r="N25" s="27" t="str">
        <f t="shared" si="5"/>
        <v/>
      </c>
      <c r="O25" s="27" t="str">
        <f t="shared" si="6"/>
        <v/>
      </c>
      <c r="P25" s="27" t="str">
        <f>IF(N25="","",CHOOSE(VLOOKUP($V25,$A$1:$F$400,6,FALSE),AHS!$M$1,BHS!$M$1,CHS!$M$1,HMJHS!$M$1,KHS!$M$1,Kings!$M$1,MHS!$M$1,SWHS!$M$1,AMHS!$M$1,'S10'!$M$1,'S11'!$M$1,'S12'!$M$1,'S13'!$M$1,'S14'!$M$1,'S15'!$M$1,'S16'!$M$1,'S17'!$M$1,'S18'!$M$1,'S19'!$M$1,'S20'!$M$1))</f>
        <v/>
      </c>
      <c r="Q25" s="27" t="str">
        <f t="shared" si="7"/>
        <v/>
      </c>
      <c r="R25" s="27" t="str">
        <f t="shared" si="8"/>
        <v/>
      </c>
      <c r="S25" s="27" t="str">
        <f t="shared" si="9"/>
        <v/>
      </c>
      <c r="T25" s="27" t="str">
        <f t="shared" si="10"/>
        <v/>
      </c>
      <c r="U25" s="27" t="str">
        <f t="shared" si="11"/>
        <v/>
      </c>
      <c r="V25" s="27">
        <v>23</v>
      </c>
      <c r="W25" s="27" t="str">
        <f t="shared" si="12"/>
        <v/>
      </c>
      <c r="X25" s="27" t="str">
        <f t="shared" si="13"/>
        <v/>
      </c>
      <c r="Y25" s="27" t="str">
        <f>IF(W25="","",CHOOSE(VLOOKUP($V25,$B$1:$F$400,5,FALSE),AHS!$M$1,BHS!$M$1,CHS!$M$1,HMJHS!$M$1,KHS!$M$1,Kings!$M$1,MHS!$M$1,SWHS!$M$1,AMHS!$M$1,'S10'!$M$1,'S11'!$M$1,'S12'!$M$1,'S13'!$M$1,'S14'!$M$1,'S15'!$M$1,'S16'!$M$1,'S17'!$M$1,'S18'!$M$1,'S19'!$M$1,'S20'!$M$1))</f>
        <v/>
      </c>
      <c r="Z25" s="27" t="str">
        <f t="shared" si="14"/>
        <v/>
      </c>
      <c r="AA25" s="27" t="str">
        <f t="shared" si="15"/>
        <v/>
      </c>
      <c r="AB25" s="27" t="str">
        <f t="shared" si="16"/>
        <v/>
      </c>
      <c r="AC25" s="27" t="str">
        <f t="shared" si="17"/>
        <v/>
      </c>
      <c r="AD25" s="27" t="str">
        <f t="shared" si="18"/>
        <v/>
      </c>
    </row>
    <row r="26" spans="1:30" ht="12" customHeight="1" x14ac:dyDescent="0.25">
      <c r="A26" s="29" t="str">
        <f t="shared" ref="A26:B26" si="41">IF(C26="","",COUNTIF(C$1:C25,C26)+C26)</f>
        <v/>
      </c>
      <c r="B26" s="29" t="str">
        <f t="shared" si="41"/>
        <v/>
      </c>
      <c r="C26" s="29" t="str">
        <f t="shared" si="1"/>
        <v/>
      </c>
      <c r="D26" s="29" t="str">
        <f t="shared" si="2"/>
        <v/>
      </c>
      <c r="E26" s="29">
        <f>BHS!$Y$6</f>
        <v>1</v>
      </c>
      <c r="F26" s="29">
        <v>2</v>
      </c>
      <c r="G26" s="29">
        <v>6</v>
      </c>
      <c r="H26" s="29" t="str">
        <f>IF(AND(E26=1,BHS!C$18&lt;&gt;"",BHS!B$18=""),BHS!C$18,"")</f>
        <v/>
      </c>
      <c r="I26" s="29" t="str">
        <f>IF(AND(E26=2,BHS!C$18&lt;&gt;"",BHS!B$18=""),BHS!C$18,"")</f>
        <v/>
      </c>
      <c r="J26" s="29" t="str">
        <f>IF(ISERROR(VLOOKUP(G26,BHS!K$13:AR$32,31,FALSE)),"",VLOOKUP(G26,BHS!K$13:AR$32,31,FALSE))</f>
        <v/>
      </c>
      <c r="K26" s="29" t="str">
        <f>IF(ISERROR(VLOOKUP(G26,BHS!S$13:AR$32,24,FALSE)),"",VLOOKUP(G26,BHS!S$13:AR$32,24,FALSE))</f>
        <v/>
      </c>
      <c r="L26" s="29" t="str">
        <f>IF(ISERROR(VLOOKUP(G26,BHS!AA$13:AR$32,17,FALSE)),"",VLOOKUP(G26,BHS!AA$13:AR$32,17,FALSE))</f>
        <v/>
      </c>
      <c r="M26" s="29" t="str">
        <f>IF(ISERROR(VLOOKUP(G26,BHS!AI$13:AR$32,10,FALSE)),"",VLOOKUP(G26,BHS!AI$13:AR$32,10,FALSE))</f>
        <v/>
      </c>
      <c r="N26" s="27" t="str">
        <f t="shared" si="5"/>
        <v/>
      </c>
      <c r="O26" s="27" t="str">
        <f t="shared" si="6"/>
        <v/>
      </c>
      <c r="P26" s="27" t="str">
        <f>IF(N26="","",CHOOSE(VLOOKUP($V26,$A$1:$F$400,6,FALSE),AHS!$M$1,BHS!$M$1,CHS!$M$1,HMJHS!$M$1,KHS!$M$1,Kings!$M$1,MHS!$M$1,SWHS!$M$1,AMHS!$M$1,'S10'!$M$1,'S11'!$M$1,'S12'!$M$1,'S13'!$M$1,'S14'!$M$1,'S15'!$M$1,'S16'!$M$1,'S17'!$M$1,'S18'!$M$1,'S19'!$M$1,'S20'!$M$1))</f>
        <v/>
      </c>
      <c r="Q26" s="27" t="str">
        <f t="shared" si="7"/>
        <v/>
      </c>
      <c r="R26" s="27" t="str">
        <f t="shared" si="8"/>
        <v/>
      </c>
      <c r="S26" s="27" t="str">
        <f t="shared" si="9"/>
        <v/>
      </c>
      <c r="T26" s="27" t="str">
        <f t="shared" si="10"/>
        <v/>
      </c>
      <c r="U26" s="27" t="str">
        <f t="shared" si="11"/>
        <v/>
      </c>
      <c r="V26" s="27">
        <v>24</v>
      </c>
      <c r="W26" s="27" t="str">
        <f t="shared" si="12"/>
        <v/>
      </c>
      <c r="X26" s="27" t="str">
        <f t="shared" si="13"/>
        <v/>
      </c>
      <c r="Y26" s="27" t="str">
        <f>IF(W26="","",CHOOSE(VLOOKUP($V26,$B$1:$F$400,5,FALSE),AHS!$M$1,BHS!$M$1,CHS!$M$1,HMJHS!$M$1,KHS!$M$1,Kings!$M$1,MHS!$M$1,SWHS!$M$1,AMHS!$M$1,'S10'!$M$1,'S11'!$M$1,'S12'!$M$1,'S13'!$M$1,'S14'!$M$1,'S15'!$M$1,'S16'!$M$1,'S17'!$M$1,'S18'!$M$1,'S19'!$M$1,'S20'!$M$1))</f>
        <v/>
      </c>
      <c r="Z26" s="27" t="str">
        <f t="shared" si="14"/>
        <v/>
      </c>
      <c r="AA26" s="27" t="str">
        <f t="shared" si="15"/>
        <v/>
      </c>
      <c r="AB26" s="27" t="str">
        <f t="shared" si="16"/>
        <v/>
      </c>
      <c r="AC26" s="27" t="str">
        <f t="shared" si="17"/>
        <v/>
      </c>
      <c r="AD26" s="27" t="str">
        <f t="shared" si="18"/>
        <v/>
      </c>
    </row>
    <row r="27" spans="1:30" ht="12" customHeight="1" x14ac:dyDescent="0.25">
      <c r="A27" s="29" t="str">
        <f t="shared" ref="A27:B27" si="42">IF(C27="","",COUNTIF(C$1:C26,C27)+C27)</f>
        <v/>
      </c>
      <c r="B27" s="29" t="str">
        <f t="shared" si="42"/>
        <v/>
      </c>
      <c r="C27" s="29" t="str">
        <f t="shared" si="1"/>
        <v/>
      </c>
      <c r="D27" s="29" t="str">
        <f t="shared" si="2"/>
        <v/>
      </c>
      <c r="E27" s="29">
        <f>BHS!$Y$6</f>
        <v>1</v>
      </c>
      <c r="F27" s="29">
        <v>2</v>
      </c>
      <c r="G27" s="29">
        <v>7</v>
      </c>
      <c r="H27" s="29" t="str">
        <f>IF(AND(E27=1,BHS!C$19&lt;&gt;"",BHS!B$19=""),BHS!C$19,"")</f>
        <v/>
      </c>
      <c r="I27" s="29" t="str">
        <f>IF(AND(E27=2,BHS!C$19&lt;&gt;"",BHS!B$19=""),BHS!C$19,"")</f>
        <v/>
      </c>
      <c r="J27" s="29" t="str">
        <f>IF(ISERROR(VLOOKUP(G27,BHS!K$13:AR$32,31,FALSE)),"",VLOOKUP(G27,BHS!K$13:AR$32,31,FALSE))</f>
        <v/>
      </c>
      <c r="K27" s="29" t="str">
        <f>IF(ISERROR(VLOOKUP(G27,BHS!S$13:AR$32,24,FALSE)),"",VLOOKUP(G27,BHS!S$13:AR$32,24,FALSE))</f>
        <v/>
      </c>
      <c r="L27" s="29" t="str">
        <f>IF(ISERROR(VLOOKUP(G27,BHS!AA$13:AR$32,17,FALSE)),"",VLOOKUP(G27,BHS!AA$13:AR$32,17,FALSE))</f>
        <v/>
      </c>
      <c r="M27" s="29" t="str">
        <f>IF(ISERROR(VLOOKUP(G27,BHS!AI$13:AR$32,10,FALSE)),"",VLOOKUP(G27,BHS!AI$13:AR$32,10,FALSE))</f>
        <v/>
      </c>
      <c r="N27" s="27" t="str">
        <f t="shared" si="5"/>
        <v/>
      </c>
      <c r="O27" s="27" t="str">
        <f t="shared" si="6"/>
        <v/>
      </c>
      <c r="P27" s="27" t="str">
        <f>IF(N27="","",CHOOSE(VLOOKUP($V27,$A$1:$F$400,6,FALSE),AHS!$M$1,BHS!$M$1,CHS!$M$1,HMJHS!$M$1,KHS!$M$1,Kings!$M$1,MHS!$M$1,SWHS!$M$1,AMHS!$M$1,'S10'!$M$1,'S11'!$M$1,'S12'!$M$1,'S13'!$M$1,'S14'!$M$1,'S15'!$M$1,'S16'!$M$1,'S17'!$M$1,'S18'!$M$1,'S19'!$M$1,'S20'!$M$1))</f>
        <v/>
      </c>
      <c r="Q27" s="27" t="str">
        <f t="shared" si="7"/>
        <v/>
      </c>
      <c r="R27" s="27" t="str">
        <f t="shared" si="8"/>
        <v/>
      </c>
      <c r="S27" s="27" t="str">
        <f t="shared" si="9"/>
        <v/>
      </c>
      <c r="T27" s="27" t="str">
        <f t="shared" si="10"/>
        <v/>
      </c>
      <c r="U27" s="27" t="str">
        <f t="shared" si="11"/>
        <v/>
      </c>
      <c r="V27" s="27">
        <v>25</v>
      </c>
      <c r="W27" s="27" t="str">
        <f t="shared" si="12"/>
        <v/>
      </c>
      <c r="X27" s="27" t="str">
        <f t="shared" si="13"/>
        <v/>
      </c>
      <c r="Y27" s="27" t="str">
        <f>IF(W27="","",CHOOSE(VLOOKUP($V27,$B$1:$F$400,5,FALSE),AHS!$M$1,BHS!$M$1,CHS!$M$1,HMJHS!$M$1,KHS!$M$1,Kings!$M$1,MHS!$M$1,SWHS!$M$1,AMHS!$M$1,'S10'!$M$1,'S11'!$M$1,'S12'!$M$1,'S13'!$M$1,'S14'!$M$1,'S15'!$M$1,'S16'!$M$1,'S17'!$M$1,'S18'!$M$1,'S19'!$M$1,'S20'!$M$1))</f>
        <v/>
      </c>
      <c r="Z27" s="27" t="str">
        <f t="shared" si="14"/>
        <v/>
      </c>
      <c r="AA27" s="27" t="str">
        <f t="shared" si="15"/>
        <v/>
      </c>
      <c r="AB27" s="27" t="str">
        <f t="shared" si="16"/>
        <v/>
      </c>
      <c r="AC27" s="27" t="str">
        <f t="shared" si="17"/>
        <v/>
      </c>
      <c r="AD27" s="27" t="str">
        <f t="shared" si="18"/>
        <v/>
      </c>
    </row>
    <row r="28" spans="1:30" ht="12" customHeight="1" x14ac:dyDescent="0.25">
      <c r="A28" s="29" t="str">
        <f t="shared" ref="A28:B28" si="43">IF(C28="","",COUNTIF(C$1:C27,C28)+C28)</f>
        <v/>
      </c>
      <c r="B28" s="29" t="str">
        <f t="shared" si="43"/>
        <v/>
      </c>
      <c r="C28" s="29" t="str">
        <f t="shared" si="1"/>
        <v/>
      </c>
      <c r="D28" s="29" t="str">
        <f t="shared" si="2"/>
        <v/>
      </c>
      <c r="E28" s="29">
        <f>BHS!$Y$6</f>
        <v>1</v>
      </c>
      <c r="F28" s="29">
        <v>2</v>
      </c>
      <c r="G28" s="29">
        <v>8</v>
      </c>
      <c r="H28" s="29" t="str">
        <f>IF(AND(E28=1,BHS!C$20&lt;&gt;"",BHS!B$20=""),BHS!C$20,"")</f>
        <v/>
      </c>
      <c r="I28" s="29" t="str">
        <f>IF(AND(E28=2,BHS!C$20&lt;&gt;"",BHS!B$20=""),BHS!C$20,"")</f>
        <v/>
      </c>
      <c r="J28" s="29" t="str">
        <f>IF(ISERROR(VLOOKUP(G28,BHS!K$13:AR$32,31,FALSE)),"",VLOOKUP(G28,BHS!K$13:AR$32,31,FALSE))</f>
        <v/>
      </c>
      <c r="K28" s="29" t="str">
        <f>IF(ISERROR(VLOOKUP(G28,BHS!S$13:AR$32,24,FALSE)),"",VLOOKUP(G28,BHS!S$13:AR$32,24,FALSE))</f>
        <v/>
      </c>
      <c r="L28" s="29" t="str">
        <f>IF(ISERROR(VLOOKUP(G28,BHS!AA$13:AR$32,17,FALSE)),"",VLOOKUP(G28,BHS!AA$13:AR$32,17,FALSE))</f>
        <v/>
      </c>
      <c r="M28" s="29" t="str">
        <f>IF(ISERROR(VLOOKUP(G28,BHS!AI$13:AR$32,10,FALSE)),"",VLOOKUP(G28,BHS!AI$13:AR$32,10,FALSE))</f>
        <v/>
      </c>
      <c r="N28" s="27" t="str">
        <f t="shared" si="5"/>
        <v/>
      </c>
      <c r="O28" s="27" t="str">
        <f t="shared" si="6"/>
        <v/>
      </c>
      <c r="P28" s="27" t="str">
        <f>IF(N28="","",CHOOSE(VLOOKUP($V28,$A$1:$F$400,6,FALSE),AHS!$M$1,BHS!$M$1,CHS!$M$1,HMJHS!$M$1,KHS!$M$1,Kings!$M$1,MHS!$M$1,SWHS!$M$1,AMHS!$M$1,'S10'!$M$1,'S11'!$M$1,'S12'!$M$1,'S13'!$M$1,'S14'!$M$1,'S15'!$M$1,'S16'!$M$1,'S17'!$M$1,'S18'!$M$1,'S19'!$M$1,'S20'!$M$1))</f>
        <v/>
      </c>
      <c r="Q28" s="27" t="str">
        <f t="shared" si="7"/>
        <v/>
      </c>
      <c r="R28" s="27" t="str">
        <f t="shared" si="8"/>
        <v/>
      </c>
      <c r="S28" s="27" t="str">
        <f t="shared" si="9"/>
        <v/>
      </c>
      <c r="T28" s="27" t="str">
        <f t="shared" si="10"/>
        <v/>
      </c>
      <c r="U28" s="27" t="str">
        <f t="shared" si="11"/>
        <v/>
      </c>
      <c r="V28" s="27">
        <v>26</v>
      </c>
      <c r="W28" s="27" t="str">
        <f t="shared" si="12"/>
        <v/>
      </c>
      <c r="X28" s="27" t="str">
        <f t="shared" si="13"/>
        <v/>
      </c>
      <c r="Y28" s="27" t="str">
        <f>IF(W28="","",CHOOSE(VLOOKUP($V28,$B$1:$F$400,5,FALSE),AHS!$M$1,BHS!$M$1,CHS!$M$1,HMJHS!$M$1,KHS!$M$1,Kings!$M$1,MHS!$M$1,SWHS!$M$1,AMHS!$M$1,'S10'!$M$1,'S11'!$M$1,'S12'!$M$1,'S13'!$M$1,'S14'!$M$1,'S15'!$M$1,'S16'!$M$1,'S17'!$M$1,'S18'!$M$1,'S19'!$M$1,'S20'!$M$1))</f>
        <v/>
      </c>
      <c r="Z28" s="27" t="str">
        <f t="shared" si="14"/>
        <v/>
      </c>
      <c r="AA28" s="27" t="str">
        <f t="shared" si="15"/>
        <v/>
      </c>
      <c r="AB28" s="27" t="str">
        <f t="shared" si="16"/>
        <v/>
      </c>
      <c r="AC28" s="27" t="str">
        <f t="shared" si="17"/>
        <v/>
      </c>
      <c r="AD28" s="27" t="str">
        <f t="shared" si="18"/>
        <v/>
      </c>
    </row>
    <row r="29" spans="1:30" ht="12" customHeight="1" x14ac:dyDescent="0.25">
      <c r="A29" s="29" t="str">
        <f t="shared" ref="A29:B29" si="44">IF(C29="","",COUNTIF(C$1:C28,C29)+C29)</f>
        <v/>
      </c>
      <c r="B29" s="29" t="str">
        <f t="shared" si="44"/>
        <v/>
      </c>
      <c r="C29" s="29" t="str">
        <f t="shared" si="1"/>
        <v/>
      </c>
      <c r="D29" s="29" t="str">
        <f t="shared" si="2"/>
        <v/>
      </c>
      <c r="E29" s="29">
        <f>BHS!$Y$6</f>
        <v>1</v>
      </c>
      <c r="F29" s="29">
        <v>2</v>
      </c>
      <c r="G29" s="29">
        <v>9</v>
      </c>
      <c r="H29" s="29" t="str">
        <f>IF(AND(E29=1,BHS!C$21&lt;&gt;"",BHS!B$21=""),BHS!C$21,"")</f>
        <v/>
      </c>
      <c r="I29" s="29" t="str">
        <f>IF(AND(E29=2,BHS!C$21&lt;&gt;"",BHS!B$21=""),BHS!C$21,"")</f>
        <v/>
      </c>
      <c r="J29" s="29" t="str">
        <f>IF(ISERROR(VLOOKUP(G29,BHS!K$13:AR$32,31,FALSE)),"",VLOOKUP(G29,BHS!K$13:AR$32,31,FALSE))</f>
        <v/>
      </c>
      <c r="K29" s="29" t="str">
        <f>IF(ISERROR(VLOOKUP(G29,BHS!S$13:AR$32,24,FALSE)),"",VLOOKUP(G29,BHS!S$13:AR$32,24,FALSE))</f>
        <v/>
      </c>
      <c r="L29" s="29" t="str">
        <f>IF(ISERROR(VLOOKUP(G29,BHS!AA$13:AR$32,17,FALSE)),"",VLOOKUP(G29,BHS!AA$13:AR$32,17,FALSE))</f>
        <v/>
      </c>
      <c r="M29" s="29" t="str">
        <f>IF(ISERROR(VLOOKUP(G29,BHS!AI$13:AR$32,10,FALSE)),"",VLOOKUP(G29,BHS!AI$13:AR$32,10,FALSE))</f>
        <v/>
      </c>
      <c r="N29" s="27" t="str">
        <f t="shared" si="5"/>
        <v/>
      </c>
      <c r="O29" s="27" t="str">
        <f t="shared" si="6"/>
        <v/>
      </c>
      <c r="P29" s="27" t="str">
        <f>IF(N29="","",CHOOSE(VLOOKUP($V29,$A$1:$F$400,6,FALSE),AHS!$M$1,BHS!$M$1,CHS!$M$1,HMJHS!$M$1,KHS!$M$1,Kings!$M$1,MHS!$M$1,SWHS!$M$1,AMHS!$M$1,'S10'!$M$1,'S11'!$M$1,'S12'!$M$1,'S13'!$M$1,'S14'!$M$1,'S15'!$M$1,'S16'!$M$1,'S17'!$M$1,'S18'!$M$1,'S19'!$M$1,'S20'!$M$1))</f>
        <v/>
      </c>
      <c r="Q29" s="27" t="str">
        <f t="shared" si="7"/>
        <v/>
      </c>
      <c r="R29" s="27" t="str">
        <f t="shared" si="8"/>
        <v/>
      </c>
      <c r="S29" s="27" t="str">
        <f t="shared" si="9"/>
        <v/>
      </c>
      <c r="T29" s="27" t="str">
        <f t="shared" si="10"/>
        <v/>
      </c>
      <c r="U29" s="27" t="str">
        <f t="shared" si="11"/>
        <v/>
      </c>
      <c r="V29" s="27">
        <v>27</v>
      </c>
      <c r="W29" s="27" t="str">
        <f t="shared" si="12"/>
        <v/>
      </c>
      <c r="X29" s="27" t="str">
        <f t="shared" si="13"/>
        <v/>
      </c>
      <c r="Y29" s="27" t="str">
        <f>IF(W29="","",CHOOSE(VLOOKUP($V29,$B$1:$F$400,5,FALSE),AHS!$M$1,BHS!$M$1,CHS!$M$1,HMJHS!$M$1,KHS!$M$1,Kings!$M$1,MHS!$M$1,SWHS!$M$1,AMHS!$M$1,'S10'!$M$1,'S11'!$M$1,'S12'!$M$1,'S13'!$M$1,'S14'!$M$1,'S15'!$M$1,'S16'!$M$1,'S17'!$M$1,'S18'!$M$1,'S19'!$M$1,'S20'!$M$1))</f>
        <v/>
      </c>
      <c r="Z29" s="27" t="str">
        <f t="shared" si="14"/>
        <v/>
      </c>
      <c r="AA29" s="27" t="str">
        <f t="shared" si="15"/>
        <v/>
      </c>
      <c r="AB29" s="27" t="str">
        <f t="shared" si="16"/>
        <v/>
      </c>
      <c r="AC29" s="27" t="str">
        <f t="shared" si="17"/>
        <v/>
      </c>
      <c r="AD29" s="27" t="str">
        <f t="shared" si="18"/>
        <v/>
      </c>
    </row>
    <row r="30" spans="1:30" ht="12" customHeight="1" x14ac:dyDescent="0.25">
      <c r="A30" s="29" t="str">
        <f t="shared" ref="A30:B30" si="45">IF(C30="","",COUNTIF(C$1:C29,C30)+C30)</f>
        <v/>
      </c>
      <c r="B30" s="29" t="str">
        <f t="shared" si="45"/>
        <v/>
      </c>
      <c r="C30" s="29" t="str">
        <f t="shared" si="1"/>
        <v/>
      </c>
      <c r="D30" s="29" t="str">
        <f t="shared" si="2"/>
        <v/>
      </c>
      <c r="E30" s="29">
        <f>BHS!$Y$6</f>
        <v>1</v>
      </c>
      <c r="F30" s="29">
        <v>2</v>
      </c>
      <c r="G30" s="29">
        <v>10</v>
      </c>
      <c r="H30" s="29" t="str">
        <f>IF(AND(E30=1,BHS!C$22&lt;&gt;"",BHS!B$22=""),BHS!C$22,"")</f>
        <v/>
      </c>
      <c r="I30" s="29" t="str">
        <f>IF(AND(E30=2,BHS!C$22&lt;&gt;"",BHS!B$22=""),BHS!C$22,"")</f>
        <v/>
      </c>
      <c r="J30" s="29" t="str">
        <f>IF(ISERROR(VLOOKUP(G30,BHS!K$13:AR$32,31,FALSE)),"",VLOOKUP(G30,BHS!K$13:AR$32,31,FALSE))</f>
        <v/>
      </c>
      <c r="K30" s="29" t="str">
        <f>IF(ISERROR(VLOOKUP(G30,BHS!S$13:AR$32,24,FALSE)),"",VLOOKUP(G30,BHS!S$13:AR$32,24,FALSE))</f>
        <v/>
      </c>
      <c r="L30" s="29" t="str">
        <f>IF(ISERROR(VLOOKUP(G30,BHS!AA$13:AR$32,17,FALSE)),"",VLOOKUP(G30,BHS!AA$13:AR$32,17,FALSE))</f>
        <v/>
      </c>
      <c r="M30" s="29" t="str">
        <f>IF(ISERROR(VLOOKUP(G30,BHS!AI$13:AR$32,10,FALSE)),"",VLOOKUP(G30,BHS!AI$13:AR$32,10,FALSE))</f>
        <v/>
      </c>
      <c r="N30" s="27" t="str">
        <f t="shared" si="5"/>
        <v/>
      </c>
      <c r="O30" s="27" t="str">
        <f t="shared" si="6"/>
        <v/>
      </c>
      <c r="P30" s="27" t="str">
        <f>IF(N30="","",CHOOSE(VLOOKUP($V30,$A$1:$F$400,6,FALSE),AHS!$M$1,BHS!$M$1,CHS!$M$1,HMJHS!$M$1,KHS!$M$1,Kings!$M$1,MHS!$M$1,SWHS!$M$1,AMHS!$M$1,'S10'!$M$1,'S11'!$M$1,'S12'!$M$1,'S13'!$M$1,'S14'!$M$1,'S15'!$M$1,'S16'!$M$1,'S17'!$M$1,'S18'!$M$1,'S19'!$M$1,'S20'!$M$1))</f>
        <v/>
      </c>
      <c r="Q30" s="27" t="str">
        <f t="shared" si="7"/>
        <v/>
      </c>
      <c r="R30" s="27" t="str">
        <f t="shared" si="8"/>
        <v/>
      </c>
      <c r="S30" s="27" t="str">
        <f t="shared" si="9"/>
        <v/>
      </c>
      <c r="T30" s="27" t="str">
        <f t="shared" si="10"/>
        <v/>
      </c>
      <c r="U30" s="27" t="str">
        <f t="shared" si="11"/>
        <v/>
      </c>
      <c r="V30" s="27">
        <v>28</v>
      </c>
      <c r="W30" s="27" t="str">
        <f t="shared" si="12"/>
        <v/>
      </c>
      <c r="X30" s="27" t="str">
        <f t="shared" si="13"/>
        <v/>
      </c>
      <c r="Y30" s="27" t="str">
        <f>IF(W30="","",CHOOSE(VLOOKUP($V30,$B$1:$F$400,5,FALSE),AHS!$M$1,BHS!$M$1,CHS!$M$1,HMJHS!$M$1,KHS!$M$1,Kings!$M$1,MHS!$M$1,SWHS!$M$1,AMHS!$M$1,'S10'!$M$1,'S11'!$M$1,'S12'!$M$1,'S13'!$M$1,'S14'!$M$1,'S15'!$M$1,'S16'!$M$1,'S17'!$M$1,'S18'!$M$1,'S19'!$M$1,'S20'!$M$1))</f>
        <v/>
      </c>
      <c r="Z30" s="27" t="str">
        <f t="shared" si="14"/>
        <v/>
      </c>
      <c r="AA30" s="27" t="str">
        <f t="shared" si="15"/>
        <v/>
      </c>
      <c r="AB30" s="27" t="str">
        <f t="shared" si="16"/>
        <v/>
      </c>
      <c r="AC30" s="27" t="str">
        <f t="shared" si="17"/>
        <v/>
      </c>
      <c r="AD30" s="27" t="str">
        <f t="shared" si="18"/>
        <v/>
      </c>
    </row>
    <row r="31" spans="1:30" ht="12" customHeight="1" x14ac:dyDescent="0.25">
      <c r="A31" s="29" t="str">
        <f t="shared" ref="A31:B31" si="46">IF(C31="","",COUNTIF(C$1:C30,C31)+C31)</f>
        <v/>
      </c>
      <c r="B31" s="29" t="str">
        <f t="shared" si="46"/>
        <v/>
      </c>
      <c r="C31" s="29" t="str">
        <f t="shared" si="1"/>
        <v/>
      </c>
      <c r="D31" s="29" t="str">
        <f t="shared" si="2"/>
        <v/>
      </c>
      <c r="E31" s="29">
        <f>BHS!$Y$6</f>
        <v>1</v>
      </c>
      <c r="F31" s="29">
        <v>2</v>
      </c>
      <c r="G31" s="29">
        <v>11</v>
      </c>
      <c r="H31" s="29" t="str">
        <f>IF(AND(E31=1,BHS!C$23&lt;&gt;"",BHS!B$23=""),BHS!C$23,"")</f>
        <v/>
      </c>
      <c r="I31" s="29" t="str">
        <f>IF(AND(E31=2,BHS!C$23&lt;&gt;"",BHS!B$23=""),BHS!C$23,"")</f>
        <v/>
      </c>
      <c r="J31" s="29" t="str">
        <f>IF(ISERROR(VLOOKUP(G31,BHS!K$13:AR$32,31,FALSE)),"",VLOOKUP(G31,BHS!K$13:AR$32,31,FALSE))</f>
        <v/>
      </c>
      <c r="K31" s="29" t="str">
        <f>IF(ISERROR(VLOOKUP(G31,BHS!S$13:AR$32,24,FALSE)),"",VLOOKUP(G31,BHS!S$13:AR$32,24,FALSE))</f>
        <v/>
      </c>
      <c r="L31" s="29" t="str">
        <f>IF(ISERROR(VLOOKUP(G31,BHS!AA$13:AR$32,17,FALSE)),"",VLOOKUP(G31,BHS!AA$13:AR$32,17,FALSE))</f>
        <v/>
      </c>
      <c r="M31" s="29" t="str">
        <f>IF(ISERROR(VLOOKUP(G31,BHS!AI$13:AR$32,10,FALSE)),"",VLOOKUP(G31,BHS!AI$13:AR$32,10,FALSE))</f>
        <v/>
      </c>
      <c r="N31" s="27" t="str">
        <f t="shared" si="5"/>
        <v/>
      </c>
      <c r="O31" s="27" t="str">
        <f t="shared" si="6"/>
        <v/>
      </c>
      <c r="P31" s="27" t="str">
        <f>IF(N31="","",CHOOSE(VLOOKUP($V31,$A$1:$F$400,6,FALSE),AHS!$M$1,BHS!$M$1,CHS!$M$1,HMJHS!$M$1,KHS!$M$1,Kings!$M$1,MHS!$M$1,SWHS!$M$1,AMHS!$M$1,'S10'!$M$1,'S11'!$M$1,'S12'!$M$1,'S13'!$M$1,'S14'!$M$1,'S15'!$M$1,'S16'!$M$1,'S17'!$M$1,'S18'!$M$1,'S19'!$M$1,'S20'!$M$1))</f>
        <v/>
      </c>
      <c r="Q31" s="27" t="str">
        <f t="shared" si="7"/>
        <v/>
      </c>
      <c r="R31" s="27" t="str">
        <f t="shared" si="8"/>
        <v/>
      </c>
      <c r="S31" s="27" t="str">
        <f t="shared" si="9"/>
        <v/>
      </c>
      <c r="T31" s="27" t="str">
        <f t="shared" si="10"/>
        <v/>
      </c>
      <c r="U31" s="27" t="str">
        <f t="shared" si="11"/>
        <v/>
      </c>
      <c r="V31" s="27">
        <v>29</v>
      </c>
      <c r="W31" s="27" t="str">
        <f t="shared" si="12"/>
        <v/>
      </c>
      <c r="X31" s="27" t="str">
        <f t="shared" si="13"/>
        <v/>
      </c>
      <c r="Y31" s="27" t="str">
        <f>IF(W31="","",CHOOSE(VLOOKUP($V31,$B$1:$F$400,5,FALSE),AHS!$M$1,BHS!$M$1,CHS!$M$1,HMJHS!$M$1,KHS!$M$1,Kings!$M$1,MHS!$M$1,SWHS!$M$1,AMHS!$M$1,'S10'!$M$1,'S11'!$M$1,'S12'!$M$1,'S13'!$M$1,'S14'!$M$1,'S15'!$M$1,'S16'!$M$1,'S17'!$M$1,'S18'!$M$1,'S19'!$M$1,'S20'!$M$1))</f>
        <v/>
      </c>
      <c r="Z31" s="27" t="str">
        <f t="shared" si="14"/>
        <v/>
      </c>
      <c r="AA31" s="27" t="str">
        <f t="shared" si="15"/>
        <v/>
      </c>
      <c r="AB31" s="27" t="str">
        <f t="shared" si="16"/>
        <v/>
      </c>
      <c r="AC31" s="27" t="str">
        <f t="shared" si="17"/>
        <v/>
      </c>
      <c r="AD31" s="27" t="str">
        <f t="shared" si="18"/>
        <v/>
      </c>
    </row>
    <row r="32" spans="1:30" ht="12" customHeight="1" x14ac:dyDescent="0.25">
      <c r="A32" s="29" t="str">
        <f t="shared" ref="A32:B32" si="47">IF(C32="","",COUNTIF(C$1:C31,C32)+C32)</f>
        <v/>
      </c>
      <c r="B32" s="29" t="str">
        <f t="shared" si="47"/>
        <v/>
      </c>
      <c r="C32" s="29" t="str">
        <f t="shared" si="1"/>
        <v/>
      </c>
      <c r="D32" s="29" t="str">
        <f t="shared" si="2"/>
        <v/>
      </c>
      <c r="E32" s="29">
        <f>BHS!$Y$6</f>
        <v>1</v>
      </c>
      <c r="F32" s="29">
        <v>2</v>
      </c>
      <c r="G32" s="29">
        <v>12</v>
      </c>
      <c r="H32" s="29" t="str">
        <f>IF(AND(E32=1,BHS!C$24&lt;&gt;"",BHS!B$24=""),BHS!C$24,"")</f>
        <v/>
      </c>
      <c r="I32" s="29" t="str">
        <f>IF(AND(E32=2,BHS!C$24&lt;&gt;"",BHS!B$24=""),BHS!C$24,"")</f>
        <v/>
      </c>
      <c r="J32" s="29" t="str">
        <f>IF(ISERROR(VLOOKUP(G32,BHS!K$13:AR$32,31,FALSE)),"",VLOOKUP(G32,BHS!K$13:AR$32,31,FALSE))</f>
        <v/>
      </c>
      <c r="K32" s="29" t="str">
        <f>IF(ISERROR(VLOOKUP(G32,BHS!S$13:AR$32,24,FALSE)),"",VLOOKUP(G32,BHS!S$13:AR$32,24,FALSE))</f>
        <v/>
      </c>
      <c r="L32" s="29" t="str">
        <f>IF(ISERROR(VLOOKUP(G32,BHS!AA$13:AR$32,17,FALSE)),"",VLOOKUP(G32,BHS!AA$13:AR$32,17,FALSE))</f>
        <v/>
      </c>
      <c r="M32" s="29" t="str">
        <f>IF(ISERROR(VLOOKUP(G32,BHS!AI$13:AR$32,10,FALSE)),"",VLOOKUP(G32,BHS!AI$13:AR$32,10,FALSE))</f>
        <v/>
      </c>
      <c r="N32" s="27" t="str">
        <f t="shared" si="5"/>
        <v/>
      </c>
      <c r="O32" s="27" t="str">
        <f t="shared" si="6"/>
        <v/>
      </c>
      <c r="P32" s="27" t="str">
        <f>IF(N32="","",CHOOSE(VLOOKUP($V32,$A$1:$F$400,6,FALSE),AHS!$M$1,BHS!$M$1,CHS!$M$1,HMJHS!$M$1,KHS!$M$1,Kings!$M$1,MHS!$M$1,SWHS!$M$1,AMHS!$M$1,'S10'!$M$1,'S11'!$M$1,'S12'!$M$1,'S13'!$M$1,'S14'!$M$1,'S15'!$M$1,'S16'!$M$1,'S17'!$M$1,'S18'!$M$1,'S19'!$M$1,'S20'!$M$1))</f>
        <v/>
      </c>
      <c r="Q32" s="27" t="str">
        <f t="shared" si="7"/>
        <v/>
      </c>
      <c r="R32" s="27" t="str">
        <f t="shared" si="8"/>
        <v/>
      </c>
      <c r="S32" s="27" t="str">
        <f t="shared" si="9"/>
        <v/>
      </c>
      <c r="T32" s="27" t="str">
        <f t="shared" si="10"/>
        <v/>
      </c>
      <c r="U32" s="27" t="str">
        <f t="shared" si="11"/>
        <v/>
      </c>
      <c r="V32" s="27">
        <v>30</v>
      </c>
      <c r="W32" s="27" t="str">
        <f t="shared" si="12"/>
        <v/>
      </c>
      <c r="X32" s="27" t="str">
        <f t="shared" si="13"/>
        <v/>
      </c>
      <c r="Y32" s="27" t="str">
        <f>IF(W32="","",CHOOSE(VLOOKUP($V32,$B$1:$F$400,5,FALSE),AHS!$M$1,BHS!$M$1,CHS!$M$1,HMJHS!$M$1,KHS!$M$1,Kings!$M$1,MHS!$M$1,SWHS!$M$1,AMHS!$M$1,'S10'!$M$1,'S11'!$M$1,'S12'!$M$1,'S13'!$M$1,'S14'!$M$1,'S15'!$M$1,'S16'!$M$1,'S17'!$M$1,'S18'!$M$1,'S19'!$M$1,'S20'!$M$1))</f>
        <v/>
      </c>
      <c r="Z32" s="27" t="str">
        <f t="shared" si="14"/>
        <v/>
      </c>
      <c r="AA32" s="27" t="str">
        <f t="shared" si="15"/>
        <v/>
      </c>
      <c r="AB32" s="27" t="str">
        <f t="shared" si="16"/>
        <v/>
      </c>
      <c r="AC32" s="27" t="str">
        <f t="shared" si="17"/>
        <v/>
      </c>
      <c r="AD32" s="27" t="str">
        <f t="shared" si="18"/>
        <v/>
      </c>
    </row>
    <row r="33" spans="1:30" ht="12" customHeight="1" x14ac:dyDescent="0.25">
      <c r="A33" s="29" t="str">
        <f t="shared" ref="A33:B33" si="48">IF(C33="","",COUNTIF(C$1:C32,C33)+C33)</f>
        <v/>
      </c>
      <c r="B33" s="29" t="str">
        <f t="shared" si="48"/>
        <v/>
      </c>
      <c r="C33" s="29" t="str">
        <f t="shared" si="1"/>
        <v/>
      </c>
      <c r="D33" s="29" t="str">
        <f t="shared" si="2"/>
        <v/>
      </c>
      <c r="E33" s="29">
        <f>BHS!$Y$6</f>
        <v>1</v>
      </c>
      <c r="F33" s="29">
        <v>2</v>
      </c>
      <c r="G33" s="29">
        <v>13</v>
      </c>
      <c r="H33" s="29" t="str">
        <f>IF(AND(E33=1,BHS!C$25&lt;&gt;"",BHS!B$25=""),BHS!C$25,"")</f>
        <v/>
      </c>
      <c r="I33" s="29" t="str">
        <f>IF(AND(E33=2,BHS!C$25&lt;&gt;"",BHS!B$25=""),BHS!C$25,"")</f>
        <v/>
      </c>
      <c r="J33" s="29" t="str">
        <f>IF(ISERROR(VLOOKUP(G33,BHS!K$13:AR$32,31,FALSE)),"",VLOOKUP(G33,BHS!K$13:AR$32,31,FALSE))</f>
        <v/>
      </c>
      <c r="K33" s="29" t="str">
        <f>IF(ISERROR(VLOOKUP(G33,BHS!S$13:AR$32,24,FALSE)),"",VLOOKUP(G33,BHS!S$13:AR$32,24,FALSE))</f>
        <v/>
      </c>
      <c r="L33" s="29" t="str">
        <f>IF(ISERROR(VLOOKUP(G33,BHS!AA$13:AR$32,17,FALSE)),"",VLOOKUP(G33,BHS!AA$13:AR$32,17,FALSE))</f>
        <v/>
      </c>
      <c r="M33" s="29" t="str">
        <f>IF(ISERROR(VLOOKUP(G33,BHS!AI$13:AR$32,10,FALSE)),"",VLOOKUP(G33,BHS!AI$13:AR$32,10,FALSE))</f>
        <v/>
      </c>
      <c r="N33" s="27" t="str">
        <f t="shared" si="5"/>
        <v/>
      </c>
      <c r="O33" s="27" t="str">
        <f t="shared" si="6"/>
        <v/>
      </c>
      <c r="P33" s="27" t="str">
        <f>IF(N33="","",CHOOSE(VLOOKUP($V33,$A$1:$F$400,6,FALSE),AHS!$M$1,BHS!$M$1,CHS!$M$1,HMJHS!$M$1,KHS!$M$1,Kings!$M$1,MHS!$M$1,SWHS!$M$1,AMHS!$M$1,'S10'!$M$1,'S11'!$M$1,'S12'!$M$1,'S13'!$M$1,'S14'!$M$1,'S15'!$M$1,'S16'!$M$1,'S17'!$M$1,'S18'!$M$1,'S19'!$M$1,'S20'!$M$1))</f>
        <v/>
      </c>
      <c r="Q33" s="27" t="str">
        <f t="shared" si="7"/>
        <v/>
      </c>
      <c r="R33" s="27" t="str">
        <f t="shared" si="8"/>
        <v/>
      </c>
      <c r="S33" s="27" t="str">
        <f t="shared" si="9"/>
        <v/>
      </c>
      <c r="T33" s="27" t="str">
        <f t="shared" si="10"/>
        <v/>
      </c>
      <c r="U33" s="27" t="str">
        <f t="shared" si="11"/>
        <v/>
      </c>
      <c r="V33" s="27">
        <v>31</v>
      </c>
      <c r="W33" s="27" t="str">
        <f t="shared" si="12"/>
        <v/>
      </c>
      <c r="X33" s="27" t="str">
        <f t="shared" si="13"/>
        <v/>
      </c>
      <c r="Y33" s="27" t="str">
        <f>IF(W33="","",CHOOSE(VLOOKUP($V33,$B$1:$F$400,5,FALSE),AHS!$M$1,BHS!$M$1,CHS!$M$1,HMJHS!$M$1,KHS!$M$1,Kings!$M$1,MHS!$M$1,SWHS!$M$1,AMHS!$M$1,'S10'!$M$1,'S11'!$M$1,'S12'!$M$1,'S13'!$M$1,'S14'!$M$1,'S15'!$M$1,'S16'!$M$1,'S17'!$M$1,'S18'!$M$1,'S19'!$M$1,'S20'!$M$1))</f>
        <v/>
      </c>
      <c r="Z33" s="27" t="str">
        <f t="shared" si="14"/>
        <v/>
      </c>
      <c r="AA33" s="27" t="str">
        <f t="shared" si="15"/>
        <v/>
      </c>
      <c r="AB33" s="27" t="str">
        <f t="shared" si="16"/>
        <v/>
      </c>
      <c r="AC33" s="27" t="str">
        <f t="shared" si="17"/>
        <v/>
      </c>
      <c r="AD33" s="27" t="str">
        <f t="shared" si="18"/>
        <v/>
      </c>
    </row>
    <row r="34" spans="1:30" ht="12" customHeight="1" x14ac:dyDescent="0.25">
      <c r="A34" s="29" t="str">
        <f t="shared" ref="A34:B34" si="49">IF(C34="","",COUNTIF(C$1:C33,C34)+C34)</f>
        <v/>
      </c>
      <c r="B34" s="29" t="str">
        <f t="shared" si="49"/>
        <v/>
      </c>
      <c r="C34" s="29" t="str">
        <f t="shared" si="1"/>
        <v/>
      </c>
      <c r="D34" s="29" t="str">
        <f t="shared" si="2"/>
        <v/>
      </c>
      <c r="E34" s="29">
        <f>BHS!$Y$6</f>
        <v>1</v>
      </c>
      <c r="F34" s="29">
        <v>2</v>
      </c>
      <c r="G34" s="29">
        <v>14</v>
      </c>
      <c r="H34" s="29" t="str">
        <f>IF(AND(E34=1,BHS!C$26&lt;&gt;"",BHS!B$26=""),BHS!C$26,"")</f>
        <v/>
      </c>
      <c r="I34" s="29" t="str">
        <f>IF(AND(E34=2,BHS!C$26&lt;&gt;"",BHS!B$26=""),BHS!C$26,"")</f>
        <v/>
      </c>
      <c r="J34" s="29" t="str">
        <f>IF(ISERROR(VLOOKUP(G34,BHS!K$13:AR$32,31,FALSE)),"",VLOOKUP(G34,BHS!K$13:AR$32,31,FALSE))</f>
        <v/>
      </c>
      <c r="K34" s="29" t="str">
        <f>IF(ISERROR(VLOOKUP(G34,BHS!S$13:AR$32,24,FALSE)),"",VLOOKUP(G34,BHS!S$13:AR$32,24,FALSE))</f>
        <v/>
      </c>
      <c r="L34" s="29" t="str">
        <f>IF(ISERROR(VLOOKUP(G34,BHS!AA$13:AR$32,17,FALSE)),"",VLOOKUP(G34,BHS!AA$13:AR$32,17,FALSE))</f>
        <v/>
      </c>
      <c r="M34" s="29" t="str">
        <f>IF(ISERROR(VLOOKUP(G34,BHS!AI$13:AR$32,10,FALSE)),"",VLOOKUP(G34,BHS!AI$13:AR$32,10,FALSE))</f>
        <v/>
      </c>
      <c r="N34" s="27" t="str">
        <f t="shared" si="5"/>
        <v/>
      </c>
      <c r="O34" s="27" t="str">
        <f t="shared" si="6"/>
        <v/>
      </c>
      <c r="P34" s="27" t="str">
        <f>IF(N34="","",CHOOSE(VLOOKUP($V34,$A$1:$F$400,6,FALSE),AHS!$M$1,BHS!$M$1,CHS!$M$1,HMJHS!$M$1,KHS!$M$1,Kings!$M$1,MHS!$M$1,SWHS!$M$1,AMHS!$M$1,'S10'!$M$1,'S11'!$M$1,'S12'!$M$1,'S13'!$M$1,'S14'!$M$1,'S15'!$M$1,'S16'!$M$1,'S17'!$M$1,'S18'!$M$1,'S19'!$M$1,'S20'!$M$1))</f>
        <v/>
      </c>
      <c r="Q34" s="27" t="str">
        <f t="shared" si="7"/>
        <v/>
      </c>
      <c r="R34" s="27" t="str">
        <f t="shared" si="8"/>
        <v/>
      </c>
      <c r="S34" s="27" t="str">
        <f t="shared" si="9"/>
        <v/>
      </c>
      <c r="T34" s="27" t="str">
        <f t="shared" si="10"/>
        <v/>
      </c>
      <c r="U34" s="27" t="str">
        <f t="shared" si="11"/>
        <v/>
      </c>
      <c r="V34" s="27">
        <v>32</v>
      </c>
      <c r="W34" s="27" t="str">
        <f t="shared" si="12"/>
        <v/>
      </c>
      <c r="X34" s="27" t="str">
        <f t="shared" si="13"/>
        <v/>
      </c>
      <c r="Y34" s="27" t="str">
        <f>IF(W34="","",CHOOSE(VLOOKUP($V34,$B$1:$F$400,5,FALSE),AHS!$M$1,BHS!$M$1,CHS!$M$1,HMJHS!$M$1,KHS!$M$1,Kings!$M$1,MHS!$M$1,SWHS!$M$1,AMHS!$M$1,'S10'!$M$1,'S11'!$M$1,'S12'!$M$1,'S13'!$M$1,'S14'!$M$1,'S15'!$M$1,'S16'!$M$1,'S17'!$M$1,'S18'!$M$1,'S19'!$M$1,'S20'!$M$1))</f>
        <v/>
      </c>
      <c r="Z34" s="27" t="str">
        <f t="shared" si="14"/>
        <v/>
      </c>
      <c r="AA34" s="27" t="str">
        <f t="shared" si="15"/>
        <v/>
      </c>
      <c r="AB34" s="27" t="str">
        <f t="shared" si="16"/>
        <v/>
      </c>
      <c r="AC34" s="27" t="str">
        <f t="shared" si="17"/>
        <v/>
      </c>
      <c r="AD34" s="27" t="str">
        <f t="shared" si="18"/>
        <v/>
      </c>
    </row>
    <row r="35" spans="1:30" ht="12" customHeight="1" x14ac:dyDescent="0.25">
      <c r="A35" s="29" t="str">
        <f t="shared" ref="A35:B35" si="50">IF(C35="","",COUNTIF(C$1:C34,C35)+C35)</f>
        <v/>
      </c>
      <c r="B35" s="29" t="str">
        <f t="shared" si="50"/>
        <v/>
      </c>
      <c r="C35" s="29" t="str">
        <f t="shared" si="1"/>
        <v/>
      </c>
      <c r="D35" s="29" t="str">
        <f t="shared" si="2"/>
        <v/>
      </c>
      <c r="E35" s="29">
        <f>BHS!$Y$6</f>
        <v>1</v>
      </c>
      <c r="F35" s="29">
        <v>2</v>
      </c>
      <c r="G35" s="29">
        <v>15</v>
      </c>
      <c r="H35" s="29" t="str">
        <f>IF(AND(E35=1,BHS!C$27&lt;&gt;"",BHS!B$27=""),BHS!C$27,"")</f>
        <v/>
      </c>
      <c r="I35" s="29" t="str">
        <f>IF(AND(E35=2,BHS!C$27&lt;&gt;"",BHS!B$27=""),BHS!C$27,"")</f>
        <v/>
      </c>
      <c r="J35" s="29" t="str">
        <f>IF(ISERROR(VLOOKUP(G35,BHS!K$13:AR$32,31,FALSE)),"",VLOOKUP(G35,BHS!K$13:AR$32,31,FALSE))</f>
        <v/>
      </c>
      <c r="K35" s="29" t="str">
        <f>IF(ISERROR(VLOOKUP(G35,BHS!S$13:AR$32,24,FALSE)),"",VLOOKUP(G35,BHS!S$13:AR$32,24,FALSE))</f>
        <v/>
      </c>
      <c r="L35" s="29" t="str">
        <f>IF(ISERROR(VLOOKUP(G35,BHS!AA$13:AR$32,17,FALSE)),"",VLOOKUP(G35,BHS!AA$13:AR$32,17,FALSE))</f>
        <v/>
      </c>
      <c r="M35" s="29" t="str">
        <f>IF(ISERROR(VLOOKUP(G35,BHS!AI$13:AR$32,10,FALSE)),"",VLOOKUP(G35,BHS!AI$13:AR$32,10,FALSE))</f>
        <v/>
      </c>
      <c r="N35" s="27" t="str">
        <f t="shared" si="5"/>
        <v/>
      </c>
      <c r="O35" s="27" t="str">
        <f t="shared" si="6"/>
        <v/>
      </c>
      <c r="P35" s="27" t="str">
        <f>IF(N35="","",CHOOSE(VLOOKUP($V35,$A$1:$F$400,6,FALSE),AHS!$M$1,BHS!$M$1,CHS!$M$1,HMJHS!$M$1,KHS!$M$1,Kings!$M$1,MHS!$M$1,SWHS!$M$1,AMHS!$M$1,'S10'!$M$1,'S11'!$M$1,'S12'!$M$1,'S13'!$M$1,'S14'!$M$1,'S15'!$M$1,'S16'!$M$1,'S17'!$M$1,'S18'!$M$1,'S19'!$M$1,'S20'!$M$1))</f>
        <v/>
      </c>
      <c r="Q35" s="27" t="str">
        <f t="shared" si="7"/>
        <v/>
      </c>
      <c r="R35" s="27" t="str">
        <f t="shared" si="8"/>
        <v/>
      </c>
      <c r="S35" s="27" t="str">
        <f t="shared" si="9"/>
        <v/>
      </c>
      <c r="T35" s="27" t="str">
        <f t="shared" si="10"/>
        <v/>
      </c>
      <c r="U35" s="27" t="str">
        <f t="shared" si="11"/>
        <v/>
      </c>
      <c r="V35" s="27">
        <v>33</v>
      </c>
      <c r="W35" s="27" t="str">
        <f t="shared" si="12"/>
        <v/>
      </c>
      <c r="X35" s="27" t="str">
        <f t="shared" si="13"/>
        <v/>
      </c>
      <c r="Y35" s="27" t="str">
        <f>IF(W35="","",CHOOSE(VLOOKUP($V35,$B$1:$F$400,5,FALSE),AHS!$M$1,BHS!$M$1,CHS!$M$1,HMJHS!$M$1,KHS!$M$1,Kings!$M$1,MHS!$M$1,SWHS!$M$1,AMHS!$M$1,'S10'!$M$1,'S11'!$M$1,'S12'!$M$1,'S13'!$M$1,'S14'!$M$1,'S15'!$M$1,'S16'!$M$1,'S17'!$M$1,'S18'!$M$1,'S19'!$M$1,'S20'!$M$1))</f>
        <v/>
      </c>
      <c r="Z35" s="27" t="str">
        <f t="shared" si="14"/>
        <v/>
      </c>
      <c r="AA35" s="27" t="str">
        <f t="shared" si="15"/>
        <v/>
      </c>
      <c r="AB35" s="27" t="str">
        <f t="shared" si="16"/>
        <v/>
      </c>
      <c r="AC35" s="27" t="str">
        <f t="shared" si="17"/>
        <v/>
      </c>
      <c r="AD35" s="27" t="str">
        <f t="shared" si="18"/>
        <v/>
      </c>
    </row>
    <row r="36" spans="1:30" ht="12" customHeight="1" x14ac:dyDescent="0.25">
      <c r="A36" s="29" t="str">
        <f t="shared" ref="A36:B36" si="51">IF(C36="","",COUNTIF(C$1:C35,C36)+C36)</f>
        <v/>
      </c>
      <c r="B36" s="29" t="str">
        <f t="shared" si="51"/>
        <v/>
      </c>
      <c r="C36" s="29" t="str">
        <f t="shared" si="1"/>
        <v/>
      </c>
      <c r="D36" s="29" t="str">
        <f t="shared" si="2"/>
        <v/>
      </c>
      <c r="E36" s="29">
        <f>BHS!$Y$6</f>
        <v>1</v>
      </c>
      <c r="F36" s="29">
        <v>2</v>
      </c>
      <c r="G36" s="29">
        <v>16</v>
      </c>
      <c r="H36" s="29" t="str">
        <f>IF(AND(E36=1,BHS!C$28&lt;&gt;"",BHS!B$28=""),BHS!C$28,"")</f>
        <v/>
      </c>
      <c r="I36" s="29" t="str">
        <f>IF(AND(E36=2,BHS!C$28&lt;&gt;"",BHS!B$28=""),BHS!C$28,"")</f>
        <v/>
      </c>
      <c r="J36" s="29" t="str">
        <f>IF(ISERROR(VLOOKUP(G36,BHS!K$13:AR$32,31,FALSE)),"",VLOOKUP(G36,BHS!K$13:AR$32,31,FALSE))</f>
        <v/>
      </c>
      <c r="K36" s="29" t="str">
        <f>IF(ISERROR(VLOOKUP(G36,BHS!S$13:AR$32,24,FALSE)),"",VLOOKUP(G36,BHS!S$13:AR$32,24,FALSE))</f>
        <v/>
      </c>
      <c r="L36" s="29" t="str">
        <f>IF(ISERROR(VLOOKUP(G36,BHS!AA$13:AR$32,17,FALSE)),"",VLOOKUP(G36,BHS!AA$13:AR$32,17,FALSE))</f>
        <v/>
      </c>
      <c r="M36" s="29" t="str">
        <f>IF(ISERROR(VLOOKUP(G36,BHS!AI$13:AR$32,10,FALSE)),"",VLOOKUP(G36,BHS!AI$13:AR$32,10,FALSE))</f>
        <v/>
      </c>
      <c r="N36" s="27" t="str">
        <f t="shared" si="5"/>
        <v/>
      </c>
      <c r="O36" s="27" t="str">
        <f t="shared" si="6"/>
        <v/>
      </c>
      <c r="P36" s="27" t="str">
        <f>IF(N36="","",CHOOSE(VLOOKUP($V36,$A$1:$F$400,6,FALSE),AHS!$M$1,BHS!$M$1,CHS!$M$1,HMJHS!$M$1,KHS!$M$1,Kings!$M$1,MHS!$M$1,SWHS!$M$1,AMHS!$M$1,'S10'!$M$1,'S11'!$M$1,'S12'!$M$1,'S13'!$M$1,'S14'!$M$1,'S15'!$M$1,'S16'!$M$1,'S17'!$M$1,'S18'!$M$1,'S19'!$M$1,'S20'!$M$1))</f>
        <v/>
      </c>
      <c r="Q36" s="27" t="str">
        <f t="shared" si="7"/>
        <v/>
      </c>
      <c r="R36" s="27" t="str">
        <f t="shared" si="8"/>
        <v/>
      </c>
      <c r="S36" s="27" t="str">
        <f t="shared" si="9"/>
        <v/>
      </c>
      <c r="T36" s="27" t="str">
        <f t="shared" si="10"/>
        <v/>
      </c>
      <c r="U36" s="27" t="str">
        <f t="shared" si="11"/>
        <v/>
      </c>
      <c r="V36" s="27">
        <v>34</v>
      </c>
      <c r="W36" s="27" t="str">
        <f t="shared" si="12"/>
        <v/>
      </c>
      <c r="X36" s="27" t="str">
        <f t="shared" si="13"/>
        <v/>
      </c>
      <c r="Y36" s="27" t="str">
        <f>IF(W36="","",CHOOSE(VLOOKUP($V36,$B$1:$F$400,5,FALSE),AHS!$M$1,BHS!$M$1,CHS!$M$1,HMJHS!$M$1,KHS!$M$1,Kings!$M$1,MHS!$M$1,SWHS!$M$1,AMHS!$M$1,'S10'!$M$1,'S11'!$M$1,'S12'!$M$1,'S13'!$M$1,'S14'!$M$1,'S15'!$M$1,'S16'!$M$1,'S17'!$M$1,'S18'!$M$1,'S19'!$M$1,'S20'!$M$1))</f>
        <v/>
      </c>
      <c r="Z36" s="27" t="str">
        <f t="shared" si="14"/>
        <v/>
      </c>
      <c r="AA36" s="27" t="str">
        <f t="shared" si="15"/>
        <v/>
      </c>
      <c r="AB36" s="27" t="str">
        <f t="shared" si="16"/>
        <v/>
      </c>
      <c r="AC36" s="27" t="str">
        <f t="shared" si="17"/>
        <v/>
      </c>
      <c r="AD36" s="27" t="str">
        <f t="shared" si="18"/>
        <v/>
      </c>
    </row>
    <row r="37" spans="1:30" ht="12" customHeight="1" x14ac:dyDescent="0.25">
      <c r="A37" s="29" t="str">
        <f t="shared" ref="A37:B37" si="52">IF(C37="","",COUNTIF(C$1:C36,C37)+C37)</f>
        <v/>
      </c>
      <c r="B37" s="29" t="str">
        <f t="shared" si="52"/>
        <v/>
      </c>
      <c r="C37" s="29" t="str">
        <f t="shared" si="1"/>
        <v/>
      </c>
      <c r="D37" s="29" t="str">
        <f t="shared" si="2"/>
        <v/>
      </c>
      <c r="E37" s="29">
        <f>BHS!$Y$6</f>
        <v>1</v>
      </c>
      <c r="F37" s="29">
        <v>2</v>
      </c>
      <c r="G37" s="29">
        <v>17</v>
      </c>
      <c r="H37" s="29" t="str">
        <f>IF(AND(E37=1,BHS!C$29&lt;&gt;"",BHS!B$29=""),BHS!C$29,"")</f>
        <v/>
      </c>
      <c r="I37" s="29" t="str">
        <f>IF(AND(E37=2,BHS!C$29&lt;&gt;"",BHS!B$29=""),BHS!C$29,"")</f>
        <v/>
      </c>
      <c r="J37" s="29" t="str">
        <f>IF(ISERROR(VLOOKUP(G37,BHS!K$13:AR$32,31,FALSE)),"",VLOOKUP(G37,BHS!K$13:AR$32,31,FALSE))</f>
        <v/>
      </c>
      <c r="K37" s="29" t="str">
        <f>IF(ISERROR(VLOOKUP(G37,BHS!S$13:AR$32,24,FALSE)),"",VLOOKUP(G37,BHS!S$13:AR$32,24,FALSE))</f>
        <v/>
      </c>
      <c r="L37" s="29" t="str">
        <f>IF(ISERROR(VLOOKUP(G37,BHS!AA$13:AR$32,17,FALSE)),"",VLOOKUP(G37,BHS!AA$13:AR$32,17,FALSE))</f>
        <v/>
      </c>
      <c r="M37" s="29" t="str">
        <f>IF(ISERROR(VLOOKUP(G37,BHS!AI$13:AR$32,10,FALSE)),"",VLOOKUP(G37,BHS!AI$13:AR$32,10,FALSE))</f>
        <v/>
      </c>
      <c r="N37" s="27" t="str">
        <f t="shared" si="5"/>
        <v/>
      </c>
      <c r="O37" s="27" t="str">
        <f t="shared" si="6"/>
        <v/>
      </c>
      <c r="P37" s="27" t="str">
        <f>IF(N37="","",CHOOSE(VLOOKUP($V37,$A$1:$F$400,6,FALSE),AHS!$M$1,BHS!$M$1,CHS!$M$1,HMJHS!$M$1,KHS!$M$1,Kings!$M$1,MHS!$M$1,SWHS!$M$1,AMHS!$M$1,'S10'!$M$1,'S11'!$M$1,'S12'!$M$1,'S13'!$M$1,'S14'!$M$1,'S15'!$M$1,'S16'!$M$1,'S17'!$M$1,'S18'!$M$1,'S19'!$M$1,'S20'!$M$1))</f>
        <v/>
      </c>
      <c r="Q37" s="27" t="str">
        <f t="shared" si="7"/>
        <v/>
      </c>
      <c r="R37" s="27" t="str">
        <f t="shared" si="8"/>
        <v/>
      </c>
      <c r="S37" s="27" t="str">
        <f t="shared" si="9"/>
        <v/>
      </c>
      <c r="T37" s="27" t="str">
        <f t="shared" si="10"/>
        <v/>
      </c>
      <c r="U37" s="27" t="str">
        <f t="shared" si="11"/>
        <v/>
      </c>
      <c r="V37" s="27">
        <v>35</v>
      </c>
      <c r="W37" s="27" t="str">
        <f t="shared" si="12"/>
        <v/>
      </c>
      <c r="X37" s="27" t="str">
        <f t="shared" si="13"/>
        <v/>
      </c>
      <c r="Y37" s="27" t="str">
        <f>IF(W37="","",CHOOSE(VLOOKUP($V37,$B$1:$F$400,5,FALSE),AHS!$M$1,BHS!$M$1,CHS!$M$1,HMJHS!$M$1,KHS!$M$1,Kings!$M$1,MHS!$M$1,SWHS!$M$1,AMHS!$M$1,'S10'!$M$1,'S11'!$M$1,'S12'!$M$1,'S13'!$M$1,'S14'!$M$1,'S15'!$M$1,'S16'!$M$1,'S17'!$M$1,'S18'!$M$1,'S19'!$M$1,'S20'!$M$1))</f>
        <v/>
      </c>
      <c r="Z37" s="27" t="str">
        <f t="shared" si="14"/>
        <v/>
      </c>
      <c r="AA37" s="27" t="str">
        <f t="shared" si="15"/>
        <v/>
      </c>
      <c r="AB37" s="27" t="str">
        <f t="shared" si="16"/>
        <v/>
      </c>
      <c r="AC37" s="27" t="str">
        <f t="shared" si="17"/>
        <v/>
      </c>
      <c r="AD37" s="27" t="str">
        <f t="shared" si="18"/>
        <v/>
      </c>
    </row>
    <row r="38" spans="1:30" ht="12" customHeight="1" x14ac:dyDescent="0.25">
      <c r="A38" s="29" t="str">
        <f t="shared" ref="A38:B38" si="53">IF(C38="","",COUNTIF(C$1:C37,C38)+C38)</f>
        <v/>
      </c>
      <c r="B38" s="29" t="str">
        <f t="shared" si="53"/>
        <v/>
      </c>
      <c r="C38" s="29" t="str">
        <f t="shared" si="1"/>
        <v/>
      </c>
      <c r="D38" s="29" t="str">
        <f t="shared" si="2"/>
        <v/>
      </c>
      <c r="E38" s="29">
        <f>BHS!$Y$6</f>
        <v>1</v>
      </c>
      <c r="F38" s="29">
        <v>2</v>
      </c>
      <c r="G38" s="29">
        <v>18</v>
      </c>
      <c r="H38" s="29" t="str">
        <f>IF(AND(E38=1,BHS!C$30&lt;&gt;"",BHS!B$30=""),BHS!C$30,"")</f>
        <v/>
      </c>
      <c r="I38" s="29" t="str">
        <f>IF(AND(E38=2,BHS!C$30&lt;&gt;"",BHS!B$30=""),BHS!C$30,"")</f>
        <v/>
      </c>
      <c r="J38" s="29" t="str">
        <f>IF(ISERROR(VLOOKUP(G38,BHS!K$13:AR$32,31,FALSE)),"",VLOOKUP(G38,BHS!K$13:AR$32,31,FALSE))</f>
        <v/>
      </c>
      <c r="K38" s="29" t="str">
        <f>IF(ISERROR(VLOOKUP(G38,BHS!S$13:AR$32,24,FALSE)),"",VLOOKUP(G38,BHS!S$13:AR$32,24,FALSE))</f>
        <v/>
      </c>
      <c r="L38" s="29" t="str">
        <f>IF(ISERROR(VLOOKUP(G38,BHS!AA$13:AR$32,17,FALSE)),"",VLOOKUP(G38,BHS!AA$13:AR$32,17,FALSE))</f>
        <v/>
      </c>
      <c r="M38" s="29" t="str">
        <f>IF(ISERROR(VLOOKUP(G38,BHS!AI$13:AR$32,10,FALSE)),"",VLOOKUP(G38,BHS!AI$13:AR$32,10,FALSE))</f>
        <v/>
      </c>
      <c r="N38" s="27" t="str">
        <f t="shared" si="5"/>
        <v/>
      </c>
      <c r="O38" s="27" t="str">
        <f t="shared" si="6"/>
        <v/>
      </c>
      <c r="P38" s="27" t="str">
        <f>IF(N38="","",CHOOSE(VLOOKUP($V38,$A$1:$F$400,6,FALSE),AHS!$M$1,BHS!$M$1,CHS!$M$1,HMJHS!$M$1,KHS!$M$1,Kings!$M$1,MHS!$M$1,SWHS!$M$1,AMHS!$M$1,'S10'!$M$1,'S11'!$M$1,'S12'!$M$1,'S13'!$M$1,'S14'!$M$1,'S15'!$M$1,'S16'!$M$1,'S17'!$M$1,'S18'!$M$1,'S19'!$M$1,'S20'!$M$1))</f>
        <v/>
      </c>
      <c r="Q38" s="27" t="str">
        <f t="shared" si="7"/>
        <v/>
      </c>
      <c r="R38" s="27" t="str">
        <f t="shared" si="8"/>
        <v/>
      </c>
      <c r="S38" s="27" t="str">
        <f t="shared" si="9"/>
        <v/>
      </c>
      <c r="T38" s="27" t="str">
        <f t="shared" si="10"/>
        <v/>
      </c>
      <c r="U38" s="27" t="str">
        <f t="shared" si="11"/>
        <v/>
      </c>
      <c r="V38" s="27">
        <v>36</v>
      </c>
      <c r="W38" s="27" t="str">
        <f t="shared" si="12"/>
        <v/>
      </c>
      <c r="X38" s="27" t="str">
        <f t="shared" si="13"/>
        <v/>
      </c>
      <c r="Y38" s="27" t="str">
        <f>IF(W38="","",CHOOSE(VLOOKUP($V38,$B$1:$F$400,5,FALSE),AHS!$M$1,BHS!$M$1,CHS!$M$1,HMJHS!$M$1,KHS!$M$1,Kings!$M$1,MHS!$M$1,SWHS!$M$1,AMHS!$M$1,'S10'!$M$1,'S11'!$M$1,'S12'!$M$1,'S13'!$M$1,'S14'!$M$1,'S15'!$M$1,'S16'!$M$1,'S17'!$M$1,'S18'!$M$1,'S19'!$M$1,'S20'!$M$1))</f>
        <v/>
      </c>
      <c r="Z38" s="27" t="str">
        <f t="shared" si="14"/>
        <v/>
      </c>
      <c r="AA38" s="27" t="str">
        <f t="shared" si="15"/>
        <v/>
      </c>
      <c r="AB38" s="27" t="str">
        <f t="shared" si="16"/>
        <v/>
      </c>
      <c r="AC38" s="27" t="str">
        <f t="shared" si="17"/>
        <v/>
      </c>
      <c r="AD38" s="27" t="str">
        <f t="shared" si="18"/>
        <v/>
      </c>
    </row>
    <row r="39" spans="1:30" ht="12" customHeight="1" x14ac:dyDescent="0.25">
      <c r="A39" s="29" t="str">
        <f t="shared" ref="A39:B39" si="54">IF(C39="","",COUNTIF(C$1:C38,C39)+C39)</f>
        <v/>
      </c>
      <c r="B39" s="29" t="str">
        <f t="shared" si="54"/>
        <v/>
      </c>
      <c r="C39" s="29" t="str">
        <f t="shared" si="1"/>
        <v/>
      </c>
      <c r="D39" s="29" t="str">
        <f t="shared" si="2"/>
        <v/>
      </c>
      <c r="E39" s="29">
        <f>BHS!$Y$6</f>
        <v>1</v>
      </c>
      <c r="F39" s="29">
        <v>2</v>
      </c>
      <c r="G39" s="29">
        <v>19</v>
      </c>
      <c r="H39" s="29" t="str">
        <f>IF(AND(E39=1,BHS!C$31&lt;&gt;"",BHS!B$31=""),BHS!C$31,"")</f>
        <v/>
      </c>
      <c r="I39" s="29" t="str">
        <f>IF(AND(E39=2,BHS!C$31&lt;&gt;"",BHS!B$31=""),BHS!C$31,"")</f>
        <v/>
      </c>
      <c r="J39" s="29" t="str">
        <f>IF(ISERROR(VLOOKUP(G39,BHS!K$13:AR$32,31,FALSE)),"",VLOOKUP(G39,BHS!K$13:AR$32,31,FALSE))</f>
        <v/>
      </c>
      <c r="K39" s="29" t="str">
        <f>IF(ISERROR(VLOOKUP(G39,BHS!S$13:AR$32,24,FALSE)),"",VLOOKUP(G39,BHS!S$13:AR$32,24,FALSE))</f>
        <v/>
      </c>
      <c r="L39" s="29" t="str">
        <f>IF(ISERROR(VLOOKUP(G39,BHS!AA$13:AR$32,17,FALSE)),"",VLOOKUP(G39,BHS!AA$13:AR$32,17,FALSE))</f>
        <v/>
      </c>
      <c r="M39" s="29" t="str">
        <f>IF(ISERROR(VLOOKUP(G39,BHS!AI$13:AR$32,10,FALSE)),"",VLOOKUP(G39,BHS!AI$13:AR$32,10,FALSE))</f>
        <v/>
      </c>
      <c r="N39" s="27" t="str">
        <f t="shared" si="5"/>
        <v/>
      </c>
      <c r="O39" s="27" t="str">
        <f t="shared" si="6"/>
        <v/>
      </c>
      <c r="P39" s="27" t="str">
        <f>IF(N39="","",CHOOSE(VLOOKUP($V39,$A$1:$F$400,6,FALSE),AHS!$M$1,BHS!$M$1,CHS!$M$1,HMJHS!$M$1,KHS!$M$1,Kings!$M$1,MHS!$M$1,SWHS!$M$1,AMHS!$M$1,'S10'!$M$1,'S11'!$M$1,'S12'!$M$1,'S13'!$M$1,'S14'!$M$1,'S15'!$M$1,'S16'!$M$1,'S17'!$M$1,'S18'!$M$1,'S19'!$M$1,'S20'!$M$1))</f>
        <v/>
      </c>
      <c r="Q39" s="27" t="str">
        <f t="shared" si="7"/>
        <v/>
      </c>
      <c r="R39" s="27" t="str">
        <f t="shared" si="8"/>
        <v/>
      </c>
      <c r="S39" s="27" t="str">
        <f t="shared" si="9"/>
        <v/>
      </c>
      <c r="T39" s="27" t="str">
        <f t="shared" si="10"/>
        <v/>
      </c>
      <c r="U39" s="27" t="str">
        <f t="shared" si="11"/>
        <v/>
      </c>
      <c r="V39" s="27">
        <v>37</v>
      </c>
      <c r="W39" s="27" t="str">
        <f t="shared" si="12"/>
        <v/>
      </c>
      <c r="X39" s="27" t="str">
        <f t="shared" si="13"/>
        <v/>
      </c>
      <c r="Y39" s="27" t="str">
        <f>IF(W39="","",CHOOSE(VLOOKUP($V39,$B$1:$F$400,5,FALSE),AHS!$M$1,BHS!$M$1,CHS!$M$1,HMJHS!$M$1,KHS!$M$1,Kings!$M$1,MHS!$M$1,SWHS!$M$1,AMHS!$M$1,'S10'!$M$1,'S11'!$M$1,'S12'!$M$1,'S13'!$M$1,'S14'!$M$1,'S15'!$M$1,'S16'!$M$1,'S17'!$M$1,'S18'!$M$1,'S19'!$M$1,'S20'!$M$1))</f>
        <v/>
      </c>
      <c r="Z39" s="27" t="str">
        <f t="shared" si="14"/>
        <v/>
      </c>
      <c r="AA39" s="27" t="str">
        <f t="shared" si="15"/>
        <v/>
      </c>
      <c r="AB39" s="27" t="str">
        <f t="shared" si="16"/>
        <v/>
      </c>
      <c r="AC39" s="27" t="str">
        <f t="shared" si="17"/>
        <v/>
      </c>
      <c r="AD39" s="27" t="str">
        <f t="shared" si="18"/>
        <v/>
      </c>
    </row>
    <row r="40" spans="1:30" ht="12" customHeight="1" x14ac:dyDescent="0.25">
      <c r="A40" s="29" t="str">
        <f t="shared" ref="A40:B40" si="55">IF(C40="","",COUNTIF(C$1:C39,C40)+C40)</f>
        <v/>
      </c>
      <c r="B40" s="29" t="str">
        <f t="shared" si="55"/>
        <v/>
      </c>
      <c r="C40" s="29" t="str">
        <f t="shared" si="1"/>
        <v/>
      </c>
      <c r="D40" s="29" t="str">
        <f t="shared" si="2"/>
        <v/>
      </c>
      <c r="E40" s="29">
        <f>BHS!$Y$6</f>
        <v>1</v>
      </c>
      <c r="F40" s="29">
        <v>2</v>
      </c>
      <c r="G40" s="29">
        <v>20</v>
      </c>
      <c r="H40" s="29" t="str">
        <f>IF(AND(E40=1,BHS!C$32&lt;&gt;"",BHS!B$32=""),BHS!C$32,"")</f>
        <v/>
      </c>
      <c r="I40" s="29" t="str">
        <f>IF(AND(E40=2,BHS!C$32&lt;&gt;"",BHS!B$32=""),BHS!C$32,"")</f>
        <v/>
      </c>
      <c r="J40" s="29" t="str">
        <f>IF(ISERROR(VLOOKUP(G40,BHS!K$13:AR$32,31,FALSE)),"",VLOOKUP(G40,BHS!K$13:AR$32,31,FALSE))</f>
        <v/>
      </c>
      <c r="K40" s="29" t="str">
        <f>IF(ISERROR(VLOOKUP(G40,BHS!S$13:AR$32,24,FALSE)),"",VLOOKUP(G40,BHS!S$13:AR$32,24,FALSE))</f>
        <v/>
      </c>
      <c r="L40" s="29" t="str">
        <f>IF(ISERROR(VLOOKUP(G40,BHS!AA$13:AR$32,17,FALSE)),"",VLOOKUP(G40,BHS!AA$13:AR$32,17,FALSE))</f>
        <v/>
      </c>
      <c r="M40" s="29" t="str">
        <f>IF(ISERROR(VLOOKUP(G40,BHS!AI$13:AR$32,10,FALSE)),"",VLOOKUP(G40,BHS!AI$13:AR$32,10,FALSE))</f>
        <v/>
      </c>
      <c r="N40" s="27" t="str">
        <f t="shared" si="5"/>
        <v/>
      </c>
      <c r="O40" s="27" t="str">
        <f t="shared" si="6"/>
        <v/>
      </c>
      <c r="P40" s="27" t="str">
        <f>IF(N40="","",CHOOSE(VLOOKUP($V40,$A$1:$F$400,6,FALSE),AHS!$M$1,BHS!$M$1,CHS!$M$1,HMJHS!$M$1,KHS!$M$1,Kings!$M$1,MHS!$M$1,SWHS!$M$1,AMHS!$M$1,'S10'!$M$1,'S11'!$M$1,'S12'!$M$1,'S13'!$M$1,'S14'!$M$1,'S15'!$M$1,'S16'!$M$1,'S17'!$M$1,'S18'!$M$1,'S19'!$M$1,'S20'!$M$1))</f>
        <v/>
      </c>
      <c r="Q40" s="27" t="str">
        <f t="shared" si="7"/>
        <v/>
      </c>
      <c r="R40" s="27" t="str">
        <f t="shared" si="8"/>
        <v/>
      </c>
      <c r="S40" s="27" t="str">
        <f t="shared" si="9"/>
        <v/>
      </c>
      <c r="T40" s="27" t="str">
        <f t="shared" si="10"/>
        <v/>
      </c>
      <c r="U40" s="27" t="str">
        <f t="shared" si="11"/>
        <v/>
      </c>
      <c r="V40" s="27">
        <v>38</v>
      </c>
      <c r="W40" s="27" t="str">
        <f t="shared" si="12"/>
        <v/>
      </c>
      <c r="X40" s="27" t="str">
        <f t="shared" si="13"/>
        <v/>
      </c>
      <c r="Y40" s="27" t="str">
        <f>IF(W40="","",CHOOSE(VLOOKUP($V40,$B$1:$F$400,5,FALSE),AHS!$M$1,BHS!$M$1,CHS!$M$1,HMJHS!$M$1,KHS!$M$1,Kings!$M$1,MHS!$M$1,SWHS!$M$1,AMHS!$M$1,'S10'!$M$1,'S11'!$M$1,'S12'!$M$1,'S13'!$M$1,'S14'!$M$1,'S15'!$M$1,'S16'!$M$1,'S17'!$M$1,'S18'!$M$1,'S19'!$M$1,'S20'!$M$1))</f>
        <v/>
      </c>
      <c r="Z40" s="27" t="str">
        <f t="shared" si="14"/>
        <v/>
      </c>
      <c r="AA40" s="27" t="str">
        <f t="shared" si="15"/>
        <v/>
      </c>
      <c r="AB40" s="27" t="str">
        <f t="shared" si="16"/>
        <v/>
      </c>
      <c r="AC40" s="27" t="str">
        <f t="shared" si="17"/>
        <v/>
      </c>
      <c r="AD40" s="27" t="str">
        <f t="shared" si="18"/>
        <v/>
      </c>
    </row>
    <row r="41" spans="1:30" ht="12" customHeight="1" x14ac:dyDescent="0.25">
      <c r="A41" s="29">
        <f t="shared" ref="A41:B41" si="56">IF(C41="","",COUNTIF(C$1:C40,C41)+C41)</f>
        <v>2</v>
      </c>
      <c r="B41" s="29" t="str">
        <f t="shared" si="56"/>
        <v/>
      </c>
      <c r="C41" s="29">
        <f t="shared" si="1"/>
        <v>2</v>
      </c>
      <c r="D41" s="29" t="str">
        <f t="shared" si="2"/>
        <v/>
      </c>
      <c r="E41" s="29">
        <f>CHS!$Y$6</f>
        <v>1</v>
      </c>
      <c r="F41" s="29">
        <v>3</v>
      </c>
      <c r="G41" s="29">
        <v>1</v>
      </c>
      <c r="H41" s="29">
        <f>IF(AND(E41=1,CHS!C$13&lt;&gt;"",CHS!B$13=""),CHS!C$13,"")</f>
        <v>21</v>
      </c>
      <c r="I41" s="29" t="str">
        <f>IF(AND(E41=2,CHS!C$13&lt;&gt;"",CHS!B$13=""),CHS!C$13,"")</f>
        <v/>
      </c>
      <c r="J41" s="29" t="str">
        <f>IF(ISERROR(VLOOKUP(G41,CHS!K$13:AR$32,31,FALSE)),"",VLOOKUP(G41,CHS!K$13:AR$32,31,FALSE))</f>
        <v>xDylan Soh</v>
      </c>
      <c r="K41" s="29" t="str">
        <f>IF(ISERROR(VLOOKUP(G41,CHS!S$13:AR$32,24,FALSE)),"",VLOOKUP(G41,CHS!S$13:AR$32,24,FALSE))</f>
        <v>Colton VanderVeen</v>
      </c>
      <c r="L41" s="29" t="str">
        <f>IF(ISERROR(VLOOKUP(G41,CHS!AA$13:AR$32,17,FALSE)),"",VLOOKUP(G41,CHS!AA$13:AR$32,17,FALSE))</f>
        <v>Vincent Ngyen</v>
      </c>
      <c r="M41" s="29" t="str">
        <f>IF(ISERROR(VLOOKUP(G41,CHS!AI$13:AR$32,10,FALSE)),"",VLOOKUP(G41,CHS!AI$13:AR$32,10,FALSE))</f>
        <v/>
      </c>
      <c r="N41" s="27" t="str">
        <f t="shared" si="5"/>
        <v/>
      </c>
      <c r="O41" s="27" t="str">
        <f t="shared" si="6"/>
        <v/>
      </c>
      <c r="P41" s="27" t="str">
        <f>IF(N41="","",CHOOSE(VLOOKUP($V41,$A$1:$F$400,6,FALSE),AHS!$M$1,BHS!$M$1,CHS!$M$1,HMJHS!$M$1,KHS!$M$1,Kings!$M$1,MHS!$M$1,SWHS!$M$1,AMHS!$M$1,'S10'!$M$1,'S11'!$M$1,'S12'!$M$1,'S13'!$M$1,'S14'!$M$1,'S15'!$M$1,'S16'!$M$1,'S17'!$M$1,'S18'!$M$1,'S19'!$M$1,'S20'!$M$1))</f>
        <v/>
      </c>
      <c r="Q41" s="27" t="str">
        <f t="shared" si="7"/>
        <v/>
      </c>
      <c r="R41" s="27" t="str">
        <f t="shared" si="8"/>
        <v/>
      </c>
      <c r="S41" s="27" t="str">
        <f t="shared" si="9"/>
        <v/>
      </c>
      <c r="T41" s="27" t="str">
        <f t="shared" si="10"/>
        <v/>
      </c>
      <c r="U41" s="27" t="str">
        <f t="shared" si="11"/>
        <v/>
      </c>
      <c r="V41" s="27">
        <v>39</v>
      </c>
      <c r="W41" s="27" t="str">
        <f t="shared" si="12"/>
        <v/>
      </c>
      <c r="X41" s="27" t="str">
        <f t="shared" si="13"/>
        <v/>
      </c>
      <c r="Y41" s="27" t="str">
        <f>IF(W41="","",CHOOSE(VLOOKUP($V41,$B$1:$F$400,5,FALSE),AHS!$M$1,BHS!$M$1,CHS!$M$1,HMJHS!$M$1,KHS!$M$1,Kings!$M$1,MHS!$M$1,SWHS!$M$1,AMHS!$M$1,'S10'!$M$1,'S11'!$M$1,'S12'!$M$1,'S13'!$M$1,'S14'!$M$1,'S15'!$M$1,'S16'!$M$1,'S17'!$M$1,'S18'!$M$1,'S19'!$M$1,'S20'!$M$1))</f>
        <v/>
      </c>
      <c r="Z41" s="27" t="str">
        <f t="shared" si="14"/>
        <v/>
      </c>
      <c r="AA41" s="27" t="str">
        <f t="shared" si="15"/>
        <v/>
      </c>
      <c r="AB41" s="27" t="str">
        <f t="shared" si="16"/>
        <v/>
      </c>
      <c r="AC41" s="27" t="str">
        <f t="shared" si="17"/>
        <v/>
      </c>
      <c r="AD41" s="27" t="str">
        <f t="shared" si="18"/>
        <v/>
      </c>
    </row>
    <row r="42" spans="1:30" ht="12" customHeight="1" x14ac:dyDescent="0.25">
      <c r="A42" s="29">
        <f t="shared" ref="A42:B42" si="57">IF(C42="","",COUNTIF(C$1:C41,C42)+C42)</f>
        <v>9</v>
      </c>
      <c r="B42" s="29" t="str">
        <f t="shared" si="57"/>
        <v/>
      </c>
      <c r="C42" s="29">
        <f t="shared" si="1"/>
        <v>9</v>
      </c>
      <c r="D42" s="29" t="str">
        <f t="shared" si="2"/>
        <v/>
      </c>
      <c r="E42" s="29">
        <f>CHS!$Y$6</f>
        <v>1</v>
      </c>
      <c r="F42" s="29">
        <v>3</v>
      </c>
      <c r="G42" s="29">
        <v>2</v>
      </c>
      <c r="H42" s="29">
        <f>IF(AND(E42=1,CHS!C$14&lt;&gt;"",CHS!B$14=""),CHS!C$14,"")</f>
        <v>14</v>
      </c>
      <c r="I42" s="29" t="str">
        <f>IF(AND(E42=2,CHS!C$14&lt;&gt;"",CHS!B$14=""),CHS!C$14,"")</f>
        <v/>
      </c>
      <c r="J42" s="29" t="str">
        <f>IF(ISERROR(VLOOKUP(G42,CHS!K$13:AR$32,31,FALSE)),"",VLOOKUP(G42,CHS!K$13:AR$32,31,FALSE))</f>
        <v/>
      </c>
      <c r="K42" s="29" t="str">
        <f>IF(ISERROR(VLOOKUP(G42,CHS!S$13:AR$32,24,FALSE)),"",VLOOKUP(G42,CHS!S$13:AR$32,24,FALSE))</f>
        <v>Ammar Abbas</v>
      </c>
      <c r="L42" s="29" t="str">
        <f>IF(ISERROR(VLOOKUP(G42,CHS!AA$13:AR$32,17,FALSE)),"",VLOOKUP(G42,CHS!AA$13:AR$32,17,FALSE))</f>
        <v>Larry Barsukova</v>
      </c>
      <c r="M42" s="29" t="str">
        <f>IF(ISERROR(VLOOKUP(G42,CHS!AI$13:AR$32,10,FALSE)),"",VLOOKUP(G42,CHS!AI$13:AR$32,10,FALSE))</f>
        <v>Adrian Kaptselau</v>
      </c>
      <c r="N42" s="27" t="str">
        <f t="shared" si="5"/>
        <v/>
      </c>
      <c r="O42" s="27" t="str">
        <f t="shared" si="6"/>
        <v/>
      </c>
      <c r="P42" s="27" t="str">
        <f>IF(N42="","",CHOOSE(VLOOKUP($V42,$A$1:$F$400,6,FALSE),AHS!$M$1,BHS!$M$1,CHS!$M$1,HMJHS!$M$1,KHS!$M$1,Kings!$M$1,MHS!$M$1,SWHS!$M$1,AMHS!$M$1,'S10'!$M$1,'S11'!$M$1,'S12'!$M$1,'S13'!$M$1,'S14'!$M$1,'S15'!$M$1,'S16'!$M$1,'S17'!$M$1,'S18'!$M$1,'S19'!$M$1,'S20'!$M$1))</f>
        <v/>
      </c>
      <c r="Q42" s="27" t="str">
        <f t="shared" si="7"/>
        <v/>
      </c>
      <c r="R42" s="27" t="str">
        <f t="shared" si="8"/>
        <v/>
      </c>
      <c r="S42" s="27" t="str">
        <f t="shared" si="9"/>
        <v/>
      </c>
      <c r="T42" s="27" t="str">
        <f t="shared" si="10"/>
        <v/>
      </c>
      <c r="U42" s="27" t="str">
        <f t="shared" si="11"/>
        <v/>
      </c>
      <c r="V42" s="27">
        <v>40</v>
      </c>
      <c r="W42" s="27" t="str">
        <f t="shared" si="12"/>
        <v/>
      </c>
      <c r="X42" s="27" t="str">
        <f t="shared" si="13"/>
        <v/>
      </c>
      <c r="Y42" s="27" t="str">
        <f>IF(W42="","",CHOOSE(VLOOKUP($V42,$B$1:$F$400,5,FALSE),AHS!$M$1,BHS!$M$1,CHS!$M$1,HMJHS!$M$1,KHS!$M$1,Kings!$M$1,MHS!$M$1,SWHS!$M$1,AMHS!$M$1,'S10'!$M$1,'S11'!$M$1,'S12'!$M$1,'S13'!$M$1,'S14'!$M$1,'S15'!$M$1,'S16'!$M$1,'S17'!$M$1,'S18'!$M$1,'S19'!$M$1,'S20'!$M$1))</f>
        <v/>
      </c>
      <c r="Z42" s="27" t="str">
        <f t="shared" si="14"/>
        <v/>
      </c>
      <c r="AA42" s="27" t="str">
        <f t="shared" si="15"/>
        <v/>
      </c>
      <c r="AB42" s="27" t="str">
        <f t="shared" si="16"/>
        <v/>
      </c>
      <c r="AC42" s="27" t="str">
        <f t="shared" si="17"/>
        <v/>
      </c>
      <c r="AD42" s="27" t="str">
        <f t="shared" si="18"/>
        <v/>
      </c>
    </row>
    <row r="43" spans="1:30" ht="12" customHeight="1" x14ac:dyDescent="0.25">
      <c r="A43" s="29" t="str">
        <f t="shared" ref="A43:B43" si="58">IF(C43="","",COUNTIF(C$1:C42,C43)+C43)</f>
        <v/>
      </c>
      <c r="B43" s="29" t="str">
        <f t="shared" si="58"/>
        <v/>
      </c>
      <c r="C43" s="29" t="str">
        <f t="shared" si="1"/>
        <v/>
      </c>
      <c r="D43" s="29" t="str">
        <f t="shared" si="2"/>
        <v/>
      </c>
      <c r="E43" s="29">
        <f>CHS!$Y$6</f>
        <v>1</v>
      </c>
      <c r="F43" s="29">
        <v>3</v>
      </c>
      <c r="G43" s="29">
        <v>3</v>
      </c>
      <c r="H43" s="29" t="str">
        <f>IF(AND(E43=1,CHS!C$15&lt;&gt;"",CHS!B$15=""),CHS!C$15,"")</f>
        <v/>
      </c>
      <c r="I43" s="29" t="str">
        <f>IF(AND(E43=2,CHS!C$15&lt;&gt;"",CHS!B$15=""),CHS!C$15,"")</f>
        <v/>
      </c>
      <c r="J43" s="29" t="str">
        <f>IF(ISERROR(VLOOKUP(G43,CHS!K$13:AR$32,31,FALSE)),"",VLOOKUP(G43,CHS!K$13:AR$32,31,FALSE))</f>
        <v/>
      </c>
      <c r="K43" s="29" t="str">
        <f>IF(ISERROR(VLOOKUP(G43,CHS!S$13:AR$32,24,FALSE)),"",VLOOKUP(G43,CHS!S$13:AR$32,24,FALSE))</f>
        <v/>
      </c>
      <c r="L43" s="29" t="str">
        <f>IF(ISERROR(VLOOKUP(G43,CHS!AA$13:AR$32,17,FALSE)),"",VLOOKUP(G43,CHS!AA$13:AR$32,17,FALSE))</f>
        <v/>
      </c>
      <c r="M43" s="29" t="str">
        <f>IF(ISERROR(VLOOKUP(G43,CHS!AI$13:AR$32,10,FALSE)),"",VLOOKUP(G43,CHS!AI$13:AR$32,10,FALSE))</f>
        <v/>
      </c>
      <c r="N43" s="27" t="str">
        <f t="shared" si="5"/>
        <v/>
      </c>
      <c r="O43" s="27" t="str">
        <f t="shared" si="6"/>
        <v/>
      </c>
      <c r="P43" s="27" t="str">
        <f>IF(N43="","",CHOOSE(VLOOKUP($V43,$A$1:$F$400,6,FALSE),AHS!$M$1,BHS!$M$1,CHS!$M$1,HMJHS!$M$1,KHS!$M$1,Kings!$M$1,MHS!$M$1,SWHS!$M$1,AMHS!$M$1,'S10'!$M$1,'S11'!$M$1,'S12'!$M$1,'S13'!$M$1,'S14'!$M$1,'S15'!$M$1,'S16'!$M$1,'S17'!$M$1,'S18'!$M$1,'S19'!$M$1,'S20'!$M$1))</f>
        <v/>
      </c>
      <c r="Q43" s="27" t="str">
        <f t="shared" si="7"/>
        <v/>
      </c>
      <c r="R43" s="27" t="str">
        <f t="shared" si="8"/>
        <v/>
      </c>
      <c r="S43" s="27" t="str">
        <f t="shared" si="9"/>
        <v/>
      </c>
      <c r="T43" s="27" t="str">
        <f t="shared" si="10"/>
        <v/>
      </c>
      <c r="U43" s="27" t="str">
        <f t="shared" si="11"/>
        <v/>
      </c>
      <c r="V43" s="27">
        <v>41</v>
      </c>
      <c r="W43" s="27" t="str">
        <f t="shared" si="12"/>
        <v/>
      </c>
      <c r="X43" s="27" t="str">
        <f t="shared" si="13"/>
        <v/>
      </c>
      <c r="Y43" s="27" t="str">
        <f>IF(W43="","",CHOOSE(VLOOKUP($V43,$B$1:$F$400,5,FALSE),AHS!$M$1,BHS!$M$1,CHS!$M$1,HMJHS!$M$1,KHS!$M$1,Kings!$M$1,MHS!$M$1,SWHS!$M$1,AMHS!$M$1,'S10'!$M$1,'S11'!$M$1,'S12'!$M$1,'S13'!$M$1,'S14'!$M$1,'S15'!$M$1,'S16'!$M$1,'S17'!$M$1,'S18'!$M$1,'S19'!$M$1,'S20'!$M$1))</f>
        <v/>
      </c>
      <c r="Z43" s="27" t="str">
        <f t="shared" si="14"/>
        <v/>
      </c>
      <c r="AA43" s="27" t="str">
        <f t="shared" si="15"/>
        <v/>
      </c>
      <c r="AB43" s="27" t="str">
        <f t="shared" si="16"/>
        <v/>
      </c>
      <c r="AC43" s="27" t="str">
        <f t="shared" si="17"/>
        <v/>
      </c>
      <c r="AD43" s="27" t="str">
        <f t="shared" si="18"/>
        <v/>
      </c>
    </row>
    <row r="44" spans="1:30" ht="12" customHeight="1" x14ac:dyDescent="0.25">
      <c r="A44" s="29" t="str">
        <f t="shared" ref="A44:B44" si="59">IF(C44="","",COUNTIF(C$1:C43,C44)+C44)</f>
        <v/>
      </c>
      <c r="B44" s="29" t="str">
        <f t="shared" si="59"/>
        <v/>
      </c>
      <c r="C44" s="29" t="str">
        <f t="shared" si="1"/>
        <v/>
      </c>
      <c r="D44" s="29" t="str">
        <f t="shared" si="2"/>
        <v/>
      </c>
      <c r="E44" s="29">
        <f>CHS!$Y$6</f>
        <v>1</v>
      </c>
      <c r="F44" s="29">
        <v>3</v>
      </c>
      <c r="G44" s="29">
        <v>4</v>
      </c>
      <c r="H44" s="29" t="str">
        <f>IF(AND(E44=1,CHS!C$16&lt;&gt;"",CHS!B$16=""),CHS!C$16,"")</f>
        <v/>
      </c>
      <c r="I44" s="29" t="str">
        <f>IF(AND(E44=2,CHS!C$16&lt;&gt;"",CHS!B$16=""),CHS!C$16,"")</f>
        <v/>
      </c>
      <c r="J44" s="29" t="str">
        <f>IF(ISERROR(VLOOKUP(G44,CHS!K$13:AR$32,31,FALSE)),"",VLOOKUP(G44,CHS!K$13:AR$32,31,FALSE))</f>
        <v/>
      </c>
      <c r="K44" s="29" t="str">
        <f>IF(ISERROR(VLOOKUP(G44,CHS!S$13:AR$32,24,FALSE)),"",VLOOKUP(G44,CHS!S$13:AR$32,24,FALSE))</f>
        <v/>
      </c>
      <c r="L44" s="29" t="str">
        <f>IF(ISERROR(VLOOKUP(G44,CHS!AA$13:AR$32,17,FALSE)),"",VLOOKUP(G44,CHS!AA$13:AR$32,17,FALSE))</f>
        <v/>
      </c>
      <c r="M44" s="29" t="str">
        <f>IF(ISERROR(VLOOKUP(G44,CHS!AI$13:AR$32,10,FALSE)),"",VLOOKUP(G44,CHS!AI$13:AR$32,10,FALSE))</f>
        <v/>
      </c>
      <c r="N44" s="27" t="str">
        <f t="shared" si="5"/>
        <v/>
      </c>
      <c r="O44" s="27" t="str">
        <f t="shared" si="6"/>
        <v/>
      </c>
      <c r="P44" s="27" t="str">
        <f>IF(N44="","",CHOOSE(VLOOKUP($V44,$A$1:$F$400,6,FALSE),AHS!$M$1,BHS!$M$1,CHS!$M$1,HMJHS!$M$1,KHS!$M$1,Kings!$M$1,MHS!$M$1,SWHS!$M$1,AMHS!$M$1,'S10'!$M$1,'S11'!$M$1,'S12'!$M$1,'S13'!$M$1,'S14'!$M$1,'S15'!$M$1,'S16'!$M$1,'S17'!$M$1,'S18'!$M$1,'S19'!$M$1,'S20'!$M$1))</f>
        <v/>
      </c>
      <c r="Q44" s="27" t="str">
        <f t="shared" si="7"/>
        <v/>
      </c>
      <c r="R44" s="27" t="str">
        <f t="shared" si="8"/>
        <v/>
      </c>
      <c r="S44" s="27" t="str">
        <f t="shared" si="9"/>
        <v/>
      </c>
      <c r="T44" s="27" t="str">
        <f t="shared" si="10"/>
        <v/>
      </c>
      <c r="U44" s="27" t="str">
        <f t="shared" si="11"/>
        <v/>
      </c>
      <c r="V44" s="27">
        <v>42</v>
      </c>
      <c r="W44" s="27" t="str">
        <f t="shared" si="12"/>
        <v/>
      </c>
      <c r="X44" s="27" t="str">
        <f t="shared" si="13"/>
        <v/>
      </c>
      <c r="Y44" s="27" t="str">
        <f>IF(W44="","",CHOOSE(VLOOKUP($V44,$B$1:$F$400,5,FALSE),AHS!$M$1,BHS!$M$1,CHS!$M$1,HMJHS!$M$1,KHS!$M$1,Kings!$M$1,MHS!$M$1,SWHS!$M$1,AMHS!$M$1,'S10'!$M$1,'S11'!$M$1,'S12'!$M$1,'S13'!$M$1,'S14'!$M$1,'S15'!$M$1,'S16'!$M$1,'S17'!$M$1,'S18'!$M$1,'S19'!$M$1,'S20'!$M$1))</f>
        <v/>
      </c>
      <c r="Z44" s="27" t="str">
        <f t="shared" si="14"/>
        <v/>
      </c>
      <c r="AA44" s="27" t="str">
        <f t="shared" si="15"/>
        <v/>
      </c>
      <c r="AB44" s="27" t="str">
        <f t="shared" si="16"/>
        <v/>
      </c>
      <c r="AC44" s="27" t="str">
        <f t="shared" si="17"/>
        <v/>
      </c>
      <c r="AD44" s="27" t="str">
        <f t="shared" si="18"/>
        <v/>
      </c>
    </row>
    <row r="45" spans="1:30" ht="12" customHeight="1" x14ac:dyDescent="0.25">
      <c r="A45" s="29" t="str">
        <f t="shared" ref="A45:B45" si="60">IF(C45="","",COUNTIF(C$1:C44,C45)+C45)</f>
        <v/>
      </c>
      <c r="B45" s="29" t="str">
        <f t="shared" si="60"/>
        <v/>
      </c>
      <c r="C45" s="29" t="str">
        <f t="shared" si="1"/>
        <v/>
      </c>
      <c r="D45" s="29" t="str">
        <f t="shared" si="2"/>
        <v/>
      </c>
      <c r="E45" s="29">
        <f>CHS!$Y$6</f>
        <v>1</v>
      </c>
      <c r="F45" s="29">
        <v>3</v>
      </c>
      <c r="G45" s="29">
        <v>5</v>
      </c>
      <c r="H45" s="29" t="str">
        <f>IF(AND(E45=1,CHS!C$17&lt;&gt;"",CHS!B$17=""),CHS!C$17,"")</f>
        <v/>
      </c>
      <c r="I45" s="29" t="str">
        <f>IF(AND(E45=2,CHS!C$17&lt;&gt;"",CHS!B$17=""),CHS!C$17,"")</f>
        <v/>
      </c>
      <c r="J45" s="29" t="str">
        <f>IF(ISERROR(VLOOKUP(G45,CHS!K$13:AR$32,31,FALSE)),"",VLOOKUP(G45,CHS!K$13:AR$32,31,FALSE))</f>
        <v/>
      </c>
      <c r="K45" s="29" t="str">
        <f>IF(ISERROR(VLOOKUP(G45,CHS!S$13:AR$32,24,FALSE)),"",VLOOKUP(G45,CHS!S$13:AR$32,24,FALSE))</f>
        <v/>
      </c>
      <c r="L45" s="29" t="str">
        <f>IF(ISERROR(VLOOKUP(G45,CHS!AA$13:AR$32,17,FALSE)),"",VLOOKUP(G45,CHS!AA$13:AR$32,17,FALSE))</f>
        <v/>
      </c>
      <c r="M45" s="29" t="str">
        <f>IF(ISERROR(VLOOKUP(G45,CHS!AI$13:AR$32,10,FALSE)),"",VLOOKUP(G45,CHS!AI$13:AR$32,10,FALSE))</f>
        <v/>
      </c>
      <c r="N45" s="27" t="str">
        <f t="shared" si="5"/>
        <v/>
      </c>
      <c r="O45" s="27" t="str">
        <f t="shared" si="6"/>
        <v/>
      </c>
      <c r="P45" s="27" t="str">
        <f>IF(N45="","",CHOOSE(VLOOKUP($V45,$A$1:$F$400,6,FALSE),AHS!$M$1,BHS!$M$1,CHS!$M$1,HMJHS!$M$1,KHS!$M$1,Kings!$M$1,MHS!$M$1,SWHS!$M$1,AMHS!$M$1,'S10'!$M$1,'S11'!$M$1,'S12'!$M$1,'S13'!$M$1,'S14'!$M$1,'S15'!$M$1,'S16'!$M$1,'S17'!$M$1,'S18'!$M$1,'S19'!$M$1,'S20'!$M$1))</f>
        <v/>
      </c>
      <c r="Q45" s="27" t="str">
        <f t="shared" si="7"/>
        <v/>
      </c>
      <c r="R45" s="27" t="str">
        <f t="shared" si="8"/>
        <v/>
      </c>
      <c r="S45" s="27" t="str">
        <f t="shared" si="9"/>
        <v/>
      </c>
      <c r="T45" s="27" t="str">
        <f t="shared" si="10"/>
        <v/>
      </c>
      <c r="U45" s="27" t="str">
        <f t="shared" si="11"/>
        <v/>
      </c>
      <c r="V45" s="27">
        <v>43</v>
      </c>
      <c r="W45" s="27" t="str">
        <f t="shared" si="12"/>
        <v/>
      </c>
      <c r="X45" s="27" t="str">
        <f t="shared" si="13"/>
        <v/>
      </c>
      <c r="Y45" s="27" t="str">
        <f>IF(W45="","",CHOOSE(VLOOKUP($V45,$B$1:$F$400,5,FALSE),AHS!$M$1,BHS!$M$1,CHS!$M$1,HMJHS!$M$1,KHS!$M$1,Kings!$M$1,MHS!$M$1,SWHS!$M$1,AMHS!$M$1,'S10'!$M$1,'S11'!$M$1,'S12'!$M$1,'S13'!$M$1,'S14'!$M$1,'S15'!$M$1,'S16'!$M$1,'S17'!$M$1,'S18'!$M$1,'S19'!$M$1,'S20'!$M$1))</f>
        <v/>
      </c>
      <c r="Z45" s="27" t="str">
        <f t="shared" si="14"/>
        <v/>
      </c>
      <c r="AA45" s="27" t="str">
        <f t="shared" si="15"/>
        <v/>
      </c>
      <c r="AB45" s="27" t="str">
        <f t="shared" si="16"/>
        <v/>
      </c>
      <c r="AC45" s="27" t="str">
        <f t="shared" si="17"/>
        <v/>
      </c>
      <c r="AD45" s="27" t="str">
        <f t="shared" si="18"/>
        <v/>
      </c>
    </row>
    <row r="46" spans="1:30" ht="12" customHeight="1" x14ac:dyDescent="0.25">
      <c r="A46" s="29" t="str">
        <f t="shared" ref="A46:B46" si="61">IF(C46="","",COUNTIF(C$1:C45,C46)+C46)</f>
        <v/>
      </c>
      <c r="B46" s="29" t="str">
        <f t="shared" si="61"/>
        <v/>
      </c>
      <c r="C46" s="29" t="str">
        <f t="shared" si="1"/>
        <v/>
      </c>
      <c r="D46" s="29" t="str">
        <f t="shared" si="2"/>
        <v/>
      </c>
      <c r="E46" s="29">
        <f>CHS!$Y$6</f>
        <v>1</v>
      </c>
      <c r="F46" s="29">
        <v>3</v>
      </c>
      <c r="G46" s="29">
        <v>6</v>
      </c>
      <c r="H46" s="29" t="str">
        <f>IF(AND(E46=1,CHS!C$18&lt;&gt;"",CHS!B$18=""),CHS!C$18,"")</f>
        <v/>
      </c>
      <c r="I46" s="29" t="str">
        <f>IF(AND(E46=2,CHS!C$18&lt;&gt;"",CHS!B$18=""),CHS!C$18,"")</f>
        <v/>
      </c>
      <c r="J46" s="29" t="str">
        <f>IF(ISERROR(VLOOKUP(G46,CHS!K$13:AR$32,31,FALSE)),"",VLOOKUP(G46,CHS!K$13:AR$32,31,FALSE))</f>
        <v/>
      </c>
      <c r="K46" s="29" t="str">
        <f>IF(ISERROR(VLOOKUP(G46,CHS!S$13:AR$32,24,FALSE)),"",VLOOKUP(G46,CHS!S$13:AR$32,24,FALSE))</f>
        <v/>
      </c>
      <c r="L46" s="29" t="str">
        <f>IF(ISERROR(VLOOKUP(G46,CHS!AA$13:AR$32,17,FALSE)),"",VLOOKUP(G46,CHS!AA$13:AR$32,17,FALSE))</f>
        <v/>
      </c>
      <c r="M46" s="29" t="str">
        <f>IF(ISERROR(VLOOKUP(G46,CHS!AI$13:AR$32,10,FALSE)),"",VLOOKUP(G46,CHS!AI$13:AR$32,10,FALSE))</f>
        <v/>
      </c>
      <c r="N46" s="27" t="str">
        <f t="shared" si="5"/>
        <v/>
      </c>
      <c r="O46" s="27" t="str">
        <f t="shared" si="6"/>
        <v/>
      </c>
      <c r="P46" s="27" t="str">
        <f>IF(N46="","",CHOOSE(VLOOKUP($V46,$A$1:$F$400,6,FALSE),AHS!$M$1,BHS!$M$1,CHS!$M$1,HMJHS!$M$1,KHS!$M$1,Kings!$M$1,MHS!$M$1,SWHS!$M$1,AMHS!$M$1,'S10'!$M$1,'S11'!$M$1,'S12'!$M$1,'S13'!$M$1,'S14'!$M$1,'S15'!$M$1,'S16'!$M$1,'S17'!$M$1,'S18'!$M$1,'S19'!$M$1,'S20'!$M$1))</f>
        <v/>
      </c>
      <c r="Q46" s="27" t="str">
        <f t="shared" si="7"/>
        <v/>
      </c>
      <c r="R46" s="27" t="str">
        <f t="shared" si="8"/>
        <v/>
      </c>
      <c r="S46" s="27" t="str">
        <f t="shared" si="9"/>
        <v/>
      </c>
      <c r="T46" s="27" t="str">
        <f t="shared" si="10"/>
        <v/>
      </c>
      <c r="U46" s="27" t="str">
        <f t="shared" si="11"/>
        <v/>
      </c>
      <c r="V46" s="27">
        <v>44</v>
      </c>
      <c r="W46" s="27" t="str">
        <f t="shared" si="12"/>
        <v/>
      </c>
      <c r="X46" s="27" t="str">
        <f t="shared" si="13"/>
        <v/>
      </c>
      <c r="Y46" s="27" t="str">
        <f>IF(W46="","",CHOOSE(VLOOKUP($V46,$B$1:$F$400,5,FALSE),AHS!$M$1,BHS!$M$1,CHS!$M$1,HMJHS!$M$1,KHS!$M$1,Kings!$M$1,MHS!$M$1,SWHS!$M$1,AMHS!$M$1,'S10'!$M$1,'S11'!$M$1,'S12'!$M$1,'S13'!$M$1,'S14'!$M$1,'S15'!$M$1,'S16'!$M$1,'S17'!$M$1,'S18'!$M$1,'S19'!$M$1,'S20'!$M$1))</f>
        <v/>
      </c>
      <c r="Z46" s="27" t="str">
        <f t="shared" si="14"/>
        <v/>
      </c>
      <c r="AA46" s="27" t="str">
        <f t="shared" si="15"/>
        <v/>
      </c>
      <c r="AB46" s="27" t="str">
        <f t="shared" si="16"/>
        <v/>
      </c>
      <c r="AC46" s="27" t="str">
        <f t="shared" si="17"/>
        <v/>
      </c>
      <c r="AD46" s="27" t="str">
        <f t="shared" si="18"/>
        <v/>
      </c>
    </row>
    <row r="47" spans="1:30" ht="12" customHeight="1" x14ac:dyDescent="0.25">
      <c r="A47" s="29" t="str">
        <f t="shared" ref="A47:B47" si="62">IF(C47="","",COUNTIF(C$1:C46,C47)+C47)</f>
        <v/>
      </c>
      <c r="B47" s="29" t="str">
        <f t="shared" si="62"/>
        <v/>
      </c>
      <c r="C47" s="29" t="str">
        <f t="shared" si="1"/>
        <v/>
      </c>
      <c r="D47" s="29" t="str">
        <f t="shared" si="2"/>
        <v/>
      </c>
      <c r="E47" s="29">
        <f>CHS!$Y$6</f>
        <v>1</v>
      </c>
      <c r="F47" s="29">
        <v>3</v>
      </c>
      <c r="G47" s="29">
        <v>7</v>
      </c>
      <c r="H47" s="29" t="str">
        <f>IF(AND(E47=1,CHS!C$19&lt;&gt;"",CHS!B$19=""),CHS!C$19,"")</f>
        <v/>
      </c>
      <c r="I47" s="29" t="str">
        <f>IF(AND(E47=2,CHS!C$19&lt;&gt;"",CHS!B$19=""),CHS!C$19,"")</f>
        <v/>
      </c>
      <c r="J47" s="29" t="str">
        <f>IF(ISERROR(VLOOKUP(G47,CHS!K$13:AR$32,31,FALSE)),"",VLOOKUP(G47,CHS!K$13:AR$32,31,FALSE))</f>
        <v/>
      </c>
      <c r="K47" s="29" t="str">
        <f>IF(ISERROR(VLOOKUP(G47,CHS!S$13:AR$32,24,FALSE)),"",VLOOKUP(G47,CHS!S$13:AR$32,24,FALSE))</f>
        <v/>
      </c>
      <c r="L47" s="29" t="str">
        <f>IF(ISERROR(VLOOKUP(G47,CHS!AA$13:AR$32,17,FALSE)),"",VLOOKUP(G47,CHS!AA$13:AR$32,17,FALSE))</f>
        <v/>
      </c>
      <c r="M47" s="29" t="str">
        <f>IF(ISERROR(VLOOKUP(G47,CHS!AI$13:AR$32,10,FALSE)),"",VLOOKUP(G47,CHS!AI$13:AR$32,10,FALSE))</f>
        <v/>
      </c>
      <c r="N47" s="27" t="str">
        <f t="shared" si="5"/>
        <v/>
      </c>
      <c r="O47" s="27" t="str">
        <f t="shared" si="6"/>
        <v/>
      </c>
      <c r="P47" s="27" t="str">
        <f>IF(N47="","",CHOOSE(VLOOKUP($V47,$A$1:$F$400,6,FALSE),AHS!$M$1,BHS!$M$1,CHS!$M$1,HMJHS!$M$1,KHS!$M$1,Kings!$M$1,MHS!$M$1,SWHS!$M$1,AMHS!$M$1,'S10'!$M$1,'S11'!$M$1,'S12'!$M$1,'S13'!$M$1,'S14'!$M$1,'S15'!$M$1,'S16'!$M$1,'S17'!$M$1,'S18'!$M$1,'S19'!$M$1,'S20'!$M$1))</f>
        <v/>
      </c>
      <c r="Q47" s="27" t="str">
        <f t="shared" si="7"/>
        <v/>
      </c>
      <c r="R47" s="27" t="str">
        <f t="shared" si="8"/>
        <v/>
      </c>
      <c r="S47" s="27" t="str">
        <f t="shared" si="9"/>
        <v/>
      </c>
      <c r="T47" s="27" t="str">
        <f t="shared" si="10"/>
        <v/>
      </c>
      <c r="U47" s="27" t="str">
        <f t="shared" si="11"/>
        <v/>
      </c>
      <c r="V47" s="27">
        <v>45</v>
      </c>
      <c r="W47" s="27" t="str">
        <f t="shared" si="12"/>
        <v/>
      </c>
      <c r="X47" s="27" t="str">
        <f t="shared" si="13"/>
        <v/>
      </c>
      <c r="Y47" s="27" t="str">
        <f>IF(W47="","",CHOOSE(VLOOKUP($V47,$B$1:$F$400,5,FALSE),AHS!$M$1,BHS!$M$1,CHS!$M$1,HMJHS!$M$1,KHS!$M$1,Kings!$M$1,MHS!$M$1,SWHS!$M$1,AMHS!$M$1,'S10'!$M$1,'S11'!$M$1,'S12'!$M$1,'S13'!$M$1,'S14'!$M$1,'S15'!$M$1,'S16'!$M$1,'S17'!$M$1,'S18'!$M$1,'S19'!$M$1,'S20'!$M$1))</f>
        <v/>
      </c>
      <c r="Z47" s="27" t="str">
        <f t="shared" si="14"/>
        <v/>
      </c>
      <c r="AA47" s="27" t="str">
        <f t="shared" si="15"/>
        <v/>
      </c>
      <c r="AB47" s="27" t="str">
        <f t="shared" si="16"/>
        <v/>
      </c>
      <c r="AC47" s="27" t="str">
        <f t="shared" si="17"/>
        <v/>
      </c>
      <c r="AD47" s="27" t="str">
        <f t="shared" si="18"/>
        <v/>
      </c>
    </row>
    <row r="48" spans="1:30" ht="12" customHeight="1" x14ac:dyDescent="0.25">
      <c r="A48" s="29" t="str">
        <f t="shared" ref="A48:B48" si="63">IF(C48="","",COUNTIF(C$1:C47,C48)+C48)</f>
        <v/>
      </c>
      <c r="B48" s="29" t="str">
        <f t="shared" si="63"/>
        <v/>
      </c>
      <c r="C48" s="29" t="str">
        <f t="shared" si="1"/>
        <v/>
      </c>
      <c r="D48" s="29" t="str">
        <f t="shared" si="2"/>
        <v/>
      </c>
      <c r="E48" s="29">
        <f>CHS!$Y$6</f>
        <v>1</v>
      </c>
      <c r="F48" s="29">
        <v>3</v>
      </c>
      <c r="G48" s="29">
        <v>8</v>
      </c>
      <c r="H48" s="29" t="str">
        <f>IF(AND(E48=1,CHS!C$20&lt;&gt;"",CHS!B$20=""),CHS!C$20,"")</f>
        <v/>
      </c>
      <c r="I48" s="29" t="str">
        <f>IF(AND(E48=2,CHS!C$20&lt;&gt;"",CHS!B$20=""),CHS!C$20,"")</f>
        <v/>
      </c>
      <c r="J48" s="29" t="str">
        <f>IF(ISERROR(VLOOKUP(G48,CHS!K$13:AR$32,31,FALSE)),"",VLOOKUP(G48,CHS!K$13:AR$32,31,FALSE))</f>
        <v/>
      </c>
      <c r="K48" s="29" t="str">
        <f>IF(ISERROR(VLOOKUP(G48,CHS!S$13:AR$32,24,FALSE)),"",VLOOKUP(G48,CHS!S$13:AR$32,24,FALSE))</f>
        <v/>
      </c>
      <c r="L48" s="29" t="str">
        <f>IF(ISERROR(VLOOKUP(G48,CHS!AA$13:AR$32,17,FALSE)),"",VLOOKUP(G48,CHS!AA$13:AR$32,17,FALSE))</f>
        <v/>
      </c>
      <c r="M48" s="29" t="str">
        <f>IF(ISERROR(VLOOKUP(G48,CHS!AI$13:AR$32,10,FALSE)),"",VLOOKUP(G48,CHS!AI$13:AR$32,10,FALSE))</f>
        <v/>
      </c>
      <c r="N48" s="27" t="str">
        <f t="shared" si="5"/>
        <v/>
      </c>
      <c r="O48" s="27" t="str">
        <f t="shared" si="6"/>
        <v/>
      </c>
      <c r="P48" s="27" t="str">
        <f>IF(N48="","",CHOOSE(VLOOKUP($V48,$A$1:$F$400,6,FALSE),AHS!$M$1,BHS!$M$1,CHS!$M$1,HMJHS!$M$1,KHS!$M$1,Kings!$M$1,MHS!$M$1,SWHS!$M$1,AMHS!$M$1,'S10'!$M$1,'S11'!$M$1,'S12'!$M$1,'S13'!$M$1,'S14'!$M$1,'S15'!$M$1,'S16'!$M$1,'S17'!$M$1,'S18'!$M$1,'S19'!$M$1,'S20'!$M$1))</f>
        <v/>
      </c>
      <c r="Q48" s="27" t="str">
        <f t="shared" si="7"/>
        <v/>
      </c>
      <c r="R48" s="27" t="str">
        <f t="shared" si="8"/>
        <v/>
      </c>
      <c r="S48" s="27" t="str">
        <f t="shared" si="9"/>
        <v/>
      </c>
      <c r="T48" s="27" t="str">
        <f t="shared" si="10"/>
        <v/>
      </c>
      <c r="U48" s="27" t="str">
        <f t="shared" si="11"/>
        <v/>
      </c>
      <c r="V48" s="27">
        <v>46</v>
      </c>
      <c r="W48" s="27" t="str">
        <f t="shared" si="12"/>
        <v/>
      </c>
      <c r="X48" s="27" t="str">
        <f t="shared" si="13"/>
        <v/>
      </c>
      <c r="Y48" s="27" t="str">
        <f>IF(W48="","",CHOOSE(VLOOKUP($V48,$B$1:$F$400,5,FALSE),AHS!$M$1,BHS!$M$1,CHS!$M$1,HMJHS!$M$1,KHS!$M$1,Kings!$M$1,MHS!$M$1,SWHS!$M$1,AMHS!$M$1,'S10'!$M$1,'S11'!$M$1,'S12'!$M$1,'S13'!$M$1,'S14'!$M$1,'S15'!$M$1,'S16'!$M$1,'S17'!$M$1,'S18'!$M$1,'S19'!$M$1,'S20'!$M$1))</f>
        <v/>
      </c>
      <c r="Z48" s="27" t="str">
        <f t="shared" si="14"/>
        <v/>
      </c>
      <c r="AA48" s="27" t="str">
        <f t="shared" si="15"/>
        <v/>
      </c>
      <c r="AB48" s="27" t="str">
        <f t="shared" si="16"/>
        <v/>
      </c>
      <c r="AC48" s="27" t="str">
        <f t="shared" si="17"/>
        <v/>
      </c>
      <c r="AD48" s="27" t="str">
        <f t="shared" si="18"/>
        <v/>
      </c>
    </row>
    <row r="49" spans="1:30" ht="12" customHeight="1" x14ac:dyDescent="0.25">
      <c r="A49" s="29" t="str">
        <f t="shared" ref="A49:B49" si="64">IF(C49="","",COUNTIF(C$1:C48,C49)+C49)</f>
        <v/>
      </c>
      <c r="B49" s="29" t="str">
        <f t="shared" si="64"/>
        <v/>
      </c>
      <c r="C49" s="29" t="str">
        <f t="shared" si="1"/>
        <v/>
      </c>
      <c r="D49" s="29" t="str">
        <f t="shared" si="2"/>
        <v/>
      </c>
      <c r="E49" s="29">
        <f>CHS!$Y$6</f>
        <v>1</v>
      </c>
      <c r="F49" s="29">
        <v>3</v>
      </c>
      <c r="G49" s="29">
        <v>9</v>
      </c>
      <c r="H49" s="29" t="str">
        <f>IF(AND(E49=1,CHS!C$21&lt;&gt;"",CHS!B$21=""),CHS!C$21,"")</f>
        <v/>
      </c>
      <c r="I49" s="29" t="str">
        <f>IF(AND(E49=2,CHS!C$21&lt;&gt;"",CHS!B$21=""),CHS!C$21,"")</f>
        <v/>
      </c>
      <c r="J49" s="29" t="str">
        <f>IF(ISERROR(VLOOKUP(G49,CHS!K$13:AR$32,31,FALSE)),"",VLOOKUP(G49,CHS!K$13:AR$32,31,FALSE))</f>
        <v/>
      </c>
      <c r="K49" s="29" t="str">
        <f>IF(ISERROR(VLOOKUP(G49,CHS!S$13:AR$32,24,FALSE)),"",VLOOKUP(G49,CHS!S$13:AR$32,24,FALSE))</f>
        <v/>
      </c>
      <c r="L49" s="29" t="str">
        <f>IF(ISERROR(VLOOKUP(G49,CHS!AA$13:AR$32,17,FALSE)),"",VLOOKUP(G49,CHS!AA$13:AR$32,17,FALSE))</f>
        <v/>
      </c>
      <c r="M49" s="29" t="str">
        <f>IF(ISERROR(VLOOKUP(G49,CHS!AI$13:AR$32,10,FALSE)),"",VLOOKUP(G49,CHS!AI$13:AR$32,10,FALSE))</f>
        <v/>
      </c>
      <c r="N49" s="27" t="str">
        <f t="shared" si="5"/>
        <v/>
      </c>
      <c r="O49" s="27" t="str">
        <f t="shared" si="6"/>
        <v/>
      </c>
      <c r="P49" s="27" t="str">
        <f>IF(N49="","",CHOOSE(VLOOKUP($V49,$A$1:$F$400,6,FALSE),AHS!$M$1,BHS!$M$1,CHS!$M$1,HMJHS!$M$1,KHS!$M$1,Kings!$M$1,MHS!$M$1,SWHS!$M$1,AMHS!$M$1,'S10'!$M$1,'S11'!$M$1,'S12'!$M$1,'S13'!$M$1,'S14'!$M$1,'S15'!$M$1,'S16'!$M$1,'S17'!$M$1,'S18'!$M$1,'S19'!$M$1,'S20'!$M$1))</f>
        <v/>
      </c>
      <c r="Q49" s="27" t="str">
        <f t="shared" si="7"/>
        <v/>
      </c>
      <c r="R49" s="27" t="str">
        <f t="shared" si="8"/>
        <v/>
      </c>
      <c r="S49" s="27" t="str">
        <f t="shared" si="9"/>
        <v/>
      </c>
      <c r="T49" s="27" t="str">
        <f t="shared" si="10"/>
        <v/>
      </c>
      <c r="U49" s="27" t="str">
        <f t="shared" si="11"/>
        <v/>
      </c>
      <c r="V49" s="27">
        <v>47</v>
      </c>
      <c r="W49" s="27" t="str">
        <f t="shared" si="12"/>
        <v/>
      </c>
      <c r="X49" s="27" t="str">
        <f t="shared" si="13"/>
        <v/>
      </c>
      <c r="Y49" s="27" t="str">
        <f>IF(W49="","",CHOOSE(VLOOKUP($V49,$B$1:$F$400,5,FALSE),AHS!$M$1,BHS!$M$1,CHS!$M$1,HMJHS!$M$1,KHS!$M$1,Kings!$M$1,MHS!$M$1,SWHS!$M$1,AMHS!$M$1,'S10'!$M$1,'S11'!$M$1,'S12'!$M$1,'S13'!$M$1,'S14'!$M$1,'S15'!$M$1,'S16'!$M$1,'S17'!$M$1,'S18'!$M$1,'S19'!$M$1,'S20'!$M$1))</f>
        <v/>
      </c>
      <c r="Z49" s="27" t="str">
        <f t="shared" si="14"/>
        <v/>
      </c>
      <c r="AA49" s="27" t="str">
        <f t="shared" si="15"/>
        <v/>
      </c>
      <c r="AB49" s="27" t="str">
        <f t="shared" si="16"/>
        <v/>
      </c>
      <c r="AC49" s="27" t="str">
        <f t="shared" si="17"/>
        <v/>
      </c>
      <c r="AD49" s="27" t="str">
        <f t="shared" si="18"/>
        <v/>
      </c>
    </row>
    <row r="50" spans="1:30" ht="12" customHeight="1" x14ac:dyDescent="0.25">
      <c r="A50" s="29" t="str">
        <f t="shared" ref="A50:B50" si="65">IF(C50="","",COUNTIF(C$1:C49,C50)+C50)</f>
        <v/>
      </c>
      <c r="B50" s="29" t="str">
        <f t="shared" si="65"/>
        <v/>
      </c>
      <c r="C50" s="29" t="str">
        <f t="shared" si="1"/>
        <v/>
      </c>
      <c r="D50" s="29" t="str">
        <f t="shared" si="2"/>
        <v/>
      </c>
      <c r="E50" s="29">
        <f>CHS!$Y$6</f>
        <v>1</v>
      </c>
      <c r="F50" s="29">
        <v>3</v>
      </c>
      <c r="G50" s="29">
        <v>10</v>
      </c>
      <c r="H50" s="29" t="str">
        <f>IF(AND(E50=1,CHS!C$22&lt;&gt;"",CHS!B$22=""),CHS!C$22,"")</f>
        <v/>
      </c>
      <c r="I50" s="29" t="str">
        <f>IF(AND(E50=2,CHS!C$22&lt;&gt;"",CHS!B$22=""),CHS!C$22,"")</f>
        <v/>
      </c>
      <c r="J50" s="29" t="str">
        <f>IF(ISERROR(VLOOKUP(G50,CHS!K$13:AR$32,31,FALSE)),"",VLOOKUP(G50,CHS!K$13:AR$32,31,FALSE))</f>
        <v/>
      </c>
      <c r="K50" s="29" t="str">
        <f>IF(ISERROR(VLOOKUP(G50,CHS!S$13:AR$32,24,FALSE)),"",VLOOKUP(G50,CHS!S$13:AR$32,24,FALSE))</f>
        <v/>
      </c>
      <c r="L50" s="29" t="str">
        <f>IF(ISERROR(VLOOKUP(G50,CHS!AA$13:AR$32,17,FALSE)),"",VLOOKUP(G50,CHS!AA$13:AR$32,17,FALSE))</f>
        <v/>
      </c>
      <c r="M50" s="29" t="str">
        <f>IF(ISERROR(VLOOKUP(G50,CHS!AI$13:AR$32,10,FALSE)),"",VLOOKUP(G50,CHS!AI$13:AR$32,10,FALSE))</f>
        <v/>
      </c>
      <c r="N50" s="27" t="str">
        <f t="shared" si="5"/>
        <v/>
      </c>
      <c r="O50" s="27" t="str">
        <f t="shared" si="6"/>
        <v/>
      </c>
      <c r="P50" s="27" t="str">
        <f>IF(N50="","",CHOOSE(VLOOKUP($V50,$A$1:$F$400,6,FALSE),AHS!$M$1,BHS!$M$1,CHS!$M$1,HMJHS!$M$1,KHS!$M$1,Kings!$M$1,MHS!$M$1,SWHS!$M$1,AMHS!$M$1,'S10'!$M$1,'S11'!$M$1,'S12'!$M$1,'S13'!$M$1,'S14'!$M$1,'S15'!$M$1,'S16'!$M$1,'S17'!$M$1,'S18'!$M$1,'S19'!$M$1,'S20'!$M$1))</f>
        <v/>
      </c>
      <c r="Q50" s="27" t="str">
        <f t="shared" si="7"/>
        <v/>
      </c>
      <c r="R50" s="27" t="str">
        <f t="shared" si="8"/>
        <v/>
      </c>
      <c r="S50" s="27" t="str">
        <f t="shared" si="9"/>
        <v/>
      </c>
      <c r="T50" s="27" t="str">
        <f t="shared" si="10"/>
        <v/>
      </c>
      <c r="U50" s="27" t="str">
        <f t="shared" si="11"/>
        <v/>
      </c>
      <c r="V50" s="27">
        <v>48</v>
      </c>
      <c r="W50" s="27" t="str">
        <f t="shared" si="12"/>
        <v/>
      </c>
      <c r="X50" s="27" t="str">
        <f t="shared" si="13"/>
        <v/>
      </c>
      <c r="Y50" s="27" t="str">
        <f>IF(W50="","",CHOOSE(VLOOKUP($V50,$B$1:$F$400,5,FALSE),AHS!$M$1,BHS!$M$1,CHS!$M$1,HMJHS!$M$1,KHS!$M$1,Kings!$M$1,MHS!$M$1,SWHS!$M$1,AMHS!$M$1,'S10'!$M$1,'S11'!$M$1,'S12'!$M$1,'S13'!$M$1,'S14'!$M$1,'S15'!$M$1,'S16'!$M$1,'S17'!$M$1,'S18'!$M$1,'S19'!$M$1,'S20'!$M$1))</f>
        <v/>
      </c>
      <c r="Z50" s="27" t="str">
        <f t="shared" si="14"/>
        <v/>
      </c>
      <c r="AA50" s="27" t="str">
        <f t="shared" si="15"/>
        <v/>
      </c>
      <c r="AB50" s="27" t="str">
        <f t="shared" si="16"/>
        <v/>
      </c>
      <c r="AC50" s="27" t="str">
        <f t="shared" si="17"/>
        <v/>
      </c>
      <c r="AD50" s="27" t="str">
        <f t="shared" si="18"/>
        <v/>
      </c>
    </row>
    <row r="51" spans="1:30" ht="12" customHeight="1" x14ac:dyDescent="0.25">
      <c r="A51" s="29" t="str">
        <f t="shared" ref="A51:B51" si="66">IF(C51="","",COUNTIF(C$1:C50,C51)+C51)</f>
        <v/>
      </c>
      <c r="B51" s="29" t="str">
        <f t="shared" si="66"/>
        <v/>
      </c>
      <c r="C51" s="29" t="str">
        <f t="shared" si="1"/>
        <v/>
      </c>
      <c r="D51" s="29" t="str">
        <f t="shared" si="2"/>
        <v/>
      </c>
      <c r="E51" s="29">
        <f>CHS!$Y$6</f>
        <v>1</v>
      </c>
      <c r="F51" s="29">
        <v>3</v>
      </c>
      <c r="G51" s="29">
        <v>11</v>
      </c>
      <c r="H51" s="29" t="str">
        <f>IF(AND(E51=1,CHS!C$23&lt;&gt;"",CHS!B$23=""),CHS!C$23,"")</f>
        <v/>
      </c>
      <c r="I51" s="29" t="str">
        <f>IF(AND(E51=2,CHS!C$23&lt;&gt;"",CHS!B$23=""),CHS!C$23,"")</f>
        <v/>
      </c>
      <c r="J51" s="29" t="str">
        <f>IF(ISERROR(VLOOKUP(G51,CHS!K$13:AR$32,31,FALSE)),"",VLOOKUP(G51,CHS!K$13:AR$32,31,FALSE))</f>
        <v/>
      </c>
      <c r="K51" s="29" t="str">
        <f>IF(ISERROR(VLOOKUP(G51,CHS!S$13:AR$32,24,FALSE)),"",VLOOKUP(G51,CHS!S$13:AR$32,24,FALSE))</f>
        <v/>
      </c>
      <c r="L51" s="29" t="str">
        <f>IF(ISERROR(VLOOKUP(G51,CHS!AA$13:AR$32,17,FALSE)),"",VLOOKUP(G51,CHS!AA$13:AR$32,17,FALSE))</f>
        <v/>
      </c>
      <c r="M51" s="29" t="str">
        <f>IF(ISERROR(VLOOKUP(G51,CHS!AI$13:AR$32,10,FALSE)),"",VLOOKUP(G51,CHS!AI$13:AR$32,10,FALSE))</f>
        <v/>
      </c>
      <c r="N51" s="27" t="str">
        <f t="shared" si="5"/>
        <v/>
      </c>
      <c r="O51" s="27" t="str">
        <f t="shared" si="6"/>
        <v/>
      </c>
      <c r="P51" s="27" t="str">
        <f>IF(N51="","",CHOOSE(VLOOKUP($V51,$A$1:$F$400,6,FALSE),AHS!$M$1,BHS!$M$1,CHS!$M$1,HMJHS!$M$1,KHS!$M$1,Kings!$M$1,MHS!$M$1,SWHS!$M$1,AMHS!$M$1,'S10'!$M$1,'S11'!$M$1,'S12'!$M$1,'S13'!$M$1,'S14'!$M$1,'S15'!$M$1,'S16'!$M$1,'S17'!$M$1,'S18'!$M$1,'S19'!$M$1,'S20'!$M$1))</f>
        <v/>
      </c>
      <c r="Q51" s="27" t="str">
        <f t="shared" si="7"/>
        <v/>
      </c>
      <c r="R51" s="27" t="str">
        <f t="shared" si="8"/>
        <v/>
      </c>
      <c r="S51" s="27" t="str">
        <f t="shared" si="9"/>
        <v/>
      </c>
      <c r="T51" s="27" t="str">
        <f t="shared" si="10"/>
        <v/>
      </c>
      <c r="U51" s="27" t="str">
        <f t="shared" si="11"/>
        <v/>
      </c>
      <c r="V51" s="27">
        <v>49</v>
      </c>
      <c r="W51" s="27" t="str">
        <f t="shared" si="12"/>
        <v/>
      </c>
      <c r="X51" s="27" t="str">
        <f t="shared" si="13"/>
        <v/>
      </c>
      <c r="Y51" s="27" t="str">
        <f>IF(W51="","",CHOOSE(VLOOKUP($V51,$B$1:$F$400,5,FALSE),AHS!$M$1,BHS!$M$1,CHS!$M$1,HMJHS!$M$1,KHS!$M$1,Kings!$M$1,MHS!$M$1,SWHS!$M$1,AMHS!$M$1,'S10'!$M$1,'S11'!$M$1,'S12'!$M$1,'S13'!$M$1,'S14'!$M$1,'S15'!$M$1,'S16'!$M$1,'S17'!$M$1,'S18'!$M$1,'S19'!$M$1,'S20'!$M$1))</f>
        <v/>
      </c>
      <c r="Z51" s="27" t="str">
        <f t="shared" si="14"/>
        <v/>
      </c>
      <c r="AA51" s="27" t="str">
        <f t="shared" si="15"/>
        <v/>
      </c>
      <c r="AB51" s="27" t="str">
        <f t="shared" si="16"/>
        <v/>
      </c>
      <c r="AC51" s="27" t="str">
        <f t="shared" si="17"/>
        <v/>
      </c>
      <c r="AD51" s="27" t="str">
        <f t="shared" si="18"/>
        <v/>
      </c>
    </row>
    <row r="52" spans="1:30" ht="12" customHeight="1" x14ac:dyDescent="0.25">
      <c r="A52" s="29" t="str">
        <f t="shared" ref="A52:B52" si="67">IF(C52="","",COUNTIF(C$1:C51,C52)+C52)</f>
        <v/>
      </c>
      <c r="B52" s="29" t="str">
        <f t="shared" si="67"/>
        <v/>
      </c>
      <c r="C52" s="29" t="str">
        <f t="shared" si="1"/>
        <v/>
      </c>
      <c r="D52" s="29" t="str">
        <f t="shared" si="2"/>
        <v/>
      </c>
      <c r="E52" s="29">
        <f>CHS!$Y$6</f>
        <v>1</v>
      </c>
      <c r="F52" s="29">
        <v>3</v>
      </c>
      <c r="G52" s="29">
        <v>12</v>
      </c>
      <c r="H52" s="29" t="str">
        <f>IF(AND(E52=1,CHS!C$24&lt;&gt;"",CHS!B$24=""),CHS!C$24,"")</f>
        <v/>
      </c>
      <c r="I52" s="29" t="str">
        <f>IF(AND(E52=2,CHS!C$24&lt;&gt;"",CHS!B$24=""),CHS!C$24,"")</f>
        <v/>
      </c>
      <c r="J52" s="29" t="str">
        <f>IF(ISERROR(VLOOKUP(G52,CHS!K$13:AR$32,31,FALSE)),"",VLOOKUP(G52,CHS!K$13:AR$32,31,FALSE))</f>
        <v/>
      </c>
      <c r="K52" s="29" t="str">
        <f>IF(ISERROR(VLOOKUP(G52,CHS!S$13:AR$32,24,FALSE)),"",VLOOKUP(G52,CHS!S$13:AR$32,24,FALSE))</f>
        <v/>
      </c>
      <c r="L52" s="29" t="str">
        <f>IF(ISERROR(VLOOKUP(G52,CHS!AA$13:AR$32,17,FALSE)),"",VLOOKUP(G52,CHS!AA$13:AR$32,17,FALSE))</f>
        <v/>
      </c>
      <c r="M52" s="29" t="str">
        <f>IF(ISERROR(VLOOKUP(G52,CHS!AI$13:AR$32,10,FALSE)),"",VLOOKUP(G52,CHS!AI$13:AR$32,10,FALSE))</f>
        <v/>
      </c>
      <c r="N52" s="27" t="str">
        <f t="shared" si="5"/>
        <v/>
      </c>
      <c r="O52" s="27" t="str">
        <f t="shared" si="6"/>
        <v/>
      </c>
      <c r="P52" s="27" t="str">
        <f>IF(N52="","",CHOOSE(VLOOKUP($V52,$A$1:$F$400,6,FALSE),AHS!$M$1,BHS!$M$1,CHS!$M$1,HMJHS!$M$1,KHS!$M$1,Kings!$M$1,MHS!$M$1,SWHS!$M$1,AMHS!$M$1,'S10'!$M$1,'S11'!$M$1,'S12'!$M$1,'S13'!$M$1,'S14'!$M$1,'S15'!$M$1,'S16'!$M$1,'S17'!$M$1,'S18'!$M$1,'S19'!$M$1,'S20'!$M$1))</f>
        <v/>
      </c>
      <c r="Q52" s="27" t="str">
        <f t="shared" si="7"/>
        <v/>
      </c>
      <c r="R52" s="27" t="str">
        <f t="shared" si="8"/>
        <v/>
      </c>
      <c r="S52" s="27" t="str">
        <f t="shared" si="9"/>
        <v/>
      </c>
      <c r="T52" s="27" t="str">
        <f t="shared" si="10"/>
        <v/>
      </c>
      <c r="U52" s="27" t="str">
        <f t="shared" si="11"/>
        <v/>
      </c>
      <c r="V52" s="27">
        <v>50</v>
      </c>
      <c r="W52" s="27" t="str">
        <f t="shared" si="12"/>
        <v/>
      </c>
      <c r="X52" s="27" t="str">
        <f t="shared" si="13"/>
        <v/>
      </c>
      <c r="Y52" s="27" t="str">
        <f>IF(W52="","",CHOOSE(VLOOKUP($V52,$B$1:$F$400,5,FALSE),AHS!$M$1,BHS!$M$1,CHS!$M$1,HMJHS!$M$1,KHS!$M$1,Kings!$M$1,MHS!$M$1,SWHS!$M$1,AMHS!$M$1,'S10'!$M$1,'S11'!$M$1,'S12'!$M$1,'S13'!$M$1,'S14'!$M$1,'S15'!$M$1,'S16'!$M$1,'S17'!$M$1,'S18'!$M$1,'S19'!$M$1,'S20'!$M$1))</f>
        <v/>
      </c>
      <c r="Z52" s="27" t="str">
        <f t="shared" si="14"/>
        <v/>
      </c>
      <c r="AA52" s="27" t="str">
        <f t="shared" si="15"/>
        <v/>
      </c>
      <c r="AB52" s="27" t="str">
        <f t="shared" si="16"/>
        <v/>
      </c>
      <c r="AC52" s="27" t="str">
        <f t="shared" si="17"/>
        <v/>
      </c>
      <c r="AD52" s="27" t="str">
        <f t="shared" si="18"/>
        <v/>
      </c>
    </row>
    <row r="53" spans="1:30" ht="12" customHeight="1" x14ac:dyDescent="0.25">
      <c r="A53" s="29" t="str">
        <f t="shared" ref="A53:B53" si="68">IF(C53="","",COUNTIF(C$1:C52,C53)+C53)</f>
        <v/>
      </c>
      <c r="B53" s="29" t="str">
        <f t="shared" si="68"/>
        <v/>
      </c>
      <c r="C53" s="29" t="str">
        <f t="shared" si="1"/>
        <v/>
      </c>
      <c r="D53" s="29" t="str">
        <f t="shared" si="2"/>
        <v/>
      </c>
      <c r="E53" s="29">
        <f>CHS!$Y$6</f>
        <v>1</v>
      </c>
      <c r="F53" s="29">
        <v>3</v>
      </c>
      <c r="G53" s="29">
        <v>13</v>
      </c>
      <c r="H53" s="29" t="str">
        <f>IF(AND(E53=1,CHS!C$25&lt;&gt;"",CHS!B$25=""),CHS!C$25,"")</f>
        <v/>
      </c>
      <c r="I53" s="29" t="str">
        <f>IF(AND(E53=2,CHS!C$25&lt;&gt;"",CHS!B$25=""),CHS!C$25,"")</f>
        <v/>
      </c>
      <c r="J53" s="29" t="str">
        <f>IF(ISERROR(VLOOKUP(G53,CHS!K$13:AR$32,31,FALSE)),"",VLOOKUP(G53,CHS!K$13:AR$32,31,FALSE))</f>
        <v/>
      </c>
      <c r="K53" s="29" t="str">
        <f>IF(ISERROR(VLOOKUP(G53,CHS!S$13:AR$32,24,FALSE)),"",VLOOKUP(G53,CHS!S$13:AR$32,24,FALSE))</f>
        <v/>
      </c>
      <c r="L53" s="29" t="str">
        <f>IF(ISERROR(VLOOKUP(G53,CHS!AA$13:AR$32,17,FALSE)),"",VLOOKUP(G53,CHS!AA$13:AR$32,17,FALSE))</f>
        <v/>
      </c>
      <c r="M53" s="29" t="str">
        <f>IF(ISERROR(VLOOKUP(G53,CHS!AI$13:AR$32,10,FALSE)),"",VLOOKUP(G53,CHS!AI$13:AR$32,10,FALSE))</f>
        <v/>
      </c>
      <c r="N53" s="27" t="str">
        <f t="shared" si="5"/>
        <v/>
      </c>
      <c r="O53" s="27" t="str">
        <f t="shared" si="6"/>
        <v/>
      </c>
      <c r="P53" s="27" t="str">
        <f>IF(N53="","",CHOOSE(VLOOKUP($V53,$A$1:$F$400,6,FALSE),AHS!$M$1,BHS!$M$1,CHS!$M$1,HMJHS!$M$1,KHS!$M$1,Kings!$M$1,MHS!$M$1,SWHS!$M$1,AMHS!$M$1,'S10'!$M$1,'S11'!$M$1,'S12'!$M$1,'S13'!$M$1,'S14'!$M$1,'S15'!$M$1,'S16'!$M$1,'S17'!$M$1,'S18'!$M$1,'S19'!$M$1,'S20'!$M$1))</f>
        <v/>
      </c>
      <c r="Q53" s="27" t="str">
        <f t="shared" si="7"/>
        <v/>
      </c>
      <c r="R53" s="27" t="str">
        <f t="shared" si="8"/>
        <v/>
      </c>
      <c r="S53" s="27" t="str">
        <f t="shared" si="9"/>
        <v/>
      </c>
      <c r="T53" s="27" t="str">
        <f t="shared" si="10"/>
        <v/>
      </c>
      <c r="U53" s="27" t="str">
        <f t="shared" si="11"/>
        <v/>
      </c>
      <c r="V53" s="27">
        <v>51</v>
      </c>
      <c r="W53" s="27" t="str">
        <f t="shared" si="12"/>
        <v/>
      </c>
      <c r="X53" s="27" t="str">
        <f t="shared" si="13"/>
        <v/>
      </c>
      <c r="Y53" s="27" t="str">
        <f>IF(W53="","",CHOOSE(VLOOKUP($V53,$B$1:$F$400,5,FALSE),AHS!$M$1,BHS!$M$1,CHS!$M$1,HMJHS!$M$1,KHS!$M$1,Kings!$M$1,MHS!$M$1,SWHS!$M$1,AMHS!$M$1,'S10'!$M$1,'S11'!$M$1,'S12'!$M$1,'S13'!$M$1,'S14'!$M$1,'S15'!$M$1,'S16'!$M$1,'S17'!$M$1,'S18'!$M$1,'S19'!$M$1,'S20'!$M$1))</f>
        <v/>
      </c>
      <c r="Z53" s="27" t="str">
        <f t="shared" si="14"/>
        <v/>
      </c>
      <c r="AA53" s="27" t="str">
        <f t="shared" si="15"/>
        <v/>
      </c>
      <c r="AB53" s="27" t="str">
        <f t="shared" si="16"/>
        <v/>
      </c>
      <c r="AC53" s="27" t="str">
        <f t="shared" si="17"/>
        <v/>
      </c>
      <c r="AD53" s="27" t="str">
        <f t="shared" si="18"/>
        <v/>
      </c>
    </row>
    <row r="54" spans="1:30" ht="12" customHeight="1" x14ac:dyDescent="0.25">
      <c r="A54" s="29" t="str">
        <f t="shared" ref="A54:B54" si="69">IF(C54="","",COUNTIF(C$1:C53,C54)+C54)</f>
        <v/>
      </c>
      <c r="B54" s="29" t="str">
        <f t="shared" si="69"/>
        <v/>
      </c>
      <c r="C54" s="29" t="str">
        <f t="shared" si="1"/>
        <v/>
      </c>
      <c r="D54" s="29" t="str">
        <f t="shared" si="2"/>
        <v/>
      </c>
      <c r="E54" s="29">
        <f>CHS!$Y$6</f>
        <v>1</v>
      </c>
      <c r="F54" s="29">
        <v>3</v>
      </c>
      <c r="G54" s="29">
        <v>14</v>
      </c>
      <c r="H54" s="29" t="str">
        <f>IF(AND(E54=1,CHS!C$26&lt;&gt;"",CHS!B$26=""),CHS!C$26,"")</f>
        <v/>
      </c>
      <c r="I54" s="29" t="str">
        <f>IF(AND(E54=2,CHS!C$26&lt;&gt;"",CHS!B$26=""),CHS!C$26,"")</f>
        <v/>
      </c>
      <c r="J54" s="29" t="str">
        <f>IF(ISERROR(VLOOKUP(G54,CHS!K$13:AR$32,31,FALSE)),"",VLOOKUP(G54,CHS!K$13:AR$32,31,FALSE))</f>
        <v/>
      </c>
      <c r="K54" s="29" t="str">
        <f>IF(ISERROR(VLOOKUP(G54,CHS!S$13:AR$32,24,FALSE)),"",VLOOKUP(G54,CHS!S$13:AR$32,24,FALSE))</f>
        <v/>
      </c>
      <c r="L54" s="29" t="str">
        <f>IF(ISERROR(VLOOKUP(G54,CHS!AA$13:AR$32,17,FALSE)),"",VLOOKUP(G54,CHS!AA$13:AR$32,17,FALSE))</f>
        <v/>
      </c>
      <c r="M54" s="29" t="str">
        <f>IF(ISERROR(VLOOKUP(G54,CHS!AI$13:AR$32,10,FALSE)),"",VLOOKUP(G54,CHS!AI$13:AR$32,10,FALSE))</f>
        <v/>
      </c>
      <c r="N54" s="27" t="str">
        <f t="shared" si="5"/>
        <v/>
      </c>
      <c r="O54" s="27" t="str">
        <f t="shared" si="6"/>
        <v/>
      </c>
      <c r="P54" s="27" t="str">
        <f>IF(N54="","",CHOOSE(VLOOKUP($V54,$A$1:$F$400,6,FALSE),AHS!$M$1,BHS!$M$1,CHS!$M$1,HMJHS!$M$1,KHS!$M$1,Kings!$M$1,MHS!$M$1,SWHS!$M$1,AMHS!$M$1,'S10'!$M$1,'S11'!$M$1,'S12'!$M$1,'S13'!$M$1,'S14'!$M$1,'S15'!$M$1,'S16'!$M$1,'S17'!$M$1,'S18'!$M$1,'S19'!$M$1,'S20'!$M$1))</f>
        <v/>
      </c>
      <c r="Q54" s="27" t="str">
        <f t="shared" si="7"/>
        <v/>
      </c>
      <c r="R54" s="27" t="str">
        <f t="shared" si="8"/>
        <v/>
      </c>
      <c r="S54" s="27" t="str">
        <f t="shared" si="9"/>
        <v/>
      </c>
      <c r="T54" s="27" t="str">
        <f t="shared" si="10"/>
        <v/>
      </c>
      <c r="U54" s="27" t="str">
        <f t="shared" si="11"/>
        <v/>
      </c>
      <c r="V54" s="27">
        <v>52</v>
      </c>
      <c r="W54" s="27" t="str">
        <f t="shared" si="12"/>
        <v/>
      </c>
      <c r="X54" s="27" t="str">
        <f t="shared" si="13"/>
        <v/>
      </c>
      <c r="Y54" s="27" t="str">
        <f>IF(W54="","",CHOOSE(VLOOKUP($V54,$B$1:$F$400,5,FALSE),AHS!$M$1,BHS!$M$1,CHS!$M$1,HMJHS!$M$1,KHS!$M$1,Kings!$M$1,MHS!$M$1,SWHS!$M$1,AMHS!$M$1,'S10'!$M$1,'S11'!$M$1,'S12'!$M$1,'S13'!$M$1,'S14'!$M$1,'S15'!$M$1,'S16'!$M$1,'S17'!$M$1,'S18'!$M$1,'S19'!$M$1,'S20'!$M$1))</f>
        <v/>
      </c>
      <c r="Z54" s="27" t="str">
        <f t="shared" si="14"/>
        <v/>
      </c>
      <c r="AA54" s="27" t="str">
        <f t="shared" si="15"/>
        <v/>
      </c>
      <c r="AB54" s="27" t="str">
        <f t="shared" si="16"/>
        <v/>
      </c>
      <c r="AC54" s="27" t="str">
        <f t="shared" si="17"/>
        <v/>
      </c>
      <c r="AD54" s="27" t="str">
        <f t="shared" si="18"/>
        <v/>
      </c>
    </row>
    <row r="55" spans="1:30" ht="12" customHeight="1" x14ac:dyDescent="0.25">
      <c r="A55" s="29" t="str">
        <f t="shared" ref="A55:B55" si="70">IF(C55="","",COUNTIF(C$1:C54,C55)+C55)</f>
        <v/>
      </c>
      <c r="B55" s="29" t="str">
        <f t="shared" si="70"/>
        <v/>
      </c>
      <c r="C55" s="29" t="str">
        <f t="shared" si="1"/>
        <v/>
      </c>
      <c r="D55" s="29" t="str">
        <f t="shared" si="2"/>
        <v/>
      </c>
      <c r="E55" s="29">
        <f>CHS!$Y$6</f>
        <v>1</v>
      </c>
      <c r="F55" s="29">
        <v>3</v>
      </c>
      <c r="G55" s="29">
        <v>15</v>
      </c>
      <c r="H55" s="29" t="str">
        <f>IF(AND(E55=1,CHS!C$27&lt;&gt;"",CHS!B$27=""),CHS!C$27,"")</f>
        <v/>
      </c>
      <c r="I55" s="29" t="str">
        <f>IF(AND(E55=2,CHS!C$27&lt;&gt;"",CHS!B$27=""),CHS!C$27,"")</f>
        <v/>
      </c>
      <c r="J55" s="29" t="str">
        <f>IF(ISERROR(VLOOKUP(G55,CHS!K$13:AR$32,31,FALSE)),"",VLOOKUP(G55,CHS!K$13:AR$32,31,FALSE))</f>
        <v/>
      </c>
      <c r="K55" s="29" t="str">
        <f>IF(ISERROR(VLOOKUP(G55,CHS!S$13:AR$32,24,FALSE)),"",VLOOKUP(G55,CHS!S$13:AR$32,24,FALSE))</f>
        <v/>
      </c>
      <c r="L55" s="29" t="str">
        <f>IF(ISERROR(VLOOKUP(G55,CHS!AA$13:AR$32,17,FALSE)),"",VLOOKUP(G55,CHS!AA$13:AR$32,17,FALSE))</f>
        <v/>
      </c>
      <c r="M55" s="29" t="str">
        <f>IF(ISERROR(VLOOKUP(G55,CHS!AI$13:AR$32,10,FALSE)),"",VLOOKUP(G55,CHS!AI$13:AR$32,10,FALSE))</f>
        <v/>
      </c>
      <c r="N55" s="27" t="str">
        <f t="shared" si="5"/>
        <v/>
      </c>
      <c r="O55" s="27" t="str">
        <f t="shared" si="6"/>
        <v/>
      </c>
      <c r="P55" s="27" t="str">
        <f>IF(N55="","",CHOOSE(VLOOKUP($V55,$A$1:$F$400,6,FALSE),AHS!$M$1,BHS!$M$1,CHS!$M$1,HMJHS!$M$1,KHS!$M$1,Kings!$M$1,MHS!$M$1,SWHS!$M$1,AMHS!$M$1,'S10'!$M$1,'S11'!$M$1,'S12'!$M$1,'S13'!$M$1,'S14'!$M$1,'S15'!$M$1,'S16'!$M$1,'S17'!$M$1,'S18'!$M$1,'S19'!$M$1,'S20'!$M$1))</f>
        <v/>
      </c>
      <c r="Q55" s="27" t="str">
        <f t="shared" si="7"/>
        <v/>
      </c>
      <c r="R55" s="27" t="str">
        <f t="shared" si="8"/>
        <v/>
      </c>
      <c r="S55" s="27" t="str">
        <f t="shared" si="9"/>
        <v/>
      </c>
      <c r="T55" s="27" t="str">
        <f t="shared" si="10"/>
        <v/>
      </c>
      <c r="U55" s="27" t="str">
        <f t="shared" si="11"/>
        <v/>
      </c>
      <c r="V55" s="27">
        <v>53</v>
      </c>
      <c r="W55" s="27" t="str">
        <f t="shared" si="12"/>
        <v/>
      </c>
      <c r="X55" s="27" t="str">
        <f t="shared" si="13"/>
        <v/>
      </c>
      <c r="Y55" s="27" t="str">
        <f>IF(W55="","",CHOOSE(VLOOKUP($V55,$B$1:$F$400,5,FALSE),AHS!$M$1,BHS!$M$1,CHS!$M$1,HMJHS!$M$1,KHS!$M$1,Kings!$M$1,MHS!$M$1,SWHS!$M$1,AMHS!$M$1,'S10'!$M$1,'S11'!$M$1,'S12'!$M$1,'S13'!$M$1,'S14'!$M$1,'S15'!$M$1,'S16'!$M$1,'S17'!$M$1,'S18'!$M$1,'S19'!$M$1,'S20'!$M$1))</f>
        <v/>
      </c>
      <c r="Z55" s="27" t="str">
        <f t="shared" si="14"/>
        <v/>
      </c>
      <c r="AA55" s="27" t="str">
        <f t="shared" si="15"/>
        <v/>
      </c>
      <c r="AB55" s="27" t="str">
        <f t="shared" si="16"/>
        <v/>
      </c>
      <c r="AC55" s="27" t="str">
        <f t="shared" si="17"/>
        <v/>
      </c>
      <c r="AD55" s="27" t="str">
        <f t="shared" si="18"/>
        <v/>
      </c>
    </row>
    <row r="56" spans="1:30" ht="12" customHeight="1" x14ac:dyDescent="0.25">
      <c r="A56" s="29" t="str">
        <f t="shared" ref="A56:B56" si="71">IF(C56="","",COUNTIF(C$1:C55,C56)+C56)</f>
        <v/>
      </c>
      <c r="B56" s="29" t="str">
        <f t="shared" si="71"/>
        <v/>
      </c>
      <c r="C56" s="29" t="str">
        <f t="shared" si="1"/>
        <v/>
      </c>
      <c r="D56" s="29" t="str">
        <f t="shared" si="2"/>
        <v/>
      </c>
      <c r="E56" s="29">
        <f>CHS!$Y$6</f>
        <v>1</v>
      </c>
      <c r="F56" s="29">
        <v>3</v>
      </c>
      <c r="G56" s="29">
        <v>16</v>
      </c>
      <c r="H56" s="29" t="str">
        <f>IF(AND(E56=1,CHS!C$28&lt;&gt;"",CHS!B$28=""),CHS!C$28,"")</f>
        <v/>
      </c>
      <c r="I56" s="29" t="str">
        <f>IF(AND(E56=2,CHS!C$28&lt;&gt;"",CHS!B$28=""),CHS!C$28,"")</f>
        <v/>
      </c>
      <c r="J56" s="29" t="str">
        <f>IF(ISERROR(VLOOKUP(G56,CHS!K$13:AR$32,31,FALSE)),"",VLOOKUP(G56,CHS!K$13:AR$32,31,FALSE))</f>
        <v/>
      </c>
      <c r="K56" s="29" t="str">
        <f>IF(ISERROR(VLOOKUP(G56,CHS!S$13:AR$32,24,FALSE)),"",VLOOKUP(G56,CHS!S$13:AR$32,24,FALSE))</f>
        <v/>
      </c>
      <c r="L56" s="29" t="str">
        <f>IF(ISERROR(VLOOKUP(G56,CHS!AA$13:AR$32,17,FALSE)),"",VLOOKUP(G56,CHS!AA$13:AR$32,17,FALSE))</f>
        <v/>
      </c>
      <c r="M56" s="29" t="str">
        <f>IF(ISERROR(VLOOKUP(G56,CHS!AI$13:AR$32,10,FALSE)),"",VLOOKUP(G56,CHS!AI$13:AR$32,10,FALSE))</f>
        <v/>
      </c>
      <c r="N56" s="27" t="str">
        <f t="shared" si="5"/>
        <v/>
      </c>
      <c r="O56" s="27" t="str">
        <f t="shared" si="6"/>
        <v/>
      </c>
      <c r="P56" s="27" t="str">
        <f>IF(N56="","",CHOOSE(VLOOKUP($V56,$A$1:$F$400,6,FALSE),AHS!$M$1,BHS!$M$1,CHS!$M$1,HMJHS!$M$1,KHS!$M$1,Kings!$M$1,MHS!$M$1,SWHS!$M$1,AMHS!$M$1,'S10'!$M$1,'S11'!$M$1,'S12'!$M$1,'S13'!$M$1,'S14'!$M$1,'S15'!$M$1,'S16'!$M$1,'S17'!$M$1,'S18'!$M$1,'S19'!$M$1,'S20'!$M$1))</f>
        <v/>
      </c>
      <c r="Q56" s="27" t="str">
        <f t="shared" si="7"/>
        <v/>
      </c>
      <c r="R56" s="27" t="str">
        <f t="shared" si="8"/>
        <v/>
      </c>
      <c r="S56" s="27" t="str">
        <f t="shared" si="9"/>
        <v/>
      </c>
      <c r="T56" s="27" t="str">
        <f t="shared" si="10"/>
        <v/>
      </c>
      <c r="U56" s="27" t="str">
        <f t="shared" si="11"/>
        <v/>
      </c>
      <c r="V56" s="27">
        <v>54</v>
      </c>
      <c r="W56" s="27" t="str">
        <f t="shared" si="12"/>
        <v/>
      </c>
      <c r="X56" s="27" t="str">
        <f t="shared" si="13"/>
        <v/>
      </c>
      <c r="Y56" s="27" t="str">
        <f>IF(W56="","",CHOOSE(VLOOKUP($V56,$B$1:$F$400,5,FALSE),AHS!$M$1,BHS!$M$1,CHS!$M$1,HMJHS!$M$1,KHS!$M$1,Kings!$M$1,MHS!$M$1,SWHS!$M$1,AMHS!$M$1,'S10'!$M$1,'S11'!$M$1,'S12'!$M$1,'S13'!$M$1,'S14'!$M$1,'S15'!$M$1,'S16'!$M$1,'S17'!$M$1,'S18'!$M$1,'S19'!$M$1,'S20'!$M$1))</f>
        <v/>
      </c>
      <c r="Z56" s="27" t="str">
        <f t="shared" si="14"/>
        <v/>
      </c>
      <c r="AA56" s="27" t="str">
        <f t="shared" si="15"/>
        <v/>
      </c>
      <c r="AB56" s="27" t="str">
        <f t="shared" si="16"/>
        <v/>
      </c>
      <c r="AC56" s="27" t="str">
        <f t="shared" si="17"/>
        <v/>
      </c>
      <c r="AD56" s="27" t="str">
        <f t="shared" si="18"/>
        <v/>
      </c>
    </row>
    <row r="57" spans="1:30" ht="12" customHeight="1" x14ac:dyDescent="0.25">
      <c r="A57" s="29" t="str">
        <f t="shared" ref="A57:B57" si="72">IF(C57="","",COUNTIF(C$1:C56,C57)+C57)</f>
        <v/>
      </c>
      <c r="B57" s="29" t="str">
        <f t="shared" si="72"/>
        <v/>
      </c>
      <c r="C57" s="29" t="str">
        <f t="shared" si="1"/>
        <v/>
      </c>
      <c r="D57" s="29" t="str">
        <f t="shared" si="2"/>
        <v/>
      </c>
      <c r="E57" s="29">
        <f>CHS!$Y$6</f>
        <v>1</v>
      </c>
      <c r="F57" s="29">
        <v>3</v>
      </c>
      <c r="G57" s="29">
        <v>17</v>
      </c>
      <c r="H57" s="29" t="str">
        <f>IF(AND(E57=1,CHS!C$29&lt;&gt;"",CHS!B$29=""),CHS!C$29,"")</f>
        <v/>
      </c>
      <c r="I57" s="29" t="str">
        <f>IF(AND(E57=2,CHS!C$29&lt;&gt;"",CHS!B$29=""),CHS!C$29,"")</f>
        <v/>
      </c>
      <c r="J57" s="29" t="str">
        <f>IF(ISERROR(VLOOKUP(G57,CHS!K$13:AR$32,31,FALSE)),"",VLOOKUP(G57,CHS!K$13:AR$32,31,FALSE))</f>
        <v/>
      </c>
      <c r="K57" s="29" t="str">
        <f>IF(ISERROR(VLOOKUP(G57,CHS!S$13:AR$32,24,FALSE)),"",VLOOKUP(G57,CHS!S$13:AR$32,24,FALSE))</f>
        <v/>
      </c>
      <c r="L57" s="29" t="str">
        <f>IF(ISERROR(VLOOKUP(G57,CHS!AA$13:AR$32,17,FALSE)),"",VLOOKUP(G57,CHS!AA$13:AR$32,17,FALSE))</f>
        <v/>
      </c>
      <c r="M57" s="29" t="str">
        <f>IF(ISERROR(VLOOKUP(G57,CHS!AI$13:AR$32,10,FALSE)),"",VLOOKUP(G57,CHS!AI$13:AR$32,10,FALSE))</f>
        <v/>
      </c>
      <c r="N57" s="27" t="str">
        <f t="shared" si="5"/>
        <v/>
      </c>
      <c r="O57" s="27" t="str">
        <f t="shared" si="6"/>
        <v/>
      </c>
      <c r="P57" s="27" t="str">
        <f>IF(N57="","",CHOOSE(VLOOKUP($V57,$A$1:$F$400,6,FALSE),AHS!$M$1,BHS!$M$1,CHS!$M$1,HMJHS!$M$1,KHS!$M$1,Kings!$M$1,MHS!$M$1,SWHS!$M$1,AMHS!$M$1,'S10'!$M$1,'S11'!$M$1,'S12'!$M$1,'S13'!$M$1,'S14'!$M$1,'S15'!$M$1,'S16'!$M$1,'S17'!$M$1,'S18'!$M$1,'S19'!$M$1,'S20'!$M$1))</f>
        <v/>
      </c>
      <c r="Q57" s="27" t="str">
        <f t="shared" si="7"/>
        <v/>
      </c>
      <c r="R57" s="27" t="str">
        <f t="shared" si="8"/>
        <v/>
      </c>
      <c r="S57" s="27" t="str">
        <f t="shared" si="9"/>
        <v/>
      </c>
      <c r="T57" s="27" t="str">
        <f t="shared" si="10"/>
        <v/>
      </c>
      <c r="U57" s="27" t="str">
        <f t="shared" si="11"/>
        <v/>
      </c>
      <c r="V57" s="27">
        <v>55</v>
      </c>
      <c r="W57" s="27" t="str">
        <f t="shared" si="12"/>
        <v/>
      </c>
      <c r="X57" s="27" t="str">
        <f t="shared" si="13"/>
        <v/>
      </c>
      <c r="Y57" s="27" t="str">
        <f>IF(W57="","",CHOOSE(VLOOKUP($V57,$B$1:$F$400,5,FALSE),AHS!$M$1,BHS!$M$1,CHS!$M$1,HMJHS!$M$1,KHS!$M$1,Kings!$M$1,MHS!$M$1,SWHS!$M$1,AMHS!$M$1,'S10'!$M$1,'S11'!$M$1,'S12'!$M$1,'S13'!$M$1,'S14'!$M$1,'S15'!$M$1,'S16'!$M$1,'S17'!$M$1,'S18'!$M$1,'S19'!$M$1,'S20'!$M$1))</f>
        <v/>
      </c>
      <c r="Z57" s="27" t="str">
        <f t="shared" si="14"/>
        <v/>
      </c>
      <c r="AA57" s="27" t="str">
        <f t="shared" si="15"/>
        <v/>
      </c>
      <c r="AB57" s="27" t="str">
        <f t="shared" si="16"/>
        <v/>
      </c>
      <c r="AC57" s="27" t="str">
        <f t="shared" si="17"/>
        <v/>
      </c>
      <c r="AD57" s="27" t="str">
        <f t="shared" si="18"/>
        <v/>
      </c>
    </row>
    <row r="58" spans="1:30" ht="12" customHeight="1" x14ac:dyDescent="0.25">
      <c r="A58" s="29" t="str">
        <f t="shared" ref="A58:B58" si="73">IF(C58="","",COUNTIF(C$1:C57,C58)+C58)</f>
        <v/>
      </c>
      <c r="B58" s="29" t="str">
        <f t="shared" si="73"/>
        <v/>
      </c>
      <c r="C58" s="29" t="str">
        <f t="shared" si="1"/>
        <v/>
      </c>
      <c r="D58" s="29" t="str">
        <f t="shared" si="2"/>
        <v/>
      </c>
      <c r="E58" s="29">
        <f>CHS!$Y$6</f>
        <v>1</v>
      </c>
      <c r="F58" s="29">
        <v>3</v>
      </c>
      <c r="G58" s="29">
        <v>18</v>
      </c>
      <c r="H58" s="29" t="str">
        <f>IF(AND(E58=1,CHS!C$30&lt;&gt;"",CHS!B$30=""),CHS!C$30,"")</f>
        <v/>
      </c>
      <c r="I58" s="29" t="str">
        <f>IF(AND(E58=2,CHS!C$30&lt;&gt;"",CHS!B$30=""),CHS!C$30,"")</f>
        <v/>
      </c>
      <c r="J58" s="29" t="str">
        <f>IF(ISERROR(VLOOKUP(G58,CHS!K$13:AR$32,31,FALSE)),"",VLOOKUP(G58,CHS!K$13:AR$32,31,FALSE))</f>
        <v/>
      </c>
      <c r="K58" s="29" t="str">
        <f>IF(ISERROR(VLOOKUP(G58,CHS!S$13:AR$32,24,FALSE)),"",VLOOKUP(G58,CHS!S$13:AR$32,24,FALSE))</f>
        <v/>
      </c>
      <c r="L58" s="29" t="str">
        <f>IF(ISERROR(VLOOKUP(G58,CHS!AA$13:AR$32,17,FALSE)),"",VLOOKUP(G58,CHS!AA$13:AR$32,17,FALSE))</f>
        <v/>
      </c>
      <c r="M58" s="29" t="str">
        <f>IF(ISERROR(VLOOKUP(G58,CHS!AI$13:AR$32,10,FALSE)),"",VLOOKUP(G58,CHS!AI$13:AR$32,10,FALSE))</f>
        <v/>
      </c>
      <c r="N58" s="27" t="str">
        <f t="shared" si="5"/>
        <v/>
      </c>
      <c r="O58" s="27" t="str">
        <f t="shared" si="6"/>
        <v/>
      </c>
      <c r="P58" s="27" t="str">
        <f>IF(N58="","",CHOOSE(VLOOKUP($V58,$A$1:$F$400,6,FALSE),AHS!$M$1,BHS!$M$1,CHS!$M$1,HMJHS!$M$1,KHS!$M$1,Kings!$M$1,MHS!$M$1,SWHS!$M$1,AMHS!$M$1,'S10'!$M$1,'S11'!$M$1,'S12'!$M$1,'S13'!$M$1,'S14'!$M$1,'S15'!$M$1,'S16'!$M$1,'S17'!$M$1,'S18'!$M$1,'S19'!$M$1,'S20'!$M$1))</f>
        <v/>
      </c>
      <c r="Q58" s="27" t="str">
        <f t="shared" si="7"/>
        <v/>
      </c>
      <c r="R58" s="27" t="str">
        <f t="shared" si="8"/>
        <v/>
      </c>
      <c r="S58" s="27" t="str">
        <f t="shared" si="9"/>
        <v/>
      </c>
      <c r="T58" s="27" t="str">
        <f t="shared" si="10"/>
        <v/>
      </c>
      <c r="U58" s="27" t="str">
        <f t="shared" si="11"/>
        <v/>
      </c>
      <c r="V58" s="27">
        <v>56</v>
      </c>
      <c r="W58" s="27" t="str">
        <f t="shared" si="12"/>
        <v/>
      </c>
      <c r="X58" s="27" t="str">
        <f t="shared" si="13"/>
        <v/>
      </c>
      <c r="Y58" s="27" t="str">
        <f>IF(W58="","",CHOOSE(VLOOKUP($V58,$B$1:$F$400,5,FALSE),AHS!$M$1,BHS!$M$1,CHS!$M$1,HMJHS!$M$1,KHS!$M$1,Kings!$M$1,MHS!$M$1,SWHS!$M$1,AMHS!$M$1,'S10'!$M$1,'S11'!$M$1,'S12'!$M$1,'S13'!$M$1,'S14'!$M$1,'S15'!$M$1,'S16'!$M$1,'S17'!$M$1,'S18'!$M$1,'S19'!$M$1,'S20'!$M$1))</f>
        <v/>
      </c>
      <c r="Z58" s="27" t="str">
        <f t="shared" si="14"/>
        <v/>
      </c>
      <c r="AA58" s="27" t="str">
        <f t="shared" si="15"/>
        <v/>
      </c>
      <c r="AB58" s="27" t="str">
        <f t="shared" si="16"/>
        <v/>
      </c>
      <c r="AC58" s="27" t="str">
        <f t="shared" si="17"/>
        <v/>
      </c>
      <c r="AD58" s="27" t="str">
        <f t="shared" si="18"/>
        <v/>
      </c>
    </row>
    <row r="59" spans="1:30" ht="12" customHeight="1" x14ac:dyDescent="0.25">
      <c r="A59" s="29" t="str">
        <f t="shared" ref="A59:B59" si="74">IF(C59="","",COUNTIF(C$1:C58,C59)+C59)</f>
        <v/>
      </c>
      <c r="B59" s="29" t="str">
        <f t="shared" si="74"/>
        <v/>
      </c>
      <c r="C59" s="29" t="str">
        <f t="shared" si="1"/>
        <v/>
      </c>
      <c r="D59" s="29" t="str">
        <f t="shared" si="2"/>
        <v/>
      </c>
      <c r="E59" s="29">
        <f>CHS!$Y$6</f>
        <v>1</v>
      </c>
      <c r="F59" s="29">
        <v>3</v>
      </c>
      <c r="G59" s="29">
        <v>19</v>
      </c>
      <c r="H59" s="29" t="str">
        <f>IF(AND(E59=1,CHS!C$31&lt;&gt;"",CHS!B$31=""),CHS!C$31,"")</f>
        <v/>
      </c>
      <c r="I59" s="29" t="str">
        <f>IF(AND(E59=2,CHS!C$31&lt;&gt;"",CHS!B$31=""),CHS!C$31,"")</f>
        <v/>
      </c>
      <c r="J59" s="29" t="str">
        <f>IF(ISERROR(VLOOKUP(G59,CHS!K$13:AR$32,31,FALSE)),"",VLOOKUP(G59,CHS!K$13:AR$32,31,FALSE))</f>
        <v/>
      </c>
      <c r="K59" s="29" t="str">
        <f>IF(ISERROR(VLOOKUP(G59,CHS!S$13:AR$32,24,FALSE)),"",VLOOKUP(G59,CHS!S$13:AR$32,24,FALSE))</f>
        <v/>
      </c>
      <c r="L59" s="29" t="str">
        <f>IF(ISERROR(VLOOKUP(G59,CHS!AA$13:AR$32,17,FALSE)),"",VLOOKUP(G59,CHS!AA$13:AR$32,17,FALSE))</f>
        <v/>
      </c>
      <c r="M59" s="29" t="str">
        <f>IF(ISERROR(VLOOKUP(G59,CHS!AI$13:AR$32,10,FALSE)),"",VLOOKUP(G59,CHS!AI$13:AR$32,10,FALSE))</f>
        <v/>
      </c>
      <c r="N59" s="27" t="str">
        <f t="shared" si="5"/>
        <v/>
      </c>
      <c r="O59" s="27" t="str">
        <f t="shared" si="6"/>
        <v/>
      </c>
      <c r="P59" s="27" t="str">
        <f>IF(N59="","",CHOOSE(VLOOKUP($V59,$A$1:$F$400,6,FALSE),AHS!$M$1,BHS!$M$1,CHS!$M$1,HMJHS!$M$1,KHS!$M$1,Kings!$M$1,MHS!$M$1,SWHS!$M$1,AMHS!$M$1,'S10'!$M$1,'S11'!$M$1,'S12'!$M$1,'S13'!$M$1,'S14'!$M$1,'S15'!$M$1,'S16'!$M$1,'S17'!$M$1,'S18'!$M$1,'S19'!$M$1,'S20'!$M$1))</f>
        <v/>
      </c>
      <c r="Q59" s="27" t="str">
        <f t="shared" si="7"/>
        <v/>
      </c>
      <c r="R59" s="27" t="str">
        <f t="shared" si="8"/>
        <v/>
      </c>
      <c r="S59" s="27" t="str">
        <f t="shared" si="9"/>
        <v/>
      </c>
      <c r="T59" s="27" t="str">
        <f t="shared" si="10"/>
        <v/>
      </c>
      <c r="U59" s="27" t="str">
        <f t="shared" si="11"/>
        <v/>
      </c>
      <c r="V59" s="27">
        <v>57</v>
      </c>
      <c r="W59" s="27" t="str">
        <f t="shared" si="12"/>
        <v/>
      </c>
      <c r="X59" s="27" t="str">
        <f t="shared" si="13"/>
        <v/>
      </c>
      <c r="Y59" s="27" t="str">
        <f>IF(W59="","",CHOOSE(VLOOKUP($V59,$B$1:$F$400,5,FALSE),AHS!$M$1,BHS!$M$1,CHS!$M$1,HMJHS!$M$1,KHS!$M$1,Kings!$M$1,MHS!$M$1,SWHS!$M$1,AMHS!$M$1,'S10'!$M$1,'S11'!$M$1,'S12'!$M$1,'S13'!$M$1,'S14'!$M$1,'S15'!$M$1,'S16'!$M$1,'S17'!$M$1,'S18'!$M$1,'S19'!$M$1,'S20'!$M$1))</f>
        <v/>
      </c>
      <c r="Z59" s="27" t="str">
        <f t="shared" si="14"/>
        <v/>
      </c>
      <c r="AA59" s="27" t="str">
        <f t="shared" si="15"/>
        <v/>
      </c>
      <c r="AB59" s="27" t="str">
        <f t="shared" si="16"/>
        <v/>
      </c>
      <c r="AC59" s="27" t="str">
        <f t="shared" si="17"/>
        <v/>
      </c>
      <c r="AD59" s="27" t="str">
        <f t="shared" si="18"/>
        <v/>
      </c>
    </row>
    <row r="60" spans="1:30" ht="12" customHeight="1" x14ac:dyDescent="0.25">
      <c r="A60" s="29" t="str">
        <f t="shared" ref="A60:B60" si="75">IF(C60="","",COUNTIF(C$1:C59,C60)+C60)</f>
        <v/>
      </c>
      <c r="B60" s="29" t="str">
        <f t="shared" si="75"/>
        <v/>
      </c>
      <c r="C60" s="29" t="str">
        <f t="shared" si="1"/>
        <v/>
      </c>
      <c r="D60" s="29" t="str">
        <f t="shared" si="2"/>
        <v/>
      </c>
      <c r="E60" s="29">
        <f>CHS!$Y$6</f>
        <v>1</v>
      </c>
      <c r="F60" s="29">
        <v>3</v>
      </c>
      <c r="G60" s="29">
        <v>20</v>
      </c>
      <c r="H60" s="29" t="str">
        <f>IF(AND(E60=1,CHS!C$32&lt;&gt;"",CHS!B$32=""),CHS!C$32,"")</f>
        <v/>
      </c>
      <c r="I60" s="29" t="str">
        <f>IF(AND(E60=2,CHS!C$32&lt;&gt;"",CHS!B$32=""),CHS!C$32,"")</f>
        <v/>
      </c>
      <c r="J60" s="29" t="str">
        <f>IF(ISERROR(VLOOKUP(G60,CHS!K$13:AR$32,31,FALSE)),"",VLOOKUP(G60,CHS!K$13:AR$32,31,FALSE))</f>
        <v/>
      </c>
      <c r="K60" s="29" t="str">
        <f>IF(ISERROR(VLOOKUP(G60,CHS!S$13:AR$32,24,FALSE)),"",VLOOKUP(G60,CHS!S$13:AR$32,24,FALSE))</f>
        <v/>
      </c>
      <c r="L60" s="29" t="str">
        <f>IF(ISERROR(VLOOKUP(G60,CHS!AA$13:AR$32,17,FALSE)),"",VLOOKUP(G60,CHS!AA$13:AR$32,17,FALSE))</f>
        <v/>
      </c>
      <c r="M60" s="29" t="str">
        <f>IF(ISERROR(VLOOKUP(G60,CHS!AI$13:AR$32,10,FALSE)),"",VLOOKUP(G60,CHS!AI$13:AR$32,10,FALSE))</f>
        <v/>
      </c>
      <c r="N60" s="27" t="str">
        <f t="shared" si="5"/>
        <v/>
      </c>
      <c r="O60" s="27" t="str">
        <f t="shared" si="6"/>
        <v/>
      </c>
      <c r="P60" s="27" t="str">
        <f>IF(N60="","",CHOOSE(VLOOKUP($V60,$A$1:$F$400,6,FALSE),AHS!$M$1,BHS!$M$1,CHS!$M$1,HMJHS!$M$1,KHS!$M$1,Kings!$M$1,MHS!$M$1,SWHS!$M$1,AMHS!$M$1,'S10'!$M$1,'S11'!$M$1,'S12'!$M$1,'S13'!$M$1,'S14'!$M$1,'S15'!$M$1,'S16'!$M$1,'S17'!$M$1,'S18'!$M$1,'S19'!$M$1,'S20'!$M$1))</f>
        <v/>
      </c>
      <c r="Q60" s="27" t="str">
        <f t="shared" si="7"/>
        <v/>
      </c>
      <c r="R60" s="27" t="str">
        <f t="shared" si="8"/>
        <v/>
      </c>
      <c r="S60" s="27" t="str">
        <f t="shared" si="9"/>
        <v/>
      </c>
      <c r="T60" s="27" t="str">
        <f t="shared" si="10"/>
        <v/>
      </c>
      <c r="U60" s="27" t="str">
        <f t="shared" si="11"/>
        <v/>
      </c>
      <c r="V60" s="27">
        <v>58</v>
      </c>
      <c r="W60" s="27" t="str">
        <f t="shared" si="12"/>
        <v/>
      </c>
      <c r="X60" s="27" t="str">
        <f t="shared" si="13"/>
        <v/>
      </c>
      <c r="Y60" s="27" t="str">
        <f>IF(W60="","",CHOOSE(VLOOKUP($V60,$B$1:$F$400,5,FALSE),AHS!$M$1,BHS!$M$1,CHS!$M$1,HMJHS!$M$1,KHS!$M$1,Kings!$M$1,MHS!$M$1,SWHS!$M$1,AMHS!$M$1,'S10'!$M$1,'S11'!$M$1,'S12'!$M$1,'S13'!$M$1,'S14'!$M$1,'S15'!$M$1,'S16'!$M$1,'S17'!$M$1,'S18'!$M$1,'S19'!$M$1,'S20'!$M$1))</f>
        <v/>
      </c>
      <c r="Z60" s="27" t="str">
        <f t="shared" si="14"/>
        <v/>
      </c>
      <c r="AA60" s="27" t="str">
        <f t="shared" si="15"/>
        <v/>
      </c>
      <c r="AB60" s="27" t="str">
        <f t="shared" si="16"/>
        <v/>
      </c>
      <c r="AC60" s="27" t="str">
        <f t="shared" si="17"/>
        <v/>
      </c>
      <c r="AD60" s="27" t="str">
        <f t="shared" si="18"/>
        <v/>
      </c>
    </row>
    <row r="61" spans="1:30" ht="12" customHeight="1" x14ac:dyDescent="0.25">
      <c r="A61" s="29">
        <f t="shared" ref="A61:B61" si="76">IF(C61="","",COUNTIF(C$1:C60,C61)+C61)</f>
        <v>6</v>
      </c>
      <c r="B61" s="29" t="str">
        <f t="shared" si="76"/>
        <v/>
      </c>
      <c r="C61" s="29">
        <f t="shared" si="1"/>
        <v>5</v>
      </c>
      <c r="D61" s="29" t="str">
        <f t="shared" si="2"/>
        <v/>
      </c>
      <c r="E61" s="29">
        <f>HMJHS!$Y$6</f>
        <v>1</v>
      </c>
      <c r="F61" s="29">
        <v>4</v>
      </c>
      <c r="G61" s="29">
        <v>1</v>
      </c>
      <c r="H61" s="29">
        <f>IF(AND(E61=1,HMJHS!C$13&lt;&gt;"",HMJHS!B$13=""),HMJHS!C$13,"")</f>
        <v>17</v>
      </c>
      <c r="I61" s="29" t="str">
        <f>IF(AND(E61=2,HMJHS!C$13&lt;&gt;"",HMJHS!B$13=""),HMJHS!C$13,"")</f>
        <v/>
      </c>
      <c r="J61" s="29" t="str">
        <f>IF(ISERROR(VLOOKUP(G61,HMJHS!K$13:AR$32,31,FALSE)),"",VLOOKUP(G61,HMJHS!K$13:AR$32,31,FALSE))</f>
        <v>JiYoon Hong</v>
      </c>
      <c r="K61" s="29" t="str">
        <f>IF(ISERROR(VLOOKUP(G61,HMJHS!S$13:AR$32,24,FALSE)),"",VLOOKUP(G61,HMJHS!S$13:AR$32,24,FALSE))</f>
        <v>Callia Park</v>
      </c>
      <c r="L61" s="29" t="str">
        <f>IF(ISERROR(VLOOKUP(G61,HMJHS!AA$13:AR$32,17,FALSE)),"",VLOOKUP(G61,HMJHS!AA$13:AR$32,17,FALSE))</f>
        <v/>
      </c>
      <c r="M61" s="29" t="str">
        <f>IF(ISERROR(VLOOKUP(G61,HMJHS!AI$13:AR$32,10,FALSE)),"",VLOOKUP(G61,HMJHS!AI$13:AR$32,10,FALSE))</f>
        <v>Daniel Dimov</v>
      </c>
      <c r="N61" s="27" t="str">
        <f t="shared" si="5"/>
        <v/>
      </c>
      <c r="O61" s="27" t="str">
        <f t="shared" si="6"/>
        <v/>
      </c>
      <c r="P61" s="27" t="str">
        <f>IF(N61="","",CHOOSE(VLOOKUP($V61,$A$1:$F$400,6,FALSE),AHS!$M$1,BHS!$M$1,CHS!$M$1,HMJHS!$M$1,KHS!$M$1,Kings!$M$1,MHS!$M$1,SWHS!$M$1,AMHS!$M$1,'S10'!$M$1,'S11'!$M$1,'S12'!$M$1,'S13'!$M$1,'S14'!$M$1,'S15'!$M$1,'S16'!$M$1,'S17'!$M$1,'S18'!$M$1,'S19'!$M$1,'S20'!$M$1))</f>
        <v/>
      </c>
      <c r="Q61" s="27" t="str">
        <f t="shared" si="7"/>
        <v/>
      </c>
      <c r="R61" s="27" t="str">
        <f t="shared" si="8"/>
        <v/>
      </c>
      <c r="S61" s="27" t="str">
        <f t="shared" si="9"/>
        <v/>
      </c>
      <c r="T61" s="27" t="str">
        <f t="shared" si="10"/>
        <v/>
      </c>
      <c r="U61" s="27" t="str">
        <f t="shared" si="11"/>
        <v/>
      </c>
      <c r="V61" s="27">
        <v>59</v>
      </c>
      <c r="W61" s="27" t="str">
        <f t="shared" si="12"/>
        <v/>
      </c>
      <c r="X61" s="27" t="str">
        <f t="shared" si="13"/>
        <v/>
      </c>
      <c r="Y61" s="27" t="str">
        <f>IF(W61="","",CHOOSE(VLOOKUP($V61,$B$1:$F$400,5,FALSE),AHS!$M$1,BHS!$M$1,CHS!$M$1,HMJHS!$M$1,KHS!$M$1,Kings!$M$1,MHS!$M$1,SWHS!$M$1,AMHS!$M$1,'S10'!$M$1,'S11'!$M$1,'S12'!$M$1,'S13'!$M$1,'S14'!$M$1,'S15'!$M$1,'S16'!$M$1,'S17'!$M$1,'S18'!$M$1,'S19'!$M$1,'S20'!$M$1))</f>
        <v/>
      </c>
      <c r="Z61" s="27" t="str">
        <f t="shared" si="14"/>
        <v/>
      </c>
      <c r="AA61" s="27" t="str">
        <f t="shared" si="15"/>
        <v/>
      </c>
      <c r="AB61" s="27" t="str">
        <f t="shared" si="16"/>
        <v/>
      </c>
      <c r="AC61" s="27" t="str">
        <f t="shared" si="17"/>
        <v/>
      </c>
      <c r="AD61" s="27" t="str">
        <f t="shared" si="18"/>
        <v/>
      </c>
    </row>
    <row r="62" spans="1:30" ht="12" customHeight="1" x14ac:dyDescent="0.25">
      <c r="A62" s="29" t="str">
        <f t="shared" ref="A62:B62" si="77">IF(C62="","",COUNTIF(C$1:C61,C62)+C62)</f>
        <v/>
      </c>
      <c r="B62" s="29" t="str">
        <f t="shared" si="77"/>
        <v/>
      </c>
      <c r="C62" s="29" t="str">
        <f t="shared" si="1"/>
        <v/>
      </c>
      <c r="D62" s="29" t="str">
        <f t="shared" si="2"/>
        <v/>
      </c>
      <c r="E62" s="29">
        <f>HMJHS!$Y$6</f>
        <v>1</v>
      </c>
      <c r="F62" s="29">
        <v>4</v>
      </c>
      <c r="G62" s="29">
        <v>2</v>
      </c>
      <c r="H62" s="29" t="str">
        <f>IF(AND(E62=1,HMJHS!C$14&lt;&gt;"",HMJHS!B$14=""),HMJHS!C$14,"")</f>
        <v/>
      </c>
      <c r="I62" s="29" t="str">
        <f>IF(AND(E62=2,HMJHS!C$14&lt;&gt;"",HMJHS!B$14=""),HMJHS!C$14,"")</f>
        <v/>
      </c>
      <c r="J62" s="29" t="str">
        <f>IF(ISERROR(VLOOKUP(G62,HMJHS!K$13:AR$32,31,FALSE)),"",VLOOKUP(G62,HMJHS!K$13:AR$32,31,FALSE))</f>
        <v/>
      </c>
      <c r="K62" s="29" t="str">
        <f>IF(ISERROR(VLOOKUP(G62,HMJHS!S$13:AR$32,24,FALSE)),"",VLOOKUP(G62,HMJHS!S$13:AR$32,24,FALSE))</f>
        <v/>
      </c>
      <c r="L62" s="29" t="str">
        <f>IF(ISERROR(VLOOKUP(G62,HMJHS!AA$13:AR$32,17,FALSE)),"",VLOOKUP(G62,HMJHS!AA$13:AR$32,17,FALSE))</f>
        <v/>
      </c>
      <c r="M62" s="29" t="str">
        <f>IF(ISERROR(VLOOKUP(G62,HMJHS!AI$13:AR$32,10,FALSE)),"",VLOOKUP(G62,HMJHS!AI$13:AR$32,10,FALSE))</f>
        <v/>
      </c>
      <c r="N62" s="27" t="str">
        <f t="shared" si="5"/>
        <v/>
      </c>
      <c r="O62" s="27" t="str">
        <f t="shared" si="6"/>
        <v/>
      </c>
      <c r="P62" s="27" t="str">
        <f>IF(N62="","",CHOOSE(VLOOKUP($V62,$A$1:$F$400,6,FALSE),AHS!$M$1,BHS!$M$1,CHS!$M$1,HMJHS!$M$1,KHS!$M$1,Kings!$M$1,MHS!$M$1,SWHS!$M$1,AMHS!$M$1,'S10'!$M$1,'S11'!$M$1,'S12'!$M$1,'S13'!$M$1,'S14'!$M$1,'S15'!$M$1,'S16'!$M$1,'S17'!$M$1,'S18'!$M$1,'S19'!$M$1,'S20'!$M$1))</f>
        <v/>
      </c>
      <c r="Q62" s="27" t="str">
        <f t="shared" si="7"/>
        <v/>
      </c>
      <c r="R62" s="27" t="str">
        <f t="shared" si="8"/>
        <v/>
      </c>
      <c r="S62" s="27" t="str">
        <f t="shared" si="9"/>
        <v/>
      </c>
      <c r="T62" s="27" t="str">
        <f t="shared" si="10"/>
        <v/>
      </c>
      <c r="U62" s="27" t="str">
        <f t="shared" si="11"/>
        <v/>
      </c>
      <c r="V62" s="27">
        <v>60</v>
      </c>
      <c r="W62" s="27" t="str">
        <f t="shared" si="12"/>
        <v/>
      </c>
      <c r="X62" s="27" t="str">
        <f t="shared" si="13"/>
        <v/>
      </c>
      <c r="Y62" s="27" t="str">
        <f>IF(W62="","",CHOOSE(VLOOKUP($V62,$B$1:$F$400,5,FALSE),AHS!$M$1,BHS!$M$1,CHS!$M$1,HMJHS!$M$1,KHS!$M$1,Kings!$M$1,MHS!$M$1,SWHS!$M$1,AMHS!$M$1,'S10'!$M$1,'S11'!$M$1,'S12'!$M$1,'S13'!$M$1,'S14'!$M$1,'S15'!$M$1,'S16'!$M$1,'S17'!$M$1,'S18'!$M$1,'S19'!$M$1,'S20'!$M$1))</f>
        <v/>
      </c>
      <c r="Z62" s="27" t="str">
        <f t="shared" si="14"/>
        <v/>
      </c>
      <c r="AA62" s="27" t="str">
        <f t="shared" si="15"/>
        <v/>
      </c>
      <c r="AB62" s="27" t="str">
        <f t="shared" si="16"/>
        <v/>
      </c>
      <c r="AC62" s="27" t="str">
        <f t="shared" si="17"/>
        <v/>
      </c>
      <c r="AD62" s="27" t="str">
        <f t="shared" si="18"/>
        <v/>
      </c>
    </row>
    <row r="63" spans="1:30" ht="12" customHeight="1" x14ac:dyDescent="0.25">
      <c r="A63" s="29" t="str">
        <f t="shared" ref="A63:B63" si="78">IF(C63="","",COUNTIF(C$1:C62,C63)+C63)</f>
        <v/>
      </c>
      <c r="B63" s="29" t="str">
        <f t="shared" si="78"/>
        <v/>
      </c>
      <c r="C63" s="29" t="str">
        <f t="shared" si="1"/>
        <v/>
      </c>
      <c r="D63" s="29" t="str">
        <f t="shared" si="2"/>
        <v/>
      </c>
      <c r="E63" s="29">
        <f>HMJHS!$Y$6</f>
        <v>1</v>
      </c>
      <c r="F63" s="29">
        <v>4</v>
      </c>
      <c r="G63" s="29">
        <v>3</v>
      </c>
      <c r="H63" s="29" t="str">
        <f>IF(AND(E63=1,HMJHS!C$15&lt;&gt;"",HMJHS!B$15=""),HMJHS!C$15,"")</f>
        <v/>
      </c>
      <c r="I63" s="29" t="str">
        <f>IF(AND(E63=2,HMJHS!C$15&lt;&gt;"",HMJHS!B$15=""),HMJHS!C$15,"")</f>
        <v/>
      </c>
      <c r="J63" s="29" t="str">
        <f>IF(ISERROR(VLOOKUP(G63,HMJHS!K$13:AR$32,31,FALSE)),"",VLOOKUP(G63,HMJHS!K$13:AR$32,31,FALSE))</f>
        <v/>
      </c>
      <c r="K63" s="29" t="str">
        <f>IF(ISERROR(VLOOKUP(G63,HMJHS!S$13:AR$32,24,FALSE)),"",VLOOKUP(G63,HMJHS!S$13:AR$32,24,FALSE))</f>
        <v/>
      </c>
      <c r="L63" s="29" t="str">
        <f>IF(ISERROR(VLOOKUP(G63,HMJHS!AA$13:AR$32,17,FALSE)),"",VLOOKUP(G63,HMJHS!AA$13:AR$32,17,FALSE))</f>
        <v/>
      </c>
      <c r="M63" s="29" t="str">
        <f>IF(ISERROR(VLOOKUP(G63,HMJHS!AI$13:AR$32,10,FALSE)),"",VLOOKUP(G63,HMJHS!AI$13:AR$32,10,FALSE))</f>
        <v/>
      </c>
      <c r="N63" s="27" t="str">
        <f t="shared" si="5"/>
        <v/>
      </c>
      <c r="O63" s="27" t="str">
        <f t="shared" si="6"/>
        <v/>
      </c>
      <c r="P63" s="27" t="str">
        <f>IF(N63="","",CHOOSE(VLOOKUP($V63,$A$1:$F$400,6,FALSE),AHS!$M$1,BHS!$M$1,CHS!$M$1,HMJHS!$M$1,KHS!$M$1,Kings!$M$1,MHS!$M$1,SWHS!$M$1,AMHS!$M$1,'S10'!$M$1,'S11'!$M$1,'S12'!$M$1,'S13'!$M$1,'S14'!$M$1,'S15'!$M$1,'S16'!$M$1,'S17'!$M$1,'S18'!$M$1,'S19'!$M$1,'S20'!$M$1))</f>
        <v/>
      </c>
      <c r="Q63" s="27" t="str">
        <f t="shared" si="7"/>
        <v/>
      </c>
      <c r="R63" s="27" t="str">
        <f t="shared" si="8"/>
        <v/>
      </c>
      <c r="S63" s="27" t="str">
        <f t="shared" si="9"/>
        <v/>
      </c>
      <c r="T63" s="27" t="str">
        <f t="shared" si="10"/>
        <v/>
      </c>
      <c r="U63" s="27" t="str">
        <f t="shared" si="11"/>
        <v/>
      </c>
      <c r="V63" s="27">
        <v>61</v>
      </c>
      <c r="W63" s="27" t="str">
        <f t="shared" si="12"/>
        <v/>
      </c>
      <c r="X63" s="27" t="str">
        <f t="shared" si="13"/>
        <v/>
      </c>
      <c r="Y63" s="27" t="str">
        <f>IF(W63="","",CHOOSE(VLOOKUP($V63,$B$1:$F$400,5,FALSE),AHS!$M$1,BHS!$M$1,CHS!$M$1,HMJHS!$M$1,KHS!$M$1,Kings!$M$1,MHS!$M$1,SWHS!$M$1,AMHS!$M$1,'S10'!$M$1,'S11'!$M$1,'S12'!$M$1,'S13'!$M$1,'S14'!$M$1,'S15'!$M$1,'S16'!$M$1,'S17'!$M$1,'S18'!$M$1,'S19'!$M$1,'S20'!$M$1))</f>
        <v/>
      </c>
      <c r="Z63" s="27" t="str">
        <f t="shared" si="14"/>
        <v/>
      </c>
      <c r="AA63" s="27" t="str">
        <f t="shared" si="15"/>
        <v/>
      </c>
      <c r="AB63" s="27" t="str">
        <f t="shared" si="16"/>
        <v/>
      </c>
      <c r="AC63" s="27" t="str">
        <f t="shared" si="17"/>
        <v/>
      </c>
      <c r="AD63" s="27" t="str">
        <f t="shared" si="18"/>
        <v/>
      </c>
    </row>
    <row r="64" spans="1:30" ht="12" customHeight="1" x14ac:dyDescent="0.25">
      <c r="A64" s="29" t="str">
        <f t="shared" ref="A64:B64" si="79">IF(C64="","",COUNTIF(C$1:C63,C64)+C64)</f>
        <v/>
      </c>
      <c r="B64" s="29" t="str">
        <f t="shared" si="79"/>
        <v/>
      </c>
      <c r="C64" s="29" t="str">
        <f t="shared" si="1"/>
        <v/>
      </c>
      <c r="D64" s="29" t="str">
        <f t="shared" si="2"/>
        <v/>
      </c>
      <c r="E64" s="29">
        <f>HMJHS!$Y$6</f>
        <v>1</v>
      </c>
      <c r="F64" s="29">
        <v>4</v>
      </c>
      <c r="G64" s="29">
        <v>4</v>
      </c>
      <c r="H64" s="29" t="str">
        <f>IF(AND(E64=1,HMJHS!C$16&lt;&gt;"",HMJHS!B$16=""),HMJHS!C$16,"")</f>
        <v/>
      </c>
      <c r="I64" s="29" t="str">
        <f>IF(AND(E64=2,HMJHS!C$16&lt;&gt;"",HMJHS!B$16=""),HMJHS!C$16,"")</f>
        <v/>
      </c>
      <c r="J64" s="29" t="str">
        <f>IF(ISERROR(VLOOKUP(G64,HMJHS!K$13:AR$32,31,FALSE)),"",VLOOKUP(G64,HMJHS!K$13:AR$32,31,FALSE))</f>
        <v/>
      </c>
      <c r="K64" s="29" t="str">
        <f>IF(ISERROR(VLOOKUP(G64,HMJHS!S$13:AR$32,24,FALSE)),"",VLOOKUP(G64,HMJHS!S$13:AR$32,24,FALSE))</f>
        <v/>
      </c>
      <c r="L64" s="29" t="str">
        <f>IF(ISERROR(VLOOKUP(G64,HMJHS!AA$13:AR$32,17,FALSE)),"",VLOOKUP(G64,HMJHS!AA$13:AR$32,17,FALSE))</f>
        <v/>
      </c>
      <c r="M64" s="29" t="str">
        <f>IF(ISERROR(VLOOKUP(G64,HMJHS!AI$13:AR$32,10,FALSE)),"",VLOOKUP(G64,HMJHS!AI$13:AR$32,10,FALSE))</f>
        <v/>
      </c>
      <c r="N64" s="27" t="str">
        <f t="shared" si="5"/>
        <v/>
      </c>
      <c r="O64" s="27" t="str">
        <f t="shared" si="6"/>
        <v/>
      </c>
      <c r="P64" s="27" t="str">
        <f>IF(N64="","",CHOOSE(VLOOKUP($V64,$A$1:$F$400,6,FALSE),AHS!$M$1,BHS!$M$1,CHS!$M$1,HMJHS!$M$1,KHS!$M$1,Kings!$M$1,MHS!$M$1,SWHS!$M$1,AMHS!$M$1,'S10'!$M$1,'S11'!$M$1,'S12'!$M$1,'S13'!$M$1,'S14'!$M$1,'S15'!$M$1,'S16'!$M$1,'S17'!$M$1,'S18'!$M$1,'S19'!$M$1,'S20'!$M$1))</f>
        <v/>
      </c>
      <c r="Q64" s="27" t="str">
        <f t="shared" si="7"/>
        <v/>
      </c>
      <c r="R64" s="27" t="str">
        <f t="shared" si="8"/>
        <v/>
      </c>
      <c r="S64" s="27" t="str">
        <f t="shared" si="9"/>
        <v/>
      </c>
      <c r="T64" s="27" t="str">
        <f t="shared" si="10"/>
        <v/>
      </c>
      <c r="U64" s="27" t="str">
        <f t="shared" si="11"/>
        <v/>
      </c>
      <c r="V64" s="27">
        <v>62</v>
      </c>
      <c r="W64" s="27" t="str">
        <f t="shared" si="12"/>
        <v/>
      </c>
      <c r="X64" s="27" t="str">
        <f t="shared" si="13"/>
        <v/>
      </c>
      <c r="Y64" s="27" t="str">
        <f>IF(W64="","",CHOOSE(VLOOKUP($V64,$B$1:$F$400,5,FALSE),AHS!$M$1,BHS!$M$1,CHS!$M$1,HMJHS!$M$1,KHS!$M$1,Kings!$M$1,MHS!$M$1,SWHS!$M$1,AMHS!$M$1,'S10'!$M$1,'S11'!$M$1,'S12'!$M$1,'S13'!$M$1,'S14'!$M$1,'S15'!$M$1,'S16'!$M$1,'S17'!$M$1,'S18'!$M$1,'S19'!$M$1,'S20'!$M$1))</f>
        <v/>
      </c>
      <c r="Z64" s="27" t="str">
        <f t="shared" si="14"/>
        <v/>
      </c>
      <c r="AA64" s="27" t="str">
        <f t="shared" si="15"/>
        <v/>
      </c>
      <c r="AB64" s="27" t="str">
        <f t="shared" si="16"/>
        <v/>
      </c>
      <c r="AC64" s="27" t="str">
        <f t="shared" si="17"/>
        <v/>
      </c>
      <c r="AD64" s="27" t="str">
        <f t="shared" si="18"/>
        <v/>
      </c>
    </row>
    <row r="65" spans="1:30" ht="12" customHeight="1" x14ac:dyDescent="0.25">
      <c r="A65" s="29" t="str">
        <f t="shared" ref="A65:B65" si="80">IF(C65="","",COUNTIF(C$1:C64,C65)+C65)</f>
        <v/>
      </c>
      <c r="B65" s="29" t="str">
        <f t="shared" si="80"/>
        <v/>
      </c>
      <c r="C65" s="29" t="str">
        <f t="shared" si="1"/>
        <v/>
      </c>
      <c r="D65" s="29" t="str">
        <f t="shared" si="2"/>
        <v/>
      </c>
      <c r="E65" s="29">
        <f>HMJHS!$Y$6</f>
        <v>1</v>
      </c>
      <c r="F65" s="29">
        <v>4</v>
      </c>
      <c r="G65" s="29">
        <v>5</v>
      </c>
      <c r="H65" s="29" t="str">
        <f>IF(AND(E65=1,HMJHS!C$17&lt;&gt;"",HMJHS!B$17=""),HMJHS!C$17,"")</f>
        <v/>
      </c>
      <c r="I65" s="29" t="str">
        <f>IF(AND(E65=2,HMJHS!C$17&lt;&gt;"",HMJHS!B$17=""),HMJHS!C$17,"")</f>
        <v/>
      </c>
      <c r="J65" s="29" t="str">
        <f>IF(ISERROR(VLOOKUP(G65,HMJHS!K$13:AR$32,31,FALSE)),"",VLOOKUP(G65,HMJHS!K$13:AR$32,31,FALSE))</f>
        <v/>
      </c>
      <c r="K65" s="29" t="str">
        <f>IF(ISERROR(VLOOKUP(G65,HMJHS!S$13:AR$32,24,FALSE)),"",VLOOKUP(G65,HMJHS!S$13:AR$32,24,FALSE))</f>
        <v/>
      </c>
      <c r="L65" s="29" t="str">
        <f>IF(ISERROR(VLOOKUP(G65,HMJHS!AA$13:AR$32,17,FALSE)),"",VLOOKUP(G65,HMJHS!AA$13:AR$32,17,FALSE))</f>
        <v/>
      </c>
      <c r="M65" s="29" t="str">
        <f>IF(ISERROR(VLOOKUP(G65,HMJHS!AI$13:AR$32,10,FALSE)),"",VLOOKUP(G65,HMJHS!AI$13:AR$32,10,FALSE))</f>
        <v/>
      </c>
      <c r="N65" s="27" t="str">
        <f t="shared" si="5"/>
        <v/>
      </c>
      <c r="O65" s="27" t="str">
        <f t="shared" si="6"/>
        <v/>
      </c>
      <c r="P65" s="27" t="str">
        <f>IF(N65="","",CHOOSE(VLOOKUP($V65,$A$1:$F$400,6,FALSE),AHS!$M$1,BHS!$M$1,CHS!$M$1,HMJHS!$M$1,KHS!$M$1,Kings!$M$1,MHS!$M$1,SWHS!$M$1,AMHS!$M$1,'S10'!$M$1,'S11'!$M$1,'S12'!$M$1,'S13'!$M$1,'S14'!$M$1,'S15'!$M$1,'S16'!$M$1,'S17'!$M$1,'S18'!$M$1,'S19'!$M$1,'S20'!$M$1))</f>
        <v/>
      </c>
      <c r="Q65" s="27" t="str">
        <f t="shared" si="7"/>
        <v/>
      </c>
      <c r="R65" s="27" t="str">
        <f t="shared" si="8"/>
        <v/>
      </c>
      <c r="S65" s="27" t="str">
        <f t="shared" si="9"/>
        <v/>
      </c>
      <c r="T65" s="27" t="str">
        <f t="shared" si="10"/>
        <v/>
      </c>
      <c r="U65" s="27" t="str">
        <f t="shared" si="11"/>
        <v/>
      </c>
      <c r="V65" s="27">
        <v>63</v>
      </c>
      <c r="W65" s="27" t="str">
        <f t="shared" si="12"/>
        <v/>
      </c>
      <c r="X65" s="27" t="str">
        <f t="shared" si="13"/>
        <v/>
      </c>
      <c r="Y65" s="27" t="str">
        <f>IF(W65="","",CHOOSE(VLOOKUP($V65,$B$1:$F$400,5,FALSE),AHS!$M$1,BHS!$M$1,CHS!$M$1,HMJHS!$M$1,KHS!$M$1,Kings!$M$1,MHS!$M$1,SWHS!$M$1,AMHS!$M$1,'S10'!$M$1,'S11'!$M$1,'S12'!$M$1,'S13'!$M$1,'S14'!$M$1,'S15'!$M$1,'S16'!$M$1,'S17'!$M$1,'S18'!$M$1,'S19'!$M$1,'S20'!$M$1))</f>
        <v/>
      </c>
      <c r="Z65" s="27" t="str">
        <f t="shared" si="14"/>
        <v/>
      </c>
      <c r="AA65" s="27" t="str">
        <f t="shared" si="15"/>
        <v/>
      </c>
      <c r="AB65" s="27" t="str">
        <f t="shared" si="16"/>
        <v/>
      </c>
      <c r="AC65" s="27" t="str">
        <f t="shared" si="17"/>
        <v/>
      </c>
      <c r="AD65" s="27" t="str">
        <f t="shared" si="18"/>
        <v/>
      </c>
    </row>
    <row r="66" spans="1:30" ht="12" customHeight="1" x14ac:dyDescent="0.25">
      <c r="A66" s="29" t="str">
        <f t="shared" ref="A66:B66" si="81">IF(C66="","",COUNTIF(C$1:C65,C66)+C66)</f>
        <v/>
      </c>
      <c r="B66" s="29" t="str">
        <f t="shared" si="81"/>
        <v/>
      </c>
      <c r="C66" s="29" t="str">
        <f t="shared" si="1"/>
        <v/>
      </c>
      <c r="D66" s="29" t="str">
        <f t="shared" si="2"/>
        <v/>
      </c>
      <c r="E66" s="29">
        <f>HMJHS!$Y$6</f>
        <v>1</v>
      </c>
      <c r="F66" s="29">
        <v>4</v>
      </c>
      <c r="G66" s="29">
        <v>6</v>
      </c>
      <c r="H66" s="29" t="str">
        <f>IF(AND(E66=1,HMJHS!C$18&lt;&gt;"",HMJHS!B$18=""),HMJHS!C$18,"")</f>
        <v/>
      </c>
      <c r="I66" s="29" t="str">
        <f>IF(AND(E66=2,HMJHS!C$18&lt;&gt;"",HMJHS!B$18=""),HMJHS!C$18,"")</f>
        <v/>
      </c>
      <c r="J66" s="29" t="str">
        <f>IF(ISERROR(VLOOKUP(G66,HMJHS!K$13:AR$32,31,FALSE)),"",VLOOKUP(G66,HMJHS!K$13:AR$32,31,FALSE))</f>
        <v/>
      </c>
      <c r="K66" s="29" t="str">
        <f>IF(ISERROR(VLOOKUP(G66,HMJHS!S$13:AR$32,24,FALSE)),"",VLOOKUP(G66,HMJHS!S$13:AR$32,24,FALSE))</f>
        <v/>
      </c>
      <c r="L66" s="29" t="str">
        <f>IF(ISERROR(VLOOKUP(G66,HMJHS!AA$13:AR$32,17,FALSE)),"",VLOOKUP(G66,HMJHS!AA$13:AR$32,17,FALSE))</f>
        <v/>
      </c>
      <c r="M66" s="29" t="str">
        <f>IF(ISERROR(VLOOKUP(G66,HMJHS!AI$13:AR$32,10,FALSE)),"",VLOOKUP(G66,HMJHS!AI$13:AR$32,10,FALSE))</f>
        <v/>
      </c>
      <c r="N66" s="27" t="str">
        <f t="shared" si="5"/>
        <v/>
      </c>
      <c r="O66" s="27" t="str">
        <f t="shared" si="6"/>
        <v/>
      </c>
      <c r="P66" s="27" t="str">
        <f>IF(N66="","",CHOOSE(VLOOKUP($V66,$A$1:$F$400,6,FALSE),AHS!$M$1,BHS!$M$1,CHS!$M$1,HMJHS!$M$1,KHS!$M$1,Kings!$M$1,MHS!$M$1,SWHS!$M$1,AMHS!$M$1,'S10'!$M$1,'S11'!$M$1,'S12'!$M$1,'S13'!$M$1,'S14'!$M$1,'S15'!$M$1,'S16'!$M$1,'S17'!$M$1,'S18'!$M$1,'S19'!$M$1,'S20'!$M$1))</f>
        <v/>
      </c>
      <c r="Q66" s="27" t="str">
        <f t="shared" si="7"/>
        <v/>
      </c>
      <c r="R66" s="27" t="str">
        <f t="shared" si="8"/>
        <v/>
      </c>
      <c r="S66" s="27" t="str">
        <f t="shared" si="9"/>
        <v/>
      </c>
      <c r="T66" s="27" t="str">
        <f t="shared" si="10"/>
        <v/>
      </c>
      <c r="U66" s="27" t="str">
        <f t="shared" si="11"/>
        <v/>
      </c>
      <c r="V66" s="27">
        <v>64</v>
      </c>
      <c r="W66" s="27" t="str">
        <f t="shared" si="12"/>
        <v/>
      </c>
      <c r="X66" s="27" t="str">
        <f t="shared" si="13"/>
        <v/>
      </c>
      <c r="Y66" s="27" t="str">
        <f>IF(W66="","",CHOOSE(VLOOKUP($V66,$B$1:$F$400,5,FALSE),AHS!$M$1,BHS!$M$1,CHS!$M$1,HMJHS!$M$1,KHS!$M$1,Kings!$M$1,MHS!$M$1,SWHS!$M$1,AMHS!$M$1,'S10'!$M$1,'S11'!$M$1,'S12'!$M$1,'S13'!$M$1,'S14'!$M$1,'S15'!$M$1,'S16'!$M$1,'S17'!$M$1,'S18'!$M$1,'S19'!$M$1,'S20'!$M$1))</f>
        <v/>
      </c>
      <c r="Z66" s="27" t="str">
        <f t="shared" si="14"/>
        <v/>
      </c>
      <c r="AA66" s="27" t="str">
        <f t="shared" si="15"/>
        <v/>
      </c>
      <c r="AB66" s="27" t="str">
        <f t="shared" si="16"/>
        <v/>
      </c>
      <c r="AC66" s="27" t="str">
        <f t="shared" si="17"/>
        <v/>
      </c>
      <c r="AD66" s="27" t="str">
        <f t="shared" si="18"/>
        <v/>
      </c>
    </row>
    <row r="67" spans="1:30" ht="12" customHeight="1" x14ac:dyDescent="0.25">
      <c r="A67" s="29" t="str">
        <f t="shared" ref="A67:B67" si="82">IF(C67="","",COUNTIF(C$1:C66,C67)+C67)</f>
        <v/>
      </c>
      <c r="B67" s="29" t="str">
        <f t="shared" si="82"/>
        <v/>
      </c>
      <c r="C67" s="29" t="str">
        <f t="shared" si="1"/>
        <v/>
      </c>
      <c r="D67" s="29" t="str">
        <f t="shared" si="2"/>
        <v/>
      </c>
      <c r="E67" s="29">
        <f>HMJHS!$Y$6</f>
        <v>1</v>
      </c>
      <c r="F67" s="29">
        <v>4</v>
      </c>
      <c r="G67" s="29">
        <v>7</v>
      </c>
      <c r="H67" s="29" t="str">
        <f>IF(AND(E67=1,HMJHS!C$19&lt;&gt;"",HMJHS!B$19=""),HMJHS!C$19,"")</f>
        <v/>
      </c>
      <c r="I67" s="29" t="str">
        <f>IF(AND(E67=2,HMJHS!C$19&lt;&gt;"",HMJHS!B$19=""),HMJHS!C$19,"")</f>
        <v/>
      </c>
      <c r="J67" s="29" t="str">
        <f>IF(ISERROR(VLOOKUP(G67,HMJHS!K$13:AR$32,31,FALSE)),"",VLOOKUP(G67,HMJHS!K$13:AR$32,31,FALSE))</f>
        <v/>
      </c>
      <c r="K67" s="29" t="str">
        <f>IF(ISERROR(VLOOKUP(G67,HMJHS!S$13:AR$32,24,FALSE)),"",VLOOKUP(G67,HMJHS!S$13:AR$32,24,FALSE))</f>
        <v/>
      </c>
      <c r="L67" s="29" t="str">
        <f>IF(ISERROR(VLOOKUP(G67,HMJHS!AA$13:AR$32,17,FALSE)),"",VLOOKUP(G67,HMJHS!AA$13:AR$32,17,FALSE))</f>
        <v/>
      </c>
      <c r="M67" s="29" t="str">
        <f>IF(ISERROR(VLOOKUP(G67,HMJHS!AI$13:AR$32,10,FALSE)),"",VLOOKUP(G67,HMJHS!AI$13:AR$32,10,FALSE))</f>
        <v/>
      </c>
      <c r="N67" s="27" t="str">
        <f t="shared" si="5"/>
        <v/>
      </c>
      <c r="O67" s="27" t="str">
        <f t="shared" si="6"/>
        <v/>
      </c>
      <c r="P67" s="27" t="str">
        <f>IF(N67="","",CHOOSE(VLOOKUP($V67,$A$1:$F$400,6,FALSE),AHS!$M$1,BHS!$M$1,CHS!$M$1,HMJHS!$M$1,KHS!$M$1,Kings!$M$1,MHS!$M$1,SWHS!$M$1,AMHS!$M$1,'S10'!$M$1,'S11'!$M$1,'S12'!$M$1,'S13'!$M$1,'S14'!$M$1,'S15'!$M$1,'S16'!$M$1,'S17'!$M$1,'S18'!$M$1,'S19'!$M$1,'S20'!$M$1))</f>
        <v/>
      </c>
      <c r="Q67" s="27" t="str">
        <f t="shared" si="7"/>
        <v/>
      </c>
      <c r="R67" s="27" t="str">
        <f t="shared" si="8"/>
        <v/>
      </c>
      <c r="S67" s="27" t="str">
        <f t="shared" si="9"/>
        <v/>
      </c>
      <c r="T67" s="27" t="str">
        <f t="shared" si="10"/>
        <v/>
      </c>
      <c r="U67" s="27" t="str">
        <f t="shared" si="11"/>
        <v/>
      </c>
      <c r="V67" s="27">
        <v>65</v>
      </c>
      <c r="W67" s="27" t="str">
        <f t="shared" si="12"/>
        <v/>
      </c>
      <c r="X67" s="27" t="str">
        <f t="shared" si="13"/>
        <v/>
      </c>
      <c r="Y67" s="27" t="str">
        <f>IF(W67="","",CHOOSE(VLOOKUP($V67,$B$1:$F$400,5,FALSE),AHS!$M$1,BHS!$M$1,CHS!$M$1,HMJHS!$M$1,KHS!$M$1,Kings!$M$1,MHS!$M$1,SWHS!$M$1,AMHS!$M$1,'S10'!$M$1,'S11'!$M$1,'S12'!$M$1,'S13'!$M$1,'S14'!$M$1,'S15'!$M$1,'S16'!$M$1,'S17'!$M$1,'S18'!$M$1,'S19'!$M$1,'S20'!$M$1))</f>
        <v/>
      </c>
      <c r="Z67" s="27" t="str">
        <f t="shared" si="14"/>
        <v/>
      </c>
      <c r="AA67" s="27" t="str">
        <f t="shared" si="15"/>
        <v/>
      </c>
      <c r="AB67" s="27" t="str">
        <f t="shared" si="16"/>
        <v/>
      </c>
      <c r="AC67" s="27" t="str">
        <f t="shared" si="17"/>
        <v/>
      </c>
      <c r="AD67" s="27" t="str">
        <f t="shared" si="18"/>
        <v/>
      </c>
    </row>
    <row r="68" spans="1:30" ht="12" customHeight="1" x14ac:dyDescent="0.25">
      <c r="A68" s="29" t="str">
        <f t="shared" ref="A68:B68" si="83">IF(C68="","",COUNTIF(C$1:C67,C68)+C68)</f>
        <v/>
      </c>
      <c r="B68" s="29" t="str">
        <f t="shared" si="83"/>
        <v/>
      </c>
      <c r="C68" s="29" t="str">
        <f t="shared" si="1"/>
        <v/>
      </c>
      <c r="D68" s="29" t="str">
        <f t="shared" si="2"/>
        <v/>
      </c>
      <c r="E68" s="29">
        <f>HMJHS!$Y$6</f>
        <v>1</v>
      </c>
      <c r="F68" s="29">
        <v>4</v>
      </c>
      <c r="G68" s="29">
        <v>8</v>
      </c>
      <c r="H68" s="29" t="str">
        <f>IF(AND(E68=1,HMJHS!C$20&lt;&gt;"",HMJHS!B$20=""),HMJHS!C$20,"")</f>
        <v/>
      </c>
      <c r="I68" s="29" t="str">
        <f>IF(AND(E68=2,HMJHS!C$20&lt;&gt;"",HMJHS!B$20=""),HMJHS!C$20,"")</f>
        <v/>
      </c>
      <c r="J68" s="29" t="str">
        <f>IF(ISERROR(VLOOKUP(G68,HMJHS!K$13:AR$32,31,FALSE)),"",VLOOKUP(G68,HMJHS!K$13:AR$32,31,FALSE))</f>
        <v/>
      </c>
      <c r="K68" s="29" t="str">
        <f>IF(ISERROR(VLOOKUP(G68,HMJHS!S$13:AR$32,24,FALSE)),"",VLOOKUP(G68,HMJHS!S$13:AR$32,24,FALSE))</f>
        <v/>
      </c>
      <c r="L68" s="29" t="str">
        <f>IF(ISERROR(VLOOKUP(G68,HMJHS!AA$13:AR$32,17,FALSE)),"",VLOOKUP(G68,HMJHS!AA$13:AR$32,17,FALSE))</f>
        <v/>
      </c>
      <c r="M68" s="29" t="str">
        <f>IF(ISERROR(VLOOKUP(G68,HMJHS!AI$13:AR$32,10,FALSE)),"",VLOOKUP(G68,HMJHS!AI$13:AR$32,10,FALSE))</f>
        <v/>
      </c>
      <c r="N68" s="27" t="str">
        <f t="shared" si="5"/>
        <v/>
      </c>
      <c r="O68" s="27" t="str">
        <f t="shared" si="6"/>
        <v/>
      </c>
      <c r="P68" s="27" t="str">
        <f>IF(N68="","",CHOOSE(VLOOKUP($V68,$A$1:$F$400,6,FALSE),AHS!$M$1,BHS!$M$1,CHS!$M$1,HMJHS!$M$1,KHS!$M$1,Kings!$M$1,MHS!$M$1,SWHS!$M$1,AMHS!$M$1,'S10'!$M$1,'S11'!$M$1,'S12'!$M$1,'S13'!$M$1,'S14'!$M$1,'S15'!$M$1,'S16'!$M$1,'S17'!$M$1,'S18'!$M$1,'S19'!$M$1,'S20'!$M$1))</f>
        <v/>
      </c>
      <c r="Q68" s="27" t="str">
        <f t="shared" si="7"/>
        <v/>
      </c>
      <c r="R68" s="27" t="str">
        <f t="shared" si="8"/>
        <v/>
      </c>
      <c r="S68" s="27" t="str">
        <f t="shared" si="9"/>
        <v/>
      </c>
      <c r="T68" s="27" t="str">
        <f t="shared" si="10"/>
        <v/>
      </c>
      <c r="U68" s="27" t="str">
        <f t="shared" si="11"/>
        <v/>
      </c>
      <c r="V68" s="27">
        <v>66</v>
      </c>
      <c r="W68" s="27" t="str">
        <f t="shared" si="12"/>
        <v/>
      </c>
      <c r="X68" s="27" t="str">
        <f t="shared" si="13"/>
        <v/>
      </c>
      <c r="Y68" s="27" t="str">
        <f>IF(W68="","",CHOOSE(VLOOKUP($V68,$B$1:$F$400,5,FALSE),AHS!$M$1,BHS!$M$1,CHS!$M$1,HMJHS!$M$1,KHS!$M$1,Kings!$M$1,MHS!$M$1,SWHS!$M$1,AMHS!$M$1,'S10'!$M$1,'S11'!$M$1,'S12'!$M$1,'S13'!$M$1,'S14'!$M$1,'S15'!$M$1,'S16'!$M$1,'S17'!$M$1,'S18'!$M$1,'S19'!$M$1,'S20'!$M$1))</f>
        <v/>
      </c>
      <c r="Z68" s="27" t="str">
        <f t="shared" si="14"/>
        <v/>
      </c>
      <c r="AA68" s="27" t="str">
        <f t="shared" si="15"/>
        <v/>
      </c>
      <c r="AB68" s="27" t="str">
        <f t="shared" si="16"/>
        <v/>
      </c>
      <c r="AC68" s="27" t="str">
        <f t="shared" si="17"/>
        <v/>
      </c>
      <c r="AD68" s="27" t="str">
        <f t="shared" si="18"/>
        <v/>
      </c>
    </row>
    <row r="69" spans="1:30" ht="12" customHeight="1" x14ac:dyDescent="0.25">
      <c r="A69" s="29" t="str">
        <f t="shared" ref="A69:B69" si="84">IF(C69="","",COUNTIF(C$1:C68,C69)+C69)</f>
        <v/>
      </c>
      <c r="B69" s="29" t="str">
        <f t="shared" si="84"/>
        <v/>
      </c>
      <c r="C69" s="29" t="str">
        <f t="shared" si="1"/>
        <v/>
      </c>
      <c r="D69" s="29" t="str">
        <f t="shared" si="2"/>
        <v/>
      </c>
      <c r="E69" s="29">
        <f>HMJHS!$Y$6</f>
        <v>1</v>
      </c>
      <c r="F69" s="29">
        <v>4</v>
      </c>
      <c r="G69" s="29">
        <v>9</v>
      </c>
      <c r="H69" s="29" t="str">
        <f>IF(AND(E69=1,HMJHS!C$21&lt;&gt;"",HMJHS!B$21=""),HMJHS!C$21,"")</f>
        <v/>
      </c>
      <c r="I69" s="29" t="str">
        <f>IF(AND(E69=2,HMJHS!C$21&lt;&gt;"",HMJHS!B$21=""),HMJHS!C$21,"")</f>
        <v/>
      </c>
      <c r="J69" s="29" t="str">
        <f>IF(ISERROR(VLOOKUP(G69,HMJHS!K$13:AR$32,31,FALSE)),"",VLOOKUP(G69,HMJHS!K$13:AR$32,31,FALSE))</f>
        <v/>
      </c>
      <c r="K69" s="29" t="str">
        <f>IF(ISERROR(VLOOKUP(G69,HMJHS!S$13:AR$32,24,FALSE)),"",VLOOKUP(G69,HMJHS!S$13:AR$32,24,FALSE))</f>
        <v/>
      </c>
      <c r="L69" s="29" t="str">
        <f>IF(ISERROR(VLOOKUP(G69,HMJHS!AA$13:AR$32,17,FALSE)),"",VLOOKUP(G69,HMJHS!AA$13:AR$32,17,FALSE))</f>
        <v/>
      </c>
      <c r="M69" s="29" t="str">
        <f>IF(ISERROR(VLOOKUP(G69,HMJHS!AI$13:AR$32,10,FALSE)),"",VLOOKUP(G69,HMJHS!AI$13:AR$32,10,FALSE))</f>
        <v/>
      </c>
      <c r="N69" s="27" t="str">
        <f t="shared" si="5"/>
        <v/>
      </c>
      <c r="O69" s="27" t="str">
        <f t="shared" si="6"/>
        <v/>
      </c>
      <c r="P69" s="27" t="str">
        <f>IF(N69="","",CHOOSE(VLOOKUP($V69,$A$1:$F$400,6,FALSE),AHS!$M$1,BHS!$M$1,CHS!$M$1,HMJHS!$M$1,KHS!$M$1,Kings!$M$1,MHS!$M$1,SWHS!$M$1,AMHS!$M$1,'S10'!$M$1,'S11'!$M$1,'S12'!$M$1,'S13'!$M$1,'S14'!$M$1,'S15'!$M$1,'S16'!$M$1,'S17'!$M$1,'S18'!$M$1,'S19'!$M$1,'S20'!$M$1))</f>
        <v/>
      </c>
      <c r="Q69" s="27" t="str">
        <f t="shared" si="7"/>
        <v/>
      </c>
      <c r="R69" s="27" t="str">
        <f t="shared" si="8"/>
        <v/>
      </c>
      <c r="S69" s="27" t="str">
        <f t="shared" si="9"/>
        <v/>
      </c>
      <c r="T69" s="27" t="str">
        <f t="shared" si="10"/>
        <v/>
      </c>
      <c r="U69" s="27" t="str">
        <f t="shared" si="11"/>
        <v/>
      </c>
      <c r="V69" s="27">
        <v>67</v>
      </c>
      <c r="W69" s="27" t="str">
        <f t="shared" si="12"/>
        <v/>
      </c>
      <c r="X69" s="27" t="str">
        <f t="shared" si="13"/>
        <v/>
      </c>
      <c r="Y69" s="27" t="str">
        <f>IF(W69="","",CHOOSE(VLOOKUP($V69,$B$1:$F$400,5,FALSE),AHS!$M$1,BHS!$M$1,CHS!$M$1,HMJHS!$M$1,KHS!$M$1,Kings!$M$1,MHS!$M$1,SWHS!$M$1,AMHS!$M$1,'S10'!$M$1,'S11'!$M$1,'S12'!$M$1,'S13'!$M$1,'S14'!$M$1,'S15'!$M$1,'S16'!$M$1,'S17'!$M$1,'S18'!$M$1,'S19'!$M$1,'S20'!$M$1))</f>
        <v/>
      </c>
      <c r="Z69" s="27" t="str">
        <f t="shared" si="14"/>
        <v/>
      </c>
      <c r="AA69" s="27" t="str">
        <f t="shared" si="15"/>
        <v/>
      </c>
      <c r="AB69" s="27" t="str">
        <f t="shared" si="16"/>
        <v/>
      </c>
      <c r="AC69" s="27" t="str">
        <f t="shared" si="17"/>
        <v/>
      </c>
      <c r="AD69" s="27" t="str">
        <f t="shared" si="18"/>
        <v/>
      </c>
    </row>
    <row r="70" spans="1:30" ht="12" customHeight="1" x14ac:dyDescent="0.25">
      <c r="A70" s="29" t="str">
        <f t="shared" ref="A70:B70" si="85">IF(C70="","",COUNTIF(C$1:C69,C70)+C70)</f>
        <v/>
      </c>
      <c r="B70" s="29" t="str">
        <f t="shared" si="85"/>
        <v/>
      </c>
      <c r="C70" s="29" t="str">
        <f t="shared" si="1"/>
        <v/>
      </c>
      <c r="D70" s="29" t="str">
        <f t="shared" si="2"/>
        <v/>
      </c>
      <c r="E70" s="29">
        <f>HMJHS!$Y$6</f>
        <v>1</v>
      </c>
      <c r="F70" s="29">
        <v>4</v>
      </c>
      <c r="G70" s="29">
        <v>10</v>
      </c>
      <c r="H70" s="29" t="str">
        <f>IF(AND(E70=1,HMJHS!C$22&lt;&gt;"",HMJHS!B$22=""),HMJHS!C$22,"")</f>
        <v/>
      </c>
      <c r="I70" s="29" t="str">
        <f>IF(AND(E70=2,HMJHS!C$22&lt;&gt;"",HMJHS!B$22=""),HMJHS!C$22,"")</f>
        <v/>
      </c>
      <c r="J70" s="29" t="str">
        <f>IF(ISERROR(VLOOKUP(G70,HMJHS!K$13:AR$32,31,FALSE)),"",VLOOKUP(G70,HMJHS!K$13:AR$32,31,FALSE))</f>
        <v/>
      </c>
      <c r="K70" s="29" t="str">
        <f>IF(ISERROR(VLOOKUP(G70,HMJHS!S$13:AR$32,24,FALSE)),"",VLOOKUP(G70,HMJHS!S$13:AR$32,24,FALSE))</f>
        <v/>
      </c>
      <c r="L70" s="29" t="str">
        <f>IF(ISERROR(VLOOKUP(G70,HMJHS!AA$13:AR$32,17,FALSE)),"",VLOOKUP(G70,HMJHS!AA$13:AR$32,17,FALSE))</f>
        <v/>
      </c>
      <c r="M70" s="29" t="str">
        <f>IF(ISERROR(VLOOKUP(G70,HMJHS!AI$13:AR$32,10,FALSE)),"",VLOOKUP(G70,HMJHS!AI$13:AR$32,10,FALSE))</f>
        <v/>
      </c>
      <c r="N70" s="27" t="str">
        <f t="shared" si="5"/>
        <v/>
      </c>
      <c r="O70" s="27" t="str">
        <f t="shared" si="6"/>
        <v/>
      </c>
      <c r="P70" s="27" t="str">
        <f>IF(N70="","",CHOOSE(VLOOKUP($V70,$A$1:$F$400,6,FALSE),AHS!$M$1,BHS!$M$1,CHS!$M$1,HMJHS!$M$1,KHS!$M$1,Kings!$M$1,MHS!$M$1,SWHS!$M$1,AMHS!$M$1,'S10'!$M$1,'S11'!$M$1,'S12'!$M$1,'S13'!$M$1,'S14'!$M$1,'S15'!$M$1,'S16'!$M$1,'S17'!$M$1,'S18'!$M$1,'S19'!$M$1,'S20'!$M$1))</f>
        <v/>
      </c>
      <c r="Q70" s="27" t="str">
        <f t="shared" si="7"/>
        <v/>
      </c>
      <c r="R70" s="27" t="str">
        <f t="shared" si="8"/>
        <v/>
      </c>
      <c r="S70" s="27" t="str">
        <f t="shared" si="9"/>
        <v/>
      </c>
      <c r="T70" s="27" t="str">
        <f t="shared" si="10"/>
        <v/>
      </c>
      <c r="U70" s="27" t="str">
        <f t="shared" si="11"/>
        <v/>
      </c>
      <c r="V70" s="27">
        <v>68</v>
      </c>
      <c r="W70" s="27" t="str">
        <f t="shared" si="12"/>
        <v/>
      </c>
      <c r="X70" s="27" t="str">
        <f t="shared" si="13"/>
        <v/>
      </c>
      <c r="Y70" s="27" t="str">
        <f>IF(W70="","",CHOOSE(VLOOKUP($V70,$B$1:$F$400,5,FALSE),AHS!$M$1,BHS!$M$1,CHS!$M$1,HMJHS!$M$1,KHS!$M$1,Kings!$M$1,MHS!$M$1,SWHS!$M$1,AMHS!$M$1,'S10'!$M$1,'S11'!$M$1,'S12'!$M$1,'S13'!$M$1,'S14'!$M$1,'S15'!$M$1,'S16'!$M$1,'S17'!$M$1,'S18'!$M$1,'S19'!$M$1,'S20'!$M$1))</f>
        <v/>
      </c>
      <c r="Z70" s="27" t="str">
        <f t="shared" si="14"/>
        <v/>
      </c>
      <c r="AA70" s="27" t="str">
        <f t="shared" si="15"/>
        <v/>
      </c>
      <c r="AB70" s="27" t="str">
        <f t="shared" si="16"/>
        <v/>
      </c>
      <c r="AC70" s="27" t="str">
        <f t="shared" si="17"/>
        <v/>
      </c>
      <c r="AD70" s="27" t="str">
        <f t="shared" si="18"/>
        <v/>
      </c>
    </row>
    <row r="71" spans="1:30" ht="12" customHeight="1" x14ac:dyDescent="0.25">
      <c r="A71" s="29" t="str">
        <f t="shared" ref="A71:B71" si="86">IF(C71="","",COUNTIF(C$1:C70,C71)+C71)</f>
        <v/>
      </c>
      <c r="B71" s="29" t="str">
        <f t="shared" si="86"/>
        <v/>
      </c>
      <c r="C71" s="29" t="str">
        <f t="shared" si="1"/>
        <v/>
      </c>
      <c r="D71" s="29" t="str">
        <f t="shared" si="2"/>
        <v/>
      </c>
      <c r="E71" s="29">
        <f>HMJHS!$Y$6</f>
        <v>1</v>
      </c>
      <c r="F71" s="29">
        <v>4</v>
      </c>
      <c r="G71" s="29">
        <v>11</v>
      </c>
      <c r="H71" s="29" t="str">
        <f>IF(AND(E71=1,HMJHS!C$23&lt;&gt;"",HMJHS!B$23=""),HMJHS!C$23,"")</f>
        <v/>
      </c>
      <c r="I71" s="29" t="str">
        <f>IF(AND(E71=2,HMJHS!C$23&lt;&gt;"",HMJHS!B$23=""),HMJHS!C$23,"")</f>
        <v/>
      </c>
      <c r="J71" s="29" t="str">
        <f>IF(ISERROR(VLOOKUP(G71,HMJHS!K$13:AR$32,31,FALSE)),"",VLOOKUP(G71,HMJHS!K$13:AR$32,31,FALSE))</f>
        <v/>
      </c>
      <c r="K71" s="29" t="str">
        <f>IF(ISERROR(VLOOKUP(G71,HMJHS!S$13:AR$32,24,FALSE)),"",VLOOKUP(G71,HMJHS!S$13:AR$32,24,FALSE))</f>
        <v/>
      </c>
      <c r="L71" s="29" t="str">
        <f>IF(ISERROR(VLOOKUP(G71,HMJHS!AA$13:AR$32,17,FALSE)),"",VLOOKUP(G71,HMJHS!AA$13:AR$32,17,FALSE))</f>
        <v/>
      </c>
      <c r="M71" s="29" t="str">
        <f>IF(ISERROR(VLOOKUP(G71,HMJHS!AI$13:AR$32,10,FALSE)),"",VLOOKUP(G71,HMJHS!AI$13:AR$32,10,FALSE))</f>
        <v/>
      </c>
      <c r="N71" s="27" t="str">
        <f t="shared" si="5"/>
        <v/>
      </c>
      <c r="O71" s="27" t="str">
        <f t="shared" si="6"/>
        <v/>
      </c>
      <c r="P71" s="27" t="str">
        <f>IF(N71="","",CHOOSE(VLOOKUP($V71,$A$1:$F$400,6,FALSE),AHS!$M$1,BHS!$M$1,CHS!$M$1,HMJHS!$M$1,KHS!$M$1,Kings!$M$1,MHS!$M$1,SWHS!$M$1,AMHS!$M$1,'S10'!$M$1,'S11'!$M$1,'S12'!$M$1,'S13'!$M$1,'S14'!$M$1,'S15'!$M$1,'S16'!$M$1,'S17'!$M$1,'S18'!$M$1,'S19'!$M$1,'S20'!$M$1))</f>
        <v/>
      </c>
      <c r="Q71" s="27" t="str">
        <f t="shared" si="7"/>
        <v/>
      </c>
      <c r="R71" s="27" t="str">
        <f t="shared" si="8"/>
        <v/>
      </c>
      <c r="S71" s="27" t="str">
        <f t="shared" si="9"/>
        <v/>
      </c>
      <c r="T71" s="27" t="str">
        <f t="shared" si="10"/>
        <v/>
      </c>
      <c r="U71" s="27" t="str">
        <f t="shared" si="11"/>
        <v/>
      </c>
      <c r="V71" s="27">
        <v>69</v>
      </c>
      <c r="W71" s="27" t="str">
        <f t="shared" si="12"/>
        <v/>
      </c>
      <c r="X71" s="27" t="str">
        <f t="shared" si="13"/>
        <v/>
      </c>
      <c r="Y71" s="27" t="str">
        <f>IF(W71="","",CHOOSE(VLOOKUP($V71,$B$1:$F$400,5,FALSE),AHS!$M$1,BHS!$M$1,CHS!$M$1,HMJHS!$M$1,KHS!$M$1,Kings!$M$1,MHS!$M$1,SWHS!$M$1,AMHS!$M$1,'S10'!$M$1,'S11'!$M$1,'S12'!$M$1,'S13'!$M$1,'S14'!$M$1,'S15'!$M$1,'S16'!$M$1,'S17'!$M$1,'S18'!$M$1,'S19'!$M$1,'S20'!$M$1))</f>
        <v/>
      </c>
      <c r="Z71" s="27" t="str">
        <f t="shared" si="14"/>
        <v/>
      </c>
      <c r="AA71" s="27" t="str">
        <f t="shared" si="15"/>
        <v/>
      </c>
      <c r="AB71" s="27" t="str">
        <f t="shared" si="16"/>
        <v/>
      </c>
      <c r="AC71" s="27" t="str">
        <f t="shared" si="17"/>
        <v/>
      </c>
      <c r="AD71" s="27" t="str">
        <f t="shared" si="18"/>
        <v/>
      </c>
    </row>
    <row r="72" spans="1:30" ht="12" customHeight="1" x14ac:dyDescent="0.25">
      <c r="A72" s="29" t="str">
        <f t="shared" ref="A72:B72" si="87">IF(C72="","",COUNTIF(C$1:C71,C72)+C72)</f>
        <v/>
      </c>
      <c r="B72" s="29" t="str">
        <f t="shared" si="87"/>
        <v/>
      </c>
      <c r="C72" s="29" t="str">
        <f t="shared" si="1"/>
        <v/>
      </c>
      <c r="D72" s="29" t="str">
        <f t="shared" si="2"/>
        <v/>
      </c>
      <c r="E72" s="29">
        <f>HMJHS!$Y$6</f>
        <v>1</v>
      </c>
      <c r="F72" s="29">
        <v>4</v>
      </c>
      <c r="G72" s="29">
        <v>12</v>
      </c>
      <c r="H72" s="29" t="str">
        <f>IF(AND(E72=1,HMJHS!C$24&lt;&gt;"",HMJHS!B$24=""),HMJHS!C$24,"")</f>
        <v/>
      </c>
      <c r="I72" s="29" t="str">
        <f>IF(AND(E72=2,HMJHS!C$24&lt;&gt;"",HMJHS!B$24=""),HMJHS!C$24,"")</f>
        <v/>
      </c>
      <c r="J72" s="29" t="str">
        <f>IF(ISERROR(VLOOKUP(G72,HMJHS!K$13:AR$32,31,FALSE)),"",VLOOKUP(G72,HMJHS!K$13:AR$32,31,FALSE))</f>
        <v/>
      </c>
      <c r="K72" s="29" t="str">
        <f>IF(ISERROR(VLOOKUP(G72,HMJHS!S$13:AR$32,24,FALSE)),"",VLOOKUP(G72,HMJHS!S$13:AR$32,24,FALSE))</f>
        <v/>
      </c>
      <c r="L72" s="29" t="str">
        <f>IF(ISERROR(VLOOKUP(G72,HMJHS!AA$13:AR$32,17,FALSE)),"",VLOOKUP(G72,HMJHS!AA$13:AR$32,17,FALSE))</f>
        <v/>
      </c>
      <c r="M72" s="29" t="str">
        <f>IF(ISERROR(VLOOKUP(G72,HMJHS!AI$13:AR$32,10,FALSE)),"",VLOOKUP(G72,HMJHS!AI$13:AR$32,10,FALSE))</f>
        <v/>
      </c>
      <c r="N72" s="27" t="str">
        <f t="shared" si="5"/>
        <v/>
      </c>
      <c r="O72" s="27" t="str">
        <f t="shared" si="6"/>
        <v/>
      </c>
      <c r="P72" s="27" t="str">
        <f>IF(N72="","",CHOOSE(VLOOKUP($V72,$A$1:$F$400,6,FALSE),AHS!$M$1,BHS!$M$1,CHS!$M$1,HMJHS!$M$1,KHS!$M$1,Kings!$M$1,MHS!$M$1,SWHS!$M$1,AMHS!$M$1,'S10'!$M$1,'S11'!$M$1,'S12'!$M$1,'S13'!$M$1,'S14'!$M$1,'S15'!$M$1,'S16'!$M$1,'S17'!$M$1,'S18'!$M$1,'S19'!$M$1,'S20'!$M$1))</f>
        <v/>
      </c>
      <c r="Q72" s="27" t="str">
        <f t="shared" si="7"/>
        <v/>
      </c>
      <c r="R72" s="27" t="str">
        <f t="shared" si="8"/>
        <v/>
      </c>
      <c r="S72" s="27" t="str">
        <f t="shared" si="9"/>
        <v/>
      </c>
      <c r="T72" s="27" t="str">
        <f t="shared" si="10"/>
        <v/>
      </c>
      <c r="U72" s="27" t="str">
        <f t="shared" si="11"/>
        <v/>
      </c>
      <c r="V72" s="27">
        <v>70</v>
      </c>
      <c r="W72" s="27" t="str">
        <f t="shared" si="12"/>
        <v/>
      </c>
      <c r="X72" s="27" t="str">
        <f t="shared" si="13"/>
        <v/>
      </c>
      <c r="Y72" s="27" t="str">
        <f>IF(W72="","",CHOOSE(VLOOKUP($V72,$B$1:$F$400,5,FALSE),AHS!$M$1,BHS!$M$1,CHS!$M$1,HMJHS!$M$1,KHS!$M$1,Kings!$M$1,MHS!$M$1,SWHS!$M$1,AMHS!$M$1,'S10'!$M$1,'S11'!$M$1,'S12'!$M$1,'S13'!$M$1,'S14'!$M$1,'S15'!$M$1,'S16'!$M$1,'S17'!$M$1,'S18'!$M$1,'S19'!$M$1,'S20'!$M$1))</f>
        <v/>
      </c>
      <c r="Z72" s="27" t="str">
        <f t="shared" si="14"/>
        <v/>
      </c>
      <c r="AA72" s="27" t="str">
        <f t="shared" si="15"/>
        <v/>
      </c>
      <c r="AB72" s="27" t="str">
        <f t="shared" si="16"/>
        <v/>
      </c>
      <c r="AC72" s="27" t="str">
        <f t="shared" si="17"/>
        <v/>
      </c>
      <c r="AD72" s="27" t="str">
        <f t="shared" si="18"/>
        <v/>
      </c>
    </row>
    <row r="73" spans="1:30" ht="12" customHeight="1" x14ac:dyDescent="0.25">
      <c r="A73" s="29" t="str">
        <f t="shared" ref="A73:B73" si="88">IF(C73="","",COUNTIF(C$1:C72,C73)+C73)</f>
        <v/>
      </c>
      <c r="B73" s="29" t="str">
        <f t="shared" si="88"/>
        <v/>
      </c>
      <c r="C73" s="29" t="str">
        <f t="shared" si="1"/>
        <v/>
      </c>
      <c r="D73" s="29" t="str">
        <f t="shared" si="2"/>
        <v/>
      </c>
      <c r="E73" s="29">
        <f>HMJHS!$Y$6</f>
        <v>1</v>
      </c>
      <c r="F73" s="29">
        <v>4</v>
      </c>
      <c r="G73" s="29">
        <v>13</v>
      </c>
      <c r="H73" s="29" t="str">
        <f>IF(AND(E73=1,HMJHS!C$25&lt;&gt;"",HMJHS!B$25=""),HMJHS!C$25,"")</f>
        <v/>
      </c>
      <c r="I73" s="29" t="str">
        <f>IF(AND(E73=2,HMJHS!C$25&lt;&gt;"",HMJHS!B$25=""),HMJHS!C$25,"")</f>
        <v/>
      </c>
      <c r="J73" s="29" t="str">
        <f>IF(ISERROR(VLOOKUP(G73,HMJHS!K$13:AR$32,31,FALSE)),"",VLOOKUP(G73,HMJHS!K$13:AR$32,31,FALSE))</f>
        <v/>
      </c>
      <c r="K73" s="29" t="str">
        <f>IF(ISERROR(VLOOKUP(G73,HMJHS!S$13:AR$32,24,FALSE)),"",VLOOKUP(G73,HMJHS!S$13:AR$32,24,FALSE))</f>
        <v/>
      </c>
      <c r="L73" s="29" t="str">
        <f>IF(ISERROR(VLOOKUP(G73,HMJHS!AA$13:AR$32,17,FALSE)),"",VLOOKUP(G73,HMJHS!AA$13:AR$32,17,FALSE))</f>
        <v/>
      </c>
      <c r="M73" s="29" t="str">
        <f>IF(ISERROR(VLOOKUP(G73,HMJHS!AI$13:AR$32,10,FALSE)),"",VLOOKUP(G73,HMJHS!AI$13:AR$32,10,FALSE))</f>
        <v/>
      </c>
      <c r="N73" s="27" t="str">
        <f t="shared" si="5"/>
        <v/>
      </c>
      <c r="O73" s="27" t="str">
        <f t="shared" si="6"/>
        <v/>
      </c>
      <c r="P73" s="27" t="str">
        <f>IF(N73="","",CHOOSE(VLOOKUP($V73,$A$1:$F$400,6,FALSE),AHS!$M$1,BHS!$M$1,CHS!$M$1,HMJHS!$M$1,KHS!$M$1,Kings!$M$1,MHS!$M$1,SWHS!$M$1,AMHS!$M$1,'S10'!$M$1,'S11'!$M$1,'S12'!$M$1,'S13'!$M$1,'S14'!$M$1,'S15'!$M$1,'S16'!$M$1,'S17'!$M$1,'S18'!$M$1,'S19'!$M$1,'S20'!$M$1))</f>
        <v/>
      </c>
      <c r="Q73" s="27" t="str">
        <f t="shared" si="7"/>
        <v/>
      </c>
      <c r="R73" s="27" t="str">
        <f t="shared" si="8"/>
        <v/>
      </c>
      <c r="S73" s="27" t="str">
        <f t="shared" si="9"/>
        <v/>
      </c>
      <c r="T73" s="27" t="str">
        <f t="shared" si="10"/>
        <v/>
      </c>
      <c r="U73" s="27" t="str">
        <f t="shared" si="11"/>
        <v/>
      </c>
      <c r="V73" s="27">
        <v>71</v>
      </c>
      <c r="W73" s="27" t="str">
        <f t="shared" si="12"/>
        <v/>
      </c>
      <c r="X73" s="27" t="str">
        <f t="shared" si="13"/>
        <v/>
      </c>
      <c r="Y73" s="27" t="str">
        <f>IF(W73="","",CHOOSE(VLOOKUP($V73,$B$1:$F$400,5,FALSE),AHS!$M$1,BHS!$M$1,CHS!$M$1,HMJHS!$M$1,KHS!$M$1,Kings!$M$1,MHS!$M$1,SWHS!$M$1,AMHS!$M$1,'S10'!$M$1,'S11'!$M$1,'S12'!$M$1,'S13'!$M$1,'S14'!$M$1,'S15'!$M$1,'S16'!$M$1,'S17'!$M$1,'S18'!$M$1,'S19'!$M$1,'S20'!$M$1))</f>
        <v/>
      </c>
      <c r="Z73" s="27" t="str">
        <f t="shared" si="14"/>
        <v/>
      </c>
      <c r="AA73" s="27" t="str">
        <f t="shared" si="15"/>
        <v/>
      </c>
      <c r="AB73" s="27" t="str">
        <f t="shared" si="16"/>
        <v/>
      </c>
      <c r="AC73" s="27" t="str">
        <f t="shared" si="17"/>
        <v/>
      </c>
      <c r="AD73" s="27" t="str">
        <f t="shared" si="18"/>
        <v/>
      </c>
    </row>
    <row r="74" spans="1:30" ht="12" customHeight="1" x14ac:dyDescent="0.25">
      <c r="A74" s="29" t="str">
        <f t="shared" ref="A74:B74" si="89">IF(C74="","",COUNTIF(C$1:C73,C74)+C74)</f>
        <v/>
      </c>
      <c r="B74" s="29" t="str">
        <f t="shared" si="89"/>
        <v/>
      </c>
      <c r="C74" s="29" t="str">
        <f t="shared" si="1"/>
        <v/>
      </c>
      <c r="D74" s="29" t="str">
        <f t="shared" si="2"/>
        <v/>
      </c>
      <c r="E74" s="29">
        <f>HMJHS!$Y$6</f>
        <v>1</v>
      </c>
      <c r="F74" s="29">
        <v>4</v>
      </c>
      <c r="G74" s="29">
        <v>14</v>
      </c>
      <c r="H74" s="29" t="str">
        <f>IF(AND(E74=1,HMJHS!C$26&lt;&gt;"",HMJHS!B$26=""),HMJHS!C$26,"")</f>
        <v/>
      </c>
      <c r="I74" s="29" t="str">
        <f>IF(AND(E74=2,HMJHS!C$26&lt;&gt;"",HMJHS!B$26=""),HMJHS!C$26,"")</f>
        <v/>
      </c>
      <c r="J74" s="29" t="str">
        <f>IF(ISERROR(VLOOKUP(G74,HMJHS!K$13:AR$32,31,FALSE)),"",VLOOKUP(G74,HMJHS!K$13:AR$32,31,FALSE))</f>
        <v/>
      </c>
      <c r="K74" s="29" t="str">
        <f>IF(ISERROR(VLOOKUP(G74,HMJHS!S$13:AR$32,24,FALSE)),"",VLOOKUP(G74,HMJHS!S$13:AR$32,24,FALSE))</f>
        <v/>
      </c>
      <c r="L74" s="29" t="str">
        <f>IF(ISERROR(VLOOKUP(G74,HMJHS!AA$13:AR$32,17,FALSE)),"",VLOOKUP(G74,HMJHS!AA$13:AR$32,17,FALSE))</f>
        <v/>
      </c>
      <c r="M74" s="29" t="str">
        <f>IF(ISERROR(VLOOKUP(G74,HMJHS!AI$13:AR$32,10,FALSE)),"",VLOOKUP(G74,HMJHS!AI$13:AR$32,10,FALSE))</f>
        <v/>
      </c>
      <c r="N74" s="27" t="str">
        <f t="shared" si="5"/>
        <v/>
      </c>
      <c r="O74" s="27" t="str">
        <f t="shared" si="6"/>
        <v/>
      </c>
      <c r="P74" s="27" t="str">
        <f>IF(N74="","",CHOOSE(VLOOKUP($V74,$A$1:$F$400,6,FALSE),AHS!$M$1,BHS!$M$1,CHS!$M$1,HMJHS!$M$1,KHS!$M$1,Kings!$M$1,MHS!$M$1,SWHS!$M$1,AMHS!$M$1,'S10'!$M$1,'S11'!$M$1,'S12'!$M$1,'S13'!$M$1,'S14'!$M$1,'S15'!$M$1,'S16'!$M$1,'S17'!$M$1,'S18'!$M$1,'S19'!$M$1,'S20'!$M$1))</f>
        <v/>
      </c>
      <c r="Q74" s="27" t="str">
        <f t="shared" si="7"/>
        <v/>
      </c>
      <c r="R74" s="27" t="str">
        <f t="shared" si="8"/>
        <v/>
      </c>
      <c r="S74" s="27" t="str">
        <f t="shared" si="9"/>
        <v/>
      </c>
      <c r="T74" s="27" t="str">
        <f t="shared" si="10"/>
        <v/>
      </c>
      <c r="U74" s="27" t="str">
        <f t="shared" si="11"/>
        <v/>
      </c>
      <c r="V74" s="27">
        <v>72</v>
      </c>
      <c r="W74" s="27" t="str">
        <f t="shared" si="12"/>
        <v/>
      </c>
      <c r="X74" s="27" t="str">
        <f t="shared" si="13"/>
        <v/>
      </c>
      <c r="Y74" s="27" t="str">
        <f>IF(W74="","",CHOOSE(VLOOKUP($V74,$B$1:$F$400,5,FALSE),AHS!$M$1,BHS!$M$1,CHS!$M$1,HMJHS!$M$1,KHS!$M$1,Kings!$M$1,MHS!$M$1,SWHS!$M$1,AMHS!$M$1,'S10'!$M$1,'S11'!$M$1,'S12'!$M$1,'S13'!$M$1,'S14'!$M$1,'S15'!$M$1,'S16'!$M$1,'S17'!$M$1,'S18'!$M$1,'S19'!$M$1,'S20'!$M$1))</f>
        <v/>
      </c>
      <c r="Z74" s="27" t="str">
        <f t="shared" si="14"/>
        <v/>
      </c>
      <c r="AA74" s="27" t="str">
        <f t="shared" si="15"/>
        <v/>
      </c>
      <c r="AB74" s="27" t="str">
        <f t="shared" si="16"/>
        <v/>
      </c>
      <c r="AC74" s="27" t="str">
        <f t="shared" si="17"/>
        <v/>
      </c>
      <c r="AD74" s="27" t="str">
        <f t="shared" si="18"/>
        <v/>
      </c>
    </row>
    <row r="75" spans="1:30" ht="12" customHeight="1" x14ac:dyDescent="0.25">
      <c r="A75" s="29" t="str">
        <f t="shared" ref="A75:B75" si="90">IF(C75="","",COUNTIF(C$1:C74,C75)+C75)</f>
        <v/>
      </c>
      <c r="B75" s="29" t="str">
        <f t="shared" si="90"/>
        <v/>
      </c>
      <c r="C75" s="29" t="str">
        <f t="shared" si="1"/>
        <v/>
      </c>
      <c r="D75" s="29" t="str">
        <f t="shared" si="2"/>
        <v/>
      </c>
      <c r="E75" s="29">
        <f>HMJHS!$Y$6</f>
        <v>1</v>
      </c>
      <c r="F75" s="29">
        <v>4</v>
      </c>
      <c r="G75" s="29">
        <v>15</v>
      </c>
      <c r="H75" s="29" t="str">
        <f>IF(AND(E75=1,HMJHS!C$27&lt;&gt;"",HMJHS!B$27=""),HMJHS!C$27,"")</f>
        <v/>
      </c>
      <c r="I75" s="29" t="str">
        <f>IF(AND(E75=2,HMJHS!C$27&lt;&gt;"",HMJHS!B$27=""),HMJHS!C$27,"")</f>
        <v/>
      </c>
      <c r="J75" s="29" t="str">
        <f>IF(ISERROR(VLOOKUP(G75,HMJHS!K$13:AR$32,31,FALSE)),"",VLOOKUP(G75,HMJHS!K$13:AR$32,31,FALSE))</f>
        <v/>
      </c>
      <c r="K75" s="29" t="str">
        <f>IF(ISERROR(VLOOKUP(G75,HMJHS!S$13:AR$32,24,FALSE)),"",VLOOKUP(G75,HMJHS!S$13:AR$32,24,FALSE))</f>
        <v/>
      </c>
      <c r="L75" s="29" t="str">
        <f>IF(ISERROR(VLOOKUP(G75,HMJHS!AA$13:AR$32,17,FALSE)),"",VLOOKUP(G75,HMJHS!AA$13:AR$32,17,FALSE))</f>
        <v/>
      </c>
      <c r="M75" s="29" t="str">
        <f>IF(ISERROR(VLOOKUP(G75,HMJHS!AI$13:AR$32,10,FALSE)),"",VLOOKUP(G75,HMJHS!AI$13:AR$32,10,FALSE))</f>
        <v/>
      </c>
      <c r="N75" s="27" t="str">
        <f t="shared" si="5"/>
        <v/>
      </c>
      <c r="O75" s="27" t="str">
        <f t="shared" si="6"/>
        <v/>
      </c>
      <c r="P75" s="27" t="str">
        <f>IF(N75="","",CHOOSE(VLOOKUP($V75,$A$1:$F$400,6,FALSE),AHS!$M$1,BHS!$M$1,CHS!$M$1,HMJHS!$M$1,KHS!$M$1,Kings!$M$1,MHS!$M$1,SWHS!$M$1,AMHS!$M$1,'S10'!$M$1,'S11'!$M$1,'S12'!$M$1,'S13'!$M$1,'S14'!$M$1,'S15'!$M$1,'S16'!$M$1,'S17'!$M$1,'S18'!$M$1,'S19'!$M$1,'S20'!$M$1))</f>
        <v/>
      </c>
      <c r="Q75" s="27" t="str">
        <f t="shared" si="7"/>
        <v/>
      </c>
      <c r="R75" s="27" t="str">
        <f t="shared" si="8"/>
        <v/>
      </c>
      <c r="S75" s="27" t="str">
        <f t="shared" si="9"/>
        <v/>
      </c>
      <c r="T75" s="27" t="str">
        <f t="shared" si="10"/>
        <v/>
      </c>
      <c r="U75" s="27" t="str">
        <f t="shared" si="11"/>
        <v/>
      </c>
      <c r="V75" s="27">
        <v>73</v>
      </c>
      <c r="W75" s="27" t="str">
        <f t="shared" si="12"/>
        <v/>
      </c>
      <c r="X75" s="27" t="str">
        <f t="shared" si="13"/>
        <v/>
      </c>
      <c r="Y75" s="27" t="str">
        <f>IF(W75="","",CHOOSE(VLOOKUP($V75,$B$1:$F$400,5,FALSE),AHS!$M$1,BHS!$M$1,CHS!$M$1,HMJHS!$M$1,KHS!$M$1,Kings!$M$1,MHS!$M$1,SWHS!$M$1,AMHS!$M$1,'S10'!$M$1,'S11'!$M$1,'S12'!$M$1,'S13'!$M$1,'S14'!$M$1,'S15'!$M$1,'S16'!$M$1,'S17'!$M$1,'S18'!$M$1,'S19'!$M$1,'S20'!$M$1))</f>
        <v/>
      </c>
      <c r="Z75" s="27" t="str">
        <f t="shared" si="14"/>
        <v/>
      </c>
      <c r="AA75" s="27" t="str">
        <f t="shared" si="15"/>
        <v/>
      </c>
      <c r="AB75" s="27" t="str">
        <f t="shared" si="16"/>
        <v/>
      </c>
      <c r="AC75" s="27" t="str">
        <f t="shared" si="17"/>
        <v/>
      </c>
      <c r="AD75" s="27" t="str">
        <f t="shared" si="18"/>
        <v/>
      </c>
    </row>
    <row r="76" spans="1:30" ht="12" customHeight="1" x14ac:dyDescent="0.25">
      <c r="A76" s="29" t="str">
        <f t="shared" ref="A76:B76" si="91">IF(C76="","",COUNTIF(C$1:C75,C76)+C76)</f>
        <v/>
      </c>
      <c r="B76" s="29" t="str">
        <f t="shared" si="91"/>
        <v/>
      </c>
      <c r="C76" s="29" t="str">
        <f t="shared" si="1"/>
        <v/>
      </c>
      <c r="D76" s="29" t="str">
        <f t="shared" si="2"/>
        <v/>
      </c>
      <c r="E76" s="29">
        <f>HMJHS!$Y$6</f>
        <v>1</v>
      </c>
      <c r="F76" s="29">
        <v>4</v>
      </c>
      <c r="G76" s="29">
        <v>16</v>
      </c>
      <c r="H76" s="29" t="str">
        <f>IF(AND(E76=1,HMJHS!C$28&lt;&gt;"",HMJHS!B$28=""),HMJHS!C$28,"")</f>
        <v/>
      </c>
      <c r="I76" s="29" t="str">
        <f>IF(AND(E76=2,HMJHS!C$28&lt;&gt;"",HMJHS!B$28=""),HMJHS!C$28,"")</f>
        <v/>
      </c>
      <c r="J76" s="29" t="str">
        <f>IF(ISERROR(VLOOKUP(G76,HMJHS!K$13:AR$32,31,FALSE)),"",VLOOKUP(G76,HMJHS!K$13:AR$32,31,FALSE))</f>
        <v/>
      </c>
      <c r="K76" s="29" t="str">
        <f>IF(ISERROR(VLOOKUP(G76,HMJHS!S$13:AR$32,24,FALSE)),"",VLOOKUP(G76,HMJHS!S$13:AR$32,24,FALSE))</f>
        <v/>
      </c>
      <c r="L76" s="29" t="str">
        <f>IF(ISERROR(VLOOKUP(G76,HMJHS!AA$13:AR$32,17,FALSE)),"",VLOOKUP(G76,HMJHS!AA$13:AR$32,17,FALSE))</f>
        <v/>
      </c>
      <c r="M76" s="29" t="str">
        <f>IF(ISERROR(VLOOKUP(G76,HMJHS!AI$13:AR$32,10,FALSE)),"",VLOOKUP(G76,HMJHS!AI$13:AR$32,10,FALSE))</f>
        <v/>
      </c>
      <c r="N76" s="27" t="str">
        <f t="shared" si="5"/>
        <v/>
      </c>
      <c r="O76" s="27" t="str">
        <f t="shared" si="6"/>
        <v/>
      </c>
      <c r="P76" s="27" t="str">
        <f>IF(N76="","",CHOOSE(VLOOKUP($V76,$A$1:$F$400,6,FALSE),AHS!$M$1,BHS!$M$1,CHS!$M$1,HMJHS!$M$1,KHS!$M$1,Kings!$M$1,MHS!$M$1,SWHS!$M$1,AMHS!$M$1,'S10'!$M$1,'S11'!$M$1,'S12'!$M$1,'S13'!$M$1,'S14'!$M$1,'S15'!$M$1,'S16'!$M$1,'S17'!$M$1,'S18'!$M$1,'S19'!$M$1,'S20'!$M$1))</f>
        <v/>
      </c>
      <c r="Q76" s="27" t="str">
        <f t="shared" si="7"/>
        <v/>
      </c>
      <c r="R76" s="27" t="str">
        <f t="shared" si="8"/>
        <v/>
      </c>
      <c r="S76" s="27" t="str">
        <f t="shared" si="9"/>
        <v/>
      </c>
      <c r="T76" s="27" t="str">
        <f t="shared" si="10"/>
        <v/>
      </c>
      <c r="U76" s="27" t="str">
        <f t="shared" si="11"/>
        <v/>
      </c>
      <c r="V76" s="27">
        <v>74</v>
      </c>
      <c r="W76" s="27" t="str">
        <f t="shared" si="12"/>
        <v/>
      </c>
      <c r="X76" s="27" t="str">
        <f t="shared" si="13"/>
        <v/>
      </c>
      <c r="Y76" s="27" t="str">
        <f>IF(W76="","",CHOOSE(VLOOKUP($V76,$B$1:$F$400,5,FALSE),AHS!$M$1,BHS!$M$1,CHS!$M$1,HMJHS!$M$1,KHS!$M$1,Kings!$M$1,MHS!$M$1,SWHS!$M$1,AMHS!$M$1,'S10'!$M$1,'S11'!$M$1,'S12'!$M$1,'S13'!$M$1,'S14'!$M$1,'S15'!$M$1,'S16'!$M$1,'S17'!$M$1,'S18'!$M$1,'S19'!$M$1,'S20'!$M$1))</f>
        <v/>
      </c>
      <c r="Z76" s="27" t="str">
        <f t="shared" si="14"/>
        <v/>
      </c>
      <c r="AA76" s="27" t="str">
        <f t="shared" si="15"/>
        <v/>
      </c>
      <c r="AB76" s="27" t="str">
        <f t="shared" si="16"/>
        <v/>
      </c>
      <c r="AC76" s="27" t="str">
        <f t="shared" si="17"/>
        <v/>
      </c>
      <c r="AD76" s="27" t="str">
        <f t="shared" si="18"/>
        <v/>
      </c>
    </row>
    <row r="77" spans="1:30" ht="12" customHeight="1" x14ac:dyDescent="0.25">
      <c r="A77" s="29" t="str">
        <f t="shared" ref="A77:B77" si="92">IF(C77="","",COUNTIF(C$1:C76,C77)+C77)</f>
        <v/>
      </c>
      <c r="B77" s="29" t="str">
        <f t="shared" si="92"/>
        <v/>
      </c>
      <c r="C77" s="29" t="str">
        <f t="shared" si="1"/>
        <v/>
      </c>
      <c r="D77" s="29" t="str">
        <f t="shared" si="2"/>
        <v/>
      </c>
      <c r="E77" s="29">
        <f>HMJHS!$Y$6</f>
        <v>1</v>
      </c>
      <c r="F77" s="29">
        <v>4</v>
      </c>
      <c r="G77" s="29">
        <v>17</v>
      </c>
      <c r="H77" s="29" t="str">
        <f>IF(AND(E77=1,HMJHS!C$29&lt;&gt;"",HMJHS!B$29=""),HMJHS!C$29,"")</f>
        <v/>
      </c>
      <c r="I77" s="29" t="str">
        <f>IF(AND(E77=2,HMJHS!C$29&lt;&gt;"",HMJHS!B$29=""),HMJHS!C$29,"")</f>
        <v/>
      </c>
      <c r="J77" s="29" t="str">
        <f>IF(ISERROR(VLOOKUP(G77,HMJHS!K$13:AR$32,31,FALSE)),"",VLOOKUP(G77,HMJHS!K$13:AR$32,31,FALSE))</f>
        <v/>
      </c>
      <c r="K77" s="29" t="str">
        <f>IF(ISERROR(VLOOKUP(G77,HMJHS!S$13:AR$32,24,FALSE)),"",VLOOKUP(G77,HMJHS!S$13:AR$32,24,FALSE))</f>
        <v/>
      </c>
      <c r="L77" s="29" t="str">
        <f>IF(ISERROR(VLOOKUP(G77,HMJHS!AA$13:AR$32,17,FALSE)),"",VLOOKUP(G77,HMJHS!AA$13:AR$32,17,FALSE))</f>
        <v/>
      </c>
      <c r="M77" s="29" t="str">
        <f>IF(ISERROR(VLOOKUP(G77,HMJHS!AI$13:AR$32,10,FALSE)),"",VLOOKUP(G77,HMJHS!AI$13:AR$32,10,FALSE))</f>
        <v/>
      </c>
      <c r="N77" s="27" t="str">
        <f t="shared" si="5"/>
        <v/>
      </c>
      <c r="O77" s="27" t="str">
        <f t="shared" si="6"/>
        <v/>
      </c>
      <c r="P77" s="27" t="str">
        <f>IF(N77="","",CHOOSE(VLOOKUP($V77,$A$1:$F$400,6,FALSE),AHS!$M$1,BHS!$M$1,CHS!$M$1,HMJHS!$M$1,KHS!$M$1,Kings!$M$1,MHS!$M$1,SWHS!$M$1,AMHS!$M$1,'S10'!$M$1,'S11'!$M$1,'S12'!$M$1,'S13'!$M$1,'S14'!$M$1,'S15'!$M$1,'S16'!$M$1,'S17'!$M$1,'S18'!$M$1,'S19'!$M$1,'S20'!$M$1))</f>
        <v/>
      </c>
      <c r="Q77" s="27" t="str">
        <f t="shared" si="7"/>
        <v/>
      </c>
      <c r="R77" s="27" t="str">
        <f t="shared" si="8"/>
        <v/>
      </c>
      <c r="S77" s="27" t="str">
        <f t="shared" si="9"/>
        <v/>
      </c>
      <c r="T77" s="27" t="str">
        <f t="shared" si="10"/>
        <v/>
      </c>
      <c r="U77" s="27" t="str">
        <f t="shared" si="11"/>
        <v/>
      </c>
      <c r="V77" s="27">
        <v>75</v>
      </c>
      <c r="W77" s="27" t="str">
        <f t="shared" si="12"/>
        <v/>
      </c>
      <c r="X77" s="27" t="str">
        <f t="shared" si="13"/>
        <v/>
      </c>
      <c r="Y77" s="27" t="str">
        <f>IF(W77="","",CHOOSE(VLOOKUP($V77,$B$1:$F$400,5,FALSE),AHS!$M$1,BHS!$M$1,CHS!$M$1,HMJHS!$M$1,KHS!$M$1,Kings!$M$1,MHS!$M$1,SWHS!$M$1,AMHS!$M$1,'S10'!$M$1,'S11'!$M$1,'S12'!$M$1,'S13'!$M$1,'S14'!$M$1,'S15'!$M$1,'S16'!$M$1,'S17'!$M$1,'S18'!$M$1,'S19'!$M$1,'S20'!$M$1))</f>
        <v/>
      </c>
      <c r="Z77" s="27" t="str">
        <f t="shared" si="14"/>
        <v/>
      </c>
      <c r="AA77" s="27" t="str">
        <f t="shared" si="15"/>
        <v/>
      </c>
      <c r="AB77" s="27" t="str">
        <f t="shared" si="16"/>
        <v/>
      </c>
      <c r="AC77" s="27" t="str">
        <f t="shared" si="17"/>
        <v/>
      </c>
      <c r="AD77" s="27" t="str">
        <f t="shared" si="18"/>
        <v/>
      </c>
    </row>
    <row r="78" spans="1:30" ht="12" customHeight="1" x14ac:dyDescent="0.25">
      <c r="A78" s="29" t="str">
        <f t="shared" ref="A78:B78" si="93">IF(C78="","",COUNTIF(C$1:C77,C78)+C78)</f>
        <v/>
      </c>
      <c r="B78" s="29" t="str">
        <f t="shared" si="93"/>
        <v/>
      </c>
      <c r="C78" s="29" t="str">
        <f t="shared" si="1"/>
        <v/>
      </c>
      <c r="D78" s="29" t="str">
        <f t="shared" si="2"/>
        <v/>
      </c>
      <c r="E78" s="29">
        <f>HMJHS!$Y$6</f>
        <v>1</v>
      </c>
      <c r="F78" s="29">
        <v>4</v>
      </c>
      <c r="G78" s="29">
        <v>18</v>
      </c>
      <c r="H78" s="29" t="str">
        <f>IF(AND(E78=1,HMJHS!C$30&lt;&gt;"",HMJHS!B$30=""),HMJHS!C$30,"")</f>
        <v/>
      </c>
      <c r="I78" s="29" t="str">
        <f>IF(AND(E78=2,HMJHS!C$30&lt;&gt;"",HMJHS!B$30=""),HMJHS!C$30,"")</f>
        <v/>
      </c>
      <c r="J78" s="29" t="str">
        <f>IF(ISERROR(VLOOKUP(G78,HMJHS!K$13:AR$32,31,FALSE)),"",VLOOKUP(G78,HMJHS!K$13:AR$32,31,FALSE))</f>
        <v/>
      </c>
      <c r="K78" s="29" t="str">
        <f>IF(ISERROR(VLOOKUP(G78,HMJHS!S$13:AR$32,24,FALSE)),"",VLOOKUP(G78,HMJHS!S$13:AR$32,24,FALSE))</f>
        <v/>
      </c>
      <c r="L78" s="29" t="str">
        <f>IF(ISERROR(VLOOKUP(G78,HMJHS!AA$13:AR$32,17,FALSE)),"",VLOOKUP(G78,HMJHS!AA$13:AR$32,17,FALSE))</f>
        <v/>
      </c>
      <c r="M78" s="29" t="str">
        <f>IF(ISERROR(VLOOKUP(G78,HMJHS!AI$13:AR$32,10,FALSE)),"",VLOOKUP(G78,HMJHS!AI$13:AR$32,10,FALSE))</f>
        <v/>
      </c>
      <c r="N78" s="27" t="str">
        <f t="shared" si="5"/>
        <v/>
      </c>
      <c r="O78" s="27" t="str">
        <f t="shared" si="6"/>
        <v/>
      </c>
      <c r="P78" s="27" t="str">
        <f>IF(N78="","",CHOOSE(VLOOKUP($V78,$A$1:$F$400,6,FALSE),AHS!$M$1,BHS!$M$1,CHS!$M$1,HMJHS!$M$1,KHS!$M$1,Kings!$M$1,MHS!$M$1,SWHS!$M$1,AMHS!$M$1,'S10'!$M$1,'S11'!$M$1,'S12'!$M$1,'S13'!$M$1,'S14'!$M$1,'S15'!$M$1,'S16'!$M$1,'S17'!$M$1,'S18'!$M$1,'S19'!$M$1,'S20'!$M$1))</f>
        <v/>
      </c>
      <c r="Q78" s="27" t="str">
        <f t="shared" si="7"/>
        <v/>
      </c>
      <c r="R78" s="27" t="str">
        <f t="shared" si="8"/>
        <v/>
      </c>
      <c r="S78" s="27" t="str">
        <f t="shared" si="9"/>
        <v/>
      </c>
      <c r="T78" s="27" t="str">
        <f t="shared" si="10"/>
        <v/>
      </c>
      <c r="U78" s="27" t="str">
        <f t="shared" si="11"/>
        <v/>
      </c>
      <c r="V78" s="27">
        <v>76</v>
      </c>
      <c r="W78" s="27" t="str">
        <f t="shared" si="12"/>
        <v/>
      </c>
      <c r="X78" s="27" t="str">
        <f t="shared" si="13"/>
        <v/>
      </c>
      <c r="Y78" s="27" t="str">
        <f>IF(W78="","",CHOOSE(VLOOKUP($V78,$B$1:$F$400,5,FALSE),AHS!$M$1,BHS!$M$1,CHS!$M$1,HMJHS!$M$1,KHS!$M$1,Kings!$M$1,MHS!$M$1,SWHS!$M$1,AMHS!$M$1,'S10'!$M$1,'S11'!$M$1,'S12'!$M$1,'S13'!$M$1,'S14'!$M$1,'S15'!$M$1,'S16'!$M$1,'S17'!$M$1,'S18'!$M$1,'S19'!$M$1,'S20'!$M$1))</f>
        <v/>
      </c>
      <c r="Z78" s="27" t="str">
        <f t="shared" si="14"/>
        <v/>
      </c>
      <c r="AA78" s="27" t="str">
        <f t="shared" si="15"/>
        <v/>
      </c>
      <c r="AB78" s="27" t="str">
        <f t="shared" si="16"/>
        <v/>
      </c>
      <c r="AC78" s="27" t="str">
        <f t="shared" si="17"/>
        <v/>
      </c>
      <c r="AD78" s="27" t="str">
        <f t="shared" si="18"/>
        <v/>
      </c>
    </row>
    <row r="79" spans="1:30" ht="12" customHeight="1" x14ac:dyDescent="0.25">
      <c r="A79" s="29" t="str">
        <f t="shared" ref="A79:B79" si="94">IF(C79="","",COUNTIF(C$1:C78,C79)+C79)</f>
        <v/>
      </c>
      <c r="B79" s="29" t="str">
        <f t="shared" si="94"/>
        <v/>
      </c>
      <c r="C79" s="29" t="str">
        <f t="shared" si="1"/>
        <v/>
      </c>
      <c r="D79" s="29" t="str">
        <f t="shared" si="2"/>
        <v/>
      </c>
      <c r="E79" s="29">
        <f>HMJHS!$Y$6</f>
        <v>1</v>
      </c>
      <c r="F79" s="29">
        <v>4</v>
      </c>
      <c r="G79" s="29">
        <v>19</v>
      </c>
      <c r="H79" s="29" t="str">
        <f>IF(AND(E79=1,HMJHS!C$31&lt;&gt;"",HMJHS!B$31=""),HMJHS!C$31,"")</f>
        <v/>
      </c>
      <c r="I79" s="29" t="str">
        <f>IF(AND(E79=2,HMJHS!C$31&lt;&gt;"",HMJHS!B$31=""),HMJHS!C$31,"")</f>
        <v/>
      </c>
      <c r="J79" s="29" t="str">
        <f>IF(ISERROR(VLOOKUP(G79,HMJHS!K$13:AR$32,31,FALSE)),"",VLOOKUP(G79,HMJHS!K$13:AR$32,31,FALSE))</f>
        <v/>
      </c>
      <c r="K79" s="29" t="str">
        <f>IF(ISERROR(VLOOKUP(G79,HMJHS!S$13:AR$32,24,FALSE)),"",VLOOKUP(G79,HMJHS!S$13:AR$32,24,FALSE))</f>
        <v/>
      </c>
      <c r="L79" s="29" t="str">
        <f>IF(ISERROR(VLOOKUP(G79,HMJHS!AA$13:AR$32,17,FALSE)),"",VLOOKUP(G79,HMJHS!AA$13:AR$32,17,FALSE))</f>
        <v/>
      </c>
      <c r="M79" s="29" t="str">
        <f>IF(ISERROR(VLOOKUP(G79,HMJHS!AI$13:AR$32,10,FALSE)),"",VLOOKUP(G79,HMJHS!AI$13:AR$32,10,FALSE))</f>
        <v/>
      </c>
      <c r="N79" s="27" t="str">
        <f t="shared" si="5"/>
        <v/>
      </c>
      <c r="O79" s="27" t="str">
        <f t="shared" si="6"/>
        <v/>
      </c>
      <c r="P79" s="27" t="str">
        <f>IF(N79="","",CHOOSE(VLOOKUP($V79,$A$1:$F$400,6,FALSE),AHS!$M$1,BHS!$M$1,CHS!$M$1,HMJHS!$M$1,KHS!$M$1,Kings!$M$1,MHS!$M$1,SWHS!$M$1,AMHS!$M$1,'S10'!$M$1,'S11'!$M$1,'S12'!$M$1,'S13'!$M$1,'S14'!$M$1,'S15'!$M$1,'S16'!$M$1,'S17'!$M$1,'S18'!$M$1,'S19'!$M$1,'S20'!$M$1))</f>
        <v/>
      </c>
      <c r="Q79" s="27" t="str">
        <f t="shared" si="7"/>
        <v/>
      </c>
      <c r="R79" s="27" t="str">
        <f t="shared" si="8"/>
        <v/>
      </c>
      <c r="S79" s="27" t="str">
        <f t="shared" si="9"/>
        <v/>
      </c>
      <c r="T79" s="27" t="str">
        <f t="shared" si="10"/>
        <v/>
      </c>
      <c r="U79" s="27" t="str">
        <f t="shared" si="11"/>
        <v/>
      </c>
      <c r="V79" s="27">
        <v>77</v>
      </c>
      <c r="W79" s="27" t="str">
        <f t="shared" si="12"/>
        <v/>
      </c>
      <c r="X79" s="27" t="str">
        <f t="shared" si="13"/>
        <v/>
      </c>
      <c r="Y79" s="27" t="str">
        <f>IF(W79="","",CHOOSE(VLOOKUP($V79,$B$1:$F$400,5,FALSE),AHS!$M$1,BHS!$M$1,CHS!$M$1,HMJHS!$M$1,KHS!$M$1,Kings!$M$1,MHS!$M$1,SWHS!$M$1,AMHS!$M$1,'S10'!$M$1,'S11'!$M$1,'S12'!$M$1,'S13'!$M$1,'S14'!$M$1,'S15'!$M$1,'S16'!$M$1,'S17'!$M$1,'S18'!$M$1,'S19'!$M$1,'S20'!$M$1))</f>
        <v/>
      </c>
      <c r="Z79" s="27" t="str">
        <f t="shared" si="14"/>
        <v/>
      </c>
      <c r="AA79" s="27" t="str">
        <f t="shared" si="15"/>
        <v/>
      </c>
      <c r="AB79" s="27" t="str">
        <f t="shared" si="16"/>
        <v/>
      </c>
      <c r="AC79" s="27" t="str">
        <f t="shared" si="17"/>
        <v/>
      </c>
      <c r="AD79" s="27" t="str">
        <f t="shared" si="18"/>
        <v/>
      </c>
    </row>
    <row r="80" spans="1:30" ht="12" customHeight="1" x14ac:dyDescent="0.25">
      <c r="A80" s="29" t="str">
        <f t="shared" ref="A80:B80" si="95">IF(C80="","",COUNTIF(C$1:C79,C80)+C80)</f>
        <v/>
      </c>
      <c r="B80" s="29" t="str">
        <f t="shared" si="95"/>
        <v/>
      </c>
      <c r="C80" s="29" t="str">
        <f t="shared" si="1"/>
        <v/>
      </c>
      <c r="D80" s="29" t="str">
        <f t="shared" si="2"/>
        <v/>
      </c>
      <c r="E80" s="29">
        <f>HMJHS!$Y$6</f>
        <v>1</v>
      </c>
      <c r="F80" s="29">
        <v>4</v>
      </c>
      <c r="G80" s="29">
        <v>20</v>
      </c>
      <c r="H80" s="29" t="str">
        <f>IF(AND(E80=1,HMJHS!C$32&lt;&gt;"",HMJHS!B$32=""),HMJHS!C$32,"")</f>
        <v/>
      </c>
      <c r="I80" s="29" t="str">
        <f>IF(AND(E80=2,HMJHS!C$32&lt;&gt;"",HMJHS!B$32=""),HMJHS!C$32,"")</f>
        <v/>
      </c>
      <c r="J80" s="29" t="str">
        <f>IF(ISERROR(VLOOKUP(G80,HMJHS!K$13:AR$32,31,FALSE)),"",VLOOKUP(G80,HMJHS!K$13:AR$32,31,FALSE))</f>
        <v/>
      </c>
      <c r="K80" s="29" t="str">
        <f>IF(ISERROR(VLOOKUP(G80,HMJHS!S$13:AR$32,24,FALSE)),"",VLOOKUP(G80,HMJHS!S$13:AR$32,24,FALSE))</f>
        <v/>
      </c>
      <c r="L80" s="29" t="str">
        <f>IF(ISERROR(VLOOKUP(G80,HMJHS!AA$13:AR$32,17,FALSE)),"",VLOOKUP(G80,HMJHS!AA$13:AR$32,17,FALSE))</f>
        <v/>
      </c>
      <c r="M80" s="29" t="str">
        <f>IF(ISERROR(VLOOKUP(G80,HMJHS!AI$13:AR$32,10,FALSE)),"",VLOOKUP(G80,HMJHS!AI$13:AR$32,10,FALSE))</f>
        <v/>
      </c>
      <c r="N80" s="27" t="str">
        <f t="shared" si="5"/>
        <v/>
      </c>
      <c r="O80" s="27" t="str">
        <f t="shared" si="6"/>
        <v/>
      </c>
      <c r="P80" s="27" t="str">
        <f>IF(N80="","",CHOOSE(VLOOKUP($V80,$A$1:$F$400,6,FALSE),AHS!$M$1,BHS!$M$1,CHS!$M$1,HMJHS!$M$1,KHS!$M$1,Kings!$M$1,MHS!$M$1,SWHS!$M$1,AMHS!$M$1,'S10'!$M$1,'S11'!$M$1,'S12'!$M$1,'S13'!$M$1,'S14'!$M$1,'S15'!$M$1,'S16'!$M$1,'S17'!$M$1,'S18'!$M$1,'S19'!$M$1,'S20'!$M$1))</f>
        <v/>
      </c>
      <c r="Q80" s="27" t="str">
        <f t="shared" si="7"/>
        <v/>
      </c>
      <c r="R80" s="27" t="str">
        <f t="shared" si="8"/>
        <v/>
      </c>
      <c r="S80" s="27" t="str">
        <f t="shared" si="9"/>
        <v/>
      </c>
      <c r="T80" s="27" t="str">
        <f t="shared" si="10"/>
        <v/>
      </c>
      <c r="U80" s="27" t="str">
        <f t="shared" si="11"/>
        <v/>
      </c>
      <c r="V80" s="27">
        <v>78</v>
      </c>
      <c r="W80" s="27" t="str">
        <f t="shared" si="12"/>
        <v/>
      </c>
      <c r="X80" s="27" t="str">
        <f t="shared" si="13"/>
        <v/>
      </c>
      <c r="Y80" s="27" t="str">
        <f>IF(W80="","",CHOOSE(VLOOKUP($V80,$B$1:$F$400,5,FALSE),AHS!$M$1,BHS!$M$1,CHS!$M$1,HMJHS!$M$1,KHS!$M$1,Kings!$M$1,MHS!$M$1,SWHS!$M$1,AMHS!$M$1,'S10'!$M$1,'S11'!$M$1,'S12'!$M$1,'S13'!$M$1,'S14'!$M$1,'S15'!$M$1,'S16'!$M$1,'S17'!$M$1,'S18'!$M$1,'S19'!$M$1,'S20'!$M$1))</f>
        <v/>
      </c>
      <c r="Z80" s="27" t="str">
        <f t="shared" si="14"/>
        <v/>
      </c>
      <c r="AA80" s="27" t="str">
        <f t="shared" si="15"/>
        <v/>
      </c>
      <c r="AB80" s="27" t="str">
        <f t="shared" si="16"/>
        <v/>
      </c>
      <c r="AC80" s="27" t="str">
        <f t="shared" si="17"/>
        <v/>
      </c>
      <c r="AD80" s="27" t="str">
        <f t="shared" si="18"/>
        <v/>
      </c>
    </row>
    <row r="81" spans="1:30" ht="12" customHeight="1" x14ac:dyDescent="0.25">
      <c r="A81" s="29">
        <f t="shared" ref="A81:B81" si="96">IF(C81="","",COUNTIF(C$1:C80,C81)+C81)</f>
        <v>4</v>
      </c>
      <c r="B81" s="29" t="str">
        <f t="shared" si="96"/>
        <v/>
      </c>
      <c r="C81" s="29">
        <f t="shared" si="1"/>
        <v>4</v>
      </c>
      <c r="D81" s="29" t="str">
        <f t="shared" si="2"/>
        <v/>
      </c>
      <c r="E81" s="29">
        <f>KHS!$Y$6</f>
        <v>1</v>
      </c>
      <c r="F81" s="29">
        <v>5</v>
      </c>
      <c r="G81" s="29">
        <v>1</v>
      </c>
      <c r="H81" s="29">
        <f>IF(AND(E81=1,KHS!C$13&lt;&gt;"",KHS!B$13=""),KHS!C$13,"")</f>
        <v>18</v>
      </c>
      <c r="I81" s="29" t="str">
        <f>IF(AND(E81=2,KHS!C$13&lt;&gt;"",KHS!B$13=""),KHS!C$13,"")</f>
        <v/>
      </c>
      <c r="J81" s="29" t="str">
        <f>IF(ISERROR(VLOOKUP(G81,KHS!K$13:AR$32,31,FALSE)),"",VLOOKUP(G81,KHS!K$13:AR$32,31,FALSE))</f>
        <v>Victor Zhang</v>
      </c>
      <c r="K81" s="29" t="str">
        <f>IF(ISERROR(VLOOKUP(G81,KHS!S$13:AR$32,24,FALSE)),"",VLOOKUP(G81,KHS!S$13:AR$32,24,FALSE))</f>
        <v>Caleb Kwon</v>
      </c>
      <c r="L81" s="29" t="str">
        <f>IF(ISERROR(VLOOKUP(G81,KHS!AA$13:AR$32,17,FALSE)),"",VLOOKUP(G81,KHS!AA$13:AR$32,17,FALSE))</f>
        <v/>
      </c>
      <c r="M81" s="29" t="str">
        <f>IF(ISERROR(VLOOKUP(G81,KHS!AI$13:AR$32,10,FALSE)),"",VLOOKUP(G81,KHS!AI$13:AR$32,10,FALSE))</f>
        <v>Calvin Taing</v>
      </c>
      <c r="N81" s="27" t="str">
        <f t="shared" si="5"/>
        <v/>
      </c>
      <c r="O81" s="27" t="str">
        <f t="shared" si="6"/>
        <v/>
      </c>
      <c r="P81" s="27" t="str">
        <f>IF(N81="","",CHOOSE(VLOOKUP($V81,$A$1:$F$400,6,FALSE),AHS!$M$1,BHS!$M$1,CHS!$M$1,HMJHS!$M$1,KHS!$M$1,Kings!$M$1,MHS!$M$1,SWHS!$M$1,AMHS!$M$1,'S10'!$M$1,'S11'!$M$1,'S12'!$M$1,'S13'!$M$1,'S14'!$M$1,'S15'!$M$1,'S16'!$M$1,'S17'!$M$1,'S18'!$M$1,'S19'!$M$1,'S20'!$M$1))</f>
        <v/>
      </c>
      <c r="Q81" s="27" t="str">
        <f t="shared" si="7"/>
        <v/>
      </c>
      <c r="R81" s="27" t="str">
        <f t="shared" si="8"/>
        <v/>
      </c>
      <c r="S81" s="27" t="str">
        <f t="shared" si="9"/>
        <v/>
      </c>
      <c r="T81" s="27" t="str">
        <f t="shared" si="10"/>
        <v/>
      </c>
      <c r="U81" s="27" t="str">
        <f t="shared" si="11"/>
        <v/>
      </c>
      <c r="V81" s="27">
        <v>79</v>
      </c>
      <c r="W81" s="27" t="str">
        <f t="shared" si="12"/>
        <v/>
      </c>
      <c r="X81" s="27" t="str">
        <f t="shared" si="13"/>
        <v/>
      </c>
      <c r="Y81" s="27" t="str">
        <f>IF(W81="","",CHOOSE(VLOOKUP($V81,$B$1:$F$400,5,FALSE),AHS!$M$1,BHS!$M$1,CHS!$M$1,HMJHS!$M$1,KHS!$M$1,Kings!$M$1,MHS!$M$1,SWHS!$M$1,AMHS!$M$1,'S10'!$M$1,'S11'!$M$1,'S12'!$M$1,'S13'!$M$1,'S14'!$M$1,'S15'!$M$1,'S16'!$M$1,'S17'!$M$1,'S18'!$M$1,'S19'!$M$1,'S20'!$M$1))</f>
        <v/>
      </c>
      <c r="Z81" s="27" t="str">
        <f t="shared" si="14"/>
        <v/>
      </c>
      <c r="AA81" s="27" t="str">
        <f t="shared" si="15"/>
        <v/>
      </c>
      <c r="AB81" s="27" t="str">
        <f t="shared" si="16"/>
        <v/>
      </c>
      <c r="AC81" s="27" t="str">
        <f t="shared" si="17"/>
        <v/>
      </c>
      <c r="AD81" s="27" t="str">
        <f t="shared" si="18"/>
        <v/>
      </c>
    </row>
    <row r="82" spans="1:30" ht="12" customHeight="1" x14ac:dyDescent="0.25">
      <c r="A82" s="29">
        <f t="shared" ref="A82:B82" si="97">IF(C82="","",COUNTIF(C$1:C81,C82)+C82)</f>
        <v>7</v>
      </c>
      <c r="B82" s="29" t="str">
        <f t="shared" si="97"/>
        <v/>
      </c>
      <c r="C82" s="29">
        <f t="shared" si="1"/>
        <v>5</v>
      </c>
      <c r="D82" s="29" t="str">
        <f t="shared" si="2"/>
        <v/>
      </c>
      <c r="E82" s="29">
        <f>KHS!$Y$6</f>
        <v>1</v>
      </c>
      <c r="F82" s="29">
        <v>5</v>
      </c>
      <c r="G82" s="29">
        <v>2</v>
      </c>
      <c r="H82" s="29">
        <f>IF(AND(E82=1,KHS!C$14&lt;&gt;"",KHS!B$14=""),KHS!C$14,"")</f>
        <v>17</v>
      </c>
      <c r="I82" s="29" t="str">
        <f>IF(AND(E82=2,KHS!C$14&lt;&gt;"",KHS!B$14=""),KHS!C$14,"")</f>
        <v/>
      </c>
      <c r="J82" s="29" t="str">
        <f>IF(ISERROR(VLOOKUP(G82,KHS!K$13:AR$32,31,FALSE)),"",VLOOKUP(G82,KHS!K$13:AR$32,31,FALSE))</f>
        <v>Sean Waletzko</v>
      </c>
      <c r="K82" s="29" t="str">
        <f>IF(ISERROR(VLOOKUP(G82,KHS!S$13:AR$32,24,FALSE)),"",VLOOKUP(G82,KHS!S$13:AR$32,24,FALSE))</f>
        <v>Edwin An</v>
      </c>
      <c r="L82" s="29" t="str">
        <f>IF(ISERROR(VLOOKUP(G82,KHS!AA$13:AR$32,17,FALSE)),"",VLOOKUP(G82,KHS!AA$13:AR$32,17,FALSE))</f>
        <v/>
      </c>
      <c r="M82" s="29" t="str">
        <f>IF(ISERROR(VLOOKUP(G82,KHS!AI$13:AR$32,10,FALSE)),"",VLOOKUP(G82,KHS!AI$13:AR$32,10,FALSE))</f>
        <v/>
      </c>
      <c r="N82" s="27" t="str">
        <f t="shared" si="5"/>
        <v/>
      </c>
      <c r="O82" s="27" t="str">
        <f t="shared" si="6"/>
        <v/>
      </c>
      <c r="P82" s="27" t="str">
        <f>IF(N82="","",CHOOSE(VLOOKUP($V82,$A$1:$F$400,6,FALSE),AHS!$M$1,BHS!$M$1,CHS!$M$1,HMJHS!$M$1,KHS!$M$1,Kings!$M$1,MHS!$M$1,SWHS!$M$1,AMHS!$M$1,'S10'!$M$1,'S11'!$M$1,'S12'!$M$1,'S13'!$M$1,'S14'!$M$1,'S15'!$M$1,'S16'!$M$1,'S17'!$M$1,'S18'!$M$1,'S19'!$M$1,'S20'!$M$1))</f>
        <v/>
      </c>
      <c r="Q82" s="27" t="str">
        <f t="shared" si="7"/>
        <v/>
      </c>
      <c r="R82" s="27" t="str">
        <f t="shared" si="8"/>
        <v/>
      </c>
      <c r="S82" s="27" t="str">
        <f t="shared" si="9"/>
        <v/>
      </c>
      <c r="T82" s="27" t="str">
        <f t="shared" si="10"/>
        <v/>
      </c>
      <c r="U82" s="27" t="str">
        <f t="shared" si="11"/>
        <v/>
      </c>
      <c r="V82" s="27">
        <v>80</v>
      </c>
      <c r="W82" s="27" t="str">
        <f t="shared" si="12"/>
        <v/>
      </c>
      <c r="X82" s="27" t="str">
        <f t="shared" si="13"/>
        <v/>
      </c>
      <c r="Y82" s="27" t="str">
        <f>IF(W82="","",CHOOSE(VLOOKUP($V82,$B$1:$F$400,5,FALSE),AHS!$M$1,BHS!$M$1,CHS!$M$1,HMJHS!$M$1,KHS!$M$1,Kings!$M$1,MHS!$M$1,SWHS!$M$1,AMHS!$M$1,'S10'!$M$1,'S11'!$M$1,'S12'!$M$1,'S13'!$M$1,'S14'!$M$1,'S15'!$M$1,'S16'!$M$1,'S17'!$M$1,'S18'!$M$1,'S19'!$M$1,'S20'!$M$1))</f>
        <v/>
      </c>
      <c r="Z82" s="27" t="str">
        <f t="shared" si="14"/>
        <v/>
      </c>
      <c r="AA82" s="27" t="str">
        <f t="shared" si="15"/>
        <v/>
      </c>
      <c r="AB82" s="27" t="str">
        <f t="shared" si="16"/>
        <v/>
      </c>
      <c r="AC82" s="27" t="str">
        <f t="shared" si="17"/>
        <v/>
      </c>
      <c r="AD82" s="27" t="str">
        <f t="shared" si="18"/>
        <v/>
      </c>
    </row>
    <row r="83" spans="1:30" ht="12" customHeight="1" x14ac:dyDescent="0.25">
      <c r="A83" s="29">
        <f t="shared" ref="A83:B83" si="98">IF(C83="","",COUNTIF(C$1:C82,C83)+C83)</f>
        <v>14</v>
      </c>
      <c r="B83" s="29" t="str">
        <f t="shared" si="98"/>
        <v/>
      </c>
      <c r="C83" s="29">
        <f t="shared" si="1"/>
        <v>12</v>
      </c>
      <c r="D83" s="29" t="str">
        <f t="shared" si="2"/>
        <v/>
      </c>
      <c r="E83" s="29">
        <f>KHS!$Y$6</f>
        <v>1</v>
      </c>
      <c r="F83" s="29">
        <v>5</v>
      </c>
      <c r="G83" s="29">
        <v>3</v>
      </c>
      <c r="H83" s="29">
        <f>IF(AND(E83=1,KHS!C$15&lt;&gt;"",KHS!B$15=""),KHS!C$15,"")</f>
        <v>11</v>
      </c>
      <c r="I83" s="29" t="str">
        <f>IF(AND(E83=2,KHS!C$15&lt;&gt;"",KHS!B$15=""),KHS!C$15,"")</f>
        <v/>
      </c>
      <c r="J83" s="29" t="str">
        <f>IF(ISERROR(VLOOKUP(G83,KHS!K$13:AR$32,31,FALSE)),"",VLOOKUP(G83,KHS!K$13:AR$32,31,FALSE))</f>
        <v>Sam Keflemariam</v>
      </c>
      <c r="K83" s="29" t="str">
        <f>IF(ISERROR(VLOOKUP(G83,KHS!S$13:AR$32,24,FALSE)),"",VLOOKUP(G83,KHS!S$13:AR$32,24,FALSE))</f>
        <v>Dawit Bekele</v>
      </c>
      <c r="L83" s="29" t="str">
        <f>IF(ISERROR(VLOOKUP(G83,KHS!AA$13:AR$32,17,FALSE)),"",VLOOKUP(G83,KHS!AA$13:AR$32,17,FALSE))</f>
        <v>Sahil Patel</v>
      </c>
      <c r="M83" s="29" t="str">
        <f>IF(ISERROR(VLOOKUP(G83,KHS!AI$13:AR$32,10,FALSE)),"",VLOOKUP(G83,KHS!AI$13:AR$32,10,FALSE))</f>
        <v/>
      </c>
      <c r="N83" s="27" t="str">
        <f t="shared" si="5"/>
        <v/>
      </c>
      <c r="O83" s="27" t="str">
        <f t="shared" si="6"/>
        <v/>
      </c>
      <c r="P83" s="27" t="str">
        <f>IF(N83="","",CHOOSE(VLOOKUP($V83,$A$1:$F$400,6,FALSE),AHS!$M$1,BHS!$M$1,CHS!$M$1,HMJHS!$M$1,KHS!$M$1,Kings!$M$1,MHS!$M$1,SWHS!$M$1,AMHS!$M$1,'S10'!$M$1,'S11'!$M$1,'S12'!$M$1,'S13'!$M$1,'S14'!$M$1,'S15'!$M$1,'S16'!$M$1,'S17'!$M$1,'S18'!$M$1,'S19'!$M$1,'S20'!$M$1))</f>
        <v/>
      </c>
      <c r="Q83" s="27" t="str">
        <f t="shared" si="7"/>
        <v/>
      </c>
      <c r="R83" s="27" t="str">
        <f t="shared" si="8"/>
        <v/>
      </c>
      <c r="S83" s="27" t="str">
        <f t="shared" si="9"/>
        <v/>
      </c>
      <c r="T83" s="27" t="str">
        <f t="shared" si="10"/>
        <v/>
      </c>
      <c r="U83" s="27" t="str">
        <f t="shared" si="11"/>
        <v/>
      </c>
      <c r="V83" s="27">
        <v>81</v>
      </c>
      <c r="W83" s="27" t="str">
        <f t="shared" si="12"/>
        <v/>
      </c>
      <c r="X83" s="27" t="str">
        <f t="shared" si="13"/>
        <v/>
      </c>
      <c r="Y83" s="27" t="str">
        <f>IF(W83="","",CHOOSE(VLOOKUP($V83,$B$1:$F$400,5,FALSE),AHS!$M$1,BHS!$M$1,CHS!$M$1,HMJHS!$M$1,KHS!$M$1,Kings!$M$1,MHS!$M$1,SWHS!$M$1,AMHS!$M$1,'S10'!$M$1,'S11'!$M$1,'S12'!$M$1,'S13'!$M$1,'S14'!$M$1,'S15'!$M$1,'S16'!$M$1,'S17'!$M$1,'S18'!$M$1,'S19'!$M$1,'S20'!$M$1))</f>
        <v/>
      </c>
      <c r="Z83" s="27" t="str">
        <f t="shared" si="14"/>
        <v/>
      </c>
      <c r="AA83" s="27" t="str">
        <f t="shared" si="15"/>
        <v/>
      </c>
      <c r="AB83" s="27" t="str">
        <f t="shared" si="16"/>
        <v/>
      </c>
      <c r="AC83" s="27" t="str">
        <f t="shared" si="17"/>
        <v/>
      </c>
      <c r="AD83" s="27" t="str">
        <f t="shared" si="18"/>
        <v/>
      </c>
    </row>
    <row r="84" spans="1:30" ht="12" customHeight="1" x14ac:dyDescent="0.25">
      <c r="A84" s="29">
        <f t="shared" ref="A84:B84" si="99">IF(C84="","",COUNTIF(C$1:C83,C84)+C84)</f>
        <v>1</v>
      </c>
      <c r="B84" s="29" t="str">
        <f t="shared" si="99"/>
        <v/>
      </c>
      <c r="C84" s="29">
        <f t="shared" si="1"/>
        <v>1</v>
      </c>
      <c r="D84" s="29" t="str">
        <f t="shared" si="2"/>
        <v/>
      </c>
      <c r="E84" s="29">
        <f>KHS!$Y$6</f>
        <v>1</v>
      </c>
      <c r="F84" s="29">
        <v>5</v>
      </c>
      <c r="G84" s="29">
        <v>4</v>
      </c>
      <c r="H84" s="29">
        <f>IF(AND(E84=1,KHS!C$16&lt;&gt;"",KHS!B$16=""),KHS!C$16,"")</f>
        <v>23</v>
      </c>
      <c r="I84" s="29" t="str">
        <f>IF(AND(E84=2,KHS!C$16&lt;&gt;"",KHS!B$16=""),KHS!C$16,"")</f>
        <v/>
      </c>
      <c r="J84" s="29" t="str">
        <f>IF(ISERROR(VLOOKUP(G84,KHS!K$13:AR$32,31,FALSE)),"",VLOOKUP(G84,KHS!K$13:AR$32,31,FALSE))</f>
        <v>xJiYoon Seok</v>
      </c>
      <c r="K84" s="29" t="str">
        <f>IF(ISERROR(VLOOKUP(G84,KHS!S$13:AR$32,24,FALSE)),"",VLOOKUP(G84,KHS!S$13:AR$32,24,FALSE))</f>
        <v>Ryan Jackson</v>
      </c>
      <c r="L84" s="29" t="str">
        <f>IF(ISERROR(VLOOKUP(G84,KHS!AA$13:AR$32,17,FALSE)),"",VLOOKUP(G84,KHS!AA$13:AR$32,17,FALSE))</f>
        <v/>
      </c>
      <c r="M84" s="29" t="str">
        <f>IF(ISERROR(VLOOKUP(G84,KHS!AI$13:AR$32,10,FALSE)),"",VLOOKUP(G84,KHS!AI$13:AR$32,10,FALSE))</f>
        <v/>
      </c>
      <c r="N84" s="27" t="str">
        <f t="shared" si="5"/>
        <v/>
      </c>
      <c r="O84" s="27" t="str">
        <f t="shared" si="6"/>
        <v/>
      </c>
      <c r="P84" s="27" t="str">
        <f>IF(N84="","",CHOOSE(VLOOKUP($V84,$A$1:$F$400,6,FALSE),AHS!$M$1,BHS!$M$1,CHS!$M$1,HMJHS!$M$1,KHS!$M$1,Kings!$M$1,MHS!$M$1,SWHS!$M$1,AMHS!$M$1,'S10'!$M$1,'S11'!$M$1,'S12'!$M$1,'S13'!$M$1,'S14'!$M$1,'S15'!$M$1,'S16'!$M$1,'S17'!$M$1,'S18'!$M$1,'S19'!$M$1,'S20'!$M$1))</f>
        <v/>
      </c>
      <c r="Q84" s="27" t="str">
        <f t="shared" si="7"/>
        <v/>
      </c>
      <c r="R84" s="27" t="str">
        <f t="shared" si="8"/>
        <v/>
      </c>
      <c r="S84" s="27" t="str">
        <f t="shared" si="9"/>
        <v/>
      </c>
      <c r="T84" s="27" t="str">
        <f t="shared" si="10"/>
        <v/>
      </c>
      <c r="U84" s="27" t="str">
        <f t="shared" si="11"/>
        <v/>
      </c>
      <c r="V84" s="27">
        <v>82</v>
      </c>
      <c r="W84" s="27" t="str">
        <f t="shared" si="12"/>
        <v/>
      </c>
      <c r="X84" s="27" t="str">
        <f t="shared" si="13"/>
        <v/>
      </c>
      <c r="Y84" s="27" t="str">
        <f>IF(W84="","",CHOOSE(VLOOKUP($V84,$B$1:$F$400,5,FALSE),AHS!$M$1,BHS!$M$1,CHS!$M$1,HMJHS!$M$1,KHS!$M$1,Kings!$M$1,MHS!$M$1,SWHS!$M$1,AMHS!$M$1,'S10'!$M$1,'S11'!$M$1,'S12'!$M$1,'S13'!$M$1,'S14'!$M$1,'S15'!$M$1,'S16'!$M$1,'S17'!$M$1,'S18'!$M$1,'S19'!$M$1,'S20'!$M$1))</f>
        <v/>
      </c>
      <c r="Z84" s="27" t="str">
        <f t="shared" si="14"/>
        <v/>
      </c>
      <c r="AA84" s="27" t="str">
        <f t="shared" si="15"/>
        <v/>
      </c>
      <c r="AB84" s="27" t="str">
        <f t="shared" si="16"/>
        <v/>
      </c>
      <c r="AC84" s="27" t="str">
        <f t="shared" si="17"/>
        <v/>
      </c>
      <c r="AD84" s="27" t="str">
        <f t="shared" si="18"/>
        <v/>
      </c>
    </row>
    <row r="85" spans="1:30" ht="12" customHeight="1" x14ac:dyDescent="0.25">
      <c r="A85" s="29">
        <f t="shared" ref="A85:B85" si="100">IF(C85="","",COUNTIF(C$1:C84,C85)+C85)</f>
        <v>15</v>
      </c>
      <c r="B85" s="29" t="str">
        <f t="shared" si="100"/>
        <v/>
      </c>
      <c r="C85" s="29">
        <f t="shared" si="1"/>
        <v>12</v>
      </c>
      <c r="D85" s="29" t="str">
        <f t="shared" si="2"/>
        <v/>
      </c>
      <c r="E85" s="29">
        <f>KHS!$Y$6</f>
        <v>1</v>
      </c>
      <c r="F85" s="29">
        <v>5</v>
      </c>
      <c r="G85" s="29">
        <v>5</v>
      </c>
      <c r="H85" s="29">
        <f>IF(AND(E85=1,KHS!C$17&lt;&gt;"",KHS!B$17=""),KHS!C$17,"")</f>
        <v>11</v>
      </c>
      <c r="I85" s="29" t="str">
        <f>IF(AND(E85=2,KHS!C$17&lt;&gt;"",KHS!B$17=""),KHS!C$17,"")</f>
        <v/>
      </c>
      <c r="J85" s="29" t="str">
        <f>IF(ISERROR(VLOOKUP(G85,KHS!K$13:AR$32,31,FALSE)),"",VLOOKUP(G85,KHS!K$13:AR$32,31,FALSE))</f>
        <v>xJihoo Lee</v>
      </c>
      <c r="K85" s="29" t="str">
        <f>IF(ISERROR(VLOOKUP(G85,KHS!S$13:AR$32,24,FALSE)),"",VLOOKUP(G85,KHS!S$13:AR$32,24,FALSE))</f>
        <v/>
      </c>
      <c r="L85" s="29" t="str">
        <f>IF(ISERROR(VLOOKUP(G85,KHS!AA$13:AR$32,17,FALSE)),"",VLOOKUP(G85,KHS!AA$13:AR$32,17,FALSE))</f>
        <v>Lukas Marson</v>
      </c>
      <c r="M85" s="29" t="str">
        <f>IF(ISERROR(VLOOKUP(G85,KHS!AI$13:AR$32,10,FALSE)),"",VLOOKUP(G85,KHS!AI$13:AR$32,10,FALSE))</f>
        <v>Andrew Lee</v>
      </c>
      <c r="N85" s="27" t="str">
        <f t="shared" si="5"/>
        <v/>
      </c>
      <c r="O85" s="27" t="str">
        <f t="shared" si="6"/>
        <v/>
      </c>
      <c r="P85" s="27" t="str">
        <f>IF(N85="","",CHOOSE(VLOOKUP($V85,$A$1:$F$400,6,FALSE),AHS!$M$1,BHS!$M$1,CHS!$M$1,HMJHS!$M$1,KHS!$M$1,Kings!$M$1,MHS!$M$1,SWHS!$M$1,AMHS!$M$1,'S10'!$M$1,'S11'!$M$1,'S12'!$M$1,'S13'!$M$1,'S14'!$M$1,'S15'!$M$1,'S16'!$M$1,'S17'!$M$1,'S18'!$M$1,'S19'!$M$1,'S20'!$M$1))</f>
        <v/>
      </c>
      <c r="Q85" s="27" t="str">
        <f t="shared" si="7"/>
        <v/>
      </c>
      <c r="R85" s="27" t="str">
        <f t="shared" si="8"/>
        <v/>
      </c>
      <c r="S85" s="27" t="str">
        <f t="shared" si="9"/>
        <v/>
      </c>
      <c r="T85" s="27" t="str">
        <f t="shared" si="10"/>
        <v/>
      </c>
      <c r="U85" s="27" t="str">
        <f t="shared" si="11"/>
        <v/>
      </c>
      <c r="V85" s="27">
        <v>83</v>
      </c>
      <c r="W85" s="27" t="str">
        <f t="shared" si="12"/>
        <v/>
      </c>
      <c r="X85" s="27" t="str">
        <f t="shared" si="13"/>
        <v/>
      </c>
      <c r="Y85" s="27" t="str">
        <f>IF(W85="","",CHOOSE(VLOOKUP($V85,$B$1:$F$400,5,FALSE),AHS!$M$1,BHS!$M$1,CHS!$M$1,HMJHS!$M$1,KHS!$M$1,Kings!$M$1,MHS!$M$1,SWHS!$M$1,AMHS!$M$1,'S10'!$M$1,'S11'!$M$1,'S12'!$M$1,'S13'!$M$1,'S14'!$M$1,'S15'!$M$1,'S16'!$M$1,'S17'!$M$1,'S18'!$M$1,'S19'!$M$1,'S20'!$M$1))</f>
        <v/>
      </c>
      <c r="Z85" s="27" t="str">
        <f t="shared" si="14"/>
        <v/>
      </c>
      <c r="AA85" s="27" t="str">
        <f t="shared" si="15"/>
        <v/>
      </c>
      <c r="AB85" s="27" t="str">
        <f t="shared" si="16"/>
        <v/>
      </c>
      <c r="AC85" s="27" t="str">
        <f t="shared" si="17"/>
        <v/>
      </c>
      <c r="AD85" s="27" t="str">
        <f t="shared" si="18"/>
        <v/>
      </c>
    </row>
    <row r="86" spans="1:30" ht="12" customHeight="1" x14ac:dyDescent="0.25">
      <c r="A86" s="29">
        <f t="shared" ref="A86:B86" si="101">IF(C86="","",COUNTIF(C$1:C85,C86)+C86)</f>
        <v>11</v>
      </c>
      <c r="B86" s="29" t="str">
        <f t="shared" si="101"/>
        <v/>
      </c>
      <c r="C86" s="29">
        <f t="shared" si="1"/>
        <v>11</v>
      </c>
      <c r="D86" s="29" t="str">
        <f t="shared" si="2"/>
        <v/>
      </c>
      <c r="E86" s="29">
        <f>KHS!$Y$6</f>
        <v>1</v>
      </c>
      <c r="F86" s="29">
        <v>5</v>
      </c>
      <c r="G86" s="29">
        <v>6</v>
      </c>
      <c r="H86" s="29">
        <f>IF(AND(E86=1,KHS!C$18&lt;&gt;"",KHS!B$18=""),KHS!C$18,"")</f>
        <v>13</v>
      </c>
      <c r="I86" s="29" t="str">
        <f>IF(AND(E86=2,KHS!C$18&lt;&gt;"",KHS!B$18=""),KHS!C$18,"")</f>
        <v/>
      </c>
      <c r="J86" s="29" t="str">
        <f>IF(ISERROR(VLOOKUP(G86,KHS!K$13:AR$32,31,FALSE)),"",VLOOKUP(G86,KHS!K$13:AR$32,31,FALSE))</f>
        <v>xJoe Ahn</v>
      </c>
      <c r="K86" s="29" t="str">
        <f>IF(ISERROR(VLOOKUP(G86,KHS!S$13:AR$32,24,FALSE)),"",VLOOKUP(G86,KHS!S$13:AR$32,24,FALSE))</f>
        <v/>
      </c>
      <c r="L86" s="29" t="str">
        <f>IF(ISERROR(VLOOKUP(G86,KHS!AA$13:AR$32,17,FALSE)),"",VLOOKUP(G86,KHS!AA$13:AR$32,17,FALSE))</f>
        <v>Ian Petchel</v>
      </c>
      <c r="M86" s="29" t="str">
        <f>IF(ISERROR(VLOOKUP(G86,KHS!AI$13:AR$32,10,FALSE)),"",VLOOKUP(G86,KHS!AI$13:AR$32,10,FALSE))</f>
        <v>Jaden Shan</v>
      </c>
      <c r="N86" s="27" t="str">
        <f t="shared" si="5"/>
        <v/>
      </c>
      <c r="O86" s="27" t="str">
        <f t="shared" si="6"/>
        <v/>
      </c>
      <c r="P86" s="27" t="str">
        <f>IF(N86="","",CHOOSE(VLOOKUP($V86,$A$1:$F$400,6,FALSE),AHS!$M$1,BHS!$M$1,CHS!$M$1,HMJHS!$M$1,KHS!$M$1,Kings!$M$1,MHS!$M$1,SWHS!$M$1,AMHS!$M$1,'S10'!$M$1,'S11'!$M$1,'S12'!$M$1,'S13'!$M$1,'S14'!$M$1,'S15'!$M$1,'S16'!$M$1,'S17'!$M$1,'S18'!$M$1,'S19'!$M$1,'S20'!$M$1))</f>
        <v/>
      </c>
      <c r="Q86" s="27" t="str">
        <f t="shared" si="7"/>
        <v/>
      </c>
      <c r="R86" s="27" t="str">
        <f t="shared" si="8"/>
        <v/>
      </c>
      <c r="S86" s="27" t="str">
        <f t="shared" si="9"/>
        <v/>
      </c>
      <c r="T86" s="27" t="str">
        <f t="shared" si="10"/>
        <v/>
      </c>
      <c r="U86" s="27" t="str">
        <f t="shared" si="11"/>
        <v/>
      </c>
      <c r="V86" s="27">
        <v>84</v>
      </c>
      <c r="W86" s="27" t="str">
        <f t="shared" si="12"/>
        <v/>
      </c>
      <c r="X86" s="27" t="str">
        <f t="shared" si="13"/>
        <v/>
      </c>
      <c r="Y86" s="27" t="str">
        <f>IF(W86="","",CHOOSE(VLOOKUP($V86,$B$1:$F$400,5,FALSE),AHS!$M$1,BHS!$M$1,CHS!$M$1,HMJHS!$M$1,KHS!$M$1,Kings!$M$1,MHS!$M$1,SWHS!$M$1,AMHS!$M$1,'S10'!$M$1,'S11'!$M$1,'S12'!$M$1,'S13'!$M$1,'S14'!$M$1,'S15'!$M$1,'S16'!$M$1,'S17'!$M$1,'S18'!$M$1,'S19'!$M$1,'S20'!$M$1))</f>
        <v/>
      </c>
      <c r="Z86" s="27" t="str">
        <f t="shared" si="14"/>
        <v/>
      </c>
      <c r="AA86" s="27" t="str">
        <f t="shared" si="15"/>
        <v/>
      </c>
      <c r="AB86" s="27" t="str">
        <f t="shared" si="16"/>
        <v/>
      </c>
      <c r="AC86" s="27" t="str">
        <f t="shared" si="17"/>
        <v/>
      </c>
      <c r="AD86" s="27" t="str">
        <f t="shared" si="18"/>
        <v/>
      </c>
    </row>
    <row r="87" spans="1:30" ht="12" customHeight="1" x14ac:dyDescent="0.25">
      <c r="A87" s="29" t="str">
        <f t="shared" ref="A87:B87" si="102">IF(C87="","",COUNTIF(C$1:C86,C87)+C87)</f>
        <v/>
      </c>
      <c r="B87" s="29" t="str">
        <f t="shared" si="102"/>
        <v/>
      </c>
      <c r="C87" s="29" t="str">
        <f t="shared" si="1"/>
        <v/>
      </c>
      <c r="D87" s="29" t="str">
        <f t="shared" si="2"/>
        <v/>
      </c>
      <c r="E87" s="29">
        <f>KHS!$Y$6</f>
        <v>1</v>
      </c>
      <c r="F87" s="29">
        <v>5</v>
      </c>
      <c r="G87" s="29">
        <v>7</v>
      </c>
      <c r="H87" s="29" t="str">
        <f>IF(AND(E87=1,KHS!C$19&lt;&gt;"",KHS!B$19=""),KHS!C$19,"")</f>
        <v/>
      </c>
      <c r="I87" s="29" t="str">
        <f>IF(AND(E87=2,KHS!C$19&lt;&gt;"",KHS!B$19=""),KHS!C$19,"")</f>
        <v/>
      </c>
      <c r="J87" s="29" t="str">
        <f>IF(ISERROR(VLOOKUP(G87,KHS!K$13:AR$32,31,FALSE)),"",VLOOKUP(G87,KHS!K$13:AR$32,31,FALSE))</f>
        <v/>
      </c>
      <c r="K87" s="29" t="str">
        <f>IF(ISERROR(VLOOKUP(G87,KHS!S$13:AR$32,24,FALSE)),"",VLOOKUP(G87,KHS!S$13:AR$32,24,FALSE))</f>
        <v/>
      </c>
      <c r="L87" s="29" t="str">
        <f>IF(ISERROR(VLOOKUP(G87,KHS!AA$13:AR$32,17,FALSE)),"",VLOOKUP(G87,KHS!AA$13:AR$32,17,FALSE))</f>
        <v/>
      </c>
      <c r="M87" s="29" t="str">
        <f>IF(ISERROR(VLOOKUP(G87,KHS!AI$13:AR$32,10,FALSE)),"",VLOOKUP(G87,KHS!AI$13:AR$32,10,FALSE))</f>
        <v/>
      </c>
      <c r="N87" s="27" t="str">
        <f t="shared" si="5"/>
        <v/>
      </c>
      <c r="O87" s="27" t="str">
        <f t="shared" si="6"/>
        <v/>
      </c>
      <c r="P87" s="27" t="str">
        <f>IF(N87="","",CHOOSE(VLOOKUP($V87,$A$1:$F$400,6,FALSE),AHS!$M$1,BHS!$M$1,CHS!$M$1,HMJHS!$M$1,KHS!$M$1,Kings!$M$1,MHS!$M$1,SWHS!$M$1,AMHS!$M$1,'S10'!$M$1,'S11'!$M$1,'S12'!$M$1,'S13'!$M$1,'S14'!$M$1,'S15'!$M$1,'S16'!$M$1,'S17'!$M$1,'S18'!$M$1,'S19'!$M$1,'S20'!$M$1))</f>
        <v/>
      </c>
      <c r="Q87" s="27" t="str">
        <f t="shared" si="7"/>
        <v/>
      </c>
      <c r="R87" s="27" t="str">
        <f t="shared" si="8"/>
        <v/>
      </c>
      <c r="S87" s="27" t="str">
        <f t="shared" si="9"/>
        <v/>
      </c>
      <c r="T87" s="27" t="str">
        <f t="shared" si="10"/>
        <v/>
      </c>
      <c r="U87" s="27" t="str">
        <f t="shared" si="11"/>
        <v/>
      </c>
      <c r="V87" s="27">
        <v>85</v>
      </c>
      <c r="W87" s="27" t="str">
        <f t="shared" si="12"/>
        <v/>
      </c>
      <c r="X87" s="27" t="str">
        <f t="shared" si="13"/>
        <v/>
      </c>
      <c r="Y87" s="27" t="str">
        <f>IF(W87="","",CHOOSE(VLOOKUP($V87,$B$1:$F$400,5,FALSE),AHS!$M$1,BHS!$M$1,CHS!$M$1,HMJHS!$M$1,KHS!$M$1,Kings!$M$1,MHS!$M$1,SWHS!$M$1,AMHS!$M$1,'S10'!$M$1,'S11'!$M$1,'S12'!$M$1,'S13'!$M$1,'S14'!$M$1,'S15'!$M$1,'S16'!$M$1,'S17'!$M$1,'S18'!$M$1,'S19'!$M$1,'S20'!$M$1))</f>
        <v/>
      </c>
      <c r="Z87" s="27" t="str">
        <f t="shared" si="14"/>
        <v/>
      </c>
      <c r="AA87" s="27" t="str">
        <f t="shared" si="15"/>
        <v/>
      </c>
      <c r="AB87" s="27" t="str">
        <f t="shared" si="16"/>
        <v/>
      </c>
      <c r="AC87" s="27" t="str">
        <f t="shared" si="17"/>
        <v/>
      </c>
      <c r="AD87" s="27" t="str">
        <f t="shared" si="18"/>
        <v/>
      </c>
    </row>
    <row r="88" spans="1:30" ht="12" customHeight="1" x14ac:dyDescent="0.25">
      <c r="A88" s="29" t="str">
        <f t="shared" ref="A88:B88" si="103">IF(C88="","",COUNTIF(C$1:C87,C88)+C88)</f>
        <v/>
      </c>
      <c r="B88" s="29" t="str">
        <f t="shared" si="103"/>
        <v/>
      </c>
      <c r="C88" s="29" t="str">
        <f t="shared" si="1"/>
        <v/>
      </c>
      <c r="D88" s="29" t="str">
        <f t="shared" si="2"/>
        <v/>
      </c>
      <c r="E88" s="29">
        <f>KHS!$Y$6</f>
        <v>1</v>
      </c>
      <c r="F88" s="29">
        <v>5</v>
      </c>
      <c r="G88" s="29">
        <v>8</v>
      </c>
      <c r="H88" s="29" t="str">
        <f>IF(AND(E88=1,KHS!C$20&lt;&gt;"",KHS!B$20=""),KHS!C$20,"")</f>
        <v/>
      </c>
      <c r="I88" s="29" t="str">
        <f>IF(AND(E88=2,KHS!C$20&lt;&gt;"",KHS!B$20=""),KHS!C$20,"")</f>
        <v/>
      </c>
      <c r="J88" s="29" t="str">
        <f>IF(ISERROR(VLOOKUP(G88,KHS!K$13:AR$32,31,FALSE)),"",VLOOKUP(G88,KHS!K$13:AR$32,31,FALSE))</f>
        <v/>
      </c>
      <c r="K88" s="29" t="str">
        <f>IF(ISERROR(VLOOKUP(G88,KHS!S$13:AR$32,24,FALSE)),"",VLOOKUP(G88,KHS!S$13:AR$32,24,FALSE))</f>
        <v/>
      </c>
      <c r="L88" s="29" t="str">
        <f>IF(ISERROR(VLOOKUP(G88,KHS!AA$13:AR$32,17,FALSE)),"",VLOOKUP(G88,KHS!AA$13:AR$32,17,FALSE))</f>
        <v/>
      </c>
      <c r="M88" s="29" t="str">
        <f>IF(ISERROR(VLOOKUP(G88,KHS!AI$13:AR$32,10,FALSE)),"",VLOOKUP(G88,KHS!AI$13:AR$32,10,FALSE))</f>
        <v/>
      </c>
      <c r="N88" s="27" t="str">
        <f t="shared" si="5"/>
        <v/>
      </c>
      <c r="O88" s="27" t="str">
        <f t="shared" si="6"/>
        <v/>
      </c>
      <c r="P88" s="27" t="str">
        <f>IF(N88="","",CHOOSE(VLOOKUP($V88,$A$1:$F$400,6,FALSE),AHS!$M$1,BHS!$M$1,CHS!$M$1,HMJHS!$M$1,KHS!$M$1,Kings!$M$1,MHS!$M$1,SWHS!$M$1,AMHS!$M$1,'S10'!$M$1,'S11'!$M$1,'S12'!$M$1,'S13'!$M$1,'S14'!$M$1,'S15'!$M$1,'S16'!$M$1,'S17'!$M$1,'S18'!$M$1,'S19'!$M$1,'S20'!$M$1))</f>
        <v/>
      </c>
      <c r="Q88" s="27" t="str">
        <f t="shared" si="7"/>
        <v/>
      </c>
      <c r="R88" s="27" t="str">
        <f t="shared" si="8"/>
        <v/>
      </c>
      <c r="S88" s="27" t="str">
        <f t="shared" si="9"/>
        <v/>
      </c>
      <c r="T88" s="27" t="str">
        <f t="shared" si="10"/>
        <v/>
      </c>
      <c r="U88" s="27" t="str">
        <f t="shared" si="11"/>
        <v/>
      </c>
      <c r="V88" s="27">
        <v>86</v>
      </c>
      <c r="W88" s="27" t="str">
        <f t="shared" si="12"/>
        <v/>
      </c>
      <c r="X88" s="27" t="str">
        <f t="shared" si="13"/>
        <v/>
      </c>
      <c r="Y88" s="27" t="str">
        <f>IF(W88="","",CHOOSE(VLOOKUP($V88,$B$1:$F$400,5,FALSE),AHS!$M$1,BHS!$M$1,CHS!$M$1,HMJHS!$M$1,KHS!$M$1,Kings!$M$1,MHS!$M$1,SWHS!$M$1,AMHS!$M$1,'S10'!$M$1,'S11'!$M$1,'S12'!$M$1,'S13'!$M$1,'S14'!$M$1,'S15'!$M$1,'S16'!$M$1,'S17'!$M$1,'S18'!$M$1,'S19'!$M$1,'S20'!$M$1))</f>
        <v/>
      </c>
      <c r="Z88" s="27" t="str">
        <f t="shared" si="14"/>
        <v/>
      </c>
      <c r="AA88" s="27" t="str">
        <f t="shared" si="15"/>
        <v/>
      </c>
      <c r="AB88" s="27" t="str">
        <f t="shared" si="16"/>
        <v/>
      </c>
      <c r="AC88" s="27" t="str">
        <f t="shared" si="17"/>
        <v/>
      </c>
      <c r="AD88" s="27" t="str">
        <f t="shared" si="18"/>
        <v/>
      </c>
    </row>
    <row r="89" spans="1:30" ht="12" customHeight="1" x14ac:dyDescent="0.25">
      <c r="A89" s="29" t="str">
        <f t="shared" ref="A89:B89" si="104">IF(C89="","",COUNTIF(C$1:C88,C89)+C89)</f>
        <v/>
      </c>
      <c r="B89" s="29" t="str">
        <f t="shared" si="104"/>
        <v/>
      </c>
      <c r="C89" s="29" t="str">
        <f t="shared" si="1"/>
        <v/>
      </c>
      <c r="D89" s="29" t="str">
        <f t="shared" si="2"/>
        <v/>
      </c>
      <c r="E89" s="29">
        <f>KHS!$Y$6</f>
        <v>1</v>
      </c>
      <c r="F89" s="29">
        <v>5</v>
      </c>
      <c r="G89" s="29">
        <v>9</v>
      </c>
      <c r="H89" s="29" t="str">
        <f>IF(AND(E89=1,KHS!C$21&lt;&gt;"",KHS!B$21=""),KHS!C$21,"")</f>
        <v/>
      </c>
      <c r="I89" s="29" t="str">
        <f>IF(AND(E89=2,KHS!C$21&lt;&gt;"",KHS!B$21=""),KHS!C$21,"")</f>
        <v/>
      </c>
      <c r="J89" s="29" t="str">
        <f>IF(ISERROR(VLOOKUP(G89,KHS!K$13:AR$32,31,FALSE)),"",VLOOKUP(G89,KHS!K$13:AR$32,31,FALSE))</f>
        <v/>
      </c>
      <c r="K89" s="29" t="str">
        <f>IF(ISERROR(VLOOKUP(G89,KHS!S$13:AR$32,24,FALSE)),"",VLOOKUP(G89,KHS!S$13:AR$32,24,FALSE))</f>
        <v/>
      </c>
      <c r="L89" s="29" t="str">
        <f>IF(ISERROR(VLOOKUP(G89,KHS!AA$13:AR$32,17,FALSE)),"",VLOOKUP(G89,KHS!AA$13:AR$32,17,FALSE))</f>
        <v/>
      </c>
      <c r="M89" s="29" t="str">
        <f>IF(ISERROR(VLOOKUP(G89,KHS!AI$13:AR$32,10,FALSE)),"",VLOOKUP(G89,KHS!AI$13:AR$32,10,FALSE))</f>
        <v/>
      </c>
      <c r="N89" s="27" t="str">
        <f t="shared" si="5"/>
        <v/>
      </c>
      <c r="O89" s="27" t="str">
        <f t="shared" si="6"/>
        <v/>
      </c>
      <c r="P89" s="27" t="str">
        <f>IF(N89="","",CHOOSE(VLOOKUP($V89,$A$1:$F$400,6,FALSE),AHS!$M$1,BHS!$M$1,CHS!$M$1,HMJHS!$M$1,KHS!$M$1,Kings!$M$1,MHS!$M$1,SWHS!$M$1,AMHS!$M$1,'S10'!$M$1,'S11'!$M$1,'S12'!$M$1,'S13'!$M$1,'S14'!$M$1,'S15'!$M$1,'S16'!$M$1,'S17'!$M$1,'S18'!$M$1,'S19'!$M$1,'S20'!$M$1))</f>
        <v/>
      </c>
      <c r="Q89" s="27" t="str">
        <f t="shared" si="7"/>
        <v/>
      </c>
      <c r="R89" s="27" t="str">
        <f t="shared" si="8"/>
        <v/>
      </c>
      <c r="S89" s="27" t="str">
        <f t="shared" si="9"/>
        <v/>
      </c>
      <c r="T89" s="27" t="str">
        <f t="shared" si="10"/>
        <v/>
      </c>
      <c r="U89" s="27" t="str">
        <f t="shared" si="11"/>
        <v/>
      </c>
      <c r="V89" s="27">
        <v>87</v>
      </c>
      <c r="W89" s="27" t="str">
        <f t="shared" si="12"/>
        <v/>
      </c>
      <c r="X89" s="27" t="str">
        <f t="shared" si="13"/>
        <v/>
      </c>
      <c r="Y89" s="27" t="str">
        <f>IF(W89="","",CHOOSE(VLOOKUP($V89,$B$1:$F$400,5,FALSE),AHS!$M$1,BHS!$M$1,CHS!$M$1,HMJHS!$M$1,KHS!$M$1,Kings!$M$1,MHS!$M$1,SWHS!$M$1,AMHS!$M$1,'S10'!$M$1,'S11'!$M$1,'S12'!$M$1,'S13'!$M$1,'S14'!$M$1,'S15'!$M$1,'S16'!$M$1,'S17'!$M$1,'S18'!$M$1,'S19'!$M$1,'S20'!$M$1))</f>
        <v/>
      </c>
      <c r="Z89" s="27" t="str">
        <f t="shared" si="14"/>
        <v/>
      </c>
      <c r="AA89" s="27" t="str">
        <f t="shared" si="15"/>
        <v/>
      </c>
      <c r="AB89" s="27" t="str">
        <f t="shared" si="16"/>
        <v/>
      </c>
      <c r="AC89" s="27" t="str">
        <f t="shared" si="17"/>
        <v/>
      </c>
      <c r="AD89" s="27" t="str">
        <f t="shared" si="18"/>
        <v/>
      </c>
    </row>
    <row r="90" spans="1:30" ht="12" customHeight="1" x14ac:dyDescent="0.25">
      <c r="A90" s="29" t="str">
        <f t="shared" ref="A90:B90" si="105">IF(C90="","",COUNTIF(C$1:C89,C90)+C90)</f>
        <v/>
      </c>
      <c r="B90" s="29" t="str">
        <f t="shared" si="105"/>
        <v/>
      </c>
      <c r="C90" s="29" t="str">
        <f t="shared" si="1"/>
        <v/>
      </c>
      <c r="D90" s="29" t="str">
        <f t="shared" si="2"/>
        <v/>
      </c>
      <c r="E90" s="29">
        <f>KHS!$Y$6</f>
        <v>1</v>
      </c>
      <c r="F90" s="29">
        <v>5</v>
      </c>
      <c r="G90" s="29">
        <v>10</v>
      </c>
      <c r="H90" s="29" t="str">
        <f>IF(AND(E90=1,KHS!C$22&lt;&gt;"",KHS!B$22=""),KHS!C$22,"")</f>
        <v/>
      </c>
      <c r="I90" s="29" t="str">
        <f>IF(AND(E90=2,KHS!C$22&lt;&gt;"",KHS!B$22=""),KHS!C$22,"")</f>
        <v/>
      </c>
      <c r="J90" s="29" t="str">
        <f>IF(ISERROR(VLOOKUP(G90,KHS!K$13:AR$32,31,FALSE)),"",VLOOKUP(G90,KHS!K$13:AR$32,31,FALSE))</f>
        <v/>
      </c>
      <c r="K90" s="29" t="str">
        <f>IF(ISERROR(VLOOKUP(G90,KHS!S$13:AR$32,24,FALSE)),"",VLOOKUP(G90,KHS!S$13:AR$32,24,FALSE))</f>
        <v/>
      </c>
      <c r="L90" s="29" t="str">
        <f>IF(ISERROR(VLOOKUP(G90,KHS!AA$13:AR$32,17,FALSE)),"",VLOOKUP(G90,KHS!AA$13:AR$32,17,FALSE))</f>
        <v/>
      </c>
      <c r="M90" s="29" t="str">
        <f>IF(ISERROR(VLOOKUP(G90,KHS!AI$13:AR$32,10,FALSE)),"",VLOOKUP(G90,KHS!AI$13:AR$32,10,FALSE))</f>
        <v/>
      </c>
      <c r="N90" s="27" t="str">
        <f t="shared" si="5"/>
        <v/>
      </c>
      <c r="O90" s="27" t="str">
        <f t="shared" si="6"/>
        <v/>
      </c>
      <c r="P90" s="27" t="str">
        <f>IF(N90="","",CHOOSE(VLOOKUP($V90,$A$1:$F$400,6,FALSE),AHS!$M$1,BHS!$M$1,CHS!$M$1,HMJHS!$M$1,KHS!$M$1,Kings!$M$1,MHS!$M$1,SWHS!$M$1,AMHS!$M$1,'S10'!$M$1,'S11'!$M$1,'S12'!$M$1,'S13'!$M$1,'S14'!$M$1,'S15'!$M$1,'S16'!$M$1,'S17'!$M$1,'S18'!$M$1,'S19'!$M$1,'S20'!$M$1))</f>
        <v/>
      </c>
      <c r="Q90" s="27" t="str">
        <f t="shared" si="7"/>
        <v/>
      </c>
      <c r="R90" s="27" t="str">
        <f t="shared" si="8"/>
        <v/>
      </c>
      <c r="S90" s="27" t="str">
        <f t="shared" si="9"/>
        <v/>
      </c>
      <c r="T90" s="27" t="str">
        <f t="shared" si="10"/>
        <v/>
      </c>
      <c r="U90" s="27" t="str">
        <f t="shared" si="11"/>
        <v/>
      </c>
      <c r="V90" s="27">
        <v>88</v>
      </c>
      <c r="W90" s="27" t="str">
        <f t="shared" si="12"/>
        <v/>
      </c>
      <c r="X90" s="27" t="str">
        <f t="shared" si="13"/>
        <v/>
      </c>
      <c r="Y90" s="27" t="str">
        <f>IF(W90="","",CHOOSE(VLOOKUP($V90,$B$1:$F$400,5,FALSE),AHS!$M$1,BHS!$M$1,CHS!$M$1,HMJHS!$M$1,KHS!$M$1,Kings!$M$1,MHS!$M$1,SWHS!$M$1,AMHS!$M$1,'S10'!$M$1,'S11'!$M$1,'S12'!$M$1,'S13'!$M$1,'S14'!$M$1,'S15'!$M$1,'S16'!$M$1,'S17'!$M$1,'S18'!$M$1,'S19'!$M$1,'S20'!$M$1))</f>
        <v/>
      </c>
      <c r="Z90" s="27" t="str">
        <f t="shared" si="14"/>
        <v/>
      </c>
      <c r="AA90" s="27" t="str">
        <f t="shared" si="15"/>
        <v/>
      </c>
      <c r="AB90" s="27" t="str">
        <f t="shared" si="16"/>
        <v/>
      </c>
      <c r="AC90" s="27" t="str">
        <f t="shared" si="17"/>
        <v/>
      </c>
      <c r="AD90" s="27" t="str">
        <f t="shared" si="18"/>
        <v/>
      </c>
    </row>
    <row r="91" spans="1:30" ht="12" customHeight="1" x14ac:dyDescent="0.25">
      <c r="A91" s="29" t="str">
        <f t="shared" ref="A91:B91" si="106">IF(C91="","",COUNTIF(C$1:C90,C91)+C91)</f>
        <v/>
      </c>
      <c r="B91" s="29" t="str">
        <f t="shared" si="106"/>
        <v/>
      </c>
      <c r="C91" s="29" t="str">
        <f t="shared" si="1"/>
        <v/>
      </c>
      <c r="D91" s="29" t="str">
        <f t="shared" si="2"/>
        <v/>
      </c>
      <c r="E91" s="29">
        <f>KHS!$Y$6</f>
        <v>1</v>
      </c>
      <c r="F91" s="29">
        <v>5</v>
      </c>
      <c r="G91" s="29">
        <v>11</v>
      </c>
      <c r="H91" s="29" t="str">
        <f>IF(AND(E91=1,KHS!C$23&lt;&gt;"",KHS!B$23=""),KHS!C$23,"")</f>
        <v/>
      </c>
      <c r="I91" s="29" t="str">
        <f>IF(AND(E91=2,KHS!C$23&lt;&gt;"",KHS!B$23=""),KHS!C$23,"")</f>
        <v/>
      </c>
      <c r="J91" s="29" t="str">
        <f>IF(ISERROR(VLOOKUP(G91,KHS!K$13:AR$32,31,FALSE)),"",VLOOKUP(G91,KHS!K$13:AR$32,31,FALSE))</f>
        <v/>
      </c>
      <c r="K91" s="29" t="str">
        <f>IF(ISERROR(VLOOKUP(G91,KHS!S$13:AR$32,24,FALSE)),"",VLOOKUP(G91,KHS!S$13:AR$32,24,FALSE))</f>
        <v/>
      </c>
      <c r="L91" s="29" t="str">
        <f>IF(ISERROR(VLOOKUP(G91,KHS!AA$13:AR$32,17,FALSE)),"",VLOOKUP(G91,KHS!AA$13:AR$32,17,FALSE))</f>
        <v/>
      </c>
      <c r="M91" s="29" t="str">
        <f>IF(ISERROR(VLOOKUP(G91,KHS!AI$13:AR$32,10,FALSE)),"",VLOOKUP(G91,KHS!AI$13:AR$32,10,FALSE))</f>
        <v/>
      </c>
      <c r="N91" s="27" t="str">
        <f t="shared" si="5"/>
        <v/>
      </c>
      <c r="O91" s="27" t="str">
        <f t="shared" si="6"/>
        <v/>
      </c>
      <c r="P91" s="27" t="str">
        <f>IF(N91="","",CHOOSE(VLOOKUP($V91,$A$1:$F$400,6,FALSE),AHS!$M$1,BHS!$M$1,CHS!$M$1,HMJHS!$M$1,KHS!$M$1,Kings!$M$1,MHS!$M$1,SWHS!$M$1,AMHS!$M$1,'S10'!$M$1,'S11'!$M$1,'S12'!$M$1,'S13'!$M$1,'S14'!$M$1,'S15'!$M$1,'S16'!$M$1,'S17'!$M$1,'S18'!$M$1,'S19'!$M$1,'S20'!$M$1))</f>
        <v/>
      </c>
      <c r="Q91" s="27" t="str">
        <f t="shared" si="7"/>
        <v/>
      </c>
      <c r="R91" s="27" t="str">
        <f t="shared" si="8"/>
        <v/>
      </c>
      <c r="S91" s="27" t="str">
        <f t="shared" si="9"/>
        <v/>
      </c>
      <c r="T91" s="27" t="str">
        <f t="shared" si="10"/>
        <v/>
      </c>
      <c r="U91" s="27" t="str">
        <f t="shared" si="11"/>
        <v/>
      </c>
      <c r="V91" s="27">
        <v>89</v>
      </c>
      <c r="W91" s="27" t="str">
        <f t="shared" si="12"/>
        <v/>
      </c>
      <c r="X91" s="27" t="str">
        <f t="shared" si="13"/>
        <v/>
      </c>
      <c r="Y91" s="27" t="str">
        <f>IF(W91="","",CHOOSE(VLOOKUP($V91,$B$1:$F$400,5,FALSE),AHS!$M$1,BHS!$M$1,CHS!$M$1,HMJHS!$M$1,KHS!$M$1,Kings!$M$1,MHS!$M$1,SWHS!$M$1,AMHS!$M$1,'S10'!$M$1,'S11'!$M$1,'S12'!$M$1,'S13'!$M$1,'S14'!$M$1,'S15'!$M$1,'S16'!$M$1,'S17'!$M$1,'S18'!$M$1,'S19'!$M$1,'S20'!$M$1))</f>
        <v/>
      </c>
      <c r="Z91" s="27" t="str">
        <f t="shared" si="14"/>
        <v/>
      </c>
      <c r="AA91" s="27" t="str">
        <f t="shared" si="15"/>
        <v/>
      </c>
      <c r="AB91" s="27" t="str">
        <f t="shared" si="16"/>
        <v/>
      </c>
      <c r="AC91" s="27" t="str">
        <f t="shared" si="17"/>
        <v/>
      </c>
      <c r="AD91" s="27" t="str">
        <f t="shared" si="18"/>
        <v/>
      </c>
    </row>
    <row r="92" spans="1:30" ht="12" customHeight="1" x14ac:dyDescent="0.25">
      <c r="A92" s="29" t="str">
        <f t="shared" ref="A92:B92" si="107">IF(C92="","",COUNTIF(C$1:C91,C92)+C92)</f>
        <v/>
      </c>
      <c r="B92" s="29" t="str">
        <f t="shared" si="107"/>
        <v/>
      </c>
      <c r="C92" s="29" t="str">
        <f t="shared" si="1"/>
        <v/>
      </c>
      <c r="D92" s="29" t="str">
        <f t="shared" si="2"/>
        <v/>
      </c>
      <c r="E92" s="29">
        <f>KHS!$Y$6</f>
        <v>1</v>
      </c>
      <c r="F92" s="29">
        <v>5</v>
      </c>
      <c r="G92" s="29">
        <v>12</v>
      </c>
      <c r="H92" s="29" t="str">
        <f>IF(AND(E92=1,KHS!C$24&lt;&gt;"",KHS!B$24=""),KHS!C$24,"")</f>
        <v/>
      </c>
      <c r="I92" s="29" t="str">
        <f>IF(AND(E92=2,KHS!C$24&lt;&gt;"",KHS!B$24=""),KHS!C$24,"")</f>
        <v/>
      </c>
      <c r="J92" s="29" t="str">
        <f>IF(ISERROR(VLOOKUP(G92,KHS!K$13:AR$32,31,FALSE)),"",VLOOKUP(G92,KHS!K$13:AR$32,31,FALSE))</f>
        <v/>
      </c>
      <c r="K92" s="29" t="str">
        <f>IF(ISERROR(VLOOKUP(G92,KHS!S$13:AR$32,24,FALSE)),"",VLOOKUP(G92,KHS!S$13:AR$32,24,FALSE))</f>
        <v/>
      </c>
      <c r="L92" s="29" t="str">
        <f>IF(ISERROR(VLOOKUP(G92,KHS!AA$13:AR$32,17,FALSE)),"",VLOOKUP(G92,KHS!AA$13:AR$32,17,FALSE))</f>
        <v/>
      </c>
      <c r="M92" s="29" t="str">
        <f>IF(ISERROR(VLOOKUP(G92,KHS!AI$13:AR$32,10,FALSE)),"",VLOOKUP(G92,KHS!AI$13:AR$32,10,FALSE))</f>
        <v/>
      </c>
      <c r="N92" s="27" t="str">
        <f t="shared" si="5"/>
        <v/>
      </c>
      <c r="O92" s="27" t="str">
        <f t="shared" si="6"/>
        <v/>
      </c>
      <c r="P92" s="27" t="str">
        <f>IF(N92="","",CHOOSE(VLOOKUP($V92,$A$1:$F$400,6,FALSE),AHS!$M$1,BHS!$M$1,CHS!$M$1,HMJHS!$M$1,KHS!$M$1,Kings!$M$1,MHS!$M$1,SWHS!$M$1,AMHS!$M$1,'S10'!$M$1,'S11'!$M$1,'S12'!$M$1,'S13'!$M$1,'S14'!$M$1,'S15'!$M$1,'S16'!$M$1,'S17'!$M$1,'S18'!$M$1,'S19'!$M$1,'S20'!$M$1))</f>
        <v/>
      </c>
      <c r="Q92" s="27" t="str">
        <f t="shared" si="7"/>
        <v/>
      </c>
      <c r="R92" s="27" t="str">
        <f t="shared" si="8"/>
        <v/>
      </c>
      <c r="S92" s="27" t="str">
        <f t="shared" si="9"/>
        <v/>
      </c>
      <c r="T92" s="27" t="str">
        <f t="shared" si="10"/>
        <v/>
      </c>
      <c r="U92" s="27" t="str">
        <f t="shared" si="11"/>
        <v/>
      </c>
      <c r="V92" s="27">
        <v>90</v>
      </c>
      <c r="W92" s="27" t="str">
        <f t="shared" si="12"/>
        <v/>
      </c>
      <c r="X92" s="27" t="str">
        <f t="shared" si="13"/>
        <v/>
      </c>
      <c r="Y92" s="27" t="str">
        <f>IF(W92="","",CHOOSE(VLOOKUP($V92,$B$1:$F$400,5,FALSE),AHS!$M$1,BHS!$M$1,CHS!$M$1,HMJHS!$M$1,KHS!$M$1,Kings!$M$1,MHS!$M$1,SWHS!$M$1,AMHS!$M$1,'S10'!$M$1,'S11'!$M$1,'S12'!$M$1,'S13'!$M$1,'S14'!$M$1,'S15'!$M$1,'S16'!$M$1,'S17'!$M$1,'S18'!$M$1,'S19'!$M$1,'S20'!$M$1))</f>
        <v/>
      </c>
      <c r="Z92" s="27" t="str">
        <f t="shared" si="14"/>
        <v/>
      </c>
      <c r="AA92" s="27" t="str">
        <f t="shared" si="15"/>
        <v/>
      </c>
      <c r="AB92" s="27" t="str">
        <f t="shared" si="16"/>
        <v/>
      </c>
      <c r="AC92" s="27" t="str">
        <f t="shared" si="17"/>
        <v/>
      </c>
      <c r="AD92" s="27" t="str">
        <f t="shared" si="18"/>
        <v/>
      </c>
    </row>
    <row r="93" spans="1:30" ht="12" customHeight="1" x14ac:dyDescent="0.25">
      <c r="A93" s="29" t="str">
        <f t="shared" ref="A93:B93" si="108">IF(C93="","",COUNTIF(C$1:C92,C93)+C93)</f>
        <v/>
      </c>
      <c r="B93" s="29" t="str">
        <f t="shared" si="108"/>
        <v/>
      </c>
      <c r="C93" s="29" t="str">
        <f t="shared" si="1"/>
        <v/>
      </c>
      <c r="D93" s="29" t="str">
        <f t="shared" si="2"/>
        <v/>
      </c>
      <c r="E93" s="29">
        <f>KHS!$Y$6</f>
        <v>1</v>
      </c>
      <c r="F93" s="29">
        <v>5</v>
      </c>
      <c r="G93" s="29">
        <v>13</v>
      </c>
      <c r="H93" s="29" t="str">
        <f>IF(AND(E93=1,KHS!C$25&lt;&gt;"",KHS!B$25=""),KHS!C$25,"")</f>
        <v/>
      </c>
      <c r="I93" s="29" t="str">
        <f>IF(AND(E93=2,KHS!C$25&lt;&gt;"",KHS!B$25=""),KHS!C$25,"")</f>
        <v/>
      </c>
      <c r="J93" s="29" t="str">
        <f>IF(ISERROR(VLOOKUP(G93,KHS!K$13:AR$32,31,FALSE)),"",VLOOKUP(G93,KHS!K$13:AR$32,31,FALSE))</f>
        <v/>
      </c>
      <c r="K93" s="29" t="str">
        <f>IF(ISERROR(VLOOKUP(G93,KHS!S$13:AR$32,24,FALSE)),"",VLOOKUP(G93,KHS!S$13:AR$32,24,FALSE))</f>
        <v/>
      </c>
      <c r="L93" s="29" t="str">
        <f>IF(ISERROR(VLOOKUP(G93,KHS!AA$13:AR$32,17,FALSE)),"",VLOOKUP(G93,KHS!AA$13:AR$32,17,FALSE))</f>
        <v/>
      </c>
      <c r="M93" s="29" t="str">
        <f>IF(ISERROR(VLOOKUP(G93,KHS!AI$13:AR$32,10,FALSE)),"",VLOOKUP(G93,KHS!AI$13:AR$32,10,FALSE))</f>
        <v/>
      </c>
      <c r="N93" s="27" t="str">
        <f t="shared" si="5"/>
        <v/>
      </c>
      <c r="O93" s="27" t="str">
        <f t="shared" si="6"/>
        <v/>
      </c>
      <c r="P93" s="27" t="str">
        <f>IF(N93="","",CHOOSE(VLOOKUP($V93,$A$1:$F$400,6,FALSE),AHS!$M$1,BHS!$M$1,CHS!$M$1,HMJHS!$M$1,KHS!$M$1,Kings!$M$1,MHS!$M$1,SWHS!$M$1,AMHS!$M$1,'S10'!$M$1,'S11'!$M$1,'S12'!$M$1,'S13'!$M$1,'S14'!$M$1,'S15'!$M$1,'S16'!$M$1,'S17'!$M$1,'S18'!$M$1,'S19'!$M$1,'S20'!$M$1))</f>
        <v/>
      </c>
      <c r="Q93" s="27" t="str">
        <f t="shared" si="7"/>
        <v/>
      </c>
      <c r="R93" s="27" t="str">
        <f t="shared" si="8"/>
        <v/>
      </c>
      <c r="S93" s="27" t="str">
        <f t="shared" si="9"/>
        <v/>
      </c>
      <c r="T93" s="27" t="str">
        <f t="shared" si="10"/>
        <v/>
      </c>
      <c r="U93" s="27" t="str">
        <f t="shared" si="11"/>
        <v/>
      </c>
      <c r="V93" s="27">
        <v>91</v>
      </c>
      <c r="W93" s="27" t="str">
        <f t="shared" si="12"/>
        <v/>
      </c>
      <c r="X93" s="27" t="str">
        <f t="shared" si="13"/>
        <v/>
      </c>
      <c r="Y93" s="27" t="str">
        <f>IF(W93="","",CHOOSE(VLOOKUP($V93,$B$1:$F$400,5,FALSE),AHS!$M$1,BHS!$M$1,CHS!$M$1,HMJHS!$M$1,KHS!$M$1,Kings!$M$1,MHS!$M$1,SWHS!$M$1,AMHS!$M$1,'S10'!$M$1,'S11'!$M$1,'S12'!$M$1,'S13'!$M$1,'S14'!$M$1,'S15'!$M$1,'S16'!$M$1,'S17'!$M$1,'S18'!$M$1,'S19'!$M$1,'S20'!$M$1))</f>
        <v/>
      </c>
      <c r="Z93" s="27" t="str">
        <f t="shared" si="14"/>
        <v/>
      </c>
      <c r="AA93" s="27" t="str">
        <f t="shared" si="15"/>
        <v/>
      </c>
      <c r="AB93" s="27" t="str">
        <f t="shared" si="16"/>
        <v/>
      </c>
      <c r="AC93" s="27" t="str">
        <f t="shared" si="17"/>
        <v/>
      </c>
      <c r="AD93" s="27" t="str">
        <f t="shared" si="18"/>
        <v/>
      </c>
    </row>
    <row r="94" spans="1:30" ht="12" customHeight="1" x14ac:dyDescent="0.25">
      <c r="A94" s="29" t="str">
        <f t="shared" ref="A94:B94" si="109">IF(C94="","",COUNTIF(C$1:C93,C94)+C94)</f>
        <v/>
      </c>
      <c r="B94" s="29" t="str">
        <f t="shared" si="109"/>
        <v/>
      </c>
      <c r="C94" s="29" t="str">
        <f t="shared" si="1"/>
        <v/>
      </c>
      <c r="D94" s="29" t="str">
        <f t="shared" si="2"/>
        <v/>
      </c>
      <c r="E94" s="29">
        <f>KHS!$Y$6</f>
        <v>1</v>
      </c>
      <c r="F94" s="29">
        <v>5</v>
      </c>
      <c r="G94" s="29">
        <v>14</v>
      </c>
      <c r="H94" s="29" t="str">
        <f>IF(AND(E94=1,KHS!C$26&lt;&gt;"",KHS!B$26=""),KHS!C$26,"")</f>
        <v/>
      </c>
      <c r="I94" s="29" t="str">
        <f>IF(AND(E94=2,KHS!C$26&lt;&gt;"",KHS!B$26=""),KHS!C$26,"")</f>
        <v/>
      </c>
      <c r="J94" s="29" t="str">
        <f>IF(ISERROR(VLOOKUP(G94,KHS!K$13:AR$32,31,FALSE)),"",VLOOKUP(G94,KHS!K$13:AR$32,31,FALSE))</f>
        <v/>
      </c>
      <c r="K94" s="29" t="str">
        <f>IF(ISERROR(VLOOKUP(G94,KHS!S$13:AR$32,24,FALSE)),"",VLOOKUP(G94,KHS!S$13:AR$32,24,FALSE))</f>
        <v/>
      </c>
      <c r="L94" s="29" t="str">
        <f>IF(ISERROR(VLOOKUP(G94,KHS!AA$13:AR$32,17,FALSE)),"",VLOOKUP(G94,KHS!AA$13:AR$32,17,FALSE))</f>
        <v/>
      </c>
      <c r="M94" s="29" t="str">
        <f>IF(ISERROR(VLOOKUP(G94,KHS!AI$13:AR$32,10,FALSE)),"",VLOOKUP(G94,KHS!AI$13:AR$32,10,FALSE))</f>
        <v/>
      </c>
      <c r="N94" s="27" t="str">
        <f t="shared" si="5"/>
        <v/>
      </c>
      <c r="O94" s="27" t="str">
        <f t="shared" si="6"/>
        <v/>
      </c>
      <c r="P94" s="27" t="str">
        <f>IF(N94="","",CHOOSE(VLOOKUP($V94,$A$1:$F$400,6,FALSE),AHS!$M$1,BHS!$M$1,CHS!$M$1,HMJHS!$M$1,KHS!$M$1,Kings!$M$1,MHS!$M$1,SWHS!$M$1,AMHS!$M$1,'S10'!$M$1,'S11'!$M$1,'S12'!$M$1,'S13'!$M$1,'S14'!$M$1,'S15'!$M$1,'S16'!$M$1,'S17'!$M$1,'S18'!$M$1,'S19'!$M$1,'S20'!$M$1))</f>
        <v/>
      </c>
      <c r="Q94" s="27" t="str">
        <f t="shared" si="7"/>
        <v/>
      </c>
      <c r="R94" s="27" t="str">
        <f t="shared" si="8"/>
        <v/>
      </c>
      <c r="S94" s="27" t="str">
        <f t="shared" si="9"/>
        <v/>
      </c>
      <c r="T94" s="27" t="str">
        <f t="shared" si="10"/>
        <v/>
      </c>
      <c r="U94" s="27" t="str">
        <f t="shared" si="11"/>
        <v/>
      </c>
      <c r="V94" s="27">
        <v>92</v>
      </c>
      <c r="W94" s="27" t="str">
        <f t="shared" si="12"/>
        <v/>
      </c>
      <c r="X94" s="27" t="str">
        <f t="shared" si="13"/>
        <v/>
      </c>
      <c r="Y94" s="27" t="str">
        <f>IF(W94="","",CHOOSE(VLOOKUP($V94,$B$1:$F$400,5,FALSE),AHS!$M$1,BHS!$M$1,CHS!$M$1,HMJHS!$M$1,KHS!$M$1,Kings!$M$1,MHS!$M$1,SWHS!$M$1,AMHS!$M$1,'S10'!$M$1,'S11'!$M$1,'S12'!$M$1,'S13'!$M$1,'S14'!$M$1,'S15'!$M$1,'S16'!$M$1,'S17'!$M$1,'S18'!$M$1,'S19'!$M$1,'S20'!$M$1))</f>
        <v/>
      </c>
      <c r="Z94" s="27" t="str">
        <f t="shared" si="14"/>
        <v/>
      </c>
      <c r="AA94" s="27" t="str">
        <f t="shared" si="15"/>
        <v/>
      </c>
      <c r="AB94" s="27" t="str">
        <f t="shared" si="16"/>
        <v/>
      </c>
      <c r="AC94" s="27" t="str">
        <f t="shared" si="17"/>
        <v/>
      </c>
      <c r="AD94" s="27" t="str">
        <f t="shared" si="18"/>
        <v/>
      </c>
    </row>
    <row r="95" spans="1:30" ht="12" customHeight="1" x14ac:dyDescent="0.25">
      <c r="A95" s="29" t="str">
        <f t="shared" ref="A95:B95" si="110">IF(C95="","",COUNTIF(C$1:C94,C95)+C95)</f>
        <v/>
      </c>
      <c r="B95" s="29" t="str">
        <f t="shared" si="110"/>
        <v/>
      </c>
      <c r="C95" s="29" t="str">
        <f t="shared" si="1"/>
        <v/>
      </c>
      <c r="D95" s="29" t="str">
        <f t="shared" si="2"/>
        <v/>
      </c>
      <c r="E95" s="29">
        <f>KHS!$Y$6</f>
        <v>1</v>
      </c>
      <c r="F95" s="29">
        <v>5</v>
      </c>
      <c r="G95" s="29">
        <v>15</v>
      </c>
      <c r="H95" s="29" t="str">
        <f>IF(AND(E95=1,KHS!C$27&lt;&gt;"",KHS!B$27=""),KHS!C$27,"")</f>
        <v/>
      </c>
      <c r="I95" s="29" t="str">
        <f>IF(AND(E95=2,KHS!C$27&lt;&gt;"",KHS!B$27=""),KHS!C$27,"")</f>
        <v/>
      </c>
      <c r="J95" s="29" t="str">
        <f>IF(ISERROR(VLOOKUP(G95,KHS!K$13:AR$32,31,FALSE)),"",VLOOKUP(G95,KHS!K$13:AR$32,31,FALSE))</f>
        <v/>
      </c>
      <c r="K95" s="29" t="str">
        <f>IF(ISERROR(VLOOKUP(G95,KHS!S$13:AR$32,24,FALSE)),"",VLOOKUP(G95,KHS!S$13:AR$32,24,FALSE))</f>
        <v/>
      </c>
      <c r="L95" s="29" t="str">
        <f>IF(ISERROR(VLOOKUP(G95,KHS!AA$13:AR$32,17,FALSE)),"",VLOOKUP(G95,KHS!AA$13:AR$32,17,FALSE))</f>
        <v/>
      </c>
      <c r="M95" s="29" t="str">
        <f>IF(ISERROR(VLOOKUP(G95,KHS!AI$13:AR$32,10,FALSE)),"",VLOOKUP(G95,KHS!AI$13:AR$32,10,FALSE))</f>
        <v/>
      </c>
      <c r="N95" s="27" t="str">
        <f t="shared" si="5"/>
        <v/>
      </c>
      <c r="O95" s="27" t="str">
        <f t="shared" si="6"/>
        <v/>
      </c>
      <c r="P95" s="27" t="str">
        <f>IF(N95="","",CHOOSE(VLOOKUP($V95,$A$1:$F$400,6,FALSE),AHS!$M$1,BHS!$M$1,CHS!$M$1,HMJHS!$M$1,KHS!$M$1,Kings!$M$1,MHS!$M$1,SWHS!$M$1,AMHS!$M$1,'S10'!$M$1,'S11'!$M$1,'S12'!$M$1,'S13'!$M$1,'S14'!$M$1,'S15'!$M$1,'S16'!$M$1,'S17'!$M$1,'S18'!$M$1,'S19'!$M$1,'S20'!$M$1))</f>
        <v/>
      </c>
      <c r="Q95" s="27" t="str">
        <f t="shared" si="7"/>
        <v/>
      </c>
      <c r="R95" s="27" t="str">
        <f t="shared" si="8"/>
        <v/>
      </c>
      <c r="S95" s="27" t="str">
        <f t="shared" si="9"/>
        <v/>
      </c>
      <c r="T95" s="27" t="str">
        <f t="shared" si="10"/>
        <v/>
      </c>
      <c r="U95" s="27" t="str">
        <f t="shared" si="11"/>
        <v/>
      </c>
      <c r="V95" s="27">
        <v>93</v>
      </c>
      <c r="W95" s="27" t="str">
        <f t="shared" si="12"/>
        <v/>
      </c>
      <c r="X95" s="27" t="str">
        <f t="shared" si="13"/>
        <v/>
      </c>
      <c r="Y95" s="27" t="str">
        <f>IF(W95="","",CHOOSE(VLOOKUP($V95,$B$1:$F$400,5,FALSE),AHS!$M$1,BHS!$M$1,CHS!$M$1,HMJHS!$M$1,KHS!$M$1,Kings!$M$1,MHS!$M$1,SWHS!$M$1,AMHS!$M$1,'S10'!$M$1,'S11'!$M$1,'S12'!$M$1,'S13'!$M$1,'S14'!$M$1,'S15'!$M$1,'S16'!$M$1,'S17'!$M$1,'S18'!$M$1,'S19'!$M$1,'S20'!$M$1))</f>
        <v/>
      </c>
      <c r="Z95" s="27" t="str">
        <f t="shared" si="14"/>
        <v/>
      </c>
      <c r="AA95" s="27" t="str">
        <f t="shared" si="15"/>
        <v/>
      </c>
      <c r="AB95" s="27" t="str">
        <f t="shared" si="16"/>
        <v/>
      </c>
      <c r="AC95" s="27" t="str">
        <f t="shared" si="17"/>
        <v/>
      </c>
      <c r="AD95" s="27" t="str">
        <f t="shared" si="18"/>
        <v/>
      </c>
    </row>
    <row r="96" spans="1:30" ht="12" customHeight="1" x14ac:dyDescent="0.25">
      <c r="A96" s="29" t="str">
        <f t="shared" ref="A96:B96" si="111">IF(C96="","",COUNTIF(C$1:C95,C96)+C96)</f>
        <v/>
      </c>
      <c r="B96" s="29" t="str">
        <f t="shared" si="111"/>
        <v/>
      </c>
      <c r="C96" s="29" t="str">
        <f t="shared" si="1"/>
        <v/>
      </c>
      <c r="D96" s="29" t="str">
        <f t="shared" si="2"/>
        <v/>
      </c>
      <c r="E96" s="29">
        <f>KHS!$Y$6</f>
        <v>1</v>
      </c>
      <c r="F96" s="29">
        <v>5</v>
      </c>
      <c r="G96" s="29">
        <v>16</v>
      </c>
      <c r="H96" s="29" t="str">
        <f>IF(AND(E96=1,KHS!C$28&lt;&gt;"",KHS!B$28=""),KHS!C$28,"")</f>
        <v/>
      </c>
      <c r="I96" s="29" t="str">
        <f>IF(AND(E96=2,KHS!C$28&lt;&gt;"",KHS!B$28=""),KHS!C$28,"")</f>
        <v/>
      </c>
      <c r="J96" s="29" t="str">
        <f>IF(ISERROR(VLOOKUP(G96,KHS!K$13:AR$32,31,FALSE)),"",VLOOKUP(G96,KHS!K$13:AR$32,31,FALSE))</f>
        <v/>
      </c>
      <c r="K96" s="29" t="str">
        <f>IF(ISERROR(VLOOKUP(G96,KHS!S$13:AR$32,24,FALSE)),"",VLOOKUP(G96,KHS!S$13:AR$32,24,FALSE))</f>
        <v/>
      </c>
      <c r="L96" s="29" t="str">
        <f>IF(ISERROR(VLOOKUP(G96,KHS!AA$13:AR$32,17,FALSE)),"",VLOOKUP(G96,KHS!AA$13:AR$32,17,FALSE))</f>
        <v/>
      </c>
      <c r="M96" s="29" t="str">
        <f>IF(ISERROR(VLOOKUP(G96,KHS!AI$13:AR$32,10,FALSE)),"",VLOOKUP(G96,KHS!AI$13:AR$32,10,FALSE))</f>
        <v/>
      </c>
      <c r="N96" s="27" t="str">
        <f t="shared" si="5"/>
        <v/>
      </c>
      <c r="O96" s="27" t="str">
        <f t="shared" si="6"/>
        <v/>
      </c>
      <c r="P96" s="27" t="str">
        <f>IF(N96="","",CHOOSE(VLOOKUP($V96,$A$1:$F$400,6,FALSE),AHS!$M$1,BHS!$M$1,CHS!$M$1,HMJHS!$M$1,KHS!$M$1,Kings!$M$1,MHS!$M$1,SWHS!$M$1,AMHS!$M$1,'S10'!$M$1,'S11'!$M$1,'S12'!$M$1,'S13'!$M$1,'S14'!$M$1,'S15'!$M$1,'S16'!$M$1,'S17'!$M$1,'S18'!$M$1,'S19'!$M$1,'S20'!$M$1))</f>
        <v/>
      </c>
      <c r="Q96" s="27" t="str">
        <f t="shared" si="7"/>
        <v/>
      </c>
      <c r="R96" s="27" t="str">
        <f t="shared" si="8"/>
        <v/>
      </c>
      <c r="S96" s="27" t="str">
        <f t="shared" si="9"/>
        <v/>
      </c>
      <c r="T96" s="27" t="str">
        <f t="shared" si="10"/>
        <v/>
      </c>
      <c r="U96" s="27" t="str">
        <f t="shared" si="11"/>
        <v/>
      </c>
      <c r="V96" s="27">
        <v>94</v>
      </c>
      <c r="W96" s="27" t="str">
        <f t="shared" si="12"/>
        <v/>
      </c>
      <c r="X96" s="27" t="str">
        <f t="shared" si="13"/>
        <v/>
      </c>
      <c r="Y96" s="27" t="str">
        <f>IF(W96="","",CHOOSE(VLOOKUP($V96,$B$1:$F$400,5,FALSE),AHS!$M$1,BHS!$M$1,CHS!$M$1,HMJHS!$M$1,KHS!$M$1,Kings!$M$1,MHS!$M$1,SWHS!$M$1,AMHS!$M$1,'S10'!$M$1,'S11'!$M$1,'S12'!$M$1,'S13'!$M$1,'S14'!$M$1,'S15'!$M$1,'S16'!$M$1,'S17'!$M$1,'S18'!$M$1,'S19'!$M$1,'S20'!$M$1))</f>
        <v/>
      </c>
      <c r="Z96" s="27" t="str">
        <f t="shared" si="14"/>
        <v/>
      </c>
      <c r="AA96" s="27" t="str">
        <f t="shared" si="15"/>
        <v/>
      </c>
      <c r="AB96" s="27" t="str">
        <f t="shared" si="16"/>
        <v/>
      </c>
      <c r="AC96" s="27" t="str">
        <f t="shared" si="17"/>
        <v/>
      </c>
      <c r="AD96" s="27" t="str">
        <f t="shared" si="18"/>
        <v/>
      </c>
    </row>
    <row r="97" spans="1:30" ht="12" customHeight="1" x14ac:dyDescent="0.25">
      <c r="A97" s="29" t="str">
        <f t="shared" ref="A97:B97" si="112">IF(C97="","",COUNTIF(C$1:C96,C97)+C97)</f>
        <v/>
      </c>
      <c r="B97" s="29" t="str">
        <f t="shared" si="112"/>
        <v/>
      </c>
      <c r="C97" s="29" t="str">
        <f t="shared" si="1"/>
        <v/>
      </c>
      <c r="D97" s="29" t="str">
        <f t="shared" si="2"/>
        <v/>
      </c>
      <c r="E97" s="29">
        <f>KHS!$Y$6</f>
        <v>1</v>
      </c>
      <c r="F97" s="29">
        <v>5</v>
      </c>
      <c r="G97" s="29">
        <v>17</v>
      </c>
      <c r="H97" s="29" t="str">
        <f>IF(AND(E97=1,KHS!C$29&lt;&gt;"",KHS!B$29=""),KHS!C$29,"")</f>
        <v/>
      </c>
      <c r="I97" s="29" t="str">
        <f>IF(AND(E97=2,KHS!C$29&lt;&gt;"",KHS!B$29=""),KHS!C$29,"")</f>
        <v/>
      </c>
      <c r="J97" s="29" t="str">
        <f>IF(ISERROR(VLOOKUP(G97,KHS!K$13:AR$32,31,FALSE)),"",VLOOKUP(G97,KHS!K$13:AR$32,31,FALSE))</f>
        <v/>
      </c>
      <c r="K97" s="29" t="str">
        <f>IF(ISERROR(VLOOKUP(G97,KHS!S$13:AR$32,24,FALSE)),"",VLOOKUP(G97,KHS!S$13:AR$32,24,FALSE))</f>
        <v/>
      </c>
      <c r="L97" s="29" t="str">
        <f>IF(ISERROR(VLOOKUP(G97,KHS!AA$13:AR$32,17,FALSE)),"",VLOOKUP(G97,KHS!AA$13:AR$32,17,FALSE))</f>
        <v/>
      </c>
      <c r="M97" s="29" t="str">
        <f>IF(ISERROR(VLOOKUP(G97,KHS!AI$13:AR$32,10,FALSE)),"",VLOOKUP(G97,KHS!AI$13:AR$32,10,FALSE))</f>
        <v/>
      </c>
      <c r="N97" s="27" t="str">
        <f t="shared" si="5"/>
        <v/>
      </c>
      <c r="O97" s="27" t="str">
        <f t="shared" si="6"/>
        <v/>
      </c>
      <c r="P97" s="27" t="str">
        <f>IF(N97="","",CHOOSE(VLOOKUP($V97,$A$1:$F$400,6,FALSE),AHS!$M$1,BHS!$M$1,CHS!$M$1,HMJHS!$M$1,KHS!$M$1,Kings!$M$1,MHS!$M$1,SWHS!$M$1,AMHS!$M$1,'S10'!$M$1,'S11'!$M$1,'S12'!$M$1,'S13'!$M$1,'S14'!$M$1,'S15'!$M$1,'S16'!$M$1,'S17'!$M$1,'S18'!$M$1,'S19'!$M$1,'S20'!$M$1))</f>
        <v/>
      </c>
      <c r="Q97" s="27" t="str">
        <f t="shared" si="7"/>
        <v/>
      </c>
      <c r="R97" s="27" t="str">
        <f t="shared" si="8"/>
        <v/>
      </c>
      <c r="S97" s="27" t="str">
        <f t="shared" si="9"/>
        <v/>
      </c>
      <c r="T97" s="27" t="str">
        <f t="shared" si="10"/>
        <v/>
      </c>
      <c r="U97" s="27" t="str">
        <f t="shared" si="11"/>
        <v/>
      </c>
      <c r="V97" s="27">
        <v>95</v>
      </c>
      <c r="W97" s="27" t="str">
        <f t="shared" si="12"/>
        <v/>
      </c>
      <c r="X97" s="27" t="str">
        <f t="shared" si="13"/>
        <v/>
      </c>
      <c r="Y97" s="27" t="str">
        <f>IF(W97="","",CHOOSE(VLOOKUP($V97,$B$1:$F$400,5,FALSE),AHS!$M$1,BHS!$M$1,CHS!$M$1,HMJHS!$M$1,KHS!$M$1,Kings!$M$1,MHS!$M$1,SWHS!$M$1,AMHS!$M$1,'S10'!$M$1,'S11'!$M$1,'S12'!$M$1,'S13'!$M$1,'S14'!$M$1,'S15'!$M$1,'S16'!$M$1,'S17'!$M$1,'S18'!$M$1,'S19'!$M$1,'S20'!$M$1))</f>
        <v/>
      </c>
      <c r="Z97" s="27" t="str">
        <f t="shared" si="14"/>
        <v/>
      </c>
      <c r="AA97" s="27" t="str">
        <f t="shared" si="15"/>
        <v/>
      </c>
      <c r="AB97" s="27" t="str">
        <f t="shared" si="16"/>
        <v/>
      </c>
      <c r="AC97" s="27" t="str">
        <f t="shared" si="17"/>
        <v/>
      </c>
      <c r="AD97" s="27" t="str">
        <f t="shared" si="18"/>
        <v/>
      </c>
    </row>
    <row r="98" spans="1:30" ht="12" customHeight="1" x14ac:dyDescent="0.25">
      <c r="A98" s="29" t="str">
        <f t="shared" ref="A98:B98" si="113">IF(C98="","",COUNTIF(C$1:C97,C98)+C98)</f>
        <v/>
      </c>
      <c r="B98" s="29" t="str">
        <f t="shared" si="113"/>
        <v/>
      </c>
      <c r="C98" s="29" t="str">
        <f t="shared" si="1"/>
        <v/>
      </c>
      <c r="D98" s="29" t="str">
        <f t="shared" si="2"/>
        <v/>
      </c>
      <c r="E98" s="29">
        <f>KHS!$Y$6</f>
        <v>1</v>
      </c>
      <c r="F98" s="29">
        <v>5</v>
      </c>
      <c r="G98" s="29">
        <v>18</v>
      </c>
      <c r="H98" s="29" t="str">
        <f>IF(AND(E98=1,KHS!C$30&lt;&gt;"",KHS!B$30=""),KHS!C$30,"")</f>
        <v/>
      </c>
      <c r="I98" s="29" t="str">
        <f>IF(AND(E98=2,KHS!C$30&lt;&gt;"",KHS!B$30=""),KHS!C$30,"")</f>
        <v/>
      </c>
      <c r="J98" s="29" t="str">
        <f>IF(ISERROR(VLOOKUP(G98,KHS!K$13:AR$32,31,FALSE)),"",VLOOKUP(G98,KHS!K$13:AR$32,31,FALSE))</f>
        <v/>
      </c>
      <c r="K98" s="29" t="str">
        <f>IF(ISERROR(VLOOKUP(G98,KHS!S$13:AR$32,24,FALSE)),"",VLOOKUP(G98,KHS!S$13:AR$32,24,FALSE))</f>
        <v/>
      </c>
      <c r="L98" s="29" t="str">
        <f>IF(ISERROR(VLOOKUP(G98,KHS!AA$13:AR$32,17,FALSE)),"",VLOOKUP(G98,KHS!AA$13:AR$32,17,FALSE))</f>
        <v/>
      </c>
      <c r="M98" s="29" t="str">
        <f>IF(ISERROR(VLOOKUP(G98,KHS!AI$13:AR$32,10,FALSE)),"",VLOOKUP(G98,KHS!AI$13:AR$32,10,FALSE))</f>
        <v/>
      </c>
      <c r="N98" s="27" t="str">
        <f t="shared" si="5"/>
        <v/>
      </c>
      <c r="O98" s="27" t="str">
        <f t="shared" si="6"/>
        <v/>
      </c>
      <c r="P98" s="27" t="str">
        <f>IF(N98="","",CHOOSE(VLOOKUP($V98,$A$1:$F$400,6,FALSE),AHS!$M$1,BHS!$M$1,CHS!$M$1,HMJHS!$M$1,KHS!$M$1,Kings!$M$1,MHS!$M$1,SWHS!$M$1,AMHS!$M$1,'S10'!$M$1,'S11'!$M$1,'S12'!$M$1,'S13'!$M$1,'S14'!$M$1,'S15'!$M$1,'S16'!$M$1,'S17'!$M$1,'S18'!$M$1,'S19'!$M$1,'S20'!$M$1))</f>
        <v/>
      </c>
      <c r="Q98" s="27" t="str">
        <f t="shared" si="7"/>
        <v/>
      </c>
      <c r="R98" s="27" t="str">
        <f t="shared" si="8"/>
        <v/>
      </c>
      <c r="S98" s="27" t="str">
        <f t="shared" si="9"/>
        <v/>
      </c>
      <c r="T98" s="27" t="str">
        <f t="shared" si="10"/>
        <v/>
      </c>
      <c r="U98" s="27" t="str">
        <f t="shared" si="11"/>
        <v/>
      </c>
      <c r="V98" s="27">
        <v>96</v>
      </c>
      <c r="W98" s="27" t="str">
        <f t="shared" si="12"/>
        <v/>
      </c>
      <c r="X98" s="27" t="str">
        <f t="shared" si="13"/>
        <v/>
      </c>
      <c r="Y98" s="27" t="str">
        <f>IF(W98="","",CHOOSE(VLOOKUP($V98,$B$1:$F$400,5,FALSE),AHS!$M$1,BHS!$M$1,CHS!$M$1,HMJHS!$M$1,KHS!$M$1,Kings!$M$1,MHS!$M$1,SWHS!$M$1,AMHS!$M$1,'S10'!$M$1,'S11'!$M$1,'S12'!$M$1,'S13'!$M$1,'S14'!$M$1,'S15'!$M$1,'S16'!$M$1,'S17'!$M$1,'S18'!$M$1,'S19'!$M$1,'S20'!$M$1))</f>
        <v/>
      </c>
      <c r="Z98" s="27" t="str">
        <f t="shared" si="14"/>
        <v/>
      </c>
      <c r="AA98" s="27" t="str">
        <f t="shared" si="15"/>
        <v/>
      </c>
      <c r="AB98" s="27" t="str">
        <f t="shared" si="16"/>
        <v/>
      </c>
      <c r="AC98" s="27" t="str">
        <f t="shared" si="17"/>
        <v/>
      </c>
      <c r="AD98" s="27" t="str">
        <f t="shared" si="18"/>
        <v/>
      </c>
    </row>
    <row r="99" spans="1:30" ht="12" customHeight="1" x14ac:dyDescent="0.25">
      <c r="A99" s="29" t="str">
        <f t="shared" ref="A99:B99" si="114">IF(C99="","",COUNTIF(C$1:C98,C99)+C99)</f>
        <v/>
      </c>
      <c r="B99" s="29" t="str">
        <f t="shared" si="114"/>
        <v/>
      </c>
      <c r="C99" s="29" t="str">
        <f t="shared" si="1"/>
        <v/>
      </c>
      <c r="D99" s="29" t="str">
        <f t="shared" si="2"/>
        <v/>
      </c>
      <c r="E99" s="29">
        <f>KHS!$Y$6</f>
        <v>1</v>
      </c>
      <c r="F99" s="29">
        <v>5</v>
      </c>
      <c r="G99" s="29">
        <v>19</v>
      </c>
      <c r="H99" s="29" t="str">
        <f>IF(AND(E99=1,KHS!C$31&lt;&gt;"",KHS!B$31=""),KHS!C$31,"")</f>
        <v/>
      </c>
      <c r="I99" s="29" t="str">
        <f>IF(AND(E99=2,KHS!C$31&lt;&gt;"",KHS!B$31=""),KHS!C$31,"")</f>
        <v/>
      </c>
      <c r="J99" s="29" t="str">
        <f>IF(ISERROR(VLOOKUP(G99,KHS!K$13:AR$32,31,FALSE)),"",VLOOKUP(G99,KHS!K$13:AR$32,31,FALSE))</f>
        <v/>
      </c>
      <c r="K99" s="29" t="str">
        <f>IF(ISERROR(VLOOKUP(G99,KHS!S$13:AR$32,24,FALSE)),"",VLOOKUP(G99,KHS!S$13:AR$32,24,FALSE))</f>
        <v/>
      </c>
      <c r="L99" s="29" t="str">
        <f>IF(ISERROR(VLOOKUP(G99,KHS!AA$13:AR$32,17,FALSE)),"",VLOOKUP(G99,KHS!AA$13:AR$32,17,FALSE))</f>
        <v/>
      </c>
      <c r="M99" s="29" t="str">
        <f>IF(ISERROR(VLOOKUP(G99,KHS!AI$13:AR$32,10,FALSE)),"",VLOOKUP(G99,KHS!AI$13:AR$32,10,FALSE))</f>
        <v/>
      </c>
      <c r="N99" s="27" t="str">
        <f t="shared" si="5"/>
        <v/>
      </c>
      <c r="O99" s="27" t="str">
        <f t="shared" si="6"/>
        <v/>
      </c>
      <c r="P99" s="27" t="str">
        <f>IF(N99="","",CHOOSE(VLOOKUP($V99,$A$1:$F$400,6,FALSE),AHS!$M$1,BHS!$M$1,CHS!$M$1,HMJHS!$M$1,KHS!$M$1,Kings!$M$1,MHS!$M$1,SWHS!$M$1,AMHS!$M$1,'S10'!$M$1,'S11'!$M$1,'S12'!$M$1,'S13'!$M$1,'S14'!$M$1,'S15'!$M$1,'S16'!$M$1,'S17'!$M$1,'S18'!$M$1,'S19'!$M$1,'S20'!$M$1))</f>
        <v/>
      </c>
      <c r="Q99" s="27" t="str">
        <f t="shared" si="7"/>
        <v/>
      </c>
      <c r="R99" s="27" t="str">
        <f t="shared" si="8"/>
        <v/>
      </c>
      <c r="S99" s="27" t="str">
        <f t="shared" si="9"/>
        <v/>
      </c>
      <c r="T99" s="27" t="str">
        <f t="shared" si="10"/>
        <v/>
      </c>
      <c r="U99" s="27" t="str">
        <f t="shared" si="11"/>
        <v/>
      </c>
      <c r="V99" s="27">
        <v>97</v>
      </c>
      <c r="W99" s="27" t="str">
        <f t="shared" si="12"/>
        <v/>
      </c>
      <c r="X99" s="27" t="str">
        <f t="shared" si="13"/>
        <v/>
      </c>
      <c r="Y99" s="27" t="str">
        <f>IF(W99="","",CHOOSE(VLOOKUP($V99,$B$1:$F$400,5,FALSE),AHS!$M$1,BHS!$M$1,CHS!$M$1,HMJHS!$M$1,KHS!$M$1,Kings!$M$1,MHS!$M$1,SWHS!$M$1,AMHS!$M$1,'S10'!$M$1,'S11'!$M$1,'S12'!$M$1,'S13'!$M$1,'S14'!$M$1,'S15'!$M$1,'S16'!$M$1,'S17'!$M$1,'S18'!$M$1,'S19'!$M$1,'S20'!$M$1))</f>
        <v/>
      </c>
      <c r="Z99" s="27" t="str">
        <f t="shared" si="14"/>
        <v/>
      </c>
      <c r="AA99" s="27" t="str">
        <f t="shared" si="15"/>
        <v/>
      </c>
      <c r="AB99" s="27" t="str">
        <f t="shared" si="16"/>
        <v/>
      </c>
      <c r="AC99" s="27" t="str">
        <f t="shared" si="17"/>
        <v/>
      </c>
      <c r="AD99" s="27" t="str">
        <f t="shared" si="18"/>
        <v/>
      </c>
    </row>
    <row r="100" spans="1:30" ht="12" customHeight="1" x14ac:dyDescent="0.25">
      <c r="A100" s="29" t="str">
        <f t="shared" ref="A100:B100" si="115">IF(C100="","",COUNTIF(C$1:C99,C100)+C100)</f>
        <v/>
      </c>
      <c r="B100" s="29" t="str">
        <f t="shared" si="115"/>
        <v/>
      </c>
      <c r="C100" s="29" t="str">
        <f t="shared" si="1"/>
        <v/>
      </c>
      <c r="D100" s="29" t="str">
        <f t="shared" si="2"/>
        <v/>
      </c>
      <c r="E100" s="29">
        <f>KHS!$Y$6</f>
        <v>1</v>
      </c>
      <c r="F100" s="29">
        <v>5</v>
      </c>
      <c r="G100" s="29">
        <v>20</v>
      </c>
      <c r="H100" s="29" t="str">
        <f>IF(AND(E100=1,KHS!C$32&lt;&gt;"",KHS!B$32=""),KHS!C$32,"")</f>
        <v/>
      </c>
      <c r="I100" s="29" t="str">
        <f>IF(AND(E100=2,KHS!C$32&lt;&gt;"",KHS!B$32=""),KHS!C$32,"")</f>
        <v/>
      </c>
      <c r="J100" s="29" t="str">
        <f>IF(ISERROR(VLOOKUP(G100,KHS!K$13:AR$32,31,FALSE)),"",VLOOKUP(G100,KHS!K$13:AR$32,31,FALSE))</f>
        <v/>
      </c>
      <c r="K100" s="29" t="str">
        <f>IF(ISERROR(VLOOKUP(G100,KHS!S$13:AR$32,24,FALSE)),"",VLOOKUP(G100,KHS!S$13:AR$32,24,FALSE))</f>
        <v/>
      </c>
      <c r="L100" s="29" t="str">
        <f>IF(ISERROR(VLOOKUP(G100,KHS!AA$13:AR$32,17,FALSE)),"",VLOOKUP(G100,KHS!AA$13:AR$32,17,FALSE))</f>
        <v/>
      </c>
      <c r="M100" s="29" t="str">
        <f>IF(ISERROR(VLOOKUP(G100,KHS!AI$13:AR$32,10,FALSE)),"",VLOOKUP(G100,KHS!AI$13:AR$32,10,FALSE))</f>
        <v/>
      </c>
      <c r="N100" s="27" t="str">
        <f t="shared" si="5"/>
        <v/>
      </c>
      <c r="O100" s="27" t="str">
        <f t="shared" si="6"/>
        <v/>
      </c>
      <c r="P100" s="27" t="str">
        <f>IF(N100="","",CHOOSE(VLOOKUP($V100,$A$1:$F$400,6,FALSE),AHS!$M$1,BHS!$M$1,CHS!$M$1,HMJHS!$M$1,KHS!$M$1,Kings!$M$1,MHS!$M$1,SWHS!$M$1,AMHS!$M$1,'S10'!$M$1,'S11'!$M$1,'S12'!$M$1,'S13'!$M$1,'S14'!$M$1,'S15'!$M$1,'S16'!$M$1,'S17'!$M$1,'S18'!$M$1,'S19'!$M$1,'S20'!$M$1))</f>
        <v/>
      </c>
      <c r="Q100" s="27" t="str">
        <f t="shared" si="7"/>
        <v/>
      </c>
      <c r="R100" s="27" t="str">
        <f t="shared" si="8"/>
        <v/>
      </c>
      <c r="S100" s="27" t="str">
        <f t="shared" si="9"/>
        <v/>
      </c>
      <c r="T100" s="27" t="str">
        <f t="shared" si="10"/>
        <v/>
      </c>
      <c r="U100" s="27" t="str">
        <f t="shared" si="11"/>
        <v/>
      </c>
      <c r="V100" s="27">
        <v>98</v>
      </c>
      <c r="W100" s="27" t="str">
        <f t="shared" si="12"/>
        <v/>
      </c>
      <c r="X100" s="27" t="str">
        <f t="shared" si="13"/>
        <v/>
      </c>
      <c r="Y100" s="27" t="str">
        <f>IF(W100="","",CHOOSE(VLOOKUP($V100,$B$1:$F$400,5,FALSE),AHS!$M$1,BHS!$M$1,CHS!$M$1,HMJHS!$M$1,KHS!$M$1,Kings!$M$1,MHS!$M$1,SWHS!$M$1,AMHS!$M$1,'S10'!$M$1,'S11'!$M$1,'S12'!$M$1,'S13'!$M$1,'S14'!$M$1,'S15'!$M$1,'S16'!$M$1,'S17'!$M$1,'S18'!$M$1,'S19'!$M$1,'S20'!$M$1))</f>
        <v/>
      </c>
      <c r="Z100" s="27" t="str">
        <f t="shared" si="14"/>
        <v/>
      </c>
      <c r="AA100" s="27" t="str">
        <f t="shared" si="15"/>
        <v/>
      </c>
      <c r="AB100" s="27" t="str">
        <f t="shared" si="16"/>
        <v/>
      </c>
      <c r="AC100" s="27" t="str">
        <f t="shared" si="17"/>
        <v/>
      </c>
      <c r="AD100" s="27" t="str">
        <f t="shared" si="18"/>
        <v/>
      </c>
    </row>
    <row r="101" spans="1:30" ht="12" customHeight="1" x14ac:dyDescent="0.25">
      <c r="A101" s="29" t="str">
        <f t="shared" ref="A101:B101" si="116">IF(C101="","",COUNTIF(C$1:C100,C101)+C101)</f>
        <v/>
      </c>
      <c r="B101" s="29">
        <f t="shared" si="116"/>
        <v>3</v>
      </c>
      <c r="C101" s="29" t="str">
        <f t="shared" si="1"/>
        <v/>
      </c>
      <c r="D101" s="29">
        <f t="shared" si="2"/>
        <v>3</v>
      </c>
      <c r="E101" s="29">
        <f>Kings!$Y$6</f>
        <v>2</v>
      </c>
      <c r="F101" s="29">
        <v>6</v>
      </c>
      <c r="G101" s="29">
        <v>1</v>
      </c>
      <c r="H101" s="29" t="str">
        <f>IF(AND(E101=1,Kings!C$13&lt;&gt;"",Kings!B$13=""),Kings!C$13,"")</f>
        <v/>
      </c>
      <c r="I101" s="29">
        <f>IF(AND(E101=2,Kings!C$13&lt;&gt;"",Kings!B$13=""),Kings!C$13,"")</f>
        <v>14</v>
      </c>
      <c r="J101" s="29" t="str">
        <f>IF(ISERROR(VLOOKUP(G101,Kings!K$13:AR$32,31,FALSE)),"",VLOOKUP(G101,Kings!K$13:AR$32,31,FALSE))</f>
        <v>xSophia Liao</v>
      </c>
      <c r="K101" s="29">
        <f>IF(ISERROR(VLOOKUP(G101,Kings!S$13:AR$32,24,FALSE)),"",VLOOKUP(G101,Kings!S$13:AR$32,24,FALSE))</f>
        <v>0</v>
      </c>
      <c r="L101" s="29">
        <f>IF(ISERROR(VLOOKUP(G101,Kings!AA$13:AR$32,17,FALSE)),"",VLOOKUP(G101,Kings!AA$13:AR$32,17,FALSE))</f>
        <v>0</v>
      </c>
      <c r="M101" s="29" t="str">
        <f>IF(ISERROR(VLOOKUP(G101,Kings!AI$13:AR$32,10,FALSE)),"",VLOOKUP(G101,Kings!AI$13:AR$32,10,FALSE))</f>
        <v/>
      </c>
      <c r="N101" s="27" t="str">
        <f t="shared" si="5"/>
        <v/>
      </c>
      <c r="O101" s="27" t="str">
        <f t="shared" si="6"/>
        <v/>
      </c>
      <c r="P101" s="27" t="str">
        <f>IF(N101="","",CHOOSE(VLOOKUP($V101,$A$1:$F$400,6,FALSE),AHS!$M$1,BHS!$M$1,CHS!$M$1,HMJHS!$M$1,KHS!$M$1,Kings!$M$1,MHS!$M$1,SWHS!$M$1,AMHS!$M$1,'S10'!$M$1,'S11'!$M$1,'S12'!$M$1,'S13'!$M$1,'S14'!$M$1,'S15'!$M$1,'S16'!$M$1,'S17'!$M$1,'S18'!$M$1,'S19'!$M$1,'S20'!$M$1))</f>
        <v/>
      </c>
      <c r="Q101" s="27" t="str">
        <f t="shared" si="7"/>
        <v/>
      </c>
      <c r="R101" s="27" t="str">
        <f t="shared" si="8"/>
        <v/>
      </c>
      <c r="S101" s="27" t="str">
        <f t="shared" si="9"/>
        <v/>
      </c>
      <c r="T101" s="27" t="str">
        <f t="shared" si="10"/>
        <v/>
      </c>
      <c r="U101" s="27" t="str">
        <f t="shared" si="11"/>
        <v/>
      </c>
      <c r="V101" s="27">
        <v>99</v>
      </c>
      <c r="W101" s="27" t="str">
        <f t="shared" si="12"/>
        <v/>
      </c>
      <c r="X101" s="27" t="str">
        <f t="shared" si="13"/>
        <v/>
      </c>
      <c r="Y101" s="27" t="str">
        <f>IF(W101="","",CHOOSE(VLOOKUP($V101,$B$1:$F$400,5,FALSE),AHS!$M$1,BHS!$M$1,CHS!$M$1,HMJHS!$M$1,KHS!$M$1,Kings!$M$1,MHS!$M$1,SWHS!$M$1,AMHS!$M$1,'S10'!$M$1,'S11'!$M$1,'S12'!$M$1,'S13'!$M$1,'S14'!$M$1,'S15'!$M$1,'S16'!$M$1,'S17'!$M$1,'S18'!$M$1,'S19'!$M$1,'S20'!$M$1))</f>
        <v/>
      </c>
      <c r="Z101" s="27" t="str">
        <f t="shared" si="14"/>
        <v/>
      </c>
      <c r="AA101" s="27" t="str">
        <f t="shared" si="15"/>
        <v/>
      </c>
      <c r="AB101" s="27" t="str">
        <f t="shared" si="16"/>
        <v/>
      </c>
      <c r="AC101" s="27" t="str">
        <f t="shared" si="17"/>
        <v/>
      </c>
      <c r="AD101" s="27" t="str">
        <f t="shared" si="18"/>
        <v/>
      </c>
    </row>
    <row r="102" spans="1:30" ht="12" customHeight="1" x14ac:dyDescent="0.25">
      <c r="A102" s="29" t="str">
        <f t="shared" ref="A102:B102" si="117">IF(C102="","",COUNTIF(C$1:C101,C102)+C102)</f>
        <v/>
      </c>
      <c r="B102" s="29">
        <f t="shared" si="117"/>
        <v>5</v>
      </c>
      <c r="C102" s="29" t="str">
        <f t="shared" si="1"/>
        <v/>
      </c>
      <c r="D102" s="29">
        <f t="shared" si="2"/>
        <v>5</v>
      </c>
      <c r="E102" s="29">
        <f>Kings!$Y$6</f>
        <v>2</v>
      </c>
      <c r="F102" s="29">
        <v>6</v>
      </c>
      <c r="G102" s="29">
        <v>2</v>
      </c>
      <c r="H102" s="29" t="str">
        <f>IF(AND(E102=1,Kings!C$14&lt;&gt;"",Kings!B$14=""),Kings!C$14,"")</f>
        <v/>
      </c>
      <c r="I102" s="29">
        <f>IF(AND(E102=2,Kings!C$14&lt;&gt;"",Kings!B$14=""),Kings!C$14,"")</f>
        <v>6</v>
      </c>
      <c r="J102" s="29" t="str">
        <f>IF(ISERROR(VLOOKUP(G102,Kings!K$13:AR$32,31,FALSE)),"",VLOOKUP(G102,Kings!K$13:AR$32,31,FALSE))</f>
        <v>Jonathan Chan</v>
      </c>
      <c r="K102" s="29" t="str">
        <f>IF(ISERROR(VLOOKUP(G102,Kings!S$13:AR$32,24,FALSE)),"",VLOOKUP(G102,Kings!S$13:AR$32,24,FALSE))</f>
        <v/>
      </c>
      <c r="L102" s="29" t="str">
        <f>IF(ISERROR(VLOOKUP(G102,Kings!AA$13:AR$32,17,FALSE)),"",VLOOKUP(G102,Kings!AA$13:AR$32,17,FALSE))</f>
        <v/>
      </c>
      <c r="M102" s="29">
        <f>IF(ISERROR(VLOOKUP(G102,Kings!AI$13:AR$32,10,FALSE)),"",VLOOKUP(G102,Kings!AI$13:AR$32,10,FALSE))</f>
        <v>0</v>
      </c>
      <c r="N102" s="27" t="str">
        <f t="shared" si="5"/>
        <v/>
      </c>
      <c r="O102" s="27" t="str">
        <f t="shared" si="6"/>
        <v/>
      </c>
      <c r="P102" s="27" t="str">
        <f>IF(N102="","",CHOOSE(VLOOKUP($V102,$A$1:$F$400,6,FALSE),AHS!$M$1,BHS!$M$1,CHS!$M$1,HMJHS!$M$1,KHS!$M$1,Kings!$M$1,MHS!$M$1,SWHS!$M$1,AMHS!$M$1,'S10'!$M$1,'S11'!$M$1,'S12'!$M$1,'S13'!$M$1,'S14'!$M$1,'S15'!$M$1,'S16'!$M$1,'S17'!$M$1,'S18'!$M$1,'S19'!$M$1,'S20'!$M$1))</f>
        <v/>
      </c>
      <c r="Q102" s="27" t="str">
        <f t="shared" si="7"/>
        <v/>
      </c>
      <c r="R102" s="27" t="str">
        <f t="shared" si="8"/>
        <v/>
      </c>
      <c r="S102" s="27" t="str">
        <f t="shared" si="9"/>
        <v/>
      </c>
      <c r="T102" s="27" t="str">
        <f t="shared" si="10"/>
        <v/>
      </c>
      <c r="U102" s="27" t="str">
        <f t="shared" si="11"/>
        <v/>
      </c>
      <c r="V102" s="27">
        <v>100</v>
      </c>
      <c r="W102" s="27" t="str">
        <f t="shared" si="12"/>
        <v/>
      </c>
      <c r="X102" s="27" t="str">
        <f t="shared" si="13"/>
        <v/>
      </c>
      <c r="Y102" s="27" t="str">
        <f>IF(W102="","",CHOOSE(VLOOKUP($V102,$B$1:$F$400,5,FALSE),AHS!$M$1,BHS!$M$1,CHS!$M$1,HMJHS!$M$1,KHS!$M$1,Kings!$M$1,MHS!$M$1,SWHS!$M$1,AMHS!$M$1,'S10'!$M$1,'S11'!$M$1,'S12'!$M$1,'S13'!$M$1,'S14'!$M$1,'S15'!$M$1,'S16'!$M$1,'S17'!$M$1,'S18'!$M$1,'S19'!$M$1,'S20'!$M$1))</f>
        <v/>
      </c>
      <c r="Z102" s="27" t="str">
        <f t="shared" si="14"/>
        <v/>
      </c>
      <c r="AA102" s="27" t="str">
        <f t="shared" si="15"/>
        <v/>
      </c>
      <c r="AB102" s="27" t="str">
        <f t="shared" si="16"/>
        <v/>
      </c>
      <c r="AC102" s="27" t="str">
        <f t="shared" si="17"/>
        <v/>
      </c>
      <c r="AD102" s="27" t="str">
        <f t="shared" si="18"/>
        <v/>
      </c>
    </row>
    <row r="103" spans="1:30" ht="12" customHeight="1" x14ac:dyDescent="0.25">
      <c r="A103" s="29" t="str">
        <f t="shared" ref="A103:B103" si="118">IF(C103="","",COUNTIF(C$1:C102,C103)+C103)</f>
        <v/>
      </c>
      <c r="B103" s="29">
        <f t="shared" si="118"/>
        <v>6</v>
      </c>
      <c r="C103" s="29" t="str">
        <f t="shared" si="1"/>
        <v/>
      </c>
      <c r="D103" s="29">
        <f t="shared" si="2"/>
        <v>6</v>
      </c>
      <c r="E103" s="29">
        <f>Kings!$Y$6</f>
        <v>2</v>
      </c>
      <c r="F103" s="29">
        <v>6</v>
      </c>
      <c r="G103" s="29">
        <v>3</v>
      </c>
      <c r="H103" s="29" t="str">
        <f>IF(AND(E103=1,Kings!C$15&lt;&gt;"",Kings!B$15=""),Kings!C$15,"")</f>
        <v/>
      </c>
      <c r="I103" s="29">
        <f>IF(AND(E103=2,Kings!C$15&lt;&gt;"",Kings!B$15=""),Kings!C$15,"")</f>
        <v>5</v>
      </c>
      <c r="J103" s="29" t="str">
        <f>IF(ISERROR(VLOOKUP(G103,Kings!K$13:AR$32,31,FALSE)),"",VLOOKUP(G103,Kings!K$13:AR$32,31,FALSE))</f>
        <v/>
      </c>
      <c r="K103" s="29">
        <f>IF(ISERROR(VLOOKUP(G103,Kings!S$13:AR$32,24,FALSE)),"",VLOOKUP(G103,Kings!S$13:AR$32,24,FALSE))</f>
        <v>0</v>
      </c>
      <c r="L103" s="29">
        <f>IF(ISERROR(VLOOKUP(G103,Kings!AA$13:AR$32,17,FALSE)),"",VLOOKUP(G103,Kings!AA$13:AR$32,17,FALSE))</f>
        <v>0</v>
      </c>
      <c r="M103" s="29" t="str">
        <f>IF(ISERROR(VLOOKUP(G103,Kings!AI$13:AR$32,10,FALSE)),"",VLOOKUP(G103,Kings!AI$13:AR$32,10,FALSE))</f>
        <v/>
      </c>
      <c r="N103" s="27" t="str">
        <f t="shared" si="5"/>
        <v/>
      </c>
      <c r="O103" s="27" t="str">
        <f t="shared" si="6"/>
        <v/>
      </c>
      <c r="P103" s="27" t="str">
        <f>IF(N103="","",CHOOSE(VLOOKUP($V103,$A$1:$F$400,6,FALSE),AHS!$M$1,BHS!$M$1,CHS!$M$1,HMJHS!$M$1,KHS!$M$1,Kings!$M$1,MHS!$M$1,SWHS!$M$1,AMHS!$M$1,'S10'!$M$1,'S11'!$M$1,'S12'!$M$1,'S13'!$M$1,'S14'!$M$1,'S15'!$M$1,'S16'!$M$1,'S17'!$M$1,'S18'!$M$1,'S19'!$M$1,'S20'!$M$1))</f>
        <v/>
      </c>
      <c r="Q103" s="27" t="str">
        <f t="shared" si="7"/>
        <v/>
      </c>
      <c r="R103" s="27" t="str">
        <f t="shared" si="8"/>
        <v/>
      </c>
      <c r="S103" s="27" t="str">
        <f t="shared" si="9"/>
        <v/>
      </c>
      <c r="T103" s="27" t="str">
        <f t="shared" si="10"/>
        <v/>
      </c>
      <c r="U103" s="27" t="str">
        <f t="shared" si="11"/>
        <v/>
      </c>
      <c r="V103" s="27">
        <v>101</v>
      </c>
      <c r="W103" s="27" t="str">
        <f t="shared" si="12"/>
        <v/>
      </c>
      <c r="X103" s="27" t="str">
        <f t="shared" si="13"/>
        <v/>
      </c>
      <c r="Y103" s="27" t="str">
        <f>IF(W103="","",CHOOSE(VLOOKUP($V103,$B$1:$F$400,5,FALSE),AHS!$M$1,BHS!$M$1,CHS!$M$1,HMJHS!$M$1,KHS!$M$1,Kings!$M$1,MHS!$M$1,SWHS!$M$1,AMHS!$M$1,'S10'!$M$1,'S11'!$M$1,'S12'!$M$1,'S13'!$M$1,'S14'!$M$1,'S15'!$M$1,'S16'!$M$1,'S17'!$M$1,'S18'!$M$1,'S19'!$M$1,'S20'!$M$1))</f>
        <v/>
      </c>
      <c r="Z103" s="27" t="str">
        <f t="shared" si="14"/>
        <v/>
      </c>
      <c r="AA103" s="27" t="str">
        <f t="shared" si="15"/>
        <v/>
      </c>
      <c r="AB103" s="27" t="str">
        <f t="shared" si="16"/>
        <v/>
      </c>
      <c r="AC103" s="27" t="str">
        <f t="shared" si="17"/>
        <v/>
      </c>
      <c r="AD103" s="27" t="str">
        <f t="shared" si="18"/>
        <v/>
      </c>
    </row>
    <row r="104" spans="1:30" ht="12" customHeight="1" x14ac:dyDescent="0.25">
      <c r="A104" s="29" t="str">
        <f t="shared" ref="A104:B104" si="119">IF(C104="","",COUNTIF(C$1:C103,C104)+C104)</f>
        <v/>
      </c>
      <c r="B104" s="29" t="str">
        <f t="shared" si="119"/>
        <v/>
      </c>
      <c r="C104" s="29" t="str">
        <f t="shared" si="1"/>
        <v/>
      </c>
      <c r="D104" s="29" t="str">
        <f t="shared" si="2"/>
        <v/>
      </c>
      <c r="E104" s="29">
        <f>Kings!$Y$6</f>
        <v>2</v>
      </c>
      <c r="F104" s="29">
        <v>6</v>
      </c>
      <c r="G104" s="29">
        <v>4</v>
      </c>
      <c r="H104" s="29" t="str">
        <f>IF(AND(E104=1,Kings!C$16&lt;&gt;"",Kings!B$16=""),Kings!C$16,"")</f>
        <v/>
      </c>
      <c r="I104" s="29" t="str">
        <f>IF(AND(E104=2,Kings!C$16&lt;&gt;"",Kings!B$16=""),Kings!C$16,"")</f>
        <v/>
      </c>
      <c r="J104" s="29" t="str">
        <f>IF(ISERROR(VLOOKUP(G104,Kings!K$13:AR$32,31,FALSE)),"",VLOOKUP(G104,Kings!K$13:AR$32,31,FALSE))</f>
        <v/>
      </c>
      <c r="K104" s="29" t="str">
        <f>IF(ISERROR(VLOOKUP(G104,Kings!S$13:AR$32,24,FALSE)),"",VLOOKUP(G104,Kings!S$13:AR$32,24,FALSE))</f>
        <v/>
      </c>
      <c r="L104" s="29" t="str">
        <f>IF(ISERROR(VLOOKUP(G104,Kings!AA$13:AR$32,17,FALSE)),"",VLOOKUP(G104,Kings!AA$13:AR$32,17,FALSE))</f>
        <v/>
      </c>
      <c r="M104" s="29" t="str">
        <f>IF(ISERROR(VLOOKUP(G104,Kings!AI$13:AR$32,10,FALSE)),"",VLOOKUP(G104,Kings!AI$13:AR$32,10,FALSE))</f>
        <v/>
      </c>
      <c r="N104" s="27" t="str">
        <f t="shared" si="5"/>
        <v/>
      </c>
      <c r="O104" s="27" t="str">
        <f t="shared" si="6"/>
        <v/>
      </c>
      <c r="P104" s="27" t="str">
        <f>IF(N104="","",CHOOSE(VLOOKUP($V104,$A$1:$F$400,6,FALSE),AHS!$M$1,BHS!$M$1,CHS!$M$1,HMJHS!$M$1,KHS!$M$1,Kings!$M$1,MHS!$M$1,SWHS!$M$1,AMHS!$M$1,'S10'!$M$1,'S11'!$M$1,'S12'!$M$1,'S13'!$M$1,'S14'!$M$1,'S15'!$M$1,'S16'!$M$1,'S17'!$M$1,'S18'!$M$1,'S19'!$M$1,'S20'!$M$1))</f>
        <v/>
      </c>
      <c r="Q104" s="27" t="str">
        <f t="shared" si="7"/>
        <v/>
      </c>
      <c r="R104" s="27" t="str">
        <f t="shared" si="8"/>
        <v/>
      </c>
      <c r="S104" s="27" t="str">
        <f t="shared" si="9"/>
        <v/>
      </c>
      <c r="T104" s="27" t="str">
        <f t="shared" si="10"/>
        <v/>
      </c>
      <c r="U104" s="27" t="str">
        <f t="shared" si="11"/>
        <v/>
      </c>
      <c r="V104" s="27">
        <v>102</v>
      </c>
      <c r="W104" s="27" t="str">
        <f t="shared" si="12"/>
        <v/>
      </c>
      <c r="X104" s="27" t="str">
        <f t="shared" si="13"/>
        <v/>
      </c>
      <c r="Y104" s="27" t="str">
        <f>IF(W104="","",CHOOSE(VLOOKUP($V104,$B$1:$F$400,5,FALSE),AHS!$M$1,BHS!$M$1,CHS!$M$1,HMJHS!$M$1,KHS!$M$1,Kings!$M$1,MHS!$M$1,SWHS!$M$1,AMHS!$M$1,'S10'!$M$1,'S11'!$M$1,'S12'!$M$1,'S13'!$M$1,'S14'!$M$1,'S15'!$M$1,'S16'!$M$1,'S17'!$M$1,'S18'!$M$1,'S19'!$M$1,'S20'!$M$1))</f>
        <v/>
      </c>
      <c r="Z104" s="27" t="str">
        <f t="shared" si="14"/>
        <v/>
      </c>
      <c r="AA104" s="27" t="str">
        <f t="shared" si="15"/>
        <v/>
      </c>
      <c r="AB104" s="27" t="str">
        <f t="shared" si="16"/>
        <v/>
      </c>
      <c r="AC104" s="27" t="str">
        <f t="shared" si="17"/>
        <v/>
      </c>
      <c r="AD104" s="27" t="str">
        <f t="shared" si="18"/>
        <v/>
      </c>
    </row>
    <row r="105" spans="1:30" ht="12" customHeight="1" x14ac:dyDescent="0.25">
      <c r="A105" s="29" t="str">
        <f t="shared" ref="A105:B105" si="120">IF(C105="","",COUNTIF(C$1:C104,C105)+C105)</f>
        <v/>
      </c>
      <c r="B105" s="29" t="str">
        <f t="shared" si="120"/>
        <v/>
      </c>
      <c r="C105" s="29" t="str">
        <f t="shared" si="1"/>
        <v/>
      </c>
      <c r="D105" s="29" t="str">
        <f t="shared" si="2"/>
        <v/>
      </c>
      <c r="E105" s="29">
        <f>Kings!$Y$6</f>
        <v>2</v>
      </c>
      <c r="F105" s="29">
        <v>6</v>
      </c>
      <c r="G105" s="29">
        <v>5</v>
      </c>
      <c r="H105" s="29" t="str">
        <f>IF(AND(E105=1,Kings!C$17&lt;&gt;"",Kings!B$17=""),Kings!C$17,"")</f>
        <v/>
      </c>
      <c r="I105" s="29" t="str">
        <f>IF(AND(E105=2,Kings!C$17&lt;&gt;"",Kings!B$17=""),Kings!C$17,"")</f>
        <v/>
      </c>
      <c r="J105" s="29" t="str">
        <f>IF(ISERROR(VLOOKUP(G105,Kings!K$13:AR$32,31,FALSE)),"",VLOOKUP(G105,Kings!K$13:AR$32,31,FALSE))</f>
        <v/>
      </c>
      <c r="K105" s="29" t="str">
        <f>IF(ISERROR(VLOOKUP(G105,Kings!S$13:AR$32,24,FALSE)),"",VLOOKUP(G105,Kings!S$13:AR$32,24,FALSE))</f>
        <v/>
      </c>
      <c r="L105" s="29" t="str">
        <f>IF(ISERROR(VLOOKUP(G105,Kings!AA$13:AR$32,17,FALSE)),"",VLOOKUP(G105,Kings!AA$13:AR$32,17,FALSE))</f>
        <v/>
      </c>
      <c r="M105" s="29" t="str">
        <f>IF(ISERROR(VLOOKUP(G105,Kings!AI$13:AR$32,10,FALSE)),"",VLOOKUP(G105,Kings!AI$13:AR$32,10,FALSE))</f>
        <v/>
      </c>
      <c r="N105" s="27" t="str">
        <f t="shared" si="5"/>
        <v/>
      </c>
      <c r="O105" s="27" t="str">
        <f t="shared" si="6"/>
        <v/>
      </c>
      <c r="P105" s="27" t="str">
        <f>IF(N105="","",CHOOSE(VLOOKUP($V105,$A$1:$F$400,6,FALSE),AHS!$M$1,BHS!$M$1,CHS!$M$1,HMJHS!$M$1,KHS!$M$1,Kings!$M$1,MHS!$M$1,SWHS!$M$1,AMHS!$M$1,'S10'!$M$1,'S11'!$M$1,'S12'!$M$1,'S13'!$M$1,'S14'!$M$1,'S15'!$M$1,'S16'!$M$1,'S17'!$M$1,'S18'!$M$1,'S19'!$M$1,'S20'!$M$1))</f>
        <v/>
      </c>
      <c r="Q105" s="27" t="str">
        <f t="shared" si="7"/>
        <v/>
      </c>
      <c r="R105" s="27" t="str">
        <f t="shared" si="8"/>
        <v/>
      </c>
      <c r="S105" s="27" t="str">
        <f t="shared" si="9"/>
        <v/>
      </c>
      <c r="T105" s="27" t="str">
        <f t="shared" si="10"/>
        <v/>
      </c>
      <c r="U105" s="27" t="str">
        <f t="shared" si="11"/>
        <v/>
      </c>
      <c r="V105" s="27">
        <v>103</v>
      </c>
      <c r="W105" s="27" t="str">
        <f t="shared" si="12"/>
        <v/>
      </c>
      <c r="X105" s="27" t="str">
        <f t="shared" si="13"/>
        <v/>
      </c>
      <c r="Y105" s="27" t="str">
        <f>IF(W105="","",CHOOSE(VLOOKUP($V105,$B$1:$F$400,5,FALSE),AHS!$M$1,BHS!$M$1,CHS!$M$1,HMJHS!$M$1,KHS!$M$1,Kings!$M$1,MHS!$M$1,SWHS!$M$1,AMHS!$M$1,'S10'!$M$1,'S11'!$M$1,'S12'!$M$1,'S13'!$M$1,'S14'!$M$1,'S15'!$M$1,'S16'!$M$1,'S17'!$M$1,'S18'!$M$1,'S19'!$M$1,'S20'!$M$1))</f>
        <v/>
      </c>
      <c r="Z105" s="27" t="str">
        <f t="shared" si="14"/>
        <v/>
      </c>
      <c r="AA105" s="27" t="str">
        <f t="shared" si="15"/>
        <v/>
      </c>
      <c r="AB105" s="27" t="str">
        <f t="shared" si="16"/>
        <v/>
      </c>
      <c r="AC105" s="27" t="str">
        <f t="shared" si="17"/>
        <v/>
      </c>
      <c r="AD105" s="27" t="str">
        <f t="shared" si="18"/>
        <v/>
      </c>
    </row>
    <row r="106" spans="1:30" ht="12" customHeight="1" x14ac:dyDescent="0.25">
      <c r="A106" s="29" t="str">
        <f t="shared" ref="A106:B106" si="121">IF(C106="","",COUNTIF(C$1:C105,C106)+C106)</f>
        <v/>
      </c>
      <c r="B106" s="29" t="str">
        <f t="shared" si="121"/>
        <v/>
      </c>
      <c r="C106" s="29" t="str">
        <f t="shared" si="1"/>
        <v/>
      </c>
      <c r="D106" s="29" t="str">
        <f t="shared" si="2"/>
        <v/>
      </c>
      <c r="E106" s="29">
        <f>Kings!$Y$6</f>
        <v>2</v>
      </c>
      <c r="F106" s="29">
        <v>6</v>
      </c>
      <c r="G106" s="29">
        <v>6</v>
      </c>
      <c r="H106" s="29" t="str">
        <f>IF(AND(E106=1,Kings!C$18&lt;&gt;"",Kings!B$18=""),Kings!C$18,"")</f>
        <v/>
      </c>
      <c r="I106" s="29" t="str">
        <f>IF(AND(E106=2,Kings!C$18&lt;&gt;"",Kings!B$18=""),Kings!C$18,"")</f>
        <v/>
      </c>
      <c r="J106" s="29" t="str">
        <f>IF(ISERROR(VLOOKUP(G106,Kings!K$13:AR$32,31,FALSE)),"",VLOOKUP(G106,Kings!K$13:AR$32,31,FALSE))</f>
        <v/>
      </c>
      <c r="K106" s="29" t="str">
        <f>IF(ISERROR(VLOOKUP(G106,Kings!S$13:AR$32,24,FALSE)),"",VLOOKUP(G106,Kings!S$13:AR$32,24,FALSE))</f>
        <v/>
      </c>
      <c r="L106" s="29" t="str">
        <f>IF(ISERROR(VLOOKUP(G106,Kings!AA$13:AR$32,17,FALSE)),"",VLOOKUP(G106,Kings!AA$13:AR$32,17,FALSE))</f>
        <v/>
      </c>
      <c r="M106" s="29" t="str">
        <f>IF(ISERROR(VLOOKUP(G106,Kings!AI$13:AR$32,10,FALSE)),"",VLOOKUP(G106,Kings!AI$13:AR$32,10,FALSE))</f>
        <v/>
      </c>
      <c r="N106" s="27" t="str">
        <f t="shared" si="5"/>
        <v/>
      </c>
      <c r="O106" s="27" t="str">
        <f t="shared" si="6"/>
        <v/>
      </c>
      <c r="P106" s="27" t="str">
        <f>IF(N106="","",CHOOSE(VLOOKUP($V106,$A$1:$F$400,6,FALSE),AHS!$M$1,BHS!$M$1,CHS!$M$1,HMJHS!$M$1,KHS!$M$1,Kings!$M$1,MHS!$M$1,SWHS!$M$1,AMHS!$M$1,'S10'!$M$1,'S11'!$M$1,'S12'!$M$1,'S13'!$M$1,'S14'!$M$1,'S15'!$M$1,'S16'!$M$1,'S17'!$M$1,'S18'!$M$1,'S19'!$M$1,'S20'!$M$1))</f>
        <v/>
      </c>
      <c r="Q106" s="27" t="str">
        <f t="shared" si="7"/>
        <v/>
      </c>
      <c r="R106" s="27" t="str">
        <f t="shared" si="8"/>
        <v/>
      </c>
      <c r="S106" s="27" t="str">
        <f t="shared" si="9"/>
        <v/>
      </c>
      <c r="T106" s="27" t="str">
        <f t="shared" si="10"/>
        <v/>
      </c>
      <c r="U106" s="27" t="str">
        <f t="shared" si="11"/>
        <v/>
      </c>
      <c r="V106" s="27">
        <v>104</v>
      </c>
      <c r="W106" s="27" t="str">
        <f t="shared" si="12"/>
        <v/>
      </c>
      <c r="X106" s="27" t="str">
        <f t="shared" si="13"/>
        <v/>
      </c>
      <c r="Y106" s="27" t="str">
        <f>IF(W106="","",CHOOSE(VLOOKUP($V106,$B$1:$F$400,5,FALSE),AHS!$M$1,BHS!$M$1,CHS!$M$1,HMJHS!$M$1,KHS!$M$1,Kings!$M$1,MHS!$M$1,SWHS!$M$1,AMHS!$M$1,'S10'!$M$1,'S11'!$M$1,'S12'!$M$1,'S13'!$M$1,'S14'!$M$1,'S15'!$M$1,'S16'!$M$1,'S17'!$M$1,'S18'!$M$1,'S19'!$M$1,'S20'!$M$1))</f>
        <v/>
      </c>
      <c r="Z106" s="27" t="str">
        <f t="shared" si="14"/>
        <v/>
      </c>
      <c r="AA106" s="27" t="str">
        <f t="shared" si="15"/>
        <v/>
      </c>
      <c r="AB106" s="27" t="str">
        <f t="shared" si="16"/>
        <v/>
      </c>
      <c r="AC106" s="27" t="str">
        <f t="shared" si="17"/>
        <v/>
      </c>
      <c r="AD106" s="27" t="str">
        <f t="shared" si="18"/>
        <v/>
      </c>
    </row>
    <row r="107" spans="1:30" ht="12" customHeight="1" x14ac:dyDescent="0.25">
      <c r="A107" s="29" t="str">
        <f t="shared" ref="A107:B107" si="122">IF(C107="","",COUNTIF(C$1:C106,C107)+C107)</f>
        <v/>
      </c>
      <c r="B107" s="29" t="str">
        <f t="shared" si="122"/>
        <v/>
      </c>
      <c r="C107" s="29" t="str">
        <f t="shared" si="1"/>
        <v/>
      </c>
      <c r="D107" s="29" t="str">
        <f t="shared" si="2"/>
        <v/>
      </c>
      <c r="E107" s="29">
        <f>Kings!$Y$6</f>
        <v>2</v>
      </c>
      <c r="F107" s="29">
        <v>6</v>
      </c>
      <c r="G107" s="29">
        <v>7</v>
      </c>
      <c r="H107" s="29" t="str">
        <f>IF(AND(E107=1,Kings!C$19&lt;&gt;"",Kings!B$19=""),Kings!C$19,"")</f>
        <v/>
      </c>
      <c r="I107" s="29" t="str">
        <f>IF(AND(E107=2,Kings!C$19&lt;&gt;"",Kings!B$19=""),Kings!C$19,"")</f>
        <v/>
      </c>
      <c r="J107" s="29" t="str">
        <f>IF(ISERROR(VLOOKUP(G107,Kings!K$13:AR$32,31,FALSE)),"",VLOOKUP(G107,Kings!K$13:AR$32,31,FALSE))</f>
        <v/>
      </c>
      <c r="K107" s="29" t="str">
        <f>IF(ISERROR(VLOOKUP(G107,Kings!S$13:AR$32,24,FALSE)),"",VLOOKUP(G107,Kings!S$13:AR$32,24,FALSE))</f>
        <v/>
      </c>
      <c r="L107" s="29" t="str">
        <f>IF(ISERROR(VLOOKUP(G107,Kings!AA$13:AR$32,17,FALSE)),"",VLOOKUP(G107,Kings!AA$13:AR$32,17,FALSE))</f>
        <v/>
      </c>
      <c r="M107" s="29" t="str">
        <f>IF(ISERROR(VLOOKUP(G107,Kings!AI$13:AR$32,10,FALSE)),"",VLOOKUP(G107,Kings!AI$13:AR$32,10,FALSE))</f>
        <v/>
      </c>
      <c r="N107" s="27" t="str">
        <f t="shared" si="5"/>
        <v/>
      </c>
      <c r="O107" s="27" t="str">
        <f t="shared" si="6"/>
        <v/>
      </c>
      <c r="P107" s="27" t="str">
        <f>IF(N107="","",CHOOSE(VLOOKUP($V107,$A$1:$F$400,6,FALSE),AHS!$M$1,BHS!$M$1,CHS!$M$1,HMJHS!$M$1,KHS!$M$1,Kings!$M$1,MHS!$M$1,SWHS!$M$1,AMHS!$M$1,'S10'!$M$1,'S11'!$M$1,'S12'!$M$1,'S13'!$M$1,'S14'!$M$1,'S15'!$M$1,'S16'!$M$1,'S17'!$M$1,'S18'!$M$1,'S19'!$M$1,'S20'!$M$1))</f>
        <v/>
      </c>
      <c r="Q107" s="27" t="str">
        <f t="shared" si="7"/>
        <v/>
      </c>
      <c r="R107" s="27" t="str">
        <f t="shared" si="8"/>
        <v/>
      </c>
      <c r="S107" s="27" t="str">
        <f t="shared" si="9"/>
        <v/>
      </c>
      <c r="T107" s="27" t="str">
        <f t="shared" si="10"/>
        <v/>
      </c>
      <c r="U107" s="27" t="str">
        <f t="shared" si="11"/>
        <v/>
      </c>
      <c r="V107" s="27">
        <v>105</v>
      </c>
      <c r="W107" s="27" t="str">
        <f t="shared" si="12"/>
        <v/>
      </c>
      <c r="X107" s="27" t="str">
        <f t="shared" si="13"/>
        <v/>
      </c>
      <c r="Y107" s="27" t="str">
        <f>IF(W107="","",CHOOSE(VLOOKUP($V107,$B$1:$F$400,5,FALSE),AHS!$M$1,BHS!$M$1,CHS!$M$1,HMJHS!$M$1,KHS!$M$1,Kings!$M$1,MHS!$M$1,SWHS!$M$1,AMHS!$M$1,'S10'!$M$1,'S11'!$M$1,'S12'!$M$1,'S13'!$M$1,'S14'!$M$1,'S15'!$M$1,'S16'!$M$1,'S17'!$M$1,'S18'!$M$1,'S19'!$M$1,'S20'!$M$1))</f>
        <v/>
      </c>
      <c r="Z107" s="27" t="str">
        <f t="shared" si="14"/>
        <v/>
      </c>
      <c r="AA107" s="27" t="str">
        <f t="shared" si="15"/>
        <v/>
      </c>
      <c r="AB107" s="27" t="str">
        <f t="shared" si="16"/>
        <v/>
      </c>
      <c r="AC107" s="27" t="str">
        <f t="shared" si="17"/>
        <v/>
      </c>
      <c r="AD107" s="27" t="str">
        <f t="shared" si="18"/>
        <v/>
      </c>
    </row>
    <row r="108" spans="1:30" ht="12" customHeight="1" x14ac:dyDescent="0.25">
      <c r="A108" s="29" t="str">
        <f t="shared" ref="A108:B108" si="123">IF(C108="","",COUNTIF(C$1:C107,C108)+C108)</f>
        <v/>
      </c>
      <c r="B108" s="29" t="str">
        <f t="shared" si="123"/>
        <v/>
      </c>
      <c r="C108" s="29" t="str">
        <f t="shared" si="1"/>
        <v/>
      </c>
      <c r="D108" s="29" t="str">
        <f t="shared" si="2"/>
        <v/>
      </c>
      <c r="E108" s="29">
        <f>Kings!$Y$6</f>
        <v>2</v>
      </c>
      <c r="F108" s="29">
        <v>6</v>
      </c>
      <c r="G108" s="29">
        <v>8</v>
      </c>
      <c r="H108" s="29" t="str">
        <f>IF(AND(E108=1,Kings!C$20&lt;&gt;"",Kings!B$20=""),Kings!C$20,"")</f>
        <v/>
      </c>
      <c r="I108" s="29" t="str">
        <f>IF(AND(E108=2,Kings!C$20&lt;&gt;"",Kings!B$20=""),Kings!C$20,"")</f>
        <v/>
      </c>
      <c r="J108" s="29" t="str">
        <f>IF(ISERROR(VLOOKUP(G108,Kings!K$13:AR$32,31,FALSE)),"",VLOOKUP(G108,Kings!K$13:AR$32,31,FALSE))</f>
        <v/>
      </c>
      <c r="K108" s="29" t="str">
        <f>IF(ISERROR(VLOOKUP(G108,Kings!S$13:AR$32,24,FALSE)),"",VLOOKUP(G108,Kings!S$13:AR$32,24,FALSE))</f>
        <v/>
      </c>
      <c r="L108" s="29" t="str">
        <f>IF(ISERROR(VLOOKUP(G108,Kings!AA$13:AR$32,17,FALSE)),"",VLOOKUP(G108,Kings!AA$13:AR$32,17,FALSE))</f>
        <v/>
      </c>
      <c r="M108" s="29" t="str">
        <f>IF(ISERROR(VLOOKUP(G108,Kings!AI$13:AR$32,10,FALSE)),"",VLOOKUP(G108,Kings!AI$13:AR$32,10,FALSE))</f>
        <v/>
      </c>
      <c r="N108" s="27" t="str">
        <f t="shared" si="5"/>
        <v/>
      </c>
      <c r="O108" s="27" t="str">
        <f t="shared" si="6"/>
        <v/>
      </c>
      <c r="P108" s="27" t="str">
        <f>IF(N108="","",CHOOSE(VLOOKUP($V108,$A$1:$F$400,6,FALSE),AHS!$M$1,BHS!$M$1,CHS!$M$1,HMJHS!$M$1,KHS!$M$1,Kings!$M$1,MHS!$M$1,SWHS!$M$1,AMHS!$M$1,'S10'!$M$1,'S11'!$M$1,'S12'!$M$1,'S13'!$M$1,'S14'!$M$1,'S15'!$M$1,'S16'!$M$1,'S17'!$M$1,'S18'!$M$1,'S19'!$M$1,'S20'!$M$1))</f>
        <v/>
      </c>
      <c r="Q108" s="27" t="str">
        <f t="shared" si="7"/>
        <v/>
      </c>
      <c r="R108" s="27" t="str">
        <f t="shared" si="8"/>
        <v/>
      </c>
      <c r="S108" s="27" t="str">
        <f t="shared" si="9"/>
        <v/>
      </c>
      <c r="T108" s="27" t="str">
        <f t="shared" si="10"/>
        <v/>
      </c>
      <c r="U108" s="27" t="str">
        <f t="shared" si="11"/>
        <v/>
      </c>
      <c r="V108" s="27">
        <v>106</v>
      </c>
      <c r="W108" s="27" t="str">
        <f t="shared" si="12"/>
        <v/>
      </c>
      <c r="X108" s="27" t="str">
        <f t="shared" si="13"/>
        <v/>
      </c>
      <c r="Y108" s="27" t="str">
        <f>IF(W108="","",CHOOSE(VLOOKUP($V108,$B$1:$F$400,5,FALSE),AHS!$M$1,BHS!$M$1,CHS!$M$1,HMJHS!$M$1,KHS!$M$1,Kings!$M$1,MHS!$M$1,SWHS!$M$1,AMHS!$M$1,'S10'!$M$1,'S11'!$M$1,'S12'!$M$1,'S13'!$M$1,'S14'!$M$1,'S15'!$M$1,'S16'!$M$1,'S17'!$M$1,'S18'!$M$1,'S19'!$M$1,'S20'!$M$1))</f>
        <v/>
      </c>
      <c r="Z108" s="27" t="str">
        <f t="shared" si="14"/>
        <v/>
      </c>
      <c r="AA108" s="27" t="str">
        <f t="shared" si="15"/>
        <v/>
      </c>
      <c r="AB108" s="27" t="str">
        <f t="shared" si="16"/>
        <v/>
      </c>
      <c r="AC108" s="27" t="str">
        <f t="shared" si="17"/>
        <v/>
      </c>
      <c r="AD108" s="27" t="str">
        <f t="shared" si="18"/>
        <v/>
      </c>
    </row>
    <row r="109" spans="1:30" ht="12" customHeight="1" x14ac:dyDescent="0.25">
      <c r="A109" s="29" t="str">
        <f t="shared" ref="A109:B109" si="124">IF(C109="","",COUNTIF(C$1:C108,C109)+C109)</f>
        <v/>
      </c>
      <c r="B109" s="29" t="str">
        <f t="shared" si="124"/>
        <v/>
      </c>
      <c r="C109" s="29" t="str">
        <f t="shared" si="1"/>
        <v/>
      </c>
      <c r="D109" s="29" t="str">
        <f t="shared" si="2"/>
        <v/>
      </c>
      <c r="E109" s="29">
        <f>Kings!$Y$6</f>
        <v>2</v>
      </c>
      <c r="F109" s="29">
        <v>6</v>
      </c>
      <c r="G109" s="29">
        <v>9</v>
      </c>
      <c r="H109" s="29" t="str">
        <f>IF(AND(E109=1,Kings!C$21&lt;&gt;"",Kings!B$21=""),Kings!C$21,"")</f>
        <v/>
      </c>
      <c r="I109" s="29" t="str">
        <f>IF(AND(E109=2,Kings!C$21&lt;&gt;"",Kings!B$21=""),Kings!C$21,"")</f>
        <v/>
      </c>
      <c r="J109" s="29" t="str">
        <f>IF(ISERROR(VLOOKUP(G109,Kings!K$13:AR$32,31,FALSE)),"",VLOOKUP(G109,Kings!K$13:AR$32,31,FALSE))</f>
        <v/>
      </c>
      <c r="K109" s="29" t="str">
        <f>IF(ISERROR(VLOOKUP(G109,Kings!S$13:AR$32,24,FALSE)),"",VLOOKUP(G109,Kings!S$13:AR$32,24,FALSE))</f>
        <v/>
      </c>
      <c r="L109" s="29" t="str">
        <f>IF(ISERROR(VLOOKUP(G109,Kings!AA$13:AR$32,17,FALSE)),"",VLOOKUP(G109,Kings!AA$13:AR$32,17,FALSE))</f>
        <v/>
      </c>
      <c r="M109" s="29" t="str">
        <f>IF(ISERROR(VLOOKUP(G109,Kings!AI$13:AR$32,10,FALSE)),"",VLOOKUP(G109,Kings!AI$13:AR$32,10,FALSE))</f>
        <v/>
      </c>
      <c r="N109" s="27" t="str">
        <f t="shared" si="5"/>
        <v/>
      </c>
      <c r="O109" s="27" t="str">
        <f t="shared" si="6"/>
        <v/>
      </c>
      <c r="P109" s="27" t="str">
        <f>IF(N109="","",CHOOSE(VLOOKUP($V109,$A$1:$F$400,6,FALSE),AHS!$M$1,BHS!$M$1,CHS!$M$1,HMJHS!$M$1,KHS!$M$1,Kings!$M$1,MHS!$M$1,SWHS!$M$1,AMHS!$M$1,'S10'!$M$1,'S11'!$M$1,'S12'!$M$1,'S13'!$M$1,'S14'!$M$1,'S15'!$M$1,'S16'!$M$1,'S17'!$M$1,'S18'!$M$1,'S19'!$M$1,'S20'!$M$1))</f>
        <v/>
      </c>
      <c r="Q109" s="27" t="str">
        <f t="shared" si="7"/>
        <v/>
      </c>
      <c r="R109" s="27" t="str">
        <f t="shared" si="8"/>
        <v/>
      </c>
      <c r="S109" s="27" t="str">
        <f t="shared" si="9"/>
        <v/>
      </c>
      <c r="T109" s="27" t="str">
        <f t="shared" si="10"/>
        <v/>
      </c>
      <c r="U109" s="27" t="str">
        <f t="shared" si="11"/>
        <v/>
      </c>
      <c r="V109" s="27">
        <v>107</v>
      </c>
      <c r="W109" s="27" t="str">
        <f t="shared" si="12"/>
        <v/>
      </c>
      <c r="X109" s="27" t="str">
        <f t="shared" si="13"/>
        <v/>
      </c>
      <c r="Y109" s="27" t="str">
        <f>IF(W109="","",CHOOSE(VLOOKUP($V109,$B$1:$F$400,5,FALSE),AHS!$M$1,BHS!$M$1,CHS!$M$1,HMJHS!$M$1,KHS!$M$1,Kings!$M$1,MHS!$M$1,SWHS!$M$1,AMHS!$M$1,'S10'!$M$1,'S11'!$M$1,'S12'!$M$1,'S13'!$M$1,'S14'!$M$1,'S15'!$M$1,'S16'!$M$1,'S17'!$M$1,'S18'!$M$1,'S19'!$M$1,'S20'!$M$1))</f>
        <v/>
      </c>
      <c r="Z109" s="27" t="str">
        <f t="shared" si="14"/>
        <v/>
      </c>
      <c r="AA109" s="27" t="str">
        <f t="shared" si="15"/>
        <v/>
      </c>
      <c r="AB109" s="27" t="str">
        <f t="shared" si="16"/>
        <v/>
      </c>
      <c r="AC109" s="27" t="str">
        <f t="shared" si="17"/>
        <v/>
      </c>
      <c r="AD109" s="27" t="str">
        <f t="shared" si="18"/>
        <v/>
      </c>
    </row>
    <row r="110" spans="1:30" ht="12" customHeight="1" x14ac:dyDescent="0.25">
      <c r="A110" s="29" t="str">
        <f t="shared" ref="A110:B110" si="125">IF(C110="","",COUNTIF(C$1:C109,C110)+C110)</f>
        <v/>
      </c>
      <c r="B110" s="29" t="str">
        <f t="shared" si="125"/>
        <v/>
      </c>
      <c r="C110" s="29" t="str">
        <f t="shared" si="1"/>
        <v/>
      </c>
      <c r="D110" s="29" t="str">
        <f t="shared" si="2"/>
        <v/>
      </c>
      <c r="E110" s="29">
        <f>Kings!$Y$6</f>
        <v>2</v>
      </c>
      <c r="F110" s="29">
        <v>6</v>
      </c>
      <c r="G110" s="29">
        <v>10</v>
      </c>
      <c r="H110" s="29" t="str">
        <f>IF(AND(E110=1,Kings!C$22&lt;&gt;"",Kings!B$22=""),Kings!C$22,"")</f>
        <v/>
      </c>
      <c r="I110" s="29" t="str">
        <f>IF(AND(E110=2,Kings!C$22&lt;&gt;"",Kings!B$22=""),Kings!C$22,"")</f>
        <v/>
      </c>
      <c r="J110" s="29" t="str">
        <f>IF(ISERROR(VLOOKUP(G110,Kings!K$13:AR$32,31,FALSE)),"",VLOOKUP(G110,Kings!K$13:AR$32,31,FALSE))</f>
        <v/>
      </c>
      <c r="K110" s="29" t="str">
        <f>IF(ISERROR(VLOOKUP(G110,Kings!S$13:AR$32,24,FALSE)),"",VLOOKUP(G110,Kings!S$13:AR$32,24,FALSE))</f>
        <v/>
      </c>
      <c r="L110" s="29" t="str">
        <f>IF(ISERROR(VLOOKUP(G110,Kings!AA$13:AR$32,17,FALSE)),"",VLOOKUP(G110,Kings!AA$13:AR$32,17,FALSE))</f>
        <v/>
      </c>
      <c r="M110" s="29" t="str">
        <f>IF(ISERROR(VLOOKUP(G110,Kings!AI$13:AR$32,10,FALSE)),"",VLOOKUP(G110,Kings!AI$13:AR$32,10,FALSE))</f>
        <v/>
      </c>
      <c r="N110" s="27" t="str">
        <f t="shared" si="5"/>
        <v/>
      </c>
      <c r="O110" s="27" t="str">
        <f t="shared" si="6"/>
        <v/>
      </c>
      <c r="P110" s="27" t="str">
        <f>IF(N110="","",CHOOSE(VLOOKUP($V110,$A$1:$F$400,6,FALSE),AHS!$M$1,BHS!$M$1,CHS!$M$1,HMJHS!$M$1,KHS!$M$1,Kings!$M$1,MHS!$M$1,SWHS!$M$1,AMHS!$M$1,'S10'!$M$1,'S11'!$M$1,'S12'!$M$1,'S13'!$M$1,'S14'!$M$1,'S15'!$M$1,'S16'!$M$1,'S17'!$M$1,'S18'!$M$1,'S19'!$M$1,'S20'!$M$1))</f>
        <v/>
      </c>
      <c r="Q110" s="27" t="str">
        <f t="shared" si="7"/>
        <v/>
      </c>
      <c r="R110" s="27" t="str">
        <f t="shared" si="8"/>
        <v/>
      </c>
      <c r="S110" s="27" t="str">
        <f t="shared" si="9"/>
        <v/>
      </c>
      <c r="T110" s="27" t="str">
        <f t="shared" si="10"/>
        <v/>
      </c>
      <c r="U110" s="27" t="str">
        <f t="shared" si="11"/>
        <v/>
      </c>
      <c r="V110" s="27">
        <v>108</v>
      </c>
      <c r="W110" s="27" t="str">
        <f t="shared" si="12"/>
        <v/>
      </c>
      <c r="X110" s="27" t="str">
        <f t="shared" si="13"/>
        <v/>
      </c>
      <c r="Y110" s="27" t="str">
        <f>IF(W110="","",CHOOSE(VLOOKUP($V110,$B$1:$F$400,5,FALSE),AHS!$M$1,BHS!$M$1,CHS!$M$1,HMJHS!$M$1,KHS!$M$1,Kings!$M$1,MHS!$M$1,SWHS!$M$1,AMHS!$M$1,'S10'!$M$1,'S11'!$M$1,'S12'!$M$1,'S13'!$M$1,'S14'!$M$1,'S15'!$M$1,'S16'!$M$1,'S17'!$M$1,'S18'!$M$1,'S19'!$M$1,'S20'!$M$1))</f>
        <v/>
      </c>
      <c r="Z110" s="27" t="str">
        <f t="shared" si="14"/>
        <v/>
      </c>
      <c r="AA110" s="27" t="str">
        <f t="shared" si="15"/>
        <v/>
      </c>
      <c r="AB110" s="27" t="str">
        <f t="shared" si="16"/>
        <v/>
      </c>
      <c r="AC110" s="27" t="str">
        <f t="shared" si="17"/>
        <v/>
      </c>
      <c r="AD110" s="27" t="str">
        <f t="shared" si="18"/>
        <v/>
      </c>
    </row>
    <row r="111" spans="1:30" ht="12" customHeight="1" x14ac:dyDescent="0.25">
      <c r="A111" s="29" t="str">
        <f t="shared" ref="A111:B111" si="126">IF(C111="","",COUNTIF(C$1:C110,C111)+C111)</f>
        <v/>
      </c>
      <c r="B111" s="29" t="str">
        <f t="shared" si="126"/>
        <v/>
      </c>
      <c r="C111" s="29" t="str">
        <f t="shared" si="1"/>
        <v/>
      </c>
      <c r="D111" s="29" t="str">
        <f t="shared" si="2"/>
        <v/>
      </c>
      <c r="E111" s="29">
        <f>Kings!$Y$6</f>
        <v>2</v>
      </c>
      <c r="F111" s="29">
        <v>6</v>
      </c>
      <c r="G111" s="29">
        <v>11</v>
      </c>
      <c r="H111" s="29" t="str">
        <f>IF(AND(E111=1,Kings!C$23&lt;&gt;"",Kings!B$23=""),Kings!C$23,"")</f>
        <v/>
      </c>
      <c r="I111" s="29" t="str">
        <f>IF(AND(E111=2,Kings!C$23&lt;&gt;"",Kings!B$23=""),Kings!C$23,"")</f>
        <v/>
      </c>
      <c r="J111" s="29" t="str">
        <f>IF(ISERROR(VLOOKUP(G111,Kings!K$13:AR$32,31,FALSE)),"",VLOOKUP(G111,Kings!K$13:AR$32,31,FALSE))</f>
        <v/>
      </c>
      <c r="K111" s="29" t="str">
        <f>IF(ISERROR(VLOOKUP(G111,Kings!S$13:AR$32,24,FALSE)),"",VLOOKUP(G111,Kings!S$13:AR$32,24,FALSE))</f>
        <v/>
      </c>
      <c r="L111" s="29" t="str">
        <f>IF(ISERROR(VLOOKUP(G111,Kings!AA$13:AR$32,17,FALSE)),"",VLOOKUP(G111,Kings!AA$13:AR$32,17,FALSE))</f>
        <v/>
      </c>
      <c r="M111" s="29" t="str">
        <f>IF(ISERROR(VLOOKUP(G111,Kings!AI$13:AR$32,10,FALSE)),"",VLOOKUP(G111,Kings!AI$13:AR$32,10,FALSE))</f>
        <v/>
      </c>
      <c r="N111" s="27" t="str">
        <f t="shared" si="5"/>
        <v/>
      </c>
      <c r="O111" s="27" t="str">
        <f t="shared" si="6"/>
        <v/>
      </c>
      <c r="P111" s="27" t="str">
        <f>IF(N111="","",CHOOSE(VLOOKUP($V111,$A$1:$F$400,6,FALSE),AHS!$M$1,BHS!$M$1,CHS!$M$1,HMJHS!$M$1,KHS!$M$1,Kings!$M$1,MHS!$M$1,SWHS!$M$1,AMHS!$M$1,'S10'!$M$1,'S11'!$M$1,'S12'!$M$1,'S13'!$M$1,'S14'!$M$1,'S15'!$M$1,'S16'!$M$1,'S17'!$M$1,'S18'!$M$1,'S19'!$M$1,'S20'!$M$1))</f>
        <v/>
      </c>
      <c r="Q111" s="27" t="str">
        <f t="shared" si="7"/>
        <v/>
      </c>
      <c r="R111" s="27" t="str">
        <f t="shared" si="8"/>
        <v/>
      </c>
      <c r="S111" s="27" t="str">
        <f t="shared" si="9"/>
        <v/>
      </c>
      <c r="T111" s="27" t="str">
        <f t="shared" si="10"/>
        <v/>
      </c>
      <c r="U111" s="27" t="str">
        <f t="shared" si="11"/>
        <v/>
      </c>
      <c r="V111" s="27">
        <v>109</v>
      </c>
      <c r="W111" s="27" t="str">
        <f t="shared" si="12"/>
        <v/>
      </c>
      <c r="X111" s="27" t="str">
        <f t="shared" si="13"/>
        <v/>
      </c>
      <c r="Y111" s="27" t="str">
        <f>IF(W111="","",CHOOSE(VLOOKUP($V111,$B$1:$F$400,5,FALSE),AHS!$M$1,BHS!$M$1,CHS!$M$1,HMJHS!$M$1,KHS!$M$1,Kings!$M$1,MHS!$M$1,SWHS!$M$1,AMHS!$M$1,'S10'!$M$1,'S11'!$M$1,'S12'!$M$1,'S13'!$M$1,'S14'!$M$1,'S15'!$M$1,'S16'!$M$1,'S17'!$M$1,'S18'!$M$1,'S19'!$M$1,'S20'!$M$1))</f>
        <v/>
      </c>
      <c r="Z111" s="27" t="str">
        <f t="shared" si="14"/>
        <v/>
      </c>
      <c r="AA111" s="27" t="str">
        <f t="shared" si="15"/>
        <v/>
      </c>
      <c r="AB111" s="27" t="str">
        <f t="shared" si="16"/>
        <v/>
      </c>
      <c r="AC111" s="27" t="str">
        <f t="shared" si="17"/>
        <v/>
      </c>
      <c r="AD111" s="27" t="str">
        <f t="shared" si="18"/>
        <v/>
      </c>
    </row>
    <row r="112" spans="1:30" ht="12" customHeight="1" x14ac:dyDescent="0.25">
      <c r="A112" s="29" t="str">
        <f t="shared" ref="A112:B112" si="127">IF(C112="","",COUNTIF(C$1:C111,C112)+C112)</f>
        <v/>
      </c>
      <c r="B112" s="29" t="str">
        <f t="shared" si="127"/>
        <v/>
      </c>
      <c r="C112" s="29" t="str">
        <f t="shared" si="1"/>
        <v/>
      </c>
      <c r="D112" s="29" t="str">
        <f t="shared" si="2"/>
        <v/>
      </c>
      <c r="E112" s="29">
        <f>Kings!$Y$6</f>
        <v>2</v>
      </c>
      <c r="F112" s="29">
        <v>6</v>
      </c>
      <c r="G112" s="29">
        <v>12</v>
      </c>
      <c r="H112" s="29" t="str">
        <f>IF(AND(E112=1,Kings!C$24&lt;&gt;"",Kings!B$24=""),Kings!C$24,"")</f>
        <v/>
      </c>
      <c r="I112" s="29" t="str">
        <f>IF(AND(E112=2,Kings!C$24&lt;&gt;"",Kings!B$24=""),Kings!C$24,"")</f>
        <v/>
      </c>
      <c r="J112" s="29" t="str">
        <f>IF(ISERROR(VLOOKUP(G112,Kings!K$13:AR$32,31,FALSE)),"",VLOOKUP(G112,Kings!K$13:AR$32,31,FALSE))</f>
        <v/>
      </c>
      <c r="K112" s="29" t="str">
        <f>IF(ISERROR(VLOOKUP(G112,Kings!S$13:AR$32,24,FALSE)),"",VLOOKUP(G112,Kings!S$13:AR$32,24,FALSE))</f>
        <v/>
      </c>
      <c r="L112" s="29" t="str">
        <f>IF(ISERROR(VLOOKUP(G112,Kings!AA$13:AR$32,17,FALSE)),"",VLOOKUP(G112,Kings!AA$13:AR$32,17,FALSE))</f>
        <v/>
      </c>
      <c r="M112" s="29" t="str">
        <f>IF(ISERROR(VLOOKUP(G112,Kings!AI$13:AR$32,10,FALSE)),"",VLOOKUP(G112,Kings!AI$13:AR$32,10,FALSE))</f>
        <v/>
      </c>
      <c r="N112" s="27" t="str">
        <f t="shared" si="5"/>
        <v/>
      </c>
      <c r="O112" s="27" t="str">
        <f t="shared" si="6"/>
        <v/>
      </c>
      <c r="P112" s="27" t="str">
        <f>IF(N112="","",CHOOSE(VLOOKUP($V112,$A$1:$F$400,6,FALSE),AHS!$M$1,BHS!$M$1,CHS!$M$1,HMJHS!$M$1,KHS!$M$1,Kings!$M$1,MHS!$M$1,SWHS!$M$1,AMHS!$M$1,'S10'!$M$1,'S11'!$M$1,'S12'!$M$1,'S13'!$M$1,'S14'!$M$1,'S15'!$M$1,'S16'!$M$1,'S17'!$M$1,'S18'!$M$1,'S19'!$M$1,'S20'!$M$1))</f>
        <v/>
      </c>
      <c r="Q112" s="27" t="str">
        <f t="shared" si="7"/>
        <v/>
      </c>
      <c r="R112" s="27" t="str">
        <f t="shared" si="8"/>
        <v/>
      </c>
      <c r="S112" s="27" t="str">
        <f t="shared" si="9"/>
        <v/>
      </c>
      <c r="T112" s="27" t="str">
        <f t="shared" si="10"/>
        <v/>
      </c>
      <c r="U112" s="27" t="str">
        <f t="shared" si="11"/>
        <v/>
      </c>
      <c r="V112" s="27">
        <v>110</v>
      </c>
      <c r="W112" s="27" t="str">
        <f t="shared" si="12"/>
        <v/>
      </c>
      <c r="X112" s="27" t="str">
        <f t="shared" si="13"/>
        <v/>
      </c>
      <c r="Y112" s="27" t="str">
        <f>IF(W112="","",CHOOSE(VLOOKUP($V112,$B$1:$F$400,5,FALSE),AHS!$M$1,BHS!$M$1,CHS!$M$1,HMJHS!$M$1,KHS!$M$1,Kings!$M$1,MHS!$M$1,SWHS!$M$1,AMHS!$M$1,'S10'!$M$1,'S11'!$M$1,'S12'!$M$1,'S13'!$M$1,'S14'!$M$1,'S15'!$M$1,'S16'!$M$1,'S17'!$M$1,'S18'!$M$1,'S19'!$M$1,'S20'!$M$1))</f>
        <v/>
      </c>
      <c r="Z112" s="27" t="str">
        <f t="shared" si="14"/>
        <v/>
      </c>
      <c r="AA112" s="27" t="str">
        <f t="shared" si="15"/>
        <v/>
      </c>
      <c r="AB112" s="27" t="str">
        <f t="shared" si="16"/>
        <v/>
      </c>
      <c r="AC112" s="27" t="str">
        <f t="shared" si="17"/>
        <v/>
      </c>
      <c r="AD112" s="27" t="str">
        <f t="shared" si="18"/>
        <v/>
      </c>
    </row>
    <row r="113" spans="1:30" ht="12" customHeight="1" x14ac:dyDescent="0.25">
      <c r="A113" s="29" t="str">
        <f t="shared" ref="A113:B113" si="128">IF(C113="","",COUNTIF(C$1:C112,C113)+C113)</f>
        <v/>
      </c>
      <c r="B113" s="29" t="str">
        <f t="shared" si="128"/>
        <v/>
      </c>
      <c r="C113" s="29" t="str">
        <f t="shared" si="1"/>
        <v/>
      </c>
      <c r="D113" s="29" t="str">
        <f t="shared" si="2"/>
        <v/>
      </c>
      <c r="E113" s="29">
        <f>Kings!$Y$6</f>
        <v>2</v>
      </c>
      <c r="F113" s="29">
        <v>6</v>
      </c>
      <c r="G113" s="29">
        <v>13</v>
      </c>
      <c r="H113" s="29" t="str">
        <f>IF(AND(E113=1,Kings!C$25&lt;&gt;"",Kings!B$25=""),Kings!C$25,"")</f>
        <v/>
      </c>
      <c r="I113" s="29" t="str">
        <f>IF(AND(E113=2,Kings!C$25&lt;&gt;"",Kings!B$25=""),Kings!C$25,"")</f>
        <v/>
      </c>
      <c r="J113" s="29" t="str">
        <f>IF(ISERROR(VLOOKUP(G113,Kings!K$13:AR$32,31,FALSE)),"",VLOOKUP(G113,Kings!K$13:AR$32,31,FALSE))</f>
        <v/>
      </c>
      <c r="K113" s="29" t="str">
        <f>IF(ISERROR(VLOOKUP(G113,Kings!S$13:AR$32,24,FALSE)),"",VLOOKUP(G113,Kings!S$13:AR$32,24,FALSE))</f>
        <v/>
      </c>
      <c r="L113" s="29" t="str">
        <f>IF(ISERROR(VLOOKUP(G113,Kings!AA$13:AR$32,17,FALSE)),"",VLOOKUP(G113,Kings!AA$13:AR$32,17,FALSE))</f>
        <v/>
      </c>
      <c r="M113" s="29" t="str">
        <f>IF(ISERROR(VLOOKUP(G113,Kings!AI$13:AR$32,10,FALSE)),"",VLOOKUP(G113,Kings!AI$13:AR$32,10,FALSE))</f>
        <v/>
      </c>
      <c r="N113" s="27" t="str">
        <f t="shared" si="5"/>
        <v/>
      </c>
      <c r="O113" s="27" t="str">
        <f t="shared" si="6"/>
        <v/>
      </c>
      <c r="P113" s="27" t="str">
        <f>IF(N113="","",CHOOSE(VLOOKUP($V113,$A$1:$F$400,6,FALSE),AHS!$M$1,BHS!$M$1,CHS!$M$1,HMJHS!$M$1,KHS!$M$1,Kings!$M$1,MHS!$M$1,SWHS!$M$1,AMHS!$M$1,'S10'!$M$1,'S11'!$M$1,'S12'!$M$1,'S13'!$M$1,'S14'!$M$1,'S15'!$M$1,'S16'!$M$1,'S17'!$M$1,'S18'!$M$1,'S19'!$M$1,'S20'!$M$1))</f>
        <v/>
      </c>
      <c r="Q113" s="27" t="str">
        <f t="shared" si="7"/>
        <v/>
      </c>
      <c r="R113" s="27" t="str">
        <f t="shared" si="8"/>
        <v/>
      </c>
      <c r="S113" s="27" t="str">
        <f t="shared" si="9"/>
        <v/>
      </c>
      <c r="T113" s="27" t="str">
        <f t="shared" si="10"/>
        <v/>
      </c>
      <c r="U113" s="27" t="str">
        <f t="shared" si="11"/>
        <v/>
      </c>
      <c r="V113" s="27">
        <v>111</v>
      </c>
      <c r="W113" s="27" t="str">
        <f t="shared" si="12"/>
        <v/>
      </c>
      <c r="X113" s="27" t="str">
        <f t="shared" si="13"/>
        <v/>
      </c>
      <c r="Y113" s="27" t="str">
        <f>IF(W113="","",CHOOSE(VLOOKUP($V113,$B$1:$F$400,5,FALSE),AHS!$M$1,BHS!$M$1,CHS!$M$1,HMJHS!$M$1,KHS!$M$1,Kings!$M$1,MHS!$M$1,SWHS!$M$1,AMHS!$M$1,'S10'!$M$1,'S11'!$M$1,'S12'!$M$1,'S13'!$M$1,'S14'!$M$1,'S15'!$M$1,'S16'!$M$1,'S17'!$M$1,'S18'!$M$1,'S19'!$M$1,'S20'!$M$1))</f>
        <v/>
      </c>
      <c r="Z113" s="27" t="str">
        <f t="shared" si="14"/>
        <v/>
      </c>
      <c r="AA113" s="27" t="str">
        <f t="shared" si="15"/>
        <v/>
      </c>
      <c r="AB113" s="27" t="str">
        <f t="shared" si="16"/>
        <v/>
      </c>
      <c r="AC113" s="27" t="str">
        <f t="shared" si="17"/>
        <v/>
      </c>
      <c r="AD113" s="27" t="str">
        <f t="shared" si="18"/>
        <v/>
      </c>
    </row>
    <row r="114" spans="1:30" ht="12" customHeight="1" x14ac:dyDescent="0.25">
      <c r="A114" s="29" t="str">
        <f t="shared" ref="A114:B114" si="129">IF(C114="","",COUNTIF(C$1:C113,C114)+C114)</f>
        <v/>
      </c>
      <c r="B114" s="29" t="str">
        <f t="shared" si="129"/>
        <v/>
      </c>
      <c r="C114" s="29" t="str">
        <f t="shared" si="1"/>
        <v/>
      </c>
      <c r="D114" s="29" t="str">
        <f t="shared" si="2"/>
        <v/>
      </c>
      <c r="E114" s="29">
        <f>Kings!$Y$6</f>
        <v>2</v>
      </c>
      <c r="F114" s="29">
        <v>6</v>
      </c>
      <c r="G114" s="29">
        <v>14</v>
      </c>
      <c r="H114" s="29" t="str">
        <f>IF(AND(E114=1,Kings!C$26&lt;&gt;"",Kings!B$26=""),Kings!C$26,"")</f>
        <v/>
      </c>
      <c r="I114" s="29" t="str">
        <f>IF(AND(E114=2,Kings!C$26&lt;&gt;"",Kings!B$26=""),Kings!C$26,"")</f>
        <v/>
      </c>
      <c r="J114" s="29" t="str">
        <f>IF(ISERROR(VLOOKUP(G114,Kings!K$13:AR$32,31,FALSE)),"",VLOOKUP(G114,Kings!K$13:AR$32,31,FALSE))</f>
        <v/>
      </c>
      <c r="K114" s="29" t="str">
        <f>IF(ISERROR(VLOOKUP(G114,Kings!S$13:AR$32,24,FALSE)),"",VLOOKUP(G114,Kings!S$13:AR$32,24,FALSE))</f>
        <v/>
      </c>
      <c r="L114" s="29" t="str">
        <f>IF(ISERROR(VLOOKUP(G114,Kings!AA$13:AR$32,17,FALSE)),"",VLOOKUP(G114,Kings!AA$13:AR$32,17,FALSE))</f>
        <v/>
      </c>
      <c r="M114" s="29" t="str">
        <f>IF(ISERROR(VLOOKUP(G114,Kings!AI$13:AR$32,10,FALSE)),"",VLOOKUP(G114,Kings!AI$13:AR$32,10,FALSE))</f>
        <v/>
      </c>
      <c r="N114" s="27" t="str">
        <f t="shared" si="5"/>
        <v/>
      </c>
      <c r="O114" s="27" t="str">
        <f t="shared" si="6"/>
        <v/>
      </c>
      <c r="P114" s="27" t="str">
        <f>IF(N114="","",CHOOSE(VLOOKUP($V114,$A$1:$F$400,6,FALSE),AHS!$M$1,BHS!$M$1,CHS!$M$1,HMJHS!$M$1,KHS!$M$1,Kings!$M$1,MHS!$M$1,SWHS!$M$1,AMHS!$M$1,'S10'!$M$1,'S11'!$M$1,'S12'!$M$1,'S13'!$M$1,'S14'!$M$1,'S15'!$M$1,'S16'!$M$1,'S17'!$M$1,'S18'!$M$1,'S19'!$M$1,'S20'!$M$1))</f>
        <v/>
      </c>
      <c r="Q114" s="27" t="str">
        <f t="shared" si="7"/>
        <v/>
      </c>
      <c r="R114" s="27" t="str">
        <f t="shared" si="8"/>
        <v/>
      </c>
      <c r="S114" s="27" t="str">
        <f t="shared" si="9"/>
        <v/>
      </c>
      <c r="T114" s="27" t="str">
        <f t="shared" si="10"/>
        <v/>
      </c>
      <c r="U114" s="27" t="str">
        <f t="shared" si="11"/>
        <v/>
      </c>
      <c r="V114" s="27">
        <v>112</v>
      </c>
      <c r="W114" s="27" t="str">
        <f t="shared" si="12"/>
        <v/>
      </c>
      <c r="X114" s="27" t="str">
        <f t="shared" si="13"/>
        <v/>
      </c>
      <c r="Y114" s="27" t="str">
        <f>IF(W114="","",CHOOSE(VLOOKUP($V114,$B$1:$F$400,5,FALSE),AHS!$M$1,BHS!$M$1,CHS!$M$1,HMJHS!$M$1,KHS!$M$1,Kings!$M$1,MHS!$M$1,SWHS!$M$1,AMHS!$M$1,'S10'!$M$1,'S11'!$M$1,'S12'!$M$1,'S13'!$M$1,'S14'!$M$1,'S15'!$M$1,'S16'!$M$1,'S17'!$M$1,'S18'!$M$1,'S19'!$M$1,'S20'!$M$1))</f>
        <v/>
      </c>
      <c r="Z114" s="27" t="str">
        <f t="shared" si="14"/>
        <v/>
      </c>
      <c r="AA114" s="27" t="str">
        <f t="shared" si="15"/>
        <v/>
      </c>
      <c r="AB114" s="27" t="str">
        <f t="shared" si="16"/>
        <v/>
      </c>
      <c r="AC114" s="27" t="str">
        <f t="shared" si="17"/>
        <v/>
      </c>
      <c r="AD114" s="27" t="str">
        <f t="shared" si="18"/>
        <v/>
      </c>
    </row>
    <row r="115" spans="1:30" ht="12" customHeight="1" x14ac:dyDescent="0.25">
      <c r="A115" s="29" t="str">
        <f t="shared" ref="A115:B115" si="130">IF(C115="","",COUNTIF(C$1:C114,C115)+C115)</f>
        <v/>
      </c>
      <c r="B115" s="29" t="str">
        <f t="shared" si="130"/>
        <v/>
      </c>
      <c r="C115" s="29" t="str">
        <f t="shared" si="1"/>
        <v/>
      </c>
      <c r="D115" s="29" t="str">
        <f t="shared" si="2"/>
        <v/>
      </c>
      <c r="E115" s="29">
        <f>Kings!$Y$6</f>
        <v>2</v>
      </c>
      <c r="F115" s="29">
        <v>6</v>
      </c>
      <c r="G115" s="29">
        <v>15</v>
      </c>
      <c r="H115" s="29" t="str">
        <f>IF(AND(E115=1,Kings!C$27&lt;&gt;"",Kings!B$27=""),Kings!C$27,"")</f>
        <v/>
      </c>
      <c r="I115" s="29" t="str">
        <f>IF(AND(E115=2,Kings!C$27&lt;&gt;"",Kings!B$27=""),Kings!C$27,"")</f>
        <v/>
      </c>
      <c r="J115" s="29" t="str">
        <f>IF(ISERROR(VLOOKUP(G115,Kings!K$13:AR$32,31,FALSE)),"",VLOOKUP(G115,Kings!K$13:AR$32,31,FALSE))</f>
        <v/>
      </c>
      <c r="K115" s="29" t="str">
        <f>IF(ISERROR(VLOOKUP(G115,Kings!S$13:AR$32,24,FALSE)),"",VLOOKUP(G115,Kings!S$13:AR$32,24,FALSE))</f>
        <v/>
      </c>
      <c r="L115" s="29" t="str">
        <f>IF(ISERROR(VLOOKUP(G115,Kings!AA$13:AR$32,17,FALSE)),"",VLOOKUP(G115,Kings!AA$13:AR$32,17,FALSE))</f>
        <v/>
      </c>
      <c r="M115" s="29" t="str">
        <f>IF(ISERROR(VLOOKUP(G115,Kings!AI$13:AR$32,10,FALSE)),"",VLOOKUP(G115,Kings!AI$13:AR$32,10,FALSE))</f>
        <v/>
      </c>
      <c r="N115" s="27" t="str">
        <f t="shared" si="5"/>
        <v/>
      </c>
      <c r="O115" s="27" t="str">
        <f t="shared" si="6"/>
        <v/>
      </c>
      <c r="P115" s="27" t="str">
        <f>IF(N115="","",CHOOSE(VLOOKUP($V115,$A$1:$F$400,6,FALSE),AHS!$M$1,BHS!$M$1,CHS!$M$1,HMJHS!$M$1,KHS!$M$1,Kings!$M$1,MHS!$M$1,SWHS!$M$1,AMHS!$M$1,'S10'!$M$1,'S11'!$M$1,'S12'!$M$1,'S13'!$M$1,'S14'!$M$1,'S15'!$M$1,'S16'!$M$1,'S17'!$M$1,'S18'!$M$1,'S19'!$M$1,'S20'!$M$1))</f>
        <v/>
      </c>
      <c r="Q115" s="27" t="str">
        <f t="shared" si="7"/>
        <v/>
      </c>
      <c r="R115" s="27" t="str">
        <f t="shared" si="8"/>
        <v/>
      </c>
      <c r="S115" s="27" t="str">
        <f t="shared" si="9"/>
        <v/>
      </c>
      <c r="T115" s="27" t="str">
        <f t="shared" si="10"/>
        <v/>
      </c>
      <c r="U115" s="27" t="str">
        <f t="shared" si="11"/>
        <v/>
      </c>
      <c r="V115" s="27">
        <v>113</v>
      </c>
      <c r="W115" s="27" t="str">
        <f t="shared" si="12"/>
        <v/>
      </c>
      <c r="X115" s="27" t="str">
        <f t="shared" si="13"/>
        <v/>
      </c>
      <c r="Y115" s="27" t="str">
        <f>IF(W115="","",CHOOSE(VLOOKUP($V115,$B$1:$F$400,5,FALSE),AHS!$M$1,BHS!$M$1,CHS!$M$1,HMJHS!$M$1,KHS!$M$1,Kings!$M$1,MHS!$M$1,SWHS!$M$1,AMHS!$M$1,'S10'!$M$1,'S11'!$M$1,'S12'!$M$1,'S13'!$M$1,'S14'!$M$1,'S15'!$M$1,'S16'!$M$1,'S17'!$M$1,'S18'!$M$1,'S19'!$M$1,'S20'!$M$1))</f>
        <v/>
      </c>
      <c r="Z115" s="27" t="str">
        <f t="shared" si="14"/>
        <v/>
      </c>
      <c r="AA115" s="27" t="str">
        <f t="shared" si="15"/>
        <v/>
      </c>
      <c r="AB115" s="27" t="str">
        <f t="shared" si="16"/>
        <v/>
      </c>
      <c r="AC115" s="27" t="str">
        <f t="shared" si="17"/>
        <v/>
      </c>
      <c r="AD115" s="27" t="str">
        <f t="shared" si="18"/>
        <v/>
      </c>
    </row>
    <row r="116" spans="1:30" ht="12" customHeight="1" x14ac:dyDescent="0.25">
      <c r="A116" s="29" t="str">
        <f t="shared" ref="A116:B116" si="131">IF(C116="","",COUNTIF(C$1:C115,C116)+C116)</f>
        <v/>
      </c>
      <c r="B116" s="29" t="str">
        <f t="shared" si="131"/>
        <v/>
      </c>
      <c r="C116" s="29" t="str">
        <f t="shared" si="1"/>
        <v/>
      </c>
      <c r="D116" s="29" t="str">
        <f t="shared" si="2"/>
        <v/>
      </c>
      <c r="E116" s="29">
        <f>Kings!$Y$6</f>
        <v>2</v>
      </c>
      <c r="F116" s="29">
        <v>6</v>
      </c>
      <c r="G116" s="29">
        <v>16</v>
      </c>
      <c r="H116" s="29" t="str">
        <f>IF(AND(E116=1,Kings!C$28&lt;&gt;"",Kings!B$28=""),Kings!C$28,"")</f>
        <v/>
      </c>
      <c r="I116" s="29" t="str">
        <f>IF(AND(E116=2,Kings!C$28&lt;&gt;"",Kings!B$28=""),Kings!C$28,"")</f>
        <v/>
      </c>
      <c r="J116" s="29" t="str">
        <f>IF(ISERROR(VLOOKUP(G116,Kings!K$13:AR$32,31,FALSE)),"",VLOOKUP(G116,Kings!K$13:AR$32,31,FALSE))</f>
        <v/>
      </c>
      <c r="K116" s="29" t="str">
        <f>IF(ISERROR(VLOOKUP(G116,Kings!S$13:AR$32,24,FALSE)),"",VLOOKUP(G116,Kings!S$13:AR$32,24,FALSE))</f>
        <v/>
      </c>
      <c r="L116" s="29" t="str">
        <f>IF(ISERROR(VLOOKUP(G116,Kings!AA$13:AR$32,17,FALSE)),"",VLOOKUP(G116,Kings!AA$13:AR$32,17,FALSE))</f>
        <v/>
      </c>
      <c r="M116" s="29" t="str">
        <f>IF(ISERROR(VLOOKUP(G116,Kings!AI$13:AR$32,10,FALSE)),"",VLOOKUP(G116,Kings!AI$13:AR$32,10,FALSE))</f>
        <v/>
      </c>
      <c r="N116" s="27" t="str">
        <f t="shared" si="5"/>
        <v/>
      </c>
      <c r="O116" s="27" t="str">
        <f t="shared" si="6"/>
        <v/>
      </c>
      <c r="P116" s="27" t="str">
        <f>IF(N116="","",CHOOSE(VLOOKUP($V116,$A$1:$F$400,6,FALSE),AHS!$M$1,BHS!$M$1,CHS!$M$1,HMJHS!$M$1,KHS!$M$1,Kings!$M$1,MHS!$M$1,SWHS!$M$1,AMHS!$M$1,'S10'!$M$1,'S11'!$M$1,'S12'!$M$1,'S13'!$M$1,'S14'!$M$1,'S15'!$M$1,'S16'!$M$1,'S17'!$M$1,'S18'!$M$1,'S19'!$M$1,'S20'!$M$1))</f>
        <v/>
      </c>
      <c r="Q116" s="27" t="str">
        <f t="shared" si="7"/>
        <v/>
      </c>
      <c r="R116" s="27" t="str">
        <f t="shared" si="8"/>
        <v/>
      </c>
      <c r="S116" s="27" t="str">
        <f t="shared" si="9"/>
        <v/>
      </c>
      <c r="T116" s="27" t="str">
        <f t="shared" si="10"/>
        <v/>
      </c>
      <c r="U116" s="27" t="str">
        <f t="shared" si="11"/>
        <v/>
      </c>
      <c r="V116" s="27">
        <v>114</v>
      </c>
      <c r="W116" s="27" t="str">
        <f t="shared" si="12"/>
        <v/>
      </c>
      <c r="X116" s="27" t="str">
        <f t="shared" si="13"/>
        <v/>
      </c>
      <c r="Y116" s="27" t="str">
        <f>IF(W116="","",CHOOSE(VLOOKUP($V116,$B$1:$F$400,5,FALSE),AHS!$M$1,BHS!$M$1,CHS!$M$1,HMJHS!$M$1,KHS!$M$1,Kings!$M$1,MHS!$M$1,SWHS!$M$1,AMHS!$M$1,'S10'!$M$1,'S11'!$M$1,'S12'!$M$1,'S13'!$M$1,'S14'!$M$1,'S15'!$M$1,'S16'!$M$1,'S17'!$M$1,'S18'!$M$1,'S19'!$M$1,'S20'!$M$1))</f>
        <v/>
      </c>
      <c r="Z116" s="27" t="str">
        <f t="shared" si="14"/>
        <v/>
      </c>
      <c r="AA116" s="27" t="str">
        <f t="shared" si="15"/>
        <v/>
      </c>
      <c r="AB116" s="27" t="str">
        <f t="shared" si="16"/>
        <v/>
      </c>
      <c r="AC116" s="27" t="str">
        <f t="shared" si="17"/>
        <v/>
      </c>
      <c r="AD116" s="27" t="str">
        <f t="shared" si="18"/>
        <v/>
      </c>
    </row>
    <row r="117" spans="1:30" ht="12" customHeight="1" x14ac:dyDescent="0.25">
      <c r="A117" s="29" t="str">
        <f t="shared" ref="A117:B117" si="132">IF(C117="","",COUNTIF(C$1:C116,C117)+C117)</f>
        <v/>
      </c>
      <c r="B117" s="29" t="str">
        <f t="shared" si="132"/>
        <v/>
      </c>
      <c r="C117" s="29" t="str">
        <f t="shared" si="1"/>
        <v/>
      </c>
      <c r="D117" s="29" t="str">
        <f t="shared" si="2"/>
        <v/>
      </c>
      <c r="E117" s="29">
        <f>Kings!$Y$6</f>
        <v>2</v>
      </c>
      <c r="F117" s="29">
        <v>6</v>
      </c>
      <c r="G117" s="29">
        <v>17</v>
      </c>
      <c r="H117" s="29" t="str">
        <f>IF(AND(E117=1,Kings!C$29&lt;&gt;"",Kings!B$29=""),Kings!C$29,"")</f>
        <v/>
      </c>
      <c r="I117" s="29" t="str">
        <f>IF(AND(E117=2,Kings!C$29&lt;&gt;"",Kings!B$29=""),Kings!C$29,"")</f>
        <v/>
      </c>
      <c r="J117" s="29" t="str">
        <f>IF(ISERROR(VLOOKUP(G117,Kings!K$13:AR$32,31,FALSE)),"",VLOOKUP(G117,Kings!K$13:AR$32,31,FALSE))</f>
        <v/>
      </c>
      <c r="K117" s="29" t="str">
        <f>IF(ISERROR(VLOOKUP(G117,Kings!S$13:AR$32,24,FALSE)),"",VLOOKUP(G117,Kings!S$13:AR$32,24,FALSE))</f>
        <v/>
      </c>
      <c r="L117" s="29" t="str">
        <f>IF(ISERROR(VLOOKUP(G117,Kings!AA$13:AR$32,17,FALSE)),"",VLOOKUP(G117,Kings!AA$13:AR$32,17,FALSE))</f>
        <v/>
      </c>
      <c r="M117" s="29" t="str">
        <f>IF(ISERROR(VLOOKUP(G117,Kings!AI$13:AR$32,10,FALSE)),"",VLOOKUP(G117,Kings!AI$13:AR$32,10,FALSE))</f>
        <v/>
      </c>
      <c r="N117" s="27" t="str">
        <f t="shared" si="5"/>
        <v/>
      </c>
      <c r="O117" s="27" t="str">
        <f t="shared" si="6"/>
        <v/>
      </c>
      <c r="P117" s="27" t="str">
        <f>IF(N117="","",CHOOSE(VLOOKUP($V117,$A$1:$F$400,6,FALSE),AHS!$M$1,BHS!$M$1,CHS!$M$1,HMJHS!$M$1,KHS!$M$1,Kings!$M$1,MHS!$M$1,SWHS!$M$1,AMHS!$M$1,'S10'!$M$1,'S11'!$M$1,'S12'!$M$1,'S13'!$M$1,'S14'!$M$1,'S15'!$M$1,'S16'!$M$1,'S17'!$M$1,'S18'!$M$1,'S19'!$M$1,'S20'!$M$1))</f>
        <v/>
      </c>
      <c r="Q117" s="27" t="str">
        <f t="shared" si="7"/>
        <v/>
      </c>
      <c r="R117" s="27" t="str">
        <f t="shared" si="8"/>
        <v/>
      </c>
      <c r="S117" s="27" t="str">
        <f t="shared" si="9"/>
        <v/>
      </c>
      <c r="T117" s="27" t="str">
        <f t="shared" si="10"/>
        <v/>
      </c>
      <c r="U117" s="27" t="str">
        <f t="shared" si="11"/>
        <v/>
      </c>
      <c r="V117" s="27">
        <v>115</v>
      </c>
      <c r="W117" s="27" t="str">
        <f t="shared" si="12"/>
        <v/>
      </c>
      <c r="X117" s="27" t="str">
        <f t="shared" si="13"/>
        <v/>
      </c>
      <c r="Y117" s="27" t="str">
        <f>IF(W117="","",CHOOSE(VLOOKUP($V117,$B$1:$F$400,5,FALSE),AHS!$M$1,BHS!$M$1,CHS!$M$1,HMJHS!$M$1,KHS!$M$1,Kings!$M$1,MHS!$M$1,SWHS!$M$1,AMHS!$M$1,'S10'!$M$1,'S11'!$M$1,'S12'!$M$1,'S13'!$M$1,'S14'!$M$1,'S15'!$M$1,'S16'!$M$1,'S17'!$M$1,'S18'!$M$1,'S19'!$M$1,'S20'!$M$1))</f>
        <v/>
      </c>
      <c r="Z117" s="27" t="str">
        <f t="shared" si="14"/>
        <v/>
      </c>
      <c r="AA117" s="27" t="str">
        <f t="shared" si="15"/>
        <v/>
      </c>
      <c r="AB117" s="27" t="str">
        <f t="shared" si="16"/>
        <v/>
      </c>
      <c r="AC117" s="27" t="str">
        <f t="shared" si="17"/>
        <v/>
      </c>
      <c r="AD117" s="27" t="str">
        <f t="shared" si="18"/>
        <v/>
      </c>
    </row>
    <row r="118" spans="1:30" ht="12" customHeight="1" x14ac:dyDescent="0.25">
      <c r="A118" s="29" t="str">
        <f t="shared" ref="A118:B118" si="133">IF(C118="","",COUNTIF(C$1:C117,C118)+C118)</f>
        <v/>
      </c>
      <c r="B118" s="29" t="str">
        <f t="shared" si="133"/>
        <v/>
      </c>
      <c r="C118" s="29" t="str">
        <f t="shared" si="1"/>
        <v/>
      </c>
      <c r="D118" s="29" t="str">
        <f t="shared" si="2"/>
        <v/>
      </c>
      <c r="E118" s="29">
        <f>Kings!$Y$6</f>
        <v>2</v>
      </c>
      <c r="F118" s="29">
        <v>6</v>
      </c>
      <c r="G118" s="29">
        <v>18</v>
      </c>
      <c r="H118" s="29" t="str">
        <f>IF(AND(E118=1,Kings!C$30&lt;&gt;"",Kings!B$30=""),Kings!C$30,"")</f>
        <v/>
      </c>
      <c r="I118" s="29" t="str">
        <f>IF(AND(E118=2,Kings!C$30&lt;&gt;"",Kings!B$30=""),Kings!C$30,"")</f>
        <v/>
      </c>
      <c r="J118" s="29" t="str">
        <f>IF(ISERROR(VLOOKUP(G118,Kings!K$13:AR$32,31,FALSE)),"",VLOOKUP(G118,Kings!K$13:AR$32,31,FALSE))</f>
        <v/>
      </c>
      <c r="K118" s="29" t="str">
        <f>IF(ISERROR(VLOOKUP(G118,Kings!S$13:AR$32,24,FALSE)),"",VLOOKUP(G118,Kings!S$13:AR$32,24,FALSE))</f>
        <v/>
      </c>
      <c r="L118" s="29" t="str">
        <f>IF(ISERROR(VLOOKUP(G118,Kings!AA$13:AR$32,17,FALSE)),"",VLOOKUP(G118,Kings!AA$13:AR$32,17,FALSE))</f>
        <v/>
      </c>
      <c r="M118" s="29" t="str">
        <f>IF(ISERROR(VLOOKUP(G118,Kings!AI$13:AR$32,10,FALSE)),"",VLOOKUP(G118,Kings!AI$13:AR$32,10,FALSE))</f>
        <v/>
      </c>
      <c r="N118" s="27" t="str">
        <f t="shared" si="5"/>
        <v/>
      </c>
      <c r="O118" s="27" t="str">
        <f t="shared" si="6"/>
        <v/>
      </c>
      <c r="P118" s="27" t="str">
        <f>IF(N118="","",CHOOSE(VLOOKUP($V118,$A$1:$F$400,6,FALSE),AHS!$M$1,BHS!$M$1,CHS!$M$1,HMJHS!$M$1,KHS!$M$1,Kings!$M$1,MHS!$M$1,SWHS!$M$1,AMHS!$M$1,'S10'!$M$1,'S11'!$M$1,'S12'!$M$1,'S13'!$M$1,'S14'!$M$1,'S15'!$M$1,'S16'!$M$1,'S17'!$M$1,'S18'!$M$1,'S19'!$M$1,'S20'!$M$1))</f>
        <v/>
      </c>
      <c r="Q118" s="27" t="str">
        <f t="shared" si="7"/>
        <v/>
      </c>
      <c r="R118" s="27" t="str">
        <f t="shared" si="8"/>
        <v/>
      </c>
      <c r="S118" s="27" t="str">
        <f t="shared" si="9"/>
        <v/>
      </c>
      <c r="T118" s="27" t="str">
        <f t="shared" si="10"/>
        <v/>
      </c>
      <c r="U118" s="27" t="str">
        <f t="shared" si="11"/>
        <v/>
      </c>
      <c r="V118" s="27">
        <v>116</v>
      </c>
      <c r="W118" s="27" t="str">
        <f t="shared" si="12"/>
        <v/>
      </c>
      <c r="X118" s="27" t="str">
        <f t="shared" si="13"/>
        <v/>
      </c>
      <c r="Y118" s="27" t="str">
        <f>IF(W118="","",CHOOSE(VLOOKUP($V118,$B$1:$F$400,5,FALSE),AHS!$M$1,BHS!$M$1,CHS!$M$1,HMJHS!$M$1,KHS!$M$1,Kings!$M$1,MHS!$M$1,SWHS!$M$1,AMHS!$M$1,'S10'!$M$1,'S11'!$M$1,'S12'!$M$1,'S13'!$M$1,'S14'!$M$1,'S15'!$M$1,'S16'!$M$1,'S17'!$M$1,'S18'!$M$1,'S19'!$M$1,'S20'!$M$1))</f>
        <v/>
      </c>
      <c r="Z118" s="27" t="str">
        <f t="shared" si="14"/>
        <v/>
      </c>
      <c r="AA118" s="27" t="str">
        <f t="shared" si="15"/>
        <v/>
      </c>
      <c r="AB118" s="27" t="str">
        <f t="shared" si="16"/>
        <v/>
      </c>
      <c r="AC118" s="27" t="str">
        <f t="shared" si="17"/>
        <v/>
      </c>
      <c r="AD118" s="27" t="str">
        <f t="shared" si="18"/>
        <v/>
      </c>
    </row>
    <row r="119" spans="1:30" ht="12" customHeight="1" x14ac:dyDescent="0.25">
      <c r="A119" s="29" t="str">
        <f t="shared" ref="A119:B119" si="134">IF(C119="","",COUNTIF(C$1:C118,C119)+C119)</f>
        <v/>
      </c>
      <c r="B119" s="29" t="str">
        <f t="shared" si="134"/>
        <v/>
      </c>
      <c r="C119" s="29" t="str">
        <f t="shared" si="1"/>
        <v/>
      </c>
      <c r="D119" s="29" t="str">
        <f t="shared" si="2"/>
        <v/>
      </c>
      <c r="E119" s="29">
        <f>Kings!$Y$6</f>
        <v>2</v>
      </c>
      <c r="F119" s="29">
        <v>6</v>
      </c>
      <c r="G119" s="29">
        <v>19</v>
      </c>
      <c r="H119" s="29" t="str">
        <f>IF(AND(E119=1,Kings!C$31&lt;&gt;"",Kings!B$31=""),Kings!C$31,"")</f>
        <v/>
      </c>
      <c r="I119" s="29" t="str">
        <f>IF(AND(E119=2,Kings!C$31&lt;&gt;"",Kings!B$31=""),Kings!C$31,"")</f>
        <v/>
      </c>
      <c r="J119" s="29" t="str">
        <f>IF(ISERROR(VLOOKUP(G119,Kings!K$13:AR$32,31,FALSE)),"",VLOOKUP(G119,Kings!K$13:AR$32,31,FALSE))</f>
        <v/>
      </c>
      <c r="K119" s="29" t="str">
        <f>IF(ISERROR(VLOOKUP(G119,Kings!S$13:AR$32,24,FALSE)),"",VLOOKUP(G119,Kings!S$13:AR$32,24,FALSE))</f>
        <v/>
      </c>
      <c r="L119" s="29" t="str">
        <f>IF(ISERROR(VLOOKUP(G119,Kings!AA$13:AR$32,17,FALSE)),"",VLOOKUP(G119,Kings!AA$13:AR$32,17,FALSE))</f>
        <v/>
      </c>
      <c r="M119" s="29" t="str">
        <f>IF(ISERROR(VLOOKUP(G119,Kings!AI$13:AR$32,10,FALSE)),"",VLOOKUP(G119,Kings!AI$13:AR$32,10,FALSE))</f>
        <v/>
      </c>
      <c r="N119" s="27" t="str">
        <f t="shared" si="5"/>
        <v/>
      </c>
      <c r="O119" s="27" t="str">
        <f t="shared" si="6"/>
        <v/>
      </c>
      <c r="P119" s="27" t="str">
        <f>IF(N119="","",CHOOSE(VLOOKUP($V119,$A$1:$F$400,6,FALSE),AHS!$M$1,BHS!$M$1,CHS!$M$1,HMJHS!$M$1,KHS!$M$1,Kings!$M$1,MHS!$M$1,SWHS!$M$1,AMHS!$M$1,'S10'!$M$1,'S11'!$M$1,'S12'!$M$1,'S13'!$M$1,'S14'!$M$1,'S15'!$M$1,'S16'!$M$1,'S17'!$M$1,'S18'!$M$1,'S19'!$M$1,'S20'!$M$1))</f>
        <v/>
      </c>
      <c r="Q119" s="27" t="str">
        <f t="shared" si="7"/>
        <v/>
      </c>
      <c r="R119" s="27" t="str">
        <f t="shared" si="8"/>
        <v/>
      </c>
      <c r="S119" s="27" t="str">
        <f t="shared" si="9"/>
        <v/>
      </c>
      <c r="T119" s="27" t="str">
        <f t="shared" si="10"/>
        <v/>
      </c>
      <c r="U119" s="27" t="str">
        <f t="shared" si="11"/>
        <v/>
      </c>
      <c r="V119" s="27">
        <v>117</v>
      </c>
      <c r="W119" s="27" t="str">
        <f t="shared" si="12"/>
        <v/>
      </c>
      <c r="X119" s="27" t="str">
        <f t="shared" si="13"/>
        <v/>
      </c>
      <c r="Y119" s="27" t="str">
        <f>IF(W119="","",CHOOSE(VLOOKUP($V119,$B$1:$F$400,5,FALSE),AHS!$M$1,BHS!$M$1,CHS!$M$1,HMJHS!$M$1,KHS!$M$1,Kings!$M$1,MHS!$M$1,SWHS!$M$1,AMHS!$M$1,'S10'!$M$1,'S11'!$M$1,'S12'!$M$1,'S13'!$M$1,'S14'!$M$1,'S15'!$M$1,'S16'!$M$1,'S17'!$M$1,'S18'!$M$1,'S19'!$M$1,'S20'!$M$1))</f>
        <v/>
      </c>
      <c r="Z119" s="27" t="str">
        <f t="shared" si="14"/>
        <v/>
      </c>
      <c r="AA119" s="27" t="str">
        <f t="shared" si="15"/>
        <v/>
      </c>
      <c r="AB119" s="27" t="str">
        <f t="shared" si="16"/>
        <v/>
      </c>
      <c r="AC119" s="27" t="str">
        <f t="shared" si="17"/>
        <v/>
      </c>
      <c r="AD119" s="27" t="str">
        <f t="shared" si="18"/>
        <v/>
      </c>
    </row>
    <row r="120" spans="1:30" ht="12" customHeight="1" x14ac:dyDescent="0.25">
      <c r="A120" s="29" t="str">
        <f t="shared" ref="A120:B120" si="135">IF(C120="","",COUNTIF(C$1:C119,C120)+C120)</f>
        <v/>
      </c>
      <c r="B120" s="29" t="str">
        <f t="shared" si="135"/>
        <v/>
      </c>
      <c r="C120" s="29" t="str">
        <f t="shared" si="1"/>
        <v/>
      </c>
      <c r="D120" s="29" t="str">
        <f t="shared" si="2"/>
        <v/>
      </c>
      <c r="E120" s="29">
        <f>Kings!$Y$6</f>
        <v>2</v>
      </c>
      <c r="F120" s="29">
        <v>6</v>
      </c>
      <c r="G120" s="29">
        <v>20</v>
      </c>
      <c r="H120" s="29" t="str">
        <f>IF(AND(E120=1,Kings!C$32&lt;&gt;"",Kings!B$32=""),Kings!C$32,"")</f>
        <v/>
      </c>
      <c r="I120" s="29" t="str">
        <f>IF(AND(E120=2,Kings!C$32&lt;&gt;"",Kings!B$32=""),Kings!C$32,"")</f>
        <v/>
      </c>
      <c r="J120" s="29" t="str">
        <f>IF(ISERROR(VLOOKUP(G120,Kings!K$13:AR$32,31,FALSE)),"",VLOOKUP(G120,Kings!K$13:AR$32,31,FALSE))</f>
        <v/>
      </c>
      <c r="K120" s="29" t="str">
        <f>IF(ISERROR(VLOOKUP(G120,Kings!S$13:AR$32,24,FALSE)),"",VLOOKUP(G120,Kings!S$13:AR$32,24,FALSE))</f>
        <v/>
      </c>
      <c r="L120" s="29" t="str">
        <f>IF(ISERROR(VLOOKUP(G120,Kings!AA$13:AR$32,17,FALSE)),"",VLOOKUP(G120,Kings!AA$13:AR$32,17,FALSE))</f>
        <v/>
      </c>
      <c r="M120" s="29" t="str">
        <f>IF(ISERROR(VLOOKUP(G120,Kings!AI$13:AR$32,10,FALSE)),"",VLOOKUP(G120,Kings!AI$13:AR$32,10,FALSE))</f>
        <v/>
      </c>
      <c r="N120" s="27" t="str">
        <f t="shared" si="5"/>
        <v/>
      </c>
      <c r="O120" s="27" t="str">
        <f t="shared" si="6"/>
        <v/>
      </c>
      <c r="P120" s="27" t="str">
        <f>IF(N120="","",CHOOSE(VLOOKUP($V120,$A$1:$F$400,6,FALSE),AHS!$M$1,BHS!$M$1,CHS!$M$1,HMJHS!$M$1,KHS!$M$1,Kings!$M$1,MHS!$M$1,SWHS!$M$1,AMHS!$M$1,'S10'!$M$1,'S11'!$M$1,'S12'!$M$1,'S13'!$M$1,'S14'!$M$1,'S15'!$M$1,'S16'!$M$1,'S17'!$M$1,'S18'!$M$1,'S19'!$M$1,'S20'!$M$1))</f>
        <v/>
      </c>
      <c r="Q120" s="27" t="str">
        <f t="shared" si="7"/>
        <v/>
      </c>
      <c r="R120" s="27" t="str">
        <f t="shared" si="8"/>
        <v/>
      </c>
      <c r="S120" s="27" t="str">
        <f t="shared" si="9"/>
        <v/>
      </c>
      <c r="T120" s="27" t="str">
        <f t="shared" si="10"/>
        <v/>
      </c>
      <c r="U120" s="27" t="str">
        <f t="shared" si="11"/>
        <v/>
      </c>
      <c r="V120" s="27">
        <v>118</v>
      </c>
      <c r="W120" s="27" t="str">
        <f t="shared" si="12"/>
        <v/>
      </c>
      <c r="X120" s="27" t="str">
        <f t="shared" si="13"/>
        <v/>
      </c>
      <c r="Y120" s="27" t="str">
        <f>IF(W120="","",CHOOSE(VLOOKUP($V120,$B$1:$F$400,5,FALSE),AHS!$M$1,BHS!$M$1,CHS!$M$1,HMJHS!$M$1,KHS!$M$1,Kings!$M$1,MHS!$M$1,SWHS!$M$1,AMHS!$M$1,'S10'!$M$1,'S11'!$M$1,'S12'!$M$1,'S13'!$M$1,'S14'!$M$1,'S15'!$M$1,'S16'!$M$1,'S17'!$M$1,'S18'!$M$1,'S19'!$M$1,'S20'!$M$1))</f>
        <v/>
      </c>
      <c r="Z120" s="27" t="str">
        <f t="shared" si="14"/>
        <v/>
      </c>
      <c r="AA120" s="27" t="str">
        <f t="shared" si="15"/>
        <v/>
      </c>
      <c r="AB120" s="27" t="str">
        <f t="shared" si="16"/>
        <v/>
      </c>
      <c r="AC120" s="27" t="str">
        <f t="shared" si="17"/>
        <v/>
      </c>
      <c r="AD120" s="27" t="str">
        <f t="shared" si="18"/>
        <v/>
      </c>
    </row>
    <row r="121" spans="1:30" ht="12" customHeight="1" x14ac:dyDescent="0.25">
      <c r="A121" s="29">
        <f t="shared" ref="A121:B121" si="136">IF(C121="","",COUNTIF(C$1:C120,C121)+C121)</f>
        <v>3</v>
      </c>
      <c r="B121" s="29" t="str">
        <f t="shared" si="136"/>
        <v/>
      </c>
      <c r="C121" s="29">
        <f t="shared" si="1"/>
        <v>3</v>
      </c>
      <c r="D121" s="29" t="str">
        <f t="shared" si="2"/>
        <v/>
      </c>
      <c r="E121" s="29">
        <f>MHS!$Y$6</f>
        <v>1</v>
      </c>
      <c r="F121" s="29">
        <v>7</v>
      </c>
      <c r="G121" s="29">
        <v>1</v>
      </c>
      <c r="H121" s="29">
        <f>IF(AND(E121=1,MHS!C$13&lt;&gt;"",MHS!B$13=""),MHS!C$13,"")</f>
        <v>19</v>
      </c>
      <c r="I121" s="29" t="str">
        <f>IF(AND(E121=2,MHS!C$13&lt;&gt;"",MHS!B$13=""),MHS!C$13,"")</f>
        <v/>
      </c>
      <c r="J121" s="29" t="str">
        <f>IF(ISERROR(VLOOKUP(G121,MHS!K$13:AR$32,31,FALSE)),"",VLOOKUP(G121,MHS!K$13:AR$32,31,FALSE))</f>
        <v>Brandon Ng</v>
      </c>
      <c r="K121" s="29" t="str">
        <f>IF(ISERROR(VLOOKUP(G121,MHS!S$13:AR$32,24,FALSE)),"",VLOOKUP(G121,MHS!S$13:AR$32,24,FALSE))</f>
        <v>Alex Reed</v>
      </c>
      <c r="L121" s="29" t="str">
        <f>IF(ISERROR(VLOOKUP(G121,MHS!AA$13:AR$32,17,FALSE)),"",VLOOKUP(G121,MHS!AA$13:AR$32,17,FALSE))</f>
        <v>Leon Kum</v>
      </c>
      <c r="M121" s="29" t="str">
        <f>IF(ISERROR(VLOOKUP(G121,MHS!AI$13:AR$32,10,FALSE)),"",VLOOKUP(G121,MHS!AI$13:AR$32,10,FALSE))</f>
        <v/>
      </c>
      <c r="N121" s="27" t="str">
        <f t="shared" si="5"/>
        <v/>
      </c>
      <c r="O121" s="27" t="str">
        <f t="shared" si="6"/>
        <v/>
      </c>
      <c r="P121" s="27" t="str">
        <f>IF(N121="","",CHOOSE(VLOOKUP($V121,$A$1:$F$400,6,FALSE),AHS!$M$1,BHS!$M$1,CHS!$M$1,HMJHS!$M$1,KHS!$M$1,Kings!$M$1,MHS!$M$1,SWHS!$M$1,AMHS!$M$1,'S10'!$M$1,'S11'!$M$1,'S12'!$M$1,'S13'!$M$1,'S14'!$M$1,'S15'!$M$1,'S16'!$M$1,'S17'!$M$1,'S18'!$M$1,'S19'!$M$1,'S20'!$M$1))</f>
        <v/>
      </c>
      <c r="Q121" s="27" t="str">
        <f t="shared" si="7"/>
        <v/>
      </c>
      <c r="R121" s="27" t="str">
        <f t="shared" si="8"/>
        <v/>
      </c>
      <c r="S121" s="27" t="str">
        <f t="shared" si="9"/>
        <v/>
      </c>
      <c r="T121" s="27" t="str">
        <f t="shared" si="10"/>
        <v/>
      </c>
      <c r="U121" s="27" t="str">
        <f t="shared" si="11"/>
        <v/>
      </c>
      <c r="V121" s="27">
        <v>119</v>
      </c>
      <c r="W121" s="27" t="str">
        <f t="shared" si="12"/>
        <v/>
      </c>
      <c r="X121" s="27" t="str">
        <f t="shared" si="13"/>
        <v/>
      </c>
      <c r="Y121" s="27" t="str">
        <f>IF(W121="","",CHOOSE(VLOOKUP($V121,$B$1:$F$400,5,FALSE),AHS!$M$1,BHS!$M$1,CHS!$M$1,HMJHS!$M$1,KHS!$M$1,Kings!$M$1,MHS!$M$1,SWHS!$M$1,AMHS!$M$1,'S10'!$M$1,'S11'!$M$1,'S12'!$M$1,'S13'!$M$1,'S14'!$M$1,'S15'!$M$1,'S16'!$M$1,'S17'!$M$1,'S18'!$M$1,'S19'!$M$1,'S20'!$M$1))</f>
        <v/>
      </c>
      <c r="Z121" s="27" t="str">
        <f t="shared" si="14"/>
        <v/>
      </c>
      <c r="AA121" s="27" t="str">
        <f t="shared" si="15"/>
        <v/>
      </c>
      <c r="AB121" s="27" t="str">
        <f t="shared" si="16"/>
        <v/>
      </c>
      <c r="AC121" s="27" t="str">
        <f t="shared" si="17"/>
        <v/>
      </c>
      <c r="AD121" s="27" t="str">
        <f t="shared" si="18"/>
        <v/>
      </c>
    </row>
    <row r="122" spans="1:30" ht="12" customHeight="1" x14ac:dyDescent="0.25">
      <c r="A122" s="29">
        <f t="shared" ref="A122:B122" si="137">IF(C122="","",COUNTIF(C$1:C121,C122)+C122)</f>
        <v>10</v>
      </c>
      <c r="B122" s="29" t="str">
        <f t="shared" si="137"/>
        <v/>
      </c>
      <c r="C122" s="29">
        <f t="shared" si="1"/>
        <v>9</v>
      </c>
      <c r="D122" s="29" t="str">
        <f t="shared" si="2"/>
        <v/>
      </c>
      <c r="E122" s="29">
        <f>MHS!$Y$6</f>
        <v>1</v>
      </c>
      <c r="F122" s="29">
        <v>7</v>
      </c>
      <c r="G122" s="29">
        <v>2</v>
      </c>
      <c r="H122" s="29">
        <f>IF(AND(E122=1,MHS!C$14&lt;&gt;"",MHS!B$14=""),MHS!C$14,"")</f>
        <v>14</v>
      </c>
      <c r="I122" s="29" t="str">
        <f>IF(AND(E122=2,MHS!C$14&lt;&gt;"",MHS!B$14=""),MHS!C$14,"")</f>
        <v/>
      </c>
      <c r="J122" s="29" t="str">
        <f>IF(ISERROR(VLOOKUP(G122,MHS!K$13:AR$32,31,FALSE)),"",VLOOKUP(G122,MHS!K$13:AR$32,31,FALSE))</f>
        <v>Alexis Ng</v>
      </c>
      <c r="K122" s="29" t="str">
        <f>IF(ISERROR(VLOOKUP(G122,MHS!S$13:AR$32,24,FALSE)),"",VLOOKUP(G122,MHS!S$13:AR$32,24,FALSE))</f>
        <v>Kreta Andrade Martinez</v>
      </c>
      <c r="L122" s="29" t="str">
        <f>IF(ISERROR(VLOOKUP(G122,MHS!AA$13:AR$32,17,FALSE)),"",VLOOKUP(G122,MHS!AA$13:AR$32,17,FALSE))</f>
        <v>Ari Harden</v>
      </c>
      <c r="M122" s="29" t="str">
        <f>IF(ISERROR(VLOOKUP(G122,MHS!AI$13:AR$32,10,FALSE)),"",VLOOKUP(G122,MHS!AI$13:AR$32,10,FALSE))</f>
        <v/>
      </c>
      <c r="N122" s="27" t="str">
        <f t="shared" si="5"/>
        <v/>
      </c>
      <c r="O122" s="27" t="str">
        <f t="shared" si="6"/>
        <v/>
      </c>
      <c r="P122" s="27" t="str">
        <f>IF(N122="","",CHOOSE(VLOOKUP($V122,$A$1:$F$400,6,FALSE),AHS!$M$1,BHS!$M$1,CHS!$M$1,HMJHS!$M$1,KHS!$M$1,Kings!$M$1,MHS!$M$1,SWHS!$M$1,AMHS!$M$1,'S10'!$M$1,'S11'!$M$1,'S12'!$M$1,'S13'!$M$1,'S14'!$M$1,'S15'!$M$1,'S16'!$M$1,'S17'!$M$1,'S18'!$M$1,'S19'!$M$1,'S20'!$M$1))</f>
        <v/>
      </c>
      <c r="Q122" s="27" t="str">
        <f t="shared" si="7"/>
        <v/>
      </c>
      <c r="R122" s="27" t="str">
        <f t="shared" si="8"/>
        <v/>
      </c>
      <c r="S122" s="27" t="str">
        <f t="shared" si="9"/>
        <v/>
      </c>
      <c r="T122" s="27" t="str">
        <f t="shared" si="10"/>
        <v/>
      </c>
      <c r="U122" s="27" t="str">
        <f t="shared" si="11"/>
        <v/>
      </c>
      <c r="V122" s="27">
        <v>120</v>
      </c>
      <c r="W122" s="27" t="str">
        <f t="shared" si="12"/>
        <v/>
      </c>
      <c r="X122" s="27" t="str">
        <f t="shared" si="13"/>
        <v/>
      </c>
      <c r="Y122" s="27" t="str">
        <f>IF(W122="","",CHOOSE(VLOOKUP($V122,$B$1:$F$400,5,FALSE),AHS!$M$1,BHS!$M$1,CHS!$M$1,HMJHS!$M$1,KHS!$M$1,Kings!$M$1,MHS!$M$1,SWHS!$M$1,AMHS!$M$1,'S10'!$M$1,'S11'!$M$1,'S12'!$M$1,'S13'!$M$1,'S14'!$M$1,'S15'!$M$1,'S16'!$M$1,'S17'!$M$1,'S18'!$M$1,'S19'!$M$1,'S20'!$M$1))</f>
        <v/>
      </c>
      <c r="Z122" s="27" t="str">
        <f t="shared" si="14"/>
        <v/>
      </c>
      <c r="AA122" s="27" t="str">
        <f t="shared" si="15"/>
        <v/>
      </c>
      <c r="AB122" s="27" t="str">
        <f t="shared" si="16"/>
        <v/>
      </c>
      <c r="AC122" s="27" t="str">
        <f t="shared" si="17"/>
        <v/>
      </c>
      <c r="AD122" s="27" t="str">
        <f t="shared" si="18"/>
        <v/>
      </c>
    </row>
    <row r="123" spans="1:30" ht="12" customHeight="1" x14ac:dyDescent="0.25">
      <c r="A123" s="29">
        <f t="shared" ref="A123:B123" si="138">IF(C123="","",COUNTIF(C$1:C122,C123)+C123)</f>
        <v>17</v>
      </c>
      <c r="B123" s="29" t="str">
        <f t="shared" si="138"/>
        <v/>
      </c>
      <c r="C123" s="29">
        <f t="shared" si="1"/>
        <v>17</v>
      </c>
      <c r="D123" s="29" t="str">
        <f t="shared" si="2"/>
        <v/>
      </c>
      <c r="E123" s="29">
        <f>MHS!$Y$6</f>
        <v>1</v>
      </c>
      <c r="F123" s="29">
        <v>7</v>
      </c>
      <c r="G123" s="29">
        <v>3</v>
      </c>
      <c r="H123" s="29">
        <f>IF(AND(E123=1,MHS!C$15&lt;&gt;"",MHS!B$15=""),MHS!C$15,"")</f>
        <v>8</v>
      </c>
      <c r="I123" s="29" t="str">
        <f>IF(AND(E123=2,MHS!C$15&lt;&gt;"",MHS!B$15=""),MHS!C$15,"")</f>
        <v/>
      </c>
      <c r="J123" s="29" t="str">
        <f>IF(ISERROR(VLOOKUP(G123,MHS!K$13:AR$32,31,FALSE)),"",VLOOKUP(G123,MHS!K$13:AR$32,31,FALSE))</f>
        <v>xEmmett Higley</v>
      </c>
      <c r="K123" s="29" t="str">
        <f>IF(ISERROR(VLOOKUP(G123,MHS!S$13:AR$32,24,FALSE)),"",VLOOKUP(G123,MHS!S$13:AR$32,24,FALSE))</f>
        <v>xThales Pham</v>
      </c>
      <c r="L123" s="29" t="str">
        <f>IF(ISERROR(VLOOKUP(G123,MHS!AA$13:AR$32,17,FALSE)),"",VLOOKUP(G123,MHS!AA$13:AR$32,17,FALSE))</f>
        <v>Michelle Ngumbi</v>
      </c>
      <c r="M123" s="29" t="str">
        <f>IF(ISERROR(VLOOKUP(G123,MHS!AI$13:AR$32,10,FALSE)),"",VLOOKUP(G123,MHS!AI$13:AR$32,10,FALSE))</f>
        <v/>
      </c>
      <c r="N123" s="27" t="str">
        <f t="shared" si="5"/>
        <v/>
      </c>
      <c r="O123" s="27" t="str">
        <f t="shared" si="6"/>
        <v/>
      </c>
      <c r="P123" s="27" t="str">
        <f>IF(N123="","",CHOOSE(VLOOKUP($V123,$A$1:$F$400,6,FALSE),AHS!$M$1,BHS!$M$1,CHS!$M$1,HMJHS!$M$1,KHS!$M$1,Kings!$M$1,MHS!$M$1,SWHS!$M$1,AMHS!$M$1,'S10'!$M$1,'S11'!$M$1,'S12'!$M$1,'S13'!$M$1,'S14'!$M$1,'S15'!$M$1,'S16'!$M$1,'S17'!$M$1,'S18'!$M$1,'S19'!$M$1,'S20'!$M$1))</f>
        <v/>
      </c>
      <c r="Q123" s="27" t="str">
        <f t="shared" si="7"/>
        <v/>
      </c>
      <c r="R123" s="27" t="str">
        <f t="shared" si="8"/>
        <v/>
      </c>
      <c r="S123" s="27" t="str">
        <f t="shared" si="9"/>
        <v/>
      </c>
      <c r="T123" s="27" t="str">
        <f t="shared" si="10"/>
        <v/>
      </c>
      <c r="U123" s="27" t="str">
        <f t="shared" si="11"/>
        <v/>
      </c>
      <c r="V123" s="27">
        <v>121</v>
      </c>
      <c r="W123" s="27" t="str">
        <f t="shared" si="12"/>
        <v/>
      </c>
      <c r="X123" s="27" t="str">
        <f t="shared" si="13"/>
        <v/>
      </c>
      <c r="Y123" s="27" t="str">
        <f>IF(W123="","",CHOOSE(VLOOKUP($V123,$B$1:$F$400,5,FALSE),AHS!$M$1,BHS!$M$1,CHS!$M$1,HMJHS!$M$1,KHS!$M$1,Kings!$M$1,MHS!$M$1,SWHS!$M$1,AMHS!$M$1,'S10'!$M$1,'S11'!$M$1,'S12'!$M$1,'S13'!$M$1,'S14'!$M$1,'S15'!$M$1,'S16'!$M$1,'S17'!$M$1,'S18'!$M$1,'S19'!$M$1,'S20'!$M$1))</f>
        <v/>
      </c>
      <c r="Z123" s="27" t="str">
        <f t="shared" si="14"/>
        <v/>
      </c>
      <c r="AA123" s="27" t="str">
        <f t="shared" si="15"/>
        <v/>
      </c>
      <c r="AB123" s="27" t="str">
        <f t="shared" si="16"/>
        <v/>
      </c>
      <c r="AC123" s="27" t="str">
        <f t="shared" si="17"/>
        <v/>
      </c>
      <c r="AD123" s="27" t="str">
        <f t="shared" si="18"/>
        <v/>
      </c>
    </row>
    <row r="124" spans="1:30" ht="12" customHeight="1" x14ac:dyDescent="0.25">
      <c r="A124" s="29" t="str">
        <f t="shared" ref="A124:B124" si="139">IF(C124="","",COUNTIF(C$1:C123,C124)+C124)</f>
        <v/>
      </c>
      <c r="B124" s="29" t="str">
        <f t="shared" si="139"/>
        <v/>
      </c>
      <c r="C124" s="29" t="str">
        <f t="shared" si="1"/>
        <v/>
      </c>
      <c r="D124" s="29" t="str">
        <f t="shared" si="2"/>
        <v/>
      </c>
      <c r="E124" s="29">
        <f>MHS!$Y$6</f>
        <v>1</v>
      </c>
      <c r="F124" s="29">
        <v>7</v>
      </c>
      <c r="G124" s="29">
        <v>4</v>
      </c>
      <c r="H124" s="29" t="str">
        <f>IF(AND(E124=1,MHS!C$16&lt;&gt;"",MHS!B$16=""),MHS!C$16,"")</f>
        <v/>
      </c>
      <c r="I124" s="29" t="str">
        <f>IF(AND(E124=2,MHS!C$16&lt;&gt;"",MHS!B$16=""),MHS!C$16,"")</f>
        <v/>
      </c>
      <c r="J124" s="29" t="str">
        <f>IF(ISERROR(VLOOKUP(G124,MHS!K$13:AR$32,31,FALSE)),"",VLOOKUP(G124,MHS!K$13:AR$32,31,FALSE))</f>
        <v/>
      </c>
      <c r="K124" s="29" t="str">
        <f>IF(ISERROR(VLOOKUP(G124,MHS!S$13:AR$32,24,FALSE)),"",VLOOKUP(G124,MHS!S$13:AR$32,24,FALSE))</f>
        <v/>
      </c>
      <c r="L124" s="29" t="str">
        <f>IF(ISERROR(VLOOKUP(G124,MHS!AA$13:AR$32,17,FALSE)),"",VLOOKUP(G124,MHS!AA$13:AR$32,17,FALSE))</f>
        <v/>
      </c>
      <c r="M124" s="29" t="str">
        <f>IF(ISERROR(VLOOKUP(G124,MHS!AI$13:AR$32,10,FALSE)),"",VLOOKUP(G124,MHS!AI$13:AR$32,10,FALSE))</f>
        <v/>
      </c>
      <c r="N124" s="27" t="str">
        <f t="shared" si="5"/>
        <v/>
      </c>
      <c r="O124" s="27" t="str">
        <f t="shared" si="6"/>
        <v/>
      </c>
      <c r="P124" s="27" t="str">
        <f>IF(N124="","",CHOOSE(VLOOKUP($V124,$A$1:$F$400,6,FALSE),AHS!$M$1,BHS!$M$1,CHS!$M$1,HMJHS!$M$1,KHS!$M$1,Kings!$M$1,MHS!$M$1,SWHS!$M$1,AMHS!$M$1,'S10'!$M$1,'S11'!$M$1,'S12'!$M$1,'S13'!$M$1,'S14'!$M$1,'S15'!$M$1,'S16'!$M$1,'S17'!$M$1,'S18'!$M$1,'S19'!$M$1,'S20'!$M$1))</f>
        <v/>
      </c>
      <c r="Q124" s="27" t="str">
        <f t="shared" si="7"/>
        <v/>
      </c>
      <c r="R124" s="27" t="str">
        <f t="shared" si="8"/>
        <v/>
      </c>
      <c r="S124" s="27" t="str">
        <f t="shared" si="9"/>
        <v/>
      </c>
      <c r="T124" s="27" t="str">
        <f t="shared" si="10"/>
        <v/>
      </c>
      <c r="U124" s="27" t="str">
        <f t="shared" si="11"/>
        <v/>
      </c>
      <c r="V124" s="27">
        <v>122</v>
      </c>
      <c r="W124" s="27" t="str">
        <f t="shared" si="12"/>
        <v/>
      </c>
      <c r="X124" s="27" t="str">
        <f t="shared" si="13"/>
        <v/>
      </c>
      <c r="Y124" s="27" t="str">
        <f>IF(W124="","",CHOOSE(VLOOKUP($V124,$B$1:$F$400,5,FALSE),AHS!$M$1,BHS!$M$1,CHS!$M$1,HMJHS!$M$1,KHS!$M$1,Kings!$M$1,MHS!$M$1,SWHS!$M$1,AMHS!$M$1,'S10'!$M$1,'S11'!$M$1,'S12'!$M$1,'S13'!$M$1,'S14'!$M$1,'S15'!$M$1,'S16'!$M$1,'S17'!$M$1,'S18'!$M$1,'S19'!$M$1,'S20'!$M$1))</f>
        <v/>
      </c>
      <c r="Z124" s="27" t="str">
        <f t="shared" si="14"/>
        <v/>
      </c>
      <c r="AA124" s="27" t="str">
        <f t="shared" si="15"/>
        <v/>
      </c>
      <c r="AB124" s="27" t="str">
        <f t="shared" si="16"/>
        <v/>
      </c>
      <c r="AC124" s="27" t="str">
        <f t="shared" si="17"/>
        <v/>
      </c>
      <c r="AD124" s="27" t="str">
        <f t="shared" si="18"/>
        <v/>
      </c>
    </row>
    <row r="125" spans="1:30" ht="12" customHeight="1" x14ac:dyDescent="0.25">
      <c r="A125" s="29" t="str">
        <f t="shared" ref="A125:B125" si="140">IF(C125="","",COUNTIF(C$1:C124,C125)+C125)</f>
        <v/>
      </c>
      <c r="B125" s="29" t="str">
        <f t="shared" si="140"/>
        <v/>
      </c>
      <c r="C125" s="29" t="str">
        <f t="shared" si="1"/>
        <v/>
      </c>
      <c r="D125" s="29" t="str">
        <f t="shared" si="2"/>
        <v/>
      </c>
      <c r="E125" s="29">
        <f>MHS!$Y$6</f>
        <v>1</v>
      </c>
      <c r="F125" s="29">
        <v>7</v>
      </c>
      <c r="G125" s="29">
        <v>5</v>
      </c>
      <c r="H125" s="29" t="str">
        <f>IF(AND(E125=1,MHS!C$17&lt;&gt;"",MHS!B$17=""),MHS!C$17,"")</f>
        <v/>
      </c>
      <c r="I125" s="29" t="str">
        <f>IF(AND(E125=2,MHS!C$17&lt;&gt;"",MHS!B$17=""),MHS!C$17,"")</f>
        <v/>
      </c>
      <c r="J125" s="29" t="str">
        <f>IF(ISERROR(VLOOKUP(G125,MHS!K$13:AR$32,31,FALSE)),"",VLOOKUP(G125,MHS!K$13:AR$32,31,FALSE))</f>
        <v/>
      </c>
      <c r="K125" s="29" t="str">
        <f>IF(ISERROR(VLOOKUP(G125,MHS!S$13:AR$32,24,FALSE)),"",VLOOKUP(G125,MHS!S$13:AR$32,24,FALSE))</f>
        <v/>
      </c>
      <c r="L125" s="29" t="str">
        <f>IF(ISERROR(VLOOKUP(G125,MHS!AA$13:AR$32,17,FALSE)),"",VLOOKUP(G125,MHS!AA$13:AR$32,17,FALSE))</f>
        <v/>
      </c>
      <c r="M125" s="29" t="str">
        <f>IF(ISERROR(VLOOKUP(G125,MHS!AI$13:AR$32,10,FALSE)),"",VLOOKUP(G125,MHS!AI$13:AR$32,10,FALSE))</f>
        <v/>
      </c>
      <c r="N125" s="27" t="str">
        <f t="shared" si="5"/>
        <v/>
      </c>
      <c r="O125" s="27" t="str">
        <f t="shared" si="6"/>
        <v/>
      </c>
      <c r="P125" s="27" t="str">
        <f>IF(N125="","",CHOOSE(VLOOKUP($V125,$A$1:$F$400,6,FALSE),AHS!$M$1,BHS!$M$1,CHS!$M$1,HMJHS!$M$1,KHS!$M$1,Kings!$M$1,MHS!$M$1,SWHS!$M$1,AMHS!$M$1,'S10'!$M$1,'S11'!$M$1,'S12'!$M$1,'S13'!$M$1,'S14'!$M$1,'S15'!$M$1,'S16'!$M$1,'S17'!$M$1,'S18'!$M$1,'S19'!$M$1,'S20'!$M$1))</f>
        <v/>
      </c>
      <c r="Q125" s="27" t="str">
        <f t="shared" si="7"/>
        <v/>
      </c>
      <c r="R125" s="27" t="str">
        <f t="shared" si="8"/>
        <v/>
      </c>
      <c r="S125" s="27" t="str">
        <f t="shared" si="9"/>
        <v/>
      </c>
      <c r="T125" s="27" t="str">
        <f t="shared" si="10"/>
        <v/>
      </c>
      <c r="U125" s="27" t="str">
        <f t="shared" si="11"/>
        <v/>
      </c>
      <c r="V125" s="27">
        <v>123</v>
      </c>
      <c r="W125" s="27" t="str">
        <f t="shared" si="12"/>
        <v/>
      </c>
      <c r="X125" s="27" t="str">
        <f t="shared" si="13"/>
        <v/>
      </c>
      <c r="Y125" s="27" t="str">
        <f>IF(W125="","",CHOOSE(VLOOKUP($V125,$B$1:$F$400,5,FALSE),AHS!$M$1,BHS!$M$1,CHS!$M$1,HMJHS!$M$1,KHS!$M$1,Kings!$M$1,MHS!$M$1,SWHS!$M$1,AMHS!$M$1,'S10'!$M$1,'S11'!$M$1,'S12'!$M$1,'S13'!$M$1,'S14'!$M$1,'S15'!$M$1,'S16'!$M$1,'S17'!$M$1,'S18'!$M$1,'S19'!$M$1,'S20'!$M$1))</f>
        <v/>
      </c>
      <c r="Z125" s="27" t="str">
        <f t="shared" si="14"/>
        <v/>
      </c>
      <c r="AA125" s="27" t="str">
        <f t="shared" si="15"/>
        <v/>
      </c>
      <c r="AB125" s="27" t="str">
        <f t="shared" si="16"/>
        <v/>
      </c>
      <c r="AC125" s="27" t="str">
        <f t="shared" si="17"/>
        <v/>
      </c>
      <c r="AD125" s="27" t="str">
        <f t="shared" si="18"/>
        <v/>
      </c>
    </row>
    <row r="126" spans="1:30" ht="12" customHeight="1" x14ac:dyDescent="0.25">
      <c r="A126" s="29" t="str">
        <f t="shared" ref="A126:B126" si="141">IF(C126="","",COUNTIF(C$1:C125,C126)+C126)</f>
        <v/>
      </c>
      <c r="B126" s="29" t="str">
        <f t="shared" si="141"/>
        <v/>
      </c>
      <c r="C126" s="29" t="str">
        <f t="shared" si="1"/>
        <v/>
      </c>
      <c r="D126" s="29" t="str">
        <f t="shared" si="2"/>
        <v/>
      </c>
      <c r="E126" s="29">
        <f>MHS!$Y$6</f>
        <v>1</v>
      </c>
      <c r="F126" s="29">
        <v>7</v>
      </c>
      <c r="G126" s="29">
        <v>6</v>
      </c>
      <c r="H126" s="29" t="str">
        <f>IF(AND(E126=1,MHS!C$18&lt;&gt;"",MHS!B$18=""),MHS!C$18,"")</f>
        <v/>
      </c>
      <c r="I126" s="29" t="str">
        <f>IF(AND(E126=2,MHS!C$18&lt;&gt;"",MHS!B$18=""),MHS!C$18,"")</f>
        <v/>
      </c>
      <c r="J126" s="29" t="str">
        <f>IF(ISERROR(VLOOKUP(G126,MHS!K$13:AR$32,31,FALSE)),"",VLOOKUP(G126,MHS!K$13:AR$32,31,FALSE))</f>
        <v/>
      </c>
      <c r="K126" s="29" t="str">
        <f>IF(ISERROR(VLOOKUP(G126,MHS!S$13:AR$32,24,FALSE)),"",VLOOKUP(G126,MHS!S$13:AR$32,24,FALSE))</f>
        <v/>
      </c>
      <c r="L126" s="29" t="str">
        <f>IF(ISERROR(VLOOKUP(G126,MHS!AA$13:AR$32,17,FALSE)),"",VLOOKUP(G126,MHS!AA$13:AR$32,17,FALSE))</f>
        <v/>
      </c>
      <c r="M126" s="29" t="str">
        <f>IF(ISERROR(VLOOKUP(G126,MHS!AI$13:AR$32,10,FALSE)),"",VLOOKUP(G126,MHS!AI$13:AR$32,10,FALSE))</f>
        <v/>
      </c>
      <c r="N126" s="27" t="str">
        <f t="shared" si="5"/>
        <v/>
      </c>
      <c r="O126" s="27" t="str">
        <f t="shared" si="6"/>
        <v/>
      </c>
      <c r="P126" s="27" t="str">
        <f>IF(N126="","",CHOOSE(VLOOKUP($V126,$A$1:$F$400,6,FALSE),AHS!$M$1,BHS!$M$1,CHS!$M$1,HMJHS!$M$1,KHS!$M$1,Kings!$M$1,MHS!$M$1,SWHS!$M$1,AMHS!$M$1,'S10'!$M$1,'S11'!$M$1,'S12'!$M$1,'S13'!$M$1,'S14'!$M$1,'S15'!$M$1,'S16'!$M$1,'S17'!$M$1,'S18'!$M$1,'S19'!$M$1,'S20'!$M$1))</f>
        <v/>
      </c>
      <c r="Q126" s="27" t="str">
        <f t="shared" si="7"/>
        <v/>
      </c>
      <c r="R126" s="27" t="str">
        <f t="shared" si="8"/>
        <v/>
      </c>
      <c r="S126" s="27" t="str">
        <f t="shared" si="9"/>
        <v/>
      </c>
      <c r="T126" s="27" t="str">
        <f t="shared" si="10"/>
        <v/>
      </c>
      <c r="U126" s="27" t="str">
        <f t="shared" si="11"/>
        <v/>
      </c>
      <c r="V126" s="27">
        <v>124</v>
      </c>
      <c r="W126" s="27" t="str">
        <f t="shared" si="12"/>
        <v/>
      </c>
      <c r="X126" s="27" t="str">
        <f t="shared" si="13"/>
        <v/>
      </c>
      <c r="Y126" s="27" t="str">
        <f>IF(W126="","",CHOOSE(VLOOKUP($V126,$B$1:$F$400,5,FALSE),AHS!$M$1,BHS!$M$1,CHS!$M$1,HMJHS!$M$1,KHS!$M$1,Kings!$M$1,MHS!$M$1,SWHS!$M$1,AMHS!$M$1,'S10'!$M$1,'S11'!$M$1,'S12'!$M$1,'S13'!$M$1,'S14'!$M$1,'S15'!$M$1,'S16'!$M$1,'S17'!$M$1,'S18'!$M$1,'S19'!$M$1,'S20'!$M$1))</f>
        <v/>
      </c>
      <c r="Z126" s="27" t="str">
        <f t="shared" si="14"/>
        <v/>
      </c>
      <c r="AA126" s="27" t="str">
        <f t="shared" si="15"/>
        <v/>
      </c>
      <c r="AB126" s="27" t="str">
        <f t="shared" si="16"/>
        <v/>
      </c>
      <c r="AC126" s="27" t="str">
        <f t="shared" si="17"/>
        <v/>
      </c>
      <c r="AD126" s="27" t="str">
        <f t="shared" si="18"/>
        <v/>
      </c>
    </row>
    <row r="127" spans="1:30" ht="12" customHeight="1" x14ac:dyDescent="0.25">
      <c r="A127" s="29" t="str">
        <f t="shared" ref="A127:B127" si="142">IF(C127="","",COUNTIF(C$1:C126,C127)+C127)</f>
        <v/>
      </c>
      <c r="B127" s="29" t="str">
        <f t="shared" si="142"/>
        <v/>
      </c>
      <c r="C127" s="29" t="str">
        <f t="shared" si="1"/>
        <v/>
      </c>
      <c r="D127" s="29" t="str">
        <f t="shared" si="2"/>
        <v/>
      </c>
      <c r="E127" s="29">
        <f>MHS!$Y$6</f>
        <v>1</v>
      </c>
      <c r="F127" s="29">
        <v>7</v>
      </c>
      <c r="G127" s="29">
        <v>7</v>
      </c>
      <c r="H127" s="29" t="str">
        <f>IF(AND(E127=1,MHS!C$19&lt;&gt;"",MHS!B$19=""),MHS!C$19,"")</f>
        <v/>
      </c>
      <c r="I127" s="29" t="str">
        <f>IF(AND(E127=2,MHS!C$19&lt;&gt;"",MHS!B$19=""),MHS!C$19,"")</f>
        <v/>
      </c>
      <c r="J127" s="29" t="str">
        <f>IF(ISERROR(VLOOKUP(G127,MHS!K$13:AR$32,31,FALSE)),"",VLOOKUP(G127,MHS!K$13:AR$32,31,FALSE))</f>
        <v/>
      </c>
      <c r="K127" s="29" t="str">
        <f>IF(ISERROR(VLOOKUP(G127,MHS!S$13:AR$32,24,FALSE)),"",VLOOKUP(G127,MHS!S$13:AR$32,24,FALSE))</f>
        <v/>
      </c>
      <c r="L127" s="29" t="str">
        <f>IF(ISERROR(VLOOKUP(G127,MHS!AA$13:AR$32,17,FALSE)),"",VLOOKUP(G127,MHS!AA$13:AR$32,17,FALSE))</f>
        <v/>
      </c>
      <c r="M127" s="29" t="str">
        <f>IF(ISERROR(VLOOKUP(G127,MHS!AI$13:AR$32,10,FALSE)),"",VLOOKUP(G127,MHS!AI$13:AR$32,10,FALSE))</f>
        <v/>
      </c>
      <c r="N127" s="27" t="str">
        <f t="shared" si="5"/>
        <v/>
      </c>
      <c r="O127" s="27" t="str">
        <f t="shared" si="6"/>
        <v/>
      </c>
      <c r="P127" s="27" t="str">
        <f>IF(N127="","",CHOOSE(VLOOKUP($V127,$A$1:$F$400,6,FALSE),AHS!$M$1,BHS!$M$1,CHS!$M$1,HMJHS!$M$1,KHS!$M$1,Kings!$M$1,MHS!$M$1,SWHS!$M$1,AMHS!$M$1,'S10'!$M$1,'S11'!$M$1,'S12'!$M$1,'S13'!$M$1,'S14'!$M$1,'S15'!$M$1,'S16'!$M$1,'S17'!$M$1,'S18'!$M$1,'S19'!$M$1,'S20'!$M$1))</f>
        <v/>
      </c>
      <c r="Q127" s="27" t="str">
        <f t="shared" si="7"/>
        <v/>
      </c>
      <c r="R127" s="27" t="str">
        <f t="shared" si="8"/>
        <v/>
      </c>
      <c r="S127" s="27" t="str">
        <f t="shared" si="9"/>
        <v/>
      </c>
      <c r="T127" s="27" t="str">
        <f t="shared" si="10"/>
        <v/>
      </c>
      <c r="U127" s="27" t="str">
        <f t="shared" si="11"/>
        <v/>
      </c>
      <c r="V127" s="27">
        <v>125</v>
      </c>
      <c r="W127" s="27" t="str">
        <f t="shared" si="12"/>
        <v/>
      </c>
      <c r="X127" s="27" t="str">
        <f t="shared" si="13"/>
        <v/>
      </c>
      <c r="Y127" s="27" t="str">
        <f>IF(W127="","",CHOOSE(VLOOKUP($V127,$B$1:$F$400,5,FALSE),AHS!$M$1,BHS!$M$1,CHS!$M$1,HMJHS!$M$1,KHS!$M$1,Kings!$M$1,MHS!$M$1,SWHS!$M$1,AMHS!$M$1,'S10'!$M$1,'S11'!$M$1,'S12'!$M$1,'S13'!$M$1,'S14'!$M$1,'S15'!$M$1,'S16'!$M$1,'S17'!$M$1,'S18'!$M$1,'S19'!$M$1,'S20'!$M$1))</f>
        <v/>
      </c>
      <c r="Z127" s="27" t="str">
        <f t="shared" si="14"/>
        <v/>
      </c>
      <c r="AA127" s="27" t="str">
        <f t="shared" si="15"/>
        <v/>
      </c>
      <c r="AB127" s="27" t="str">
        <f t="shared" si="16"/>
        <v/>
      </c>
      <c r="AC127" s="27" t="str">
        <f t="shared" si="17"/>
        <v/>
      </c>
      <c r="AD127" s="27" t="str">
        <f t="shared" si="18"/>
        <v/>
      </c>
    </row>
    <row r="128" spans="1:30" ht="12" customHeight="1" x14ac:dyDescent="0.25">
      <c r="A128" s="29" t="str">
        <f t="shared" ref="A128:B128" si="143">IF(C128="","",COUNTIF(C$1:C127,C128)+C128)</f>
        <v/>
      </c>
      <c r="B128" s="29" t="str">
        <f t="shared" si="143"/>
        <v/>
      </c>
      <c r="C128" s="29" t="str">
        <f t="shared" si="1"/>
        <v/>
      </c>
      <c r="D128" s="29" t="str">
        <f t="shared" si="2"/>
        <v/>
      </c>
      <c r="E128" s="29">
        <f>MHS!$Y$6</f>
        <v>1</v>
      </c>
      <c r="F128" s="29">
        <v>7</v>
      </c>
      <c r="G128" s="29">
        <v>8</v>
      </c>
      <c r="H128" s="29" t="str">
        <f>IF(AND(E128=1,MHS!C$20&lt;&gt;"",MHS!B$20=""),MHS!C$20,"")</f>
        <v/>
      </c>
      <c r="I128" s="29" t="str">
        <f>IF(AND(E128=2,MHS!C$20&lt;&gt;"",MHS!B$20=""),MHS!C$20,"")</f>
        <v/>
      </c>
      <c r="J128" s="29" t="str">
        <f>IF(ISERROR(VLOOKUP(G128,MHS!K$13:AR$32,31,FALSE)),"",VLOOKUP(G128,MHS!K$13:AR$32,31,FALSE))</f>
        <v/>
      </c>
      <c r="K128" s="29" t="str">
        <f>IF(ISERROR(VLOOKUP(G128,MHS!S$13:AR$32,24,FALSE)),"",VLOOKUP(G128,MHS!S$13:AR$32,24,FALSE))</f>
        <v/>
      </c>
      <c r="L128" s="29" t="str">
        <f>IF(ISERROR(VLOOKUP(G128,MHS!AA$13:AR$32,17,FALSE)),"",VLOOKUP(G128,MHS!AA$13:AR$32,17,FALSE))</f>
        <v/>
      </c>
      <c r="M128" s="29" t="str">
        <f>IF(ISERROR(VLOOKUP(G128,MHS!AI$13:AR$32,10,FALSE)),"",VLOOKUP(G128,MHS!AI$13:AR$32,10,FALSE))</f>
        <v/>
      </c>
      <c r="N128" s="27" t="str">
        <f t="shared" si="5"/>
        <v/>
      </c>
      <c r="O128" s="27" t="str">
        <f t="shared" si="6"/>
        <v/>
      </c>
      <c r="P128" s="27" t="str">
        <f>IF(N128="","",CHOOSE(VLOOKUP($V128,$A$1:$F$400,6,FALSE),AHS!$M$1,BHS!$M$1,CHS!$M$1,HMJHS!$M$1,KHS!$M$1,Kings!$M$1,MHS!$M$1,SWHS!$M$1,AMHS!$M$1,'S10'!$M$1,'S11'!$M$1,'S12'!$M$1,'S13'!$M$1,'S14'!$M$1,'S15'!$M$1,'S16'!$M$1,'S17'!$M$1,'S18'!$M$1,'S19'!$M$1,'S20'!$M$1))</f>
        <v/>
      </c>
      <c r="Q128" s="27" t="str">
        <f t="shared" si="7"/>
        <v/>
      </c>
      <c r="R128" s="27" t="str">
        <f t="shared" si="8"/>
        <v/>
      </c>
      <c r="S128" s="27" t="str">
        <f t="shared" si="9"/>
        <v/>
      </c>
      <c r="T128" s="27" t="str">
        <f t="shared" si="10"/>
        <v/>
      </c>
      <c r="U128" s="27" t="str">
        <f t="shared" si="11"/>
        <v/>
      </c>
      <c r="V128" s="27">
        <v>126</v>
      </c>
      <c r="W128" s="27" t="str">
        <f t="shared" si="12"/>
        <v/>
      </c>
      <c r="X128" s="27" t="str">
        <f t="shared" si="13"/>
        <v/>
      </c>
      <c r="Y128" s="27" t="str">
        <f>IF(W128="","",CHOOSE(VLOOKUP($V128,$B$1:$F$400,5,FALSE),AHS!$M$1,BHS!$M$1,CHS!$M$1,HMJHS!$M$1,KHS!$M$1,Kings!$M$1,MHS!$M$1,SWHS!$M$1,AMHS!$M$1,'S10'!$M$1,'S11'!$M$1,'S12'!$M$1,'S13'!$M$1,'S14'!$M$1,'S15'!$M$1,'S16'!$M$1,'S17'!$M$1,'S18'!$M$1,'S19'!$M$1,'S20'!$M$1))</f>
        <v/>
      </c>
      <c r="Z128" s="27" t="str">
        <f t="shared" si="14"/>
        <v/>
      </c>
      <c r="AA128" s="27" t="str">
        <f t="shared" si="15"/>
        <v/>
      </c>
      <c r="AB128" s="27" t="str">
        <f t="shared" si="16"/>
        <v/>
      </c>
      <c r="AC128" s="27" t="str">
        <f t="shared" si="17"/>
        <v/>
      </c>
      <c r="AD128" s="27" t="str">
        <f t="shared" si="18"/>
        <v/>
      </c>
    </row>
    <row r="129" spans="1:30" ht="12" customHeight="1" x14ac:dyDescent="0.25">
      <c r="A129" s="29" t="str">
        <f t="shared" ref="A129:B129" si="144">IF(C129="","",COUNTIF(C$1:C128,C129)+C129)</f>
        <v/>
      </c>
      <c r="B129" s="29" t="str">
        <f t="shared" si="144"/>
        <v/>
      </c>
      <c r="C129" s="29" t="str">
        <f t="shared" si="1"/>
        <v/>
      </c>
      <c r="D129" s="29" t="str">
        <f t="shared" si="2"/>
        <v/>
      </c>
      <c r="E129" s="29">
        <f>MHS!$Y$6</f>
        <v>1</v>
      </c>
      <c r="F129" s="29">
        <v>7</v>
      </c>
      <c r="G129" s="29">
        <v>9</v>
      </c>
      <c r="H129" s="29" t="str">
        <f>IF(AND(E129=1,MHS!C$21&lt;&gt;"",MHS!B$21=""),MHS!C$21,"")</f>
        <v/>
      </c>
      <c r="I129" s="29" t="str">
        <f>IF(AND(E129=2,MHS!C$21&lt;&gt;"",MHS!B$21=""),MHS!C$21,"")</f>
        <v/>
      </c>
      <c r="J129" s="29" t="str">
        <f>IF(ISERROR(VLOOKUP(G129,MHS!K$13:AR$32,31,FALSE)),"",VLOOKUP(G129,MHS!K$13:AR$32,31,FALSE))</f>
        <v/>
      </c>
      <c r="K129" s="29" t="str">
        <f>IF(ISERROR(VLOOKUP(G129,MHS!S$13:AR$32,24,FALSE)),"",VLOOKUP(G129,MHS!S$13:AR$32,24,FALSE))</f>
        <v/>
      </c>
      <c r="L129" s="29" t="str">
        <f>IF(ISERROR(VLOOKUP(G129,MHS!AA$13:AR$32,17,FALSE)),"",VLOOKUP(G129,MHS!AA$13:AR$32,17,FALSE))</f>
        <v/>
      </c>
      <c r="M129" s="29" t="str">
        <f>IF(ISERROR(VLOOKUP(G129,MHS!AI$13:AR$32,10,FALSE)),"",VLOOKUP(G129,MHS!AI$13:AR$32,10,FALSE))</f>
        <v/>
      </c>
      <c r="N129" s="27" t="str">
        <f t="shared" si="5"/>
        <v/>
      </c>
      <c r="O129" s="27" t="str">
        <f t="shared" si="6"/>
        <v/>
      </c>
      <c r="P129" s="27" t="str">
        <f>IF(N129="","",CHOOSE(VLOOKUP($V129,$A$1:$F$400,6,FALSE),AHS!$M$1,BHS!$M$1,CHS!$M$1,HMJHS!$M$1,KHS!$M$1,Kings!$M$1,MHS!$M$1,SWHS!$M$1,AMHS!$M$1,'S10'!$M$1,'S11'!$M$1,'S12'!$M$1,'S13'!$M$1,'S14'!$M$1,'S15'!$M$1,'S16'!$M$1,'S17'!$M$1,'S18'!$M$1,'S19'!$M$1,'S20'!$M$1))</f>
        <v/>
      </c>
      <c r="Q129" s="27" t="str">
        <f t="shared" si="7"/>
        <v/>
      </c>
      <c r="R129" s="27" t="str">
        <f t="shared" si="8"/>
        <v/>
      </c>
      <c r="S129" s="27" t="str">
        <f t="shared" si="9"/>
        <v/>
      </c>
      <c r="T129" s="27" t="str">
        <f t="shared" si="10"/>
        <v/>
      </c>
      <c r="U129" s="27" t="str">
        <f t="shared" si="11"/>
        <v/>
      </c>
      <c r="V129" s="27">
        <v>127</v>
      </c>
      <c r="W129" s="27" t="str">
        <f t="shared" si="12"/>
        <v/>
      </c>
      <c r="X129" s="27" t="str">
        <f t="shared" si="13"/>
        <v/>
      </c>
      <c r="Y129" s="27" t="str">
        <f>IF(W129="","",CHOOSE(VLOOKUP($V129,$B$1:$F$400,5,FALSE),AHS!$M$1,BHS!$M$1,CHS!$M$1,HMJHS!$M$1,KHS!$M$1,Kings!$M$1,MHS!$M$1,SWHS!$M$1,AMHS!$M$1,'S10'!$M$1,'S11'!$M$1,'S12'!$M$1,'S13'!$M$1,'S14'!$M$1,'S15'!$M$1,'S16'!$M$1,'S17'!$M$1,'S18'!$M$1,'S19'!$M$1,'S20'!$M$1))</f>
        <v/>
      </c>
      <c r="Z129" s="27" t="str">
        <f t="shared" si="14"/>
        <v/>
      </c>
      <c r="AA129" s="27" t="str">
        <f t="shared" si="15"/>
        <v/>
      </c>
      <c r="AB129" s="27" t="str">
        <f t="shared" si="16"/>
        <v/>
      </c>
      <c r="AC129" s="27" t="str">
        <f t="shared" si="17"/>
        <v/>
      </c>
      <c r="AD129" s="27" t="str">
        <f t="shared" si="18"/>
        <v/>
      </c>
    </row>
    <row r="130" spans="1:30" ht="12" customHeight="1" x14ac:dyDescent="0.25">
      <c r="A130" s="29" t="str">
        <f t="shared" ref="A130:B130" si="145">IF(C130="","",COUNTIF(C$1:C129,C130)+C130)</f>
        <v/>
      </c>
      <c r="B130" s="29" t="str">
        <f t="shared" si="145"/>
        <v/>
      </c>
      <c r="C130" s="29" t="str">
        <f t="shared" si="1"/>
        <v/>
      </c>
      <c r="D130" s="29" t="str">
        <f t="shared" si="2"/>
        <v/>
      </c>
      <c r="E130" s="29">
        <f>MHS!$Y$6</f>
        <v>1</v>
      </c>
      <c r="F130" s="29">
        <v>7</v>
      </c>
      <c r="G130" s="29">
        <v>10</v>
      </c>
      <c r="H130" s="29" t="str">
        <f>IF(AND(E130=1,MHS!C$22&lt;&gt;"",MHS!B$22=""),MHS!C$22,"")</f>
        <v/>
      </c>
      <c r="I130" s="29" t="str">
        <f>IF(AND(E130=2,MHS!C$22&lt;&gt;"",MHS!B$22=""),MHS!C$22,"")</f>
        <v/>
      </c>
      <c r="J130" s="29" t="str">
        <f>IF(ISERROR(VLOOKUP(G130,MHS!K$13:AR$32,31,FALSE)),"",VLOOKUP(G130,MHS!K$13:AR$32,31,FALSE))</f>
        <v/>
      </c>
      <c r="K130" s="29" t="str">
        <f>IF(ISERROR(VLOOKUP(G130,MHS!S$13:AR$32,24,FALSE)),"",VLOOKUP(G130,MHS!S$13:AR$32,24,FALSE))</f>
        <v/>
      </c>
      <c r="L130" s="29" t="str">
        <f>IF(ISERROR(VLOOKUP(G130,MHS!AA$13:AR$32,17,FALSE)),"",VLOOKUP(G130,MHS!AA$13:AR$32,17,FALSE))</f>
        <v/>
      </c>
      <c r="M130" s="29" t="str">
        <f>IF(ISERROR(VLOOKUP(G130,MHS!AI$13:AR$32,10,FALSE)),"",VLOOKUP(G130,MHS!AI$13:AR$32,10,FALSE))</f>
        <v/>
      </c>
      <c r="N130" s="27" t="str">
        <f t="shared" si="5"/>
        <v/>
      </c>
      <c r="O130" s="27" t="str">
        <f t="shared" si="6"/>
        <v/>
      </c>
      <c r="P130" s="27" t="str">
        <f>IF(N130="","",CHOOSE(VLOOKUP($V130,$A$1:$F$400,6,FALSE),AHS!$M$1,BHS!$M$1,CHS!$M$1,HMJHS!$M$1,KHS!$M$1,Kings!$M$1,MHS!$M$1,SWHS!$M$1,AMHS!$M$1,'S10'!$M$1,'S11'!$M$1,'S12'!$M$1,'S13'!$M$1,'S14'!$M$1,'S15'!$M$1,'S16'!$M$1,'S17'!$M$1,'S18'!$M$1,'S19'!$M$1,'S20'!$M$1))</f>
        <v/>
      </c>
      <c r="Q130" s="27" t="str">
        <f t="shared" si="7"/>
        <v/>
      </c>
      <c r="R130" s="27" t="str">
        <f t="shared" si="8"/>
        <v/>
      </c>
      <c r="S130" s="27" t="str">
        <f t="shared" si="9"/>
        <v/>
      </c>
      <c r="T130" s="27" t="str">
        <f t="shared" si="10"/>
        <v/>
      </c>
      <c r="U130" s="27" t="str">
        <f t="shared" si="11"/>
        <v/>
      </c>
      <c r="V130" s="27">
        <v>128</v>
      </c>
      <c r="W130" s="27" t="str">
        <f t="shared" si="12"/>
        <v/>
      </c>
      <c r="X130" s="27" t="str">
        <f t="shared" si="13"/>
        <v/>
      </c>
      <c r="Y130" s="27" t="str">
        <f>IF(W130="","",CHOOSE(VLOOKUP($V130,$B$1:$F$400,5,FALSE),AHS!$M$1,BHS!$M$1,CHS!$M$1,HMJHS!$M$1,KHS!$M$1,Kings!$M$1,MHS!$M$1,SWHS!$M$1,AMHS!$M$1,'S10'!$M$1,'S11'!$M$1,'S12'!$M$1,'S13'!$M$1,'S14'!$M$1,'S15'!$M$1,'S16'!$M$1,'S17'!$M$1,'S18'!$M$1,'S19'!$M$1,'S20'!$M$1))</f>
        <v/>
      </c>
      <c r="Z130" s="27" t="str">
        <f t="shared" si="14"/>
        <v/>
      </c>
      <c r="AA130" s="27" t="str">
        <f t="shared" si="15"/>
        <v/>
      </c>
      <c r="AB130" s="27" t="str">
        <f t="shared" si="16"/>
        <v/>
      </c>
      <c r="AC130" s="27" t="str">
        <f t="shared" si="17"/>
        <v/>
      </c>
      <c r="AD130" s="27" t="str">
        <f t="shared" si="18"/>
        <v/>
      </c>
    </row>
    <row r="131" spans="1:30" ht="12" customHeight="1" x14ac:dyDescent="0.25">
      <c r="A131" s="29" t="str">
        <f t="shared" ref="A131:B131" si="146">IF(C131="","",COUNTIF(C$1:C130,C131)+C131)</f>
        <v/>
      </c>
      <c r="B131" s="29" t="str">
        <f t="shared" si="146"/>
        <v/>
      </c>
      <c r="C131" s="29" t="str">
        <f t="shared" si="1"/>
        <v/>
      </c>
      <c r="D131" s="29" t="str">
        <f t="shared" si="2"/>
        <v/>
      </c>
      <c r="E131" s="29">
        <f>MHS!$Y$6</f>
        <v>1</v>
      </c>
      <c r="F131" s="29">
        <v>7</v>
      </c>
      <c r="G131" s="29">
        <v>11</v>
      </c>
      <c r="H131" s="29" t="str">
        <f>IF(AND(E131=1,MHS!C$23&lt;&gt;"",MHS!B$23=""),MHS!C$23,"")</f>
        <v/>
      </c>
      <c r="I131" s="29" t="str">
        <f>IF(AND(E131=2,MHS!C$23&lt;&gt;"",MHS!B$23=""),MHS!C$23,"")</f>
        <v/>
      </c>
      <c r="J131" s="29" t="str">
        <f>IF(ISERROR(VLOOKUP(G131,MHS!K$13:AR$32,31,FALSE)),"",VLOOKUP(G131,MHS!K$13:AR$32,31,FALSE))</f>
        <v/>
      </c>
      <c r="K131" s="29" t="str">
        <f>IF(ISERROR(VLOOKUP(G131,MHS!S$13:AR$32,24,FALSE)),"",VLOOKUP(G131,MHS!S$13:AR$32,24,FALSE))</f>
        <v/>
      </c>
      <c r="L131" s="29" t="str">
        <f>IF(ISERROR(VLOOKUP(G131,MHS!AA$13:AR$32,17,FALSE)),"",VLOOKUP(G131,MHS!AA$13:AR$32,17,FALSE))</f>
        <v/>
      </c>
      <c r="M131" s="29" t="str">
        <f>IF(ISERROR(VLOOKUP(G131,MHS!AI$13:AR$32,10,FALSE)),"",VLOOKUP(G131,MHS!AI$13:AR$32,10,FALSE))</f>
        <v/>
      </c>
      <c r="N131" s="27" t="str">
        <f t="shared" si="5"/>
        <v/>
      </c>
      <c r="O131" s="27" t="str">
        <f t="shared" si="6"/>
        <v/>
      </c>
      <c r="P131" s="27" t="str">
        <f>IF(N131="","",CHOOSE(VLOOKUP($V131,$A$1:$F$400,6,FALSE),AHS!$M$1,BHS!$M$1,CHS!$M$1,HMJHS!$M$1,KHS!$M$1,Kings!$M$1,MHS!$M$1,SWHS!$M$1,AMHS!$M$1,'S10'!$M$1,'S11'!$M$1,'S12'!$M$1,'S13'!$M$1,'S14'!$M$1,'S15'!$M$1,'S16'!$M$1,'S17'!$M$1,'S18'!$M$1,'S19'!$M$1,'S20'!$M$1))</f>
        <v/>
      </c>
      <c r="Q131" s="27" t="str">
        <f t="shared" si="7"/>
        <v/>
      </c>
      <c r="R131" s="27" t="str">
        <f t="shared" si="8"/>
        <v/>
      </c>
      <c r="S131" s="27" t="str">
        <f t="shared" si="9"/>
        <v/>
      </c>
      <c r="T131" s="27" t="str">
        <f t="shared" si="10"/>
        <v/>
      </c>
      <c r="U131" s="27" t="str">
        <f t="shared" si="11"/>
        <v/>
      </c>
      <c r="V131" s="27">
        <v>129</v>
      </c>
      <c r="W131" s="27" t="str">
        <f t="shared" si="12"/>
        <v/>
      </c>
      <c r="X131" s="27" t="str">
        <f t="shared" si="13"/>
        <v/>
      </c>
      <c r="Y131" s="27" t="str">
        <f>IF(W131="","",CHOOSE(VLOOKUP($V131,$B$1:$F$400,5,FALSE),AHS!$M$1,BHS!$M$1,CHS!$M$1,HMJHS!$M$1,KHS!$M$1,Kings!$M$1,MHS!$M$1,SWHS!$M$1,AMHS!$M$1,'S10'!$M$1,'S11'!$M$1,'S12'!$M$1,'S13'!$M$1,'S14'!$M$1,'S15'!$M$1,'S16'!$M$1,'S17'!$M$1,'S18'!$M$1,'S19'!$M$1,'S20'!$M$1))</f>
        <v/>
      </c>
      <c r="Z131" s="27" t="str">
        <f t="shared" si="14"/>
        <v/>
      </c>
      <c r="AA131" s="27" t="str">
        <f t="shared" si="15"/>
        <v/>
      </c>
      <c r="AB131" s="27" t="str">
        <f t="shared" si="16"/>
        <v/>
      </c>
      <c r="AC131" s="27" t="str">
        <f t="shared" si="17"/>
        <v/>
      </c>
      <c r="AD131" s="27" t="str">
        <f t="shared" si="18"/>
        <v/>
      </c>
    </row>
    <row r="132" spans="1:30" ht="12" customHeight="1" x14ac:dyDescent="0.25">
      <c r="A132" s="29" t="str">
        <f t="shared" ref="A132:B132" si="147">IF(C132="","",COUNTIF(C$1:C131,C132)+C132)</f>
        <v/>
      </c>
      <c r="B132" s="29" t="str">
        <f t="shared" si="147"/>
        <v/>
      </c>
      <c r="C132" s="29" t="str">
        <f t="shared" si="1"/>
        <v/>
      </c>
      <c r="D132" s="29" t="str">
        <f t="shared" si="2"/>
        <v/>
      </c>
      <c r="E132" s="29">
        <f>MHS!$Y$6</f>
        <v>1</v>
      </c>
      <c r="F132" s="29">
        <v>7</v>
      </c>
      <c r="G132" s="29">
        <v>12</v>
      </c>
      <c r="H132" s="29" t="str">
        <f>IF(AND(E132=1,MHS!C$24&lt;&gt;"",MHS!B$24=""),MHS!C$24,"")</f>
        <v/>
      </c>
      <c r="I132" s="29" t="str">
        <f>IF(AND(E132=2,MHS!C$24&lt;&gt;"",MHS!B$24=""),MHS!C$24,"")</f>
        <v/>
      </c>
      <c r="J132" s="29" t="str">
        <f>IF(ISERROR(VLOOKUP(G132,MHS!K$13:AR$32,31,FALSE)),"",VLOOKUP(G132,MHS!K$13:AR$32,31,FALSE))</f>
        <v/>
      </c>
      <c r="K132" s="29" t="str">
        <f>IF(ISERROR(VLOOKUP(G132,MHS!S$13:AR$32,24,FALSE)),"",VLOOKUP(G132,MHS!S$13:AR$32,24,FALSE))</f>
        <v/>
      </c>
      <c r="L132" s="29" t="str">
        <f>IF(ISERROR(VLOOKUP(G132,MHS!AA$13:AR$32,17,FALSE)),"",VLOOKUP(G132,MHS!AA$13:AR$32,17,FALSE))</f>
        <v/>
      </c>
      <c r="M132" s="29" t="str">
        <f>IF(ISERROR(VLOOKUP(G132,MHS!AI$13:AR$32,10,FALSE)),"",VLOOKUP(G132,MHS!AI$13:AR$32,10,FALSE))</f>
        <v/>
      </c>
      <c r="N132" s="27" t="str">
        <f t="shared" si="5"/>
        <v/>
      </c>
      <c r="O132" s="27" t="str">
        <f t="shared" si="6"/>
        <v/>
      </c>
      <c r="P132" s="27" t="str">
        <f>IF(N132="","",CHOOSE(VLOOKUP($V132,$A$1:$F$400,6,FALSE),AHS!$M$1,BHS!$M$1,CHS!$M$1,HMJHS!$M$1,KHS!$M$1,Kings!$M$1,MHS!$M$1,SWHS!$M$1,AMHS!$M$1,'S10'!$M$1,'S11'!$M$1,'S12'!$M$1,'S13'!$M$1,'S14'!$M$1,'S15'!$M$1,'S16'!$M$1,'S17'!$M$1,'S18'!$M$1,'S19'!$M$1,'S20'!$M$1))</f>
        <v/>
      </c>
      <c r="Q132" s="27" t="str">
        <f t="shared" si="7"/>
        <v/>
      </c>
      <c r="R132" s="27" t="str">
        <f t="shared" si="8"/>
        <v/>
      </c>
      <c r="S132" s="27" t="str">
        <f t="shared" si="9"/>
        <v/>
      </c>
      <c r="T132" s="27" t="str">
        <f t="shared" si="10"/>
        <v/>
      </c>
      <c r="U132" s="27" t="str">
        <f t="shared" si="11"/>
        <v/>
      </c>
      <c r="V132" s="27">
        <v>130</v>
      </c>
      <c r="W132" s="27" t="str">
        <f t="shared" si="12"/>
        <v/>
      </c>
      <c r="X132" s="27" t="str">
        <f t="shared" si="13"/>
        <v/>
      </c>
      <c r="Y132" s="27" t="str">
        <f>IF(W132="","",CHOOSE(VLOOKUP($V132,$B$1:$F$400,5,FALSE),AHS!$M$1,BHS!$M$1,CHS!$M$1,HMJHS!$M$1,KHS!$M$1,Kings!$M$1,MHS!$M$1,SWHS!$M$1,AMHS!$M$1,'S10'!$M$1,'S11'!$M$1,'S12'!$M$1,'S13'!$M$1,'S14'!$M$1,'S15'!$M$1,'S16'!$M$1,'S17'!$M$1,'S18'!$M$1,'S19'!$M$1,'S20'!$M$1))</f>
        <v/>
      </c>
      <c r="Z132" s="27" t="str">
        <f t="shared" si="14"/>
        <v/>
      </c>
      <c r="AA132" s="27" t="str">
        <f t="shared" si="15"/>
        <v/>
      </c>
      <c r="AB132" s="27" t="str">
        <f t="shared" si="16"/>
        <v/>
      </c>
      <c r="AC132" s="27" t="str">
        <f t="shared" si="17"/>
        <v/>
      </c>
      <c r="AD132" s="27" t="str">
        <f t="shared" si="18"/>
        <v/>
      </c>
    </row>
    <row r="133" spans="1:30" ht="12" customHeight="1" x14ac:dyDescent="0.25">
      <c r="A133" s="29" t="str">
        <f t="shared" ref="A133:B133" si="148">IF(C133="","",COUNTIF(C$1:C132,C133)+C133)</f>
        <v/>
      </c>
      <c r="B133" s="29" t="str">
        <f t="shared" si="148"/>
        <v/>
      </c>
      <c r="C133" s="29" t="str">
        <f t="shared" si="1"/>
        <v/>
      </c>
      <c r="D133" s="29" t="str">
        <f t="shared" si="2"/>
        <v/>
      </c>
      <c r="E133" s="29">
        <f>MHS!$Y$6</f>
        <v>1</v>
      </c>
      <c r="F133" s="29">
        <v>7</v>
      </c>
      <c r="G133" s="29">
        <v>13</v>
      </c>
      <c r="H133" s="29" t="str">
        <f>IF(AND(E133=1,MHS!C$25&lt;&gt;"",MHS!B$25=""),MHS!C$25,"")</f>
        <v/>
      </c>
      <c r="I133" s="29" t="str">
        <f>IF(AND(E133=2,MHS!C$25&lt;&gt;"",MHS!B$25=""),MHS!C$25,"")</f>
        <v/>
      </c>
      <c r="J133" s="29" t="str">
        <f>IF(ISERROR(VLOOKUP(G133,MHS!K$13:AR$32,31,FALSE)),"",VLOOKUP(G133,MHS!K$13:AR$32,31,FALSE))</f>
        <v/>
      </c>
      <c r="K133" s="29" t="str">
        <f>IF(ISERROR(VLOOKUP(G133,MHS!S$13:AR$32,24,FALSE)),"",VLOOKUP(G133,MHS!S$13:AR$32,24,FALSE))</f>
        <v/>
      </c>
      <c r="L133" s="29" t="str">
        <f>IF(ISERROR(VLOOKUP(G133,MHS!AA$13:AR$32,17,FALSE)),"",VLOOKUP(G133,MHS!AA$13:AR$32,17,FALSE))</f>
        <v/>
      </c>
      <c r="M133" s="29" t="str">
        <f>IF(ISERROR(VLOOKUP(G133,MHS!AI$13:AR$32,10,FALSE)),"",VLOOKUP(G133,MHS!AI$13:AR$32,10,FALSE))</f>
        <v/>
      </c>
      <c r="N133" s="27" t="str">
        <f t="shared" si="5"/>
        <v/>
      </c>
      <c r="O133" s="27" t="str">
        <f t="shared" si="6"/>
        <v/>
      </c>
      <c r="P133" s="27" t="str">
        <f>IF(N133="","",CHOOSE(VLOOKUP($V133,$A$1:$F$400,6,FALSE),AHS!$M$1,BHS!$M$1,CHS!$M$1,HMJHS!$M$1,KHS!$M$1,Kings!$M$1,MHS!$M$1,SWHS!$M$1,AMHS!$M$1,'S10'!$M$1,'S11'!$M$1,'S12'!$M$1,'S13'!$M$1,'S14'!$M$1,'S15'!$M$1,'S16'!$M$1,'S17'!$M$1,'S18'!$M$1,'S19'!$M$1,'S20'!$M$1))</f>
        <v/>
      </c>
      <c r="Q133" s="27" t="str">
        <f t="shared" si="7"/>
        <v/>
      </c>
      <c r="R133" s="27" t="str">
        <f t="shared" si="8"/>
        <v/>
      </c>
      <c r="S133" s="27" t="str">
        <f t="shared" si="9"/>
        <v/>
      </c>
      <c r="T133" s="27" t="str">
        <f t="shared" si="10"/>
        <v/>
      </c>
      <c r="U133" s="27" t="str">
        <f t="shared" si="11"/>
        <v/>
      </c>
      <c r="V133" s="27">
        <v>131</v>
      </c>
      <c r="W133" s="27" t="str">
        <f t="shared" si="12"/>
        <v/>
      </c>
      <c r="X133" s="27" t="str">
        <f t="shared" si="13"/>
        <v/>
      </c>
      <c r="Y133" s="27" t="str">
        <f>IF(W133="","",CHOOSE(VLOOKUP($V133,$B$1:$F$400,5,FALSE),AHS!$M$1,BHS!$M$1,CHS!$M$1,HMJHS!$M$1,KHS!$M$1,Kings!$M$1,MHS!$M$1,SWHS!$M$1,AMHS!$M$1,'S10'!$M$1,'S11'!$M$1,'S12'!$M$1,'S13'!$M$1,'S14'!$M$1,'S15'!$M$1,'S16'!$M$1,'S17'!$M$1,'S18'!$M$1,'S19'!$M$1,'S20'!$M$1))</f>
        <v/>
      </c>
      <c r="Z133" s="27" t="str">
        <f t="shared" si="14"/>
        <v/>
      </c>
      <c r="AA133" s="27" t="str">
        <f t="shared" si="15"/>
        <v/>
      </c>
      <c r="AB133" s="27" t="str">
        <f t="shared" si="16"/>
        <v/>
      </c>
      <c r="AC133" s="27" t="str">
        <f t="shared" si="17"/>
        <v/>
      </c>
      <c r="AD133" s="27" t="str">
        <f t="shared" si="18"/>
        <v/>
      </c>
    </row>
    <row r="134" spans="1:30" ht="12" customHeight="1" x14ac:dyDescent="0.25">
      <c r="A134" s="29" t="str">
        <f t="shared" ref="A134:B134" si="149">IF(C134="","",COUNTIF(C$1:C133,C134)+C134)</f>
        <v/>
      </c>
      <c r="B134" s="29" t="str">
        <f t="shared" si="149"/>
        <v/>
      </c>
      <c r="C134" s="29" t="str">
        <f t="shared" si="1"/>
        <v/>
      </c>
      <c r="D134" s="29" t="str">
        <f t="shared" si="2"/>
        <v/>
      </c>
      <c r="E134" s="29">
        <f>MHS!$Y$6</f>
        <v>1</v>
      </c>
      <c r="F134" s="29">
        <v>7</v>
      </c>
      <c r="G134" s="29">
        <v>14</v>
      </c>
      <c r="H134" s="29" t="str">
        <f>IF(AND(E134=1,MHS!C$26&lt;&gt;"",MHS!B$26=""),MHS!C$26,"")</f>
        <v/>
      </c>
      <c r="I134" s="29" t="str">
        <f>IF(AND(E134=2,MHS!C$26&lt;&gt;"",MHS!B$26=""),MHS!C$26,"")</f>
        <v/>
      </c>
      <c r="J134" s="29" t="str">
        <f>IF(ISERROR(VLOOKUP(G134,MHS!K$13:AR$32,31,FALSE)),"",VLOOKUP(G134,MHS!K$13:AR$32,31,FALSE))</f>
        <v/>
      </c>
      <c r="K134" s="29" t="str">
        <f>IF(ISERROR(VLOOKUP(G134,MHS!S$13:AR$32,24,FALSE)),"",VLOOKUP(G134,MHS!S$13:AR$32,24,FALSE))</f>
        <v/>
      </c>
      <c r="L134" s="29" t="str">
        <f>IF(ISERROR(VLOOKUP(G134,MHS!AA$13:AR$32,17,FALSE)),"",VLOOKUP(G134,MHS!AA$13:AR$32,17,FALSE))</f>
        <v/>
      </c>
      <c r="M134" s="29" t="str">
        <f>IF(ISERROR(VLOOKUP(G134,MHS!AI$13:AR$32,10,FALSE)),"",VLOOKUP(G134,MHS!AI$13:AR$32,10,FALSE))</f>
        <v/>
      </c>
      <c r="N134" s="27" t="str">
        <f t="shared" si="5"/>
        <v/>
      </c>
      <c r="O134" s="27" t="str">
        <f t="shared" si="6"/>
        <v/>
      </c>
      <c r="P134" s="27" t="str">
        <f>IF(N134="","",CHOOSE(VLOOKUP($V134,$A$1:$F$400,6,FALSE),AHS!$M$1,BHS!$M$1,CHS!$M$1,HMJHS!$M$1,KHS!$M$1,Kings!$M$1,MHS!$M$1,SWHS!$M$1,AMHS!$M$1,'S10'!$M$1,'S11'!$M$1,'S12'!$M$1,'S13'!$M$1,'S14'!$M$1,'S15'!$M$1,'S16'!$M$1,'S17'!$M$1,'S18'!$M$1,'S19'!$M$1,'S20'!$M$1))</f>
        <v/>
      </c>
      <c r="Q134" s="27" t="str">
        <f t="shared" si="7"/>
        <v/>
      </c>
      <c r="R134" s="27" t="str">
        <f t="shared" si="8"/>
        <v/>
      </c>
      <c r="S134" s="27" t="str">
        <f t="shared" si="9"/>
        <v/>
      </c>
      <c r="T134" s="27" t="str">
        <f t="shared" si="10"/>
        <v/>
      </c>
      <c r="U134" s="27" t="str">
        <f t="shared" si="11"/>
        <v/>
      </c>
      <c r="V134" s="27">
        <v>132</v>
      </c>
      <c r="W134" s="27" t="str">
        <f t="shared" si="12"/>
        <v/>
      </c>
      <c r="X134" s="27" t="str">
        <f t="shared" si="13"/>
        <v/>
      </c>
      <c r="Y134" s="27" t="str">
        <f>IF(W134="","",CHOOSE(VLOOKUP($V134,$B$1:$F$400,5,FALSE),AHS!$M$1,BHS!$M$1,CHS!$M$1,HMJHS!$M$1,KHS!$M$1,Kings!$M$1,MHS!$M$1,SWHS!$M$1,AMHS!$M$1,'S10'!$M$1,'S11'!$M$1,'S12'!$M$1,'S13'!$M$1,'S14'!$M$1,'S15'!$M$1,'S16'!$M$1,'S17'!$M$1,'S18'!$M$1,'S19'!$M$1,'S20'!$M$1))</f>
        <v/>
      </c>
      <c r="Z134" s="27" t="str">
        <f t="shared" si="14"/>
        <v/>
      </c>
      <c r="AA134" s="27" t="str">
        <f t="shared" si="15"/>
        <v/>
      </c>
      <c r="AB134" s="27" t="str">
        <f t="shared" si="16"/>
        <v/>
      </c>
      <c r="AC134" s="27" t="str">
        <f t="shared" si="17"/>
        <v/>
      </c>
      <c r="AD134" s="27" t="str">
        <f t="shared" si="18"/>
        <v/>
      </c>
    </row>
    <row r="135" spans="1:30" ht="12" customHeight="1" x14ac:dyDescent="0.25">
      <c r="A135" s="29" t="str">
        <f t="shared" ref="A135:B135" si="150">IF(C135="","",COUNTIF(C$1:C134,C135)+C135)</f>
        <v/>
      </c>
      <c r="B135" s="29" t="str">
        <f t="shared" si="150"/>
        <v/>
      </c>
      <c r="C135" s="29" t="str">
        <f t="shared" si="1"/>
        <v/>
      </c>
      <c r="D135" s="29" t="str">
        <f t="shared" si="2"/>
        <v/>
      </c>
      <c r="E135" s="29">
        <f>MHS!$Y$6</f>
        <v>1</v>
      </c>
      <c r="F135" s="29">
        <v>7</v>
      </c>
      <c r="G135" s="29">
        <v>15</v>
      </c>
      <c r="H135" s="29" t="str">
        <f>IF(AND(E135=1,MHS!C$27&lt;&gt;"",MHS!B$27=""),MHS!C$27,"")</f>
        <v/>
      </c>
      <c r="I135" s="29" t="str">
        <f>IF(AND(E135=2,MHS!C$27&lt;&gt;"",MHS!B$27=""),MHS!C$27,"")</f>
        <v/>
      </c>
      <c r="J135" s="29" t="str">
        <f>IF(ISERROR(VLOOKUP(G135,MHS!K$13:AR$32,31,FALSE)),"",VLOOKUP(G135,MHS!K$13:AR$32,31,FALSE))</f>
        <v/>
      </c>
      <c r="K135" s="29" t="str">
        <f>IF(ISERROR(VLOOKUP(G135,MHS!S$13:AR$32,24,FALSE)),"",VLOOKUP(G135,MHS!S$13:AR$32,24,FALSE))</f>
        <v/>
      </c>
      <c r="L135" s="29" t="str">
        <f>IF(ISERROR(VLOOKUP(G135,MHS!AA$13:AR$32,17,FALSE)),"",VLOOKUP(G135,MHS!AA$13:AR$32,17,FALSE))</f>
        <v/>
      </c>
      <c r="M135" s="29" t="str">
        <f>IF(ISERROR(VLOOKUP(G135,MHS!AI$13:AR$32,10,FALSE)),"",VLOOKUP(G135,MHS!AI$13:AR$32,10,FALSE))</f>
        <v/>
      </c>
      <c r="N135" s="27" t="str">
        <f t="shared" si="5"/>
        <v/>
      </c>
      <c r="O135" s="27" t="str">
        <f t="shared" si="6"/>
        <v/>
      </c>
      <c r="P135" s="27" t="str">
        <f>IF(N135="","",CHOOSE(VLOOKUP($V135,$A$1:$F$400,6,FALSE),AHS!$M$1,BHS!$M$1,CHS!$M$1,HMJHS!$M$1,KHS!$M$1,Kings!$M$1,MHS!$M$1,SWHS!$M$1,AMHS!$M$1,'S10'!$M$1,'S11'!$M$1,'S12'!$M$1,'S13'!$M$1,'S14'!$M$1,'S15'!$M$1,'S16'!$M$1,'S17'!$M$1,'S18'!$M$1,'S19'!$M$1,'S20'!$M$1))</f>
        <v/>
      </c>
      <c r="Q135" s="27" t="str">
        <f t="shared" si="7"/>
        <v/>
      </c>
      <c r="R135" s="27" t="str">
        <f t="shared" si="8"/>
        <v/>
      </c>
      <c r="S135" s="27" t="str">
        <f t="shared" si="9"/>
        <v/>
      </c>
      <c r="T135" s="27" t="str">
        <f t="shared" si="10"/>
        <v/>
      </c>
      <c r="U135" s="27" t="str">
        <f t="shared" si="11"/>
        <v/>
      </c>
      <c r="V135" s="27">
        <v>133</v>
      </c>
      <c r="W135" s="27" t="str">
        <f t="shared" si="12"/>
        <v/>
      </c>
      <c r="X135" s="27" t="str">
        <f t="shared" si="13"/>
        <v/>
      </c>
      <c r="Y135" s="27" t="str">
        <f>IF(W135="","",CHOOSE(VLOOKUP($V135,$B$1:$F$400,5,FALSE),AHS!$M$1,BHS!$M$1,CHS!$M$1,HMJHS!$M$1,KHS!$M$1,Kings!$M$1,MHS!$M$1,SWHS!$M$1,AMHS!$M$1,'S10'!$M$1,'S11'!$M$1,'S12'!$M$1,'S13'!$M$1,'S14'!$M$1,'S15'!$M$1,'S16'!$M$1,'S17'!$M$1,'S18'!$M$1,'S19'!$M$1,'S20'!$M$1))</f>
        <v/>
      </c>
      <c r="Z135" s="27" t="str">
        <f t="shared" si="14"/>
        <v/>
      </c>
      <c r="AA135" s="27" t="str">
        <f t="shared" si="15"/>
        <v/>
      </c>
      <c r="AB135" s="27" t="str">
        <f t="shared" si="16"/>
        <v/>
      </c>
      <c r="AC135" s="27" t="str">
        <f t="shared" si="17"/>
        <v/>
      </c>
      <c r="AD135" s="27" t="str">
        <f t="shared" si="18"/>
        <v/>
      </c>
    </row>
    <row r="136" spans="1:30" ht="12" customHeight="1" x14ac:dyDescent="0.25">
      <c r="A136" s="29" t="str">
        <f t="shared" ref="A136:B136" si="151">IF(C136="","",COUNTIF(C$1:C135,C136)+C136)</f>
        <v/>
      </c>
      <c r="B136" s="29" t="str">
        <f t="shared" si="151"/>
        <v/>
      </c>
      <c r="C136" s="29" t="str">
        <f t="shared" si="1"/>
        <v/>
      </c>
      <c r="D136" s="29" t="str">
        <f t="shared" si="2"/>
        <v/>
      </c>
      <c r="E136" s="29">
        <f>MHS!$Y$6</f>
        <v>1</v>
      </c>
      <c r="F136" s="29">
        <v>7</v>
      </c>
      <c r="G136" s="29">
        <v>16</v>
      </c>
      <c r="H136" s="29" t="str">
        <f>IF(AND(E136=1,MHS!C$28&lt;&gt;"",MHS!B$28=""),MHS!C$28,"")</f>
        <v/>
      </c>
      <c r="I136" s="29" t="str">
        <f>IF(AND(E136=2,MHS!C$28&lt;&gt;"",MHS!B$28=""),MHS!C$28,"")</f>
        <v/>
      </c>
      <c r="J136" s="29" t="str">
        <f>IF(ISERROR(VLOOKUP(G136,MHS!K$13:AR$32,31,FALSE)),"",VLOOKUP(G136,MHS!K$13:AR$32,31,FALSE))</f>
        <v/>
      </c>
      <c r="K136" s="29" t="str">
        <f>IF(ISERROR(VLOOKUP(G136,MHS!S$13:AR$32,24,FALSE)),"",VLOOKUP(G136,MHS!S$13:AR$32,24,FALSE))</f>
        <v/>
      </c>
      <c r="L136" s="29" t="str">
        <f>IF(ISERROR(VLOOKUP(G136,MHS!AA$13:AR$32,17,FALSE)),"",VLOOKUP(G136,MHS!AA$13:AR$32,17,FALSE))</f>
        <v/>
      </c>
      <c r="M136" s="29" t="str">
        <f>IF(ISERROR(VLOOKUP(G136,MHS!AI$13:AR$32,10,FALSE)),"",VLOOKUP(G136,MHS!AI$13:AR$32,10,FALSE))</f>
        <v/>
      </c>
      <c r="N136" s="27" t="str">
        <f t="shared" si="5"/>
        <v/>
      </c>
      <c r="O136" s="27" t="str">
        <f t="shared" si="6"/>
        <v/>
      </c>
      <c r="P136" s="27" t="str">
        <f>IF(N136="","",CHOOSE(VLOOKUP($V136,$A$1:$F$400,6,FALSE),AHS!$M$1,BHS!$M$1,CHS!$M$1,HMJHS!$M$1,KHS!$M$1,Kings!$M$1,MHS!$M$1,SWHS!$M$1,AMHS!$M$1,'S10'!$M$1,'S11'!$M$1,'S12'!$M$1,'S13'!$M$1,'S14'!$M$1,'S15'!$M$1,'S16'!$M$1,'S17'!$M$1,'S18'!$M$1,'S19'!$M$1,'S20'!$M$1))</f>
        <v/>
      </c>
      <c r="Q136" s="27" t="str">
        <f t="shared" si="7"/>
        <v/>
      </c>
      <c r="R136" s="27" t="str">
        <f t="shared" si="8"/>
        <v/>
      </c>
      <c r="S136" s="27" t="str">
        <f t="shared" si="9"/>
        <v/>
      </c>
      <c r="T136" s="27" t="str">
        <f t="shared" si="10"/>
        <v/>
      </c>
      <c r="U136" s="27" t="str">
        <f t="shared" si="11"/>
        <v/>
      </c>
      <c r="V136" s="27">
        <v>134</v>
      </c>
      <c r="W136" s="27" t="str">
        <f t="shared" si="12"/>
        <v/>
      </c>
      <c r="X136" s="27" t="str">
        <f t="shared" si="13"/>
        <v/>
      </c>
      <c r="Y136" s="27" t="str">
        <f>IF(W136="","",CHOOSE(VLOOKUP($V136,$B$1:$F$400,5,FALSE),AHS!$M$1,BHS!$M$1,CHS!$M$1,HMJHS!$M$1,KHS!$M$1,Kings!$M$1,MHS!$M$1,SWHS!$M$1,AMHS!$M$1,'S10'!$M$1,'S11'!$M$1,'S12'!$M$1,'S13'!$M$1,'S14'!$M$1,'S15'!$M$1,'S16'!$M$1,'S17'!$M$1,'S18'!$M$1,'S19'!$M$1,'S20'!$M$1))</f>
        <v/>
      </c>
      <c r="Z136" s="27" t="str">
        <f t="shared" si="14"/>
        <v/>
      </c>
      <c r="AA136" s="27" t="str">
        <f t="shared" si="15"/>
        <v/>
      </c>
      <c r="AB136" s="27" t="str">
        <f t="shared" si="16"/>
        <v/>
      </c>
      <c r="AC136" s="27" t="str">
        <f t="shared" si="17"/>
        <v/>
      </c>
      <c r="AD136" s="27" t="str">
        <f t="shared" si="18"/>
        <v/>
      </c>
    </row>
    <row r="137" spans="1:30" ht="12" customHeight="1" x14ac:dyDescent="0.25">
      <c r="A137" s="29" t="str">
        <f t="shared" ref="A137:B137" si="152">IF(C137="","",COUNTIF(C$1:C136,C137)+C137)</f>
        <v/>
      </c>
      <c r="B137" s="29" t="str">
        <f t="shared" si="152"/>
        <v/>
      </c>
      <c r="C137" s="29" t="str">
        <f t="shared" si="1"/>
        <v/>
      </c>
      <c r="D137" s="29" t="str">
        <f t="shared" si="2"/>
        <v/>
      </c>
      <c r="E137" s="29">
        <f>MHS!$Y$6</f>
        <v>1</v>
      </c>
      <c r="F137" s="29">
        <v>7</v>
      </c>
      <c r="G137" s="29">
        <v>17</v>
      </c>
      <c r="H137" s="29" t="str">
        <f>IF(AND(E137=1,MHS!C$29&lt;&gt;"",MHS!B$29=""),MHS!C$29,"")</f>
        <v/>
      </c>
      <c r="I137" s="29" t="str">
        <f>IF(AND(E137=2,MHS!C$29&lt;&gt;"",MHS!B$29=""),MHS!C$29,"")</f>
        <v/>
      </c>
      <c r="J137" s="29" t="str">
        <f>IF(ISERROR(VLOOKUP(G137,MHS!K$13:AR$32,31,FALSE)),"",VLOOKUP(G137,MHS!K$13:AR$32,31,FALSE))</f>
        <v/>
      </c>
      <c r="K137" s="29" t="str">
        <f>IF(ISERROR(VLOOKUP(G137,MHS!S$13:AR$32,24,FALSE)),"",VLOOKUP(G137,MHS!S$13:AR$32,24,FALSE))</f>
        <v/>
      </c>
      <c r="L137" s="29" t="str">
        <f>IF(ISERROR(VLOOKUP(G137,MHS!AA$13:AR$32,17,FALSE)),"",VLOOKUP(G137,MHS!AA$13:AR$32,17,FALSE))</f>
        <v/>
      </c>
      <c r="M137" s="29" t="str">
        <f>IF(ISERROR(VLOOKUP(G137,MHS!AI$13:AR$32,10,FALSE)),"",VLOOKUP(G137,MHS!AI$13:AR$32,10,FALSE))</f>
        <v/>
      </c>
      <c r="N137" s="27" t="str">
        <f t="shared" si="5"/>
        <v/>
      </c>
      <c r="O137" s="27" t="str">
        <f t="shared" si="6"/>
        <v/>
      </c>
      <c r="P137" s="27" t="str">
        <f>IF(N137="","",CHOOSE(VLOOKUP($V137,$A$1:$F$400,6,FALSE),AHS!$M$1,BHS!$M$1,CHS!$M$1,HMJHS!$M$1,KHS!$M$1,Kings!$M$1,MHS!$M$1,SWHS!$M$1,AMHS!$M$1,'S10'!$M$1,'S11'!$M$1,'S12'!$M$1,'S13'!$M$1,'S14'!$M$1,'S15'!$M$1,'S16'!$M$1,'S17'!$M$1,'S18'!$M$1,'S19'!$M$1,'S20'!$M$1))</f>
        <v/>
      </c>
      <c r="Q137" s="27" t="str">
        <f t="shared" si="7"/>
        <v/>
      </c>
      <c r="R137" s="27" t="str">
        <f t="shared" si="8"/>
        <v/>
      </c>
      <c r="S137" s="27" t="str">
        <f t="shared" si="9"/>
        <v/>
      </c>
      <c r="T137" s="27" t="str">
        <f t="shared" si="10"/>
        <v/>
      </c>
      <c r="U137" s="27" t="str">
        <f t="shared" si="11"/>
        <v/>
      </c>
      <c r="V137" s="27">
        <v>135</v>
      </c>
      <c r="W137" s="27" t="str">
        <f t="shared" si="12"/>
        <v/>
      </c>
      <c r="X137" s="27" t="str">
        <f t="shared" si="13"/>
        <v/>
      </c>
      <c r="Y137" s="27" t="str">
        <f>IF(W137="","",CHOOSE(VLOOKUP($V137,$B$1:$F$400,5,FALSE),AHS!$M$1,BHS!$M$1,CHS!$M$1,HMJHS!$M$1,KHS!$M$1,Kings!$M$1,MHS!$M$1,SWHS!$M$1,AMHS!$M$1,'S10'!$M$1,'S11'!$M$1,'S12'!$M$1,'S13'!$M$1,'S14'!$M$1,'S15'!$M$1,'S16'!$M$1,'S17'!$M$1,'S18'!$M$1,'S19'!$M$1,'S20'!$M$1))</f>
        <v/>
      </c>
      <c r="Z137" s="27" t="str">
        <f t="shared" si="14"/>
        <v/>
      </c>
      <c r="AA137" s="27" t="str">
        <f t="shared" si="15"/>
        <v/>
      </c>
      <c r="AB137" s="27" t="str">
        <f t="shared" si="16"/>
        <v/>
      </c>
      <c r="AC137" s="27" t="str">
        <f t="shared" si="17"/>
        <v/>
      </c>
      <c r="AD137" s="27" t="str">
        <f t="shared" si="18"/>
        <v/>
      </c>
    </row>
    <row r="138" spans="1:30" ht="12" customHeight="1" x14ac:dyDescent="0.25">
      <c r="A138" s="29" t="str">
        <f t="shared" ref="A138:B138" si="153">IF(C138="","",COUNTIF(C$1:C137,C138)+C138)</f>
        <v/>
      </c>
      <c r="B138" s="29" t="str">
        <f t="shared" si="153"/>
        <v/>
      </c>
      <c r="C138" s="29" t="str">
        <f t="shared" si="1"/>
        <v/>
      </c>
      <c r="D138" s="29" t="str">
        <f t="shared" si="2"/>
        <v/>
      </c>
      <c r="E138" s="29">
        <f>MHS!$Y$6</f>
        <v>1</v>
      </c>
      <c r="F138" s="29">
        <v>7</v>
      </c>
      <c r="G138" s="29">
        <v>18</v>
      </c>
      <c r="H138" s="29" t="str">
        <f>IF(AND(E138=1,MHS!C$30&lt;&gt;"",MHS!B$30=""),MHS!C$30,"")</f>
        <v/>
      </c>
      <c r="I138" s="29" t="str">
        <f>IF(AND(E138=2,MHS!C$30&lt;&gt;"",MHS!B$30=""),MHS!C$30,"")</f>
        <v/>
      </c>
      <c r="J138" s="29" t="str">
        <f>IF(ISERROR(VLOOKUP(G138,MHS!K$13:AR$32,31,FALSE)),"",VLOOKUP(G138,MHS!K$13:AR$32,31,FALSE))</f>
        <v/>
      </c>
      <c r="K138" s="29" t="str">
        <f>IF(ISERROR(VLOOKUP(G138,MHS!S$13:AR$32,24,FALSE)),"",VLOOKUP(G138,MHS!S$13:AR$32,24,FALSE))</f>
        <v/>
      </c>
      <c r="L138" s="29" t="str">
        <f>IF(ISERROR(VLOOKUP(G138,MHS!AA$13:AR$32,17,FALSE)),"",VLOOKUP(G138,MHS!AA$13:AR$32,17,FALSE))</f>
        <v/>
      </c>
      <c r="M138" s="29" t="str">
        <f>IF(ISERROR(VLOOKUP(G138,MHS!AI$13:AR$32,10,FALSE)),"",VLOOKUP(G138,MHS!AI$13:AR$32,10,FALSE))</f>
        <v/>
      </c>
      <c r="N138" s="27" t="str">
        <f t="shared" si="5"/>
        <v/>
      </c>
      <c r="O138" s="27" t="str">
        <f t="shared" si="6"/>
        <v/>
      </c>
      <c r="P138" s="27" t="str">
        <f>IF(N138="","",CHOOSE(VLOOKUP($V138,$A$1:$F$400,6,FALSE),AHS!$M$1,BHS!$M$1,CHS!$M$1,HMJHS!$M$1,KHS!$M$1,Kings!$M$1,MHS!$M$1,SWHS!$M$1,AMHS!$M$1,'S10'!$M$1,'S11'!$M$1,'S12'!$M$1,'S13'!$M$1,'S14'!$M$1,'S15'!$M$1,'S16'!$M$1,'S17'!$M$1,'S18'!$M$1,'S19'!$M$1,'S20'!$M$1))</f>
        <v/>
      </c>
      <c r="Q138" s="27" t="str">
        <f t="shared" si="7"/>
        <v/>
      </c>
      <c r="R138" s="27" t="str">
        <f t="shared" si="8"/>
        <v/>
      </c>
      <c r="S138" s="27" t="str">
        <f t="shared" si="9"/>
        <v/>
      </c>
      <c r="T138" s="27" t="str">
        <f t="shared" si="10"/>
        <v/>
      </c>
      <c r="U138" s="27" t="str">
        <f t="shared" si="11"/>
        <v/>
      </c>
      <c r="V138" s="27">
        <v>136</v>
      </c>
      <c r="W138" s="27" t="str">
        <f t="shared" si="12"/>
        <v/>
      </c>
      <c r="X138" s="27" t="str">
        <f t="shared" si="13"/>
        <v/>
      </c>
      <c r="Y138" s="27" t="str">
        <f>IF(W138="","",CHOOSE(VLOOKUP($V138,$B$1:$F$400,5,FALSE),AHS!$M$1,BHS!$M$1,CHS!$M$1,HMJHS!$M$1,KHS!$M$1,Kings!$M$1,MHS!$M$1,SWHS!$M$1,AMHS!$M$1,'S10'!$M$1,'S11'!$M$1,'S12'!$M$1,'S13'!$M$1,'S14'!$M$1,'S15'!$M$1,'S16'!$M$1,'S17'!$M$1,'S18'!$M$1,'S19'!$M$1,'S20'!$M$1))</f>
        <v/>
      </c>
      <c r="Z138" s="27" t="str">
        <f t="shared" si="14"/>
        <v/>
      </c>
      <c r="AA138" s="27" t="str">
        <f t="shared" si="15"/>
        <v/>
      </c>
      <c r="AB138" s="27" t="str">
        <f t="shared" si="16"/>
        <v/>
      </c>
      <c r="AC138" s="27" t="str">
        <f t="shared" si="17"/>
        <v/>
      </c>
      <c r="AD138" s="27" t="str">
        <f t="shared" si="18"/>
        <v/>
      </c>
    </row>
    <row r="139" spans="1:30" ht="12" customHeight="1" x14ac:dyDescent="0.25">
      <c r="A139" s="29" t="str">
        <f t="shared" ref="A139:B139" si="154">IF(C139="","",COUNTIF(C$1:C138,C139)+C139)</f>
        <v/>
      </c>
      <c r="B139" s="29" t="str">
        <f t="shared" si="154"/>
        <v/>
      </c>
      <c r="C139" s="29" t="str">
        <f t="shared" si="1"/>
        <v/>
      </c>
      <c r="D139" s="29" t="str">
        <f t="shared" si="2"/>
        <v/>
      </c>
      <c r="E139" s="29">
        <f>MHS!$Y$6</f>
        <v>1</v>
      </c>
      <c r="F139" s="29">
        <v>7</v>
      </c>
      <c r="G139" s="29">
        <v>19</v>
      </c>
      <c r="H139" s="29" t="str">
        <f>IF(AND(E139=1,MHS!C$31&lt;&gt;"",MHS!B$31=""),MHS!C$31,"")</f>
        <v/>
      </c>
      <c r="I139" s="29" t="str">
        <f>IF(AND(E139=2,MHS!C$31&lt;&gt;"",MHS!B$31=""),MHS!C$31,"")</f>
        <v/>
      </c>
      <c r="J139" s="29" t="str">
        <f>IF(ISERROR(VLOOKUP(G139,MHS!K$13:AR$32,31,FALSE)),"",VLOOKUP(G139,MHS!K$13:AR$32,31,FALSE))</f>
        <v/>
      </c>
      <c r="K139" s="29" t="str">
        <f>IF(ISERROR(VLOOKUP(G139,MHS!S$13:AR$32,24,FALSE)),"",VLOOKUP(G139,MHS!S$13:AR$32,24,FALSE))</f>
        <v/>
      </c>
      <c r="L139" s="29" t="str">
        <f>IF(ISERROR(VLOOKUP(G139,MHS!AA$13:AR$32,17,FALSE)),"",VLOOKUP(G139,MHS!AA$13:AR$32,17,FALSE))</f>
        <v/>
      </c>
      <c r="M139" s="29" t="str">
        <f>IF(ISERROR(VLOOKUP(G139,MHS!AI$13:AR$32,10,FALSE)),"",VLOOKUP(G139,MHS!AI$13:AR$32,10,FALSE))</f>
        <v/>
      </c>
      <c r="N139" s="27" t="str">
        <f t="shared" si="5"/>
        <v/>
      </c>
      <c r="O139" s="27" t="str">
        <f t="shared" si="6"/>
        <v/>
      </c>
      <c r="P139" s="27" t="str">
        <f>IF(N139="","",CHOOSE(VLOOKUP($V139,$A$1:$F$400,6,FALSE),AHS!$M$1,BHS!$M$1,CHS!$M$1,HMJHS!$M$1,KHS!$M$1,Kings!$M$1,MHS!$M$1,SWHS!$M$1,AMHS!$M$1,'S10'!$M$1,'S11'!$M$1,'S12'!$M$1,'S13'!$M$1,'S14'!$M$1,'S15'!$M$1,'S16'!$M$1,'S17'!$M$1,'S18'!$M$1,'S19'!$M$1,'S20'!$M$1))</f>
        <v/>
      </c>
      <c r="Q139" s="27" t="str">
        <f t="shared" si="7"/>
        <v/>
      </c>
      <c r="R139" s="27" t="str">
        <f t="shared" si="8"/>
        <v/>
      </c>
      <c r="S139" s="27" t="str">
        <f t="shared" si="9"/>
        <v/>
      </c>
      <c r="T139" s="27" t="str">
        <f t="shared" si="10"/>
        <v/>
      </c>
      <c r="U139" s="27" t="str">
        <f t="shared" si="11"/>
        <v/>
      </c>
      <c r="V139" s="27">
        <v>137</v>
      </c>
      <c r="W139" s="27" t="str">
        <f t="shared" si="12"/>
        <v/>
      </c>
      <c r="X139" s="27" t="str">
        <f t="shared" si="13"/>
        <v/>
      </c>
      <c r="Y139" s="27" t="str">
        <f>IF(W139="","",CHOOSE(VLOOKUP($V139,$B$1:$F$400,5,FALSE),AHS!$M$1,BHS!$M$1,CHS!$M$1,HMJHS!$M$1,KHS!$M$1,Kings!$M$1,MHS!$M$1,SWHS!$M$1,AMHS!$M$1,'S10'!$M$1,'S11'!$M$1,'S12'!$M$1,'S13'!$M$1,'S14'!$M$1,'S15'!$M$1,'S16'!$M$1,'S17'!$M$1,'S18'!$M$1,'S19'!$M$1,'S20'!$M$1))</f>
        <v/>
      </c>
      <c r="Z139" s="27" t="str">
        <f t="shared" si="14"/>
        <v/>
      </c>
      <c r="AA139" s="27" t="str">
        <f t="shared" si="15"/>
        <v/>
      </c>
      <c r="AB139" s="27" t="str">
        <f t="shared" si="16"/>
        <v/>
      </c>
      <c r="AC139" s="27" t="str">
        <f t="shared" si="17"/>
        <v/>
      </c>
      <c r="AD139" s="27" t="str">
        <f t="shared" si="18"/>
        <v/>
      </c>
    </row>
    <row r="140" spans="1:30" ht="12" customHeight="1" x14ac:dyDescent="0.25">
      <c r="A140" s="29" t="str">
        <f t="shared" ref="A140:B140" si="155">IF(C140="","",COUNTIF(C$1:C139,C140)+C140)</f>
        <v/>
      </c>
      <c r="B140" s="29" t="str">
        <f t="shared" si="155"/>
        <v/>
      </c>
      <c r="C140" s="29" t="str">
        <f t="shared" si="1"/>
        <v/>
      </c>
      <c r="D140" s="29" t="str">
        <f t="shared" si="2"/>
        <v/>
      </c>
      <c r="E140" s="29">
        <f>MHS!$Y$6</f>
        <v>1</v>
      </c>
      <c r="F140" s="29">
        <v>7</v>
      </c>
      <c r="G140" s="29">
        <v>20</v>
      </c>
      <c r="H140" s="29" t="str">
        <f>IF(AND(E140=1,MHS!C$32&lt;&gt;"",MHS!B$32=""),MHS!C$32,"")</f>
        <v/>
      </c>
      <c r="I140" s="29" t="str">
        <f>IF(AND(E140=2,MHS!C$32&lt;&gt;"",MHS!B$32=""),MHS!C$32,"")</f>
        <v/>
      </c>
      <c r="J140" s="29" t="str">
        <f>IF(ISERROR(VLOOKUP(G140,MHS!K$13:AR$32,31,FALSE)),"",VLOOKUP(G140,MHS!K$13:AR$32,31,FALSE))</f>
        <v/>
      </c>
      <c r="K140" s="29" t="str">
        <f>IF(ISERROR(VLOOKUP(G140,MHS!S$13:AR$32,24,FALSE)),"",VLOOKUP(G140,MHS!S$13:AR$32,24,FALSE))</f>
        <v/>
      </c>
      <c r="L140" s="29" t="str">
        <f>IF(ISERROR(VLOOKUP(G140,MHS!AA$13:AR$32,17,FALSE)),"",VLOOKUP(G140,MHS!AA$13:AR$32,17,FALSE))</f>
        <v/>
      </c>
      <c r="M140" s="29" t="str">
        <f>IF(ISERROR(VLOOKUP(G140,MHS!AI$13:AR$32,10,FALSE)),"",VLOOKUP(G140,MHS!AI$13:AR$32,10,FALSE))</f>
        <v/>
      </c>
      <c r="N140" s="27" t="str">
        <f t="shared" si="5"/>
        <v/>
      </c>
      <c r="O140" s="27" t="str">
        <f t="shared" si="6"/>
        <v/>
      </c>
      <c r="P140" s="27" t="str">
        <f>IF(N140="","",CHOOSE(VLOOKUP($V140,$A$1:$F$400,6,FALSE),AHS!$M$1,BHS!$M$1,CHS!$M$1,HMJHS!$M$1,KHS!$M$1,Kings!$M$1,MHS!$M$1,SWHS!$M$1,AMHS!$M$1,'S10'!$M$1,'S11'!$M$1,'S12'!$M$1,'S13'!$M$1,'S14'!$M$1,'S15'!$M$1,'S16'!$M$1,'S17'!$M$1,'S18'!$M$1,'S19'!$M$1,'S20'!$M$1))</f>
        <v/>
      </c>
      <c r="Q140" s="27" t="str">
        <f t="shared" si="7"/>
        <v/>
      </c>
      <c r="R140" s="27" t="str">
        <f t="shared" si="8"/>
        <v/>
      </c>
      <c r="S140" s="27" t="str">
        <f t="shared" si="9"/>
        <v/>
      </c>
      <c r="T140" s="27" t="str">
        <f t="shared" si="10"/>
        <v/>
      </c>
      <c r="U140" s="27" t="str">
        <f t="shared" si="11"/>
        <v/>
      </c>
      <c r="V140" s="27">
        <v>138</v>
      </c>
      <c r="W140" s="27" t="str">
        <f t="shared" si="12"/>
        <v/>
      </c>
      <c r="X140" s="27" t="str">
        <f t="shared" si="13"/>
        <v/>
      </c>
      <c r="Y140" s="27" t="str">
        <f>IF(W140="","",CHOOSE(VLOOKUP($V140,$B$1:$F$400,5,FALSE),AHS!$M$1,BHS!$M$1,CHS!$M$1,HMJHS!$M$1,KHS!$M$1,Kings!$M$1,MHS!$M$1,SWHS!$M$1,AMHS!$M$1,'S10'!$M$1,'S11'!$M$1,'S12'!$M$1,'S13'!$M$1,'S14'!$M$1,'S15'!$M$1,'S16'!$M$1,'S17'!$M$1,'S18'!$M$1,'S19'!$M$1,'S20'!$M$1))</f>
        <v/>
      </c>
      <c r="Z140" s="27" t="str">
        <f t="shared" si="14"/>
        <v/>
      </c>
      <c r="AA140" s="27" t="str">
        <f t="shared" si="15"/>
        <v/>
      </c>
      <c r="AB140" s="27" t="str">
        <f t="shared" si="16"/>
        <v/>
      </c>
      <c r="AC140" s="27" t="str">
        <f t="shared" si="17"/>
        <v/>
      </c>
      <c r="AD140" s="27" t="str">
        <f t="shared" si="18"/>
        <v/>
      </c>
    </row>
    <row r="141" spans="1:30" ht="12" customHeight="1" x14ac:dyDescent="0.25">
      <c r="A141" s="29" t="str">
        <f t="shared" ref="A141:B141" si="156">IF(C141="","",COUNTIF(C$1:C140,C141)+C141)</f>
        <v/>
      </c>
      <c r="B141" s="29">
        <f t="shared" si="156"/>
        <v>4</v>
      </c>
      <c r="C141" s="29" t="str">
        <f t="shared" si="1"/>
        <v/>
      </c>
      <c r="D141" s="29">
        <f t="shared" si="2"/>
        <v>4</v>
      </c>
      <c r="E141" s="29">
        <f>SWHS!$Y$6</f>
        <v>2</v>
      </c>
      <c r="F141" s="29">
        <v>8</v>
      </c>
      <c r="G141" s="29">
        <v>1</v>
      </c>
      <c r="H141" s="29" t="str">
        <f>IF(AND(E141=1,SWHS!C$13&lt;&gt;"",SWHS!B$13=""),SWHS!C$13,"")</f>
        <v/>
      </c>
      <c r="I141" s="29">
        <f>IF(AND(E141=2,SWHS!C$13&lt;&gt;"",SWHS!B$13=""),SWHS!C$13,"")</f>
        <v>13</v>
      </c>
      <c r="J141" s="29" t="str">
        <f>IF(ISERROR(VLOOKUP(G141,SWHS!K$13:AR$32,31,FALSE)),"",VLOOKUP(G141,SWHS!K$13:AR$32,31,FALSE))</f>
        <v/>
      </c>
      <c r="K141" s="29" t="str">
        <f>IF(ISERROR(VLOOKUP(G141,SWHS!S$13:AR$32,24,FALSE)),"",VLOOKUP(G141,SWHS!S$13:AR$32,24,FALSE))</f>
        <v>xElliot Fortney</v>
      </c>
      <c r="L141" s="29" t="str">
        <f>IF(ISERROR(VLOOKUP(G141,SWHS!AA$13:AR$32,17,FALSE)),"",VLOOKUP(G141,SWHS!AA$13:AR$32,17,FALSE))</f>
        <v>Stella Boblitt</v>
      </c>
      <c r="M141" s="29" t="str">
        <f>IF(ISERROR(VLOOKUP(G141,SWHS!AI$13:AR$32,10,FALSE)),"",VLOOKUP(G141,SWHS!AI$13:AR$32,10,FALSE))</f>
        <v/>
      </c>
      <c r="N141" s="27" t="str">
        <f t="shared" si="5"/>
        <v/>
      </c>
      <c r="O141" s="27" t="str">
        <f t="shared" si="6"/>
        <v/>
      </c>
      <c r="P141" s="27" t="str">
        <f>IF(N141="","",CHOOSE(VLOOKUP($V141,$A$1:$F$400,6,FALSE),AHS!$M$1,BHS!$M$1,CHS!$M$1,HMJHS!$M$1,KHS!$M$1,Kings!$M$1,MHS!$M$1,SWHS!$M$1,AMHS!$M$1,'S10'!$M$1,'S11'!$M$1,'S12'!$M$1,'S13'!$M$1,'S14'!$M$1,'S15'!$M$1,'S16'!$M$1,'S17'!$M$1,'S18'!$M$1,'S19'!$M$1,'S20'!$M$1))</f>
        <v/>
      </c>
      <c r="Q141" s="27" t="str">
        <f t="shared" si="7"/>
        <v/>
      </c>
      <c r="R141" s="27" t="str">
        <f t="shared" si="8"/>
        <v/>
      </c>
      <c r="S141" s="27" t="str">
        <f t="shared" si="9"/>
        <v/>
      </c>
      <c r="T141" s="27" t="str">
        <f t="shared" si="10"/>
        <v/>
      </c>
      <c r="U141" s="27" t="str">
        <f t="shared" si="11"/>
        <v/>
      </c>
      <c r="V141" s="27">
        <v>139</v>
      </c>
      <c r="W141" s="27" t="str">
        <f t="shared" si="12"/>
        <v/>
      </c>
      <c r="X141" s="27" t="str">
        <f t="shared" si="13"/>
        <v/>
      </c>
      <c r="Y141" s="27" t="str">
        <f>IF(W141="","",CHOOSE(VLOOKUP($V141,$B$1:$F$400,5,FALSE),AHS!$M$1,BHS!$M$1,CHS!$M$1,HMJHS!$M$1,KHS!$M$1,Kings!$M$1,MHS!$M$1,SWHS!$M$1,AMHS!$M$1,'S10'!$M$1,'S11'!$M$1,'S12'!$M$1,'S13'!$M$1,'S14'!$M$1,'S15'!$M$1,'S16'!$M$1,'S17'!$M$1,'S18'!$M$1,'S19'!$M$1,'S20'!$M$1))</f>
        <v/>
      </c>
      <c r="Z141" s="27" t="str">
        <f t="shared" si="14"/>
        <v/>
      </c>
      <c r="AA141" s="27" t="str">
        <f t="shared" si="15"/>
        <v/>
      </c>
      <c r="AB141" s="27" t="str">
        <f t="shared" si="16"/>
        <v/>
      </c>
      <c r="AC141" s="27" t="str">
        <f t="shared" si="17"/>
        <v/>
      </c>
      <c r="AD141" s="27" t="str">
        <f t="shared" si="18"/>
        <v/>
      </c>
    </row>
    <row r="142" spans="1:30" ht="12" customHeight="1" x14ac:dyDescent="0.25">
      <c r="A142" s="29" t="str">
        <f t="shared" ref="A142:B142" si="157">IF(C142="","",COUNTIF(C$1:C141,C142)+C142)</f>
        <v/>
      </c>
      <c r="B142" s="29">
        <f t="shared" si="157"/>
        <v>2</v>
      </c>
      <c r="C142" s="29" t="str">
        <f t="shared" si="1"/>
        <v/>
      </c>
      <c r="D142" s="29">
        <f t="shared" si="2"/>
        <v>2</v>
      </c>
      <c r="E142" s="29">
        <f>SWHS!$Y$6</f>
        <v>2</v>
      </c>
      <c r="F142" s="29">
        <v>8</v>
      </c>
      <c r="G142" s="29">
        <v>2</v>
      </c>
      <c r="H142" s="29" t="str">
        <f>IF(AND(E142=1,SWHS!C$14&lt;&gt;"",SWHS!B$14=""),SWHS!C$14,"")</f>
        <v/>
      </c>
      <c r="I142" s="29">
        <f>IF(AND(E142=2,SWHS!C$14&lt;&gt;"",SWHS!B$14=""),SWHS!C$14,"")</f>
        <v>18</v>
      </c>
      <c r="J142" s="29" t="str">
        <f>IF(ISERROR(VLOOKUP(G142,SWHS!K$13:AR$32,31,FALSE)),"",VLOOKUP(G142,SWHS!K$13:AR$32,31,FALSE))</f>
        <v/>
      </c>
      <c r="K142" s="29" t="str">
        <f>IF(ISERROR(VLOOKUP(G142,SWHS!S$13:AR$32,24,FALSE)),"",VLOOKUP(G142,SWHS!S$13:AR$32,24,FALSE))</f>
        <v>Teddy Alexdav</v>
      </c>
      <c r="L142" s="29" t="str">
        <f>IF(ISERROR(VLOOKUP(G142,SWHS!AA$13:AR$32,17,FALSE)),"",VLOOKUP(G142,SWHS!AA$13:AR$32,17,FALSE))</f>
        <v/>
      </c>
      <c r="M142" s="29" t="str">
        <f>IF(ISERROR(VLOOKUP(G142,SWHS!AI$13:AR$32,10,FALSE)),"",VLOOKUP(G142,SWHS!AI$13:AR$32,10,FALSE))</f>
        <v>Maddux Craven</v>
      </c>
      <c r="N142" s="27" t="str">
        <f t="shared" si="5"/>
        <v/>
      </c>
      <c r="O142" s="27" t="str">
        <f t="shared" si="6"/>
        <v/>
      </c>
      <c r="P142" s="27" t="str">
        <f>IF(N142="","",CHOOSE(VLOOKUP($V142,$A$1:$F$400,6,FALSE),AHS!$M$1,BHS!$M$1,CHS!$M$1,HMJHS!$M$1,KHS!$M$1,Kings!$M$1,MHS!$M$1,SWHS!$M$1,AMHS!$M$1,'S10'!$M$1,'S11'!$M$1,'S12'!$M$1,'S13'!$M$1,'S14'!$M$1,'S15'!$M$1,'S16'!$M$1,'S17'!$M$1,'S18'!$M$1,'S19'!$M$1,'S20'!$M$1))</f>
        <v/>
      </c>
      <c r="Q142" s="27" t="str">
        <f t="shared" si="7"/>
        <v/>
      </c>
      <c r="R142" s="27" t="str">
        <f t="shared" si="8"/>
        <v/>
      </c>
      <c r="S142" s="27" t="str">
        <f t="shared" si="9"/>
        <v/>
      </c>
      <c r="T142" s="27" t="str">
        <f t="shared" si="10"/>
        <v/>
      </c>
      <c r="U142" s="27" t="str">
        <f t="shared" si="11"/>
        <v/>
      </c>
      <c r="V142" s="27">
        <v>140</v>
      </c>
      <c r="W142" s="27" t="str">
        <f t="shared" si="12"/>
        <v/>
      </c>
      <c r="X142" s="27" t="str">
        <f t="shared" si="13"/>
        <v/>
      </c>
      <c r="Y142" s="27" t="str">
        <f>IF(W142="","",CHOOSE(VLOOKUP($V142,$B$1:$F$400,5,FALSE),AHS!$M$1,BHS!$M$1,CHS!$M$1,HMJHS!$M$1,KHS!$M$1,Kings!$M$1,MHS!$M$1,SWHS!$M$1,AMHS!$M$1,'S10'!$M$1,'S11'!$M$1,'S12'!$M$1,'S13'!$M$1,'S14'!$M$1,'S15'!$M$1,'S16'!$M$1,'S17'!$M$1,'S18'!$M$1,'S19'!$M$1,'S20'!$M$1))</f>
        <v/>
      </c>
      <c r="Z142" s="27" t="str">
        <f t="shared" si="14"/>
        <v/>
      </c>
      <c r="AA142" s="27" t="str">
        <f t="shared" si="15"/>
        <v/>
      </c>
      <c r="AB142" s="27" t="str">
        <f t="shared" si="16"/>
        <v/>
      </c>
      <c r="AC142" s="27" t="str">
        <f t="shared" si="17"/>
        <v/>
      </c>
      <c r="AD142" s="27" t="str">
        <f t="shared" si="18"/>
        <v/>
      </c>
    </row>
    <row r="143" spans="1:30" ht="12" customHeight="1" x14ac:dyDescent="0.25">
      <c r="A143" s="29" t="str">
        <f t="shared" ref="A143:B143" si="158">IF(C143="","",COUNTIF(C$1:C142,C143)+C143)</f>
        <v/>
      </c>
      <c r="B143" s="29">
        <f t="shared" si="158"/>
        <v>1</v>
      </c>
      <c r="C143" s="29" t="str">
        <f t="shared" si="1"/>
        <v/>
      </c>
      <c r="D143" s="29">
        <f t="shared" si="2"/>
        <v>1</v>
      </c>
      <c r="E143" s="29">
        <f>SWHS!$Y$6</f>
        <v>2</v>
      </c>
      <c r="F143" s="29">
        <v>8</v>
      </c>
      <c r="G143" s="29">
        <v>3</v>
      </c>
      <c r="H143" s="29" t="str">
        <f>IF(AND(E143=1,SWHS!C$15&lt;&gt;"",SWHS!B$15=""),SWHS!C$15,"")</f>
        <v/>
      </c>
      <c r="I143" s="29">
        <f>IF(AND(E143=2,SWHS!C$15&lt;&gt;"",SWHS!B$15=""),SWHS!C$15,"")</f>
        <v>19</v>
      </c>
      <c r="J143" s="29" t="str">
        <f>IF(ISERROR(VLOOKUP(G143,SWHS!K$13:AR$32,31,FALSE)),"",VLOOKUP(G143,SWHS!K$13:AR$32,31,FALSE))</f>
        <v/>
      </c>
      <c r="K143" s="29" t="str">
        <f>IF(ISERROR(VLOOKUP(G143,SWHS!S$13:AR$32,24,FALSE)),"",VLOOKUP(G143,SWHS!S$13:AR$32,24,FALSE))</f>
        <v>Solomon Hilliard</v>
      </c>
      <c r="L143" s="29" t="str">
        <f>IF(ISERROR(VLOOKUP(G143,SWHS!AA$13:AR$32,17,FALSE)),"",VLOOKUP(G143,SWHS!AA$13:AR$32,17,FALSE))</f>
        <v>Dylan McKnight</v>
      </c>
      <c r="M143" s="29" t="str">
        <f>IF(ISERROR(VLOOKUP(G143,SWHS!AI$13:AR$32,10,FALSE)),"",VLOOKUP(G143,SWHS!AI$13:AR$32,10,FALSE))</f>
        <v>Dante Churchill</v>
      </c>
      <c r="N143" s="27" t="str">
        <f t="shared" si="5"/>
        <v/>
      </c>
      <c r="O143" s="27" t="str">
        <f t="shared" si="6"/>
        <v/>
      </c>
      <c r="P143" s="27" t="str">
        <f>IF(N143="","",CHOOSE(VLOOKUP($V143,$A$1:$F$400,6,FALSE),AHS!$M$1,BHS!$M$1,CHS!$M$1,HMJHS!$M$1,KHS!$M$1,Kings!$M$1,MHS!$M$1,SWHS!$M$1,AMHS!$M$1,'S10'!$M$1,'S11'!$M$1,'S12'!$M$1,'S13'!$M$1,'S14'!$M$1,'S15'!$M$1,'S16'!$M$1,'S17'!$M$1,'S18'!$M$1,'S19'!$M$1,'S20'!$M$1))</f>
        <v/>
      </c>
      <c r="Q143" s="27" t="str">
        <f t="shared" si="7"/>
        <v/>
      </c>
      <c r="R143" s="27" t="str">
        <f t="shared" si="8"/>
        <v/>
      </c>
      <c r="S143" s="27" t="str">
        <f t="shared" si="9"/>
        <v/>
      </c>
      <c r="T143" s="27" t="str">
        <f t="shared" si="10"/>
        <v/>
      </c>
      <c r="U143" s="27" t="str">
        <f t="shared" si="11"/>
        <v/>
      </c>
      <c r="V143" s="27">
        <v>141</v>
      </c>
      <c r="W143" s="27" t="str">
        <f t="shared" si="12"/>
        <v/>
      </c>
      <c r="X143" s="27" t="str">
        <f t="shared" si="13"/>
        <v/>
      </c>
      <c r="Y143" s="27" t="str">
        <f>IF(W143="","",CHOOSE(VLOOKUP($V143,$B$1:$F$400,5,FALSE),AHS!$M$1,BHS!$M$1,CHS!$M$1,HMJHS!$M$1,KHS!$M$1,Kings!$M$1,MHS!$M$1,SWHS!$M$1,AMHS!$M$1,'S10'!$M$1,'S11'!$M$1,'S12'!$M$1,'S13'!$M$1,'S14'!$M$1,'S15'!$M$1,'S16'!$M$1,'S17'!$M$1,'S18'!$M$1,'S19'!$M$1,'S20'!$M$1))</f>
        <v/>
      </c>
      <c r="Z143" s="27" t="str">
        <f t="shared" si="14"/>
        <v/>
      </c>
      <c r="AA143" s="27" t="str">
        <f t="shared" si="15"/>
        <v/>
      </c>
      <c r="AB143" s="27" t="str">
        <f t="shared" si="16"/>
        <v/>
      </c>
      <c r="AC143" s="27" t="str">
        <f t="shared" si="17"/>
        <v/>
      </c>
      <c r="AD143" s="27" t="str">
        <f t="shared" si="18"/>
        <v/>
      </c>
    </row>
    <row r="144" spans="1:30" ht="12" customHeight="1" x14ac:dyDescent="0.25">
      <c r="A144" s="29" t="str">
        <f t="shared" ref="A144:B144" si="159">IF(C144="","",COUNTIF(C$1:C143,C144)+C144)</f>
        <v/>
      </c>
      <c r="B144" s="29" t="str">
        <f t="shared" si="159"/>
        <v/>
      </c>
      <c r="C144" s="29" t="str">
        <f t="shared" si="1"/>
        <v/>
      </c>
      <c r="D144" s="29" t="str">
        <f t="shared" si="2"/>
        <v/>
      </c>
      <c r="E144" s="29">
        <f>SWHS!$Y$6</f>
        <v>2</v>
      </c>
      <c r="F144" s="29">
        <v>8</v>
      </c>
      <c r="G144" s="29">
        <v>4</v>
      </c>
      <c r="H144" s="29" t="str">
        <f>IF(AND(E144=1,SWHS!C$16&lt;&gt;"",SWHS!B$16=""),SWHS!C$16,"")</f>
        <v/>
      </c>
      <c r="I144" s="29" t="str">
        <f>IF(AND(E144=2,SWHS!C$16&lt;&gt;"",SWHS!B$16=""),SWHS!C$16,"")</f>
        <v/>
      </c>
      <c r="J144" s="29" t="str">
        <f>IF(ISERROR(VLOOKUP(G144,SWHS!K$13:AR$32,31,FALSE)),"",VLOOKUP(G144,SWHS!K$13:AR$32,31,FALSE))</f>
        <v/>
      </c>
      <c r="K144" s="29" t="str">
        <f>IF(ISERROR(VLOOKUP(G144,SWHS!S$13:AR$32,24,FALSE)),"",VLOOKUP(G144,SWHS!S$13:AR$32,24,FALSE))</f>
        <v/>
      </c>
      <c r="L144" s="29" t="str">
        <f>IF(ISERROR(VLOOKUP(G144,SWHS!AA$13:AR$32,17,FALSE)),"",VLOOKUP(G144,SWHS!AA$13:AR$32,17,FALSE))</f>
        <v/>
      </c>
      <c r="M144" s="29" t="str">
        <f>IF(ISERROR(VLOOKUP(G144,SWHS!AI$13:AR$32,10,FALSE)),"",VLOOKUP(G144,SWHS!AI$13:AR$32,10,FALSE))</f>
        <v/>
      </c>
      <c r="N144" s="27" t="str">
        <f t="shared" si="5"/>
        <v/>
      </c>
      <c r="O144" s="27" t="str">
        <f t="shared" si="6"/>
        <v/>
      </c>
      <c r="P144" s="27" t="str">
        <f>IF(N144="","",CHOOSE(VLOOKUP($V144,$A$1:$F$400,6,FALSE),AHS!$M$1,BHS!$M$1,CHS!$M$1,HMJHS!$M$1,KHS!$M$1,Kings!$M$1,MHS!$M$1,SWHS!$M$1,AMHS!$M$1,'S10'!$M$1,'S11'!$M$1,'S12'!$M$1,'S13'!$M$1,'S14'!$M$1,'S15'!$M$1,'S16'!$M$1,'S17'!$M$1,'S18'!$M$1,'S19'!$M$1,'S20'!$M$1))</f>
        <v/>
      </c>
      <c r="Q144" s="27" t="str">
        <f t="shared" si="7"/>
        <v/>
      </c>
      <c r="R144" s="27" t="str">
        <f t="shared" si="8"/>
        <v/>
      </c>
      <c r="S144" s="27" t="str">
        <f t="shared" si="9"/>
        <v/>
      </c>
      <c r="T144" s="27" t="str">
        <f t="shared" si="10"/>
        <v/>
      </c>
      <c r="U144" s="27" t="str">
        <f t="shared" si="11"/>
        <v/>
      </c>
      <c r="V144" s="27">
        <v>142</v>
      </c>
      <c r="W144" s="27" t="str">
        <f t="shared" si="12"/>
        <v/>
      </c>
      <c r="X144" s="27" t="str">
        <f t="shared" si="13"/>
        <v/>
      </c>
      <c r="Y144" s="27" t="str">
        <f>IF(W144="","",CHOOSE(VLOOKUP($V144,$B$1:$F$400,5,FALSE),AHS!$M$1,BHS!$M$1,CHS!$M$1,HMJHS!$M$1,KHS!$M$1,Kings!$M$1,MHS!$M$1,SWHS!$M$1,AMHS!$M$1,'S10'!$M$1,'S11'!$M$1,'S12'!$M$1,'S13'!$M$1,'S14'!$M$1,'S15'!$M$1,'S16'!$M$1,'S17'!$M$1,'S18'!$M$1,'S19'!$M$1,'S20'!$M$1))</f>
        <v/>
      </c>
      <c r="Z144" s="27" t="str">
        <f t="shared" si="14"/>
        <v/>
      </c>
      <c r="AA144" s="27" t="str">
        <f t="shared" si="15"/>
        <v/>
      </c>
      <c r="AB144" s="27" t="str">
        <f t="shared" si="16"/>
        <v/>
      </c>
      <c r="AC144" s="27" t="str">
        <f t="shared" si="17"/>
        <v/>
      </c>
      <c r="AD144" s="27" t="str">
        <f t="shared" si="18"/>
        <v/>
      </c>
    </row>
    <row r="145" spans="1:30" ht="12" customHeight="1" x14ac:dyDescent="0.25">
      <c r="A145" s="29" t="str">
        <f t="shared" ref="A145:B145" si="160">IF(C145="","",COUNTIF(C$1:C144,C145)+C145)</f>
        <v/>
      </c>
      <c r="B145" s="29" t="str">
        <f t="shared" si="160"/>
        <v/>
      </c>
      <c r="C145" s="29" t="str">
        <f t="shared" si="1"/>
        <v/>
      </c>
      <c r="D145" s="29" t="str">
        <f t="shared" si="2"/>
        <v/>
      </c>
      <c r="E145" s="29">
        <f>SWHS!$Y$6</f>
        <v>2</v>
      </c>
      <c r="F145" s="29">
        <v>8</v>
      </c>
      <c r="G145" s="29">
        <v>5</v>
      </c>
      <c r="H145" s="29" t="str">
        <f>IF(AND(E145=1,SWHS!C$17&lt;&gt;"",SWHS!B$17=""),SWHS!C$17,"")</f>
        <v/>
      </c>
      <c r="I145" s="29" t="str">
        <f>IF(AND(E145=2,SWHS!C$17&lt;&gt;"",SWHS!B$17=""),SWHS!C$17,"")</f>
        <v/>
      </c>
      <c r="J145" s="29" t="str">
        <f>IF(ISERROR(VLOOKUP(G145,SWHS!K$13:AR$32,31,FALSE)),"",VLOOKUP(G145,SWHS!K$13:AR$32,31,FALSE))</f>
        <v/>
      </c>
      <c r="K145" s="29" t="str">
        <f>IF(ISERROR(VLOOKUP(G145,SWHS!S$13:AR$32,24,FALSE)),"",VLOOKUP(G145,SWHS!S$13:AR$32,24,FALSE))</f>
        <v/>
      </c>
      <c r="L145" s="29" t="str">
        <f>IF(ISERROR(VLOOKUP(G145,SWHS!AA$13:AR$32,17,FALSE)),"",VLOOKUP(G145,SWHS!AA$13:AR$32,17,FALSE))</f>
        <v/>
      </c>
      <c r="M145" s="29" t="str">
        <f>IF(ISERROR(VLOOKUP(G145,SWHS!AI$13:AR$32,10,FALSE)),"",VLOOKUP(G145,SWHS!AI$13:AR$32,10,FALSE))</f>
        <v/>
      </c>
      <c r="N145" s="27" t="str">
        <f t="shared" si="5"/>
        <v/>
      </c>
      <c r="O145" s="27" t="str">
        <f t="shared" si="6"/>
        <v/>
      </c>
      <c r="P145" s="27" t="str">
        <f>IF(N145="","",CHOOSE(VLOOKUP($V145,$A$1:$F$400,6,FALSE),AHS!$M$1,BHS!$M$1,CHS!$M$1,HMJHS!$M$1,KHS!$M$1,Kings!$M$1,MHS!$M$1,SWHS!$M$1,AMHS!$M$1,'S10'!$M$1,'S11'!$M$1,'S12'!$M$1,'S13'!$M$1,'S14'!$M$1,'S15'!$M$1,'S16'!$M$1,'S17'!$M$1,'S18'!$M$1,'S19'!$M$1,'S20'!$M$1))</f>
        <v/>
      </c>
      <c r="Q145" s="27" t="str">
        <f t="shared" si="7"/>
        <v/>
      </c>
      <c r="R145" s="27" t="str">
        <f t="shared" si="8"/>
        <v/>
      </c>
      <c r="S145" s="27" t="str">
        <f t="shared" si="9"/>
        <v/>
      </c>
      <c r="T145" s="27" t="str">
        <f t="shared" si="10"/>
        <v/>
      </c>
      <c r="U145" s="27" t="str">
        <f t="shared" si="11"/>
        <v/>
      </c>
      <c r="V145" s="27">
        <v>143</v>
      </c>
      <c r="W145" s="27" t="str">
        <f t="shared" si="12"/>
        <v/>
      </c>
      <c r="X145" s="27" t="str">
        <f t="shared" si="13"/>
        <v/>
      </c>
      <c r="Y145" s="27" t="str">
        <f>IF(W145="","",CHOOSE(VLOOKUP($V145,$B$1:$F$400,5,FALSE),AHS!$M$1,BHS!$M$1,CHS!$M$1,HMJHS!$M$1,KHS!$M$1,Kings!$M$1,MHS!$M$1,SWHS!$M$1,AMHS!$M$1,'S10'!$M$1,'S11'!$M$1,'S12'!$M$1,'S13'!$M$1,'S14'!$M$1,'S15'!$M$1,'S16'!$M$1,'S17'!$M$1,'S18'!$M$1,'S19'!$M$1,'S20'!$M$1))</f>
        <v/>
      </c>
      <c r="Z145" s="27" t="str">
        <f t="shared" si="14"/>
        <v/>
      </c>
      <c r="AA145" s="27" t="str">
        <f t="shared" si="15"/>
        <v/>
      </c>
      <c r="AB145" s="27" t="str">
        <f t="shared" si="16"/>
        <v/>
      </c>
      <c r="AC145" s="27" t="str">
        <f t="shared" si="17"/>
        <v/>
      </c>
      <c r="AD145" s="27" t="str">
        <f t="shared" si="18"/>
        <v/>
      </c>
    </row>
    <row r="146" spans="1:30" ht="12" customHeight="1" x14ac:dyDescent="0.25">
      <c r="A146" s="29" t="str">
        <f t="shared" ref="A146:B146" si="161">IF(C146="","",COUNTIF(C$1:C145,C146)+C146)</f>
        <v/>
      </c>
      <c r="B146" s="29" t="str">
        <f t="shared" si="161"/>
        <v/>
      </c>
      <c r="C146" s="29" t="str">
        <f t="shared" si="1"/>
        <v/>
      </c>
      <c r="D146" s="29" t="str">
        <f t="shared" si="2"/>
        <v/>
      </c>
      <c r="E146" s="29">
        <f>SWHS!$Y$6</f>
        <v>2</v>
      </c>
      <c r="F146" s="29">
        <v>8</v>
      </c>
      <c r="G146" s="29">
        <v>6</v>
      </c>
      <c r="H146" s="29" t="str">
        <f>IF(AND(E146=1,SWHS!C$18&lt;&gt;"",SWHS!B$18=""),SWHS!C$18,"")</f>
        <v/>
      </c>
      <c r="I146" s="29" t="str">
        <f>IF(AND(E146=2,SWHS!C$18&lt;&gt;"",SWHS!B$18=""),SWHS!C$18,"")</f>
        <v/>
      </c>
      <c r="J146" s="29" t="str">
        <f>IF(ISERROR(VLOOKUP(G146,SWHS!K$13:AR$32,31,FALSE)),"",VLOOKUP(G146,SWHS!K$13:AR$32,31,FALSE))</f>
        <v/>
      </c>
      <c r="K146" s="29" t="str">
        <f>IF(ISERROR(VLOOKUP(G146,SWHS!S$13:AR$32,24,FALSE)),"",VLOOKUP(G146,SWHS!S$13:AR$32,24,FALSE))</f>
        <v/>
      </c>
      <c r="L146" s="29" t="str">
        <f>IF(ISERROR(VLOOKUP(G146,SWHS!AA$13:AR$32,17,FALSE)),"",VLOOKUP(G146,SWHS!AA$13:AR$32,17,FALSE))</f>
        <v/>
      </c>
      <c r="M146" s="29" t="str">
        <f>IF(ISERROR(VLOOKUP(G146,SWHS!AI$13:AR$32,10,FALSE)),"",VLOOKUP(G146,SWHS!AI$13:AR$32,10,FALSE))</f>
        <v/>
      </c>
      <c r="N146" s="27" t="str">
        <f t="shared" si="5"/>
        <v/>
      </c>
      <c r="O146" s="27" t="str">
        <f t="shared" si="6"/>
        <v/>
      </c>
      <c r="P146" s="27" t="str">
        <f>IF(N146="","",CHOOSE(VLOOKUP($V146,$A$1:$F$400,6,FALSE),AHS!$M$1,BHS!$M$1,CHS!$M$1,HMJHS!$M$1,KHS!$M$1,Kings!$M$1,MHS!$M$1,SWHS!$M$1,AMHS!$M$1,'S10'!$M$1,'S11'!$M$1,'S12'!$M$1,'S13'!$M$1,'S14'!$M$1,'S15'!$M$1,'S16'!$M$1,'S17'!$M$1,'S18'!$M$1,'S19'!$M$1,'S20'!$M$1))</f>
        <v/>
      </c>
      <c r="Q146" s="27" t="str">
        <f t="shared" si="7"/>
        <v/>
      </c>
      <c r="R146" s="27" t="str">
        <f t="shared" si="8"/>
        <v/>
      </c>
      <c r="S146" s="27" t="str">
        <f t="shared" si="9"/>
        <v/>
      </c>
      <c r="T146" s="27" t="str">
        <f t="shared" si="10"/>
        <v/>
      </c>
      <c r="U146" s="27" t="str">
        <f t="shared" si="11"/>
        <v/>
      </c>
      <c r="V146" s="27">
        <v>144</v>
      </c>
      <c r="W146" s="27" t="str">
        <f t="shared" si="12"/>
        <v/>
      </c>
      <c r="X146" s="27" t="str">
        <f t="shared" si="13"/>
        <v/>
      </c>
      <c r="Y146" s="27" t="str">
        <f>IF(W146="","",CHOOSE(VLOOKUP($V146,$B$1:$F$400,5,FALSE),AHS!$M$1,BHS!$M$1,CHS!$M$1,HMJHS!$M$1,KHS!$M$1,Kings!$M$1,MHS!$M$1,SWHS!$M$1,AMHS!$M$1,'S10'!$M$1,'S11'!$M$1,'S12'!$M$1,'S13'!$M$1,'S14'!$M$1,'S15'!$M$1,'S16'!$M$1,'S17'!$M$1,'S18'!$M$1,'S19'!$M$1,'S20'!$M$1))</f>
        <v/>
      </c>
      <c r="Z146" s="27" t="str">
        <f t="shared" si="14"/>
        <v/>
      </c>
      <c r="AA146" s="27" t="str">
        <f t="shared" si="15"/>
        <v/>
      </c>
      <c r="AB146" s="27" t="str">
        <f t="shared" si="16"/>
        <v/>
      </c>
      <c r="AC146" s="27" t="str">
        <f t="shared" si="17"/>
        <v/>
      </c>
      <c r="AD146" s="27" t="str">
        <f t="shared" si="18"/>
        <v/>
      </c>
    </row>
    <row r="147" spans="1:30" ht="12" customHeight="1" x14ac:dyDescent="0.25">
      <c r="A147" s="29" t="str">
        <f t="shared" ref="A147:B147" si="162">IF(C147="","",COUNTIF(C$1:C146,C147)+C147)</f>
        <v/>
      </c>
      <c r="B147" s="29" t="str">
        <f t="shared" si="162"/>
        <v/>
      </c>
      <c r="C147" s="29" t="str">
        <f t="shared" si="1"/>
        <v/>
      </c>
      <c r="D147" s="29" t="str">
        <f t="shared" si="2"/>
        <v/>
      </c>
      <c r="E147" s="29">
        <f>SWHS!$Y$6</f>
        <v>2</v>
      </c>
      <c r="F147" s="29">
        <v>8</v>
      </c>
      <c r="G147" s="29">
        <v>7</v>
      </c>
      <c r="H147" s="29" t="str">
        <f>IF(AND(E147=1,SWHS!C$19&lt;&gt;"",SWHS!B$19=""),SWHS!C$19,"")</f>
        <v/>
      </c>
      <c r="I147" s="29" t="str">
        <f>IF(AND(E147=2,SWHS!C$19&lt;&gt;"",SWHS!B$19=""),SWHS!C$19,"")</f>
        <v/>
      </c>
      <c r="J147" s="29" t="str">
        <f>IF(ISERROR(VLOOKUP(G147,SWHS!K$13:AR$32,31,FALSE)),"",VLOOKUP(G147,SWHS!K$13:AR$32,31,FALSE))</f>
        <v/>
      </c>
      <c r="K147" s="29" t="str">
        <f>IF(ISERROR(VLOOKUP(G147,SWHS!S$13:AR$32,24,FALSE)),"",VLOOKUP(G147,SWHS!S$13:AR$32,24,FALSE))</f>
        <v/>
      </c>
      <c r="L147" s="29" t="str">
        <f>IF(ISERROR(VLOOKUP(G147,SWHS!AA$13:AR$32,17,FALSE)),"",VLOOKUP(G147,SWHS!AA$13:AR$32,17,FALSE))</f>
        <v/>
      </c>
      <c r="M147" s="29" t="str">
        <f>IF(ISERROR(VLOOKUP(G147,SWHS!AI$13:AR$32,10,FALSE)),"",VLOOKUP(G147,SWHS!AI$13:AR$32,10,FALSE))</f>
        <v/>
      </c>
      <c r="N147" s="27" t="str">
        <f t="shared" si="5"/>
        <v/>
      </c>
      <c r="O147" s="27" t="str">
        <f t="shared" si="6"/>
        <v/>
      </c>
      <c r="P147" s="27" t="str">
        <f>IF(N147="","",CHOOSE(VLOOKUP($V147,$A$1:$F$400,6,FALSE),AHS!$M$1,BHS!$M$1,CHS!$M$1,HMJHS!$M$1,KHS!$M$1,Kings!$M$1,MHS!$M$1,SWHS!$M$1,AMHS!$M$1,'S10'!$M$1,'S11'!$M$1,'S12'!$M$1,'S13'!$M$1,'S14'!$M$1,'S15'!$M$1,'S16'!$M$1,'S17'!$M$1,'S18'!$M$1,'S19'!$M$1,'S20'!$M$1))</f>
        <v/>
      </c>
      <c r="Q147" s="27" t="str">
        <f t="shared" si="7"/>
        <v/>
      </c>
      <c r="R147" s="27" t="str">
        <f t="shared" si="8"/>
        <v/>
      </c>
      <c r="S147" s="27" t="str">
        <f t="shared" si="9"/>
        <v/>
      </c>
      <c r="T147" s="27" t="str">
        <f t="shared" si="10"/>
        <v/>
      </c>
      <c r="U147" s="27" t="str">
        <f t="shared" si="11"/>
        <v/>
      </c>
      <c r="V147" s="27">
        <v>145</v>
      </c>
      <c r="W147" s="27" t="str">
        <f t="shared" si="12"/>
        <v/>
      </c>
      <c r="X147" s="27" t="str">
        <f t="shared" si="13"/>
        <v/>
      </c>
      <c r="Y147" s="27" t="str">
        <f>IF(W147="","",CHOOSE(VLOOKUP($V147,$B$1:$F$400,5,FALSE),AHS!$M$1,BHS!$M$1,CHS!$M$1,HMJHS!$M$1,KHS!$M$1,Kings!$M$1,MHS!$M$1,SWHS!$M$1,AMHS!$M$1,'S10'!$M$1,'S11'!$M$1,'S12'!$M$1,'S13'!$M$1,'S14'!$M$1,'S15'!$M$1,'S16'!$M$1,'S17'!$M$1,'S18'!$M$1,'S19'!$M$1,'S20'!$M$1))</f>
        <v/>
      </c>
      <c r="Z147" s="27" t="str">
        <f t="shared" si="14"/>
        <v/>
      </c>
      <c r="AA147" s="27" t="str">
        <f t="shared" si="15"/>
        <v/>
      </c>
      <c r="AB147" s="27" t="str">
        <f t="shared" si="16"/>
        <v/>
      </c>
      <c r="AC147" s="27" t="str">
        <f t="shared" si="17"/>
        <v/>
      </c>
      <c r="AD147" s="27" t="str">
        <f t="shared" si="18"/>
        <v/>
      </c>
    </row>
    <row r="148" spans="1:30" ht="12" customHeight="1" x14ac:dyDescent="0.25">
      <c r="A148" s="29" t="str">
        <f t="shared" ref="A148:B148" si="163">IF(C148="","",COUNTIF(C$1:C147,C148)+C148)</f>
        <v/>
      </c>
      <c r="B148" s="29" t="str">
        <f t="shared" si="163"/>
        <v/>
      </c>
      <c r="C148" s="29" t="str">
        <f t="shared" si="1"/>
        <v/>
      </c>
      <c r="D148" s="29" t="str">
        <f t="shared" si="2"/>
        <v/>
      </c>
      <c r="E148" s="29">
        <f>SWHS!$Y$6</f>
        <v>2</v>
      </c>
      <c r="F148" s="29">
        <v>8</v>
      </c>
      <c r="G148" s="29">
        <v>8</v>
      </c>
      <c r="H148" s="29" t="str">
        <f>IF(AND(E148=1,SWHS!C$20&lt;&gt;"",SWHS!B$20=""),SWHS!C$20,"")</f>
        <v/>
      </c>
      <c r="I148" s="29" t="str">
        <f>IF(AND(E148=2,SWHS!C$20&lt;&gt;"",SWHS!B$20=""),SWHS!C$20,"")</f>
        <v/>
      </c>
      <c r="J148" s="29" t="str">
        <f>IF(ISERROR(VLOOKUP(G148,SWHS!K$13:AR$32,31,FALSE)),"",VLOOKUP(G148,SWHS!K$13:AR$32,31,FALSE))</f>
        <v/>
      </c>
      <c r="K148" s="29" t="str">
        <f>IF(ISERROR(VLOOKUP(G148,SWHS!S$13:AR$32,24,FALSE)),"",VLOOKUP(G148,SWHS!S$13:AR$32,24,FALSE))</f>
        <v/>
      </c>
      <c r="L148" s="29" t="str">
        <f>IF(ISERROR(VLOOKUP(G148,SWHS!AA$13:AR$32,17,FALSE)),"",VLOOKUP(G148,SWHS!AA$13:AR$32,17,FALSE))</f>
        <v/>
      </c>
      <c r="M148" s="29" t="str">
        <f>IF(ISERROR(VLOOKUP(G148,SWHS!AI$13:AR$32,10,FALSE)),"",VLOOKUP(G148,SWHS!AI$13:AR$32,10,FALSE))</f>
        <v/>
      </c>
      <c r="N148" s="27" t="str">
        <f t="shared" si="5"/>
        <v/>
      </c>
      <c r="O148" s="27" t="str">
        <f t="shared" si="6"/>
        <v/>
      </c>
      <c r="P148" s="27" t="str">
        <f>IF(N148="","",CHOOSE(VLOOKUP($V148,$A$1:$F$400,6,FALSE),AHS!$M$1,BHS!$M$1,CHS!$M$1,HMJHS!$M$1,KHS!$M$1,Kings!$M$1,MHS!$M$1,SWHS!$M$1,AMHS!$M$1,'S10'!$M$1,'S11'!$M$1,'S12'!$M$1,'S13'!$M$1,'S14'!$M$1,'S15'!$M$1,'S16'!$M$1,'S17'!$M$1,'S18'!$M$1,'S19'!$M$1,'S20'!$M$1))</f>
        <v/>
      </c>
      <c r="Q148" s="27" t="str">
        <f t="shared" si="7"/>
        <v/>
      </c>
      <c r="R148" s="27" t="str">
        <f t="shared" si="8"/>
        <v/>
      </c>
      <c r="S148" s="27" t="str">
        <f t="shared" si="9"/>
        <v/>
      </c>
      <c r="T148" s="27" t="str">
        <f t="shared" si="10"/>
        <v/>
      </c>
      <c r="U148" s="27" t="str">
        <f t="shared" si="11"/>
        <v/>
      </c>
      <c r="V148" s="27">
        <v>146</v>
      </c>
      <c r="W148" s="27" t="str">
        <f t="shared" si="12"/>
        <v/>
      </c>
      <c r="X148" s="27" t="str">
        <f t="shared" si="13"/>
        <v/>
      </c>
      <c r="Y148" s="27" t="str">
        <f>IF(W148="","",CHOOSE(VLOOKUP($V148,$B$1:$F$400,5,FALSE),AHS!$M$1,BHS!$M$1,CHS!$M$1,HMJHS!$M$1,KHS!$M$1,Kings!$M$1,MHS!$M$1,SWHS!$M$1,AMHS!$M$1,'S10'!$M$1,'S11'!$M$1,'S12'!$M$1,'S13'!$M$1,'S14'!$M$1,'S15'!$M$1,'S16'!$M$1,'S17'!$M$1,'S18'!$M$1,'S19'!$M$1,'S20'!$M$1))</f>
        <v/>
      </c>
      <c r="Z148" s="27" t="str">
        <f t="shared" si="14"/>
        <v/>
      </c>
      <c r="AA148" s="27" t="str">
        <f t="shared" si="15"/>
        <v/>
      </c>
      <c r="AB148" s="27" t="str">
        <f t="shared" si="16"/>
        <v/>
      </c>
      <c r="AC148" s="27" t="str">
        <f t="shared" si="17"/>
        <v/>
      </c>
      <c r="AD148" s="27" t="str">
        <f t="shared" si="18"/>
        <v/>
      </c>
    </row>
    <row r="149" spans="1:30" ht="12" customHeight="1" x14ac:dyDescent="0.25">
      <c r="A149" s="29" t="str">
        <f t="shared" ref="A149:B149" si="164">IF(C149="","",COUNTIF(C$1:C148,C149)+C149)</f>
        <v/>
      </c>
      <c r="B149" s="29" t="str">
        <f t="shared" si="164"/>
        <v/>
      </c>
      <c r="C149" s="29" t="str">
        <f t="shared" si="1"/>
        <v/>
      </c>
      <c r="D149" s="29" t="str">
        <f t="shared" si="2"/>
        <v/>
      </c>
      <c r="E149" s="29">
        <f>SWHS!$Y$6</f>
        <v>2</v>
      </c>
      <c r="F149" s="29">
        <v>8</v>
      </c>
      <c r="G149" s="29">
        <v>9</v>
      </c>
      <c r="H149" s="29" t="str">
        <f>IF(AND(E149=1,SWHS!C$21&lt;&gt;"",SWHS!B$21=""),SWHS!C$21,"")</f>
        <v/>
      </c>
      <c r="I149" s="29" t="str">
        <f>IF(AND(E149=2,SWHS!C$21&lt;&gt;"",SWHS!B$21=""),SWHS!C$21,"")</f>
        <v/>
      </c>
      <c r="J149" s="29" t="str">
        <f>IF(ISERROR(VLOOKUP(G149,SWHS!K$13:AR$32,31,FALSE)),"",VLOOKUP(G149,SWHS!K$13:AR$32,31,FALSE))</f>
        <v/>
      </c>
      <c r="K149" s="29" t="str">
        <f>IF(ISERROR(VLOOKUP(G149,SWHS!S$13:AR$32,24,FALSE)),"",VLOOKUP(G149,SWHS!S$13:AR$32,24,FALSE))</f>
        <v/>
      </c>
      <c r="L149" s="29" t="str">
        <f>IF(ISERROR(VLOOKUP(G149,SWHS!AA$13:AR$32,17,FALSE)),"",VLOOKUP(G149,SWHS!AA$13:AR$32,17,FALSE))</f>
        <v/>
      </c>
      <c r="M149" s="29" t="str">
        <f>IF(ISERROR(VLOOKUP(G149,SWHS!AI$13:AR$32,10,FALSE)),"",VLOOKUP(G149,SWHS!AI$13:AR$32,10,FALSE))</f>
        <v/>
      </c>
      <c r="N149" s="27" t="str">
        <f t="shared" si="5"/>
        <v/>
      </c>
      <c r="O149" s="27" t="str">
        <f t="shared" si="6"/>
        <v/>
      </c>
      <c r="P149" s="27" t="str">
        <f>IF(N149="","",CHOOSE(VLOOKUP($V149,$A$1:$F$400,6,FALSE),AHS!$M$1,BHS!$M$1,CHS!$M$1,HMJHS!$M$1,KHS!$M$1,Kings!$M$1,MHS!$M$1,SWHS!$M$1,AMHS!$M$1,'S10'!$M$1,'S11'!$M$1,'S12'!$M$1,'S13'!$M$1,'S14'!$M$1,'S15'!$M$1,'S16'!$M$1,'S17'!$M$1,'S18'!$M$1,'S19'!$M$1,'S20'!$M$1))</f>
        <v/>
      </c>
      <c r="Q149" s="27" t="str">
        <f t="shared" si="7"/>
        <v/>
      </c>
      <c r="R149" s="27" t="str">
        <f t="shared" si="8"/>
        <v/>
      </c>
      <c r="S149" s="27" t="str">
        <f t="shared" si="9"/>
        <v/>
      </c>
      <c r="T149" s="27" t="str">
        <f t="shared" si="10"/>
        <v/>
      </c>
      <c r="U149" s="27" t="str">
        <f t="shared" si="11"/>
        <v/>
      </c>
      <c r="V149" s="27">
        <v>147</v>
      </c>
      <c r="W149" s="27" t="str">
        <f t="shared" si="12"/>
        <v/>
      </c>
      <c r="X149" s="27" t="str">
        <f t="shared" si="13"/>
        <v/>
      </c>
      <c r="Y149" s="27" t="str">
        <f>IF(W149="","",CHOOSE(VLOOKUP($V149,$B$1:$F$400,5,FALSE),AHS!$M$1,BHS!$M$1,CHS!$M$1,HMJHS!$M$1,KHS!$M$1,Kings!$M$1,MHS!$M$1,SWHS!$M$1,AMHS!$M$1,'S10'!$M$1,'S11'!$M$1,'S12'!$M$1,'S13'!$M$1,'S14'!$M$1,'S15'!$M$1,'S16'!$M$1,'S17'!$M$1,'S18'!$M$1,'S19'!$M$1,'S20'!$M$1))</f>
        <v/>
      </c>
      <c r="Z149" s="27" t="str">
        <f t="shared" si="14"/>
        <v/>
      </c>
      <c r="AA149" s="27" t="str">
        <f t="shared" si="15"/>
        <v/>
      </c>
      <c r="AB149" s="27" t="str">
        <f t="shared" si="16"/>
        <v/>
      </c>
      <c r="AC149" s="27" t="str">
        <f t="shared" si="17"/>
        <v/>
      </c>
      <c r="AD149" s="27" t="str">
        <f t="shared" si="18"/>
        <v/>
      </c>
    </row>
    <row r="150" spans="1:30" ht="12" customHeight="1" x14ac:dyDescent="0.25">
      <c r="A150" s="29" t="str">
        <f t="shared" ref="A150:B150" si="165">IF(C150="","",COUNTIF(C$1:C149,C150)+C150)</f>
        <v/>
      </c>
      <c r="B150" s="29" t="str">
        <f t="shared" si="165"/>
        <v/>
      </c>
      <c r="C150" s="29" t="str">
        <f t="shared" si="1"/>
        <v/>
      </c>
      <c r="D150" s="29" t="str">
        <f t="shared" si="2"/>
        <v/>
      </c>
      <c r="E150" s="29">
        <f>SWHS!$Y$6</f>
        <v>2</v>
      </c>
      <c r="F150" s="29">
        <v>8</v>
      </c>
      <c r="G150" s="29">
        <v>10</v>
      </c>
      <c r="H150" s="29" t="str">
        <f>IF(AND(E150=1,SWHS!C$22&lt;&gt;"",SWHS!B$22=""),SWHS!C$22,"")</f>
        <v/>
      </c>
      <c r="I150" s="29" t="str">
        <f>IF(AND(E150=2,SWHS!C$22&lt;&gt;"",SWHS!B$22=""),SWHS!C$22,"")</f>
        <v/>
      </c>
      <c r="J150" s="29" t="str">
        <f>IF(ISERROR(VLOOKUP(G150,SWHS!K$13:AR$32,31,FALSE)),"",VLOOKUP(G150,SWHS!K$13:AR$32,31,FALSE))</f>
        <v/>
      </c>
      <c r="K150" s="29" t="str">
        <f>IF(ISERROR(VLOOKUP(G150,SWHS!S$13:AR$32,24,FALSE)),"",VLOOKUP(G150,SWHS!S$13:AR$32,24,FALSE))</f>
        <v/>
      </c>
      <c r="L150" s="29" t="str">
        <f>IF(ISERROR(VLOOKUP(G150,SWHS!AA$13:AR$32,17,FALSE)),"",VLOOKUP(G150,SWHS!AA$13:AR$32,17,FALSE))</f>
        <v/>
      </c>
      <c r="M150" s="29" t="str">
        <f>IF(ISERROR(VLOOKUP(G150,SWHS!AI$13:AR$32,10,FALSE)),"",VLOOKUP(G150,SWHS!AI$13:AR$32,10,FALSE))</f>
        <v/>
      </c>
      <c r="N150" s="27" t="str">
        <f t="shared" si="5"/>
        <v/>
      </c>
      <c r="O150" s="27" t="str">
        <f t="shared" si="6"/>
        <v/>
      </c>
      <c r="P150" s="27" t="str">
        <f>IF(N150="","",CHOOSE(VLOOKUP($V150,$A$1:$F$400,6,FALSE),AHS!$M$1,BHS!$M$1,CHS!$M$1,HMJHS!$M$1,KHS!$M$1,Kings!$M$1,MHS!$M$1,SWHS!$M$1,AMHS!$M$1,'S10'!$M$1,'S11'!$M$1,'S12'!$M$1,'S13'!$M$1,'S14'!$M$1,'S15'!$M$1,'S16'!$M$1,'S17'!$M$1,'S18'!$M$1,'S19'!$M$1,'S20'!$M$1))</f>
        <v/>
      </c>
      <c r="Q150" s="27" t="str">
        <f t="shared" si="7"/>
        <v/>
      </c>
      <c r="R150" s="27" t="str">
        <f t="shared" si="8"/>
        <v/>
      </c>
      <c r="S150" s="27" t="str">
        <f t="shared" si="9"/>
        <v/>
      </c>
      <c r="T150" s="27" t="str">
        <f t="shared" si="10"/>
        <v/>
      </c>
      <c r="U150" s="27" t="str">
        <f t="shared" si="11"/>
        <v/>
      </c>
      <c r="V150" s="27">
        <v>148</v>
      </c>
      <c r="W150" s="27" t="str">
        <f t="shared" si="12"/>
        <v/>
      </c>
      <c r="X150" s="27" t="str">
        <f t="shared" si="13"/>
        <v/>
      </c>
      <c r="Y150" s="27" t="str">
        <f>IF(W150="","",CHOOSE(VLOOKUP($V150,$B$1:$F$400,5,FALSE),AHS!$M$1,BHS!$M$1,CHS!$M$1,HMJHS!$M$1,KHS!$M$1,Kings!$M$1,MHS!$M$1,SWHS!$M$1,AMHS!$M$1,'S10'!$M$1,'S11'!$M$1,'S12'!$M$1,'S13'!$M$1,'S14'!$M$1,'S15'!$M$1,'S16'!$M$1,'S17'!$M$1,'S18'!$M$1,'S19'!$M$1,'S20'!$M$1))</f>
        <v/>
      </c>
      <c r="Z150" s="27" t="str">
        <f t="shared" si="14"/>
        <v/>
      </c>
      <c r="AA150" s="27" t="str">
        <f t="shared" si="15"/>
        <v/>
      </c>
      <c r="AB150" s="27" t="str">
        <f t="shared" si="16"/>
        <v/>
      </c>
      <c r="AC150" s="27" t="str">
        <f t="shared" si="17"/>
        <v/>
      </c>
      <c r="AD150" s="27" t="str">
        <f t="shared" si="18"/>
        <v/>
      </c>
    </row>
    <row r="151" spans="1:30" ht="12" customHeight="1" x14ac:dyDescent="0.25">
      <c r="A151" s="29" t="str">
        <f t="shared" ref="A151:B151" si="166">IF(C151="","",COUNTIF(C$1:C150,C151)+C151)</f>
        <v/>
      </c>
      <c r="B151" s="29" t="str">
        <f t="shared" si="166"/>
        <v/>
      </c>
      <c r="C151" s="29" t="str">
        <f t="shared" si="1"/>
        <v/>
      </c>
      <c r="D151" s="29" t="str">
        <f t="shared" si="2"/>
        <v/>
      </c>
      <c r="E151" s="29">
        <f>SWHS!$Y$6</f>
        <v>2</v>
      </c>
      <c r="F151" s="29">
        <v>8</v>
      </c>
      <c r="G151" s="29">
        <v>11</v>
      </c>
      <c r="H151" s="29" t="str">
        <f>IF(AND(E151=1,SWHS!C$23&lt;&gt;"",SWHS!B$23=""),SWHS!C$23,"")</f>
        <v/>
      </c>
      <c r="I151" s="29" t="str">
        <f>IF(AND(E151=2,SWHS!C$23&lt;&gt;"",SWHS!B$23=""),SWHS!C$23,"")</f>
        <v/>
      </c>
      <c r="J151" s="29" t="str">
        <f>IF(ISERROR(VLOOKUP(G151,SWHS!K$13:AR$32,31,FALSE)),"",VLOOKUP(G151,SWHS!K$13:AR$32,31,FALSE))</f>
        <v/>
      </c>
      <c r="K151" s="29" t="str">
        <f>IF(ISERROR(VLOOKUP(G151,SWHS!S$13:AR$32,24,FALSE)),"",VLOOKUP(G151,SWHS!S$13:AR$32,24,FALSE))</f>
        <v/>
      </c>
      <c r="L151" s="29" t="str">
        <f>IF(ISERROR(VLOOKUP(G151,SWHS!AA$13:AR$32,17,FALSE)),"",VLOOKUP(G151,SWHS!AA$13:AR$32,17,FALSE))</f>
        <v/>
      </c>
      <c r="M151" s="29" t="str">
        <f>IF(ISERROR(VLOOKUP(G151,SWHS!AI$13:AR$32,10,FALSE)),"",VLOOKUP(G151,SWHS!AI$13:AR$32,10,FALSE))</f>
        <v/>
      </c>
      <c r="N151" s="27" t="str">
        <f t="shared" si="5"/>
        <v/>
      </c>
      <c r="O151" s="27" t="str">
        <f t="shared" si="6"/>
        <v/>
      </c>
      <c r="P151" s="27" t="str">
        <f>IF(N151="","",CHOOSE(VLOOKUP($V151,$A$1:$F$400,6,FALSE),AHS!$M$1,BHS!$M$1,CHS!$M$1,HMJHS!$M$1,KHS!$M$1,Kings!$M$1,MHS!$M$1,SWHS!$M$1,AMHS!$M$1,'S10'!$M$1,'S11'!$M$1,'S12'!$M$1,'S13'!$M$1,'S14'!$M$1,'S15'!$M$1,'S16'!$M$1,'S17'!$M$1,'S18'!$M$1,'S19'!$M$1,'S20'!$M$1))</f>
        <v/>
      </c>
      <c r="Q151" s="27" t="str">
        <f t="shared" si="7"/>
        <v/>
      </c>
      <c r="R151" s="27" t="str">
        <f t="shared" si="8"/>
        <v/>
      </c>
      <c r="S151" s="27" t="str">
        <f t="shared" si="9"/>
        <v/>
      </c>
      <c r="T151" s="27" t="str">
        <f t="shared" si="10"/>
        <v/>
      </c>
      <c r="U151" s="27" t="str">
        <f t="shared" si="11"/>
        <v/>
      </c>
      <c r="V151" s="27">
        <v>149</v>
      </c>
      <c r="W151" s="27" t="str">
        <f t="shared" si="12"/>
        <v/>
      </c>
      <c r="X151" s="27" t="str">
        <f t="shared" si="13"/>
        <v/>
      </c>
      <c r="Y151" s="27" t="str">
        <f>IF(W151="","",CHOOSE(VLOOKUP($V151,$B$1:$F$400,5,FALSE),AHS!$M$1,BHS!$M$1,CHS!$M$1,HMJHS!$M$1,KHS!$M$1,Kings!$M$1,MHS!$M$1,SWHS!$M$1,AMHS!$M$1,'S10'!$M$1,'S11'!$M$1,'S12'!$M$1,'S13'!$M$1,'S14'!$M$1,'S15'!$M$1,'S16'!$M$1,'S17'!$M$1,'S18'!$M$1,'S19'!$M$1,'S20'!$M$1))</f>
        <v/>
      </c>
      <c r="Z151" s="27" t="str">
        <f t="shared" si="14"/>
        <v/>
      </c>
      <c r="AA151" s="27" t="str">
        <f t="shared" si="15"/>
        <v/>
      </c>
      <c r="AB151" s="27" t="str">
        <f t="shared" si="16"/>
        <v/>
      </c>
      <c r="AC151" s="27" t="str">
        <f t="shared" si="17"/>
        <v/>
      </c>
      <c r="AD151" s="27" t="str">
        <f t="shared" si="18"/>
        <v/>
      </c>
    </row>
    <row r="152" spans="1:30" ht="12" customHeight="1" x14ac:dyDescent="0.25">
      <c r="A152" s="29" t="str">
        <f t="shared" ref="A152:B152" si="167">IF(C152="","",COUNTIF(C$1:C151,C152)+C152)</f>
        <v/>
      </c>
      <c r="B152" s="29" t="str">
        <f t="shared" si="167"/>
        <v/>
      </c>
      <c r="C152" s="29" t="str">
        <f t="shared" si="1"/>
        <v/>
      </c>
      <c r="D152" s="29" t="str">
        <f t="shared" si="2"/>
        <v/>
      </c>
      <c r="E152" s="29">
        <f>SWHS!$Y$6</f>
        <v>2</v>
      </c>
      <c r="F152" s="29">
        <v>8</v>
      </c>
      <c r="G152" s="29">
        <v>12</v>
      </c>
      <c r="H152" s="29" t="str">
        <f>IF(AND(E152=1,SWHS!C$24&lt;&gt;"",SWHS!B$24=""),SWHS!C$24,"")</f>
        <v/>
      </c>
      <c r="I152" s="29" t="str">
        <f>IF(AND(E152=2,SWHS!C$24&lt;&gt;"",SWHS!B$24=""),SWHS!C$24,"")</f>
        <v/>
      </c>
      <c r="J152" s="29" t="str">
        <f>IF(ISERROR(VLOOKUP(G152,SWHS!K$13:AR$32,31,FALSE)),"",VLOOKUP(G152,SWHS!K$13:AR$32,31,FALSE))</f>
        <v/>
      </c>
      <c r="K152" s="29" t="str">
        <f>IF(ISERROR(VLOOKUP(G152,SWHS!S$13:AR$32,24,FALSE)),"",VLOOKUP(G152,SWHS!S$13:AR$32,24,FALSE))</f>
        <v/>
      </c>
      <c r="L152" s="29" t="str">
        <f>IF(ISERROR(VLOOKUP(G152,SWHS!AA$13:AR$32,17,FALSE)),"",VLOOKUP(G152,SWHS!AA$13:AR$32,17,FALSE))</f>
        <v/>
      </c>
      <c r="M152" s="29" t="str">
        <f>IF(ISERROR(VLOOKUP(G152,SWHS!AI$13:AR$32,10,FALSE)),"",VLOOKUP(G152,SWHS!AI$13:AR$32,10,FALSE))</f>
        <v/>
      </c>
      <c r="N152" s="27" t="str">
        <f t="shared" si="5"/>
        <v/>
      </c>
      <c r="O152" s="27" t="str">
        <f t="shared" si="6"/>
        <v/>
      </c>
      <c r="P152" s="27" t="str">
        <f>IF(N152="","",CHOOSE(VLOOKUP($V152,$A$1:$F$400,6,FALSE),AHS!$M$1,BHS!$M$1,CHS!$M$1,HMJHS!$M$1,KHS!$M$1,Kings!$M$1,MHS!$M$1,SWHS!$M$1,AMHS!$M$1,'S10'!$M$1,'S11'!$M$1,'S12'!$M$1,'S13'!$M$1,'S14'!$M$1,'S15'!$M$1,'S16'!$M$1,'S17'!$M$1,'S18'!$M$1,'S19'!$M$1,'S20'!$M$1))</f>
        <v/>
      </c>
      <c r="Q152" s="27" t="str">
        <f t="shared" si="7"/>
        <v/>
      </c>
      <c r="R152" s="27" t="str">
        <f t="shared" si="8"/>
        <v/>
      </c>
      <c r="S152" s="27" t="str">
        <f t="shared" si="9"/>
        <v/>
      </c>
      <c r="T152" s="27" t="str">
        <f t="shared" si="10"/>
        <v/>
      </c>
      <c r="U152" s="27" t="str">
        <f t="shared" si="11"/>
        <v/>
      </c>
      <c r="V152" s="27">
        <v>150</v>
      </c>
      <c r="W152" s="27" t="str">
        <f t="shared" si="12"/>
        <v/>
      </c>
      <c r="X152" s="27" t="str">
        <f t="shared" si="13"/>
        <v/>
      </c>
      <c r="Y152" s="27" t="str">
        <f>IF(W152="","",CHOOSE(VLOOKUP($V152,$B$1:$F$400,5,FALSE),AHS!$M$1,BHS!$M$1,CHS!$M$1,HMJHS!$M$1,KHS!$M$1,Kings!$M$1,MHS!$M$1,SWHS!$M$1,AMHS!$M$1,'S10'!$M$1,'S11'!$M$1,'S12'!$M$1,'S13'!$M$1,'S14'!$M$1,'S15'!$M$1,'S16'!$M$1,'S17'!$M$1,'S18'!$M$1,'S19'!$M$1,'S20'!$M$1))</f>
        <v/>
      </c>
      <c r="Z152" s="27" t="str">
        <f t="shared" si="14"/>
        <v/>
      </c>
      <c r="AA152" s="27" t="str">
        <f t="shared" si="15"/>
        <v/>
      </c>
      <c r="AB152" s="27" t="str">
        <f t="shared" si="16"/>
        <v/>
      </c>
      <c r="AC152" s="27" t="str">
        <f t="shared" si="17"/>
        <v/>
      </c>
      <c r="AD152" s="27" t="str">
        <f t="shared" si="18"/>
        <v/>
      </c>
    </row>
    <row r="153" spans="1:30" ht="12" customHeight="1" x14ac:dyDescent="0.25">
      <c r="A153" s="29" t="str">
        <f t="shared" ref="A153:B153" si="168">IF(C153="","",COUNTIF(C$1:C152,C153)+C153)</f>
        <v/>
      </c>
      <c r="B153" s="29" t="str">
        <f t="shared" si="168"/>
        <v/>
      </c>
      <c r="C153" s="29" t="str">
        <f t="shared" si="1"/>
        <v/>
      </c>
      <c r="D153" s="29" t="str">
        <f t="shared" si="2"/>
        <v/>
      </c>
      <c r="E153" s="29">
        <f>SWHS!$Y$6</f>
        <v>2</v>
      </c>
      <c r="F153" s="29">
        <v>8</v>
      </c>
      <c r="G153" s="29">
        <v>13</v>
      </c>
      <c r="H153" s="29" t="str">
        <f>IF(AND(E153=1,SWHS!C$25&lt;&gt;"",SWHS!B$25=""),SWHS!C$25,"")</f>
        <v/>
      </c>
      <c r="I153" s="29" t="str">
        <f>IF(AND(E153=2,SWHS!C$25&lt;&gt;"",SWHS!B$25=""),SWHS!C$25,"")</f>
        <v/>
      </c>
      <c r="J153" s="29" t="str">
        <f>IF(ISERROR(VLOOKUP(G153,SWHS!K$13:AR$32,31,FALSE)),"",VLOOKUP(G153,SWHS!K$13:AR$32,31,FALSE))</f>
        <v/>
      </c>
      <c r="K153" s="29" t="str">
        <f>IF(ISERROR(VLOOKUP(G153,SWHS!S$13:AR$32,24,FALSE)),"",VLOOKUP(G153,SWHS!S$13:AR$32,24,FALSE))</f>
        <v/>
      </c>
      <c r="L153" s="29" t="str">
        <f>IF(ISERROR(VLOOKUP(G153,SWHS!AA$13:AR$32,17,FALSE)),"",VLOOKUP(G153,SWHS!AA$13:AR$32,17,FALSE))</f>
        <v/>
      </c>
      <c r="M153" s="29" t="str">
        <f>IF(ISERROR(VLOOKUP(G153,SWHS!AI$13:AR$32,10,FALSE)),"",VLOOKUP(G153,SWHS!AI$13:AR$32,10,FALSE))</f>
        <v/>
      </c>
      <c r="N153" s="27" t="str">
        <f t="shared" si="5"/>
        <v/>
      </c>
      <c r="O153" s="27" t="str">
        <f t="shared" si="6"/>
        <v/>
      </c>
      <c r="P153" s="27" t="str">
        <f>IF(N153="","",CHOOSE(VLOOKUP($V153,$A$1:$F$400,6,FALSE),AHS!$M$1,BHS!$M$1,CHS!$M$1,HMJHS!$M$1,KHS!$M$1,Kings!$M$1,MHS!$M$1,SWHS!$M$1,AMHS!$M$1,'S10'!$M$1,'S11'!$M$1,'S12'!$M$1,'S13'!$M$1,'S14'!$M$1,'S15'!$M$1,'S16'!$M$1,'S17'!$M$1,'S18'!$M$1,'S19'!$M$1,'S20'!$M$1))</f>
        <v/>
      </c>
      <c r="Q153" s="27" t="str">
        <f t="shared" si="7"/>
        <v/>
      </c>
      <c r="R153" s="27" t="str">
        <f t="shared" si="8"/>
        <v/>
      </c>
      <c r="S153" s="27" t="str">
        <f t="shared" si="9"/>
        <v/>
      </c>
      <c r="T153" s="27" t="str">
        <f t="shared" si="10"/>
        <v/>
      </c>
      <c r="U153" s="27" t="str">
        <f t="shared" si="11"/>
        <v/>
      </c>
      <c r="V153" s="27">
        <v>151</v>
      </c>
      <c r="W153" s="27" t="str">
        <f t="shared" si="12"/>
        <v/>
      </c>
      <c r="X153" s="27" t="str">
        <f t="shared" si="13"/>
        <v/>
      </c>
      <c r="Y153" s="27" t="str">
        <f>IF(W153="","",CHOOSE(VLOOKUP($V153,$B$1:$F$400,5,FALSE),AHS!$M$1,BHS!$M$1,CHS!$M$1,HMJHS!$M$1,KHS!$M$1,Kings!$M$1,MHS!$M$1,SWHS!$M$1,AMHS!$M$1,'S10'!$M$1,'S11'!$M$1,'S12'!$M$1,'S13'!$M$1,'S14'!$M$1,'S15'!$M$1,'S16'!$M$1,'S17'!$M$1,'S18'!$M$1,'S19'!$M$1,'S20'!$M$1))</f>
        <v/>
      </c>
      <c r="Z153" s="27" t="str">
        <f t="shared" si="14"/>
        <v/>
      </c>
      <c r="AA153" s="27" t="str">
        <f t="shared" si="15"/>
        <v/>
      </c>
      <c r="AB153" s="27" t="str">
        <f t="shared" si="16"/>
        <v/>
      </c>
      <c r="AC153" s="27" t="str">
        <f t="shared" si="17"/>
        <v/>
      </c>
      <c r="AD153" s="27" t="str">
        <f t="shared" si="18"/>
        <v/>
      </c>
    </row>
    <row r="154" spans="1:30" ht="12" customHeight="1" x14ac:dyDescent="0.25">
      <c r="A154" s="29" t="str">
        <f t="shared" ref="A154:B154" si="169">IF(C154="","",COUNTIF(C$1:C153,C154)+C154)</f>
        <v/>
      </c>
      <c r="B154" s="29" t="str">
        <f t="shared" si="169"/>
        <v/>
      </c>
      <c r="C154" s="29" t="str">
        <f t="shared" si="1"/>
        <v/>
      </c>
      <c r="D154" s="29" t="str">
        <f t="shared" si="2"/>
        <v/>
      </c>
      <c r="E154" s="29">
        <f>SWHS!$Y$6</f>
        <v>2</v>
      </c>
      <c r="F154" s="29">
        <v>8</v>
      </c>
      <c r="G154" s="29">
        <v>14</v>
      </c>
      <c r="H154" s="29" t="str">
        <f>IF(AND(E154=1,SWHS!C$26&lt;&gt;"",SWHS!B$26=""),SWHS!C$26,"")</f>
        <v/>
      </c>
      <c r="I154" s="29" t="str">
        <f>IF(AND(E154=2,SWHS!C$26&lt;&gt;"",SWHS!B$26=""),SWHS!C$26,"")</f>
        <v/>
      </c>
      <c r="J154" s="29" t="str">
        <f>IF(ISERROR(VLOOKUP(G154,SWHS!K$13:AR$32,31,FALSE)),"",VLOOKUP(G154,SWHS!K$13:AR$32,31,FALSE))</f>
        <v/>
      </c>
      <c r="K154" s="29" t="str">
        <f>IF(ISERROR(VLOOKUP(G154,SWHS!S$13:AR$32,24,FALSE)),"",VLOOKUP(G154,SWHS!S$13:AR$32,24,FALSE))</f>
        <v/>
      </c>
      <c r="L154" s="29" t="str">
        <f>IF(ISERROR(VLOOKUP(G154,SWHS!AA$13:AR$32,17,FALSE)),"",VLOOKUP(G154,SWHS!AA$13:AR$32,17,FALSE))</f>
        <v/>
      </c>
      <c r="M154" s="29" t="str">
        <f>IF(ISERROR(VLOOKUP(G154,SWHS!AI$13:AR$32,10,FALSE)),"",VLOOKUP(G154,SWHS!AI$13:AR$32,10,FALSE))</f>
        <v/>
      </c>
      <c r="N154" s="27" t="str">
        <f t="shared" si="5"/>
        <v/>
      </c>
      <c r="O154" s="27" t="str">
        <f t="shared" si="6"/>
        <v/>
      </c>
      <c r="P154" s="27" t="str">
        <f>IF(N154="","",CHOOSE(VLOOKUP($V154,$A$1:$F$400,6,FALSE),AHS!$M$1,BHS!$M$1,CHS!$M$1,HMJHS!$M$1,KHS!$M$1,Kings!$M$1,MHS!$M$1,SWHS!$M$1,AMHS!$M$1,'S10'!$M$1,'S11'!$M$1,'S12'!$M$1,'S13'!$M$1,'S14'!$M$1,'S15'!$M$1,'S16'!$M$1,'S17'!$M$1,'S18'!$M$1,'S19'!$M$1,'S20'!$M$1))</f>
        <v/>
      </c>
      <c r="Q154" s="27" t="str">
        <f t="shared" si="7"/>
        <v/>
      </c>
      <c r="R154" s="27" t="str">
        <f t="shared" si="8"/>
        <v/>
      </c>
      <c r="S154" s="27" t="str">
        <f t="shared" si="9"/>
        <v/>
      </c>
      <c r="T154" s="27" t="str">
        <f t="shared" si="10"/>
        <v/>
      </c>
      <c r="U154" s="27" t="str">
        <f t="shared" si="11"/>
        <v/>
      </c>
      <c r="V154" s="27">
        <v>152</v>
      </c>
      <c r="W154" s="27" t="str">
        <f t="shared" si="12"/>
        <v/>
      </c>
      <c r="X154" s="27" t="str">
        <f t="shared" si="13"/>
        <v/>
      </c>
      <c r="Y154" s="27" t="str">
        <f>IF(W154="","",CHOOSE(VLOOKUP($V154,$B$1:$F$400,5,FALSE),AHS!$M$1,BHS!$M$1,CHS!$M$1,HMJHS!$M$1,KHS!$M$1,Kings!$M$1,MHS!$M$1,SWHS!$M$1,AMHS!$M$1,'S10'!$M$1,'S11'!$M$1,'S12'!$M$1,'S13'!$M$1,'S14'!$M$1,'S15'!$M$1,'S16'!$M$1,'S17'!$M$1,'S18'!$M$1,'S19'!$M$1,'S20'!$M$1))</f>
        <v/>
      </c>
      <c r="Z154" s="27" t="str">
        <f t="shared" si="14"/>
        <v/>
      </c>
      <c r="AA154" s="27" t="str">
        <f t="shared" si="15"/>
        <v/>
      </c>
      <c r="AB154" s="27" t="str">
        <f t="shared" si="16"/>
        <v/>
      </c>
      <c r="AC154" s="27" t="str">
        <f t="shared" si="17"/>
        <v/>
      </c>
      <c r="AD154" s="27" t="str">
        <f t="shared" si="18"/>
        <v/>
      </c>
    </row>
    <row r="155" spans="1:30" ht="12" customHeight="1" x14ac:dyDescent="0.25">
      <c r="A155" s="29" t="str">
        <f t="shared" ref="A155:B155" si="170">IF(C155="","",COUNTIF(C$1:C154,C155)+C155)</f>
        <v/>
      </c>
      <c r="B155" s="29" t="str">
        <f t="shared" si="170"/>
        <v/>
      </c>
      <c r="C155" s="29" t="str">
        <f t="shared" si="1"/>
        <v/>
      </c>
      <c r="D155" s="29" t="str">
        <f t="shared" si="2"/>
        <v/>
      </c>
      <c r="E155" s="29">
        <f>SWHS!$Y$6</f>
        <v>2</v>
      </c>
      <c r="F155" s="29">
        <v>8</v>
      </c>
      <c r="G155" s="29">
        <v>15</v>
      </c>
      <c r="H155" s="29" t="str">
        <f>IF(AND(E155=1,SWHS!C$27&lt;&gt;"",SWHS!B$27=""),SWHS!C$27,"")</f>
        <v/>
      </c>
      <c r="I155" s="29" t="str">
        <f>IF(AND(E155=2,SWHS!C$27&lt;&gt;"",SWHS!B$27=""),SWHS!C$27,"")</f>
        <v/>
      </c>
      <c r="J155" s="29" t="str">
        <f>IF(ISERROR(VLOOKUP(G155,SWHS!K$13:AR$32,31,FALSE)),"",VLOOKUP(G155,SWHS!K$13:AR$32,31,FALSE))</f>
        <v/>
      </c>
      <c r="K155" s="29" t="str">
        <f>IF(ISERROR(VLOOKUP(G155,SWHS!S$13:AR$32,24,FALSE)),"",VLOOKUP(G155,SWHS!S$13:AR$32,24,FALSE))</f>
        <v/>
      </c>
      <c r="L155" s="29" t="str">
        <f>IF(ISERROR(VLOOKUP(G155,SWHS!AA$13:AR$32,17,FALSE)),"",VLOOKUP(G155,SWHS!AA$13:AR$32,17,FALSE))</f>
        <v/>
      </c>
      <c r="M155" s="29" t="str">
        <f>IF(ISERROR(VLOOKUP(G155,SWHS!AI$13:AR$32,10,FALSE)),"",VLOOKUP(G155,SWHS!AI$13:AR$32,10,FALSE))</f>
        <v/>
      </c>
      <c r="N155" s="27" t="str">
        <f t="shared" si="5"/>
        <v/>
      </c>
      <c r="O155" s="27" t="str">
        <f t="shared" si="6"/>
        <v/>
      </c>
      <c r="P155" s="27" t="str">
        <f>IF(N155="","",CHOOSE(VLOOKUP($V155,$A$1:$F$400,6,FALSE),AHS!$M$1,BHS!$M$1,CHS!$M$1,HMJHS!$M$1,KHS!$M$1,Kings!$M$1,MHS!$M$1,SWHS!$M$1,AMHS!$M$1,'S10'!$M$1,'S11'!$M$1,'S12'!$M$1,'S13'!$M$1,'S14'!$M$1,'S15'!$M$1,'S16'!$M$1,'S17'!$M$1,'S18'!$M$1,'S19'!$M$1,'S20'!$M$1))</f>
        <v/>
      </c>
      <c r="Q155" s="27" t="str">
        <f t="shared" si="7"/>
        <v/>
      </c>
      <c r="R155" s="27" t="str">
        <f t="shared" si="8"/>
        <v/>
      </c>
      <c r="S155" s="27" t="str">
        <f t="shared" si="9"/>
        <v/>
      </c>
      <c r="T155" s="27" t="str">
        <f t="shared" si="10"/>
        <v/>
      </c>
      <c r="U155" s="27" t="str">
        <f t="shared" si="11"/>
        <v/>
      </c>
      <c r="V155" s="27">
        <v>153</v>
      </c>
      <c r="W155" s="27" t="str">
        <f t="shared" si="12"/>
        <v/>
      </c>
      <c r="X155" s="27" t="str">
        <f t="shared" si="13"/>
        <v/>
      </c>
      <c r="Y155" s="27" t="str">
        <f>IF(W155="","",CHOOSE(VLOOKUP($V155,$B$1:$F$400,5,FALSE),AHS!$M$1,BHS!$M$1,CHS!$M$1,HMJHS!$M$1,KHS!$M$1,Kings!$M$1,MHS!$M$1,SWHS!$M$1,AMHS!$M$1,'S10'!$M$1,'S11'!$M$1,'S12'!$M$1,'S13'!$M$1,'S14'!$M$1,'S15'!$M$1,'S16'!$M$1,'S17'!$M$1,'S18'!$M$1,'S19'!$M$1,'S20'!$M$1))</f>
        <v/>
      </c>
      <c r="Z155" s="27" t="str">
        <f t="shared" si="14"/>
        <v/>
      </c>
      <c r="AA155" s="27" t="str">
        <f t="shared" si="15"/>
        <v/>
      </c>
      <c r="AB155" s="27" t="str">
        <f t="shared" si="16"/>
        <v/>
      </c>
      <c r="AC155" s="27" t="str">
        <f t="shared" si="17"/>
        <v/>
      </c>
      <c r="AD155" s="27" t="str">
        <f t="shared" si="18"/>
        <v/>
      </c>
    </row>
    <row r="156" spans="1:30" ht="12" customHeight="1" x14ac:dyDescent="0.25">
      <c r="A156" s="29" t="str">
        <f t="shared" ref="A156:B156" si="171">IF(C156="","",COUNTIF(C$1:C155,C156)+C156)</f>
        <v/>
      </c>
      <c r="B156" s="29" t="str">
        <f t="shared" si="171"/>
        <v/>
      </c>
      <c r="C156" s="29" t="str">
        <f t="shared" si="1"/>
        <v/>
      </c>
      <c r="D156" s="29" t="str">
        <f t="shared" si="2"/>
        <v/>
      </c>
      <c r="E156" s="29">
        <f>SWHS!$Y$6</f>
        <v>2</v>
      </c>
      <c r="F156" s="29">
        <v>8</v>
      </c>
      <c r="G156" s="29">
        <v>16</v>
      </c>
      <c r="H156" s="29" t="str">
        <f>IF(AND(E156=1,SWHS!C$28&lt;&gt;"",SWHS!B$28=""),SWHS!C$28,"")</f>
        <v/>
      </c>
      <c r="I156" s="29" t="str">
        <f>IF(AND(E156=2,SWHS!C$28&lt;&gt;"",SWHS!B$28=""),SWHS!C$28,"")</f>
        <v/>
      </c>
      <c r="J156" s="29" t="str">
        <f>IF(ISERROR(VLOOKUP(G156,SWHS!K$13:AR$32,31,FALSE)),"",VLOOKUP(G156,SWHS!K$13:AR$32,31,FALSE))</f>
        <v/>
      </c>
      <c r="K156" s="29" t="str">
        <f>IF(ISERROR(VLOOKUP(G156,SWHS!S$13:AR$32,24,FALSE)),"",VLOOKUP(G156,SWHS!S$13:AR$32,24,FALSE))</f>
        <v/>
      </c>
      <c r="L156" s="29" t="str">
        <f>IF(ISERROR(VLOOKUP(G156,SWHS!AA$13:AR$32,17,FALSE)),"",VLOOKUP(G156,SWHS!AA$13:AR$32,17,FALSE))</f>
        <v/>
      </c>
      <c r="M156" s="29" t="str">
        <f>IF(ISERROR(VLOOKUP(G156,SWHS!AI$13:AR$32,10,FALSE)),"",VLOOKUP(G156,SWHS!AI$13:AR$32,10,FALSE))</f>
        <v/>
      </c>
      <c r="N156" s="27" t="str">
        <f t="shared" si="5"/>
        <v/>
      </c>
      <c r="O156" s="27" t="str">
        <f t="shared" si="6"/>
        <v/>
      </c>
      <c r="P156" s="27" t="str">
        <f>IF(N156="","",CHOOSE(VLOOKUP($V156,$A$1:$F$400,6,FALSE),AHS!$M$1,BHS!$M$1,CHS!$M$1,HMJHS!$M$1,KHS!$M$1,Kings!$M$1,MHS!$M$1,SWHS!$M$1,AMHS!$M$1,'S10'!$M$1,'S11'!$M$1,'S12'!$M$1,'S13'!$M$1,'S14'!$M$1,'S15'!$M$1,'S16'!$M$1,'S17'!$M$1,'S18'!$M$1,'S19'!$M$1,'S20'!$M$1))</f>
        <v/>
      </c>
      <c r="Q156" s="27" t="str">
        <f t="shared" si="7"/>
        <v/>
      </c>
      <c r="R156" s="27" t="str">
        <f t="shared" si="8"/>
        <v/>
      </c>
      <c r="S156" s="27" t="str">
        <f t="shared" si="9"/>
        <v/>
      </c>
      <c r="T156" s="27" t="str">
        <f t="shared" si="10"/>
        <v/>
      </c>
      <c r="U156" s="27" t="str">
        <f t="shared" si="11"/>
        <v/>
      </c>
      <c r="V156" s="27">
        <v>154</v>
      </c>
      <c r="W156" s="27" t="str">
        <f t="shared" si="12"/>
        <v/>
      </c>
      <c r="X156" s="27" t="str">
        <f t="shared" si="13"/>
        <v/>
      </c>
      <c r="Y156" s="27" t="str">
        <f>IF(W156="","",CHOOSE(VLOOKUP($V156,$B$1:$F$400,5,FALSE),AHS!$M$1,BHS!$M$1,CHS!$M$1,HMJHS!$M$1,KHS!$M$1,Kings!$M$1,MHS!$M$1,SWHS!$M$1,AMHS!$M$1,'S10'!$M$1,'S11'!$M$1,'S12'!$M$1,'S13'!$M$1,'S14'!$M$1,'S15'!$M$1,'S16'!$M$1,'S17'!$M$1,'S18'!$M$1,'S19'!$M$1,'S20'!$M$1))</f>
        <v/>
      </c>
      <c r="Z156" s="27" t="str">
        <f t="shared" si="14"/>
        <v/>
      </c>
      <c r="AA156" s="27" t="str">
        <f t="shared" si="15"/>
        <v/>
      </c>
      <c r="AB156" s="27" t="str">
        <f t="shared" si="16"/>
        <v/>
      </c>
      <c r="AC156" s="27" t="str">
        <f t="shared" si="17"/>
        <v/>
      </c>
      <c r="AD156" s="27" t="str">
        <f t="shared" si="18"/>
        <v/>
      </c>
    </row>
    <row r="157" spans="1:30" ht="12" customHeight="1" x14ac:dyDescent="0.25">
      <c r="A157" s="29" t="str">
        <f t="shared" ref="A157:B157" si="172">IF(C157="","",COUNTIF(C$1:C156,C157)+C157)</f>
        <v/>
      </c>
      <c r="B157" s="29" t="str">
        <f t="shared" si="172"/>
        <v/>
      </c>
      <c r="C157" s="29" t="str">
        <f t="shared" si="1"/>
        <v/>
      </c>
      <c r="D157" s="29" t="str">
        <f t="shared" si="2"/>
        <v/>
      </c>
      <c r="E157" s="29">
        <f>SWHS!$Y$6</f>
        <v>2</v>
      </c>
      <c r="F157" s="29">
        <v>8</v>
      </c>
      <c r="G157" s="29">
        <v>17</v>
      </c>
      <c r="H157" s="29" t="str">
        <f>IF(AND(E157=1,SWHS!C$29&lt;&gt;"",SWHS!B$29=""),SWHS!C$29,"")</f>
        <v/>
      </c>
      <c r="I157" s="29" t="str">
        <f>IF(AND(E157=2,SWHS!C$29&lt;&gt;"",SWHS!B$29=""),SWHS!C$29,"")</f>
        <v/>
      </c>
      <c r="J157" s="29" t="str">
        <f>IF(ISERROR(VLOOKUP(G157,SWHS!K$13:AR$32,31,FALSE)),"",VLOOKUP(G157,SWHS!K$13:AR$32,31,FALSE))</f>
        <v/>
      </c>
      <c r="K157" s="29" t="str">
        <f>IF(ISERROR(VLOOKUP(G157,SWHS!S$13:AR$32,24,FALSE)),"",VLOOKUP(G157,SWHS!S$13:AR$32,24,FALSE))</f>
        <v/>
      </c>
      <c r="L157" s="29" t="str">
        <f>IF(ISERROR(VLOOKUP(G157,SWHS!AA$13:AR$32,17,FALSE)),"",VLOOKUP(G157,SWHS!AA$13:AR$32,17,FALSE))</f>
        <v/>
      </c>
      <c r="M157" s="29" t="str">
        <f>IF(ISERROR(VLOOKUP(G157,SWHS!AI$13:AR$32,10,FALSE)),"",VLOOKUP(G157,SWHS!AI$13:AR$32,10,FALSE))</f>
        <v/>
      </c>
      <c r="N157" s="27" t="str">
        <f t="shared" si="5"/>
        <v/>
      </c>
      <c r="O157" s="27" t="str">
        <f t="shared" si="6"/>
        <v/>
      </c>
      <c r="P157" s="27" t="str">
        <f>IF(N157="","",CHOOSE(VLOOKUP($V157,$A$1:$F$400,6,FALSE),AHS!$M$1,BHS!$M$1,CHS!$M$1,HMJHS!$M$1,KHS!$M$1,Kings!$M$1,MHS!$M$1,SWHS!$M$1,AMHS!$M$1,'S10'!$M$1,'S11'!$M$1,'S12'!$M$1,'S13'!$M$1,'S14'!$M$1,'S15'!$M$1,'S16'!$M$1,'S17'!$M$1,'S18'!$M$1,'S19'!$M$1,'S20'!$M$1))</f>
        <v/>
      </c>
      <c r="Q157" s="27" t="str">
        <f t="shared" si="7"/>
        <v/>
      </c>
      <c r="R157" s="27" t="str">
        <f t="shared" si="8"/>
        <v/>
      </c>
      <c r="S157" s="27" t="str">
        <f t="shared" si="9"/>
        <v/>
      </c>
      <c r="T157" s="27" t="str">
        <f t="shared" si="10"/>
        <v/>
      </c>
      <c r="U157" s="27" t="str">
        <f t="shared" si="11"/>
        <v/>
      </c>
      <c r="V157" s="27">
        <v>155</v>
      </c>
      <c r="W157" s="27" t="str">
        <f t="shared" si="12"/>
        <v/>
      </c>
      <c r="X157" s="27" t="str">
        <f t="shared" si="13"/>
        <v/>
      </c>
      <c r="Y157" s="27" t="str">
        <f>IF(W157="","",CHOOSE(VLOOKUP($V157,$B$1:$F$400,5,FALSE),AHS!$M$1,BHS!$M$1,CHS!$M$1,HMJHS!$M$1,KHS!$M$1,Kings!$M$1,MHS!$M$1,SWHS!$M$1,AMHS!$M$1,'S10'!$M$1,'S11'!$M$1,'S12'!$M$1,'S13'!$M$1,'S14'!$M$1,'S15'!$M$1,'S16'!$M$1,'S17'!$M$1,'S18'!$M$1,'S19'!$M$1,'S20'!$M$1))</f>
        <v/>
      </c>
      <c r="Z157" s="27" t="str">
        <f t="shared" si="14"/>
        <v/>
      </c>
      <c r="AA157" s="27" t="str">
        <f t="shared" si="15"/>
        <v/>
      </c>
      <c r="AB157" s="27" t="str">
        <f t="shared" si="16"/>
        <v/>
      </c>
      <c r="AC157" s="27" t="str">
        <f t="shared" si="17"/>
        <v/>
      </c>
      <c r="AD157" s="27" t="str">
        <f t="shared" si="18"/>
        <v/>
      </c>
    </row>
    <row r="158" spans="1:30" ht="12" customHeight="1" x14ac:dyDescent="0.25">
      <c r="A158" s="29" t="str">
        <f t="shared" ref="A158:B158" si="173">IF(C158="","",COUNTIF(C$1:C157,C158)+C158)</f>
        <v/>
      </c>
      <c r="B158" s="29" t="str">
        <f t="shared" si="173"/>
        <v/>
      </c>
      <c r="C158" s="29" t="str">
        <f t="shared" si="1"/>
        <v/>
      </c>
      <c r="D158" s="29" t="str">
        <f t="shared" si="2"/>
        <v/>
      </c>
      <c r="E158" s="29">
        <f>SWHS!$Y$6</f>
        <v>2</v>
      </c>
      <c r="F158" s="29">
        <v>8</v>
      </c>
      <c r="G158" s="29">
        <v>18</v>
      </c>
      <c r="H158" s="29" t="str">
        <f>IF(AND(E158=1,SWHS!C$30&lt;&gt;"",SWHS!B$30=""),SWHS!C$30,"")</f>
        <v/>
      </c>
      <c r="I158" s="29" t="str">
        <f>IF(AND(E158=2,SWHS!C$30&lt;&gt;"",SWHS!B$30=""),SWHS!C$30,"")</f>
        <v/>
      </c>
      <c r="J158" s="29" t="str">
        <f>IF(ISERROR(VLOOKUP(G158,SWHS!K$13:AR$32,31,FALSE)),"",VLOOKUP(G158,SWHS!K$13:AR$32,31,FALSE))</f>
        <v/>
      </c>
      <c r="K158" s="29" t="str">
        <f>IF(ISERROR(VLOOKUP(G158,SWHS!S$13:AR$32,24,FALSE)),"",VLOOKUP(G158,SWHS!S$13:AR$32,24,FALSE))</f>
        <v/>
      </c>
      <c r="L158" s="29" t="str">
        <f>IF(ISERROR(VLOOKUP(G158,SWHS!AA$13:AR$32,17,FALSE)),"",VLOOKUP(G158,SWHS!AA$13:AR$32,17,FALSE))</f>
        <v/>
      </c>
      <c r="M158" s="29" t="str">
        <f>IF(ISERROR(VLOOKUP(G158,SWHS!AI$13:AR$32,10,FALSE)),"",VLOOKUP(G158,SWHS!AI$13:AR$32,10,FALSE))</f>
        <v/>
      </c>
      <c r="N158" s="27" t="str">
        <f t="shared" si="5"/>
        <v/>
      </c>
      <c r="O158" s="27" t="str">
        <f t="shared" si="6"/>
        <v/>
      </c>
      <c r="P158" s="27" t="str">
        <f>IF(N158="","",CHOOSE(VLOOKUP($V158,$A$1:$F$400,6,FALSE),AHS!$M$1,BHS!$M$1,CHS!$M$1,HMJHS!$M$1,KHS!$M$1,Kings!$M$1,MHS!$M$1,SWHS!$M$1,AMHS!$M$1,'S10'!$M$1,'S11'!$M$1,'S12'!$M$1,'S13'!$M$1,'S14'!$M$1,'S15'!$M$1,'S16'!$M$1,'S17'!$M$1,'S18'!$M$1,'S19'!$M$1,'S20'!$M$1))</f>
        <v/>
      </c>
      <c r="Q158" s="27" t="str">
        <f t="shared" si="7"/>
        <v/>
      </c>
      <c r="R158" s="27" t="str">
        <f t="shared" si="8"/>
        <v/>
      </c>
      <c r="S158" s="27" t="str">
        <f t="shared" si="9"/>
        <v/>
      </c>
      <c r="T158" s="27" t="str">
        <f t="shared" si="10"/>
        <v/>
      </c>
      <c r="U158" s="27" t="str">
        <f t="shared" si="11"/>
        <v/>
      </c>
      <c r="V158" s="27">
        <v>156</v>
      </c>
      <c r="W158" s="27" t="str">
        <f t="shared" si="12"/>
        <v/>
      </c>
      <c r="X158" s="27" t="str">
        <f t="shared" si="13"/>
        <v/>
      </c>
      <c r="Y158" s="27" t="str">
        <f>IF(W158="","",CHOOSE(VLOOKUP($V158,$B$1:$F$400,5,FALSE),AHS!$M$1,BHS!$M$1,CHS!$M$1,HMJHS!$M$1,KHS!$M$1,Kings!$M$1,MHS!$M$1,SWHS!$M$1,AMHS!$M$1,'S10'!$M$1,'S11'!$M$1,'S12'!$M$1,'S13'!$M$1,'S14'!$M$1,'S15'!$M$1,'S16'!$M$1,'S17'!$M$1,'S18'!$M$1,'S19'!$M$1,'S20'!$M$1))</f>
        <v/>
      </c>
      <c r="Z158" s="27" t="str">
        <f t="shared" si="14"/>
        <v/>
      </c>
      <c r="AA158" s="27" t="str">
        <f t="shared" si="15"/>
        <v/>
      </c>
      <c r="AB158" s="27" t="str">
        <f t="shared" si="16"/>
        <v/>
      </c>
      <c r="AC158" s="27" t="str">
        <f t="shared" si="17"/>
        <v/>
      </c>
      <c r="AD158" s="27" t="str">
        <f t="shared" si="18"/>
        <v/>
      </c>
    </row>
    <row r="159" spans="1:30" ht="12" customHeight="1" x14ac:dyDescent="0.25">
      <c r="A159" s="29" t="str">
        <f t="shared" ref="A159:B159" si="174">IF(C159="","",COUNTIF(C$1:C158,C159)+C159)</f>
        <v/>
      </c>
      <c r="B159" s="29" t="str">
        <f t="shared" si="174"/>
        <v/>
      </c>
      <c r="C159" s="29" t="str">
        <f t="shared" si="1"/>
        <v/>
      </c>
      <c r="D159" s="29" t="str">
        <f t="shared" si="2"/>
        <v/>
      </c>
      <c r="E159" s="29">
        <f>SWHS!$Y$6</f>
        <v>2</v>
      </c>
      <c r="F159" s="29">
        <v>8</v>
      </c>
      <c r="G159" s="29">
        <v>19</v>
      </c>
      <c r="H159" s="29" t="str">
        <f>IF(AND(E159=1,SWHS!C$31&lt;&gt;"",SWHS!B$31=""),SWHS!C$31,"")</f>
        <v/>
      </c>
      <c r="I159" s="29" t="str">
        <f>IF(AND(E159=2,SWHS!C$31&lt;&gt;"",SWHS!B$31=""),SWHS!C$31,"")</f>
        <v/>
      </c>
      <c r="J159" s="29" t="str">
        <f>IF(ISERROR(VLOOKUP(G159,SWHS!K$13:AR$32,31,FALSE)),"",VLOOKUP(G159,SWHS!K$13:AR$32,31,FALSE))</f>
        <v/>
      </c>
      <c r="K159" s="29" t="str">
        <f>IF(ISERROR(VLOOKUP(G159,SWHS!S$13:AR$32,24,FALSE)),"",VLOOKUP(G159,SWHS!S$13:AR$32,24,FALSE))</f>
        <v/>
      </c>
      <c r="L159" s="29" t="str">
        <f>IF(ISERROR(VLOOKUP(G159,SWHS!AA$13:AR$32,17,FALSE)),"",VLOOKUP(G159,SWHS!AA$13:AR$32,17,FALSE))</f>
        <v/>
      </c>
      <c r="M159" s="29" t="str">
        <f>IF(ISERROR(VLOOKUP(G159,SWHS!AI$13:AR$32,10,FALSE)),"",VLOOKUP(G159,SWHS!AI$13:AR$32,10,FALSE))</f>
        <v/>
      </c>
      <c r="N159" s="27" t="str">
        <f t="shared" si="5"/>
        <v/>
      </c>
      <c r="O159" s="27" t="str">
        <f t="shared" si="6"/>
        <v/>
      </c>
      <c r="P159" s="27" t="str">
        <f>IF(N159="","",CHOOSE(VLOOKUP($V159,$A$1:$F$400,6,FALSE),AHS!$M$1,BHS!$M$1,CHS!$M$1,HMJHS!$M$1,KHS!$M$1,Kings!$M$1,MHS!$M$1,SWHS!$M$1,AMHS!$M$1,'S10'!$M$1,'S11'!$M$1,'S12'!$M$1,'S13'!$M$1,'S14'!$M$1,'S15'!$M$1,'S16'!$M$1,'S17'!$M$1,'S18'!$M$1,'S19'!$M$1,'S20'!$M$1))</f>
        <v/>
      </c>
      <c r="Q159" s="27" t="str">
        <f t="shared" si="7"/>
        <v/>
      </c>
      <c r="R159" s="27" t="str">
        <f t="shared" si="8"/>
        <v/>
      </c>
      <c r="S159" s="27" t="str">
        <f t="shared" si="9"/>
        <v/>
      </c>
      <c r="T159" s="27" t="str">
        <f t="shared" si="10"/>
        <v/>
      </c>
      <c r="U159" s="27" t="str">
        <f t="shared" si="11"/>
        <v/>
      </c>
      <c r="V159" s="27">
        <v>157</v>
      </c>
      <c r="W159" s="27" t="str">
        <f t="shared" si="12"/>
        <v/>
      </c>
      <c r="X159" s="27" t="str">
        <f t="shared" si="13"/>
        <v/>
      </c>
      <c r="Y159" s="27" t="str">
        <f>IF(W159="","",CHOOSE(VLOOKUP($V159,$B$1:$F$400,5,FALSE),AHS!$M$1,BHS!$M$1,CHS!$M$1,HMJHS!$M$1,KHS!$M$1,Kings!$M$1,MHS!$M$1,SWHS!$M$1,AMHS!$M$1,'S10'!$M$1,'S11'!$M$1,'S12'!$M$1,'S13'!$M$1,'S14'!$M$1,'S15'!$M$1,'S16'!$M$1,'S17'!$M$1,'S18'!$M$1,'S19'!$M$1,'S20'!$M$1))</f>
        <v/>
      </c>
      <c r="Z159" s="27" t="str">
        <f t="shared" si="14"/>
        <v/>
      </c>
      <c r="AA159" s="27" t="str">
        <f t="shared" si="15"/>
        <v/>
      </c>
      <c r="AB159" s="27" t="str">
        <f t="shared" si="16"/>
        <v/>
      </c>
      <c r="AC159" s="27" t="str">
        <f t="shared" si="17"/>
        <v/>
      </c>
      <c r="AD159" s="27" t="str">
        <f t="shared" si="18"/>
        <v/>
      </c>
    </row>
    <row r="160" spans="1:30" ht="12" customHeight="1" x14ac:dyDescent="0.25">
      <c r="A160" s="29" t="str">
        <f t="shared" ref="A160:B160" si="175">IF(C160="","",COUNTIF(C$1:C159,C160)+C160)</f>
        <v/>
      </c>
      <c r="B160" s="29" t="str">
        <f t="shared" si="175"/>
        <v/>
      </c>
      <c r="C160" s="29" t="str">
        <f t="shared" si="1"/>
        <v/>
      </c>
      <c r="D160" s="29" t="str">
        <f t="shared" si="2"/>
        <v/>
      </c>
      <c r="E160" s="29">
        <f>SWHS!$Y$6</f>
        <v>2</v>
      </c>
      <c r="F160" s="29">
        <v>8</v>
      </c>
      <c r="G160" s="29">
        <v>20</v>
      </c>
      <c r="H160" s="29" t="str">
        <f>IF(AND(E160=1,SWHS!C$32&lt;&gt;"",SWHS!B$32=""),SWHS!C$32,"")</f>
        <v/>
      </c>
      <c r="I160" s="29" t="str">
        <f>IF(AND(E160=2,SWHS!C$32&lt;&gt;"",SWHS!B$32=""),SWHS!C$32,"")</f>
        <v/>
      </c>
      <c r="J160" s="29" t="str">
        <f>IF(ISERROR(VLOOKUP(G160,SWHS!K$13:AR$32,31,FALSE)),"",VLOOKUP(G160,SWHS!K$13:AR$32,31,FALSE))</f>
        <v/>
      </c>
      <c r="K160" s="29" t="str">
        <f>IF(ISERROR(VLOOKUP(G160,SWHS!S$13:AR$32,24,FALSE)),"",VLOOKUP(G160,SWHS!S$13:AR$32,24,FALSE))</f>
        <v/>
      </c>
      <c r="L160" s="29" t="str">
        <f>IF(ISERROR(VLOOKUP(G160,SWHS!AA$13:AR$32,17,FALSE)),"",VLOOKUP(G160,SWHS!AA$13:AR$32,17,FALSE))</f>
        <v/>
      </c>
      <c r="M160" s="29" t="str">
        <f>IF(ISERROR(VLOOKUP(G160,SWHS!AI$13:AR$32,10,FALSE)),"",VLOOKUP(G160,SWHS!AI$13:AR$32,10,FALSE))</f>
        <v/>
      </c>
      <c r="N160" s="27" t="str">
        <f t="shared" si="5"/>
        <v/>
      </c>
      <c r="O160" s="27" t="str">
        <f t="shared" si="6"/>
        <v/>
      </c>
      <c r="P160" s="27" t="str">
        <f>IF(N160="","",CHOOSE(VLOOKUP($V160,$A$1:$F$400,6,FALSE),AHS!$M$1,BHS!$M$1,CHS!$M$1,HMJHS!$M$1,KHS!$M$1,Kings!$M$1,MHS!$M$1,SWHS!$M$1,AMHS!$M$1,'S10'!$M$1,'S11'!$M$1,'S12'!$M$1,'S13'!$M$1,'S14'!$M$1,'S15'!$M$1,'S16'!$M$1,'S17'!$M$1,'S18'!$M$1,'S19'!$M$1,'S20'!$M$1))</f>
        <v/>
      </c>
      <c r="Q160" s="27" t="str">
        <f t="shared" si="7"/>
        <v/>
      </c>
      <c r="R160" s="27" t="str">
        <f t="shared" si="8"/>
        <v/>
      </c>
      <c r="S160" s="27" t="str">
        <f t="shared" si="9"/>
        <v/>
      </c>
      <c r="T160" s="27" t="str">
        <f t="shared" si="10"/>
        <v/>
      </c>
      <c r="U160" s="27" t="str">
        <f t="shared" si="11"/>
        <v/>
      </c>
      <c r="V160" s="27">
        <v>158</v>
      </c>
      <c r="W160" s="27" t="str">
        <f t="shared" si="12"/>
        <v/>
      </c>
      <c r="X160" s="27" t="str">
        <f t="shared" si="13"/>
        <v/>
      </c>
      <c r="Y160" s="27" t="str">
        <f>IF(W160="","",CHOOSE(VLOOKUP($V160,$B$1:$F$400,5,FALSE),AHS!$M$1,BHS!$M$1,CHS!$M$1,HMJHS!$M$1,KHS!$M$1,Kings!$M$1,MHS!$M$1,SWHS!$M$1,AMHS!$M$1,'S10'!$M$1,'S11'!$M$1,'S12'!$M$1,'S13'!$M$1,'S14'!$M$1,'S15'!$M$1,'S16'!$M$1,'S17'!$M$1,'S18'!$M$1,'S19'!$M$1,'S20'!$M$1))</f>
        <v/>
      </c>
      <c r="Z160" s="27" t="str">
        <f t="shared" si="14"/>
        <v/>
      </c>
      <c r="AA160" s="27" t="str">
        <f t="shared" si="15"/>
        <v/>
      </c>
      <c r="AB160" s="27" t="str">
        <f t="shared" si="16"/>
        <v/>
      </c>
      <c r="AC160" s="27" t="str">
        <f t="shared" si="17"/>
        <v/>
      </c>
      <c r="AD160" s="27" t="str">
        <f t="shared" si="18"/>
        <v/>
      </c>
    </row>
    <row r="161" spans="1:30" ht="12" customHeight="1" x14ac:dyDescent="0.25">
      <c r="A161" s="29">
        <f t="shared" ref="A161:B161" si="176">IF(C161="","",COUNTIF(C$1:C160,C161)+C161)</f>
        <v>16</v>
      </c>
      <c r="B161" s="29" t="str">
        <f t="shared" si="176"/>
        <v/>
      </c>
      <c r="C161" s="29">
        <f t="shared" si="1"/>
        <v>12</v>
      </c>
      <c r="D161" s="29" t="str">
        <f t="shared" si="2"/>
        <v/>
      </c>
      <c r="E161" s="29">
        <f>AMHS!$Y$6</f>
        <v>1</v>
      </c>
      <c r="F161" s="29">
        <v>9</v>
      </c>
      <c r="G161" s="29">
        <v>1</v>
      </c>
      <c r="H161" s="29">
        <f>IF(AND(E161=1,AMHS!C$13&lt;&gt;"",AMHS!B$13=""),AMHS!C$13,"")</f>
        <v>11</v>
      </c>
      <c r="I161" s="29" t="str">
        <f>IF(AND(E161=2,AMHS!C$13&lt;&gt;"",AMHS!B$13=""),AMHS!C$13,"")</f>
        <v/>
      </c>
      <c r="J161" s="29" t="str">
        <f>IF(ISERROR(VLOOKUP(G161,AMHS!K$13:AR$32,31,FALSE)),"",VLOOKUP(G161,AMHS!K$13:AR$32,31,FALSE))</f>
        <v/>
      </c>
      <c r="K161" s="29" t="str">
        <f>IF(ISERROR(VLOOKUP(G161,AMHS!S$13:AR$32,24,FALSE)),"",VLOOKUP(G161,AMHS!S$13:AR$32,24,FALSE))</f>
        <v>Nathaniel Millett</v>
      </c>
      <c r="L161" s="29" t="str">
        <f>IF(ISERROR(VLOOKUP(G161,AMHS!AA$13:AR$32,17,FALSE)),"",VLOOKUP(G161,AMHS!AA$13:AR$32,17,FALSE))</f>
        <v/>
      </c>
      <c r="M161" s="29" t="str">
        <f>IF(ISERROR(VLOOKUP(G161,AMHS!AI$13:AR$32,10,FALSE)),"",VLOOKUP(G161,AMHS!AI$13:AR$32,10,FALSE))</f>
        <v/>
      </c>
      <c r="N161" s="27" t="str">
        <f t="shared" si="5"/>
        <v/>
      </c>
      <c r="O161" s="27" t="str">
        <f t="shared" si="6"/>
        <v/>
      </c>
      <c r="P161" s="27" t="str">
        <f>IF(N161="","",CHOOSE(VLOOKUP($V161,$A$1:$F$400,6,FALSE),AHS!$M$1,BHS!$M$1,CHS!$M$1,HMJHS!$M$1,KHS!$M$1,Kings!$M$1,MHS!$M$1,SWHS!$M$1,AMHS!$M$1,'S10'!$M$1,'S11'!$M$1,'S12'!$M$1,'S13'!$M$1,'S14'!$M$1,'S15'!$M$1,'S16'!$M$1,'S17'!$M$1,'S18'!$M$1,'S19'!$M$1,'S20'!$M$1))</f>
        <v/>
      </c>
      <c r="Q161" s="27" t="str">
        <f t="shared" si="7"/>
        <v/>
      </c>
      <c r="R161" s="27" t="str">
        <f t="shared" si="8"/>
        <v/>
      </c>
      <c r="S161" s="27" t="str">
        <f t="shared" si="9"/>
        <v/>
      </c>
      <c r="T161" s="27" t="str">
        <f t="shared" si="10"/>
        <v/>
      </c>
      <c r="U161" s="27" t="str">
        <f t="shared" si="11"/>
        <v/>
      </c>
      <c r="V161" s="27">
        <v>159</v>
      </c>
      <c r="W161" s="27" t="str">
        <f t="shared" si="12"/>
        <v/>
      </c>
      <c r="X161" s="27" t="str">
        <f t="shared" si="13"/>
        <v/>
      </c>
      <c r="Y161" s="27" t="str">
        <f>IF(W161="","",CHOOSE(VLOOKUP($V161,$B$1:$F$400,5,FALSE),AHS!$M$1,BHS!$M$1,CHS!$M$1,HMJHS!$M$1,KHS!$M$1,Kings!$M$1,MHS!$M$1,SWHS!$M$1,AMHS!$M$1,'S10'!$M$1,'S11'!$M$1,'S12'!$M$1,'S13'!$M$1,'S14'!$M$1,'S15'!$M$1,'S16'!$M$1,'S17'!$M$1,'S18'!$M$1,'S19'!$M$1,'S20'!$M$1))</f>
        <v/>
      </c>
      <c r="Z161" s="27" t="str">
        <f t="shared" si="14"/>
        <v/>
      </c>
      <c r="AA161" s="27" t="str">
        <f t="shared" si="15"/>
        <v/>
      </c>
      <c r="AB161" s="27" t="str">
        <f t="shared" si="16"/>
        <v/>
      </c>
      <c r="AC161" s="27" t="str">
        <f t="shared" si="17"/>
        <v/>
      </c>
      <c r="AD161" s="27" t="str">
        <f t="shared" si="18"/>
        <v/>
      </c>
    </row>
    <row r="162" spans="1:30" ht="12" customHeight="1" x14ac:dyDescent="0.25">
      <c r="A162" s="29" t="str">
        <f t="shared" ref="A162:B162" si="177">IF(C162="","",COUNTIF(C$1:C161,C162)+C162)</f>
        <v/>
      </c>
      <c r="B162" s="29" t="str">
        <f t="shared" si="177"/>
        <v/>
      </c>
      <c r="C162" s="29" t="str">
        <f t="shared" si="1"/>
        <v/>
      </c>
      <c r="D162" s="29" t="str">
        <f t="shared" si="2"/>
        <v/>
      </c>
      <c r="E162" s="29">
        <f>AMHS!$Y$6</f>
        <v>1</v>
      </c>
      <c r="F162" s="29">
        <v>9</v>
      </c>
      <c r="G162" s="29">
        <v>2</v>
      </c>
      <c r="H162" s="29" t="str">
        <f>IF(AND(E162=1,AMHS!C$14&lt;&gt;"",AMHS!B$14=""),AMHS!C$14,"")</f>
        <v/>
      </c>
      <c r="I162" s="29" t="str">
        <f>IF(AND(E162=2,AMHS!C$14&lt;&gt;"",AMHS!B$14=""),AMHS!C$14,"")</f>
        <v/>
      </c>
      <c r="J162" s="29" t="str">
        <f>IF(ISERROR(VLOOKUP(G162,AMHS!K$13:AR$32,31,FALSE)),"",VLOOKUP(G162,AMHS!K$13:AR$32,31,FALSE))</f>
        <v/>
      </c>
      <c r="K162" s="29" t="str">
        <f>IF(ISERROR(VLOOKUP(G162,AMHS!S$13:AR$32,24,FALSE)),"",VLOOKUP(G162,AMHS!S$13:AR$32,24,FALSE))</f>
        <v/>
      </c>
      <c r="L162" s="29" t="str">
        <f>IF(ISERROR(VLOOKUP(G162,AMHS!AA$13:AR$32,17,FALSE)),"",VLOOKUP(G162,AMHS!AA$13:AR$32,17,FALSE))</f>
        <v/>
      </c>
      <c r="M162" s="29" t="str">
        <f>IF(ISERROR(VLOOKUP(G162,AMHS!AI$13:AR$32,10,FALSE)),"",VLOOKUP(G162,AMHS!AI$13:AR$32,10,FALSE))</f>
        <v/>
      </c>
      <c r="N162" s="27" t="str">
        <f t="shared" si="5"/>
        <v/>
      </c>
      <c r="O162" s="27" t="str">
        <f t="shared" si="6"/>
        <v/>
      </c>
      <c r="P162" s="27" t="str">
        <f>IF(N162="","",CHOOSE(VLOOKUP($V162,$A$1:$F$400,6,FALSE),AHS!$M$1,BHS!$M$1,CHS!$M$1,HMJHS!$M$1,KHS!$M$1,Kings!$M$1,MHS!$M$1,SWHS!$M$1,AMHS!$M$1,'S10'!$M$1,'S11'!$M$1,'S12'!$M$1,'S13'!$M$1,'S14'!$M$1,'S15'!$M$1,'S16'!$M$1,'S17'!$M$1,'S18'!$M$1,'S19'!$M$1,'S20'!$M$1))</f>
        <v/>
      </c>
      <c r="Q162" s="27" t="str">
        <f t="shared" si="7"/>
        <v/>
      </c>
      <c r="R162" s="27" t="str">
        <f t="shared" si="8"/>
        <v/>
      </c>
      <c r="S162" s="27" t="str">
        <f t="shared" si="9"/>
        <v/>
      </c>
      <c r="T162" s="27" t="str">
        <f t="shared" si="10"/>
        <v/>
      </c>
      <c r="U162" s="27" t="str">
        <f t="shared" si="11"/>
        <v/>
      </c>
      <c r="V162" s="27">
        <v>160</v>
      </c>
      <c r="W162" s="27" t="str">
        <f t="shared" si="12"/>
        <v/>
      </c>
      <c r="X162" s="27" t="str">
        <f t="shared" si="13"/>
        <v/>
      </c>
      <c r="Y162" s="27" t="str">
        <f>IF(W162="","",CHOOSE(VLOOKUP($V162,$B$1:$F$400,5,FALSE),AHS!$M$1,BHS!$M$1,CHS!$M$1,HMJHS!$M$1,KHS!$M$1,Kings!$M$1,MHS!$M$1,SWHS!$M$1,AMHS!$M$1,'S10'!$M$1,'S11'!$M$1,'S12'!$M$1,'S13'!$M$1,'S14'!$M$1,'S15'!$M$1,'S16'!$M$1,'S17'!$M$1,'S18'!$M$1,'S19'!$M$1,'S20'!$M$1))</f>
        <v/>
      </c>
      <c r="Z162" s="27" t="str">
        <f t="shared" si="14"/>
        <v/>
      </c>
      <c r="AA162" s="27" t="str">
        <f t="shared" si="15"/>
        <v/>
      </c>
      <c r="AB162" s="27" t="str">
        <f t="shared" si="16"/>
        <v/>
      </c>
      <c r="AC162" s="27" t="str">
        <f t="shared" si="17"/>
        <v/>
      </c>
      <c r="AD162" s="27" t="str">
        <f t="shared" si="18"/>
        <v/>
      </c>
    </row>
    <row r="163" spans="1:30" ht="12" customHeight="1" x14ac:dyDescent="0.25">
      <c r="A163" s="29" t="str">
        <f t="shared" ref="A163:B163" si="178">IF(C163="","",COUNTIF(C$1:C162,C163)+C163)</f>
        <v/>
      </c>
      <c r="B163" s="29" t="str">
        <f t="shared" si="178"/>
        <v/>
      </c>
      <c r="C163" s="29" t="str">
        <f t="shared" si="1"/>
        <v/>
      </c>
      <c r="D163" s="29" t="str">
        <f t="shared" si="2"/>
        <v/>
      </c>
      <c r="E163" s="29">
        <f>AMHS!$Y$6</f>
        <v>1</v>
      </c>
      <c r="F163" s="29">
        <v>9</v>
      </c>
      <c r="G163" s="29">
        <v>3</v>
      </c>
      <c r="H163" s="29" t="str">
        <f>IF(AND(E163=1,AMHS!C$15&lt;&gt;"",AMHS!B$15=""),AMHS!C$15,"")</f>
        <v/>
      </c>
      <c r="I163" s="29" t="str">
        <f>IF(AND(E163=2,AMHS!C$15&lt;&gt;"",AMHS!B$15=""),AMHS!C$15,"")</f>
        <v/>
      </c>
      <c r="J163" s="29" t="str">
        <f>IF(ISERROR(VLOOKUP(G163,AMHS!K$13:AR$32,31,FALSE)),"",VLOOKUP(G163,AMHS!K$13:AR$32,31,FALSE))</f>
        <v/>
      </c>
      <c r="K163" s="29" t="str">
        <f>IF(ISERROR(VLOOKUP(G163,AMHS!S$13:AR$32,24,FALSE)),"",VLOOKUP(G163,AMHS!S$13:AR$32,24,FALSE))</f>
        <v/>
      </c>
      <c r="L163" s="29" t="str">
        <f>IF(ISERROR(VLOOKUP(G163,AMHS!AA$13:AR$32,17,FALSE)),"",VLOOKUP(G163,AMHS!AA$13:AR$32,17,FALSE))</f>
        <v/>
      </c>
      <c r="M163" s="29" t="str">
        <f>IF(ISERROR(VLOOKUP(G163,AMHS!AI$13:AR$32,10,FALSE)),"",VLOOKUP(G163,AMHS!AI$13:AR$32,10,FALSE))</f>
        <v/>
      </c>
      <c r="N163" s="27" t="str">
        <f t="shared" si="5"/>
        <v/>
      </c>
      <c r="O163" s="27" t="str">
        <f t="shared" si="6"/>
        <v/>
      </c>
      <c r="P163" s="27" t="str">
        <f>IF(N163="","",CHOOSE(VLOOKUP($V163,$A$1:$F$400,6,FALSE),AHS!$M$1,BHS!$M$1,CHS!$M$1,HMJHS!$M$1,KHS!$M$1,Kings!$M$1,MHS!$M$1,SWHS!$M$1,AMHS!$M$1,'S10'!$M$1,'S11'!$M$1,'S12'!$M$1,'S13'!$M$1,'S14'!$M$1,'S15'!$M$1,'S16'!$M$1,'S17'!$M$1,'S18'!$M$1,'S19'!$M$1,'S20'!$M$1))</f>
        <v/>
      </c>
      <c r="Q163" s="27" t="str">
        <f t="shared" si="7"/>
        <v/>
      </c>
      <c r="R163" s="27" t="str">
        <f t="shared" si="8"/>
        <v/>
      </c>
      <c r="S163" s="27" t="str">
        <f t="shared" si="9"/>
        <v/>
      </c>
      <c r="T163" s="27" t="str">
        <f t="shared" si="10"/>
        <v/>
      </c>
      <c r="U163" s="27" t="str">
        <f t="shared" si="11"/>
        <v/>
      </c>
      <c r="V163" s="27">
        <v>161</v>
      </c>
      <c r="W163" s="27" t="str">
        <f t="shared" si="12"/>
        <v/>
      </c>
      <c r="X163" s="27" t="str">
        <f t="shared" si="13"/>
        <v/>
      </c>
      <c r="Y163" s="27" t="str">
        <f>IF(W163="","",CHOOSE(VLOOKUP($V163,$B$1:$F$400,5,FALSE),AHS!$M$1,BHS!$M$1,CHS!$M$1,HMJHS!$M$1,KHS!$M$1,Kings!$M$1,MHS!$M$1,SWHS!$M$1,AMHS!$M$1,'S10'!$M$1,'S11'!$M$1,'S12'!$M$1,'S13'!$M$1,'S14'!$M$1,'S15'!$M$1,'S16'!$M$1,'S17'!$M$1,'S18'!$M$1,'S19'!$M$1,'S20'!$M$1))</f>
        <v/>
      </c>
      <c r="Z163" s="27" t="str">
        <f t="shared" si="14"/>
        <v/>
      </c>
      <c r="AA163" s="27" t="str">
        <f t="shared" si="15"/>
        <v/>
      </c>
      <c r="AB163" s="27" t="str">
        <f t="shared" si="16"/>
        <v/>
      </c>
      <c r="AC163" s="27" t="str">
        <f t="shared" si="17"/>
        <v/>
      </c>
      <c r="AD163" s="27" t="str">
        <f t="shared" si="18"/>
        <v/>
      </c>
    </row>
    <row r="164" spans="1:30" ht="12" customHeight="1" x14ac:dyDescent="0.25">
      <c r="A164" s="29" t="str">
        <f t="shared" ref="A164:B164" si="179">IF(C164="","",COUNTIF(C$1:C163,C164)+C164)</f>
        <v/>
      </c>
      <c r="B164" s="29" t="str">
        <f t="shared" si="179"/>
        <v/>
      </c>
      <c r="C164" s="29" t="str">
        <f t="shared" si="1"/>
        <v/>
      </c>
      <c r="D164" s="29" t="str">
        <f t="shared" si="2"/>
        <v/>
      </c>
      <c r="E164" s="29">
        <f>AMHS!$Y$6</f>
        <v>1</v>
      </c>
      <c r="F164" s="29">
        <v>9</v>
      </c>
      <c r="G164" s="29">
        <v>4</v>
      </c>
      <c r="H164" s="29" t="str">
        <f>IF(AND(E164=1,AMHS!C$16&lt;&gt;"",AMHS!B$16=""),AMHS!C$16,"")</f>
        <v/>
      </c>
      <c r="I164" s="29" t="str">
        <f>IF(AND(E164=2,AMHS!C$16&lt;&gt;"",AMHS!B$16=""),AMHS!C$16,"")</f>
        <v/>
      </c>
      <c r="J164" s="29" t="str">
        <f>IF(ISERROR(VLOOKUP(G164,AMHS!K$13:AR$32,31,FALSE)),"",VLOOKUP(G164,AMHS!K$13:AR$32,31,FALSE))</f>
        <v/>
      </c>
      <c r="K164" s="29" t="str">
        <f>IF(ISERROR(VLOOKUP(G164,AMHS!S$13:AR$32,24,FALSE)),"",VLOOKUP(G164,AMHS!S$13:AR$32,24,FALSE))</f>
        <v/>
      </c>
      <c r="L164" s="29" t="str">
        <f>IF(ISERROR(VLOOKUP(G164,AMHS!AA$13:AR$32,17,FALSE)),"",VLOOKUP(G164,AMHS!AA$13:AR$32,17,FALSE))</f>
        <v/>
      </c>
      <c r="M164" s="29" t="str">
        <f>IF(ISERROR(VLOOKUP(G164,AMHS!AI$13:AR$32,10,FALSE)),"",VLOOKUP(G164,AMHS!AI$13:AR$32,10,FALSE))</f>
        <v/>
      </c>
      <c r="N164" s="27" t="str">
        <f t="shared" si="5"/>
        <v/>
      </c>
      <c r="O164" s="27" t="str">
        <f t="shared" si="6"/>
        <v/>
      </c>
      <c r="P164" s="27" t="str">
        <f>IF(N164="","",CHOOSE(VLOOKUP($V164,$A$1:$F$400,6,FALSE),AHS!$M$1,BHS!$M$1,CHS!$M$1,HMJHS!$M$1,KHS!$M$1,Kings!$M$1,MHS!$M$1,SWHS!$M$1,AMHS!$M$1,'S10'!$M$1,'S11'!$M$1,'S12'!$M$1,'S13'!$M$1,'S14'!$M$1,'S15'!$M$1,'S16'!$M$1,'S17'!$M$1,'S18'!$M$1,'S19'!$M$1,'S20'!$M$1))</f>
        <v/>
      </c>
      <c r="Q164" s="27" t="str">
        <f t="shared" si="7"/>
        <v/>
      </c>
      <c r="R164" s="27" t="str">
        <f t="shared" si="8"/>
        <v/>
      </c>
      <c r="S164" s="27" t="str">
        <f t="shared" si="9"/>
        <v/>
      </c>
      <c r="T164" s="27" t="str">
        <f t="shared" si="10"/>
        <v/>
      </c>
      <c r="U164" s="27" t="str">
        <f t="shared" si="11"/>
        <v/>
      </c>
      <c r="V164" s="27">
        <v>162</v>
      </c>
      <c r="W164" s="27" t="str">
        <f t="shared" si="12"/>
        <v/>
      </c>
      <c r="X164" s="27" t="str">
        <f t="shared" si="13"/>
        <v/>
      </c>
      <c r="Y164" s="27" t="str">
        <f>IF(W164="","",CHOOSE(VLOOKUP($V164,$B$1:$F$400,5,FALSE),AHS!$M$1,BHS!$M$1,CHS!$M$1,HMJHS!$M$1,KHS!$M$1,Kings!$M$1,MHS!$M$1,SWHS!$M$1,AMHS!$M$1,'S10'!$M$1,'S11'!$M$1,'S12'!$M$1,'S13'!$M$1,'S14'!$M$1,'S15'!$M$1,'S16'!$M$1,'S17'!$M$1,'S18'!$M$1,'S19'!$M$1,'S20'!$M$1))</f>
        <v/>
      </c>
      <c r="Z164" s="27" t="str">
        <f t="shared" si="14"/>
        <v/>
      </c>
      <c r="AA164" s="27" t="str">
        <f t="shared" si="15"/>
        <v/>
      </c>
      <c r="AB164" s="27" t="str">
        <f t="shared" si="16"/>
        <v/>
      </c>
      <c r="AC164" s="27" t="str">
        <f t="shared" si="17"/>
        <v/>
      </c>
      <c r="AD164" s="27" t="str">
        <f t="shared" si="18"/>
        <v/>
      </c>
    </row>
    <row r="165" spans="1:30" ht="12" customHeight="1" x14ac:dyDescent="0.25">
      <c r="A165" s="29" t="str">
        <f t="shared" ref="A165:B165" si="180">IF(C165="","",COUNTIF(C$1:C164,C165)+C165)</f>
        <v/>
      </c>
      <c r="B165" s="29" t="str">
        <f t="shared" si="180"/>
        <v/>
      </c>
      <c r="C165" s="29" t="str">
        <f t="shared" si="1"/>
        <v/>
      </c>
      <c r="D165" s="29" t="str">
        <f t="shared" si="2"/>
        <v/>
      </c>
      <c r="E165" s="29">
        <f>AMHS!$Y$6</f>
        <v>1</v>
      </c>
      <c r="F165" s="29">
        <v>9</v>
      </c>
      <c r="G165" s="29">
        <v>5</v>
      </c>
      <c r="H165" s="29" t="str">
        <f>IF(AND(E165=1,AMHS!C$17&lt;&gt;"",AMHS!B$17=""),AMHS!C$17,"")</f>
        <v/>
      </c>
      <c r="I165" s="29" t="str">
        <f>IF(AND(E165=2,AMHS!C$17&lt;&gt;"",AMHS!B$17=""),AMHS!C$17,"")</f>
        <v/>
      </c>
      <c r="J165" s="29" t="str">
        <f>IF(ISERROR(VLOOKUP(G165,AMHS!K$13:AR$32,31,FALSE)),"",VLOOKUP(G165,AMHS!K$13:AR$32,31,FALSE))</f>
        <v/>
      </c>
      <c r="K165" s="29" t="str">
        <f>IF(ISERROR(VLOOKUP(G165,AMHS!S$13:AR$32,24,FALSE)),"",VLOOKUP(G165,AMHS!S$13:AR$32,24,FALSE))</f>
        <v/>
      </c>
      <c r="L165" s="29" t="str">
        <f>IF(ISERROR(VLOOKUP(G165,AMHS!AA$13:AR$32,17,FALSE)),"",VLOOKUP(G165,AMHS!AA$13:AR$32,17,FALSE))</f>
        <v/>
      </c>
      <c r="M165" s="29" t="str">
        <f>IF(ISERROR(VLOOKUP(G165,AMHS!AI$13:AR$32,10,FALSE)),"",VLOOKUP(G165,AMHS!AI$13:AR$32,10,FALSE))</f>
        <v/>
      </c>
      <c r="N165" s="27" t="str">
        <f t="shared" si="5"/>
        <v/>
      </c>
      <c r="O165" s="27" t="str">
        <f t="shared" si="6"/>
        <v/>
      </c>
      <c r="P165" s="27" t="str">
        <f>IF(N165="","",CHOOSE(VLOOKUP($V165,$A$1:$F$400,6,FALSE),AHS!$M$1,BHS!$M$1,CHS!$M$1,HMJHS!$M$1,KHS!$M$1,Kings!$M$1,MHS!$M$1,SWHS!$M$1,AMHS!$M$1,'S10'!$M$1,'S11'!$M$1,'S12'!$M$1,'S13'!$M$1,'S14'!$M$1,'S15'!$M$1,'S16'!$M$1,'S17'!$M$1,'S18'!$M$1,'S19'!$M$1,'S20'!$M$1))</f>
        <v/>
      </c>
      <c r="Q165" s="27" t="str">
        <f t="shared" si="7"/>
        <v/>
      </c>
      <c r="R165" s="27" t="str">
        <f t="shared" si="8"/>
        <v/>
      </c>
      <c r="S165" s="27" t="str">
        <f t="shared" si="9"/>
        <v/>
      </c>
      <c r="T165" s="27" t="str">
        <f t="shared" si="10"/>
        <v/>
      </c>
      <c r="U165" s="27" t="str">
        <f t="shared" si="11"/>
        <v/>
      </c>
      <c r="V165" s="27">
        <v>163</v>
      </c>
      <c r="W165" s="27" t="str">
        <f t="shared" si="12"/>
        <v/>
      </c>
      <c r="X165" s="27" t="str">
        <f t="shared" si="13"/>
        <v/>
      </c>
      <c r="Y165" s="27" t="str">
        <f>IF(W165="","",CHOOSE(VLOOKUP($V165,$B$1:$F$400,5,FALSE),AHS!$M$1,BHS!$M$1,CHS!$M$1,HMJHS!$M$1,KHS!$M$1,Kings!$M$1,MHS!$M$1,SWHS!$M$1,AMHS!$M$1,'S10'!$M$1,'S11'!$M$1,'S12'!$M$1,'S13'!$M$1,'S14'!$M$1,'S15'!$M$1,'S16'!$M$1,'S17'!$M$1,'S18'!$M$1,'S19'!$M$1,'S20'!$M$1))</f>
        <v/>
      </c>
      <c r="Z165" s="27" t="str">
        <f t="shared" si="14"/>
        <v/>
      </c>
      <c r="AA165" s="27" t="str">
        <f t="shared" si="15"/>
        <v/>
      </c>
      <c r="AB165" s="27" t="str">
        <f t="shared" si="16"/>
        <v/>
      </c>
      <c r="AC165" s="27" t="str">
        <f t="shared" si="17"/>
        <v/>
      </c>
      <c r="AD165" s="27" t="str">
        <f t="shared" si="18"/>
        <v/>
      </c>
    </row>
    <row r="166" spans="1:30" ht="12" customHeight="1" x14ac:dyDescent="0.25">
      <c r="A166" s="29" t="str">
        <f t="shared" ref="A166:B166" si="181">IF(C166="","",COUNTIF(C$1:C165,C166)+C166)</f>
        <v/>
      </c>
      <c r="B166" s="29" t="str">
        <f t="shared" si="181"/>
        <v/>
      </c>
      <c r="C166" s="29" t="str">
        <f t="shared" si="1"/>
        <v/>
      </c>
      <c r="D166" s="29" t="str">
        <f t="shared" si="2"/>
        <v/>
      </c>
      <c r="E166" s="29">
        <f>AMHS!$Y$6</f>
        <v>1</v>
      </c>
      <c r="F166" s="29">
        <v>9</v>
      </c>
      <c r="G166" s="29">
        <v>6</v>
      </c>
      <c r="H166" s="29" t="str">
        <f>IF(AND(E166=1,AMHS!C$18&lt;&gt;"",AMHS!B$18=""),AMHS!C$18,"")</f>
        <v/>
      </c>
      <c r="I166" s="29" t="str">
        <f>IF(AND(E166=2,AMHS!C$18&lt;&gt;"",AMHS!B$18=""),AMHS!C$18,"")</f>
        <v/>
      </c>
      <c r="J166" s="29" t="str">
        <f>IF(ISERROR(VLOOKUP(G166,AMHS!K$13:AR$32,31,FALSE)),"",VLOOKUP(G166,AMHS!K$13:AR$32,31,FALSE))</f>
        <v/>
      </c>
      <c r="K166" s="29" t="str">
        <f>IF(ISERROR(VLOOKUP(G166,AMHS!S$13:AR$32,24,FALSE)),"",VLOOKUP(G166,AMHS!S$13:AR$32,24,FALSE))</f>
        <v/>
      </c>
      <c r="L166" s="29" t="str">
        <f>IF(ISERROR(VLOOKUP(G166,AMHS!AA$13:AR$32,17,FALSE)),"",VLOOKUP(G166,AMHS!AA$13:AR$32,17,FALSE))</f>
        <v/>
      </c>
      <c r="M166" s="29" t="str">
        <f>IF(ISERROR(VLOOKUP(G166,AMHS!AI$13:AR$32,10,FALSE)),"",VLOOKUP(G166,AMHS!AI$13:AR$32,10,FALSE))</f>
        <v/>
      </c>
      <c r="N166" s="27" t="str">
        <f t="shared" si="5"/>
        <v/>
      </c>
      <c r="O166" s="27" t="str">
        <f t="shared" si="6"/>
        <v/>
      </c>
      <c r="P166" s="27" t="str">
        <f>IF(N166="","",CHOOSE(VLOOKUP($V166,$A$1:$F$400,6,FALSE),AHS!$M$1,BHS!$M$1,CHS!$M$1,HMJHS!$M$1,KHS!$M$1,Kings!$M$1,MHS!$M$1,SWHS!$M$1,AMHS!$M$1,'S10'!$M$1,'S11'!$M$1,'S12'!$M$1,'S13'!$M$1,'S14'!$M$1,'S15'!$M$1,'S16'!$M$1,'S17'!$M$1,'S18'!$M$1,'S19'!$M$1,'S20'!$M$1))</f>
        <v/>
      </c>
      <c r="Q166" s="27" t="str">
        <f t="shared" si="7"/>
        <v/>
      </c>
      <c r="R166" s="27" t="str">
        <f t="shared" si="8"/>
        <v/>
      </c>
      <c r="S166" s="27" t="str">
        <f t="shared" si="9"/>
        <v/>
      </c>
      <c r="T166" s="27" t="str">
        <f t="shared" si="10"/>
        <v/>
      </c>
      <c r="U166" s="27" t="str">
        <f t="shared" si="11"/>
        <v/>
      </c>
      <c r="V166" s="27">
        <v>164</v>
      </c>
      <c r="W166" s="27" t="str">
        <f t="shared" si="12"/>
        <v/>
      </c>
      <c r="X166" s="27" t="str">
        <f t="shared" si="13"/>
        <v/>
      </c>
      <c r="Y166" s="27" t="str">
        <f>IF(W166="","",CHOOSE(VLOOKUP($V166,$B$1:$F$400,5,FALSE),AHS!$M$1,BHS!$M$1,CHS!$M$1,HMJHS!$M$1,KHS!$M$1,Kings!$M$1,MHS!$M$1,SWHS!$M$1,AMHS!$M$1,'S10'!$M$1,'S11'!$M$1,'S12'!$M$1,'S13'!$M$1,'S14'!$M$1,'S15'!$M$1,'S16'!$M$1,'S17'!$M$1,'S18'!$M$1,'S19'!$M$1,'S20'!$M$1))</f>
        <v/>
      </c>
      <c r="Z166" s="27" t="str">
        <f t="shared" si="14"/>
        <v/>
      </c>
      <c r="AA166" s="27" t="str">
        <f t="shared" si="15"/>
        <v/>
      </c>
      <c r="AB166" s="27" t="str">
        <f t="shared" si="16"/>
        <v/>
      </c>
      <c r="AC166" s="27" t="str">
        <f t="shared" si="17"/>
        <v/>
      </c>
      <c r="AD166" s="27" t="str">
        <f t="shared" si="18"/>
        <v/>
      </c>
    </row>
    <row r="167" spans="1:30" ht="12" customHeight="1" x14ac:dyDescent="0.25">
      <c r="A167" s="29" t="str">
        <f t="shared" ref="A167:B167" si="182">IF(C167="","",COUNTIF(C$1:C166,C167)+C167)</f>
        <v/>
      </c>
      <c r="B167" s="29" t="str">
        <f t="shared" si="182"/>
        <v/>
      </c>
      <c r="C167" s="29" t="str">
        <f t="shared" si="1"/>
        <v/>
      </c>
      <c r="D167" s="29" t="str">
        <f t="shared" si="2"/>
        <v/>
      </c>
      <c r="E167" s="29">
        <f>AMHS!$Y$6</f>
        <v>1</v>
      </c>
      <c r="F167" s="29">
        <v>9</v>
      </c>
      <c r="G167" s="29">
        <v>7</v>
      </c>
      <c r="H167" s="29" t="str">
        <f>IF(AND(E167=1,AMHS!C$19&lt;&gt;"",AMHS!B$19=""),AMHS!C$19,"")</f>
        <v/>
      </c>
      <c r="I167" s="29" t="str">
        <f>IF(AND(E167=2,AMHS!C$19&lt;&gt;"",AMHS!B$19=""),AMHS!C$19,"")</f>
        <v/>
      </c>
      <c r="J167" s="29" t="str">
        <f>IF(ISERROR(VLOOKUP(G167,AMHS!K$13:AR$32,31,FALSE)),"",VLOOKUP(G167,AMHS!K$13:AR$32,31,FALSE))</f>
        <v/>
      </c>
      <c r="K167" s="29" t="str">
        <f>IF(ISERROR(VLOOKUP(G167,AMHS!S$13:AR$32,24,FALSE)),"",VLOOKUP(G167,AMHS!S$13:AR$32,24,FALSE))</f>
        <v/>
      </c>
      <c r="L167" s="29" t="str">
        <f>IF(ISERROR(VLOOKUP(G167,AMHS!AA$13:AR$32,17,FALSE)),"",VLOOKUP(G167,AMHS!AA$13:AR$32,17,FALSE))</f>
        <v/>
      </c>
      <c r="M167" s="29" t="str">
        <f>IF(ISERROR(VLOOKUP(G167,AMHS!AI$13:AR$32,10,FALSE)),"",VLOOKUP(G167,AMHS!AI$13:AR$32,10,FALSE))</f>
        <v/>
      </c>
      <c r="N167" s="27" t="str">
        <f t="shared" si="5"/>
        <v/>
      </c>
      <c r="O167" s="27" t="str">
        <f t="shared" si="6"/>
        <v/>
      </c>
      <c r="P167" s="27" t="str">
        <f>IF(N167="","",CHOOSE(VLOOKUP($V167,$A$1:$F$400,6,FALSE),AHS!$M$1,BHS!$M$1,CHS!$M$1,HMJHS!$M$1,KHS!$M$1,Kings!$M$1,MHS!$M$1,SWHS!$M$1,AMHS!$M$1,'S10'!$M$1,'S11'!$M$1,'S12'!$M$1,'S13'!$M$1,'S14'!$M$1,'S15'!$M$1,'S16'!$M$1,'S17'!$M$1,'S18'!$M$1,'S19'!$M$1,'S20'!$M$1))</f>
        <v/>
      </c>
      <c r="Q167" s="27" t="str">
        <f t="shared" si="7"/>
        <v/>
      </c>
      <c r="R167" s="27" t="str">
        <f t="shared" si="8"/>
        <v/>
      </c>
      <c r="S167" s="27" t="str">
        <f t="shared" si="9"/>
        <v/>
      </c>
      <c r="T167" s="27" t="str">
        <f t="shared" si="10"/>
        <v/>
      </c>
      <c r="U167" s="27" t="str">
        <f t="shared" si="11"/>
        <v/>
      </c>
      <c r="V167" s="27">
        <v>165</v>
      </c>
      <c r="W167" s="27" t="str">
        <f t="shared" si="12"/>
        <v/>
      </c>
      <c r="X167" s="27" t="str">
        <f t="shared" si="13"/>
        <v/>
      </c>
      <c r="Y167" s="27" t="str">
        <f>IF(W167="","",CHOOSE(VLOOKUP($V167,$B$1:$F$400,5,FALSE),AHS!$M$1,BHS!$M$1,CHS!$M$1,HMJHS!$M$1,KHS!$M$1,Kings!$M$1,MHS!$M$1,SWHS!$M$1,AMHS!$M$1,'S10'!$M$1,'S11'!$M$1,'S12'!$M$1,'S13'!$M$1,'S14'!$M$1,'S15'!$M$1,'S16'!$M$1,'S17'!$M$1,'S18'!$M$1,'S19'!$M$1,'S20'!$M$1))</f>
        <v/>
      </c>
      <c r="Z167" s="27" t="str">
        <f t="shared" si="14"/>
        <v/>
      </c>
      <c r="AA167" s="27" t="str">
        <f t="shared" si="15"/>
        <v/>
      </c>
      <c r="AB167" s="27" t="str">
        <f t="shared" si="16"/>
        <v/>
      </c>
      <c r="AC167" s="27" t="str">
        <f t="shared" si="17"/>
        <v/>
      </c>
      <c r="AD167" s="27" t="str">
        <f t="shared" si="18"/>
        <v/>
      </c>
    </row>
    <row r="168" spans="1:30" ht="12" customHeight="1" x14ac:dyDescent="0.25">
      <c r="A168" s="29" t="str">
        <f t="shared" ref="A168:B168" si="183">IF(C168="","",COUNTIF(C$1:C167,C168)+C168)</f>
        <v/>
      </c>
      <c r="B168" s="29" t="str">
        <f t="shared" si="183"/>
        <v/>
      </c>
      <c r="C168" s="29" t="str">
        <f t="shared" si="1"/>
        <v/>
      </c>
      <c r="D168" s="29" t="str">
        <f t="shared" si="2"/>
        <v/>
      </c>
      <c r="E168" s="29">
        <f>AMHS!$Y$6</f>
        <v>1</v>
      </c>
      <c r="F168" s="29">
        <v>9</v>
      </c>
      <c r="G168" s="29">
        <v>8</v>
      </c>
      <c r="H168" s="29" t="str">
        <f>IF(AND(E168=1,AMHS!C$20&lt;&gt;"",AMHS!B$20=""),AMHS!C$20,"")</f>
        <v/>
      </c>
      <c r="I168" s="29" t="str">
        <f>IF(AND(E168=2,AMHS!C$20&lt;&gt;"",AMHS!B$20=""),AMHS!C$20,"")</f>
        <v/>
      </c>
      <c r="J168" s="29" t="str">
        <f>IF(ISERROR(VLOOKUP(G168,AMHS!K$13:AR$32,31,FALSE)),"",VLOOKUP(G168,AMHS!K$13:AR$32,31,FALSE))</f>
        <v/>
      </c>
      <c r="K168" s="29" t="str">
        <f>IF(ISERROR(VLOOKUP(G168,AMHS!S$13:AR$32,24,FALSE)),"",VLOOKUP(G168,AMHS!S$13:AR$32,24,FALSE))</f>
        <v/>
      </c>
      <c r="L168" s="29" t="str">
        <f>IF(ISERROR(VLOOKUP(G168,AMHS!AA$13:AR$32,17,FALSE)),"",VLOOKUP(G168,AMHS!AA$13:AR$32,17,FALSE))</f>
        <v/>
      </c>
      <c r="M168" s="29" t="str">
        <f>IF(ISERROR(VLOOKUP(G168,AMHS!AI$13:AR$32,10,FALSE)),"",VLOOKUP(G168,AMHS!AI$13:AR$32,10,FALSE))</f>
        <v/>
      </c>
      <c r="N168" s="27" t="str">
        <f t="shared" si="5"/>
        <v/>
      </c>
      <c r="O168" s="27" t="str">
        <f t="shared" si="6"/>
        <v/>
      </c>
      <c r="P168" s="27" t="str">
        <f>IF(N168="","",CHOOSE(VLOOKUP($V168,$A$1:$F$400,6,FALSE),AHS!$M$1,BHS!$M$1,CHS!$M$1,HMJHS!$M$1,KHS!$M$1,Kings!$M$1,MHS!$M$1,SWHS!$M$1,AMHS!$M$1,'S10'!$M$1,'S11'!$M$1,'S12'!$M$1,'S13'!$M$1,'S14'!$M$1,'S15'!$M$1,'S16'!$M$1,'S17'!$M$1,'S18'!$M$1,'S19'!$M$1,'S20'!$M$1))</f>
        <v/>
      </c>
      <c r="Q168" s="27" t="str">
        <f t="shared" si="7"/>
        <v/>
      </c>
      <c r="R168" s="27" t="str">
        <f t="shared" si="8"/>
        <v/>
      </c>
      <c r="S168" s="27" t="str">
        <f t="shared" si="9"/>
        <v/>
      </c>
      <c r="T168" s="27" t="str">
        <f t="shared" si="10"/>
        <v/>
      </c>
      <c r="U168" s="27" t="str">
        <f t="shared" si="11"/>
        <v/>
      </c>
      <c r="V168" s="27">
        <v>166</v>
      </c>
      <c r="W168" s="27" t="str">
        <f t="shared" si="12"/>
        <v/>
      </c>
      <c r="X168" s="27" t="str">
        <f t="shared" si="13"/>
        <v/>
      </c>
      <c r="Y168" s="27" t="str">
        <f>IF(W168="","",CHOOSE(VLOOKUP($V168,$B$1:$F$400,5,FALSE),AHS!$M$1,BHS!$M$1,CHS!$M$1,HMJHS!$M$1,KHS!$M$1,Kings!$M$1,MHS!$M$1,SWHS!$M$1,AMHS!$M$1,'S10'!$M$1,'S11'!$M$1,'S12'!$M$1,'S13'!$M$1,'S14'!$M$1,'S15'!$M$1,'S16'!$M$1,'S17'!$M$1,'S18'!$M$1,'S19'!$M$1,'S20'!$M$1))</f>
        <v/>
      </c>
      <c r="Z168" s="27" t="str">
        <f t="shared" si="14"/>
        <v/>
      </c>
      <c r="AA168" s="27" t="str">
        <f t="shared" si="15"/>
        <v/>
      </c>
      <c r="AB168" s="27" t="str">
        <f t="shared" si="16"/>
        <v/>
      </c>
      <c r="AC168" s="27" t="str">
        <f t="shared" si="17"/>
        <v/>
      </c>
      <c r="AD168" s="27" t="str">
        <f t="shared" si="18"/>
        <v/>
      </c>
    </row>
    <row r="169" spans="1:30" ht="12" customHeight="1" x14ac:dyDescent="0.25">
      <c r="A169" s="29" t="str">
        <f t="shared" ref="A169:B169" si="184">IF(C169="","",COUNTIF(C$1:C168,C169)+C169)</f>
        <v/>
      </c>
      <c r="B169" s="29" t="str">
        <f t="shared" si="184"/>
        <v/>
      </c>
      <c r="C169" s="29" t="str">
        <f t="shared" si="1"/>
        <v/>
      </c>
      <c r="D169" s="29" t="str">
        <f t="shared" si="2"/>
        <v/>
      </c>
      <c r="E169" s="29">
        <f>AMHS!$Y$6</f>
        <v>1</v>
      </c>
      <c r="F169" s="29">
        <v>9</v>
      </c>
      <c r="G169" s="29">
        <v>9</v>
      </c>
      <c r="H169" s="29" t="str">
        <f>IF(AND(E169=1,AMHS!C$21&lt;&gt;"",AMHS!B$21=""),AMHS!C$21,"")</f>
        <v/>
      </c>
      <c r="I169" s="29" t="str">
        <f>IF(AND(E169=2,AMHS!C$21&lt;&gt;"",AMHS!B$21=""),AMHS!C$21,"")</f>
        <v/>
      </c>
      <c r="J169" s="29" t="str">
        <f>IF(ISERROR(VLOOKUP(G169,AMHS!K$13:AR$32,31,FALSE)),"",VLOOKUP(G169,AMHS!K$13:AR$32,31,FALSE))</f>
        <v/>
      </c>
      <c r="K169" s="29" t="str">
        <f>IF(ISERROR(VLOOKUP(G169,AMHS!S$13:AR$32,24,FALSE)),"",VLOOKUP(G169,AMHS!S$13:AR$32,24,FALSE))</f>
        <v/>
      </c>
      <c r="L169" s="29" t="str">
        <f>IF(ISERROR(VLOOKUP(G169,AMHS!AA$13:AR$32,17,FALSE)),"",VLOOKUP(G169,AMHS!AA$13:AR$32,17,FALSE))</f>
        <v/>
      </c>
      <c r="M169" s="29" t="str">
        <f>IF(ISERROR(VLOOKUP(G169,AMHS!AI$13:AR$32,10,FALSE)),"",VLOOKUP(G169,AMHS!AI$13:AR$32,10,FALSE))</f>
        <v/>
      </c>
      <c r="N169" s="27" t="str">
        <f t="shared" si="5"/>
        <v/>
      </c>
      <c r="O169" s="27" t="str">
        <f t="shared" si="6"/>
        <v/>
      </c>
      <c r="P169" s="27" t="str">
        <f>IF(N169="","",CHOOSE(VLOOKUP($V169,$A$1:$F$400,6,FALSE),AHS!$M$1,BHS!$M$1,CHS!$M$1,HMJHS!$M$1,KHS!$M$1,Kings!$M$1,MHS!$M$1,SWHS!$M$1,AMHS!$M$1,'S10'!$M$1,'S11'!$M$1,'S12'!$M$1,'S13'!$M$1,'S14'!$M$1,'S15'!$M$1,'S16'!$M$1,'S17'!$M$1,'S18'!$M$1,'S19'!$M$1,'S20'!$M$1))</f>
        <v/>
      </c>
      <c r="Q169" s="27" t="str">
        <f t="shared" si="7"/>
        <v/>
      </c>
      <c r="R169" s="27" t="str">
        <f t="shared" si="8"/>
        <v/>
      </c>
      <c r="S169" s="27" t="str">
        <f t="shared" si="9"/>
        <v/>
      </c>
      <c r="T169" s="27" t="str">
        <f t="shared" si="10"/>
        <v/>
      </c>
      <c r="U169" s="27" t="str">
        <f t="shared" si="11"/>
        <v/>
      </c>
      <c r="V169" s="27">
        <v>167</v>
      </c>
      <c r="W169" s="27" t="str">
        <f t="shared" si="12"/>
        <v/>
      </c>
      <c r="X169" s="27" t="str">
        <f t="shared" si="13"/>
        <v/>
      </c>
      <c r="Y169" s="27" t="str">
        <f>IF(W169="","",CHOOSE(VLOOKUP($V169,$B$1:$F$400,5,FALSE),AHS!$M$1,BHS!$M$1,CHS!$M$1,HMJHS!$M$1,KHS!$M$1,Kings!$M$1,MHS!$M$1,SWHS!$M$1,AMHS!$M$1,'S10'!$M$1,'S11'!$M$1,'S12'!$M$1,'S13'!$M$1,'S14'!$M$1,'S15'!$M$1,'S16'!$M$1,'S17'!$M$1,'S18'!$M$1,'S19'!$M$1,'S20'!$M$1))</f>
        <v/>
      </c>
      <c r="Z169" s="27" t="str">
        <f t="shared" si="14"/>
        <v/>
      </c>
      <c r="AA169" s="27" t="str">
        <f t="shared" si="15"/>
        <v/>
      </c>
      <c r="AB169" s="27" t="str">
        <f t="shared" si="16"/>
        <v/>
      </c>
      <c r="AC169" s="27" t="str">
        <f t="shared" si="17"/>
        <v/>
      </c>
      <c r="AD169" s="27" t="str">
        <f t="shared" si="18"/>
        <v/>
      </c>
    </row>
    <row r="170" spans="1:30" ht="12" customHeight="1" x14ac:dyDescent="0.25">
      <c r="A170" s="29" t="str">
        <f t="shared" ref="A170:B170" si="185">IF(C170="","",COUNTIF(C$1:C169,C170)+C170)</f>
        <v/>
      </c>
      <c r="B170" s="29" t="str">
        <f t="shared" si="185"/>
        <v/>
      </c>
      <c r="C170" s="29" t="str">
        <f t="shared" si="1"/>
        <v/>
      </c>
      <c r="D170" s="29" t="str">
        <f t="shared" si="2"/>
        <v/>
      </c>
      <c r="E170" s="29">
        <f>AMHS!$Y$6</f>
        <v>1</v>
      </c>
      <c r="F170" s="29">
        <v>9</v>
      </c>
      <c r="G170" s="29">
        <v>10</v>
      </c>
      <c r="H170" s="29" t="str">
        <f>IF(AND(E170=1,AMHS!C$22&lt;&gt;"",AMHS!B$22=""),AMHS!C$22,"")</f>
        <v/>
      </c>
      <c r="I170" s="29" t="str">
        <f>IF(AND(E170=2,AMHS!C$22&lt;&gt;"",AMHS!B$22=""),AMHS!C$22,"")</f>
        <v/>
      </c>
      <c r="J170" s="29" t="str">
        <f>IF(ISERROR(VLOOKUP(G170,AMHS!K$13:AR$32,31,FALSE)),"",VLOOKUP(G170,AMHS!K$13:AR$32,31,FALSE))</f>
        <v/>
      </c>
      <c r="K170" s="29" t="str">
        <f>IF(ISERROR(VLOOKUP(G170,AMHS!S$13:AR$32,24,FALSE)),"",VLOOKUP(G170,AMHS!S$13:AR$32,24,FALSE))</f>
        <v/>
      </c>
      <c r="L170" s="29" t="str">
        <f>IF(ISERROR(VLOOKUP(G170,AMHS!AA$13:AR$32,17,FALSE)),"",VLOOKUP(G170,AMHS!AA$13:AR$32,17,FALSE))</f>
        <v/>
      </c>
      <c r="M170" s="29" t="str">
        <f>IF(ISERROR(VLOOKUP(G170,AMHS!AI$13:AR$32,10,FALSE)),"",VLOOKUP(G170,AMHS!AI$13:AR$32,10,FALSE))</f>
        <v/>
      </c>
      <c r="N170" s="27" t="str">
        <f t="shared" si="5"/>
        <v/>
      </c>
      <c r="O170" s="27" t="str">
        <f t="shared" si="6"/>
        <v/>
      </c>
      <c r="P170" s="27" t="str">
        <f>IF(N170="","",CHOOSE(VLOOKUP($V170,$A$1:$F$400,6,FALSE),AHS!$M$1,BHS!$M$1,CHS!$M$1,HMJHS!$M$1,KHS!$M$1,Kings!$M$1,MHS!$M$1,SWHS!$M$1,AMHS!$M$1,'S10'!$M$1,'S11'!$M$1,'S12'!$M$1,'S13'!$M$1,'S14'!$M$1,'S15'!$M$1,'S16'!$M$1,'S17'!$M$1,'S18'!$M$1,'S19'!$M$1,'S20'!$M$1))</f>
        <v/>
      </c>
      <c r="Q170" s="27" t="str">
        <f t="shared" si="7"/>
        <v/>
      </c>
      <c r="R170" s="27" t="str">
        <f t="shared" si="8"/>
        <v/>
      </c>
      <c r="S170" s="27" t="str">
        <f t="shared" si="9"/>
        <v/>
      </c>
      <c r="T170" s="27" t="str">
        <f t="shared" si="10"/>
        <v/>
      </c>
      <c r="U170" s="27" t="str">
        <f t="shared" si="11"/>
        <v/>
      </c>
      <c r="V170" s="27">
        <v>168</v>
      </c>
      <c r="W170" s="27" t="str">
        <f t="shared" si="12"/>
        <v/>
      </c>
      <c r="X170" s="27" t="str">
        <f t="shared" si="13"/>
        <v/>
      </c>
      <c r="Y170" s="27" t="str">
        <f>IF(W170="","",CHOOSE(VLOOKUP($V170,$B$1:$F$400,5,FALSE),AHS!$M$1,BHS!$M$1,CHS!$M$1,HMJHS!$M$1,KHS!$M$1,Kings!$M$1,MHS!$M$1,SWHS!$M$1,AMHS!$M$1,'S10'!$M$1,'S11'!$M$1,'S12'!$M$1,'S13'!$M$1,'S14'!$M$1,'S15'!$M$1,'S16'!$M$1,'S17'!$M$1,'S18'!$M$1,'S19'!$M$1,'S20'!$M$1))</f>
        <v/>
      </c>
      <c r="Z170" s="27" t="str">
        <f t="shared" si="14"/>
        <v/>
      </c>
      <c r="AA170" s="27" t="str">
        <f t="shared" si="15"/>
        <v/>
      </c>
      <c r="AB170" s="27" t="str">
        <f t="shared" si="16"/>
        <v/>
      </c>
      <c r="AC170" s="27" t="str">
        <f t="shared" si="17"/>
        <v/>
      </c>
      <c r="AD170" s="27" t="str">
        <f t="shared" si="18"/>
        <v/>
      </c>
    </row>
    <row r="171" spans="1:30" ht="12" customHeight="1" x14ac:dyDescent="0.25">
      <c r="A171" s="29" t="str">
        <f t="shared" ref="A171:B171" si="186">IF(C171="","",COUNTIF(C$1:C170,C171)+C171)</f>
        <v/>
      </c>
      <c r="B171" s="29" t="str">
        <f t="shared" si="186"/>
        <v/>
      </c>
      <c r="C171" s="29" t="str">
        <f t="shared" si="1"/>
        <v/>
      </c>
      <c r="D171" s="29" t="str">
        <f t="shared" si="2"/>
        <v/>
      </c>
      <c r="E171" s="29">
        <f>AMHS!$Y$6</f>
        <v>1</v>
      </c>
      <c r="F171" s="29">
        <v>9</v>
      </c>
      <c r="G171" s="29">
        <v>11</v>
      </c>
      <c r="H171" s="29" t="str">
        <f>IF(AND(E171=1,AMHS!C$23&lt;&gt;"",AMHS!B$23=""),AMHS!C$23,"")</f>
        <v/>
      </c>
      <c r="I171" s="29" t="str">
        <f>IF(AND(E171=2,AMHS!C$23&lt;&gt;"",AMHS!B$23=""),AMHS!C$23,"")</f>
        <v/>
      </c>
      <c r="J171" s="29" t="str">
        <f>IF(ISERROR(VLOOKUP(G171,AMHS!K$13:AR$32,31,FALSE)),"",VLOOKUP(G171,AMHS!K$13:AR$32,31,FALSE))</f>
        <v/>
      </c>
      <c r="K171" s="29" t="str">
        <f>IF(ISERROR(VLOOKUP(G171,AMHS!S$13:AR$32,24,FALSE)),"",VLOOKUP(G171,AMHS!S$13:AR$32,24,FALSE))</f>
        <v/>
      </c>
      <c r="L171" s="29" t="str">
        <f>IF(ISERROR(VLOOKUP(G171,AMHS!AA$13:AR$32,17,FALSE)),"",VLOOKUP(G171,AMHS!AA$13:AR$32,17,FALSE))</f>
        <v/>
      </c>
      <c r="M171" s="29" t="str">
        <f>IF(ISERROR(VLOOKUP(G171,AMHS!AI$13:AR$32,10,FALSE)),"",VLOOKUP(G171,AMHS!AI$13:AR$32,10,FALSE))</f>
        <v/>
      </c>
      <c r="N171" s="27" t="str">
        <f t="shared" si="5"/>
        <v/>
      </c>
      <c r="O171" s="27" t="str">
        <f t="shared" si="6"/>
        <v/>
      </c>
      <c r="P171" s="27" t="str">
        <f>IF(N171="","",CHOOSE(VLOOKUP($V171,$A$1:$F$400,6,FALSE),AHS!$M$1,BHS!$M$1,CHS!$M$1,HMJHS!$M$1,KHS!$M$1,Kings!$M$1,MHS!$M$1,SWHS!$M$1,AMHS!$M$1,'S10'!$M$1,'S11'!$M$1,'S12'!$M$1,'S13'!$M$1,'S14'!$M$1,'S15'!$M$1,'S16'!$M$1,'S17'!$M$1,'S18'!$M$1,'S19'!$M$1,'S20'!$M$1))</f>
        <v/>
      </c>
      <c r="Q171" s="27" t="str">
        <f t="shared" si="7"/>
        <v/>
      </c>
      <c r="R171" s="27" t="str">
        <f t="shared" si="8"/>
        <v/>
      </c>
      <c r="S171" s="27" t="str">
        <f t="shared" si="9"/>
        <v/>
      </c>
      <c r="T171" s="27" t="str">
        <f t="shared" si="10"/>
        <v/>
      </c>
      <c r="U171" s="27" t="str">
        <f t="shared" si="11"/>
        <v/>
      </c>
      <c r="V171" s="27">
        <v>169</v>
      </c>
      <c r="W171" s="27" t="str">
        <f t="shared" si="12"/>
        <v/>
      </c>
      <c r="X171" s="27" t="str">
        <f t="shared" si="13"/>
        <v/>
      </c>
      <c r="Y171" s="27" t="str">
        <f>IF(W171="","",CHOOSE(VLOOKUP($V171,$B$1:$F$400,5,FALSE),AHS!$M$1,BHS!$M$1,CHS!$M$1,HMJHS!$M$1,KHS!$M$1,Kings!$M$1,MHS!$M$1,SWHS!$M$1,AMHS!$M$1,'S10'!$M$1,'S11'!$M$1,'S12'!$M$1,'S13'!$M$1,'S14'!$M$1,'S15'!$M$1,'S16'!$M$1,'S17'!$M$1,'S18'!$M$1,'S19'!$M$1,'S20'!$M$1))</f>
        <v/>
      </c>
      <c r="Z171" s="27" t="str">
        <f t="shared" si="14"/>
        <v/>
      </c>
      <c r="AA171" s="27" t="str">
        <f t="shared" si="15"/>
        <v/>
      </c>
      <c r="AB171" s="27" t="str">
        <f t="shared" si="16"/>
        <v/>
      </c>
      <c r="AC171" s="27" t="str">
        <f t="shared" si="17"/>
        <v/>
      </c>
      <c r="AD171" s="27" t="str">
        <f t="shared" si="18"/>
        <v/>
      </c>
    </row>
    <row r="172" spans="1:30" ht="12" customHeight="1" x14ac:dyDescent="0.25">
      <c r="A172" s="29" t="str">
        <f t="shared" ref="A172:B172" si="187">IF(C172="","",COUNTIF(C$1:C171,C172)+C172)</f>
        <v/>
      </c>
      <c r="B172" s="29" t="str">
        <f t="shared" si="187"/>
        <v/>
      </c>
      <c r="C172" s="29" t="str">
        <f t="shared" si="1"/>
        <v/>
      </c>
      <c r="D172" s="29" t="str">
        <f t="shared" si="2"/>
        <v/>
      </c>
      <c r="E172" s="29">
        <f>AMHS!$Y$6</f>
        <v>1</v>
      </c>
      <c r="F172" s="29">
        <v>9</v>
      </c>
      <c r="G172" s="29">
        <v>12</v>
      </c>
      <c r="H172" s="29" t="str">
        <f>IF(AND(E172=1,AMHS!C$24&lt;&gt;"",AMHS!B$24=""),AMHS!C$24,"")</f>
        <v/>
      </c>
      <c r="I172" s="29" t="str">
        <f>IF(AND(E172=2,AMHS!C$24&lt;&gt;"",AMHS!B$24=""),AMHS!C$24,"")</f>
        <v/>
      </c>
      <c r="J172" s="29" t="str">
        <f>IF(ISERROR(VLOOKUP(G172,AMHS!K$13:AR$32,31,FALSE)),"",VLOOKUP(G172,AMHS!K$13:AR$32,31,FALSE))</f>
        <v/>
      </c>
      <c r="K172" s="29" t="str">
        <f>IF(ISERROR(VLOOKUP(G172,AMHS!S$13:AR$32,24,FALSE)),"",VLOOKUP(G172,AMHS!S$13:AR$32,24,FALSE))</f>
        <v/>
      </c>
      <c r="L172" s="29" t="str">
        <f>IF(ISERROR(VLOOKUP(G172,AMHS!AA$13:AR$32,17,FALSE)),"",VLOOKUP(G172,AMHS!AA$13:AR$32,17,FALSE))</f>
        <v/>
      </c>
      <c r="M172" s="29" t="str">
        <f>IF(ISERROR(VLOOKUP(G172,AMHS!AI$13:AR$32,10,FALSE)),"",VLOOKUP(G172,AMHS!AI$13:AR$32,10,FALSE))</f>
        <v/>
      </c>
      <c r="N172" s="27" t="str">
        <f t="shared" si="5"/>
        <v/>
      </c>
      <c r="O172" s="27" t="str">
        <f t="shared" si="6"/>
        <v/>
      </c>
      <c r="P172" s="27" t="str">
        <f>IF(N172="","",CHOOSE(VLOOKUP($V172,$A$1:$F$400,6,FALSE),AHS!$M$1,BHS!$M$1,CHS!$M$1,HMJHS!$M$1,KHS!$M$1,Kings!$M$1,MHS!$M$1,SWHS!$M$1,AMHS!$M$1,'S10'!$M$1,'S11'!$M$1,'S12'!$M$1,'S13'!$M$1,'S14'!$M$1,'S15'!$M$1,'S16'!$M$1,'S17'!$M$1,'S18'!$M$1,'S19'!$M$1,'S20'!$M$1))</f>
        <v/>
      </c>
      <c r="Q172" s="27" t="str">
        <f t="shared" si="7"/>
        <v/>
      </c>
      <c r="R172" s="27" t="str">
        <f t="shared" si="8"/>
        <v/>
      </c>
      <c r="S172" s="27" t="str">
        <f t="shared" si="9"/>
        <v/>
      </c>
      <c r="T172" s="27" t="str">
        <f t="shared" si="10"/>
        <v/>
      </c>
      <c r="U172" s="27" t="str">
        <f t="shared" si="11"/>
        <v/>
      </c>
      <c r="V172" s="27">
        <v>170</v>
      </c>
      <c r="W172" s="27" t="str">
        <f t="shared" si="12"/>
        <v/>
      </c>
      <c r="X172" s="27" t="str">
        <f t="shared" si="13"/>
        <v/>
      </c>
      <c r="Y172" s="27" t="str">
        <f>IF(W172="","",CHOOSE(VLOOKUP($V172,$B$1:$F$400,5,FALSE),AHS!$M$1,BHS!$M$1,CHS!$M$1,HMJHS!$M$1,KHS!$M$1,Kings!$M$1,MHS!$M$1,SWHS!$M$1,AMHS!$M$1,'S10'!$M$1,'S11'!$M$1,'S12'!$M$1,'S13'!$M$1,'S14'!$M$1,'S15'!$M$1,'S16'!$M$1,'S17'!$M$1,'S18'!$M$1,'S19'!$M$1,'S20'!$M$1))</f>
        <v/>
      </c>
      <c r="Z172" s="27" t="str">
        <f t="shared" si="14"/>
        <v/>
      </c>
      <c r="AA172" s="27" t="str">
        <f t="shared" si="15"/>
        <v/>
      </c>
      <c r="AB172" s="27" t="str">
        <f t="shared" si="16"/>
        <v/>
      </c>
      <c r="AC172" s="27" t="str">
        <f t="shared" si="17"/>
        <v/>
      </c>
      <c r="AD172" s="27" t="str">
        <f t="shared" si="18"/>
        <v/>
      </c>
    </row>
    <row r="173" spans="1:30" ht="12" customHeight="1" x14ac:dyDescent="0.25">
      <c r="A173" s="29" t="str">
        <f t="shared" ref="A173:B173" si="188">IF(C173="","",COUNTIF(C$1:C172,C173)+C173)</f>
        <v/>
      </c>
      <c r="B173" s="29" t="str">
        <f t="shared" si="188"/>
        <v/>
      </c>
      <c r="C173" s="29" t="str">
        <f t="shared" si="1"/>
        <v/>
      </c>
      <c r="D173" s="29" t="str">
        <f t="shared" si="2"/>
        <v/>
      </c>
      <c r="E173" s="29">
        <f>AMHS!$Y$6</f>
        <v>1</v>
      </c>
      <c r="F173" s="29">
        <v>9</v>
      </c>
      <c r="G173" s="29">
        <v>13</v>
      </c>
      <c r="H173" s="29" t="str">
        <f>IF(AND(E173=1,AMHS!C$25&lt;&gt;"",AMHS!B$25=""),AMHS!C$25,"")</f>
        <v/>
      </c>
      <c r="I173" s="29" t="str">
        <f>IF(AND(E173=2,AMHS!C$25&lt;&gt;"",AMHS!B$25=""),AMHS!C$25,"")</f>
        <v/>
      </c>
      <c r="J173" s="29" t="str">
        <f>IF(ISERROR(VLOOKUP(G173,AMHS!K$13:AR$32,31,FALSE)),"",VLOOKUP(G173,AMHS!K$13:AR$32,31,FALSE))</f>
        <v/>
      </c>
      <c r="K173" s="29" t="str">
        <f>IF(ISERROR(VLOOKUP(G173,AMHS!S$13:AR$32,24,FALSE)),"",VLOOKUP(G173,AMHS!S$13:AR$32,24,FALSE))</f>
        <v/>
      </c>
      <c r="L173" s="29" t="str">
        <f>IF(ISERROR(VLOOKUP(G173,AMHS!AA$13:AR$32,17,FALSE)),"",VLOOKUP(G173,AMHS!AA$13:AR$32,17,FALSE))</f>
        <v/>
      </c>
      <c r="M173" s="29" t="str">
        <f>IF(ISERROR(VLOOKUP(G173,AMHS!AI$13:AR$32,10,FALSE)),"",VLOOKUP(G173,AMHS!AI$13:AR$32,10,FALSE))</f>
        <v/>
      </c>
      <c r="N173" s="27" t="str">
        <f t="shared" si="5"/>
        <v/>
      </c>
      <c r="O173" s="27" t="str">
        <f t="shared" si="6"/>
        <v/>
      </c>
      <c r="P173" s="27" t="str">
        <f>IF(N173="","",CHOOSE(VLOOKUP($V173,$A$1:$F$400,6,FALSE),AHS!$M$1,BHS!$M$1,CHS!$M$1,HMJHS!$M$1,KHS!$M$1,Kings!$M$1,MHS!$M$1,SWHS!$M$1,AMHS!$M$1,'S10'!$M$1,'S11'!$M$1,'S12'!$M$1,'S13'!$M$1,'S14'!$M$1,'S15'!$M$1,'S16'!$M$1,'S17'!$M$1,'S18'!$M$1,'S19'!$M$1,'S20'!$M$1))</f>
        <v/>
      </c>
      <c r="Q173" s="27" t="str">
        <f t="shared" si="7"/>
        <v/>
      </c>
      <c r="R173" s="27" t="str">
        <f t="shared" si="8"/>
        <v/>
      </c>
      <c r="S173" s="27" t="str">
        <f t="shared" si="9"/>
        <v/>
      </c>
      <c r="T173" s="27" t="str">
        <f t="shared" si="10"/>
        <v/>
      </c>
      <c r="U173" s="27" t="str">
        <f t="shared" si="11"/>
        <v/>
      </c>
      <c r="V173" s="27">
        <v>171</v>
      </c>
      <c r="W173" s="27" t="str">
        <f t="shared" si="12"/>
        <v/>
      </c>
      <c r="X173" s="27" t="str">
        <f t="shared" si="13"/>
        <v/>
      </c>
      <c r="Y173" s="27" t="str">
        <f>IF(W173="","",CHOOSE(VLOOKUP($V173,$B$1:$F$400,5,FALSE),AHS!$M$1,BHS!$M$1,CHS!$M$1,HMJHS!$M$1,KHS!$M$1,Kings!$M$1,MHS!$M$1,SWHS!$M$1,AMHS!$M$1,'S10'!$M$1,'S11'!$M$1,'S12'!$M$1,'S13'!$M$1,'S14'!$M$1,'S15'!$M$1,'S16'!$M$1,'S17'!$M$1,'S18'!$M$1,'S19'!$M$1,'S20'!$M$1))</f>
        <v/>
      </c>
      <c r="Z173" s="27" t="str">
        <f t="shared" si="14"/>
        <v/>
      </c>
      <c r="AA173" s="27" t="str">
        <f t="shared" si="15"/>
        <v/>
      </c>
      <c r="AB173" s="27" t="str">
        <f t="shared" si="16"/>
        <v/>
      </c>
      <c r="AC173" s="27" t="str">
        <f t="shared" si="17"/>
        <v/>
      </c>
      <c r="AD173" s="27" t="str">
        <f t="shared" si="18"/>
        <v/>
      </c>
    </row>
    <row r="174" spans="1:30" ht="12" customHeight="1" x14ac:dyDescent="0.25">
      <c r="A174" s="29" t="str">
        <f t="shared" ref="A174:B174" si="189">IF(C174="","",COUNTIF(C$1:C173,C174)+C174)</f>
        <v/>
      </c>
      <c r="B174" s="29" t="str">
        <f t="shared" si="189"/>
        <v/>
      </c>
      <c r="C174" s="29" t="str">
        <f t="shared" si="1"/>
        <v/>
      </c>
      <c r="D174" s="29" t="str">
        <f t="shared" si="2"/>
        <v/>
      </c>
      <c r="E174" s="29">
        <f>AMHS!$Y$6</f>
        <v>1</v>
      </c>
      <c r="F174" s="29">
        <v>9</v>
      </c>
      <c r="G174" s="29">
        <v>14</v>
      </c>
      <c r="H174" s="29" t="str">
        <f>IF(AND(E174=1,AMHS!C$26&lt;&gt;"",AMHS!B$26=""),AMHS!C$26,"")</f>
        <v/>
      </c>
      <c r="I174" s="29" t="str">
        <f>IF(AND(E174=2,AMHS!C$26&lt;&gt;"",AMHS!B$26=""),AMHS!C$26,"")</f>
        <v/>
      </c>
      <c r="J174" s="29" t="str">
        <f>IF(ISERROR(VLOOKUP(G174,AMHS!K$13:AR$32,31,FALSE)),"",VLOOKUP(G174,AMHS!K$13:AR$32,31,FALSE))</f>
        <v/>
      </c>
      <c r="K174" s="29" t="str">
        <f>IF(ISERROR(VLOOKUP(G174,AMHS!S$13:AR$32,24,FALSE)),"",VLOOKUP(G174,AMHS!S$13:AR$32,24,FALSE))</f>
        <v/>
      </c>
      <c r="L174" s="29" t="str">
        <f>IF(ISERROR(VLOOKUP(G174,AMHS!AA$13:AR$32,17,FALSE)),"",VLOOKUP(G174,AMHS!AA$13:AR$32,17,FALSE))</f>
        <v/>
      </c>
      <c r="M174" s="29" t="str">
        <f>IF(ISERROR(VLOOKUP(G174,AMHS!AI$13:AR$32,10,FALSE)),"",VLOOKUP(G174,AMHS!AI$13:AR$32,10,FALSE))</f>
        <v/>
      </c>
      <c r="N174" s="27" t="str">
        <f t="shared" si="5"/>
        <v/>
      </c>
      <c r="O174" s="27" t="str">
        <f t="shared" si="6"/>
        <v/>
      </c>
      <c r="P174" s="27" t="str">
        <f>IF(N174="","",CHOOSE(VLOOKUP($V174,$A$1:$F$400,6,FALSE),AHS!$M$1,BHS!$M$1,CHS!$M$1,HMJHS!$M$1,KHS!$M$1,Kings!$M$1,MHS!$M$1,SWHS!$M$1,AMHS!$M$1,'S10'!$M$1,'S11'!$M$1,'S12'!$M$1,'S13'!$M$1,'S14'!$M$1,'S15'!$M$1,'S16'!$M$1,'S17'!$M$1,'S18'!$M$1,'S19'!$M$1,'S20'!$M$1))</f>
        <v/>
      </c>
      <c r="Q174" s="27" t="str">
        <f t="shared" si="7"/>
        <v/>
      </c>
      <c r="R174" s="27" t="str">
        <f t="shared" si="8"/>
        <v/>
      </c>
      <c r="S174" s="27" t="str">
        <f t="shared" si="9"/>
        <v/>
      </c>
      <c r="T174" s="27" t="str">
        <f t="shared" si="10"/>
        <v/>
      </c>
      <c r="U174" s="27" t="str">
        <f t="shared" si="11"/>
        <v/>
      </c>
      <c r="V174" s="27">
        <v>172</v>
      </c>
      <c r="W174" s="27" t="str">
        <f t="shared" si="12"/>
        <v/>
      </c>
      <c r="X174" s="27" t="str">
        <f t="shared" si="13"/>
        <v/>
      </c>
      <c r="Y174" s="27" t="str">
        <f>IF(W174="","",CHOOSE(VLOOKUP($V174,$B$1:$F$400,5,FALSE),AHS!$M$1,BHS!$M$1,CHS!$M$1,HMJHS!$M$1,KHS!$M$1,Kings!$M$1,MHS!$M$1,SWHS!$M$1,AMHS!$M$1,'S10'!$M$1,'S11'!$M$1,'S12'!$M$1,'S13'!$M$1,'S14'!$M$1,'S15'!$M$1,'S16'!$M$1,'S17'!$M$1,'S18'!$M$1,'S19'!$M$1,'S20'!$M$1))</f>
        <v/>
      </c>
      <c r="Z174" s="27" t="str">
        <f t="shared" si="14"/>
        <v/>
      </c>
      <c r="AA174" s="27" t="str">
        <f t="shared" si="15"/>
        <v/>
      </c>
      <c r="AB174" s="27" t="str">
        <f t="shared" si="16"/>
        <v/>
      </c>
      <c r="AC174" s="27" t="str">
        <f t="shared" si="17"/>
        <v/>
      </c>
      <c r="AD174" s="27" t="str">
        <f t="shared" si="18"/>
        <v/>
      </c>
    </row>
    <row r="175" spans="1:30" ht="12" customHeight="1" x14ac:dyDescent="0.25">
      <c r="A175" s="29" t="str">
        <f t="shared" ref="A175:B175" si="190">IF(C175="","",COUNTIF(C$1:C174,C175)+C175)</f>
        <v/>
      </c>
      <c r="B175" s="29" t="str">
        <f t="shared" si="190"/>
        <v/>
      </c>
      <c r="C175" s="29" t="str">
        <f t="shared" si="1"/>
        <v/>
      </c>
      <c r="D175" s="29" t="str">
        <f t="shared" si="2"/>
        <v/>
      </c>
      <c r="E175" s="29">
        <f>AMHS!$Y$6</f>
        <v>1</v>
      </c>
      <c r="F175" s="29">
        <v>9</v>
      </c>
      <c r="G175" s="29">
        <v>15</v>
      </c>
      <c r="H175" s="29" t="str">
        <f>IF(AND(E175=1,AMHS!C$27&lt;&gt;"",AMHS!B$27=""),AMHS!C$27,"")</f>
        <v/>
      </c>
      <c r="I175" s="29" t="str">
        <f>IF(AND(E175=2,AMHS!C$27&lt;&gt;"",AMHS!B$27=""),AMHS!C$27,"")</f>
        <v/>
      </c>
      <c r="J175" s="29" t="str">
        <f>IF(ISERROR(VLOOKUP(G175,AMHS!K$13:AR$32,31,FALSE)),"",VLOOKUP(G175,AMHS!K$13:AR$32,31,FALSE))</f>
        <v/>
      </c>
      <c r="K175" s="29" t="str">
        <f>IF(ISERROR(VLOOKUP(G175,AMHS!S$13:AR$32,24,FALSE)),"",VLOOKUP(G175,AMHS!S$13:AR$32,24,FALSE))</f>
        <v/>
      </c>
      <c r="L175" s="29" t="str">
        <f>IF(ISERROR(VLOOKUP(G175,AMHS!AA$13:AR$32,17,FALSE)),"",VLOOKUP(G175,AMHS!AA$13:AR$32,17,FALSE))</f>
        <v/>
      </c>
      <c r="M175" s="29" t="str">
        <f>IF(ISERROR(VLOOKUP(G175,AMHS!AI$13:AR$32,10,FALSE)),"",VLOOKUP(G175,AMHS!AI$13:AR$32,10,FALSE))</f>
        <v/>
      </c>
      <c r="N175" s="27" t="str">
        <f t="shared" si="5"/>
        <v/>
      </c>
      <c r="O175" s="27" t="str">
        <f t="shared" si="6"/>
        <v/>
      </c>
      <c r="P175" s="27" t="str">
        <f>IF(N175="","",CHOOSE(VLOOKUP($V175,$A$1:$F$400,6,FALSE),AHS!$M$1,BHS!$M$1,CHS!$M$1,HMJHS!$M$1,KHS!$M$1,Kings!$M$1,MHS!$M$1,SWHS!$M$1,AMHS!$M$1,'S10'!$M$1,'S11'!$M$1,'S12'!$M$1,'S13'!$M$1,'S14'!$M$1,'S15'!$M$1,'S16'!$M$1,'S17'!$M$1,'S18'!$M$1,'S19'!$M$1,'S20'!$M$1))</f>
        <v/>
      </c>
      <c r="Q175" s="27" t="str">
        <f t="shared" si="7"/>
        <v/>
      </c>
      <c r="R175" s="27" t="str">
        <f t="shared" si="8"/>
        <v/>
      </c>
      <c r="S175" s="27" t="str">
        <f t="shared" si="9"/>
        <v/>
      </c>
      <c r="T175" s="27" t="str">
        <f t="shared" si="10"/>
        <v/>
      </c>
      <c r="U175" s="27" t="str">
        <f t="shared" si="11"/>
        <v/>
      </c>
      <c r="V175" s="27">
        <v>173</v>
      </c>
      <c r="W175" s="27" t="str">
        <f t="shared" si="12"/>
        <v/>
      </c>
      <c r="X175" s="27" t="str">
        <f t="shared" si="13"/>
        <v/>
      </c>
      <c r="Y175" s="27" t="str">
        <f>IF(W175="","",CHOOSE(VLOOKUP($V175,$B$1:$F$400,5,FALSE),AHS!$M$1,BHS!$M$1,CHS!$M$1,HMJHS!$M$1,KHS!$M$1,Kings!$M$1,MHS!$M$1,SWHS!$M$1,AMHS!$M$1,'S10'!$M$1,'S11'!$M$1,'S12'!$M$1,'S13'!$M$1,'S14'!$M$1,'S15'!$M$1,'S16'!$M$1,'S17'!$M$1,'S18'!$M$1,'S19'!$M$1,'S20'!$M$1))</f>
        <v/>
      </c>
      <c r="Z175" s="27" t="str">
        <f t="shared" si="14"/>
        <v/>
      </c>
      <c r="AA175" s="27" t="str">
        <f t="shared" si="15"/>
        <v/>
      </c>
      <c r="AB175" s="27" t="str">
        <f t="shared" si="16"/>
        <v/>
      </c>
      <c r="AC175" s="27" t="str">
        <f t="shared" si="17"/>
        <v/>
      </c>
      <c r="AD175" s="27" t="str">
        <f t="shared" si="18"/>
        <v/>
      </c>
    </row>
    <row r="176" spans="1:30" ht="12" customHeight="1" x14ac:dyDescent="0.25">
      <c r="A176" s="29" t="str">
        <f t="shared" ref="A176:B176" si="191">IF(C176="","",COUNTIF(C$1:C175,C176)+C176)</f>
        <v/>
      </c>
      <c r="B176" s="29" t="str">
        <f t="shared" si="191"/>
        <v/>
      </c>
      <c r="C176" s="29" t="str">
        <f t="shared" si="1"/>
        <v/>
      </c>
      <c r="D176" s="29" t="str">
        <f t="shared" si="2"/>
        <v/>
      </c>
      <c r="E176" s="29">
        <f>AMHS!$Y$6</f>
        <v>1</v>
      </c>
      <c r="F176" s="29">
        <v>9</v>
      </c>
      <c r="G176" s="29">
        <v>16</v>
      </c>
      <c r="H176" s="29" t="str">
        <f>IF(AND(E176=1,AMHS!C$28&lt;&gt;"",AMHS!B$28=""),AMHS!C$28,"")</f>
        <v/>
      </c>
      <c r="I176" s="29" t="str">
        <f>IF(AND(E176=2,AMHS!C$28&lt;&gt;"",AMHS!B$28=""),AMHS!C$28,"")</f>
        <v/>
      </c>
      <c r="J176" s="29" t="str">
        <f>IF(ISERROR(VLOOKUP(G176,AMHS!K$13:AR$32,31,FALSE)),"",VLOOKUP(G176,AMHS!K$13:AR$32,31,FALSE))</f>
        <v/>
      </c>
      <c r="K176" s="29" t="str">
        <f>IF(ISERROR(VLOOKUP(G176,AMHS!S$13:AR$32,24,FALSE)),"",VLOOKUP(G176,AMHS!S$13:AR$32,24,FALSE))</f>
        <v/>
      </c>
      <c r="L176" s="29" t="str">
        <f>IF(ISERROR(VLOOKUP(G176,AMHS!AA$13:AR$32,17,FALSE)),"",VLOOKUP(G176,AMHS!AA$13:AR$32,17,FALSE))</f>
        <v/>
      </c>
      <c r="M176" s="29" t="str">
        <f>IF(ISERROR(VLOOKUP(G176,AMHS!AI$13:AR$32,10,FALSE)),"",VLOOKUP(G176,AMHS!AI$13:AR$32,10,FALSE))</f>
        <v/>
      </c>
      <c r="N176" s="27" t="str">
        <f t="shared" si="5"/>
        <v/>
      </c>
      <c r="O176" s="27" t="str">
        <f t="shared" si="6"/>
        <v/>
      </c>
      <c r="P176" s="27" t="str">
        <f>IF(N176="","",CHOOSE(VLOOKUP($V176,$A$1:$F$400,6,FALSE),AHS!$M$1,BHS!$M$1,CHS!$M$1,HMJHS!$M$1,KHS!$M$1,Kings!$M$1,MHS!$M$1,SWHS!$M$1,AMHS!$M$1,'S10'!$M$1,'S11'!$M$1,'S12'!$M$1,'S13'!$M$1,'S14'!$M$1,'S15'!$M$1,'S16'!$M$1,'S17'!$M$1,'S18'!$M$1,'S19'!$M$1,'S20'!$M$1))</f>
        <v/>
      </c>
      <c r="Q176" s="27" t="str">
        <f t="shared" si="7"/>
        <v/>
      </c>
      <c r="R176" s="27" t="str">
        <f t="shared" si="8"/>
        <v/>
      </c>
      <c r="S176" s="27" t="str">
        <f t="shared" si="9"/>
        <v/>
      </c>
      <c r="T176" s="27" t="str">
        <f t="shared" si="10"/>
        <v/>
      </c>
      <c r="U176" s="27" t="str">
        <f t="shared" si="11"/>
        <v/>
      </c>
      <c r="V176" s="27">
        <v>174</v>
      </c>
      <c r="W176" s="27" t="str">
        <f t="shared" si="12"/>
        <v/>
      </c>
      <c r="X176" s="27" t="str">
        <f t="shared" si="13"/>
        <v/>
      </c>
      <c r="Y176" s="27" t="str">
        <f>IF(W176="","",CHOOSE(VLOOKUP($V176,$B$1:$F$400,5,FALSE),AHS!$M$1,BHS!$M$1,CHS!$M$1,HMJHS!$M$1,KHS!$M$1,Kings!$M$1,MHS!$M$1,SWHS!$M$1,AMHS!$M$1,'S10'!$M$1,'S11'!$M$1,'S12'!$M$1,'S13'!$M$1,'S14'!$M$1,'S15'!$M$1,'S16'!$M$1,'S17'!$M$1,'S18'!$M$1,'S19'!$M$1,'S20'!$M$1))</f>
        <v/>
      </c>
      <c r="Z176" s="27" t="str">
        <f t="shared" si="14"/>
        <v/>
      </c>
      <c r="AA176" s="27" t="str">
        <f t="shared" si="15"/>
        <v/>
      </c>
      <c r="AB176" s="27" t="str">
        <f t="shared" si="16"/>
        <v/>
      </c>
      <c r="AC176" s="27" t="str">
        <f t="shared" si="17"/>
        <v/>
      </c>
      <c r="AD176" s="27" t="str">
        <f t="shared" si="18"/>
        <v/>
      </c>
    </row>
    <row r="177" spans="1:30" ht="12" customHeight="1" x14ac:dyDescent="0.25">
      <c r="A177" s="29" t="str">
        <f t="shared" ref="A177:B177" si="192">IF(C177="","",COUNTIF(C$1:C176,C177)+C177)</f>
        <v/>
      </c>
      <c r="B177" s="29" t="str">
        <f t="shared" si="192"/>
        <v/>
      </c>
      <c r="C177" s="29" t="str">
        <f t="shared" si="1"/>
        <v/>
      </c>
      <c r="D177" s="29" t="str">
        <f t="shared" si="2"/>
        <v/>
      </c>
      <c r="E177" s="29">
        <f>AMHS!$Y$6</f>
        <v>1</v>
      </c>
      <c r="F177" s="29">
        <v>9</v>
      </c>
      <c r="G177" s="29">
        <v>17</v>
      </c>
      <c r="H177" s="29" t="str">
        <f>IF(AND(E177=1,AMHS!C$29&lt;&gt;"",AMHS!B$29=""),AMHS!C$29,"")</f>
        <v/>
      </c>
      <c r="I177" s="29" t="str">
        <f>IF(AND(E177=2,AMHS!C$29&lt;&gt;"",AMHS!B$29=""),AMHS!C$29,"")</f>
        <v/>
      </c>
      <c r="J177" s="29" t="str">
        <f>IF(ISERROR(VLOOKUP(G177,AMHS!K$13:AR$32,31,FALSE)),"",VLOOKUP(G177,AMHS!K$13:AR$32,31,FALSE))</f>
        <v/>
      </c>
      <c r="K177" s="29" t="str">
        <f>IF(ISERROR(VLOOKUP(G177,AMHS!S$13:AR$32,24,FALSE)),"",VLOOKUP(G177,AMHS!S$13:AR$32,24,FALSE))</f>
        <v/>
      </c>
      <c r="L177" s="29" t="str">
        <f>IF(ISERROR(VLOOKUP(G177,AMHS!AA$13:AR$32,17,FALSE)),"",VLOOKUP(G177,AMHS!AA$13:AR$32,17,FALSE))</f>
        <v/>
      </c>
      <c r="M177" s="29" t="str">
        <f>IF(ISERROR(VLOOKUP(G177,AMHS!AI$13:AR$32,10,FALSE)),"",VLOOKUP(G177,AMHS!AI$13:AR$32,10,FALSE))</f>
        <v/>
      </c>
      <c r="N177" s="27" t="str">
        <f t="shared" si="5"/>
        <v/>
      </c>
      <c r="O177" s="27" t="str">
        <f t="shared" si="6"/>
        <v/>
      </c>
      <c r="P177" s="27" t="str">
        <f>IF(N177="","",CHOOSE(VLOOKUP($V177,$A$1:$F$400,6,FALSE),AHS!$M$1,BHS!$M$1,CHS!$M$1,HMJHS!$M$1,KHS!$M$1,Kings!$M$1,MHS!$M$1,SWHS!$M$1,AMHS!$M$1,'S10'!$M$1,'S11'!$M$1,'S12'!$M$1,'S13'!$M$1,'S14'!$M$1,'S15'!$M$1,'S16'!$M$1,'S17'!$M$1,'S18'!$M$1,'S19'!$M$1,'S20'!$M$1))</f>
        <v/>
      </c>
      <c r="Q177" s="27" t="str">
        <f t="shared" si="7"/>
        <v/>
      </c>
      <c r="R177" s="27" t="str">
        <f t="shared" si="8"/>
        <v/>
      </c>
      <c r="S177" s="27" t="str">
        <f t="shared" si="9"/>
        <v/>
      </c>
      <c r="T177" s="27" t="str">
        <f t="shared" si="10"/>
        <v/>
      </c>
      <c r="U177" s="27" t="str">
        <f t="shared" si="11"/>
        <v/>
      </c>
      <c r="V177" s="27">
        <v>175</v>
      </c>
      <c r="W177" s="27" t="str">
        <f t="shared" si="12"/>
        <v/>
      </c>
      <c r="X177" s="27" t="str">
        <f t="shared" si="13"/>
        <v/>
      </c>
      <c r="Y177" s="27" t="str">
        <f>IF(W177="","",CHOOSE(VLOOKUP($V177,$B$1:$F$400,5,FALSE),AHS!$M$1,BHS!$M$1,CHS!$M$1,HMJHS!$M$1,KHS!$M$1,Kings!$M$1,MHS!$M$1,SWHS!$M$1,AMHS!$M$1,'S10'!$M$1,'S11'!$M$1,'S12'!$M$1,'S13'!$M$1,'S14'!$M$1,'S15'!$M$1,'S16'!$M$1,'S17'!$M$1,'S18'!$M$1,'S19'!$M$1,'S20'!$M$1))</f>
        <v/>
      </c>
      <c r="Z177" s="27" t="str">
        <f t="shared" si="14"/>
        <v/>
      </c>
      <c r="AA177" s="27" t="str">
        <f t="shared" si="15"/>
        <v/>
      </c>
      <c r="AB177" s="27" t="str">
        <f t="shared" si="16"/>
        <v/>
      </c>
      <c r="AC177" s="27" t="str">
        <f t="shared" si="17"/>
        <v/>
      </c>
      <c r="AD177" s="27" t="str">
        <f t="shared" si="18"/>
        <v/>
      </c>
    </row>
    <row r="178" spans="1:30" ht="12" customHeight="1" x14ac:dyDescent="0.25">
      <c r="A178" s="29" t="str">
        <f t="shared" ref="A178:B178" si="193">IF(C178="","",COUNTIF(C$1:C177,C178)+C178)</f>
        <v/>
      </c>
      <c r="B178" s="29" t="str">
        <f t="shared" si="193"/>
        <v/>
      </c>
      <c r="C178" s="29" t="str">
        <f t="shared" si="1"/>
        <v/>
      </c>
      <c r="D178" s="29" t="str">
        <f t="shared" si="2"/>
        <v/>
      </c>
      <c r="E178" s="29">
        <f>AMHS!$Y$6</f>
        <v>1</v>
      </c>
      <c r="F178" s="29">
        <v>9</v>
      </c>
      <c r="G178" s="29">
        <v>18</v>
      </c>
      <c r="H178" s="29" t="str">
        <f>IF(AND(E178=1,AMHS!C$30&lt;&gt;"",AMHS!B$30=""),AMHS!C$30,"")</f>
        <v/>
      </c>
      <c r="I178" s="29" t="str">
        <f>IF(AND(E178=2,AMHS!C$30&lt;&gt;"",AMHS!B$30=""),AMHS!C$30,"")</f>
        <v/>
      </c>
      <c r="J178" s="29" t="str">
        <f>IF(ISERROR(VLOOKUP(G178,AMHS!K$13:AR$32,31,FALSE)),"",VLOOKUP(G178,AMHS!K$13:AR$32,31,FALSE))</f>
        <v/>
      </c>
      <c r="K178" s="29" t="str">
        <f>IF(ISERROR(VLOOKUP(G178,AMHS!S$13:AR$32,24,FALSE)),"",VLOOKUP(G178,AMHS!S$13:AR$32,24,FALSE))</f>
        <v/>
      </c>
      <c r="L178" s="29" t="str">
        <f>IF(ISERROR(VLOOKUP(G178,AMHS!AA$13:AR$32,17,FALSE)),"",VLOOKUP(G178,AMHS!AA$13:AR$32,17,FALSE))</f>
        <v/>
      </c>
      <c r="M178" s="29" t="str">
        <f>IF(ISERROR(VLOOKUP(G178,AMHS!AI$13:AR$32,10,FALSE)),"",VLOOKUP(G178,AMHS!AI$13:AR$32,10,FALSE))</f>
        <v/>
      </c>
      <c r="N178" s="27" t="str">
        <f t="shared" si="5"/>
        <v/>
      </c>
      <c r="O178" s="27" t="str">
        <f t="shared" si="6"/>
        <v/>
      </c>
      <c r="P178" s="27" t="str">
        <f>IF(N178="","",CHOOSE(VLOOKUP($V178,$A$1:$F$400,6,FALSE),AHS!$M$1,BHS!$M$1,CHS!$M$1,HMJHS!$M$1,KHS!$M$1,Kings!$M$1,MHS!$M$1,SWHS!$M$1,AMHS!$M$1,'S10'!$M$1,'S11'!$M$1,'S12'!$M$1,'S13'!$M$1,'S14'!$M$1,'S15'!$M$1,'S16'!$M$1,'S17'!$M$1,'S18'!$M$1,'S19'!$M$1,'S20'!$M$1))</f>
        <v/>
      </c>
      <c r="Q178" s="27" t="str">
        <f t="shared" si="7"/>
        <v/>
      </c>
      <c r="R178" s="27" t="str">
        <f t="shared" si="8"/>
        <v/>
      </c>
      <c r="S178" s="27" t="str">
        <f t="shared" si="9"/>
        <v/>
      </c>
      <c r="T178" s="27" t="str">
        <f t="shared" si="10"/>
        <v/>
      </c>
      <c r="U178" s="27" t="str">
        <f t="shared" si="11"/>
        <v/>
      </c>
      <c r="V178" s="27">
        <v>176</v>
      </c>
      <c r="W178" s="27" t="str">
        <f t="shared" si="12"/>
        <v/>
      </c>
      <c r="X178" s="27" t="str">
        <f t="shared" si="13"/>
        <v/>
      </c>
      <c r="Y178" s="27" t="str">
        <f>IF(W178="","",CHOOSE(VLOOKUP($V178,$B$1:$F$400,5,FALSE),AHS!$M$1,BHS!$M$1,CHS!$M$1,HMJHS!$M$1,KHS!$M$1,Kings!$M$1,MHS!$M$1,SWHS!$M$1,AMHS!$M$1,'S10'!$M$1,'S11'!$M$1,'S12'!$M$1,'S13'!$M$1,'S14'!$M$1,'S15'!$M$1,'S16'!$M$1,'S17'!$M$1,'S18'!$M$1,'S19'!$M$1,'S20'!$M$1))</f>
        <v/>
      </c>
      <c r="Z178" s="27" t="str">
        <f t="shared" si="14"/>
        <v/>
      </c>
      <c r="AA178" s="27" t="str">
        <f t="shared" si="15"/>
        <v/>
      </c>
      <c r="AB178" s="27" t="str">
        <f t="shared" si="16"/>
        <v/>
      </c>
      <c r="AC178" s="27" t="str">
        <f t="shared" si="17"/>
        <v/>
      </c>
      <c r="AD178" s="27" t="str">
        <f t="shared" si="18"/>
        <v/>
      </c>
    </row>
    <row r="179" spans="1:30" ht="12" customHeight="1" x14ac:dyDescent="0.25">
      <c r="A179" s="29" t="str">
        <f t="shared" ref="A179:B179" si="194">IF(C179="","",COUNTIF(C$1:C178,C179)+C179)</f>
        <v/>
      </c>
      <c r="B179" s="29" t="str">
        <f t="shared" si="194"/>
        <v/>
      </c>
      <c r="C179" s="29" t="str">
        <f t="shared" si="1"/>
        <v/>
      </c>
      <c r="D179" s="29" t="str">
        <f t="shared" si="2"/>
        <v/>
      </c>
      <c r="E179" s="29">
        <f>AMHS!$Y$6</f>
        <v>1</v>
      </c>
      <c r="F179" s="29">
        <v>9</v>
      </c>
      <c r="G179" s="29">
        <v>19</v>
      </c>
      <c r="H179" s="29" t="str">
        <f>IF(AND(E179=1,AMHS!C$31&lt;&gt;"",AMHS!B$31=""),AMHS!C$31,"")</f>
        <v/>
      </c>
      <c r="I179" s="29" t="str">
        <f>IF(AND(E179=2,AMHS!C$31&lt;&gt;"",AMHS!B$31=""),AMHS!C$31,"")</f>
        <v/>
      </c>
      <c r="J179" s="29" t="str">
        <f>IF(ISERROR(VLOOKUP(G179,AMHS!K$13:AR$32,31,FALSE)),"",VLOOKUP(G179,AMHS!K$13:AR$32,31,FALSE))</f>
        <v/>
      </c>
      <c r="K179" s="29" t="str">
        <f>IF(ISERROR(VLOOKUP(G179,AMHS!S$13:AR$32,24,FALSE)),"",VLOOKUP(G179,AMHS!S$13:AR$32,24,FALSE))</f>
        <v/>
      </c>
      <c r="L179" s="29" t="str">
        <f>IF(ISERROR(VLOOKUP(G179,AMHS!AA$13:AR$32,17,FALSE)),"",VLOOKUP(G179,AMHS!AA$13:AR$32,17,FALSE))</f>
        <v/>
      </c>
      <c r="M179" s="29" t="str">
        <f>IF(ISERROR(VLOOKUP(G179,AMHS!AI$13:AR$32,10,FALSE)),"",VLOOKUP(G179,AMHS!AI$13:AR$32,10,FALSE))</f>
        <v/>
      </c>
      <c r="N179" s="27" t="str">
        <f t="shared" si="5"/>
        <v/>
      </c>
      <c r="O179" s="27" t="str">
        <f t="shared" si="6"/>
        <v/>
      </c>
      <c r="P179" s="27" t="str">
        <f>IF(N179="","",CHOOSE(VLOOKUP($V179,$A$1:$F$400,6,FALSE),AHS!$M$1,BHS!$M$1,CHS!$M$1,HMJHS!$M$1,KHS!$M$1,Kings!$M$1,MHS!$M$1,SWHS!$M$1,AMHS!$M$1,'S10'!$M$1,'S11'!$M$1,'S12'!$M$1,'S13'!$M$1,'S14'!$M$1,'S15'!$M$1,'S16'!$M$1,'S17'!$M$1,'S18'!$M$1,'S19'!$M$1,'S20'!$M$1))</f>
        <v/>
      </c>
      <c r="Q179" s="27" t="str">
        <f t="shared" si="7"/>
        <v/>
      </c>
      <c r="R179" s="27" t="str">
        <f t="shared" si="8"/>
        <v/>
      </c>
      <c r="S179" s="27" t="str">
        <f t="shared" si="9"/>
        <v/>
      </c>
      <c r="T179" s="27" t="str">
        <f t="shared" si="10"/>
        <v/>
      </c>
      <c r="U179" s="27" t="str">
        <f t="shared" si="11"/>
        <v/>
      </c>
      <c r="V179" s="27">
        <v>177</v>
      </c>
      <c r="W179" s="27" t="str">
        <f t="shared" si="12"/>
        <v/>
      </c>
      <c r="X179" s="27" t="str">
        <f t="shared" si="13"/>
        <v/>
      </c>
      <c r="Y179" s="27" t="str">
        <f>IF(W179="","",CHOOSE(VLOOKUP($V179,$B$1:$F$400,5,FALSE),AHS!$M$1,BHS!$M$1,CHS!$M$1,HMJHS!$M$1,KHS!$M$1,Kings!$M$1,MHS!$M$1,SWHS!$M$1,AMHS!$M$1,'S10'!$M$1,'S11'!$M$1,'S12'!$M$1,'S13'!$M$1,'S14'!$M$1,'S15'!$M$1,'S16'!$M$1,'S17'!$M$1,'S18'!$M$1,'S19'!$M$1,'S20'!$M$1))</f>
        <v/>
      </c>
      <c r="Z179" s="27" t="str">
        <f t="shared" si="14"/>
        <v/>
      </c>
      <c r="AA179" s="27" t="str">
        <f t="shared" si="15"/>
        <v/>
      </c>
      <c r="AB179" s="27" t="str">
        <f t="shared" si="16"/>
        <v/>
      </c>
      <c r="AC179" s="27" t="str">
        <f t="shared" si="17"/>
        <v/>
      </c>
      <c r="AD179" s="27" t="str">
        <f t="shared" si="18"/>
        <v/>
      </c>
    </row>
    <row r="180" spans="1:30" ht="12" customHeight="1" x14ac:dyDescent="0.25">
      <c r="A180" s="29" t="str">
        <f t="shared" ref="A180:B180" si="195">IF(C180="","",COUNTIF(C$1:C179,C180)+C180)</f>
        <v/>
      </c>
      <c r="B180" s="29" t="str">
        <f t="shared" si="195"/>
        <v/>
      </c>
      <c r="C180" s="29" t="str">
        <f t="shared" si="1"/>
        <v/>
      </c>
      <c r="D180" s="29" t="str">
        <f t="shared" si="2"/>
        <v/>
      </c>
      <c r="E180" s="29">
        <f>AMHS!$Y$6</f>
        <v>1</v>
      </c>
      <c r="F180" s="29">
        <v>9</v>
      </c>
      <c r="G180" s="29">
        <v>20</v>
      </c>
      <c r="H180" s="29" t="str">
        <f>IF(AND(E180=1,AMHS!C$32&lt;&gt;"",AMHS!B$32=""),AMHS!C$32,"")</f>
        <v/>
      </c>
      <c r="I180" s="29" t="str">
        <f>IF(AND(E180=2,AMHS!C$32&lt;&gt;"",AMHS!B$32=""),AMHS!C$32,"")</f>
        <v/>
      </c>
      <c r="J180" s="29" t="str">
        <f>IF(ISERROR(VLOOKUP(G180,AMHS!K$13:AR$32,31,FALSE)),"",VLOOKUP(G180,AMHS!K$13:AR$32,31,FALSE))</f>
        <v/>
      </c>
      <c r="K180" s="29" t="str">
        <f>IF(ISERROR(VLOOKUP(G180,AMHS!S$13:AR$32,24,FALSE)),"",VLOOKUP(G180,AMHS!S$13:AR$32,24,FALSE))</f>
        <v/>
      </c>
      <c r="L180" s="29" t="str">
        <f>IF(ISERROR(VLOOKUP(G180,AMHS!AA$13:AR$32,17,FALSE)),"",VLOOKUP(G180,AMHS!AA$13:AR$32,17,FALSE))</f>
        <v/>
      </c>
      <c r="M180" s="29" t="str">
        <f>IF(ISERROR(VLOOKUP(G180,AMHS!AI$13:AR$32,10,FALSE)),"",VLOOKUP(G180,AMHS!AI$13:AR$32,10,FALSE))</f>
        <v/>
      </c>
      <c r="N180" s="27" t="str">
        <f t="shared" si="5"/>
        <v/>
      </c>
      <c r="O180" s="27" t="str">
        <f t="shared" si="6"/>
        <v/>
      </c>
      <c r="P180" s="27" t="str">
        <f>IF(N180="","",CHOOSE(VLOOKUP($V180,$A$1:$F$400,6,FALSE),AHS!$M$1,BHS!$M$1,CHS!$M$1,HMJHS!$M$1,KHS!$M$1,Kings!$M$1,MHS!$M$1,SWHS!$M$1,AMHS!$M$1,'S10'!$M$1,'S11'!$M$1,'S12'!$M$1,'S13'!$M$1,'S14'!$M$1,'S15'!$M$1,'S16'!$M$1,'S17'!$M$1,'S18'!$M$1,'S19'!$M$1,'S20'!$M$1))</f>
        <v/>
      </c>
      <c r="Q180" s="27" t="str">
        <f t="shared" si="7"/>
        <v/>
      </c>
      <c r="R180" s="27" t="str">
        <f t="shared" si="8"/>
        <v/>
      </c>
      <c r="S180" s="27" t="str">
        <f t="shared" si="9"/>
        <v/>
      </c>
      <c r="T180" s="27" t="str">
        <f t="shared" si="10"/>
        <v/>
      </c>
      <c r="U180" s="27" t="str">
        <f t="shared" si="11"/>
        <v/>
      </c>
      <c r="V180" s="27">
        <v>178</v>
      </c>
      <c r="W180" s="27" t="str">
        <f t="shared" si="12"/>
        <v/>
      </c>
      <c r="X180" s="27" t="str">
        <f t="shared" si="13"/>
        <v/>
      </c>
      <c r="Y180" s="27" t="str">
        <f>IF(W180="","",CHOOSE(VLOOKUP($V180,$B$1:$F$400,5,FALSE),AHS!$M$1,BHS!$M$1,CHS!$M$1,HMJHS!$M$1,KHS!$M$1,Kings!$M$1,MHS!$M$1,SWHS!$M$1,AMHS!$M$1,'S10'!$M$1,'S11'!$M$1,'S12'!$M$1,'S13'!$M$1,'S14'!$M$1,'S15'!$M$1,'S16'!$M$1,'S17'!$M$1,'S18'!$M$1,'S19'!$M$1,'S20'!$M$1))</f>
        <v/>
      </c>
      <c r="Z180" s="27" t="str">
        <f t="shared" si="14"/>
        <v/>
      </c>
      <c r="AA180" s="27" t="str">
        <f t="shared" si="15"/>
        <v/>
      </c>
      <c r="AB180" s="27" t="str">
        <f t="shared" si="16"/>
        <v/>
      </c>
      <c r="AC180" s="27" t="str">
        <f t="shared" si="17"/>
        <v/>
      </c>
      <c r="AD180" s="27" t="str">
        <f t="shared" si="18"/>
        <v/>
      </c>
    </row>
    <row r="181" spans="1:30" ht="12" customHeight="1" x14ac:dyDescent="0.25">
      <c r="A181" s="29" t="str">
        <f t="shared" ref="A181:B181" si="196">IF(C181="","",COUNTIF(C$1:C180,C181)+C181)</f>
        <v/>
      </c>
      <c r="B181" s="29" t="str">
        <f t="shared" si="196"/>
        <v/>
      </c>
      <c r="C181" s="29" t="str">
        <f t="shared" si="1"/>
        <v/>
      </c>
      <c r="D181" s="29" t="str">
        <f t="shared" si="2"/>
        <v/>
      </c>
      <c r="E181" s="29">
        <f>'S10'!$Y$6</f>
        <v>1</v>
      </c>
      <c r="F181" s="29">
        <v>10</v>
      </c>
      <c r="G181" s="29">
        <v>1</v>
      </c>
      <c r="H181" s="29" t="str">
        <f>IF(AND(E181=1,'S10'!C$13&lt;&gt;"",'S10'!B$13=""),'S10'!C$13,"")</f>
        <v/>
      </c>
      <c r="I181" s="29" t="str">
        <f>IF(AND(E181=2,'S10'!C$13&lt;&gt;"",'S10'!B$13=""),'S10'!C$13,"")</f>
        <v/>
      </c>
      <c r="J181" s="29" t="str">
        <f>IF(ISERROR(VLOOKUP(G181,'S10'!K$13:AR$32,31,FALSE)),"",VLOOKUP(G181,'S10'!K$13:AR$32,31,FALSE))</f>
        <v/>
      </c>
      <c r="K181" s="29" t="str">
        <f>IF(ISERROR(VLOOKUP(G181,'S10'!S$13:AR$32,24,FALSE)),"",VLOOKUP(G181,'S10'!S$13:AR$32,24,FALSE))</f>
        <v/>
      </c>
      <c r="L181" s="29" t="str">
        <f>IF(ISERROR(VLOOKUP(G181,'S10'!AA$13:AR$32,17,FALSE)),"",VLOOKUP(G181,'S10'!AA$13:AR$32,17,FALSE))</f>
        <v/>
      </c>
      <c r="M181" s="29" t="str">
        <f>IF(ISERROR(VLOOKUP(G181,'S10'!AI$13:AR$32,10,FALSE)),"",VLOOKUP(G181,'S10'!AI$13:AR$32,10,FALSE))</f>
        <v/>
      </c>
      <c r="N181" s="27" t="str">
        <f t="shared" si="5"/>
        <v/>
      </c>
      <c r="O181" s="27" t="str">
        <f t="shared" si="6"/>
        <v/>
      </c>
      <c r="P181" s="27" t="str">
        <f>IF(N181="","",CHOOSE(VLOOKUP($V181,$A$1:$F$400,6,FALSE),AHS!$M$1,BHS!$M$1,CHS!$M$1,HMJHS!$M$1,KHS!$M$1,Kings!$M$1,MHS!$M$1,SWHS!$M$1,AMHS!$M$1,'S10'!$M$1,'S11'!$M$1,'S12'!$M$1,'S13'!$M$1,'S14'!$M$1,'S15'!$M$1,'S16'!$M$1,'S17'!$M$1,'S18'!$M$1,'S19'!$M$1,'S20'!$M$1))</f>
        <v/>
      </c>
      <c r="Q181" s="27" t="str">
        <f t="shared" si="7"/>
        <v/>
      </c>
      <c r="R181" s="27" t="str">
        <f t="shared" si="8"/>
        <v/>
      </c>
      <c r="S181" s="27" t="str">
        <f t="shared" si="9"/>
        <v/>
      </c>
      <c r="T181" s="27" t="str">
        <f t="shared" si="10"/>
        <v/>
      </c>
      <c r="U181" s="27" t="str">
        <f t="shared" si="11"/>
        <v/>
      </c>
      <c r="V181" s="27">
        <v>179</v>
      </c>
      <c r="W181" s="27" t="str">
        <f t="shared" si="12"/>
        <v/>
      </c>
      <c r="X181" s="27" t="str">
        <f t="shared" si="13"/>
        <v/>
      </c>
      <c r="Y181" s="27" t="str">
        <f>IF(W181="","",CHOOSE(VLOOKUP($V181,$B$1:$F$400,5,FALSE),AHS!$M$1,BHS!$M$1,CHS!$M$1,HMJHS!$M$1,KHS!$M$1,Kings!$M$1,MHS!$M$1,SWHS!$M$1,AMHS!$M$1,'S10'!$M$1,'S11'!$M$1,'S12'!$M$1,'S13'!$M$1,'S14'!$M$1,'S15'!$M$1,'S16'!$M$1,'S17'!$M$1,'S18'!$M$1,'S19'!$M$1,'S20'!$M$1))</f>
        <v/>
      </c>
      <c r="Z181" s="27" t="str">
        <f t="shared" si="14"/>
        <v/>
      </c>
      <c r="AA181" s="27" t="str">
        <f t="shared" si="15"/>
        <v/>
      </c>
      <c r="AB181" s="27" t="str">
        <f t="shared" si="16"/>
        <v/>
      </c>
      <c r="AC181" s="27" t="str">
        <f t="shared" si="17"/>
        <v/>
      </c>
      <c r="AD181" s="27" t="str">
        <f t="shared" si="18"/>
        <v/>
      </c>
    </row>
    <row r="182" spans="1:30" ht="12" customHeight="1" x14ac:dyDescent="0.25">
      <c r="A182" s="29" t="str">
        <f t="shared" ref="A182:B182" si="197">IF(C182="","",COUNTIF(C$1:C181,C182)+C182)</f>
        <v/>
      </c>
      <c r="B182" s="29" t="str">
        <f t="shared" si="197"/>
        <v/>
      </c>
      <c r="C182" s="29" t="str">
        <f t="shared" si="1"/>
        <v/>
      </c>
      <c r="D182" s="29" t="str">
        <f t="shared" si="2"/>
        <v/>
      </c>
      <c r="E182" s="29">
        <f>'S10'!$Y$6</f>
        <v>1</v>
      </c>
      <c r="F182" s="29">
        <v>10</v>
      </c>
      <c r="G182" s="29">
        <v>2</v>
      </c>
      <c r="H182" s="29" t="str">
        <f>IF(AND(E182=1,'S10'!C$14&lt;&gt;"",'S10'!B$14=""),'S10'!C$14,"")</f>
        <v/>
      </c>
      <c r="I182" s="29" t="str">
        <f>IF(AND(E182=2,'S10'!C$14&lt;&gt;"",'S10'!B$14=""),'S10'!C$14,"")</f>
        <v/>
      </c>
      <c r="J182" s="29" t="str">
        <f>IF(ISERROR(VLOOKUP(G182,'S10'!K$13:AR$32,31,FALSE)),"",VLOOKUP(G182,'S10'!K$13:AR$32,31,FALSE))</f>
        <v/>
      </c>
      <c r="K182" s="29" t="str">
        <f>IF(ISERROR(VLOOKUP(G182,'S10'!S$13:AR$32,24,FALSE)),"",VLOOKUP(G182,'S10'!S$13:AR$32,24,FALSE))</f>
        <v/>
      </c>
      <c r="L182" s="29" t="str">
        <f>IF(ISERROR(VLOOKUP(G182,'S10'!AA$13:AR$32,17,FALSE)),"",VLOOKUP(G182,'S10'!AA$13:AR$32,17,FALSE))</f>
        <v/>
      </c>
      <c r="M182" s="29" t="str">
        <f>IF(ISERROR(VLOOKUP(G182,'S10'!AI$13:AR$32,10,FALSE)),"",VLOOKUP(G182,'S10'!AI$13:AR$32,10,FALSE))</f>
        <v/>
      </c>
      <c r="N182" s="27" t="str">
        <f t="shared" si="5"/>
        <v/>
      </c>
      <c r="O182" s="27" t="str">
        <f t="shared" si="6"/>
        <v/>
      </c>
      <c r="P182" s="27" t="str">
        <f>IF(N182="","",CHOOSE(VLOOKUP($V182,$A$1:$F$400,6,FALSE),AHS!$M$1,BHS!$M$1,CHS!$M$1,HMJHS!$M$1,KHS!$M$1,Kings!$M$1,MHS!$M$1,SWHS!$M$1,AMHS!$M$1,'S10'!$M$1,'S11'!$M$1,'S12'!$M$1,'S13'!$M$1,'S14'!$M$1,'S15'!$M$1,'S16'!$M$1,'S17'!$M$1,'S18'!$M$1,'S19'!$M$1,'S20'!$M$1))</f>
        <v/>
      </c>
      <c r="Q182" s="27" t="str">
        <f t="shared" si="7"/>
        <v/>
      </c>
      <c r="R182" s="27" t="str">
        <f t="shared" si="8"/>
        <v/>
      </c>
      <c r="S182" s="27" t="str">
        <f t="shared" si="9"/>
        <v/>
      </c>
      <c r="T182" s="27" t="str">
        <f t="shared" si="10"/>
        <v/>
      </c>
      <c r="U182" s="27" t="str">
        <f t="shared" si="11"/>
        <v/>
      </c>
      <c r="V182" s="27">
        <v>180</v>
      </c>
      <c r="W182" s="27" t="str">
        <f t="shared" si="12"/>
        <v/>
      </c>
      <c r="X182" s="27" t="str">
        <f t="shared" si="13"/>
        <v/>
      </c>
      <c r="Y182" s="27" t="str">
        <f>IF(W182="","",CHOOSE(VLOOKUP($V182,$B$1:$F$400,5,FALSE),AHS!$M$1,BHS!$M$1,CHS!$M$1,HMJHS!$M$1,KHS!$M$1,Kings!$M$1,MHS!$M$1,SWHS!$M$1,AMHS!$M$1,'S10'!$M$1,'S11'!$M$1,'S12'!$M$1,'S13'!$M$1,'S14'!$M$1,'S15'!$M$1,'S16'!$M$1,'S17'!$M$1,'S18'!$M$1,'S19'!$M$1,'S20'!$M$1))</f>
        <v/>
      </c>
      <c r="Z182" s="27" t="str">
        <f t="shared" si="14"/>
        <v/>
      </c>
      <c r="AA182" s="27" t="str">
        <f t="shared" si="15"/>
        <v/>
      </c>
      <c r="AB182" s="27" t="str">
        <f t="shared" si="16"/>
        <v/>
      </c>
      <c r="AC182" s="27" t="str">
        <f t="shared" si="17"/>
        <v/>
      </c>
      <c r="AD182" s="27" t="str">
        <f t="shared" si="18"/>
        <v/>
      </c>
    </row>
    <row r="183" spans="1:30" ht="12" customHeight="1" x14ac:dyDescent="0.25">
      <c r="A183" s="29" t="str">
        <f t="shared" ref="A183:B183" si="198">IF(C183="","",COUNTIF(C$1:C182,C183)+C183)</f>
        <v/>
      </c>
      <c r="B183" s="29" t="str">
        <f t="shared" si="198"/>
        <v/>
      </c>
      <c r="C183" s="29" t="str">
        <f t="shared" si="1"/>
        <v/>
      </c>
      <c r="D183" s="29" t="str">
        <f t="shared" si="2"/>
        <v/>
      </c>
      <c r="E183" s="29">
        <f>'S10'!$Y$6</f>
        <v>1</v>
      </c>
      <c r="F183" s="29">
        <v>10</v>
      </c>
      <c r="G183" s="29">
        <v>3</v>
      </c>
      <c r="H183" s="29" t="str">
        <f>IF(AND(E183=1,'S10'!C$15&lt;&gt;"",'S10'!B$15=""),'S10'!C$15,"")</f>
        <v/>
      </c>
      <c r="I183" s="29" t="str">
        <f>IF(AND(E183=2,'S10'!C$15&lt;&gt;"",'S10'!B$15=""),'S10'!C$15,"")</f>
        <v/>
      </c>
      <c r="J183" s="29" t="str">
        <f>IF(ISERROR(VLOOKUP(G183,'S10'!K$13:AR$32,31,FALSE)),"",VLOOKUP(G183,'S10'!K$13:AR$32,31,FALSE))</f>
        <v/>
      </c>
      <c r="K183" s="29" t="str">
        <f>IF(ISERROR(VLOOKUP(G183,'S10'!S$13:AR$32,24,FALSE)),"",VLOOKUP(G183,'S10'!S$13:AR$32,24,FALSE))</f>
        <v/>
      </c>
      <c r="L183" s="29" t="str">
        <f>IF(ISERROR(VLOOKUP(G183,'S10'!AA$13:AR$32,17,FALSE)),"",VLOOKUP(G183,'S10'!AA$13:AR$32,17,FALSE))</f>
        <v/>
      </c>
      <c r="M183" s="29" t="str">
        <f>IF(ISERROR(VLOOKUP(G183,'S10'!AI$13:AR$32,10,FALSE)),"",VLOOKUP(G183,'S10'!AI$13:AR$32,10,FALSE))</f>
        <v/>
      </c>
      <c r="N183" s="27" t="str">
        <f t="shared" si="5"/>
        <v/>
      </c>
      <c r="O183" s="27" t="str">
        <f t="shared" si="6"/>
        <v/>
      </c>
      <c r="P183" s="27" t="str">
        <f>IF(N183="","",CHOOSE(VLOOKUP($V183,$A$1:$F$400,6,FALSE),AHS!$M$1,BHS!$M$1,CHS!$M$1,HMJHS!$M$1,KHS!$M$1,Kings!$M$1,MHS!$M$1,SWHS!$M$1,AMHS!$M$1,'S10'!$M$1,'S11'!$M$1,'S12'!$M$1,'S13'!$M$1,'S14'!$M$1,'S15'!$M$1,'S16'!$M$1,'S17'!$M$1,'S18'!$M$1,'S19'!$M$1,'S20'!$M$1))</f>
        <v/>
      </c>
      <c r="Q183" s="27" t="str">
        <f t="shared" si="7"/>
        <v/>
      </c>
      <c r="R183" s="27" t="str">
        <f t="shared" si="8"/>
        <v/>
      </c>
      <c r="S183" s="27" t="str">
        <f t="shared" si="9"/>
        <v/>
      </c>
      <c r="T183" s="27" t="str">
        <f t="shared" si="10"/>
        <v/>
      </c>
      <c r="U183" s="27" t="str">
        <f t="shared" si="11"/>
        <v/>
      </c>
      <c r="V183" s="27">
        <v>181</v>
      </c>
      <c r="W183" s="27" t="str">
        <f t="shared" si="12"/>
        <v/>
      </c>
      <c r="X183" s="27" t="str">
        <f t="shared" si="13"/>
        <v/>
      </c>
      <c r="Y183" s="27" t="str">
        <f>IF(W183="","",CHOOSE(VLOOKUP($V183,$B$1:$F$400,5,FALSE),AHS!$M$1,BHS!$M$1,CHS!$M$1,HMJHS!$M$1,KHS!$M$1,Kings!$M$1,MHS!$M$1,SWHS!$M$1,AMHS!$M$1,'S10'!$M$1,'S11'!$M$1,'S12'!$M$1,'S13'!$M$1,'S14'!$M$1,'S15'!$M$1,'S16'!$M$1,'S17'!$M$1,'S18'!$M$1,'S19'!$M$1,'S20'!$M$1))</f>
        <v/>
      </c>
      <c r="Z183" s="27" t="str">
        <f t="shared" si="14"/>
        <v/>
      </c>
      <c r="AA183" s="27" t="str">
        <f t="shared" si="15"/>
        <v/>
      </c>
      <c r="AB183" s="27" t="str">
        <f t="shared" si="16"/>
        <v/>
      </c>
      <c r="AC183" s="27" t="str">
        <f t="shared" si="17"/>
        <v/>
      </c>
      <c r="AD183" s="27" t="str">
        <f t="shared" si="18"/>
        <v/>
      </c>
    </row>
    <row r="184" spans="1:30" ht="12" customHeight="1" x14ac:dyDescent="0.25">
      <c r="A184" s="29" t="str">
        <f t="shared" ref="A184:B184" si="199">IF(C184="","",COUNTIF(C$1:C183,C184)+C184)</f>
        <v/>
      </c>
      <c r="B184" s="29" t="str">
        <f t="shared" si="199"/>
        <v/>
      </c>
      <c r="C184" s="29" t="str">
        <f t="shared" si="1"/>
        <v/>
      </c>
      <c r="D184" s="29" t="str">
        <f t="shared" si="2"/>
        <v/>
      </c>
      <c r="E184" s="29">
        <f>'S10'!$Y$6</f>
        <v>1</v>
      </c>
      <c r="F184" s="29">
        <v>10</v>
      </c>
      <c r="G184" s="29">
        <v>4</v>
      </c>
      <c r="H184" s="29" t="str">
        <f>IF(AND(E184=1,'S10'!C$16&lt;&gt;"",'S10'!B$16=""),'S10'!C$16,"")</f>
        <v/>
      </c>
      <c r="I184" s="29" t="str">
        <f>IF(AND(E184=2,'S10'!C$16&lt;&gt;"",'S10'!B$16=""),'S10'!C$16,"")</f>
        <v/>
      </c>
      <c r="J184" s="29" t="str">
        <f>IF(ISERROR(VLOOKUP(G184,'S10'!K$13:AR$32,31,FALSE)),"",VLOOKUP(G184,'S10'!K$13:AR$32,31,FALSE))</f>
        <v/>
      </c>
      <c r="K184" s="29" t="str">
        <f>IF(ISERROR(VLOOKUP(G184,'S10'!S$13:AR$32,24,FALSE)),"",VLOOKUP(G184,'S10'!S$13:AR$32,24,FALSE))</f>
        <v/>
      </c>
      <c r="L184" s="29" t="str">
        <f>IF(ISERROR(VLOOKUP(G184,'S10'!AA$13:AR$32,17,FALSE)),"",VLOOKUP(G184,'S10'!AA$13:AR$32,17,FALSE))</f>
        <v/>
      </c>
      <c r="M184" s="29" t="str">
        <f>IF(ISERROR(VLOOKUP(G184,'S10'!AI$13:AR$32,10,FALSE)),"",VLOOKUP(G184,'S10'!AI$13:AR$32,10,FALSE))</f>
        <v/>
      </c>
      <c r="N184" s="27" t="str">
        <f t="shared" si="5"/>
        <v/>
      </c>
      <c r="O184" s="27" t="str">
        <f t="shared" si="6"/>
        <v/>
      </c>
      <c r="P184" s="27" t="str">
        <f>IF(N184="","",CHOOSE(VLOOKUP($V184,$A$1:$F$400,6,FALSE),AHS!$M$1,BHS!$M$1,CHS!$M$1,HMJHS!$M$1,KHS!$M$1,Kings!$M$1,MHS!$M$1,SWHS!$M$1,AMHS!$M$1,'S10'!$M$1,'S11'!$M$1,'S12'!$M$1,'S13'!$M$1,'S14'!$M$1,'S15'!$M$1,'S16'!$M$1,'S17'!$M$1,'S18'!$M$1,'S19'!$M$1,'S20'!$M$1))</f>
        <v/>
      </c>
      <c r="Q184" s="27" t="str">
        <f t="shared" si="7"/>
        <v/>
      </c>
      <c r="R184" s="27" t="str">
        <f t="shared" si="8"/>
        <v/>
      </c>
      <c r="S184" s="27" t="str">
        <f t="shared" si="9"/>
        <v/>
      </c>
      <c r="T184" s="27" t="str">
        <f t="shared" si="10"/>
        <v/>
      </c>
      <c r="U184" s="27" t="str">
        <f t="shared" si="11"/>
        <v/>
      </c>
      <c r="V184" s="27">
        <v>182</v>
      </c>
      <c r="W184" s="27" t="str">
        <f t="shared" si="12"/>
        <v/>
      </c>
      <c r="X184" s="27" t="str">
        <f t="shared" si="13"/>
        <v/>
      </c>
      <c r="Y184" s="27" t="str">
        <f>IF(W184="","",CHOOSE(VLOOKUP($V184,$B$1:$F$400,5,FALSE),AHS!$M$1,BHS!$M$1,CHS!$M$1,HMJHS!$M$1,KHS!$M$1,Kings!$M$1,MHS!$M$1,SWHS!$M$1,AMHS!$M$1,'S10'!$M$1,'S11'!$M$1,'S12'!$M$1,'S13'!$M$1,'S14'!$M$1,'S15'!$M$1,'S16'!$M$1,'S17'!$M$1,'S18'!$M$1,'S19'!$M$1,'S20'!$M$1))</f>
        <v/>
      </c>
      <c r="Z184" s="27" t="str">
        <f t="shared" si="14"/>
        <v/>
      </c>
      <c r="AA184" s="27" t="str">
        <f t="shared" si="15"/>
        <v/>
      </c>
      <c r="AB184" s="27" t="str">
        <f t="shared" si="16"/>
        <v/>
      </c>
      <c r="AC184" s="27" t="str">
        <f t="shared" si="17"/>
        <v/>
      </c>
      <c r="AD184" s="27" t="str">
        <f t="shared" si="18"/>
        <v/>
      </c>
    </row>
    <row r="185" spans="1:30" ht="12" customHeight="1" x14ac:dyDescent="0.25">
      <c r="A185" s="29" t="str">
        <f t="shared" ref="A185:B185" si="200">IF(C185="","",COUNTIF(C$1:C184,C185)+C185)</f>
        <v/>
      </c>
      <c r="B185" s="29" t="str">
        <f t="shared" si="200"/>
        <v/>
      </c>
      <c r="C185" s="29" t="str">
        <f t="shared" si="1"/>
        <v/>
      </c>
      <c r="D185" s="29" t="str">
        <f t="shared" si="2"/>
        <v/>
      </c>
      <c r="E185" s="29">
        <f>'S10'!$Y$6</f>
        <v>1</v>
      </c>
      <c r="F185" s="29">
        <v>10</v>
      </c>
      <c r="G185" s="29">
        <v>5</v>
      </c>
      <c r="H185" s="29" t="str">
        <f>IF(AND(E185=1,'S10'!C$17&lt;&gt;"",'S10'!B$17=""),'S10'!C$17,"")</f>
        <v/>
      </c>
      <c r="I185" s="29" t="str">
        <f>IF(AND(E185=2,'S10'!C$17&lt;&gt;"",'S10'!B$17=""),'S10'!C$17,"")</f>
        <v/>
      </c>
      <c r="J185" s="29" t="str">
        <f>IF(ISERROR(VLOOKUP(G185,'S10'!K$13:AR$32,31,FALSE)),"",VLOOKUP(G185,'S10'!K$13:AR$32,31,FALSE))</f>
        <v/>
      </c>
      <c r="K185" s="29" t="str">
        <f>IF(ISERROR(VLOOKUP(G185,'S10'!S$13:AR$32,24,FALSE)),"",VLOOKUP(G185,'S10'!S$13:AR$32,24,FALSE))</f>
        <v/>
      </c>
      <c r="L185" s="29" t="str">
        <f>IF(ISERROR(VLOOKUP(G185,'S10'!AA$13:AR$32,17,FALSE)),"",VLOOKUP(G185,'S10'!AA$13:AR$32,17,FALSE))</f>
        <v/>
      </c>
      <c r="M185" s="29" t="str">
        <f>IF(ISERROR(VLOOKUP(G185,'S10'!AI$13:AR$32,10,FALSE)),"",VLOOKUP(G185,'S10'!AI$13:AR$32,10,FALSE))</f>
        <v/>
      </c>
      <c r="N185" s="27" t="str">
        <f t="shared" si="5"/>
        <v/>
      </c>
      <c r="O185" s="27" t="str">
        <f t="shared" si="6"/>
        <v/>
      </c>
      <c r="P185" s="27" t="str">
        <f>IF(N185="","",CHOOSE(VLOOKUP($V185,$A$1:$F$400,6,FALSE),AHS!$M$1,BHS!$M$1,CHS!$M$1,HMJHS!$M$1,KHS!$M$1,Kings!$M$1,MHS!$M$1,SWHS!$M$1,AMHS!$M$1,'S10'!$M$1,'S11'!$M$1,'S12'!$M$1,'S13'!$M$1,'S14'!$M$1,'S15'!$M$1,'S16'!$M$1,'S17'!$M$1,'S18'!$M$1,'S19'!$M$1,'S20'!$M$1))</f>
        <v/>
      </c>
      <c r="Q185" s="27" t="str">
        <f t="shared" si="7"/>
        <v/>
      </c>
      <c r="R185" s="27" t="str">
        <f t="shared" si="8"/>
        <v/>
      </c>
      <c r="S185" s="27" t="str">
        <f t="shared" si="9"/>
        <v/>
      </c>
      <c r="T185" s="27" t="str">
        <f t="shared" si="10"/>
        <v/>
      </c>
      <c r="U185" s="27" t="str">
        <f t="shared" si="11"/>
        <v/>
      </c>
      <c r="V185" s="27">
        <v>183</v>
      </c>
      <c r="W185" s="27" t="str">
        <f t="shared" si="12"/>
        <v/>
      </c>
      <c r="X185" s="27" t="str">
        <f t="shared" si="13"/>
        <v/>
      </c>
      <c r="Y185" s="27" t="str">
        <f>IF(W185="","",CHOOSE(VLOOKUP($V185,$B$1:$F$400,5,FALSE),AHS!$M$1,BHS!$M$1,CHS!$M$1,HMJHS!$M$1,KHS!$M$1,Kings!$M$1,MHS!$M$1,SWHS!$M$1,AMHS!$M$1,'S10'!$M$1,'S11'!$M$1,'S12'!$M$1,'S13'!$M$1,'S14'!$M$1,'S15'!$M$1,'S16'!$M$1,'S17'!$M$1,'S18'!$M$1,'S19'!$M$1,'S20'!$M$1))</f>
        <v/>
      </c>
      <c r="Z185" s="27" t="str">
        <f t="shared" si="14"/>
        <v/>
      </c>
      <c r="AA185" s="27" t="str">
        <f t="shared" si="15"/>
        <v/>
      </c>
      <c r="AB185" s="27" t="str">
        <f t="shared" si="16"/>
        <v/>
      </c>
      <c r="AC185" s="27" t="str">
        <f t="shared" si="17"/>
        <v/>
      </c>
      <c r="AD185" s="27" t="str">
        <f t="shared" si="18"/>
        <v/>
      </c>
    </row>
    <row r="186" spans="1:30" ht="12" customHeight="1" x14ac:dyDescent="0.25">
      <c r="A186" s="29" t="str">
        <f t="shared" ref="A186:B186" si="201">IF(C186="","",COUNTIF(C$1:C185,C186)+C186)</f>
        <v/>
      </c>
      <c r="B186" s="29" t="str">
        <f t="shared" si="201"/>
        <v/>
      </c>
      <c r="C186" s="29" t="str">
        <f t="shared" si="1"/>
        <v/>
      </c>
      <c r="D186" s="29" t="str">
        <f t="shared" si="2"/>
        <v/>
      </c>
      <c r="E186" s="29">
        <f>'S10'!$Y$6</f>
        <v>1</v>
      </c>
      <c r="F186" s="29">
        <v>10</v>
      </c>
      <c r="G186" s="29">
        <v>6</v>
      </c>
      <c r="H186" s="29" t="str">
        <f>IF(AND(E186=1,'S10'!C$18&lt;&gt;"",'S10'!B$18=""),'S10'!C$18,"")</f>
        <v/>
      </c>
      <c r="I186" s="29" t="str">
        <f>IF(AND(E186=2,'S10'!C$18&lt;&gt;"",'S10'!B$18=""),'S10'!C$18,"")</f>
        <v/>
      </c>
      <c r="J186" s="29" t="str">
        <f>IF(ISERROR(VLOOKUP(G186,'S10'!K$13:AR$32,31,FALSE)),"",VLOOKUP(G186,'S10'!K$13:AR$32,31,FALSE))</f>
        <v/>
      </c>
      <c r="K186" s="29" t="str">
        <f>IF(ISERROR(VLOOKUP(G186,'S10'!S$13:AR$32,24,FALSE)),"",VLOOKUP(G186,'S10'!S$13:AR$32,24,FALSE))</f>
        <v/>
      </c>
      <c r="L186" s="29" t="str">
        <f>IF(ISERROR(VLOOKUP(G186,'S10'!AA$13:AR$32,17,FALSE)),"",VLOOKUP(G186,'S10'!AA$13:AR$32,17,FALSE))</f>
        <v/>
      </c>
      <c r="M186" s="29" t="str">
        <f>IF(ISERROR(VLOOKUP(G186,'S10'!AI$13:AR$32,10,FALSE)),"",VLOOKUP(G186,'S10'!AI$13:AR$32,10,FALSE))</f>
        <v/>
      </c>
      <c r="N186" s="27" t="str">
        <f t="shared" si="5"/>
        <v/>
      </c>
      <c r="O186" s="27" t="str">
        <f t="shared" si="6"/>
        <v/>
      </c>
      <c r="P186" s="27" t="str">
        <f>IF(N186="","",CHOOSE(VLOOKUP($V186,$A$1:$F$400,6,FALSE),AHS!$M$1,BHS!$M$1,CHS!$M$1,HMJHS!$M$1,KHS!$M$1,Kings!$M$1,MHS!$M$1,SWHS!$M$1,AMHS!$M$1,'S10'!$M$1,'S11'!$M$1,'S12'!$M$1,'S13'!$M$1,'S14'!$M$1,'S15'!$M$1,'S16'!$M$1,'S17'!$M$1,'S18'!$M$1,'S19'!$M$1,'S20'!$M$1))</f>
        <v/>
      </c>
      <c r="Q186" s="27" t="str">
        <f t="shared" si="7"/>
        <v/>
      </c>
      <c r="R186" s="27" t="str">
        <f t="shared" si="8"/>
        <v/>
      </c>
      <c r="S186" s="27" t="str">
        <f t="shared" si="9"/>
        <v/>
      </c>
      <c r="T186" s="27" t="str">
        <f t="shared" si="10"/>
        <v/>
      </c>
      <c r="U186" s="27" t="str">
        <f t="shared" si="11"/>
        <v/>
      </c>
      <c r="V186" s="27">
        <v>184</v>
      </c>
      <c r="W186" s="27" t="str">
        <f t="shared" si="12"/>
        <v/>
      </c>
      <c r="X186" s="27" t="str">
        <f t="shared" si="13"/>
        <v/>
      </c>
      <c r="Y186" s="27" t="str">
        <f>IF(W186="","",CHOOSE(VLOOKUP($V186,$B$1:$F$400,5,FALSE),AHS!$M$1,BHS!$M$1,CHS!$M$1,HMJHS!$M$1,KHS!$M$1,Kings!$M$1,MHS!$M$1,SWHS!$M$1,AMHS!$M$1,'S10'!$M$1,'S11'!$M$1,'S12'!$M$1,'S13'!$M$1,'S14'!$M$1,'S15'!$M$1,'S16'!$M$1,'S17'!$M$1,'S18'!$M$1,'S19'!$M$1,'S20'!$M$1))</f>
        <v/>
      </c>
      <c r="Z186" s="27" t="str">
        <f t="shared" si="14"/>
        <v/>
      </c>
      <c r="AA186" s="27" t="str">
        <f t="shared" si="15"/>
        <v/>
      </c>
      <c r="AB186" s="27" t="str">
        <f t="shared" si="16"/>
        <v/>
      </c>
      <c r="AC186" s="27" t="str">
        <f t="shared" si="17"/>
        <v/>
      </c>
      <c r="AD186" s="27" t="str">
        <f t="shared" si="18"/>
        <v/>
      </c>
    </row>
    <row r="187" spans="1:30" ht="12" customHeight="1" x14ac:dyDescent="0.25">
      <c r="A187" s="29" t="str">
        <f t="shared" ref="A187:B187" si="202">IF(C187="","",COUNTIF(C$1:C186,C187)+C187)</f>
        <v/>
      </c>
      <c r="B187" s="29" t="str">
        <f t="shared" si="202"/>
        <v/>
      </c>
      <c r="C187" s="29" t="str">
        <f t="shared" si="1"/>
        <v/>
      </c>
      <c r="D187" s="29" t="str">
        <f t="shared" si="2"/>
        <v/>
      </c>
      <c r="E187" s="29">
        <f>'S10'!$Y$6</f>
        <v>1</v>
      </c>
      <c r="F187" s="29">
        <v>10</v>
      </c>
      <c r="G187" s="29">
        <v>7</v>
      </c>
      <c r="H187" s="29" t="str">
        <f>IF(AND(E187=1,'S10'!C$19&lt;&gt;"",'S10'!B$19=""),'S10'!C$19,"")</f>
        <v/>
      </c>
      <c r="I187" s="29" t="str">
        <f>IF(AND(E187=2,'S10'!C$19&lt;&gt;"",'S10'!B$19=""),'S10'!C$19,"")</f>
        <v/>
      </c>
      <c r="J187" s="29" t="str">
        <f>IF(ISERROR(VLOOKUP(G187,'S10'!K$13:AR$32,31,FALSE)),"",VLOOKUP(G187,'S10'!K$13:AR$32,31,FALSE))</f>
        <v/>
      </c>
      <c r="K187" s="29" t="str">
        <f>IF(ISERROR(VLOOKUP(G187,'S10'!S$13:AR$32,24,FALSE)),"",VLOOKUP(G187,'S10'!S$13:AR$32,24,FALSE))</f>
        <v/>
      </c>
      <c r="L187" s="29" t="str">
        <f>IF(ISERROR(VLOOKUP(G187,'S10'!AA$13:AR$32,17,FALSE)),"",VLOOKUP(G187,'S10'!AA$13:AR$32,17,FALSE))</f>
        <v/>
      </c>
      <c r="M187" s="29" t="str">
        <f>IF(ISERROR(VLOOKUP(G187,'S10'!AI$13:AR$32,10,FALSE)),"",VLOOKUP(G187,'S10'!AI$13:AR$32,10,FALSE))</f>
        <v/>
      </c>
      <c r="N187" s="27" t="str">
        <f t="shared" si="5"/>
        <v/>
      </c>
      <c r="O187" s="27" t="str">
        <f t="shared" si="6"/>
        <v/>
      </c>
      <c r="P187" s="27" t="str">
        <f>IF(N187="","",CHOOSE(VLOOKUP($V187,$A$1:$F$400,6,FALSE),AHS!$M$1,BHS!$M$1,CHS!$M$1,HMJHS!$M$1,KHS!$M$1,Kings!$M$1,MHS!$M$1,SWHS!$M$1,AMHS!$M$1,'S10'!$M$1,'S11'!$M$1,'S12'!$M$1,'S13'!$M$1,'S14'!$M$1,'S15'!$M$1,'S16'!$M$1,'S17'!$M$1,'S18'!$M$1,'S19'!$M$1,'S20'!$M$1))</f>
        <v/>
      </c>
      <c r="Q187" s="27" t="str">
        <f t="shared" si="7"/>
        <v/>
      </c>
      <c r="R187" s="27" t="str">
        <f t="shared" si="8"/>
        <v/>
      </c>
      <c r="S187" s="27" t="str">
        <f t="shared" si="9"/>
        <v/>
      </c>
      <c r="T187" s="27" t="str">
        <f t="shared" si="10"/>
        <v/>
      </c>
      <c r="U187" s="27" t="str">
        <f t="shared" si="11"/>
        <v/>
      </c>
      <c r="V187" s="27">
        <v>185</v>
      </c>
      <c r="W187" s="27" t="str">
        <f t="shared" si="12"/>
        <v/>
      </c>
      <c r="X187" s="27" t="str">
        <f t="shared" si="13"/>
        <v/>
      </c>
      <c r="Y187" s="27" t="str">
        <f>IF(W187="","",CHOOSE(VLOOKUP($V187,$B$1:$F$400,5,FALSE),AHS!$M$1,BHS!$M$1,CHS!$M$1,HMJHS!$M$1,KHS!$M$1,Kings!$M$1,MHS!$M$1,SWHS!$M$1,AMHS!$M$1,'S10'!$M$1,'S11'!$M$1,'S12'!$M$1,'S13'!$M$1,'S14'!$M$1,'S15'!$M$1,'S16'!$M$1,'S17'!$M$1,'S18'!$M$1,'S19'!$M$1,'S20'!$M$1))</f>
        <v/>
      </c>
      <c r="Z187" s="27" t="str">
        <f t="shared" si="14"/>
        <v/>
      </c>
      <c r="AA187" s="27" t="str">
        <f t="shared" si="15"/>
        <v/>
      </c>
      <c r="AB187" s="27" t="str">
        <f t="shared" si="16"/>
        <v/>
      </c>
      <c r="AC187" s="27" t="str">
        <f t="shared" si="17"/>
        <v/>
      </c>
      <c r="AD187" s="27" t="str">
        <f t="shared" si="18"/>
        <v/>
      </c>
    </row>
    <row r="188" spans="1:30" ht="12" customHeight="1" x14ac:dyDescent="0.25">
      <c r="A188" s="29" t="str">
        <f t="shared" ref="A188:B188" si="203">IF(C188="","",COUNTIF(C$1:C187,C188)+C188)</f>
        <v/>
      </c>
      <c r="B188" s="29" t="str">
        <f t="shared" si="203"/>
        <v/>
      </c>
      <c r="C188" s="29" t="str">
        <f t="shared" si="1"/>
        <v/>
      </c>
      <c r="D188" s="29" t="str">
        <f t="shared" si="2"/>
        <v/>
      </c>
      <c r="E188" s="29">
        <f>'S10'!$Y$6</f>
        <v>1</v>
      </c>
      <c r="F188" s="29">
        <v>10</v>
      </c>
      <c r="G188" s="29">
        <v>8</v>
      </c>
      <c r="H188" s="29" t="str">
        <f>IF(AND(E188=1,'S10'!C$20&lt;&gt;"",'S10'!B$20=""),'S10'!C$20,"")</f>
        <v/>
      </c>
      <c r="I188" s="29" t="str">
        <f>IF(AND(E188=2,'S10'!C$20&lt;&gt;"",'S10'!B$20=""),'S10'!C$20,"")</f>
        <v/>
      </c>
      <c r="J188" s="29" t="str">
        <f>IF(ISERROR(VLOOKUP(G188,'S10'!K$13:AR$32,31,FALSE)),"",VLOOKUP(G188,'S10'!K$13:AR$32,31,FALSE))</f>
        <v/>
      </c>
      <c r="K188" s="29" t="str">
        <f>IF(ISERROR(VLOOKUP(G188,'S10'!S$13:AR$32,24,FALSE)),"",VLOOKUP(G188,'S10'!S$13:AR$32,24,FALSE))</f>
        <v/>
      </c>
      <c r="L188" s="29" t="str">
        <f>IF(ISERROR(VLOOKUP(G188,'S10'!AA$13:AR$32,17,FALSE)),"",VLOOKUP(G188,'S10'!AA$13:AR$32,17,FALSE))</f>
        <v/>
      </c>
      <c r="M188" s="29" t="str">
        <f>IF(ISERROR(VLOOKUP(G188,'S10'!AI$13:AR$32,10,FALSE)),"",VLOOKUP(G188,'S10'!AI$13:AR$32,10,FALSE))</f>
        <v/>
      </c>
      <c r="N188" s="27" t="str">
        <f t="shared" si="5"/>
        <v/>
      </c>
      <c r="O188" s="27" t="str">
        <f t="shared" si="6"/>
        <v/>
      </c>
      <c r="P188" s="27" t="str">
        <f>IF(N188="","",CHOOSE(VLOOKUP($V188,$A$1:$F$400,6,FALSE),AHS!$M$1,BHS!$M$1,CHS!$M$1,HMJHS!$M$1,KHS!$M$1,Kings!$M$1,MHS!$M$1,SWHS!$M$1,AMHS!$M$1,'S10'!$M$1,'S11'!$M$1,'S12'!$M$1,'S13'!$M$1,'S14'!$M$1,'S15'!$M$1,'S16'!$M$1,'S17'!$M$1,'S18'!$M$1,'S19'!$M$1,'S20'!$M$1))</f>
        <v/>
      </c>
      <c r="Q188" s="27" t="str">
        <f t="shared" si="7"/>
        <v/>
      </c>
      <c r="R188" s="27" t="str">
        <f t="shared" si="8"/>
        <v/>
      </c>
      <c r="S188" s="27" t="str">
        <f t="shared" si="9"/>
        <v/>
      </c>
      <c r="T188" s="27" t="str">
        <f t="shared" si="10"/>
        <v/>
      </c>
      <c r="U188" s="27" t="str">
        <f t="shared" si="11"/>
        <v/>
      </c>
      <c r="V188" s="27">
        <v>186</v>
      </c>
      <c r="W188" s="27" t="str">
        <f t="shared" si="12"/>
        <v/>
      </c>
      <c r="X188" s="27" t="str">
        <f t="shared" si="13"/>
        <v/>
      </c>
      <c r="Y188" s="27" t="str">
        <f>IF(W188="","",CHOOSE(VLOOKUP($V188,$B$1:$F$400,5,FALSE),AHS!$M$1,BHS!$M$1,CHS!$M$1,HMJHS!$M$1,KHS!$M$1,Kings!$M$1,MHS!$M$1,SWHS!$M$1,AMHS!$M$1,'S10'!$M$1,'S11'!$M$1,'S12'!$M$1,'S13'!$M$1,'S14'!$M$1,'S15'!$M$1,'S16'!$M$1,'S17'!$M$1,'S18'!$M$1,'S19'!$M$1,'S20'!$M$1))</f>
        <v/>
      </c>
      <c r="Z188" s="27" t="str">
        <f t="shared" si="14"/>
        <v/>
      </c>
      <c r="AA188" s="27" t="str">
        <f t="shared" si="15"/>
        <v/>
      </c>
      <c r="AB188" s="27" t="str">
        <f t="shared" si="16"/>
        <v/>
      </c>
      <c r="AC188" s="27" t="str">
        <f t="shared" si="17"/>
        <v/>
      </c>
      <c r="AD188" s="27" t="str">
        <f t="shared" si="18"/>
        <v/>
      </c>
    </row>
    <row r="189" spans="1:30" ht="12" customHeight="1" x14ac:dyDescent="0.25">
      <c r="A189" s="29" t="str">
        <f t="shared" ref="A189:B189" si="204">IF(C189="","",COUNTIF(C$1:C188,C189)+C189)</f>
        <v/>
      </c>
      <c r="B189" s="29" t="str">
        <f t="shared" si="204"/>
        <v/>
      </c>
      <c r="C189" s="29" t="str">
        <f t="shared" si="1"/>
        <v/>
      </c>
      <c r="D189" s="29" t="str">
        <f t="shared" si="2"/>
        <v/>
      </c>
      <c r="E189" s="29">
        <f>'S10'!$Y$6</f>
        <v>1</v>
      </c>
      <c r="F189" s="29">
        <v>10</v>
      </c>
      <c r="G189" s="29">
        <v>9</v>
      </c>
      <c r="H189" s="29" t="str">
        <f>IF(AND(E189=1,'S10'!C$21&lt;&gt;"",'S10'!B$21=""),'S10'!C$21,"")</f>
        <v/>
      </c>
      <c r="I189" s="29" t="str">
        <f>IF(AND(E189=2,'S10'!C$21&lt;&gt;"",'S10'!B$21=""),'S10'!C$21,"")</f>
        <v/>
      </c>
      <c r="J189" s="29" t="str">
        <f>IF(ISERROR(VLOOKUP(G189,'S10'!K$13:AR$32,31,FALSE)),"",VLOOKUP(G189,'S10'!K$13:AR$32,31,FALSE))</f>
        <v/>
      </c>
      <c r="K189" s="29" t="str">
        <f>IF(ISERROR(VLOOKUP(G189,'S10'!S$13:AR$32,24,FALSE)),"",VLOOKUP(G189,'S10'!S$13:AR$32,24,FALSE))</f>
        <v/>
      </c>
      <c r="L189" s="29" t="str">
        <f>IF(ISERROR(VLOOKUP(G189,'S10'!AA$13:AR$32,17,FALSE)),"",VLOOKUP(G189,'S10'!AA$13:AR$32,17,FALSE))</f>
        <v/>
      </c>
      <c r="M189" s="29" t="str">
        <f>IF(ISERROR(VLOOKUP(G189,'S10'!AI$13:AR$32,10,FALSE)),"",VLOOKUP(G189,'S10'!AI$13:AR$32,10,FALSE))</f>
        <v/>
      </c>
      <c r="N189" s="27" t="str">
        <f t="shared" si="5"/>
        <v/>
      </c>
      <c r="O189" s="27" t="str">
        <f t="shared" si="6"/>
        <v/>
      </c>
      <c r="P189" s="27" t="str">
        <f>IF(N189="","",CHOOSE(VLOOKUP($V189,$A$1:$F$400,6,FALSE),AHS!$M$1,BHS!$M$1,CHS!$M$1,HMJHS!$M$1,KHS!$M$1,Kings!$M$1,MHS!$M$1,SWHS!$M$1,AMHS!$M$1,'S10'!$M$1,'S11'!$M$1,'S12'!$M$1,'S13'!$M$1,'S14'!$M$1,'S15'!$M$1,'S16'!$M$1,'S17'!$M$1,'S18'!$M$1,'S19'!$M$1,'S20'!$M$1))</f>
        <v/>
      </c>
      <c r="Q189" s="27" t="str">
        <f t="shared" si="7"/>
        <v/>
      </c>
      <c r="R189" s="27" t="str">
        <f t="shared" si="8"/>
        <v/>
      </c>
      <c r="S189" s="27" t="str">
        <f t="shared" si="9"/>
        <v/>
      </c>
      <c r="T189" s="27" t="str">
        <f t="shared" si="10"/>
        <v/>
      </c>
      <c r="U189" s="27" t="str">
        <f t="shared" si="11"/>
        <v/>
      </c>
      <c r="V189" s="27">
        <v>187</v>
      </c>
      <c r="W189" s="27" t="str">
        <f t="shared" si="12"/>
        <v/>
      </c>
      <c r="X189" s="27" t="str">
        <f t="shared" si="13"/>
        <v/>
      </c>
      <c r="Y189" s="27" t="str">
        <f>IF(W189="","",CHOOSE(VLOOKUP($V189,$B$1:$F$400,5,FALSE),AHS!$M$1,BHS!$M$1,CHS!$M$1,HMJHS!$M$1,KHS!$M$1,Kings!$M$1,MHS!$M$1,SWHS!$M$1,AMHS!$M$1,'S10'!$M$1,'S11'!$M$1,'S12'!$M$1,'S13'!$M$1,'S14'!$M$1,'S15'!$M$1,'S16'!$M$1,'S17'!$M$1,'S18'!$M$1,'S19'!$M$1,'S20'!$M$1))</f>
        <v/>
      </c>
      <c r="Z189" s="27" t="str">
        <f t="shared" si="14"/>
        <v/>
      </c>
      <c r="AA189" s="27" t="str">
        <f t="shared" si="15"/>
        <v/>
      </c>
      <c r="AB189" s="27" t="str">
        <f t="shared" si="16"/>
        <v/>
      </c>
      <c r="AC189" s="27" t="str">
        <f t="shared" si="17"/>
        <v/>
      </c>
      <c r="AD189" s="27" t="str">
        <f t="shared" si="18"/>
        <v/>
      </c>
    </row>
    <row r="190" spans="1:30" ht="12" customHeight="1" x14ac:dyDescent="0.25">
      <c r="A190" s="29" t="str">
        <f t="shared" ref="A190:B190" si="205">IF(C190="","",COUNTIF(C$1:C189,C190)+C190)</f>
        <v/>
      </c>
      <c r="B190" s="29" t="str">
        <f t="shared" si="205"/>
        <v/>
      </c>
      <c r="C190" s="29" t="str">
        <f t="shared" si="1"/>
        <v/>
      </c>
      <c r="D190" s="29" t="str">
        <f t="shared" si="2"/>
        <v/>
      </c>
      <c r="E190" s="29">
        <f>'S10'!$Y$6</f>
        <v>1</v>
      </c>
      <c r="F190" s="29">
        <v>10</v>
      </c>
      <c r="G190" s="29">
        <v>10</v>
      </c>
      <c r="H190" s="29" t="str">
        <f>IF(AND(E190=1,'S10'!C$22&lt;&gt;"",'S10'!B$22=""),'S10'!C$22,"")</f>
        <v/>
      </c>
      <c r="I190" s="29" t="str">
        <f>IF(AND(E190=2,'S10'!C$22&lt;&gt;"",'S10'!B$22=""),'S10'!C$22,"")</f>
        <v/>
      </c>
      <c r="J190" s="29" t="str">
        <f>IF(ISERROR(VLOOKUP(G190,'S10'!K$13:AR$32,31,FALSE)),"",VLOOKUP(G190,'S10'!K$13:AR$32,31,FALSE))</f>
        <v/>
      </c>
      <c r="K190" s="29" t="str">
        <f>IF(ISERROR(VLOOKUP(G190,'S10'!S$13:AR$32,24,FALSE)),"",VLOOKUP(G190,'S10'!S$13:AR$32,24,FALSE))</f>
        <v/>
      </c>
      <c r="L190" s="29" t="str">
        <f>IF(ISERROR(VLOOKUP(G190,'S10'!AA$13:AR$32,17,FALSE)),"",VLOOKUP(G190,'S10'!AA$13:AR$32,17,FALSE))</f>
        <v/>
      </c>
      <c r="M190" s="29" t="str">
        <f>IF(ISERROR(VLOOKUP(G190,'S10'!AI$13:AR$32,10,FALSE)),"",VLOOKUP(G190,'S10'!AI$13:AR$32,10,FALSE))</f>
        <v/>
      </c>
      <c r="N190" s="27" t="str">
        <f t="shared" si="5"/>
        <v/>
      </c>
      <c r="O190" s="27" t="str">
        <f t="shared" si="6"/>
        <v/>
      </c>
      <c r="P190" s="27" t="str">
        <f>IF(N190="","",CHOOSE(VLOOKUP($V190,$A$1:$F$400,6,FALSE),AHS!$M$1,BHS!$M$1,CHS!$M$1,HMJHS!$M$1,KHS!$M$1,Kings!$M$1,MHS!$M$1,SWHS!$M$1,AMHS!$M$1,'S10'!$M$1,'S11'!$M$1,'S12'!$M$1,'S13'!$M$1,'S14'!$M$1,'S15'!$M$1,'S16'!$M$1,'S17'!$M$1,'S18'!$M$1,'S19'!$M$1,'S20'!$M$1))</f>
        <v/>
      </c>
      <c r="Q190" s="27" t="str">
        <f t="shared" si="7"/>
        <v/>
      </c>
      <c r="R190" s="27" t="str">
        <f t="shared" si="8"/>
        <v/>
      </c>
      <c r="S190" s="27" t="str">
        <f t="shared" si="9"/>
        <v/>
      </c>
      <c r="T190" s="27" t="str">
        <f t="shared" si="10"/>
        <v/>
      </c>
      <c r="U190" s="27" t="str">
        <f t="shared" si="11"/>
        <v/>
      </c>
      <c r="V190" s="27">
        <v>188</v>
      </c>
      <c r="W190" s="27" t="str">
        <f t="shared" si="12"/>
        <v/>
      </c>
      <c r="X190" s="27" t="str">
        <f t="shared" si="13"/>
        <v/>
      </c>
      <c r="Y190" s="27" t="str">
        <f>IF(W190="","",CHOOSE(VLOOKUP($V190,$B$1:$F$400,5,FALSE),AHS!$M$1,BHS!$M$1,CHS!$M$1,HMJHS!$M$1,KHS!$M$1,Kings!$M$1,MHS!$M$1,SWHS!$M$1,AMHS!$M$1,'S10'!$M$1,'S11'!$M$1,'S12'!$M$1,'S13'!$M$1,'S14'!$M$1,'S15'!$M$1,'S16'!$M$1,'S17'!$M$1,'S18'!$M$1,'S19'!$M$1,'S20'!$M$1))</f>
        <v/>
      </c>
      <c r="Z190" s="27" t="str">
        <f t="shared" si="14"/>
        <v/>
      </c>
      <c r="AA190" s="27" t="str">
        <f t="shared" si="15"/>
        <v/>
      </c>
      <c r="AB190" s="27" t="str">
        <f t="shared" si="16"/>
        <v/>
      </c>
      <c r="AC190" s="27" t="str">
        <f t="shared" si="17"/>
        <v/>
      </c>
      <c r="AD190" s="27" t="str">
        <f t="shared" si="18"/>
        <v/>
      </c>
    </row>
    <row r="191" spans="1:30" ht="12" customHeight="1" x14ac:dyDescent="0.25">
      <c r="A191" s="29" t="str">
        <f t="shared" ref="A191:B191" si="206">IF(C191="","",COUNTIF(C$1:C190,C191)+C191)</f>
        <v/>
      </c>
      <c r="B191" s="29" t="str">
        <f t="shared" si="206"/>
        <v/>
      </c>
      <c r="C191" s="29" t="str">
        <f t="shared" si="1"/>
        <v/>
      </c>
      <c r="D191" s="29" t="str">
        <f t="shared" si="2"/>
        <v/>
      </c>
      <c r="E191" s="29">
        <f>'S10'!$Y$6</f>
        <v>1</v>
      </c>
      <c r="F191" s="29">
        <v>10</v>
      </c>
      <c r="G191" s="29">
        <v>11</v>
      </c>
      <c r="H191" s="29" t="str">
        <f>IF(AND(E191=1,'S10'!C$23&lt;&gt;"",'S10'!B$23=""),'S10'!C$23,"")</f>
        <v/>
      </c>
      <c r="I191" s="29" t="str">
        <f>IF(AND(E191=2,'S10'!C$23&lt;&gt;"",'S10'!B$23=""),'S10'!C$23,"")</f>
        <v/>
      </c>
      <c r="J191" s="29" t="str">
        <f>IF(ISERROR(VLOOKUP(G191,'S10'!K$13:AR$32,31,FALSE)),"",VLOOKUP(G191,'S10'!K$13:AR$32,31,FALSE))</f>
        <v/>
      </c>
      <c r="K191" s="29" t="str">
        <f>IF(ISERROR(VLOOKUP(G191,'S10'!S$13:AR$32,24,FALSE)),"",VLOOKUP(G191,'S10'!S$13:AR$32,24,FALSE))</f>
        <v/>
      </c>
      <c r="L191" s="29" t="str">
        <f>IF(ISERROR(VLOOKUP(G191,'S10'!AA$13:AR$32,17,FALSE)),"",VLOOKUP(G191,'S10'!AA$13:AR$32,17,FALSE))</f>
        <v/>
      </c>
      <c r="M191" s="29" t="str">
        <f>IF(ISERROR(VLOOKUP(G191,'S10'!AI$13:AR$32,10,FALSE)),"",VLOOKUP(G191,'S10'!AI$13:AR$32,10,FALSE))</f>
        <v/>
      </c>
      <c r="N191" s="27" t="str">
        <f t="shared" si="5"/>
        <v/>
      </c>
      <c r="O191" s="27" t="str">
        <f t="shared" si="6"/>
        <v/>
      </c>
      <c r="P191" s="27" t="str">
        <f>IF(N191="","",CHOOSE(VLOOKUP($V191,$A$1:$F$400,6,FALSE),AHS!$M$1,BHS!$M$1,CHS!$M$1,HMJHS!$M$1,KHS!$M$1,Kings!$M$1,MHS!$M$1,SWHS!$M$1,AMHS!$M$1,'S10'!$M$1,'S11'!$M$1,'S12'!$M$1,'S13'!$M$1,'S14'!$M$1,'S15'!$M$1,'S16'!$M$1,'S17'!$M$1,'S18'!$M$1,'S19'!$M$1,'S20'!$M$1))</f>
        <v/>
      </c>
      <c r="Q191" s="27" t="str">
        <f t="shared" si="7"/>
        <v/>
      </c>
      <c r="R191" s="27" t="str">
        <f t="shared" si="8"/>
        <v/>
      </c>
      <c r="S191" s="27" t="str">
        <f t="shared" si="9"/>
        <v/>
      </c>
      <c r="T191" s="27" t="str">
        <f t="shared" si="10"/>
        <v/>
      </c>
      <c r="U191" s="27" t="str">
        <f t="shared" si="11"/>
        <v/>
      </c>
      <c r="V191" s="27">
        <v>189</v>
      </c>
      <c r="W191" s="27" t="str">
        <f t="shared" si="12"/>
        <v/>
      </c>
      <c r="X191" s="27" t="str">
        <f t="shared" si="13"/>
        <v/>
      </c>
      <c r="Y191" s="27" t="str">
        <f>IF(W191="","",CHOOSE(VLOOKUP($V191,$B$1:$F$400,5,FALSE),AHS!$M$1,BHS!$M$1,CHS!$M$1,HMJHS!$M$1,KHS!$M$1,Kings!$M$1,MHS!$M$1,SWHS!$M$1,AMHS!$M$1,'S10'!$M$1,'S11'!$M$1,'S12'!$M$1,'S13'!$M$1,'S14'!$M$1,'S15'!$M$1,'S16'!$M$1,'S17'!$M$1,'S18'!$M$1,'S19'!$M$1,'S20'!$M$1))</f>
        <v/>
      </c>
      <c r="Z191" s="27" t="str">
        <f t="shared" si="14"/>
        <v/>
      </c>
      <c r="AA191" s="27" t="str">
        <f t="shared" si="15"/>
        <v/>
      </c>
      <c r="AB191" s="27" t="str">
        <f t="shared" si="16"/>
        <v/>
      </c>
      <c r="AC191" s="27" t="str">
        <f t="shared" si="17"/>
        <v/>
      </c>
      <c r="AD191" s="27" t="str">
        <f t="shared" si="18"/>
        <v/>
      </c>
    </row>
    <row r="192" spans="1:30" ht="12" customHeight="1" x14ac:dyDescent="0.25">
      <c r="A192" s="29" t="str">
        <f t="shared" ref="A192:B192" si="207">IF(C192="","",COUNTIF(C$1:C191,C192)+C192)</f>
        <v/>
      </c>
      <c r="B192" s="29" t="str">
        <f t="shared" si="207"/>
        <v/>
      </c>
      <c r="C192" s="29" t="str">
        <f t="shared" si="1"/>
        <v/>
      </c>
      <c r="D192" s="29" t="str">
        <f t="shared" si="2"/>
        <v/>
      </c>
      <c r="E192" s="29">
        <f>'S10'!$Y$6</f>
        <v>1</v>
      </c>
      <c r="F192" s="29">
        <v>10</v>
      </c>
      <c r="G192" s="29">
        <v>12</v>
      </c>
      <c r="H192" s="29" t="str">
        <f>IF(AND(E192=1,'S10'!C$24&lt;&gt;"",'S10'!B$24=""),'S10'!C$24,"")</f>
        <v/>
      </c>
      <c r="I192" s="29" t="str">
        <f>IF(AND(E192=2,'S10'!C$24&lt;&gt;"",'S10'!B$24=""),'S10'!C$24,"")</f>
        <v/>
      </c>
      <c r="J192" s="29" t="str">
        <f>IF(ISERROR(VLOOKUP(G192,'S10'!K$13:AR$32,31,FALSE)),"",VLOOKUP(G192,'S10'!K$13:AR$32,31,FALSE))</f>
        <v/>
      </c>
      <c r="K192" s="29" t="str">
        <f>IF(ISERROR(VLOOKUP(G192,'S10'!S$13:AR$32,24,FALSE)),"",VLOOKUP(G192,'S10'!S$13:AR$32,24,FALSE))</f>
        <v/>
      </c>
      <c r="L192" s="29" t="str">
        <f>IF(ISERROR(VLOOKUP(G192,'S10'!AA$13:AR$32,17,FALSE)),"",VLOOKUP(G192,'S10'!AA$13:AR$32,17,FALSE))</f>
        <v/>
      </c>
      <c r="M192" s="29" t="str">
        <f>IF(ISERROR(VLOOKUP(G192,'S10'!AI$13:AR$32,10,FALSE)),"",VLOOKUP(G192,'S10'!AI$13:AR$32,10,FALSE))</f>
        <v/>
      </c>
      <c r="N192" s="27" t="str">
        <f t="shared" si="5"/>
        <v/>
      </c>
      <c r="O192" s="27" t="str">
        <f t="shared" si="6"/>
        <v/>
      </c>
      <c r="P192" s="27" t="str">
        <f>IF(N192="","",CHOOSE(VLOOKUP($V192,$A$1:$F$400,6,FALSE),AHS!$M$1,BHS!$M$1,CHS!$M$1,HMJHS!$M$1,KHS!$M$1,Kings!$M$1,MHS!$M$1,SWHS!$M$1,AMHS!$M$1,'S10'!$M$1,'S11'!$M$1,'S12'!$M$1,'S13'!$M$1,'S14'!$M$1,'S15'!$M$1,'S16'!$M$1,'S17'!$M$1,'S18'!$M$1,'S19'!$M$1,'S20'!$M$1))</f>
        <v/>
      </c>
      <c r="Q192" s="27" t="str">
        <f t="shared" si="7"/>
        <v/>
      </c>
      <c r="R192" s="27" t="str">
        <f t="shared" si="8"/>
        <v/>
      </c>
      <c r="S192" s="27" t="str">
        <f t="shared" si="9"/>
        <v/>
      </c>
      <c r="T192" s="27" t="str">
        <f t="shared" si="10"/>
        <v/>
      </c>
      <c r="U192" s="27" t="str">
        <f t="shared" si="11"/>
        <v/>
      </c>
      <c r="V192" s="27">
        <v>190</v>
      </c>
      <c r="W192" s="27" t="str">
        <f t="shared" si="12"/>
        <v/>
      </c>
      <c r="X192" s="27" t="str">
        <f t="shared" si="13"/>
        <v/>
      </c>
      <c r="Y192" s="27" t="str">
        <f>IF(W192="","",CHOOSE(VLOOKUP($V192,$B$1:$F$400,5,FALSE),AHS!$M$1,BHS!$M$1,CHS!$M$1,HMJHS!$M$1,KHS!$M$1,Kings!$M$1,MHS!$M$1,SWHS!$M$1,AMHS!$M$1,'S10'!$M$1,'S11'!$M$1,'S12'!$M$1,'S13'!$M$1,'S14'!$M$1,'S15'!$M$1,'S16'!$M$1,'S17'!$M$1,'S18'!$M$1,'S19'!$M$1,'S20'!$M$1))</f>
        <v/>
      </c>
      <c r="Z192" s="27" t="str">
        <f t="shared" si="14"/>
        <v/>
      </c>
      <c r="AA192" s="27" t="str">
        <f t="shared" si="15"/>
        <v/>
      </c>
      <c r="AB192" s="27" t="str">
        <f t="shared" si="16"/>
        <v/>
      </c>
      <c r="AC192" s="27" t="str">
        <f t="shared" si="17"/>
        <v/>
      </c>
      <c r="AD192" s="27" t="str">
        <f t="shared" si="18"/>
        <v/>
      </c>
    </row>
    <row r="193" spans="1:30" ht="12" customHeight="1" x14ac:dyDescent="0.25">
      <c r="A193" s="29" t="str">
        <f t="shared" ref="A193:B193" si="208">IF(C193="","",COUNTIF(C$1:C192,C193)+C193)</f>
        <v/>
      </c>
      <c r="B193" s="29" t="str">
        <f t="shared" si="208"/>
        <v/>
      </c>
      <c r="C193" s="29" t="str">
        <f t="shared" si="1"/>
        <v/>
      </c>
      <c r="D193" s="29" t="str">
        <f t="shared" si="2"/>
        <v/>
      </c>
      <c r="E193" s="29">
        <f>'S10'!$Y$6</f>
        <v>1</v>
      </c>
      <c r="F193" s="29">
        <v>10</v>
      </c>
      <c r="G193" s="29">
        <v>13</v>
      </c>
      <c r="H193" s="29" t="str">
        <f>IF(AND(E193=1,'S10'!C$25&lt;&gt;"",'S10'!B$25=""),'S10'!C$25,"")</f>
        <v/>
      </c>
      <c r="I193" s="29" t="str">
        <f>IF(AND(E193=2,'S10'!C$25&lt;&gt;"",'S10'!B$25=""),'S10'!C$25,"")</f>
        <v/>
      </c>
      <c r="J193" s="29" t="str">
        <f>IF(ISERROR(VLOOKUP(G193,'S10'!K$13:AR$32,31,FALSE)),"",VLOOKUP(G193,'S10'!K$13:AR$32,31,FALSE))</f>
        <v/>
      </c>
      <c r="K193" s="29" t="str">
        <f>IF(ISERROR(VLOOKUP(G193,'S10'!S$13:AR$32,24,FALSE)),"",VLOOKUP(G193,'S10'!S$13:AR$32,24,FALSE))</f>
        <v/>
      </c>
      <c r="L193" s="29" t="str">
        <f>IF(ISERROR(VLOOKUP(G193,'S10'!AA$13:AR$32,17,FALSE)),"",VLOOKUP(G193,'S10'!AA$13:AR$32,17,FALSE))</f>
        <v/>
      </c>
      <c r="M193" s="29" t="str">
        <f>IF(ISERROR(VLOOKUP(G193,'S10'!AI$13:AR$32,10,FALSE)),"",VLOOKUP(G193,'S10'!AI$13:AR$32,10,FALSE))</f>
        <v/>
      </c>
      <c r="N193" s="27" t="str">
        <f t="shared" si="5"/>
        <v/>
      </c>
      <c r="O193" s="27" t="str">
        <f t="shared" si="6"/>
        <v/>
      </c>
      <c r="P193" s="27" t="str">
        <f>IF(N193="","",CHOOSE(VLOOKUP($V193,$A$1:$F$400,6,FALSE),AHS!$M$1,BHS!$M$1,CHS!$M$1,HMJHS!$M$1,KHS!$M$1,Kings!$M$1,MHS!$M$1,SWHS!$M$1,AMHS!$M$1,'S10'!$M$1,'S11'!$M$1,'S12'!$M$1,'S13'!$M$1,'S14'!$M$1,'S15'!$M$1,'S16'!$M$1,'S17'!$M$1,'S18'!$M$1,'S19'!$M$1,'S20'!$M$1))</f>
        <v/>
      </c>
      <c r="Q193" s="27" t="str">
        <f t="shared" si="7"/>
        <v/>
      </c>
      <c r="R193" s="27" t="str">
        <f t="shared" si="8"/>
        <v/>
      </c>
      <c r="S193" s="27" t="str">
        <f t="shared" si="9"/>
        <v/>
      </c>
      <c r="T193" s="27" t="str">
        <f t="shared" si="10"/>
        <v/>
      </c>
      <c r="U193" s="27" t="str">
        <f t="shared" si="11"/>
        <v/>
      </c>
      <c r="V193" s="27">
        <v>191</v>
      </c>
      <c r="W193" s="27" t="str">
        <f t="shared" si="12"/>
        <v/>
      </c>
      <c r="X193" s="27" t="str">
        <f t="shared" si="13"/>
        <v/>
      </c>
      <c r="Y193" s="27" t="str">
        <f>IF(W193="","",CHOOSE(VLOOKUP($V193,$B$1:$F$400,5,FALSE),AHS!$M$1,BHS!$M$1,CHS!$M$1,HMJHS!$M$1,KHS!$M$1,Kings!$M$1,MHS!$M$1,SWHS!$M$1,AMHS!$M$1,'S10'!$M$1,'S11'!$M$1,'S12'!$M$1,'S13'!$M$1,'S14'!$M$1,'S15'!$M$1,'S16'!$M$1,'S17'!$M$1,'S18'!$M$1,'S19'!$M$1,'S20'!$M$1))</f>
        <v/>
      </c>
      <c r="Z193" s="27" t="str">
        <f t="shared" si="14"/>
        <v/>
      </c>
      <c r="AA193" s="27" t="str">
        <f t="shared" si="15"/>
        <v/>
      </c>
      <c r="AB193" s="27" t="str">
        <f t="shared" si="16"/>
        <v/>
      </c>
      <c r="AC193" s="27" t="str">
        <f t="shared" si="17"/>
        <v/>
      </c>
      <c r="AD193" s="27" t="str">
        <f t="shared" si="18"/>
        <v/>
      </c>
    </row>
    <row r="194" spans="1:30" ht="12" customHeight="1" x14ac:dyDescent="0.25">
      <c r="A194" s="29" t="str">
        <f t="shared" ref="A194:B194" si="209">IF(C194="","",COUNTIF(C$1:C193,C194)+C194)</f>
        <v/>
      </c>
      <c r="B194" s="29" t="str">
        <f t="shared" si="209"/>
        <v/>
      </c>
      <c r="C194" s="29" t="str">
        <f t="shared" si="1"/>
        <v/>
      </c>
      <c r="D194" s="29" t="str">
        <f t="shared" si="2"/>
        <v/>
      </c>
      <c r="E194" s="29">
        <f>'S10'!$Y$6</f>
        <v>1</v>
      </c>
      <c r="F194" s="29">
        <v>10</v>
      </c>
      <c r="G194" s="29">
        <v>14</v>
      </c>
      <c r="H194" s="29" t="str">
        <f>IF(AND(E194=1,'S10'!C$26&lt;&gt;"",'S10'!B$26=""),'S10'!C$26,"")</f>
        <v/>
      </c>
      <c r="I194" s="29" t="str">
        <f>IF(AND(E194=2,'S10'!C$26&lt;&gt;"",'S10'!B$26=""),'S10'!C$26,"")</f>
        <v/>
      </c>
      <c r="J194" s="29" t="str">
        <f>IF(ISERROR(VLOOKUP(G194,'S10'!K$13:AR$32,31,FALSE)),"",VLOOKUP(G194,'S10'!K$13:AR$32,31,FALSE))</f>
        <v/>
      </c>
      <c r="K194" s="29" t="str">
        <f>IF(ISERROR(VLOOKUP(G194,'S10'!S$13:AR$32,24,FALSE)),"",VLOOKUP(G194,'S10'!S$13:AR$32,24,FALSE))</f>
        <v/>
      </c>
      <c r="L194" s="29" t="str">
        <f>IF(ISERROR(VLOOKUP(G194,'S10'!AA$13:AR$32,17,FALSE)),"",VLOOKUP(G194,'S10'!AA$13:AR$32,17,FALSE))</f>
        <v/>
      </c>
      <c r="M194" s="29" t="str">
        <f>IF(ISERROR(VLOOKUP(G194,'S10'!AI$13:AR$32,10,FALSE)),"",VLOOKUP(G194,'S10'!AI$13:AR$32,10,FALSE))</f>
        <v/>
      </c>
      <c r="N194" s="27" t="str">
        <f t="shared" si="5"/>
        <v/>
      </c>
      <c r="O194" s="27" t="str">
        <f t="shared" si="6"/>
        <v/>
      </c>
      <c r="P194" s="27" t="str">
        <f>IF(N194="","",CHOOSE(VLOOKUP($V194,$A$1:$F$400,6,FALSE),AHS!$M$1,BHS!$M$1,CHS!$M$1,HMJHS!$M$1,KHS!$M$1,Kings!$M$1,MHS!$M$1,SWHS!$M$1,AMHS!$M$1,'S10'!$M$1,'S11'!$M$1,'S12'!$M$1,'S13'!$M$1,'S14'!$M$1,'S15'!$M$1,'S16'!$M$1,'S17'!$M$1,'S18'!$M$1,'S19'!$M$1,'S20'!$M$1))</f>
        <v/>
      </c>
      <c r="Q194" s="27" t="str">
        <f t="shared" si="7"/>
        <v/>
      </c>
      <c r="R194" s="27" t="str">
        <f t="shared" si="8"/>
        <v/>
      </c>
      <c r="S194" s="27" t="str">
        <f t="shared" si="9"/>
        <v/>
      </c>
      <c r="T194" s="27" t="str">
        <f t="shared" si="10"/>
        <v/>
      </c>
      <c r="U194" s="27" t="str">
        <f t="shared" si="11"/>
        <v/>
      </c>
      <c r="V194" s="27">
        <v>192</v>
      </c>
      <c r="W194" s="27" t="str">
        <f t="shared" si="12"/>
        <v/>
      </c>
      <c r="X194" s="27" t="str">
        <f t="shared" si="13"/>
        <v/>
      </c>
      <c r="Y194" s="27" t="str">
        <f>IF(W194="","",CHOOSE(VLOOKUP($V194,$B$1:$F$400,5,FALSE),AHS!$M$1,BHS!$M$1,CHS!$M$1,HMJHS!$M$1,KHS!$M$1,Kings!$M$1,MHS!$M$1,SWHS!$M$1,AMHS!$M$1,'S10'!$M$1,'S11'!$M$1,'S12'!$M$1,'S13'!$M$1,'S14'!$M$1,'S15'!$M$1,'S16'!$M$1,'S17'!$M$1,'S18'!$M$1,'S19'!$M$1,'S20'!$M$1))</f>
        <v/>
      </c>
      <c r="Z194" s="27" t="str">
        <f t="shared" si="14"/>
        <v/>
      </c>
      <c r="AA194" s="27" t="str">
        <f t="shared" si="15"/>
        <v/>
      </c>
      <c r="AB194" s="27" t="str">
        <f t="shared" si="16"/>
        <v/>
      </c>
      <c r="AC194" s="27" t="str">
        <f t="shared" si="17"/>
        <v/>
      </c>
      <c r="AD194" s="27" t="str">
        <f t="shared" si="18"/>
        <v/>
      </c>
    </row>
    <row r="195" spans="1:30" ht="12" customHeight="1" x14ac:dyDescent="0.25">
      <c r="A195" s="29" t="str">
        <f t="shared" ref="A195:B195" si="210">IF(C195="","",COUNTIF(C$1:C194,C195)+C195)</f>
        <v/>
      </c>
      <c r="B195" s="29" t="str">
        <f t="shared" si="210"/>
        <v/>
      </c>
      <c r="C195" s="29" t="str">
        <f t="shared" si="1"/>
        <v/>
      </c>
      <c r="D195" s="29" t="str">
        <f t="shared" si="2"/>
        <v/>
      </c>
      <c r="E195" s="29">
        <f>'S10'!$Y$6</f>
        <v>1</v>
      </c>
      <c r="F195" s="29">
        <v>10</v>
      </c>
      <c r="G195" s="29">
        <v>15</v>
      </c>
      <c r="H195" s="29" t="str">
        <f>IF(AND(E195=1,'S10'!C$27&lt;&gt;"",'S10'!B$27=""),'S10'!C$27,"")</f>
        <v/>
      </c>
      <c r="I195" s="29" t="str">
        <f>IF(AND(E195=2,'S10'!C$27&lt;&gt;"",'S10'!B$27=""),'S10'!C$27,"")</f>
        <v/>
      </c>
      <c r="J195" s="29" t="str">
        <f>IF(ISERROR(VLOOKUP(G195,'S10'!K$13:AR$32,31,FALSE)),"",VLOOKUP(G195,'S10'!K$13:AR$32,31,FALSE))</f>
        <v/>
      </c>
      <c r="K195" s="29" t="str">
        <f>IF(ISERROR(VLOOKUP(G195,'S10'!S$13:AR$32,24,FALSE)),"",VLOOKUP(G195,'S10'!S$13:AR$32,24,FALSE))</f>
        <v/>
      </c>
      <c r="L195" s="29" t="str">
        <f>IF(ISERROR(VLOOKUP(G195,'S10'!AA$13:AR$32,17,FALSE)),"",VLOOKUP(G195,'S10'!AA$13:AR$32,17,FALSE))</f>
        <v/>
      </c>
      <c r="M195" s="29" t="str">
        <f>IF(ISERROR(VLOOKUP(G195,'S10'!AI$13:AR$32,10,FALSE)),"",VLOOKUP(G195,'S10'!AI$13:AR$32,10,FALSE))</f>
        <v/>
      </c>
      <c r="N195" s="27" t="str">
        <f t="shared" si="5"/>
        <v/>
      </c>
      <c r="O195" s="27" t="str">
        <f t="shared" si="6"/>
        <v/>
      </c>
      <c r="P195" s="27" t="str">
        <f>IF(N195="","",CHOOSE(VLOOKUP($V195,$A$1:$F$400,6,FALSE),AHS!$M$1,BHS!$M$1,CHS!$M$1,HMJHS!$M$1,KHS!$M$1,Kings!$M$1,MHS!$M$1,SWHS!$M$1,AMHS!$M$1,'S10'!$M$1,'S11'!$M$1,'S12'!$M$1,'S13'!$M$1,'S14'!$M$1,'S15'!$M$1,'S16'!$M$1,'S17'!$M$1,'S18'!$M$1,'S19'!$M$1,'S20'!$M$1))</f>
        <v/>
      </c>
      <c r="Q195" s="27" t="str">
        <f t="shared" si="7"/>
        <v/>
      </c>
      <c r="R195" s="27" t="str">
        <f t="shared" si="8"/>
        <v/>
      </c>
      <c r="S195" s="27" t="str">
        <f t="shared" si="9"/>
        <v/>
      </c>
      <c r="T195" s="27" t="str">
        <f t="shared" si="10"/>
        <v/>
      </c>
      <c r="U195" s="27" t="str">
        <f t="shared" si="11"/>
        <v/>
      </c>
      <c r="V195" s="27">
        <v>193</v>
      </c>
      <c r="W195" s="27" t="str">
        <f t="shared" si="12"/>
        <v/>
      </c>
      <c r="X195" s="27" t="str">
        <f t="shared" si="13"/>
        <v/>
      </c>
      <c r="Y195" s="27" t="str">
        <f>IF(W195="","",CHOOSE(VLOOKUP($V195,$B$1:$F$400,5,FALSE),AHS!$M$1,BHS!$M$1,CHS!$M$1,HMJHS!$M$1,KHS!$M$1,Kings!$M$1,MHS!$M$1,SWHS!$M$1,AMHS!$M$1,'S10'!$M$1,'S11'!$M$1,'S12'!$M$1,'S13'!$M$1,'S14'!$M$1,'S15'!$M$1,'S16'!$M$1,'S17'!$M$1,'S18'!$M$1,'S19'!$M$1,'S20'!$M$1))</f>
        <v/>
      </c>
      <c r="Z195" s="27" t="str">
        <f t="shared" si="14"/>
        <v/>
      </c>
      <c r="AA195" s="27" t="str">
        <f t="shared" si="15"/>
        <v/>
      </c>
      <c r="AB195" s="27" t="str">
        <f t="shared" si="16"/>
        <v/>
      </c>
      <c r="AC195" s="27" t="str">
        <f t="shared" si="17"/>
        <v/>
      </c>
      <c r="AD195" s="27" t="str">
        <f t="shared" si="18"/>
        <v/>
      </c>
    </row>
    <row r="196" spans="1:30" ht="12" customHeight="1" x14ac:dyDescent="0.25">
      <c r="A196" s="29" t="str">
        <f t="shared" ref="A196:B196" si="211">IF(C196="","",COUNTIF(C$1:C195,C196)+C196)</f>
        <v/>
      </c>
      <c r="B196" s="29" t="str">
        <f t="shared" si="211"/>
        <v/>
      </c>
      <c r="C196" s="29" t="str">
        <f t="shared" si="1"/>
        <v/>
      </c>
      <c r="D196" s="29" t="str">
        <f t="shared" si="2"/>
        <v/>
      </c>
      <c r="E196" s="29">
        <f>'S10'!$Y$6</f>
        <v>1</v>
      </c>
      <c r="F196" s="29">
        <v>10</v>
      </c>
      <c r="G196" s="29">
        <v>16</v>
      </c>
      <c r="H196" s="29" t="str">
        <f>IF(AND(E196=1,'S10'!C$28&lt;&gt;"",'S10'!B$28=""),'S10'!C$28,"")</f>
        <v/>
      </c>
      <c r="I196" s="29" t="str">
        <f>IF(AND(E196=2,'S10'!C$28&lt;&gt;"",'S10'!B$28=""),'S10'!C$28,"")</f>
        <v/>
      </c>
      <c r="J196" s="29" t="str">
        <f>IF(ISERROR(VLOOKUP(G196,'S10'!K$13:AR$32,31,FALSE)),"",VLOOKUP(G196,'S10'!K$13:AR$32,31,FALSE))</f>
        <v/>
      </c>
      <c r="K196" s="29" t="str">
        <f>IF(ISERROR(VLOOKUP(G196,'S10'!S$13:AR$32,24,FALSE)),"",VLOOKUP(G196,'S10'!S$13:AR$32,24,FALSE))</f>
        <v/>
      </c>
      <c r="L196" s="29" t="str">
        <f>IF(ISERROR(VLOOKUP(G196,'S10'!AA$13:AR$32,17,FALSE)),"",VLOOKUP(G196,'S10'!AA$13:AR$32,17,FALSE))</f>
        <v/>
      </c>
      <c r="M196" s="29" t="str">
        <f>IF(ISERROR(VLOOKUP(G196,'S10'!AI$13:AR$32,10,FALSE)),"",VLOOKUP(G196,'S10'!AI$13:AR$32,10,FALSE))</f>
        <v/>
      </c>
      <c r="N196" s="27" t="str">
        <f t="shared" si="5"/>
        <v/>
      </c>
      <c r="O196" s="27" t="str">
        <f t="shared" si="6"/>
        <v/>
      </c>
      <c r="P196" s="27" t="str">
        <f>IF(N196="","",CHOOSE(VLOOKUP($V196,$A$1:$F$400,6,FALSE),AHS!$M$1,BHS!$M$1,CHS!$M$1,HMJHS!$M$1,KHS!$M$1,Kings!$M$1,MHS!$M$1,SWHS!$M$1,AMHS!$M$1,'S10'!$M$1,'S11'!$M$1,'S12'!$M$1,'S13'!$M$1,'S14'!$M$1,'S15'!$M$1,'S16'!$M$1,'S17'!$M$1,'S18'!$M$1,'S19'!$M$1,'S20'!$M$1))</f>
        <v/>
      </c>
      <c r="Q196" s="27" t="str">
        <f t="shared" si="7"/>
        <v/>
      </c>
      <c r="R196" s="27" t="str">
        <f t="shared" si="8"/>
        <v/>
      </c>
      <c r="S196" s="27" t="str">
        <f t="shared" si="9"/>
        <v/>
      </c>
      <c r="T196" s="27" t="str">
        <f t="shared" si="10"/>
        <v/>
      </c>
      <c r="U196" s="27" t="str">
        <f t="shared" si="11"/>
        <v/>
      </c>
      <c r="V196" s="27">
        <v>194</v>
      </c>
      <c r="W196" s="27" t="str">
        <f t="shared" si="12"/>
        <v/>
      </c>
      <c r="X196" s="27" t="str">
        <f t="shared" si="13"/>
        <v/>
      </c>
      <c r="Y196" s="27" t="str">
        <f>IF(W196="","",CHOOSE(VLOOKUP($V196,$B$1:$F$400,5,FALSE),AHS!$M$1,BHS!$M$1,CHS!$M$1,HMJHS!$M$1,KHS!$M$1,Kings!$M$1,MHS!$M$1,SWHS!$M$1,AMHS!$M$1,'S10'!$M$1,'S11'!$M$1,'S12'!$M$1,'S13'!$M$1,'S14'!$M$1,'S15'!$M$1,'S16'!$M$1,'S17'!$M$1,'S18'!$M$1,'S19'!$M$1,'S20'!$M$1))</f>
        <v/>
      </c>
      <c r="Z196" s="27" t="str">
        <f t="shared" si="14"/>
        <v/>
      </c>
      <c r="AA196" s="27" t="str">
        <f t="shared" si="15"/>
        <v/>
      </c>
      <c r="AB196" s="27" t="str">
        <f t="shared" si="16"/>
        <v/>
      </c>
      <c r="AC196" s="27" t="str">
        <f t="shared" si="17"/>
        <v/>
      </c>
      <c r="AD196" s="27" t="str">
        <f t="shared" si="18"/>
        <v/>
      </c>
    </row>
    <row r="197" spans="1:30" ht="12" customHeight="1" x14ac:dyDescent="0.25">
      <c r="A197" s="29" t="str">
        <f t="shared" ref="A197:B197" si="212">IF(C197="","",COUNTIF(C$1:C196,C197)+C197)</f>
        <v/>
      </c>
      <c r="B197" s="29" t="str">
        <f t="shared" si="212"/>
        <v/>
      </c>
      <c r="C197" s="29" t="str">
        <f t="shared" si="1"/>
        <v/>
      </c>
      <c r="D197" s="29" t="str">
        <f t="shared" si="2"/>
        <v/>
      </c>
      <c r="E197" s="29">
        <f>'S10'!$Y$6</f>
        <v>1</v>
      </c>
      <c r="F197" s="29">
        <v>10</v>
      </c>
      <c r="G197" s="29">
        <v>17</v>
      </c>
      <c r="H197" s="29" t="str">
        <f>IF(AND(E197=1,'S10'!C$29&lt;&gt;"",'S10'!B$29=""),'S10'!C$29,"")</f>
        <v/>
      </c>
      <c r="I197" s="29" t="str">
        <f>IF(AND(E197=2,'S10'!C$29&lt;&gt;"",'S10'!B$29=""),'S10'!C$29,"")</f>
        <v/>
      </c>
      <c r="J197" s="29" t="str">
        <f>IF(ISERROR(VLOOKUP(G197,'S10'!K$13:AR$32,31,FALSE)),"",VLOOKUP(G197,'S10'!K$13:AR$32,31,FALSE))</f>
        <v/>
      </c>
      <c r="K197" s="29" t="str">
        <f>IF(ISERROR(VLOOKUP(G197,'S10'!S$13:AR$32,24,FALSE)),"",VLOOKUP(G197,'S10'!S$13:AR$32,24,FALSE))</f>
        <v/>
      </c>
      <c r="L197" s="29" t="str">
        <f>IF(ISERROR(VLOOKUP(G197,'S10'!AA$13:AR$32,17,FALSE)),"",VLOOKUP(G197,'S10'!AA$13:AR$32,17,FALSE))</f>
        <v/>
      </c>
      <c r="M197" s="29" t="str">
        <f>IF(ISERROR(VLOOKUP(G197,'S10'!AI$13:AR$32,10,FALSE)),"",VLOOKUP(G197,'S10'!AI$13:AR$32,10,FALSE))</f>
        <v/>
      </c>
      <c r="N197" s="27" t="str">
        <f t="shared" si="5"/>
        <v/>
      </c>
      <c r="O197" s="27" t="str">
        <f t="shared" si="6"/>
        <v/>
      </c>
      <c r="P197" s="27" t="str">
        <f>IF(N197="","",CHOOSE(VLOOKUP($V197,$A$1:$F$400,6,FALSE),AHS!$M$1,BHS!$M$1,CHS!$M$1,HMJHS!$M$1,KHS!$M$1,Kings!$M$1,MHS!$M$1,SWHS!$M$1,AMHS!$M$1,'S10'!$M$1,'S11'!$M$1,'S12'!$M$1,'S13'!$M$1,'S14'!$M$1,'S15'!$M$1,'S16'!$M$1,'S17'!$M$1,'S18'!$M$1,'S19'!$M$1,'S20'!$M$1))</f>
        <v/>
      </c>
      <c r="Q197" s="27" t="str">
        <f t="shared" si="7"/>
        <v/>
      </c>
      <c r="R197" s="27" t="str">
        <f t="shared" si="8"/>
        <v/>
      </c>
      <c r="S197" s="27" t="str">
        <f t="shared" si="9"/>
        <v/>
      </c>
      <c r="T197" s="27" t="str">
        <f t="shared" si="10"/>
        <v/>
      </c>
      <c r="U197" s="27" t="str">
        <f t="shared" si="11"/>
        <v/>
      </c>
      <c r="V197" s="27">
        <v>195</v>
      </c>
      <c r="W197" s="27" t="str">
        <f t="shared" si="12"/>
        <v/>
      </c>
      <c r="X197" s="27" t="str">
        <f t="shared" si="13"/>
        <v/>
      </c>
      <c r="Y197" s="27" t="str">
        <f>IF(W197="","",CHOOSE(VLOOKUP($V197,$B$1:$F$400,5,FALSE),AHS!$M$1,BHS!$M$1,CHS!$M$1,HMJHS!$M$1,KHS!$M$1,Kings!$M$1,MHS!$M$1,SWHS!$M$1,AMHS!$M$1,'S10'!$M$1,'S11'!$M$1,'S12'!$M$1,'S13'!$M$1,'S14'!$M$1,'S15'!$M$1,'S16'!$M$1,'S17'!$M$1,'S18'!$M$1,'S19'!$M$1,'S20'!$M$1))</f>
        <v/>
      </c>
      <c r="Z197" s="27" t="str">
        <f t="shared" si="14"/>
        <v/>
      </c>
      <c r="AA197" s="27" t="str">
        <f t="shared" si="15"/>
        <v/>
      </c>
      <c r="AB197" s="27" t="str">
        <f t="shared" si="16"/>
        <v/>
      </c>
      <c r="AC197" s="27" t="str">
        <f t="shared" si="17"/>
        <v/>
      </c>
      <c r="AD197" s="27" t="str">
        <f t="shared" si="18"/>
        <v/>
      </c>
    </row>
    <row r="198" spans="1:30" ht="12" customHeight="1" x14ac:dyDescent="0.25">
      <c r="A198" s="29" t="str">
        <f t="shared" ref="A198:B198" si="213">IF(C198="","",COUNTIF(C$1:C197,C198)+C198)</f>
        <v/>
      </c>
      <c r="B198" s="29" t="str">
        <f t="shared" si="213"/>
        <v/>
      </c>
      <c r="C198" s="29" t="str">
        <f t="shared" si="1"/>
        <v/>
      </c>
      <c r="D198" s="29" t="str">
        <f t="shared" si="2"/>
        <v/>
      </c>
      <c r="E198" s="29">
        <f>'S10'!$Y$6</f>
        <v>1</v>
      </c>
      <c r="F198" s="29">
        <v>10</v>
      </c>
      <c r="G198" s="29">
        <v>18</v>
      </c>
      <c r="H198" s="29" t="str">
        <f>IF(AND(E198=1,'S10'!C$30&lt;&gt;"",'S10'!B$30=""),'S10'!C$30,"")</f>
        <v/>
      </c>
      <c r="I198" s="29" t="str">
        <f>IF(AND(E198=2,'S10'!C$30&lt;&gt;"",'S10'!B$30=""),'S10'!C$30,"")</f>
        <v/>
      </c>
      <c r="J198" s="29" t="str">
        <f>IF(ISERROR(VLOOKUP(G198,'S10'!K$13:AR$32,31,FALSE)),"",VLOOKUP(G198,'S10'!K$13:AR$32,31,FALSE))</f>
        <v/>
      </c>
      <c r="K198" s="29" t="str">
        <f>IF(ISERROR(VLOOKUP(G198,'S10'!S$13:AR$32,24,FALSE)),"",VLOOKUP(G198,'S10'!S$13:AR$32,24,FALSE))</f>
        <v/>
      </c>
      <c r="L198" s="29" t="str">
        <f>IF(ISERROR(VLOOKUP(G198,'S10'!AA$13:AR$32,17,FALSE)),"",VLOOKUP(G198,'S10'!AA$13:AR$32,17,FALSE))</f>
        <v/>
      </c>
      <c r="M198" s="29" t="str">
        <f>IF(ISERROR(VLOOKUP(G198,'S10'!AI$13:AR$32,10,FALSE)),"",VLOOKUP(G198,'S10'!AI$13:AR$32,10,FALSE))</f>
        <v/>
      </c>
      <c r="N198" s="27" t="str">
        <f t="shared" si="5"/>
        <v/>
      </c>
      <c r="O198" s="27" t="str">
        <f t="shared" si="6"/>
        <v/>
      </c>
      <c r="P198" s="27" t="str">
        <f>IF(N198="","",CHOOSE(VLOOKUP($V198,$A$1:$F$400,6,FALSE),AHS!$M$1,BHS!$M$1,CHS!$M$1,HMJHS!$M$1,KHS!$M$1,Kings!$M$1,MHS!$M$1,SWHS!$M$1,AMHS!$M$1,'S10'!$M$1,'S11'!$M$1,'S12'!$M$1,'S13'!$M$1,'S14'!$M$1,'S15'!$M$1,'S16'!$M$1,'S17'!$M$1,'S18'!$M$1,'S19'!$M$1,'S20'!$M$1))</f>
        <v/>
      </c>
      <c r="Q198" s="27" t="str">
        <f t="shared" si="7"/>
        <v/>
      </c>
      <c r="R198" s="27" t="str">
        <f t="shared" si="8"/>
        <v/>
      </c>
      <c r="S198" s="27" t="str">
        <f t="shared" si="9"/>
        <v/>
      </c>
      <c r="T198" s="27" t="str">
        <f t="shared" si="10"/>
        <v/>
      </c>
      <c r="U198" s="27" t="str">
        <f t="shared" si="11"/>
        <v/>
      </c>
      <c r="V198" s="27">
        <v>196</v>
      </c>
      <c r="W198" s="27" t="str">
        <f t="shared" si="12"/>
        <v/>
      </c>
      <c r="X198" s="27" t="str">
        <f t="shared" si="13"/>
        <v/>
      </c>
      <c r="Y198" s="27" t="str">
        <f>IF(W198="","",CHOOSE(VLOOKUP($V198,$B$1:$F$400,5,FALSE),AHS!$M$1,BHS!$M$1,CHS!$M$1,HMJHS!$M$1,KHS!$M$1,Kings!$M$1,MHS!$M$1,SWHS!$M$1,AMHS!$M$1,'S10'!$M$1,'S11'!$M$1,'S12'!$M$1,'S13'!$M$1,'S14'!$M$1,'S15'!$M$1,'S16'!$M$1,'S17'!$M$1,'S18'!$M$1,'S19'!$M$1,'S20'!$M$1))</f>
        <v/>
      </c>
      <c r="Z198" s="27" t="str">
        <f t="shared" si="14"/>
        <v/>
      </c>
      <c r="AA198" s="27" t="str">
        <f t="shared" si="15"/>
        <v/>
      </c>
      <c r="AB198" s="27" t="str">
        <f t="shared" si="16"/>
        <v/>
      </c>
      <c r="AC198" s="27" t="str">
        <f t="shared" si="17"/>
        <v/>
      </c>
      <c r="AD198" s="27" t="str">
        <f t="shared" si="18"/>
        <v/>
      </c>
    </row>
    <row r="199" spans="1:30" ht="12" customHeight="1" x14ac:dyDescent="0.25">
      <c r="A199" s="29" t="str">
        <f t="shared" ref="A199:B199" si="214">IF(C199="","",COUNTIF(C$1:C198,C199)+C199)</f>
        <v/>
      </c>
      <c r="B199" s="29" t="str">
        <f t="shared" si="214"/>
        <v/>
      </c>
      <c r="C199" s="29" t="str">
        <f t="shared" si="1"/>
        <v/>
      </c>
      <c r="D199" s="29" t="str">
        <f t="shared" si="2"/>
        <v/>
      </c>
      <c r="E199" s="29">
        <f>'S10'!$Y$6</f>
        <v>1</v>
      </c>
      <c r="F199" s="29">
        <v>10</v>
      </c>
      <c r="G199" s="29">
        <v>19</v>
      </c>
      <c r="H199" s="29" t="str">
        <f>IF(AND(E199=1,'S10'!C$31&lt;&gt;"",'S10'!B$31=""),'S10'!C$31,"")</f>
        <v/>
      </c>
      <c r="I199" s="29" t="str">
        <f>IF(AND(E199=2,'S10'!C$31&lt;&gt;"",'S10'!B$31=""),'S10'!C$31,"")</f>
        <v/>
      </c>
      <c r="J199" s="29" t="str">
        <f>IF(ISERROR(VLOOKUP(G199,'S10'!K$13:AR$32,31,FALSE)),"",VLOOKUP(G199,'S10'!K$13:AR$32,31,FALSE))</f>
        <v/>
      </c>
      <c r="K199" s="29" t="str">
        <f>IF(ISERROR(VLOOKUP(G199,'S10'!S$13:AR$32,24,FALSE)),"",VLOOKUP(G199,'S10'!S$13:AR$32,24,FALSE))</f>
        <v/>
      </c>
      <c r="L199" s="29" t="str">
        <f>IF(ISERROR(VLOOKUP(G199,'S10'!AA$13:AR$32,17,FALSE)),"",VLOOKUP(G199,'S10'!AA$13:AR$32,17,FALSE))</f>
        <v/>
      </c>
      <c r="M199" s="29" t="str">
        <f>IF(ISERROR(VLOOKUP(G199,'S10'!AI$13:AR$32,10,FALSE)),"",VLOOKUP(G199,'S10'!AI$13:AR$32,10,FALSE))</f>
        <v/>
      </c>
      <c r="N199" s="27" t="str">
        <f t="shared" si="5"/>
        <v/>
      </c>
      <c r="O199" s="27" t="str">
        <f t="shared" si="6"/>
        <v/>
      </c>
      <c r="P199" s="27" t="str">
        <f>IF(N199="","",CHOOSE(VLOOKUP($V199,$A$1:$F$400,6,FALSE),AHS!$M$1,BHS!$M$1,CHS!$M$1,HMJHS!$M$1,KHS!$M$1,Kings!$M$1,MHS!$M$1,SWHS!$M$1,AMHS!$M$1,'S10'!$M$1,'S11'!$M$1,'S12'!$M$1,'S13'!$M$1,'S14'!$M$1,'S15'!$M$1,'S16'!$M$1,'S17'!$M$1,'S18'!$M$1,'S19'!$M$1,'S20'!$M$1))</f>
        <v/>
      </c>
      <c r="Q199" s="27" t="str">
        <f t="shared" si="7"/>
        <v/>
      </c>
      <c r="R199" s="27" t="str">
        <f t="shared" si="8"/>
        <v/>
      </c>
      <c r="S199" s="27" t="str">
        <f t="shared" si="9"/>
        <v/>
      </c>
      <c r="T199" s="27" t="str">
        <f t="shared" si="10"/>
        <v/>
      </c>
      <c r="U199" s="27" t="str">
        <f t="shared" si="11"/>
        <v/>
      </c>
      <c r="V199" s="27">
        <v>197</v>
      </c>
      <c r="W199" s="27" t="str">
        <f t="shared" si="12"/>
        <v/>
      </c>
      <c r="X199" s="27" t="str">
        <f t="shared" si="13"/>
        <v/>
      </c>
      <c r="Y199" s="27" t="str">
        <f>IF(W199="","",CHOOSE(VLOOKUP($V199,$B$1:$F$400,5,FALSE),AHS!$M$1,BHS!$M$1,CHS!$M$1,HMJHS!$M$1,KHS!$M$1,Kings!$M$1,MHS!$M$1,SWHS!$M$1,AMHS!$M$1,'S10'!$M$1,'S11'!$M$1,'S12'!$M$1,'S13'!$M$1,'S14'!$M$1,'S15'!$M$1,'S16'!$M$1,'S17'!$M$1,'S18'!$M$1,'S19'!$M$1,'S20'!$M$1))</f>
        <v/>
      </c>
      <c r="Z199" s="27" t="str">
        <f t="shared" si="14"/>
        <v/>
      </c>
      <c r="AA199" s="27" t="str">
        <f t="shared" si="15"/>
        <v/>
      </c>
      <c r="AB199" s="27" t="str">
        <f t="shared" si="16"/>
        <v/>
      </c>
      <c r="AC199" s="27" t="str">
        <f t="shared" si="17"/>
        <v/>
      </c>
      <c r="AD199" s="27" t="str">
        <f t="shared" si="18"/>
        <v/>
      </c>
    </row>
    <row r="200" spans="1:30" ht="12" customHeight="1" x14ac:dyDescent="0.25">
      <c r="A200" s="29" t="str">
        <f t="shared" ref="A200:B200" si="215">IF(C200="","",COUNTIF(C$1:C199,C200)+C200)</f>
        <v/>
      </c>
      <c r="B200" s="29" t="str">
        <f t="shared" si="215"/>
        <v/>
      </c>
      <c r="C200" s="29" t="str">
        <f t="shared" si="1"/>
        <v/>
      </c>
      <c r="D200" s="29" t="str">
        <f t="shared" si="2"/>
        <v/>
      </c>
      <c r="E200" s="29">
        <f>'S10'!$Y$6</f>
        <v>1</v>
      </c>
      <c r="F200" s="29">
        <v>10</v>
      </c>
      <c r="G200" s="29">
        <v>20</v>
      </c>
      <c r="H200" s="29" t="str">
        <f>IF(AND(E200=1,'S10'!C$32&lt;&gt;"",'S10'!B$32=""),'S10'!C$32,"")</f>
        <v/>
      </c>
      <c r="I200" s="29" t="str">
        <f>IF(AND(E200=2,'S10'!C$32&lt;&gt;"",'S10'!B$32=""),'S10'!C$32,"")</f>
        <v/>
      </c>
      <c r="J200" s="29" t="str">
        <f>IF(ISERROR(VLOOKUP(G200,'S10'!K$13:AR$32,31,FALSE)),"",VLOOKUP(G200,'S10'!K$13:AR$32,31,FALSE))</f>
        <v/>
      </c>
      <c r="K200" s="29" t="str">
        <f>IF(ISERROR(VLOOKUP(G200,'S10'!S$13:AR$32,24,FALSE)),"",VLOOKUP(G200,'S10'!S$13:AR$32,24,FALSE))</f>
        <v/>
      </c>
      <c r="L200" s="29" t="str">
        <f>IF(ISERROR(VLOOKUP(G200,'S10'!AA$13:AR$32,17,FALSE)),"",VLOOKUP(G200,'S10'!AA$13:AR$32,17,FALSE))</f>
        <v/>
      </c>
      <c r="M200" s="29" t="str">
        <f>IF(ISERROR(VLOOKUP(G200,'S10'!AI$13:AR$32,10,FALSE)),"",VLOOKUP(G200,'S10'!AI$13:AR$32,10,FALSE))</f>
        <v/>
      </c>
      <c r="N200" s="27" t="str">
        <f t="shared" si="5"/>
        <v/>
      </c>
      <c r="O200" s="27" t="str">
        <f t="shared" si="6"/>
        <v/>
      </c>
      <c r="P200" s="27" t="str">
        <f>IF(N200="","",CHOOSE(VLOOKUP($V200,$A$1:$F$400,6,FALSE),AHS!$M$1,BHS!$M$1,CHS!$M$1,HMJHS!$M$1,KHS!$M$1,Kings!$M$1,MHS!$M$1,SWHS!$M$1,AMHS!$M$1,'S10'!$M$1,'S11'!$M$1,'S12'!$M$1,'S13'!$M$1,'S14'!$M$1,'S15'!$M$1,'S16'!$M$1,'S17'!$M$1,'S18'!$M$1,'S19'!$M$1,'S20'!$M$1))</f>
        <v/>
      </c>
      <c r="Q200" s="27" t="str">
        <f t="shared" si="7"/>
        <v/>
      </c>
      <c r="R200" s="27" t="str">
        <f t="shared" si="8"/>
        <v/>
      </c>
      <c r="S200" s="27" t="str">
        <f t="shared" si="9"/>
        <v/>
      </c>
      <c r="T200" s="27" t="str">
        <f t="shared" si="10"/>
        <v/>
      </c>
      <c r="U200" s="27" t="str">
        <f t="shared" si="11"/>
        <v/>
      </c>
      <c r="V200" s="27">
        <v>198</v>
      </c>
      <c r="W200" s="27" t="str">
        <f t="shared" si="12"/>
        <v/>
      </c>
      <c r="X200" s="27" t="str">
        <f t="shared" si="13"/>
        <v/>
      </c>
      <c r="Y200" s="27" t="str">
        <f>IF(W200="","",CHOOSE(VLOOKUP($V200,$B$1:$F$400,5,FALSE),AHS!$M$1,BHS!$M$1,CHS!$M$1,HMJHS!$M$1,KHS!$M$1,Kings!$M$1,MHS!$M$1,SWHS!$M$1,AMHS!$M$1,'S10'!$M$1,'S11'!$M$1,'S12'!$M$1,'S13'!$M$1,'S14'!$M$1,'S15'!$M$1,'S16'!$M$1,'S17'!$M$1,'S18'!$M$1,'S19'!$M$1,'S20'!$M$1))</f>
        <v/>
      </c>
      <c r="Z200" s="27" t="str">
        <f t="shared" si="14"/>
        <v/>
      </c>
      <c r="AA200" s="27" t="str">
        <f t="shared" si="15"/>
        <v/>
      </c>
      <c r="AB200" s="27" t="str">
        <f t="shared" si="16"/>
        <v/>
      </c>
      <c r="AC200" s="27" t="str">
        <f t="shared" si="17"/>
        <v/>
      </c>
      <c r="AD200" s="27" t="str">
        <f t="shared" si="18"/>
        <v/>
      </c>
    </row>
    <row r="201" spans="1:30" ht="12" customHeight="1" x14ac:dyDescent="0.25">
      <c r="A201" s="29" t="str">
        <f t="shared" ref="A201:B201" si="216">IF(C201="","",COUNTIF(C$1:C200,C201)+C201)</f>
        <v/>
      </c>
      <c r="B201" s="29" t="str">
        <f t="shared" si="216"/>
        <v/>
      </c>
      <c r="C201" s="29" t="str">
        <f t="shared" si="1"/>
        <v/>
      </c>
      <c r="D201" s="29" t="str">
        <f t="shared" si="2"/>
        <v/>
      </c>
      <c r="E201" s="29">
        <f>'S11'!$Y$6</f>
        <v>1</v>
      </c>
      <c r="F201" s="29">
        <v>11</v>
      </c>
      <c r="G201" s="29">
        <v>1</v>
      </c>
      <c r="H201" s="29" t="str">
        <f>IF(AND(E201=1,'S11'!C$13&lt;&gt;"",'S11'!B$13=""),'S11'!C$13,"")</f>
        <v/>
      </c>
      <c r="I201" s="29" t="str">
        <f>IF(AND(E201=2,'S11'!C$13&lt;&gt;"",'S11'!B$13=""),'S11'!C$13,"")</f>
        <v/>
      </c>
      <c r="J201" s="29" t="str">
        <f>IF(ISERROR(VLOOKUP(G201,'S11'!K$13:AR$32,31,FALSE)),"",VLOOKUP(G201,'S11'!K$13:AR$32,31,FALSE))</f>
        <v/>
      </c>
      <c r="K201" s="29" t="str">
        <f>IF(ISERROR(VLOOKUP(G201,'S11'!S$13:AR$32,24,FALSE)),"",VLOOKUP(G201,'S11'!S$13:AR$32,24,FALSE))</f>
        <v/>
      </c>
      <c r="L201" s="29" t="str">
        <f>IF(ISERROR(VLOOKUP(G201,'S11'!AA$13:AR$32,17,FALSE)),"",VLOOKUP(G201,'S11'!AA$13:AR$32,17,FALSE))</f>
        <v/>
      </c>
      <c r="M201" s="29" t="str">
        <f>IF(ISERROR(VLOOKUP(G201,'S11'!AI$13:AR$32,10,FALSE)),"",VLOOKUP(G201,'S11'!AI$13:AR$32,10,FALSE))</f>
        <v/>
      </c>
      <c r="N201" s="27" t="str">
        <f t="shared" si="5"/>
        <v/>
      </c>
      <c r="O201" s="27" t="str">
        <f t="shared" si="6"/>
        <v/>
      </c>
      <c r="P201" s="27" t="str">
        <f>IF(N201="","",CHOOSE(VLOOKUP($V201,$A$1:$F$400,6,FALSE),AHS!$M$1,BHS!$M$1,CHS!$M$1,HMJHS!$M$1,KHS!$M$1,Kings!$M$1,MHS!$M$1,SWHS!$M$1,AMHS!$M$1,'S10'!$M$1,'S11'!$M$1,'S12'!$M$1,'S13'!$M$1,'S14'!$M$1,'S15'!$M$1,'S16'!$M$1,'S17'!$M$1,'S18'!$M$1,'S19'!$M$1,'S20'!$M$1))</f>
        <v/>
      </c>
      <c r="Q201" s="27" t="str">
        <f t="shared" si="7"/>
        <v/>
      </c>
      <c r="R201" s="27" t="str">
        <f t="shared" si="8"/>
        <v/>
      </c>
      <c r="S201" s="27" t="str">
        <f t="shared" si="9"/>
        <v/>
      </c>
      <c r="T201" s="27" t="str">
        <f t="shared" si="10"/>
        <v/>
      </c>
      <c r="U201" s="27" t="str">
        <f t="shared" si="11"/>
        <v/>
      </c>
      <c r="V201" s="27">
        <v>199</v>
      </c>
      <c r="W201" s="27" t="str">
        <f t="shared" si="12"/>
        <v/>
      </c>
      <c r="X201" s="27" t="str">
        <f t="shared" si="13"/>
        <v/>
      </c>
      <c r="Y201" s="27" t="str">
        <f>IF(W201="","",CHOOSE(VLOOKUP($V201,$B$1:$F$400,5,FALSE),AHS!$M$1,BHS!$M$1,CHS!$M$1,HMJHS!$M$1,KHS!$M$1,Kings!$M$1,MHS!$M$1,SWHS!$M$1,AMHS!$M$1,'S10'!$M$1,'S11'!$M$1,'S12'!$M$1,'S13'!$M$1,'S14'!$M$1,'S15'!$M$1,'S16'!$M$1,'S17'!$M$1,'S18'!$M$1,'S19'!$M$1,'S20'!$M$1))</f>
        <v/>
      </c>
      <c r="Z201" s="27" t="str">
        <f t="shared" si="14"/>
        <v/>
      </c>
      <c r="AA201" s="27" t="str">
        <f t="shared" si="15"/>
        <v/>
      </c>
      <c r="AB201" s="27" t="str">
        <f t="shared" si="16"/>
        <v/>
      </c>
      <c r="AC201" s="27" t="str">
        <f t="shared" si="17"/>
        <v/>
      </c>
      <c r="AD201" s="27" t="str">
        <f t="shared" si="18"/>
        <v/>
      </c>
    </row>
    <row r="202" spans="1:30" ht="12" customHeight="1" x14ac:dyDescent="0.25">
      <c r="A202" s="29" t="str">
        <f t="shared" ref="A202:B202" si="217">IF(C202="","",COUNTIF(C$1:C201,C202)+C202)</f>
        <v/>
      </c>
      <c r="B202" s="29" t="str">
        <f t="shared" si="217"/>
        <v/>
      </c>
      <c r="C202" s="29" t="str">
        <f t="shared" si="1"/>
        <v/>
      </c>
      <c r="D202" s="29" t="str">
        <f t="shared" si="2"/>
        <v/>
      </c>
      <c r="E202" s="29">
        <f>'S11'!$Y$6</f>
        <v>1</v>
      </c>
      <c r="F202" s="29">
        <v>11</v>
      </c>
      <c r="G202" s="29">
        <v>2</v>
      </c>
      <c r="H202" s="29" t="str">
        <f>IF(AND(E202=1,'S11'!C$14&lt;&gt;"",'S11'!B$14=""),'S11'!C$14,"")</f>
        <v/>
      </c>
      <c r="I202" s="29" t="str">
        <f>IF(AND(E202=2,'S11'!C$14&lt;&gt;"",'S11'!B$14=""),'S11'!C$14,"")</f>
        <v/>
      </c>
      <c r="J202" s="29" t="str">
        <f>IF(ISERROR(VLOOKUP(G202,'S11'!K$13:AR$32,31,FALSE)),"",VLOOKUP(G202,'S11'!K$13:AR$32,31,FALSE))</f>
        <v/>
      </c>
      <c r="K202" s="29" t="str">
        <f>IF(ISERROR(VLOOKUP(G202,'S11'!S$13:AR$32,24,FALSE)),"",VLOOKUP(G202,'S11'!S$13:AR$32,24,FALSE))</f>
        <v/>
      </c>
      <c r="L202" s="29" t="str">
        <f>IF(ISERROR(VLOOKUP(G202,'S11'!AA$13:AR$32,17,FALSE)),"",VLOOKUP(G202,'S11'!AA$13:AR$32,17,FALSE))</f>
        <v/>
      </c>
      <c r="M202" s="29" t="str">
        <f>IF(ISERROR(VLOOKUP(G202,'S11'!AI$13:AR$32,10,FALSE)),"",VLOOKUP(G202,'S11'!AI$13:AR$32,10,FALSE))</f>
        <v/>
      </c>
      <c r="N202" s="27" t="str">
        <f t="shared" si="5"/>
        <v/>
      </c>
      <c r="O202" s="27" t="str">
        <f t="shared" si="6"/>
        <v/>
      </c>
      <c r="P202" s="27" t="str">
        <f>IF(N202="","",CHOOSE(VLOOKUP($V202,$A$1:$F$400,6,FALSE),AHS!$M$1,BHS!$M$1,CHS!$M$1,HMJHS!$M$1,KHS!$M$1,Kings!$M$1,MHS!$M$1,SWHS!$M$1,AMHS!$M$1,'S10'!$M$1,'S11'!$M$1,'S12'!$M$1,'S13'!$M$1,'S14'!$M$1,'S15'!$M$1,'S16'!$M$1,'S17'!$M$1,'S18'!$M$1,'S19'!$M$1,'S20'!$M$1))</f>
        <v/>
      </c>
      <c r="Q202" s="27" t="str">
        <f t="shared" si="7"/>
        <v/>
      </c>
      <c r="R202" s="27" t="str">
        <f t="shared" si="8"/>
        <v/>
      </c>
      <c r="S202" s="27" t="str">
        <f t="shared" si="9"/>
        <v/>
      </c>
      <c r="T202" s="27" t="str">
        <f t="shared" si="10"/>
        <v/>
      </c>
      <c r="U202" s="27" t="str">
        <f t="shared" si="11"/>
        <v/>
      </c>
      <c r="V202" s="27">
        <v>200</v>
      </c>
      <c r="W202" s="27" t="str">
        <f t="shared" si="12"/>
        <v/>
      </c>
      <c r="X202" s="27" t="str">
        <f t="shared" si="13"/>
        <v/>
      </c>
      <c r="Y202" s="27" t="str">
        <f>IF(W202="","",CHOOSE(VLOOKUP($V202,$B$1:$F$400,5,FALSE),AHS!$M$1,BHS!$M$1,CHS!$M$1,HMJHS!$M$1,KHS!$M$1,Kings!$M$1,MHS!$M$1,SWHS!$M$1,AMHS!$M$1,'S10'!$M$1,'S11'!$M$1,'S12'!$M$1,'S13'!$M$1,'S14'!$M$1,'S15'!$M$1,'S16'!$M$1,'S17'!$M$1,'S18'!$M$1,'S19'!$M$1,'S20'!$M$1))</f>
        <v/>
      </c>
      <c r="Z202" s="27" t="str">
        <f t="shared" si="14"/>
        <v/>
      </c>
      <c r="AA202" s="27" t="str">
        <f t="shared" si="15"/>
        <v/>
      </c>
      <c r="AB202" s="27" t="str">
        <f t="shared" si="16"/>
        <v/>
      </c>
      <c r="AC202" s="27" t="str">
        <f t="shared" si="17"/>
        <v/>
      </c>
      <c r="AD202" s="27" t="str">
        <f t="shared" si="18"/>
        <v/>
      </c>
    </row>
    <row r="203" spans="1:30" ht="12" customHeight="1" x14ac:dyDescent="0.25">
      <c r="A203" s="29" t="str">
        <f t="shared" ref="A203:B203" si="218">IF(C203="","",COUNTIF(C$1:C202,C203)+C203)</f>
        <v/>
      </c>
      <c r="B203" s="29" t="str">
        <f t="shared" si="218"/>
        <v/>
      </c>
      <c r="C203" s="29" t="str">
        <f t="shared" si="1"/>
        <v/>
      </c>
      <c r="D203" s="29" t="str">
        <f t="shared" si="2"/>
        <v/>
      </c>
      <c r="E203" s="29">
        <f>'S11'!$Y$6</f>
        <v>1</v>
      </c>
      <c r="F203" s="29">
        <v>11</v>
      </c>
      <c r="G203" s="29">
        <v>3</v>
      </c>
      <c r="H203" s="29" t="str">
        <f>IF(AND(E203=1,'S11'!C$15&lt;&gt;"",'S11'!B$15=""),'S11'!C$15,"")</f>
        <v/>
      </c>
      <c r="I203" s="29" t="str">
        <f>IF(AND(E203=2,'S11'!C$15&lt;&gt;"",'S11'!B$15=""),'S11'!C$15,"")</f>
        <v/>
      </c>
      <c r="J203" s="29" t="str">
        <f>IF(ISERROR(VLOOKUP(G203,'S11'!K$13:AR$32,31,FALSE)),"",VLOOKUP(G203,'S11'!K$13:AR$32,31,FALSE))</f>
        <v/>
      </c>
      <c r="K203" s="29" t="str">
        <f>IF(ISERROR(VLOOKUP(G203,'S11'!S$13:AR$32,24,FALSE)),"",VLOOKUP(G203,'S11'!S$13:AR$32,24,FALSE))</f>
        <v/>
      </c>
      <c r="L203" s="29" t="str">
        <f>IF(ISERROR(VLOOKUP(G203,'S11'!AA$13:AR$32,17,FALSE)),"",VLOOKUP(G203,'S11'!AA$13:AR$32,17,FALSE))</f>
        <v/>
      </c>
      <c r="M203" s="29" t="str">
        <f>IF(ISERROR(VLOOKUP(G203,'S11'!AI$13:AR$32,10,FALSE)),"",VLOOKUP(G203,'S11'!AI$13:AR$32,10,FALSE))</f>
        <v/>
      </c>
      <c r="N203" s="27" t="str">
        <f t="shared" si="5"/>
        <v/>
      </c>
      <c r="O203" s="27" t="str">
        <f t="shared" si="6"/>
        <v/>
      </c>
      <c r="P203" s="27" t="str">
        <f>IF(N203="","",CHOOSE(VLOOKUP($V203,$A$1:$F$400,6,FALSE),AHS!$M$1,BHS!$M$1,CHS!$M$1,HMJHS!$M$1,KHS!$M$1,Kings!$M$1,MHS!$M$1,SWHS!$M$1,AMHS!$M$1,'S10'!$M$1,'S11'!$M$1,'S12'!$M$1,'S13'!$M$1,'S14'!$M$1,'S15'!$M$1,'S16'!$M$1,'S17'!$M$1,'S18'!$M$1,'S19'!$M$1,'S20'!$M$1))</f>
        <v/>
      </c>
      <c r="Q203" s="27" t="str">
        <f t="shared" si="7"/>
        <v/>
      </c>
      <c r="R203" s="27" t="str">
        <f t="shared" si="8"/>
        <v/>
      </c>
      <c r="S203" s="27" t="str">
        <f t="shared" si="9"/>
        <v/>
      </c>
      <c r="T203" s="27" t="str">
        <f t="shared" si="10"/>
        <v/>
      </c>
      <c r="U203" s="27" t="str">
        <f t="shared" si="11"/>
        <v/>
      </c>
      <c r="V203" s="27">
        <v>201</v>
      </c>
      <c r="W203" s="27" t="str">
        <f t="shared" si="12"/>
        <v/>
      </c>
      <c r="X203" s="27" t="str">
        <f t="shared" si="13"/>
        <v/>
      </c>
      <c r="Y203" s="27" t="str">
        <f>IF(W203="","",CHOOSE(VLOOKUP($V203,$B$1:$F$400,5,FALSE),AHS!$M$1,BHS!$M$1,CHS!$M$1,HMJHS!$M$1,KHS!$M$1,Kings!$M$1,MHS!$M$1,SWHS!$M$1,AMHS!$M$1,'S10'!$M$1,'S11'!$M$1,'S12'!$M$1,'S13'!$M$1,'S14'!$M$1,'S15'!$M$1,'S16'!$M$1,'S17'!$M$1,'S18'!$M$1,'S19'!$M$1,'S20'!$M$1))</f>
        <v/>
      </c>
      <c r="Z203" s="27" t="str">
        <f t="shared" si="14"/>
        <v/>
      </c>
      <c r="AA203" s="27" t="str">
        <f t="shared" si="15"/>
        <v/>
      </c>
      <c r="AB203" s="27" t="str">
        <f t="shared" si="16"/>
        <v/>
      </c>
      <c r="AC203" s="27" t="str">
        <f t="shared" si="17"/>
        <v/>
      </c>
      <c r="AD203" s="27" t="str">
        <f t="shared" si="18"/>
        <v/>
      </c>
    </row>
    <row r="204" spans="1:30" ht="12" customHeight="1" x14ac:dyDescent="0.25">
      <c r="A204" s="29" t="str">
        <f t="shared" ref="A204:B204" si="219">IF(C204="","",COUNTIF(C$1:C203,C204)+C204)</f>
        <v/>
      </c>
      <c r="B204" s="29" t="str">
        <f t="shared" si="219"/>
        <v/>
      </c>
      <c r="C204" s="29" t="str">
        <f t="shared" si="1"/>
        <v/>
      </c>
      <c r="D204" s="29" t="str">
        <f t="shared" si="2"/>
        <v/>
      </c>
      <c r="E204" s="29">
        <f>'S11'!$Y$6</f>
        <v>1</v>
      </c>
      <c r="F204" s="29">
        <v>11</v>
      </c>
      <c r="G204" s="29">
        <v>4</v>
      </c>
      <c r="H204" s="29" t="str">
        <f>IF(AND(E204=1,'S11'!C$16&lt;&gt;"",'S11'!B$16=""),'S11'!C$16,"")</f>
        <v/>
      </c>
      <c r="I204" s="29" t="str">
        <f>IF(AND(E204=2,'S11'!C$16&lt;&gt;"",'S11'!B$16=""),'S11'!C$16,"")</f>
        <v/>
      </c>
      <c r="J204" s="29" t="str">
        <f>IF(ISERROR(VLOOKUP(G204,'S11'!K$13:AR$32,31,FALSE)),"",VLOOKUP(G204,'S11'!K$13:AR$32,31,FALSE))</f>
        <v/>
      </c>
      <c r="K204" s="29" t="str">
        <f>IF(ISERROR(VLOOKUP(G204,'S11'!S$13:AR$32,24,FALSE)),"",VLOOKUP(G204,'S11'!S$13:AR$32,24,FALSE))</f>
        <v/>
      </c>
      <c r="L204" s="29" t="str">
        <f>IF(ISERROR(VLOOKUP(G204,'S11'!AA$13:AR$32,17,FALSE)),"",VLOOKUP(G204,'S11'!AA$13:AR$32,17,FALSE))</f>
        <v/>
      </c>
      <c r="M204" s="29" t="str">
        <f>IF(ISERROR(VLOOKUP(G204,'S11'!AI$13:AR$32,10,FALSE)),"",VLOOKUP(G204,'S11'!AI$13:AR$32,10,FALSE))</f>
        <v/>
      </c>
      <c r="N204" s="27" t="str">
        <f t="shared" si="5"/>
        <v/>
      </c>
      <c r="O204" s="27" t="str">
        <f t="shared" si="6"/>
        <v/>
      </c>
      <c r="P204" s="27" t="str">
        <f>IF(N204="","",CHOOSE(VLOOKUP($V204,$A$1:$F$400,6,FALSE),AHS!$M$1,BHS!$M$1,CHS!$M$1,HMJHS!$M$1,KHS!$M$1,Kings!$M$1,MHS!$M$1,SWHS!$M$1,AMHS!$M$1,'S10'!$M$1,'S11'!$M$1,'S12'!$M$1,'S13'!$M$1,'S14'!$M$1,'S15'!$M$1,'S16'!$M$1,'S17'!$M$1,'S18'!$M$1,'S19'!$M$1,'S20'!$M$1))</f>
        <v/>
      </c>
      <c r="Q204" s="27" t="str">
        <f t="shared" si="7"/>
        <v/>
      </c>
      <c r="R204" s="27" t="str">
        <f t="shared" si="8"/>
        <v/>
      </c>
      <c r="S204" s="27" t="str">
        <f t="shared" si="9"/>
        <v/>
      </c>
      <c r="T204" s="27" t="str">
        <f t="shared" si="10"/>
        <v/>
      </c>
      <c r="U204" s="27" t="str">
        <f t="shared" si="11"/>
        <v/>
      </c>
      <c r="V204" s="27">
        <v>202</v>
      </c>
      <c r="W204" s="27" t="str">
        <f t="shared" si="12"/>
        <v/>
      </c>
      <c r="X204" s="27" t="str">
        <f t="shared" si="13"/>
        <v/>
      </c>
      <c r="Y204" s="27" t="str">
        <f>IF(W204="","",CHOOSE(VLOOKUP($V204,$B$1:$F$400,5,FALSE),AHS!$M$1,BHS!$M$1,CHS!$M$1,HMJHS!$M$1,KHS!$M$1,Kings!$M$1,MHS!$M$1,SWHS!$M$1,AMHS!$M$1,'S10'!$M$1,'S11'!$M$1,'S12'!$M$1,'S13'!$M$1,'S14'!$M$1,'S15'!$M$1,'S16'!$M$1,'S17'!$M$1,'S18'!$M$1,'S19'!$M$1,'S20'!$M$1))</f>
        <v/>
      </c>
      <c r="Z204" s="27" t="str">
        <f t="shared" si="14"/>
        <v/>
      </c>
      <c r="AA204" s="27" t="str">
        <f t="shared" si="15"/>
        <v/>
      </c>
      <c r="AB204" s="27" t="str">
        <f t="shared" si="16"/>
        <v/>
      </c>
      <c r="AC204" s="27" t="str">
        <f t="shared" si="17"/>
        <v/>
      </c>
      <c r="AD204" s="27" t="str">
        <f t="shared" si="18"/>
        <v/>
      </c>
    </row>
    <row r="205" spans="1:30" ht="12" customHeight="1" x14ac:dyDescent="0.25">
      <c r="A205" s="29" t="str">
        <f t="shared" ref="A205:B205" si="220">IF(C205="","",COUNTIF(C$1:C204,C205)+C205)</f>
        <v/>
      </c>
      <c r="B205" s="29" t="str">
        <f t="shared" si="220"/>
        <v/>
      </c>
      <c r="C205" s="29" t="str">
        <f t="shared" si="1"/>
        <v/>
      </c>
      <c r="D205" s="29" t="str">
        <f t="shared" si="2"/>
        <v/>
      </c>
      <c r="E205" s="29">
        <f>'S11'!$Y$6</f>
        <v>1</v>
      </c>
      <c r="F205" s="29">
        <v>11</v>
      </c>
      <c r="G205" s="29">
        <v>5</v>
      </c>
      <c r="H205" s="29" t="str">
        <f>IF(AND(E205=1,'S11'!C$17&lt;&gt;"",'S11'!B$17=""),'S11'!C$17,"")</f>
        <v/>
      </c>
      <c r="I205" s="29" t="str">
        <f>IF(AND(E205=2,'S11'!C$17&lt;&gt;"",'S11'!B$17=""),'S11'!C$17,"")</f>
        <v/>
      </c>
      <c r="J205" s="29" t="str">
        <f>IF(ISERROR(VLOOKUP(G205,'S11'!K$13:AR$32,31,FALSE)),"",VLOOKUP(G205,'S11'!K$13:AR$32,31,FALSE))</f>
        <v/>
      </c>
      <c r="K205" s="29" t="str">
        <f>IF(ISERROR(VLOOKUP(G205,'S11'!S$13:AR$32,24,FALSE)),"",VLOOKUP(G205,'S11'!S$13:AR$32,24,FALSE))</f>
        <v/>
      </c>
      <c r="L205" s="29" t="str">
        <f>IF(ISERROR(VLOOKUP(G205,'S11'!AA$13:AR$32,17,FALSE)),"",VLOOKUP(G205,'S11'!AA$13:AR$32,17,FALSE))</f>
        <v/>
      </c>
      <c r="M205" s="29" t="str">
        <f>IF(ISERROR(VLOOKUP(G205,'S11'!AI$13:AR$32,10,FALSE)),"",VLOOKUP(G205,'S11'!AI$13:AR$32,10,FALSE))</f>
        <v/>
      </c>
      <c r="N205" s="27" t="str">
        <f t="shared" si="5"/>
        <v/>
      </c>
      <c r="O205" s="27" t="str">
        <f t="shared" si="6"/>
        <v/>
      </c>
      <c r="P205" s="27" t="str">
        <f>IF(N205="","",CHOOSE(VLOOKUP($V205,$A$1:$F$400,6,FALSE),AHS!$M$1,BHS!$M$1,CHS!$M$1,HMJHS!$M$1,KHS!$M$1,Kings!$M$1,MHS!$M$1,SWHS!$M$1,AMHS!$M$1,'S10'!$M$1,'S11'!$M$1,'S12'!$M$1,'S13'!$M$1,'S14'!$M$1,'S15'!$M$1,'S16'!$M$1,'S17'!$M$1,'S18'!$M$1,'S19'!$M$1,'S20'!$M$1))</f>
        <v/>
      </c>
      <c r="Q205" s="27" t="str">
        <f t="shared" si="7"/>
        <v/>
      </c>
      <c r="R205" s="27" t="str">
        <f t="shared" si="8"/>
        <v/>
      </c>
      <c r="S205" s="27" t="str">
        <f t="shared" si="9"/>
        <v/>
      </c>
      <c r="T205" s="27" t="str">
        <f t="shared" si="10"/>
        <v/>
      </c>
      <c r="U205" s="27" t="str">
        <f t="shared" si="11"/>
        <v/>
      </c>
      <c r="V205" s="27">
        <v>203</v>
      </c>
      <c r="W205" s="27" t="str">
        <f t="shared" si="12"/>
        <v/>
      </c>
      <c r="X205" s="27" t="str">
        <f t="shared" si="13"/>
        <v/>
      </c>
      <c r="Y205" s="27" t="str">
        <f>IF(W205="","",CHOOSE(VLOOKUP($V205,$B$1:$F$400,5,FALSE),AHS!$M$1,BHS!$M$1,CHS!$M$1,HMJHS!$M$1,KHS!$M$1,Kings!$M$1,MHS!$M$1,SWHS!$M$1,AMHS!$M$1,'S10'!$M$1,'S11'!$M$1,'S12'!$M$1,'S13'!$M$1,'S14'!$M$1,'S15'!$M$1,'S16'!$M$1,'S17'!$M$1,'S18'!$M$1,'S19'!$M$1,'S20'!$M$1))</f>
        <v/>
      </c>
      <c r="Z205" s="27" t="str">
        <f t="shared" si="14"/>
        <v/>
      </c>
      <c r="AA205" s="27" t="str">
        <f t="shared" si="15"/>
        <v/>
      </c>
      <c r="AB205" s="27" t="str">
        <f t="shared" si="16"/>
        <v/>
      </c>
      <c r="AC205" s="27" t="str">
        <f t="shared" si="17"/>
        <v/>
      </c>
      <c r="AD205" s="27" t="str">
        <f t="shared" si="18"/>
        <v/>
      </c>
    </row>
    <row r="206" spans="1:30" ht="12" customHeight="1" x14ac:dyDescent="0.25">
      <c r="A206" s="29" t="str">
        <f t="shared" ref="A206:B206" si="221">IF(C206="","",COUNTIF(C$1:C205,C206)+C206)</f>
        <v/>
      </c>
      <c r="B206" s="29" t="str">
        <f t="shared" si="221"/>
        <v/>
      </c>
      <c r="C206" s="29" t="str">
        <f t="shared" si="1"/>
        <v/>
      </c>
      <c r="D206" s="29" t="str">
        <f t="shared" si="2"/>
        <v/>
      </c>
      <c r="E206" s="29">
        <f>'S11'!$Y$6</f>
        <v>1</v>
      </c>
      <c r="F206" s="29">
        <v>11</v>
      </c>
      <c r="G206" s="29">
        <v>6</v>
      </c>
      <c r="H206" s="29" t="str">
        <f>IF(AND(E206=1,'S11'!C$18&lt;&gt;"",'S11'!B$18=""),'S11'!C$18,"")</f>
        <v/>
      </c>
      <c r="I206" s="29" t="str">
        <f>IF(AND(E206=2,'S11'!C$18&lt;&gt;"",'S11'!B$18=""),'S11'!C$18,"")</f>
        <v/>
      </c>
      <c r="J206" s="29" t="str">
        <f>IF(ISERROR(VLOOKUP(G206,'S11'!K$13:AR$32,31,FALSE)),"",VLOOKUP(G206,'S11'!K$13:AR$32,31,FALSE))</f>
        <v/>
      </c>
      <c r="K206" s="29" t="str">
        <f>IF(ISERROR(VLOOKUP(G206,'S11'!S$13:AR$32,24,FALSE)),"",VLOOKUP(G206,'S11'!S$13:AR$32,24,FALSE))</f>
        <v/>
      </c>
      <c r="L206" s="29" t="str">
        <f>IF(ISERROR(VLOOKUP(G206,'S11'!AA$13:AR$32,17,FALSE)),"",VLOOKUP(G206,'S11'!AA$13:AR$32,17,FALSE))</f>
        <v/>
      </c>
      <c r="M206" s="29" t="str">
        <f>IF(ISERROR(VLOOKUP(G206,'S11'!AI$13:AR$32,10,FALSE)),"",VLOOKUP(G206,'S11'!AI$13:AR$32,10,FALSE))</f>
        <v/>
      </c>
      <c r="N206" s="27" t="str">
        <f t="shared" si="5"/>
        <v/>
      </c>
      <c r="O206" s="27" t="str">
        <f t="shared" si="6"/>
        <v/>
      </c>
      <c r="P206" s="27" t="str">
        <f>IF(N206="","",CHOOSE(VLOOKUP($V206,$A$1:$F$400,6,FALSE),AHS!$M$1,BHS!$M$1,CHS!$M$1,HMJHS!$M$1,KHS!$M$1,Kings!$M$1,MHS!$M$1,SWHS!$M$1,AMHS!$M$1,'S10'!$M$1,'S11'!$M$1,'S12'!$M$1,'S13'!$M$1,'S14'!$M$1,'S15'!$M$1,'S16'!$M$1,'S17'!$M$1,'S18'!$M$1,'S19'!$M$1,'S20'!$M$1))</f>
        <v/>
      </c>
      <c r="Q206" s="27" t="str">
        <f t="shared" si="7"/>
        <v/>
      </c>
      <c r="R206" s="27" t="str">
        <f t="shared" si="8"/>
        <v/>
      </c>
      <c r="S206" s="27" t="str">
        <f t="shared" si="9"/>
        <v/>
      </c>
      <c r="T206" s="27" t="str">
        <f t="shared" si="10"/>
        <v/>
      </c>
      <c r="U206" s="27" t="str">
        <f t="shared" si="11"/>
        <v/>
      </c>
      <c r="V206" s="27">
        <v>204</v>
      </c>
      <c r="W206" s="27" t="str">
        <f t="shared" si="12"/>
        <v/>
      </c>
      <c r="X206" s="27" t="str">
        <f t="shared" si="13"/>
        <v/>
      </c>
      <c r="Y206" s="27" t="str">
        <f>IF(W206="","",CHOOSE(VLOOKUP($V206,$B$1:$F$400,5,FALSE),AHS!$M$1,BHS!$M$1,CHS!$M$1,HMJHS!$M$1,KHS!$M$1,Kings!$M$1,MHS!$M$1,SWHS!$M$1,AMHS!$M$1,'S10'!$M$1,'S11'!$M$1,'S12'!$M$1,'S13'!$M$1,'S14'!$M$1,'S15'!$M$1,'S16'!$M$1,'S17'!$M$1,'S18'!$M$1,'S19'!$M$1,'S20'!$M$1))</f>
        <v/>
      </c>
      <c r="Z206" s="27" t="str">
        <f t="shared" si="14"/>
        <v/>
      </c>
      <c r="AA206" s="27" t="str">
        <f t="shared" si="15"/>
        <v/>
      </c>
      <c r="AB206" s="27" t="str">
        <f t="shared" si="16"/>
        <v/>
      </c>
      <c r="AC206" s="27" t="str">
        <f t="shared" si="17"/>
        <v/>
      </c>
      <c r="AD206" s="27" t="str">
        <f t="shared" si="18"/>
        <v/>
      </c>
    </row>
    <row r="207" spans="1:30" ht="12" customHeight="1" x14ac:dyDescent="0.25">
      <c r="A207" s="29" t="str">
        <f t="shared" ref="A207:B207" si="222">IF(C207="","",COUNTIF(C$1:C206,C207)+C207)</f>
        <v/>
      </c>
      <c r="B207" s="29" t="str">
        <f t="shared" si="222"/>
        <v/>
      </c>
      <c r="C207" s="29" t="str">
        <f t="shared" si="1"/>
        <v/>
      </c>
      <c r="D207" s="29" t="str">
        <f t="shared" si="2"/>
        <v/>
      </c>
      <c r="E207" s="29">
        <f>'S11'!$Y$6</f>
        <v>1</v>
      </c>
      <c r="F207" s="29">
        <v>11</v>
      </c>
      <c r="G207" s="29">
        <v>7</v>
      </c>
      <c r="H207" s="29" t="str">
        <f>IF(AND(E207=1,'S11'!C$19&lt;&gt;"",'S11'!B$19=""),'S11'!C$19,"")</f>
        <v/>
      </c>
      <c r="I207" s="29" t="str">
        <f>IF(AND(E207=2,'S11'!C$19&lt;&gt;"",'S11'!B$19=""),'S11'!C$19,"")</f>
        <v/>
      </c>
      <c r="J207" s="29" t="str">
        <f>IF(ISERROR(VLOOKUP(G207,'S11'!K$13:AR$32,31,FALSE)),"",VLOOKUP(G207,'S11'!K$13:AR$32,31,FALSE))</f>
        <v/>
      </c>
      <c r="K207" s="29" t="str">
        <f>IF(ISERROR(VLOOKUP(G207,'S11'!S$13:AR$32,24,FALSE)),"",VLOOKUP(G207,'S11'!S$13:AR$32,24,FALSE))</f>
        <v/>
      </c>
      <c r="L207" s="29" t="str">
        <f>IF(ISERROR(VLOOKUP(G207,'S11'!AA$13:AR$32,17,FALSE)),"",VLOOKUP(G207,'S11'!AA$13:AR$32,17,FALSE))</f>
        <v/>
      </c>
      <c r="M207" s="29" t="str">
        <f>IF(ISERROR(VLOOKUP(G207,'S11'!AI$13:AR$32,10,FALSE)),"",VLOOKUP(G207,'S11'!AI$13:AR$32,10,FALSE))</f>
        <v/>
      </c>
      <c r="N207" s="27" t="str">
        <f t="shared" si="5"/>
        <v/>
      </c>
      <c r="O207" s="27" t="str">
        <f t="shared" si="6"/>
        <v/>
      </c>
      <c r="P207" s="27" t="str">
        <f>IF(N207="","",CHOOSE(VLOOKUP($V207,$A$1:$F$400,6,FALSE),AHS!$M$1,BHS!$M$1,CHS!$M$1,HMJHS!$M$1,KHS!$M$1,Kings!$M$1,MHS!$M$1,SWHS!$M$1,AMHS!$M$1,'S10'!$M$1,'S11'!$M$1,'S12'!$M$1,'S13'!$M$1,'S14'!$M$1,'S15'!$M$1,'S16'!$M$1,'S17'!$M$1,'S18'!$M$1,'S19'!$M$1,'S20'!$M$1))</f>
        <v/>
      </c>
      <c r="Q207" s="27" t="str">
        <f t="shared" si="7"/>
        <v/>
      </c>
      <c r="R207" s="27" t="str">
        <f t="shared" si="8"/>
        <v/>
      </c>
      <c r="S207" s="27" t="str">
        <f t="shared" si="9"/>
        <v/>
      </c>
      <c r="T207" s="27" t="str">
        <f t="shared" si="10"/>
        <v/>
      </c>
      <c r="U207" s="27" t="str">
        <f t="shared" si="11"/>
        <v/>
      </c>
      <c r="V207" s="27">
        <v>205</v>
      </c>
      <c r="W207" s="27" t="str">
        <f t="shared" si="12"/>
        <v/>
      </c>
      <c r="X207" s="27" t="str">
        <f t="shared" si="13"/>
        <v/>
      </c>
      <c r="Y207" s="27" t="str">
        <f>IF(W207="","",CHOOSE(VLOOKUP($V207,$B$1:$F$400,5,FALSE),AHS!$M$1,BHS!$M$1,CHS!$M$1,HMJHS!$M$1,KHS!$M$1,Kings!$M$1,MHS!$M$1,SWHS!$M$1,AMHS!$M$1,'S10'!$M$1,'S11'!$M$1,'S12'!$M$1,'S13'!$M$1,'S14'!$M$1,'S15'!$M$1,'S16'!$M$1,'S17'!$M$1,'S18'!$M$1,'S19'!$M$1,'S20'!$M$1))</f>
        <v/>
      </c>
      <c r="Z207" s="27" t="str">
        <f t="shared" si="14"/>
        <v/>
      </c>
      <c r="AA207" s="27" t="str">
        <f t="shared" si="15"/>
        <v/>
      </c>
      <c r="AB207" s="27" t="str">
        <f t="shared" si="16"/>
        <v/>
      </c>
      <c r="AC207" s="27" t="str">
        <f t="shared" si="17"/>
        <v/>
      </c>
      <c r="AD207" s="27" t="str">
        <f t="shared" si="18"/>
        <v/>
      </c>
    </row>
    <row r="208" spans="1:30" ht="12" customHeight="1" x14ac:dyDescent="0.25">
      <c r="A208" s="29" t="str">
        <f t="shared" ref="A208:B208" si="223">IF(C208="","",COUNTIF(C$1:C207,C208)+C208)</f>
        <v/>
      </c>
      <c r="B208" s="29" t="str">
        <f t="shared" si="223"/>
        <v/>
      </c>
      <c r="C208" s="29" t="str">
        <f t="shared" si="1"/>
        <v/>
      </c>
      <c r="D208" s="29" t="str">
        <f t="shared" si="2"/>
        <v/>
      </c>
      <c r="E208" s="29">
        <f>'S11'!$Y$6</f>
        <v>1</v>
      </c>
      <c r="F208" s="29">
        <v>11</v>
      </c>
      <c r="G208" s="29">
        <v>8</v>
      </c>
      <c r="H208" s="29" t="str">
        <f>IF(AND(E208=1,'S11'!C$20&lt;&gt;"",'S11'!B$20=""),'S11'!C$20,"")</f>
        <v/>
      </c>
      <c r="I208" s="29" t="str">
        <f>IF(AND(E208=2,'S11'!C$20&lt;&gt;"",'S11'!B$20=""),'S11'!C$20,"")</f>
        <v/>
      </c>
      <c r="J208" s="29" t="str">
        <f>IF(ISERROR(VLOOKUP(G208,'S11'!K$13:AR$32,31,FALSE)),"",VLOOKUP(G208,'S11'!K$13:AR$32,31,FALSE))</f>
        <v/>
      </c>
      <c r="K208" s="29" t="str">
        <f>IF(ISERROR(VLOOKUP(G208,'S11'!S$13:AR$32,24,FALSE)),"",VLOOKUP(G208,'S11'!S$13:AR$32,24,FALSE))</f>
        <v/>
      </c>
      <c r="L208" s="29" t="str">
        <f>IF(ISERROR(VLOOKUP(G208,'S11'!AA$13:AR$32,17,FALSE)),"",VLOOKUP(G208,'S11'!AA$13:AR$32,17,FALSE))</f>
        <v/>
      </c>
      <c r="M208" s="29" t="str">
        <f>IF(ISERROR(VLOOKUP(G208,'S11'!AI$13:AR$32,10,FALSE)),"",VLOOKUP(G208,'S11'!AI$13:AR$32,10,FALSE))</f>
        <v/>
      </c>
      <c r="N208" s="27" t="str">
        <f t="shared" si="5"/>
        <v/>
      </c>
      <c r="O208" s="27" t="str">
        <f t="shared" si="6"/>
        <v/>
      </c>
      <c r="P208" s="27" t="str">
        <f>IF(N208="","",CHOOSE(VLOOKUP($V208,$A$1:$F$400,6,FALSE),AHS!$M$1,BHS!$M$1,CHS!$M$1,HMJHS!$M$1,KHS!$M$1,Kings!$M$1,MHS!$M$1,SWHS!$M$1,AMHS!$M$1,'S10'!$M$1,'S11'!$M$1,'S12'!$M$1,'S13'!$M$1,'S14'!$M$1,'S15'!$M$1,'S16'!$M$1,'S17'!$M$1,'S18'!$M$1,'S19'!$M$1,'S20'!$M$1))</f>
        <v/>
      </c>
      <c r="Q208" s="27" t="str">
        <f t="shared" si="7"/>
        <v/>
      </c>
      <c r="R208" s="27" t="str">
        <f t="shared" si="8"/>
        <v/>
      </c>
      <c r="S208" s="27" t="str">
        <f t="shared" si="9"/>
        <v/>
      </c>
      <c r="T208" s="27" t="str">
        <f t="shared" si="10"/>
        <v/>
      </c>
      <c r="U208" s="27" t="str">
        <f t="shared" si="11"/>
        <v/>
      </c>
      <c r="V208" s="27">
        <v>206</v>
      </c>
      <c r="W208" s="27" t="str">
        <f t="shared" si="12"/>
        <v/>
      </c>
      <c r="X208" s="27" t="str">
        <f t="shared" si="13"/>
        <v/>
      </c>
      <c r="Y208" s="27" t="str">
        <f>IF(W208="","",CHOOSE(VLOOKUP($V208,$B$1:$F$400,5,FALSE),AHS!$M$1,BHS!$M$1,CHS!$M$1,HMJHS!$M$1,KHS!$M$1,Kings!$M$1,MHS!$M$1,SWHS!$M$1,AMHS!$M$1,'S10'!$M$1,'S11'!$M$1,'S12'!$M$1,'S13'!$M$1,'S14'!$M$1,'S15'!$M$1,'S16'!$M$1,'S17'!$M$1,'S18'!$M$1,'S19'!$M$1,'S20'!$M$1))</f>
        <v/>
      </c>
      <c r="Z208" s="27" t="str">
        <f t="shared" si="14"/>
        <v/>
      </c>
      <c r="AA208" s="27" t="str">
        <f t="shared" si="15"/>
        <v/>
      </c>
      <c r="AB208" s="27" t="str">
        <f t="shared" si="16"/>
        <v/>
      </c>
      <c r="AC208" s="27" t="str">
        <f t="shared" si="17"/>
        <v/>
      </c>
      <c r="AD208" s="27" t="str">
        <f t="shared" si="18"/>
        <v/>
      </c>
    </row>
    <row r="209" spans="1:30" ht="12" customHeight="1" x14ac:dyDescent="0.25">
      <c r="A209" s="29" t="str">
        <f t="shared" ref="A209:B209" si="224">IF(C209="","",COUNTIF(C$1:C208,C209)+C209)</f>
        <v/>
      </c>
      <c r="B209" s="29" t="str">
        <f t="shared" si="224"/>
        <v/>
      </c>
      <c r="C209" s="29" t="str">
        <f t="shared" si="1"/>
        <v/>
      </c>
      <c r="D209" s="29" t="str">
        <f t="shared" si="2"/>
        <v/>
      </c>
      <c r="E209" s="29">
        <f>'S11'!$Y$6</f>
        <v>1</v>
      </c>
      <c r="F209" s="29">
        <v>11</v>
      </c>
      <c r="G209" s="29">
        <v>9</v>
      </c>
      <c r="H209" s="29" t="str">
        <f>IF(AND(E209=1,'S11'!C$21&lt;&gt;"",'S11'!B$21=""),'S11'!C$21,"")</f>
        <v/>
      </c>
      <c r="I209" s="29" t="str">
        <f>IF(AND(E209=2,'S11'!C$21&lt;&gt;"",'S11'!B$21=""),'S11'!C$21,"")</f>
        <v/>
      </c>
      <c r="J209" s="29" t="str">
        <f>IF(ISERROR(VLOOKUP(G209,'S11'!K$13:AR$32,31,FALSE)),"",VLOOKUP(G209,'S11'!K$13:AR$32,31,FALSE))</f>
        <v/>
      </c>
      <c r="K209" s="29" t="str">
        <f>IF(ISERROR(VLOOKUP(G209,'S11'!S$13:AR$32,24,FALSE)),"",VLOOKUP(G209,'S11'!S$13:AR$32,24,FALSE))</f>
        <v/>
      </c>
      <c r="L209" s="29" t="str">
        <f>IF(ISERROR(VLOOKUP(G209,'S11'!AA$13:AR$32,17,FALSE)),"",VLOOKUP(G209,'S11'!AA$13:AR$32,17,FALSE))</f>
        <v/>
      </c>
      <c r="M209" s="29" t="str">
        <f>IF(ISERROR(VLOOKUP(G209,'S11'!AI$13:AR$32,10,FALSE)),"",VLOOKUP(G209,'S11'!AI$13:AR$32,10,FALSE))</f>
        <v/>
      </c>
      <c r="N209" s="27" t="str">
        <f t="shared" si="5"/>
        <v/>
      </c>
      <c r="O209" s="27" t="str">
        <f t="shared" si="6"/>
        <v/>
      </c>
      <c r="P209" s="27" t="str">
        <f>IF(N209="","",CHOOSE(VLOOKUP($V209,$A$1:$F$400,6,FALSE),AHS!$M$1,BHS!$M$1,CHS!$M$1,HMJHS!$M$1,KHS!$M$1,Kings!$M$1,MHS!$M$1,SWHS!$M$1,AMHS!$M$1,'S10'!$M$1,'S11'!$M$1,'S12'!$M$1,'S13'!$M$1,'S14'!$M$1,'S15'!$M$1,'S16'!$M$1,'S17'!$M$1,'S18'!$M$1,'S19'!$M$1,'S20'!$M$1))</f>
        <v/>
      </c>
      <c r="Q209" s="27" t="str">
        <f t="shared" si="7"/>
        <v/>
      </c>
      <c r="R209" s="27" t="str">
        <f t="shared" si="8"/>
        <v/>
      </c>
      <c r="S209" s="27" t="str">
        <f t="shared" si="9"/>
        <v/>
      </c>
      <c r="T209" s="27" t="str">
        <f t="shared" si="10"/>
        <v/>
      </c>
      <c r="U209" s="27" t="str">
        <f t="shared" si="11"/>
        <v/>
      </c>
      <c r="V209" s="27">
        <v>207</v>
      </c>
      <c r="W209" s="27" t="str">
        <f t="shared" si="12"/>
        <v/>
      </c>
      <c r="X209" s="27" t="str">
        <f t="shared" si="13"/>
        <v/>
      </c>
      <c r="Y209" s="27" t="str">
        <f>IF(W209="","",CHOOSE(VLOOKUP($V209,$B$1:$F$400,5,FALSE),AHS!$M$1,BHS!$M$1,CHS!$M$1,HMJHS!$M$1,KHS!$M$1,Kings!$M$1,MHS!$M$1,SWHS!$M$1,AMHS!$M$1,'S10'!$M$1,'S11'!$M$1,'S12'!$M$1,'S13'!$M$1,'S14'!$M$1,'S15'!$M$1,'S16'!$M$1,'S17'!$M$1,'S18'!$M$1,'S19'!$M$1,'S20'!$M$1))</f>
        <v/>
      </c>
      <c r="Z209" s="27" t="str">
        <f t="shared" si="14"/>
        <v/>
      </c>
      <c r="AA209" s="27" t="str">
        <f t="shared" si="15"/>
        <v/>
      </c>
      <c r="AB209" s="27" t="str">
        <f t="shared" si="16"/>
        <v/>
      </c>
      <c r="AC209" s="27" t="str">
        <f t="shared" si="17"/>
        <v/>
      </c>
      <c r="AD209" s="27" t="str">
        <f t="shared" si="18"/>
        <v/>
      </c>
    </row>
    <row r="210" spans="1:30" ht="12" customHeight="1" x14ac:dyDescent="0.25">
      <c r="A210" s="29" t="str">
        <f t="shared" ref="A210:B210" si="225">IF(C210="","",COUNTIF(C$1:C209,C210)+C210)</f>
        <v/>
      </c>
      <c r="B210" s="29" t="str">
        <f t="shared" si="225"/>
        <v/>
      </c>
      <c r="C210" s="29" t="str">
        <f t="shared" si="1"/>
        <v/>
      </c>
      <c r="D210" s="29" t="str">
        <f t="shared" si="2"/>
        <v/>
      </c>
      <c r="E210" s="29">
        <f>'S11'!$Y$6</f>
        <v>1</v>
      </c>
      <c r="F210" s="29">
        <v>11</v>
      </c>
      <c r="G210" s="29">
        <v>10</v>
      </c>
      <c r="H210" s="29" t="str">
        <f>IF(AND(E210=1,'S11'!C$22&lt;&gt;"",'S11'!B$22=""),'S11'!C$22,"")</f>
        <v/>
      </c>
      <c r="I210" s="29" t="str">
        <f>IF(AND(E210=2,'S11'!C$22&lt;&gt;"",'S11'!B$22=""),'S11'!C$22,"")</f>
        <v/>
      </c>
      <c r="J210" s="29" t="str">
        <f>IF(ISERROR(VLOOKUP(G210,'S11'!K$13:AR$32,31,FALSE)),"",VLOOKUP(G210,'S11'!K$13:AR$32,31,FALSE))</f>
        <v/>
      </c>
      <c r="K210" s="29" t="str">
        <f>IF(ISERROR(VLOOKUP(G210,'S11'!S$13:AR$32,24,FALSE)),"",VLOOKUP(G210,'S11'!S$13:AR$32,24,FALSE))</f>
        <v/>
      </c>
      <c r="L210" s="29" t="str">
        <f>IF(ISERROR(VLOOKUP(G210,'S11'!AA$13:AR$32,17,FALSE)),"",VLOOKUP(G210,'S11'!AA$13:AR$32,17,FALSE))</f>
        <v/>
      </c>
      <c r="M210" s="29" t="str">
        <f>IF(ISERROR(VLOOKUP(G210,'S11'!AI$13:AR$32,10,FALSE)),"",VLOOKUP(G210,'S11'!AI$13:AR$32,10,FALSE))</f>
        <v/>
      </c>
      <c r="N210" s="27" t="str">
        <f t="shared" si="5"/>
        <v/>
      </c>
      <c r="O210" s="27" t="str">
        <f t="shared" si="6"/>
        <v/>
      </c>
      <c r="P210" s="27" t="str">
        <f>IF(N210="","",CHOOSE(VLOOKUP($V210,$A$1:$F$400,6,FALSE),AHS!$M$1,BHS!$M$1,CHS!$M$1,HMJHS!$M$1,KHS!$M$1,Kings!$M$1,MHS!$M$1,SWHS!$M$1,AMHS!$M$1,'S10'!$M$1,'S11'!$M$1,'S12'!$M$1,'S13'!$M$1,'S14'!$M$1,'S15'!$M$1,'S16'!$M$1,'S17'!$M$1,'S18'!$M$1,'S19'!$M$1,'S20'!$M$1))</f>
        <v/>
      </c>
      <c r="Q210" s="27" t="str">
        <f t="shared" si="7"/>
        <v/>
      </c>
      <c r="R210" s="27" t="str">
        <f t="shared" si="8"/>
        <v/>
      </c>
      <c r="S210" s="27" t="str">
        <f t="shared" si="9"/>
        <v/>
      </c>
      <c r="T210" s="27" t="str">
        <f t="shared" si="10"/>
        <v/>
      </c>
      <c r="U210" s="27" t="str">
        <f t="shared" si="11"/>
        <v/>
      </c>
      <c r="V210" s="27">
        <v>208</v>
      </c>
      <c r="W210" s="27" t="str">
        <f t="shared" si="12"/>
        <v/>
      </c>
      <c r="X210" s="27" t="str">
        <f t="shared" si="13"/>
        <v/>
      </c>
      <c r="Y210" s="27" t="str">
        <f>IF(W210="","",CHOOSE(VLOOKUP($V210,$B$1:$F$400,5,FALSE),AHS!$M$1,BHS!$M$1,CHS!$M$1,HMJHS!$M$1,KHS!$M$1,Kings!$M$1,MHS!$M$1,SWHS!$M$1,AMHS!$M$1,'S10'!$M$1,'S11'!$M$1,'S12'!$M$1,'S13'!$M$1,'S14'!$M$1,'S15'!$M$1,'S16'!$M$1,'S17'!$M$1,'S18'!$M$1,'S19'!$M$1,'S20'!$M$1))</f>
        <v/>
      </c>
      <c r="Z210" s="27" t="str">
        <f t="shared" si="14"/>
        <v/>
      </c>
      <c r="AA210" s="27" t="str">
        <f t="shared" si="15"/>
        <v/>
      </c>
      <c r="AB210" s="27" t="str">
        <f t="shared" si="16"/>
        <v/>
      </c>
      <c r="AC210" s="27" t="str">
        <f t="shared" si="17"/>
        <v/>
      </c>
      <c r="AD210" s="27" t="str">
        <f t="shared" si="18"/>
        <v/>
      </c>
    </row>
    <row r="211" spans="1:30" ht="12" customHeight="1" x14ac:dyDescent="0.25">
      <c r="A211" s="29" t="str">
        <f t="shared" ref="A211:B211" si="226">IF(C211="","",COUNTIF(C$1:C210,C211)+C211)</f>
        <v/>
      </c>
      <c r="B211" s="29" t="str">
        <f t="shared" si="226"/>
        <v/>
      </c>
      <c r="C211" s="29" t="str">
        <f t="shared" si="1"/>
        <v/>
      </c>
      <c r="D211" s="29" t="str">
        <f t="shared" si="2"/>
        <v/>
      </c>
      <c r="E211" s="29">
        <f>'S11'!$Y$6</f>
        <v>1</v>
      </c>
      <c r="F211" s="29">
        <v>11</v>
      </c>
      <c r="G211" s="29">
        <v>11</v>
      </c>
      <c r="H211" s="29" t="str">
        <f>IF(AND(E211=1,'S11'!C$23&lt;&gt;"",'S11'!B$23=""),'S11'!C$23,"")</f>
        <v/>
      </c>
      <c r="I211" s="29" t="str">
        <f>IF(AND(E211=2,'S11'!C$23&lt;&gt;"",'S11'!B$23=""),'S11'!C$23,"")</f>
        <v/>
      </c>
      <c r="J211" s="29" t="str">
        <f>IF(ISERROR(VLOOKUP(G211,'S11'!K$13:AR$32,31,FALSE)),"",VLOOKUP(G211,'S11'!K$13:AR$32,31,FALSE))</f>
        <v/>
      </c>
      <c r="K211" s="29" t="str">
        <f>IF(ISERROR(VLOOKUP(G211,'S11'!S$13:AR$32,24,FALSE)),"",VLOOKUP(G211,'S11'!S$13:AR$32,24,FALSE))</f>
        <v/>
      </c>
      <c r="L211" s="29" t="str">
        <f>IF(ISERROR(VLOOKUP(G211,'S11'!AA$13:AR$32,17,FALSE)),"",VLOOKUP(G211,'S11'!AA$13:AR$32,17,FALSE))</f>
        <v/>
      </c>
      <c r="M211" s="29" t="str">
        <f>IF(ISERROR(VLOOKUP(G211,'S11'!AI$13:AR$32,10,FALSE)),"",VLOOKUP(G211,'S11'!AI$13:AR$32,10,FALSE))</f>
        <v/>
      </c>
      <c r="N211" s="27" t="str">
        <f t="shared" si="5"/>
        <v/>
      </c>
      <c r="O211" s="27" t="str">
        <f t="shared" si="6"/>
        <v/>
      </c>
      <c r="P211" s="27" t="str">
        <f>IF(N211="","",CHOOSE(VLOOKUP($V211,$A$1:$F$400,6,FALSE),AHS!$M$1,BHS!$M$1,CHS!$M$1,HMJHS!$M$1,KHS!$M$1,Kings!$M$1,MHS!$M$1,SWHS!$M$1,AMHS!$M$1,'S10'!$M$1,'S11'!$M$1,'S12'!$M$1,'S13'!$M$1,'S14'!$M$1,'S15'!$M$1,'S16'!$M$1,'S17'!$M$1,'S18'!$M$1,'S19'!$M$1,'S20'!$M$1))</f>
        <v/>
      </c>
      <c r="Q211" s="27" t="str">
        <f t="shared" si="7"/>
        <v/>
      </c>
      <c r="R211" s="27" t="str">
        <f t="shared" si="8"/>
        <v/>
      </c>
      <c r="S211" s="27" t="str">
        <f t="shared" si="9"/>
        <v/>
      </c>
      <c r="T211" s="27" t="str">
        <f t="shared" si="10"/>
        <v/>
      </c>
      <c r="U211" s="27" t="str">
        <f t="shared" si="11"/>
        <v/>
      </c>
      <c r="V211" s="27">
        <v>209</v>
      </c>
      <c r="W211" s="27" t="str">
        <f t="shared" si="12"/>
        <v/>
      </c>
      <c r="X211" s="27" t="str">
        <f t="shared" si="13"/>
        <v/>
      </c>
      <c r="Y211" s="27" t="str">
        <f>IF(W211="","",CHOOSE(VLOOKUP($V211,$B$1:$F$400,5,FALSE),AHS!$M$1,BHS!$M$1,CHS!$M$1,HMJHS!$M$1,KHS!$M$1,Kings!$M$1,MHS!$M$1,SWHS!$M$1,AMHS!$M$1,'S10'!$M$1,'S11'!$M$1,'S12'!$M$1,'S13'!$M$1,'S14'!$M$1,'S15'!$M$1,'S16'!$M$1,'S17'!$M$1,'S18'!$M$1,'S19'!$M$1,'S20'!$M$1))</f>
        <v/>
      </c>
      <c r="Z211" s="27" t="str">
        <f t="shared" si="14"/>
        <v/>
      </c>
      <c r="AA211" s="27" t="str">
        <f t="shared" si="15"/>
        <v/>
      </c>
      <c r="AB211" s="27" t="str">
        <f t="shared" si="16"/>
        <v/>
      </c>
      <c r="AC211" s="27" t="str">
        <f t="shared" si="17"/>
        <v/>
      </c>
      <c r="AD211" s="27" t="str">
        <f t="shared" si="18"/>
        <v/>
      </c>
    </row>
    <row r="212" spans="1:30" ht="12" customHeight="1" x14ac:dyDescent="0.25">
      <c r="A212" s="29" t="str">
        <f t="shared" ref="A212:B212" si="227">IF(C212="","",COUNTIF(C$1:C211,C212)+C212)</f>
        <v/>
      </c>
      <c r="B212" s="29" t="str">
        <f t="shared" si="227"/>
        <v/>
      </c>
      <c r="C212" s="29" t="str">
        <f t="shared" si="1"/>
        <v/>
      </c>
      <c r="D212" s="29" t="str">
        <f t="shared" si="2"/>
        <v/>
      </c>
      <c r="E212" s="29">
        <f>'S11'!$Y$6</f>
        <v>1</v>
      </c>
      <c r="F212" s="29">
        <v>11</v>
      </c>
      <c r="G212" s="29">
        <v>12</v>
      </c>
      <c r="H212" s="29" t="str">
        <f>IF(AND(E212=1,'S11'!C$24&lt;&gt;"",'S11'!B$24=""),'S11'!C$24,"")</f>
        <v/>
      </c>
      <c r="I212" s="29" t="str">
        <f>IF(AND(E212=2,'S11'!C$24&lt;&gt;"",'S11'!B$24=""),'S11'!C$24,"")</f>
        <v/>
      </c>
      <c r="J212" s="29" t="str">
        <f>IF(ISERROR(VLOOKUP(G212,'S11'!K$13:AR$32,31,FALSE)),"",VLOOKUP(G212,'S11'!K$13:AR$32,31,FALSE))</f>
        <v/>
      </c>
      <c r="K212" s="29" t="str">
        <f>IF(ISERROR(VLOOKUP(G212,'S11'!S$13:AR$32,24,FALSE)),"",VLOOKUP(G212,'S11'!S$13:AR$32,24,FALSE))</f>
        <v/>
      </c>
      <c r="L212" s="29" t="str">
        <f>IF(ISERROR(VLOOKUP(G212,'S11'!AA$13:AR$32,17,FALSE)),"",VLOOKUP(G212,'S11'!AA$13:AR$32,17,FALSE))</f>
        <v/>
      </c>
      <c r="M212" s="29" t="str">
        <f>IF(ISERROR(VLOOKUP(G212,'S11'!AI$13:AR$32,10,FALSE)),"",VLOOKUP(G212,'S11'!AI$13:AR$32,10,FALSE))</f>
        <v/>
      </c>
      <c r="N212" s="27" t="str">
        <f t="shared" si="5"/>
        <v/>
      </c>
      <c r="O212" s="27" t="str">
        <f t="shared" si="6"/>
        <v/>
      </c>
      <c r="P212" s="27" t="str">
        <f>IF(N212="","",CHOOSE(VLOOKUP($V212,$A$1:$F$400,6,FALSE),AHS!$M$1,BHS!$M$1,CHS!$M$1,HMJHS!$M$1,KHS!$M$1,Kings!$M$1,MHS!$M$1,SWHS!$M$1,AMHS!$M$1,'S10'!$M$1,'S11'!$M$1,'S12'!$M$1,'S13'!$M$1,'S14'!$M$1,'S15'!$M$1,'S16'!$M$1,'S17'!$M$1,'S18'!$M$1,'S19'!$M$1,'S20'!$M$1))</f>
        <v/>
      </c>
      <c r="Q212" s="27" t="str">
        <f t="shared" si="7"/>
        <v/>
      </c>
      <c r="R212" s="27" t="str">
        <f t="shared" si="8"/>
        <v/>
      </c>
      <c r="S212" s="27" t="str">
        <f t="shared" si="9"/>
        <v/>
      </c>
      <c r="T212" s="27" t="str">
        <f t="shared" si="10"/>
        <v/>
      </c>
      <c r="U212" s="27" t="str">
        <f t="shared" si="11"/>
        <v/>
      </c>
      <c r="V212" s="27">
        <v>210</v>
      </c>
      <c r="W212" s="27" t="str">
        <f t="shared" si="12"/>
        <v/>
      </c>
      <c r="X212" s="27" t="str">
        <f t="shared" si="13"/>
        <v/>
      </c>
      <c r="Y212" s="27" t="str">
        <f>IF(W212="","",CHOOSE(VLOOKUP($V212,$B$1:$F$400,5,FALSE),AHS!$M$1,BHS!$M$1,CHS!$M$1,HMJHS!$M$1,KHS!$M$1,Kings!$M$1,MHS!$M$1,SWHS!$M$1,AMHS!$M$1,'S10'!$M$1,'S11'!$M$1,'S12'!$M$1,'S13'!$M$1,'S14'!$M$1,'S15'!$M$1,'S16'!$M$1,'S17'!$M$1,'S18'!$M$1,'S19'!$M$1,'S20'!$M$1))</f>
        <v/>
      </c>
      <c r="Z212" s="27" t="str">
        <f t="shared" si="14"/>
        <v/>
      </c>
      <c r="AA212" s="27" t="str">
        <f t="shared" si="15"/>
        <v/>
      </c>
      <c r="AB212" s="27" t="str">
        <f t="shared" si="16"/>
        <v/>
      </c>
      <c r="AC212" s="27" t="str">
        <f t="shared" si="17"/>
        <v/>
      </c>
      <c r="AD212" s="27" t="str">
        <f t="shared" si="18"/>
        <v/>
      </c>
    </row>
    <row r="213" spans="1:30" ht="12" customHeight="1" x14ac:dyDescent="0.25">
      <c r="A213" s="29" t="str">
        <f t="shared" ref="A213:B213" si="228">IF(C213="","",COUNTIF(C$1:C212,C213)+C213)</f>
        <v/>
      </c>
      <c r="B213" s="29" t="str">
        <f t="shared" si="228"/>
        <v/>
      </c>
      <c r="C213" s="29" t="str">
        <f t="shared" si="1"/>
        <v/>
      </c>
      <c r="D213" s="29" t="str">
        <f t="shared" si="2"/>
        <v/>
      </c>
      <c r="E213" s="29">
        <f>'S11'!$Y$6</f>
        <v>1</v>
      </c>
      <c r="F213" s="29">
        <v>11</v>
      </c>
      <c r="G213" s="29">
        <v>13</v>
      </c>
      <c r="H213" s="29" t="str">
        <f>IF(AND(E213=1,'S11'!C$25&lt;&gt;"",'S11'!B$25=""),'S11'!C$25,"")</f>
        <v/>
      </c>
      <c r="I213" s="29" t="str">
        <f>IF(AND(E213=2,'S11'!C$25&lt;&gt;"",'S11'!B$25=""),'S11'!C$25,"")</f>
        <v/>
      </c>
      <c r="J213" s="29" t="str">
        <f>IF(ISERROR(VLOOKUP(G213,'S11'!K$13:AR$32,31,FALSE)),"",VLOOKUP(G213,'S11'!K$13:AR$32,31,FALSE))</f>
        <v/>
      </c>
      <c r="K213" s="29" t="str">
        <f>IF(ISERROR(VLOOKUP(G213,'S11'!S$13:AR$32,24,FALSE)),"",VLOOKUP(G213,'S11'!S$13:AR$32,24,FALSE))</f>
        <v/>
      </c>
      <c r="L213" s="29" t="str">
        <f>IF(ISERROR(VLOOKUP(G213,'S11'!AA$13:AR$32,17,FALSE)),"",VLOOKUP(G213,'S11'!AA$13:AR$32,17,FALSE))</f>
        <v/>
      </c>
      <c r="M213" s="29" t="str">
        <f>IF(ISERROR(VLOOKUP(G213,'S11'!AI$13:AR$32,10,FALSE)),"",VLOOKUP(G213,'S11'!AI$13:AR$32,10,FALSE))</f>
        <v/>
      </c>
      <c r="N213" s="27" t="str">
        <f t="shared" si="5"/>
        <v/>
      </c>
      <c r="O213" s="27" t="str">
        <f t="shared" si="6"/>
        <v/>
      </c>
      <c r="P213" s="27" t="str">
        <f>IF(N213="","",CHOOSE(VLOOKUP($V213,$A$1:$F$400,6,FALSE),AHS!$M$1,BHS!$M$1,CHS!$M$1,HMJHS!$M$1,KHS!$M$1,Kings!$M$1,MHS!$M$1,SWHS!$M$1,AMHS!$M$1,'S10'!$M$1,'S11'!$M$1,'S12'!$M$1,'S13'!$M$1,'S14'!$M$1,'S15'!$M$1,'S16'!$M$1,'S17'!$M$1,'S18'!$M$1,'S19'!$M$1,'S20'!$M$1))</f>
        <v/>
      </c>
      <c r="Q213" s="27" t="str">
        <f t="shared" si="7"/>
        <v/>
      </c>
      <c r="R213" s="27" t="str">
        <f t="shared" si="8"/>
        <v/>
      </c>
      <c r="S213" s="27" t="str">
        <f t="shared" si="9"/>
        <v/>
      </c>
      <c r="T213" s="27" t="str">
        <f t="shared" si="10"/>
        <v/>
      </c>
      <c r="U213" s="27" t="str">
        <f t="shared" si="11"/>
        <v/>
      </c>
      <c r="V213" s="27">
        <v>211</v>
      </c>
      <c r="W213" s="27" t="str">
        <f t="shared" si="12"/>
        <v/>
      </c>
      <c r="X213" s="27" t="str">
        <f t="shared" si="13"/>
        <v/>
      </c>
      <c r="Y213" s="27" t="str">
        <f>IF(W213="","",CHOOSE(VLOOKUP($V213,$B$1:$F$400,5,FALSE),AHS!$M$1,BHS!$M$1,CHS!$M$1,HMJHS!$M$1,KHS!$M$1,Kings!$M$1,MHS!$M$1,SWHS!$M$1,AMHS!$M$1,'S10'!$M$1,'S11'!$M$1,'S12'!$M$1,'S13'!$M$1,'S14'!$M$1,'S15'!$M$1,'S16'!$M$1,'S17'!$M$1,'S18'!$M$1,'S19'!$M$1,'S20'!$M$1))</f>
        <v/>
      </c>
      <c r="Z213" s="27" t="str">
        <f t="shared" si="14"/>
        <v/>
      </c>
      <c r="AA213" s="27" t="str">
        <f t="shared" si="15"/>
        <v/>
      </c>
      <c r="AB213" s="27" t="str">
        <f t="shared" si="16"/>
        <v/>
      </c>
      <c r="AC213" s="27" t="str">
        <f t="shared" si="17"/>
        <v/>
      </c>
      <c r="AD213" s="27" t="str">
        <f t="shared" si="18"/>
        <v/>
      </c>
    </row>
    <row r="214" spans="1:30" ht="12" customHeight="1" x14ac:dyDescent="0.25">
      <c r="A214" s="29" t="str">
        <f t="shared" ref="A214:B214" si="229">IF(C214="","",COUNTIF(C$1:C213,C214)+C214)</f>
        <v/>
      </c>
      <c r="B214" s="29" t="str">
        <f t="shared" si="229"/>
        <v/>
      </c>
      <c r="C214" s="29" t="str">
        <f t="shared" si="1"/>
        <v/>
      </c>
      <c r="D214" s="29" t="str">
        <f t="shared" si="2"/>
        <v/>
      </c>
      <c r="E214" s="29">
        <f>'S11'!$Y$6</f>
        <v>1</v>
      </c>
      <c r="F214" s="29">
        <v>11</v>
      </c>
      <c r="G214" s="29">
        <v>14</v>
      </c>
      <c r="H214" s="29" t="str">
        <f>IF(AND(E214=1,'S11'!C$26&lt;&gt;"",'S11'!B$26=""),'S11'!C$26,"")</f>
        <v/>
      </c>
      <c r="I214" s="29" t="str">
        <f>IF(AND(E214=2,'S11'!C$26&lt;&gt;"",'S11'!B$26=""),'S11'!C$26,"")</f>
        <v/>
      </c>
      <c r="J214" s="29" t="str">
        <f>IF(ISERROR(VLOOKUP(G214,'S11'!K$13:AR$32,31,FALSE)),"",VLOOKUP(G214,'S11'!K$13:AR$32,31,FALSE))</f>
        <v/>
      </c>
      <c r="K214" s="29" t="str">
        <f>IF(ISERROR(VLOOKUP(G214,'S11'!S$13:AR$32,24,FALSE)),"",VLOOKUP(G214,'S11'!S$13:AR$32,24,FALSE))</f>
        <v/>
      </c>
      <c r="L214" s="29" t="str">
        <f>IF(ISERROR(VLOOKUP(G214,'S11'!AA$13:AR$32,17,FALSE)),"",VLOOKUP(G214,'S11'!AA$13:AR$32,17,FALSE))</f>
        <v/>
      </c>
      <c r="M214" s="29" t="str">
        <f>IF(ISERROR(VLOOKUP(G214,'S11'!AI$13:AR$32,10,FALSE)),"",VLOOKUP(G214,'S11'!AI$13:AR$32,10,FALSE))</f>
        <v/>
      </c>
      <c r="N214" s="27" t="str">
        <f t="shared" si="5"/>
        <v/>
      </c>
      <c r="O214" s="27" t="str">
        <f t="shared" si="6"/>
        <v/>
      </c>
      <c r="P214" s="27" t="str">
        <f>IF(N214="","",CHOOSE(VLOOKUP($V214,$A$1:$F$400,6,FALSE),AHS!$M$1,BHS!$M$1,CHS!$M$1,HMJHS!$M$1,KHS!$M$1,Kings!$M$1,MHS!$M$1,SWHS!$M$1,AMHS!$M$1,'S10'!$M$1,'S11'!$M$1,'S12'!$M$1,'S13'!$M$1,'S14'!$M$1,'S15'!$M$1,'S16'!$M$1,'S17'!$M$1,'S18'!$M$1,'S19'!$M$1,'S20'!$M$1))</f>
        <v/>
      </c>
      <c r="Q214" s="27" t="str">
        <f t="shared" si="7"/>
        <v/>
      </c>
      <c r="R214" s="27" t="str">
        <f t="shared" si="8"/>
        <v/>
      </c>
      <c r="S214" s="27" t="str">
        <f t="shared" si="9"/>
        <v/>
      </c>
      <c r="T214" s="27" t="str">
        <f t="shared" si="10"/>
        <v/>
      </c>
      <c r="U214" s="27" t="str">
        <f t="shared" si="11"/>
        <v/>
      </c>
      <c r="V214" s="27">
        <v>212</v>
      </c>
      <c r="W214" s="27" t="str">
        <f t="shared" si="12"/>
        <v/>
      </c>
      <c r="X214" s="27" t="str">
        <f t="shared" si="13"/>
        <v/>
      </c>
      <c r="Y214" s="27" t="str">
        <f>IF(W214="","",CHOOSE(VLOOKUP($V214,$B$1:$F$400,5,FALSE),AHS!$M$1,BHS!$M$1,CHS!$M$1,HMJHS!$M$1,KHS!$M$1,Kings!$M$1,MHS!$M$1,SWHS!$M$1,AMHS!$M$1,'S10'!$M$1,'S11'!$M$1,'S12'!$M$1,'S13'!$M$1,'S14'!$M$1,'S15'!$M$1,'S16'!$M$1,'S17'!$M$1,'S18'!$M$1,'S19'!$M$1,'S20'!$M$1))</f>
        <v/>
      </c>
      <c r="Z214" s="27" t="str">
        <f t="shared" si="14"/>
        <v/>
      </c>
      <c r="AA214" s="27" t="str">
        <f t="shared" si="15"/>
        <v/>
      </c>
      <c r="AB214" s="27" t="str">
        <f t="shared" si="16"/>
        <v/>
      </c>
      <c r="AC214" s="27" t="str">
        <f t="shared" si="17"/>
        <v/>
      </c>
      <c r="AD214" s="27" t="str">
        <f t="shared" si="18"/>
        <v/>
      </c>
    </row>
    <row r="215" spans="1:30" ht="12" customHeight="1" x14ac:dyDescent="0.25">
      <c r="A215" s="29" t="str">
        <f t="shared" ref="A215:B215" si="230">IF(C215="","",COUNTIF(C$1:C214,C215)+C215)</f>
        <v/>
      </c>
      <c r="B215" s="29" t="str">
        <f t="shared" si="230"/>
        <v/>
      </c>
      <c r="C215" s="29" t="str">
        <f t="shared" si="1"/>
        <v/>
      </c>
      <c r="D215" s="29" t="str">
        <f t="shared" si="2"/>
        <v/>
      </c>
      <c r="E215" s="29">
        <f>'S11'!$Y$6</f>
        <v>1</v>
      </c>
      <c r="F215" s="29">
        <v>11</v>
      </c>
      <c r="G215" s="29">
        <v>15</v>
      </c>
      <c r="H215" s="29" t="str">
        <f>IF(AND(E215=1,'S11'!C$27&lt;&gt;"",'S11'!B$27=""),'S11'!C$27,"")</f>
        <v/>
      </c>
      <c r="I215" s="29" t="str">
        <f>IF(AND(E215=2,'S11'!C$27&lt;&gt;"",'S11'!B$27=""),'S11'!C$27,"")</f>
        <v/>
      </c>
      <c r="J215" s="29" t="str">
        <f>IF(ISERROR(VLOOKUP(G215,'S11'!K$13:AR$32,31,FALSE)),"",VLOOKUP(G215,'S11'!K$13:AR$32,31,FALSE))</f>
        <v/>
      </c>
      <c r="K215" s="29" t="str">
        <f>IF(ISERROR(VLOOKUP(G215,'S11'!S$13:AR$32,24,FALSE)),"",VLOOKUP(G215,'S11'!S$13:AR$32,24,FALSE))</f>
        <v/>
      </c>
      <c r="L215" s="29" t="str">
        <f>IF(ISERROR(VLOOKUP(G215,'S11'!AA$13:AR$32,17,FALSE)),"",VLOOKUP(G215,'S11'!AA$13:AR$32,17,FALSE))</f>
        <v/>
      </c>
      <c r="M215" s="29" t="str">
        <f>IF(ISERROR(VLOOKUP(G215,'S11'!AI$13:AR$32,10,FALSE)),"",VLOOKUP(G215,'S11'!AI$13:AR$32,10,FALSE))</f>
        <v/>
      </c>
      <c r="N215" s="27" t="str">
        <f t="shared" si="5"/>
        <v/>
      </c>
      <c r="O215" s="27" t="str">
        <f t="shared" si="6"/>
        <v/>
      </c>
      <c r="P215" s="27" t="str">
        <f>IF(N215="","",CHOOSE(VLOOKUP($V215,$A$1:$F$400,6,FALSE),AHS!$M$1,BHS!$M$1,CHS!$M$1,HMJHS!$M$1,KHS!$M$1,Kings!$M$1,MHS!$M$1,SWHS!$M$1,AMHS!$M$1,'S10'!$M$1,'S11'!$M$1,'S12'!$M$1,'S13'!$M$1,'S14'!$M$1,'S15'!$M$1,'S16'!$M$1,'S17'!$M$1,'S18'!$M$1,'S19'!$M$1,'S20'!$M$1))</f>
        <v/>
      </c>
      <c r="Q215" s="27" t="str">
        <f t="shared" si="7"/>
        <v/>
      </c>
      <c r="R215" s="27" t="str">
        <f t="shared" si="8"/>
        <v/>
      </c>
      <c r="S215" s="27" t="str">
        <f t="shared" si="9"/>
        <v/>
      </c>
      <c r="T215" s="27" t="str">
        <f t="shared" si="10"/>
        <v/>
      </c>
      <c r="U215" s="27" t="str">
        <f t="shared" si="11"/>
        <v/>
      </c>
      <c r="V215" s="27">
        <v>213</v>
      </c>
      <c r="W215" s="27" t="str">
        <f t="shared" si="12"/>
        <v/>
      </c>
      <c r="X215" s="27" t="str">
        <f t="shared" si="13"/>
        <v/>
      </c>
      <c r="Y215" s="27" t="str">
        <f>IF(W215="","",CHOOSE(VLOOKUP($V215,$B$1:$F$400,5,FALSE),AHS!$M$1,BHS!$M$1,CHS!$M$1,HMJHS!$M$1,KHS!$M$1,Kings!$M$1,MHS!$M$1,SWHS!$M$1,AMHS!$M$1,'S10'!$M$1,'S11'!$M$1,'S12'!$M$1,'S13'!$M$1,'S14'!$M$1,'S15'!$M$1,'S16'!$M$1,'S17'!$M$1,'S18'!$M$1,'S19'!$M$1,'S20'!$M$1))</f>
        <v/>
      </c>
      <c r="Z215" s="27" t="str">
        <f t="shared" si="14"/>
        <v/>
      </c>
      <c r="AA215" s="27" t="str">
        <f t="shared" si="15"/>
        <v/>
      </c>
      <c r="AB215" s="27" t="str">
        <f t="shared" si="16"/>
        <v/>
      </c>
      <c r="AC215" s="27" t="str">
        <f t="shared" si="17"/>
        <v/>
      </c>
      <c r="AD215" s="27" t="str">
        <f t="shared" si="18"/>
        <v/>
      </c>
    </row>
    <row r="216" spans="1:30" ht="12" customHeight="1" x14ac:dyDescent="0.25">
      <c r="A216" s="29" t="str">
        <f t="shared" ref="A216:B216" si="231">IF(C216="","",COUNTIF(C$1:C215,C216)+C216)</f>
        <v/>
      </c>
      <c r="B216" s="29" t="str">
        <f t="shared" si="231"/>
        <v/>
      </c>
      <c r="C216" s="29" t="str">
        <f t="shared" si="1"/>
        <v/>
      </c>
      <c r="D216" s="29" t="str">
        <f t="shared" si="2"/>
        <v/>
      </c>
      <c r="E216" s="29">
        <f>'S11'!$Y$6</f>
        <v>1</v>
      </c>
      <c r="F216" s="29">
        <v>11</v>
      </c>
      <c r="G216" s="29">
        <v>16</v>
      </c>
      <c r="H216" s="29" t="str">
        <f>IF(AND(E216=1,'S11'!C$28&lt;&gt;"",'S11'!B$28=""),'S11'!C$28,"")</f>
        <v/>
      </c>
      <c r="I216" s="29" t="str">
        <f>IF(AND(E216=2,'S11'!C$28&lt;&gt;"",'S11'!B$28=""),'S11'!C$28,"")</f>
        <v/>
      </c>
      <c r="J216" s="29" t="str">
        <f>IF(ISERROR(VLOOKUP(G216,'S11'!K$13:AR$32,31,FALSE)),"",VLOOKUP(G216,'S11'!K$13:AR$32,31,FALSE))</f>
        <v/>
      </c>
      <c r="K216" s="29" t="str">
        <f>IF(ISERROR(VLOOKUP(G216,'S11'!S$13:AR$32,24,FALSE)),"",VLOOKUP(G216,'S11'!S$13:AR$32,24,FALSE))</f>
        <v/>
      </c>
      <c r="L216" s="29" t="str">
        <f>IF(ISERROR(VLOOKUP(G216,'S11'!AA$13:AR$32,17,FALSE)),"",VLOOKUP(G216,'S11'!AA$13:AR$32,17,FALSE))</f>
        <v/>
      </c>
      <c r="M216" s="29" t="str">
        <f>IF(ISERROR(VLOOKUP(G216,'S11'!AI$13:AR$32,10,FALSE)),"",VLOOKUP(G216,'S11'!AI$13:AR$32,10,FALSE))</f>
        <v/>
      </c>
      <c r="N216" s="27" t="str">
        <f t="shared" si="5"/>
        <v/>
      </c>
      <c r="O216" s="27" t="str">
        <f t="shared" si="6"/>
        <v/>
      </c>
      <c r="P216" s="27" t="str">
        <f>IF(N216="","",CHOOSE(VLOOKUP($V216,$A$1:$F$400,6,FALSE),AHS!$M$1,BHS!$M$1,CHS!$M$1,HMJHS!$M$1,KHS!$M$1,Kings!$M$1,MHS!$M$1,SWHS!$M$1,AMHS!$M$1,'S10'!$M$1,'S11'!$M$1,'S12'!$M$1,'S13'!$M$1,'S14'!$M$1,'S15'!$M$1,'S16'!$M$1,'S17'!$M$1,'S18'!$M$1,'S19'!$M$1,'S20'!$M$1))</f>
        <v/>
      </c>
      <c r="Q216" s="27" t="str">
        <f t="shared" si="7"/>
        <v/>
      </c>
      <c r="R216" s="27" t="str">
        <f t="shared" si="8"/>
        <v/>
      </c>
      <c r="S216" s="27" t="str">
        <f t="shared" si="9"/>
        <v/>
      </c>
      <c r="T216" s="27" t="str">
        <f t="shared" si="10"/>
        <v/>
      </c>
      <c r="U216" s="27" t="str">
        <f t="shared" si="11"/>
        <v/>
      </c>
      <c r="V216" s="27">
        <v>214</v>
      </c>
      <c r="W216" s="27" t="str">
        <f t="shared" si="12"/>
        <v/>
      </c>
      <c r="X216" s="27" t="str">
        <f t="shared" si="13"/>
        <v/>
      </c>
      <c r="Y216" s="27" t="str">
        <f>IF(W216="","",CHOOSE(VLOOKUP($V216,$B$1:$F$400,5,FALSE),AHS!$M$1,BHS!$M$1,CHS!$M$1,HMJHS!$M$1,KHS!$M$1,Kings!$M$1,MHS!$M$1,SWHS!$M$1,AMHS!$M$1,'S10'!$M$1,'S11'!$M$1,'S12'!$M$1,'S13'!$M$1,'S14'!$M$1,'S15'!$M$1,'S16'!$M$1,'S17'!$M$1,'S18'!$M$1,'S19'!$M$1,'S20'!$M$1))</f>
        <v/>
      </c>
      <c r="Z216" s="27" t="str">
        <f t="shared" si="14"/>
        <v/>
      </c>
      <c r="AA216" s="27" t="str">
        <f t="shared" si="15"/>
        <v/>
      </c>
      <c r="AB216" s="27" t="str">
        <f t="shared" si="16"/>
        <v/>
      </c>
      <c r="AC216" s="27" t="str">
        <f t="shared" si="17"/>
        <v/>
      </c>
      <c r="AD216" s="27" t="str">
        <f t="shared" si="18"/>
        <v/>
      </c>
    </row>
    <row r="217" spans="1:30" ht="12" customHeight="1" x14ac:dyDescent="0.25">
      <c r="A217" s="29" t="str">
        <f t="shared" ref="A217:B217" si="232">IF(C217="","",COUNTIF(C$1:C216,C217)+C217)</f>
        <v/>
      </c>
      <c r="B217" s="29" t="str">
        <f t="shared" si="232"/>
        <v/>
      </c>
      <c r="C217" s="29" t="str">
        <f t="shared" si="1"/>
        <v/>
      </c>
      <c r="D217" s="29" t="str">
        <f t="shared" si="2"/>
        <v/>
      </c>
      <c r="E217" s="29">
        <f>'S11'!$Y$6</f>
        <v>1</v>
      </c>
      <c r="F217" s="29">
        <v>11</v>
      </c>
      <c r="G217" s="29">
        <v>17</v>
      </c>
      <c r="H217" s="29" t="str">
        <f>IF(AND(E217=1,'S11'!C$29&lt;&gt;"",'S11'!B$29=""),'S11'!C$29,"")</f>
        <v/>
      </c>
      <c r="I217" s="29" t="str">
        <f>IF(AND(E217=2,'S11'!C$29&lt;&gt;"",'S11'!B$29=""),'S11'!C$29,"")</f>
        <v/>
      </c>
      <c r="J217" s="29" t="str">
        <f>IF(ISERROR(VLOOKUP(G217,'S11'!K$13:AR$32,31,FALSE)),"",VLOOKUP(G217,'S11'!K$13:AR$32,31,FALSE))</f>
        <v/>
      </c>
      <c r="K217" s="29" t="str">
        <f>IF(ISERROR(VLOOKUP(G217,'S11'!S$13:AR$32,24,FALSE)),"",VLOOKUP(G217,'S11'!S$13:AR$32,24,FALSE))</f>
        <v/>
      </c>
      <c r="L217" s="29" t="str">
        <f>IF(ISERROR(VLOOKUP(G217,'S11'!AA$13:AR$32,17,FALSE)),"",VLOOKUP(G217,'S11'!AA$13:AR$32,17,FALSE))</f>
        <v/>
      </c>
      <c r="M217" s="29" t="str">
        <f>IF(ISERROR(VLOOKUP(G217,'S11'!AI$13:AR$32,10,FALSE)),"",VLOOKUP(G217,'S11'!AI$13:AR$32,10,FALSE))</f>
        <v/>
      </c>
      <c r="N217" s="27" t="str">
        <f t="shared" si="5"/>
        <v/>
      </c>
      <c r="O217" s="27" t="str">
        <f t="shared" si="6"/>
        <v/>
      </c>
      <c r="P217" s="27" t="str">
        <f>IF(N217="","",CHOOSE(VLOOKUP($V217,$A$1:$F$400,6,FALSE),AHS!$M$1,BHS!$M$1,CHS!$M$1,HMJHS!$M$1,KHS!$M$1,Kings!$M$1,MHS!$M$1,SWHS!$M$1,AMHS!$M$1,'S10'!$M$1,'S11'!$M$1,'S12'!$M$1,'S13'!$M$1,'S14'!$M$1,'S15'!$M$1,'S16'!$M$1,'S17'!$M$1,'S18'!$M$1,'S19'!$M$1,'S20'!$M$1))</f>
        <v/>
      </c>
      <c r="Q217" s="27" t="str">
        <f t="shared" si="7"/>
        <v/>
      </c>
      <c r="R217" s="27" t="str">
        <f t="shared" si="8"/>
        <v/>
      </c>
      <c r="S217" s="27" t="str">
        <f t="shared" si="9"/>
        <v/>
      </c>
      <c r="T217" s="27" t="str">
        <f t="shared" si="10"/>
        <v/>
      </c>
      <c r="U217" s="27" t="str">
        <f t="shared" si="11"/>
        <v/>
      </c>
      <c r="V217" s="27">
        <v>215</v>
      </c>
      <c r="W217" s="27" t="str">
        <f t="shared" si="12"/>
        <v/>
      </c>
      <c r="X217" s="27" t="str">
        <f t="shared" si="13"/>
        <v/>
      </c>
      <c r="Y217" s="27" t="str">
        <f>IF(W217="","",CHOOSE(VLOOKUP($V217,$B$1:$F$400,5,FALSE),AHS!$M$1,BHS!$M$1,CHS!$M$1,HMJHS!$M$1,KHS!$M$1,Kings!$M$1,MHS!$M$1,SWHS!$M$1,AMHS!$M$1,'S10'!$M$1,'S11'!$M$1,'S12'!$M$1,'S13'!$M$1,'S14'!$M$1,'S15'!$M$1,'S16'!$M$1,'S17'!$M$1,'S18'!$M$1,'S19'!$M$1,'S20'!$M$1))</f>
        <v/>
      </c>
      <c r="Z217" s="27" t="str">
        <f t="shared" si="14"/>
        <v/>
      </c>
      <c r="AA217" s="27" t="str">
        <f t="shared" si="15"/>
        <v/>
      </c>
      <c r="AB217" s="27" t="str">
        <f t="shared" si="16"/>
        <v/>
      </c>
      <c r="AC217" s="27" t="str">
        <f t="shared" si="17"/>
        <v/>
      </c>
      <c r="AD217" s="27" t="str">
        <f t="shared" si="18"/>
        <v/>
      </c>
    </row>
    <row r="218" spans="1:30" ht="12" customHeight="1" x14ac:dyDescent="0.25">
      <c r="A218" s="29" t="str">
        <f t="shared" ref="A218:B218" si="233">IF(C218="","",COUNTIF(C$1:C217,C218)+C218)</f>
        <v/>
      </c>
      <c r="B218" s="29" t="str">
        <f t="shared" si="233"/>
        <v/>
      </c>
      <c r="C218" s="29" t="str">
        <f t="shared" si="1"/>
        <v/>
      </c>
      <c r="D218" s="29" t="str">
        <f t="shared" si="2"/>
        <v/>
      </c>
      <c r="E218" s="29">
        <f>'S11'!$Y$6</f>
        <v>1</v>
      </c>
      <c r="F218" s="29">
        <v>11</v>
      </c>
      <c r="G218" s="29">
        <v>18</v>
      </c>
      <c r="H218" s="29" t="str">
        <f>IF(AND(E218=1,'S11'!C$30&lt;&gt;"",'S11'!B$30=""),'S11'!C$30,"")</f>
        <v/>
      </c>
      <c r="I218" s="29" t="str">
        <f>IF(AND(E218=2,'S11'!C$30&lt;&gt;"",'S11'!B$30=""),'S11'!C$30,"")</f>
        <v/>
      </c>
      <c r="J218" s="29" t="str">
        <f>IF(ISERROR(VLOOKUP(G218,'S11'!K$13:AR$32,31,FALSE)),"",VLOOKUP(G218,'S11'!K$13:AR$32,31,FALSE))</f>
        <v/>
      </c>
      <c r="K218" s="29" t="str">
        <f>IF(ISERROR(VLOOKUP(G218,'S11'!S$13:AR$32,24,FALSE)),"",VLOOKUP(G218,'S11'!S$13:AR$32,24,FALSE))</f>
        <v/>
      </c>
      <c r="L218" s="29" t="str">
        <f>IF(ISERROR(VLOOKUP(G218,'S11'!AA$13:AR$32,17,FALSE)),"",VLOOKUP(G218,'S11'!AA$13:AR$32,17,FALSE))</f>
        <v/>
      </c>
      <c r="M218" s="29" t="str">
        <f>IF(ISERROR(VLOOKUP(G218,'S11'!AI$13:AR$32,10,FALSE)),"",VLOOKUP(G218,'S11'!AI$13:AR$32,10,FALSE))</f>
        <v/>
      </c>
      <c r="N218" s="27" t="str">
        <f t="shared" si="5"/>
        <v/>
      </c>
      <c r="O218" s="27" t="str">
        <f t="shared" si="6"/>
        <v/>
      </c>
      <c r="P218" s="27" t="str">
        <f>IF(N218="","",CHOOSE(VLOOKUP($V218,$A$1:$F$400,6,FALSE),AHS!$M$1,BHS!$M$1,CHS!$M$1,HMJHS!$M$1,KHS!$M$1,Kings!$M$1,MHS!$M$1,SWHS!$M$1,AMHS!$M$1,'S10'!$M$1,'S11'!$M$1,'S12'!$M$1,'S13'!$M$1,'S14'!$M$1,'S15'!$M$1,'S16'!$M$1,'S17'!$M$1,'S18'!$M$1,'S19'!$M$1,'S20'!$M$1))</f>
        <v/>
      </c>
      <c r="Q218" s="27" t="str">
        <f t="shared" si="7"/>
        <v/>
      </c>
      <c r="R218" s="27" t="str">
        <f t="shared" si="8"/>
        <v/>
      </c>
      <c r="S218" s="27" t="str">
        <f t="shared" si="9"/>
        <v/>
      </c>
      <c r="T218" s="27" t="str">
        <f t="shared" si="10"/>
        <v/>
      </c>
      <c r="U218" s="27" t="str">
        <f t="shared" si="11"/>
        <v/>
      </c>
      <c r="V218" s="27">
        <v>216</v>
      </c>
      <c r="W218" s="27" t="str">
        <f t="shared" si="12"/>
        <v/>
      </c>
      <c r="X218" s="27" t="str">
        <f t="shared" si="13"/>
        <v/>
      </c>
      <c r="Y218" s="27" t="str">
        <f>IF(W218="","",CHOOSE(VLOOKUP($V218,$B$1:$F$400,5,FALSE),AHS!$M$1,BHS!$M$1,CHS!$M$1,HMJHS!$M$1,KHS!$M$1,Kings!$M$1,MHS!$M$1,SWHS!$M$1,AMHS!$M$1,'S10'!$M$1,'S11'!$M$1,'S12'!$M$1,'S13'!$M$1,'S14'!$M$1,'S15'!$M$1,'S16'!$M$1,'S17'!$M$1,'S18'!$M$1,'S19'!$M$1,'S20'!$M$1))</f>
        <v/>
      </c>
      <c r="Z218" s="27" t="str">
        <f t="shared" si="14"/>
        <v/>
      </c>
      <c r="AA218" s="27" t="str">
        <f t="shared" si="15"/>
        <v/>
      </c>
      <c r="AB218" s="27" t="str">
        <f t="shared" si="16"/>
        <v/>
      </c>
      <c r="AC218" s="27" t="str">
        <f t="shared" si="17"/>
        <v/>
      </c>
      <c r="AD218" s="27" t="str">
        <f t="shared" si="18"/>
        <v/>
      </c>
    </row>
    <row r="219" spans="1:30" ht="12" customHeight="1" x14ac:dyDescent="0.25">
      <c r="A219" s="29" t="str">
        <f t="shared" ref="A219:B219" si="234">IF(C219="","",COUNTIF(C$1:C218,C219)+C219)</f>
        <v/>
      </c>
      <c r="B219" s="29" t="str">
        <f t="shared" si="234"/>
        <v/>
      </c>
      <c r="C219" s="29" t="str">
        <f t="shared" si="1"/>
        <v/>
      </c>
      <c r="D219" s="29" t="str">
        <f t="shared" si="2"/>
        <v/>
      </c>
      <c r="E219" s="29">
        <f>'S11'!$Y$6</f>
        <v>1</v>
      </c>
      <c r="F219" s="29">
        <v>11</v>
      </c>
      <c r="G219" s="29">
        <v>19</v>
      </c>
      <c r="H219" s="29" t="str">
        <f>IF(AND(E219=1,'S11'!C$31&lt;&gt;"",'S11'!B$31=""),'S11'!C$31,"")</f>
        <v/>
      </c>
      <c r="I219" s="29" t="str">
        <f>IF(AND(E219=2,'S11'!C$31&lt;&gt;"",'S11'!B$31=""),'S11'!C$31,"")</f>
        <v/>
      </c>
      <c r="J219" s="29" t="str">
        <f>IF(ISERROR(VLOOKUP(G219,'S11'!K$13:AR$32,31,FALSE)),"",VLOOKUP(G219,'S11'!K$13:AR$32,31,FALSE))</f>
        <v/>
      </c>
      <c r="K219" s="29" t="str">
        <f>IF(ISERROR(VLOOKUP(G219,'S11'!S$13:AR$32,24,FALSE)),"",VLOOKUP(G219,'S11'!S$13:AR$32,24,FALSE))</f>
        <v/>
      </c>
      <c r="L219" s="29" t="str">
        <f>IF(ISERROR(VLOOKUP(G219,'S11'!AA$13:AR$32,17,FALSE)),"",VLOOKUP(G219,'S11'!AA$13:AR$32,17,FALSE))</f>
        <v/>
      </c>
      <c r="M219" s="29" t="str">
        <f>IF(ISERROR(VLOOKUP(G219,'S11'!AI$13:AR$32,10,FALSE)),"",VLOOKUP(G219,'S11'!AI$13:AR$32,10,FALSE))</f>
        <v/>
      </c>
      <c r="N219" s="27" t="str">
        <f t="shared" si="5"/>
        <v/>
      </c>
      <c r="O219" s="27" t="str">
        <f t="shared" si="6"/>
        <v/>
      </c>
      <c r="P219" s="27" t="str">
        <f>IF(N219="","",CHOOSE(VLOOKUP($V219,$A$1:$F$400,6,FALSE),AHS!$M$1,BHS!$M$1,CHS!$M$1,HMJHS!$M$1,KHS!$M$1,Kings!$M$1,MHS!$M$1,SWHS!$M$1,AMHS!$M$1,'S10'!$M$1,'S11'!$M$1,'S12'!$M$1,'S13'!$M$1,'S14'!$M$1,'S15'!$M$1,'S16'!$M$1,'S17'!$M$1,'S18'!$M$1,'S19'!$M$1,'S20'!$M$1))</f>
        <v/>
      </c>
      <c r="Q219" s="27" t="str">
        <f t="shared" si="7"/>
        <v/>
      </c>
      <c r="R219" s="27" t="str">
        <f t="shared" si="8"/>
        <v/>
      </c>
      <c r="S219" s="27" t="str">
        <f t="shared" si="9"/>
        <v/>
      </c>
      <c r="T219" s="27" t="str">
        <f t="shared" si="10"/>
        <v/>
      </c>
      <c r="U219" s="27" t="str">
        <f t="shared" si="11"/>
        <v/>
      </c>
      <c r="V219" s="27">
        <v>217</v>
      </c>
      <c r="W219" s="27" t="str">
        <f t="shared" si="12"/>
        <v/>
      </c>
      <c r="X219" s="27" t="str">
        <f t="shared" si="13"/>
        <v/>
      </c>
      <c r="Y219" s="27" t="str">
        <f>IF(W219="","",CHOOSE(VLOOKUP($V219,$B$1:$F$400,5,FALSE),AHS!$M$1,BHS!$M$1,CHS!$M$1,HMJHS!$M$1,KHS!$M$1,Kings!$M$1,MHS!$M$1,SWHS!$M$1,AMHS!$M$1,'S10'!$M$1,'S11'!$M$1,'S12'!$M$1,'S13'!$M$1,'S14'!$M$1,'S15'!$M$1,'S16'!$M$1,'S17'!$M$1,'S18'!$M$1,'S19'!$M$1,'S20'!$M$1))</f>
        <v/>
      </c>
      <c r="Z219" s="27" t="str">
        <f t="shared" si="14"/>
        <v/>
      </c>
      <c r="AA219" s="27" t="str">
        <f t="shared" si="15"/>
        <v/>
      </c>
      <c r="AB219" s="27" t="str">
        <f t="shared" si="16"/>
        <v/>
      </c>
      <c r="AC219" s="27" t="str">
        <f t="shared" si="17"/>
        <v/>
      </c>
      <c r="AD219" s="27" t="str">
        <f t="shared" si="18"/>
        <v/>
      </c>
    </row>
    <row r="220" spans="1:30" ht="12" customHeight="1" x14ac:dyDescent="0.25">
      <c r="A220" s="29" t="str">
        <f t="shared" ref="A220:B220" si="235">IF(C220="","",COUNTIF(C$1:C219,C220)+C220)</f>
        <v/>
      </c>
      <c r="B220" s="29" t="str">
        <f t="shared" si="235"/>
        <v/>
      </c>
      <c r="C220" s="29" t="str">
        <f t="shared" si="1"/>
        <v/>
      </c>
      <c r="D220" s="29" t="str">
        <f t="shared" si="2"/>
        <v/>
      </c>
      <c r="E220" s="29">
        <f>'S11'!$Y$6</f>
        <v>1</v>
      </c>
      <c r="F220" s="29">
        <v>11</v>
      </c>
      <c r="G220" s="29">
        <v>20</v>
      </c>
      <c r="H220" s="29" t="str">
        <f>IF(AND(E220=1,'S11'!C$32&lt;&gt;"",'S11'!B$32=""),'S11'!C$32,"")</f>
        <v/>
      </c>
      <c r="I220" s="29" t="str">
        <f>IF(AND(E220=2,'S11'!C$32&lt;&gt;"",'S11'!B$32=""),'S11'!C$32,"")</f>
        <v/>
      </c>
      <c r="J220" s="29" t="str">
        <f>IF(ISERROR(VLOOKUP(G220,'S11'!K$13:AR$32,31,FALSE)),"",VLOOKUP(G220,'S11'!K$13:AR$32,31,FALSE))</f>
        <v/>
      </c>
      <c r="K220" s="29" t="str">
        <f>IF(ISERROR(VLOOKUP(G220,'S11'!S$13:AR$32,24,FALSE)),"",VLOOKUP(G220,'S11'!S$13:AR$32,24,FALSE))</f>
        <v/>
      </c>
      <c r="L220" s="29" t="str">
        <f>IF(ISERROR(VLOOKUP(G220,'S11'!AA$13:AR$32,17,FALSE)),"",VLOOKUP(G220,'S11'!AA$13:AR$32,17,FALSE))</f>
        <v/>
      </c>
      <c r="M220" s="29" t="str">
        <f>IF(ISERROR(VLOOKUP(G220,'S11'!AI$13:AR$32,10,FALSE)),"",VLOOKUP(G220,'S11'!AI$13:AR$32,10,FALSE))</f>
        <v/>
      </c>
      <c r="N220" s="27" t="str">
        <f t="shared" si="5"/>
        <v/>
      </c>
      <c r="O220" s="27" t="str">
        <f t="shared" si="6"/>
        <v/>
      </c>
      <c r="P220" s="27" t="str">
        <f>IF(N220="","",CHOOSE(VLOOKUP($V220,$A$1:$F$400,6,FALSE),AHS!$M$1,BHS!$M$1,CHS!$M$1,HMJHS!$M$1,KHS!$M$1,Kings!$M$1,MHS!$M$1,SWHS!$M$1,AMHS!$M$1,'S10'!$M$1,'S11'!$M$1,'S12'!$M$1,'S13'!$M$1,'S14'!$M$1,'S15'!$M$1,'S16'!$M$1,'S17'!$M$1,'S18'!$M$1,'S19'!$M$1,'S20'!$M$1))</f>
        <v/>
      </c>
      <c r="Q220" s="27" t="str">
        <f t="shared" si="7"/>
        <v/>
      </c>
      <c r="R220" s="27" t="str">
        <f t="shared" si="8"/>
        <v/>
      </c>
      <c r="S220" s="27" t="str">
        <f t="shared" si="9"/>
        <v/>
      </c>
      <c r="T220" s="27" t="str">
        <f t="shared" si="10"/>
        <v/>
      </c>
      <c r="U220" s="27" t="str">
        <f t="shared" si="11"/>
        <v/>
      </c>
      <c r="V220" s="27">
        <v>218</v>
      </c>
      <c r="W220" s="27" t="str">
        <f t="shared" si="12"/>
        <v/>
      </c>
      <c r="X220" s="27" t="str">
        <f t="shared" si="13"/>
        <v/>
      </c>
      <c r="Y220" s="27" t="str">
        <f>IF(W220="","",CHOOSE(VLOOKUP($V220,$B$1:$F$400,5,FALSE),AHS!$M$1,BHS!$M$1,CHS!$M$1,HMJHS!$M$1,KHS!$M$1,Kings!$M$1,MHS!$M$1,SWHS!$M$1,AMHS!$M$1,'S10'!$M$1,'S11'!$M$1,'S12'!$M$1,'S13'!$M$1,'S14'!$M$1,'S15'!$M$1,'S16'!$M$1,'S17'!$M$1,'S18'!$M$1,'S19'!$M$1,'S20'!$M$1))</f>
        <v/>
      </c>
      <c r="Z220" s="27" t="str">
        <f t="shared" si="14"/>
        <v/>
      </c>
      <c r="AA220" s="27" t="str">
        <f t="shared" si="15"/>
        <v/>
      </c>
      <c r="AB220" s="27" t="str">
        <f t="shared" si="16"/>
        <v/>
      </c>
      <c r="AC220" s="27" t="str">
        <f t="shared" si="17"/>
        <v/>
      </c>
      <c r="AD220" s="27" t="str">
        <f t="shared" si="18"/>
        <v/>
      </c>
    </row>
    <row r="221" spans="1:30" ht="12" customHeight="1" x14ac:dyDescent="0.25">
      <c r="A221" s="29" t="str">
        <f t="shared" ref="A221:B221" si="236">IF(C221="","",COUNTIF(C$1:C220,C221)+C221)</f>
        <v/>
      </c>
      <c r="B221" s="29" t="str">
        <f t="shared" si="236"/>
        <v/>
      </c>
      <c r="C221" s="29" t="str">
        <f t="shared" si="1"/>
        <v/>
      </c>
      <c r="D221" s="29" t="str">
        <f t="shared" si="2"/>
        <v/>
      </c>
      <c r="E221" s="29">
        <f>'S12'!$Y$6</f>
        <v>1</v>
      </c>
      <c r="F221" s="29">
        <v>12</v>
      </c>
      <c r="G221" s="29">
        <v>1</v>
      </c>
      <c r="H221" s="29" t="str">
        <f>IF(AND(E221=1,'S12'!C$13&lt;&gt;"",'S12'!B$13=""),'S12'!C$13,"")</f>
        <v/>
      </c>
      <c r="I221" s="29" t="str">
        <f>IF(AND(E221=2,'S12'!C$13&lt;&gt;"",'S12'!B$13=""),'S12'!C$13,"")</f>
        <v/>
      </c>
      <c r="J221" s="29" t="str">
        <f>IF(ISERROR(VLOOKUP(G221,'S12'!K$13:AR$32,31,FALSE)),"",VLOOKUP(G221,'S12'!K$13:AR$32,31,FALSE))</f>
        <v/>
      </c>
      <c r="K221" s="29" t="str">
        <f>IF(ISERROR(VLOOKUP(G221,'S12'!S$13:AR$32,24,FALSE)),"",VLOOKUP(G221,'S12'!S$13:AR$32,24,FALSE))</f>
        <v/>
      </c>
      <c r="L221" s="29" t="str">
        <f>IF(ISERROR(VLOOKUP(G221,'S12'!AA$13:AR$32,17,FALSE)),"",VLOOKUP(G221,'S12'!AA$13:AR$32,17,FALSE))</f>
        <v/>
      </c>
      <c r="M221" s="29" t="str">
        <f>IF(ISERROR(VLOOKUP(G221,'S12'!AI$13:AR$32,10,FALSE)),"",VLOOKUP(G221,'S12'!AI$13:AR$32,10,FALSE))</f>
        <v/>
      </c>
      <c r="N221" s="27" t="str">
        <f t="shared" si="5"/>
        <v/>
      </c>
      <c r="O221" s="27" t="str">
        <f t="shared" si="6"/>
        <v/>
      </c>
      <c r="P221" s="27" t="str">
        <f>IF(N221="","",CHOOSE(VLOOKUP($V221,$A$1:$F$400,6,FALSE),AHS!$M$1,BHS!$M$1,CHS!$M$1,HMJHS!$M$1,KHS!$M$1,Kings!$M$1,MHS!$M$1,SWHS!$M$1,AMHS!$M$1,'S10'!$M$1,'S11'!$M$1,'S12'!$M$1,'S13'!$M$1,'S14'!$M$1,'S15'!$M$1,'S16'!$M$1,'S17'!$M$1,'S18'!$M$1,'S19'!$M$1,'S20'!$M$1))</f>
        <v/>
      </c>
      <c r="Q221" s="27" t="str">
        <f t="shared" si="7"/>
        <v/>
      </c>
      <c r="R221" s="27" t="str">
        <f t="shared" si="8"/>
        <v/>
      </c>
      <c r="S221" s="27" t="str">
        <f t="shared" si="9"/>
        <v/>
      </c>
      <c r="T221" s="27" t="str">
        <f t="shared" si="10"/>
        <v/>
      </c>
      <c r="U221" s="27" t="str">
        <f t="shared" si="11"/>
        <v/>
      </c>
      <c r="V221" s="27">
        <v>219</v>
      </c>
      <c r="W221" s="27" t="str">
        <f t="shared" si="12"/>
        <v/>
      </c>
      <c r="X221" s="27" t="str">
        <f t="shared" si="13"/>
        <v/>
      </c>
      <c r="Y221" s="27" t="str">
        <f>IF(W221="","",CHOOSE(VLOOKUP($V221,$B$1:$F$400,5,FALSE),AHS!$M$1,BHS!$M$1,CHS!$M$1,HMJHS!$M$1,KHS!$M$1,Kings!$M$1,MHS!$M$1,SWHS!$M$1,AMHS!$M$1,'S10'!$M$1,'S11'!$M$1,'S12'!$M$1,'S13'!$M$1,'S14'!$M$1,'S15'!$M$1,'S16'!$M$1,'S17'!$M$1,'S18'!$M$1,'S19'!$M$1,'S20'!$M$1))</f>
        <v/>
      </c>
      <c r="Z221" s="27" t="str">
        <f t="shared" si="14"/>
        <v/>
      </c>
      <c r="AA221" s="27" t="str">
        <f t="shared" si="15"/>
        <v/>
      </c>
      <c r="AB221" s="27" t="str">
        <f t="shared" si="16"/>
        <v/>
      </c>
      <c r="AC221" s="27" t="str">
        <f t="shared" si="17"/>
        <v/>
      </c>
      <c r="AD221" s="27" t="str">
        <f t="shared" si="18"/>
        <v/>
      </c>
    </row>
    <row r="222" spans="1:30" ht="12" customHeight="1" x14ac:dyDescent="0.25">
      <c r="A222" s="29" t="str">
        <f t="shared" ref="A222:B222" si="237">IF(C222="","",COUNTIF(C$1:C221,C222)+C222)</f>
        <v/>
      </c>
      <c r="B222" s="29" t="str">
        <f t="shared" si="237"/>
        <v/>
      </c>
      <c r="C222" s="29" t="str">
        <f t="shared" si="1"/>
        <v/>
      </c>
      <c r="D222" s="29" t="str">
        <f t="shared" si="2"/>
        <v/>
      </c>
      <c r="E222" s="29">
        <f>'S12'!$Y$6</f>
        <v>1</v>
      </c>
      <c r="F222" s="29">
        <v>12</v>
      </c>
      <c r="G222" s="29">
        <v>2</v>
      </c>
      <c r="H222" s="29" t="str">
        <f>IF(AND(E222=1,'S12'!C$14&lt;&gt;"",'S12'!B$14=""),'S12'!C$14,"")</f>
        <v/>
      </c>
      <c r="I222" s="29" t="str">
        <f>IF(AND(E222=2,'S12'!C$14&lt;&gt;"",'S12'!B$14=""),'S12'!C$14,"")</f>
        <v/>
      </c>
      <c r="J222" s="29" t="str">
        <f>IF(ISERROR(VLOOKUP(G222,'S12'!K$13:AR$32,31,FALSE)),"",VLOOKUP(G222,'S12'!K$13:AR$32,31,FALSE))</f>
        <v/>
      </c>
      <c r="K222" s="29" t="str">
        <f>IF(ISERROR(VLOOKUP(G222,'S12'!S$13:AR$32,24,FALSE)),"",VLOOKUP(G222,'S12'!S$13:AR$32,24,FALSE))</f>
        <v/>
      </c>
      <c r="L222" s="29" t="str">
        <f>IF(ISERROR(VLOOKUP(G222,'S12'!AA$13:AR$32,17,FALSE)),"",VLOOKUP(G222,'S12'!AA$13:AR$32,17,FALSE))</f>
        <v/>
      </c>
      <c r="M222" s="29" t="str">
        <f>IF(ISERROR(VLOOKUP(G222,'S12'!AI$13:AR$32,10,FALSE)),"",VLOOKUP(G222,'S12'!AI$13:AR$32,10,FALSE))</f>
        <v/>
      </c>
      <c r="N222" s="27" t="str">
        <f t="shared" si="5"/>
        <v/>
      </c>
      <c r="O222" s="27" t="str">
        <f t="shared" si="6"/>
        <v/>
      </c>
      <c r="P222" s="27" t="str">
        <f>IF(N222="","",CHOOSE(VLOOKUP($V222,$A$1:$F$400,6,FALSE),AHS!$M$1,BHS!$M$1,CHS!$M$1,HMJHS!$M$1,KHS!$M$1,Kings!$M$1,MHS!$M$1,SWHS!$M$1,AMHS!$M$1,'S10'!$M$1,'S11'!$M$1,'S12'!$M$1,'S13'!$M$1,'S14'!$M$1,'S15'!$M$1,'S16'!$M$1,'S17'!$M$1,'S18'!$M$1,'S19'!$M$1,'S20'!$M$1))</f>
        <v/>
      </c>
      <c r="Q222" s="27" t="str">
        <f t="shared" si="7"/>
        <v/>
      </c>
      <c r="R222" s="27" t="str">
        <f t="shared" si="8"/>
        <v/>
      </c>
      <c r="S222" s="27" t="str">
        <f t="shared" si="9"/>
        <v/>
      </c>
      <c r="T222" s="27" t="str">
        <f t="shared" si="10"/>
        <v/>
      </c>
      <c r="U222" s="27" t="str">
        <f t="shared" si="11"/>
        <v/>
      </c>
      <c r="V222" s="27">
        <v>220</v>
      </c>
      <c r="W222" s="27" t="str">
        <f t="shared" si="12"/>
        <v/>
      </c>
      <c r="X222" s="27" t="str">
        <f t="shared" si="13"/>
        <v/>
      </c>
      <c r="Y222" s="27" t="str">
        <f>IF(W222="","",CHOOSE(VLOOKUP($V222,$B$1:$F$400,5,FALSE),AHS!$M$1,BHS!$M$1,CHS!$M$1,HMJHS!$M$1,KHS!$M$1,Kings!$M$1,MHS!$M$1,SWHS!$M$1,AMHS!$M$1,'S10'!$M$1,'S11'!$M$1,'S12'!$M$1,'S13'!$M$1,'S14'!$M$1,'S15'!$M$1,'S16'!$M$1,'S17'!$M$1,'S18'!$M$1,'S19'!$M$1,'S20'!$M$1))</f>
        <v/>
      </c>
      <c r="Z222" s="27" t="str">
        <f t="shared" si="14"/>
        <v/>
      </c>
      <c r="AA222" s="27" t="str">
        <f t="shared" si="15"/>
        <v/>
      </c>
      <c r="AB222" s="27" t="str">
        <f t="shared" si="16"/>
        <v/>
      </c>
      <c r="AC222" s="27" t="str">
        <f t="shared" si="17"/>
        <v/>
      </c>
      <c r="AD222" s="27" t="str">
        <f t="shared" si="18"/>
        <v/>
      </c>
    </row>
    <row r="223" spans="1:30" ht="12" customHeight="1" x14ac:dyDescent="0.25">
      <c r="A223" s="29" t="str">
        <f t="shared" ref="A223:B223" si="238">IF(C223="","",COUNTIF(C$1:C222,C223)+C223)</f>
        <v/>
      </c>
      <c r="B223" s="29" t="str">
        <f t="shared" si="238"/>
        <v/>
      </c>
      <c r="C223" s="29" t="str">
        <f t="shared" si="1"/>
        <v/>
      </c>
      <c r="D223" s="29" t="str">
        <f t="shared" si="2"/>
        <v/>
      </c>
      <c r="E223" s="29">
        <f>'S12'!$Y$6</f>
        <v>1</v>
      </c>
      <c r="F223" s="29">
        <v>12</v>
      </c>
      <c r="G223" s="29">
        <v>3</v>
      </c>
      <c r="H223" s="29" t="str">
        <f>IF(AND(E223=1,'S12'!C$15&lt;&gt;"",'S12'!B$15=""),'S12'!C$15,"")</f>
        <v/>
      </c>
      <c r="I223" s="29" t="str">
        <f>IF(AND(E223=2,'S12'!C$15&lt;&gt;"",'S12'!B$15=""),'S12'!C$15,"")</f>
        <v/>
      </c>
      <c r="J223" s="29" t="str">
        <f>IF(ISERROR(VLOOKUP(G223,'S12'!K$13:AR$32,31,FALSE)),"",VLOOKUP(G223,'S12'!K$13:AR$32,31,FALSE))</f>
        <v/>
      </c>
      <c r="K223" s="29" t="str">
        <f>IF(ISERROR(VLOOKUP(G223,'S12'!S$13:AR$32,24,FALSE)),"",VLOOKUP(G223,'S12'!S$13:AR$32,24,FALSE))</f>
        <v/>
      </c>
      <c r="L223" s="29" t="str">
        <f>IF(ISERROR(VLOOKUP(G223,'S12'!AA$13:AR$32,17,FALSE)),"",VLOOKUP(G223,'S12'!AA$13:AR$32,17,FALSE))</f>
        <v/>
      </c>
      <c r="M223" s="29" t="str">
        <f>IF(ISERROR(VLOOKUP(G223,'S12'!AI$13:AR$32,10,FALSE)),"",VLOOKUP(G223,'S12'!AI$13:AR$32,10,FALSE))</f>
        <v/>
      </c>
      <c r="N223" s="27" t="str">
        <f t="shared" si="5"/>
        <v/>
      </c>
      <c r="O223" s="27" t="str">
        <f t="shared" si="6"/>
        <v/>
      </c>
      <c r="P223" s="27" t="str">
        <f>IF(N223="","",CHOOSE(VLOOKUP($V223,$A$1:$F$400,6,FALSE),AHS!$M$1,BHS!$M$1,CHS!$M$1,HMJHS!$M$1,KHS!$M$1,Kings!$M$1,MHS!$M$1,SWHS!$M$1,AMHS!$M$1,'S10'!$M$1,'S11'!$M$1,'S12'!$M$1,'S13'!$M$1,'S14'!$M$1,'S15'!$M$1,'S16'!$M$1,'S17'!$M$1,'S18'!$M$1,'S19'!$M$1,'S20'!$M$1))</f>
        <v/>
      </c>
      <c r="Q223" s="27" t="str">
        <f t="shared" si="7"/>
        <v/>
      </c>
      <c r="R223" s="27" t="str">
        <f t="shared" si="8"/>
        <v/>
      </c>
      <c r="S223" s="27" t="str">
        <f t="shared" si="9"/>
        <v/>
      </c>
      <c r="T223" s="27" t="str">
        <f t="shared" si="10"/>
        <v/>
      </c>
      <c r="U223" s="27" t="str">
        <f t="shared" si="11"/>
        <v/>
      </c>
      <c r="V223" s="27">
        <v>221</v>
      </c>
      <c r="W223" s="27" t="str">
        <f t="shared" si="12"/>
        <v/>
      </c>
      <c r="X223" s="27" t="str">
        <f t="shared" si="13"/>
        <v/>
      </c>
      <c r="Y223" s="27" t="str">
        <f>IF(W223="","",CHOOSE(VLOOKUP($V223,$B$1:$F$400,5,FALSE),AHS!$M$1,BHS!$M$1,CHS!$M$1,HMJHS!$M$1,KHS!$M$1,Kings!$M$1,MHS!$M$1,SWHS!$M$1,AMHS!$M$1,'S10'!$M$1,'S11'!$M$1,'S12'!$M$1,'S13'!$M$1,'S14'!$M$1,'S15'!$M$1,'S16'!$M$1,'S17'!$M$1,'S18'!$M$1,'S19'!$M$1,'S20'!$M$1))</f>
        <v/>
      </c>
      <c r="Z223" s="27" t="str">
        <f t="shared" si="14"/>
        <v/>
      </c>
      <c r="AA223" s="27" t="str">
        <f t="shared" si="15"/>
        <v/>
      </c>
      <c r="AB223" s="27" t="str">
        <f t="shared" si="16"/>
        <v/>
      </c>
      <c r="AC223" s="27" t="str">
        <f t="shared" si="17"/>
        <v/>
      </c>
      <c r="AD223" s="27" t="str">
        <f t="shared" si="18"/>
        <v/>
      </c>
    </row>
    <row r="224" spans="1:30" ht="12" customHeight="1" x14ac:dyDescent="0.25">
      <c r="A224" s="29" t="str">
        <f t="shared" ref="A224:B224" si="239">IF(C224="","",COUNTIF(C$1:C223,C224)+C224)</f>
        <v/>
      </c>
      <c r="B224" s="29" t="str">
        <f t="shared" si="239"/>
        <v/>
      </c>
      <c r="C224" s="29" t="str">
        <f t="shared" si="1"/>
        <v/>
      </c>
      <c r="D224" s="29" t="str">
        <f t="shared" si="2"/>
        <v/>
      </c>
      <c r="E224" s="29">
        <f>'S12'!$Y$6</f>
        <v>1</v>
      </c>
      <c r="F224" s="29">
        <v>12</v>
      </c>
      <c r="G224" s="29">
        <v>4</v>
      </c>
      <c r="H224" s="29" t="str">
        <f>IF(AND(E224=1,'S12'!C$16&lt;&gt;"",'S12'!B$16=""),'S12'!C$16,"")</f>
        <v/>
      </c>
      <c r="I224" s="29" t="str">
        <f>IF(AND(E224=2,'S12'!C$16&lt;&gt;"",'S12'!B$16=""),'S12'!C$16,"")</f>
        <v/>
      </c>
      <c r="J224" s="29" t="str">
        <f>IF(ISERROR(VLOOKUP(G224,'S12'!K$13:AR$32,31,FALSE)),"",VLOOKUP(G224,'S12'!K$13:AR$32,31,FALSE))</f>
        <v/>
      </c>
      <c r="K224" s="29" t="str">
        <f>IF(ISERROR(VLOOKUP(G224,'S12'!S$13:AR$32,24,FALSE)),"",VLOOKUP(G224,'S12'!S$13:AR$32,24,FALSE))</f>
        <v/>
      </c>
      <c r="L224" s="29" t="str">
        <f>IF(ISERROR(VLOOKUP(G224,'S12'!AA$13:AR$32,17,FALSE)),"",VLOOKUP(G224,'S12'!AA$13:AR$32,17,FALSE))</f>
        <v/>
      </c>
      <c r="M224" s="29" t="str">
        <f>IF(ISERROR(VLOOKUP(G224,'S12'!AI$13:AR$32,10,FALSE)),"",VLOOKUP(G224,'S12'!AI$13:AR$32,10,FALSE))</f>
        <v/>
      </c>
      <c r="N224" s="27" t="str">
        <f t="shared" si="5"/>
        <v/>
      </c>
      <c r="O224" s="27" t="str">
        <f t="shared" si="6"/>
        <v/>
      </c>
      <c r="P224" s="27" t="str">
        <f>IF(N224="","",CHOOSE(VLOOKUP($V224,$A$1:$F$400,6,FALSE),AHS!$M$1,BHS!$M$1,CHS!$M$1,HMJHS!$M$1,KHS!$M$1,Kings!$M$1,MHS!$M$1,SWHS!$M$1,AMHS!$M$1,'S10'!$M$1,'S11'!$M$1,'S12'!$M$1,'S13'!$M$1,'S14'!$M$1,'S15'!$M$1,'S16'!$M$1,'S17'!$M$1,'S18'!$M$1,'S19'!$M$1,'S20'!$M$1))</f>
        <v/>
      </c>
      <c r="Q224" s="27" t="str">
        <f t="shared" si="7"/>
        <v/>
      </c>
      <c r="R224" s="27" t="str">
        <f t="shared" si="8"/>
        <v/>
      </c>
      <c r="S224" s="27" t="str">
        <f t="shared" si="9"/>
        <v/>
      </c>
      <c r="T224" s="27" t="str">
        <f t="shared" si="10"/>
        <v/>
      </c>
      <c r="U224" s="27" t="str">
        <f t="shared" si="11"/>
        <v/>
      </c>
      <c r="V224" s="27">
        <v>222</v>
      </c>
      <c r="W224" s="27" t="str">
        <f t="shared" si="12"/>
        <v/>
      </c>
      <c r="X224" s="27" t="str">
        <f t="shared" si="13"/>
        <v/>
      </c>
      <c r="Y224" s="27" t="str">
        <f>IF(W224="","",CHOOSE(VLOOKUP($V224,$B$1:$F$400,5,FALSE),AHS!$M$1,BHS!$M$1,CHS!$M$1,HMJHS!$M$1,KHS!$M$1,Kings!$M$1,MHS!$M$1,SWHS!$M$1,AMHS!$M$1,'S10'!$M$1,'S11'!$M$1,'S12'!$M$1,'S13'!$M$1,'S14'!$M$1,'S15'!$M$1,'S16'!$M$1,'S17'!$M$1,'S18'!$M$1,'S19'!$M$1,'S20'!$M$1))</f>
        <v/>
      </c>
      <c r="Z224" s="27" t="str">
        <f t="shared" si="14"/>
        <v/>
      </c>
      <c r="AA224" s="27" t="str">
        <f t="shared" si="15"/>
        <v/>
      </c>
      <c r="AB224" s="27" t="str">
        <f t="shared" si="16"/>
        <v/>
      </c>
      <c r="AC224" s="27" t="str">
        <f t="shared" si="17"/>
        <v/>
      </c>
      <c r="AD224" s="27" t="str">
        <f t="shared" si="18"/>
        <v/>
      </c>
    </row>
    <row r="225" spans="1:30" ht="12" customHeight="1" x14ac:dyDescent="0.25">
      <c r="A225" s="29" t="str">
        <f t="shared" ref="A225:B225" si="240">IF(C225="","",COUNTIF(C$1:C224,C225)+C225)</f>
        <v/>
      </c>
      <c r="B225" s="29" t="str">
        <f t="shared" si="240"/>
        <v/>
      </c>
      <c r="C225" s="29" t="str">
        <f t="shared" si="1"/>
        <v/>
      </c>
      <c r="D225" s="29" t="str">
        <f t="shared" si="2"/>
        <v/>
      </c>
      <c r="E225" s="29">
        <f>'S12'!$Y$6</f>
        <v>1</v>
      </c>
      <c r="F225" s="29">
        <v>12</v>
      </c>
      <c r="G225" s="29">
        <v>5</v>
      </c>
      <c r="H225" s="29" t="str">
        <f>IF(AND(E225=1,'S12'!C$17&lt;&gt;"",'S12'!B$17=""),'S12'!C$17,"")</f>
        <v/>
      </c>
      <c r="I225" s="29" t="str">
        <f>IF(AND(E225=2,'S12'!C$17&lt;&gt;"",'S12'!B$17=""),'S12'!C$17,"")</f>
        <v/>
      </c>
      <c r="J225" s="29" t="str">
        <f>IF(ISERROR(VLOOKUP(G225,'S12'!K$13:AR$32,31,FALSE)),"",VLOOKUP(G225,'S12'!K$13:AR$32,31,FALSE))</f>
        <v/>
      </c>
      <c r="K225" s="29" t="str">
        <f>IF(ISERROR(VLOOKUP(G225,'S12'!S$13:AR$32,24,FALSE)),"",VLOOKUP(G225,'S12'!S$13:AR$32,24,FALSE))</f>
        <v/>
      </c>
      <c r="L225" s="29" t="str">
        <f>IF(ISERROR(VLOOKUP(G225,'S12'!AA$13:AR$32,17,FALSE)),"",VLOOKUP(G225,'S12'!AA$13:AR$32,17,FALSE))</f>
        <v/>
      </c>
      <c r="M225" s="29" t="str">
        <f>IF(ISERROR(VLOOKUP(G225,'S12'!AI$13:AR$32,10,FALSE)),"",VLOOKUP(G225,'S12'!AI$13:AR$32,10,FALSE))</f>
        <v/>
      </c>
      <c r="N225" s="27" t="str">
        <f t="shared" si="5"/>
        <v/>
      </c>
      <c r="O225" s="27" t="str">
        <f t="shared" si="6"/>
        <v/>
      </c>
      <c r="P225" s="27" t="str">
        <f>IF(N225="","",CHOOSE(VLOOKUP($V225,$A$1:$F$400,6,FALSE),AHS!$M$1,BHS!$M$1,CHS!$M$1,HMJHS!$M$1,KHS!$M$1,Kings!$M$1,MHS!$M$1,SWHS!$M$1,AMHS!$M$1,'S10'!$M$1,'S11'!$M$1,'S12'!$M$1,'S13'!$M$1,'S14'!$M$1,'S15'!$M$1,'S16'!$M$1,'S17'!$M$1,'S18'!$M$1,'S19'!$M$1,'S20'!$M$1))</f>
        <v/>
      </c>
      <c r="Q225" s="27" t="str">
        <f t="shared" si="7"/>
        <v/>
      </c>
      <c r="R225" s="27" t="str">
        <f t="shared" si="8"/>
        <v/>
      </c>
      <c r="S225" s="27" t="str">
        <f t="shared" si="9"/>
        <v/>
      </c>
      <c r="T225" s="27" t="str">
        <f t="shared" si="10"/>
        <v/>
      </c>
      <c r="U225" s="27" t="str">
        <f t="shared" si="11"/>
        <v/>
      </c>
      <c r="V225" s="27">
        <v>223</v>
      </c>
      <c r="W225" s="27" t="str">
        <f t="shared" si="12"/>
        <v/>
      </c>
      <c r="X225" s="27" t="str">
        <f t="shared" si="13"/>
        <v/>
      </c>
      <c r="Y225" s="27" t="str">
        <f>IF(W225="","",CHOOSE(VLOOKUP($V225,$B$1:$F$400,5,FALSE),AHS!$M$1,BHS!$M$1,CHS!$M$1,HMJHS!$M$1,KHS!$M$1,Kings!$M$1,MHS!$M$1,SWHS!$M$1,AMHS!$M$1,'S10'!$M$1,'S11'!$M$1,'S12'!$M$1,'S13'!$M$1,'S14'!$M$1,'S15'!$M$1,'S16'!$M$1,'S17'!$M$1,'S18'!$M$1,'S19'!$M$1,'S20'!$M$1))</f>
        <v/>
      </c>
      <c r="Z225" s="27" t="str">
        <f t="shared" si="14"/>
        <v/>
      </c>
      <c r="AA225" s="27" t="str">
        <f t="shared" si="15"/>
        <v/>
      </c>
      <c r="AB225" s="27" t="str">
        <f t="shared" si="16"/>
        <v/>
      </c>
      <c r="AC225" s="27" t="str">
        <f t="shared" si="17"/>
        <v/>
      </c>
      <c r="AD225" s="27" t="str">
        <f t="shared" si="18"/>
        <v/>
      </c>
    </row>
    <row r="226" spans="1:30" ht="12" customHeight="1" x14ac:dyDescent="0.25">
      <c r="A226" s="29" t="str">
        <f t="shared" ref="A226:B226" si="241">IF(C226="","",COUNTIF(C$1:C225,C226)+C226)</f>
        <v/>
      </c>
      <c r="B226" s="29" t="str">
        <f t="shared" si="241"/>
        <v/>
      </c>
      <c r="C226" s="29" t="str">
        <f t="shared" si="1"/>
        <v/>
      </c>
      <c r="D226" s="29" t="str">
        <f t="shared" si="2"/>
        <v/>
      </c>
      <c r="E226" s="29">
        <f>'S12'!$Y$6</f>
        <v>1</v>
      </c>
      <c r="F226" s="29">
        <v>12</v>
      </c>
      <c r="G226" s="29">
        <v>6</v>
      </c>
      <c r="H226" s="29" t="str">
        <f>IF(AND(E226=1,'S12'!C$18&lt;&gt;"",'S12'!B$18=""),'S12'!C$18,"")</f>
        <v/>
      </c>
      <c r="I226" s="29" t="str">
        <f>IF(AND(E226=2,'S12'!C$18&lt;&gt;"",'S12'!B$18=""),'S12'!C$18,"")</f>
        <v/>
      </c>
      <c r="J226" s="29" t="str">
        <f>IF(ISERROR(VLOOKUP(G226,'S12'!K$13:AR$32,31,FALSE)),"",VLOOKUP(G226,'S12'!K$13:AR$32,31,FALSE))</f>
        <v/>
      </c>
      <c r="K226" s="29" t="str">
        <f>IF(ISERROR(VLOOKUP(G226,'S12'!S$13:AR$32,24,FALSE)),"",VLOOKUP(G226,'S12'!S$13:AR$32,24,FALSE))</f>
        <v/>
      </c>
      <c r="L226" s="29" t="str">
        <f>IF(ISERROR(VLOOKUP(G226,'S12'!AA$13:AR$32,17,FALSE)),"",VLOOKUP(G226,'S12'!AA$13:AR$32,17,FALSE))</f>
        <v/>
      </c>
      <c r="M226" s="29" t="str">
        <f>IF(ISERROR(VLOOKUP(G226,'S12'!AI$13:AR$32,10,FALSE)),"",VLOOKUP(G226,'S12'!AI$13:AR$32,10,FALSE))</f>
        <v/>
      </c>
      <c r="N226" s="27" t="str">
        <f t="shared" si="5"/>
        <v/>
      </c>
      <c r="O226" s="27" t="str">
        <f t="shared" si="6"/>
        <v/>
      </c>
      <c r="P226" s="27" t="str">
        <f>IF(N226="","",CHOOSE(VLOOKUP($V226,$A$1:$F$400,6,FALSE),AHS!$M$1,BHS!$M$1,CHS!$M$1,HMJHS!$M$1,KHS!$M$1,Kings!$M$1,MHS!$M$1,SWHS!$M$1,AMHS!$M$1,'S10'!$M$1,'S11'!$M$1,'S12'!$M$1,'S13'!$M$1,'S14'!$M$1,'S15'!$M$1,'S16'!$M$1,'S17'!$M$1,'S18'!$M$1,'S19'!$M$1,'S20'!$M$1))</f>
        <v/>
      </c>
      <c r="Q226" s="27" t="str">
        <f t="shared" si="7"/>
        <v/>
      </c>
      <c r="R226" s="27" t="str">
        <f t="shared" si="8"/>
        <v/>
      </c>
      <c r="S226" s="27" t="str">
        <f t="shared" si="9"/>
        <v/>
      </c>
      <c r="T226" s="27" t="str">
        <f t="shared" si="10"/>
        <v/>
      </c>
      <c r="U226" s="27" t="str">
        <f t="shared" si="11"/>
        <v/>
      </c>
      <c r="V226" s="27">
        <v>224</v>
      </c>
      <c r="W226" s="27" t="str">
        <f t="shared" si="12"/>
        <v/>
      </c>
      <c r="X226" s="27" t="str">
        <f t="shared" si="13"/>
        <v/>
      </c>
      <c r="Y226" s="27" t="str">
        <f>IF(W226="","",CHOOSE(VLOOKUP($V226,$B$1:$F$400,5,FALSE),AHS!$M$1,BHS!$M$1,CHS!$M$1,HMJHS!$M$1,KHS!$M$1,Kings!$M$1,MHS!$M$1,SWHS!$M$1,AMHS!$M$1,'S10'!$M$1,'S11'!$M$1,'S12'!$M$1,'S13'!$M$1,'S14'!$M$1,'S15'!$M$1,'S16'!$M$1,'S17'!$M$1,'S18'!$M$1,'S19'!$M$1,'S20'!$M$1))</f>
        <v/>
      </c>
      <c r="Z226" s="27" t="str">
        <f t="shared" si="14"/>
        <v/>
      </c>
      <c r="AA226" s="27" t="str">
        <f t="shared" si="15"/>
        <v/>
      </c>
      <c r="AB226" s="27" t="str">
        <f t="shared" si="16"/>
        <v/>
      </c>
      <c r="AC226" s="27" t="str">
        <f t="shared" si="17"/>
        <v/>
      </c>
      <c r="AD226" s="27" t="str">
        <f t="shared" si="18"/>
        <v/>
      </c>
    </row>
    <row r="227" spans="1:30" ht="12" customHeight="1" x14ac:dyDescent="0.25">
      <c r="A227" s="29" t="str">
        <f t="shared" ref="A227:B227" si="242">IF(C227="","",COUNTIF(C$1:C226,C227)+C227)</f>
        <v/>
      </c>
      <c r="B227" s="29" t="str">
        <f t="shared" si="242"/>
        <v/>
      </c>
      <c r="C227" s="29" t="str">
        <f t="shared" si="1"/>
        <v/>
      </c>
      <c r="D227" s="29" t="str">
        <f t="shared" si="2"/>
        <v/>
      </c>
      <c r="E227" s="29">
        <f>'S12'!$Y$6</f>
        <v>1</v>
      </c>
      <c r="F227" s="29">
        <v>12</v>
      </c>
      <c r="G227" s="29">
        <v>7</v>
      </c>
      <c r="H227" s="29" t="str">
        <f>IF(AND(E227=1,'S12'!C$19&lt;&gt;"",'S12'!B$19=""),'S12'!C$19,"")</f>
        <v/>
      </c>
      <c r="I227" s="29" t="str">
        <f>IF(AND(E227=2,'S12'!C$19&lt;&gt;"",'S12'!B$19=""),'S12'!C$19,"")</f>
        <v/>
      </c>
      <c r="J227" s="29" t="str">
        <f>IF(ISERROR(VLOOKUP(G227,'S12'!K$13:AR$32,31,FALSE)),"",VLOOKUP(G227,'S12'!K$13:AR$32,31,FALSE))</f>
        <v/>
      </c>
      <c r="K227" s="29" t="str">
        <f>IF(ISERROR(VLOOKUP(G227,'S12'!S$13:AR$32,24,FALSE)),"",VLOOKUP(G227,'S12'!S$13:AR$32,24,FALSE))</f>
        <v/>
      </c>
      <c r="L227" s="29" t="str">
        <f>IF(ISERROR(VLOOKUP(G227,'S12'!AA$13:AR$32,17,FALSE)),"",VLOOKUP(G227,'S12'!AA$13:AR$32,17,FALSE))</f>
        <v/>
      </c>
      <c r="M227" s="29" t="str">
        <f>IF(ISERROR(VLOOKUP(G227,'S12'!AI$13:AR$32,10,FALSE)),"",VLOOKUP(G227,'S12'!AI$13:AR$32,10,FALSE))</f>
        <v/>
      </c>
      <c r="N227" s="27" t="str">
        <f t="shared" si="5"/>
        <v/>
      </c>
      <c r="O227" s="27" t="str">
        <f t="shared" si="6"/>
        <v/>
      </c>
      <c r="P227" s="27" t="str">
        <f>IF(N227="","",CHOOSE(VLOOKUP($V227,$A$1:$F$400,6,FALSE),AHS!$M$1,BHS!$M$1,CHS!$M$1,HMJHS!$M$1,KHS!$M$1,Kings!$M$1,MHS!$M$1,SWHS!$M$1,AMHS!$M$1,'S10'!$M$1,'S11'!$M$1,'S12'!$M$1,'S13'!$M$1,'S14'!$M$1,'S15'!$M$1,'S16'!$M$1,'S17'!$M$1,'S18'!$M$1,'S19'!$M$1,'S20'!$M$1))</f>
        <v/>
      </c>
      <c r="Q227" s="27" t="str">
        <f t="shared" si="7"/>
        <v/>
      </c>
      <c r="R227" s="27" t="str">
        <f t="shared" si="8"/>
        <v/>
      </c>
      <c r="S227" s="27" t="str">
        <f t="shared" si="9"/>
        <v/>
      </c>
      <c r="T227" s="27" t="str">
        <f t="shared" si="10"/>
        <v/>
      </c>
      <c r="U227" s="27" t="str">
        <f t="shared" si="11"/>
        <v/>
      </c>
      <c r="V227" s="27">
        <v>225</v>
      </c>
      <c r="W227" s="27" t="str">
        <f t="shared" si="12"/>
        <v/>
      </c>
      <c r="X227" s="27" t="str">
        <f t="shared" si="13"/>
        <v/>
      </c>
      <c r="Y227" s="27" t="str">
        <f>IF(W227="","",CHOOSE(VLOOKUP($V227,$B$1:$F$400,5,FALSE),AHS!$M$1,BHS!$M$1,CHS!$M$1,HMJHS!$M$1,KHS!$M$1,Kings!$M$1,MHS!$M$1,SWHS!$M$1,AMHS!$M$1,'S10'!$M$1,'S11'!$M$1,'S12'!$M$1,'S13'!$M$1,'S14'!$M$1,'S15'!$M$1,'S16'!$M$1,'S17'!$M$1,'S18'!$M$1,'S19'!$M$1,'S20'!$M$1))</f>
        <v/>
      </c>
      <c r="Z227" s="27" t="str">
        <f t="shared" si="14"/>
        <v/>
      </c>
      <c r="AA227" s="27" t="str">
        <f t="shared" si="15"/>
        <v/>
      </c>
      <c r="AB227" s="27" t="str">
        <f t="shared" si="16"/>
        <v/>
      </c>
      <c r="AC227" s="27" t="str">
        <f t="shared" si="17"/>
        <v/>
      </c>
      <c r="AD227" s="27" t="str">
        <f t="shared" si="18"/>
        <v/>
      </c>
    </row>
    <row r="228" spans="1:30" ht="12" customHeight="1" x14ac:dyDescent="0.25">
      <c r="A228" s="29" t="str">
        <f t="shared" ref="A228:B228" si="243">IF(C228="","",COUNTIF(C$1:C227,C228)+C228)</f>
        <v/>
      </c>
      <c r="B228" s="29" t="str">
        <f t="shared" si="243"/>
        <v/>
      </c>
      <c r="C228" s="29" t="str">
        <f t="shared" si="1"/>
        <v/>
      </c>
      <c r="D228" s="29" t="str">
        <f t="shared" si="2"/>
        <v/>
      </c>
      <c r="E228" s="29">
        <f>'S12'!$Y$6</f>
        <v>1</v>
      </c>
      <c r="F228" s="29">
        <v>12</v>
      </c>
      <c r="G228" s="29">
        <v>8</v>
      </c>
      <c r="H228" s="29" t="str">
        <f>IF(AND(E228=1,'S12'!C$20&lt;&gt;"",'S12'!B$20=""),'S12'!C$20,"")</f>
        <v/>
      </c>
      <c r="I228" s="29" t="str">
        <f>IF(AND(E228=2,'S12'!C$20&lt;&gt;"",'S12'!B$20=""),'S12'!C$20,"")</f>
        <v/>
      </c>
      <c r="J228" s="29" t="str">
        <f>IF(ISERROR(VLOOKUP(G228,'S12'!K$13:AR$32,31,FALSE)),"",VLOOKUP(G228,'S12'!K$13:AR$32,31,FALSE))</f>
        <v/>
      </c>
      <c r="K228" s="29" t="str">
        <f>IF(ISERROR(VLOOKUP(G228,'S12'!S$13:AR$32,24,FALSE)),"",VLOOKUP(G228,'S12'!S$13:AR$32,24,FALSE))</f>
        <v/>
      </c>
      <c r="L228" s="29" t="str">
        <f>IF(ISERROR(VLOOKUP(G228,'S12'!AA$13:AR$32,17,FALSE)),"",VLOOKUP(G228,'S12'!AA$13:AR$32,17,FALSE))</f>
        <v/>
      </c>
      <c r="M228" s="29" t="str">
        <f>IF(ISERROR(VLOOKUP(G228,'S12'!AI$13:AR$32,10,FALSE)),"",VLOOKUP(G228,'S12'!AI$13:AR$32,10,FALSE))</f>
        <v/>
      </c>
      <c r="N228" s="27" t="str">
        <f t="shared" si="5"/>
        <v/>
      </c>
      <c r="O228" s="27" t="str">
        <f t="shared" si="6"/>
        <v/>
      </c>
      <c r="P228" s="27" t="str">
        <f>IF(N228="","",CHOOSE(VLOOKUP($V228,$A$1:$F$400,6,FALSE),AHS!$M$1,BHS!$M$1,CHS!$M$1,HMJHS!$M$1,KHS!$M$1,Kings!$M$1,MHS!$M$1,SWHS!$M$1,AMHS!$M$1,'S10'!$M$1,'S11'!$M$1,'S12'!$M$1,'S13'!$M$1,'S14'!$M$1,'S15'!$M$1,'S16'!$M$1,'S17'!$M$1,'S18'!$M$1,'S19'!$M$1,'S20'!$M$1))</f>
        <v/>
      </c>
      <c r="Q228" s="27" t="str">
        <f t="shared" si="7"/>
        <v/>
      </c>
      <c r="R228" s="27" t="str">
        <f t="shared" si="8"/>
        <v/>
      </c>
      <c r="S228" s="27" t="str">
        <f t="shared" si="9"/>
        <v/>
      </c>
      <c r="T228" s="27" t="str">
        <f t="shared" si="10"/>
        <v/>
      </c>
      <c r="U228" s="27" t="str">
        <f t="shared" si="11"/>
        <v/>
      </c>
      <c r="V228" s="27">
        <v>226</v>
      </c>
      <c r="W228" s="27" t="str">
        <f t="shared" si="12"/>
        <v/>
      </c>
      <c r="X228" s="27" t="str">
        <f t="shared" si="13"/>
        <v/>
      </c>
      <c r="Y228" s="27" t="str">
        <f>IF(W228="","",CHOOSE(VLOOKUP($V228,$B$1:$F$400,5,FALSE),AHS!$M$1,BHS!$M$1,CHS!$M$1,HMJHS!$M$1,KHS!$M$1,Kings!$M$1,MHS!$M$1,SWHS!$M$1,AMHS!$M$1,'S10'!$M$1,'S11'!$M$1,'S12'!$M$1,'S13'!$M$1,'S14'!$M$1,'S15'!$M$1,'S16'!$M$1,'S17'!$M$1,'S18'!$M$1,'S19'!$M$1,'S20'!$M$1))</f>
        <v/>
      </c>
      <c r="Z228" s="27" t="str">
        <f t="shared" si="14"/>
        <v/>
      </c>
      <c r="AA228" s="27" t="str">
        <f t="shared" si="15"/>
        <v/>
      </c>
      <c r="AB228" s="27" t="str">
        <f t="shared" si="16"/>
        <v/>
      </c>
      <c r="AC228" s="27" t="str">
        <f t="shared" si="17"/>
        <v/>
      </c>
      <c r="AD228" s="27" t="str">
        <f t="shared" si="18"/>
        <v/>
      </c>
    </row>
    <row r="229" spans="1:30" ht="12" customHeight="1" x14ac:dyDescent="0.25">
      <c r="A229" s="29" t="str">
        <f t="shared" ref="A229:B229" si="244">IF(C229="","",COUNTIF(C$1:C228,C229)+C229)</f>
        <v/>
      </c>
      <c r="B229" s="29" t="str">
        <f t="shared" si="244"/>
        <v/>
      </c>
      <c r="C229" s="29" t="str">
        <f t="shared" si="1"/>
        <v/>
      </c>
      <c r="D229" s="29" t="str">
        <f t="shared" si="2"/>
        <v/>
      </c>
      <c r="E229" s="29">
        <f>'S12'!$Y$6</f>
        <v>1</v>
      </c>
      <c r="F229" s="29">
        <v>12</v>
      </c>
      <c r="G229" s="29">
        <v>9</v>
      </c>
      <c r="H229" s="29" t="str">
        <f>IF(AND(E229=1,'S12'!C$21&lt;&gt;"",'S12'!B$21=""),'S12'!C$21,"")</f>
        <v/>
      </c>
      <c r="I229" s="29" t="str">
        <f>IF(AND(E229=2,'S12'!C$21&lt;&gt;"",'S12'!B$21=""),'S12'!C$21,"")</f>
        <v/>
      </c>
      <c r="J229" s="29" t="str">
        <f>IF(ISERROR(VLOOKUP(G229,'S12'!K$13:AR$32,31,FALSE)),"",VLOOKUP(G229,'S12'!K$13:AR$32,31,FALSE))</f>
        <v/>
      </c>
      <c r="K229" s="29" t="str">
        <f>IF(ISERROR(VLOOKUP(G229,'S12'!S$13:AR$32,24,FALSE)),"",VLOOKUP(G229,'S12'!S$13:AR$32,24,FALSE))</f>
        <v/>
      </c>
      <c r="L229" s="29" t="str">
        <f>IF(ISERROR(VLOOKUP(G229,'S12'!AA$13:AR$32,17,FALSE)),"",VLOOKUP(G229,'S12'!AA$13:AR$32,17,FALSE))</f>
        <v/>
      </c>
      <c r="M229" s="29" t="str">
        <f>IF(ISERROR(VLOOKUP(G229,'S12'!AI$13:AR$32,10,FALSE)),"",VLOOKUP(G229,'S12'!AI$13:AR$32,10,FALSE))</f>
        <v/>
      </c>
      <c r="N229" s="27" t="str">
        <f t="shared" si="5"/>
        <v/>
      </c>
      <c r="O229" s="27" t="str">
        <f t="shared" si="6"/>
        <v/>
      </c>
      <c r="P229" s="27" t="str">
        <f>IF(N229="","",CHOOSE(VLOOKUP($V229,$A$1:$F$400,6,FALSE),AHS!$M$1,BHS!$M$1,CHS!$M$1,HMJHS!$M$1,KHS!$M$1,Kings!$M$1,MHS!$M$1,SWHS!$M$1,AMHS!$M$1,'S10'!$M$1,'S11'!$M$1,'S12'!$M$1,'S13'!$M$1,'S14'!$M$1,'S15'!$M$1,'S16'!$M$1,'S17'!$M$1,'S18'!$M$1,'S19'!$M$1,'S20'!$M$1))</f>
        <v/>
      </c>
      <c r="Q229" s="27" t="str">
        <f t="shared" si="7"/>
        <v/>
      </c>
      <c r="R229" s="27" t="str">
        <f t="shared" si="8"/>
        <v/>
      </c>
      <c r="S229" s="27" t="str">
        <f t="shared" si="9"/>
        <v/>
      </c>
      <c r="T229" s="27" t="str">
        <f t="shared" si="10"/>
        <v/>
      </c>
      <c r="U229" s="27" t="str">
        <f t="shared" si="11"/>
        <v/>
      </c>
      <c r="V229" s="27">
        <v>227</v>
      </c>
      <c r="W229" s="27" t="str">
        <f t="shared" si="12"/>
        <v/>
      </c>
      <c r="X229" s="27" t="str">
        <f t="shared" si="13"/>
        <v/>
      </c>
      <c r="Y229" s="27" t="str">
        <f>IF(W229="","",CHOOSE(VLOOKUP($V229,$B$1:$F$400,5,FALSE),AHS!$M$1,BHS!$M$1,CHS!$M$1,HMJHS!$M$1,KHS!$M$1,Kings!$M$1,MHS!$M$1,SWHS!$M$1,AMHS!$M$1,'S10'!$M$1,'S11'!$M$1,'S12'!$M$1,'S13'!$M$1,'S14'!$M$1,'S15'!$M$1,'S16'!$M$1,'S17'!$M$1,'S18'!$M$1,'S19'!$M$1,'S20'!$M$1))</f>
        <v/>
      </c>
      <c r="Z229" s="27" t="str">
        <f t="shared" si="14"/>
        <v/>
      </c>
      <c r="AA229" s="27" t="str">
        <f t="shared" si="15"/>
        <v/>
      </c>
      <c r="AB229" s="27" t="str">
        <f t="shared" si="16"/>
        <v/>
      </c>
      <c r="AC229" s="27" t="str">
        <f t="shared" si="17"/>
        <v/>
      </c>
      <c r="AD229" s="27" t="str">
        <f t="shared" si="18"/>
        <v/>
      </c>
    </row>
    <row r="230" spans="1:30" ht="12" customHeight="1" x14ac:dyDescent="0.25">
      <c r="A230" s="29" t="str">
        <f t="shared" ref="A230:B230" si="245">IF(C230="","",COUNTIF(C$1:C229,C230)+C230)</f>
        <v/>
      </c>
      <c r="B230" s="29" t="str">
        <f t="shared" si="245"/>
        <v/>
      </c>
      <c r="C230" s="29" t="str">
        <f t="shared" si="1"/>
        <v/>
      </c>
      <c r="D230" s="29" t="str">
        <f t="shared" si="2"/>
        <v/>
      </c>
      <c r="E230" s="29">
        <f>'S12'!$Y$6</f>
        <v>1</v>
      </c>
      <c r="F230" s="29">
        <v>12</v>
      </c>
      <c r="G230" s="29">
        <v>10</v>
      </c>
      <c r="H230" s="29" t="str">
        <f>IF(AND(E230=1,'S12'!C$22&lt;&gt;"",'S12'!B$22=""),'S12'!C$22,"")</f>
        <v/>
      </c>
      <c r="I230" s="29" t="str">
        <f>IF(AND(E230=2,'S12'!C$22&lt;&gt;"",'S12'!B$22=""),'S12'!C$22,"")</f>
        <v/>
      </c>
      <c r="J230" s="29" t="str">
        <f>IF(ISERROR(VLOOKUP(G230,'S12'!K$13:AR$32,31,FALSE)),"",VLOOKUP(G230,'S12'!K$13:AR$32,31,FALSE))</f>
        <v/>
      </c>
      <c r="K230" s="29" t="str">
        <f>IF(ISERROR(VLOOKUP(G230,'S12'!S$13:AR$32,24,FALSE)),"",VLOOKUP(G230,'S12'!S$13:AR$32,24,FALSE))</f>
        <v/>
      </c>
      <c r="L230" s="29" t="str">
        <f>IF(ISERROR(VLOOKUP(G230,'S12'!AA$13:AR$32,17,FALSE)),"",VLOOKUP(G230,'S12'!AA$13:AR$32,17,FALSE))</f>
        <v/>
      </c>
      <c r="M230" s="29" t="str">
        <f>IF(ISERROR(VLOOKUP(G230,'S12'!AI$13:AR$32,10,FALSE)),"",VLOOKUP(G230,'S12'!AI$13:AR$32,10,FALSE))</f>
        <v/>
      </c>
      <c r="N230" s="27" t="str">
        <f t="shared" si="5"/>
        <v/>
      </c>
      <c r="O230" s="27" t="str">
        <f t="shared" si="6"/>
        <v/>
      </c>
      <c r="P230" s="27" t="str">
        <f>IF(N230="","",CHOOSE(VLOOKUP($V230,$A$1:$F$400,6,FALSE),AHS!$M$1,BHS!$M$1,CHS!$M$1,HMJHS!$M$1,KHS!$M$1,Kings!$M$1,MHS!$M$1,SWHS!$M$1,AMHS!$M$1,'S10'!$M$1,'S11'!$M$1,'S12'!$M$1,'S13'!$M$1,'S14'!$M$1,'S15'!$M$1,'S16'!$M$1,'S17'!$M$1,'S18'!$M$1,'S19'!$M$1,'S20'!$M$1))</f>
        <v/>
      </c>
      <c r="Q230" s="27" t="str">
        <f t="shared" si="7"/>
        <v/>
      </c>
      <c r="R230" s="27" t="str">
        <f t="shared" si="8"/>
        <v/>
      </c>
      <c r="S230" s="27" t="str">
        <f t="shared" si="9"/>
        <v/>
      </c>
      <c r="T230" s="27" t="str">
        <f t="shared" si="10"/>
        <v/>
      </c>
      <c r="U230" s="27" t="str">
        <f t="shared" si="11"/>
        <v/>
      </c>
      <c r="V230" s="27">
        <v>228</v>
      </c>
      <c r="W230" s="27" t="str">
        <f t="shared" si="12"/>
        <v/>
      </c>
      <c r="X230" s="27" t="str">
        <f t="shared" si="13"/>
        <v/>
      </c>
      <c r="Y230" s="27" t="str">
        <f>IF(W230="","",CHOOSE(VLOOKUP($V230,$B$1:$F$400,5,FALSE),AHS!$M$1,BHS!$M$1,CHS!$M$1,HMJHS!$M$1,KHS!$M$1,Kings!$M$1,MHS!$M$1,SWHS!$M$1,AMHS!$M$1,'S10'!$M$1,'S11'!$M$1,'S12'!$M$1,'S13'!$M$1,'S14'!$M$1,'S15'!$M$1,'S16'!$M$1,'S17'!$M$1,'S18'!$M$1,'S19'!$M$1,'S20'!$M$1))</f>
        <v/>
      </c>
      <c r="Z230" s="27" t="str">
        <f t="shared" si="14"/>
        <v/>
      </c>
      <c r="AA230" s="27" t="str">
        <f t="shared" si="15"/>
        <v/>
      </c>
      <c r="AB230" s="27" t="str">
        <f t="shared" si="16"/>
        <v/>
      </c>
      <c r="AC230" s="27" t="str">
        <f t="shared" si="17"/>
        <v/>
      </c>
      <c r="AD230" s="27" t="str">
        <f t="shared" si="18"/>
        <v/>
      </c>
    </row>
    <row r="231" spans="1:30" ht="12" customHeight="1" x14ac:dyDescent="0.25">
      <c r="A231" s="29" t="str">
        <f t="shared" ref="A231:B231" si="246">IF(C231="","",COUNTIF(C$1:C230,C231)+C231)</f>
        <v/>
      </c>
      <c r="B231" s="29" t="str">
        <f t="shared" si="246"/>
        <v/>
      </c>
      <c r="C231" s="29" t="str">
        <f t="shared" si="1"/>
        <v/>
      </c>
      <c r="D231" s="29" t="str">
        <f t="shared" si="2"/>
        <v/>
      </c>
      <c r="E231" s="29">
        <f>'S12'!$Y$6</f>
        <v>1</v>
      </c>
      <c r="F231" s="29">
        <v>12</v>
      </c>
      <c r="G231" s="29">
        <v>11</v>
      </c>
      <c r="H231" s="29" t="str">
        <f>IF(AND(E231=1,'S12'!C$23&lt;&gt;"",'S12'!B$23=""),'S12'!C$23,"")</f>
        <v/>
      </c>
      <c r="I231" s="29" t="str">
        <f>IF(AND(E231=2,'S12'!C$23&lt;&gt;"",'S12'!B$23=""),'S12'!C$23,"")</f>
        <v/>
      </c>
      <c r="J231" s="29" t="str">
        <f>IF(ISERROR(VLOOKUP(G231,'S12'!K$13:AR$32,31,FALSE)),"",VLOOKUP(G231,'S12'!K$13:AR$32,31,FALSE))</f>
        <v/>
      </c>
      <c r="K231" s="29" t="str">
        <f>IF(ISERROR(VLOOKUP(G231,'S12'!S$13:AR$32,24,FALSE)),"",VLOOKUP(G231,'S12'!S$13:AR$32,24,FALSE))</f>
        <v/>
      </c>
      <c r="L231" s="29" t="str">
        <f>IF(ISERROR(VLOOKUP(G231,'S12'!AA$13:AR$32,17,FALSE)),"",VLOOKUP(G231,'S12'!AA$13:AR$32,17,FALSE))</f>
        <v/>
      </c>
      <c r="M231" s="29" t="str">
        <f>IF(ISERROR(VLOOKUP(G231,'S12'!AI$13:AR$32,10,FALSE)),"",VLOOKUP(G231,'S12'!AI$13:AR$32,10,FALSE))</f>
        <v/>
      </c>
      <c r="N231" s="27" t="str">
        <f t="shared" si="5"/>
        <v/>
      </c>
      <c r="O231" s="27" t="str">
        <f t="shared" si="6"/>
        <v/>
      </c>
      <c r="P231" s="27" t="str">
        <f>IF(N231="","",CHOOSE(VLOOKUP($V231,$A$1:$F$400,6,FALSE),AHS!$M$1,BHS!$M$1,CHS!$M$1,HMJHS!$M$1,KHS!$M$1,Kings!$M$1,MHS!$M$1,SWHS!$M$1,AMHS!$M$1,'S10'!$M$1,'S11'!$M$1,'S12'!$M$1,'S13'!$M$1,'S14'!$M$1,'S15'!$M$1,'S16'!$M$1,'S17'!$M$1,'S18'!$M$1,'S19'!$M$1,'S20'!$M$1))</f>
        <v/>
      </c>
      <c r="Q231" s="27" t="str">
        <f t="shared" si="7"/>
        <v/>
      </c>
      <c r="R231" s="27" t="str">
        <f t="shared" si="8"/>
        <v/>
      </c>
      <c r="S231" s="27" t="str">
        <f t="shared" si="9"/>
        <v/>
      </c>
      <c r="T231" s="27" t="str">
        <f t="shared" si="10"/>
        <v/>
      </c>
      <c r="U231" s="27" t="str">
        <f t="shared" si="11"/>
        <v/>
      </c>
      <c r="V231" s="27">
        <v>229</v>
      </c>
      <c r="W231" s="27" t="str">
        <f t="shared" si="12"/>
        <v/>
      </c>
      <c r="X231" s="27" t="str">
        <f t="shared" si="13"/>
        <v/>
      </c>
      <c r="Y231" s="27" t="str">
        <f>IF(W231="","",CHOOSE(VLOOKUP($V231,$B$1:$F$400,5,FALSE),AHS!$M$1,BHS!$M$1,CHS!$M$1,HMJHS!$M$1,KHS!$M$1,Kings!$M$1,MHS!$M$1,SWHS!$M$1,AMHS!$M$1,'S10'!$M$1,'S11'!$M$1,'S12'!$M$1,'S13'!$M$1,'S14'!$M$1,'S15'!$M$1,'S16'!$M$1,'S17'!$M$1,'S18'!$M$1,'S19'!$M$1,'S20'!$M$1))</f>
        <v/>
      </c>
      <c r="Z231" s="27" t="str">
        <f t="shared" si="14"/>
        <v/>
      </c>
      <c r="AA231" s="27" t="str">
        <f t="shared" si="15"/>
        <v/>
      </c>
      <c r="AB231" s="27" t="str">
        <f t="shared" si="16"/>
        <v/>
      </c>
      <c r="AC231" s="27" t="str">
        <f t="shared" si="17"/>
        <v/>
      </c>
      <c r="AD231" s="27" t="str">
        <f t="shared" si="18"/>
        <v/>
      </c>
    </row>
    <row r="232" spans="1:30" ht="12" customHeight="1" x14ac:dyDescent="0.25">
      <c r="A232" s="29" t="str">
        <f t="shared" ref="A232:B232" si="247">IF(C232="","",COUNTIF(C$1:C231,C232)+C232)</f>
        <v/>
      </c>
      <c r="B232" s="29" t="str">
        <f t="shared" si="247"/>
        <v/>
      </c>
      <c r="C232" s="29" t="str">
        <f t="shared" si="1"/>
        <v/>
      </c>
      <c r="D232" s="29" t="str">
        <f t="shared" si="2"/>
        <v/>
      </c>
      <c r="E232" s="29">
        <f>'S12'!$Y$6</f>
        <v>1</v>
      </c>
      <c r="F232" s="29">
        <v>12</v>
      </c>
      <c r="G232" s="29">
        <v>12</v>
      </c>
      <c r="H232" s="29" t="str">
        <f>IF(AND(E232=1,'S12'!C$24&lt;&gt;"",'S12'!B$24=""),'S12'!C$24,"")</f>
        <v/>
      </c>
      <c r="I232" s="29" t="str">
        <f>IF(AND(E232=2,'S12'!C$24&lt;&gt;"",'S12'!B$24=""),'S12'!C$24,"")</f>
        <v/>
      </c>
      <c r="J232" s="29" t="str">
        <f>IF(ISERROR(VLOOKUP(G232,'S12'!K$13:AR$32,31,FALSE)),"",VLOOKUP(G232,'S12'!K$13:AR$32,31,FALSE))</f>
        <v/>
      </c>
      <c r="K232" s="29" t="str">
        <f>IF(ISERROR(VLOOKUP(G232,'S12'!S$13:AR$32,24,FALSE)),"",VLOOKUP(G232,'S12'!S$13:AR$32,24,FALSE))</f>
        <v/>
      </c>
      <c r="L232" s="29" t="str">
        <f>IF(ISERROR(VLOOKUP(G232,'S12'!AA$13:AR$32,17,FALSE)),"",VLOOKUP(G232,'S12'!AA$13:AR$32,17,FALSE))</f>
        <v/>
      </c>
      <c r="M232" s="29" t="str">
        <f>IF(ISERROR(VLOOKUP(G232,'S12'!AI$13:AR$32,10,FALSE)),"",VLOOKUP(G232,'S12'!AI$13:AR$32,10,FALSE))</f>
        <v/>
      </c>
      <c r="N232" s="27" t="str">
        <f t="shared" si="5"/>
        <v/>
      </c>
      <c r="O232" s="27" t="str">
        <f t="shared" si="6"/>
        <v/>
      </c>
      <c r="P232" s="27" t="str">
        <f>IF(N232="","",CHOOSE(VLOOKUP($V232,$A$1:$F$400,6,FALSE),AHS!$M$1,BHS!$M$1,CHS!$M$1,HMJHS!$M$1,KHS!$M$1,Kings!$M$1,MHS!$M$1,SWHS!$M$1,AMHS!$M$1,'S10'!$M$1,'S11'!$M$1,'S12'!$M$1,'S13'!$M$1,'S14'!$M$1,'S15'!$M$1,'S16'!$M$1,'S17'!$M$1,'S18'!$M$1,'S19'!$M$1,'S20'!$M$1))</f>
        <v/>
      </c>
      <c r="Q232" s="27" t="str">
        <f t="shared" si="7"/>
        <v/>
      </c>
      <c r="R232" s="27" t="str">
        <f t="shared" si="8"/>
        <v/>
      </c>
      <c r="S232" s="27" t="str">
        <f t="shared" si="9"/>
        <v/>
      </c>
      <c r="T232" s="27" t="str">
        <f t="shared" si="10"/>
        <v/>
      </c>
      <c r="U232" s="27" t="str">
        <f t="shared" si="11"/>
        <v/>
      </c>
      <c r="V232" s="27">
        <v>230</v>
      </c>
      <c r="W232" s="27" t="str">
        <f t="shared" si="12"/>
        <v/>
      </c>
      <c r="X232" s="27" t="str">
        <f t="shared" si="13"/>
        <v/>
      </c>
      <c r="Y232" s="27" t="str">
        <f>IF(W232="","",CHOOSE(VLOOKUP($V232,$B$1:$F$400,5,FALSE),AHS!$M$1,BHS!$M$1,CHS!$M$1,HMJHS!$M$1,KHS!$M$1,Kings!$M$1,MHS!$M$1,SWHS!$M$1,AMHS!$M$1,'S10'!$M$1,'S11'!$M$1,'S12'!$M$1,'S13'!$M$1,'S14'!$M$1,'S15'!$M$1,'S16'!$M$1,'S17'!$M$1,'S18'!$M$1,'S19'!$M$1,'S20'!$M$1))</f>
        <v/>
      </c>
      <c r="Z232" s="27" t="str">
        <f t="shared" si="14"/>
        <v/>
      </c>
      <c r="AA232" s="27" t="str">
        <f t="shared" si="15"/>
        <v/>
      </c>
      <c r="AB232" s="27" t="str">
        <f t="shared" si="16"/>
        <v/>
      </c>
      <c r="AC232" s="27" t="str">
        <f t="shared" si="17"/>
        <v/>
      </c>
      <c r="AD232" s="27" t="str">
        <f t="shared" si="18"/>
        <v/>
      </c>
    </row>
    <row r="233" spans="1:30" ht="12" customHeight="1" x14ac:dyDescent="0.25">
      <c r="A233" s="29" t="str">
        <f t="shared" ref="A233:B233" si="248">IF(C233="","",COUNTIF(C$1:C232,C233)+C233)</f>
        <v/>
      </c>
      <c r="B233" s="29" t="str">
        <f t="shared" si="248"/>
        <v/>
      </c>
      <c r="C233" s="29" t="str">
        <f t="shared" si="1"/>
        <v/>
      </c>
      <c r="D233" s="29" t="str">
        <f t="shared" si="2"/>
        <v/>
      </c>
      <c r="E233" s="29">
        <f>'S12'!$Y$6</f>
        <v>1</v>
      </c>
      <c r="F233" s="29">
        <v>12</v>
      </c>
      <c r="G233" s="29">
        <v>13</v>
      </c>
      <c r="H233" s="29" t="str">
        <f>IF(AND(E233=1,'S12'!C$25&lt;&gt;"",'S12'!B$25=""),'S12'!C$25,"")</f>
        <v/>
      </c>
      <c r="I233" s="29" t="str">
        <f>IF(AND(E233=2,'S12'!C$25&lt;&gt;"",'S12'!B$25=""),'S12'!C$25,"")</f>
        <v/>
      </c>
      <c r="J233" s="29" t="str">
        <f>IF(ISERROR(VLOOKUP(G233,'S12'!K$13:AR$32,31,FALSE)),"",VLOOKUP(G233,'S12'!K$13:AR$32,31,FALSE))</f>
        <v/>
      </c>
      <c r="K233" s="29" t="str">
        <f>IF(ISERROR(VLOOKUP(G233,'S12'!S$13:AR$32,24,FALSE)),"",VLOOKUP(G233,'S12'!S$13:AR$32,24,FALSE))</f>
        <v/>
      </c>
      <c r="L233" s="29" t="str">
        <f>IF(ISERROR(VLOOKUP(G233,'S12'!AA$13:AR$32,17,FALSE)),"",VLOOKUP(G233,'S12'!AA$13:AR$32,17,FALSE))</f>
        <v/>
      </c>
      <c r="M233" s="29" t="str">
        <f>IF(ISERROR(VLOOKUP(G233,'S12'!AI$13:AR$32,10,FALSE)),"",VLOOKUP(G233,'S12'!AI$13:AR$32,10,FALSE))</f>
        <v/>
      </c>
      <c r="N233" s="27" t="str">
        <f t="shared" si="5"/>
        <v/>
      </c>
      <c r="O233" s="27" t="str">
        <f t="shared" si="6"/>
        <v/>
      </c>
      <c r="P233" s="27" t="str">
        <f>IF(N233="","",CHOOSE(VLOOKUP($V233,$A$1:$F$400,6,FALSE),AHS!$M$1,BHS!$M$1,CHS!$M$1,HMJHS!$M$1,KHS!$M$1,Kings!$M$1,MHS!$M$1,SWHS!$M$1,AMHS!$M$1,'S10'!$M$1,'S11'!$M$1,'S12'!$M$1,'S13'!$M$1,'S14'!$M$1,'S15'!$M$1,'S16'!$M$1,'S17'!$M$1,'S18'!$M$1,'S19'!$M$1,'S20'!$M$1))</f>
        <v/>
      </c>
      <c r="Q233" s="27" t="str">
        <f t="shared" si="7"/>
        <v/>
      </c>
      <c r="R233" s="27" t="str">
        <f t="shared" si="8"/>
        <v/>
      </c>
      <c r="S233" s="27" t="str">
        <f t="shared" si="9"/>
        <v/>
      </c>
      <c r="T233" s="27" t="str">
        <f t="shared" si="10"/>
        <v/>
      </c>
      <c r="U233" s="27" t="str">
        <f t="shared" si="11"/>
        <v/>
      </c>
      <c r="V233" s="27">
        <v>231</v>
      </c>
      <c r="W233" s="27" t="str">
        <f t="shared" si="12"/>
        <v/>
      </c>
      <c r="X233" s="27" t="str">
        <f t="shared" si="13"/>
        <v/>
      </c>
      <c r="Y233" s="27" t="str">
        <f>IF(W233="","",CHOOSE(VLOOKUP($V233,$B$1:$F$400,5,FALSE),AHS!$M$1,BHS!$M$1,CHS!$M$1,HMJHS!$M$1,KHS!$M$1,Kings!$M$1,MHS!$M$1,SWHS!$M$1,AMHS!$M$1,'S10'!$M$1,'S11'!$M$1,'S12'!$M$1,'S13'!$M$1,'S14'!$M$1,'S15'!$M$1,'S16'!$M$1,'S17'!$M$1,'S18'!$M$1,'S19'!$M$1,'S20'!$M$1))</f>
        <v/>
      </c>
      <c r="Z233" s="27" t="str">
        <f t="shared" si="14"/>
        <v/>
      </c>
      <c r="AA233" s="27" t="str">
        <f t="shared" si="15"/>
        <v/>
      </c>
      <c r="AB233" s="27" t="str">
        <f t="shared" si="16"/>
        <v/>
      </c>
      <c r="AC233" s="27" t="str">
        <f t="shared" si="17"/>
        <v/>
      </c>
      <c r="AD233" s="27" t="str">
        <f t="shared" si="18"/>
        <v/>
      </c>
    </row>
    <row r="234" spans="1:30" ht="12" customHeight="1" x14ac:dyDescent="0.25">
      <c r="A234" s="29" t="str">
        <f t="shared" ref="A234:B234" si="249">IF(C234="","",COUNTIF(C$1:C233,C234)+C234)</f>
        <v/>
      </c>
      <c r="B234" s="29" t="str">
        <f t="shared" si="249"/>
        <v/>
      </c>
      <c r="C234" s="29" t="str">
        <f t="shared" si="1"/>
        <v/>
      </c>
      <c r="D234" s="29" t="str">
        <f t="shared" si="2"/>
        <v/>
      </c>
      <c r="E234" s="29">
        <f>'S12'!$Y$6</f>
        <v>1</v>
      </c>
      <c r="F234" s="29">
        <v>12</v>
      </c>
      <c r="G234" s="29">
        <v>14</v>
      </c>
      <c r="H234" s="29" t="str">
        <f>IF(AND(E234=1,'S12'!C$26&lt;&gt;"",'S12'!B$26=""),'S12'!C$26,"")</f>
        <v/>
      </c>
      <c r="I234" s="29" t="str">
        <f>IF(AND(E234=2,'S12'!C$26&lt;&gt;"",'S12'!B$26=""),'S12'!C$26,"")</f>
        <v/>
      </c>
      <c r="J234" s="29" t="str">
        <f>IF(ISERROR(VLOOKUP(G234,'S12'!K$13:AR$32,31,FALSE)),"",VLOOKUP(G234,'S12'!K$13:AR$32,31,FALSE))</f>
        <v/>
      </c>
      <c r="K234" s="29" t="str">
        <f>IF(ISERROR(VLOOKUP(G234,'S12'!S$13:AR$32,24,FALSE)),"",VLOOKUP(G234,'S12'!S$13:AR$32,24,FALSE))</f>
        <v/>
      </c>
      <c r="L234" s="29" t="str">
        <f>IF(ISERROR(VLOOKUP(G234,'S12'!AA$13:AR$32,17,FALSE)),"",VLOOKUP(G234,'S12'!AA$13:AR$32,17,FALSE))</f>
        <v/>
      </c>
      <c r="M234" s="29" t="str">
        <f>IF(ISERROR(VLOOKUP(G234,'S12'!AI$13:AR$32,10,FALSE)),"",VLOOKUP(G234,'S12'!AI$13:AR$32,10,FALSE))</f>
        <v/>
      </c>
      <c r="N234" s="27" t="str">
        <f t="shared" si="5"/>
        <v/>
      </c>
      <c r="O234" s="27" t="str">
        <f t="shared" si="6"/>
        <v/>
      </c>
      <c r="P234" s="27" t="str">
        <f>IF(N234="","",CHOOSE(VLOOKUP($V234,$A$1:$F$400,6,FALSE),AHS!$M$1,BHS!$M$1,CHS!$M$1,HMJHS!$M$1,KHS!$M$1,Kings!$M$1,MHS!$M$1,SWHS!$M$1,AMHS!$M$1,'S10'!$M$1,'S11'!$M$1,'S12'!$M$1,'S13'!$M$1,'S14'!$M$1,'S15'!$M$1,'S16'!$M$1,'S17'!$M$1,'S18'!$M$1,'S19'!$M$1,'S20'!$M$1))</f>
        <v/>
      </c>
      <c r="Q234" s="27" t="str">
        <f t="shared" si="7"/>
        <v/>
      </c>
      <c r="R234" s="27" t="str">
        <f t="shared" si="8"/>
        <v/>
      </c>
      <c r="S234" s="27" t="str">
        <f t="shared" si="9"/>
        <v/>
      </c>
      <c r="T234" s="27" t="str">
        <f t="shared" si="10"/>
        <v/>
      </c>
      <c r="U234" s="27" t="str">
        <f t="shared" si="11"/>
        <v/>
      </c>
      <c r="V234" s="27">
        <v>232</v>
      </c>
      <c r="W234" s="27" t="str">
        <f t="shared" si="12"/>
        <v/>
      </c>
      <c r="X234" s="27" t="str">
        <f t="shared" si="13"/>
        <v/>
      </c>
      <c r="Y234" s="27" t="str">
        <f>IF(W234="","",CHOOSE(VLOOKUP($V234,$B$1:$F$400,5,FALSE),AHS!$M$1,BHS!$M$1,CHS!$M$1,HMJHS!$M$1,KHS!$M$1,Kings!$M$1,MHS!$M$1,SWHS!$M$1,AMHS!$M$1,'S10'!$M$1,'S11'!$M$1,'S12'!$M$1,'S13'!$M$1,'S14'!$M$1,'S15'!$M$1,'S16'!$M$1,'S17'!$M$1,'S18'!$M$1,'S19'!$M$1,'S20'!$M$1))</f>
        <v/>
      </c>
      <c r="Z234" s="27" t="str">
        <f t="shared" si="14"/>
        <v/>
      </c>
      <c r="AA234" s="27" t="str">
        <f t="shared" si="15"/>
        <v/>
      </c>
      <c r="AB234" s="27" t="str">
        <f t="shared" si="16"/>
        <v/>
      </c>
      <c r="AC234" s="27" t="str">
        <f t="shared" si="17"/>
        <v/>
      </c>
      <c r="AD234" s="27" t="str">
        <f t="shared" si="18"/>
        <v/>
      </c>
    </row>
    <row r="235" spans="1:30" ht="12" customHeight="1" x14ac:dyDescent="0.25">
      <c r="A235" s="29" t="str">
        <f t="shared" ref="A235:B235" si="250">IF(C235="","",COUNTIF(C$1:C234,C235)+C235)</f>
        <v/>
      </c>
      <c r="B235" s="29" t="str">
        <f t="shared" si="250"/>
        <v/>
      </c>
      <c r="C235" s="29" t="str">
        <f t="shared" si="1"/>
        <v/>
      </c>
      <c r="D235" s="29" t="str">
        <f t="shared" si="2"/>
        <v/>
      </c>
      <c r="E235" s="29">
        <f>'S12'!$Y$6</f>
        <v>1</v>
      </c>
      <c r="F235" s="29">
        <v>12</v>
      </c>
      <c r="G235" s="29">
        <v>15</v>
      </c>
      <c r="H235" s="29" t="str">
        <f>IF(AND(E235=1,'S12'!C$27&lt;&gt;"",'S12'!B$27=""),'S12'!C$27,"")</f>
        <v/>
      </c>
      <c r="I235" s="29" t="str">
        <f>IF(AND(E235=2,'S12'!C$27&lt;&gt;"",'S12'!B$27=""),'S12'!C$27,"")</f>
        <v/>
      </c>
      <c r="J235" s="29" t="str">
        <f>IF(ISERROR(VLOOKUP(G235,'S12'!K$13:AR$32,31,FALSE)),"",VLOOKUP(G235,'S12'!K$13:AR$32,31,FALSE))</f>
        <v/>
      </c>
      <c r="K235" s="29" t="str">
        <f>IF(ISERROR(VLOOKUP(G235,'S12'!S$13:AR$32,24,FALSE)),"",VLOOKUP(G235,'S12'!S$13:AR$32,24,FALSE))</f>
        <v/>
      </c>
      <c r="L235" s="29" t="str">
        <f>IF(ISERROR(VLOOKUP(G235,'S12'!AA$13:AR$32,17,FALSE)),"",VLOOKUP(G235,'S12'!AA$13:AR$32,17,FALSE))</f>
        <v/>
      </c>
      <c r="M235" s="29" t="str">
        <f>IF(ISERROR(VLOOKUP(G235,'S12'!AI$13:AR$32,10,FALSE)),"",VLOOKUP(G235,'S12'!AI$13:AR$32,10,FALSE))</f>
        <v/>
      </c>
      <c r="N235" s="27" t="str">
        <f t="shared" si="5"/>
        <v/>
      </c>
      <c r="O235" s="27" t="str">
        <f t="shared" si="6"/>
        <v/>
      </c>
      <c r="P235" s="27" t="str">
        <f>IF(N235="","",CHOOSE(VLOOKUP($V235,$A$1:$F$400,6,FALSE),AHS!$M$1,BHS!$M$1,CHS!$M$1,HMJHS!$M$1,KHS!$M$1,Kings!$M$1,MHS!$M$1,SWHS!$M$1,AMHS!$M$1,'S10'!$M$1,'S11'!$M$1,'S12'!$M$1,'S13'!$M$1,'S14'!$M$1,'S15'!$M$1,'S16'!$M$1,'S17'!$M$1,'S18'!$M$1,'S19'!$M$1,'S20'!$M$1))</f>
        <v/>
      </c>
      <c r="Q235" s="27" t="str">
        <f t="shared" si="7"/>
        <v/>
      </c>
      <c r="R235" s="27" t="str">
        <f t="shared" si="8"/>
        <v/>
      </c>
      <c r="S235" s="27" t="str">
        <f t="shared" si="9"/>
        <v/>
      </c>
      <c r="T235" s="27" t="str">
        <f t="shared" si="10"/>
        <v/>
      </c>
      <c r="U235" s="27" t="str">
        <f t="shared" si="11"/>
        <v/>
      </c>
      <c r="V235" s="27">
        <v>233</v>
      </c>
      <c r="W235" s="27" t="str">
        <f t="shared" si="12"/>
        <v/>
      </c>
      <c r="X235" s="27" t="str">
        <f t="shared" si="13"/>
        <v/>
      </c>
      <c r="Y235" s="27" t="str">
        <f>IF(W235="","",CHOOSE(VLOOKUP($V235,$B$1:$F$400,5,FALSE),AHS!$M$1,BHS!$M$1,CHS!$M$1,HMJHS!$M$1,KHS!$M$1,Kings!$M$1,MHS!$M$1,SWHS!$M$1,AMHS!$M$1,'S10'!$M$1,'S11'!$M$1,'S12'!$M$1,'S13'!$M$1,'S14'!$M$1,'S15'!$M$1,'S16'!$M$1,'S17'!$M$1,'S18'!$M$1,'S19'!$M$1,'S20'!$M$1))</f>
        <v/>
      </c>
      <c r="Z235" s="27" t="str">
        <f t="shared" si="14"/>
        <v/>
      </c>
      <c r="AA235" s="27" t="str">
        <f t="shared" si="15"/>
        <v/>
      </c>
      <c r="AB235" s="27" t="str">
        <f t="shared" si="16"/>
        <v/>
      </c>
      <c r="AC235" s="27" t="str">
        <f t="shared" si="17"/>
        <v/>
      </c>
      <c r="AD235" s="27" t="str">
        <f t="shared" si="18"/>
        <v/>
      </c>
    </row>
    <row r="236" spans="1:30" ht="12" customHeight="1" x14ac:dyDescent="0.25">
      <c r="A236" s="29" t="str">
        <f t="shared" ref="A236:B236" si="251">IF(C236="","",COUNTIF(C$1:C235,C236)+C236)</f>
        <v/>
      </c>
      <c r="B236" s="29" t="str">
        <f t="shared" si="251"/>
        <v/>
      </c>
      <c r="C236" s="29" t="str">
        <f t="shared" si="1"/>
        <v/>
      </c>
      <c r="D236" s="29" t="str">
        <f t="shared" si="2"/>
        <v/>
      </c>
      <c r="E236" s="29">
        <f>'S12'!$Y$6</f>
        <v>1</v>
      </c>
      <c r="F236" s="29">
        <v>12</v>
      </c>
      <c r="G236" s="29">
        <v>16</v>
      </c>
      <c r="H236" s="29" t="str">
        <f>IF(AND(E236=1,'S12'!C$28&lt;&gt;"",'S12'!B$28=""),'S12'!C$28,"")</f>
        <v/>
      </c>
      <c r="I236" s="29" t="str">
        <f>IF(AND(E236=2,'S12'!C$28&lt;&gt;"",'S12'!B$28=""),'S12'!C$28,"")</f>
        <v/>
      </c>
      <c r="J236" s="29" t="str">
        <f>IF(ISERROR(VLOOKUP(G236,'S12'!K$13:AR$32,31,FALSE)),"",VLOOKUP(G236,'S12'!K$13:AR$32,31,FALSE))</f>
        <v/>
      </c>
      <c r="K236" s="29" t="str">
        <f>IF(ISERROR(VLOOKUP(G236,'S12'!S$13:AR$32,24,FALSE)),"",VLOOKUP(G236,'S12'!S$13:AR$32,24,FALSE))</f>
        <v/>
      </c>
      <c r="L236" s="29" t="str">
        <f>IF(ISERROR(VLOOKUP(G236,'S12'!AA$13:AR$32,17,FALSE)),"",VLOOKUP(G236,'S12'!AA$13:AR$32,17,FALSE))</f>
        <v/>
      </c>
      <c r="M236" s="29" t="str">
        <f>IF(ISERROR(VLOOKUP(G236,'S12'!AI$13:AR$32,10,FALSE)),"",VLOOKUP(G236,'S12'!AI$13:AR$32,10,FALSE))</f>
        <v/>
      </c>
      <c r="N236" s="27" t="str">
        <f t="shared" si="5"/>
        <v/>
      </c>
      <c r="O236" s="27" t="str">
        <f t="shared" si="6"/>
        <v/>
      </c>
      <c r="P236" s="27" t="str">
        <f>IF(N236="","",CHOOSE(VLOOKUP($V236,$A$1:$F$400,6,FALSE),AHS!$M$1,BHS!$M$1,CHS!$M$1,HMJHS!$M$1,KHS!$M$1,Kings!$M$1,MHS!$M$1,SWHS!$M$1,AMHS!$M$1,'S10'!$M$1,'S11'!$M$1,'S12'!$M$1,'S13'!$M$1,'S14'!$M$1,'S15'!$M$1,'S16'!$M$1,'S17'!$M$1,'S18'!$M$1,'S19'!$M$1,'S20'!$M$1))</f>
        <v/>
      </c>
      <c r="Q236" s="27" t="str">
        <f t="shared" si="7"/>
        <v/>
      </c>
      <c r="R236" s="27" t="str">
        <f t="shared" si="8"/>
        <v/>
      </c>
      <c r="S236" s="27" t="str">
        <f t="shared" si="9"/>
        <v/>
      </c>
      <c r="T236" s="27" t="str">
        <f t="shared" si="10"/>
        <v/>
      </c>
      <c r="U236" s="27" t="str">
        <f t="shared" si="11"/>
        <v/>
      </c>
      <c r="V236" s="27">
        <v>234</v>
      </c>
      <c r="W236" s="27" t="str">
        <f t="shared" si="12"/>
        <v/>
      </c>
      <c r="X236" s="27" t="str">
        <f t="shared" si="13"/>
        <v/>
      </c>
      <c r="Y236" s="27" t="str">
        <f>IF(W236="","",CHOOSE(VLOOKUP($V236,$B$1:$F$400,5,FALSE),AHS!$M$1,BHS!$M$1,CHS!$M$1,HMJHS!$M$1,KHS!$M$1,Kings!$M$1,MHS!$M$1,SWHS!$M$1,AMHS!$M$1,'S10'!$M$1,'S11'!$M$1,'S12'!$M$1,'S13'!$M$1,'S14'!$M$1,'S15'!$M$1,'S16'!$M$1,'S17'!$M$1,'S18'!$M$1,'S19'!$M$1,'S20'!$M$1))</f>
        <v/>
      </c>
      <c r="Z236" s="27" t="str">
        <f t="shared" si="14"/>
        <v/>
      </c>
      <c r="AA236" s="27" t="str">
        <f t="shared" si="15"/>
        <v/>
      </c>
      <c r="AB236" s="27" t="str">
        <f t="shared" si="16"/>
        <v/>
      </c>
      <c r="AC236" s="27" t="str">
        <f t="shared" si="17"/>
        <v/>
      </c>
      <c r="AD236" s="27" t="str">
        <f t="shared" si="18"/>
        <v/>
      </c>
    </row>
    <row r="237" spans="1:30" ht="12" customHeight="1" x14ac:dyDescent="0.25">
      <c r="A237" s="29" t="str">
        <f t="shared" ref="A237:B237" si="252">IF(C237="","",COUNTIF(C$1:C236,C237)+C237)</f>
        <v/>
      </c>
      <c r="B237" s="29" t="str">
        <f t="shared" si="252"/>
        <v/>
      </c>
      <c r="C237" s="29" t="str">
        <f t="shared" si="1"/>
        <v/>
      </c>
      <c r="D237" s="29" t="str">
        <f t="shared" si="2"/>
        <v/>
      </c>
      <c r="E237" s="29">
        <f>'S12'!$Y$6</f>
        <v>1</v>
      </c>
      <c r="F237" s="29">
        <v>12</v>
      </c>
      <c r="G237" s="29">
        <v>17</v>
      </c>
      <c r="H237" s="29" t="str">
        <f>IF(AND(E237=1,'S12'!C$29&lt;&gt;"",'S12'!B$29=""),'S12'!C$29,"")</f>
        <v/>
      </c>
      <c r="I237" s="29" t="str">
        <f>IF(AND(E237=2,'S12'!C$29&lt;&gt;"",'S12'!B$29=""),'S12'!C$29,"")</f>
        <v/>
      </c>
      <c r="J237" s="29" t="str">
        <f>IF(ISERROR(VLOOKUP(G237,'S12'!K$13:AR$32,31,FALSE)),"",VLOOKUP(G237,'S12'!K$13:AR$32,31,FALSE))</f>
        <v/>
      </c>
      <c r="K237" s="29" t="str">
        <f>IF(ISERROR(VLOOKUP(G237,'S12'!S$13:AR$32,24,FALSE)),"",VLOOKUP(G237,'S12'!S$13:AR$32,24,FALSE))</f>
        <v/>
      </c>
      <c r="L237" s="29" t="str">
        <f>IF(ISERROR(VLOOKUP(G237,'S12'!AA$13:AR$32,17,FALSE)),"",VLOOKUP(G237,'S12'!AA$13:AR$32,17,FALSE))</f>
        <v/>
      </c>
      <c r="M237" s="29" t="str">
        <f>IF(ISERROR(VLOOKUP(G237,'S12'!AI$13:AR$32,10,FALSE)),"",VLOOKUP(G237,'S12'!AI$13:AR$32,10,FALSE))</f>
        <v/>
      </c>
      <c r="N237" s="27" t="str">
        <f t="shared" si="5"/>
        <v/>
      </c>
      <c r="O237" s="27" t="str">
        <f t="shared" si="6"/>
        <v/>
      </c>
      <c r="P237" s="27" t="str">
        <f>IF(N237="","",CHOOSE(VLOOKUP($V237,$A$1:$F$400,6,FALSE),AHS!$M$1,BHS!$M$1,CHS!$M$1,HMJHS!$M$1,KHS!$M$1,Kings!$M$1,MHS!$M$1,SWHS!$M$1,AMHS!$M$1,'S10'!$M$1,'S11'!$M$1,'S12'!$M$1,'S13'!$M$1,'S14'!$M$1,'S15'!$M$1,'S16'!$M$1,'S17'!$M$1,'S18'!$M$1,'S19'!$M$1,'S20'!$M$1))</f>
        <v/>
      </c>
      <c r="Q237" s="27" t="str">
        <f t="shared" si="7"/>
        <v/>
      </c>
      <c r="R237" s="27" t="str">
        <f t="shared" si="8"/>
        <v/>
      </c>
      <c r="S237" s="27" t="str">
        <f t="shared" si="9"/>
        <v/>
      </c>
      <c r="T237" s="27" t="str">
        <f t="shared" si="10"/>
        <v/>
      </c>
      <c r="U237" s="27" t="str">
        <f t="shared" si="11"/>
        <v/>
      </c>
      <c r="V237" s="27">
        <v>235</v>
      </c>
      <c r="W237" s="27" t="str">
        <f t="shared" si="12"/>
        <v/>
      </c>
      <c r="X237" s="27" t="str">
        <f t="shared" si="13"/>
        <v/>
      </c>
      <c r="Y237" s="27" t="str">
        <f>IF(W237="","",CHOOSE(VLOOKUP($V237,$B$1:$F$400,5,FALSE),AHS!$M$1,BHS!$M$1,CHS!$M$1,HMJHS!$M$1,KHS!$M$1,Kings!$M$1,MHS!$M$1,SWHS!$M$1,AMHS!$M$1,'S10'!$M$1,'S11'!$M$1,'S12'!$M$1,'S13'!$M$1,'S14'!$M$1,'S15'!$M$1,'S16'!$M$1,'S17'!$M$1,'S18'!$M$1,'S19'!$M$1,'S20'!$M$1))</f>
        <v/>
      </c>
      <c r="Z237" s="27" t="str">
        <f t="shared" si="14"/>
        <v/>
      </c>
      <c r="AA237" s="27" t="str">
        <f t="shared" si="15"/>
        <v/>
      </c>
      <c r="AB237" s="27" t="str">
        <f t="shared" si="16"/>
        <v/>
      </c>
      <c r="AC237" s="27" t="str">
        <f t="shared" si="17"/>
        <v/>
      </c>
      <c r="AD237" s="27" t="str">
        <f t="shared" si="18"/>
        <v/>
      </c>
    </row>
    <row r="238" spans="1:30" ht="12" customHeight="1" x14ac:dyDescent="0.25">
      <c r="A238" s="29" t="str">
        <f t="shared" ref="A238:B238" si="253">IF(C238="","",COUNTIF(C$1:C237,C238)+C238)</f>
        <v/>
      </c>
      <c r="B238" s="29" t="str">
        <f t="shared" si="253"/>
        <v/>
      </c>
      <c r="C238" s="29" t="str">
        <f t="shared" si="1"/>
        <v/>
      </c>
      <c r="D238" s="29" t="str">
        <f t="shared" si="2"/>
        <v/>
      </c>
      <c r="E238" s="29">
        <f>'S12'!$Y$6</f>
        <v>1</v>
      </c>
      <c r="F238" s="29">
        <v>12</v>
      </c>
      <c r="G238" s="29">
        <v>18</v>
      </c>
      <c r="H238" s="29" t="str">
        <f>IF(AND(E238=1,'S12'!C$30&lt;&gt;"",'S12'!B$30=""),'S12'!C$30,"")</f>
        <v/>
      </c>
      <c r="I238" s="29" t="str">
        <f>IF(AND(E238=2,'S12'!C$30&lt;&gt;"",'S12'!B$30=""),'S12'!C$30,"")</f>
        <v/>
      </c>
      <c r="J238" s="29" t="str">
        <f>IF(ISERROR(VLOOKUP(G238,'S12'!K$13:AR$32,31,FALSE)),"",VLOOKUP(G238,'S12'!K$13:AR$32,31,FALSE))</f>
        <v/>
      </c>
      <c r="K238" s="29" t="str">
        <f>IF(ISERROR(VLOOKUP(G238,'S12'!S$13:AR$32,24,FALSE)),"",VLOOKUP(G238,'S12'!S$13:AR$32,24,FALSE))</f>
        <v/>
      </c>
      <c r="L238" s="29" t="str">
        <f>IF(ISERROR(VLOOKUP(G238,'S12'!AA$13:AR$32,17,FALSE)),"",VLOOKUP(G238,'S12'!AA$13:AR$32,17,FALSE))</f>
        <v/>
      </c>
      <c r="M238" s="29" t="str">
        <f>IF(ISERROR(VLOOKUP(G238,'S12'!AI$13:AR$32,10,FALSE)),"",VLOOKUP(G238,'S12'!AI$13:AR$32,10,FALSE))</f>
        <v/>
      </c>
      <c r="N238" s="27" t="str">
        <f t="shared" si="5"/>
        <v/>
      </c>
      <c r="O238" s="27" t="str">
        <f t="shared" si="6"/>
        <v/>
      </c>
      <c r="P238" s="27" t="str">
        <f>IF(N238="","",CHOOSE(VLOOKUP($V238,$A$1:$F$400,6,FALSE),AHS!$M$1,BHS!$M$1,CHS!$M$1,HMJHS!$M$1,KHS!$M$1,Kings!$M$1,MHS!$M$1,SWHS!$M$1,AMHS!$M$1,'S10'!$M$1,'S11'!$M$1,'S12'!$M$1,'S13'!$M$1,'S14'!$M$1,'S15'!$M$1,'S16'!$M$1,'S17'!$M$1,'S18'!$M$1,'S19'!$M$1,'S20'!$M$1))</f>
        <v/>
      </c>
      <c r="Q238" s="27" t="str">
        <f t="shared" si="7"/>
        <v/>
      </c>
      <c r="R238" s="27" t="str">
        <f t="shared" si="8"/>
        <v/>
      </c>
      <c r="S238" s="27" t="str">
        <f t="shared" si="9"/>
        <v/>
      </c>
      <c r="T238" s="27" t="str">
        <f t="shared" si="10"/>
        <v/>
      </c>
      <c r="U238" s="27" t="str">
        <f t="shared" si="11"/>
        <v/>
      </c>
      <c r="V238" s="27">
        <v>236</v>
      </c>
      <c r="W238" s="27" t="str">
        <f t="shared" si="12"/>
        <v/>
      </c>
      <c r="X238" s="27" t="str">
        <f t="shared" si="13"/>
        <v/>
      </c>
      <c r="Y238" s="27" t="str">
        <f>IF(W238="","",CHOOSE(VLOOKUP($V238,$B$1:$F$400,5,FALSE),AHS!$M$1,BHS!$M$1,CHS!$M$1,HMJHS!$M$1,KHS!$M$1,Kings!$M$1,MHS!$M$1,SWHS!$M$1,AMHS!$M$1,'S10'!$M$1,'S11'!$M$1,'S12'!$M$1,'S13'!$M$1,'S14'!$M$1,'S15'!$M$1,'S16'!$M$1,'S17'!$M$1,'S18'!$M$1,'S19'!$M$1,'S20'!$M$1))</f>
        <v/>
      </c>
      <c r="Z238" s="27" t="str">
        <f t="shared" si="14"/>
        <v/>
      </c>
      <c r="AA238" s="27" t="str">
        <f t="shared" si="15"/>
        <v/>
      </c>
      <c r="AB238" s="27" t="str">
        <f t="shared" si="16"/>
        <v/>
      </c>
      <c r="AC238" s="27" t="str">
        <f t="shared" si="17"/>
        <v/>
      </c>
      <c r="AD238" s="27" t="str">
        <f t="shared" si="18"/>
        <v/>
      </c>
    </row>
    <row r="239" spans="1:30" ht="12" customHeight="1" x14ac:dyDescent="0.25">
      <c r="A239" s="29" t="str">
        <f t="shared" ref="A239:B239" si="254">IF(C239="","",COUNTIF(C$1:C238,C239)+C239)</f>
        <v/>
      </c>
      <c r="B239" s="29" t="str">
        <f t="shared" si="254"/>
        <v/>
      </c>
      <c r="C239" s="29" t="str">
        <f t="shared" si="1"/>
        <v/>
      </c>
      <c r="D239" s="29" t="str">
        <f t="shared" si="2"/>
        <v/>
      </c>
      <c r="E239" s="29">
        <f>'S12'!$Y$6</f>
        <v>1</v>
      </c>
      <c r="F239" s="29">
        <v>12</v>
      </c>
      <c r="G239" s="29">
        <v>19</v>
      </c>
      <c r="H239" s="29" t="str">
        <f>IF(AND(E239=1,'S12'!C$31&lt;&gt;"",'S12'!B$31=""),'S12'!C$31,"")</f>
        <v/>
      </c>
      <c r="I239" s="29" t="str">
        <f>IF(AND(E239=2,'S12'!C$31&lt;&gt;"",'S12'!B$31=""),'S12'!C$31,"")</f>
        <v/>
      </c>
      <c r="J239" s="29" t="str">
        <f>IF(ISERROR(VLOOKUP(G239,'S12'!K$13:AR$32,31,FALSE)),"",VLOOKUP(G239,'S12'!K$13:AR$32,31,FALSE))</f>
        <v/>
      </c>
      <c r="K239" s="29" t="str">
        <f>IF(ISERROR(VLOOKUP(G239,'S12'!S$13:AR$32,24,FALSE)),"",VLOOKUP(G239,'S12'!S$13:AR$32,24,FALSE))</f>
        <v/>
      </c>
      <c r="L239" s="29" t="str">
        <f>IF(ISERROR(VLOOKUP(G239,'S12'!AA$13:AR$32,17,FALSE)),"",VLOOKUP(G239,'S12'!AA$13:AR$32,17,FALSE))</f>
        <v/>
      </c>
      <c r="M239" s="29" t="str">
        <f>IF(ISERROR(VLOOKUP(G239,'S12'!AI$13:AR$32,10,FALSE)),"",VLOOKUP(G239,'S12'!AI$13:AR$32,10,FALSE))</f>
        <v/>
      </c>
      <c r="N239" s="27" t="str">
        <f t="shared" si="5"/>
        <v/>
      </c>
      <c r="O239" s="27" t="str">
        <f t="shared" si="6"/>
        <v/>
      </c>
      <c r="P239" s="27" t="str">
        <f>IF(N239="","",CHOOSE(VLOOKUP($V239,$A$1:$F$400,6,FALSE),AHS!$M$1,BHS!$M$1,CHS!$M$1,HMJHS!$M$1,KHS!$M$1,Kings!$M$1,MHS!$M$1,SWHS!$M$1,AMHS!$M$1,'S10'!$M$1,'S11'!$M$1,'S12'!$M$1,'S13'!$M$1,'S14'!$M$1,'S15'!$M$1,'S16'!$M$1,'S17'!$M$1,'S18'!$M$1,'S19'!$M$1,'S20'!$M$1))</f>
        <v/>
      </c>
      <c r="Q239" s="27" t="str">
        <f t="shared" si="7"/>
        <v/>
      </c>
      <c r="R239" s="27" t="str">
        <f t="shared" si="8"/>
        <v/>
      </c>
      <c r="S239" s="27" t="str">
        <f t="shared" si="9"/>
        <v/>
      </c>
      <c r="T239" s="27" t="str">
        <f t="shared" si="10"/>
        <v/>
      </c>
      <c r="U239" s="27" t="str">
        <f t="shared" si="11"/>
        <v/>
      </c>
      <c r="V239" s="27">
        <v>237</v>
      </c>
      <c r="W239" s="27" t="str">
        <f t="shared" si="12"/>
        <v/>
      </c>
      <c r="X239" s="27" t="str">
        <f t="shared" si="13"/>
        <v/>
      </c>
      <c r="Y239" s="27" t="str">
        <f>IF(W239="","",CHOOSE(VLOOKUP($V239,$B$1:$F$400,5,FALSE),AHS!$M$1,BHS!$M$1,CHS!$M$1,HMJHS!$M$1,KHS!$M$1,Kings!$M$1,MHS!$M$1,SWHS!$M$1,AMHS!$M$1,'S10'!$M$1,'S11'!$M$1,'S12'!$M$1,'S13'!$M$1,'S14'!$M$1,'S15'!$M$1,'S16'!$M$1,'S17'!$M$1,'S18'!$M$1,'S19'!$M$1,'S20'!$M$1))</f>
        <v/>
      </c>
      <c r="Z239" s="27" t="str">
        <f t="shared" si="14"/>
        <v/>
      </c>
      <c r="AA239" s="27" t="str">
        <f t="shared" si="15"/>
        <v/>
      </c>
      <c r="AB239" s="27" t="str">
        <f t="shared" si="16"/>
        <v/>
      </c>
      <c r="AC239" s="27" t="str">
        <f t="shared" si="17"/>
        <v/>
      </c>
      <c r="AD239" s="27" t="str">
        <f t="shared" si="18"/>
        <v/>
      </c>
    </row>
    <row r="240" spans="1:30" ht="12" customHeight="1" x14ac:dyDescent="0.25">
      <c r="A240" s="29" t="str">
        <f t="shared" ref="A240:B240" si="255">IF(C240="","",COUNTIF(C$1:C239,C240)+C240)</f>
        <v/>
      </c>
      <c r="B240" s="29" t="str">
        <f t="shared" si="255"/>
        <v/>
      </c>
      <c r="C240" s="29" t="str">
        <f t="shared" si="1"/>
        <v/>
      </c>
      <c r="D240" s="29" t="str">
        <f t="shared" si="2"/>
        <v/>
      </c>
      <c r="E240" s="29">
        <f>'S12'!$Y$6</f>
        <v>1</v>
      </c>
      <c r="F240" s="29">
        <v>12</v>
      </c>
      <c r="G240" s="29">
        <v>20</v>
      </c>
      <c r="H240" s="29" t="str">
        <f>IF(AND(E240=1,'S12'!C$32&lt;&gt;"",'S12'!B$32=""),'S12'!C$32,"")</f>
        <v/>
      </c>
      <c r="I240" s="29" t="str">
        <f>IF(AND(E240=2,'S12'!C$32&lt;&gt;"",'S12'!B$32=""),'S12'!C$32,"")</f>
        <v/>
      </c>
      <c r="J240" s="29" t="str">
        <f>IF(ISERROR(VLOOKUP(G240,'S12'!K$13:AR$32,31,FALSE)),"",VLOOKUP(G240,'S12'!K$13:AR$32,31,FALSE))</f>
        <v/>
      </c>
      <c r="K240" s="29" t="str">
        <f>IF(ISERROR(VLOOKUP(G240,'S12'!S$13:AR$32,24,FALSE)),"",VLOOKUP(G240,'S12'!S$13:AR$32,24,FALSE))</f>
        <v/>
      </c>
      <c r="L240" s="29" t="str">
        <f>IF(ISERROR(VLOOKUP(G240,'S12'!AA$13:AR$32,17,FALSE)),"",VLOOKUP(G240,'S12'!AA$13:AR$32,17,FALSE))</f>
        <v/>
      </c>
      <c r="M240" s="29" t="str">
        <f>IF(ISERROR(VLOOKUP(G240,'S12'!AI$13:AR$32,10,FALSE)),"",VLOOKUP(G240,'S12'!AI$13:AR$32,10,FALSE))</f>
        <v/>
      </c>
      <c r="N240" s="27" t="str">
        <f t="shared" si="5"/>
        <v/>
      </c>
      <c r="O240" s="27" t="str">
        <f t="shared" si="6"/>
        <v/>
      </c>
      <c r="P240" s="27" t="str">
        <f>IF(N240="","",CHOOSE(VLOOKUP($V240,$A$1:$F$400,6,FALSE),AHS!$M$1,BHS!$M$1,CHS!$M$1,HMJHS!$M$1,KHS!$M$1,Kings!$M$1,MHS!$M$1,SWHS!$M$1,AMHS!$M$1,'S10'!$M$1,'S11'!$M$1,'S12'!$M$1,'S13'!$M$1,'S14'!$M$1,'S15'!$M$1,'S16'!$M$1,'S17'!$M$1,'S18'!$M$1,'S19'!$M$1,'S20'!$M$1))</f>
        <v/>
      </c>
      <c r="Q240" s="27" t="str">
        <f t="shared" si="7"/>
        <v/>
      </c>
      <c r="R240" s="27" t="str">
        <f t="shared" si="8"/>
        <v/>
      </c>
      <c r="S240" s="27" t="str">
        <f t="shared" si="9"/>
        <v/>
      </c>
      <c r="T240" s="27" t="str">
        <f t="shared" si="10"/>
        <v/>
      </c>
      <c r="U240" s="27" t="str">
        <f t="shared" si="11"/>
        <v/>
      </c>
      <c r="V240" s="27">
        <v>238</v>
      </c>
      <c r="W240" s="27" t="str">
        <f t="shared" si="12"/>
        <v/>
      </c>
      <c r="X240" s="27" t="str">
        <f t="shared" si="13"/>
        <v/>
      </c>
      <c r="Y240" s="27" t="str">
        <f>IF(W240="","",CHOOSE(VLOOKUP($V240,$B$1:$F$400,5,FALSE),AHS!$M$1,BHS!$M$1,CHS!$M$1,HMJHS!$M$1,KHS!$M$1,Kings!$M$1,MHS!$M$1,SWHS!$M$1,AMHS!$M$1,'S10'!$M$1,'S11'!$M$1,'S12'!$M$1,'S13'!$M$1,'S14'!$M$1,'S15'!$M$1,'S16'!$M$1,'S17'!$M$1,'S18'!$M$1,'S19'!$M$1,'S20'!$M$1))</f>
        <v/>
      </c>
      <c r="Z240" s="27" t="str">
        <f t="shared" si="14"/>
        <v/>
      </c>
      <c r="AA240" s="27" t="str">
        <f t="shared" si="15"/>
        <v/>
      </c>
      <c r="AB240" s="27" t="str">
        <f t="shared" si="16"/>
        <v/>
      </c>
      <c r="AC240" s="27" t="str">
        <f t="shared" si="17"/>
        <v/>
      </c>
      <c r="AD240" s="27" t="str">
        <f t="shared" si="18"/>
        <v/>
      </c>
    </row>
    <row r="241" spans="1:30" ht="12" customHeight="1" x14ac:dyDescent="0.25">
      <c r="A241" s="29" t="str">
        <f t="shared" ref="A241:B241" si="256">IF(C241="","",COUNTIF(C$1:C240,C241)+C241)</f>
        <v/>
      </c>
      <c r="B241" s="29" t="str">
        <f t="shared" si="256"/>
        <v/>
      </c>
      <c r="C241" s="29" t="str">
        <f t="shared" si="1"/>
        <v/>
      </c>
      <c r="D241" s="29" t="str">
        <f t="shared" si="2"/>
        <v/>
      </c>
      <c r="E241" s="29">
        <f>'S13'!$Y$6</f>
        <v>1</v>
      </c>
      <c r="F241" s="29">
        <v>13</v>
      </c>
      <c r="G241" s="29">
        <v>1</v>
      </c>
      <c r="H241" s="29" t="str">
        <f>IF(AND(E241=1,'S13'!C$13&lt;&gt;"",'S13'!B$13=""),'S13'!C$13,"")</f>
        <v/>
      </c>
      <c r="I241" s="29" t="str">
        <f>IF(AND(E241=2,'S13'!C$13&lt;&gt;"",'S13'!B$13=""),'S13'!C$13,"")</f>
        <v/>
      </c>
      <c r="J241" s="29" t="str">
        <f>IF(ISERROR(VLOOKUP(G241,'S13'!K$13:AR$32,31,FALSE)),"",VLOOKUP(G241,'S13'!K$13:AR$32,31,FALSE))</f>
        <v/>
      </c>
      <c r="K241" s="29" t="str">
        <f>IF(ISERROR(VLOOKUP(G241,'S13'!S$13:AR$32,24,FALSE)),"",VLOOKUP(G241,'S13'!S$13:AR$32,24,FALSE))</f>
        <v/>
      </c>
      <c r="L241" s="29" t="str">
        <f>IF(ISERROR(VLOOKUP(G241,'S13'!AA$13:AR$32,17,FALSE)),"",VLOOKUP(G241,'S13'!AA$13:AR$32,17,FALSE))</f>
        <v/>
      </c>
      <c r="M241" s="29" t="str">
        <f>IF(ISERROR(VLOOKUP(G241,'S13'!AI$13:AR$32,10,FALSE)),"",VLOOKUP(G241,'S13'!AI$13:AR$32,10,FALSE))</f>
        <v/>
      </c>
      <c r="N241" s="27" t="str">
        <f t="shared" si="5"/>
        <v/>
      </c>
      <c r="O241" s="27" t="str">
        <f t="shared" si="6"/>
        <v/>
      </c>
      <c r="P241" s="27" t="str">
        <f>IF(N241="","",CHOOSE(VLOOKUP($V241,$A$1:$F$400,6,FALSE),AHS!$M$1,BHS!$M$1,CHS!$M$1,HMJHS!$M$1,KHS!$M$1,Kings!$M$1,MHS!$M$1,SWHS!$M$1,AMHS!$M$1,'S10'!$M$1,'S11'!$M$1,'S12'!$M$1,'S13'!$M$1,'S14'!$M$1,'S15'!$M$1,'S16'!$M$1,'S17'!$M$1,'S18'!$M$1,'S19'!$M$1,'S20'!$M$1))</f>
        <v/>
      </c>
      <c r="Q241" s="27" t="str">
        <f t="shared" si="7"/>
        <v/>
      </c>
      <c r="R241" s="27" t="str">
        <f t="shared" si="8"/>
        <v/>
      </c>
      <c r="S241" s="27" t="str">
        <f t="shared" si="9"/>
        <v/>
      </c>
      <c r="T241" s="27" t="str">
        <f t="shared" si="10"/>
        <v/>
      </c>
      <c r="U241" s="27" t="str">
        <f t="shared" si="11"/>
        <v/>
      </c>
      <c r="V241" s="27">
        <v>239</v>
      </c>
      <c r="W241" s="27" t="str">
        <f t="shared" si="12"/>
        <v/>
      </c>
      <c r="X241" s="27" t="str">
        <f t="shared" si="13"/>
        <v/>
      </c>
      <c r="Y241" s="27" t="str">
        <f>IF(W241="","",CHOOSE(VLOOKUP($V241,$B$1:$F$400,5,FALSE),AHS!$M$1,BHS!$M$1,CHS!$M$1,HMJHS!$M$1,KHS!$M$1,Kings!$M$1,MHS!$M$1,SWHS!$M$1,AMHS!$M$1,'S10'!$M$1,'S11'!$M$1,'S12'!$M$1,'S13'!$M$1,'S14'!$M$1,'S15'!$M$1,'S16'!$M$1,'S17'!$M$1,'S18'!$M$1,'S19'!$M$1,'S20'!$M$1))</f>
        <v/>
      </c>
      <c r="Z241" s="27" t="str">
        <f t="shared" si="14"/>
        <v/>
      </c>
      <c r="AA241" s="27" t="str">
        <f t="shared" si="15"/>
        <v/>
      </c>
      <c r="AB241" s="27" t="str">
        <f t="shared" si="16"/>
        <v/>
      </c>
      <c r="AC241" s="27" t="str">
        <f t="shared" si="17"/>
        <v/>
      </c>
      <c r="AD241" s="27" t="str">
        <f t="shared" si="18"/>
        <v/>
      </c>
    </row>
    <row r="242" spans="1:30" ht="12" customHeight="1" x14ac:dyDescent="0.25">
      <c r="A242" s="29" t="str">
        <f t="shared" ref="A242:B242" si="257">IF(C242="","",COUNTIF(C$1:C241,C242)+C242)</f>
        <v/>
      </c>
      <c r="B242" s="29" t="str">
        <f t="shared" si="257"/>
        <v/>
      </c>
      <c r="C242" s="29" t="str">
        <f t="shared" si="1"/>
        <v/>
      </c>
      <c r="D242" s="29" t="str">
        <f t="shared" si="2"/>
        <v/>
      </c>
      <c r="E242" s="29">
        <f>'S13'!$Y$6</f>
        <v>1</v>
      </c>
      <c r="F242" s="29">
        <v>13</v>
      </c>
      <c r="G242" s="29">
        <v>2</v>
      </c>
      <c r="H242" s="29" t="str">
        <f>IF(AND(E242=1,'S13'!C$14&lt;&gt;"",'S13'!B$14=""),'S13'!C$14,"")</f>
        <v/>
      </c>
      <c r="I242" s="29" t="str">
        <f>IF(AND(E242=2,'S13'!C$14&lt;&gt;"",'S13'!B$14=""),'S13'!C$14,"")</f>
        <v/>
      </c>
      <c r="J242" s="29" t="str">
        <f>IF(ISERROR(VLOOKUP(G242,'S13'!K$13:AR$32,31,FALSE)),"",VLOOKUP(G242,'S13'!K$13:AR$32,31,FALSE))</f>
        <v/>
      </c>
      <c r="K242" s="29" t="str">
        <f>IF(ISERROR(VLOOKUP(G242,'S13'!S$13:AR$32,24,FALSE)),"",VLOOKUP(G242,'S13'!S$13:AR$32,24,FALSE))</f>
        <v/>
      </c>
      <c r="L242" s="29" t="str">
        <f>IF(ISERROR(VLOOKUP(G242,'S13'!AA$13:AR$32,17,FALSE)),"",VLOOKUP(G242,'S13'!AA$13:AR$32,17,FALSE))</f>
        <v/>
      </c>
      <c r="M242" s="29" t="str">
        <f>IF(ISERROR(VLOOKUP(G242,'S13'!AI$13:AR$32,10,FALSE)),"",VLOOKUP(G242,'S13'!AI$13:AR$32,10,FALSE))</f>
        <v/>
      </c>
      <c r="N242" s="27" t="str">
        <f t="shared" si="5"/>
        <v/>
      </c>
      <c r="O242" s="27" t="str">
        <f t="shared" si="6"/>
        <v/>
      </c>
      <c r="P242" s="27" t="str">
        <f>IF(N242="","",CHOOSE(VLOOKUP($V242,$A$1:$F$400,6,FALSE),AHS!$M$1,BHS!$M$1,CHS!$M$1,HMJHS!$M$1,KHS!$M$1,Kings!$M$1,MHS!$M$1,SWHS!$M$1,AMHS!$M$1,'S10'!$M$1,'S11'!$M$1,'S12'!$M$1,'S13'!$M$1,'S14'!$M$1,'S15'!$M$1,'S16'!$M$1,'S17'!$M$1,'S18'!$M$1,'S19'!$M$1,'S20'!$M$1))</f>
        <v/>
      </c>
      <c r="Q242" s="27" t="str">
        <f t="shared" si="7"/>
        <v/>
      </c>
      <c r="R242" s="27" t="str">
        <f t="shared" si="8"/>
        <v/>
      </c>
      <c r="S242" s="27" t="str">
        <f t="shared" si="9"/>
        <v/>
      </c>
      <c r="T242" s="27" t="str">
        <f t="shared" si="10"/>
        <v/>
      </c>
      <c r="U242" s="27" t="str">
        <f t="shared" si="11"/>
        <v/>
      </c>
      <c r="V242" s="27">
        <v>240</v>
      </c>
      <c r="W242" s="27" t="str">
        <f t="shared" si="12"/>
        <v/>
      </c>
      <c r="X242" s="27" t="str">
        <f t="shared" si="13"/>
        <v/>
      </c>
      <c r="Y242" s="27" t="str">
        <f>IF(W242="","",CHOOSE(VLOOKUP($V242,$B$1:$F$400,5,FALSE),AHS!$M$1,BHS!$M$1,CHS!$M$1,HMJHS!$M$1,KHS!$M$1,Kings!$M$1,MHS!$M$1,SWHS!$M$1,AMHS!$M$1,'S10'!$M$1,'S11'!$M$1,'S12'!$M$1,'S13'!$M$1,'S14'!$M$1,'S15'!$M$1,'S16'!$M$1,'S17'!$M$1,'S18'!$M$1,'S19'!$M$1,'S20'!$M$1))</f>
        <v/>
      </c>
      <c r="Z242" s="27" t="str">
        <f t="shared" si="14"/>
        <v/>
      </c>
      <c r="AA242" s="27" t="str">
        <f t="shared" si="15"/>
        <v/>
      </c>
      <c r="AB242" s="27" t="str">
        <f t="shared" si="16"/>
        <v/>
      </c>
      <c r="AC242" s="27" t="str">
        <f t="shared" si="17"/>
        <v/>
      </c>
      <c r="AD242" s="27" t="str">
        <f t="shared" si="18"/>
        <v/>
      </c>
    </row>
    <row r="243" spans="1:30" ht="12" customHeight="1" x14ac:dyDescent="0.25">
      <c r="A243" s="29" t="str">
        <f t="shared" ref="A243:B243" si="258">IF(C243="","",COUNTIF(C$1:C242,C243)+C243)</f>
        <v/>
      </c>
      <c r="B243" s="29" t="str">
        <f t="shared" si="258"/>
        <v/>
      </c>
      <c r="C243" s="29" t="str">
        <f t="shared" si="1"/>
        <v/>
      </c>
      <c r="D243" s="29" t="str">
        <f t="shared" si="2"/>
        <v/>
      </c>
      <c r="E243" s="29">
        <f>'S13'!$Y$6</f>
        <v>1</v>
      </c>
      <c r="F243" s="29">
        <v>13</v>
      </c>
      <c r="G243" s="29">
        <v>3</v>
      </c>
      <c r="H243" s="29" t="str">
        <f>IF(AND(E243=1,'S13'!C$15&lt;&gt;"",'S13'!B$15=""),'S13'!C$15,"")</f>
        <v/>
      </c>
      <c r="I243" s="29" t="str">
        <f>IF(AND(E243=2,'S13'!C$15&lt;&gt;"",'S13'!B$15=""),'S13'!C$15,"")</f>
        <v/>
      </c>
      <c r="J243" s="29" t="str">
        <f>IF(ISERROR(VLOOKUP(G243,'S13'!K$13:AR$32,31,FALSE)),"",VLOOKUP(G243,'S13'!K$13:AR$32,31,FALSE))</f>
        <v/>
      </c>
      <c r="K243" s="29" t="str">
        <f>IF(ISERROR(VLOOKUP(G243,'S13'!S$13:AR$32,24,FALSE)),"",VLOOKUP(G243,'S13'!S$13:AR$32,24,FALSE))</f>
        <v/>
      </c>
      <c r="L243" s="29" t="str">
        <f>IF(ISERROR(VLOOKUP(G243,'S13'!AA$13:AR$32,17,FALSE)),"",VLOOKUP(G243,'S13'!AA$13:AR$32,17,FALSE))</f>
        <v/>
      </c>
      <c r="M243" s="29" t="str">
        <f>IF(ISERROR(VLOOKUP(G243,'S13'!AI$13:AR$32,10,FALSE)),"",VLOOKUP(G243,'S13'!AI$13:AR$32,10,FALSE))</f>
        <v/>
      </c>
      <c r="N243" s="27" t="str">
        <f t="shared" si="5"/>
        <v/>
      </c>
      <c r="O243" s="27" t="str">
        <f t="shared" si="6"/>
        <v/>
      </c>
      <c r="P243" s="27" t="str">
        <f>IF(N243="","",CHOOSE(VLOOKUP($V243,$A$1:$F$400,6,FALSE),AHS!$M$1,BHS!$M$1,CHS!$M$1,HMJHS!$M$1,KHS!$M$1,Kings!$M$1,MHS!$M$1,SWHS!$M$1,AMHS!$M$1,'S10'!$M$1,'S11'!$M$1,'S12'!$M$1,'S13'!$M$1,'S14'!$M$1,'S15'!$M$1,'S16'!$M$1,'S17'!$M$1,'S18'!$M$1,'S19'!$M$1,'S20'!$M$1))</f>
        <v/>
      </c>
      <c r="Q243" s="27" t="str">
        <f t="shared" si="7"/>
        <v/>
      </c>
      <c r="R243" s="27" t="str">
        <f t="shared" si="8"/>
        <v/>
      </c>
      <c r="S243" s="27" t="str">
        <f t="shared" si="9"/>
        <v/>
      </c>
      <c r="T243" s="27" t="str">
        <f t="shared" si="10"/>
        <v/>
      </c>
      <c r="U243" s="27" t="str">
        <f t="shared" si="11"/>
        <v/>
      </c>
      <c r="V243" s="27">
        <v>241</v>
      </c>
      <c r="W243" s="27" t="str">
        <f t="shared" si="12"/>
        <v/>
      </c>
      <c r="X243" s="27" t="str">
        <f t="shared" si="13"/>
        <v/>
      </c>
      <c r="Y243" s="27" t="str">
        <f>IF(W243="","",CHOOSE(VLOOKUP($V243,$B$1:$F$400,5,FALSE),AHS!$M$1,BHS!$M$1,CHS!$M$1,HMJHS!$M$1,KHS!$M$1,Kings!$M$1,MHS!$M$1,SWHS!$M$1,AMHS!$M$1,'S10'!$M$1,'S11'!$M$1,'S12'!$M$1,'S13'!$M$1,'S14'!$M$1,'S15'!$M$1,'S16'!$M$1,'S17'!$M$1,'S18'!$M$1,'S19'!$M$1,'S20'!$M$1))</f>
        <v/>
      </c>
      <c r="Z243" s="27" t="str">
        <f t="shared" si="14"/>
        <v/>
      </c>
      <c r="AA243" s="27" t="str">
        <f t="shared" si="15"/>
        <v/>
      </c>
      <c r="AB243" s="27" t="str">
        <f t="shared" si="16"/>
        <v/>
      </c>
      <c r="AC243" s="27" t="str">
        <f t="shared" si="17"/>
        <v/>
      </c>
      <c r="AD243" s="27" t="str">
        <f t="shared" si="18"/>
        <v/>
      </c>
    </row>
    <row r="244" spans="1:30" ht="12" customHeight="1" x14ac:dyDescent="0.25">
      <c r="A244" s="29" t="str">
        <f t="shared" ref="A244:B244" si="259">IF(C244="","",COUNTIF(C$1:C243,C244)+C244)</f>
        <v/>
      </c>
      <c r="B244" s="29" t="str">
        <f t="shared" si="259"/>
        <v/>
      </c>
      <c r="C244" s="29" t="str">
        <f t="shared" si="1"/>
        <v/>
      </c>
      <c r="D244" s="29" t="str">
        <f t="shared" si="2"/>
        <v/>
      </c>
      <c r="E244" s="29">
        <f>'S13'!$Y$6</f>
        <v>1</v>
      </c>
      <c r="F244" s="29">
        <v>13</v>
      </c>
      <c r="G244" s="29">
        <v>4</v>
      </c>
      <c r="H244" s="29" t="str">
        <f>IF(AND(E244=1,'S13'!C$16&lt;&gt;"",'S13'!B$16=""),'S13'!C$16,"")</f>
        <v/>
      </c>
      <c r="I244" s="29" t="str">
        <f>IF(AND(E244=2,'S13'!C$16&lt;&gt;"",'S13'!B$16=""),'S13'!C$16,"")</f>
        <v/>
      </c>
      <c r="J244" s="29" t="str">
        <f>IF(ISERROR(VLOOKUP(G244,'S13'!K$13:AR$32,31,FALSE)),"",VLOOKUP(G244,'S13'!K$13:AR$32,31,FALSE))</f>
        <v/>
      </c>
      <c r="K244" s="29" t="str">
        <f>IF(ISERROR(VLOOKUP(G244,'S13'!S$13:AR$32,24,FALSE)),"",VLOOKUP(G244,'S13'!S$13:AR$32,24,FALSE))</f>
        <v/>
      </c>
      <c r="L244" s="29" t="str">
        <f>IF(ISERROR(VLOOKUP(G244,'S13'!AA$13:AR$32,17,FALSE)),"",VLOOKUP(G244,'S13'!AA$13:AR$32,17,FALSE))</f>
        <v/>
      </c>
      <c r="M244" s="29" t="str">
        <f>IF(ISERROR(VLOOKUP(G244,'S13'!AI$13:AR$32,10,FALSE)),"",VLOOKUP(G244,'S13'!AI$13:AR$32,10,FALSE))</f>
        <v/>
      </c>
      <c r="N244" s="27" t="str">
        <f t="shared" si="5"/>
        <v/>
      </c>
      <c r="O244" s="27" t="str">
        <f t="shared" si="6"/>
        <v/>
      </c>
      <c r="P244" s="27" t="str">
        <f>IF(N244="","",CHOOSE(VLOOKUP($V244,$A$1:$F$400,6,FALSE),AHS!$M$1,BHS!$M$1,CHS!$M$1,HMJHS!$M$1,KHS!$M$1,Kings!$M$1,MHS!$M$1,SWHS!$M$1,AMHS!$M$1,'S10'!$M$1,'S11'!$M$1,'S12'!$M$1,'S13'!$M$1,'S14'!$M$1,'S15'!$M$1,'S16'!$M$1,'S17'!$M$1,'S18'!$M$1,'S19'!$M$1,'S20'!$M$1))</f>
        <v/>
      </c>
      <c r="Q244" s="27" t="str">
        <f t="shared" si="7"/>
        <v/>
      </c>
      <c r="R244" s="27" t="str">
        <f t="shared" si="8"/>
        <v/>
      </c>
      <c r="S244" s="27" t="str">
        <f t="shared" si="9"/>
        <v/>
      </c>
      <c r="T244" s="27" t="str">
        <f t="shared" si="10"/>
        <v/>
      </c>
      <c r="U244" s="27" t="str">
        <f t="shared" si="11"/>
        <v/>
      </c>
      <c r="V244" s="27">
        <v>242</v>
      </c>
      <c r="W244" s="27" t="str">
        <f t="shared" si="12"/>
        <v/>
      </c>
      <c r="X244" s="27" t="str">
        <f t="shared" si="13"/>
        <v/>
      </c>
      <c r="Y244" s="27" t="str">
        <f>IF(W244="","",CHOOSE(VLOOKUP($V244,$B$1:$F$400,5,FALSE),AHS!$M$1,BHS!$M$1,CHS!$M$1,HMJHS!$M$1,KHS!$M$1,Kings!$M$1,MHS!$M$1,SWHS!$M$1,AMHS!$M$1,'S10'!$M$1,'S11'!$M$1,'S12'!$M$1,'S13'!$M$1,'S14'!$M$1,'S15'!$M$1,'S16'!$M$1,'S17'!$M$1,'S18'!$M$1,'S19'!$M$1,'S20'!$M$1))</f>
        <v/>
      </c>
      <c r="Z244" s="27" t="str">
        <f t="shared" si="14"/>
        <v/>
      </c>
      <c r="AA244" s="27" t="str">
        <f t="shared" si="15"/>
        <v/>
      </c>
      <c r="AB244" s="27" t="str">
        <f t="shared" si="16"/>
        <v/>
      </c>
      <c r="AC244" s="27" t="str">
        <f t="shared" si="17"/>
        <v/>
      </c>
      <c r="AD244" s="27" t="str">
        <f t="shared" si="18"/>
        <v/>
      </c>
    </row>
    <row r="245" spans="1:30" ht="12" customHeight="1" x14ac:dyDescent="0.25">
      <c r="A245" s="29" t="str">
        <f t="shared" ref="A245:B245" si="260">IF(C245="","",COUNTIF(C$1:C244,C245)+C245)</f>
        <v/>
      </c>
      <c r="B245" s="29" t="str">
        <f t="shared" si="260"/>
        <v/>
      </c>
      <c r="C245" s="29" t="str">
        <f t="shared" si="1"/>
        <v/>
      </c>
      <c r="D245" s="29" t="str">
        <f t="shared" si="2"/>
        <v/>
      </c>
      <c r="E245" s="29">
        <f>'S13'!$Y$6</f>
        <v>1</v>
      </c>
      <c r="F245" s="29">
        <v>13</v>
      </c>
      <c r="G245" s="29">
        <v>5</v>
      </c>
      <c r="H245" s="29" t="str">
        <f>IF(AND(E245=1,'S13'!C$17&lt;&gt;"",'S13'!B$17=""),'S13'!C$17,"")</f>
        <v/>
      </c>
      <c r="I245" s="29" t="str">
        <f>IF(AND(E245=2,'S13'!C$17&lt;&gt;"",'S13'!B$17=""),'S13'!C$17,"")</f>
        <v/>
      </c>
      <c r="J245" s="29" t="str">
        <f>IF(ISERROR(VLOOKUP(G245,'S13'!K$13:AR$32,31,FALSE)),"",VLOOKUP(G245,'S13'!K$13:AR$32,31,FALSE))</f>
        <v/>
      </c>
      <c r="K245" s="29" t="str">
        <f>IF(ISERROR(VLOOKUP(G245,'S13'!S$13:AR$32,24,FALSE)),"",VLOOKUP(G245,'S13'!S$13:AR$32,24,FALSE))</f>
        <v/>
      </c>
      <c r="L245" s="29" t="str">
        <f>IF(ISERROR(VLOOKUP(G245,'S13'!AA$13:AR$32,17,FALSE)),"",VLOOKUP(G245,'S13'!AA$13:AR$32,17,FALSE))</f>
        <v/>
      </c>
      <c r="M245" s="29" t="str">
        <f>IF(ISERROR(VLOOKUP(G245,'S13'!AI$13:AR$32,10,FALSE)),"",VLOOKUP(G245,'S13'!AI$13:AR$32,10,FALSE))</f>
        <v/>
      </c>
      <c r="N245" s="27" t="str">
        <f t="shared" si="5"/>
        <v/>
      </c>
      <c r="O245" s="27" t="str">
        <f t="shared" si="6"/>
        <v/>
      </c>
      <c r="P245" s="27" t="str">
        <f>IF(N245="","",CHOOSE(VLOOKUP($V245,$A$1:$F$400,6,FALSE),AHS!$M$1,BHS!$M$1,CHS!$M$1,HMJHS!$M$1,KHS!$M$1,Kings!$M$1,MHS!$M$1,SWHS!$M$1,AMHS!$M$1,'S10'!$M$1,'S11'!$M$1,'S12'!$M$1,'S13'!$M$1,'S14'!$M$1,'S15'!$M$1,'S16'!$M$1,'S17'!$M$1,'S18'!$M$1,'S19'!$M$1,'S20'!$M$1))</f>
        <v/>
      </c>
      <c r="Q245" s="27" t="str">
        <f t="shared" si="7"/>
        <v/>
      </c>
      <c r="R245" s="27" t="str">
        <f t="shared" si="8"/>
        <v/>
      </c>
      <c r="S245" s="27" t="str">
        <f t="shared" si="9"/>
        <v/>
      </c>
      <c r="T245" s="27" t="str">
        <f t="shared" si="10"/>
        <v/>
      </c>
      <c r="U245" s="27" t="str">
        <f t="shared" si="11"/>
        <v/>
      </c>
      <c r="V245" s="27">
        <v>243</v>
      </c>
      <c r="W245" s="27" t="str">
        <f t="shared" si="12"/>
        <v/>
      </c>
      <c r="X245" s="27" t="str">
        <f t="shared" si="13"/>
        <v/>
      </c>
      <c r="Y245" s="27" t="str">
        <f>IF(W245="","",CHOOSE(VLOOKUP($V245,$B$1:$F$400,5,FALSE),AHS!$M$1,BHS!$M$1,CHS!$M$1,HMJHS!$M$1,KHS!$M$1,Kings!$M$1,MHS!$M$1,SWHS!$M$1,AMHS!$M$1,'S10'!$M$1,'S11'!$M$1,'S12'!$M$1,'S13'!$M$1,'S14'!$M$1,'S15'!$M$1,'S16'!$M$1,'S17'!$M$1,'S18'!$M$1,'S19'!$M$1,'S20'!$M$1))</f>
        <v/>
      </c>
      <c r="Z245" s="27" t="str">
        <f t="shared" si="14"/>
        <v/>
      </c>
      <c r="AA245" s="27" t="str">
        <f t="shared" si="15"/>
        <v/>
      </c>
      <c r="AB245" s="27" t="str">
        <f t="shared" si="16"/>
        <v/>
      </c>
      <c r="AC245" s="27" t="str">
        <f t="shared" si="17"/>
        <v/>
      </c>
      <c r="AD245" s="27" t="str">
        <f t="shared" si="18"/>
        <v/>
      </c>
    </row>
    <row r="246" spans="1:30" ht="12" customHeight="1" x14ac:dyDescent="0.25">
      <c r="A246" s="29" t="str">
        <f t="shared" ref="A246:B246" si="261">IF(C246="","",COUNTIF(C$1:C245,C246)+C246)</f>
        <v/>
      </c>
      <c r="B246" s="29" t="str">
        <f t="shared" si="261"/>
        <v/>
      </c>
      <c r="C246" s="29" t="str">
        <f t="shared" si="1"/>
        <v/>
      </c>
      <c r="D246" s="29" t="str">
        <f t="shared" si="2"/>
        <v/>
      </c>
      <c r="E246" s="29">
        <f>'S13'!$Y$6</f>
        <v>1</v>
      </c>
      <c r="F246" s="29">
        <v>13</v>
      </c>
      <c r="G246" s="29">
        <v>6</v>
      </c>
      <c r="H246" s="29" t="str">
        <f>IF(AND(E246=1,'S13'!C$18&lt;&gt;"",'S13'!B$18=""),'S13'!C$18,"")</f>
        <v/>
      </c>
      <c r="I246" s="29" t="str">
        <f>IF(AND(E246=2,'S13'!C$18&lt;&gt;"",'S13'!B$18=""),'S13'!C$18,"")</f>
        <v/>
      </c>
      <c r="J246" s="29" t="str">
        <f>IF(ISERROR(VLOOKUP(G246,'S13'!K$13:AR$32,31,FALSE)),"",VLOOKUP(G246,'S13'!K$13:AR$32,31,FALSE))</f>
        <v/>
      </c>
      <c r="K246" s="29" t="str">
        <f>IF(ISERROR(VLOOKUP(G246,'S13'!S$13:AR$32,24,FALSE)),"",VLOOKUP(G246,'S13'!S$13:AR$32,24,FALSE))</f>
        <v/>
      </c>
      <c r="L246" s="29" t="str">
        <f>IF(ISERROR(VLOOKUP(G246,'S13'!AA$13:AR$32,17,FALSE)),"",VLOOKUP(G246,'S13'!AA$13:AR$32,17,FALSE))</f>
        <v/>
      </c>
      <c r="M246" s="29" t="str">
        <f>IF(ISERROR(VLOOKUP(G246,'S13'!AI$13:AR$32,10,FALSE)),"",VLOOKUP(G246,'S13'!AI$13:AR$32,10,FALSE))</f>
        <v/>
      </c>
      <c r="N246" s="27" t="str">
        <f t="shared" si="5"/>
        <v/>
      </c>
      <c r="O246" s="27" t="str">
        <f t="shared" si="6"/>
        <v/>
      </c>
      <c r="P246" s="27" t="str">
        <f>IF(N246="","",CHOOSE(VLOOKUP($V246,$A$1:$F$400,6,FALSE),AHS!$M$1,BHS!$M$1,CHS!$M$1,HMJHS!$M$1,KHS!$M$1,Kings!$M$1,MHS!$M$1,SWHS!$M$1,AMHS!$M$1,'S10'!$M$1,'S11'!$M$1,'S12'!$M$1,'S13'!$M$1,'S14'!$M$1,'S15'!$M$1,'S16'!$M$1,'S17'!$M$1,'S18'!$M$1,'S19'!$M$1,'S20'!$M$1))</f>
        <v/>
      </c>
      <c r="Q246" s="27" t="str">
        <f t="shared" si="7"/>
        <v/>
      </c>
      <c r="R246" s="27" t="str">
        <f t="shared" si="8"/>
        <v/>
      </c>
      <c r="S246" s="27" t="str">
        <f t="shared" si="9"/>
        <v/>
      </c>
      <c r="T246" s="27" t="str">
        <f t="shared" si="10"/>
        <v/>
      </c>
      <c r="U246" s="27" t="str">
        <f t="shared" si="11"/>
        <v/>
      </c>
      <c r="V246" s="27">
        <v>244</v>
      </c>
      <c r="W246" s="27" t="str">
        <f t="shared" si="12"/>
        <v/>
      </c>
      <c r="X246" s="27" t="str">
        <f t="shared" si="13"/>
        <v/>
      </c>
      <c r="Y246" s="27" t="str">
        <f>IF(W246="","",CHOOSE(VLOOKUP($V246,$B$1:$F$400,5,FALSE),AHS!$M$1,BHS!$M$1,CHS!$M$1,HMJHS!$M$1,KHS!$M$1,Kings!$M$1,MHS!$M$1,SWHS!$M$1,AMHS!$M$1,'S10'!$M$1,'S11'!$M$1,'S12'!$M$1,'S13'!$M$1,'S14'!$M$1,'S15'!$M$1,'S16'!$M$1,'S17'!$M$1,'S18'!$M$1,'S19'!$M$1,'S20'!$M$1))</f>
        <v/>
      </c>
      <c r="Z246" s="27" t="str">
        <f t="shared" si="14"/>
        <v/>
      </c>
      <c r="AA246" s="27" t="str">
        <f t="shared" si="15"/>
        <v/>
      </c>
      <c r="AB246" s="27" t="str">
        <f t="shared" si="16"/>
        <v/>
      </c>
      <c r="AC246" s="27" t="str">
        <f t="shared" si="17"/>
        <v/>
      </c>
      <c r="AD246" s="27" t="str">
        <f t="shared" si="18"/>
        <v/>
      </c>
    </row>
    <row r="247" spans="1:30" ht="12" customHeight="1" x14ac:dyDescent="0.25">
      <c r="A247" s="29" t="str">
        <f t="shared" ref="A247:B247" si="262">IF(C247="","",COUNTIF(C$1:C246,C247)+C247)</f>
        <v/>
      </c>
      <c r="B247" s="29" t="str">
        <f t="shared" si="262"/>
        <v/>
      </c>
      <c r="C247" s="29" t="str">
        <f t="shared" si="1"/>
        <v/>
      </c>
      <c r="D247" s="29" t="str">
        <f t="shared" si="2"/>
        <v/>
      </c>
      <c r="E247" s="29">
        <f>'S13'!$Y$6</f>
        <v>1</v>
      </c>
      <c r="F247" s="29">
        <v>13</v>
      </c>
      <c r="G247" s="29">
        <v>7</v>
      </c>
      <c r="H247" s="29" t="str">
        <f>IF(AND(E247=1,'S13'!C$19&lt;&gt;"",'S13'!B$19=""),'S13'!C$19,"")</f>
        <v/>
      </c>
      <c r="I247" s="29" t="str">
        <f>IF(AND(E247=2,'S13'!C$19&lt;&gt;"",'S13'!B$19=""),'S13'!C$19,"")</f>
        <v/>
      </c>
      <c r="J247" s="29" t="str">
        <f>IF(ISERROR(VLOOKUP(G247,'S13'!K$13:AR$32,31,FALSE)),"",VLOOKUP(G247,'S13'!K$13:AR$32,31,FALSE))</f>
        <v/>
      </c>
      <c r="K247" s="29" t="str">
        <f>IF(ISERROR(VLOOKUP(G247,'S13'!S$13:AR$32,24,FALSE)),"",VLOOKUP(G247,'S13'!S$13:AR$32,24,FALSE))</f>
        <v/>
      </c>
      <c r="L247" s="29" t="str">
        <f>IF(ISERROR(VLOOKUP(G247,'S13'!AA$13:AR$32,17,FALSE)),"",VLOOKUP(G247,'S13'!AA$13:AR$32,17,FALSE))</f>
        <v/>
      </c>
      <c r="M247" s="29" t="str">
        <f>IF(ISERROR(VLOOKUP(G247,'S13'!AI$13:AR$32,10,FALSE)),"",VLOOKUP(G247,'S13'!AI$13:AR$32,10,FALSE))</f>
        <v/>
      </c>
      <c r="N247" s="27" t="str">
        <f t="shared" si="5"/>
        <v/>
      </c>
      <c r="O247" s="27" t="str">
        <f t="shared" si="6"/>
        <v/>
      </c>
      <c r="P247" s="27" t="str">
        <f>IF(N247="","",CHOOSE(VLOOKUP($V247,$A$1:$F$400,6,FALSE),AHS!$M$1,BHS!$M$1,CHS!$M$1,HMJHS!$M$1,KHS!$M$1,Kings!$M$1,MHS!$M$1,SWHS!$M$1,AMHS!$M$1,'S10'!$M$1,'S11'!$M$1,'S12'!$M$1,'S13'!$M$1,'S14'!$M$1,'S15'!$M$1,'S16'!$M$1,'S17'!$M$1,'S18'!$M$1,'S19'!$M$1,'S20'!$M$1))</f>
        <v/>
      </c>
      <c r="Q247" s="27" t="str">
        <f t="shared" si="7"/>
        <v/>
      </c>
      <c r="R247" s="27" t="str">
        <f t="shared" si="8"/>
        <v/>
      </c>
      <c r="S247" s="27" t="str">
        <f t="shared" si="9"/>
        <v/>
      </c>
      <c r="T247" s="27" t="str">
        <f t="shared" si="10"/>
        <v/>
      </c>
      <c r="U247" s="27" t="str">
        <f t="shared" si="11"/>
        <v/>
      </c>
      <c r="V247" s="27">
        <v>245</v>
      </c>
      <c r="W247" s="27" t="str">
        <f t="shared" si="12"/>
        <v/>
      </c>
      <c r="X247" s="27" t="str">
        <f t="shared" si="13"/>
        <v/>
      </c>
      <c r="Y247" s="27" t="str">
        <f>IF(W247="","",CHOOSE(VLOOKUP($V247,$B$1:$F$400,5,FALSE),AHS!$M$1,BHS!$M$1,CHS!$M$1,HMJHS!$M$1,KHS!$M$1,Kings!$M$1,MHS!$M$1,SWHS!$M$1,AMHS!$M$1,'S10'!$M$1,'S11'!$M$1,'S12'!$M$1,'S13'!$M$1,'S14'!$M$1,'S15'!$M$1,'S16'!$M$1,'S17'!$M$1,'S18'!$M$1,'S19'!$M$1,'S20'!$M$1))</f>
        <v/>
      </c>
      <c r="Z247" s="27" t="str">
        <f t="shared" si="14"/>
        <v/>
      </c>
      <c r="AA247" s="27" t="str">
        <f t="shared" si="15"/>
        <v/>
      </c>
      <c r="AB247" s="27" t="str">
        <f t="shared" si="16"/>
        <v/>
      </c>
      <c r="AC247" s="27" t="str">
        <f t="shared" si="17"/>
        <v/>
      </c>
      <c r="AD247" s="27" t="str">
        <f t="shared" si="18"/>
        <v/>
      </c>
    </row>
    <row r="248" spans="1:30" ht="12" customHeight="1" x14ac:dyDescent="0.25">
      <c r="A248" s="29" t="str">
        <f t="shared" ref="A248:B248" si="263">IF(C248="","",COUNTIF(C$1:C247,C248)+C248)</f>
        <v/>
      </c>
      <c r="B248" s="29" t="str">
        <f t="shared" si="263"/>
        <v/>
      </c>
      <c r="C248" s="29" t="str">
        <f t="shared" si="1"/>
        <v/>
      </c>
      <c r="D248" s="29" t="str">
        <f t="shared" si="2"/>
        <v/>
      </c>
      <c r="E248" s="29">
        <f>'S13'!$Y$6</f>
        <v>1</v>
      </c>
      <c r="F248" s="29">
        <v>13</v>
      </c>
      <c r="G248" s="29">
        <v>8</v>
      </c>
      <c r="H248" s="29" t="str">
        <f>IF(AND(E248=1,'S13'!C$20&lt;&gt;"",'S13'!B$20=""),'S13'!C$20,"")</f>
        <v/>
      </c>
      <c r="I248" s="29" t="str">
        <f>IF(AND(E248=2,'S13'!C$20&lt;&gt;"",'S13'!B$20=""),'S13'!C$20,"")</f>
        <v/>
      </c>
      <c r="J248" s="29" t="str">
        <f>IF(ISERROR(VLOOKUP(G248,'S13'!K$13:AR$32,31,FALSE)),"",VLOOKUP(G248,'S13'!K$13:AR$32,31,FALSE))</f>
        <v/>
      </c>
      <c r="K248" s="29" t="str">
        <f>IF(ISERROR(VLOOKUP(G248,'S13'!S$13:AR$32,24,FALSE)),"",VLOOKUP(G248,'S13'!S$13:AR$32,24,FALSE))</f>
        <v/>
      </c>
      <c r="L248" s="29" t="str">
        <f>IF(ISERROR(VLOOKUP(G248,'S13'!AA$13:AR$32,17,FALSE)),"",VLOOKUP(G248,'S13'!AA$13:AR$32,17,FALSE))</f>
        <v/>
      </c>
      <c r="M248" s="29" t="str">
        <f>IF(ISERROR(VLOOKUP(G248,'S13'!AI$13:AR$32,10,FALSE)),"",VLOOKUP(G248,'S13'!AI$13:AR$32,10,FALSE))</f>
        <v/>
      </c>
      <c r="N248" s="27" t="str">
        <f t="shared" si="5"/>
        <v/>
      </c>
      <c r="O248" s="27" t="str">
        <f t="shared" si="6"/>
        <v/>
      </c>
      <c r="P248" s="27" t="str">
        <f>IF(N248="","",CHOOSE(VLOOKUP($V248,$A$1:$F$400,6,FALSE),AHS!$M$1,BHS!$M$1,CHS!$M$1,HMJHS!$M$1,KHS!$M$1,Kings!$M$1,MHS!$M$1,SWHS!$M$1,AMHS!$M$1,'S10'!$M$1,'S11'!$M$1,'S12'!$M$1,'S13'!$M$1,'S14'!$M$1,'S15'!$M$1,'S16'!$M$1,'S17'!$M$1,'S18'!$M$1,'S19'!$M$1,'S20'!$M$1))</f>
        <v/>
      </c>
      <c r="Q248" s="27" t="str">
        <f t="shared" si="7"/>
        <v/>
      </c>
      <c r="R248" s="27" t="str">
        <f t="shared" si="8"/>
        <v/>
      </c>
      <c r="S248" s="27" t="str">
        <f t="shared" si="9"/>
        <v/>
      </c>
      <c r="T248" s="27" t="str">
        <f t="shared" si="10"/>
        <v/>
      </c>
      <c r="U248" s="27" t="str">
        <f t="shared" si="11"/>
        <v/>
      </c>
      <c r="V248" s="27">
        <v>246</v>
      </c>
      <c r="W248" s="27" t="str">
        <f t="shared" si="12"/>
        <v/>
      </c>
      <c r="X248" s="27" t="str">
        <f t="shared" si="13"/>
        <v/>
      </c>
      <c r="Y248" s="27" t="str">
        <f>IF(W248="","",CHOOSE(VLOOKUP($V248,$B$1:$F$400,5,FALSE),AHS!$M$1,BHS!$M$1,CHS!$M$1,HMJHS!$M$1,KHS!$M$1,Kings!$M$1,MHS!$M$1,SWHS!$M$1,AMHS!$M$1,'S10'!$M$1,'S11'!$M$1,'S12'!$M$1,'S13'!$M$1,'S14'!$M$1,'S15'!$M$1,'S16'!$M$1,'S17'!$M$1,'S18'!$M$1,'S19'!$M$1,'S20'!$M$1))</f>
        <v/>
      </c>
      <c r="Z248" s="27" t="str">
        <f t="shared" si="14"/>
        <v/>
      </c>
      <c r="AA248" s="27" t="str">
        <f t="shared" si="15"/>
        <v/>
      </c>
      <c r="AB248" s="27" t="str">
        <f t="shared" si="16"/>
        <v/>
      </c>
      <c r="AC248" s="27" t="str">
        <f t="shared" si="17"/>
        <v/>
      </c>
      <c r="AD248" s="27" t="str">
        <f t="shared" si="18"/>
        <v/>
      </c>
    </row>
    <row r="249" spans="1:30" ht="12" customHeight="1" x14ac:dyDescent="0.25">
      <c r="A249" s="29" t="str">
        <f t="shared" ref="A249:B249" si="264">IF(C249="","",COUNTIF(C$1:C248,C249)+C249)</f>
        <v/>
      </c>
      <c r="B249" s="29" t="str">
        <f t="shared" si="264"/>
        <v/>
      </c>
      <c r="C249" s="29" t="str">
        <f t="shared" si="1"/>
        <v/>
      </c>
      <c r="D249" s="29" t="str">
        <f t="shared" si="2"/>
        <v/>
      </c>
      <c r="E249" s="29">
        <f>'S13'!$Y$6</f>
        <v>1</v>
      </c>
      <c r="F249" s="29">
        <v>13</v>
      </c>
      <c r="G249" s="29">
        <v>9</v>
      </c>
      <c r="H249" s="29" t="str">
        <f>IF(AND(E249=1,'S13'!C$21&lt;&gt;"",'S13'!B$21=""),'S13'!C$21,"")</f>
        <v/>
      </c>
      <c r="I249" s="29" t="str">
        <f>IF(AND(E249=2,'S13'!C$21&lt;&gt;"",'S13'!B$21=""),'S13'!C$21,"")</f>
        <v/>
      </c>
      <c r="J249" s="29" t="str">
        <f>IF(ISERROR(VLOOKUP(G249,'S13'!K$13:AR$32,31,FALSE)),"",VLOOKUP(G249,'S13'!K$13:AR$32,31,FALSE))</f>
        <v/>
      </c>
      <c r="K249" s="29" t="str">
        <f>IF(ISERROR(VLOOKUP(G249,'S13'!S$13:AR$32,24,FALSE)),"",VLOOKUP(G249,'S13'!S$13:AR$32,24,FALSE))</f>
        <v/>
      </c>
      <c r="L249" s="29" t="str">
        <f>IF(ISERROR(VLOOKUP(G249,'S13'!AA$13:AR$32,17,FALSE)),"",VLOOKUP(G249,'S13'!AA$13:AR$32,17,FALSE))</f>
        <v/>
      </c>
      <c r="M249" s="29" t="str">
        <f>IF(ISERROR(VLOOKUP(G249,'S13'!AI$13:AR$32,10,FALSE)),"",VLOOKUP(G249,'S13'!AI$13:AR$32,10,FALSE))</f>
        <v/>
      </c>
      <c r="N249" s="27" t="str">
        <f t="shared" si="5"/>
        <v/>
      </c>
      <c r="O249" s="27" t="str">
        <f t="shared" si="6"/>
        <v/>
      </c>
      <c r="P249" s="27" t="str">
        <f>IF(N249="","",CHOOSE(VLOOKUP($V249,$A$1:$F$400,6,FALSE),AHS!$M$1,BHS!$M$1,CHS!$M$1,HMJHS!$M$1,KHS!$M$1,Kings!$M$1,MHS!$M$1,SWHS!$M$1,AMHS!$M$1,'S10'!$M$1,'S11'!$M$1,'S12'!$M$1,'S13'!$M$1,'S14'!$M$1,'S15'!$M$1,'S16'!$M$1,'S17'!$M$1,'S18'!$M$1,'S19'!$M$1,'S20'!$M$1))</f>
        <v/>
      </c>
      <c r="Q249" s="27" t="str">
        <f t="shared" si="7"/>
        <v/>
      </c>
      <c r="R249" s="27" t="str">
        <f t="shared" si="8"/>
        <v/>
      </c>
      <c r="S249" s="27" t="str">
        <f t="shared" si="9"/>
        <v/>
      </c>
      <c r="T249" s="27" t="str">
        <f t="shared" si="10"/>
        <v/>
      </c>
      <c r="U249" s="27" t="str">
        <f t="shared" si="11"/>
        <v/>
      </c>
      <c r="V249" s="27">
        <v>247</v>
      </c>
      <c r="W249" s="27" t="str">
        <f t="shared" si="12"/>
        <v/>
      </c>
      <c r="X249" s="27" t="str">
        <f t="shared" si="13"/>
        <v/>
      </c>
      <c r="Y249" s="27" t="str">
        <f>IF(W249="","",CHOOSE(VLOOKUP($V249,$B$1:$F$400,5,FALSE),AHS!$M$1,BHS!$M$1,CHS!$M$1,HMJHS!$M$1,KHS!$M$1,Kings!$M$1,MHS!$M$1,SWHS!$M$1,AMHS!$M$1,'S10'!$M$1,'S11'!$M$1,'S12'!$M$1,'S13'!$M$1,'S14'!$M$1,'S15'!$M$1,'S16'!$M$1,'S17'!$M$1,'S18'!$M$1,'S19'!$M$1,'S20'!$M$1))</f>
        <v/>
      </c>
      <c r="Z249" s="27" t="str">
        <f t="shared" si="14"/>
        <v/>
      </c>
      <c r="AA249" s="27" t="str">
        <f t="shared" si="15"/>
        <v/>
      </c>
      <c r="AB249" s="27" t="str">
        <f t="shared" si="16"/>
        <v/>
      </c>
      <c r="AC249" s="27" t="str">
        <f t="shared" si="17"/>
        <v/>
      </c>
      <c r="AD249" s="27" t="str">
        <f t="shared" si="18"/>
        <v/>
      </c>
    </row>
    <row r="250" spans="1:30" ht="12" customHeight="1" x14ac:dyDescent="0.25">
      <c r="A250" s="29" t="str">
        <f t="shared" ref="A250:B250" si="265">IF(C250="","",COUNTIF(C$1:C249,C250)+C250)</f>
        <v/>
      </c>
      <c r="B250" s="29" t="str">
        <f t="shared" si="265"/>
        <v/>
      </c>
      <c r="C250" s="29" t="str">
        <f t="shared" si="1"/>
        <v/>
      </c>
      <c r="D250" s="29" t="str">
        <f t="shared" si="2"/>
        <v/>
      </c>
      <c r="E250" s="29">
        <f>'S13'!$Y$6</f>
        <v>1</v>
      </c>
      <c r="F250" s="29">
        <v>13</v>
      </c>
      <c r="G250" s="29">
        <v>10</v>
      </c>
      <c r="H250" s="29" t="str">
        <f>IF(AND(E250=1,'S13'!C$22&lt;&gt;"",'S13'!B$22=""),'S13'!C$22,"")</f>
        <v/>
      </c>
      <c r="I250" s="29" t="str">
        <f>IF(AND(E250=2,'S13'!C$22&lt;&gt;"",'S13'!B$22=""),'S13'!C$22,"")</f>
        <v/>
      </c>
      <c r="J250" s="29" t="str">
        <f>IF(ISERROR(VLOOKUP(G250,'S13'!K$13:AR$32,31,FALSE)),"",VLOOKUP(G250,'S13'!K$13:AR$32,31,FALSE))</f>
        <v/>
      </c>
      <c r="K250" s="29" t="str">
        <f>IF(ISERROR(VLOOKUP(G250,'S13'!S$13:AR$32,24,FALSE)),"",VLOOKUP(G250,'S13'!S$13:AR$32,24,FALSE))</f>
        <v/>
      </c>
      <c r="L250" s="29" t="str">
        <f>IF(ISERROR(VLOOKUP(G250,'S13'!AA$13:AR$32,17,FALSE)),"",VLOOKUP(G250,'S13'!AA$13:AR$32,17,FALSE))</f>
        <v/>
      </c>
      <c r="M250" s="29" t="str">
        <f>IF(ISERROR(VLOOKUP(G250,'S13'!AI$13:AR$32,10,FALSE)),"",VLOOKUP(G250,'S13'!AI$13:AR$32,10,FALSE))</f>
        <v/>
      </c>
      <c r="N250" s="27" t="str">
        <f t="shared" si="5"/>
        <v/>
      </c>
      <c r="O250" s="27" t="str">
        <f t="shared" si="6"/>
        <v/>
      </c>
      <c r="P250" s="27" t="str">
        <f>IF(N250="","",CHOOSE(VLOOKUP($V250,$A$1:$F$400,6,FALSE),AHS!$M$1,BHS!$M$1,CHS!$M$1,HMJHS!$M$1,KHS!$M$1,Kings!$M$1,MHS!$M$1,SWHS!$M$1,AMHS!$M$1,'S10'!$M$1,'S11'!$M$1,'S12'!$M$1,'S13'!$M$1,'S14'!$M$1,'S15'!$M$1,'S16'!$M$1,'S17'!$M$1,'S18'!$M$1,'S19'!$M$1,'S20'!$M$1))</f>
        <v/>
      </c>
      <c r="Q250" s="27" t="str">
        <f t="shared" si="7"/>
        <v/>
      </c>
      <c r="R250" s="27" t="str">
        <f t="shared" si="8"/>
        <v/>
      </c>
      <c r="S250" s="27" t="str">
        <f t="shared" si="9"/>
        <v/>
      </c>
      <c r="T250" s="27" t="str">
        <f t="shared" si="10"/>
        <v/>
      </c>
      <c r="U250" s="27" t="str">
        <f t="shared" si="11"/>
        <v/>
      </c>
      <c r="V250" s="27">
        <v>248</v>
      </c>
      <c r="W250" s="27" t="str">
        <f t="shared" si="12"/>
        <v/>
      </c>
      <c r="X250" s="27" t="str">
        <f t="shared" si="13"/>
        <v/>
      </c>
      <c r="Y250" s="27" t="str">
        <f>IF(W250="","",CHOOSE(VLOOKUP($V250,$B$1:$F$400,5,FALSE),AHS!$M$1,BHS!$M$1,CHS!$M$1,HMJHS!$M$1,KHS!$M$1,Kings!$M$1,MHS!$M$1,SWHS!$M$1,AMHS!$M$1,'S10'!$M$1,'S11'!$M$1,'S12'!$M$1,'S13'!$M$1,'S14'!$M$1,'S15'!$M$1,'S16'!$M$1,'S17'!$M$1,'S18'!$M$1,'S19'!$M$1,'S20'!$M$1))</f>
        <v/>
      </c>
      <c r="Z250" s="27" t="str">
        <f t="shared" si="14"/>
        <v/>
      </c>
      <c r="AA250" s="27" t="str">
        <f t="shared" si="15"/>
        <v/>
      </c>
      <c r="AB250" s="27" t="str">
        <f t="shared" si="16"/>
        <v/>
      </c>
      <c r="AC250" s="27" t="str">
        <f t="shared" si="17"/>
        <v/>
      </c>
      <c r="AD250" s="27" t="str">
        <f t="shared" si="18"/>
        <v/>
      </c>
    </row>
    <row r="251" spans="1:30" ht="12" customHeight="1" x14ac:dyDescent="0.25">
      <c r="A251" s="29" t="str">
        <f t="shared" ref="A251:B251" si="266">IF(C251="","",COUNTIF(C$1:C250,C251)+C251)</f>
        <v/>
      </c>
      <c r="B251" s="29" t="str">
        <f t="shared" si="266"/>
        <v/>
      </c>
      <c r="C251" s="29" t="str">
        <f t="shared" si="1"/>
        <v/>
      </c>
      <c r="D251" s="29" t="str">
        <f t="shared" si="2"/>
        <v/>
      </c>
      <c r="E251" s="29">
        <f>'S13'!$Y$6</f>
        <v>1</v>
      </c>
      <c r="F251" s="29">
        <v>13</v>
      </c>
      <c r="G251" s="29">
        <v>11</v>
      </c>
      <c r="H251" s="29" t="str">
        <f>IF(AND(E251=1,'S13'!C$23&lt;&gt;"",'S13'!B$23=""),'S13'!C$23,"")</f>
        <v/>
      </c>
      <c r="I251" s="29" t="str">
        <f>IF(AND(E251=2,'S13'!C$23&lt;&gt;"",'S13'!B$23=""),'S13'!C$23,"")</f>
        <v/>
      </c>
      <c r="J251" s="29" t="str">
        <f>IF(ISERROR(VLOOKUP(G251,'S13'!K$13:AR$32,31,FALSE)),"",VLOOKUP(G251,'S13'!K$13:AR$32,31,FALSE))</f>
        <v/>
      </c>
      <c r="K251" s="29" t="str">
        <f>IF(ISERROR(VLOOKUP(G251,'S13'!S$13:AR$32,24,FALSE)),"",VLOOKUP(G251,'S13'!S$13:AR$32,24,FALSE))</f>
        <v/>
      </c>
      <c r="L251" s="29" t="str">
        <f>IF(ISERROR(VLOOKUP(G251,'S13'!AA$13:AR$32,17,FALSE)),"",VLOOKUP(G251,'S13'!AA$13:AR$32,17,FALSE))</f>
        <v/>
      </c>
      <c r="M251" s="29" t="str">
        <f>IF(ISERROR(VLOOKUP(G251,'S13'!AI$13:AR$32,10,FALSE)),"",VLOOKUP(G251,'S13'!AI$13:AR$32,10,FALSE))</f>
        <v/>
      </c>
      <c r="N251" s="27" t="str">
        <f t="shared" si="5"/>
        <v/>
      </c>
      <c r="O251" s="27" t="str">
        <f t="shared" si="6"/>
        <v/>
      </c>
      <c r="P251" s="27" t="str">
        <f>IF(N251="","",CHOOSE(VLOOKUP($V251,$A$1:$F$400,6,FALSE),AHS!$M$1,BHS!$M$1,CHS!$M$1,HMJHS!$M$1,KHS!$M$1,Kings!$M$1,MHS!$M$1,SWHS!$M$1,AMHS!$M$1,'S10'!$M$1,'S11'!$M$1,'S12'!$M$1,'S13'!$M$1,'S14'!$M$1,'S15'!$M$1,'S16'!$M$1,'S17'!$M$1,'S18'!$M$1,'S19'!$M$1,'S20'!$M$1))</f>
        <v/>
      </c>
      <c r="Q251" s="27" t="str">
        <f t="shared" si="7"/>
        <v/>
      </c>
      <c r="R251" s="27" t="str">
        <f t="shared" si="8"/>
        <v/>
      </c>
      <c r="S251" s="27" t="str">
        <f t="shared" si="9"/>
        <v/>
      </c>
      <c r="T251" s="27" t="str">
        <f t="shared" si="10"/>
        <v/>
      </c>
      <c r="U251" s="27" t="str">
        <f t="shared" si="11"/>
        <v/>
      </c>
      <c r="V251" s="27">
        <v>249</v>
      </c>
      <c r="W251" s="27" t="str">
        <f t="shared" si="12"/>
        <v/>
      </c>
      <c r="X251" s="27" t="str">
        <f t="shared" si="13"/>
        <v/>
      </c>
      <c r="Y251" s="27" t="str">
        <f>IF(W251="","",CHOOSE(VLOOKUP($V251,$B$1:$F$400,5,FALSE),AHS!$M$1,BHS!$M$1,CHS!$M$1,HMJHS!$M$1,KHS!$M$1,Kings!$M$1,MHS!$M$1,SWHS!$M$1,AMHS!$M$1,'S10'!$M$1,'S11'!$M$1,'S12'!$M$1,'S13'!$M$1,'S14'!$M$1,'S15'!$M$1,'S16'!$M$1,'S17'!$M$1,'S18'!$M$1,'S19'!$M$1,'S20'!$M$1))</f>
        <v/>
      </c>
      <c r="Z251" s="27" t="str">
        <f t="shared" si="14"/>
        <v/>
      </c>
      <c r="AA251" s="27" t="str">
        <f t="shared" si="15"/>
        <v/>
      </c>
      <c r="AB251" s="27" t="str">
        <f t="shared" si="16"/>
        <v/>
      </c>
      <c r="AC251" s="27" t="str">
        <f t="shared" si="17"/>
        <v/>
      </c>
      <c r="AD251" s="27" t="str">
        <f t="shared" si="18"/>
        <v/>
      </c>
    </row>
    <row r="252" spans="1:30" ht="12" customHeight="1" x14ac:dyDescent="0.25">
      <c r="A252" s="29" t="str">
        <f t="shared" ref="A252:B252" si="267">IF(C252="","",COUNTIF(C$1:C251,C252)+C252)</f>
        <v/>
      </c>
      <c r="B252" s="29" t="str">
        <f t="shared" si="267"/>
        <v/>
      </c>
      <c r="C252" s="29" t="str">
        <f t="shared" si="1"/>
        <v/>
      </c>
      <c r="D252" s="29" t="str">
        <f t="shared" si="2"/>
        <v/>
      </c>
      <c r="E252" s="29">
        <f>'S13'!$Y$6</f>
        <v>1</v>
      </c>
      <c r="F252" s="29">
        <v>13</v>
      </c>
      <c r="G252" s="29">
        <v>12</v>
      </c>
      <c r="H252" s="29" t="str">
        <f>IF(AND(E252=1,'S13'!C$24&lt;&gt;"",'S13'!B$24=""),'S13'!C$24,"")</f>
        <v/>
      </c>
      <c r="I252" s="29" t="str">
        <f>IF(AND(E252=2,'S13'!C$24&lt;&gt;"",'S13'!B$24=""),'S13'!C$24,"")</f>
        <v/>
      </c>
      <c r="J252" s="29" t="str">
        <f>IF(ISERROR(VLOOKUP(G252,'S13'!K$13:AR$32,31,FALSE)),"",VLOOKUP(G252,'S13'!K$13:AR$32,31,FALSE))</f>
        <v/>
      </c>
      <c r="K252" s="29" t="str">
        <f>IF(ISERROR(VLOOKUP(G252,'S13'!S$13:AR$32,24,FALSE)),"",VLOOKUP(G252,'S13'!S$13:AR$32,24,FALSE))</f>
        <v/>
      </c>
      <c r="L252" s="29" t="str">
        <f>IF(ISERROR(VLOOKUP(G252,'S13'!AA$13:AR$32,17,FALSE)),"",VLOOKUP(G252,'S13'!AA$13:AR$32,17,FALSE))</f>
        <v/>
      </c>
      <c r="M252" s="29" t="str">
        <f>IF(ISERROR(VLOOKUP(G252,'S13'!AI$13:AR$32,10,FALSE)),"",VLOOKUP(G252,'S13'!AI$13:AR$32,10,FALSE))</f>
        <v/>
      </c>
      <c r="N252" s="27" t="str">
        <f t="shared" si="5"/>
        <v/>
      </c>
      <c r="O252" s="27" t="str">
        <f t="shared" si="6"/>
        <v/>
      </c>
      <c r="P252" s="27" t="str">
        <f>IF(N252="","",CHOOSE(VLOOKUP($V252,$A$1:$F$400,6,FALSE),AHS!$M$1,BHS!$M$1,CHS!$M$1,HMJHS!$M$1,KHS!$M$1,Kings!$M$1,MHS!$M$1,SWHS!$M$1,AMHS!$M$1,'S10'!$M$1,'S11'!$M$1,'S12'!$M$1,'S13'!$M$1,'S14'!$M$1,'S15'!$M$1,'S16'!$M$1,'S17'!$M$1,'S18'!$M$1,'S19'!$M$1,'S20'!$M$1))</f>
        <v/>
      </c>
      <c r="Q252" s="27" t="str">
        <f t="shared" si="7"/>
        <v/>
      </c>
      <c r="R252" s="27" t="str">
        <f t="shared" si="8"/>
        <v/>
      </c>
      <c r="S252" s="27" t="str">
        <f t="shared" si="9"/>
        <v/>
      </c>
      <c r="T252" s="27" t="str">
        <f t="shared" si="10"/>
        <v/>
      </c>
      <c r="U252" s="27" t="str">
        <f t="shared" si="11"/>
        <v/>
      </c>
      <c r="V252" s="27">
        <v>250</v>
      </c>
      <c r="W252" s="27" t="str">
        <f t="shared" si="12"/>
        <v/>
      </c>
      <c r="X252" s="27" t="str">
        <f t="shared" si="13"/>
        <v/>
      </c>
      <c r="Y252" s="27" t="str">
        <f>IF(W252="","",CHOOSE(VLOOKUP($V252,$B$1:$F$400,5,FALSE),AHS!$M$1,BHS!$M$1,CHS!$M$1,HMJHS!$M$1,KHS!$M$1,Kings!$M$1,MHS!$M$1,SWHS!$M$1,AMHS!$M$1,'S10'!$M$1,'S11'!$M$1,'S12'!$M$1,'S13'!$M$1,'S14'!$M$1,'S15'!$M$1,'S16'!$M$1,'S17'!$M$1,'S18'!$M$1,'S19'!$M$1,'S20'!$M$1))</f>
        <v/>
      </c>
      <c r="Z252" s="27" t="str">
        <f t="shared" si="14"/>
        <v/>
      </c>
      <c r="AA252" s="27" t="str">
        <f t="shared" si="15"/>
        <v/>
      </c>
      <c r="AB252" s="27" t="str">
        <f t="shared" si="16"/>
        <v/>
      </c>
      <c r="AC252" s="27" t="str">
        <f t="shared" si="17"/>
        <v/>
      </c>
      <c r="AD252" s="27" t="str">
        <f t="shared" si="18"/>
        <v/>
      </c>
    </row>
    <row r="253" spans="1:30" ht="12" customHeight="1" x14ac:dyDescent="0.25">
      <c r="A253" s="29" t="str">
        <f t="shared" ref="A253:B253" si="268">IF(C253="","",COUNTIF(C$1:C252,C253)+C253)</f>
        <v/>
      </c>
      <c r="B253" s="29" t="str">
        <f t="shared" si="268"/>
        <v/>
      </c>
      <c r="C253" s="29" t="str">
        <f t="shared" si="1"/>
        <v/>
      </c>
      <c r="D253" s="29" t="str">
        <f t="shared" si="2"/>
        <v/>
      </c>
      <c r="E253" s="29">
        <f>'S13'!$Y$6</f>
        <v>1</v>
      </c>
      <c r="F253" s="29">
        <v>13</v>
      </c>
      <c r="G253" s="29">
        <v>13</v>
      </c>
      <c r="H253" s="29" t="str">
        <f>IF(AND(E253=1,'S13'!C$25&lt;&gt;"",'S13'!B$25=""),'S13'!C$25,"")</f>
        <v/>
      </c>
      <c r="I253" s="29" t="str">
        <f>IF(AND(E253=2,'S13'!C$25&lt;&gt;"",'S13'!B$25=""),'S13'!C$25,"")</f>
        <v/>
      </c>
      <c r="J253" s="29" t="str">
        <f>IF(ISERROR(VLOOKUP(G253,'S13'!K$13:AR$32,31,FALSE)),"",VLOOKUP(G253,'S13'!K$13:AR$32,31,FALSE))</f>
        <v/>
      </c>
      <c r="K253" s="29" t="str">
        <f>IF(ISERROR(VLOOKUP(G253,'S13'!S$13:AR$32,24,FALSE)),"",VLOOKUP(G253,'S13'!S$13:AR$32,24,FALSE))</f>
        <v/>
      </c>
      <c r="L253" s="29" t="str">
        <f>IF(ISERROR(VLOOKUP(G253,'S13'!AA$13:AR$32,17,FALSE)),"",VLOOKUP(G253,'S13'!AA$13:AR$32,17,FALSE))</f>
        <v/>
      </c>
      <c r="M253" s="29" t="str">
        <f>IF(ISERROR(VLOOKUP(G253,'S13'!AI$13:AR$32,10,FALSE)),"",VLOOKUP(G253,'S13'!AI$13:AR$32,10,FALSE))</f>
        <v/>
      </c>
      <c r="N253" s="27" t="str">
        <f t="shared" si="5"/>
        <v/>
      </c>
      <c r="O253" s="27" t="str">
        <f t="shared" si="6"/>
        <v/>
      </c>
      <c r="P253" s="27" t="str">
        <f>IF(N253="","",CHOOSE(VLOOKUP($V253,$A$1:$F$400,6,FALSE),AHS!$M$1,BHS!$M$1,CHS!$M$1,HMJHS!$M$1,KHS!$M$1,Kings!$M$1,MHS!$M$1,SWHS!$M$1,AMHS!$M$1,'S10'!$M$1,'S11'!$M$1,'S12'!$M$1,'S13'!$M$1,'S14'!$M$1,'S15'!$M$1,'S16'!$M$1,'S17'!$M$1,'S18'!$M$1,'S19'!$M$1,'S20'!$M$1))</f>
        <v/>
      </c>
      <c r="Q253" s="27" t="str">
        <f t="shared" si="7"/>
        <v/>
      </c>
      <c r="R253" s="27" t="str">
        <f t="shared" si="8"/>
        <v/>
      </c>
      <c r="S253" s="27" t="str">
        <f t="shared" si="9"/>
        <v/>
      </c>
      <c r="T253" s="27" t="str">
        <f t="shared" si="10"/>
        <v/>
      </c>
      <c r="U253" s="27" t="str">
        <f t="shared" si="11"/>
        <v/>
      </c>
      <c r="V253" s="27">
        <v>251</v>
      </c>
      <c r="W253" s="27" t="str">
        <f t="shared" si="12"/>
        <v/>
      </c>
      <c r="X253" s="27" t="str">
        <f t="shared" si="13"/>
        <v/>
      </c>
      <c r="Y253" s="27" t="str">
        <f>IF(W253="","",CHOOSE(VLOOKUP($V253,$B$1:$F$400,5,FALSE),AHS!$M$1,BHS!$M$1,CHS!$M$1,HMJHS!$M$1,KHS!$M$1,Kings!$M$1,MHS!$M$1,SWHS!$M$1,AMHS!$M$1,'S10'!$M$1,'S11'!$M$1,'S12'!$M$1,'S13'!$M$1,'S14'!$M$1,'S15'!$M$1,'S16'!$M$1,'S17'!$M$1,'S18'!$M$1,'S19'!$M$1,'S20'!$M$1))</f>
        <v/>
      </c>
      <c r="Z253" s="27" t="str">
        <f t="shared" si="14"/>
        <v/>
      </c>
      <c r="AA253" s="27" t="str">
        <f t="shared" si="15"/>
        <v/>
      </c>
      <c r="AB253" s="27" t="str">
        <f t="shared" si="16"/>
        <v/>
      </c>
      <c r="AC253" s="27" t="str">
        <f t="shared" si="17"/>
        <v/>
      </c>
      <c r="AD253" s="27" t="str">
        <f t="shared" si="18"/>
        <v/>
      </c>
    </row>
    <row r="254" spans="1:30" ht="12" customHeight="1" x14ac:dyDescent="0.25">
      <c r="A254" s="29" t="str">
        <f t="shared" ref="A254:B254" si="269">IF(C254="","",COUNTIF(C$1:C253,C254)+C254)</f>
        <v/>
      </c>
      <c r="B254" s="29" t="str">
        <f t="shared" si="269"/>
        <v/>
      </c>
      <c r="C254" s="29" t="str">
        <f t="shared" si="1"/>
        <v/>
      </c>
      <c r="D254" s="29" t="str">
        <f t="shared" si="2"/>
        <v/>
      </c>
      <c r="E254" s="29">
        <f>'S13'!$Y$6</f>
        <v>1</v>
      </c>
      <c r="F254" s="29">
        <v>13</v>
      </c>
      <c r="G254" s="29">
        <v>14</v>
      </c>
      <c r="H254" s="29" t="str">
        <f>IF(AND(E254=1,'S13'!C$26&lt;&gt;"",'S13'!B$26=""),'S13'!C$26,"")</f>
        <v/>
      </c>
      <c r="I254" s="29" t="str">
        <f>IF(AND(E254=2,'S13'!C$26&lt;&gt;"",'S13'!B$26=""),'S13'!C$26,"")</f>
        <v/>
      </c>
      <c r="J254" s="29" t="str">
        <f>IF(ISERROR(VLOOKUP(G254,'S13'!K$13:AR$32,31,FALSE)),"",VLOOKUP(G254,'S13'!K$13:AR$32,31,FALSE))</f>
        <v/>
      </c>
      <c r="K254" s="29" t="str">
        <f>IF(ISERROR(VLOOKUP(G254,'S13'!S$13:AR$32,24,FALSE)),"",VLOOKUP(G254,'S13'!S$13:AR$32,24,FALSE))</f>
        <v/>
      </c>
      <c r="L254" s="29" t="str">
        <f>IF(ISERROR(VLOOKUP(G254,'S13'!AA$13:AR$32,17,FALSE)),"",VLOOKUP(G254,'S13'!AA$13:AR$32,17,FALSE))</f>
        <v/>
      </c>
      <c r="M254" s="29" t="str">
        <f>IF(ISERROR(VLOOKUP(G254,'S13'!AI$13:AR$32,10,FALSE)),"",VLOOKUP(G254,'S13'!AI$13:AR$32,10,FALSE))</f>
        <v/>
      </c>
      <c r="N254" s="27" t="str">
        <f t="shared" si="5"/>
        <v/>
      </c>
      <c r="O254" s="27" t="str">
        <f t="shared" si="6"/>
        <v/>
      </c>
      <c r="P254" s="27" t="str">
        <f>IF(N254="","",CHOOSE(VLOOKUP($V254,$A$1:$F$400,6,FALSE),AHS!$M$1,BHS!$M$1,CHS!$M$1,HMJHS!$M$1,KHS!$M$1,Kings!$M$1,MHS!$M$1,SWHS!$M$1,AMHS!$M$1,'S10'!$M$1,'S11'!$M$1,'S12'!$M$1,'S13'!$M$1,'S14'!$M$1,'S15'!$M$1,'S16'!$M$1,'S17'!$M$1,'S18'!$M$1,'S19'!$M$1,'S20'!$M$1))</f>
        <v/>
      </c>
      <c r="Q254" s="27" t="str">
        <f t="shared" si="7"/>
        <v/>
      </c>
      <c r="R254" s="27" t="str">
        <f t="shared" si="8"/>
        <v/>
      </c>
      <c r="S254" s="27" t="str">
        <f t="shared" si="9"/>
        <v/>
      </c>
      <c r="T254" s="27" t="str">
        <f t="shared" si="10"/>
        <v/>
      </c>
      <c r="U254" s="27" t="str">
        <f t="shared" si="11"/>
        <v/>
      </c>
      <c r="V254" s="27">
        <v>252</v>
      </c>
      <c r="W254" s="27" t="str">
        <f t="shared" si="12"/>
        <v/>
      </c>
      <c r="X254" s="27" t="str">
        <f t="shared" si="13"/>
        <v/>
      </c>
      <c r="Y254" s="27" t="str">
        <f>IF(W254="","",CHOOSE(VLOOKUP($V254,$B$1:$F$400,5,FALSE),AHS!$M$1,BHS!$M$1,CHS!$M$1,HMJHS!$M$1,KHS!$M$1,Kings!$M$1,MHS!$M$1,SWHS!$M$1,AMHS!$M$1,'S10'!$M$1,'S11'!$M$1,'S12'!$M$1,'S13'!$M$1,'S14'!$M$1,'S15'!$M$1,'S16'!$M$1,'S17'!$M$1,'S18'!$M$1,'S19'!$M$1,'S20'!$M$1))</f>
        <v/>
      </c>
      <c r="Z254" s="27" t="str">
        <f t="shared" si="14"/>
        <v/>
      </c>
      <c r="AA254" s="27" t="str">
        <f t="shared" si="15"/>
        <v/>
      </c>
      <c r="AB254" s="27" t="str">
        <f t="shared" si="16"/>
        <v/>
      </c>
      <c r="AC254" s="27" t="str">
        <f t="shared" si="17"/>
        <v/>
      </c>
      <c r="AD254" s="27" t="str">
        <f t="shared" si="18"/>
        <v/>
      </c>
    </row>
    <row r="255" spans="1:30" ht="12" customHeight="1" x14ac:dyDescent="0.25">
      <c r="A255" s="29" t="str">
        <f t="shared" ref="A255:B255" si="270">IF(C255="","",COUNTIF(C$1:C254,C255)+C255)</f>
        <v/>
      </c>
      <c r="B255" s="29" t="str">
        <f t="shared" si="270"/>
        <v/>
      </c>
      <c r="C255" s="29" t="str">
        <f t="shared" si="1"/>
        <v/>
      </c>
      <c r="D255" s="29" t="str">
        <f t="shared" si="2"/>
        <v/>
      </c>
      <c r="E255" s="29">
        <f>'S13'!$Y$6</f>
        <v>1</v>
      </c>
      <c r="F255" s="29">
        <v>13</v>
      </c>
      <c r="G255" s="29">
        <v>15</v>
      </c>
      <c r="H255" s="29" t="str">
        <f>IF(AND(E255=1,'S13'!C$27&lt;&gt;"",'S13'!B$27=""),'S13'!C$27,"")</f>
        <v/>
      </c>
      <c r="I255" s="29" t="str">
        <f>IF(AND(E255=2,'S13'!C$27&lt;&gt;"",'S13'!B$27=""),'S13'!C$27,"")</f>
        <v/>
      </c>
      <c r="J255" s="29" t="str">
        <f>IF(ISERROR(VLOOKUP(G255,'S13'!K$13:AR$32,31,FALSE)),"",VLOOKUP(G255,'S13'!K$13:AR$32,31,FALSE))</f>
        <v/>
      </c>
      <c r="K255" s="29" t="str">
        <f>IF(ISERROR(VLOOKUP(G255,'S13'!S$13:AR$32,24,FALSE)),"",VLOOKUP(G255,'S13'!S$13:AR$32,24,FALSE))</f>
        <v/>
      </c>
      <c r="L255" s="29" t="str">
        <f>IF(ISERROR(VLOOKUP(G255,'S13'!AA$13:AR$32,17,FALSE)),"",VLOOKUP(G255,'S13'!AA$13:AR$32,17,FALSE))</f>
        <v/>
      </c>
      <c r="M255" s="29" t="str">
        <f>IF(ISERROR(VLOOKUP(G255,'S13'!AI$13:AR$32,10,FALSE)),"",VLOOKUP(G255,'S13'!AI$13:AR$32,10,FALSE))</f>
        <v/>
      </c>
      <c r="N255" s="27" t="str">
        <f t="shared" si="5"/>
        <v/>
      </c>
      <c r="O255" s="27" t="str">
        <f t="shared" si="6"/>
        <v/>
      </c>
      <c r="P255" s="27" t="str">
        <f>IF(N255="","",CHOOSE(VLOOKUP($V255,$A$1:$F$400,6,FALSE),AHS!$M$1,BHS!$M$1,CHS!$M$1,HMJHS!$M$1,KHS!$M$1,Kings!$M$1,MHS!$M$1,SWHS!$M$1,AMHS!$M$1,'S10'!$M$1,'S11'!$M$1,'S12'!$M$1,'S13'!$M$1,'S14'!$M$1,'S15'!$M$1,'S16'!$M$1,'S17'!$M$1,'S18'!$M$1,'S19'!$M$1,'S20'!$M$1))</f>
        <v/>
      </c>
      <c r="Q255" s="27" t="str">
        <f t="shared" si="7"/>
        <v/>
      </c>
      <c r="R255" s="27" t="str">
        <f t="shared" si="8"/>
        <v/>
      </c>
      <c r="S255" s="27" t="str">
        <f t="shared" si="9"/>
        <v/>
      </c>
      <c r="T255" s="27" t="str">
        <f t="shared" si="10"/>
        <v/>
      </c>
      <c r="U255" s="27" t="str">
        <f t="shared" si="11"/>
        <v/>
      </c>
      <c r="V255" s="27">
        <v>253</v>
      </c>
      <c r="W255" s="27" t="str">
        <f t="shared" si="12"/>
        <v/>
      </c>
      <c r="X255" s="27" t="str">
        <f t="shared" si="13"/>
        <v/>
      </c>
      <c r="Y255" s="27" t="str">
        <f>IF(W255="","",CHOOSE(VLOOKUP($V255,$B$1:$F$400,5,FALSE),AHS!$M$1,BHS!$M$1,CHS!$M$1,HMJHS!$M$1,KHS!$M$1,Kings!$M$1,MHS!$M$1,SWHS!$M$1,AMHS!$M$1,'S10'!$M$1,'S11'!$M$1,'S12'!$M$1,'S13'!$M$1,'S14'!$M$1,'S15'!$M$1,'S16'!$M$1,'S17'!$M$1,'S18'!$M$1,'S19'!$M$1,'S20'!$M$1))</f>
        <v/>
      </c>
      <c r="Z255" s="27" t="str">
        <f t="shared" si="14"/>
        <v/>
      </c>
      <c r="AA255" s="27" t="str">
        <f t="shared" si="15"/>
        <v/>
      </c>
      <c r="AB255" s="27" t="str">
        <f t="shared" si="16"/>
        <v/>
      </c>
      <c r="AC255" s="27" t="str">
        <f t="shared" si="17"/>
        <v/>
      </c>
      <c r="AD255" s="27" t="str">
        <f t="shared" si="18"/>
        <v/>
      </c>
    </row>
    <row r="256" spans="1:30" ht="12" customHeight="1" x14ac:dyDescent="0.25">
      <c r="A256" s="29" t="str">
        <f t="shared" ref="A256:B256" si="271">IF(C256="","",COUNTIF(C$1:C255,C256)+C256)</f>
        <v/>
      </c>
      <c r="B256" s="29" t="str">
        <f t="shared" si="271"/>
        <v/>
      </c>
      <c r="C256" s="29" t="str">
        <f t="shared" ref="C256:C400" si="272">IF($H256="","",RANK($H256,$H$1:$H$400))</f>
        <v/>
      </c>
      <c r="D256" s="29" t="str">
        <f t="shared" ref="D256:D400" si="273">IF($I256="","",RANK($I256,$I$1:$I$400))</f>
        <v/>
      </c>
      <c r="E256" s="29">
        <f>'S13'!$Y$6</f>
        <v>1</v>
      </c>
      <c r="F256" s="29">
        <v>13</v>
      </c>
      <c r="G256" s="29">
        <v>16</v>
      </c>
      <c r="H256" s="29" t="str">
        <f>IF(AND(E256=1,'S13'!C$28&lt;&gt;"",'S13'!B$28=""),'S13'!C$28,"")</f>
        <v/>
      </c>
      <c r="I256" s="29" t="str">
        <f>IF(AND(E256=2,'S13'!C$28&lt;&gt;"",'S13'!B$28=""),'S13'!C$28,"")</f>
        <v/>
      </c>
      <c r="J256" s="29" t="str">
        <f>IF(ISERROR(VLOOKUP(G256,'S13'!K$13:AR$32,31,FALSE)),"",VLOOKUP(G256,'S13'!K$13:AR$32,31,FALSE))</f>
        <v/>
      </c>
      <c r="K256" s="29" t="str">
        <f>IF(ISERROR(VLOOKUP(G256,'S13'!S$13:AR$32,24,FALSE)),"",VLOOKUP(G256,'S13'!S$13:AR$32,24,FALSE))</f>
        <v/>
      </c>
      <c r="L256" s="29" t="str">
        <f>IF(ISERROR(VLOOKUP(G256,'S13'!AA$13:AR$32,17,FALSE)),"",VLOOKUP(G256,'S13'!AA$13:AR$32,17,FALSE))</f>
        <v/>
      </c>
      <c r="M256" s="29" t="str">
        <f>IF(ISERROR(VLOOKUP(G256,'S13'!AI$13:AR$32,10,FALSE)),"",VLOOKUP(G256,'S13'!AI$13:AR$32,10,FALSE))</f>
        <v/>
      </c>
      <c r="N256" s="27" t="str">
        <f t="shared" si="5"/>
        <v/>
      </c>
      <c r="O256" s="27" t="str">
        <f t="shared" si="6"/>
        <v/>
      </c>
      <c r="P256" s="27" t="str">
        <f>IF(N256="","",CHOOSE(VLOOKUP($V256,$A$1:$F$400,6,FALSE),AHS!$M$1,BHS!$M$1,CHS!$M$1,HMJHS!$M$1,KHS!$M$1,Kings!$M$1,MHS!$M$1,SWHS!$M$1,AMHS!$M$1,'S10'!$M$1,'S11'!$M$1,'S12'!$M$1,'S13'!$M$1,'S14'!$M$1,'S15'!$M$1,'S16'!$M$1,'S17'!$M$1,'S18'!$M$1,'S19'!$M$1,'S20'!$M$1))</f>
        <v/>
      </c>
      <c r="Q256" s="27" t="str">
        <f t="shared" si="7"/>
        <v/>
      </c>
      <c r="R256" s="27" t="str">
        <f t="shared" si="8"/>
        <v/>
      </c>
      <c r="S256" s="27" t="str">
        <f t="shared" si="9"/>
        <v/>
      </c>
      <c r="T256" s="27" t="str">
        <f t="shared" si="10"/>
        <v/>
      </c>
      <c r="U256" s="27" t="str">
        <f t="shared" si="11"/>
        <v/>
      </c>
      <c r="V256" s="27">
        <v>254</v>
      </c>
      <c r="W256" s="27" t="str">
        <f t="shared" si="12"/>
        <v/>
      </c>
      <c r="X256" s="27" t="str">
        <f t="shared" si="13"/>
        <v/>
      </c>
      <c r="Y256" s="27" t="str">
        <f>IF(W256="","",CHOOSE(VLOOKUP($V256,$B$1:$F$400,5,FALSE),AHS!$M$1,BHS!$M$1,CHS!$M$1,HMJHS!$M$1,KHS!$M$1,Kings!$M$1,MHS!$M$1,SWHS!$M$1,AMHS!$M$1,'S10'!$M$1,'S11'!$M$1,'S12'!$M$1,'S13'!$M$1,'S14'!$M$1,'S15'!$M$1,'S16'!$M$1,'S17'!$M$1,'S18'!$M$1,'S19'!$M$1,'S20'!$M$1))</f>
        <v/>
      </c>
      <c r="Z256" s="27" t="str">
        <f t="shared" si="14"/>
        <v/>
      </c>
      <c r="AA256" s="27" t="str">
        <f t="shared" si="15"/>
        <v/>
      </c>
      <c r="AB256" s="27" t="str">
        <f t="shared" si="16"/>
        <v/>
      </c>
      <c r="AC256" s="27" t="str">
        <f t="shared" si="17"/>
        <v/>
      </c>
      <c r="AD256" s="27" t="str">
        <f t="shared" si="18"/>
        <v/>
      </c>
    </row>
    <row r="257" spans="1:30" ht="12" customHeight="1" x14ac:dyDescent="0.25">
      <c r="A257" s="29" t="str">
        <f t="shared" ref="A257:B257" si="274">IF(C257="","",COUNTIF(C$1:C256,C257)+C257)</f>
        <v/>
      </c>
      <c r="B257" s="29" t="str">
        <f t="shared" si="274"/>
        <v/>
      </c>
      <c r="C257" s="29" t="str">
        <f t="shared" si="272"/>
        <v/>
      </c>
      <c r="D257" s="29" t="str">
        <f t="shared" si="273"/>
        <v/>
      </c>
      <c r="E257" s="29">
        <f>'S13'!$Y$6</f>
        <v>1</v>
      </c>
      <c r="F257" s="29">
        <v>13</v>
      </c>
      <c r="G257" s="29">
        <v>17</v>
      </c>
      <c r="H257" s="29" t="str">
        <f>IF(AND(E257=1,'S13'!C$29&lt;&gt;"",'S13'!B$29=""),'S13'!C$29,"")</f>
        <v/>
      </c>
      <c r="I257" s="29" t="str">
        <f>IF(AND(E257=2,'S13'!C$29&lt;&gt;"",'S13'!B$29=""),'S13'!C$29,"")</f>
        <v/>
      </c>
      <c r="J257" s="29" t="str">
        <f>IF(ISERROR(VLOOKUP(G257,'S13'!K$13:AR$32,31,FALSE)),"",VLOOKUP(G257,'S13'!K$13:AR$32,31,FALSE))</f>
        <v/>
      </c>
      <c r="K257" s="29" t="str">
        <f>IF(ISERROR(VLOOKUP(G257,'S13'!S$13:AR$32,24,FALSE)),"",VLOOKUP(G257,'S13'!S$13:AR$32,24,FALSE))</f>
        <v/>
      </c>
      <c r="L257" s="29" t="str">
        <f>IF(ISERROR(VLOOKUP(G257,'S13'!AA$13:AR$32,17,FALSE)),"",VLOOKUP(G257,'S13'!AA$13:AR$32,17,FALSE))</f>
        <v/>
      </c>
      <c r="M257" s="29" t="str">
        <f>IF(ISERROR(VLOOKUP(G257,'S13'!AI$13:AR$32,10,FALSE)),"",VLOOKUP(G257,'S13'!AI$13:AR$32,10,FALSE))</f>
        <v/>
      </c>
      <c r="N257" s="27" t="str">
        <f t="shared" si="5"/>
        <v/>
      </c>
      <c r="O257" s="27" t="str">
        <f t="shared" si="6"/>
        <v/>
      </c>
      <c r="P257" s="27" t="str">
        <f>IF(N257="","",CHOOSE(VLOOKUP($V257,$A$1:$F$400,6,FALSE),AHS!$M$1,BHS!$M$1,CHS!$M$1,HMJHS!$M$1,KHS!$M$1,Kings!$M$1,MHS!$M$1,SWHS!$M$1,AMHS!$M$1,'S10'!$M$1,'S11'!$M$1,'S12'!$M$1,'S13'!$M$1,'S14'!$M$1,'S15'!$M$1,'S16'!$M$1,'S17'!$M$1,'S18'!$M$1,'S19'!$M$1,'S20'!$M$1))</f>
        <v/>
      </c>
      <c r="Q257" s="27" t="str">
        <f t="shared" si="7"/>
        <v/>
      </c>
      <c r="R257" s="27" t="str">
        <f t="shared" si="8"/>
        <v/>
      </c>
      <c r="S257" s="27" t="str">
        <f t="shared" si="9"/>
        <v/>
      </c>
      <c r="T257" s="27" t="str">
        <f t="shared" si="10"/>
        <v/>
      </c>
      <c r="U257" s="27" t="str">
        <f t="shared" si="11"/>
        <v/>
      </c>
      <c r="V257" s="27">
        <v>255</v>
      </c>
      <c r="W257" s="27" t="str">
        <f t="shared" si="12"/>
        <v/>
      </c>
      <c r="X257" s="27" t="str">
        <f t="shared" si="13"/>
        <v/>
      </c>
      <c r="Y257" s="27" t="str">
        <f>IF(W257="","",CHOOSE(VLOOKUP($V257,$B$1:$F$400,5,FALSE),AHS!$M$1,BHS!$M$1,CHS!$M$1,HMJHS!$M$1,KHS!$M$1,Kings!$M$1,MHS!$M$1,SWHS!$M$1,AMHS!$M$1,'S10'!$M$1,'S11'!$M$1,'S12'!$M$1,'S13'!$M$1,'S14'!$M$1,'S15'!$M$1,'S16'!$M$1,'S17'!$M$1,'S18'!$M$1,'S19'!$M$1,'S20'!$M$1))</f>
        <v/>
      </c>
      <c r="Z257" s="27" t="str">
        <f t="shared" si="14"/>
        <v/>
      </c>
      <c r="AA257" s="27" t="str">
        <f t="shared" si="15"/>
        <v/>
      </c>
      <c r="AB257" s="27" t="str">
        <f t="shared" si="16"/>
        <v/>
      </c>
      <c r="AC257" s="27" t="str">
        <f t="shared" si="17"/>
        <v/>
      </c>
      <c r="AD257" s="27" t="str">
        <f t="shared" si="18"/>
        <v/>
      </c>
    </row>
    <row r="258" spans="1:30" ht="12" customHeight="1" x14ac:dyDescent="0.25">
      <c r="A258" s="29" t="str">
        <f t="shared" ref="A258:B258" si="275">IF(C258="","",COUNTIF(C$1:C257,C258)+C258)</f>
        <v/>
      </c>
      <c r="B258" s="29" t="str">
        <f t="shared" si="275"/>
        <v/>
      </c>
      <c r="C258" s="29" t="str">
        <f t="shared" si="272"/>
        <v/>
      </c>
      <c r="D258" s="29" t="str">
        <f t="shared" si="273"/>
        <v/>
      </c>
      <c r="E258" s="29">
        <f>'S13'!$Y$6</f>
        <v>1</v>
      </c>
      <c r="F258" s="29">
        <v>13</v>
      </c>
      <c r="G258" s="29">
        <v>18</v>
      </c>
      <c r="H258" s="29" t="str">
        <f>IF(AND(E258=1,'S13'!C$30&lt;&gt;"",'S13'!B$30=""),'S13'!C$30,"")</f>
        <v/>
      </c>
      <c r="I258" s="29" t="str">
        <f>IF(AND(E258=2,'S13'!C$30&lt;&gt;"",'S13'!B$30=""),'S13'!C$30,"")</f>
        <v/>
      </c>
      <c r="J258" s="29" t="str">
        <f>IF(ISERROR(VLOOKUP(G258,'S13'!K$13:AR$32,31,FALSE)),"",VLOOKUP(G258,'S13'!K$13:AR$32,31,FALSE))</f>
        <v/>
      </c>
      <c r="K258" s="29" t="str">
        <f>IF(ISERROR(VLOOKUP(G258,'S13'!S$13:AR$32,24,FALSE)),"",VLOOKUP(G258,'S13'!S$13:AR$32,24,FALSE))</f>
        <v/>
      </c>
      <c r="L258" s="29" t="str">
        <f>IF(ISERROR(VLOOKUP(G258,'S13'!AA$13:AR$32,17,FALSE)),"",VLOOKUP(G258,'S13'!AA$13:AR$32,17,FALSE))</f>
        <v/>
      </c>
      <c r="M258" s="29" t="str">
        <f>IF(ISERROR(VLOOKUP(G258,'S13'!AI$13:AR$32,10,FALSE)),"",VLOOKUP(G258,'S13'!AI$13:AR$32,10,FALSE))</f>
        <v/>
      </c>
      <c r="N258" s="27" t="str">
        <f t="shared" ref="N258:N402" si="276">IF(ISERROR(VLOOKUP($V258,$A$1:$C$400,3,FALSE)),"",VLOOKUP($V258,$A$1:$C$400,3,FALSE))</f>
        <v/>
      </c>
      <c r="O258" s="27" t="str">
        <f t="shared" ref="O258:O402" si="277">IF(N258="","",VLOOKUP($V258,$A$1:$H$400,8,FALSE))</f>
        <v/>
      </c>
      <c r="P258" s="27" t="str">
        <f>IF(N258="","",CHOOSE(VLOOKUP($V258,$A$1:$F$400,6,FALSE),AHS!$M$1,BHS!$M$1,CHS!$M$1,HMJHS!$M$1,KHS!$M$1,Kings!$M$1,MHS!$M$1,SWHS!$M$1,AMHS!$M$1,'S10'!$M$1,'S11'!$M$1,'S12'!$M$1,'S13'!$M$1,'S14'!$M$1,'S15'!$M$1,'S16'!$M$1,'S17'!$M$1,'S18'!$M$1,'S19'!$M$1,'S20'!$M$1))</f>
        <v/>
      </c>
      <c r="Q258" s="27" t="str">
        <f t="shared" ref="Q258:Q402" si="278">IF(N258="","",VLOOKUP($V258,$A$1:$H$400,7,FALSE))</f>
        <v/>
      </c>
      <c r="R258" s="27" t="str">
        <f t="shared" ref="R258:R402" si="279">IF($N258="","",VLOOKUP($V258,$A$1:$M$400,10,FALSE))</f>
        <v/>
      </c>
      <c r="S258" s="27" t="str">
        <f t="shared" ref="S258:S402" si="280">IF($N258="","",VLOOKUP($V258,$A$1:$M$400,11,FALSE))</f>
        <v/>
      </c>
      <c r="T258" s="27" t="str">
        <f t="shared" ref="T258:T402" si="281">IF($N258="","",VLOOKUP($V258,$A$1:$M$400,12,FALSE))</f>
        <v/>
      </c>
      <c r="U258" s="27" t="str">
        <f t="shared" ref="U258:U402" si="282">IF($N258="","",VLOOKUP($V258,$A$1:$M$400,13,FALSE))</f>
        <v/>
      </c>
      <c r="V258" s="27">
        <v>256</v>
      </c>
      <c r="W258" s="27" t="str">
        <f t="shared" ref="W258:W402" si="283">IF(ISERROR(VLOOKUP($V258,$B$1:$D$400,3,FALSE)),"",VLOOKUP($V258,$B$1:$D$400,3,FALSE))</f>
        <v/>
      </c>
      <c r="X258" s="27" t="str">
        <f t="shared" ref="X258:X402" si="284">IF(W258="","",VLOOKUP($V258,$B$1:$I$400,8,FALSE))</f>
        <v/>
      </c>
      <c r="Y258" s="27" t="str">
        <f>IF(W258="","",CHOOSE(VLOOKUP($V258,$B$1:$F$400,5,FALSE),AHS!$M$1,BHS!$M$1,CHS!$M$1,HMJHS!$M$1,KHS!$M$1,Kings!$M$1,MHS!$M$1,SWHS!$M$1,AMHS!$M$1,'S10'!$M$1,'S11'!$M$1,'S12'!$M$1,'S13'!$M$1,'S14'!$M$1,'S15'!$M$1,'S16'!$M$1,'S17'!$M$1,'S18'!$M$1,'S19'!$M$1,'S20'!$M$1))</f>
        <v/>
      </c>
      <c r="Z258" s="27" t="str">
        <f t="shared" ref="Z258:Z402" si="285">IF(W258="","",VLOOKUP($V258,$B$1:$I$400,6,FALSE))</f>
        <v/>
      </c>
      <c r="AA258" s="27" t="str">
        <f t="shared" ref="AA258:AA402" si="286">IF($W258="","",VLOOKUP($V258,$B$1:$M$400,9,FALSE))</f>
        <v/>
      </c>
      <c r="AB258" s="27" t="str">
        <f t="shared" ref="AB258:AB402" si="287">IF($W258="","",VLOOKUP($V258,$B$1:$M$400,10,FALSE))</f>
        <v/>
      </c>
      <c r="AC258" s="27" t="str">
        <f t="shared" ref="AC258:AC402" si="288">IF($W258="","",VLOOKUP($V258,$B$1:$M$400,11,FALSE))</f>
        <v/>
      </c>
      <c r="AD258" s="27" t="str">
        <f t="shared" ref="AD258:AD402" si="289">IF($W258="","",VLOOKUP($V258,$B$1:$M$400,12,FALSE))</f>
        <v/>
      </c>
    </row>
    <row r="259" spans="1:30" ht="12" customHeight="1" x14ac:dyDescent="0.25">
      <c r="A259" s="29" t="str">
        <f t="shared" ref="A259:B259" si="290">IF(C259="","",COUNTIF(C$1:C258,C259)+C259)</f>
        <v/>
      </c>
      <c r="B259" s="29" t="str">
        <f t="shared" si="290"/>
        <v/>
      </c>
      <c r="C259" s="29" t="str">
        <f t="shared" si="272"/>
        <v/>
      </c>
      <c r="D259" s="29" t="str">
        <f t="shared" si="273"/>
        <v/>
      </c>
      <c r="E259" s="29">
        <f>'S13'!$Y$6</f>
        <v>1</v>
      </c>
      <c r="F259" s="29">
        <v>13</v>
      </c>
      <c r="G259" s="29">
        <v>19</v>
      </c>
      <c r="H259" s="29" t="str">
        <f>IF(AND(E259=1,'S13'!C$31&lt;&gt;"",'S13'!B$31=""),'S13'!C$31,"")</f>
        <v/>
      </c>
      <c r="I259" s="29" t="str">
        <f>IF(AND(E259=2,'S13'!C$31&lt;&gt;"",'S13'!B$31=""),'S13'!C$31,"")</f>
        <v/>
      </c>
      <c r="J259" s="29" t="str">
        <f>IF(ISERROR(VLOOKUP(G259,'S13'!K$13:AR$32,31,FALSE)),"",VLOOKUP(G259,'S13'!K$13:AR$32,31,FALSE))</f>
        <v/>
      </c>
      <c r="K259" s="29" t="str">
        <f>IF(ISERROR(VLOOKUP(G259,'S13'!S$13:AR$32,24,FALSE)),"",VLOOKUP(G259,'S13'!S$13:AR$32,24,FALSE))</f>
        <v/>
      </c>
      <c r="L259" s="29" t="str">
        <f>IF(ISERROR(VLOOKUP(G259,'S13'!AA$13:AR$32,17,FALSE)),"",VLOOKUP(G259,'S13'!AA$13:AR$32,17,FALSE))</f>
        <v/>
      </c>
      <c r="M259" s="29" t="str">
        <f>IF(ISERROR(VLOOKUP(G259,'S13'!AI$13:AR$32,10,FALSE)),"",VLOOKUP(G259,'S13'!AI$13:AR$32,10,FALSE))</f>
        <v/>
      </c>
      <c r="N259" s="27" t="str">
        <f t="shared" si="276"/>
        <v/>
      </c>
      <c r="O259" s="27" t="str">
        <f t="shared" si="277"/>
        <v/>
      </c>
      <c r="P259" s="27" t="str">
        <f>IF(N259="","",CHOOSE(VLOOKUP($V259,$A$1:$F$400,6,FALSE),AHS!$M$1,BHS!$M$1,CHS!$M$1,HMJHS!$M$1,KHS!$M$1,Kings!$M$1,MHS!$M$1,SWHS!$M$1,AMHS!$M$1,'S10'!$M$1,'S11'!$M$1,'S12'!$M$1,'S13'!$M$1,'S14'!$M$1,'S15'!$M$1,'S16'!$M$1,'S17'!$M$1,'S18'!$M$1,'S19'!$M$1,'S20'!$M$1))</f>
        <v/>
      </c>
      <c r="Q259" s="27" t="str">
        <f t="shared" si="278"/>
        <v/>
      </c>
      <c r="R259" s="27" t="str">
        <f t="shared" si="279"/>
        <v/>
      </c>
      <c r="S259" s="27" t="str">
        <f t="shared" si="280"/>
        <v/>
      </c>
      <c r="T259" s="27" t="str">
        <f t="shared" si="281"/>
        <v/>
      </c>
      <c r="U259" s="27" t="str">
        <f t="shared" si="282"/>
        <v/>
      </c>
      <c r="V259" s="27">
        <v>257</v>
      </c>
      <c r="W259" s="27" t="str">
        <f t="shared" si="283"/>
        <v/>
      </c>
      <c r="X259" s="27" t="str">
        <f t="shared" si="284"/>
        <v/>
      </c>
      <c r="Y259" s="27" t="str">
        <f>IF(W259="","",CHOOSE(VLOOKUP($V259,$B$1:$F$400,5,FALSE),AHS!$M$1,BHS!$M$1,CHS!$M$1,HMJHS!$M$1,KHS!$M$1,Kings!$M$1,MHS!$M$1,SWHS!$M$1,AMHS!$M$1,'S10'!$M$1,'S11'!$M$1,'S12'!$M$1,'S13'!$M$1,'S14'!$M$1,'S15'!$M$1,'S16'!$M$1,'S17'!$M$1,'S18'!$M$1,'S19'!$M$1,'S20'!$M$1))</f>
        <v/>
      </c>
      <c r="Z259" s="27" t="str">
        <f t="shared" si="285"/>
        <v/>
      </c>
      <c r="AA259" s="27" t="str">
        <f t="shared" si="286"/>
        <v/>
      </c>
      <c r="AB259" s="27" t="str">
        <f t="shared" si="287"/>
        <v/>
      </c>
      <c r="AC259" s="27" t="str">
        <f t="shared" si="288"/>
        <v/>
      </c>
      <c r="AD259" s="27" t="str">
        <f t="shared" si="289"/>
        <v/>
      </c>
    </row>
    <row r="260" spans="1:30" ht="12" customHeight="1" x14ac:dyDescent="0.25">
      <c r="A260" s="29" t="str">
        <f t="shared" ref="A260:B260" si="291">IF(C260="","",COUNTIF(C$1:C259,C260)+C260)</f>
        <v/>
      </c>
      <c r="B260" s="29" t="str">
        <f t="shared" si="291"/>
        <v/>
      </c>
      <c r="C260" s="29" t="str">
        <f t="shared" si="272"/>
        <v/>
      </c>
      <c r="D260" s="29" t="str">
        <f t="shared" si="273"/>
        <v/>
      </c>
      <c r="E260" s="29">
        <f>'S13'!$Y$6</f>
        <v>1</v>
      </c>
      <c r="F260" s="29">
        <v>13</v>
      </c>
      <c r="G260" s="29">
        <v>20</v>
      </c>
      <c r="H260" s="29" t="str">
        <f>IF(AND(E260=1,'S13'!C$32&lt;&gt;"",'S13'!B$32=""),'S13'!C$32,"")</f>
        <v/>
      </c>
      <c r="I260" s="29" t="str">
        <f>IF(AND(E260=2,'S13'!C$32&lt;&gt;"",'S13'!B$32=""),'S13'!C$32,"")</f>
        <v/>
      </c>
      <c r="J260" s="29" t="str">
        <f>IF(ISERROR(VLOOKUP(G260,'S13'!K$13:AR$32,31,FALSE)),"",VLOOKUP(G260,'S13'!K$13:AR$32,31,FALSE))</f>
        <v/>
      </c>
      <c r="K260" s="29" t="str">
        <f>IF(ISERROR(VLOOKUP(G260,'S13'!S$13:AR$32,24,FALSE)),"",VLOOKUP(G260,'S13'!S$13:AR$32,24,FALSE))</f>
        <v/>
      </c>
      <c r="L260" s="29" t="str">
        <f>IF(ISERROR(VLOOKUP(G260,'S13'!AA$13:AR$32,17,FALSE)),"",VLOOKUP(G260,'S13'!AA$13:AR$32,17,FALSE))</f>
        <v/>
      </c>
      <c r="M260" s="29" t="str">
        <f>IF(ISERROR(VLOOKUP(G260,'S13'!AI$13:AR$32,10,FALSE)),"",VLOOKUP(G260,'S13'!AI$13:AR$32,10,FALSE))</f>
        <v/>
      </c>
      <c r="N260" s="27" t="str">
        <f t="shared" si="276"/>
        <v/>
      </c>
      <c r="O260" s="27" t="str">
        <f t="shared" si="277"/>
        <v/>
      </c>
      <c r="P260" s="27" t="str">
        <f>IF(N260="","",CHOOSE(VLOOKUP($V260,$A$1:$F$400,6,FALSE),AHS!$M$1,BHS!$M$1,CHS!$M$1,HMJHS!$M$1,KHS!$M$1,Kings!$M$1,MHS!$M$1,SWHS!$M$1,AMHS!$M$1,'S10'!$M$1,'S11'!$M$1,'S12'!$M$1,'S13'!$M$1,'S14'!$M$1,'S15'!$M$1,'S16'!$M$1,'S17'!$M$1,'S18'!$M$1,'S19'!$M$1,'S20'!$M$1))</f>
        <v/>
      </c>
      <c r="Q260" s="27" t="str">
        <f t="shared" si="278"/>
        <v/>
      </c>
      <c r="R260" s="27" t="str">
        <f t="shared" si="279"/>
        <v/>
      </c>
      <c r="S260" s="27" t="str">
        <f t="shared" si="280"/>
        <v/>
      </c>
      <c r="T260" s="27" t="str">
        <f t="shared" si="281"/>
        <v/>
      </c>
      <c r="U260" s="27" t="str">
        <f t="shared" si="282"/>
        <v/>
      </c>
      <c r="V260" s="27">
        <v>258</v>
      </c>
      <c r="W260" s="27" t="str">
        <f t="shared" si="283"/>
        <v/>
      </c>
      <c r="X260" s="27" t="str">
        <f t="shared" si="284"/>
        <v/>
      </c>
      <c r="Y260" s="27" t="str">
        <f>IF(W260="","",CHOOSE(VLOOKUP($V260,$B$1:$F$400,5,FALSE),AHS!$M$1,BHS!$M$1,CHS!$M$1,HMJHS!$M$1,KHS!$M$1,Kings!$M$1,MHS!$M$1,SWHS!$M$1,AMHS!$M$1,'S10'!$M$1,'S11'!$M$1,'S12'!$M$1,'S13'!$M$1,'S14'!$M$1,'S15'!$M$1,'S16'!$M$1,'S17'!$M$1,'S18'!$M$1,'S19'!$M$1,'S20'!$M$1))</f>
        <v/>
      </c>
      <c r="Z260" s="27" t="str">
        <f t="shared" si="285"/>
        <v/>
      </c>
      <c r="AA260" s="27" t="str">
        <f t="shared" si="286"/>
        <v/>
      </c>
      <c r="AB260" s="27" t="str">
        <f t="shared" si="287"/>
        <v/>
      </c>
      <c r="AC260" s="27" t="str">
        <f t="shared" si="288"/>
        <v/>
      </c>
      <c r="AD260" s="27" t="str">
        <f t="shared" si="289"/>
        <v/>
      </c>
    </row>
    <row r="261" spans="1:30" ht="12" customHeight="1" x14ac:dyDescent="0.25">
      <c r="A261" s="29" t="str">
        <f t="shared" ref="A261:B261" si="292">IF(C261="","",COUNTIF(C$1:C260,C261)+C261)</f>
        <v/>
      </c>
      <c r="B261" s="29" t="str">
        <f t="shared" si="292"/>
        <v/>
      </c>
      <c r="C261" s="29" t="str">
        <f t="shared" si="272"/>
        <v/>
      </c>
      <c r="D261" s="29" t="str">
        <f t="shared" si="273"/>
        <v/>
      </c>
      <c r="E261" s="29">
        <f>'S14'!$Y$6</f>
        <v>1</v>
      </c>
      <c r="F261" s="29">
        <v>14</v>
      </c>
      <c r="G261" s="29">
        <v>1</v>
      </c>
      <c r="H261" s="29" t="str">
        <f>IF(AND(E261=1,'S14'!C$13&lt;&gt;"",'S14'!B$13=""),'S14'!C$13,"")</f>
        <v/>
      </c>
      <c r="I261" s="29" t="str">
        <f>IF(AND(E261=2,'S14'!C$13&lt;&gt;"",'S14'!B$13=""),'S14'!C$13,"")</f>
        <v/>
      </c>
      <c r="J261" s="29" t="str">
        <f>IF(ISERROR(VLOOKUP(G261,'S14'!K$13:AR$32,31,FALSE)),"",VLOOKUP(G261,'S14'!K$13:AR$32,31,FALSE))</f>
        <v/>
      </c>
      <c r="K261" s="29" t="str">
        <f>IF(ISERROR(VLOOKUP(G261,'S14'!S$13:AR$32,24,FALSE)),"",VLOOKUP(G261,'S14'!S$13:AR$32,24,FALSE))</f>
        <v/>
      </c>
      <c r="L261" s="29" t="str">
        <f>IF(ISERROR(VLOOKUP(G261,'S14'!AA$13:AR$32,17,FALSE)),"",VLOOKUP(G261,'S14'!AA$13:AR$32,17,FALSE))</f>
        <v/>
      </c>
      <c r="M261" s="29" t="str">
        <f>IF(ISERROR(VLOOKUP(G261,'S14'!AI$13:AR$32,10,FALSE)),"",VLOOKUP(G261,'S14'!AI$13:AR$32,10,FALSE))</f>
        <v/>
      </c>
      <c r="N261" s="27" t="str">
        <f t="shared" si="276"/>
        <v/>
      </c>
      <c r="O261" s="27" t="str">
        <f t="shared" si="277"/>
        <v/>
      </c>
      <c r="P261" s="27" t="str">
        <f>IF(N261="","",CHOOSE(VLOOKUP($V261,$A$1:$F$400,6,FALSE),AHS!$M$1,BHS!$M$1,CHS!$M$1,HMJHS!$M$1,KHS!$M$1,Kings!$M$1,MHS!$M$1,SWHS!$M$1,AMHS!$M$1,'S10'!$M$1,'S11'!$M$1,'S12'!$M$1,'S13'!$M$1,'S14'!$M$1,'S15'!$M$1,'S16'!$M$1,'S17'!$M$1,'S18'!$M$1,'S19'!$M$1,'S20'!$M$1))</f>
        <v/>
      </c>
      <c r="Q261" s="27" t="str">
        <f t="shared" si="278"/>
        <v/>
      </c>
      <c r="R261" s="27" t="str">
        <f t="shared" si="279"/>
        <v/>
      </c>
      <c r="S261" s="27" t="str">
        <f t="shared" si="280"/>
        <v/>
      </c>
      <c r="T261" s="27" t="str">
        <f t="shared" si="281"/>
        <v/>
      </c>
      <c r="U261" s="27" t="str">
        <f t="shared" si="282"/>
        <v/>
      </c>
      <c r="V261" s="27">
        <v>259</v>
      </c>
      <c r="W261" s="27" t="str">
        <f t="shared" si="283"/>
        <v/>
      </c>
      <c r="X261" s="27" t="str">
        <f t="shared" si="284"/>
        <v/>
      </c>
      <c r="Y261" s="27" t="str">
        <f>IF(W261="","",CHOOSE(VLOOKUP($V261,$B$1:$F$400,5,FALSE),AHS!$M$1,BHS!$M$1,CHS!$M$1,HMJHS!$M$1,KHS!$M$1,Kings!$M$1,MHS!$M$1,SWHS!$M$1,AMHS!$M$1,'S10'!$M$1,'S11'!$M$1,'S12'!$M$1,'S13'!$M$1,'S14'!$M$1,'S15'!$M$1,'S16'!$M$1,'S17'!$M$1,'S18'!$M$1,'S19'!$M$1,'S20'!$M$1))</f>
        <v/>
      </c>
      <c r="Z261" s="27" t="str">
        <f t="shared" si="285"/>
        <v/>
      </c>
      <c r="AA261" s="27" t="str">
        <f t="shared" si="286"/>
        <v/>
      </c>
      <c r="AB261" s="27" t="str">
        <f t="shared" si="287"/>
        <v/>
      </c>
      <c r="AC261" s="27" t="str">
        <f t="shared" si="288"/>
        <v/>
      </c>
      <c r="AD261" s="27" t="str">
        <f t="shared" si="289"/>
        <v/>
      </c>
    </row>
    <row r="262" spans="1:30" ht="12" customHeight="1" x14ac:dyDescent="0.25">
      <c r="A262" s="29" t="str">
        <f t="shared" ref="A262:B262" si="293">IF(C262="","",COUNTIF(C$1:C261,C262)+C262)</f>
        <v/>
      </c>
      <c r="B262" s="29" t="str">
        <f t="shared" si="293"/>
        <v/>
      </c>
      <c r="C262" s="29" t="str">
        <f t="shared" si="272"/>
        <v/>
      </c>
      <c r="D262" s="29" t="str">
        <f t="shared" si="273"/>
        <v/>
      </c>
      <c r="E262" s="29">
        <f>'S14'!$Y$6</f>
        <v>1</v>
      </c>
      <c r="F262" s="29">
        <v>14</v>
      </c>
      <c r="G262" s="29">
        <v>2</v>
      </c>
      <c r="H262" s="29" t="str">
        <f>IF(AND(E262=1,'S14'!C$14&lt;&gt;"",'S14'!B$14=""),'S14'!C$14,"")</f>
        <v/>
      </c>
      <c r="I262" s="29" t="str">
        <f>IF(AND(E262=2,'S14'!C$14&lt;&gt;"",'S14'!B$14=""),'S14'!C$14,"")</f>
        <v/>
      </c>
      <c r="J262" s="29" t="str">
        <f>IF(ISERROR(VLOOKUP(G262,'S14'!K$13:AR$32,31,FALSE)),"",VLOOKUP(G262,'S14'!K$13:AR$32,31,FALSE))</f>
        <v/>
      </c>
      <c r="K262" s="29" t="str">
        <f>IF(ISERROR(VLOOKUP(G262,'S14'!S$13:AR$32,24,FALSE)),"",VLOOKUP(G262,'S14'!S$13:AR$32,24,FALSE))</f>
        <v/>
      </c>
      <c r="L262" s="29" t="str">
        <f>IF(ISERROR(VLOOKUP(G262,'S14'!AA$13:AR$32,17,FALSE)),"",VLOOKUP(G262,'S14'!AA$13:AR$32,17,FALSE))</f>
        <v/>
      </c>
      <c r="M262" s="29" t="str">
        <f>IF(ISERROR(VLOOKUP(G262,'S14'!AI$13:AR$32,10,FALSE)),"",VLOOKUP(G262,'S14'!AI$13:AR$32,10,FALSE))</f>
        <v/>
      </c>
      <c r="N262" s="27" t="str">
        <f t="shared" si="276"/>
        <v/>
      </c>
      <c r="O262" s="27" t="str">
        <f t="shared" si="277"/>
        <v/>
      </c>
      <c r="P262" s="27" t="str">
        <f>IF(N262="","",CHOOSE(VLOOKUP($V262,$A$1:$F$400,6,FALSE),AHS!$M$1,BHS!$M$1,CHS!$M$1,HMJHS!$M$1,KHS!$M$1,Kings!$M$1,MHS!$M$1,SWHS!$M$1,AMHS!$M$1,'S10'!$M$1,'S11'!$M$1,'S12'!$M$1,'S13'!$M$1,'S14'!$M$1,'S15'!$M$1,'S16'!$M$1,'S17'!$M$1,'S18'!$M$1,'S19'!$M$1,'S20'!$M$1))</f>
        <v/>
      </c>
      <c r="Q262" s="27" t="str">
        <f t="shared" si="278"/>
        <v/>
      </c>
      <c r="R262" s="27" t="str">
        <f t="shared" si="279"/>
        <v/>
      </c>
      <c r="S262" s="27" t="str">
        <f t="shared" si="280"/>
        <v/>
      </c>
      <c r="T262" s="27" t="str">
        <f t="shared" si="281"/>
        <v/>
      </c>
      <c r="U262" s="27" t="str">
        <f t="shared" si="282"/>
        <v/>
      </c>
      <c r="V262" s="27">
        <v>260</v>
      </c>
      <c r="W262" s="27" t="str">
        <f t="shared" si="283"/>
        <v/>
      </c>
      <c r="X262" s="27" t="str">
        <f t="shared" si="284"/>
        <v/>
      </c>
      <c r="Y262" s="27" t="str">
        <f>IF(W262="","",CHOOSE(VLOOKUP($V262,$B$1:$F$400,5,FALSE),AHS!$M$1,BHS!$M$1,CHS!$M$1,HMJHS!$M$1,KHS!$M$1,Kings!$M$1,MHS!$M$1,SWHS!$M$1,AMHS!$M$1,'S10'!$M$1,'S11'!$M$1,'S12'!$M$1,'S13'!$M$1,'S14'!$M$1,'S15'!$M$1,'S16'!$M$1,'S17'!$M$1,'S18'!$M$1,'S19'!$M$1,'S20'!$M$1))</f>
        <v/>
      </c>
      <c r="Z262" s="27" t="str">
        <f t="shared" si="285"/>
        <v/>
      </c>
      <c r="AA262" s="27" t="str">
        <f t="shared" si="286"/>
        <v/>
      </c>
      <c r="AB262" s="27" t="str">
        <f t="shared" si="287"/>
        <v/>
      </c>
      <c r="AC262" s="27" t="str">
        <f t="shared" si="288"/>
        <v/>
      </c>
      <c r="AD262" s="27" t="str">
        <f t="shared" si="289"/>
        <v/>
      </c>
    </row>
    <row r="263" spans="1:30" ht="12" customHeight="1" x14ac:dyDescent="0.25">
      <c r="A263" s="29" t="str">
        <f t="shared" ref="A263:B263" si="294">IF(C263="","",COUNTIF(C$1:C262,C263)+C263)</f>
        <v/>
      </c>
      <c r="B263" s="29" t="str">
        <f t="shared" si="294"/>
        <v/>
      </c>
      <c r="C263" s="29" t="str">
        <f t="shared" si="272"/>
        <v/>
      </c>
      <c r="D263" s="29" t="str">
        <f t="shared" si="273"/>
        <v/>
      </c>
      <c r="E263" s="29">
        <f>'S14'!$Y$6</f>
        <v>1</v>
      </c>
      <c r="F263" s="29">
        <v>14</v>
      </c>
      <c r="G263" s="29">
        <v>3</v>
      </c>
      <c r="H263" s="29" t="str">
        <f>IF(AND(E263=1,'S14'!C$15&lt;&gt;"",'S14'!B$15=""),'S14'!C$15,"")</f>
        <v/>
      </c>
      <c r="I263" s="29" t="str">
        <f>IF(AND(E263=2,'S14'!C$15&lt;&gt;"",'S14'!B$15=""),'S14'!C$15,"")</f>
        <v/>
      </c>
      <c r="J263" s="29" t="str">
        <f>IF(ISERROR(VLOOKUP(G263,'S14'!K$13:AR$32,31,FALSE)),"",VLOOKUP(G263,'S14'!K$13:AR$32,31,FALSE))</f>
        <v/>
      </c>
      <c r="K263" s="29" t="str">
        <f>IF(ISERROR(VLOOKUP(G263,'S14'!S$13:AR$32,24,FALSE)),"",VLOOKUP(G263,'S14'!S$13:AR$32,24,FALSE))</f>
        <v/>
      </c>
      <c r="L263" s="29" t="str">
        <f>IF(ISERROR(VLOOKUP(G263,'S14'!AA$13:AR$32,17,FALSE)),"",VLOOKUP(G263,'S14'!AA$13:AR$32,17,FALSE))</f>
        <v/>
      </c>
      <c r="M263" s="29" t="str">
        <f>IF(ISERROR(VLOOKUP(G263,'S14'!AI$13:AR$32,10,FALSE)),"",VLOOKUP(G263,'S14'!AI$13:AR$32,10,FALSE))</f>
        <v/>
      </c>
      <c r="N263" s="27" t="str">
        <f t="shared" si="276"/>
        <v/>
      </c>
      <c r="O263" s="27" t="str">
        <f t="shared" si="277"/>
        <v/>
      </c>
      <c r="P263" s="27" t="str">
        <f>IF(N263="","",CHOOSE(VLOOKUP($V263,$A$1:$F$400,6,FALSE),AHS!$M$1,BHS!$M$1,CHS!$M$1,HMJHS!$M$1,KHS!$M$1,Kings!$M$1,MHS!$M$1,SWHS!$M$1,AMHS!$M$1,'S10'!$M$1,'S11'!$M$1,'S12'!$M$1,'S13'!$M$1,'S14'!$M$1,'S15'!$M$1,'S16'!$M$1,'S17'!$M$1,'S18'!$M$1,'S19'!$M$1,'S20'!$M$1))</f>
        <v/>
      </c>
      <c r="Q263" s="27" t="str">
        <f t="shared" si="278"/>
        <v/>
      </c>
      <c r="R263" s="27" t="str">
        <f t="shared" si="279"/>
        <v/>
      </c>
      <c r="S263" s="27" t="str">
        <f t="shared" si="280"/>
        <v/>
      </c>
      <c r="T263" s="27" t="str">
        <f t="shared" si="281"/>
        <v/>
      </c>
      <c r="U263" s="27" t="str">
        <f t="shared" si="282"/>
        <v/>
      </c>
      <c r="V263" s="27">
        <v>261</v>
      </c>
      <c r="W263" s="27" t="str">
        <f t="shared" si="283"/>
        <v/>
      </c>
      <c r="X263" s="27" t="str">
        <f t="shared" si="284"/>
        <v/>
      </c>
      <c r="Y263" s="27" t="str">
        <f>IF(W263="","",CHOOSE(VLOOKUP($V263,$B$1:$F$400,5,FALSE),AHS!$M$1,BHS!$M$1,CHS!$M$1,HMJHS!$M$1,KHS!$M$1,Kings!$M$1,MHS!$M$1,SWHS!$M$1,AMHS!$M$1,'S10'!$M$1,'S11'!$M$1,'S12'!$M$1,'S13'!$M$1,'S14'!$M$1,'S15'!$M$1,'S16'!$M$1,'S17'!$M$1,'S18'!$M$1,'S19'!$M$1,'S20'!$M$1))</f>
        <v/>
      </c>
      <c r="Z263" s="27" t="str">
        <f t="shared" si="285"/>
        <v/>
      </c>
      <c r="AA263" s="27" t="str">
        <f t="shared" si="286"/>
        <v/>
      </c>
      <c r="AB263" s="27" t="str">
        <f t="shared" si="287"/>
        <v/>
      </c>
      <c r="AC263" s="27" t="str">
        <f t="shared" si="288"/>
        <v/>
      </c>
      <c r="AD263" s="27" t="str">
        <f t="shared" si="289"/>
        <v/>
      </c>
    </row>
    <row r="264" spans="1:30" ht="12" customHeight="1" x14ac:dyDescent="0.25">
      <c r="A264" s="29" t="str">
        <f t="shared" ref="A264:B264" si="295">IF(C264="","",COUNTIF(C$1:C263,C264)+C264)</f>
        <v/>
      </c>
      <c r="B264" s="29" t="str">
        <f t="shared" si="295"/>
        <v/>
      </c>
      <c r="C264" s="29" t="str">
        <f t="shared" si="272"/>
        <v/>
      </c>
      <c r="D264" s="29" t="str">
        <f t="shared" si="273"/>
        <v/>
      </c>
      <c r="E264" s="29">
        <f>'S14'!$Y$6</f>
        <v>1</v>
      </c>
      <c r="F264" s="29">
        <v>14</v>
      </c>
      <c r="G264" s="29">
        <v>4</v>
      </c>
      <c r="H264" s="29" t="str">
        <f>IF(AND(E264=1,'S14'!C$16&lt;&gt;"",'S14'!B$16=""),'S14'!C$16,"")</f>
        <v/>
      </c>
      <c r="I264" s="29" t="str">
        <f>IF(AND(E264=2,'S14'!C$16&lt;&gt;"",'S14'!B$16=""),'S14'!C$16,"")</f>
        <v/>
      </c>
      <c r="J264" s="29" t="str">
        <f>IF(ISERROR(VLOOKUP(G264,'S14'!K$13:AR$32,31,FALSE)),"",VLOOKUP(G264,'S14'!K$13:AR$32,31,FALSE))</f>
        <v/>
      </c>
      <c r="K264" s="29" t="str">
        <f>IF(ISERROR(VLOOKUP(G264,'S14'!S$13:AR$32,24,FALSE)),"",VLOOKUP(G264,'S14'!S$13:AR$32,24,FALSE))</f>
        <v/>
      </c>
      <c r="L264" s="29" t="str">
        <f>IF(ISERROR(VLOOKUP(G264,'S14'!AA$13:AR$32,17,FALSE)),"",VLOOKUP(G264,'S14'!AA$13:AR$32,17,FALSE))</f>
        <v/>
      </c>
      <c r="M264" s="29" t="str">
        <f>IF(ISERROR(VLOOKUP(G264,'S14'!AI$13:AR$32,10,FALSE)),"",VLOOKUP(G264,'S14'!AI$13:AR$32,10,FALSE))</f>
        <v/>
      </c>
      <c r="N264" s="27" t="str">
        <f t="shared" si="276"/>
        <v/>
      </c>
      <c r="O264" s="27" t="str">
        <f t="shared" si="277"/>
        <v/>
      </c>
      <c r="P264" s="27" t="str">
        <f>IF(N264="","",CHOOSE(VLOOKUP($V264,$A$1:$F$400,6,FALSE),AHS!$M$1,BHS!$M$1,CHS!$M$1,HMJHS!$M$1,KHS!$M$1,Kings!$M$1,MHS!$M$1,SWHS!$M$1,AMHS!$M$1,'S10'!$M$1,'S11'!$M$1,'S12'!$M$1,'S13'!$M$1,'S14'!$M$1,'S15'!$M$1,'S16'!$M$1,'S17'!$M$1,'S18'!$M$1,'S19'!$M$1,'S20'!$M$1))</f>
        <v/>
      </c>
      <c r="Q264" s="27" t="str">
        <f t="shared" si="278"/>
        <v/>
      </c>
      <c r="R264" s="27" t="str">
        <f t="shared" si="279"/>
        <v/>
      </c>
      <c r="S264" s="27" t="str">
        <f t="shared" si="280"/>
        <v/>
      </c>
      <c r="T264" s="27" t="str">
        <f t="shared" si="281"/>
        <v/>
      </c>
      <c r="U264" s="27" t="str">
        <f t="shared" si="282"/>
        <v/>
      </c>
      <c r="V264" s="27">
        <v>262</v>
      </c>
      <c r="W264" s="27" t="str">
        <f t="shared" si="283"/>
        <v/>
      </c>
      <c r="X264" s="27" t="str">
        <f t="shared" si="284"/>
        <v/>
      </c>
      <c r="Y264" s="27" t="str">
        <f>IF(W264="","",CHOOSE(VLOOKUP($V264,$B$1:$F$400,5,FALSE),AHS!$M$1,BHS!$M$1,CHS!$M$1,HMJHS!$M$1,KHS!$M$1,Kings!$M$1,MHS!$M$1,SWHS!$M$1,AMHS!$M$1,'S10'!$M$1,'S11'!$M$1,'S12'!$M$1,'S13'!$M$1,'S14'!$M$1,'S15'!$M$1,'S16'!$M$1,'S17'!$M$1,'S18'!$M$1,'S19'!$M$1,'S20'!$M$1))</f>
        <v/>
      </c>
      <c r="Z264" s="27" t="str">
        <f t="shared" si="285"/>
        <v/>
      </c>
      <c r="AA264" s="27" t="str">
        <f t="shared" si="286"/>
        <v/>
      </c>
      <c r="AB264" s="27" t="str">
        <f t="shared" si="287"/>
        <v/>
      </c>
      <c r="AC264" s="27" t="str">
        <f t="shared" si="288"/>
        <v/>
      </c>
      <c r="AD264" s="27" t="str">
        <f t="shared" si="289"/>
        <v/>
      </c>
    </row>
    <row r="265" spans="1:30" ht="12" customHeight="1" x14ac:dyDescent="0.25">
      <c r="A265" s="29" t="str">
        <f t="shared" ref="A265:B265" si="296">IF(C265="","",COUNTIF(C$1:C264,C265)+C265)</f>
        <v/>
      </c>
      <c r="B265" s="29" t="str">
        <f t="shared" si="296"/>
        <v/>
      </c>
      <c r="C265" s="29" t="str">
        <f t="shared" si="272"/>
        <v/>
      </c>
      <c r="D265" s="29" t="str">
        <f t="shared" si="273"/>
        <v/>
      </c>
      <c r="E265" s="29">
        <f>'S14'!$Y$6</f>
        <v>1</v>
      </c>
      <c r="F265" s="29">
        <v>14</v>
      </c>
      <c r="G265" s="29">
        <v>5</v>
      </c>
      <c r="H265" s="29" t="str">
        <f>IF(AND(E265=1,'S14'!C$17&lt;&gt;"",'S14'!B$17=""),'S14'!C$17,"")</f>
        <v/>
      </c>
      <c r="I265" s="29" t="str">
        <f>IF(AND(E265=2,'S14'!C$17&lt;&gt;"",'S14'!B$17=""),'S14'!C$17,"")</f>
        <v/>
      </c>
      <c r="J265" s="29" t="str">
        <f>IF(ISERROR(VLOOKUP(G265,'S14'!K$13:AR$32,31,FALSE)),"",VLOOKUP(G265,'S14'!K$13:AR$32,31,FALSE))</f>
        <v/>
      </c>
      <c r="K265" s="29" t="str">
        <f>IF(ISERROR(VLOOKUP(G265,'S14'!S$13:AR$32,24,FALSE)),"",VLOOKUP(G265,'S14'!S$13:AR$32,24,FALSE))</f>
        <v/>
      </c>
      <c r="L265" s="29" t="str">
        <f>IF(ISERROR(VLOOKUP(G265,'S14'!AA$13:AR$32,17,FALSE)),"",VLOOKUP(G265,'S14'!AA$13:AR$32,17,FALSE))</f>
        <v/>
      </c>
      <c r="M265" s="29" t="str">
        <f>IF(ISERROR(VLOOKUP(G265,'S14'!AI$13:AR$32,10,FALSE)),"",VLOOKUP(G265,'S14'!AI$13:AR$32,10,FALSE))</f>
        <v/>
      </c>
      <c r="N265" s="27" t="str">
        <f t="shared" si="276"/>
        <v/>
      </c>
      <c r="O265" s="27" t="str">
        <f t="shared" si="277"/>
        <v/>
      </c>
      <c r="P265" s="27" t="str">
        <f>IF(N265="","",CHOOSE(VLOOKUP($V265,$A$1:$F$400,6,FALSE),AHS!$M$1,BHS!$M$1,CHS!$M$1,HMJHS!$M$1,KHS!$M$1,Kings!$M$1,MHS!$M$1,SWHS!$M$1,AMHS!$M$1,'S10'!$M$1,'S11'!$M$1,'S12'!$M$1,'S13'!$M$1,'S14'!$M$1,'S15'!$M$1,'S16'!$M$1,'S17'!$M$1,'S18'!$M$1,'S19'!$M$1,'S20'!$M$1))</f>
        <v/>
      </c>
      <c r="Q265" s="27" t="str">
        <f t="shared" si="278"/>
        <v/>
      </c>
      <c r="R265" s="27" t="str">
        <f t="shared" si="279"/>
        <v/>
      </c>
      <c r="S265" s="27" t="str">
        <f t="shared" si="280"/>
        <v/>
      </c>
      <c r="T265" s="27" t="str">
        <f t="shared" si="281"/>
        <v/>
      </c>
      <c r="U265" s="27" t="str">
        <f t="shared" si="282"/>
        <v/>
      </c>
      <c r="V265" s="27">
        <v>263</v>
      </c>
      <c r="W265" s="27" t="str">
        <f t="shared" si="283"/>
        <v/>
      </c>
      <c r="X265" s="27" t="str">
        <f t="shared" si="284"/>
        <v/>
      </c>
      <c r="Y265" s="27" t="str">
        <f>IF(W265="","",CHOOSE(VLOOKUP($V265,$B$1:$F$400,5,FALSE),AHS!$M$1,BHS!$M$1,CHS!$M$1,HMJHS!$M$1,KHS!$M$1,Kings!$M$1,MHS!$M$1,SWHS!$M$1,AMHS!$M$1,'S10'!$M$1,'S11'!$M$1,'S12'!$M$1,'S13'!$M$1,'S14'!$M$1,'S15'!$M$1,'S16'!$M$1,'S17'!$M$1,'S18'!$M$1,'S19'!$M$1,'S20'!$M$1))</f>
        <v/>
      </c>
      <c r="Z265" s="27" t="str">
        <f t="shared" si="285"/>
        <v/>
      </c>
      <c r="AA265" s="27" t="str">
        <f t="shared" si="286"/>
        <v/>
      </c>
      <c r="AB265" s="27" t="str">
        <f t="shared" si="287"/>
        <v/>
      </c>
      <c r="AC265" s="27" t="str">
        <f t="shared" si="288"/>
        <v/>
      </c>
      <c r="AD265" s="27" t="str">
        <f t="shared" si="289"/>
        <v/>
      </c>
    </row>
    <row r="266" spans="1:30" ht="12" customHeight="1" x14ac:dyDescent="0.25">
      <c r="A266" s="29" t="str">
        <f t="shared" ref="A266:B266" si="297">IF(C266="","",COUNTIF(C$1:C265,C266)+C266)</f>
        <v/>
      </c>
      <c r="B266" s="29" t="str">
        <f t="shared" si="297"/>
        <v/>
      </c>
      <c r="C266" s="29" t="str">
        <f t="shared" si="272"/>
        <v/>
      </c>
      <c r="D266" s="29" t="str">
        <f t="shared" si="273"/>
        <v/>
      </c>
      <c r="E266" s="29">
        <f>'S14'!$Y$6</f>
        <v>1</v>
      </c>
      <c r="F266" s="29">
        <v>14</v>
      </c>
      <c r="G266" s="29">
        <v>6</v>
      </c>
      <c r="H266" s="29" t="str">
        <f>IF(AND(E266=1,'S14'!C$18&lt;&gt;"",'S14'!B$18=""),'S14'!C$18,"")</f>
        <v/>
      </c>
      <c r="I266" s="29" t="str">
        <f>IF(AND(E266=2,'S14'!C$18&lt;&gt;"",'S14'!B$18=""),'S14'!C$18,"")</f>
        <v/>
      </c>
      <c r="J266" s="29" t="str">
        <f>IF(ISERROR(VLOOKUP(G266,'S14'!K$13:AR$32,31,FALSE)),"",VLOOKUP(G266,'S14'!K$13:AR$32,31,FALSE))</f>
        <v/>
      </c>
      <c r="K266" s="29" t="str">
        <f>IF(ISERROR(VLOOKUP(G266,'S14'!S$13:AR$32,24,FALSE)),"",VLOOKUP(G266,'S14'!S$13:AR$32,24,FALSE))</f>
        <v/>
      </c>
      <c r="L266" s="29" t="str">
        <f>IF(ISERROR(VLOOKUP(G266,'S14'!AA$13:AR$32,17,FALSE)),"",VLOOKUP(G266,'S14'!AA$13:AR$32,17,FALSE))</f>
        <v/>
      </c>
      <c r="M266" s="29" t="str">
        <f>IF(ISERROR(VLOOKUP(G266,'S14'!AI$13:AR$32,10,FALSE)),"",VLOOKUP(G266,'S14'!AI$13:AR$32,10,FALSE))</f>
        <v/>
      </c>
      <c r="N266" s="27" t="str">
        <f t="shared" si="276"/>
        <v/>
      </c>
      <c r="O266" s="27" t="str">
        <f t="shared" si="277"/>
        <v/>
      </c>
      <c r="P266" s="27" t="str">
        <f>IF(N266="","",CHOOSE(VLOOKUP($V266,$A$1:$F$400,6,FALSE),AHS!$M$1,BHS!$M$1,CHS!$M$1,HMJHS!$M$1,KHS!$M$1,Kings!$M$1,MHS!$M$1,SWHS!$M$1,AMHS!$M$1,'S10'!$M$1,'S11'!$M$1,'S12'!$M$1,'S13'!$M$1,'S14'!$M$1,'S15'!$M$1,'S16'!$M$1,'S17'!$M$1,'S18'!$M$1,'S19'!$M$1,'S20'!$M$1))</f>
        <v/>
      </c>
      <c r="Q266" s="27" t="str">
        <f t="shared" si="278"/>
        <v/>
      </c>
      <c r="R266" s="27" t="str">
        <f t="shared" si="279"/>
        <v/>
      </c>
      <c r="S266" s="27" t="str">
        <f t="shared" si="280"/>
        <v/>
      </c>
      <c r="T266" s="27" t="str">
        <f t="shared" si="281"/>
        <v/>
      </c>
      <c r="U266" s="27" t="str">
        <f t="shared" si="282"/>
        <v/>
      </c>
      <c r="V266" s="27">
        <v>264</v>
      </c>
      <c r="W266" s="27" t="str">
        <f t="shared" si="283"/>
        <v/>
      </c>
      <c r="X266" s="27" t="str">
        <f t="shared" si="284"/>
        <v/>
      </c>
      <c r="Y266" s="27" t="str">
        <f>IF(W266="","",CHOOSE(VLOOKUP($V266,$B$1:$F$400,5,FALSE),AHS!$M$1,BHS!$M$1,CHS!$M$1,HMJHS!$M$1,KHS!$M$1,Kings!$M$1,MHS!$M$1,SWHS!$M$1,AMHS!$M$1,'S10'!$M$1,'S11'!$M$1,'S12'!$M$1,'S13'!$M$1,'S14'!$M$1,'S15'!$M$1,'S16'!$M$1,'S17'!$M$1,'S18'!$M$1,'S19'!$M$1,'S20'!$M$1))</f>
        <v/>
      </c>
      <c r="Z266" s="27" t="str">
        <f t="shared" si="285"/>
        <v/>
      </c>
      <c r="AA266" s="27" t="str">
        <f t="shared" si="286"/>
        <v/>
      </c>
      <c r="AB266" s="27" t="str">
        <f t="shared" si="287"/>
        <v/>
      </c>
      <c r="AC266" s="27" t="str">
        <f t="shared" si="288"/>
        <v/>
      </c>
      <c r="AD266" s="27" t="str">
        <f t="shared" si="289"/>
        <v/>
      </c>
    </row>
    <row r="267" spans="1:30" ht="12" customHeight="1" x14ac:dyDescent="0.25">
      <c r="A267" s="29" t="str">
        <f t="shared" ref="A267:B267" si="298">IF(C267="","",COUNTIF(C$1:C266,C267)+C267)</f>
        <v/>
      </c>
      <c r="B267" s="29" t="str">
        <f t="shared" si="298"/>
        <v/>
      </c>
      <c r="C267" s="29" t="str">
        <f t="shared" si="272"/>
        <v/>
      </c>
      <c r="D267" s="29" t="str">
        <f t="shared" si="273"/>
        <v/>
      </c>
      <c r="E267" s="29">
        <f>'S14'!$Y$6</f>
        <v>1</v>
      </c>
      <c r="F267" s="29">
        <v>14</v>
      </c>
      <c r="G267" s="29">
        <v>7</v>
      </c>
      <c r="H267" s="29" t="str">
        <f>IF(AND(E267=1,'S14'!C$19&lt;&gt;"",'S14'!B$19=""),'S14'!C$19,"")</f>
        <v/>
      </c>
      <c r="I267" s="29" t="str">
        <f>IF(AND(E267=2,'S14'!C$19&lt;&gt;"",'S14'!B$19=""),'S14'!C$19,"")</f>
        <v/>
      </c>
      <c r="J267" s="29" t="str">
        <f>IF(ISERROR(VLOOKUP(G267,'S14'!K$13:AR$32,31,FALSE)),"",VLOOKUP(G267,'S14'!K$13:AR$32,31,FALSE))</f>
        <v/>
      </c>
      <c r="K267" s="29" t="str">
        <f>IF(ISERROR(VLOOKUP(G267,'S14'!S$13:AR$32,24,FALSE)),"",VLOOKUP(G267,'S14'!S$13:AR$32,24,FALSE))</f>
        <v/>
      </c>
      <c r="L267" s="29" t="str">
        <f>IF(ISERROR(VLOOKUP(G267,'S14'!AA$13:AR$32,17,FALSE)),"",VLOOKUP(G267,'S14'!AA$13:AR$32,17,FALSE))</f>
        <v/>
      </c>
      <c r="M267" s="29" t="str">
        <f>IF(ISERROR(VLOOKUP(G267,'S14'!AI$13:AR$32,10,FALSE)),"",VLOOKUP(G267,'S14'!AI$13:AR$32,10,FALSE))</f>
        <v/>
      </c>
      <c r="N267" s="27" t="str">
        <f t="shared" si="276"/>
        <v/>
      </c>
      <c r="O267" s="27" t="str">
        <f t="shared" si="277"/>
        <v/>
      </c>
      <c r="P267" s="27" t="str">
        <f>IF(N267="","",CHOOSE(VLOOKUP($V267,$A$1:$F$400,6,FALSE),AHS!$M$1,BHS!$M$1,CHS!$M$1,HMJHS!$M$1,KHS!$M$1,Kings!$M$1,MHS!$M$1,SWHS!$M$1,AMHS!$M$1,'S10'!$M$1,'S11'!$M$1,'S12'!$M$1,'S13'!$M$1,'S14'!$M$1,'S15'!$M$1,'S16'!$M$1,'S17'!$M$1,'S18'!$M$1,'S19'!$M$1,'S20'!$M$1))</f>
        <v/>
      </c>
      <c r="Q267" s="27" t="str">
        <f t="shared" si="278"/>
        <v/>
      </c>
      <c r="R267" s="27" t="str">
        <f t="shared" si="279"/>
        <v/>
      </c>
      <c r="S267" s="27" t="str">
        <f t="shared" si="280"/>
        <v/>
      </c>
      <c r="T267" s="27" t="str">
        <f t="shared" si="281"/>
        <v/>
      </c>
      <c r="U267" s="27" t="str">
        <f t="shared" si="282"/>
        <v/>
      </c>
      <c r="V267" s="27">
        <v>265</v>
      </c>
      <c r="W267" s="27" t="str">
        <f t="shared" si="283"/>
        <v/>
      </c>
      <c r="X267" s="27" t="str">
        <f t="shared" si="284"/>
        <v/>
      </c>
      <c r="Y267" s="27" t="str">
        <f>IF(W267="","",CHOOSE(VLOOKUP($V267,$B$1:$F$400,5,FALSE),AHS!$M$1,BHS!$M$1,CHS!$M$1,HMJHS!$M$1,KHS!$M$1,Kings!$M$1,MHS!$M$1,SWHS!$M$1,AMHS!$M$1,'S10'!$M$1,'S11'!$M$1,'S12'!$M$1,'S13'!$M$1,'S14'!$M$1,'S15'!$M$1,'S16'!$M$1,'S17'!$M$1,'S18'!$M$1,'S19'!$M$1,'S20'!$M$1))</f>
        <v/>
      </c>
      <c r="Z267" s="27" t="str">
        <f t="shared" si="285"/>
        <v/>
      </c>
      <c r="AA267" s="27" t="str">
        <f t="shared" si="286"/>
        <v/>
      </c>
      <c r="AB267" s="27" t="str">
        <f t="shared" si="287"/>
        <v/>
      </c>
      <c r="AC267" s="27" t="str">
        <f t="shared" si="288"/>
        <v/>
      </c>
      <c r="AD267" s="27" t="str">
        <f t="shared" si="289"/>
        <v/>
      </c>
    </row>
    <row r="268" spans="1:30" ht="12" customHeight="1" x14ac:dyDescent="0.25">
      <c r="A268" s="29" t="str">
        <f t="shared" ref="A268:B268" si="299">IF(C268="","",COUNTIF(C$1:C267,C268)+C268)</f>
        <v/>
      </c>
      <c r="B268" s="29" t="str">
        <f t="shared" si="299"/>
        <v/>
      </c>
      <c r="C268" s="29" t="str">
        <f t="shared" si="272"/>
        <v/>
      </c>
      <c r="D268" s="29" t="str">
        <f t="shared" si="273"/>
        <v/>
      </c>
      <c r="E268" s="29">
        <f>'S14'!$Y$6</f>
        <v>1</v>
      </c>
      <c r="F268" s="29">
        <v>14</v>
      </c>
      <c r="G268" s="29">
        <v>8</v>
      </c>
      <c r="H268" s="29" t="str">
        <f>IF(AND(E268=1,'S14'!C$20&lt;&gt;"",'S14'!B$20=""),'S14'!C$20,"")</f>
        <v/>
      </c>
      <c r="I268" s="29" t="str">
        <f>IF(AND(E268=2,'S14'!C$20&lt;&gt;"",'S14'!B$20=""),'S14'!C$20,"")</f>
        <v/>
      </c>
      <c r="J268" s="29" t="str">
        <f>IF(ISERROR(VLOOKUP(G268,'S14'!K$13:AR$32,31,FALSE)),"",VLOOKUP(G268,'S14'!K$13:AR$32,31,FALSE))</f>
        <v/>
      </c>
      <c r="K268" s="29" t="str">
        <f>IF(ISERROR(VLOOKUP(G268,'S14'!S$13:AR$32,24,FALSE)),"",VLOOKUP(G268,'S14'!S$13:AR$32,24,FALSE))</f>
        <v/>
      </c>
      <c r="L268" s="29" t="str">
        <f>IF(ISERROR(VLOOKUP(G268,'S14'!AA$13:AR$32,17,FALSE)),"",VLOOKUP(G268,'S14'!AA$13:AR$32,17,FALSE))</f>
        <v/>
      </c>
      <c r="M268" s="29" t="str">
        <f>IF(ISERROR(VLOOKUP(G268,'S14'!AI$13:AR$32,10,FALSE)),"",VLOOKUP(G268,'S14'!AI$13:AR$32,10,FALSE))</f>
        <v/>
      </c>
      <c r="N268" s="27" t="str">
        <f t="shared" si="276"/>
        <v/>
      </c>
      <c r="O268" s="27" t="str">
        <f t="shared" si="277"/>
        <v/>
      </c>
      <c r="P268" s="27" t="str">
        <f>IF(N268="","",CHOOSE(VLOOKUP($V268,$A$1:$F$400,6,FALSE),AHS!$M$1,BHS!$M$1,CHS!$M$1,HMJHS!$M$1,KHS!$M$1,Kings!$M$1,MHS!$M$1,SWHS!$M$1,AMHS!$M$1,'S10'!$M$1,'S11'!$M$1,'S12'!$M$1,'S13'!$M$1,'S14'!$M$1,'S15'!$M$1,'S16'!$M$1,'S17'!$M$1,'S18'!$M$1,'S19'!$M$1,'S20'!$M$1))</f>
        <v/>
      </c>
      <c r="Q268" s="27" t="str">
        <f t="shared" si="278"/>
        <v/>
      </c>
      <c r="R268" s="27" t="str">
        <f t="shared" si="279"/>
        <v/>
      </c>
      <c r="S268" s="27" t="str">
        <f t="shared" si="280"/>
        <v/>
      </c>
      <c r="T268" s="27" t="str">
        <f t="shared" si="281"/>
        <v/>
      </c>
      <c r="U268" s="27" t="str">
        <f t="shared" si="282"/>
        <v/>
      </c>
      <c r="V268" s="27">
        <v>266</v>
      </c>
      <c r="W268" s="27" t="str">
        <f t="shared" si="283"/>
        <v/>
      </c>
      <c r="X268" s="27" t="str">
        <f t="shared" si="284"/>
        <v/>
      </c>
      <c r="Y268" s="27" t="str">
        <f>IF(W268="","",CHOOSE(VLOOKUP($V268,$B$1:$F$400,5,FALSE),AHS!$M$1,BHS!$M$1,CHS!$M$1,HMJHS!$M$1,KHS!$M$1,Kings!$M$1,MHS!$M$1,SWHS!$M$1,AMHS!$M$1,'S10'!$M$1,'S11'!$M$1,'S12'!$M$1,'S13'!$M$1,'S14'!$M$1,'S15'!$M$1,'S16'!$M$1,'S17'!$M$1,'S18'!$M$1,'S19'!$M$1,'S20'!$M$1))</f>
        <v/>
      </c>
      <c r="Z268" s="27" t="str">
        <f t="shared" si="285"/>
        <v/>
      </c>
      <c r="AA268" s="27" t="str">
        <f t="shared" si="286"/>
        <v/>
      </c>
      <c r="AB268" s="27" t="str">
        <f t="shared" si="287"/>
        <v/>
      </c>
      <c r="AC268" s="27" t="str">
        <f t="shared" si="288"/>
        <v/>
      </c>
      <c r="AD268" s="27" t="str">
        <f t="shared" si="289"/>
        <v/>
      </c>
    </row>
    <row r="269" spans="1:30" ht="12" customHeight="1" x14ac:dyDescent="0.25">
      <c r="A269" s="29" t="str">
        <f t="shared" ref="A269:B269" si="300">IF(C269="","",COUNTIF(C$1:C268,C269)+C269)</f>
        <v/>
      </c>
      <c r="B269" s="29" t="str">
        <f t="shared" si="300"/>
        <v/>
      </c>
      <c r="C269" s="29" t="str">
        <f t="shared" si="272"/>
        <v/>
      </c>
      <c r="D269" s="29" t="str">
        <f t="shared" si="273"/>
        <v/>
      </c>
      <c r="E269" s="29">
        <f>'S14'!$Y$6</f>
        <v>1</v>
      </c>
      <c r="F269" s="29">
        <v>14</v>
      </c>
      <c r="G269" s="29">
        <v>9</v>
      </c>
      <c r="H269" s="29" t="str">
        <f>IF(AND(E269=1,'S14'!C$21&lt;&gt;"",'S14'!B$21=""),'S14'!C$21,"")</f>
        <v/>
      </c>
      <c r="I269" s="29" t="str">
        <f>IF(AND(E269=2,'S14'!C$21&lt;&gt;"",'S14'!B$21=""),'S14'!C$21,"")</f>
        <v/>
      </c>
      <c r="J269" s="29" t="str">
        <f>IF(ISERROR(VLOOKUP(G269,'S14'!K$13:AR$32,31,FALSE)),"",VLOOKUP(G269,'S14'!K$13:AR$32,31,FALSE))</f>
        <v/>
      </c>
      <c r="K269" s="29" t="str">
        <f>IF(ISERROR(VLOOKUP(G269,'S14'!S$13:AR$32,24,FALSE)),"",VLOOKUP(G269,'S14'!S$13:AR$32,24,FALSE))</f>
        <v/>
      </c>
      <c r="L269" s="29" t="str">
        <f>IF(ISERROR(VLOOKUP(G269,'S14'!AA$13:AR$32,17,FALSE)),"",VLOOKUP(G269,'S14'!AA$13:AR$32,17,FALSE))</f>
        <v/>
      </c>
      <c r="M269" s="29" t="str">
        <f>IF(ISERROR(VLOOKUP(G269,'S14'!AI$13:AR$32,10,FALSE)),"",VLOOKUP(G269,'S14'!AI$13:AR$32,10,FALSE))</f>
        <v/>
      </c>
      <c r="N269" s="27" t="str">
        <f t="shared" si="276"/>
        <v/>
      </c>
      <c r="O269" s="27" t="str">
        <f t="shared" si="277"/>
        <v/>
      </c>
      <c r="P269" s="27" t="str">
        <f>IF(N269="","",CHOOSE(VLOOKUP($V269,$A$1:$F$400,6,FALSE),AHS!$M$1,BHS!$M$1,CHS!$M$1,HMJHS!$M$1,KHS!$M$1,Kings!$M$1,MHS!$M$1,SWHS!$M$1,AMHS!$M$1,'S10'!$M$1,'S11'!$M$1,'S12'!$M$1,'S13'!$M$1,'S14'!$M$1,'S15'!$M$1,'S16'!$M$1,'S17'!$M$1,'S18'!$M$1,'S19'!$M$1,'S20'!$M$1))</f>
        <v/>
      </c>
      <c r="Q269" s="27" t="str">
        <f t="shared" si="278"/>
        <v/>
      </c>
      <c r="R269" s="27" t="str">
        <f t="shared" si="279"/>
        <v/>
      </c>
      <c r="S269" s="27" t="str">
        <f t="shared" si="280"/>
        <v/>
      </c>
      <c r="T269" s="27" t="str">
        <f t="shared" si="281"/>
        <v/>
      </c>
      <c r="U269" s="27" t="str">
        <f t="shared" si="282"/>
        <v/>
      </c>
      <c r="V269" s="27">
        <v>267</v>
      </c>
      <c r="W269" s="27" t="str">
        <f t="shared" si="283"/>
        <v/>
      </c>
      <c r="X269" s="27" t="str">
        <f t="shared" si="284"/>
        <v/>
      </c>
      <c r="Y269" s="27" t="str">
        <f>IF(W269="","",CHOOSE(VLOOKUP($V269,$B$1:$F$400,5,FALSE),AHS!$M$1,BHS!$M$1,CHS!$M$1,HMJHS!$M$1,KHS!$M$1,Kings!$M$1,MHS!$M$1,SWHS!$M$1,AMHS!$M$1,'S10'!$M$1,'S11'!$M$1,'S12'!$M$1,'S13'!$M$1,'S14'!$M$1,'S15'!$M$1,'S16'!$M$1,'S17'!$M$1,'S18'!$M$1,'S19'!$M$1,'S20'!$M$1))</f>
        <v/>
      </c>
      <c r="Z269" s="27" t="str">
        <f t="shared" si="285"/>
        <v/>
      </c>
      <c r="AA269" s="27" t="str">
        <f t="shared" si="286"/>
        <v/>
      </c>
      <c r="AB269" s="27" t="str">
        <f t="shared" si="287"/>
        <v/>
      </c>
      <c r="AC269" s="27" t="str">
        <f t="shared" si="288"/>
        <v/>
      </c>
      <c r="AD269" s="27" t="str">
        <f t="shared" si="289"/>
        <v/>
      </c>
    </row>
    <row r="270" spans="1:30" ht="12" customHeight="1" x14ac:dyDescent="0.25">
      <c r="A270" s="29" t="str">
        <f t="shared" ref="A270:B270" si="301">IF(C270="","",COUNTIF(C$1:C269,C270)+C270)</f>
        <v/>
      </c>
      <c r="B270" s="29" t="str">
        <f t="shared" si="301"/>
        <v/>
      </c>
      <c r="C270" s="29" t="str">
        <f t="shared" si="272"/>
        <v/>
      </c>
      <c r="D270" s="29" t="str">
        <f t="shared" si="273"/>
        <v/>
      </c>
      <c r="E270" s="29">
        <f>'S14'!$Y$6</f>
        <v>1</v>
      </c>
      <c r="F270" s="29">
        <v>14</v>
      </c>
      <c r="G270" s="29">
        <v>10</v>
      </c>
      <c r="H270" s="29" t="str">
        <f>IF(AND(E270=1,'S14'!C$22&lt;&gt;"",'S14'!B$22=""),'S14'!C$22,"")</f>
        <v/>
      </c>
      <c r="I270" s="29" t="str">
        <f>IF(AND(E270=2,'S14'!C$22&lt;&gt;"",'S14'!B$22=""),'S14'!C$22,"")</f>
        <v/>
      </c>
      <c r="J270" s="29" t="str">
        <f>IF(ISERROR(VLOOKUP(G270,'S14'!K$13:AR$32,31,FALSE)),"",VLOOKUP(G270,'S14'!K$13:AR$32,31,FALSE))</f>
        <v/>
      </c>
      <c r="K270" s="29" t="str">
        <f>IF(ISERROR(VLOOKUP(G270,'S14'!S$13:AR$32,24,FALSE)),"",VLOOKUP(G270,'S14'!S$13:AR$32,24,FALSE))</f>
        <v/>
      </c>
      <c r="L270" s="29" t="str">
        <f>IF(ISERROR(VLOOKUP(G270,'S14'!AA$13:AR$32,17,FALSE)),"",VLOOKUP(G270,'S14'!AA$13:AR$32,17,FALSE))</f>
        <v/>
      </c>
      <c r="M270" s="29" t="str">
        <f>IF(ISERROR(VLOOKUP(G270,'S14'!AI$13:AR$32,10,FALSE)),"",VLOOKUP(G270,'S14'!AI$13:AR$32,10,FALSE))</f>
        <v/>
      </c>
      <c r="N270" s="27" t="str">
        <f t="shared" si="276"/>
        <v/>
      </c>
      <c r="O270" s="27" t="str">
        <f t="shared" si="277"/>
        <v/>
      </c>
      <c r="P270" s="27" t="str">
        <f>IF(N270="","",CHOOSE(VLOOKUP($V270,$A$1:$F$400,6,FALSE),AHS!$M$1,BHS!$M$1,CHS!$M$1,HMJHS!$M$1,KHS!$M$1,Kings!$M$1,MHS!$M$1,SWHS!$M$1,AMHS!$M$1,'S10'!$M$1,'S11'!$M$1,'S12'!$M$1,'S13'!$M$1,'S14'!$M$1,'S15'!$M$1,'S16'!$M$1,'S17'!$M$1,'S18'!$M$1,'S19'!$M$1,'S20'!$M$1))</f>
        <v/>
      </c>
      <c r="Q270" s="27" t="str">
        <f t="shared" si="278"/>
        <v/>
      </c>
      <c r="R270" s="27" t="str">
        <f t="shared" si="279"/>
        <v/>
      </c>
      <c r="S270" s="27" t="str">
        <f t="shared" si="280"/>
        <v/>
      </c>
      <c r="T270" s="27" t="str">
        <f t="shared" si="281"/>
        <v/>
      </c>
      <c r="U270" s="27" t="str">
        <f t="shared" si="282"/>
        <v/>
      </c>
      <c r="V270" s="27">
        <v>268</v>
      </c>
      <c r="W270" s="27" t="str">
        <f t="shared" si="283"/>
        <v/>
      </c>
      <c r="X270" s="27" t="str">
        <f t="shared" si="284"/>
        <v/>
      </c>
      <c r="Y270" s="27" t="str">
        <f>IF(W270="","",CHOOSE(VLOOKUP($V270,$B$1:$F$400,5,FALSE),AHS!$M$1,BHS!$M$1,CHS!$M$1,HMJHS!$M$1,KHS!$M$1,Kings!$M$1,MHS!$M$1,SWHS!$M$1,AMHS!$M$1,'S10'!$M$1,'S11'!$M$1,'S12'!$M$1,'S13'!$M$1,'S14'!$M$1,'S15'!$M$1,'S16'!$M$1,'S17'!$M$1,'S18'!$M$1,'S19'!$M$1,'S20'!$M$1))</f>
        <v/>
      </c>
      <c r="Z270" s="27" t="str">
        <f t="shared" si="285"/>
        <v/>
      </c>
      <c r="AA270" s="27" t="str">
        <f t="shared" si="286"/>
        <v/>
      </c>
      <c r="AB270" s="27" t="str">
        <f t="shared" si="287"/>
        <v/>
      </c>
      <c r="AC270" s="27" t="str">
        <f t="shared" si="288"/>
        <v/>
      </c>
      <c r="AD270" s="27" t="str">
        <f t="shared" si="289"/>
        <v/>
      </c>
    </row>
    <row r="271" spans="1:30" ht="12" customHeight="1" x14ac:dyDescent="0.25">
      <c r="A271" s="29" t="str">
        <f t="shared" ref="A271:B271" si="302">IF(C271="","",COUNTIF(C$1:C270,C271)+C271)</f>
        <v/>
      </c>
      <c r="B271" s="29" t="str">
        <f t="shared" si="302"/>
        <v/>
      </c>
      <c r="C271" s="29" t="str">
        <f t="shared" si="272"/>
        <v/>
      </c>
      <c r="D271" s="29" t="str">
        <f t="shared" si="273"/>
        <v/>
      </c>
      <c r="E271" s="29">
        <f>'S14'!$Y$6</f>
        <v>1</v>
      </c>
      <c r="F271" s="29">
        <v>14</v>
      </c>
      <c r="G271" s="29">
        <v>11</v>
      </c>
      <c r="H271" s="29" t="str">
        <f>IF(AND(E271=1,'S14'!C$23&lt;&gt;"",'S14'!B$23=""),'S14'!C$23,"")</f>
        <v/>
      </c>
      <c r="I271" s="29" t="str">
        <f>IF(AND(E271=2,'S14'!C$23&lt;&gt;"",'S14'!B$23=""),'S14'!C$23,"")</f>
        <v/>
      </c>
      <c r="J271" s="29" t="str">
        <f>IF(ISERROR(VLOOKUP(G271,'S14'!K$13:AR$32,31,FALSE)),"",VLOOKUP(G271,'S14'!K$13:AR$32,31,FALSE))</f>
        <v/>
      </c>
      <c r="K271" s="29" t="str">
        <f>IF(ISERROR(VLOOKUP(G271,'S14'!S$13:AR$32,24,FALSE)),"",VLOOKUP(G271,'S14'!S$13:AR$32,24,FALSE))</f>
        <v/>
      </c>
      <c r="L271" s="29" t="str">
        <f>IF(ISERROR(VLOOKUP(G271,'S14'!AA$13:AR$32,17,FALSE)),"",VLOOKUP(G271,'S14'!AA$13:AR$32,17,FALSE))</f>
        <v/>
      </c>
      <c r="M271" s="29" t="str">
        <f>IF(ISERROR(VLOOKUP(G271,'S14'!AI$13:AR$32,10,FALSE)),"",VLOOKUP(G271,'S14'!AI$13:AR$32,10,FALSE))</f>
        <v/>
      </c>
      <c r="N271" s="27" t="str">
        <f t="shared" si="276"/>
        <v/>
      </c>
      <c r="O271" s="27" t="str">
        <f t="shared" si="277"/>
        <v/>
      </c>
      <c r="P271" s="27" t="str">
        <f>IF(N271="","",CHOOSE(VLOOKUP($V271,$A$1:$F$400,6,FALSE),AHS!$M$1,BHS!$M$1,CHS!$M$1,HMJHS!$M$1,KHS!$M$1,Kings!$M$1,MHS!$M$1,SWHS!$M$1,AMHS!$M$1,'S10'!$M$1,'S11'!$M$1,'S12'!$M$1,'S13'!$M$1,'S14'!$M$1,'S15'!$M$1,'S16'!$M$1,'S17'!$M$1,'S18'!$M$1,'S19'!$M$1,'S20'!$M$1))</f>
        <v/>
      </c>
      <c r="Q271" s="27" t="str">
        <f t="shared" si="278"/>
        <v/>
      </c>
      <c r="R271" s="27" t="str">
        <f t="shared" si="279"/>
        <v/>
      </c>
      <c r="S271" s="27" t="str">
        <f t="shared" si="280"/>
        <v/>
      </c>
      <c r="T271" s="27" t="str">
        <f t="shared" si="281"/>
        <v/>
      </c>
      <c r="U271" s="27" t="str">
        <f t="shared" si="282"/>
        <v/>
      </c>
      <c r="V271" s="27">
        <v>269</v>
      </c>
      <c r="W271" s="27" t="str">
        <f t="shared" si="283"/>
        <v/>
      </c>
      <c r="X271" s="27" t="str">
        <f t="shared" si="284"/>
        <v/>
      </c>
      <c r="Y271" s="27" t="str">
        <f>IF(W271="","",CHOOSE(VLOOKUP($V271,$B$1:$F$400,5,FALSE),AHS!$M$1,BHS!$M$1,CHS!$M$1,HMJHS!$M$1,KHS!$M$1,Kings!$M$1,MHS!$M$1,SWHS!$M$1,AMHS!$M$1,'S10'!$M$1,'S11'!$M$1,'S12'!$M$1,'S13'!$M$1,'S14'!$M$1,'S15'!$M$1,'S16'!$M$1,'S17'!$M$1,'S18'!$M$1,'S19'!$M$1,'S20'!$M$1))</f>
        <v/>
      </c>
      <c r="Z271" s="27" t="str">
        <f t="shared" si="285"/>
        <v/>
      </c>
      <c r="AA271" s="27" t="str">
        <f t="shared" si="286"/>
        <v/>
      </c>
      <c r="AB271" s="27" t="str">
        <f t="shared" si="287"/>
        <v/>
      </c>
      <c r="AC271" s="27" t="str">
        <f t="shared" si="288"/>
        <v/>
      </c>
      <c r="AD271" s="27" t="str">
        <f t="shared" si="289"/>
        <v/>
      </c>
    </row>
    <row r="272" spans="1:30" ht="12" customHeight="1" x14ac:dyDescent="0.25">
      <c r="A272" s="29" t="str">
        <f t="shared" ref="A272:B272" si="303">IF(C272="","",COUNTIF(C$1:C271,C272)+C272)</f>
        <v/>
      </c>
      <c r="B272" s="29" t="str">
        <f t="shared" si="303"/>
        <v/>
      </c>
      <c r="C272" s="29" t="str">
        <f t="shared" si="272"/>
        <v/>
      </c>
      <c r="D272" s="29" t="str">
        <f t="shared" si="273"/>
        <v/>
      </c>
      <c r="E272" s="29">
        <f>'S14'!$Y$6</f>
        <v>1</v>
      </c>
      <c r="F272" s="29">
        <v>14</v>
      </c>
      <c r="G272" s="29">
        <v>12</v>
      </c>
      <c r="H272" s="29" t="str">
        <f>IF(AND(E272=1,'S14'!C$24&lt;&gt;"",'S14'!B$24=""),'S14'!C$24,"")</f>
        <v/>
      </c>
      <c r="I272" s="29" t="str">
        <f>IF(AND(E272=2,'S14'!C$24&lt;&gt;"",'S14'!B$24=""),'S14'!C$24,"")</f>
        <v/>
      </c>
      <c r="J272" s="29" t="str">
        <f>IF(ISERROR(VLOOKUP(G272,'S14'!K$13:AR$32,31,FALSE)),"",VLOOKUP(G272,'S14'!K$13:AR$32,31,FALSE))</f>
        <v/>
      </c>
      <c r="K272" s="29" t="str">
        <f>IF(ISERROR(VLOOKUP(G272,'S14'!S$13:AR$32,24,FALSE)),"",VLOOKUP(G272,'S14'!S$13:AR$32,24,FALSE))</f>
        <v/>
      </c>
      <c r="L272" s="29" t="str">
        <f>IF(ISERROR(VLOOKUP(G272,'S14'!AA$13:AR$32,17,FALSE)),"",VLOOKUP(G272,'S14'!AA$13:AR$32,17,FALSE))</f>
        <v/>
      </c>
      <c r="M272" s="29" t="str">
        <f>IF(ISERROR(VLOOKUP(G272,'S14'!AI$13:AR$32,10,FALSE)),"",VLOOKUP(G272,'S14'!AI$13:AR$32,10,FALSE))</f>
        <v/>
      </c>
      <c r="N272" s="27" t="str">
        <f t="shared" si="276"/>
        <v/>
      </c>
      <c r="O272" s="27" t="str">
        <f t="shared" si="277"/>
        <v/>
      </c>
      <c r="P272" s="27" t="str">
        <f>IF(N272="","",CHOOSE(VLOOKUP($V272,$A$1:$F$400,6,FALSE),AHS!$M$1,BHS!$M$1,CHS!$M$1,HMJHS!$M$1,KHS!$M$1,Kings!$M$1,MHS!$M$1,SWHS!$M$1,AMHS!$M$1,'S10'!$M$1,'S11'!$M$1,'S12'!$M$1,'S13'!$M$1,'S14'!$M$1,'S15'!$M$1,'S16'!$M$1,'S17'!$M$1,'S18'!$M$1,'S19'!$M$1,'S20'!$M$1))</f>
        <v/>
      </c>
      <c r="Q272" s="27" t="str">
        <f t="shared" si="278"/>
        <v/>
      </c>
      <c r="R272" s="27" t="str">
        <f t="shared" si="279"/>
        <v/>
      </c>
      <c r="S272" s="27" t="str">
        <f t="shared" si="280"/>
        <v/>
      </c>
      <c r="T272" s="27" t="str">
        <f t="shared" si="281"/>
        <v/>
      </c>
      <c r="U272" s="27" t="str">
        <f t="shared" si="282"/>
        <v/>
      </c>
      <c r="V272" s="27">
        <v>270</v>
      </c>
      <c r="W272" s="27" t="str">
        <f t="shared" si="283"/>
        <v/>
      </c>
      <c r="X272" s="27" t="str">
        <f t="shared" si="284"/>
        <v/>
      </c>
      <c r="Y272" s="27" t="str">
        <f>IF(W272="","",CHOOSE(VLOOKUP($V272,$B$1:$F$400,5,FALSE),AHS!$M$1,BHS!$M$1,CHS!$M$1,HMJHS!$M$1,KHS!$M$1,Kings!$M$1,MHS!$M$1,SWHS!$M$1,AMHS!$M$1,'S10'!$M$1,'S11'!$M$1,'S12'!$M$1,'S13'!$M$1,'S14'!$M$1,'S15'!$M$1,'S16'!$M$1,'S17'!$M$1,'S18'!$M$1,'S19'!$M$1,'S20'!$M$1))</f>
        <v/>
      </c>
      <c r="Z272" s="27" t="str">
        <f t="shared" si="285"/>
        <v/>
      </c>
      <c r="AA272" s="27" t="str">
        <f t="shared" si="286"/>
        <v/>
      </c>
      <c r="AB272" s="27" t="str">
        <f t="shared" si="287"/>
        <v/>
      </c>
      <c r="AC272" s="27" t="str">
        <f t="shared" si="288"/>
        <v/>
      </c>
      <c r="AD272" s="27" t="str">
        <f t="shared" si="289"/>
        <v/>
      </c>
    </row>
    <row r="273" spans="1:30" ht="12" customHeight="1" x14ac:dyDescent="0.25">
      <c r="A273" s="29" t="str">
        <f t="shared" ref="A273:B273" si="304">IF(C273="","",COUNTIF(C$1:C272,C273)+C273)</f>
        <v/>
      </c>
      <c r="B273" s="29" t="str">
        <f t="shared" si="304"/>
        <v/>
      </c>
      <c r="C273" s="29" t="str">
        <f t="shared" si="272"/>
        <v/>
      </c>
      <c r="D273" s="29" t="str">
        <f t="shared" si="273"/>
        <v/>
      </c>
      <c r="E273" s="29">
        <f>'S14'!$Y$6</f>
        <v>1</v>
      </c>
      <c r="F273" s="29">
        <v>14</v>
      </c>
      <c r="G273" s="29">
        <v>13</v>
      </c>
      <c r="H273" s="29" t="str">
        <f>IF(AND(E273=1,'S14'!C$25&lt;&gt;"",'S14'!B$25=""),'S14'!C$25,"")</f>
        <v/>
      </c>
      <c r="I273" s="29" t="str">
        <f>IF(AND(E273=2,'S14'!C$25&lt;&gt;"",'S14'!B$25=""),'S14'!C$25,"")</f>
        <v/>
      </c>
      <c r="J273" s="29" t="str">
        <f>IF(ISERROR(VLOOKUP(G273,'S14'!K$13:AR$32,31,FALSE)),"",VLOOKUP(G273,'S14'!K$13:AR$32,31,FALSE))</f>
        <v/>
      </c>
      <c r="K273" s="29" t="str">
        <f>IF(ISERROR(VLOOKUP(G273,'S14'!S$13:AR$32,24,FALSE)),"",VLOOKUP(G273,'S14'!S$13:AR$32,24,FALSE))</f>
        <v/>
      </c>
      <c r="L273" s="29" t="str">
        <f>IF(ISERROR(VLOOKUP(G273,'S14'!AA$13:AR$32,17,FALSE)),"",VLOOKUP(G273,'S14'!AA$13:AR$32,17,FALSE))</f>
        <v/>
      </c>
      <c r="M273" s="29" t="str">
        <f>IF(ISERROR(VLOOKUP(G273,'S14'!AI$13:AR$32,10,FALSE)),"",VLOOKUP(G273,'S14'!AI$13:AR$32,10,FALSE))</f>
        <v/>
      </c>
      <c r="N273" s="27" t="str">
        <f t="shared" si="276"/>
        <v/>
      </c>
      <c r="O273" s="27" t="str">
        <f t="shared" si="277"/>
        <v/>
      </c>
      <c r="P273" s="27" t="str">
        <f>IF(N273="","",CHOOSE(VLOOKUP($V273,$A$1:$F$400,6,FALSE),AHS!$M$1,BHS!$M$1,CHS!$M$1,HMJHS!$M$1,KHS!$M$1,Kings!$M$1,MHS!$M$1,SWHS!$M$1,AMHS!$M$1,'S10'!$M$1,'S11'!$M$1,'S12'!$M$1,'S13'!$M$1,'S14'!$M$1,'S15'!$M$1,'S16'!$M$1,'S17'!$M$1,'S18'!$M$1,'S19'!$M$1,'S20'!$M$1))</f>
        <v/>
      </c>
      <c r="Q273" s="27" t="str">
        <f t="shared" si="278"/>
        <v/>
      </c>
      <c r="R273" s="27" t="str">
        <f t="shared" si="279"/>
        <v/>
      </c>
      <c r="S273" s="27" t="str">
        <f t="shared" si="280"/>
        <v/>
      </c>
      <c r="T273" s="27" t="str">
        <f t="shared" si="281"/>
        <v/>
      </c>
      <c r="U273" s="27" t="str">
        <f t="shared" si="282"/>
        <v/>
      </c>
      <c r="V273" s="27">
        <v>271</v>
      </c>
      <c r="W273" s="27" t="str">
        <f t="shared" si="283"/>
        <v/>
      </c>
      <c r="X273" s="27" t="str">
        <f t="shared" si="284"/>
        <v/>
      </c>
      <c r="Y273" s="27" t="str">
        <f>IF(W273="","",CHOOSE(VLOOKUP($V273,$B$1:$F$400,5,FALSE),AHS!$M$1,BHS!$M$1,CHS!$M$1,HMJHS!$M$1,KHS!$M$1,Kings!$M$1,MHS!$M$1,SWHS!$M$1,AMHS!$M$1,'S10'!$M$1,'S11'!$M$1,'S12'!$M$1,'S13'!$M$1,'S14'!$M$1,'S15'!$M$1,'S16'!$M$1,'S17'!$M$1,'S18'!$M$1,'S19'!$M$1,'S20'!$M$1))</f>
        <v/>
      </c>
      <c r="Z273" s="27" t="str">
        <f t="shared" si="285"/>
        <v/>
      </c>
      <c r="AA273" s="27" t="str">
        <f t="shared" si="286"/>
        <v/>
      </c>
      <c r="AB273" s="27" t="str">
        <f t="shared" si="287"/>
        <v/>
      </c>
      <c r="AC273" s="27" t="str">
        <f t="shared" si="288"/>
        <v/>
      </c>
      <c r="AD273" s="27" t="str">
        <f t="shared" si="289"/>
        <v/>
      </c>
    </row>
    <row r="274" spans="1:30" ht="12" customHeight="1" x14ac:dyDescent="0.25">
      <c r="A274" s="29" t="str">
        <f t="shared" ref="A274:B274" si="305">IF(C274="","",COUNTIF(C$1:C273,C274)+C274)</f>
        <v/>
      </c>
      <c r="B274" s="29" t="str">
        <f t="shared" si="305"/>
        <v/>
      </c>
      <c r="C274" s="29" t="str">
        <f t="shared" si="272"/>
        <v/>
      </c>
      <c r="D274" s="29" t="str">
        <f t="shared" si="273"/>
        <v/>
      </c>
      <c r="E274" s="29">
        <f>'S14'!$Y$6</f>
        <v>1</v>
      </c>
      <c r="F274" s="29">
        <v>14</v>
      </c>
      <c r="G274" s="29">
        <v>14</v>
      </c>
      <c r="H274" s="29" t="str">
        <f>IF(AND(E274=1,'S14'!C$26&lt;&gt;"",'S14'!B$26=""),'S14'!C$26,"")</f>
        <v/>
      </c>
      <c r="I274" s="29" t="str">
        <f>IF(AND(E274=2,'S14'!C$26&lt;&gt;"",'S14'!B$26=""),'S14'!C$26,"")</f>
        <v/>
      </c>
      <c r="J274" s="29" t="str">
        <f>IF(ISERROR(VLOOKUP(G274,'S14'!K$13:AR$32,31,FALSE)),"",VLOOKUP(G274,'S14'!K$13:AR$32,31,FALSE))</f>
        <v/>
      </c>
      <c r="K274" s="29" t="str">
        <f>IF(ISERROR(VLOOKUP(G274,'S14'!S$13:AR$32,24,FALSE)),"",VLOOKUP(G274,'S14'!S$13:AR$32,24,FALSE))</f>
        <v/>
      </c>
      <c r="L274" s="29" t="str">
        <f>IF(ISERROR(VLOOKUP(G274,'S14'!AA$13:AR$32,17,FALSE)),"",VLOOKUP(G274,'S14'!AA$13:AR$32,17,FALSE))</f>
        <v/>
      </c>
      <c r="M274" s="29" t="str">
        <f>IF(ISERROR(VLOOKUP(G274,'S14'!AI$13:AR$32,10,FALSE)),"",VLOOKUP(G274,'S14'!AI$13:AR$32,10,FALSE))</f>
        <v/>
      </c>
      <c r="N274" s="27" t="str">
        <f t="shared" si="276"/>
        <v/>
      </c>
      <c r="O274" s="27" t="str">
        <f t="shared" si="277"/>
        <v/>
      </c>
      <c r="P274" s="27" t="str">
        <f>IF(N274="","",CHOOSE(VLOOKUP($V274,$A$1:$F$400,6,FALSE),AHS!$M$1,BHS!$M$1,CHS!$M$1,HMJHS!$M$1,KHS!$M$1,Kings!$M$1,MHS!$M$1,SWHS!$M$1,AMHS!$M$1,'S10'!$M$1,'S11'!$M$1,'S12'!$M$1,'S13'!$M$1,'S14'!$M$1,'S15'!$M$1,'S16'!$M$1,'S17'!$M$1,'S18'!$M$1,'S19'!$M$1,'S20'!$M$1))</f>
        <v/>
      </c>
      <c r="Q274" s="27" t="str">
        <f t="shared" si="278"/>
        <v/>
      </c>
      <c r="R274" s="27" t="str">
        <f t="shared" si="279"/>
        <v/>
      </c>
      <c r="S274" s="27" t="str">
        <f t="shared" si="280"/>
        <v/>
      </c>
      <c r="T274" s="27" t="str">
        <f t="shared" si="281"/>
        <v/>
      </c>
      <c r="U274" s="27" t="str">
        <f t="shared" si="282"/>
        <v/>
      </c>
      <c r="V274" s="27">
        <v>272</v>
      </c>
      <c r="W274" s="27" t="str">
        <f t="shared" si="283"/>
        <v/>
      </c>
      <c r="X274" s="27" t="str">
        <f t="shared" si="284"/>
        <v/>
      </c>
      <c r="Y274" s="27" t="str">
        <f>IF(W274="","",CHOOSE(VLOOKUP($V274,$B$1:$F$400,5,FALSE),AHS!$M$1,BHS!$M$1,CHS!$M$1,HMJHS!$M$1,KHS!$M$1,Kings!$M$1,MHS!$M$1,SWHS!$M$1,AMHS!$M$1,'S10'!$M$1,'S11'!$M$1,'S12'!$M$1,'S13'!$M$1,'S14'!$M$1,'S15'!$M$1,'S16'!$M$1,'S17'!$M$1,'S18'!$M$1,'S19'!$M$1,'S20'!$M$1))</f>
        <v/>
      </c>
      <c r="Z274" s="27" t="str">
        <f t="shared" si="285"/>
        <v/>
      </c>
      <c r="AA274" s="27" t="str">
        <f t="shared" si="286"/>
        <v/>
      </c>
      <c r="AB274" s="27" t="str">
        <f t="shared" si="287"/>
        <v/>
      </c>
      <c r="AC274" s="27" t="str">
        <f t="shared" si="288"/>
        <v/>
      </c>
      <c r="AD274" s="27" t="str">
        <f t="shared" si="289"/>
        <v/>
      </c>
    </row>
    <row r="275" spans="1:30" ht="12" customHeight="1" x14ac:dyDescent="0.25">
      <c r="A275" s="29" t="str">
        <f t="shared" ref="A275:B275" si="306">IF(C275="","",COUNTIF(C$1:C274,C275)+C275)</f>
        <v/>
      </c>
      <c r="B275" s="29" t="str">
        <f t="shared" si="306"/>
        <v/>
      </c>
      <c r="C275" s="29" t="str">
        <f t="shared" si="272"/>
        <v/>
      </c>
      <c r="D275" s="29" t="str">
        <f t="shared" si="273"/>
        <v/>
      </c>
      <c r="E275" s="29">
        <f>'S14'!$Y$6</f>
        <v>1</v>
      </c>
      <c r="F275" s="29">
        <v>14</v>
      </c>
      <c r="G275" s="29">
        <v>15</v>
      </c>
      <c r="H275" s="29" t="str">
        <f>IF(AND(E275=1,'S14'!C$27&lt;&gt;"",'S14'!B$27=""),'S14'!C$27,"")</f>
        <v/>
      </c>
      <c r="I275" s="29" t="str">
        <f>IF(AND(E275=2,'S14'!C$27&lt;&gt;"",'S14'!B$27=""),'S14'!C$27,"")</f>
        <v/>
      </c>
      <c r="J275" s="29" t="str">
        <f>IF(ISERROR(VLOOKUP(G275,'S14'!K$13:AR$32,31,FALSE)),"",VLOOKUP(G275,'S14'!K$13:AR$32,31,FALSE))</f>
        <v/>
      </c>
      <c r="K275" s="29" t="str">
        <f>IF(ISERROR(VLOOKUP(G275,'S14'!S$13:AR$32,24,FALSE)),"",VLOOKUP(G275,'S14'!S$13:AR$32,24,FALSE))</f>
        <v/>
      </c>
      <c r="L275" s="29" t="str">
        <f>IF(ISERROR(VLOOKUP(G275,'S14'!AA$13:AR$32,17,FALSE)),"",VLOOKUP(G275,'S14'!AA$13:AR$32,17,FALSE))</f>
        <v/>
      </c>
      <c r="M275" s="29" t="str">
        <f>IF(ISERROR(VLOOKUP(G275,'S14'!AI$13:AR$32,10,FALSE)),"",VLOOKUP(G275,'S14'!AI$13:AR$32,10,FALSE))</f>
        <v/>
      </c>
      <c r="N275" s="27" t="str">
        <f t="shared" si="276"/>
        <v/>
      </c>
      <c r="O275" s="27" t="str">
        <f t="shared" si="277"/>
        <v/>
      </c>
      <c r="P275" s="27" t="str">
        <f>IF(N275="","",CHOOSE(VLOOKUP($V275,$A$1:$F$400,6,FALSE),AHS!$M$1,BHS!$M$1,CHS!$M$1,HMJHS!$M$1,KHS!$M$1,Kings!$M$1,MHS!$M$1,SWHS!$M$1,AMHS!$M$1,'S10'!$M$1,'S11'!$M$1,'S12'!$M$1,'S13'!$M$1,'S14'!$M$1,'S15'!$M$1,'S16'!$M$1,'S17'!$M$1,'S18'!$M$1,'S19'!$M$1,'S20'!$M$1))</f>
        <v/>
      </c>
      <c r="Q275" s="27" t="str">
        <f t="shared" si="278"/>
        <v/>
      </c>
      <c r="R275" s="27" t="str">
        <f t="shared" si="279"/>
        <v/>
      </c>
      <c r="S275" s="27" t="str">
        <f t="shared" si="280"/>
        <v/>
      </c>
      <c r="T275" s="27" t="str">
        <f t="shared" si="281"/>
        <v/>
      </c>
      <c r="U275" s="27" t="str">
        <f t="shared" si="282"/>
        <v/>
      </c>
      <c r="V275" s="27">
        <v>273</v>
      </c>
      <c r="W275" s="27" t="str">
        <f t="shared" si="283"/>
        <v/>
      </c>
      <c r="X275" s="27" t="str">
        <f t="shared" si="284"/>
        <v/>
      </c>
      <c r="Y275" s="27" t="str">
        <f>IF(W275="","",CHOOSE(VLOOKUP($V275,$B$1:$F$400,5,FALSE),AHS!$M$1,BHS!$M$1,CHS!$M$1,HMJHS!$M$1,KHS!$M$1,Kings!$M$1,MHS!$M$1,SWHS!$M$1,AMHS!$M$1,'S10'!$M$1,'S11'!$M$1,'S12'!$M$1,'S13'!$M$1,'S14'!$M$1,'S15'!$M$1,'S16'!$M$1,'S17'!$M$1,'S18'!$M$1,'S19'!$M$1,'S20'!$M$1))</f>
        <v/>
      </c>
      <c r="Z275" s="27" t="str">
        <f t="shared" si="285"/>
        <v/>
      </c>
      <c r="AA275" s="27" t="str">
        <f t="shared" si="286"/>
        <v/>
      </c>
      <c r="AB275" s="27" t="str">
        <f t="shared" si="287"/>
        <v/>
      </c>
      <c r="AC275" s="27" t="str">
        <f t="shared" si="288"/>
        <v/>
      </c>
      <c r="AD275" s="27" t="str">
        <f t="shared" si="289"/>
        <v/>
      </c>
    </row>
    <row r="276" spans="1:30" ht="12" customHeight="1" x14ac:dyDescent="0.25">
      <c r="A276" s="29" t="str">
        <f t="shared" ref="A276:B276" si="307">IF(C276="","",COUNTIF(C$1:C275,C276)+C276)</f>
        <v/>
      </c>
      <c r="B276" s="29" t="str">
        <f t="shared" si="307"/>
        <v/>
      </c>
      <c r="C276" s="29" t="str">
        <f t="shared" si="272"/>
        <v/>
      </c>
      <c r="D276" s="29" t="str">
        <f t="shared" si="273"/>
        <v/>
      </c>
      <c r="E276" s="29">
        <f>'S14'!$Y$6</f>
        <v>1</v>
      </c>
      <c r="F276" s="29">
        <v>14</v>
      </c>
      <c r="G276" s="29">
        <v>16</v>
      </c>
      <c r="H276" s="29" t="str">
        <f>IF(AND(E276=1,'S14'!C$28&lt;&gt;"",'S14'!B$28=""),'S14'!C$28,"")</f>
        <v/>
      </c>
      <c r="I276" s="29" t="str">
        <f>IF(AND(E276=2,'S14'!C$28&lt;&gt;"",'S14'!B$28=""),'S14'!C$28,"")</f>
        <v/>
      </c>
      <c r="J276" s="29" t="str">
        <f>IF(ISERROR(VLOOKUP(G276,'S14'!K$13:AR$32,31,FALSE)),"",VLOOKUP(G276,'S14'!K$13:AR$32,31,FALSE))</f>
        <v/>
      </c>
      <c r="K276" s="29" t="str">
        <f>IF(ISERROR(VLOOKUP(G276,'S14'!S$13:AR$32,24,FALSE)),"",VLOOKUP(G276,'S14'!S$13:AR$32,24,FALSE))</f>
        <v/>
      </c>
      <c r="L276" s="29" t="str">
        <f>IF(ISERROR(VLOOKUP(G276,'S14'!AA$13:AR$32,17,FALSE)),"",VLOOKUP(G276,'S14'!AA$13:AR$32,17,FALSE))</f>
        <v/>
      </c>
      <c r="M276" s="29" t="str">
        <f>IF(ISERROR(VLOOKUP(G276,'S14'!AI$13:AR$32,10,FALSE)),"",VLOOKUP(G276,'S14'!AI$13:AR$32,10,FALSE))</f>
        <v/>
      </c>
      <c r="N276" s="27" t="str">
        <f t="shared" si="276"/>
        <v/>
      </c>
      <c r="O276" s="27" t="str">
        <f t="shared" si="277"/>
        <v/>
      </c>
      <c r="P276" s="27" t="str">
        <f>IF(N276="","",CHOOSE(VLOOKUP($V276,$A$1:$F$400,6,FALSE),AHS!$M$1,BHS!$M$1,CHS!$M$1,HMJHS!$M$1,KHS!$M$1,Kings!$M$1,MHS!$M$1,SWHS!$M$1,AMHS!$M$1,'S10'!$M$1,'S11'!$M$1,'S12'!$M$1,'S13'!$M$1,'S14'!$M$1,'S15'!$M$1,'S16'!$M$1,'S17'!$M$1,'S18'!$M$1,'S19'!$M$1,'S20'!$M$1))</f>
        <v/>
      </c>
      <c r="Q276" s="27" t="str">
        <f t="shared" si="278"/>
        <v/>
      </c>
      <c r="R276" s="27" t="str">
        <f t="shared" si="279"/>
        <v/>
      </c>
      <c r="S276" s="27" t="str">
        <f t="shared" si="280"/>
        <v/>
      </c>
      <c r="T276" s="27" t="str">
        <f t="shared" si="281"/>
        <v/>
      </c>
      <c r="U276" s="27" t="str">
        <f t="shared" si="282"/>
        <v/>
      </c>
      <c r="V276" s="27">
        <v>274</v>
      </c>
      <c r="W276" s="27" t="str">
        <f t="shared" si="283"/>
        <v/>
      </c>
      <c r="X276" s="27" t="str">
        <f t="shared" si="284"/>
        <v/>
      </c>
      <c r="Y276" s="27" t="str">
        <f>IF(W276="","",CHOOSE(VLOOKUP($V276,$B$1:$F$400,5,FALSE),AHS!$M$1,BHS!$M$1,CHS!$M$1,HMJHS!$M$1,KHS!$M$1,Kings!$M$1,MHS!$M$1,SWHS!$M$1,AMHS!$M$1,'S10'!$M$1,'S11'!$M$1,'S12'!$M$1,'S13'!$M$1,'S14'!$M$1,'S15'!$M$1,'S16'!$M$1,'S17'!$M$1,'S18'!$M$1,'S19'!$M$1,'S20'!$M$1))</f>
        <v/>
      </c>
      <c r="Z276" s="27" t="str">
        <f t="shared" si="285"/>
        <v/>
      </c>
      <c r="AA276" s="27" t="str">
        <f t="shared" si="286"/>
        <v/>
      </c>
      <c r="AB276" s="27" t="str">
        <f t="shared" si="287"/>
        <v/>
      </c>
      <c r="AC276" s="27" t="str">
        <f t="shared" si="288"/>
        <v/>
      </c>
      <c r="AD276" s="27" t="str">
        <f t="shared" si="289"/>
        <v/>
      </c>
    </row>
    <row r="277" spans="1:30" ht="12" customHeight="1" x14ac:dyDescent="0.25">
      <c r="A277" s="29" t="str">
        <f t="shared" ref="A277:B277" si="308">IF(C277="","",COUNTIF(C$1:C276,C277)+C277)</f>
        <v/>
      </c>
      <c r="B277" s="29" t="str">
        <f t="shared" si="308"/>
        <v/>
      </c>
      <c r="C277" s="29" t="str">
        <f t="shared" si="272"/>
        <v/>
      </c>
      <c r="D277" s="29" t="str">
        <f t="shared" si="273"/>
        <v/>
      </c>
      <c r="E277" s="29">
        <f>'S14'!$Y$6</f>
        <v>1</v>
      </c>
      <c r="F277" s="29">
        <v>14</v>
      </c>
      <c r="G277" s="29">
        <v>17</v>
      </c>
      <c r="H277" s="29" t="str">
        <f>IF(AND(E277=1,'S14'!C$29&lt;&gt;"",'S14'!B$29=""),'S14'!C$29,"")</f>
        <v/>
      </c>
      <c r="I277" s="29" t="str">
        <f>IF(AND(E277=2,'S14'!C$29&lt;&gt;"",'S14'!B$29=""),'S14'!C$29,"")</f>
        <v/>
      </c>
      <c r="J277" s="29" t="str">
        <f>IF(ISERROR(VLOOKUP(G277,'S14'!K$13:AR$32,31,FALSE)),"",VLOOKUP(G277,'S14'!K$13:AR$32,31,FALSE))</f>
        <v/>
      </c>
      <c r="K277" s="29" t="str">
        <f>IF(ISERROR(VLOOKUP(G277,'S14'!S$13:AR$32,24,FALSE)),"",VLOOKUP(G277,'S14'!S$13:AR$32,24,FALSE))</f>
        <v/>
      </c>
      <c r="L277" s="29" t="str">
        <f>IF(ISERROR(VLOOKUP(G277,'S14'!AA$13:AR$32,17,FALSE)),"",VLOOKUP(G277,'S14'!AA$13:AR$32,17,FALSE))</f>
        <v/>
      </c>
      <c r="M277" s="29" t="str">
        <f>IF(ISERROR(VLOOKUP(G277,'S14'!AI$13:AR$32,10,FALSE)),"",VLOOKUP(G277,'S14'!AI$13:AR$32,10,FALSE))</f>
        <v/>
      </c>
      <c r="N277" s="27" t="str">
        <f t="shared" si="276"/>
        <v/>
      </c>
      <c r="O277" s="27" t="str">
        <f t="shared" si="277"/>
        <v/>
      </c>
      <c r="P277" s="27" t="str">
        <f>IF(N277="","",CHOOSE(VLOOKUP($V277,$A$1:$F$400,6,FALSE),AHS!$M$1,BHS!$M$1,CHS!$M$1,HMJHS!$M$1,KHS!$M$1,Kings!$M$1,MHS!$M$1,SWHS!$M$1,AMHS!$M$1,'S10'!$M$1,'S11'!$M$1,'S12'!$M$1,'S13'!$M$1,'S14'!$M$1,'S15'!$M$1,'S16'!$M$1,'S17'!$M$1,'S18'!$M$1,'S19'!$M$1,'S20'!$M$1))</f>
        <v/>
      </c>
      <c r="Q277" s="27" t="str">
        <f t="shared" si="278"/>
        <v/>
      </c>
      <c r="R277" s="27" t="str">
        <f t="shared" si="279"/>
        <v/>
      </c>
      <c r="S277" s="27" t="str">
        <f t="shared" si="280"/>
        <v/>
      </c>
      <c r="T277" s="27" t="str">
        <f t="shared" si="281"/>
        <v/>
      </c>
      <c r="U277" s="27" t="str">
        <f t="shared" si="282"/>
        <v/>
      </c>
      <c r="V277" s="27">
        <v>275</v>
      </c>
      <c r="W277" s="27" t="str">
        <f t="shared" si="283"/>
        <v/>
      </c>
      <c r="X277" s="27" t="str">
        <f t="shared" si="284"/>
        <v/>
      </c>
      <c r="Y277" s="27" t="str">
        <f>IF(W277="","",CHOOSE(VLOOKUP($V277,$B$1:$F$400,5,FALSE),AHS!$M$1,BHS!$M$1,CHS!$M$1,HMJHS!$M$1,KHS!$M$1,Kings!$M$1,MHS!$M$1,SWHS!$M$1,AMHS!$M$1,'S10'!$M$1,'S11'!$M$1,'S12'!$M$1,'S13'!$M$1,'S14'!$M$1,'S15'!$M$1,'S16'!$M$1,'S17'!$M$1,'S18'!$M$1,'S19'!$M$1,'S20'!$M$1))</f>
        <v/>
      </c>
      <c r="Z277" s="27" t="str">
        <f t="shared" si="285"/>
        <v/>
      </c>
      <c r="AA277" s="27" t="str">
        <f t="shared" si="286"/>
        <v/>
      </c>
      <c r="AB277" s="27" t="str">
        <f t="shared" si="287"/>
        <v/>
      </c>
      <c r="AC277" s="27" t="str">
        <f t="shared" si="288"/>
        <v/>
      </c>
      <c r="AD277" s="27" t="str">
        <f t="shared" si="289"/>
        <v/>
      </c>
    </row>
    <row r="278" spans="1:30" ht="12" customHeight="1" x14ac:dyDescent="0.25">
      <c r="A278" s="29" t="str">
        <f t="shared" ref="A278:B278" si="309">IF(C278="","",COUNTIF(C$1:C277,C278)+C278)</f>
        <v/>
      </c>
      <c r="B278" s="29" t="str">
        <f t="shared" si="309"/>
        <v/>
      </c>
      <c r="C278" s="29" t="str">
        <f t="shared" si="272"/>
        <v/>
      </c>
      <c r="D278" s="29" t="str">
        <f t="shared" si="273"/>
        <v/>
      </c>
      <c r="E278" s="29">
        <f>'S14'!$Y$6</f>
        <v>1</v>
      </c>
      <c r="F278" s="29">
        <v>14</v>
      </c>
      <c r="G278" s="29">
        <v>18</v>
      </c>
      <c r="H278" s="29" t="str">
        <f>IF(AND(E278=1,'S14'!C$30&lt;&gt;"",'S14'!B$30=""),'S14'!C$30,"")</f>
        <v/>
      </c>
      <c r="I278" s="29" t="str">
        <f>IF(AND(E278=2,'S14'!C$30&lt;&gt;"",'S14'!B$30=""),'S14'!C$30,"")</f>
        <v/>
      </c>
      <c r="J278" s="29" t="str">
        <f>IF(ISERROR(VLOOKUP(G278,'S14'!K$13:AR$32,31,FALSE)),"",VLOOKUP(G278,'S14'!K$13:AR$32,31,FALSE))</f>
        <v/>
      </c>
      <c r="K278" s="29" t="str">
        <f>IF(ISERROR(VLOOKUP(G278,'S14'!S$13:AR$32,24,FALSE)),"",VLOOKUP(G278,'S14'!S$13:AR$32,24,FALSE))</f>
        <v/>
      </c>
      <c r="L278" s="29" t="str">
        <f>IF(ISERROR(VLOOKUP(G278,'S14'!AA$13:AR$32,17,FALSE)),"",VLOOKUP(G278,'S14'!AA$13:AR$32,17,FALSE))</f>
        <v/>
      </c>
      <c r="M278" s="29" t="str">
        <f>IF(ISERROR(VLOOKUP(G278,'S14'!AI$13:AR$32,10,FALSE)),"",VLOOKUP(G278,'S14'!AI$13:AR$32,10,FALSE))</f>
        <v/>
      </c>
      <c r="N278" s="27" t="str">
        <f t="shared" si="276"/>
        <v/>
      </c>
      <c r="O278" s="27" t="str">
        <f t="shared" si="277"/>
        <v/>
      </c>
      <c r="P278" s="27" t="str">
        <f>IF(N278="","",CHOOSE(VLOOKUP($V278,$A$1:$F$400,6,FALSE),AHS!$M$1,BHS!$M$1,CHS!$M$1,HMJHS!$M$1,KHS!$M$1,Kings!$M$1,MHS!$M$1,SWHS!$M$1,AMHS!$M$1,'S10'!$M$1,'S11'!$M$1,'S12'!$M$1,'S13'!$M$1,'S14'!$M$1,'S15'!$M$1,'S16'!$M$1,'S17'!$M$1,'S18'!$M$1,'S19'!$M$1,'S20'!$M$1))</f>
        <v/>
      </c>
      <c r="Q278" s="27" t="str">
        <f t="shared" si="278"/>
        <v/>
      </c>
      <c r="R278" s="27" t="str">
        <f t="shared" si="279"/>
        <v/>
      </c>
      <c r="S278" s="27" t="str">
        <f t="shared" si="280"/>
        <v/>
      </c>
      <c r="T278" s="27" t="str">
        <f t="shared" si="281"/>
        <v/>
      </c>
      <c r="U278" s="27" t="str">
        <f t="shared" si="282"/>
        <v/>
      </c>
      <c r="V278" s="27">
        <v>276</v>
      </c>
      <c r="W278" s="27" t="str">
        <f t="shared" si="283"/>
        <v/>
      </c>
      <c r="X278" s="27" t="str">
        <f t="shared" si="284"/>
        <v/>
      </c>
      <c r="Y278" s="27" t="str">
        <f>IF(W278="","",CHOOSE(VLOOKUP($V278,$B$1:$F$400,5,FALSE),AHS!$M$1,BHS!$M$1,CHS!$M$1,HMJHS!$M$1,KHS!$M$1,Kings!$M$1,MHS!$M$1,SWHS!$M$1,AMHS!$M$1,'S10'!$M$1,'S11'!$M$1,'S12'!$M$1,'S13'!$M$1,'S14'!$M$1,'S15'!$M$1,'S16'!$M$1,'S17'!$M$1,'S18'!$M$1,'S19'!$M$1,'S20'!$M$1))</f>
        <v/>
      </c>
      <c r="Z278" s="27" t="str">
        <f t="shared" si="285"/>
        <v/>
      </c>
      <c r="AA278" s="27" t="str">
        <f t="shared" si="286"/>
        <v/>
      </c>
      <c r="AB278" s="27" t="str">
        <f t="shared" si="287"/>
        <v/>
      </c>
      <c r="AC278" s="27" t="str">
        <f t="shared" si="288"/>
        <v/>
      </c>
      <c r="AD278" s="27" t="str">
        <f t="shared" si="289"/>
        <v/>
      </c>
    </row>
    <row r="279" spans="1:30" ht="12" customHeight="1" x14ac:dyDescent="0.25">
      <c r="A279" s="29" t="str">
        <f t="shared" ref="A279:B279" si="310">IF(C279="","",COUNTIF(C$1:C278,C279)+C279)</f>
        <v/>
      </c>
      <c r="B279" s="29" t="str">
        <f t="shared" si="310"/>
        <v/>
      </c>
      <c r="C279" s="29" t="str">
        <f t="shared" si="272"/>
        <v/>
      </c>
      <c r="D279" s="29" t="str">
        <f t="shared" si="273"/>
        <v/>
      </c>
      <c r="E279" s="29">
        <f>'S14'!$Y$6</f>
        <v>1</v>
      </c>
      <c r="F279" s="29">
        <v>14</v>
      </c>
      <c r="G279" s="29">
        <v>19</v>
      </c>
      <c r="H279" s="29" t="str">
        <f>IF(AND(E279=1,'S14'!C$31&lt;&gt;"",'S14'!B$31=""),'S14'!C$31,"")</f>
        <v/>
      </c>
      <c r="I279" s="29" t="str">
        <f>IF(AND(E279=2,'S14'!C$31&lt;&gt;"",'S14'!B$31=""),'S14'!C$31,"")</f>
        <v/>
      </c>
      <c r="J279" s="29" t="str">
        <f>IF(ISERROR(VLOOKUP(G279,'S14'!K$13:AR$32,31,FALSE)),"",VLOOKUP(G279,'S14'!K$13:AR$32,31,FALSE))</f>
        <v/>
      </c>
      <c r="K279" s="29" t="str">
        <f>IF(ISERROR(VLOOKUP(G279,'S14'!S$13:AR$32,24,FALSE)),"",VLOOKUP(G279,'S14'!S$13:AR$32,24,FALSE))</f>
        <v/>
      </c>
      <c r="L279" s="29" t="str">
        <f>IF(ISERROR(VLOOKUP(G279,'S14'!AA$13:AR$32,17,FALSE)),"",VLOOKUP(G279,'S14'!AA$13:AR$32,17,FALSE))</f>
        <v/>
      </c>
      <c r="M279" s="29" t="str">
        <f>IF(ISERROR(VLOOKUP(G279,'S14'!AI$13:AR$32,10,FALSE)),"",VLOOKUP(G279,'S14'!AI$13:AR$32,10,FALSE))</f>
        <v/>
      </c>
      <c r="N279" s="27" t="str">
        <f t="shared" si="276"/>
        <v/>
      </c>
      <c r="O279" s="27" t="str">
        <f t="shared" si="277"/>
        <v/>
      </c>
      <c r="P279" s="27" t="str">
        <f>IF(N279="","",CHOOSE(VLOOKUP($V279,$A$1:$F$400,6,FALSE),AHS!$M$1,BHS!$M$1,CHS!$M$1,HMJHS!$M$1,KHS!$M$1,Kings!$M$1,MHS!$M$1,SWHS!$M$1,AMHS!$M$1,'S10'!$M$1,'S11'!$M$1,'S12'!$M$1,'S13'!$M$1,'S14'!$M$1,'S15'!$M$1,'S16'!$M$1,'S17'!$M$1,'S18'!$M$1,'S19'!$M$1,'S20'!$M$1))</f>
        <v/>
      </c>
      <c r="Q279" s="27" t="str">
        <f t="shared" si="278"/>
        <v/>
      </c>
      <c r="R279" s="27" t="str">
        <f t="shared" si="279"/>
        <v/>
      </c>
      <c r="S279" s="27" t="str">
        <f t="shared" si="280"/>
        <v/>
      </c>
      <c r="T279" s="27" t="str">
        <f t="shared" si="281"/>
        <v/>
      </c>
      <c r="U279" s="27" t="str">
        <f t="shared" si="282"/>
        <v/>
      </c>
      <c r="V279" s="27">
        <v>277</v>
      </c>
      <c r="W279" s="27" t="str">
        <f t="shared" si="283"/>
        <v/>
      </c>
      <c r="X279" s="27" t="str">
        <f t="shared" si="284"/>
        <v/>
      </c>
      <c r="Y279" s="27" t="str">
        <f>IF(W279="","",CHOOSE(VLOOKUP($V279,$B$1:$F$400,5,FALSE),AHS!$M$1,BHS!$M$1,CHS!$M$1,HMJHS!$M$1,KHS!$M$1,Kings!$M$1,MHS!$M$1,SWHS!$M$1,AMHS!$M$1,'S10'!$M$1,'S11'!$M$1,'S12'!$M$1,'S13'!$M$1,'S14'!$M$1,'S15'!$M$1,'S16'!$M$1,'S17'!$M$1,'S18'!$M$1,'S19'!$M$1,'S20'!$M$1))</f>
        <v/>
      </c>
      <c r="Z279" s="27" t="str">
        <f t="shared" si="285"/>
        <v/>
      </c>
      <c r="AA279" s="27" t="str">
        <f t="shared" si="286"/>
        <v/>
      </c>
      <c r="AB279" s="27" t="str">
        <f t="shared" si="287"/>
        <v/>
      </c>
      <c r="AC279" s="27" t="str">
        <f t="shared" si="288"/>
        <v/>
      </c>
      <c r="AD279" s="27" t="str">
        <f t="shared" si="289"/>
        <v/>
      </c>
    </row>
    <row r="280" spans="1:30" ht="12" customHeight="1" x14ac:dyDescent="0.25">
      <c r="A280" s="29" t="str">
        <f t="shared" ref="A280:B280" si="311">IF(C280="","",COUNTIF(C$1:C279,C280)+C280)</f>
        <v/>
      </c>
      <c r="B280" s="29" t="str">
        <f t="shared" si="311"/>
        <v/>
      </c>
      <c r="C280" s="29" t="str">
        <f t="shared" si="272"/>
        <v/>
      </c>
      <c r="D280" s="29" t="str">
        <f t="shared" si="273"/>
        <v/>
      </c>
      <c r="E280" s="29">
        <f>'S14'!$Y$6</f>
        <v>1</v>
      </c>
      <c r="F280" s="29">
        <v>14</v>
      </c>
      <c r="G280" s="29">
        <v>20</v>
      </c>
      <c r="H280" s="29" t="str">
        <f>IF(AND(E280=1,'S14'!C$32&lt;&gt;"",'S14'!B$32=""),'S14'!C$32,"")</f>
        <v/>
      </c>
      <c r="I280" s="29" t="str">
        <f>IF(AND(E280=2,'S14'!C$32&lt;&gt;"",'S14'!B$32=""),'S14'!C$32,"")</f>
        <v/>
      </c>
      <c r="J280" s="29" t="str">
        <f>IF(ISERROR(VLOOKUP(G280,'S14'!K$13:AR$32,31,FALSE)),"",VLOOKUP(G280,'S14'!K$13:AR$32,31,FALSE))</f>
        <v/>
      </c>
      <c r="K280" s="29" t="str">
        <f>IF(ISERROR(VLOOKUP(G280,'S14'!S$13:AR$32,24,FALSE)),"",VLOOKUP(G280,'S14'!S$13:AR$32,24,FALSE))</f>
        <v/>
      </c>
      <c r="L280" s="29" t="str">
        <f>IF(ISERROR(VLOOKUP(G280,'S14'!AA$13:AR$32,17,FALSE)),"",VLOOKUP(G280,'S14'!AA$13:AR$32,17,FALSE))</f>
        <v/>
      </c>
      <c r="M280" s="29" t="str">
        <f>IF(ISERROR(VLOOKUP(G280,'S14'!AI$13:AR$32,10,FALSE)),"",VLOOKUP(G280,'S14'!AI$13:AR$32,10,FALSE))</f>
        <v/>
      </c>
      <c r="N280" s="27" t="str">
        <f t="shared" si="276"/>
        <v/>
      </c>
      <c r="O280" s="27" t="str">
        <f t="shared" si="277"/>
        <v/>
      </c>
      <c r="P280" s="27" t="str">
        <f>IF(N280="","",CHOOSE(VLOOKUP($V280,$A$1:$F$400,6,FALSE),AHS!$M$1,BHS!$M$1,CHS!$M$1,HMJHS!$M$1,KHS!$M$1,Kings!$M$1,MHS!$M$1,SWHS!$M$1,AMHS!$M$1,'S10'!$M$1,'S11'!$M$1,'S12'!$M$1,'S13'!$M$1,'S14'!$M$1,'S15'!$M$1,'S16'!$M$1,'S17'!$M$1,'S18'!$M$1,'S19'!$M$1,'S20'!$M$1))</f>
        <v/>
      </c>
      <c r="Q280" s="27" t="str">
        <f t="shared" si="278"/>
        <v/>
      </c>
      <c r="R280" s="27" t="str">
        <f t="shared" si="279"/>
        <v/>
      </c>
      <c r="S280" s="27" t="str">
        <f t="shared" si="280"/>
        <v/>
      </c>
      <c r="T280" s="27" t="str">
        <f t="shared" si="281"/>
        <v/>
      </c>
      <c r="U280" s="27" t="str">
        <f t="shared" si="282"/>
        <v/>
      </c>
      <c r="V280" s="27">
        <v>278</v>
      </c>
      <c r="W280" s="27" t="str">
        <f t="shared" si="283"/>
        <v/>
      </c>
      <c r="X280" s="27" t="str">
        <f t="shared" si="284"/>
        <v/>
      </c>
      <c r="Y280" s="27" t="str">
        <f>IF(W280="","",CHOOSE(VLOOKUP($V280,$B$1:$F$400,5,FALSE),AHS!$M$1,BHS!$M$1,CHS!$M$1,HMJHS!$M$1,KHS!$M$1,Kings!$M$1,MHS!$M$1,SWHS!$M$1,AMHS!$M$1,'S10'!$M$1,'S11'!$M$1,'S12'!$M$1,'S13'!$M$1,'S14'!$M$1,'S15'!$M$1,'S16'!$M$1,'S17'!$M$1,'S18'!$M$1,'S19'!$M$1,'S20'!$M$1))</f>
        <v/>
      </c>
      <c r="Z280" s="27" t="str">
        <f t="shared" si="285"/>
        <v/>
      </c>
      <c r="AA280" s="27" t="str">
        <f t="shared" si="286"/>
        <v/>
      </c>
      <c r="AB280" s="27" t="str">
        <f t="shared" si="287"/>
        <v/>
      </c>
      <c r="AC280" s="27" t="str">
        <f t="shared" si="288"/>
        <v/>
      </c>
      <c r="AD280" s="27" t="str">
        <f t="shared" si="289"/>
        <v/>
      </c>
    </row>
    <row r="281" spans="1:30" ht="12" customHeight="1" x14ac:dyDescent="0.25">
      <c r="A281" s="29" t="str">
        <f t="shared" ref="A281:B281" si="312">IF(C281="","",COUNTIF(C$1:C280,C281)+C281)</f>
        <v/>
      </c>
      <c r="B281" s="29" t="str">
        <f t="shared" si="312"/>
        <v/>
      </c>
      <c r="C281" s="29" t="str">
        <f t="shared" si="272"/>
        <v/>
      </c>
      <c r="D281" s="29" t="str">
        <f t="shared" si="273"/>
        <v/>
      </c>
      <c r="E281" s="29">
        <f>'S15'!$Y$6</f>
        <v>1</v>
      </c>
      <c r="F281" s="29">
        <v>15</v>
      </c>
      <c r="G281" s="29">
        <v>1</v>
      </c>
      <c r="H281" s="29" t="str">
        <f>IF(AND(E281=1,'S15'!C$13&lt;&gt;"",'S15'!B$13=""),'S15'!C$13,"")</f>
        <v/>
      </c>
      <c r="I281" s="29" t="str">
        <f>IF(AND(E281=2,'S15'!C$13&lt;&gt;"",'S15'!B$13=""),'S15'!C$13,"")</f>
        <v/>
      </c>
      <c r="J281" s="29" t="str">
        <f>IF(ISERROR(VLOOKUP(G281,'S15'!K$13:AR$32,31,FALSE)),"",VLOOKUP(G281,'S15'!K$13:AR$32,31,FALSE))</f>
        <v/>
      </c>
      <c r="K281" s="29" t="str">
        <f>IF(ISERROR(VLOOKUP(G281,'S15'!S$13:AR$32,24,FALSE)),"",VLOOKUP(G281,'S15'!S$13:AR$32,24,FALSE))</f>
        <v/>
      </c>
      <c r="L281" s="29" t="str">
        <f>IF(ISERROR(VLOOKUP(G281,'S15'!AA$13:AR$32,17,FALSE)),"",VLOOKUP(G281,'S15'!AA$13:AR$32,17,FALSE))</f>
        <v/>
      </c>
      <c r="M281" s="29" t="str">
        <f>IF(ISERROR(VLOOKUP(G281,'S15'!AI$13:AR$32,10,FALSE)),"",VLOOKUP(G281,'S15'!AI$13:AR$32,10,FALSE))</f>
        <v/>
      </c>
      <c r="N281" s="27" t="str">
        <f t="shared" si="276"/>
        <v/>
      </c>
      <c r="O281" s="27" t="str">
        <f t="shared" si="277"/>
        <v/>
      </c>
      <c r="P281" s="27" t="str">
        <f>IF(N281="","",CHOOSE(VLOOKUP($V281,$A$1:$F$400,6,FALSE),AHS!$M$1,BHS!$M$1,CHS!$M$1,HMJHS!$M$1,KHS!$M$1,Kings!$M$1,MHS!$M$1,SWHS!$M$1,AMHS!$M$1,'S10'!$M$1,'S11'!$M$1,'S12'!$M$1,'S13'!$M$1,'S14'!$M$1,'S15'!$M$1,'S16'!$M$1,'S17'!$M$1,'S18'!$M$1,'S19'!$M$1,'S20'!$M$1))</f>
        <v/>
      </c>
      <c r="Q281" s="27" t="str">
        <f t="shared" si="278"/>
        <v/>
      </c>
      <c r="R281" s="27" t="str">
        <f t="shared" si="279"/>
        <v/>
      </c>
      <c r="S281" s="27" t="str">
        <f t="shared" si="280"/>
        <v/>
      </c>
      <c r="T281" s="27" t="str">
        <f t="shared" si="281"/>
        <v/>
      </c>
      <c r="U281" s="27" t="str">
        <f t="shared" si="282"/>
        <v/>
      </c>
      <c r="V281" s="27">
        <v>279</v>
      </c>
      <c r="W281" s="27" t="str">
        <f t="shared" si="283"/>
        <v/>
      </c>
      <c r="X281" s="27" t="str">
        <f t="shared" si="284"/>
        <v/>
      </c>
      <c r="Y281" s="27" t="str">
        <f>IF(W281="","",CHOOSE(VLOOKUP($V281,$B$1:$F$400,5,FALSE),AHS!$M$1,BHS!$M$1,CHS!$M$1,HMJHS!$M$1,KHS!$M$1,Kings!$M$1,MHS!$M$1,SWHS!$M$1,AMHS!$M$1,'S10'!$M$1,'S11'!$M$1,'S12'!$M$1,'S13'!$M$1,'S14'!$M$1,'S15'!$M$1,'S16'!$M$1,'S17'!$M$1,'S18'!$M$1,'S19'!$M$1,'S20'!$M$1))</f>
        <v/>
      </c>
      <c r="Z281" s="27" t="str">
        <f t="shared" si="285"/>
        <v/>
      </c>
      <c r="AA281" s="27" t="str">
        <f t="shared" si="286"/>
        <v/>
      </c>
      <c r="AB281" s="27" t="str">
        <f t="shared" si="287"/>
        <v/>
      </c>
      <c r="AC281" s="27" t="str">
        <f t="shared" si="288"/>
        <v/>
      </c>
      <c r="AD281" s="27" t="str">
        <f t="shared" si="289"/>
        <v/>
      </c>
    </row>
    <row r="282" spans="1:30" ht="12" customHeight="1" x14ac:dyDescent="0.25">
      <c r="A282" s="29" t="str">
        <f t="shared" ref="A282:B282" si="313">IF(C282="","",COUNTIF(C$1:C281,C282)+C282)</f>
        <v/>
      </c>
      <c r="B282" s="29" t="str">
        <f t="shared" si="313"/>
        <v/>
      </c>
      <c r="C282" s="29" t="str">
        <f t="shared" si="272"/>
        <v/>
      </c>
      <c r="D282" s="29" t="str">
        <f t="shared" si="273"/>
        <v/>
      </c>
      <c r="E282" s="29">
        <f>'S15'!$Y$6</f>
        <v>1</v>
      </c>
      <c r="F282" s="29">
        <v>15</v>
      </c>
      <c r="G282" s="29">
        <v>2</v>
      </c>
      <c r="H282" s="29" t="str">
        <f>IF(AND(E282=1,'S15'!C$14&lt;&gt;"",'S15'!B$14=""),'S15'!C$14,"")</f>
        <v/>
      </c>
      <c r="I282" s="29" t="str">
        <f>IF(AND(E282=2,'S15'!C$14&lt;&gt;"",'S15'!B$14=""),'S15'!C$14,"")</f>
        <v/>
      </c>
      <c r="J282" s="29" t="str">
        <f>IF(ISERROR(VLOOKUP(G282,'S15'!K$13:AR$32,31,FALSE)),"",VLOOKUP(G282,'S15'!K$13:AR$32,31,FALSE))</f>
        <v/>
      </c>
      <c r="K282" s="29" t="str">
        <f>IF(ISERROR(VLOOKUP(G282,'S15'!S$13:AR$32,24,FALSE)),"",VLOOKUP(G282,'S15'!S$13:AR$32,24,FALSE))</f>
        <v/>
      </c>
      <c r="L282" s="29" t="str">
        <f>IF(ISERROR(VLOOKUP(G282,'S15'!AA$13:AR$32,17,FALSE)),"",VLOOKUP(G282,'S15'!AA$13:AR$32,17,FALSE))</f>
        <v/>
      </c>
      <c r="M282" s="29" t="str">
        <f>IF(ISERROR(VLOOKUP(G282,'S15'!AI$13:AR$32,10,FALSE)),"",VLOOKUP(G282,'S15'!AI$13:AR$32,10,FALSE))</f>
        <v/>
      </c>
      <c r="N282" s="27" t="str">
        <f t="shared" si="276"/>
        <v/>
      </c>
      <c r="O282" s="27" t="str">
        <f t="shared" si="277"/>
        <v/>
      </c>
      <c r="P282" s="27" t="str">
        <f>IF(N282="","",CHOOSE(VLOOKUP($V282,$A$1:$F$400,6,FALSE),AHS!$M$1,BHS!$M$1,CHS!$M$1,HMJHS!$M$1,KHS!$M$1,Kings!$M$1,MHS!$M$1,SWHS!$M$1,AMHS!$M$1,'S10'!$M$1,'S11'!$M$1,'S12'!$M$1,'S13'!$M$1,'S14'!$M$1,'S15'!$M$1,'S16'!$M$1,'S17'!$M$1,'S18'!$M$1,'S19'!$M$1,'S20'!$M$1))</f>
        <v/>
      </c>
      <c r="Q282" s="27" t="str">
        <f t="shared" si="278"/>
        <v/>
      </c>
      <c r="R282" s="27" t="str">
        <f t="shared" si="279"/>
        <v/>
      </c>
      <c r="S282" s="27" t="str">
        <f t="shared" si="280"/>
        <v/>
      </c>
      <c r="T282" s="27" t="str">
        <f t="shared" si="281"/>
        <v/>
      </c>
      <c r="U282" s="27" t="str">
        <f t="shared" si="282"/>
        <v/>
      </c>
      <c r="V282" s="27">
        <v>280</v>
      </c>
      <c r="W282" s="27" t="str">
        <f t="shared" si="283"/>
        <v/>
      </c>
      <c r="X282" s="27" t="str">
        <f t="shared" si="284"/>
        <v/>
      </c>
      <c r="Y282" s="27" t="str">
        <f>IF(W282="","",CHOOSE(VLOOKUP($V282,$B$1:$F$400,5,FALSE),AHS!$M$1,BHS!$M$1,CHS!$M$1,HMJHS!$M$1,KHS!$M$1,Kings!$M$1,MHS!$M$1,SWHS!$M$1,AMHS!$M$1,'S10'!$M$1,'S11'!$M$1,'S12'!$M$1,'S13'!$M$1,'S14'!$M$1,'S15'!$M$1,'S16'!$M$1,'S17'!$M$1,'S18'!$M$1,'S19'!$M$1,'S20'!$M$1))</f>
        <v/>
      </c>
      <c r="Z282" s="27" t="str">
        <f t="shared" si="285"/>
        <v/>
      </c>
      <c r="AA282" s="27" t="str">
        <f t="shared" si="286"/>
        <v/>
      </c>
      <c r="AB282" s="27" t="str">
        <f t="shared" si="287"/>
        <v/>
      </c>
      <c r="AC282" s="27" t="str">
        <f t="shared" si="288"/>
        <v/>
      </c>
      <c r="AD282" s="27" t="str">
        <f t="shared" si="289"/>
        <v/>
      </c>
    </row>
    <row r="283" spans="1:30" ht="12" customHeight="1" x14ac:dyDescent="0.25">
      <c r="A283" s="29" t="str">
        <f t="shared" ref="A283:B283" si="314">IF(C283="","",COUNTIF(C$1:C282,C283)+C283)</f>
        <v/>
      </c>
      <c r="B283" s="29" t="str">
        <f t="shared" si="314"/>
        <v/>
      </c>
      <c r="C283" s="29" t="str">
        <f t="shared" si="272"/>
        <v/>
      </c>
      <c r="D283" s="29" t="str">
        <f t="shared" si="273"/>
        <v/>
      </c>
      <c r="E283" s="29">
        <f>'S15'!$Y$6</f>
        <v>1</v>
      </c>
      <c r="F283" s="29">
        <v>15</v>
      </c>
      <c r="G283" s="29">
        <v>3</v>
      </c>
      <c r="H283" s="29" t="str">
        <f>IF(AND(E283=1,'S15'!C$15&lt;&gt;"",'S15'!B$15=""),'S15'!C$15,"")</f>
        <v/>
      </c>
      <c r="I283" s="29" t="str">
        <f>IF(AND(E283=2,'S15'!C$15&lt;&gt;"",'S15'!B$15=""),'S15'!C$15,"")</f>
        <v/>
      </c>
      <c r="J283" s="29" t="str">
        <f>IF(ISERROR(VLOOKUP(G283,'S15'!K$13:AR$32,31,FALSE)),"",VLOOKUP(G283,'S15'!K$13:AR$32,31,FALSE))</f>
        <v/>
      </c>
      <c r="K283" s="29" t="str">
        <f>IF(ISERROR(VLOOKUP(G283,'S15'!S$13:AR$32,24,FALSE)),"",VLOOKUP(G283,'S15'!S$13:AR$32,24,FALSE))</f>
        <v/>
      </c>
      <c r="L283" s="29" t="str">
        <f>IF(ISERROR(VLOOKUP(G283,'S15'!AA$13:AR$32,17,FALSE)),"",VLOOKUP(G283,'S15'!AA$13:AR$32,17,FALSE))</f>
        <v/>
      </c>
      <c r="M283" s="29" t="str">
        <f>IF(ISERROR(VLOOKUP(G283,'S15'!AI$13:AR$32,10,FALSE)),"",VLOOKUP(G283,'S15'!AI$13:AR$32,10,FALSE))</f>
        <v/>
      </c>
      <c r="N283" s="27" t="str">
        <f t="shared" si="276"/>
        <v/>
      </c>
      <c r="O283" s="27" t="str">
        <f t="shared" si="277"/>
        <v/>
      </c>
      <c r="P283" s="27" t="str">
        <f>IF(N283="","",CHOOSE(VLOOKUP($V283,$A$1:$F$400,6,FALSE),AHS!$M$1,BHS!$M$1,CHS!$M$1,HMJHS!$M$1,KHS!$M$1,Kings!$M$1,MHS!$M$1,SWHS!$M$1,AMHS!$M$1,'S10'!$M$1,'S11'!$M$1,'S12'!$M$1,'S13'!$M$1,'S14'!$M$1,'S15'!$M$1,'S16'!$M$1,'S17'!$M$1,'S18'!$M$1,'S19'!$M$1,'S20'!$M$1))</f>
        <v/>
      </c>
      <c r="Q283" s="27" t="str">
        <f t="shared" si="278"/>
        <v/>
      </c>
      <c r="R283" s="27" t="str">
        <f t="shared" si="279"/>
        <v/>
      </c>
      <c r="S283" s="27" t="str">
        <f t="shared" si="280"/>
        <v/>
      </c>
      <c r="T283" s="27" t="str">
        <f t="shared" si="281"/>
        <v/>
      </c>
      <c r="U283" s="27" t="str">
        <f t="shared" si="282"/>
        <v/>
      </c>
      <c r="V283" s="27">
        <v>281</v>
      </c>
      <c r="W283" s="27" t="str">
        <f t="shared" si="283"/>
        <v/>
      </c>
      <c r="X283" s="27" t="str">
        <f t="shared" si="284"/>
        <v/>
      </c>
      <c r="Y283" s="27" t="str">
        <f>IF(W283="","",CHOOSE(VLOOKUP($V283,$B$1:$F$400,5,FALSE),AHS!$M$1,BHS!$M$1,CHS!$M$1,HMJHS!$M$1,KHS!$M$1,Kings!$M$1,MHS!$M$1,SWHS!$M$1,AMHS!$M$1,'S10'!$M$1,'S11'!$M$1,'S12'!$M$1,'S13'!$M$1,'S14'!$M$1,'S15'!$M$1,'S16'!$M$1,'S17'!$M$1,'S18'!$M$1,'S19'!$M$1,'S20'!$M$1))</f>
        <v/>
      </c>
      <c r="Z283" s="27" t="str">
        <f t="shared" si="285"/>
        <v/>
      </c>
      <c r="AA283" s="27" t="str">
        <f t="shared" si="286"/>
        <v/>
      </c>
      <c r="AB283" s="27" t="str">
        <f t="shared" si="287"/>
        <v/>
      </c>
      <c r="AC283" s="27" t="str">
        <f t="shared" si="288"/>
        <v/>
      </c>
      <c r="AD283" s="27" t="str">
        <f t="shared" si="289"/>
        <v/>
      </c>
    </row>
    <row r="284" spans="1:30" ht="12" customHeight="1" x14ac:dyDescent="0.25">
      <c r="A284" s="29" t="str">
        <f t="shared" ref="A284:B284" si="315">IF(C284="","",COUNTIF(C$1:C283,C284)+C284)</f>
        <v/>
      </c>
      <c r="B284" s="29" t="str">
        <f t="shared" si="315"/>
        <v/>
      </c>
      <c r="C284" s="29" t="str">
        <f t="shared" si="272"/>
        <v/>
      </c>
      <c r="D284" s="29" t="str">
        <f t="shared" si="273"/>
        <v/>
      </c>
      <c r="E284" s="29">
        <f>'S15'!$Y$6</f>
        <v>1</v>
      </c>
      <c r="F284" s="29">
        <v>15</v>
      </c>
      <c r="G284" s="29">
        <v>4</v>
      </c>
      <c r="H284" s="29" t="str">
        <f>IF(AND(E284=1,'S15'!C$16&lt;&gt;"",'S15'!B$16=""),'S15'!C$16,"")</f>
        <v/>
      </c>
      <c r="I284" s="29" t="str">
        <f>IF(AND(E284=2,'S15'!C$16&lt;&gt;"",'S15'!B$16=""),'S15'!C$16,"")</f>
        <v/>
      </c>
      <c r="J284" s="29" t="str">
        <f>IF(ISERROR(VLOOKUP(G284,'S15'!K$13:AR$32,31,FALSE)),"",VLOOKUP(G284,'S15'!K$13:AR$32,31,FALSE))</f>
        <v/>
      </c>
      <c r="K284" s="29" t="str">
        <f>IF(ISERROR(VLOOKUP(G284,'S15'!S$13:AR$32,24,FALSE)),"",VLOOKUP(G284,'S15'!S$13:AR$32,24,FALSE))</f>
        <v/>
      </c>
      <c r="L284" s="29" t="str">
        <f>IF(ISERROR(VLOOKUP(G284,'S15'!AA$13:AR$32,17,FALSE)),"",VLOOKUP(G284,'S15'!AA$13:AR$32,17,FALSE))</f>
        <v/>
      </c>
      <c r="M284" s="29" t="str">
        <f>IF(ISERROR(VLOOKUP(G284,'S15'!AI$13:AR$32,10,FALSE)),"",VLOOKUP(G284,'S15'!AI$13:AR$32,10,FALSE))</f>
        <v/>
      </c>
      <c r="N284" s="27" t="str">
        <f t="shared" si="276"/>
        <v/>
      </c>
      <c r="O284" s="27" t="str">
        <f t="shared" si="277"/>
        <v/>
      </c>
      <c r="P284" s="27" t="str">
        <f>IF(N284="","",CHOOSE(VLOOKUP($V284,$A$1:$F$400,6,FALSE),AHS!$M$1,BHS!$M$1,CHS!$M$1,HMJHS!$M$1,KHS!$M$1,Kings!$M$1,MHS!$M$1,SWHS!$M$1,AMHS!$M$1,'S10'!$M$1,'S11'!$M$1,'S12'!$M$1,'S13'!$M$1,'S14'!$M$1,'S15'!$M$1,'S16'!$M$1,'S17'!$M$1,'S18'!$M$1,'S19'!$M$1,'S20'!$M$1))</f>
        <v/>
      </c>
      <c r="Q284" s="27" t="str">
        <f t="shared" si="278"/>
        <v/>
      </c>
      <c r="R284" s="27" t="str">
        <f t="shared" si="279"/>
        <v/>
      </c>
      <c r="S284" s="27" t="str">
        <f t="shared" si="280"/>
        <v/>
      </c>
      <c r="T284" s="27" t="str">
        <f t="shared" si="281"/>
        <v/>
      </c>
      <c r="U284" s="27" t="str">
        <f t="shared" si="282"/>
        <v/>
      </c>
      <c r="V284" s="27">
        <v>282</v>
      </c>
      <c r="W284" s="27" t="str">
        <f t="shared" si="283"/>
        <v/>
      </c>
      <c r="X284" s="27" t="str">
        <f t="shared" si="284"/>
        <v/>
      </c>
      <c r="Y284" s="27" t="str">
        <f>IF(W284="","",CHOOSE(VLOOKUP($V284,$B$1:$F$400,5,FALSE),AHS!$M$1,BHS!$M$1,CHS!$M$1,HMJHS!$M$1,KHS!$M$1,Kings!$M$1,MHS!$M$1,SWHS!$M$1,AMHS!$M$1,'S10'!$M$1,'S11'!$M$1,'S12'!$M$1,'S13'!$M$1,'S14'!$M$1,'S15'!$M$1,'S16'!$M$1,'S17'!$M$1,'S18'!$M$1,'S19'!$M$1,'S20'!$M$1))</f>
        <v/>
      </c>
      <c r="Z284" s="27" t="str">
        <f t="shared" si="285"/>
        <v/>
      </c>
      <c r="AA284" s="27" t="str">
        <f t="shared" si="286"/>
        <v/>
      </c>
      <c r="AB284" s="27" t="str">
        <f t="shared" si="287"/>
        <v/>
      </c>
      <c r="AC284" s="27" t="str">
        <f t="shared" si="288"/>
        <v/>
      </c>
      <c r="AD284" s="27" t="str">
        <f t="shared" si="289"/>
        <v/>
      </c>
    </row>
    <row r="285" spans="1:30" ht="12" customHeight="1" x14ac:dyDescent="0.25">
      <c r="A285" s="29" t="str">
        <f t="shared" ref="A285:B285" si="316">IF(C285="","",COUNTIF(C$1:C284,C285)+C285)</f>
        <v/>
      </c>
      <c r="B285" s="29" t="str">
        <f t="shared" si="316"/>
        <v/>
      </c>
      <c r="C285" s="29" t="str">
        <f t="shared" si="272"/>
        <v/>
      </c>
      <c r="D285" s="29" t="str">
        <f t="shared" si="273"/>
        <v/>
      </c>
      <c r="E285" s="29">
        <f>'S15'!$Y$6</f>
        <v>1</v>
      </c>
      <c r="F285" s="29">
        <v>15</v>
      </c>
      <c r="G285" s="29">
        <v>5</v>
      </c>
      <c r="H285" s="29" t="str">
        <f>IF(AND(E285=1,'S15'!C$17&lt;&gt;"",'S15'!B$17=""),'S15'!C$17,"")</f>
        <v/>
      </c>
      <c r="I285" s="29" t="str">
        <f>IF(AND(E285=2,'S15'!C$17&lt;&gt;"",'S15'!B$17=""),'S15'!C$17,"")</f>
        <v/>
      </c>
      <c r="J285" s="29" t="str">
        <f>IF(ISERROR(VLOOKUP(G285,'S15'!K$13:AR$32,31,FALSE)),"",VLOOKUP(G285,'S15'!K$13:AR$32,31,FALSE))</f>
        <v/>
      </c>
      <c r="K285" s="29" t="str">
        <f>IF(ISERROR(VLOOKUP(G285,'S15'!S$13:AR$32,24,FALSE)),"",VLOOKUP(G285,'S15'!S$13:AR$32,24,FALSE))</f>
        <v/>
      </c>
      <c r="L285" s="29" t="str">
        <f>IF(ISERROR(VLOOKUP(G285,'S15'!AA$13:AR$32,17,FALSE)),"",VLOOKUP(G285,'S15'!AA$13:AR$32,17,FALSE))</f>
        <v/>
      </c>
      <c r="M285" s="29" t="str">
        <f>IF(ISERROR(VLOOKUP(G285,'S15'!AI$13:AR$32,10,FALSE)),"",VLOOKUP(G285,'S15'!AI$13:AR$32,10,FALSE))</f>
        <v/>
      </c>
      <c r="N285" s="27" t="str">
        <f t="shared" si="276"/>
        <v/>
      </c>
      <c r="O285" s="27" t="str">
        <f t="shared" si="277"/>
        <v/>
      </c>
      <c r="P285" s="27" t="str">
        <f>IF(N285="","",CHOOSE(VLOOKUP($V285,$A$1:$F$400,6,FALSE),AHS!$M$1,BHS!$M$1,CHS!$M$1,HMJHS!$M$1,KHS!$M$1,Kings!$M$1,MHS!$M$1,SWHS!$M$1,AMHS!$M$1,'S10'!$M$1,'S11'!$M$1,'S12'!$M$1,'S13'!$M$1,'S14'!$M$1,'S15'!$M$1,'S16'!$M$1,'S17'!$M$1,'S18'!$M$1,'S19'!$M$1,'S20'!$M$1))</f>
        <v/>
      </c>
      <c r="Q285" s="27" t="str">
        <f t="shared" si="278"/>
        <v/>
      </c>
      <c r="R285" s="27" t="str">
        <f t="shared" si="279"/>
        <v/>
      </c>
      <c r="S285" s="27" t="str">
        <f t="shared" si="280"/>
        <v/>
      </c>
      <c r="T285" s="27" t="str">
        <f t="shared" si="281"/>
        <v/>
      </c>
      <c r="U285" s="27" t="str">
        <f t="shared" si="282"/>
        <v/>
      </c>
      <c r="V285" s="27">
        <v>283</v>
      </c>
      <c r="W285" s="27" t="str">
        <f t="shared" si="283"/>
        <v/>
      </c>
      <c r="X285" s="27" t="str">
        <f t="shared" si="284"/>
        <v/>
      </c>
      <c r="Y285" s="27" t="str">
        <f>IF(W285="","",CHOOSE(VLOOKUP($V285,$B$1:$F$400,5,FALSE),AHS!$M$1,BHS!$M$1,CHS!$M$1,HMJHS!$M$1,KHS!$M$1,Kings!$M$1,MHS!$M$1,SWHS!$M$1,AMHS!$M$1,'S10'!$M$1,'S11'!$M$1,'S12'!$M$1,'S13'!$M$1,'S14'!$M$1,'S15'!$M$1,'S16'!$M$1,'S17'!$M$1,'S18'!$M$1,'S19'!$M$1,'S20'!$M$1))</f>
        <v/>
      </c>
      <c r="Z285" s="27" t="str">
        <f t="shared" si="285"/>
        <v/>
      </c>
      <c r="AA285" s="27" t="str">
        <f t="shared" si="286"/>
        <v/>
      </c>
      <c r="AB285" s="27" t="str">
        <f t="shared" si="287"/>
        <v/>
      </c>
      <c r="AC285" s="27" t="str">
        <f t="shared" si="288"/>
        <v/>
      </c>
      <c r="AD285" s="27" t="str">
        <f t="shared" si="289"/>
        <v/>
      </c>
    </row>
    <row r="286" spans="1:30" ht="12" customHeight="1" x14ac:dyDescent="0.25">
      <c r="A286" s="29" t="str">
        <f t="shared" ref="A286:B286" si="317">IF(C286="","",COUNTIF(C$1:C285,C286)+C286)</f>
        <v/>
      </c>
      <c r="B286" s="29" t="str">
        <f t="shared" si="317"/>
        <v/>
      </c>
      <c r="C286" s="29" t="str">
        <f t="shared" si="272"/>
        <v/>
      </c>
      <c r="D286" s="29" t="str">
        <f t="shared" si="273"/>
        <v/>
      </c>
      <c r="E286" s="29">
        <f>'S15'!$Y$6</f>
        <v>1</v>
      </c>
      <c r="F286" s="29">
        <v>15</v>
      </c>
      <c r="G286" s="29">
        <v>6</v>
      </c>
      <c r="H286" s="29" t="str">
        <f>IF(AND(E286=1,'S15'!C$18&lt;&gt;"",'S15'!B$18=""),'S15'!C$18,"")</f>
        <v/>
      </c>
      <c r="I286" s="29" t="str">
        <f>IF(AND(E286=2,'S15'!C$18&lt;&gt;"",'S15'!B$18=""),'S15'!C$18,"")</f>
        <v/>
      </c>
      <c r="J286" s="29" t="str">
        <f>IF(ISERROR(VLOOKUP(G286,'S15'!K$13:AR$32,31,FALSE)),"",VLOOKUP(G286,'S15'!K$13:AR$32,31,FALSE))</f>
        <v/>
      </c>
      <c r="K286" s="29" t="str">
        <f>IF(ISERROR(VLOOKUP(G286,'S15'!S$13:AR$32,24,FALSE)),"",VLOOKUP(G286,'S15'!S$13:AR$32,24,FALSE))</f>
        <v/>
      </c>
      <c r="L286" s="29" t="str">
        <f>IF(ISERROR(VLOOKUP(G286,'S15'!AA$13:AR$32,17,FALSE)),"",VLOOKUP(G286,'S15'!AA$13:AR$32,17,FALSE))</f>
        <v/>
      </c>
      <c r="M286" s="29" t="str">
        <f>IF(ISERROR(VLOOKUP(G286,'S15'!AI$13:AR$32,10,FALSE)),"",VLOOKUP(G286,'S15'!AI$13:AR$32,10,FALSE))</f>
        <v/>
      </c>
      <c r="N286" s="27" t="str">
        <f t="shared" si="276"/>
        <v/>
      </c>
      <c r="O286" s="27" t="str">
        <f t="shared" si="277"/>
        <v/>
      </c>
      <c r="P286" s="27" t="str">
        <f>IF(N286="","",CHOOSE(VLOOKUP($V286,$A$1:$F$400,6,FALSE),AHS!$M$1,BHS!$M$1,CHS!$M$1,HMJHS!$M$1,KHS!$M$1,Kings!$M$1,MHS!$M$1,SWHS!$M$1,AMHS!$M$1,'S10'!$M$1,'S11'!$M$1,'S12'!$M$1,'S13'!$M$1,'S14'!$M$1,'S15'!$M$1,'S16'!$M$1,'S17'!$M$1,'S18'!$M$1,'S19'!$M$1,'S20'!$M$1))</f>
        <v/>
      </c>
      <c r="Q286" s="27" t="str">
        <f t="shared" si="278"/>
        <v/>
      </c>
      <c r="R286" s="27" t="str">
        <f t="shared" si="279"/>
        <v/>
      </c>
      <c r="S286" s="27" t="str">
        <f t="shared" si="280"/>
        <v/>
      </c>
      <c r="T286" s="27" t="str">
        <f t="shared" si="281"/>
        <v/>
      </c>
      <c r="U286" s="27" t="str">
        <f t="shared" si="282"/>
        <v/>
      </c>
      <c r="V286" s="27">
        <v>284</v>
      </c>
      <c r="W286" s="27" t="str">
        <f t="shared" si="283"/>
        <v/>
      </c>
      <c r="X286" s="27" t="str">
        <f t="shared" si="284"/>
        <v/>
      </c>
      <c r="Y286" s="27" t="str">
        <f>IF(W286="","",CHOOSE(VLOOKUP($V286,$B$1:$F$400,5,FALSE),AHS!$M$1,BHS!$M$1,CHS!$M$1,HMJHS!$M$1,KHS!$M$1,Kings!$M$1,MHS!$M$1,SWHS!$M$1,AMHS!$M$1,'S10'!$M$1,'S11'!$M$1,'S12'!$M$1,'S13'!$M$1,'S14'!$M$1,'S15'!$M$1,'S16'!$M$1,'S17'!$M$1,'S18'!$M$1,'S19'!$M$1,'S20'!$M$1))</f>
        <v/>
      </c>
      <c r="Z286" s="27" t="str">
        <f t="shared" si="285"/>
        <v/>
      </c>
      <c r="AA286" s="27" t="str">
        <f t="shared" si="286"/>
        <v/>
      </c>
      <c r="AB286" s="27" t="str">
        <f t="shared" si="287"/>
        <v/>
      </c>
      <c r="AC286" s="27" t="str">
        <f t="shared" si="288"/>
        <v/>
      </c>
      <c r="AD286" s="27" t="str">
        <f t="shared" si="289"/>
        <v/>
      </c>
    </row>
    <row r="287" spans="1:30" ht="12" customHeight="1" x14ac:dyDescent="0.25">
      <c r="A287" s="29" t="str">
        <f t="shared" ref="A287:B287" si="318">IF(C287="","",COUNTIF(C$1:C286,C287)+C287)</f>
        <v/>
      </c>
      <c r="B287" s="29" t="str">
        <f t="shared" si="318"/>
        <v/>
      </c>
      <c r="C287" s="29" t="str">
        <f t="shared" si="272"/>
        <v/>
      </c>
      <c r="D287" s="29" t="str">
        <f t="shared" si="273"/>
        <v/>
      </c>
      <c r="E287" s="29">
        <f>'S15'!$Y$6</f>
        <v>1</v>
      </c>
      <c r="F287" s="29">
        <v>15</v>
      </c>
      <c r="G287" s="29">
        <v>7</v>
      </c>
      <c r="H287" s="29" t="str">
        <f>IF(AND(E287=1,'S15'!C$19&lt;&gt;"",'S15'!B$19=""),'S15'!C$19,"")</f>
        <v/>
      </c>
      <c r="I287" s="29" t="str">
        <f>IF(AND(E287=2,'S15'!C$19&lt;&gt;"",'S15'!B$19=""),'S15'!C$19,"")</f>
        <v/>
      </c>
      <c r="J287" s="29" t="str">
        <f>IF(ISERROR(VLOOKUP(G287,'S15'!K$13:AR$32,31,FALSE)),"",VLOOKUP(G287,'S15'!K$13:AR$32,31,FALSE))</f>
        <v/>
      </c>
      <c r="K287" s="29" t="str">
        <f>IF(ISERROR(VLOOKUP(G287,'S15'!S$13:AR$32,24,FALSE)),"",VLOOKUP(G287,'S15'!S$13:AR$32,24,FALSE))</f>
        <v/>
      </c>
      <c r="L287" s="29" t="str">
        <f>IF(ISERROR(VLOOKUP(G287,'S15'!AA$13:AR$32,17,FALSE)),"",VLOOKUP(G287,'S15'!AA$13:AR$32,17,FALSE))</f>
        <v/>
      </c>
      <c r="M287" s="29" t="str">
        <f>IF(ISERROR(VLOOKUP(G287,'S15'!AI$13:AR$32,10,FALSE)),"",VLOOKUP(G287,'S15'!AI$13:AR$32,10,FALSE))</f>
        <v/>
      </c>
      <c r="N287" s="27" t="str">
        <f t="shared" si="276"/>
        <v/>
      </c>
      <c r="O287" s="27" t="str">
        <f t="shared" si="277"/>
        <v/>
      </c>
      <c r="P287" s="27" t="str">
        <f>IF(N287="","",CHOOSE(VLOOKUP($V287,$A$1:$F$400,6,FALSE),AHS!$M$1,BHS!$M$1,CHS!$M$1,HMJHS!$M$1,KHS!$M$1,Kings!$M$1,MHS!$M$1,SWHS!$M$1,AMHS!$M$1,'S10'!$M$1,'S11'!$M$1,'S12'!$M$1,'S13'!$M$1,'S14'!$M$1,'S15'!$M$1,'S16'!$M$1,'S17'!$M$1,'S18'!$M$1,'S19'!$M$1,'S20'!$M$1))</f>
        <v/>
      </c>
      <c r="Q287" s="27" t="str">
        <f t="shared" si="278"/>
        <v/>
      </c>
      <c r="R287" s="27" t="str">
        <f t="shared" si="279"/>
        <v/>
      </c>
      <c r="S287" s="27" t="str">
        <f t="shared" si="280"/>
        <v/>
      </c>
      <c r="T287" s="27" t="str">
        <f t="shared" si="281"/>
        <v/>
      </c>
      <c r="U287" s="27" t="str">
        <f t="shared" si="282"/>
        <v/>
      </c>
      <c r="V287" s="27">
        <v>285</v>
      </c>
      <c r="W287" s="27" t="str">
        <f t="shared" si="283"/>
        <v/>
      </c>
      <c r="X287" s="27" t="str">
        <f t="shared" si="284"/>
        <v/>
      </c>
      <c r="Y287" s="27" t="str">
        <f>IF(W287="","",CHOOSE(VLOOKUP($V287,$B$1:$F$400,5,FALSE),AHS!$M$1,BHS!$M$1,CHS!$M$1,HMJHS!$M$1,KHS!$M$1,Kings!$M$1,MHS!$M$1,SWHS!$M$1,AMHS!$M$1,'S10'!$M$1,'S11'!$M$1,'S12'!$M$1,'S13'!$M$1,'S14'!$M$1,'S15'!$M$1,'S16'!$M$1,'S17'!$M$1,'S18'!$M$1,'S19'!$M$1,'S20'!$M$1))</f>
        <v/>
      </c>
      <c r="Z287" s="27" t="str">
        <f t="shared" si="285"/>
        <v/>
      </c>
      <c r="AA287" s="27" t="str">
        <f t="shared" si="286"/>
        <v/>
      </c>
      <c r="AB287" s="27" t="str">
        <f t="shared" si="287"/>
        <v/>
      </c>
      <c r="AC287" s="27" t="str">
        <f t="shared" si="288"/>
        <v/>
      </c>
      <c r="AD287" s="27" t="str">
        <f t="shared" si="289"/>
        <v/>
      </c>
    </row>
    <row r="288" spans="1:30" ht="12" customHeight="1" x14ac:dyDescent="0.25">
      <c r="A288" s="29" t="str">
        <f t="shared" ref="A288:B288" si="319">IF(C288="","",COUNTIF(C$1:C287,C288)+C288)</f>
        <v/>
      </c>
      <c r="B288" s="29" t="str">
        <f t="shared" si="319"/>
        <v/>
      </c>
      <c r="C288" s="29" t="str">
        <f t="shared" si="272"/>
        <v/>
      </c>
      <c r="D288" s="29" t="str">
        <f t="shared" si="273"/>
        <v/>
      </c>
      <c r="E288" s="29">
        <f>'S15'!$Y$6</f>
        <v>1</v>
      </c>
      <c r="F288" s="29">
        <v>15</v>
      </c>
      <c r="G288" s="29">
        <v>8</v>
      </c>
      <c r="H288" s="29" t="str">
        <f>IF(AND(E288=1,'S15'!C$20&lt;&gt;"",'S15'!B$20=""),'S15'!C$20,"")</f>
        <v/>
      </c>
      <c r="I288" s="29" t="str">
        <f>IF(AND(E288=2,'S15'!C$20&lt;&gt;"",'S15'!B$20=""),'S15'!C$20,"")</f>
        <v/>
      </c>
      <c r="J288" s="29" t="str">
        <f>IF(ISERROR(VLOOKUP(G288,'S15'!K$13:AR$32,31,FALSE)),"",VLOOKUP(G288,'S15'!K$13:AR$32,31,FALSE))</f>
        <v/>
      </c>
      <c r="K288" s="29" t="str">
        <f>IF(ISERROR(VLOOKUP(G288,'S15'!S$13:AR$32,24,FALSE)),"",VLOOKUP(G288,'S15'!S$13:AR$32,24,FALSE))</f>
        <v/>
      </c>
      <c r="L288" s="29" t="str">
        <f>IF(ISERROR(VLOOKUP(G288,'S15'!AA$13:AR$32,17,FALSE)),"",VLOOKUP(G288,'S15'!AA$13:AR$32,17,FALSE))</f>
        <v/>
      </c>
      <c r="M288" s="29" t="str">
        <f>IF(ISERROR(VLOOKUP(G288,'S15'!AI$13:AR$32,10,FALSE)),"",VLOOKUP(G288,'S15'!AI$13:AR$32,10,FALSE))</f>
        <v/>
      </c>
      <c r="N288" s="27" t="str">
        <f t="shared" si="276"/>
        <v/>
      </c>
      <c r="O288" s="27" t="str">
        <f t="shared" si="277"/>
        <v/>
      </c>
      <c r="P288" s="27" t="str">
        <f>IF(N288="","",CHOOSE(VLOOKUP($V288,$A$1:$F$400,6,FALSE),AHS!$M$1,BHS!$M$1,CHS!$M$1,HMJHS!$M$1,KHS!$M$1,Kings!$M$1,MHS!$M$1,SWHS!$M$1,AMHS!$M$1,'S10'!$M$1,'S11'!$M$1,'S12'!$M$1,'S13'!$M$1,'S14'!$M$1,'S15'!$M$1,'S16'!$M$1,'S17'!$M$1,'S18'!$M$1,'S19'!$M$1,'S20'!$M$1))</f>
        <v/>
      </c>
      <c r="Q288" s="27" t="str">
        <f t="shared" si="278"/>
        <v/>
      </c>
      <c r="R288" s="27" t="str">
        <f t="shared" si="279"/>
        <v/>
      </c>
      <c r="S288" s="27" t="str">
        <f t="shared" si="280"/>
        <v/>
      </c>
      <c r="T288" s="27" t="str">
        <f t="shared" si="281"/>
        <v/>
      </c>
      <c r="U288" s="27" t="str">
        <f t="shared" si="282"/>
        <v/>
      </c>
      <c r="V288" s="27">
        <v>286</v>
      </c>
      <c r="W288" s="27" t="str">
        <f t="shared" si="283"/>
        <v/>
      </c>
      <c r="X288" s="27" t="str">
        <f t="shared" si="284"/>
        <v/>
      </c>
      <c r="Y288" s="27" t="str">
        <f>IF(W288="","",CHOOSE(VLOOKUP($V288,$B$1:$F$400,5,FALSE),AHS!$M$1,BHS!$M$1,CHS!$M$1,HMJHS!$M$1,KHS!$M$1,Kings!$M$1,MHS!$M$1,SWHS!$M$1,AMHS!$M$1,'S10'!$M$1,'S11'!$M$1,'S12'!$M$1,'S13'!$M$1,'S14'!$M$1,'S15'!$M$1,'S16'!$M$1,'S17'!$M$1,'S18'!$M$1,'S19'!$M$1,'S20'!$M$1))</f>
        <v/>
      </c>
      <c r="Z288" s="27" t="str">
        <f t="shared" si="285"/>
        <v/>
      </c>
      <c r="AA288" s="27" t="str">
        <f t="shared" si="286"/>
        <v/>
      </c>
      <c r="AB288" s="27" t="str">
        <f t="shared" si="287"/>
        <v/>
      </c>
      <c r="AC288" s="27" t="str">
        <f t="shared" si="288"/>
        <v/>
      </c>
      <c r="AD288" s="27" t="str">
        <f t="shared" si="289"/>
        <v/>
      </c>
    </row>
    <row r="289" spans="1:30" ht="12" customHeight="1" x14ac:dyDescent="0.25">
      <c r="A289" s="29" t="str">
        <f t="shared" ref="A289:B289" si="320">IF(C289="","",COUNTIF(C$1:C288,C289)+C289)</f>
        <v/>
      </c>
      <c r="B289" s="29" t="str">
        <f t="shared" si="320"/>
        <v/>
      </c>
      <c r="C289" s="29" t="str">
        <f t="shared" si="272"/>
        <v/>
      </c>
      <c r="D289" s="29" t="str">
        <f t="shared" si="273"/>
        <v/>
      </c>
      <c r="E289" s="29">
        <f>'S15'!$Y$6</f>
        <v>1</v>
      </c>
      <c r="F289" s="29">
        <v>15</v>
      </c>
      <c r="G289" s="29">
        <v>9</v>
      </c>
      <c r="H289" s="29" t="str">
        <f>IF(AND(E289=1,'S15'!C$21&lt;&gt;"",'S15'!B$21=""),'S15'!C$21,"")</f>
        <v/>
      </c>
      <c r="I289" s="29" t="str">
        <f>IF(AND(E289=2,'S15'!C$21&lt;&gt;"",'S15'!B$21=""),'S15'!C$21,"")</f>
        <v/>
      </c>
      <c r="J289" s="29" t="str">
        <f>IF(ISERROR(VLOOKUP(G289,'S15'!K$13:AR$32,31,FALSE)),"",VLOOKUP(G289,'S15'!K$13:AR$32,31,FALSE))</f>
        <v/>
      </c>
      <c r="K289" s="29" t="str">
        <f>IF(ISERROR(VLOOKUP(G289,'S15'!S$13:AR$32,24,FALSE)),"",VLOOKUP(G289,'S15'!S$13:AR$32,24,FALSE))</f>
        <v/>
      </c>
      <c r="L289" s="29" t="str">
        <f>IF(ISERROR(VLOOKUP(G289,'S15'!AA$13:AR$32,17,FALSE)),"",VLOOKUP(G289,'S15'!AA$13:AR$32,17,FALSE))</f>
        <v/>
      </c>
      <c r="M289" s="29" t="str">
        <f>IF(ISERROR(VLOOKUP(G289,'S15'!AI$13:AR$32,10,FALSE)),"",VLOOKUP(G289,'S15'!AI$13:AR$32,10,FALSE))</f>
        <v/>
      </c>
      <c r="N289" s="27" t="str">
        <f t="shared" si="276"/>
        <v/>
      </c>
      <c r="O289" s="27" t="str">
        <f t="shared" si="277"/>
        <v/>
      </c>
      <c r="P289" s="27" t="str">
        <f>IF(N289="","",CHOOSE(VLOOKUP($V289,$A$1:$F$400,6,FALSE),AHS!$M$1,BHS!$M$1,CHS!$M$1,HMJHS!$M$1,KHS!$M$1,Kings!$M$1,MHS!$M$1,SWHS!$M$1,AMHS!$M$1,'S10'!$M$1,'S11'!$M$1,'S12'!$M$1,'S13'!$M$1,'S14'!$M$1,'S15'!$M$1,'S16'!$M$1,'S17'!$M$1,'S18'!$M$1,'S19'!$M$1,'S20'!$M$1))</f>
        <v/>
      </c>
      <c r="Q289" s="27" t="str">
        <f t="shared" si="278"/>
        <v/>
      </c>
      <c r="R289" s="27" t="str">
        <f t="shared" si="279"/>
        <v/>
      </c>
      <c r="S289" s="27" t="str">
        <f t="shared" si="280"/>
        <v/>
      </c>
      <c r="T289" s="27" t="str">
        <f t="shared" si="281"/>
        <v/>
      </c>
      <c r="U289" s="27" t="str">
        <f t="shared" si="282"/>
        <v/>
      </c>
      <c r="V289" s="27">
        <v>287</v>
      </c>
      <c r="W289" s="27" t="str">
        <f t="shared" si="283"/>
        <v/>
      </c>
      <c r="X289" s="27" t="str">
        <f t="shared" si="284"/>
        <v/>
      </c>
      <c r="Y289" s="27" t="str">
        <f>IF(W289="","",CHOOSE(VLOOKUP($V289,$B$1:$F$400,5,FALSE),AHS!$M$1,BHS!$M$1,CHS!$M$1,HMJHS!$M$1,KHS!$M$1,Kings!$M$1,MHS!$M$1,SWHS!$M$1,AMHS!$M$1,'S10'!$M$1,'S11'!$M$1,'S12'!$M$1,'S13'!$M$1,'S14'!$M$1,'S15'!$M$1,'S16'!$M$1,'S17'!$M$1,'S18'!$M$1,'S19'!$M$1,'S20'!$M$1))</f>
        <v/>
      </c>
      <c r="Z289" s="27" t="str">
        <f t="shared" si="285"/>
        <v/>
      </c>
      <c r="AA289" s="27" t="str">
        <f t="shared" si="286"/>
        <v/>
      </c>
      <c r="AB289" s="27" t="str">
        <f t="shared" si="287"/>
        <v/>
      </c>
      <c r="AC289" s="27" t="str">
        <f t="shared" si="288"/>
        <v/>
      </c>
      <c r="AD289" s="27" t="str">
        <f t="shared" si="289"/>
        <v/>
      </c>
    </row>
    <row r="290" spans="1:30" ht="12" customHeight="1" x14ac:dyDescent="0.25">
      <c r="A290" s="29" t="str">
        <f t="shared" ref="A290:B290" si="321">IF(C290="","",COUNTIF(C$1:C289,C290)+C290)</f>
        <v/>
      </c>
      <c r="B290" s="29" t="str">
        <f t="shared" si="321"/>
        <v/>
      </c>
      <c r="C290" s="29" t="str">
        <f t="shared" si="272"/>
        <v/>
      </c>
      <c r="D290" s="29" t="str">
        <f t="shared" si="273"/>
        <v/>
      </c>
      <c r="E290" s="29">
        <f>'S15'!$Y$6</f>
        <v>1</v>
      </c>
      <c r="F290" s="29">
        <v>15</v>
      </c>
      <c r="G290" s="29">
        <v>10</v>
      </c>
      <c r="H290" s="29" t="str">
        <f>IF(AND(E290=1,'S15'!C$22&lt;&gt;"",'S15'!B$22=""),'S15'!C$22,"")</f>
        <v/>
      </c>
      <c r="I290" s="29" t="str">
        <f>IF(AND(E290=2,'S15'!C$22&lt;&gt;"",'S15'!B$22=""),'S15'!C$22,"")</f>
        <v/>
      </c>
      <c r="J290" s="29" t="str">
        <f>IF(ISERROR(VLOOKUP(G290,'S15'!K$13:AR$32,31,FALSE)),"",VLOOKUP(G290,'S15'!K$13:AR$32,31,FALSE))</f>
        <v/>
      </c>
      <c r="K290" s="29" t="str">
        <f>IF(ISERROR(VLOOKUP(G290,'S15'!S$13:AR$32,24,FALSE)),"",VLOOKUP(G290,'S15'!S$13:AR$32,24,FALSE))</f>
        <v/>
      </c>
      <c r="L290" s="29" t="str">
        <f>IF(ISERROR(VLOOKUP(G290,'S15'!AA$13:AR$32,17,FALSE)),"",VLOOKUP(G290,'S15'!AA$13:AR$32,17,FALSE))</f>
        <v/>
      </c>
      <c r="M290" s="29" t="str">
        <f>IF(ISERROR(VLOOKUP(G290,'S15'!AI$13:AR$32,10,FALSE)),"",VLOOKUP(G290,'S15'!AI$13:AR$32,10,FALSE))</f>
        <v/>
      </c>
      <c r="N290" s="27" t="str">
        <f t="shared" si="276"/>
        <v/>
      </c>
      <c r="O290" s="27" t="str">
        <f t="shared" si="277"/>
        <v/>
      </c>
      <c r="P290" s="27" t="str">
        <f>IF(N290="","",CHOOSE(VLOOKUP($V290,$A$1:$F$400,6,FALSE),AHS!$M$1,BHS!$M$1,CHS!$M$1,HMJHS!$M$1,KHS!$M$1,Kings!$M$1,MHS!$M$1,SWHS!$M$1,AMHS!$M$1,'S10'!$M$1,'S11'!$M$1,'S12'!$M$1,'S13'!$M$1,'S14'!$M$1,'S15'!$M$1,'S16'!$M$1,'S17'!$M$1,'S18'!$M$1,'S19'!$M$1,'S20'!$M$1))</f>
        <v/>
      </c>
      <c r="Q290" s="27" t="str">
        <f t="shared" si="278"/>
        <v/>
      </c>
      <c r="R290" s="27" t="str">
        <f t="shared" si="279"/>
        <v/>
      </c>
      <c r="S290" s="27" t="str">
        <f t="shared" si="280"/>
        <v/>
      </c>
      <c r="T290" s="27" t="str">
        <f t="shared" si="281"/>
        <v/>
      </c>
      <c r="U290" s="27" t="str">
        <f t="shared" si="282"/>
        <v/>
      </c>
      <c r="V290" s="27">
        <v>288</v>
      </c>
      <c r="W290" s="27" t="str">
        <f t="shared" si="283"/>
        <v/>
      </c>
      <c r="X290" s="27" t="str">
        <f t="shared" si="284"/>
        <v/>
      </c>
      <c r="Y290" s="27" t="str">
        <f>IF(W290="","",CHOOSE(VLOOKUP($V290,$B$1:$F$400,5,FALSE),AHS!$M$1,BHS!$M$1,CHS!$M$1,HMJHS!$M$1,KHS!$M$1,Kings!$M$1,MHS!$M$1,SWHS!$M$1,AMHS!$M$1,'S10'!$M$1,'S11'!$M$1,'S12'!$M$1,'S13'!$M$1,'S14'!$M$1,'S15'!$M$1,'S16'!$M$1,'S17'!$M$1,'S18'!$M$1,'S19'!$M$1,'S20'!$M$1))</f>
        <v/>
      </c>
      <c r="Z290" s="27" t="str">
        <f t="shared" si="285"/>
        <v/>
      </c>
      <c r="AA290" s="27" t="str">
        <f t="shared" si="286"/>
        <v/>
      </c>
      <c r="AB290" s="27" t="str">
        <f t="shared" si="287"/>
        <v/>
      </c>
      <c r="AC290" s="27" t="str">
        <f t="shared" si="288"/>
        <v/>
      </c>
      <c r="AD290" s="27" t="str">
        <f t="shared" si="289"/>
        <v/>
      </c>
    </row>
    <row r="291" spans="1:30" ht="12" customHeight="1" x14ac:dyDescent="0.25">
      <c r="A291" s="29" t="str">
        <f t="shared" ref="A291:B291" si="322">IF(C291="","",COUNTIF(C$1:C290,C291)+C291)</f>
        <v/>
      </c>
      <c r="B291" s="29" t="str">
        <f t="shared" si="322"/>
        <v/>
      </c>
      <c r="C291" s="29" t="str">
        <f t="shared" si="272"/>
        <v/>
      </c>
      <c r="D291" s="29" t="str">
        <f t="shared" si="273"/>
        <v/>
      </c>
      <c r="E291" s="29">
        <f>'S15'!$Y$6</f>
        <v>1</v>
      </c>
      <c r="F291" s="29">
        <v>15</v>
      </c>
      <c r="G291" s="29">
        <v>11</v>
      </c>
      <c r="H291" s="29" t="str">
        <f>IF(AND(E291=1,'S15'!C$23&lt;&gt;"",'S15'!B$23=""),'S15'!C$23,"")</f>
        <v/>
      </c>
      <c r="I291" s="29" t="str">
        <f>IF(AND(E291=2,'S15'!C$23&lt;&gt;"",'S15'!B$23=""),'S15'!C$23,"")</f>
        <v/>
      </c>
      <c r="J291" s="29" t="str">
        <f>IF(ISERROR(VLOOKUP(G291,'S15'!K$13:AR$32,31,FALSE)),"",VLOOKUP(G291,'S15'!K$13:AR$32,31,FALSE))</f>
        <v/>
      </c>
      <c r="K291" s="29" t="str">
        <f>IF(ISERROR(VLOOKUP(G291,'S15'!S$13:AR$32,24,FALSE)),"",VLOOKUP(G291,'S15'!S$13:AR$32,24,FALSE))</f>
        <v/>
      </c>
      <c r="L291" s="29" t="str">
        <f>IF(ISERROR(VLOOKUP(G291,'S15'!AA$13:AR$32,17,FALSE)),"",VLOOKUP(G291,'S15'!AA$13:AR$32,17,FALSE))</f>
        <v/>
      </c>
      <c r="M291" s="29" t="str">
        <f>IF(ISERROR(VLOOKUP(G291,'S15'!AI$13:AR$32,10,FALSE)),"",VLOOKUP(G291,'S15'!AI$13:AR$32,10,FALSE))</f>
        <v/>
      </c>
      <c r="N291" s="27" t="str">
        <f t="shared" si="276"/>
        <v/>
      </c>
      <c r="O291" s="27" t="str">
        <f t="shared" si="277"/>
        <v/>
      </c>
      <c r="P291" s="27" t="str">
        <f>IF(N291="","",CHOOSE(VLOOKUP($V291,$A$1:$F$400,6,FALSE),AHS!$M$1,BHS!$M$1,CHS!$M$1,HMJHS!$M$1,KHS!$M$1,Kings!$M$1,MHS!$M$1,SWHS!$M$1,AMHS!$M$1,'S10'!$M$1,'S11'!$M$1,'S12'!$M$1,'S13'!$M$1,'S14'!$M$1,'S15'!$M$1,'S16'!$M$1,'S17'!$M$1,'S18'!$M$1,'S19'!$M$1,'S20'!$M$1))</f>
        <v/>
      </c>
      <c r="Q291" s="27" t="str">
        <f t="shared" si="278"/>
        <v/>
      </c>
      <c r="R291" s="27" t="str">
        <f t="shared" si="279"/>
        <v/>
      </c>
      <c r="S291" s="27" t="str">
        <f t="shared" si="280"/>
        <v/>
      </c>
      <c r="T291" s="27" t="str">
        <f t="shared" si="281"/>
        <v/>
      </c>
      <c r="U291" s="27" t="str">
        <f t="shared" si="282"/>
        <v/>
      </c>
      <c r="V291" s="27">
        <v>289</v>
      </c>
      <c r="W291" s="27" t="str">
        <f t="shared" si="283"/>
        <v/>
      </c>
      <c r="X291" s="27" t="str">
        <f t="shared" si="284"/>
        <v/>
      </c>
      <c r="Y291" s="27" t="str">
        <f>IF(W291="","",CHOOSE(VLOOKUP($V291,$B$1:$F$400,5,FALSE),AHS!$M$1,BHS!$M$1,CHS!$M$1,HMJHS!$M$1,KHS!$M$1,Kings!$M$1,MHS!$M$1,SWHS!$M$1,AMHS!$M$1,'S10'!$M$1,'S11'!$M$1,'S12'!$M$1,'S13'!$M$1,'S14'!$M$1,'S15'!$M$1,'S16'!$M$1,'S17'!$M$1,'S18'!$M$1,'S19'!$M$1,'S20'!$M$1))</f>
        <v/>
      </c>
      <c r="Z291" s="27" t="str">
        <f t="shared" si="285"/>
        <v/>
      </c>
      <c r="AA291" s="27" t="str">
        <f t="shared" si="286"/>
        <v/>
      </c>
      <c r="AB291" s="27" t="str">
        <f t="shared" si="287"/>
        <v/>
      </c>
      <c r="AC291" s="27" t="str">
        <f t="shared" si="288"/>
        <v/>
      </c>
      <c r="AD291" s="27" t="str">
        <f t="shared" si="289"/>
        <v/>
      </c>
    </row>
    <row r="292" spans="1:30" ht="12" customHeight="1" x14ac:dyDescent="0.25">
      <c r="A292" s="29" t="str">
        <f t="shared" ref="A292:B292" si="323">IF(C292="","",COUNTIF(C$1:C291,C292)+C292)</f>
        <v/>
      </c>
      <c r="B292" s="29" t="str">
        <f t="shared" si="323"/>
        <v/>
      </c>
      <c r="C292" s="29" t="str">
        <f t="shared" si="272"/>
        <v/>
      </c>
      <c r="D292" s="29" t="str">
        <f t="shared" si="273"/>
        <v/>
      </c>
      <c r="E292" s="29">
        <f>'S15'!$Y$6</f>
        <v>1</v>
      </c>
      <c r="F292" s="29">
        <v>15</v>
      </c>
      <c r="G292" s="29">
        <v>12</v>
      </c>
      <c r="H292" s="29" t="str">
        <f>IF(AND(E292=1,'S15'!C$24&lt;&gt;"",'S15'!B$24=""),'S15'!C$24,"")</f>
        <v/>
      </c>
      <c r="I292" s="29" t="str">
        <f>IF(AND(E292=2,'S15'!C$24&lt;&gt;"",'S15'!B$24=""),'S15'!C$24,"")</f>
        <v/>
      </c>
      <c r="J292" s="29" t="str">
        <f>IF(ISERROR(VLOOKUP(G292,'S15'!K$13:AR$32,31,FALSE)),"",VLOOKUP(G292,'S15'!K$13:AR$32,31,FALSE))</f>
        <v/>
      </c>
      <c r="K292" s="29" t="str">
        <f>IF(ISERROR(VLOOKUP(G292,'S15'!S$13:AR$32,24,FALSE)),"",VLOOKUP(G292,'S15'!S$13:AR$32,24,FALSE))</f>
        <v/>
      </c>
      <c r="L292" s="29" t="str">
        <f>IF(ISERROR(VLOOKUP(G292,'S15'!AA$13:AR$32,17,FALSE)),"",VLOOKUP(G292,'S15'!AA$13:AR$32,17,FALSE))</f>
        <v/>
      </c>
      <c r="M292" s="29" t="str">
        <f>IF(ISERROR(VLOOKUP(G292,'S15'!AI$13:AR$32,10,FALSE)),"",VLOOKUP(G292,'S15'!AI$13:AR$32,10,FALSE))</f>
        <v/>
      </c>
      <c r="N292" s="27" t="str">
        <f t="shared" si="276"/>
        <v/>
      </c>
      <c r="O292" s="27" t="str">
        <f t="shared" si="277"/>
        <v/>
      </c>
      <c r="P292" s="27" t="str">
        <f>IF(N292="","",CHOOSE(VLOOKUP($V292,$A$1:$F$400,6,FALSE),AHS!$M$1,BHS!$M$1,CHS!$M$1,HMJHS!$M$1,KHS!$M$1,Kings!$M$1,MHS!$M$1,SWHS!$M$1,AMHS!$M$1,'S10'!$M$1,'S11'!$M$1,'S12'!$M$1,'S13'!$M$1,'S14'!$M$1,'S15'!$M$1,'S16'!$M$1,'S17'!$M$1,'S18'!$M$1,'S19'!$M$1,'S20'!$M$1))</f>
        <v/>
      </c>
      <c r="Q292" s="27" t="str">
        <f t="shared" si="278"/>
        <v/>
      </c>
      <c r="R292" s="27" t="str">
        <f t="shared" si="279"/>
        <v/>
      </c>
      <c r="S292" s="27" t="str">
        <f t="shared" si="280"/>
        <v/>
      </c>
      <c r="T292" s="27" t="str">
        <f t="shared" si="281"/>
        <v/>
      </c>
      <c r="U292" s="27" t="str">
        <f t="shared" si="282"/>
        <v/>
      </c>
      <c r="V292" s="27">
        <v>290</v>
      </c>
      <c r="W292" s="27" t="str">
        <f t="shared" si="283"/>
        <v/>
      </c>
      <c r="X292" s="27" t="str">
        <f t="shared" si="284"/>
        <v/>
      </c>
      <c r="Y292" s="27" t="str">
        <f>IF(W292="","",CHOOSE(VLOOKUP($V292,$B$1:$F$400,5,FALSE),AHS!$M$1,BHS!$M$1,CHS!$M$1,HMJHS!$M$1,KHS!$M$1,Kings!$M$1,MHS!$M$1,SWHS!$M$1,AMHS!$M$1,'S10'!$M$1,'S11'!$M$1,'S12'!$M$1,'S13'!$M$1,'S14'!$M$1,'S15'!$M$1,'S16'!$M$1,'S17'!$M$1,'S18'!$M$1,'S19'!$M$1,'S20'!$M$1))</f>
        <v/>
      </c>
      <c r="Z292" s="27" t="str">
        <f t="shared" si="285"/>
        <v/>
      </c>
      <c r="AA292" s="27" t="str">
        <f t="shared" si="286"/>
        <v/>
      </c>
      <c r="AB292" s="27" t="str">
        <f t="shared" si="287"/>
        <v/>
      </c>
      <c r="AC292" s="27" t="str">
        <f t="shared" si="288"/>
        <v/>
      </c>
      <c r="AD292" s="27" t="str">
        <f t="shared" si="289"/>
        <v/>
      </c>
    </row>
    <row r="293" spans="1:30" ht="12" customHeight="1" x14ac:dyDescent="0.25">
      <c r="A293" s="29" t="str">
        <f t="shared" ref="A293:B293" si="324">IF(C293="","",COUNTIF(C$1:C292,C293)+C293)</f>
        <v/>
      </c>
      <c r="B293" s="29" t="str">
        <f t="shared" si="324"/>
        <v/>
      </c>
      <c r="C293" s="29" t="str">
        <f t="shared" si="272"/>
        <v/>
      </c>
      <c r="D293" s="29" t="str">
        <f t="shared" si="273"/>
        <v/>
      </c>
      <c r="E293" s="29">
        <f>'S15'!$Y$6</f>
        <v>1</v>
      </c>
      <c r="F293" s="29">
        <v>15</v>
      </c>
      <c r="G293" s="29">
        <v>13</v>
      </c>
      <c r="H293" s="29" t="str">
        <f>IF(AND(E293=1,'S15'!C$25&lt;&gt;"",'S15'!B$25=""),'S15'!C$25,"")</f>
        <v/>
      </c>
      <c r="I293" s="29" t="str">
        <f>IF(AND(E293=2,'S15'!C$25&lt;&gt;"",'S15'!B$25=""),'S15'!C$25,"")</f>
        <v/>
      </c>
      <c r="J293" s="29" t="str">
        <f>IF(ISERROR(VLOOKUP(G293,'S15'!K$13:AR$32,31,FALSE)),"",VLOOKUP(G293,'S15'!K$13:AR$32,31,FALSE))</f>
        <v/>
      </c>
      <c r="K293" s="29" t="str">
        <f>IF(ISERROR(VLOOKUP(G293,'S15'!S$13:AR$32,24,FALSE)),"",VLOOKUP(G293,'S15'!S$13:AR$32,24,FALSE))</f>
        <v/>
      </c>
      <c r="L293" s="29" t="str">
        <f>IF(ISERROR(VLOOKUP(G293,'S15'!AA$13:AR$32,17,FALSE)),"",VLOOKUP(G293,'S15'!AA$13:AR$32,17,FALSE))</f>
        <v/>
      </c>
      <c r="M293" s="29" t="str">
        <f>IF(ISERROR(VLOOKUP(G293,'S15'!AI$13:AR$32,10,FALSE)),"",VLOOKUP(G293,'S15'!AI$13:AR$32,10,FALSE))</f>
        <v/>
      </c>
      <c r="N293" s="27" t="str">
        <f t="shared" si="276"/>
        <v/>
      </c>
      <c r="O293" s="27" t="str">
        <f t="shared" si="277"/>
        <v/>
      </c>
      <c r="P293" s="27" t="str">
        <f>IF(N293="","",CHOOSE(VLOOKUP($V293,$A$1:$F$400,6,FALSE),AHS!$M$1,BHS!$M$1,CHS!$M$1,HMJHS!$M$1,KHS!$M$1,Kings!$M$1,MHS!$M$1,SWHS!$M$1,AMHS!$M$1,'S10'!$M$1,'S11'!$M$1,'S12'!$M$1,'S13'!$M$1,'S14'!$M$1,'S15'!$M$1,'S16'!$M$1,'S17'!$M$1,'S18'!$M$1,'S19'!$M$1,'S20'!$M$1))</f>
        <v/>
      </c>
      <c r="Q293" s="27" t="str">
        <f t="shared" si="278"/>
        <v/>
      </c>
      <c r="R293" s="27" t="str">
        <f t="shared" si="279"/>
        <v/>
      </c>
      <c r="S293" s="27" t="str">
        <f t="shared" si="280"/>
        <v/>
      </c>
      <c r="T293" s="27" t="str">
        <f t="shared" si="281"/>
        <v/>
      </c>
      <c r="U293" s="27" t="str">
        <f t="shared" si="282"/>
        <v/>
      </c>
      <c r="V293" s="27">
        <v>291</v>
      </c>
      <c r="W293" s="27" t="str">
        <f t="shared" si="283"/>
        <v/>
      </c>
      <c r="X293" s="27" t="str">
        <f t="shared" si="284"/>
        <v/>
      </c>
      <c r="Y293" s="27" t="str">
        <f>IF(W293="","",CHOOSE(VLOOKUP($V293,$B$1:$F$400,5,FALSE),AHS!$M$1,BHS!$M$1,CHS!$M$1,HMJHS!$M$1,KHS!$M$1,Kings!$M$1,MHS!$M$1,SWHS!$M$1,AMHS!$M$1,'S10'!$M$1,'S11'!$M$1,'S12'!$M$1,'S13'!$M$1,'S14'!$M$1,'S15'!$M$1,'S16'!$M$1,'S17'!$M$1,'S18'!$M$1,'S19'!$M$1,'S20'!$M$1))</f>
        <v/>
      </c>
      <c r="Z293" s="27" t="str">
        <f t="shared" si="285"/>
        <v/>
      </c>
      <c r="AA293" s="27" t="str">
        <f t="shared" si="286"/>
        <v/>
      </c>
      <c r="AB293" s="27" t="str">
        <f t="shared" si="287"/>
        <v/>
      </c>
      <c r="AC293" s="27" t="str">
        <f t="shared" si="288"/>
        <v/>
      </c>
      <c r="AD293" s="27" t="str">
        <f t="shared" si="289"/>
        <v/>
      </c>
    </row>
    <row r="294" spans="1:30" ht="12" customHeight="1" x14ac:dyDescent="0.25">
      <c r="A294" s="29" t="str">
        <f t="shared" ref="A294:B294" si="325">IF(C294="","",COUNTIF(C$1:C293,C294)+C294)</f>
        <v/>
      </c>
      <c r="B294" s="29" t="str">
        <f t="shared" si="325"/>
        <v/>
      </c>
      <c r="C294" s="29" t="str">
        <f t="shared" si="272"/>
        <v/>
      </c>
      <c r="D294" s="29" t="str">
        <f t="shared" si="273"/>
        <v/>
      </c>
      <c r="E294" s="29">
        <f>'S15'!$Y$6</f>
        <v>1</v>
      </c>
      <c r="F294" s="29">
        <v>15</v>
      </c>
      <c r="G294" s="29">
        <v>14</v>
      </c>
      <c r="H294" s="29" t="str">
        <f>IF(AND(E294=1,'S15'!C$26&lt;&gt;"",'S15'!B$26=""),'S15'!C$26,"")</f>
        <v/>
      </c>
      <c r="I294" s="29" t="str">
        <f>IF(AND(E294=2,'S15'!C$26&lt;&gt;"",'S15'!B$26=""),'S15'!C$26,"")</f>
        <v/>
      </c>
      <c r="J294" s="29" t="str">
        <f>IF(ISERROR(VLOOKUP(G294,'S15'!K$13:AR$32,31,FALSE)),"",VLOOKUP(G294,'S15'!K$13:AR$32,31,FALSE))</f>
        <v/>
      </c>
      <c r="K294" s="29" t="str">
        <f>IF(ISERROR(VLOOKUP(G294,'S15'!S$13:AR$32,24,FALSE)),"",VLOOKUP(G294,'S15'!S$13:AR$32,24,FALSE))</f>
        <v/>
      </c>
      <c r="L294" s="29" t="str">
        <f>IF(ISERROR(VLOOKUP(G294,'S15'!AA$13:AR$32,17,FALSE)),"",VLOOKUP(G294,'S15'!AA$13:AR$32,17,FALSE))</f>
        <v/>
      </c>
      <c r="M294" s="29" t="str">
        <f>IF(ISERROR(VLOOKUP(G294,'S15'!AI$13:AR$32,10,FALSE)),"",VLOOKUP(G294,'S15'!AI$13:AR$32,10,FALSE))</f>
        <v/>
      </c>
      <c r="N294" s="27" t="str">
        <f t="shared" si="276"/>
        <v/>
      </c>
      <c r="O294" s="27" t="str">
        <f t="shared" si="277"/>
        <v/>
      </c>
      <c r="P294" s="27" t="str">
        <f>IF(N294="","",CHOOSE(VLOOKUP($V294,$A$1:$F$400,6,FALSE),AHS!$M$1,BHS!$M$1,CHS!$M$1,HMJHS!$M$1,KHS!$M$1,Kings!$M$1,MHS!$M$1,SWHS!$M$1,AMHS!$M$1,'S10'!$M$1,'S11'!$M$1,'S12'!$M$1,'S13'!$M$1,'S14'!$M$1,'S15'!$M$1,'S16'!$M$1,'S17'!$M$1,'S18'!$M$1,'S19'!$M$1,'S20'!$M$1))</f>
        <v/>
      </c>
      <c r="Q294" s="27" t="str">
        <f t="shared" si="278"/>
        <v/>
      </c>
      <c r="R294" s="27" t="str">
        <f t="shared" si="279"/>
        <v/>
      </c>
      <c r="S294" s="27" t="str">
        <f t="shared" si="280"/>
        <v/>
      </c>
      <c r="T294" s="27" t="str">
        <f t="shared" si="281"/>
        <v/>
      </c>
      <c r="U294" s="27" t="str">
        <f t="shared" si="282"/>
        <v/>
      </c>
      <c r="V294" s="27">
        <v>292</v>
      </c>
      <c r="W294" s="27" t="str">
        <f t="shared" si="283"/>
        <v/>
      </c>
      <c r="X294" s="27" t="str">
        <f t="shared" si="284"/>
        <v/>
      </c>
      <c r="Y294" s="27" t="str">
        <f>IF(W294="","",CHOOSE(VLOOKUP($V294,$B$1:$F$400,5,FALSE),AHS!$M$1,BHS!$M$1,CHS!$M$1,HMJHS!$M$1,KHS!$M$1,Kings!$M$1,MHS!$M$1,SWHS!$M$1,AMHS!$M$1,'S10'!$M$1,'S11'!$M$1,'S12'!$M$1,'S13'!$M$1,'S14'!$M$1,'S15'!$M$1,'S16'!$M$1,'S17'!$M$1,'S18'!$M$1,'S19'!$M$1,'S20'!$M$1))</f>
        <v/>
      </c>
      <c r="Z294" s="27" t="str">
        <f t="shared" si="285"/>
        <v/>
      </c>
      <c r="AA294" s="27" t="str">
        <f t="shared" si="286"/>
        <v/>
      </c>
      <c r="AB294" s="27" t="str">
        <f t="shared" si="287"/>
        <v/>
      </c>
      <c r="AC294" s="27" t="str">
        <f t="shared" si="288"/>
        <v/>
      </c>
      <c r="AD294" s="27" t="str">
        <f t="shared" si="289"/>
        <v/>
      </c>
    </row>
    <row r="295" spans="1:30" ht="12" customHeight="1" x14ac:dyDescent="0.25">
      <c r="A295" s="29" t="str">
        <f t="shared" ref="A295:B295" si="326">IF(C295="","",COUNTIF(C$1:C294,C295)+C295)</f>
        <v/>
      </c>
      <c r="B295" s="29" t="str">
        <f t="shared" si="326"/>
        <v/>
      </c>
      <c r="C295" s="29" t="str">
        <f t="shared" si="272"/>
        <v/>
      </c>
      <c r="D295" s="29" t="str">
        <f t="shared" si="273"/>
        <v/>
      </c>
      <c r="E295" s="29">
        <f>'S15'!$Y$6</f>
        <v>1</v>
      </c>
      <c r="F295" s="29">
        <v>15</v>
      </c>
      <c r="G295" s="29">
        <v>15</v>
      </c>
      <c r="H295" s="29" t="str">
        <f>IF(AND(E295=1,'S15'!C$27&lt;&gt;"",'S15'!B$27=""),'S15'!C$27,"")</f>
        <v/>
      </c>
      <c r="I295" s="29" t="str">
        <f>IF(AND(E295=2,'S15'!C$27&lt;&gt;"",'S15'!B$27=""),'S15'!C$27,"")</f>
        <v/>
      </c>
      <c r="J295" s="29" t="str">
        <f>IF(ISERROR(VLOOKUP(G295,'S15'!K$13:AR$32,31,FALSE)),"",VLOOKUP(G295,'S15'!K$13:AR$32,31,FALSE))</f>
        <v/>
      </c>
      <c r="K295" s="29" t="str">
        <f>IF(ISERROR(VLOOKUP(G295,'S15'!S$13:AR$32,24,FALSE)),"",VLOOKUP(G295,'S15'!S$13:AR$32,24,FALSE))</f>
        <v/>
      </c>
      <c r="L295" s="29" t="str">
        <f>IF(ISERROR(VLOOKUP(G295,'S15'!AA$13:AR$32,17,FALSE)),"",VLOOKUP(G295,'S15'!AA$13:AR$32,17,FALSE))</f>
        <v/>
      </c>
      <c r="M295" s="29" t="str">
        <f>IF(ISERROR(VLOOKUP(G295,'S15'!AI$13:AR$32,10,FALSE)),"",VLOOKUP(G295,'S15'!AI$13:AR$32,10,FALSE))</f>
        <v/>
      </c>
      <c r="N295" s="27" t="str">
        <f t="shared" si="276"/>
        <v/>
      </c>
      <c r="O295" s="27" t="str">
        <f t="shared" si="277"/>
        <v/>
      </c>
      <c r="P295" s="27" t="str">
        <f>IF(N295="","",CHOOSE(VLOOKUP($V295,$A$1:$F$400,6,FALSE),AHS!$M$1,BHS!$M$1,CHS!$M$1,HMJHS!$M$1,KHS!$M$1,Kings!$M$1,MHS!$M$1,SWHS!$M$1,AMHS!$M$1,'S10'!$M$1,'S11'!$M$1,'S12'!$M$1,'S13'!$M$1,'S14'!$M$1,'S15'!$M$1,'S16'!$M$1,'S17'!$M$1,'S18'!$M$1,'S19'!$M$1,'S20'!$M$1))</f>
        <v/>
      </c>
      <c r="Q295" s="27" t="str">
        <f t="shared" si="278"/>
        <v/>
      </c>
      <c r="R295" s="27" t="str">
        <f t="shared" si="279"/>
        <v/>
      </c>
      <c r="S295" s="27" t="str">
        <f t="shared" si="280"/>
        <v/>
      </c>
      <c r="T295" s="27" t="str">
        <f t="shared" si="281"/>
        <v/>
      </c>
      <c r="U295" s="27" t="str">
        <f t="shared" si="282"/>
        <v/>
      </c>
      <c r="V295" s="27">
        <v>293</v>
      </c>
      <c r="W295" s="27" t="str">
        <f t="shared" si="283"/>
        <v/>
      </c>
      <c r="X295" s="27" t="str">
        <f t="shared" si="284"/>
        <v/>
      </c>
      <c r="Y295" s="27" t="str">
        <f>IF(W295="","",CHOOSE(VLOOKUP($V295,$B$1:$F$400,5,FALSE),AHS!$M$1,BHS!$M$1,CHS!$M$1,HMJHS!$M$1,KHS!$M$1,Kings!$M$1,MHS!$M$1,SWHS!$M$1,AMHS!$M$1,'S10'!$M$1,'S11'!$M$1,'S12'!$M$1,'S13'!$M$1,'S14'!$M$1,'S15'!$M$1,'S16'!$M$1,'S17'!$M$1,'S18'!$M$1,'S19'!$M$1,'S20'!$M$1))</f>
        <v/>
      </c>
      <c r="Z295" s="27" t="str">
        <f t="shared" si="285"/>
        <v/>
      </c>
      <c r="AA295" s="27" t="str">
        <f t="shared" si="286"/>
        <v/>
      </c>
      <c r="AB295" s="27" t="str">
        <f t="shared" si="287"/>
        <v/>
      </c>
      <c r="AC295" s="27" t="str">
        <f t="shared" si="288"/>
        <v/>
      </c>
      <c r="AD295" s="27" t="str">
        <f t="shared" si="289"/>
        <v/>
      </c>
    </row>
    <row r="296" spans="1:30" ht="12" customHeight="1" x14ac:dyDescent="0.25">
      <c r="A296" s="29" t="str">
        <f t="shared" ref="A296:B296" si="327">IF(C296="","",COUNTIF(C$1:C295,C296)+C296)</f>
        <v/>
      </c>
      <c r="B296" s="29" t="str">
        <f t="shared" si="327"/>
        <v/>
      </c>
      <c r="C296" s="29" t="str">
        <f t="shared" si="272"/>
        <v/>
      </c>
      <c r="D296" s="29" t="str">
        <f t="shared" si="273"/>
        <v/>
      </c>
      <c r="E296" s="29">
        <f>'S15'!$Y$6</f>
        <v>1</v>
      </c>
      <c r="F296" s="29">
        <v>15</v>
      </c>
      <c r="G296" s="29">
        <v>16</v>
      </c>
      <c r="H296" s="29" t="str">
        <f>IF(AND(E296=1,'S15'!C$28&lt;&gt;"",'S15'!B$28=""),'S15'!C$28,"")</f>
        <v/>
      </c>
      <c r="I296" s="29" t="str">
        <f>IF(AND(E296=2,'S15'!C$28&lt;&gt;"",'S15'!B$28=""),'S15'!C$28,"")</f>
        <v/>
      </c>
      <c r="J296" s="29" t="str">
        <f>IF(ISERROR(VLOOKUP(G296,'S15'!K$13:AR$32,31,FALSE)),"",VLOOKUP(G296,'S15'!K$13:AR$32,31,FALSE))</f>
        <v/>
      </c>
      <c r="K296" s="29" t="str">
        <f>IF(ISERROR(VLOOKUP(G296,'S15'!S$13:AR$32,24,FALSE)),"",VLOOKUP(G296,'S15'!S$13:AR$32,24,FALSE))</f>
        <v/>
      </c>
      <c r="L296" s="29" t="str">
        <f>IF(ISERROR(VLOOKUP(G296,'S15'!AA$13:AR$32,17,FALSE)),"",VLOOKUP(G296,'S15'!AA$13:AR$32,17,FALSE))</f>
        <v/>
      </c>
      <c r="M296" s="29" t="str">
        <f>IF(ISERROR(VLOOKUP(G296,'S15'!AI$13:AR$32,10,FALSE)),"",VLOOKUP(G296,'S15'!AI$13:AR$32,10,FALSE))</f>
        <v/>
      </c>
      <c r="N296" s="27" t="str">
        <f t="shared" si="276"/>
        <v/>
      </c>
      <c r="O296" s="27" t="str">
        <f t="shared" si="277"/>
        <v/>
      </c>
      <c r="P296" s="27" t="str">
        <f>IF(N296="","",CHOOSE(VLOOKUP($V296,$A$1:$F$400,6,FALSE),AHS!$M$1,BHS!$M$1,CHS!$M$1,HMJHS!$M$1,KHS!$M$1,Kings!$M$1,MHS!$M$1,SWHS!$M$1,AMHS!$M$1,'S10'!$M$1,'S11'!$M$1,'S12'!$M$1,'S13'!$M$1,'S14'!$M$1,'S15'!$M$1,'S16'!$M$1,'S17'!$M$1,'S18'!$M$1,'S19'!$M$1,'S20'!$M$1))</f>
        <v/>
      </c>
      <c r="Q296" s="27" t="str">
        <f t="shared" si="278"/>
        <v/>
      </c>
      <c r="R296" s="27" t="str">
        <f t="shared" si="279"/>
        <v/>
      </c>
      <c r="S296" s="27" t="str">
        <f t="shared" si="280"/>
        <v/>
      </c>
      <c r="T296" s="27" t="str">
        <f t="shared" si="281"/>
        <v/>
      </c>
      <c r="U296" s="27" t="str">
        <f t="shared" si="282"/>
        <v/>
      </c>
      <c r="V296" s="27">
        <v>294</v>
      </c>
      <c r="W296" s="27" t="str">
        <f t="shared" si="283"/>
        <v/>
      </c>
      <c r="X296" s="27" t="str">
        <f t="shared" si="284"/>
        <v/>
      </c>
      <c r="Y296" s="27" t="str">
        <f>IF(W296="","",CHOOSE(VLOOKUP($V296,$B$1:$F$400,5,FALSE),AHS!$M$1,BHS!$M$1,CHS!$M$1,HMJHS!$M$1,KHS!$M$1,Kings!$M$1,MHS!$M$1,SWHS!$M$1,AMHS!$M$1,'S10'!$M$1,'S11'!$M$1,'S12'!$M$1,'S13'!$M$1,'S14'!$M$1,'S15'!$M$1,'S16'!$M$1,'S17'!$M$1,'S18'!$M$1,'S19'!$M$1,'S20'!$M$1))</f>
        <v/>
      </c>
      <c r="Z296" s="27" t="str">
        <f t="shared" si="285"/>
        <v/>
      </c>
      <c r="AA296" s="27" t="str">
        <f t="shared" si="286"/>
        <v/>
      </c>
      <c r="AB296" s="27" t="str">
        <f t="shared" si="287"/>
        <v/>
      </c>
      <c r="AC296" s="27" t="str">
        <f t="shared" si="288"/>
        <v/>
      </c>
      <c r="AD296" s="27" t="str">
        <f t="shared" si="289"/>
        <v/>
      </c>
    </row>
    <row r="297" spans="1:30" ht="12" customHeight="1" x14ac:dyDescent="0.25">
      <c r="A297" s="29" t="str">
        <f t="shared" ref="A297:B297" si="328">IF(C297="","",COUNTIF(C$1:C296,C297)+C297)</f>
        <v/>
      </c>
      <c r="B297" s="29" t="str">
        <f t="shared" si="328"/>
        <v/>
      </c>
      <c r="C297" s="29" t="str">
        <f t="shared" si="272"/>
        <v/>
      </c>
      <c r="D297" s="29" t="str">
        <f t="shared" si="273"/>
        <v/>
      </c>
      <c r="E297" s="29">
        <f>'S15'!$Y$6</f>
        <v>1</v>
      </c>
      <c r="F297" s="29">
        <v>15</v>
      </c>
      <c r="G297" s="29">
        <v>17</v>
      </c>
      <c r="H297" s="29" t="str">
        <f>IF(AND(E297=1,'S15'!C$29&lt;&gt;"",'S15'!B$29=""),'S15'!C$29,"")</f>
        <v/>
      </c>
      <c r="I297" s="29" t="str">
        <f>IF(AND(E297=2,'S15'!C$29&lt;&gt;"",'S15'!B$29=""),'S15'!C$29,"")</f>
        <v/>
      </c>
      <c r="J297" s="29" t="str">
        <f>IF(ISERROR(VLOOKUP(G297,'S15'!K$13:AR$32,31,FALSE)),"",VLOOKUP(G297,'S15'!K$13:AR$32,31,FALSE))</f>
        <v/>
      </c>
      <c r="K297" s="29" t="str">
        <f>IF(ISERROR(VLOOKUP(G297,'S15'!S$13:AR$32,24,FALSE)),"",VLOOKUP(G297,'S15'!S$13:AR$32,24,FALSE))</f>
        <v/>
      </c>
      <c r="L297" s="29" t="str">
        <f>IF(ISERROR(VLOOKUP(G297,'S15'!AA$13:AR$32,17,FALSE)),"",VLOOKUP(G297,'S15'!AA$13:AR$32,17,FALSE))</f>
        <v/>
      </c>
      <c r="M297" s="29" t="str">
        <f>IF(ISERROR(VLOOKUP(G297,'S15'!AI$13:AR$32,10,FALSE)),"",VLOOKUP(G297,'S15'!AI$13:AR$32,10,FALSE))</f>
        <v/>
      </c>
      <c r="N297" s="27" t="str">
        <f t="shared" si="276"/>
        <v/>
      </c>
      <c r="O297" s="27" t="str">
        <f t="shared" si="277"/>
        <v/>
      </c>
      <c r="P297" s="27" t="str">
        <f>IF(N297="","",CHOOSE(VLOOKUP($V297,$A$1:$F$400,6,FALSE),AHS!$M$1,BHS!$M$1,CHS!$M$1,HMJHS!$M$1,KHS!$M$1,Kings!$M$1,MHS!$M$1,SWHS!$M$1,AMHS!$M$1,'S10'!$M$1,'S11'!$M$1,'S12'!$M$1,'S13'!$M$1,'S14'!$M$1,'S15'!$M$1,'S16'!$M$1,'S17'!$M$1,'S18'!$M$1,'S19'!$M$1,'S20'!$M$1))</f>
        <v/>
      </c>
      <c r="Q297" s="27" t="str">
        <f t="shared" si="278"/>
        <v/>
      </c>
      <c r="R297" s="27" t="str">
        <f t="shared" si="279"/>
        <v/>
      </c>
      <c r="S297" s="27" t="str">
        <f t="shared" si="280"/>
        <v/>
      </c>
      <c r="T297" s="27" t="str">
        <f t="shared" si="281"/>
        <v/>
      </c>
      <c r="U297" s="27" t="str">
        <f t="shared" si="282"/>
        <v/>
      </c>
      <c r="V297" s="27">
        <v>295</v>
      </c>
      <c r="W297" s="27" t="str">
        <f t="shared" si="283"/>
        <v/>
      </c>
      <c r="X297" s="27" t="str">
        <f t="shared" si="284"/>
        <v/>
      </c>
      <c r="Y297" s="27" t="str">
        <f>IF(W297="","",CHOOSE(VLOOKUP($V297,$B$1:$F$400,5,FALSE),AHS!$M$1,BHS!$M$1,CHS!$M$1,HMJHS!$M$1,KHS!$M$1,Kings!$M$1,MHS!$M$1,SWHS!$M$1,AMHS!$M$1,'S10'!$M$1,'S11'!$M$1,'S12'!$M$1,'S13'!$M$1,'S14'!$M$1,'S15'!$M$1,'S16'!$M$1,'S17'!$M$1,'S18'!$M$1,'S19'!$M$1,'S20'!$M$1))</f>
        <v/>
      </c>
      <c r="Z297" s="27" t="str">
        <f t="shared" si="285"/>
        <v/>
      </c>
      <c r="AA297" s="27" t="str">
        <f t="shared" si="286"/>
        <v/>
      </c>
      <c r="AB297" s="27" t="str">
        <f t="shared" si="287"/>
        <v/>
      </c>
      <c r="AC297" s="27" t="str">
        <f t="shared" si="288"/>
        <v/>
      </c>
      <c r="AD297" s="27" t="str">
        <f t="shared" si="289"/>
        <v/>
      </c>
    </row>
    <row r="298" spans="1:30" ht="12" customHeight="1" x14ac:dyDescent="0.25">
      <c r="A298" s="29" t="str">
        <f t="shared" ref="A298:B298" si="329">IF(C298="","",COUNTIF(C$1:C297,C298)+C298)</f>
        <v/>
      </c>
      <c r="B298" s="29" t="str">
        <f t="shared" si="329"/>
        <v/>
      </c>
      <c r="C298" s="29" t="str">
        <f t="shared" si="272"/>
        <v/>
      </c>
      <c r="D298" s="29" t="str">
        <f t="shared" si="273"/>
        <v/>
      </c>
      <c r="E298" s="29">
        <f>'S15'!$Y$6</f>
        <v>1</v>
      </c>
      <c r="F298" s="29">
        <v>15</v>
      </c>
      <c r="G298" s="29">
        <v>18</v>
      </c>
      <c r="H298" s="29" t="str">
        <f>IF(AND(E298=1,'S15'!C$30&lt;&gt;"",'S15'!B$30=""),'S15'!C$30,"")</f>
        <v/>
      </c>
      <c r="I298" s="29" t="str">
        <f>IF(AND(E298=2,'S15'!C$30&lt;&gt;"",'S15'!B$30=""),'S15'!C$30,"")</f>
        <v/>
      </c>
      <c r="J298" s="29" t="str">
        <f>IF(ISERROR(VLOOKUP(G298,'S15'!K$13:AR$32,31,FALSE)),"",VLOOKUP(G298,'S15'!K$13:AR$32,31,FALSE))</f>
        <v/>
      </c>
      <c r="K298" s="29" t="str">
        <f>IF(ISERROR(VLOOKUP(G298,'S15'!S$13:AR$32,24,FALSE)),"",VLOOKUP(G298,'S15'!S$13:AR$32,24,FALSE))</f>
        <v/>
      </c>
      <c r="L298" s="29" t="str">
        <f>IF(ISERROR(VLOOKUP(G298,'S15'!AA$13:AR$32,17,FALSE)),"",VLOOKUP(G298,'S15'!AA$13:AR$32,17,FALSE))</f>
        <v/>
      </c>
      <c r="M298" s="29" t="str">
        <f>IF(ISERROR(VLOOKUP(G298,'S15'!AI$13:AR$32,10,FALSE)),"",VLOOKUP(G298,'S15'!AI$13:AR$32,10,FALSE))</f>
        <v/>
      </c>
      <c r="N298" s="27" t="str">
        <f t="shared" si="276"/>
        <v/>
      </c>
      <c r="O298" s="27" t="str">
        <f t="shared" si="277"/>
        <v/>
      </c>
      <c r="P298" s="27" t="str">
        <f>IF(N298="","",CHOOSE(VLOOKUP($V298,$A$1:$F$400,6,FALSE),AHS!$M$1,BHS!$M$1,CHS!$M$1,HMJHS!$M$1,KHS!$M$1,Kings!$M$1,MHS!$M$1,SWHS!$M$1,AMHS!$M$1,'S10'!$M$1,'S11'!$M$1,'S12'!$M$1,'S13'!$M$1,'S14'!$M$1,'S15'!$M$1,'S16'!$M$1,'S17'!$M$1,'S18'!$M$1,'S19'!$M$1,'S20'!$M$1))</f>
        <v/>
      </c>
      <c r="Q298" s="27" t="str">
        <f t="shared" si="278"/>
        <v/>
      </c>
      <c r="R298" s="27" t="str">
        <f t="shared" si="279"/>
        <v/>
      </c>
      <c r="S298" s="27" t="str">
        <f t="shared" si="280"/>
        <v/>
      </c>
      <c r="T298" s="27" t="str">
        <f t="shared" si="281"/>
        <v/>
      </c>
      <c r="U298" s="27" t="str">
        <f t="shared" si="282"/>
        <v/>
      </c>
      <c r="V298" s="27">
        <v>296</v>
      </c>
      <c r="W298" s="27" t="str">
        <f t="shared" si="283"/>
        <v/>
      </c>
      <c r="X298" s="27" t="str">
        <f t="shared" si="284"/>
        <v/>
      </c>
      <c r="Y298" s="27" t="str">
        <f>IF(W298="","",CHOOSE(VLOOKUP($V298,$B$1:$F$400,5,FALSE),AHS!$M$1,BHS!$M$1,CHS!$M$1,HMJHS!$M$1,KHS!$M$1,Kings!$M$1,MHS!$M$1,SWHS!$M$1,AMHS!$M$1,'S10'!$M$1,'S11'!$M$1,'S12'!$M$1,'S13'!$M$1,'S14'!$M$1,'S15'!$M$1,'S16'!$M$1,'S17'!$M$1,'S18'!$M$1,'S19'!$M$1,'S20'!$M$1))</f>
        <v/>
      </c>
      <c r="Z298" s="27" t="str">
        <f t="shared" si="285"/>
        <v/>
      </c>
      <c r="AA298" s="27" t="str">
        <f t="shared" si="286"/>
        <v/>
      </c>
      <c r="AB298" s="27" t="str">
        <f t="shared" si="287"/>
        <v/>
      </c>
      <c r="AC298" s="27" t="str">
        <f t="shared" si="288"/>
        <v/>
      </c>
      <c r="AD298" s="27" t="str">
        <f t="shared" si="289"/>
        <v/>
      </c>
    </row>
    <row r="299" spans="1:30" ht="12" customHeight="1" x14ac:dyDescent="0.25">
      <c r="A299" s="29" t="str">
        <f t="shared" ref="A299:B299" si="330">IF(C299="","",COUNTIF(C$1:C298,C299)+C299)</f>
        <v/>
      </c>
      <c r="B299" s="29" t="str">
        <f t="shared" si="330"/>
        <v/>
      </c>
      <c r="C299" s="29" t="str">
        <f t="shared" si="272"/>
        <v/>
      </c>
      <c r="D299" s="29" t="str">
        <f t="shared" si="273"/>
        <v/>
      </c>
      <c r="E299" s="29">
        <f>'S15'!$Y$6</f>
        <v>1</v>
      </c>
      <c r="F299" s="29">
        <v>15</v>
      </c>
      <c r="G299" s="29">
        <v>19</v>
      </c>
      <c r="H299" s="29" t="str">
        <f>IF(AND(E299=1,'S15'!C$31&lt;&gt;"",'S15'!B$31=""),'S15'!C$31,"")</f>
        <v/>
      </c>
      <c r="I299" s="29" t="str">
        <f>IF(AND(E299=2,'S15'!C$31&lt;&gt;"",'S15'!B$31=""),'S15'!C$31,"")</f>
        <v/>
      </c>
      <c r="J299" s="29" t="str">
        <f>IF(ISERROR(VLOOKUP(G299,'S15'!K$13:AR$32,31,FALSE)),"",VLOOKUP(G299,'S15'!K$13:AR$32,31,FALSE))</f>
        <v/>
      </c>
      <c r="K299" s="29" t="str">
        <f>IF(ISERROR(VLOOKUP(G299,'S15'!S$13:AR$32,24,FALSE)),"",VLOOKUP(G299,'S15'!S$13:AR$32,24,FALSE))</f>
        <v/>
      </c>
      <c r="L299" s="29" t="str">
        <f>IF(ISERROR(VLOOKUP(G299,'S15'!AA$13:AR$32,17,FALSE)),"",VLOOKUP(G299,'S15'!AA$13:AR$32,17,FALSE))</f>
        <v/>
      </c>
      <c r="M299" s="29" t="str">
        <f>IF(ISERROR(VLOOKUP(G299,'S15'!AI$13:AR$32,10,FALSE)),"",VLOOKUP(G299,'S15'!AI$13:AR$32,10,FALSE))</f>
        <v/>
      </c>
      <c r="N299" s="27" t="str">
        <f t="shared" si="276"/>
        <v/>
      </c>
      <c r="O299" s="27" t="str">
        <f t="shared" si="277"/>
        <v/>
      </c>
      <c r="P299" s="27" t="str">
        <f>IF(N299="","",CHOOSE(VLOOKUP($V299,$A$1:$F$400,6,FALSE),AHS!$M$1,BHS!$M$1,CHS!$M$1,HMJHS!$M$1,KHS!$M$1,Kings!$M$1,MHS!$M$1,SWHS!$M$1,AMHS!$M$1,'S10'!$M$1,'S11'!$M$1,'S12'!$M$1,'S13'!$M$1,'S14'!$M$1,'S15'!$M$1,'S16'!$M$1,'S17'!$M$1,'S18'!$M$1,'S19'!$M$1,'S20'!$M$1))</f>
        <v/>
      </c>
      <c r="Q299" s="27" t="str">
        <f t="shared" si="278"/>
        <v/>
      </c>
      <c r="R299" s="27" t="str">
        <f t="shared" si="279"/>
        <v/>
      </c>
      <c r="S299" s="27" t="str">
        <f t="shared" si="280"/>
        <v/>
      </c>
      <c r="T299" s="27" t="str">
        <f t="shared" si="281"/>
        <v/>
      </c>
      <c r="U299" s="27" t="str">
        <f t="shared" si="282"/>
        <v/>
      </c>
      <c r="V299" s="27">
        <v>297</v>
      </c>
      <c r="W299" s="27" t="str">
        <f t="shared" si="283"/>
        <v/>
      </c>
      <c r="X299" s="27" t="str">
        <f t="shared" si="284"/>
        <v/>
      </c>
      <c r="Y299" s="27" t="str">
        <f>IF(W299="","",CHOOSE(VLOOKUP($V299,$B$1:$F$400,5,FALSE),AHS!$M$1,BHS!$M$1,CHS!$M$1,HMJHS!$M$1,KHS!$M$1,Kings!$M$1,MHS!$M$1,SWHS!$M$1,AMHS!$M$1,'S10'!$M$1,'S11'!$M$1,'S12'!$M$1,'S13'!$M$1,'S14'!$M$1,'S15'!$M$1,'S16'!$M$1,'S17'!$M$1,'S18'!$M$1,'S19'!$M$1,'S20'!$M$1))</f>
        <v/>
      </c>
      <c r="Z299" s="27" t="str">
        <f t="shared" si="285"/>
        <v/>
      </c>
      <c r="AA299" s="27" t="str">
        <f t="shared" si="286"/>
        <v/>
      </c>
      <c r="AB299" s="27" t="str">
        <f t="shared" si="287"/>
        <v/>
      </c>
      <c r="AC299" s="27" t="str">
        <f t="shared" si="288"/>
        <v/>
      </c>
      <c r="AD299" s="27" t="str">
        <f t="shared" si="289"/>
        <v/>
      </c>
    </row>
    <row r="300" spans="1:30" ht="12" customHeight="1" x14ac:dyDescent="0.25">
      <c r="A300" s="29" t="str">
        <f t="shared" ref="A300:B300" si="331">IF(C300="","",COUNTIF(C$1:C299,C300)+C300)</f>
        <v/>
      </c>
      <c r="B300" s="29" t="str">
        <f t="shared" si="331"/>
        <v/>
      </c>
      <c r="C300" s="29" t="str">
        <f t="shared" si="272"/>
        <v/>
      </c>
      <c r="D300" s="29" t="str">
        <f t="shared" si="273"/>
        <v/>
      </c>
      <c r="E300" s="29">
        <f>'S15'!$Y$6</f>
        <v>1</v>
      </c>
      <c r="F300" s="29">
        <v>15</v>
      </c>
      <c r="G300" s="29">
        <v>20</v>
      </c>
      <c r="H300" s="29" t="str">
        <f>IF(AND(E300=1,'S15'!C$32&lt;&gt;"",'S15'!B$32=""),'S15'!C$32,"")</f>
        <v/>
      </c>
      <c r="I300" s="29" t="str">
        <f>IF(AND(E300=2,'S15'!C$32&lt;&gt;"",'S15'!B$32=""),'S15'!C$32,"")</f>
        <v/>
      </c>
      <c r="J300" s="29" t="str">
        <f>IF(ISERROR(VLOOKUP(G300,'S15'!K$13:AR$32,31,FALSE)),"",VLOOKUP(G300,'S15'!K$13:AR$32,31,FALSE))</f>
        <v/>
      </c>
      <c r="K300" s="29" t="str">
        <f>IF(ISERROR(VLOOKUP(G300,'S15'!S$13:AR$32,24,FALSE)),"",VLOOKUP(G300,'S15'!S$13:AR$32,24,FALSE))</f>
        <v/>
      </c>
      <c r="L300" s="29" t="str">
        <f>IF(ISERROR(VLOOKUP(G300,'S15'!AA$13:AR$32,17,FALSE)),"",VLOOKUP(G300,'S15'!AA$13:AR$32,17,FALSE))</f>
        <v/>
      </c>
      <c r="M300" s="29" t="str">
        <f>IF(ISERROR(VLOOKUP(G300,'S15'!AI$13:AR$32,10,FALSE)),"",VLOOKUP(G300,'S15'!AI$13:AR$32,10,FALSE))</f>
        <v/>
      </c>
      <c r="N300" s="27" t="str">
        <f t="shared" si="276"/>
        <v/>
      </c>
      <c r="O300" s="27" t="str">
        <f t="shared" si="277"/>
        <v/>
      </c>
      <c r="P300" s="27" t="str">
        <f>IF(N300="","",CHOOSE(VLOOKUP($V300,$A$1:$F$400,6,FALSE),AHS!$M$1,BHS!$M$1,CHS!$M$1,HMJHS!$M$1,KHS!$M$1,Kings!$M$1,MHS!$M$1,SWHS!$M$1,AMHS!$M$1,'S10'!$M$1,'S11'!$M$1,'S12'!$M$1,'S13'!$M$1,'S14'!$M$1,'S15'!$M$1,'S16'!$M$1,'S17'!$M$1,'S18'!$M$1,'S19'!$M$1,'S20'!$M$1))</f>
        <v/>
      </c>
      <c r="Q300" s="27" t="str">
        <f t="shared" si="278"/>
        <v/>
      </c>
      <c r="R300" s="27" t="str">
        <f t="shared" si="279"/>
        <v/>
      </c>
      <c r="S300" s="27" t="str">
        <f t="shared" si="280"/>
        <v/>
      </c>
      <c r="T300" s="27" t="str">
        <f t="shared" si="281"/>
        <v/>
      </c>
      <c r="U300" s="27" t="str">
        <f t="shared" si="282"/>
        <v/>
      </c>
      <c r="V300" s="27">
        <v>298</v>
      </c>
      <c r="W300" s="27" t="str">
        <f t="shared" si="283"/>
        <v/>
      </c>
      <c r="X300" s="27" t="str">
        <f t="shared" si="284"/>
        <v/>
      </c>
      <c r="Y300" s="27" t="str">
        <f>IF(W300="","",CHOOSE(VLOOKUP($V300,$B$1:$F$400,5,FALSE),AHS!$M$1,BHS!$M$1,CHS!$M$1,HMJHS!$M$1,KHS!$M$1,Kings!$M$1,MHS!$M$1,SWHS!$M$1,AMHS!$M$1,'S10'!$M$1,'S11'!$M$1,'S12'!$M$1,'S13'!$M$1,'S14'!$M$1,'S15'!$M$1,'S16'!$M$1,'S17'!$M$1,'S18'!$M$1,'S19'!$M$1,'S20'!$M$1))</f>
        <v/>
      </c>
      <c r="Z300" s="27" t="str">
        <f t="shared" si="285"/>
        <v/>
      </c>
      <c r="AA300" s="27" t="str">
        <f t="shared" si="286"/>
        <v/>
      </c>
      <c r="AB300" s="27" t="str">
        <f t="shared" si="287"/>
        <v/>
      </c>
      <c r="AC300" s="27" t="str">
        <f t="shared" si="288"/>
        <v/>
      </c>
      <c r="AD300" s="27" t="str">
        <f t="shared" si="289"/>
        <v/>
      </c>
    </row>
    <row r="301" spans="1:30" ht="12" customHeight="1" x14ac:dyDescent="0.25">
      <c r="A301" s="29" t="str">
        <f t="shared" ref="A301:B301" si="332">IF(C301="","",COUNTIF(C$1:C300,C301)+C301)</f>
        <v/>
      </c>
      <c r="B301" s="29" t="str">
        <f t="shared" si="332"/>
        <v/>
      </c>
      <c r="C301" s="29" t="str">
        <f t="shared" si="272"/>
        <v/>
      </c>
      <c r="D301" s="29" t="str">
        <f t="shared" si="273"/>
        <v/>
      </c>
      <c r="E301" s="29">
        <f>'S16'!$Y$6</f>
        <v>1</v>
      </c>
      <c r="F301" s="29">
        <v>16</v>
      </c>
      <c r="G301" s="29">
        <v>1</v>
      </c>
      <c r="H301" s="29" t="str">
        <f>IF(AND(E301=1,'S16'!C$13&lt;&gt;"",'S16'!B$13=""),'S16'!C$13,"")</f>
        <v/>
      </c>
      <c r="I301" s="29" t="str">
        <f>IF(AND(E301=2,'S16'!C$13&lt;&gt;"",'S16'!B$13=""),'S16'!C$13,"")</f>
        <v/>
      </c>
      <c r="J301" s="29" t="str">
        <f>IF(ISERROR(VLOOKUP(G301,'S16'!K$13:AR$32,31,FALSE)),"",VLOOKUP(G301,'S16'!K$13:AR$32,31,FALSE))</f>
        <v/>
      </c>
      <c r="K301" s="29" t="str">
        <f>IF(ISERROR(VLOOKUP(G301,'S16'!S$13:AR$32,24,FALSE)),"",VLOOKUP(G301,'S16'!S$13:AR$32,24,FALSE))</f>
        <v/>
      </c>
      <c r="L301" s="29" t="str">
        <f>IF(ISERROR(VLOOKUP(G301,'S16'!AA$13:AR$32,17,FALSE)),"",VLOOKUP(G301,'S16'!AA$13:AR$32,17,FALSE))</f>
        <v/>
      </c>
      <c r="M301" s="29" t="str">
        <f>IF(ISERROR(VLOOKUP(G301,'S16'!AI$13:AR$32,10,FALSE)),"",VLOOKUP(G301,'S16'!AI$13:AR$32,10,FALSE))</f>
        <v/>
      </c>
      <c r="N301" s="27" t="str">
        <f t="shared" si="276"/>
        <v/>
      </c>
      <c r="O301" s="27" t="str">
        <f t="shared" si="277"/>
        <v/>
      </c>
      <c r="P301" s="27" t="str">
        <f>IF(N301="","",CHOOSE(VLOOKUP($V301,$A$1:$F$400,6,FALSE),AHS!$M$1,BHS!$M$1,CHS!$M$1,HMJHS!$M$1,KHS!$M$1,Kings!$M$1,MHS!$M$1,SWHS!$M$1,AMHS!$M$1,'S10'!$M$1,'S11'!$M$1,'S12'!$M$1,'S13'!$M$1,'S14'!$M$1,'S15'!$M$1,'S16'!$M$1,'S17'!$M$1,'S18'!$M$1,'S19'!$M$1,'S20'!$M$1))</f>
        <v/>
      </c>
      <c r="Q301" s="27" t="str">
        <f t="shared" si="278"/>
        <v/>
      </c>
      <c r="R301" s="27" t="str">
        <f t="shared" si="279"/>
        <v/>
      </c>
      <c r="S301" s="27" t="str">
        <f t="shared" si="280"/>
        <v/>
      </c>
      <c r="T301" s="27" t="str">
        <f t="shared" si="281"/>
        <v/>
      </c>
      <c r="U301" s="27" t="str">
        <f t="shared" si="282"/>
        <v/>
      </c>
      <c r="V301" s="27">
        <v>299</v>
      </c>
      <c r="W301" s="27" t="str">
        <f t="shared" si="283"/>
        <v/>
      </c>
      <c r="X301" s="27" t="str">
        <f t="shared" si="284"/>
        <v/>
      </c>
      <c r="Y301" s="27" t="str">
        <f>IF(W301="","",CHOOSE(VLOOKUP($V301,$B$1:$F$400,5,FALSE),AHS!$M$1,BHS!$M$1,CHS!$M$1,HMJHS!$M$1,KHS!$M$1,Kings!$M$1,MHS!$M$1,SWHS!$M$1,AMHS!$M$1,'S10'!$M$1,'S11'!$M$1,'S12'!$M$1,'S13'!$M$1,'S14'!$M$1,'S15'!$M$1,'S16'!$M$1,'S17'!$M$1,'S18'!$M$1,'S19'!$M$1,'S20'!$M$1))</f>
        <v/>
      </c>
      <c r="Z301" s="27" t="str">
        <f t="shared" si="285"/>
        <v/>
      </c>
      <c r="AA301" s="27" t="str">
        <f t="shared" si="286"/>
        <v/>
      </c>
      <c r="AB301" s="27" t="str">
        <f t="shared" si="287"/>
        <v/>
      </c>
      <c r="AC301" s="27" t="str">
        <f t="shared" si="288"/>
        <v/>
      </c>
      <c r="AD301" s="27" t="str">
        <f t="shared" si="289"/>
        <v/>
      </c>
    </row>
    <row r="302" spans="1:30" ht="12" customHeight="1" x14ac:dyDescent="0.25">
      <c r="A302" s="29" t="str">
        <f t="shared" ref="A302:B302" si="333">IF(C302="","",COUNTIF(C$1:C301,C302)+C302)</f>
        <v/>
      </c>
      <c r="B302" s="29" t="str">
        <f t="shared" si="333"/>
        <v/>
      </c>
      <c r="C302" s="29" t="str">
        <f t="shared" si="272"/>
        <v/>
      </c>
      <c r="D302" s="29" t="str">
        <f t="shared" si="273"/>
        <v/>
      </c>
      <c r="E302" s="29">
        <f>'S16'!$Y$6</f>
        <v>1</v>
      </c>
      <c r="F302" s="29">
        <v>16</v>
      </c>
      <c r="G302" s="29">
        <v>2</v>
      </c>
      <c r="H302" s="29" t="str">
        <f>IF(AND(E302=1,'S16'!C$14&lt;&gt;"",'S16'!B$14=""),'S16'!C$14,"")</f>
        <v/>
      </c>
      <c r="I302" s="29" t="str">
        <f>IF(AND(E302=2,'S16'!C$14&lt;&gt;"",'S16'!B$14=""),'S16'!C$14,"")</f>
        <v/>
      </c>
      <c r="J302" s="29" t="str">
        <f>IF(ISERROR(VLOOKUP(G302,'S16'!K$13:AR$32,31,FALSE)),"",VLOOKUP(G302,'S16'!K$13:AR$32,31,FALSE))</f>
        <v/>
      </c>
      <c r="K302" s="29" t="str">
        <f>IF(ISERROR(VLOOKUP(G302,'S16'!S$13:AR$32,24,FALSE)),"",VLOOKUP(G302,'S16'!S$13:AR$32,24,FALSE))</f>
        <v/>
      </c>
      <c r="L302" s="29" t="str">
        <f>IF(ISERROR(VLOOKUP(G302,'S16'!AA$13:AR$32,17,FALSE)),"",VLOOKUP(G302,'S16'!AA$13:AR$32,17,FALSE))</f>
        <v/>
      </c>
      <c r="M302" s="29" t="str">
        <f>IF(ISERROR(VLOOKUP(G302,'S16'!AI$13:AR$32,10,FALSE)),"",VLOOKUP(G302,'S16'!AI$13:AR$32,10,FALSE))</f>
        <v/>
      </c>
      <c r="N302" s="27" t="str">
        <f t="shared" si="276"/>
        <v/>
      </c>
      <c r="O302" s="27" t="str">
        <f t="shared" si="277"/>
        <v/>
      </c>
      <c r="P302" s="27" t="str">
        <f>IF(N302="","",CHOOSE(VLOOKUP($V302,$A$1:$F$400,6,FALSE),AHS!$M$1,BHS!$M$1,CHS!$M$1,HMJHS!$M$1,KHS!$M$1,Kings!$M$1,MHS!$M$1,SWHS!$M$1,AMHS!$M$1,'S10'!$M$1,'S11'!$M$1,'S12'!$M$1,'S13'!$M$1,'S14'!$M$1,'S15'!$M$1,'S16'!$M$1,'S17'!$M$1,'S18'!$M$1,'S19'!$M$1,'S20'!$M$1))</f>
        <v/>
      </c>
      <c r="Q302" s="27" t="str">
        <f t="shared" si="278"/>
        <v/>
      </c>
      <c r="R302" s="27" t="str">
        <f t="shared" si="279"/>
        <v/>
      </c>
      <c r="S302" s="27" t="str">
        <f t="shared" si="280"/>
        <v/>
      </c>
      <c r="T302" s="27" t="str">
        <f t="shared" si="281"/>
        <v/>
      </c>
      <c r="U302" s="27" t="str">
        <f t="shared" si="282"/>
        <v/>
      </c>
      <c r="V302" s="27">
        <v>300</v>
      </c>
      <c r="W302" s="27" t="str">
        <f t="shared" si="283"/>
        <v/>
      </c>
      <c r="X302" s="27" t="str">
        <f t="shared" si="284"/>
        <v/>
      </c>
      <c r="Y302" s="27" t="str">
        <f>IF(W302="","",CHOOSE(VLOOKUP($V302,$B$1:$F$400,5,FALSE),AHS!$M$1,BHS!$M$1,CHS!$M$1,HMJHS!$M$1,KHS!$M$1,Kings!$M$1,MHS!$M$1,SWHS!$M$1,AMHS!$M$1,'S10'!$M$1,'S11'!$M$1,'S12'!$M$1,'S13'!$M$1,'S14'!$M$1,'S15'!$M$1,'S16'!$M$1,'S17'!$M$1,'S18'!$M$1,'S19'!$M$1,'S20'!$M$1))</f>
        <v/>
      </c>
      <c r="Z302" s="27" t="str">
        <f t="shared" si="285"/>
        <v/>
      </c>
      <c r="AA302" s="27" t="str">
        <f t="shared" si="286"/>
        <v/>
      </c>
      <c r="AB302" s="27" t="str">
        <f t="shared" si="287"/>
        <v/>
      </c>
      <c r="AC302" s="27" t="str">
        <f t="shared" si="288"/>
        <v/>
      </c>
      <c r="AD302" s="27" t="str">
        <f t="shared" si="289"/>
        <v/>
      </c>
    </row>
    <row r="303" spans="1:30" ht="12" customHeight="1" x14ac:dyDescent="0.25">
      <c r="A303" s="29" t="str">
        <f t="shared" ref="A303:B303" si="334">IF(C303="","",COUNTIF(C$1:C302,C303)+C303)</f>
        <v/>
      </c>
      <c r="B303" s="29" t="str">
        <f t="shared" si="334"/>
        <v/>
      </c>
      <c r="C303" s="29" t="str">
        <f t="shared" si="272"/>
        <v/>
      </c>
      <c r="D303" s="29" t="str">
        <f t="shared" si="273"/>
        <v/>
      </c>
      <c r="E303" s="29">
        <f>'S16'!$Y$6</f>
        <v>1</v>
      </c>
      <c r="F303" s="29">
        <v>16</v>
      </c>
      <c r="G303" s="29">
        <v>3</v>
      </c>
      <c r="H303" s="29" t="str">
        <f>IF(AND(E303=1,'S16'!C$15&lt;&gt;"",'S16'!B$15=""),'S16'!C$15,"")</f>
        <v/>
      </c>
      <c r="I303" s="29" t="str">
        <f>IF(AND(E303=2,'S16'!C$15&lt;&gt;"",'S16'!B$15=""),'S16'!C$15,"")</f>
        <v/>
      </c>
      <c r="J303" s="29" t="str">
        <f>IF(ISERROR(VLOOKUP(G303,'S16'!K$13:AR$32,31,FALSE)),"",VLOOKUP(G303,'S16'!K$13:AR$32,31,FALSE))</f>
        <v/>
      </c>
      <c r="K303" s="29" t="str">
        <f>IF(ISERROR(VLOOKUP(G303,'S16'!S$13:AR$32,24,FALSE)),"",VLOOKUP(G303,'S16'!S$13:AR$32,24,FALSE))</f>
        <v/>
      </c>
      <c r="L303" s="29" t="str">
        <f>IF(ISERROR(VLOOKUP(G303,'S16'!AA$13:AR$32,17,FALSE)),"",VLOOKUP(G303,'S16'!AA$13:AR$32,17,FALSE))</f>
        <v/>
      </c>
      <c r="M303" s="29" t="str">
        <f>IF(ISERROR(VLOOKUP(G303,'S16'!AI$13:AR$32,10,FALSE)),"",VLOOKUP(G303,'S16'!AI$13:AR$32,10,FALSE))</f>
        <v/>
      </c>
      <c r="N303" s="27" t="str">
        <f t="shared" si="276"/>
        <v/>
      </c>
      <c r="O303" s="27" t="str">
        <f t="shared" si="277"/>
        <v/>
      </c>
      <c r="P303" s="27" t="str">
        <f>IF(N303="","",CHOOSE(VLOOKUP($V303,$A$1:$F$400,6,FALSE),AHS!$M$1,BHS!$M$1,CHS!$M$1,HMJHS!$M$1,KHS!$M$1,Kings!$M$1,MHS!$M$1,SWHS!$M$1,AMHS!$M$1,'S10'!$M$1,'S11'!$M$1,'S12'!$M$1,'S13'!$M$1,'S14'!$M$1,'S15'!$M$1,'S16'!$M$1,'S17'!$M$1,'S18'!$M$1,'S19'!$M$1,'S20'!$M$1))</f>
        <v/>
      </c>
      <c r="Q303" s="27" t="str">
        <f t="shared" si="278"/>
        <v/>
      </c>
      <c r="R303" s="27" t="str">
        <f t="shared" si="279"/>
        <v/>
      </c>
      <c r="S303" s="27" t="str">
        <f t="shared" si="280"/>
        <v/>
      </c>
      <c r="T303" s="27" t="str">
        <f t="shared" si="281"/>
        <v/>
      </c>
      <c r="U303" s="27" t="str">
        <f t="shared" si="282"/>
        <v/>
      </c>
      <c r="V303" s="27">
        <v>301</v>
      </c>
      <c r="W303" s="27" t="str">
        <f t="shared" si="283"/>
        <v/>
      </c>
      <c r="X303" s="27" t="str">
        <f t="shared" si="284"/>
        <v/>
      </c>
      <c r="Y303" s="27" t="str">
        <f>IF(W303="","",CHOOSE(VLOOKUP($V303,$B$1:$F$400,5,FALSE),AHS!$M$1,BHS!$M$1,CHS!$M$1,HMJHS!$M$1,KHS!$M$1,Kings!$M$1,MHS!$M$1,SWHS!$M$1,AMHS!$M$1,'S10'!$M$1,'S11'!$M$1,'S12'!$M$1,'S13'!$M$1,'S14'!$M$1,'S15'!$M$1,'S16'!$M$1,'S17'!$M$1,'S18'!$M$1,'S19'!$M$1,'S20'!$M$1))</f>
        <v/>
      </c>
      <c r="Z303" s="27" t="str">
        <f t="shared" si="285"/>
        <v/>
      </c>
      <c r="AA303" s="27" t="str">
        <f t="shared" si="286"/>
        <v/>
      </c>
      <c r="AB303" s="27" t="str">
        <f t="shared" si="287"/>
        <v/>
      </c>
      <c r="AC303" s="27" t="str">
        <f t="shared" si="288"/>
        <v/>
      </c>
      <c r="AD303" s="27" t="str">
        <f t="shared" si="289"/>
        <v/>
      </c>
    </row>
    <row r="304" spans="1:30" ht="12" customHeight="1" x14ac:dyDescent="0.25">
      <c r="A304" s="29" t="str">
        <f t="shared" ref="A304:B304" si="335">IF(C304="","",COUNTIF(C$1:C303,C304)+C304)</f>
        <v/>
      </c>
      <c r="B304" s="29" t="str">
        <f t="shared" si="335"/>
        <v/>
      </c>
      <c r="C304" s="29" t="str">
        <f t="shared" si="272"/>
        <v/>
      </c>
      <c r="D304" s="29" t="str">
        <f t="shared" si="273"/>
        <v/>
      </c>
      <c r="E304" s="29">
        <f>'S16'!$Y$6</f>
        <v>1</v>
      </c>
      <c r="F304" s="29">
        <v>16</v>
      </c>
      <c r="G304" s="29">
        <v>4</v>
      </c>
      <c r="H304" s="29" t="str">
        <f>IF(AND(E304=1,'S16'!C$16&lt;&gt;"",'S16'!B$16=""),'S16'!C$16,"")</f>
        <v/>
      </c>
      <c r="I304" s="29" t="str">
        <f>IF(AND(E304=2,'S16'!C$16&lt;&gt;"",'S16'!B$16=""),'S16'!C$16,"")</f>
        <v/>
      </c>
      <c r="J304" s="29" t="str">
        <f>IF(ISERROR(VLOOKUP(G304,'S16'!K$13:AR$32,31,FALSE)),"",VLOOKUP(G304,'S16'!K$13:AR$32,31,FALSE))</f>
        <v/>
      </c>
      <c r="K304" s="29" t="str">
        <f>IF(ISERROR(VLOOKUP(G304,'S16'!S$13:AR$32,24,FALSE)),"",VLOOKUP(G304,'S16'!S$13:AR$32,24,FALSE))</f>
        <v/>
      </c>
      <c r="L304" s="29" t="str">
        <f>IF(ISERROR(VLOOKUP(G304,'S16'!AA$13:AR$32,17,FALSE)),"",VLOOKUP(G304,'S16'!AA$13:AR$32,17,FALSE))</f>
        <v/>
      </c>
      <c r="M304" s="29" t="str">
        <f>IF(ISERROR(VLOOKUP(G304,'S16'!AI$13:AR$32,10,FALSE)),"",VLOOKUP(G304,'S16'!AI$13:AR$32,10,FALSE))</f>
        <v/>
      </c>
      <c r="N304" s="27" t="str">
        <f t="shared" si="276"/>
        <v/>
      </c>
      <c r="O304" s="27" t="str">
        <f t="shared" si="277"/>
        <v/>
      </c>
      <c r="P304" s="27" t="str">
        <f>IF(N304="","",CHOOSE(VLOOKUP($V304,$A$1:$F$400,6,FALSE),AHS!$M$1,BHS!$M$1,CHS!$M$1,HMJHS!$M$1,KHS!$M$1,Kings!$M$1,MHS!$M$1,SWHS!$M$1,AMHS!$M$1,'S10'!$M$1,'S11'!$M$1,'S12'!$M$1,'S13'!$M$1,'S14'!$M$1,'S15'!$M$1,'S16'!$M$1,'S17'!$M$1,'S18'!$M$1,'S19'!$M$1,'S20'!$M$1))</f>
        <v/>
      </c>
      <c r="Q304" s="27" t="str">
        <f t="shared" si="278"/>
        <v/>
      </c>
      <c r="R304" s="27" t="str">
        <f t="shared" si="279"/>
        <v/>
      </c>
      <c r="S304" s="27" t="str">
        <f t="shared" si="280"/>
        <v/>
      </c>
      <c r="T304" s="27" t="str">
        <f t="shared" si="281"/>
        <v/>
      </c>
      <c r="U304" s="27" t="str">
        <f t="shared" si="282"/>
        <v/>
      </c>
      <c r="V304" s="27">
        <v>302</v>
      </c>
      <c r="W304" s="27" t="str">
        <f t="shared" si="283"/>
        <v/>
      </c>
      <c r="X304" s="27" t="str">
        <f t="shared" si="284"/>
        <v/>
      </c>
      <c r="Y304" s="27" t="str">
        <f>IF(W304="","",CHOOSE(VLOOKUP($V304,$B$1:$F$400,5,FALSE),AHS!$M$1,BHS!$M$1,CHS!$M$1,HMJHS!$M$1,KHS!$M$1,Kings!$M$1,MHS!$M$1,SWHS!$M$1,AMHS!$M$1,'S10'!$M$1,'S11'!$M$1,'S12'!$M$1,'S13'!$M$1,'S14'!$M$1,'S15'!$M$1,'S16'!$M$1,'S17'!$M$1,'S18'!$M$1,'S19'!$M$1,'S20'!$M$1))</f>
        <v/>
      </c>
      <c r="Z304" s="27" t="str">
        <f t="shared" si="285"/>
        <v/>
      </c>
      <c r="AA304" s="27" t="str">
        <f t="shared" si="286"/>
        <v/>
      </c>
      <c r="AB304" s="27" t="str">
        <f t="shared" si="287"/>
        <v/>
      </c>
      <c r="AC304" s="27" t="str">
        <f t="shared" si="288"/>
        <v/>
      </c>
      <c r="AD304" s="27" t="str">
        <f t="shared" si="289"/>
        <v/>
      </c>
    </row>
    <row r="305" spans="1:30" ht="12" customHeight="1" x14ac:dyDescent="0.25">
      <c r="A305" s="29" t="str">
        <f t="shared" ref="A305:B305" si="336">IF(C305="","",COUNTIF(C$1:C304,C305)+C305)</f>
        <v/>
      </c>
      <c r="B305" s="29" t="str">
        <f t="shared" si="336"/>
        <v/>
      </c>
      <c r="C305" s="29" t="str">
        <f t="shared" si="272"/>
        <v/>
      </c>
      <c r="D305" s="29" t="str">
        <f t="shared" si="273"/>
        <v/>
      </c>
      <c r="E305" s="29">
        <f>'S16'!$Y$6</f>
        <v>1</v>
      </c>
      <c r="F305" s="29">
        <v>16</v>
      </c>
      <c r="G305" s="29">
        <v>5</v>
      </c>
      <c r="H305" s="29" t="str">
        <f>IF(AND(E305=1,'S16'!C$17&lt;&gt;"",'S16'!B$17=""),'S16'!C$17,"")</f>
        <v/>
      </c>
      <c r="I305" s="29" t="str">
        <f>IF(AND(E305=2,'S16'!C$17&lt;&gt;"",'S16'!B$17=""),'S16'!C$17,"")</f>
        <v/>
      </c>
      <c r="J305" s="29" t="str">
        <f>IF(ISERROR(VLOOKUP(G305,'S16'!K$13:AR$32,31,FALSE)),"",VLOOKUP(G305,'S16'!K$13:AR$32,31,FALSE))</f>
        <v/>
      </c>
      <c r="K305" s="29" t="str">
        <f>IF(ISERROR(VLOOKUP(G305,'S16'!S$13:AR$32,24,FALSE)),"",VLOOKUP(G305,'S16'!S$13:AR$32,24,FALSE))</f>
        <v/>
      </c>
      <c r="L305" s="29" t="str">
        <f>IF(ISERROR(VLOOKUP(G305,'S16'!AA$13:AR$32,17,FALSE)),"",VLOOKUP(G305,'S16'!AA$13:AR$32,17,FALSE))</f>
        <v/>
      </c>
      <c r="M305" s="29" t="str">
        <f>IF(ISERROR(VLOOKUP(G305,'S16'!AI$13:AR$32,10,FALSE)),"",VLOOKUP(G305,'S16'!AI$13:AR$32,10,FALSE))</f>
        <v/>
      </c>
      <c r="N305" s="27" t="str">
        <f t="shared" si="276"/>
        <v/>
      </c>
      <c r="O305" s="27" t="str">
        <f t="shared" si="277"/>
        <v/>
      </c>
      <c r="P305" s="27" t="str">
        <f>IF(N305="","",CHOOSE(VLOOKUP($V305,$A$1:$F$400,6,FALSE),AHS!$M$1,BHS!$M$1,CHS!$M$1,HMJHS!$M$1,KHS!$M$1,Kings!$M$1,MHS!$M$1,SWHS!$M$1,AMHS!$M$1,'S10'!$M$1,'S11'!$M$1,'S12'!$M$1,'S13'!$M$1,'S14'!$M$1,'S15'!$M$1,'S16'!$M$1,'S17'!$M$1,'S18'!$M$1,'S19'!$M$1,'S20'!$M$1))</f>
        <v/>
      </c>
      <c r="Q305" s="27" t="str">
        <f t="shared" si="278"/>
        <v/>
      </c>
      <c r="R305" s="27" t="str">
        <f t="shared" si="279"/>
        <v/>
      </c>
      <c r="S305" s="27" t="str">
        <f t="shared" si="280"/>
        <v/>
      </c>
      <c r="T305" s="27" t="str">
        <f t="shared" si="281"/>
        <v/>
      </c>
      <c r="U305" s="27" t="str">
        <f t="shared" si="282"/>
        <v/>
      </c>
      <c r="V305" s="27">
        <v>303</v>
      </c>
      <c r="W305" s="27" t="str">
        <f t="shared" si="283"/>
        <v/>
      </c>
      <c r="X305" s="27" t="str">
        <f t="shared" si="284"/>
        <v/>
      </c>
      <c r="Y305" s="27" t="str">
        <f>IF(W305="","",CHOOSE(VLOOKUP($V305,$B$1:$F$400,5,FALSE),AHS!$M$1,BHS!$M$1,CHS!$M$1,HMJHS!$M$1,KHS!$M$1,Kings!$M$1,MHS!$M$1,SWHS!$M$1,AMHS!$M$1,'S10'!$M$1,'S11'!$M$1,'S12'!$M$1,'S13'!$M$1,'S14'!$M$1,'S15'!$M$1,'S16'!$M$1,'S17'!$M$1,'S18'!$M$1,'S19'!$M$1,'S20'!$M$1))</f>
        <v/>
      </c>
      <c r="Z305" s="27" t="str">
        <f t="shared" si="285"/>
        <v/>
      </c>
      <c r="AA305" s="27" t="str">
        <f t="shared" si="286"/>
        <v/>
      </c>
      <c r="AB305" s="27" t="str">
        <f t="shared" si="287"/>
        <v/>
      </c>
      <c r="AC305" s="27" t="str">
        <f t="shared" si="288"/>
        <v/>
      </c>
      <c r="AD305" s="27" t="str">
        <f t="shared" si="289"/>
        <v/>
      </c>
    </row>
    <row r="306" spans="1:30" ht="12" customHeight="1" x14ac:dyDescent="0.25">
      <c r="A306" s="29" t="str">
        <f t="shared" ref="A306:B306" si="337">IF(C306="","",COUNTIF(C$1:C305,C306)+C306)</f>
        <v/>
      </c>
      <c r="B306" s="29" t="str">
        <f t="shared" si="337"/>
        <v/>
      </c>
      <c r="C306" s="29" t="str">
        <f t="shared" si="272"/>
        <v/>
      </c>
      <c r="D306" s="29" t="str">
        <f t="shared" si="273"/>
        <v/>
      </c>
      <c r="E306" s="29">
        <f>'S16'!$Y$6</f>
        <v>1</v>
      </c>
      <c r="F306" s="29">
        <v>16</v>
      </c>
      <c r="G306" s="29">
        <v>6</v>
      </c>
      <c r="H306" s="29" t="str">
        <f>IF(AND(E306=1,'S16'!C$18&lt;&gt;"",'S16'!B$18=""),'S16'!C$18,"")</f>
        <v/>
      </c>
      <c r="I306" s="29" t="str">
        <f>IF(AND(E306=2,'S16'!C$18&lt;&gt;"",'S16'!B$18=""),'S16'!C$18,"")</f>
        <v/>
      </c>
      <c r="J306" s="29" t="str">
        <f>IF(ISERROR(VLOOKUP(G306,'S16'!K$13:AR$32,31,FALSE)),"",VLOOKUP(G306,'S16'!K$13:AR$32,31,FALSE))</f>
        <v/>
      </c>
      <c r="K306" s="29" t="str">
        <f>IF(ISERROR(VLOOKUP(G306,'S16'!S$13:AR$32,24,FALSE)),"",VLOOKUP(G306,'S16'!S$13:AR$32,24,FALSE))</f>
        <v/>
      </c>
      <c r="L306" s="29" t="str">
        <f>IF(ISERROR(VLOOKUP(G306,'S16'!AA$13:AR$32,17,FALSE)),"",VLOOKUP(G306,'S16'!AA$13:AR$32,17,FALSE))</f>
        <v/>
      </c>
      <c r="M306" s="29" t="str">
        <f>IF(ISERROR(VLOOKUP(G306,'S16'!AI$13:AR$32,10,FALSE)),"",VLOOKUP(G306,'S16'!AI$13:AR$32,10,FALSE))</f>
        <v/>
      </c>
      <c r="N306" s="27" t="str">
        <f t="shared" si="276"/>
        <v/>
      </c>
      <c r="O306" s="27" t="str">
        <f t="shared" si="277"/>
        <v/>
      </c>
      <c r="P306" s="27" t="str">
        <f>IF(N306="","",CHOOSE(VLOOKUP($V306,$A$1:$F$400,6,FALSE),AHS!$M$1,BHS!$M$1,CHS!$M$1,HMJHS!$M$1,KHS!$M$1,Kings!$M$1,MHS!$M$1,SWHS!$M$1,AMHS!$M$1,'S10'!$M$1,'S11'!$M$1,'S12'!$M$1,'S13'!$M$1,'S14'!$M$1,'S15'!$M$1,'S16'!$M$1,'S17'!$M$1,'S18'!$M$1,'S19'!$M$1,'S20'!$M$1))</f>
        <v/>
      </c>
      <c r="Q306" s="27" t="str">
        <f t="shared" si="278"/>
        <v/>
      </c>
      <c r="R306" s="27" t="str">
        <f t="shared" si="279"/>
        <v/>
      </c>
      <c r="S306" s="27" t="str">
        <f t="shared" si="280"/>
        <v/>
      </c>
      <c r="T306" s="27" t="str">
        <f t="shared" si="281"/>
        <v/>
      </c>
      <c r="U306" s="27" t="str">
        <f t="shared" si="282"/>
        <v/>
      </c>
      <c r="V306" s="27">
        <v>304</v>
      </c>
      <c r="W306" s="27" t="str">
        <f t="shared" si="283"/>
        <v/>
      </c>
      <c r="X306" s="27" t="str">
        <f t="shared" si="284"/>
        <v/>
      </c>
      <c r="Y306" s="27" t="str">
        <f>IF(W306="","",CHOOSE(VLOOKUP($V306,$B$1:$F$400,5,FALSE),AHS!$M$1,BHS!$M$1,CHS!$M$1,HMJHS!$M$1,KHS!$M$1,Kings!$M$1,MHS!$M$1,SWHS!$M$1,AMHS!$M$1,'S10'!$M$1,'S11'!$M$1,'S12'!$M$1,'S13'!$M$1,'S14'!$M$1,'S15'!$M$1,'S16'!$M$1,'S17'!$M$1,'S18'!$M$1,'S19'!$M$1,'S20'!$M$1))</f>
        <v/>
      </c>
      <c r="Z306" s="27" t="str">
        <f t="shared" si="285"/>
        <v/>
      </c>
      <c r="AA306" s="27" t="str">
        <f t="shared" si="286"/>
        <v/>
      </c>
      <c r="AB306" s="27" t="str">
        <f t="shared" si="287"/>
        <v/>
      </c>
      <c r="AC306" s="27" t="str">
        <f t="shared" si="288"/>
        <v/>
      </c>
      <c r="AD306" s="27" t="str">
        <f t="shared" si="289"/>
        <v/>
      </c>
    </row>
    <row r="307" spans="1:30" ht="12" customHeight="1" x14ac:dyDescent="0.25">
      <c r="A307" s="29" t="str">
        <f t="shared" ref="A307:B307" si="338">IF(C307="","",COUNTIF(C$1:C306,C307)+C307)</f>
        <v/>
      </c>
      <c r="B307" s="29" t="str">
        <f t="shared" si="338"/>
        <v/>
      </c>
      <c r="C307" s="29" t="str">
        <f t="shared" si="272"/>
        <v/>
      </c>
      <c r="D307" s="29" t="str">
        <f t="shared" si="273"/>
        <v/>
      </c>
      <c r="E307" s="29">
        <f>'S16'!$Y$6</f>
        <v>1</v>
      </c>
      <c r="F307" s="29">
        <v>16</v>
      </c>
      <c r="G307" s="29">
        <v>7</v>
      </c>
      <c r="H307" s="29" t="str">
        <f>IF(AND(E307=1,'S16'!C$19&lt;&gt;"",'S16'!B$19=""),'S16'!C$19,"")</f>
        <v/>
      </c>
      <c r="I307" s="29" t="str">
        <f>IF(AND(E307=2,'S16'!C$19&lt;&gt;"",'S16'!B$19=""),'S16'!C$19,"")</f>
        <v/>
      </c>
      <c r="J307" s="29" t="str">
        <f>IF(ISERROR(VLOOKUP(G307,'S16'!K$13:AR$32,31,FALSE)),"",VLOOKUP(G307,'S16'!K$13:AR$32,31,FALSE))</f>
        <v/>
      </c>
      <c r="K307" s="29" t="str">
        <f>IF(ISERROR(VLOOKUP(G307,'S16'!S$13:AR$32,24,FALSE)),"",VLOOKUP(G307,'S16'!S$13:AR$32,24,FALSE))</f>
        <v/>
      </c>
      <c r="L307" s="29" t="str">
        <f>IF(ISERROR(VLOOKUP(G307,'S16'!AA$13:AR$32,17,FALSE)),"",VLOOKUP(G307,'S16'!AA$13:AR$32,17,FALSE))</f>
        <v/>
      </c>
      <c r="M307" s="29" t="str">
        <f>IF(ISERROR(VLOOKUP(G307,'S16'!AI$13:AR$32,10,FALSE)),"",VLOOKUP(G307,'S16'!AI$13:AR$32,10,FALSE))</f>
        <v/>
      </c>
      <c r="N307" s="27" t="str">
        <f t="shared" si="276"/>
        <v/>
      </c>
      <c r="O307" s="27" t="str">
        <f t="shared" si="277"/>
        <v/>
      </c>
      <c r="P307" s="27" t="str">
        <f>IF(N307="","",CHOOSE(VLOOKUP($V307,$A$1:$F$400,6,FALSE),AHS!$M$1,BHS!$M$1,CHS!$M$1,HMJHS!$M$1,KHS!$M$1,Kings!$M$1,MHS!$M$1,SWHS!$M$1,AMHS!$M$1,'S10'!$M$1,'S11'!$M$1,'S12'!$M$1,'S13'!$M$1,'S14'!$M$1,'S15'!$M$1,'S16'!$M$1,'S17'!$M$1,'S18'!$M$1,'S19'!$M$1,'S20'!$M$1))</f>
        <v/>
      </c>
      <c r="Q307" s="27" t="str">
        <f t="shared" si="278"/>
        <v/>
      </c>
      <c r="R307" s="27" t="str">
        <f t="shared" si="279"/>
        <v/>
      </c>
      <c r="S307" s="27" t="str">
        <f t="shared" si="280"/>
        <v/>
      </c>
      <c r="T307" s="27" t="str">
        <f t="shared" si="281"/>
        <v/>
      </c>
      <c r="U307" s="27" t="str">
        <f t="shared" si="282"/>
        <v/>
      </c>
      <c r="V307" s="27">
        <v>305</v>
      </c>
      <c r="W307" s="27" t="str">
        <f t="shared" si="283"/>
        <v/>
      </c>
      <c r="X307" s="27" t="str">
        <f t="shared" si="284"/>
        <v/>
      </c>
      <c r="Y307" s="27" t="str">
        <f>IF(W307="","",CHOOSE(VLOOKUP($V307,$B$1:$F$400,5,FALSE),AHS!$M$1,BHS!$M$1,CHS!$M$1,HMJHS!$M$1,KHS!$M$1,Kings!$M$1,MHS!$M$1,SWHS!$M$1,AMHS!$M$1,'S10'!$M$1,'S11'!$M$1,'S12'!$M$1,'S13'!$M$1,'S14'!$M$1,'S15'!$M$1,'S16'!$M$1,'S17'!$M$1,'S18'!$M$1,'S19'!$M$1,'S20'!$M$1))</f>
        <v/>
      </c>
      <c r="Z307" s="27" t="str">
        <f t="shared" si="285"/>
        <v/>
      </c>
      <c r="AA307" s="27" t="str">
        <f t="shared" si="286"/>
        <v/>
      </c>
      <c r="AB307" s="27" t="str">
        <f t="shared" si="287"/>
        <v/>
      </c>
      <c r="AC307" s="27" t="str">
        <f t="shared" si="288"/>
        <v/>
      </c>
      <c r="AD307" s="27" t="str">
        <f t="shared" si="289"/>
        <v/>
      </c>
    </row>
    <row r="308" spans="1:30" ht="12" customHeight="1" x14ac:dyDescent="0.25">
      <c r="A308" s="29" t="str">
        <f t="shared" ref="A308:B308" si="339">IF(C308="","",COUNTIF(C$1:C307,C308)+C308)</f>
        <v/>
      </c>
      <c r="B308" s="29" t="str">
        <f t="shared" si="339"/>
        <v/>
      </c>
      <c r="C308" s="29" t="str">
        <f t="shared" si="272"/>
        <v/>
      </c>
      <c r="D308" s="29" t="str">
        <f t="shared" si="273"/>
        <v/>
      </c>
      <c r="E308" s="29">
        <f>'S16'!$Y$6</f>
        <v>1</v>
      </c>
      <c r="F308" s="29">
        <v>16</v>
      </c>
      <c r="G308" s="29">
        <v>8</v>
      </c>
      <c r="H308" s="29" t="str">
        <f>IF(AND(E308=1,'S16'!C$20&lt;&gt;"",'S16'!B$20=""),'S16'!C$20,"")</f>
        <v/>
      </c>
      <c r="I308" s="29" t="str">
        <f>IF(AND(E308=2,'S16'!C$20&lt;&gt;"",'S16'!B$20=""),'S16'!C$20,"")</f>
        <v/>
      </c>
      <c r="J308" s="29" t="str">
        <f>IF(ISERROR(VLOOKUP(G308,'S16'!K$13:AR$32,31,FALSE)),"",VLOOKUP(G308,'S16'!K$13:AR$32,31,FALSE))</f>
        <v/>
      </c>
      <c r="K308" s="29" t="str">
        <f>IF(ISERROR(VLOOKUP(G308,'S16'!S$13:AR$32,24,FALSE)),"",VLOOKUP(G308,'S16'!S$13:AR$32,24,FALSE))</f>
        <v/>
      </c>
      <c r="L308" s="29" t="str">
        <f>IF(ISERROR(VLOOKUP(G308,'S16'!AA$13:AR$32,17,FALSE)),"",VLOOKUP(G308,'S16'!AA$13:AR$32,17,FALSE))</f>
        <v/>
      </c>
      <c r="M308" s="29" t="str">
        <f>IF(ISERROR(VLOOKUP(G308,'S16'!AI$13:AR$32,10,FALSE)),"",VLOOKUP(G308,'S16'!AI$13:AR$32,10,FALSE))</f>
        <v/>
      </c>
      <c r="N308" s="27" t="str">
        <f t="shared" si="276"/>
        <v/>
      </c>
      <c r="O308" s="27" t="str">
        <f t="shared" si="277"/>
        <v/>
      </c>
      <c r="P308" s="27" t="str">
        <f>IF(N308="","",CHOOSE(VLOOKUP($V308,$A$1:$F$400,6,FALSE),AHS!$M$1,BHS!$M$1,CHS!$M$1,HMJHS!$M$1,KHS!$M$1,Kings!$M$1,MHS!$M$1,SWHS!$M$1,AMHS!$M$1,'S10'!$M$1,'S11'!$M$1,'S12'!$M$1,'S13'!$M$1,'S14'!$M$1,'S15'!$M$1,'S16'!$M$1,'S17'!$M$1,'S18'!$M$1,'S19'!$M$1,'S20'!$M$1))</f>
        <v/>
      </c>
      <c r="Q308" s="27" t="str">
        <f t="shared" si="278"/>
        <v/>
      </c>
      <c r="R308" s="27" t="str">
        <f t="shared" si="279"/>
        <v/>
      </c>
      <c r="S308" s="27" t="str">
        <f t="shared" si="280"/>
        <v/>
      </c>
      <c r="T308" s="27" t="str">
        <f t="shared" si="281"/>
        <v/>
      </c>
      <c r="U308" s="27" t="str">
        <f t="shared" si="282"/>
        <v/>
      </c>
      <c r="V308" s="27">
        <v>306</v>
      </c>
      <c r="W308" s="27" t="str">
        <f t="shared" si="283"/>
        <v/>
      </c>
      <c r="X308" s="27" t="str">
        <f t="shared" si="284"/>
        <v/>
      </c>
      <c r="Y308" s="27" t="str">
        <f>IF(W308="","",CHOOSE(VLOOKUP($V308,$B$1:$F$400,5,FALSE),AHS!$M$1,BHS!$M$1,CHS!$M$1,HMJHS!$M$1,KHS!$M$1,Kings!$M$1,MHS!$M$1,SWHS!$M$1,AMHS!$M$1,'S10'!$M$1,'S11'!$M$1,'S12'!$M$1,'S13'!$M$1,'S14'!$M$1,'S15'!$M$1,'S16'!$M$1,'S17'!$M$1,'S18'!$M$1,'S19'!$M$1,'S20'!$M$1))</f>
        <v/>
      </c>
      <c r="Z308" s="27" t="str">
        <f t="shared" si="285"/>
        <v/>
      </c>
      <c r="AA308" s="27" t="str">
        <f t="shared" si="286"/>
        <v/>
      </c>
      <c r="AB308" s="27" t="str">
        <f t="shared" si="287"/>
        <v/>
      </c>
      <c r="AC308" s="27" t="str">
        <f t="shared" si="288"/>
        <v/>
      </c>
      <c r="AD308" s="27" t="str">
        <f t="shared" si="289"/>
        <v/>
      </c>
    </row>
    <row r="309" spans="1:30" ht="12" customHeight="1" x14ac:dyDescent="0.25">
      <c r="A309" s="29" t="str">
        <f t="shared" ref="A309:B309" si="340">IF(C309="","",COUNTIF(C$1:C308,C309)+C309)</f>
        <v/>
      </c>
      <c r="B309" s="29" t="str">
        <f t="shared" si="340"/>
        <v/>
      </c>
      <c r="C309" s="29" t="str">
        <f t="shared" si="272"/>
        <v/>
      </c>
      <c r="D309" s="29" t="str">
        <f t="shared" si="273"/>
        <v/>
      </c>
      <c r="E309" s="29">
        <f>'S16'!$Y$6</f>
        <v>1</v>
      </c>
      <c r="F309" s="29">
        <v>16</v>
      </c>
      <c r="G309" s="29">
        <v>9</v>
      </c>
      <c r="H309" s="29" t="str">
        <f>IF(AND(E309=1,'S16'!C$21&lt;&gt;"",'S16'!B$21=""),'S16'!C$21,"")</f>
        <v/>
      </c>
      <c r="I309" s="29" t="str">
        <f>IF(AND(E309=2,'S16'!C$21&lt;&gt;"",'S16'!B$21=""),'S16'!C$21,"")</f>
        <v/>
      </c>
      <c r="J309" s="29" t="str">
        <f>IF(ISERROR(VLOOKUP(G309,'S16'!K$13:AR$32,31,FALSE)),"",VLOOKUP(G309,'S16'!K$13:AR$32,31,FALSE))</f>
        <v/>
      </c>
      <c r="K309" s="29" t="str">
        <f>IF(ISERROR(VLOOKUP(G309,'S16'!S$13:AR$32,24,FALSE)),"",VLOOKUP(G309,'S16'!S$13:AR$32,24,FALSE))</f>
        <v/>
      </c>
      <c r="L309" s="29" t="str">
        <f>IF(ISERROR(VLOOKUP(G309,'S16'!AA$13:AR$32,17,FALSE)),"",VLOOKUP(G309,'S16'!AA$13:AR$32,17,FALSE))</f>
        <v/>
      </c>
      <c r="M309" s="29" t="str">
        <f>IF(ISERROR(VLOOKUP(G309,'S16'!AI$13:AR$32,10,FALSE)),"",VLOOKUP(G309,'S16'!AI$13:AR$32,10,FALSE))</f>
        <v/>
      </c>
      <c r="N309" s="27" t="str">
        <f t="shared" si="276"/>
        <v/>
      </c>
      <c r="O309" s="27" t="str">
        <f t="shared" si="277"/>
        <v/>
      </c>
      <c r="P309" s="27" t="str">
        <f>IF(N309="","",CHOOSE(VLOOKUP($V309,$A$1:$F$400,6,FALSE),AHS!$M$1,BHS!$M$1,CHS!$M$1,HMJHS!$M$1,KHS!$M$1,Kings!$M$1,MHS!$M$1,SWHS!$M$1,AMHS!$M$1,'S10'!$M$1,'S11'!$M$1,'S12'!$M$1,'S13'!$M$1,'S14'!$M$1,'S15'!$M$1,'S16'!$M$1,'S17'!$M$1,'S18'!$M$1,'S19'!$M$1,'S20'!$M$1))</f>
        <v/>
      </c>
      <c r="Q309" s="27" t="str">
        <f t="shared" si="278"/>
        <v/>
      </c>
      <c r="R309" s="27" t="str">
        <f t="shared" si="279"/>
        <v/>
      </c>
      <c r="S309" s="27" t="str">
        <f t="shared" si="280"/>
        <v/>
      </c>
      <c r="T309" s="27" t="str">
        <f t="shared" si="281"/>
        <v/>
      </c>
      <c r="U309" s="27" t="str">
        <f t="shared" si="282"/>
        <v/>
      </c>
      <c r="V309" s="27">
        <v>307</v>
      </c>
      <c r="W309" s="27" t="str">
        <f t="shared" si="283"/>
        <v/>
      </c>
      <c r="X309" s="27" t="str">
        <f t="shared" si="284"/>
        <v/>
      </c>
      <c r="Y309" s="27" t="str">
        <f>IF(W309="","",CHOOSE(VLOOKUP($V309,$B$1:$F$400,5,FALSE),AHS!$M$1,BHS!$M$1,CHS!$M$1,HMJHS!$M$1,KHS!$M$1,Kings!$M$1,MHS!$M$1,SWHS!$M$1,AMHS!$M$1,'S10'!$M$1,'S11'!$M$1,'S12'!$M$1,'S13'!$M$1,'S14'!$M$1,'S15'!$M$1,'S16'!$M$1,'S17'!$M$1,'S18'!$M$1,'S19'!$M$1,'S20'!$M$1))</f>
        <v/>
      </c>
      <c r="Z309" s="27" t="str">
        <f t="shared" si="285"/>
        <v/>
      </c>
      <c r="AA309" s="27" t="str">
        <f t="shared" si="286"/>
        <v/>
      </c>
      <c r="AB309" s="27" t="str">
        <f t="shared" si="287"/>
        <v/>
      </c>
      <c r="AC309" s="27" t="str">
        <f t="shared" si="288"/>
        <v/>
      </c>
      <c r="AD309" s="27" t="str">
        <f t="shared" si="289"/>
        <v/>
      </c>
    </row>
    <row r="310" spans="1:30" ht="12" customHeight="1" x14ac:dyDescent="0.25">
      <c r="A310" s="29" t="str">
        <f t="shared" ref="A310:B310" si="341">IF(C310="","",COUNTIF(C$1:C309,C310)+C310)</f>
        <v/>
      </c>
      <c r="B310" s="29" t="str">
        <f t="shared" si="341"/>
        <v/>
      </c>
      <c r="C310" s="29" t="str">
        <f t="shared" si="272"/>
        <v/>
      </c>
      <c r="D310" s="29" t="str">
        <f t="shared" si="273"/>
        <v/>
      </c>
      <c r="E310" s="29">
        <f>'S16'!$Y$6</f>
        <v>1</v>
      </c>
      <c r="F310" s="29">
        <v>16</v>
      </c>
      <c r="G310" s="29">
        <v>10</v>
      </c>
      <c r="H310" s="29" t="str">
        <f>IF(AND(E310=1,'S16'!C$22&lt;&gt;"",'S16'!B$22=""),'S16'!C$22,"")</f>
        <v/>
      </c>
      <c r="I310" s="29" t="str">
        <f>IF(AND(E310=2,'S16'!C$22&lt;&gt;"",'S16'!B$22=""),'S16'!C$22,"")</f>
        <v/>
      </c>
      <c r="J310" s="29" t="str">
        <f>IF(ISERROR(VLOOKUP(G310,'S16'!K$13:AR$32,31,FALSE)),"",VLOOKUP(G310,'S16'!K$13:AR$32,31,FALSE))</f>
        <v/>
      </c>
      <c r="K310" s="29" t="str">
        <f>IF(ISERROR(VLOOKUP(G310,'S16'!S$13:AR$32,24,FALSE)),"",VLOOKUP(G310,'S16'!S$13:AR$32,24,FALSE))</f>
        <v/>
      </c>
      <c r="L310" s="29" t="str">
        <f>IF(ISERROR(VLOOKUP(G310,'S16'!AA$13:AR$32,17,FALSE)),"",VLOOKUP(G310,'S16'!AA$13:AR$32,17,FALSE))</f>
        <v/>
      </c>
      <c r="M310" s="29" t="str">
        <f>IF(ISERROR(VLOOKUP(G310,'S16'!AI$13:AR$32,10,FALSE)),"",VLOOKUP(G310,'S16'!AI$13:AR$32,10,FALSE))</f>
        <v/>
      </c>
      <c r="N310" s="27" t="str">
        <f t="shared" si="276"/>
        <v/>
      </c>
      <c r="O310" s="27" t="str">
        <f t="shared" si="277"/>
        <v/>
      </c>
      <c r="P310" s="27" t="str">
        <f>IF(N310="","",CHOOSE(VLOOKUP($V310,$A$1:$F$400,6,FALSE),AHS!$M$1,BHS!$M$1,CHS!$M$1,HMJHS!$M$1,KHS!$M$1,Kings!$M$1,MHS!$M$1,SWHS!$M$1,AMHS!$M$1,'S10'!$M$1,'S11'!$M$1,'S12'!$M$1,'S13'!$M$1,'S14'!$M$1,'S15'!$M$1,'S16'!$M$1,'S17'!$M$1,'S18'!$M$1,'S19'!$M$1,'S20'!$M$1))</f>
        <v/>
      </c>
      <c r="Q310" s="27" t="str">
        <f t="shared" si="278"/>
        <v/>
      </c>
      <c r="R310" s="27" t="str">
        <f t="shared" si="279"/>
        <v/>
      </c>
      <c r="S310" s="27" t="str">
        <f t="shared" si="280"/>
        <v/>
      </c>
      <c r="T310" s="27" t="str">
        <f t="shared" si="281"/>
        <v/>
      </c>
      <c r="U310" s="27" t="str">
        <f t="shared" si="282"/>
        <v/>
      </c>
      <c r="V310" s="27">
        <v>308</v>
      </c>
      <c r="W310" s="27" t="str">
        <f t="shared" si="283"/>
        <v/>
      </c>
      <c r="X310" s="27" t="str">
        <f t="shared" si="284"/>
        <v/>
      </c>
      <c r="Y310" s="27" t="str">
        <f>IF(W310="","",CHOOSE(VLOOKUP($V310,$B$1:$F$400,5,FALSE),AHS!$M$1,BHS!$M$1,CHS!$M$1,HMJHS!$M$1,KHS!$M$1,Kings!$M$1,MHS!$M$1,SWHS!$M$1,AMHS!$M$1,'S10'!$M$1,'S11'!$M$1,'S12'!$M$1,'S13'!$M$1,'S14'!$M$1,'S15'!$M$1,'S16'!$M$1,'S17'!$M$1,'S18'!$M$1,'S19'!$M$1,'S20'!$M$1))</f>
        <v/>
      </c>
      <c r="Z310" s="27" t="str">
        <f t="shared" si="285"/>
        <v/>
      </c>
      <c r="AA310" s="27" t="str">
        <f t="shared" si="286"/>
        <v/>
      </c>
      <c r="AB310" s="27" t="str">
        <f t="shared" si="287"/>
        <v/>
      </c>
      <c r="AC310" s="27" t="str">
        <f t="shared" si="288"/>
        <v/>
      </c>
      <c r="AD310" s="27" t="str">
        <f t="shared" si="289"/>
        <v/>
      </c>
    </row>
    <row r="311" spans="1:30" ht="12" customHeight="1" x14ac:dyDescent="0.25">
      <c r="A311" s="29" t="str">
        <f t="shared" ref="A311:B311" si="342">IF(C311="","",COUNTIF(C$1:C310,C311)+C311)</f>
        <v/>
      </c>
      <c r="B311" s="29" t="str">
        <f t="shared" si="342"/>
        <v/>
      </c>
      <c r="C311" s="29" t="str">
        <f t="shared" si="272"/>
        <v/>
      </c>
      <c r="D311" s="29" t="str">
        <f t="shared" si="273"/>
        <v/>
      </c>
      <c r="E311" s="29">
        <f>'S16'!$Y$6</f>
        <v>1</v>
      </c>
      <c r="F311" s="29">
        <v>16</v>
      </c>
      <c r="G311" s="29">
        <v>11</v>
      </c>
      <c r="H311" s="29" t="str">
        <f>IF(AND(E311=1,'S16'!C$23&lt;&gt;"",'S16'!B$23=""),'S16'!C$23,"")</f>
        <v/>
      </c>
      <c r="I311" s="29" t="str">
        <f>IF(AND(E311=2,'S16'!C$23&lt;&gt;"",'S16'!B$23=""),'S16'!C$23,"")</f>
        <v/>
      </c>
      <c r="J311" s="29" t="str">
        <f>IF(ISERROR(VLOOKUP(G311,'S16'!K$13:AR$32,31,FALSE)),"",VLOOKUP(G311,'S16'!K$13:AR$32,31,FALSE))</f>
        <v/>
      </c>
      <c r="K311" s="29" t="str">
        <f>IF(ISERROR(VLOOKUP(G311,'S16'!S$13:AR$32,24,FALSE)),"",VLOOKUP(G311,'S16'!S$13:AR$32,24,FALSE))</f>
        <v/>
      </c>
      <c r="L311" s="29" t="str">
        <f>IF(ISERROR(VLOOKUP(G311,'S16'!AA$13:AR$32,17,FALSE)),"",VLOOKUP(G311,'S16'!AA$13:AR$32,17,FALSE))</f>
        <v/>
      </c>
      <c r="M311" s="29" t="str">
        <f>IF(ISERROR(VLOOKUP(G311,'S16'!AI$13:AR$32,10,FALSE)),"",VLOOKUP(G311,'S16'!AI$13:AR$32,10,FALSE))</f>
        <v/>
      </c>
      <c r="N311" s="27" t="str">
        <f t="shared" si="276"/>
        <v/>
      </c>
      <c r="O311" s="27" t="str">
        <f t="shared" si="277"/>
        <v/>
      </c>
      <c r="P311" s="27" t="str">
        <f>IF(N311="","",CHOOSE(VLOOKUP($V311,$A$1:$F$400,6,FALSE),AHS!$M$1,BHS!$M$1,CHS!$M$1,HMJHS!$M$1,KHS!$M$1,Kings!$M$1,MHS!$M$1,SWHS!$M$1,AMHS!$M$1,'S10'!$M$1,'S11'!$M$1,'S12'!$M$1,'S13'!$M$1,'S14'!$M$1,'S15'!$M$1,'S16'!$M$1,'S17'!$M$1,'S18'!$M$1,'S19'!$M$1,'S20'!$M$1))</f>
        <v/>
      </c>
      <c r="Q311" s="27" t="str">
        <f t="shared" si="278"/>
        <v/>
      </c>
      <c r="R311" s="27" t="str">
        <f t="shared" si="279"/>
        <v/>
      </c>
      <c r="S311" s="27" t="str">
        <f t="shared" si="280"/>
        <v/>
      </c>
      <c r="T311" s="27" t="str">
        <f t="shared" si="281"/>
        <v/>
      </c>
      <c r="U311" s="27" t="str">
        <f t="shared" si="282"/>
        <v/>
      </c>
      <c r="V311" s="27">
        <v>309</v>
      </c>
      <c r="W311" s="27" t="str">
        <f t="shared" si="283"/>
        <v/>
      </c>
      <c r="X311" s="27" t="str">
        <f t="shared" si="284"/>
        <v/>
      </c>
      <c r="Y311" s="27" t="str">
        <f>IF(W311="","",CHOOSE(VLOOKUP($V311,$B$1:$F$400,5,FALSE),AHS!$M$1,BHS!$M$1,CHS!$M$1,HMJHS!$M$1,KHS!$M$1,Kings!$M$1,MHS!$M$1,SWHS!$M$1,AMHS!$M$1,'S10'!$M$1,'S11'!$M$1,'S12'!$M$1,'S13'!$M$1,'S14'!$M$1,'S15'!$M$1,'S16'!$M$1,'S17'!$M$1,'S18'!$M$1,'S19'!$M$1,'S20'!$M$1))</f>
        <v/>
      </c>
      <c r="Z311" s="27" t="str">
        <f t="shared" si="285"/>
        <v/>
      </c>
      <c r="AA311" s="27" t="str">
        <f t="shared" si="286"/>
        <v/>
      </c>
      <c r="AB311" s="27" t="str">
        <f t="shared" si="287"/>
        <v/>
      </c>
      <c r="AC311" s="27" t="str">
        <f t="shared" si="288"/>
        <v/>
      </c>
      <c r="AD311" s="27" t="str">
        <f t="shared" si="289"/>
        <v/>
      </c>
    </row>
    <row r="312" spans="1:30" ht="12" customHeight="1" x14ac:dyDescent="0.25">
      <c r="A312" s="29" t="str">
        <f t="shared" ref="A312:B312" si="343">IF(C312="","",COUNTIF(C$1:C311,C312)+C312)</f>
        <v/>
      </c>
      <c r="B312" s="29" t="str">
        <f t="shared" si="343"/>
        <v/>
      </c>
      <c r="C312" s="29" t="str">
        <f t="shared" si="272"/>
        <v/>
      </c>
      <c r="D312" s="29" t="str">
        <f t="shared" si="273"/>
        <v/>
      </c>
      <c r="E312" s="29">
        <f>'S16'!$Y$6</f>
        <v>1</v>
      </c>
      <c r="F312" s="29">
        <v>16</v>
      </c>
      <c r="G312" s="29">
        <v>12</v>
      </c>
      <c r="H312" s="29" t="str">
        <f>IF(AND(E312=1,'S16'!C$24&lt;&gt;"",'S16'!B$24=""),'S16'!C$24,"")</f>
        <v/>
      </c>
      <c r="I312" s="29" t="str">
        <f>IF(AND(E312=2,'S16'!C$24&lt;&gt;"",'S16'!B$24=""),'S16'!C$24,"")</f>
        <v/>
      </c>
      <c r="J312" s="29" t="str">
        <f>IF(ISERROR(VLOOKUP(G312,'S16'!K$13:AR$32,31,FALSE)),"",VLOOKUP(G312,'S16'!K$13:AR$32,31,FALSE))</f>
        <v/>
      </c>
      <c r="K312" s="29" t="str">
        <f>IF(ISERROR(VLOOKUP(G312,'S16'!S$13:AR$32,24,FALSE)),"",VLOOKUP(G312,'S16'!S$13:AR$32,24,FALSE))</f>
        <v/>
      </c>
      <c r="L312" s="29" t="str">
        <f>IF(ISERROR(VLOOKUP(G312,'S16'!AA$13:AR$32,17,FALSE)),"",VLOOKUP(G312,'S16'!AA$13:AR$32,17,FALSE))</f>
        <v/>
      </c>
      <c r="M312" s="29" t="str">
        <f>IF(ISERROR(VLOOKUP(G312,'S16'!AI$13:AR$32,10,FALSE)),"",VLOOKUP(G312,'S16'!AI$13:AR$32,10,FALSE))</f>
        <v/>
      </c>
      <c r="N312" s="27" t="str">
        <f t="shared" si="276"/>
        <v/>
      </c>
      <c r="O312" s="27" t="str">
        <f t="shared" si="277"/>
        <v/>
      </c>
      <c r="P312" s="27" t="str">
        <f>IF(N312="","",CHOOSE(VLOOKUP($V312,$A$1:$F$400,6,FALSE),AHS!$M$1,BHS!$M$1,CHS!$M$1,HMJHS!$M$1,KHS!$M$1,Kings!$M$1,MHS!$M$1,SWHS!$M$1,AMHS!$M$1,'S10'!$M$1,'S11'!$M$1,'S12'!$M$1,'S13'!$M$1,'S14'!$M$1,'S15'!$M$1,'S16'!$M$1,'S17'!$M$1,'S18'!$M$1,'S19'!$M$1,'S20'!$M$1))</f>
        <v/>
      </c>
      <c r="Q312" s="27" t="str">
        <f t="shared" si="278"/>
        <v/>
      </c>
      <c r="R312" s="27" t="str">
        <f t="shared" si="279"/>
        <v/>
      </c>
      <c r="S312" s="27" t="str">
        <f t="shared" si="280"/>
        <v/>
      </c>
      <c r="T312" s="27" t="str">
        <f t="shared" si="281"/>
        <v/>
      </c>
      <c r="U312" s="27" t="str">
        <f t="shared" si="282"/>
        <v/>
      </c>
      <c r="V312" s="27">
        <v>310</v>
      </c>
      <c r="W312" s="27" t="str">
        <f t="shared" si="283"/>
        <v/>
      </c>
      <c r="X312" s="27" t="str">
        <f t="shared" si="284"/>
        <v/>
      </c>
      <c r="Y312" s="27" t="str">
        <f>IF(W312="","",CHOOSE(VLOOKUP($V312,$B$1:$F$400,5,FALSE),AHS!$M$1,BHS!$M$1,CHS!$M$1,HMJHS!$M$1,KHS!$M$1,Kings!$M$1,MHS!$M$1,SWHS!$M$1,AMHS!$M$1,'S10'!$M$1,'S11'!$M$1,'S12'!$M$1,'S13'!$M$1,'S14'!$M$1,'S15'!$M$1,'S16'!$M$1,'S17'!$M$1,'S18'!$M$1,'S19'!$M$1,'S20'!$M$1))</f>
        <v/>
      </c>
      <c r="Z312" s="27" t="str">
        <f t="shared" si="285"/>
        <v/>
      </c>
      <c r="AA312" s="27" t="str">
        <f t="shared" si="286"/>
        <v/>
      </c>
      <c r="AB312" s="27" t="str">
        <f t="shared" si="287"/>
        <v/>
      </c>
      <c r="AC312" s="27" t="str">
        <f t="shared" si="288"/>
        <v/>
      </c>
      <c r="AD312" s="27" t="str">
        <f t="shared" si="289"/>
        <v/>
      </c>
    </row>
    <row r="313" spans="1:30" ht="12" customHeight="1" x14ac:dyDescent="0.25">
      <c r="A313" s="29" t="str">
        <f t="shared" ref="A313:B313" si="344">IF(C313="","",COUNTIF(C$1:C312,C313)+C313)</f>
        <v/>
      </c>
      <c r="B313" s="29" t="str">
        <f t="shared" si="344"/>
        <v/>
      </c>
      <c r="C313" s="29" t="str">
        <f t="shared" si="272"/>
        <v/>
      </c>
      <c r="D313" s="29" t="str">
        <f t="shared" si="273"/>
        <v/>
      </c>
      <c r="E313" s="29">
        <f>'S16'!$Y$6</f>
        <v>1</v>
      </c>
      <c r="F313" s="29">
        <v>16</v>
      </c>
      <c r="G313" s="29">
        <v>13</v>
      </c>
      <c r="H313" s="29" t="str">
        <f>IF(AND(E313=1,'S16'!C$25&lt;&gt;"",'S16'!B$25=""),'S16'!C$25,"")</f>
        <v/>
      </c>
      <c r="I313" s="29" t="str">
        <f>IF(AND(E313=2,'S16'!C$25&lt;&gt;"",'S16'!B$25=""),'S16'!C$25,"")</f>
        <v/>
      </c>
      <c r="J313" s="29" t="str">
        <f>IF(ISERROR(VLOOKUP(G313,'S16'!K$13:AR$32,31,FALSE)),"",VLOOKUP(G313,'S16'!K$13:AR$32,31,FALSE))</f>
        <v/>
      </c>
      <c r="K313" s="29" t="str">
        <f>IF(ISERROR(VLOOKUP(G313,'S16'!S$13:AR$32,24,FALSE)),"",VLOOKUP(G313,'S16'!S$13:AR$32,24,FALSE))</f>
        <v/>
      </c>
      <c r="L313" s="29" t="str">
        <f>IF(ISERROR(VLOOKUP(G313,'S16'!AA$13:AR$32,17,FALSE)),"",VLOOKUP(G313,'S16'!AA$13:AR$32,17,FALSE))</f>
        <v/>
      </c>
      <c r="M313" s="29" t="str">
        <f>IF(ISERROR(VLOOKUP(G313,'S16'!AI$13:AR$32,10,FALSE)),"",VLOOKUP(G313,'S16'!AI$13:AR$32,10,FALSE))</f>
        <v/>
      </c>
      <c r="N313" s="27" t="str">
        <f t="shared" si="276"/>
        <v/>
      </c>
      <c r="O313" s="27" t="str">
        <f t="shared" si="277"/>
        <v/>
      </c>
      <c r="P313" s="27" t="str">
        <f>IF(N313="","",CHOOSE(VLOOKUP($V313,$A$1:$F$400,6,FALSE),AHS!$M$1,BHS!$M$1,CHS!$M$1,HMJHS!$M$1,KHS!$M$1,Kings!$M$1,MHS!$M$1,SWHS!$M$1,AMHS!$M$1,'S10'!$M$1,'S11'!$M$1,'S12'!$M$1,'S13'!$M$1,'S14'!$M$1,'S15'!$M$1,'S16'!$M$1,'S17'!$M$1,'S18'!$M$1,'S19'!$M$1,'S20'!$M$1))</f>
        <v/>
      </c>
      <c r="Q313" s="27" t="str">
        <f t="shared" si="278"/>
        <v/>
      </c>
      <c r="R313" s="27" t="str">
        <f t="shared" si="279"/>
        <v/>
      </c>
      <c r="S313" s="27" t="str">
        <f t="shared" si="280"/>
        <v/>
      </c>
      <c r="T313" s="27" t="str">
        <f t="shared" si="281"/>
        <v/>
      </c>
      <c r="U313" s="27" t="str">
        <f t="shared" si="282"/>
        <v/>
      </c>
      <c r="V313" s="27">
        <v>311</v>
      </c>
      <c r="W313" s="27" t="str">
        <f t="shared" si="283"/>
        <v/>
      </c>
      <c r="X313" s="27" t="str">
        <f t="shared" si="284"/>
        <v/>
      </c>
      <c r="Y313" s="27" t="str">
        <f>IF(W313="","",CHOOSE(VLOOKUP($V313,$B$1:$F$400,5,FALSE),AHS!$M$1,BHS!$M$1,CHS!$M$1,HMJHS!$M$1,KHS!$M$1,Kings!$M$1,MHS!$M$1,SWHS!$M$1,AMHS!$M$1,'S10'!$M$1,'S11'!$M$1,'S12'!$M$1,'S13'!$M$1,'S14'!$M$1,'S15'!$M$1,'S16'!$M$1,'S17'!$M$1,'S18'!$M$1,'S19'!$M$1,'S20'!$M$1))</f>
        <v/>
      </c>
      <c r="Z313" s="27" t="str">
        <f t="shared" si="285"/>
        <v/>
      </c>
      <c r="AA313" s="27" t="str">
        <f t="shared" si="286"/>
        <v/>
      </c>
      <c r="AB313" s="27" t="str">
        <f t="shared" si="287"/>
        <v/>
      </c>
      <c r="AC313" s="27" t="str">
        <f t="shared" si="288"/>
        <v/>
      </c>
      <c r="AD313" s="27" t="str">
        <f t="shared" si="289"/>
        <v/>
      </c>
    </row>
    <row r="314" spans="1:30" ht="12" customHeight="1" x14ac:dyDescent="0.25">
      <c r="A314" s="29" t="str">
        <f t="shared" ref="A314:B314" si="345">IF(C314="","",COUNTIF(C$1:C313,C314)+C314)</f>
        <v/>
      </c>
      <c r="B314" s="29" t="str">
        <f t="shared" si="345"/>
        <v/>
      </c>
      <c r="C314" s="29" t="str">
        <f t="shared" si="272"/>
        <v/>
      </c>
      <c r="D314" s="29" t="str">
        <f t="shared" si="273"/>
        <v/>
      </c>
      <c r="E314" s="29">
        <f>'S16'!$Y$6</f>
        <v>1</v>
      </c>
      <c r="F314" s="29">
        <v>16</v>
      </c>
      <c r="G314" s="29">
        <v>14</v>
      </c>
      <c r="H314" s="29" t="str">
        <f>IF(AND(E314=1,'S16'!C$26&lt;&gt;"",'S16'!B$26=""),'S16'!C$26,"")</f>
        <v/>
      </c>
      <c r="I314" s="29" t="str">
        <f>IF(AND(E314=2,'S16'!C$26&lt;&gt;"",'S16'!B$26=""),'S16'!C$26,"")</f>
        <v/>
      </c>
      <c r="J314" s="29" t="str">
        <f>IF(ISERROR(VLOOKUP(G314,'S16'!K$13:AR$32,31,FALSE)),"",VLOOKUP(G314,'S16'!K$13:AR$32,31,FALSE))</f>
        <v/>
      </c>
      <c r="K314" s="29" t="str">
        <f>IF(ISERROR(VLOOKUP(G314,'S16'!S$13:AR$32,24,FALSE)),"",VLOOKUP(G314,'S16'!S$13:AR$32,24,FALSE))</f>
        <v/>
      </c>
      <c r="L314" s="29" t="str">
        <f>IF(ISERROR(VLOOKUP(G314,'S16'!AA$13:AR$32,17,FALSE)),"",VLOOKUP(G314,'S16'!AA$13:AR$32,17,FALSE))</f>
        <v/>
      </c>
      <c r="M314" s="29" t="str">
        <f>IF(ISERROR(VLOOKUP(G314,'S16'!AI$13:AR$32,10,FALSE)),"",VLOOKUP(G314,'S16'!AI$13:AR$32,10,FALSE))</f>
        <v/>
      </c>
      <c r="N314" s="27" t="str">
        <f t="shared" si="276"/>
        <v/>
      </c>
      <c r="O314" s="27" t="str">
        <f t="shared" si="277"/>
        <v/>
      </c>
      <c r="P314" s="27" t="str">
        <f>IF(N314="","",CHOOSE(VLOOKUP($V314,$A$1:$F$400,6,FALSE),AHS!$M$1,BHS!$M$1,CHS!$M$1,HMJHS!$M$1,KHS!$M$1,Kings!$M$1,MHS!$M$1,SWHS!$M$1,AMHS!$M$1,'S10'!$M$1,'S11'!$M$1,'S12'!$M$1,'S13'!$M$1,'S14'!$M$1,'S15'!$M$1,'S16'!$M$1,'S17'!$M$1,'S18'!$M$1,'S19'!$M$1,'S20'!$M$1))</f>
        <v/>
      </c>
      <c r="Q314" s="27" t="str">
        <f t="shared" si="278"/>
        <v/>
      </c>
      <c r="R314" s="27" t="str">
        <f t="shared" si="279"/>
        <v/>
      </c>
      <c r="S314" s="27" t="str">
        <f t="shared" si="280"/>
        <v/>
      </c>
      <c r="T314" s="27" t="str">
        <f t="shared" si="281"/>
        <v/>
      </c>
      <c r="U314" s="27" t="str">
        <f t="shared" si="282"/>
        <v/>
      </c>
      <c r="V314" s="27">
        <v>312</v>
      </c>
      <c r="W314" s="27" t="str">
        <f t="shared" si="283"/>
        <v/>
      </c>
      <c r="X314" s="27" t="str">
        <f t="shared" si="284"/>
        <v/>
      </c>
      <c r="Y314" s="27" t="str">
        <f>IF(W314="","",CHOOSE(VLOOKUP($V314,$B$1:$F$400,5,FALSE),AHS!$M$1,BHS!$M$1,CHS!$M$1,HMJHS!$M$1,KHS!$M$1,Kings!$M$1,MHS!$M$1,SWHS!$M$1,AMHS!$M$1,'S10'!$M$1,'S11'!$M$1,'S12'!$M$1,'S13'!$M$1,'S14'!$M$1,'S15'!$M$1,'S16'!$M$1,'S17'!$M$1,'S18'!$M$1,'S19'!$M$1,'S20'!$M$1))</f>
        <v/>
      </c>
      <c r="Z314" s="27" t="str">
        <f t="shared" si="285"/>
        <v/>
      </c>
      <c r="AA314" s="27" t="str">
        <f t="shared" si="286"/>
        <v/>
      </c>
      <c r="AB314" s="27" t="str">
        <f t="shared" si="287"/>
        <v/>
      </c>
      <c r="AC314" s="27" t="str">
        <f t="shared" si="288"/>
        <v/>
      </c>
      <c r="AD314" s="27" t="str">
        <f t="shared" si="289"/>
        <v/>
      </c>
    </row>
    <row r="315" spans="1:30" ht="12" customHeight="1" x14ac:dyDescent="0.25">
      <c r="A315" s="29" t="str">
        <f t="shared" ref="A315:B315" si="346">IF(C315="","",COUNTIF(C$1:C314,C315)+C315)</f>
        <v/>
      </c>
      <c r="B315" s="29" t="str">
        <f t="shared" si="346"/>
        <v/>
      </c>
      <c r="C315" s="29" t="str">
        <f t="shared" si="272"/>
        <v/>
      </c>
      <c r="D315" s="29" t="str">
        <f t="shared" si="273"/>
        <v/>
      </c>
      <c r="E315" s="29">
        <f>'S16'!$Y$6</f>
        <v>1</v>
      </c>
      <c r="F315" s="29">
        <v>16</v>
      </c>
      <c r="G315" s="29">
        <v>15</v>
      </c>
      <c r="H315" s="29" t="str">
        <f>IF(AND(E315=1,'S16'!C$27&lt;&gt;"",'S16'!B$27=""),'S16'!C$27,"")</f>
        <v/>
      </c>
      <c r="I315" s="29" t="str">
        <f>IF(AND(E315=2,'S16'!C$27&lt;&gt;"",'S16'!B$27=""),'S16'!C$27,"")</f>
        <v/>
      </c>
      <c r="J315" s="29" t="str">
        <f>IF(ISERROR(VLOOKUP(G315,'S16'!K$13:AR$32,31,FALSE)),"",VLOOKUP(G315,'S16'!K$13:AR$32,31,FALSE))</f>
        <v/>
      </c>
      <c r="K315" s="29" t="str">
        <f>IF(ISERROR(VLOOKUP(G315,'S16'!S$13:AR$32,24,FALSE)),"",VLOOKUP(G315,'S16'!S$13:AR$32,24,FALSE))</f>
        <v/>
      </c>
      <c r="L315" s="29" t="str">
        <f>IF(ISERROR(VLOOKUP(G315,'S16'!AA$13:AR$32,17,FALSE)),"",VLOOKUP(G315,'S16'!AA$13:AR$32,17,FALSE))</f>
        <v/>
      </c>
      <c r="M315" s="29" t="str">
        <f>IF(ISERROR(VLOOKUP(G315,'S16'!AI$13:AR$32,10,FALSE)),"",VLOOKUP(G315,'S16'!AI$13:AR$32,10,FALSE))</f>
        <v/>
      </c>
      <c r="N315" s="27" t="str">
        <f t="shared" si="276"/>
        <v/>
      </c>
      <c r="O315" s="27" t="str">
        <f t="shared" si="277"/>
        <v/>
      </c>
      <c r="P315" s="27" t="str">
        <f>IF(N315="","",CHOOSE(VLOOKUP($V315,$A$1:$F$400,6,FALSE),AHS!$M$1,BHS!$M$1,CHS!$M$1,HMJHS!$M$1,KHS!$M$1,Kings!$M$1,MHS!$M$1,SWHS!$M$1,AMHS!$M$1,'S10'!$M$1,'S11'!$M$1,'S12'!$M$1,'S13'!$M$1,'S14'!$M$1,'S15'!$M$1,'S16'!$M$1,'S17'!$M$1,'S18'!$M$1,'S19'!$M$1,'S20'!$M$1))</f>
        <v/>
      </c>
      <c r="Q315" s="27" t="str">
        <f t="shared" si="278"/>
        <v/>
      </c>
      <c r="R315" s="27" t="str">
        <f t="shared" si="279"/>
        <v/>
      </c>
      <c r="S315" s="27" t="str">
        <f t="shared" si="280"/>
        <v/>
      </c>
      <c r="T315" s="27" t="str">
        <f t="shared" si="281"/>
        <v/>
      </c>
      <c r="U315" s="27" t="str">
        <f t="shared" si="282"/>
        <v/>
      </c>
      <c r="V315" s="27">
        <v>313</v>
      </c>
      <c r="W315" s="27" t="str">
        <f t="shared" si="283"/>
        <v/>
      </c>
      <c r="X315" s="27" t="str">
        <f t="shared" si="284"/>
        <v/>
      </c>
      <c r="Y315" s="27" t="str">
        <f>IF(W315="","",CHOOSE(VLOOKUP($V315,$B$1:$F$400,5,FALSE),AHS!$M$1,BHS!$M$1,CHS!$M$1,HMJHS!$M$1,KHS!$M$1,Kings!$M$1,MHS!$M$1,SWHS!$M$1,AMHS!$M$1,'S10'!$M$1,'S11'!$M$1,'S12'!$M$1,'S13'!$M$1,'S14'!$M$1,'S15'!$M$1,'S16'!$M$1,'S17'!$M$1,'S18'!$M$1,'S19'!$M$1,'S20'!$M$1))</f>
        <v/>
      </c>
      <c r="Z315" s="27" t="str">
        <f t="shared" si="285"/>
        <v/>
      </c>
      <c r="AA315" s="27" t="str">
        <f t="shared" si="286"/>
        <v/>
      </c>
      <c r="AB315" s="27" t="str">
        <f t="shared" si="287"/>
        <v/>
      </c>
      <c r="AC315" s="27" t="str">
        <f t="shared" si="288"/>
        <v/>
      </c>
      <c r="AD315" s="27" t="str">
        <f t="shared" si="289"/>
        <v/>
      </c>
    </row>
    <row r="316" spans="1:30" ht="12" customHeight="1" x14ac:dyDescent="0.25">
      <c r="A316" s="29" t="str">
        <f t="shared" ref="A316:B316" si="347">IF(C316="","",COUNTIF(C$1:C315,C316)+C316)</f>
        <v/>
      </c>
      <c r="B316" s="29" t="str">
        <f t="shared" si="347"/>
        <v/>
      </c>
      <c r="C316" s="29" t="str">
        <f t="shared" si="272"/>
        <v/>
      </c>
      <c r="D316" s="29" t="str">
        <f t="shared" si="273"/>
        <v/>
      </c>
      <c r="E316" s="29">
        <f>'S16'!$Y$6</f>
        <v>1</v>
      </c>
      <c r="F316" s="29">
        <v>16</v>
      </c>
      <c r="G316" s="29">
        <v>16</v>
      </c>
      <c r="H316" s="29" t="str">
        <f>IF(AND(E316=1,'S16'!C$28&lt;&gt;"",'S16'!B$28=""),'S16'!C$28,"")</f>
        <v/>
      </c>
      <c r="I316" s="29" t="str">
        <f>IF(AND(E316=2,'S16'!C$28&lt;&gt;"",'S16'!B$28=""),'S16'!C$28,"")</f>
        <v/>
      </c>
      <c r="J316" s="29" t="str">
        <f>IF(ISERROR(VLOOKUP(G316,'S16'!K$13:AR$32,31,FALSE)),"",VLOOKUP(G316,'S16'!K$13:AR$32,31,FALSE))</f>
        <v/>
      </c>
      <c r="K316" s="29" t="str">
        <f>IF(ISERROR(VLOOKUP(G316,'S16'!S$13:AR$32,24,FALSE)),"",VLOOKUP(G316,'S16'!S$13:AR$32,24,FALSE))</f>
        <v/>
      </c>
      <c r="L316" s="29" t="str">
        <f>IF(ISERROR(VLOOKUP(G316,'S16'!AA$13:AR$32,17,FALSE)),"",VLOOKUP(G316,'S16'!AA$13:AR$32,17,FALSE))</f>
        <v/>
      </c>
      <c r="M316" s="29" t="str">
        <f>IF(ISERROR(VLOOKUP(G316,'S16'!AI$13:AR$32,10,FALSE)),"",VLOOKUP(G316,'S16'!AI$13:AR$32,10,FALSE))</f>
        <v/>
      </c>
      <c r="N316" s="27" t="str">
        <f t="shared" si="276"/>
        <v/>
      </c>
      <c r="O316" s="27" t="str">
        <f t="shared" si="277"/>
        <v/>
      </c>
      <c r="P316" s="27" t="str">
        <f>IF(N316="","",CHOOSE(VLOOKUP($V316,$A$1:$F$400,6,FALSE),AHS!$M$1,BHS!$M$1,CHS!$M$1,HMJHS!$M$1,KHS!$M$1,Kings!$M$1,MHS!$M$1,SWHS!$M$1,AMHS!$M$1,'S10'!$M$1,'S11'!$M$1,'S12'!$M$1,'S13'!$M$1,'S14'!$M$1,'S15'!$M$1,'S16'!$M$1,'S17'!$M$1,'S18'!$M$1,'S19'!$M$1,'S20'!$M$1))</f>
        <v/>
      </c>
      <c r="Q316" s="27" t="str">
        <f t="shared" si="278"/>
        <v/>
      </c>
      <c r="R316" s="27" t="str">
        <f t="shared" si="279"/>
        <v/>
      </c>
      <c r="S316" s="27" t="str">
        <f t="shared" si="280"/>
        <v/>
      </c>
      <c r="T316" s="27" t="str">
        <f t="shared" si="281"/>
        <v/>
      </c>
      <c r="U316" s="27" t="str">
        <f t="shared" si="282"/>
        <v/>
      </c>
      <c r="V316" s="27">
        <v>314</v>
      </c>
      <c r="W316" s="27" t="str">
        <f t="shared" si="283"/>
        <v/>
      </c>
      <c r="X316" s="27" t="str">
        <f t="shared" si="284"/>
        <v/>
      </c>
      <c r="Y316" s="27" t="str">
        <f>IF(W316="","",CHOOSE(VLOOKUP($V316,$B$1:$F$400,5,FALSE),AHS!$M$1,BHS!$M$1,CHS!$M$1,HMJHS!$M$1,KHS!$M$1,Kings!$M$1,MHS!$M$1,SWHS!$M$1,AMHS!$M$1,'S10'!$M$1,'S11'!$M$1,'S12'!$M$1,'S13'!$M$1,'S14'!$M$1,'S15'!$M$1,'S16'!$M$1,'S17'!$M$1,'S18'!$M$1,'S19'!$M$1,'S20'!$M$1))</f>
        <v/>
      </c>
      <c r="Z316" s="27" t="str">
        <f t="shared" si="285"/>
        <v/>
      </c>
      <c r="AA316" s="27" t="str">
        <f t="shared" si="286"/>
        <v/>
      </c>
      <c r="AB316" s="27" t="str">
        <f t="shared" si="287"/>
        <v/>
      </c>
      <c r="AC316" s="27" t="str">
        <f t="shared" si="288"/>
        <v/>
      </c>
      <c r="AD316" s="27" t="str">
        <f t="shared" si="289"/>
        <v/>
      </c>
    </row>
    <row r="317" spans="1:30" ht="12" customHeight="1" x14ac:dyDescent="0.25">
      <c r="A317" s="29" t="str">
        <f t="shared" ref="A317:B317" si="348">IF(C317="","",COUNTIF(C$1:C316,C317)+C317)</f>
        <v/>
      </c>
      <c r="B317" s="29" t="str">
        <f t="shared" si="348"/>
        <v/>
      </c>
      <c r="C317" s="29" t="str">
        <f t="shared" si="272"/>
        <v/>
      </c>
      <c r="D317" s="29" t="str">
        <f t="shared" si="273"/>
        <v/>
      </c>
      <c r="E317" s="29">
        <f>'S16'!$Y$6</f>
        <v>1</v>
      </c>
      <c r="F317" s="29">
        <v>16</v>
      </c>
      <c r="G317" s="29">
        <v>17</v>
      </c>
      <c r="H317" s="29" t="str">
        <f>IF(AND(E317=1,'S16'!C$29&lt;&gt;"",'S16'!B$29=""),'S16'!C$29,"")</f>
        <v/>
      </c>
      <c r="I317" s="29" t="str">
        <f>IF(AND(E317=2,'S16'!C$29&lt;&gt;"",'S16'!B$29=""),'S16'!C$29,"")</f>
        <v/>
      </c>
      <c r="J317" s="29" t="str">
        <f>IF(ISERROR(VLOOKUP(G317,'S16'!K$13:AR$32,31,FALSE)),"",VLOOKUP(G317,'S16'!K$13:AR$32,31,FALSE))</f>
        <v/>
      </c>
      <c r="K317" s="29" t="str">
        <f>IF(ISERROR(VLOOKUP(G317,'S16'!S$13:AR$32,24,FALSE)),"",VLOOKUP(G317,'S16'!S$13:AR$32,24,FALSE))</f>
        <v/>
      </c>
      <c r="L317" s="29" t="str">
        <f>IF(ISERROR(VLOOKUP(G317,'S16'!AA$13:AR$32,17,FALSE)),"",VLOOKUP(G317,'S16'!AA$13:AR$32,17,FALSE))</f>
        <v/>
      </c>
      <c r="M317" s="29" t="str">
        <f>IF(ISERROR(VLOOKUP(G317,'S16'!AI$13:AR$32,10,FALSE)),"",VLOOKUP(G317,'S16'!AI$13:AR$32,10,FALSE))</f>
        <v/>
      </c>
      <c r="N317" s="27" t="str">
        <f t="shared" si="276"/>
        <v/>
      </c>
      <c r="O317" s="27" t="str">
        <f t="shared" si="277"/>
        <v/>
      </c>
      <c r="P317" s="27" t="str">
        <f>IF(N317="","",CHOOSE(VLOOKUP($V317,$A$1:$F$400,6,FALSE),AHS!$M$1,BHS!$M$1,CHS!$M$1,HMJHS!$M$1,KHS!$M$1,Kings!$M$1,MHS!$M$1,SWHS!$M$1,AMHS!$M$1,'S10'!$M$1,'S11'!$M$1,'S12'!$M$1,'S13'!$M$1,'S14'!$M$1,'S15'!$M$1,'S16'!$M$1,'S17'!$M$1,'S18'!$M$1,'S19'!$M$1,'S20'!$M$1))</f>
        <v/>
      </c>
      <c r="Q317" s="27" t="str">
        <f t="shared" si="278"/>
        <v/>
      </c>
      <c r="R317" s="27" t="str">
        <f t="shared" si="279"/>
        <v/>
      </c>
      <c r="S317" s="27" t="str">
        <f t="shared" si="280"/>
        <v/>
      </c>
      <c r="T317" s="27" t="str">
        <f t="shared" si="281"/>
        <v/>
      </c>
      <c r="U317" s="27" t="str">
        <f t="shared" si="282"/>
        <v/>
      </c>
      <c r="V317" s="27">
        <v>315</v>
      </c>
      <c r="W317" s="27" t="str">
        <f t="shared" si="283"/>
        <v/>
      </c>
      <c r="X317" s="27" t="str">
        <f t="shared" si="284"/>
        <v/>
      </c>
      <c r="Y317" s="27" t="str">
        <f>IF(W317="","",CHOOSE(VLOOKUP($V317,$B$1:$F$400,5,FALSE),AHS!$M$1,BHS!$M$1,CHS!$M$1,HMJHS!$M$1,KHS!$M$1,Kings!$M$1,MHS!$M$1,SWHS!$M$1,AMHS!$M$1,'S10'!$M$1,'S11'!$M$1,'S12'!$M$1,'S13'!$M$1,'S14'!$M$1,'S15'!$M$1,'S16'!$M$1,'S17'!$M$1,'S18'!$M$1,'S19'!$M$1,'S20'!$M$1))</f>
        <v/>
      </c>
      <c r="Z317" s="27" t="str">
        <f t="shared" si="285"/>
        <v/>
      </c>
      <c r="AA317" s="27" t="str">
        <f t="shared" si="286"/>
        <v/>
      </c>
      <c r="AB317" s="27" t="str">
        <f t="shared" si="287"/>
        <v/>
      </c>
      <c r="AC317" s="27" t="str">
        <f t="shared" si="288"/>
        <v/>
      </c>
      <c r="AD317" s="27" t="str">
        <f t="shared" si="289"/>
        <v/>
      </c>
    </row>
    <row r="318" spans="1:30" ht="12" customHeight="1" x14ac:dyDescent="0.25">
      <c r="A318" s="29" t="str">
        <f t="shared" ref="A318:B318" si="349">IF(C318="","",COUNTIF(C$1:C317,C318)+C318)</f>
        <v/>
      </c>
      <c r="B318" s="29" t="str">
        <f t="shared" si="349"/>
        <v/>
      </c>
      <c r="C318" s="29" t="str">
        <f t="shared" si="272"/>
        <v/>
      </c>
      <c r="D318" s="29" t="str">
        <f t="shared" si="273"/>
        <v/>
      </c>
      <c r="E318" s="29">
        <f>'S16'!$Y$6</f>
        <v>1</v>
      </c>
      <c r="F318" s="29">
        <v>16</v>
      </c>
      <c r="G318" s="29">
        <v>18</v>
      </c>
      <c r="H318" s="29" t="str">
        <f>IF(AND(E318=1,'S16'!C$30&lt;&gt;"",'S16'!B$30=""),'S16'!C$30,"")</f>
        <v/>
      </c>
      <c r="I318" s="29" t="str">
        <f>IF(AND(E318=2,'S16'!C$30&lt;&gt;"",'S16'!B$30=""),'S16'!C$30,"")</f>
        <v/>
      </c>
      <c r="J318" s="29" t="str">
        <f>IF(ISERROR(VLOOKUP(G318,'S16'!K$13:AR$32,31,FALSE)),"",VLOOKUP(G318,'S16'!K$13:AR$32,31,FALSE))</f>
        <v/>
      </c>
      <c r="K318" s="29" t="str">
        <f>IF(ISERROR(VLOOKUP(G318,'S16'!S$13:AR$32,24,FALSE)),"",VLOOKUP(G318,'S16'!S$13:AR$32,24,FALSE))</f>
        <v/>
      </c>
      <c r="L318" s="29" t="str">
        <f>IF(ISERROR(VLOOKUP(G318,'S16'!AA$13:AR$32,17,FALSE)),"",VLOOKUP(G318,'S16'!AA$13:AR$32,17,FALSE))</f>
        <v/>
      </c>
      <c r="M318" s="29" t="str">
        <f>IF(ISERROR(VLOOKUP(G318,'S16'!AI$13:AR$32,10,FALSE)),"",VLOOKUP(G318,'S16'!AI$13:AR$32,10,FALSE))</f>
        <v/>
      </c>
      <c r="N318" s="27" t="str">
        <f t="shared" si="276"/>
        <v/>
      </c>
      <c r="O318" s="27" t="str">
        <f t="shared" si="277"/>
        <v/>
      </c>
      <c r="P318" s="27" t="str">
        <f>IF(N318="","",CHOOSE(VLOOKUP($V318,$A$1:$F$400,6,FALSE),AHS!$M$1,BHS!$M$1,CHS!$M$1,HMJHS!$M$1,KHS!$M$1,Kings!$M$1,MHS!$M$1,SWHS!$M$1,AMHS!$M$1,'S10'!$M$1,'S11'!$M$1,'S12'!$M$1,'S13'!$M$1,'S14'!$M$1,'S15'!$M$1,'S16'!$M$1,'S17'!$M$1,'S18'!$M$1,'S19'!$M$1,'S20'!$M$1))</f>
        <v/>
      </c>
      <c r="Q318" s="27" t="str">
        <f t="shared" si="278"/>
        <v/>
      </c>
      <c r="R318" s="27" t="str">
        <f t="shared" si="279"/>
        <v/>
      </c>
      <c r="S318" s="27" t="str">
        <f t="shared" si="280"/>
        <v/>
      </c>
      <c r="T318" s="27" t="str">
        <f t="shared" si="281"/>
        <v/>
      </c>
      <c r="U318" s="27" t="str">
        <f t="shared" si="282"/>
        <v/>
      </c>
      <c r="V318" s="27">
        <v>316</v>
      </c>
      <c r="W318" s="27" t="str">
        <f t="shared" si="283"/>
        <v/>
      </c>
      <c r="X318" s="27" t="str">
        <f t="shared" si="284"/>
        <v/>
      </c>
      <c r="Y318" s="27" t="str">
        <f>IF(W318="","",CHOOSE(VLOOKUP($V318,$B$1:$F$400,5,FALSE),AHS!$M$1,BHS!$M$1,CHS!$M$1,HMJHS!$M$1,KHS!$M$1,Kings!$M$1,MHS!$M$1,SWHS!$M$1,AMHS!$M$1,'S10'!$M$1,'S11'!$M$1,'S12'!$M$1,'S13'!$M$1,'S14'!$M$1,'S15'!$M$1,'S16'!$M$1,'S17'!$M$1,'S18'!$M$1,'S19'!$M$1,'S20'!$M$1))</f>
        <v/>
      </c>
      <c r="Z318" s="27" t="str">
        <f t="shared" si="285"/>
        <v/>
      </c>
      <c r="AA318" s="27" t="str">
        <f t="shared" si="286"/>
        <v/>
      </c>
      <c r="AB318" s="27" t="str">
        <f t="shared" si="287"/>
        <v/>
      </c>
      <c r="AC318" s="27" t="str">
        <f t="shared" si="288"/>
        <v/>
      </c>
      <c r="AD318" s="27" t="str">
        <f t="shared" si="289"/>
        <v/>
      </c>
    </row>
    <row r="319" spans="1:30" ht="12" customHeight="1" x14ac:dyDescent="0.25">
      <c r="A319" s="29" t="str">
        <f t="shared" ref="A319:B319" si="350">IF(C319="","",COUNTIF(C$1:C318,C319)+C319)</f>
        <v/>
      </c>
      <c r="B319" s="29" t="str">
        <f t="shared" si="350"/>
        <v/>
      </c>
      <c r="C319" s="29" t="str">
        <f t="shared" si="272"/>
        <v/>
      </c>
      <c r="D319" s="29" t="str">
        <f t="shared" si="273"/>
        <v/>
      </c>
      <c r="E319" s="29">
        <f>'S16'!$Y$6</f>
        <v>1</v>
      </c>
      <c r="F319" s="29">
        <v>16</v>
      </c>
      <c r="G319" s="29">
        <v>19</v>
      </c>
      <c r="H319" s="29" t="str">
        <f>IF(AND(E319=1,'S16'!C$31&lt;&gt;"",'S16'!B$31=""),'S16'!C$31,"")</f>
        <v/>
      </c>
      <c r="I319" s="29" t="str">
        <f>IF(AND(E319=2,'S16'!C$31&lt;&gt;"",'S16'!B$31=""),'S16'!C$31,"")</f>
        <v/>
      </c>
      <c r="J319" s="29" t="str">
        <f>IF(ISERROR(VLOOKUP(G319,'S16'!K$13:AR$32,31,FALSE)),"",VLOOKUP(G319,'S16'!K$13:AR$32,31,FALSE))</f>
        <v/>
      </c>
      <c r="K319" s="29" t="str">
        <f>IF(ISERROR(VLOOKUP(G319,'S16'!S$13:AR$32,24,FALSE)),"",VLOOKUP(G319,'S16'!S$13:AR$32,24,FALSE))</f>
        <v/>
      </c>
      <c r="L319" s="29" t="str">
        <f>IF(ISERROR(VLOOKUP(G319,'S16'!AA$13:AR$32,17,FALSE)),"",VLOOKUP(G319,'S16'!AA$13:AR$32,17,FALSE))</f>
        <v/>
      </c>
      <c r="M319" s="29" t="str">
        <f>IF(ISERROR(VLOOKUP(G319,'S16'!AI$13:AR$32,10,FALSE)),"",VLOOKUP(G319,'S16'!AI$13:AR$32,10,FALSE))</f>
        <v/>
      </c>
      <c r="N319" s="27" t="str">
        <f t="shared" si="276"/>
        <v/>
      </c>
      <c r="O319" s="27" t="str">
        <f t="shared" si="277"/>
        <v/>
      </c>
      <c r="P319" s="27" t="str">
        <f>IF(N319="","",CHOOSE(VLOOKUP($V319,$A$1:$F$400,6,FALSE),AHS!$M$1,BHS!$M$1,CHS!$M$1,HMJHS!$M$1,KHS!$M$1,Kings!$M$1,MHS!$M$1,SWHS!$M$1,AMHS!$M$1,'S10'!$M$1,'S11'!$M$1,'S12'!$M$1,'S13'!$M$1,'S14'!$M$1,'S15'!$M$1,'S16'!$M$1,'S17'!$M$1,'S18'!$M$1,'S19'!$M$1,'S20'!$M$1))</f>
        <v/>
      </c>
      <c r="Q319" s="27" t="str">
        <f t="shared" si="278"/>
        <v/>
      </c>
      <c r="R319" s="27" t="str">
        <f t="shared" si="279"/>
        <v/>
      </c>
      <c r="S319" s="27" t="str">
        <f t="shared" si="280"/>
        <v/>
      </c>
      <c r="T319" s="27" t="str">
        <f t="shared" si="281"/>
        <v/>
      </c>
      <c r="U319" s="27" t="str">
        <f t="shared" si="282"/>
        <v/>
      </c>
      <c r="V319" s="27">
        <v>317</v>
      </c>
      <c r="W319" s="27" t="str">
        <f t="shared" si="283"/>
        <v/>
      </c>
      <c r="X319" s="27" t="str">
        <f t="shared" si="284"/>
        <v/>
      </c>
      <c r="Y319" s="27" t="str">
        <f>IF(W319="","",CHOOSE(VLOOKUP($V319,$B$1:$F$400,5,FALSE),AHS!$M$1,BHS!$M$1,CHS!$M$1,HMJHS!$M$1,KHS!$M$1,Kings!$M$1,MHS!$M$1,SWHS!$M$1,AMHS!$M$1,'S10'!$M$1,'S11'!$M$1,'S12'!$M$1,'S13'!$M$1,'S14'!$M$1,'S15'!$M$1,'S16'!$M$1,'S17'!$M$1,'S18'!$M$1,'S19'!$M$1,'S20'!$M$1))</f>
        <v/>
      </c>
      <c r="Z319" s="27" t="str">
        <f t="shared" si="285"/>
        <v/>
      </c>
      <c r="AA319" s="27" t="str">
        <f t="shared" si="286"/>
        <v/>
      </c>
      <c r="AB319" s="27" t="str">
        <f t="shared" si="287"/>
        <v/>
      </c>
      <c r="AC319" s="27" t="str">
        <f t="shared" si="288"/>
        <v/>
      </c>
      <c r="AD319" s="27" t="str">
        <f t="shared" si="289"/>
        <v/>
      </c>
    </row>
    <row r="320" spans="1:30" ht="12" customHeight="1" x14ac:dyDescent="0.25">
      <c r="A320" s="29" t="str">
        <f t="shared" ref="A320:B320" si="351">IF(C320="","",COUNTIF(C$1:C319,C320)+C320)</f>
        <v/>
      </c>
      <c r="B320" s="29" t="str">
        <f t="shared" si="351"/>
        <v/>
      </c>
      <c r="C320" s="29" t="str">
        <f t="shared" si="272"/>
        <v/>
      </c>
      <c r="D320" s="29" t="str">
        <f t="shared" si="273"/>
        <v/>
      </c>
      <c r="E320" s="29">
        <f>'S16'!$Y$6</f>
        <v>1</v>
      </c>
      <c r="F320" s="29">
        <v>16</v>
      </c>
      <c r="G320" s="29">
        <v>20</v>
      </c>
      <c r="H320" s="29" t="str">
        <f>IF(AND(E320=1,'S16'!C$32&lt;&gt;"",'S16'!B$32=""),'S16'!C$32,"")</f>
        <v/>
      </c>
      <c r="I320" s="29" t="str">
        <f>IF(AND(E320=2,'S16'!C$32&lt;&gt;"",'S16'!B$32=""),'S16'!C$32,"")</f>
        <v/>
      </c>
      <c r="J320" s="29" t="str">
        <f>IF(ISERROR(VLOOKUP(G320,'S16'!K$13:AR$32,31,FALSE)),"",VLOOKUP(G320,'S16'!K$13:AR$32,31,FALSE))</f>
        <v/>
      </c>
      <c r="K320" s="29" t="str">
        <f>IF(ISERROR(VLOOKUP(G320,'S16'!S$13:AR$32,24,FALSE)),"",VLOOKUP(G320,'S16'!S$13:AR$32,24,FALSE))</f>
        <v/>
      </c>
      <c r="L320" s="29" t="str">
        <f>IF(ISERROR(VLOOKUP(G320,'S16'!AA$13:AR$32,17,FALSE)),"",VLOOKUP(G320,'S16'!AA$13:AR$32,17,FALSE))</f>
        <v/>
      </c>
      <c r="M320" s="29" t="str">
        <f>IF(ISERROR(VLOOKUP(G320,'S16'!AI$13:AR$32,10,FALSE)),"",VLOOKUP(G320,'S16'!AI$13:AR$32,10,FALSE))</f>
        <v/>
      </c>
      <c r="N320" s="27" t="str">
        <f t="shared" si="276"/>
        <v/>
      </c>
      <c r="O320" s="27" t="str">
        <f t="shared" si="277"/>
        <v/>
      </c>
      <c r="P320" s="27" t="str">
        <f>IF(N320="","",CHOOSE(VLOOKUP($V320,$A$1:$F$400,6,FALSE),AHS!$M$1,BHS!$M$1,CHS!$M$1,HMJHS!$M$1,KHS!$M$1,Kings!$M$1,MHS!$M$1,SWHS!$M$1,AMHS!$M$1,'S10'!$M$1,'S11'!$M$1,'S12'!$M$1,'S13'!$M$1,'S14'!$M$1,'S15'!$M$1,'S16'!$M$1,'S17'!$M$1,'S18'!$M$1,'S19'!$M$1,'S20'!$M$1))</f>
        <v/>
      </c>
      <c r="Q320" s="27" t="str">
        <f t="shared" si="278"/>
        <v/>
      </c>
      <c r="R320" s="27" t="str">
        <f t="shared" si="279"/>
        <v/>
      </c>
      <c r="S320" s="27" t="str">
        <f t="shared" si="280"/>
        <v/>
      </c>
      <c r="T320" s="27" t="str">
        <f t="shared" si="281"/>
        <v/>
      </c>
      <c r="U320" s="27" t="str">
        <f t="shared" si="282"/>
        <v/>
      </c>
      <c r="V320" s="27">
        <v>318</v>
      </c>
      <c r="W320" s="27" t="str">
        <f t="shared" si="283"/>
        <v/>
      </c>
      <c r="X320" s="27" t="str">
        <f t="shared" si="284"/>
        <v/>
      </c>
      <c r="Y320" s="27" t="str">
        <f>IF(W320="","",CHOOSE(VLOOKUP($V320,$B$1:$F$400,5,FALSE),AHS!$M$1,BHS!$M$1,CHS!$M$1,HMJHS!$M$1,KHS!$M$1,Kings!$M$1,MHS!$M$1,SWHS!$M$1,AMHS!$M$1,'S10'!$M$1,'S11'!$M$1,'S12'!$M$1,'S13'!$M$1,'S14'!$M$1,'S15'!$M$1,'S16'!$M$1,'S17'!$M$1,'S18'!$M$1,'S19'!$M$1,'S20'!$M$1))</f>
        <v/>
      </c>
      <c r="Z320" s="27" t="str">
        <f t="shared" si="285"/>
        <v/>
      </c>
      <c r="AA320" s="27" t="str">
        <f t="shared" si="286"/>
        <v/>
      </c>
      <c r="AB320" s="27" t="str">
        <f t="shared" si="287"/>
        <v/>
      </c>
      <c r="AC320" s="27" t="str">
        <f t="shared" si="288"/>
        <v/>
      </c>
      <c r="AD320" s="27" t="str">
        <f t="shared" si="289"/>
        <v/>
      </c>
    </row>
    <row r="321" spans="1:30" ht="12" customHeight="1" x14ac:dyDescent="0.25">
      <c r="A321" s="29" t="str">
        <f t="shared" ref="A321:B321" si="352">IF(C321="","",COUNTIF(C$1:C320,C321)+C321)</f>
        <v/>
      </c>
      <c r="B321" s="29" t="str">
        <f t="shared" si="352"/>
        <v/>
      </c>
      <c r="C321" s="29" t="str">
        <f t="shared" si="272"/>
        <v/>
      </c>
      <c r="D321" s="29" t="str">
        <f t="shared" si="273"/>
        <v/>
      </c>
      <c r="E321" s="29">
        <f>'S17'!$Y$6</f>
        <v>1</v>
      </c>
      <c r="F321" s="29">
        <v>17</v>
      </c>
      <c r="G321" s="29">
        <v>1</v>
      </c>
      <c r="H321" s="29" t="str">
        <f>IF(AND(E321=1,'S17'!C$13&lt;&gt;"",'S17'!B$13=""),'S17'!C$13,"")</f>
        <v/>
      </c>
      <c r="I321" s="29" t="str">
        <f>IF(AND(E321=2,'S17'!C$13&lt;&gt;"",'S17'!B$13=""),'S17'!C$13,"")</f>
        <v/>
      </c>
      <c r="J321" s="29" t="str">
        <f>IF(ISERROR(VLOOKUP(G321,'S17'!K$13:AR$32,31,FALSE)),"",VLOOKUP(G321,'S17'!K$13:AR$32,31,FALSE))</f>
        <v/>
      </c>
      <c r="K321" s="29" t="str">
        <f>IF(ISERROR(VLOOKUP(G321,'S17'!S$13:AR$32,24,FALSE)),"",VLOOKUP(G321,'S17'!S$13:AR$32,24,FALSE))</f>
        <v/>
      </c>
      <c r="L321" s="29" t="str">
        <f>IF(ISERROR(VLOOKUP(G321,'S17'!AA$13:AR$32,17,FALSE)),"",VLOOKUP(G321,'S17'!AA$13:AR$32,17,FALSE))</f>
        <v/>
      </c>
      <c r="M321" s="29" t="str">
        <f>IF(ISERROR(VLOOKUP(G321,'S17'!AI$13:AR$32,10,FALSE)),"",VLOOKUP(G321,'S17'!AI$13:AR$32,10,FALSE))</f>
        <v/>
      </c>
      <c r="N321" s="27" t="str">
        <f t="shared" si="276"/>
        <v/>
      </c>
      <c r="O321" s="27" t="str">
        <f t="shared" si="277"/>
        <v/>
      </c>
      <c r="P321" s="27" t="str">
        <f>IF(N321="","",CHOOSE(VLOOKUP($V321,$A$1:$F$400,6,FALSE),AHS!$M$1,BHS!$M$1,CHS!$M$1,HMJHS!$M$1,KHS!$M$1,Kings!$M$1,MHS!$M$1,SWHS!$M$1,AMHS!$M$1,'S10'!$M$1,'S11'!$M$1,'S12'!$M$1,'S13'!$M$1,'S14'!$M$1,'S15'!$M$1,'S16'!$M$1,'S17'!$M$1,'S18'!$M$1,'S19'!$M$1,'S20'!$M$1))</f>
        <v/>
      </c>
      <c r="Q321" s="27" t="str">
        <f t="shared" si="278"/>
        <v/>
      </c>
      <c r="R321" s="27" t="str">
        <f t="shared" si="279"/>
        <v/>
      </c>
      <c r="S321" s="27" t="str">
        <f t="shared" si="280"/>
        <v/>
      </c>
      <c r="T321" s="27" t="str">
        <f t="shared" si="281"/>
        <v/>
      </c>
      <c r="U321" s="27" t="str">
        <f t="shared" si="282"/>
        <v/>
      </c>
      <c r="V321" s="27">
        <v>319</v>
      </c>
      <c r="W321" s="27" t="str">
        <f t="shared" si="283"/>
        <v/>
      </c>
      <c r="X321" s="27" t="str">
        <f t="shared" si="284"/>
        <v/>
      </c>
      <c r="Y321" s="27" t="str">
        <f>IF(W321="","",CHOOSE(VLOOKUP($V321,$B$1:$F$400,5,FALSE),AHS!$M$1,BHS!$M$1,CHS!$M$1,HMJHS!$M$1,KHS!$M$1,Kings!$M$1,MHS!$M$1,SWHS!$M$1,AMHS!$M$1,'S10'!$M$1,'S11'!$M$1,'S12'!$M$1,'S13'!$M$1,'S14'!$M$1,'S15'!$M$1,'S16'!$M$1,'S17'!$M$1,'S18'!$M$1,'S19'!$M$1,'S20'!$M$1))</f>
        <v/>
      </c>
      <c r="Z321" s="27" t="str">
        <f t="shared" si="285"/>
        <v/>
      </c>
      <c r="AA321" s="27" t="str">
        <f t="shared" si="286"/>
        <v/>
      </c>
      <c r="AB321" s="27" t="str">
        <f t="shared" si="287"/>
        <v/>
      </c>
      <c r="AC321" s="27" t="str">
        <f t="shared" si="288"/>
        <v/>
      </c>
      <c r="AD321" s="27" t="str">
        <f t="shared" si="289"/>
        <v/>
      </c>
    </row>
    <row r="322" spans="1:30" ht="12" customHeight="1" x14ac:dyDescent="0.25">
      <c r="A322" s="29" t="str">
        <f t="shared" ref="A322:B322" si="353">IF(C322="","",COUNTIF(C$1:C321,C322)+C322)</f>
        <v/>
      </c>
      <c r="B322" s="29" t="str">
        <f t="shared" si="353"/>
        <v/>
      </c>
      <c r="C322" s="29" t="str">
        <f t="shared" si="272"/>
        <v/>
      </c>
      <c r="D322" s="29" t="str">
        <f t="shared" si="273"/>
        <v/>
      </c>
      <c r="E322" s="29">
        <f>'S17'!$Y$6</f>
        <v>1</v>
      </c>
      <c r="F322" s="29">
        <v>17</v>
      </c>
      <c r="G322" s="29">
        <v>2</v>
      </c>
      <c r="H322" s="29" t="str">
        <f>IF(AND(E322=1,'S17'!C$14&lt;&gt;"",'S17'!B$14=""),'S17'!C$14,"")</f>
        <v/>
      </c>
      <c r="I322" s="29" t="str">
        <f>IF(AND(E322=2,'S17'!C$14&lt;&gt;"",'S17'!B$14=""),'S17'!C$14,"")</f>
        <v/>
      </c>
      <c r="J322" s="29" t="str">
        <f>IF(ISERROR(VLOOKUP(G322,'S17'!K$13:AR$32,31,FALSE)),"",VLOOKUP(G322,'S17'!K$13:AR$32,31,FALSE))</f>
        <v/>
      </c>
      <c r="K322" s="29" t="str">
        <f>IF(ISERROR(VLOOKUP(G322,'S17'!S$13:AR$32,24,FALSE)),"",VLOOKUP(G322,'S17'!S$13:AR$32,24,FALSE))</f>
        <v/>
      </c>
      <c r="L322" s="29" t="str">
        <f>IF(ISERROR(VLOOKUP(G322,'S17'!AA$13:AR$32,17,FALSE)),"",VLOOKUP(G322,'S17'!AA$13:AR$32,17,FALSE))</f>
        <v/>
      </c>
      <c r="M322" s="29" t="str">
        <f>IF(ISERROR(VLOOKUP(G322,'S17'!AI$13:AR$32,10,FALSE)),"",VLOOKUP(G322,'S17'!AI$13:AR$32,10,FALSE))</f>
        <v/>
      </c>
      <c r="N322" s="27" t="str">
        <f t="shared" si="276"/>
        <v/>
      </c>
      <c r="O322" s="27" t="str">
        <f t="shared" si="277"/>
        <v/>
      </c>
      <c r="P322" s="27" t="str">
        <f>IF(N322="","",CHOOSE(VLOOKUP($V322,$A$1:$F$400,6,FALSE),AHS!$M$1,BHS!$M$1,CHS!$M$1,HMJHS!$M$1,KHS!$M$1,Kings!$M$1,MHS!$M$1,SWHS!$M$1,AMHS!$M$1,'S10'!$M$1,'S11'!$M$1,'S12'!$M$1,'S13'!$M$1,'S14'!$M$1,'S15'!$M$1,'S16'!$M$1,'S17'!$M$1,'S18'!$M$1,'S19'!$M$1,'S20'!$M$1))</f>
        <v/>
      </c>
      <c r="Q322" s="27" t="str">
        <f t="shared" si="278"/>
        <v/>
      </c>
      <c r="R322" s="27" t="str">
        <f t="shared" si="279"/>
        <v/>
      </c>
      <c r="S322" s="27" t="str">
        <f t="shared" si="280"/>
        <v/>
      </c>
      <c r="T322" s="27" t="str">
        <f t="shared" si="281"/>
        <v/>
      </c>
      <c r="U322" s="27" t="str">
        <f t="shared" si="282"/>
        <v/>
      </c>
      <c r="V322" s="27">
        <v>320</v>
      </c>
      <c r="W322" s="27" t="str">
        <f t="shared" si="283"/>
        <v/>
      </c>
      <c r="X322" s="27" t="str">
        <f t="shared" si="284"/>
        <v/>
      </c>
      <c r="Y322" s="27" t="str">
        <f>IF(W322="","",CHOOSE(VLOOKUP($V322,$B$1:$F$400,5,FALSE),AHS!$M$1,BHS!$M$1,CHS!$M$1,HMJHS!$M$1,KHS!$M$1,Kings!$M$1,MHS!$M$1,SWHS!$M$1,AMHS!$M$1,'S10'!$M$1,'S11'!$M$1,'S12'!$M$1,'S13'!$M$1,'S14'!$M$1,'S15'!$M$1,'S16'!$M$1,'S17'!$M$1,'S18'!$M$1,'S19'!$M$1,'S20'!$M$1))</f>
        <v/>
      </c>
      <c r="Z322" s="27" t="str">
        <f t="shared" si="285"/>
        <v/>
      </c>
      <c r="AA322" s="27" t="str">
        <f t="shared" si="286"/>
        <v/>
      </c>
      <c r="AB322" s="27" t="str">
        <f t="shared" si="287"/>
        <v/>
      </c>
      <c r="AC322" s="27" t="str">
        <f t="shared" si="288"/>
        <v/>
      </c>
      <c r="AD322" s="27" t="str">
        <f t="shared" si="289"/>
        <v/>
      </c>
    </row>
    <row r="323" spans="1:30" ht="12" customHeight="1" x14ac:dyDescent="0.25">
      <c r="A323" s="29" t="str">
        <f t="shared" ref="A323:B323" si="354">IF(C323="","",COUNTIF(C$1:C322,C323)+C323)</f>
        <v/>
      </c>
      <c r="B323" s="29" t="str">
        <f t="shared" si="354"/>
        <v/>
      </c>
      <c r="C323" s="29" t="str">
        <f t="shared" si="272"/>
        <v/>
      </c>
      <c r="D323" s="29" t="str">
        <f t="shared" si="273"/>
        <v/>
      </c>
      <c r="E323" s="29">
        <f>'S17'!$Y$6</f>
        <v>1</v>
      </c>
      <c r="F323" s="29">
        <v>17</v>
      </c>
      <c r="G323" s="29">
        <v>3</v>
      </c>
      <c r="H323" s="29" t="str">
        <f>IF(AND(E323=1,'S17'!C$15&lt;&gt;"",'S17'!B$15=""),'S17'!C$15,"")</f>
        <v/>
      </c>
      <c r="I323" s="29" t="str">
        <f>IF(AND(E323=2,'S17'!C$15&lt;&gt;"",'S17'!B$15=""),'S17'!C$15,"")</f>
        <v/>
      </c>
      <c r="J323" s="29" t="str">
        <f>IF(ISERROR(VLOOKUP(G323,'S17'!K$13:AR$32,31,FALSE)),"",VLOOKUP(G323,'S17'!K$13:AR$32,31,FALSE))</f>
        <v/>
      </c>
      <c r="K323" s="29" t="str">
        <f>IF(ISERROR(VLOOKUP(G323,'S17'!S$13:AR$32,24,FALSE)),"",VLOOKUP(G323,'S17'!S$13:AR$32,24,FALSE))</f>
        <v/>
      </c>
      <c r="L323" s="29" t="str">
        <f>IF(ISERROR(VLOOKUP(G323,'S17'!AA$13:AR$32,17,FALSE)),"",VLOOKUP(G323,'S17'!AA$13:AR$32,17,FALSE))</f>
        <v/>
      </c>
      <c r="M323" s="29" t="str">
        <f>IF(ISERROR(VLOOKUP(G323,'S17'!AI$13:AR$32,10,FALSE)),"",VLOOKUP(G323,'S17'!AI$13:AR$32,10,FALSE))</f>
        <v/>
      </c>
      <c r="N323" s="27" t="str">
        <f t="shared" si="276"/>
        <v/>
      </c>
      <c r="O323" s="27" t="str">
        <f t="shared" si="277"/>
        <v/>
      </c>
      <c r="P323" s="27" t="str">
        <f>IF(N323="","",CHOOSE(VLOOKUP($V323,$A$1:$F$400,6,FALSE),AHS!$M$1,BHS!$M$1,CHS!$M$1,HMJHS!$M$1,KHS!$M$1,Kings!$M$1,MHS!$M$1,SWHS!$M$1,AMHS!$M$1,'S10'!$M$1,'S11'!$M$1,'S12'!$M$1,'S13'!$M$1,'S14'!$M$1,'S15'!$M$1,'S16'!$M$1,'S17'!$M$1,'S18'!$M$1,'S19'!$M$1,'S20'!$M$1))</f>
        <v/>
      </c>
      <c r="Q323" s="27" t="str">
        <f t="shared" si="278"/>
        <v/>
      </c>
      <c r="R323" s="27" t="str">
        <f t="shared" si="279"/>
        <v/>
      </c>
      <c r="S323" s="27" t="str">
        <f t="shared" si="280"/>
        <v/>
      </c>
      <c r="T323" s="27" t="str">
        <f t="shared" si="281"/>
        <v/>
      </c>
      <c r="U323" s="27" t="str">
        <f t="shared" si="282"/>
        <v/>
      </c>
      <c r="V323" s="27">
        <v>321</v>
      </c>
      <c r="W323" s="27" t="str">
        <f t="shared" si="283"/>
        <v/>
      </c>
      <c r="X323" s="27" t="str">
        <f t="shared" si="284"/>
        <v/>
      </c>
      <c r="Y323" s="27" t="str">
        <f>IF(W323="","",CHOOSE(VLOOKUP($V323,$B$1:$F$400,5,FALSE),AHS!$M$1,BHS!$M$1,CHS!$M$1,HMJHS!$M$1,KHS!$M$1,Kings!$M$1,MHS!$M$1,SWHS!$M$1,AMHS!$M$1,'S10'!$M$1,'S11'!$M$1,'S12'!$M$1,'S13'!$M$1,'S14'!$M$1,'S15'!$M$1,'S16'!$M$1,'S17'!$M$1,'S18'!$M$1,'S19'!$M$1,'S20'!$M$1))</f>
        <v/>
      </c>
      <c r="Z323" s="27" t="str">
        <f t="shared" si="285"/>
        <v/>
      </c>
      <c r="AA323" s="27" t="str">
        <f t="shared" si="286"/>
        <v/>
      </c>
      <c r="AB323" s="27" t="str">
        <f t="shared" si="287"/>
        <v/>
      </c>
      <c r="AC323" s="27" t="str">
        <f t="shared" si="288"/>
        <v/>
      </c>
      <c r="AD323" s="27" t="str">
        <f t="shared" si="289"/>
        <v/>
      </c>
    </row>
    <row r="324" spans="1:30" ht="12" customHeight="1" x14ac:dyDescent="0.25">
      <c r="A324" s="29" t="str">
        <f t="shared" ref="A324:B324" si="355">IF(C324="","",COUNTIF(C$1:C323,C324)+C324)</f>
        <v/>
      </c>
      <c r="B324" s="29" t="str">
        <f t="shared" si="355"/>
        <v/>
      </c>
      <c r="C324" s="29" t="str">
        <f t="shared" si="272"/>
        <v/>
      </c>
      <c r="D324" s="29" t="str">
        <f t="shared" si="273"/>
        <v/>
      </c>
      <c r="E324" s="29">
        <f>'S17'!$Y$6</f>
        <v>1</v>
      </c>
      <c r="F324" s="29">
        <v>17</v>
      </c>
      <c r="G324" s="29">
        <v>4</v>
      </c>
      <c r="H324" s="29" t="str">
        <f>IF(AND(E324=1,'S17'!C$16&lt;&gt;"",'S17'!B$16=""),'S17'!C$16,"")</f>
        <v/>
      </c>
      <c r="I324" s="29" t="str">
        <f>IF(AND(E324=2,'S17'!C$16&lt;&gt;"",'S17'!B$16=""),'S17'!C$16,"")</f>
        <v/>
      </c>
      <c r="J324" s="29" t="str">
        <f>IF(ISERROR(VLOOKUP(G324,'S17'!K$13:AR$32,31,FALSE)),"",VLOOKUP(G324,'S17'!K$13:AR$32,31,FALSE))</f>
        <v/>
      </c>
      <c r="K324" s="29" t="str">
        <f>IF(ISERROR(VLOOKUP(G324,'S17'!S$13:AR$32,24,FALSE)),"",VLOOKUP(G324,'S17'!S$13:AR$32,24,FALSE))</f>
        <v/>
      </c>
      <c r="L324" s="29" t="str">
        <f>IF(ISERROR(VLOOKUP(G324,'S17'!AA$13:AR$32,17,FALSE)),"",VLOOKUP(G324,'S17'!AA$13:AR$32,17,FALSE))</f>
        <v/>
      </c>
      <c r="M324" s="29" t="str">
        <f>IF(ISERROR(VLOOKUP(G324,'S17'!AI$13:AR$32,10,FALSE)),"",VLOOKUP(G324,'S17'!AI$13:AR$32,10,FALSE))</f>
        <v/>
      </c>
      <c r="N324" s="27" t="str">
        <f t="shared" si="276"/>
        <v/>
      </c>
      <c r="O324" s="27" t="str">
        <f t="shared" si="277"/>
        <v/>
      </c>
      <c r="P324" s="27" t="str">
        <f>IF(N324="","",CHOOSE(VLOOKUP($V324,$A$1:$F$400,6,FALSE),AHS!$M$1,BHS!$M$1,CHS!$M$1,HMJHS!$M$1,KHS!$M$1,Kings!$M$1,MHS!$M$1,SWHS!$M$1,AMHS!$M$1,'S10'!$M$1,'S11'!$M$1,'S12'!$M$1,'S13'!$M$1,'S14'!$M$1,'S15'!$M$1,'S16'!$M$1,'S17'!$M$1,'S18'!$M$1,'S19'!$M$1,'S20'!$M$1))</f>
        <v/>
      </c>
      <c r="Q324" s="27" t="str">
        <f t="shared" si="278"/>
        <v/>
      </c>
      <c r="R324" s="27" t="str">
        <f t="shared" si="279"/>
        <v/>
      </c>
      <c r="S324" s="27" t="str">
        <f t="shared" si="280"/>
        <v/>
      </c>
      <c r="T324" s="27" t="str">
        <f t="shared" si="281"/>
        <v/>
      </c>
      <c r="U324" s="27" t="str">
        <f t="shared" si="282"/>
        <v/>
      </c>
      <c r="V324" s="27">
        <v>322</v>
      </c>
      <c r="W324" s="27" t="str">
        <f t="shared" si="283"/>
        <v/>
      </c>
      <c r="X324" s="27" t="str">
        <f t="shared" si="284"/>
        <v/>
      </c>
      <c r="Y324" s="27" t="str">
        <f>IF(W324="","",CHOOSE(VLOOKUP($V324,$B$1:$F$400,5,FALSE),AHS!$M$1,BHS!$M$1,CHS!$M$1,HMJHS!$M$1,KHS!$M$1,Kings!$M$1,MHS!$M$1,SWHS!$M$1,AMHS!$M$1,'S10'!$M$1,'S11'!$M$1,'S12'!$M$1,'S13'!$M$1,'S14'!$M$1,'S15'!$M$1,'S16'!$M$1,'S17'!$M$1,'S18'!$M$1,'S19'!$M$1,'S20'!$M$1))</f>
        <v/>
      </c>
      <c r="Z324" s="27" t="str">
        <f t="shared" si="285"/>
        <v/>
      </c>
      <c r="AA324" s="27" t="str">
        <f t="shared" si="286"/>
        <v/>
      </c>
      <c r="AB324" s="27" t="str">
        <f t="shared" si="287"/>
        <v/>
      </c>
      <c r="AC324" s="27" t="str">
        <f t="shared" si="288"/>
        <v/>
      </c>
      <c r="AD324" s="27" t="str">
        <f t="shared" si="289"/>
        <v/>
      </c>
    </row>
    <row r="325" spans="1:30" ht="12" customHeight="1" x14ac:dyDescent="0.25">
      <c r="A325" s="29" t="str">
        <f t="shared" ref="A325:B325" si="356">IF(C325="","",COUNTIF(C$1:C324,C325)+C325)</f>
        <v/>
      </c>
      <c r="B325" s="29" t="str">
        <f t="shared" si="356"/>
        <v/>
      </c>
      <c r="C325" s="29" t="str">
        <f t="shared" si="272"/>
        <v/>
      </c>
      <c r="D325" s="29" t="str">
        <f t="shared" si="273"/>
        <v/>
      </c>
      <c r="E325" s="29">
        <f>'S17'!$Y$6</f>
        <v>1</v>
      </c>
      <c r="F325" s="29">
        <v>17</v>
      </c>
      <c r="G325" s="29">
        <v>5</v>
      </c>
      <c r="H325" s="29" t="str">
        <f>IF(AND(E325=1,'S17'!C$17&lt;&gt;"",'S17'!B$17=""),'S17'!C$17,"")</f>
        <v/>
      </c>
      <c r="I325" s="29" t="str">
        <f>IF(AND(E325=2,'S17'!C$17&lt;&gt;"",'S17'!B$17=""),'S17'!C$17,"")</f>
        <v/>
      </c>
      <c r="J325" s="29" t="str">
        <f>IF(ISERROR(VLOOKUP(G325,'S17'!K$13:AR$32,31,FALSE)),"",VLOOKUP(G325,'S17'!K$13:AR$32,31,FALSE))</f>
        <v/>
      </c>
      <c r="K325" s="29" t="str">
        <f>IF(ISERROR(VLOOKUP(G325,'S17'!S$13:AR$32,24,FALSE)),"",VLOOKUP(G325,'S17'!S$13:AR$32,24,FALSE))</f>
        <v/>
      </c>
      <c r="L325" s="29" t="str">
        <f>IF(ISERROR(VLOOKUP(G325,'S17'!AA$13:AR$32,17,FALSE)),"",VLOOKUP(G325,'S17'!AA$13:AR$32,17,FALSE))</f>
        <v/>
      </c>
      <c r="M325" s="29" t="str">
        <f>IF(ISERROR(VLOOKUP(G325,'S17'!AI$13:AR$32,10,FALSE)),"",VLOOKUP(G325,'S17'!AI$13:AR$32,10,FALSE))</f>
        <v/>
      </c>
      <c r="N325" s="27" t="str">
        <f t="shared" si="276"/>
        <v/>
      </c>
      <c r="O325" s="27" t="str">
        <f t="shared" si="277"/>
        <v/>
      </c>
      <c r="P325" s="27" t="str">
        <f>IF(N325="","",CHOOSE(VLOOKUP($V325,$A$1:$F$400,6,FALSE),AHS!$M$1,BHS!$M$1,CHS!$M$1,HMJHS!$M$1,KHS!$M$1,Kings!$M$1,MHS!$M$1,SWHS!$M$1,AMHS!$M$1,'S10'!$M$1,'S11'!$M$1,'S12'!$M$1,'S13'!$M$1,'S14'!$M$1,'S15'!$M$1,'S16'!$M$1,'S17'!$M$1,'S18'!$M$1,'S19'!$M$1,'S20'!$M$1))</f>
        <v/>
      </c>
      <c r="Q325" s="27" t="str">
        <f t="shared" si="278"/>
        <v/>
      </c>
      <c r="R325" s="27" t="str">
        <f t="shared" si="279"/>
        <v/>
      </c>
      <c r="S325" s="27" t="str">
        <f t="shared" si="280"/>
        <v/>
      </c>
      <c r="T325" s="27" t="str">
        <f t="shared" si="281"/>
        <v/>
      </c>
      <c r="U325" s="27" t="str">
        <f t="shared" si="282"/>
        <v/>
      </c>
      <c r="V325" s="27">
        <v>323</v>
      </c>
      <c r="W325" s="27" t="str">
        <f t="shared" si="283"/>
        <v/>
      </c>
      <c r="X325" s="27" t="str">
        <f t="shared" si="284"/>
        <v/>
      </c>
      <c r="Y325" s="27" t="str">
        <f>IF(W325="","",CHOOSE(VLOOKUP($V325,$B$1:$F$400,5,FALSE),AHS!$M$1,BHS!$M$1,CHS!$M$1,HMJHS!$M$1,KHS!$M$1,Kings!$M$1,MHS!$M$1,SWHS!$M$1,AMHS!$M$1,'S10'!$M$1,'S11'!$M$1,'S12'!$M$1,'S13'!$M$1,'S14'!$M$1,'S15'!$M$1,'S16'!$M$1,'S17'!$M$1,'S18'!$M$1,'S19'!$M$1,'S20'!$M$1))</f>
        <v/>
      </c>
      <c r="Z325" s="27" t="str">
        <f t="shared" si="285"/>
        <v/>
      </c>
      <c r="AA325" s="27" t="str">
        <f t="shared" si="286"/>
        <v/>
      </c>
      <c r="AB325" s="27" t="str">
        <f t="shared" si="287"/>
        <v/>
      </c>
      <c r="AC325" s="27" t="str">
        <f t="shared" si="288"/>
        <v/>
      </c>
      <c r="AD325" s="27" t="str">
        <f t="shared" si="289"/>
        <v/>
      </c>
    </row>
    <row r="326" spans="1:30" ht="12" customHeight="1" x14ac:dyDescent="0.25">
      <c r="A326" s="29" t="str">
        <f t="shared" ref="A326:B326" si="357">IF(C326="","",COUNTIF(C$1:C325,C326)+C326)</f>
        <v/>
      </c>
      <c r="B326" s="29" t="str">
        <f t="shared" si="357"/>
        <v/>
      </c>
      <c r="C326" s="29" t="str">
        <f t="shared" si="272"/>
        <v/>
      </c>
      <c r="D326" s="29" t="str">
        <f t="shared" si="273"/>
        <v/>
      </c>
      <c r="E326" s="29">
        <f>'S17'!$Y$6</f>
        <v>1</v>
      </c>
      <c r="F326" s="29">
        <v>17</v>
      </c>
      <c r="G326" s="29">
        <v>6</v>
      </c>
      <c r="H326" s="29" t="str">
        <f>IF(AND(E326=1,'S17'!C$18&lt;&gt;"",'S17'!B$18=""),'S17'!C$18,"")</f>
        <v/>
      </c>
      <c r="I326" s="29" t="str">
        <f>IF(AND(E326=2,'S17'!C$18&lt;&gt;"",'S17'!B$18=""),'S17'!C$18,"")</f>
        <v/>
      </c>
      <c r="J326" s="29" t="str">
        <f>IF(ISERROR(VLOOKUP(G326,'S17'!K$13:AR$32,31,FALSE)),"",VLOOKUP(G326,'S17'!K$13:AR$32,31,FALSE))</f>
        <v/>
      </c>
      <c r="K326" s="29" t="str">
        <f>IF(ISERROR(VLOOKUP(G326,'S17'!S$13:AR$32,24,FALSE)),"",VLOOKUP(G326,'S17'!S$13:AR$32,24,FALSE))</f>
        <v/>
      </c>
      <c r="L326" s="29" t="str">
        <f>IF(ISERROR(VLOOKUP(G326,'S17'!AA$13:AR$32,17,FALSE)),"",VLOOKUP(G326,'S17'!AA$13:AR$32,17,FALSE))</f>
        <v/>
      </c>
      <c r="M326" s="29" t="str">
        <f>IF(ISERROR(VLOOKUP(G326,'S17'!AI$13:AR$32,10,FALSE)),"",VLOOKUP(G326,'S17'!AI$13:AR$32,10,FALSE))</f>
        <v/>
      </c>
      <c r="N326" s="27" t="str">
        <f t="shared" si="276"/>
        <v/>
      </c>
      <c r="O326" s="27" t="str">
        <f t="shared" si="277"/>
        <v/>
      </c>
      <c r="P326" s="27" t="str">
        <f>IF(N326="","",CHOOSE(VLOOKUP($V326,$A$1:$F$400,6,FALSE),AHS!$M$1,BHS!$M$1,CHS!$M$1,HMJHS!$M$1,KHS!$M$1,Kings!$M$1,MHS!$M$1,SWHS!$M$1,AMHS!$M$1,'S10'!$M$1,'S11'!$M$1,'S12'!$M$1,'S13'!$M$1,'S14'!$M$1,'S15'!$M$1,'S16'!$M$1,'S17'!$M$1,'S18'!$M$1,'S19'!$M$1,'S20'!$M$1))</f>
        <v/>
      </c>
      <c r="Q326" s="27" t="str">
        <f t="shared" si="278"/>
        <v/>
      </c>
      <c r="R326" s="27" t="str">
        <f t="shared" si="279"/>
        <v/>
      </c>
      <c r="S326" s="27" t="str">
        <f t="shared" si="280"/>
        <v/>
      </c>
      <c r="T326" s="27" t="str">
        <f t="shared" si="281"/>
        <v/>
      </c>
      <c r="U326" s="27" t="str">
        <f t="shared" si="282"/>
        <v/>
      </c>
      <c r="V326" s="27">
        <v>324</v>
      </c>
      <c r="W326" s="27" t="str">
        <f t="shared" si="283"/>
        <v/>
      </c>
      <c r="X326" s="27" t="str">
        <f t="shared" si="284"/>
        <v/>
      </c>
      <c r="Y326" s="27" t="str">
        <f>IF(W326="","",CHOOSE(VLOOKUP($V326,$B$1:$F$400,5,FALSE),AHS!$M$1,BHS!$M$1,CHS!$M$1,HMJHS!$M$1,KHS!$M$1,Kings!$M$1,MHS!$M$1,SWHS!$M$1,AMHS!$M$1,'S10'!$M$1,'S11'!$M$1,'S12'!$M$1,'S13'!$M$1,'S14'!$M$1,'S15'!$M$1,'S16'!$M$1,'S17'!$M$1,'S18'!$M$1,'S19'!$M$1,'S20'!$M$1))</f>
        <v/>
      </c>
      <c r="Z326" s="27" t="str">
        <f t="shared" si="285"/>
        <v/>
      </c>
      <c r="AA326" s="27" t="str">
        <f t="shared" si="286"/>
        <v/>
      </c>
      <c r="AB326" s="27" t="str">
        <f t="shared" si="287"/>
        <v/>
      </c>
      <c r="AC326" s="27" t="str">
        <f t="shared" si="288"/>
        <v/>
      </c>
      <c r="AD326" s="27" t="str">
        <f t="shared" si="289"/>
        <v/>
      </c>
    </row>
    <row r="327" spans="1:30" ht="12" customHeight="1" x14ac:dyDescent="0.25">
      <c r="A327" s="29" t="str">
        <f t="shared" ref="A327:B327" si="358">IF(C327="","",COUNTIF(C$1:C326,C327)+C327)</f>
        <v/>
      </c>
      <c r="B327" s="29" t="str">
        <f t="shared" si="358"/>
        <v/>
      </c>
      <c r="C327" s="29" t="str">
        <f t="shared" si="272"/>
        <v/>
      </c>
      <c r="D327" s="29" t="str">
        <f t="shared" si="273"/>
        <v/>
      </c>
      <c r="E327" s="29">
        <f>'S17'!$Y$6</f>
        <v>1</v>
      </c>
      <c r="F327" s="29">
        <v>17</v>
      </c>
      <c r="G327" s="29">
        <v>7</v>
      </c>
      <c r="H327" s="29" t="str">
        <f>IF(AND(E327=1,'S17'!C$19&lt;&gt;"",'S17'!B$19=""),'S17'!C$19,"")</f>
        <v/>
      </c>
      <c r="I327" s="29" t="str">
        <f>IF(AND(E327=2,'S17'!C$19&lt;&gt;"",'S17'!B$19=""),'S17'!C$19,"")</f>
        <v/>
      </c>
      <c r="J327" s="29" t="str">
        <f>IF(ISERROR(VLOOKUP(G327,'S17'!K$13:AR$32,31,FALSE)),"",VLOOKUP(G327,'S17'!K$13:AR$32,31,FALSE))</f>
        <v/>
      </c>
      <c r="K327" s="29" t="str">
        <f>IF(ISERROR(VLOOKUP(G327,'S17'!S$13:AR$32,24,FALSE)),"",VLOOKUP(G327,'S17'!S$13:AR$32,24,FALSE))</f>
        <v/>
      </c>
      <c r="L327" s="29" t="str">
        <f>IF(ISERROR(VLOOKUP(G327,'S17'!AA$13:AR$32,17,FALSE)),"",VLOOKUP(G327,'S17'!AA$13:AR$32,17,FALSE))</f>
        <v/>
      </c>
      <c r="M327" s="29" t="str">
        <f>IF(ISERROR(VLOOKUP(G327,'S17'!AI$13:AR$32,10,FALSE)),"",VLOOKUP(G327,'S17'!AI$13:AR$32,10,FALSE))</f>
        <v/>
      </c>
      <c r="N327" s="27" t="str">
        <f t="shared" si="276"/>
        <v/>
      </c>
      <c r="O327" s="27" t="str">
        <f t="shared" si="277"/>
        <v/>
      </c>
      <c r="P327" s="27" t="str">
        <f>IF(N327="","",CHOOSE(VLOOKUP($V327,$A$1:$F$400,6,FALSE),AHS!$M$1,BHS!$M$1,CHS!$M$1,HMJHS!$M$1,KHS!$M$1,Kings!$M$1,MHS!$M$1,SWHS!$M$1,AMHS!$M$1,'S10'!$M$1,'S11'!$M$1,'S12'!$M$1,'S13'!$M$1,'S14'!$M$1,'S15'!$M$1,'S16'!$M$1,'S17'!$M$1,'S18'!$M$1,'S19'!$M$1,'S20'!$M$1))</f>
        <v/>
      </c>
      <c r="Q327" s="27" t="str">
        <f t="shared" si="278"/>
        <v/>
      </c>
      <c r="R327" s="27" t="str">
        <f t="shared" si="279"/>
        <v/>
      </c>
      <c r="S327" s="27" t="str">
        <f t="shared" si="280"/>
        <v/>
      </c>
      <c r="T327" s="27" t="str">
        <f t="shared" si="281"/>
        <v/>
      </c>
      <c r="U327" s="27" t="str">
        <f t="shared" si="282"/>
        <v/>
      </c>
      <c r="V327" s="27">
        <v>325</v>
      </c>
      <c r="W327" s="27" t="str">
        <f t="shared" si="283"/>
        <v/>
      </c>
      <c r="X327" s="27" t="str">
        <f t="shared" si="284"/>
        <v/>
      </c>
      <c r="Y327" s="27" t="str">
        <f>IF(W327="","",CHOOSE(VLOOKUP($V327,$B$1:$F$400,5,FALSE),AHS!$M$1,BHS!$M$1,CHS!$M$1,HMJHS!$M$1,KHS!$M$1,Kings!$M$1,MHS!$M$1,SWHS!$M$1,AMHS!$M$1,'S10'!$M$1,'S11'!$M$1,'S12'!$M$1,'S13'!$M$1,'S14'!$M$1,'S15'!$M$1,'S16'!$M$1,'S17'!$M$1,'S18'!$M$1,'S19'!$M$1,'S20'!$M$1))</f>
        <v/>
      </c>
      <c r="Z327" s="27" t="str">
        <f t="shared" si="285"/>
        <v/>
      </c>
      <c r="AA327" s="27" t="str">
        <f t="shared" si="286"/>
        <v/>
      </c>
      <c r="AB327" s="27" t="str">
        <f t="shared" si="287"/>
        <v/>
      </c>
      <c r="AC327" s="27" t="str">
        <f t="shared" si="288"/>
        <v/>
      </c>
      <c r="AD327" s="27" t="str">
        <f t="shared" si="289"/>
        <v/>
      </c>
    </row>
    <row r="328" spans="1:30" ht="12" customHeight="1" x14ac:dyDescent="0.25">
      <c r="A328" s="29" t="str">
        <f t="shared" ref="A328:B328" si="359">IF(C328="","",COUNTIF(C$1:C327,C328)+C328)</f>
        <v/>
      </c>
      <c r="B328" s="29" t="str">
        <f t="shared" si="359"/>
        <v/>
      </c>
      <c r="C328" s="29" t="str">
        <f t="shared" si="272"/>
        <v/>
      </c>
      <c r="D328" s="29" t="str">
        <f t="shared" si="273"/>
        <v/>
      </c>
      <c r="E328" s="29">
        <f>'S17'!$Y$6</f>
        <v>1</v>
      </c>
      <c r="F328" s="29">
        <v>17</v>
      </c>
      <c r="G328" s="29">
        <v>8</v>
      </c>
      <c r="H328" s="29" t="str">
        <f>IF(AND(E328=1,'S17'!C$20&lt;&gt;"",'S17'!B$20=""),'S17'!C$20,"")</f>
        <v/>
      </c>
      <c r="I328" s="29" t="str">
        <f>IF(AND(E328=2,'S17'!C$20&lt;&gt;"",'S17'!B$20=""),'S17'!C$20,"")</f>
        <v/>
      </c>
      <c r="J328" s="29" t="str">
        <f>IF(ISERROR(VLOOKUP(G328,'S17'!K$13:AR$32,31,FALSE)),"",VLOOKUP(G328,'S17'!K$13:AR$32,31,FALSE))</f>
        <v/>
      </c>
      <c r="K328" s="29" t="str">
        <f>IF(ISERROR(VLOOKUP(G328,'S17'!S$13:AR$32,24,FALSE)),"",VLOOKUP(G328,'S17'!S$13:AR$32,24,FALSE))</f>
        <v/>
      </c>
      <c r="L328" s="29" t="str">
        <f>IF(ISERROR(VLOOKUP(G328,'S17'!AA$13:AR$32,17,FALSE)),"",VLOOKUP(G328,'S17'!AA$13:AR$32,17,FALSE))</f>
        <v/>
      </c>
      <c r="M328" s="29" t="str">
        <f>IF(ISERROR(VLOOKUP(G328,'S17'!AI$13:AR$32,10,FALSE)),"",VLOOKUP(G328,'S17'!AI$13:AR$32,10,FALSE))</f>
        <v/>
      </c>
      <c r="N328" s="27" t="str">
        <f t="shared" si="276"/>
        <v/>
      </c>
      <c r="O328" s="27" t="str">
        <f t="shared" si="277"/>
        <v/>
      </c>
      <c r="P328" s="27" t="str">
        <f>IF(N328="","",CHOOSE(VLOOKUP($V328,$A$1:$F$400,6,FALSE),AHS!$M$1,BHS!$M$1,CHS!$M$1,HMJHS!$M$1,KHS!$M$1,Kings!$M$1,MHS!$M$1,SWHS!$M$1,AMHS!$M$1,'S10'!$M$1,'S11'!$M$1,'S12'!$M$1,'S13'!$M$1,'S14'!$M$1,'S15'!$M$1,'S16'!$M$1,'S17'!$M$1,'S18'!$M$1,'S19'!$M$1,'S20'!$M$1))</f>
        <v/>
      </c>
      <c r="Q328" s="27" t="str">
        <f t="shared" si="278"/>
        <v/>
      </c>
      <c r="R328" s="27" t="str">
        <f t="shared" si="279"/>
        <v/>
      </c>
      <c r="S328" s="27" t="str">
        <f t="shared" si="280"/>
        <v/>
      </c>
      <c r="T328" s="27" t="str">
        <f t="shared" si="281"/>
        <v/>
      </c>
      <c r="U328" s="27" t="str">
        <f t="shared" si="282"/>
        <v/>
      </c>
      <c r="V328" s="27">
        <v>326</v>
      </c>
      <c r="W328" s="27" t="str">
        <f t="shared" si="283"/>
        <v/>
      </c>
      <c r="X328" s="27" t="str">
        <f t="shared" si="284"/>
        <v/>
      </c>
      <c r="Y328" s="27" t="str">
        <f>IF(W328="","",CHOOSE(VLOOKUP($V328,$B$1:$F$400,5,FALSE),AHS!$M$1,BHS!$M$1,CHS!$M$1,HMJHS!$M$1,KHS!$M$1,Kings!$M$1,MHS!$M$1,SWHS!$M$1,AMHS!$M$1,'S10'!$M$1,'S11'!$M$1,'S12'!$M$1,'S13'!$M$1,'S14'!$M$1,'S15'!$M$1,'S16'!$M$1,'S17'!$M$1,'S18'!$M$1,'S19'!$M$1,'S20'!$M$1))</f>
        <v/>
      </c>
      <c r="Z328" s="27" t="str">
        <f t="shared" si="285"/>
        <v/>
      </c>
      <c r="AA328" s="27" t="str">
        <f t="shared" si="286"/>
        <v/>
      </c>
      <c r="AB328" s="27" t="str">
        <f t="shared" si="287"/>
        <v/>
      </c>
      <c r="AC328" s="27" t="str">
        <f t="shared" si="288"/>
        <v/>
      </c>
      <c r="AD328" s="27" t="str">
        <f t="shared" si="289"/>
        <v/>
      </c>
    </row>
    <row r="329" spans="1:30" ht="12" customHeight="1" x14ac:dyDescent="0.25">
      <c r="A329" s="29" t="str">
        <f t="shared" ref="A329:B329" si="360">IF(C329="","",COUNTIF(C$1:C328,C329)+C329)</f>
        <v/>
      </c>
      <c r="B329" s="29" t="str">
        <f t="shared" si="360"/>
        <v/>
      </c>
      <c r="C329" s="29" t="str">
        <f t="shared" si="272"/>
        <v/>
      </c>
      <c r="D329" s="29" t="str">
        <f t="shared" si="273"/>
        <v/>
      </c>
      <c r="E329" s="29">
        <f>'S17'!$Y$6</f>
        <v>1</v>
      </c>
      <c r="F329" s="29">
        <v>17</v>
      </c>
      <c r="G329" s="29">
        <v>9</v>
      </c>
      <c r="H329" s="29" t="str">
        <f>IF(AND(E329=1,'S17'!C$21&lt;&gt;"",'S17'!B$21=""),'S17'!C$21,"")</f>
        <v/>
      </c>
      <c r="I329" s="29" t="str">
        <f>IF(AND(E329=2,'S17'!C$21&lt;&gt;"",'S17'!B$21=""),'S17'!C$21,"")</f>
        <v/>
      </c>
      <c r="J329" s="29" t="str">
        <f>IF(ISERROR(VLOOKUP(G329,'S17'!K$13:AR$32,31,FALSE)),"",VLOOKUP(G329,'S17'!K$13:AR$32,31,FALSE))</f>
        <v/>
      </c>
      <c r="K329" s="29" t="str">
        <f>IF(ISERROR(VLOOKUP(G329,'S17'!S$13:AR$32,24,FALSE)),"",VLOOKUP(G329,'S17'!S$13:AR$32,24,FALSE))</f>
        <v/>
      </c>
      <c r="L329" s="29" t="str">
        <f>IF(ISERROR(VLOOKUP(G329,'S17'!AA$13:AR$32,17,FALSE)),"",VLOOKUP(G329,'S17'!AA$13:AR$32,17,FALSE))</f>
        <v/>
      </c>
      <c r="M329" s="29" t="str">
        <f>IF(ISERROR(VLOOKUP(G329,'S17'!AI$13:AR$32,10,FALSE)),"",VLOOKUP(G329,'S17'!AI$13:AR$32,10,FALSE))</f>
        <v/>
      </c>
      <c r="N329" s="27" t="str">
        <f t="shared" si="276"/>
        <v/>
      </c>
      <c r="O329" s="27" t="str">
        <f t="shared" si="277"/>
        <v/>
      </c>
      <c r="P329" s="27" t="str">
        <f>IF(N329="","",CHOOSE(VLOOKUP($V329,$A$1:$F$400,6,FALSE),AHS!$M$1,BHS!$M$1,CHS!$M$1,HMJHS!$M$1,KHS!$M$1,Kings!$M$1,MHS!$M$1,SWHS!$M$1,AMHS!$M$1,'S10'!$M$1,'S11'!$M$1,'S12'!$M$1,'S13'!$M$1,'S14'!$M$1,'S15'!$M$1,'S16'!$M$1,'S17'!$M$1,'S18'!$M$1,'S19'!$M$1,'S20'!$M$1))</f>
        <v/>
      </c>
      <c r="Q329" s="27" t="str">
        <f t="shared" si="278"/>
        <v/>
      </c>
      <c r="R329" s="27" t="str">
        <f t="shared" si="279"/>
        <v/>
      </c>
      <c r="S329" s="27" t="str">
        <f t="shared" si="280"/>
        <v/>
      </c>
      <c r="T329" s="27" t="str">
        <f t="shared" si="281"/>
        <v/>
      </c>
      <c r="U329" s="27" t="str">
        <f t="shared" si="282"/>
        <v/>
      </c>
      <c r="V329" s="27">
        <v>327</v>
      </c>
      <c r="W329" s="27" t="str">
        <f t="shared" si="283"/>
        <v/>
      </c>
      <c r="X329" s="27" t="str">
        <f t="shared" si="284"/>
        <v/>
      </c>
      <c r="Y329" s="27" t="str">
        <f>IF(W329="","",CHOOSE(VLOOKUP($V329,$B$1:$F$400,5,FALSE),AHS!$M$1,BHS!$M$1,CHS!$M$1,HMJHS!$M$1,KHS!$M$1,Kings!$M$1,MHS!$M$1,SWHS!$M$1,AMHS!$M$1,'S10'!$M$1,'S11'!$M$1,'S12'!$M$1,'S13'!$M$1,'S14'!$M$1,'S15'!$M$1,'S16'!$M$1,'S17'!$M$1,'S18'!$M$1,'S19'!$M$1,'S20'!$M$1))</f>
        <v/>
      </c>
      <c r="Z329" s="27" t="str">
        <f t="shared" si="285"/>
        <v/>
      </c>
      <c r="AA329" s="27" t="str">
        <f t="shared" si="286"/>
        <v/>
      </c>
      <c r="AB329" s="27" t="str">
        <f t="shared" si="287"/>
        <v/>
      </c>
      <c r="AC329" s="27" t="str">
        <f t="shared" si="288"/>
        <v/>
      </c>
      <c r="AD329" s="27" t="str">
        <f t="shared" si="289"/>
        <v/>
      </c>
    </row>
    <row r="330" spans="1:30" ht="12" customHeight="1" x14ac:dyDescent="0.25">
      <c r="A330" s="29" t="str">
        <f t="shared" ref="A330:B330" si="361">IF(C330="","",COUNTIF(C$1:C329,C330)+C330)</f>
        <v/>
      </c>
      <c r="B330" s="29" t="str">
        <f t="shared" si="361"/>
        <v/>
      </c>
      <c r="C330" s="29" t="str">
        <f t="shared" si="272"/>
        <v/>
      </c>
      <c r="D330" s="29" t="str">
        <f t="shared" si="273"/>
        <v/>
      </c>
      <c r="E330" s="29">
        <f>'S17'!$Y$6</f>
        <v>1</v>
      </c>
      <c r="F330" s="29">
        <v>17</v>
      </c>
      <c r="G330" s="29">
        <v>10</v>
      </c>
      <c r="H330" s="29" t="str">
        <f>IF(AND(E330=1,'S17'!C$22&lt;&gt;"",'S17'!B$22=""),'S17'!C$22,"")</f>
        <v/>
      </c>
      <c r="I330" s="29" t="str">
        <f>IF(AND(E330=2,'S17'!C$22&lt;&gt;"",'S17'!B$22=""),'S17'!C$22,"")</f>
        <v/>
      </c>
      <c r="J330" s="29" t="str">
        <f>IF(ISERROR(VLOOKUP(G330,'S17'!K$13:AR$32,31,FALSE)),"",VLOOKUP(G330,'S17'!K$13:AR$32,31,FALSE))</f>
        <v/>
      </c>
      <c r="K330" s="29" t="str">
        <f>IF(ISERROR(VLOOKUP(G330,'S17'!S$13:AR$32,24,FALSE)),"",VLOOKUP(G330,'S17'!S$13:AR$32,24,FALSE))</f>
        <v/>
      </c>
      <c r="L330" s="29" t="str">
        <f>IF(ISERROR(VLOOKUP(G330,'S17'!AA$13:AR$32,17,FALSE)),"",VLOOKUP(G330,'S17'!AA$13:AR$32,17,FALSE))</f>
        <v/>
      </c>
      <c r="M330" s="29" t="str">
        <f>IF(ISERROR(VLOOKUP(G330,'S17'!AI$13:AR$32,10,FALSE)),"",VLOOKUP(G330,'S17'!AI$13:AR$32,10,FALSE))</f>
        <v/>
      </c>
      <c r="N330" s="27" t="str">
        <f t="shared" si="276"/>
        <v/>
      </c>
      <c r="O330" s="27" t="str">
        <f t="shared" si="277"/>
        <v/>
      </c>
      <c r="P330" s="27" t="str">
        <f>IF(N330="","",CHOOSE(VLOOKUP($V330,$A$1:$F$400,6,FALSE),AHS!$M$1,BHS!$M$1,CHS!$M$1,HMJHS!$M$1,KHS!$M$1,Kings!$M$1,MHS!$M$1,SWHS!$M$1,AMHS!$M$1,'S10'!$M$1,'S11'!$M$1,'S12'!$M$1,'S13'!$M$1,'S14'!$M$1,'S15'!$M$1,'S16'!$M$1,'S17'!$M$1,'S18'!$M$1,'S19'!$M$1,'S20'!$M$1))</f>
        <v/>
      </c>
      <c r="Q330" s="27" t="str">
        <f t="shared" si="278"/>
        <v/>
      </c>
      <c r="R330" s="27" t="str">
        <f t="shared" si="279"/>
        <v/>
      </c>
      <c r="S330" s="27" t="str">
        <f t="shared" si="280"/>
        <v/>
      </c>
      <c r="T330" s="27" t="str">
        <f t="shared" si="281"/>
        <v/>
      </c>
      <c r="U330" s="27" t="str">
        <f t="shared" si="282"/>
        <v/>
      </c>
      <c r="V330" s="27">
        <v>328</v>
      </c>
      <c r="W330" s="27" t="str">
        <f t="shared" si="283"/>
        <v/>
      </c>
      <c r="X330" s="27" t="str">
        <f t="shared" si="284"/>
        <v/>
      </c>
      <c r="Y330" s="27" t="str">
        <f>IF(W330="","",CHOOSE(VLOOKUP($V330,$B$1:$F$400,5,FALSE),AHS!$M$1,BHS!$M$1,CHS!$M$1,HMJHS!$M$1,KHS!$M$1,Kings!$M$1,MHS!$M$1,SWHS!$M$1,AMHS!$M$1,'S10'!$M$1,'S11'!$M$1,'S12'!$M$1,'S13'!$M$1,'S14'!$M$1,'S15'!$M$1,'S16'!$M$1,'S17'!$M$1,'S18'!$M$1,'S19'!$M$1,'S20'!$M$1))</f>
        <v/>
      </c>
      <c r="Z330" s="27" t="str">
        <f t="shared" si="285"/>
        <v/>
      </c>
      <c r="AA330" s="27" t="str">
        <f t="shared" si="286"/>
        <v/>
      </c>
      <c r="AB330" s="27" t="str">
        <f t="shared" si="287"/>
        <v/>
      </c>
      <c r="AC330" s="27" t="str">
        <f t="shared" si="288"/>
        <v/>
      </c>
      <c r="AD330" s="27" t="str">
        <f t="shared" si="289"/>
        <v/>
      </c>
    </row>
    <row r="331" spans="1:30" ht="12" customHeight="1" x14ac:dyDescent="0.25">
      <c r="A331" s="29" t="str">
        <f t="shared" ref="A331:B331" si="362">IF(C331="","",COUNTIF(C$1:C330,C331)+C331)</f>
        <v/>
      </c>
      <c r="B331" s="29" t="str">
        <f t="shared" si="362"/>
        <v/>
      </c>
      <c r="C331" s="29" t="str">
        <f t="shared" si="272"/>
        <v/>
      </c>
      <c r="D331" s="29" t="str">
        <f t="shared" si="273"/>
        <v/>
      </c>
      <c r="E331" s="29">
        <f>'S17'!$Y$6</f>
        <v>1</v>
      </c>
      <c r="F331" s="29">
        <v>17</v>
      </c>
      <c r="G331" s="29">
        <v>11</v>
      </c>
      <c r="H331" s="29" t="str">
        <f>IF(AND(E331=1,'S17'!C$23&lt;&gt;"",'S17'!B$23=""),'S17'!C$23,"")</f>
        <v/>
      </c>
      <c r="I331" s="29" t="str">
        <f>IF(AND(E331=2,'S17'!C$23&lt;&gt;"",'S17'!B$23=""),'S17'!C$23,"")</f>
        <v/>
      </c>
      <c r="J331" s="29" t="str">
        <f>IF(ISERROR(VLOOKUP(G331,'S17'!K$13:AR$32,31,FALSE)),"",VLOOKUP(G331,'S17'!K$13:AR$32,31,FALSE))</f>
        <v/>
      </c>
      <c r="K331" s="29" t="str">
        <f>IF(ISERROR(VLOOKUP(G331,'S17'!S$13:AR$32,24,FALSE)),"",VLOOKUP(G331,'S17'!S$13:AR$32,24,FALSE))</f>
        <v/>
      </c>
      <c r="L331" s="29" t="str">
        <f>IF(ISERROR(VLOOKUP(G331,'S17'!AA$13:AR$32,17,FALSE)),"",VLOOKUP(G331,'S17'!AA$13:AR$32,17,FALSE))</f>
        <v/>
      </c>
      <c r="M331" s="29" t="str">
        <f>IF(ISERROR(VLOOKUP(G331,'S17'!AI$13:AR$32,10,FALSE)),"",VLOOKUP(G331,'S17'!AI$13:AR$32,10,FALSE))</f>
        <v/>
      </c>
      <c r="N331" s="27" t="str">
        <f t="shared" si="276"/>
        <v/>
      </c>
      <c r="O331" s="27" t="str">
        <f t="shared" si="277"/>
        <v/>
      </c>
      <c r="P331" s="27" t="str">
        <f>IF(N331="","",CHOOSE(VLOOKUP($V331,$A$1:$F$400,6,FALSE),AHS!$M$1,BHS!$M$1,CHS!$M$1,HMJHS!$M$1,KHS!$M$1,Kings!$M$1,MHS!$M$1,SWHS!$M$1,AMHS!$M$1,'S10'!$M$1,'S11'!$M$1,'S12'!$M$1,'S13'!$M$1,'S14'!$M$1,'S15'!$M$1,'S16'!$M$1,'S17'!$M$1,'S18'!$M$1,'S19'!$M$1,'S20'!$M$1))</f>
        <v/>
      </c>
      <c r="Q331" s="27" t="str">
        <f t="shared" si="278"/>
        <v/>
      </c>
      <c r="R331" s="27" t="str">
        <f t="shared" si="279"/>
        <v/>
      </c>
      <c r="S331" s="27" t="str">
        <f t="shared" si="280"/>
        <v/>
      </c>
      <c r="T331" s="27" t="str">
        <f t="shared" si="281"/>
        <v/>
      </c>
      <c r="U331" s="27" t="str">
        <f t="shared" si="282"/>
        <v/>
      </c>
      <c r="V331" s="27">
        <v>329</v>
      </c>
      <c r="W331" s="27" t="str">
        <f t="shared" si="283"/>
        <v/>
      </c>
      <c r="X331" s="27" t="str">
        <f t="shared" si="284"/>
        <v/>
      </c>
      <c r="Y331" s="27" t="str">
        <f>IF(W331="","",CHOOSE(VLOOKUP($V331,$B$1:$F$400,5,FALSE),AHS!$M$1,BHS!$M$1,CHS!$M$1,HMJHS!$M$1,KHS!$M$1,Kings!$M$1,MHS!$M$1,SWHS!$M$1,AMHS!$M$1,'S10'!$M$1,'S11'!$M$1,'S12'!$M$1,'S13'!$M$1,'S14'!$M$1,'S15'!$M$1,'S16'!$M$1,'S17'!$M$1,'S18'!$M$1,'S19'!$M$1,'S20'!$M$1))</f>
        <v/>
      </c>
      <c r="Z331" s="27" t="str">
        <f t="shared" si="285"/>
        <v/>
      </c>
      <c r="AA331" s="27" t="str">
        <f t="shared" si="286"/>
        <v/>
      </c>
      <c r="AB331" s="27" t="str">
        <f t="shared" si="287"/>
        <v/>
      </c>
      <c r="AC331" s="27" t="str">
        <f t="shared" si="288"/>
        <v/>
      </c>
      <c r="AD331" s="27" t="str">
        <f t="shared" si="289"/>
        <v/>
      </c>
    </row>
    <row r="332" spans="1:30" ht="12" customHeight="1" x14ac:dyDescent="0.25">
      <c r="A332" s="29" t="str">
        <f t="shared" ref="A332:B332" si="363">IF(C332="","",COUNTIF(C$1:C331,C332)+C332)</f>
        <v/>
      </c>
      <c r="B332" s="29" t="str">
        <f t="shared" si="363"/>
        <v/>
      </c>
      <c r="C332" s="29" t="str">
        <f t="shared" si="272"/>
        <v/>
      </c>
      <c r="D332" s="29" t="str">
        <f t="shared" si="273"/>
        <v/>
      </c>
      <c r="E332" s="29">
        <f>'S17'!$Y$6</f>
        <v>1</v>
      </c>
      <c r="F332" s="29">
        <v>17</v>
      </c>
      <c r="G332" s="29">
        <v>12</v>
      </c>
      <c r="H332" s="29" t="str">
        <f>IF(AND(E332=1,'S17'!C$24&lt;&gt;"",'S17'!B$24=""),'S17'!C$24,"")</f>
        <v/>
      </c>
      <c r="I332" s="29" t="str">
        <f>IF(AND(E332=2,'S17'!C$24&lt;&gt;"",'S17'!B$24=""),'S17'!C$24,"")</f>
        <v/>
      </c>
      <c r="J332" s="29" t="str">
        <f>IF(ISERROR(VLOOKUP(G332,'S17'!K$13:AR$32,31,FALSE)),"",VLOOKUP(G332,'S17'!K$13:AR$32,31,FALSE))</f>
        <v/>
      </c>
      <c r="K332" s="29" t="str">
        <f>IF(ISERROR(VLOOKUP(G332,'S17'!S$13:AR$32,24,FALSE)),"",VLOOKUP(G332,'S17'!S$13:AR$32,24,FALSE))</f>
        <v/>
      </c>
      <c r="L332" s="29" t="str">
        <f>IF(ISERROR(VLOOKUP(G332,'S17'!AA$13:AR$32,17,FALSE)),"",VLOOKUP(G332,'S17'!AA$13:AR$32,17,FALSE))</f>
        <v/>
      </c>
      <c r="M332" s="29" t="str">
        <f>IF(ISERROR(VLOOKUP(G332,'S17'!AI$13:AR$32,10,FALSE)),"",VLOOKUP(G332,'S17'!AI$13:AR$32,10,FALSE))</f>
        <v/>
      </c>
      <c r="N332" s="27" t="str">
        <f t="shared" si="276"/>
        <v/>
      </c>
      <c r="O332" s="27" t="str">
        <f t="shared" si="277"/>
        <v/>
      </c>
      <c r="P332" s="27" t="str">
        <f>IF(N332="","",CHOOSE(VLOOKUP($V332,$A$1:$F$400,6,FALSE),AHS!$M$1,BHS!$M$1,CHS!$M$1,HMJHS!$M$1,KHS!$M$1,Kings!$M$1,MHS!$M$1,SWHS!$M$1,AMHS!$M$1,'S10'!$M$1,'S11'!$M$1,'S12'!$M$1,'S13'!$M$1,'S14'!$M$1,'S15'!$M$1,'S16'!$M$1,'S17'!$M$1,'S18'!$M$1,'S19'!$M$1,'S20'!$M$1))</f>
        <v/>
      </c>
      <c r="Q332" s="27" t="str">
        <f t="shared" si="278"/>
        <v/>
      </c>
      <c r="R332" s="27" t="str">
        <f t="shared" si="279"/>
        <v/>
      </c>
      <c r="S332" s="27" t="str">
        <f t="shared" si="280"/>
        <v/>
      </c>
      <c r="T332" s="27" t="str">
        <f t="shared" si="281"/>
        <v/>
      </c>
      <c r="U332" s="27" t="str">
        <f t="shared" si="282"/>
        <v/>
      </c>
      <c r="V332" s="27">
        <v>330</v>
      </c>
      <c r="W332" s="27" t="str">
        <f t="shared" si="283"/>
        <v/>
      </c>
      <c r="X332" s="27" t="str">
        <f t="shared" si="284"/>
        <v/>
      </c>
      <c r="Y332" s="27" t="str">
        <f>IF(W332="","",CHOOSE(VLOOKUP($V332,$B$1:$F$400,5,FALSE),AHS!$M$1,BHS!$M$1,CHS!$M$1,HMJHS!$M$1,KHS!$M$1,Kings!$M$1,MHS!$M$1,SWHS!$M$1,AMHS!$M$1,'S10'!$M$1,'S11'!$M$1,'S12'!$M$1,'S13'!$M$1,'S14'!$M$1,'S15'!$M$1,'S16'!$M$1,'S17'!$M$1,'S18'!$M$1,'S19'!$M$1,'S20'!$M$1))</f>
        <v/>
      </c>
      <c r="Z332" s="27" t="str">
        <f t="shared" si="285"/>
        <v/>
      </c>
      <c r="AA332" s="27" t="str">
        <f t="shared" si="286"/>
        <v/>
      </c>
      <c r="AB332" s="27" t="str">
        <f t="shared" si="287"/>
        <v/>
      </c>
      <c r="AC332" s="27" t="str">
        <f t="shared" si="288"/>
        <v/>
      </c>
      <c r="AD332" s="27" t="str">
        <f t="shared" si="289"/>
        <v/>
      </c>
    </row>
    <row r="333" spans="1:30" ht="12" customHeight="1" x14ac:dyDescent="0.25">
      <c r="A333" s="29" t="str">
        <f t="shared" ref="A333:B333" si="364">IF(C333="","",COUNTIF(C$1:C332,C333)+C333)</f>
        <v/>
      </c>
      <c r="B333" s="29" t="str">
        <f t="shared" si="364"/>
        <v/>
      </c>
      <c r="C333" s="29" t="str">
        <f t="shared" si="272"/>
        <v/>
      </c>
      <c r="D333" s="29" t="str">
        <f t="shared" si="273"/>
        <v/>
      </c>
      <c r="E333" s="29">
        <f>'S17'!$Y$6</f>
        <v>1</v>
      </c>
      <c r="F333" s="29">
        <v>17</v>
      </c>
      <c r="G333" s="29">
        <v>13</v>
      </c>
      <c r="H333" s="29" t="str">
        <f>IF(AND(E333=1,'S17'!C$25&lt;&gt;"",'S17'!B$25=""),'S17'!C$25,"")</f>
        <v/>
      </c>
      <c r="I333" s="29" t="str">
        <f>IF(AND(E333=2,'S17'!C$25&lt;&gt;"",'S17'!B$25=""),'S17'!C$25,"")</f>
        <v/>
      </c>
      <c r="J333" s="29" t="str">
        <f>IF(ISERROR(VLOOKUP(G333,'S17'!K$13:AR$32,31,FALSE)),"",VLOOKUP(G333,'S17'!K$13:AR$32,31,FALSE))</f>
        <v/>
      </c>
      <c r="K333" s="29" t="str">
        <f>IF(ISERROR(VLOOKUP(G333,'S17'!S$13:AR$32,24,FALSE)),"",VLOOKUP(G333,'S17'!S$13:AR$32,24,FALSE))</f>
        <v/>
      </c>
      <c r="L333" s="29" t="str">
        <f>IF(ISERROR(VLOOKUP(G333,'S17'!AA$13:AR$32,17,FALSE)),"",VLOOKUP(G333,'S17'!AA$13:AR$32,17,FALSE))</f>
        <v/>
      </c>
      <c r="M333" s="29" t="str">
        <f>IF(ISERROR(VLOOKUP(G333,'S17'!AI$13:AR$32,10,FALSE)),"",VLOOKUP(G333,'S17'!AI$13:AR$32,10,FALSE))</f>
        <v/>
      </c>
      <c r="N333" s="27" t="str">
        <f t="shared" si="276"/>
        <v/>
      </c>
      <c r="O333" s="27" t="str">
        <f t="shared" si="277"/>
        <v/>
      </c>
      <c r="P333" s="27" t="str">
        <f>IF(N333="","",CHOOSE(VLOOKUP($V333,$A$1:$F$400,6,FALSE),AHS!$M$1,BHS!$M$1,CHS!$M$1,HMJHS!$M$1,KHS!$M$1,Kings!$M$1,MHS!$M$1,SWHS!$M$1,AMHS!$M$1,'S10'!$M$1,'S11'!$M$1,'S12'!$M$1,'S13'!$M$1,'S14'!$M$1,'S15'!$M$1,'S16'!$M$1,'S17'!$M$1,'S18'!$M$1,'S19'!$M$1,'S20'!$M$1))</f>
        <v/>
      </c>
      <c r="Q333" s="27" t="str">
        <f t="shared" si="278"/>
        <v/>
      </c>
      <c r="R333" s="27" t="str">
        <f t="shared" si="279"/>
        <v/>
      </c>
      <c r="S333" s="27" t="str">
        <f t="shared" si="280"/>
        <v/>
      </c>
      <c r="T333" s="27" t="str">
        <f t="shared" si="281"/>
        <v/>
      </c>
      <c r="U333" s="27" t="str">
        <f t="shared" si="282"/>
        <v/>
      </c>
      <c r="V333" s="27">
        <v>331</v>
      </c>
      <c r="W333" s="27" t="str">
        <f t="shared" si="283"/>
        <v/>
      </c>
      <c r="X333" s="27" t="str">
        <f t="shared" si="284"/>
        <v/>
      </c>
      <c r="Y333" s="27" t="str">
        <f>IF(W333="","",CHOOSE(VLOOKUP($V333,$B$1:$F$400,5,FALSE),AHS!$M$1,BHS!$M$1,CHS!$M$1,HMJHS!$M$1,KHS!$M$1,Kings!$M$1,MHS!$M$1,SWHS!$M$1,AMHS!$M$1,'S10'!$M$1,'S11'!$M$1,'S12'!$M$1,'S13'!$M$1,'S14'!$M$1,'S15'!$M$1,'S16'!$M$1,'S17'!$M$1,'S18'!$M$1,'S19'!$M$1,'S20'!$M$1))</f>
        <v/>
      </c>
      <c r="Z333" s="27" t="str">
        <f t="shared" si="285"/>
        <v/>
      </c>
      <c r="AA333" s="27" t="str">
        <f t="shared" si="286"/>
        <v/>
      </c>
      <c r="AB333" s="27" t="str">
        <f t="shared" si="287"/>
        <v/>
      </c>
      <c r="AC333" s="27" t="str">
        <f t="shared" si="288"/>
        <v/>
      </c>
      <c r="AD333" s="27" t="str">
        <f t="shared" si="289"/>
        <v/>
      </c>
    </row>
    <row r="334" spans="1:30" ht="12" customHeight="1" x14ac:dyDescent="0.25">
      <c r="A334" s="29" t="str">
        <f t="shared" ref="A334:B334" si="365">IF(C334="","",COUNTIF(C$1:C333,C334)+C334)</f>
        <v/>
      </c>
      <c r="B334" s="29" t="str">
        <f t="shared" si="365"/>
        <v/>
      </c>
      <c r="C334" s="29" t="str">
        <f t="shared" si="272"/>
        <v/>
      </c>
      <c r="D334" s="29" t="str">
        <f t="shared" si="273"/>
        <v/>
      </c>
      <c r="E334" s="29">
        <f>'S17'!$Y$6</f>
        <v>1</v>
      </c>
      <c r="F334" s="29">
        <v>17</v>
      </c>
      <c r="G334" s="29">
        <v>14</v>
      </c>
      <c r="H334" s="29" t="str">
        <f>IF(AND(E334=1,'S17'!C$26&lt;&gt;"",'S17'!B$26=""),'S17'!C$26,"")</f>
        <v/>
      </c>
      <c r="I334" s="29" t="str">
        <f>IF(AND(E334=2,'S17'!C$26&lt;&gt;"",'S17'!B$26=""),'S17'!C$26,"")</f>
        <v/>
      </c>
      <c r="J334" s="29" t="str">
        <f>IF(ISERROR(VLOOKUP(G334,'S17'!K$13:AR$32,31,FALSE)),"",VLOOKUP(G334,'S17'!K$13:AR$32,31,FALSE))</f>
        <v/>
      </c>
      <c r="K334" s="29" t="str">
        <f>IF(ISERROR(VLOOKUP(G334,'S17'!S$13:AR$32,24,FALSE)),"",VLOOKUP(G334,'S17'!S$13:AR$32,24,FALSE))</f>
        <v/>
      </c>
      <c r="L334" s="29" t="str">
        <f>IF(ISERROR(VLOOKUP(G334,'S17'!AA$13:AR$32,17,FALSE)),"",VLOOKUP(G334,'S17'!AA$13:AR$32,17,FALSE))</f>
        <v/>
      </c>
      <c r="M334" s="29" t="str">
        <f>IF(ISERROR(VLOOKUP(G334,'S17'!AI$13:AR$32,10,FALSE)),"",VLOOKUP(G334,'S17'!AI$13:AR$32,10,FALSE))</f>
        <v/>
      </c>
      <c r="N334" s="27" t="str">
        <f t="shared" si="276"/>
        <v/>
      </c>
      <c r="O334" s="27" t="str">
        <f t="shared" si="277"/>
        <v/>
      </c>
      <c r="P334" s="27" t="str">
        <f>IF(N334="","",CHOOSE(VLOOKUP($V334,$A$1:$F$400,6,FALSE),AHS!$M$1,BHS!$M$1,CHS!$M$1,HMJHS!$M$1,KHS!$M$1,Kings!$M$1,MHS!$M$1,SWHS!$M$1,AMHS!$M$1,'S10'!$M$1,'S11'!$M$1,'S12'!$M$1,'S13'!$M$1,'S14'!$M$1,'S15'!$M$1,'S16'!$M$1,'S17'!$M$1,'S18'!$M$1,'S19'!$M$1,'S20'!$M$1))</f>
        <v/>
      </c>
      <c r="Q334" s="27" t="str">
        <f t="shared" si="278"/>
        <v/>
      </c>
      <c r="R334" s="27" t="str">
        <f t="shared" si="279"/>
        <v/>
      </c>
      <c r="S334" s="27" t="str">
        <f t="shared" si="280"/>
        <v/>
      </c>
      <c r="T334" s="27" t="str">
        <f t="shared" si="281"/>
        <v/>
      </c>
      <c r="U334" s="27" t="str">
        <f t="shared" si="282"/>
        <v/>
      </c>
      <c r="V334" s="27">
        <v>332</v>
      </c>
      <c r="W334" s="27" t="str">
        <f t="shared" si="283"/>
        <v/>
      </c>
      <c r="X334" s="27" t="str">
        <f t="shared" si="284"/>
        <v/>
      </c>
      <c r="Y334" s="27" t="str">
        <f>IF(W334="","",CHOOSE(VLOOKUP($V334,$B$1:$F$400,5,FALSE),AHS!$M$1,BHS!$M$1,CHS!$M$1,HMJHS!$M$1,KHS!$M$1,Kings!$M$1,MHS!$M$1,SWHS!$M$1,AMHS!$M$1,'S10'!$M$1,'S11'!$M$1,'S12'!$M$1,'S13'!$M$1,'S14'!$M$1,'S15'!$M$1,'S16'!$M$1,'S17'!$M$1,'S18'!$M$1,'S19'!$M$1,'S20'!$M$1))</f>
        <v/>
      </c>
      <c r="Z334" s="27" t="str">
        <f t="shared" si="285"/>
        <v/>
      </c>
      <c r="AA334" s="27" t="str">
        <f t="shared" si="286"/>
        <v/>
      </c>
      <c r="AB334" s="27" t="str">
        <f t="shared" si="287"/>
        <v/>
      </c>
      <c r="AC334" s="27" t="str">
        <f t="shared" si="288"/>
        <v/>
      </c>
      <c r="AD334" s="27" t="str">
        <f t="shared" si="289"/>
        <v/>
      </c>
    </row>
    <row r="335" spans="1:30" ht="12" customHeight="1" x14ac:dyDescent="0.25">
      <c r="A335" s="29" t="str">
        <f t="shared" ref="A335:B335" si="366">IF(C335="","",COUNTIF(C$1:C334,C335)+C335)</f>
        <v/>
      </c>
      <c r="B335" s="29" t="str">
        <f t="shared" si="366"/>
        <v/>
      </c>
      <c r="C335" s="29" t="str">
        <f t="shared" si="272"/>
        <v/>
      </c>
      <c r="D335" s="29" t="str">
        <f t="shared" si="273"/>
        <v/>
      </c>
      <c r="E335" s="29">
        <f>'S17'!$Y$6</f>
        <v>1</v>
      </c>
      <c r="F335" s="29">
        <v>17</v>
      </c>
      <c r="G335" s="29">
        <v>15</v>
      </c>
      <c r="H335" s="29" t="str">
        <f>IF(AND(E335=1,'S17'!C$27&lt;&gt;"",'S17'!B$27=""),'S17'!C$27,"")</f>
        <v/>
      </c>
      <c r="I335" s="29" t="str">
        <f>IF(AND(E335=2,'S17'!C$27&lt;&gt;"",'S17'!B$27=""),'S17'!C$27,"")</f>
        <v/>
      </c>
      <c r="J335" s="29" t="str">
        <f>IF(ISERROR(VLOOKUP(G335,'S17'!K$13:AR$32,31,FALSE)),"",VLOOKUP(G335,'S17'!K$13:AR$32,31,FALSE))</f>
        <v/>
      </c>
      <c r="K335" s="29" t="str">
        <f>IF(ISERROR(VLOOKUP(G335,'S17'!S$13:AR$32,24,FALSE)),"",VLOOKUP(G335,'S17'!S$13:AR$32,24,FALSE))</f>
        <v/>
      </c>
      <c r="L335" s="29" t="str">
        <f>IF(ISERROR(VLOOKUP(G335,'S17'!AA$13:AR$32,17,FALSE)),"",VLOOKUP(G335,'S17'!AA$13:AR$32,17,FALSE))</f>
        <v/>
      </c>
      <c r="M335" s="29" t="str">
        <f>IF(ISERROR(VLOOKUP(G335,'S17'!AI$13:AR$32,10,FALSE)),"",VLOOKUP(G335,'S17'!AI$13:AR$32,10,FALSE))</f>
        <v/>
      </c>
      <c r="N335" s="27" t="str">
        <f t="shared" si="276"/>
        <v/>
      </c>
      <c r="O335" s="27" t="str">
        <f t="shared" si="277"/>
        <v/>
      </c>
      <c r="P335" s="27" t="str">
        <f>IF(N335="","",CHOOSE(VLOOKUP($V335,$A$1:$F$400,6,FALSE),AHS!$M$1,BHS!$M$1,CHS!$M$1,HMJHS!$M$1,KHS!$M$1,Kings!$M$1,MHS!$M$1,SWHS!$M$1,AMHS!$M$1,'S10'!$M$1,'S11'!$M$1,'S12'!$M$1,'S13'!$M$1,'S14'!$M$1,'S15'!$M$1,'S16'!$M$1,'S17'!$M$1,'S18'!$M$1,'S19'!$M$1,'S20'!$M$1))</f>
        <v/>
      </c>
      <c r="Q335" s="27" t="str">
        <f t="shared" si="278"/>
        <v/>
      </c>
      <c r="R335" s="27" t="str">
        <f t="shared" si="279"/>
        <v/>
      </c>
      <c r="S335" s="27" t="str">
        <f t="shared" si="280"/>
        <v/>
      </c>
      <c r="T335" s="27" t="str">
        <f t="shared" si="281"/>
        <v/>
      </c>
      <c r="U335" s="27" t="str">
        <f t="shared" si="282"/>
        <v/>
      </c>
      <c r="V335" s="27">
        <v>333</v>
      </c>
      <c r="W335" s="27" t="str">
        <f t="shared" si="283"/>
        <v/>
      </c>
      <c r="X335" s="27" t="str">
        <f t="shared" si="284"/>
        <v/>
      </c>
      <c r="Y335" s="27" t="str">
        <f>IF(W335="","",CHOOSE(VLOOKUP($V335,$B$1:$F$400,5,FALSE),AHS!$M$1,BHS!$M$1,CHS!$M$1,HMJHS!$M$1,KHS!$M$1,Kings!$M$1,MHS!$M$1,SWHS!$M$1,AMHS!$M$1,'S10'!$M$1,'S11'!$M$1,'S12'!$M$1,'S13'!$M$1,'S14'!$M$1,'S15'!$M$1,'S16'!$M$1,'S17'!$M$1,'S18'!$M$1,'S19'!$M$1,'S20'!$M$1))</f>
        <v/>
      </c>
      <c r="Z335" s="27" t="str">
        <f t="shared" si="285"/>
        <v/>
      </c>
      <c r="AA335" s="27" t="str">
        <f t="shared" si="286"/>
        <v/>
      </c>
      <c r="AB335" s="27" t="str">
        <f t="shared" si="287"/>
        <v/>
      </c>
      <c r="AC335" s="27" t="str">
        <f t="shared" si="288"/>
        <v/>
      </c>
      <c r="AD335" s="27" t="str">
        <f t="shared" si="289"/>
        <v/>
      </c>
    </row>
    <row r="336" spans="1:30" ht="12" customHeight="1" x14ac:dyDescent="0.25">
      <c r="A336" s="29" t="str">
        <f t="shared" ref="A336:B336" si="367">IF(C336="","",COUNTIF(C$1:C335,C336)+C336)</f>
        <v/>
      </c>
      <c r="B336" s="29" t="str">
        <f t="shared" si="367"/>
        <v/>
      </c>
      <c r="C336" s="29" t="str">
        <f t="shared" si="272"/>
        <v/>
      </c>
      <c r="D336" s="29" t="str">
        <f t="shared" si="273"/>
        <v/>
      </c>
      <c r="E336" s="29">
        <f>'S17'!$Y$6</f>
        <v>1</v>
      </c>
      <c r="F336" s="29">
        <v>17</v>
      </c>
      <c r="G336" s="29">
        <v>16</v>
      </c>
      <c r="H336" s="29" t="str">
        <f>IF(AND(E336=1,'S17'!C$28&lt;&gt;"",'S17'!B$28=""),'S17'!C$28,"")</f>
        <v/>
      </c>
      <c r="I336" s="29" t="str">
        <f>IF(AND(E336=2,'S17'!C$28&lt;&gt;"",'S17'!B$28=""),'S17'!C$28,"")</f>
        <v/>
      </c>
      <c r="J336" s="29" t="str">
        <f>IF(ISERROR(VLOOKUP(G336,'S17'!K$13:AR$32,31,FALSE)),"",VLOOKUP(G336,'S17'!K$13:AR$32,31,FALSE))</f>
        <v/>
      </c>
      <c r="K336" s="29" t="str">
        <f>IF(ISERROR(VLOOKUP(G336,'S17'!S$13:AR$32,24,FALSE)),"",VLOOKUP(G336,'S17'!S$13:AR$32,24,FALSE))</f>
        <v/>
      </c>
      <c r="L336" s="29" t="str">
        <f>IF(ISERROR(VLOOKUP(G336,'S17'!AA$13:AR$32,17,FALSE)),"",VLOOKUP(G336,'S17'!AA$13:AR$32,17,FALSE))</f>
        <v/>
      </c>
      <c r="M336" s="29" t="str">
        <f>IF(ISERROR(VLOOKUP(G336,'S17'!AI$13:AR$32,10,FALSE)),"",VLOOKUP(G336,'S17'!AI$13:AR$32,10,FALSE))</f>
        <v/>
      </c>
      <c r="N336" s="27" t="str">
        <f t="shared" si="276"/>
        <v/>
      </c>
      <c r="O336" s="27" t="str">
        <f t="shared" si="277"/>
        <v/>
      </c>
      <c r="P336" s="27" t="str">
        <f>IF(N336="","",CHOOSE(VLOOKUP($V336,$A$1:$F$400,6,FALSE),AHS!$M$1,BHS!$M$1,CHS!$M$1,HMJHS!$M$1,KHS!$M$1,Kings!$M$1,MHS!$M$1,SWHS!$M$1,AMHS!$M$1,'S10'!$M$1,'S11'!$M$1,'S12'!$M$1,'S13'!$M$1,'S14'!$M$1,'S15'!$M$1,'S16'!$M$1,'S17'!$M$1,'S18'!$M$1,'S19'!$M$1,'S20'!$M$1))</f>
        <v/>
      </c>
      <c r="Q336" s="27" t="str">
        <f t="shared" si="278"/>
        <v/>
      </c>
      <c r="R336" s="27" t="str">
        <f t="shared" si="279"/>
        <v/>
      </c>
      <c r="S336" s="27" t="str">
        <f t="shared" si="280"/>
        <v/>
      </c>
      <c r="T336" s="27" t="str">
        <f t="shared" si="281"/>
        <v/>
      </c>
      <c r="U336" s="27" t="str">
        <f t="shared" si="282"/>
        <v/>
      </c>
      <c r="V336" s="27">
        <v>334</v>
      </c>
      <c r="W336" s="27" t="str">
        <f t="shared" si="283"/>
        <v/>
      </c>
      <c r="X336" s="27" t="str">
        <f t="shared" si="284"/>
        <v/>
      </c>
      <c r="Y336" s="27" t="str">
        <f>IF(W336="","",CHOOSE(VLOOKUP($V336,$B$1:$F$400,5,FALSE),AHS!$M$1,BHS!$M$1,CHS!$M$1,HMJHS!$M$1,KHS!$M$1,Kings!$M$1,MHS!$M$1,SWHS!$M$1,AMHS!$M$1,'S10'!$M$1,'S11'!$M$1,'S12'!$M$1,'S13'!$M$1,'S14'!$M$1,'S15'!$M$1,'S16'!$M$1,'S17'!$M$1,'S18'!$M$1,'S19'!$M$1,'S20'!$M$1))</f>
        <v/>
      </c>
      <c r="Z336" s="27" t="str">
        <f t="shared" si="285"/>
        <v/>
      </c>
      <c r="AA336" s="27" t="str">
        <f t="shared" si="286"/>
        <v/>
      </c>
      <c r="AB336" s="27" t="str">
        <f t="shared" si="287"/>
        <v/>
      </c>
      <c r="AC336" s="27" t="str">
        <f t="shared" si="288"/>
        <v/>
      </c>
      <c r="AD336" s="27" t="str">
        <f t="shared" si="289"/>
        <v/>
      </c>
    </row>
    <row r="337" spans="1:30" ht="12" customHeight="1" x14ac:dyDescent="0.25">
      <c r="A337" s="29" t="str">
        <f t="shared" ref="A337:B337" si="368">IF(C337="","",COUNTIF(C$1:C336,C337)+C337)</f>
        <v/>
      </c>
      <c r="B337" s="29" t="str">
        <f t="shared" si="368"/>
        <v/>
      </c>
      <c r="C337" s="29" t="str">
        <f t="shared" si="272"/>
        <v/>
      </c>
      <c r="D337" s="29" t="str">
        <f t="shared" si="273"/>
        <v/>
      </c>
      <c r="E337" s="29">
        <f>'S17'!$Y$6</f>
        <v>1</v>
      </c>
      <c r="F337" s="29">
        <v>17</v>
      </c>
      <c r="G337" s="29">
        <v>17</v>
      </c>
      <c r="H337" s="29" t="str">
        <f>IF(AND(E337=1,'S17'!C$29&lt;&gt;"",'S17'!B$29=""),'S17'!C$29,"")</f>
        <v/>
      </c>
      <c r="I337" s="29" t="str">
        <f>IF(AND(E337=2,'S17'!C$29&lt;&gt;"",'S17'!B$29=""),'S17'!C$29,"")</f>
        <v/>
      </c>
      <c r="J337" s="29" t="str">
        <f>IF(ISERROR(VLOOKUP(G337,'S17'!K$13:AR$32,31,FALSE)),"",VLOOKUP(G337,'S17'!K$13:AR$32,31,FALSE))</f>
        <v/>
      </c>
      <c r="K337" s="29" t="str">
        <f>IF(ISERROR(VLOOKUP(G337,'S17'!S$13:AR$32,24,FALSE)),"",VLOOKUP(G337,'S17'!S$13:AR$32,24,FALSE))</f>
        <v/>
      </c>
      <c r="L337" s="29" t="str">
        <f>IF(ISERROR(VLOOKUP(G337,'S17'!AA$13:AR$32,17,FALSE)),"",VLOOKUP(G337,'S17'!AA$13:AR$32,17,FALSE))</f>
        <v/>
      </c>
      <c r="M337" s="29" t="str">
        <f>IF(ISERROR(VLOOKUP(G337,'S17'!AI$13:AR$32,10,FALSE)),"",VLOOKUP(G337,'S17'!AI$13:AR$32,10,FALSE))</f>
        <v/>
      </c>
      <c r="N337" s="27" t="str">
        <f t="shared" si="276"/>
        <v/>
      </c>
      <c r="O337" s="27" t="str">
        <f t="shared" si="277"/>
        <v/>
      </c>
      <c r="P337" s="27" t="str">
        <f>IF(N337="","",CHOOSE(VLOOKUP($V337,$A$1:$F$400,6,FALSE),AHS!$M$1,BHS!$M$1,CHS!$M$1,HMJHS!$M$1,KHS!$M$1,Kings!$M$1,MHS!$M$1,SWHS!$M$1,AMHS!$M$1,'S10'!$M$1,'S11'!$M$1,'S12'!$M$1,'S13'!$M$1,'S14'!$M$1,'S15'!$M$1,'S16'!$M$1,'S17'!$M$1,'S18'!$M$1,'S19'!$M$1,'S20'!$M$1))</f>
        <v/>
      </c>
      <c r="Q337" s="27" t="str">
        <f t="shared" si="278"/>
        <v/>
      </c>
      <c r="R337" s="27" t="str">
        <f t="shared" si="279"/>
        <v/>
      </c>
      <c r="S337" s="27" t="str">
        <f t="shared" si="280"/>
        <v/>
      </c>
      <c r="T337" s="27" t="str">
        <f t="shared" si="281"/>
        <v/>
      </c>
      <c r="U337" s="27" t="str">
        <f t="shared" si="282"/>
        <v/>
      </c>
      <c r="V337" s="27">
        <v>335</v>
      </c>
      <c r="W337" s="27" t="str">
        <f t="shared" si="283"/>
        <v/>
      </c>
      <c r="X337" s="27" t="str">
        <f t="shared" si="284"/>
        <v/>
      </c>
      <c r="Y337" s="27" t="str">
        <f>IF(W337="","",CHOOSE(VLOOKUP($V337,$B$1:$F$400,5,FALSE),AHS!$M$1,BHS!$M$1,CHS!$M$1,HMJHS!$M$1,KHS!$M$1,Kings!$M$1,MHS!$M$1,SWHS!$M$1,AMHS!$M$1,'S10'!$M$1,'S11'!$M$1,'S12'!$M$1,'S13'!$M$1,'S14'!$M$1,'S15'!$M$1,'S16'!$M$1,'S17'!$M$1,'S18'!$M$1,'S19'!$M$1,'S20'!$M$1))</f>
        <v/>
      </c>
      <c r="Z337" s="27" t="str">
        <f t="shared" si="285"/>
        <v/>
      </c>
      <c r="AA337" s="27" t="str">
        <f t="shared" si="286"/>
        <v/>
      </c>
      <c r="AB337" s="27" t="str">
        <f t="shared" si="287"/>
        <v/>
      </c>
      <c r="AC337" s="27" t="str">
        <f t="shared" si="288"/>
        <v/>
      </c>
      <c r="AD337" s="27" t="str">
        <f t="shared" si="289"/>
        <v/>
      </c>
    </row>
    <row r="338" spans="1:30" ht="12" customHeight="1" x14ac:dyDescent="0.25">
      <c r="A338" s="29" t="str">
        <f t="shared" ref="A338:B338" si="369">IF(C338="","",COUNTIF(C$1:C337,C338)+C338)</f>
        <v/>
      </c>
      <c r="B338" s="29" t="str">
        <f t="shared" si="369"/>
        <v/>
      </c>
      <c r="C338" s="29" t="str">
        <f t="shared" si="272"/>
        <v/>
      </c>
      <c r="D338" s="29" t="str">
        <f t="shared" si="273"/>
        <v/>
      </c>
      <c r="E338" s="29">
        <f>'S17'!$Y$6</f>
        <v>1</v>
      </c>
      <c r="F338" s="29">
        <v>17</v>
      </c>
      <c r="G338" s="29">
        <v>18</v>
      </c>
      <c r="H338" s="29" t="str">
        <f>IF(AND(E338=1,'S17'!C$30&lt;&gt;"",'S17'!B$30=""),'S17'!C$30,"")</f>
        <v/>
      </c>
      <c r="I338" s="29" t="str">
        <f>IF(AND(E338=2,'S17'!C$30&lt;&gt;"",'S17'!B$30=""),'S17'!C$30,"")</f>
        <v/>
      </c>
      <c r="J338" s="29" t="str">
        <f>IF(ISERROR(VLOOKUP(G338,'S17'!K$13:AR$32,31,FALSE)),"",VLOOKUP(G338,'S17'!K$13:AR$32,31,FALSE))</f>
        <v/>
      </c>
      <c r="K338" s="29" t="str">
        <f>IF(ISERROR(VLOOKUP(G338,'S17'!S$13:AR$32,24,FALSE)),"",VLOOKUP(G338,'S17'!S$13:AR$32,24,FALSE))</f>
        <v/>
      </c>
      <c r="L338" s="29" t="str">
        <f>IF(ISERROR(VLOOKUP(G338,'S17'!AA$13:AR$32,17,FALSE)),"",VLOOKUP(G338,'S17'!AA$13:AR$32,17,FALSE))</f>
        <v/>
      </c>
      <c r="M338" s="29" t="str">
        <f>IF(ISERROR(VLOOKUP(G338,'S17'!AI$13:AR$32,10,FALSE)),"",VLOOKUP(G338,'S17'!AI$13:AR$32,10,FALSE))</f>
        <v/>
      </c>
      <c r="N338" s="27" t="str">
        <f t="shared" si="276"/>
        <v/>
      </c>
      <c r="O338" s="27" t="str">
        <f t="shared" si="277"/>
        <v/>
      </c>
      <c r="P338" s="27" t="str">
        <f>IF(N338="","",CHOOSE(VLOOKUP($V338,$A$1:$F$400,6,FALSE),AHS!$M$1,BHS!$M$1,CHS!$M$1,HMJHS!$M$1,KHS!$M$1,Kings!$M$1,MHS!$M$1,SWHS!$M$1,AMHS!$M$1,'S10'!$M$1,'S11'!$M$1,'S12'!$M$1,'S13'!$M$1,'S14'!$M$1,'S15'!$M$1,'S16'!$M$1,'S17'!$M$1,'S18'!$M$1,'S19'!$M$1,'S20'!$M$1))</f>
        <v/>
      </c>
      <c r="Q338" s="27" t="str">
        <f t="shared" si="278"/>
        <v/>
      </c>
      <c r="R338" s="27" t="str">
        <f t="shared" si="279"/>
        <v/>
      </c>
      <c r="S338" s="27" t="str">
        <f t="shared" si="280"/>
        <v/>
      </c>
      <c r="T338" s="27" t="str">
        <f t="shared" si="281"/>
        <v/>
      </c>
      <c r="U338" s="27" t="str">
        <f t="shared" si="282"/>
        <v/>
      </c>
      <c r="V338" s="27">
        <v>336</v>
      </c>
      <c r="W338" s="27" t="str">
        <f t="shared" si="283"/>
        <v/>
      </c>
      <c r="X338" s="27" t="str">
        <f t="shared" si="284"/>
        <v/>
      </c>
      <c r="Y338" s="27" t="str">
        <f>IF(W338="","",CHOOSE(VLOOKUP($V338,$B$1:$F$400,5,FALSE),AHS!$M$1,BHS!$M$1,CHS!$M$1,HMJHS!$M$1,KHS!$M$1,Kings!$M$1,MHS!$M$1,SWHS!$M$1,AMHS!$M$1,'S10'!$M$1,'S11'!$M$1,'S12'!$M$1,'S13'!$M$1,'S14'!$M$1,'S15'!$M$1,'S16'!$M$1,'S17'!$M$1,'S18'!$M$1,'S19'!$M$1,'S20'!$M$1))</f>
        <v/>
      </c>
      <c r="Z338" s="27" t="str">
        <f t="shared" si="285"/>
        <v/>
      </c>
      <c r="AA338" s="27" t="str">
        <f t="shared" si="286"/>
        <v/>
      </c>
      <c r="AB338" s="27" t="str">
        <f t="shared" si="287"/>
        <v/>
      </c>
      <c r="AC338" s="27" t="str">
        <f t="shared" si="288"/>
        <v/>
      </c>
      <c r="AD338" s="27" t="str">
        <f t="shared" si="289"/>
        <v/>
      </c>
    </row>
    <row r="339" spans="1:30" ht="12" customHeight="1" x14ac:dyDescent="0.25">
      <c r="A339" s="29" t="str">
        <f t="shared" ref="A339:B339" si="370">IF(C339="","",COUNTIF(C$1:C338,C339)+C339)</f>
        <v/>
      </c>
      <c r="B339" s="29" t="str">
        <f t="shared" si="370"/>
        <v/>
      </c>
      <c r="C339" s="29" t="str">
        <f t="shared" si="272"/>
        <v/>
      </c>
      <c r="D339" s="29" t="str">
        <f t="shared" si="273"/>
        <v/>
      </c>
      <c r="E339" s="29">
        <f>'S17'!$Y$6</f>
        <v>1</v>
      </c>
      <c r="F339" s="29">
        <v>17</v>
      </c>
      <c r="G339" s="29">
        <v>19</v>
      </c>
      <c r="H339" s="29" t="str">
        <f>IF(AND(E339=1,'S17'!C$31&lt;&gt;"",'S17'!B$31=""),'S17'!C$31,"")</f>
        <v/>
      </c>
      <c r="I339" s="29" t="str">
        <f>IF(AND(E339=2,'S17'!C$31&lt;&gt;"",'S17'!B$31=""),'S17'!C$31,"")</f>
        <v/>
      </c>
      <c r="J339" s="29" t="str">
        <f>IF(ISERROR(VLOOKUP(G339,'S17'!K$13:AR$32,31,FALSE)),"",VLOOKUP(G339,'S17'!K$13:AR$32,31,FALSE))</f>
        <v/>
      </c>
      <c r="K339" s="29" t="str">
        <f>IF(ISERROR(VLOOKUP(G339,'S17'!S$13:AR$32,24,FALSE)),"",VLOOKUP(G339,'S17'!S$13:AR$32,24,FALSE))</f>
        <v/>
      </c>
      <c r="L339" s="29" t="str">
        <f>IF(ISERROR(VLOOKUP(G339,'S17'!AA$13:AR$32,17,FALSE)),"",VLOOKUP(G339,'S17'!AA$13:AR$32,17,FALSE))</f>
        <v/>
      </c>
      <c r="M339" s="29" t="str">
        <f>IF(ISERROR(VLOOKUP(G339,'S17'!AI$13:AR$32,10,FALSE)),"",VLOOKUP(G339,'S17'!AI$13:AR$32,10,FALSE))</f>
        <v/>
      </c>
      <c r="N339" s="27" t="str">
        <f t="shared" si="276"/>
        <v/>
      </c>
      <c r="O339" s="27" t="str">
        <f t="shared" si="277"/>
        <v/>
      </c>
      <c r="P339" s="27" t="str">
        <f>IF(N339="","",CHOOSE(VLOOKUP($V339,$A$1:$F$400,6,FALSE),AHS!$M$1,BHS!$M$1,CHS!$M$1,HMJHS!$M$1,KHS!$M$1,Kings!$M$1,MHS!$M$1,SWHS!$M$1,AMHS!$M$1,'S10'!$M$1,'S11'!$M$1,'S12'!$M$1,'S13'!$M$1,'S14'!$M$1,'S15'!$M$1,'S16'!$M$1,'S17'!$M$1,'S18'!$M$1,'S19'!$M$1,'S20'!$M$1))</f>
        <v/>
      </c>
      <c r="Q339" s="27" t="str">
        <f t="shared" si="278"/>
        <v/>
      </c>
      <c r="R339" s="27" t="str">
        <f t="shared" si="279"/>
        <v/>
      </c>
      <c r="S339" s="27" t="str">
        <f t="shared" si="280"/>
        <v/>
      </c>
      <c r="T339" s="27" t="str">
        <f t="shared" si="281"/>
        <v/>
      </c>
      <c r="U339" s="27" t="str">
        <f t="shared" si="282"/>
        <v/>
      </c>
      <c r="V339" s="27">
        <v>337</v>
      </c>
      <c r="W339" s="27" t="str">
        <f t="shared" si="283"/>
        <v/>
      </c>
      <c r="X339" s="27" t="str">
        <f t="shared" si="284"/>
        <v/>
      </c>
      <c r="Y339" s="27" t="str">
        <f>IF(W339="","",CHOOSE(VLOOKUP($V339,$B$1:$F$400,5,FALSE),AHS!$M$1,BHS!$M$1,CHS!$M$1,HMJHS!$M$1,KHS!$M$1,Kings!$M$1,MHS!$M$1,SWHS!$M$1,AMHS!$M$1,'S10'!$M$1,'S11'!$M$1,'S12'!$M$1,'S13'!$M$1,'S14'!$M$1,'S15'!$M$1,'S16'!$M$1,'S17'!$M$1,'S18'!$M$1,'S19'!$M$1,'S20'!$M$1))</f>
        <v/>
      </c>
      <c r="Z339" s="27" t="str">
        <f t="shared" si="285"/>
        <v/>
      </c>
      <c r="AA339" s="27" t="str">
        <f t="shared" si="286"/>
        <v/>
      </c>
      <c r="AB339" s="27" t="str">
        <f t="shared" si="287"/>
        <v/>
      </c>
      <c r="AC339" s="27" t="str">
        <f t="shared" si="288"/>
        <v/>
      </c>
      <c r="AD339" s="27" t="str">
        <f t="shared" si="289"/>
        <v/>
      </c>
    </row>
    <row r="340" spans="1:30" ht="12" customHeight="1" x14ac:dyDescent="0.25">
      <c r="A340" s="29" t="str">
        <f t="shared" ref="A340:B340" si="371">IF(C340="","",COUNTIF(C$1:C339,C340)+C340)</f>
        <v/>
      </c>
      <c r="B340" s="29" t="str">
        <f t="shared" si="371"/>
        <v/>
      </c>
      <c r="C340" s="29" t="str">
        <f t="shared" si="272"/>
        <v/>
      </c>
      <c r="D340" s="29" t="str">
        <f t="shared" si="273"/>
        <v/>
      </c>
      <c r="E340" s="29">
        <f>'S17'!$Y$6</f>
        <v>1</v>
      </c>
      <c r="F340" s="29">
        <v>17</v>
      </c>
      <c r="G340" s="29">
        <v>20</v>
      </c>
      <c r="H340" s="29" t="str">
        <f>IF(AND(E340=1,'S17'!C$32&lt;&gt;"",'S17'!B$32=""),'S17'!C$32,"")</f>
        <v/>
      </c>
      <c r="I340" s="29" t="str">
        <f>IF(AND(E340=2,'S17'!C$32&lt;&gt;"",'S17'!B$32=""),'S17'!C$32,"")</f>
        <v/>
      </c>
      <c r="J340" s="29" t="str">
        <f>IF(ISERROR(VLOOKUP(G340,'S17'!K$13:AR$32,31,FALSE)),"",VLOOKUP(G340,'S17'!K$13:AR$32,31,FALSE))</f>
        <v/>
      </c>
      <c r="K340" s="29" t="str">
        <f>IF(ISERROR(VLOOKUP(G340,'S17'!S$13:AR$32,24,FALSE)),"",VLOOKUP(G340,'S17'!S$13:AR$32,24,FALSE))</f>
        <v/>
      </c>
      <c r="L340" s="29" t="str">
        <f>IF(ISERROR(VLOOKUP(G340,'S17'!AA$13:AR$32,17,FALSE)),"",VLOOKUP(G340,'S17'!AA$13:AR$32,17,FALSE))</f>
        <v/>
      </c>
      <c r="M340" s="29" t="str">
        <f>IF(ISERROR(VLOOKUP(G340,'S17'!AI$13:AR$32,10,FALSE)),"",VLOOKUP(G340,'S17'!AI$13:AR$32,10,FALSE))</f>
        <v/>
      </c>
      <c r="N340" s="27" t="str">
        <f t="shared" si="276"/>
        <v/>
      </c>
      <c r="O340" s="27" t="str">
        <f t="shared" si="277"/>
        <v/>
      </c>
      <c r="P340" s="27" t="str">
        <f>IF(N340="","",CHOOSE(VLOOKUP($V340,$A$1:$F$400,6,FALSE),AHS!$M$1,BHS!$M$1,CHS!$M$1,HMJHS!$M$1,KHS!$M$1,Kings!$M$1,MHS!$M$1,SWHS!$M$1,AMHS!$M$1,'S10'!$M$1,'S11'!$M$1,'S12'!$M$1,'S13'!$M$1,'S14'!$M$1,'S15'!$M$1,'S16'!$M$1,'S17'!$M$1,'S18'!$M$1,'S19'!$M$1,'S20'!$M$1))</f>
        <v/>
      </c>
      <c r="Q340" s="27" t="str">
        <f t="shared" si="278"/>
        <v/>
      </c>
      <c r="R340" s="27" t="str">
        <f t="shared" si="279"/>
        <v/>
      </c>
      <c r="S340" s="27" t="str">
        <f t="shared" si="280"/>
        <v/>
      </c>
      <c r="T340" s="27" t="str">
        <f t="shared" si="281"/>
        <v/>
      </c>
      <c r="U340" s="27" t="str">
        <f t="shared" si="282"/>
        <v/>
      </c>
      <c r="V340" s="27">
        <v>338</v>
      </c>
      <c r="W340" s="27" t="str">
        <f t="shared" si="283"/>
        <v/>
      </c>
      <c r="X340" s="27" t="str">
        <f t="shared" si="284"/>
        <v/>
      </c>
      <c r="Y340" s="27" t="str">
        <f>IF(W340="","",CHOOSE(VLOOKUP($V340,$B$1:$F$400,5,FALSE),AHS!$M$1,BHS!$M$1,CHS!$M$1,HMJHS!$M$1,KHS!$M$1,Kings!$M$1,MHS!$M$1,SWHS!$M$1,AMHS!$M$1,'S10'!$M$1,'S11'!$M$1,'S12'!$M$1,'S13'!$M$1,'S14'!$M$1,'S15'!$M$1,'S16'!$M$1,'S17'!$M$1,'S18'!$M$1,'S19'!$M$1,'S20'!$M$1))</f>
        <v/>
      </c>
      <c r="Z340" s="27" t="str">
        <f t="shared" si="285"/>
        <v/>
      </c>
      <c r="AA340" s="27" t="str">
        <f t="shared" si="286"/>
        <v/>
      </c>
      <c r="AB340" s="27" t="str">
        <f t="shared" si="287"/>
        <v/>
      </c>
      <c r="AC340" s="27" t="str">
        <f t="shared" si="288"/>
        <v/>
      </c>
      <c r="AD340" s="27" t="str">
        <f t="shared" si="289"/>
        <v/>
      </c>
    </row>
    <row r="341" spans="1:30" ht="12" customHeight="1" x14ac:dyDescent="0.25">
      <c r="A341" s="29" t="str">
        <f t="shared" ref="A341:B341" si="372">IF(C341="","",COUNTIF(C$1:C340,C341)+C341)</f>
        <v/>
      </c>
      <c r="B341" s="29" t="str">
        <f t="shared" si="372"/>
        <v/>
      </c>
      <c r="C341" s="29" t="str">
        <f t="shared" si="272"/>
        <v/>
      </c>
      <c r="D341" s="29" t="str">
        <f t="shared" si="273"/>
        <v/>
      </c>
      <c r="E341" s="29">
        <f>'S18'!$Y$6</f>
        <v>1</v>
      </c>
      <c r="F341" s="29">
        <v>18</v>
      </c>
      <c r="G341" s="29">
        <v>1</v>
      </c>
      <c r="H341" s="29" t="str">
        <f>IF(AND(E341=1,'S18'!C$13&lt;&gt;"",'S18'!B$13=""),'S18'!C$13,"")</f>
        <v/>
      </c>
      <c r="I341" s="29" t="str">
        <f>IF(AND(E341=2,'S18'!C$13&lt;&gt;"",'S18'!B$13=""),'S18'!C$13,"")</f>
        <v/>
      </c>
      <c r="J341" s="29" t="str">
        <f>IF(ISERROR(VLOOKUP(G341,'S18'!K$13:AR$32,31,FALSE)),"",VLOOKUP(G341,'S18'!K$13:AR$32,31,FALSE))</f>
        <v/>
      </c>
      <c r="K341" s="29" t="str">
        <f>IF(ISERROR(VLOOKUP(G341,'S18'!S$13:AR$32,24,FALSE)),"",VLOOKUP(G341,'S18'!S$13:AR$32,24,FALSE))</f>
        <v/>
      </c>
      <c r="L341" s="29" t="str">
        <f>IF(ISERROR(VLOOKUP(G341,'S18'!AA$13:AR$32,17,FALSE)),"",VLOOKUP(G341,'S18'!AA$13:AR$32,17,FALSE))</f>
        <v/>
      </c>
      <c r="M341" s="29" t="str">
        <f>IF(ISERROR(VLOOKUP(G341,'S18'!AI$13:AR$32,10,FALSE)),"",VLOOKUP(G341,'S18'!AI$13:AR$32,10,FALSE))</f>
        <v/>
      </c>
      <c r="N341" s="27" t="str">
        <f t="shared" si="276"/>
        <v/>
      </c>
      <c r="O341" s="27" t="str">
        <f t="shared" si="277"/>
        <v/>
      </c>
      <c r="P341" s="27" t="str">
        <f>IF(N341="","",CHOOSE(VLOOKUP($V341,$A$1:$F$400,6,FALSE),AHS!$M$1,BHS!$M$1,CHS!$M$1,HMJHS!$M$1,KHS!$M$1,Kings!$M$1,MHS!$M$1,SWHS!$M$1,AMHS!$M$1,'S10'!$M$1,'S11'!$M$1,'S12'!$M$1,'S13'!$M$1,'S14'!$M$1,'S15'!$M$1,'S16'!$M$1,'S17'!$M$1,'S18'!$M$1,'S19'!$M$1,'S20'!$M$1))</f>
        <v/>
      </c>
      <c r="Q341" s="27" t="str">
        <f t="shared" si="278"/>
        <v/>
      </c>
      <c r="R341" s="27" t="str">
        <f t="shared" si="279"/>
        <v/>
      </c>
      <c r="S341" s="27" t="str">
        <f t="shared" si="280"/>
        <v/>
      </c>
      <c r="T341" s="27" t="str">
        <f t="shared" si="281"/>
        <v/>
      </c>
      <c r="U341" s="27" t="str">
        <f t="shared" si="282"/>
        <v/>
      </c>
      <c r="V341" s="27">
        <v>339</v>
      </c>
      <c r="W341" s="27" t="str">
        <f t="shared" si="283"/>
        <v/>
      </c>
      <c r="X341" s="27" t="str">
        <f t="shared" si="284"/>
        <v/>
      </c>
      <c r="Y341" s="27" t="str">
        <f>IF(W341="","",CHOOSE(VLOOKUP($V341,$B$1:$F$400,5,FALSE),AHS!$M$1,BHS!$M$1,CHS!$M$1,HMJHS!$M$1,KHS!$M$1,Kings!$M$1,MHS!$M$1,SWHS!$M$1,AMHS!$M$1,'S10'!$M$1,'S11'!$M$1,'S12'!$M$1,'S13'!$M$1,'S14'!$M$1,'S15'!$M$1,'S16'!$M$1,'S17'!$M$1,'S18'!$M$1,'S19'!$M$1,'S20'!$M$1))</f>
        <v/>
      </c>
      <c r="Z341" s="27" t="str">
        <f t="shared" si="285"/>
        <v/>
      </c>
      <c r="AA341" s="27" t="str">
        <f t="shared" si="286"/>
        <v/>
      </c>
      <c r="AB341" s="27" t="str">
        <f t="shared" si="287"/>
        <v/>
      </c>
      <c r="AC341" s="27" t="str">
        <f t="shared" si="288"/>
        <v/>
      </c>
      <c r="AD341" s="27" t="str">
        <f t="shared" si="289"/>
        <v/>
      </c>
    </row>
    <row r="342" spans="1:30" ht="12" customHeight="1" x14ac:dyDescent="0.25">
      <c r="A342" s="29" t="str">
        <f t="shared" ref="A342:B342" si="373">IF(C342="","",COUNTIF(C$1:C341,C342)+C342)</f>
        <v/>
      </c>
      <c r="B342" s="29" t="str">
        <f t="shared" si="373"/>
        <v/>
      </c>
      <c r="C342" s="29" t="str">
        <f t="shared" si="272"/>
        <v/>
      </c>
      <c r="D342" s="29" t="str">
        <f t="shared" si="273"/>
        <v/>
      </c>
      <c r="E342" s="29">
        <f>'S18'!$Y$6</f>
        <v>1</v>
      </c>
      <c r="F342" s="29">
        <v>18</v>
      </c>
      <c r="G342" s="29">
        <v>2</v>
      </c>
      <c r="H342" s="29" t="str">
        <f>IF(AND(E342=1,'S18'!C$14&lt;&gt;"",'S18'!B$14=""),'S18'!C$14,"")</f>
        <v/>
      </c>
      <c r="I342" s="29" t="str">
        <f>IF(AND(E342=2,'S18'!C$14&lt;&gt;"",'S18'!B$14=""),'S18'!C$14,"")</f>
        <v/>
      </c>
      <c r="J342" s="29" t="str">
        <f>IF(ISERROR(VLOOKUP(G342,'S18'!K$13:AR$32,31,FALSE)),"",VLOOKUP(G342,'S18'!K$13:AR$32,31,FALSE))</f>
        <v/>
      </c>
      <c r="K342" s="29" t="str">
        <f>IF(ISERROR(VLOOKUP(G342,'S18'!S$13:AR$32,24,FALSE)),"",VLOOKUP(G342,'S18'!S$13:AR$32,24,FALSE))</f>
        <v/>
      </c>
      <c r="L342" s="29" t="str">
        <f>IF(ISERROR(VLOOKUP(G342,'S18'!AA$13:AR$32,17,FALSE)),"",VLOOKUP(G342,'S18'!AA$13:AR$32,17,FALSE))</f>
        <v/>
      </c>
      <c r="M342" s="29" t="str">
        <f>IF(ISERROR(VLOOKUP(G342,'S18'!AI$13:AR$32,10,FALSE)),"",VLOOKUP(G342,'S18'!AI$13:AR$32,10,FALSE))</f>
        <v/>
      </c>
      <c r="N342" s="27" t="str">
        <f t="shared" si="276"/>
        <v/>
      </c>
      <c r="O342" s="27" t="str">
        <f t="shared" si="277"/>
        <v/>
      </c>
      <c r="P342" s="27" t="str">
        <f>IF(N342="","",CHOOSE(VLOOKUP($V342,$A$1:$F$400,6,FALSE),AHS!$M$1,BHS!$M$1,CHS!$M$1,HMJHS!$M$1,KHS!$M$1,Kings!$M$1,MHS!$M$1,SWHS!$M$1,AMHS!$M$1,'S10'!$M$1,'S11'!$M$1,'S12'!$M$1,'S13'!$M$1,'S14'!$M$1,'S15'!$M$1,'S16'!$M$1,'S17'!$M$1,'S18'!$M$1,'S19'!$M$1,'S20'!$M$1))</f>
        <v/>
      </c>
      <c r="Q342" s="27" t="str">
        <f t="shared" si="278"/>
        <v/>
      </c>
      <c r="R342" s="27" t="str">
        <f t="shared" si="279"/>
        <v/>
      </c>
      <c r="S342" s="27" t="str">
        <f t="shared" si="280"/>
        <v/>
      </c>
      <c r="T342" s="27" t="str">
        <f t="shared" si="281"/>
        <v/>
      </c>
      <c r="U342" s="27" t="str">
        <f t="shared" si="282"/>
        <v/>
      </c>
      <c r="V342" s="27">
        <v>340</v>
      </c>
      <c r="W342" s="27" t="str">
        <f t="shared" si="283"/>
        <v/>
      </c>
      <c r="X342" s="27" t="str">
        <f t="shared" si="284"/>
        <v/>
      </c>
      <c r="Y342" s="27" t="str">
        <f>IF(W342="","",CHOOSE(VLOOKUP($V342,$B$1:$F$400,5,FALSE),AHS!$M$1,BHS!$M$1,CHS!$M$1,HMJHS!$M$1,KHS!$M$1,Kings!$M$1,MHS!$M$1,SWHS!$M$1,AMHS!$M$1,'S10'!$M$1,'S11'!$M$1,'S12'!$M$1,'S13'!$M$1,'S14'!$M$1,'S15'!$M$1,'S16'!$M$1,'S17'!$M$1,'S18'!$M$1,'S19'!$M$1,'S20'!$M$1))</f>
        <v/>
      </c>
      <c r="Z342" s="27" t="str">
        <f t="shared" si="285"/>
        <v/>
      </c>
      <c r="AA342" s="27" t="str">
        <f t="shared" si="286"/>
        <v/>
      </c>
      <c r="AB342" s="27" t="str">
        <f t="shared" si="287"/>
        <v/>
      </c>
      <c r="AC342" s="27" t="str">
        <f t="shared" si="288"/>
        <v/>
      </c>
      <c r="AD342" s="27" t="str">
        <f t="shared" si="289"/>
        <v/>
      </c>
    </row>
    <row r="343" spans="1:30" ht="12" customHeight="1" x14ac:dyDescent="0.25">
      <c r="A343" s="29" t="str">
        <f t="shared" ref="A343:B343" si="374">IF(C343="","",COUNTIF(C$1:C342,C343)+C343)</f>
        <v/>
      </c>
      <c r="B343" s="29" t="str">
        <f t="shared" si="374"/>
        <v/>
      </c>
      <c r="C343" s="29" t="str">
        <f t="shared" si="272"/>
        <v/>
      </c>
      <c r="D343" s="29" t="str">
        <f t="shared" si="273"/>
        <v/>
      </c>
      <c r="E343" s="29">
        <f>'S18'!$Y$6</f>
        <v>1</v>
      </c>
      <c r="F343" s="29">
        <v>18</v>
      </c>
      <c r="G343" s="29">
        <v>3</v>
      </c>
      <c r="H343" s="29" t="str">
        <f>IF(AND(E343=1,'S18'!C$15&lt;&gt;"",'S18'!B$15=""),'S18'!C$15,"")</f>
        <v/>
      </c>
      <c r="I343" s="29" t="str">
        <f>IF(AND(E343=2,'S18'!C$15&lt;&gt;"",'S18'!B$15=""),'S18'!C$15,"")</f>
        <v/>
      </c>
      <c r="J343" s="29" t="str">
        <f>IF(ISERROR(VLOOKUP(G343,'S18'!K$13:AR$32,31,FALSE)),"",VLOOKUP(G343,'S18'!K$13:AR$32,31,FALSE))</f>
        <v/>
      </c>
      <c r="K343" s="29" t="str">
        <f>IF(ISERROR(VLOOKUP(G343,'S18'!S$13:AR$32,24,FALSE)),"",VLOOKUP(G343,'S18'!S$13:AR$32,24,FALSE))</f>
        <v/>
      </c>
      <c r="L343" s="29" t="str">
        <f>IF(ISERROR(VLOOKUP(G343,'S18'!AA$13:AR$32,17,FALSE)),"",VLOOKUP(G343,'S18'!AA$13:AR$32,17,FALSE))</f>
        <v/>
      </c>
      <c r="M343" s="29" t="str">
        <f>IF(ISERROR(VLOOKUP(G343,'S18'!AI$13:AR$32,10,FALSE)),"",VLOOKUP(G343,'S18'!AI$13:AR$32,10,FALSE))</f>
        <v/>
      </c>
      <c r="N343" s="27" t="str">
        <f t="shared" si="276"/>
        <v/>
      </c>
      <c r="O343" s="27" t="str">
        <f t="shared" si="277"/>
        <v/>
      </c>
      <c r="P343" s="27" t="str">
        <f>IF(N343="","",CHOOSE(VLOOKUP($V343,$A$1:$F$400,6,FALSE),AHS!$M$1,BHS!$M$1,CHS!$M$1,HMJHS!$M$1,KHS!$M$1,Kings!$M$1,MHS!$M$1,SWHS!$M$1,AMHS!$M$1,'S10'!$M$1,'S11'!$M$1,'S12'!$M$1,'S13'!$M$1,'S14'!$M$1,'S15'!$M$1,'S16'!$M$1,'S17'!$M$1,'S18'!$M$1,'S19'!$M$1,'S20'!$M$1))</f>
        <v/>
      </c>
      <c r="Q343" s="27" t="str">
        <f t="shared" si="278"/>
        <v/>
      </c>
      <c r="R343" s="27" t="str">
        <f t="shared" si="279"/>
        <v/>
      </c>
      <c r="S343" s="27" t="str">
        <f t="shared" si="280"/>
        <v/>
      </c>
      <c r="T343" s="27" t="str">
        <f t="shared" si="281"/>
        <v/>
      </c>
      <c r="U343" s="27" t="str">
        <f t="shared" si="282"/>
        <v/>
      </c>
      <c r="V343" s="27">
        <v>341</v>
      </c>
      <c r="W343" s="27" t="str">
        <f t="shared" si="283"/>
        <v/>
      </c>
      <c r="X343" s="27" t="str">
        <f t="shared" si="284"/>
        <v/>
      </c>
      <c r="Y343" s="27" t="str">
        <f>IF(W343="","",CHOOSE(VLOOKUP($V343,$B$1:$F$400,5,FALSE),AHS!$M$1,BHS!$M$1,CHS!$M$1,HMJHS!$M$1,KHS!$M$1,Kings!$M$1,MHS!$M$1,SWHS!$M$1,AMHS!$M$1,'S10'!$M$1,'S11'!$M$1,'S12'!$M$1,'S13'!$M$1,'S14'!$M$1,'S15'!$M$1,'S16'!$M$1,'S17'!$M$1,'S18'!$M$1,'S19'!$M$1,'S20'!$M$1))</f>
        <v/>
      </c>
      <c r="Z343" s="27" t="str">
        <f t="shared" si="285"/>
        <v/>
      </c>
      <c r="AA343" s="27" t="str">
        <f t="shared" si="286"/>
        <v/>
      </c>
      <c r="AB343" s="27" t="str">
        <f t="shared" si="287"/>
        <v/>
      </c>
      <c r="AC343" s="27" t="str">
        <f t="shared" si="288"/>
        <v/>
      </c>
      <c r="AD343" s="27" t="str">
        <f t="shared" si="289"/>
        <v/>
      </c>
    </row>
    <row r="344" spans="1:30" ht="12" customHeight="1" x14ac:dyDescent="0.25">
      <c r="A344" s="29" t="str">
        <f t="shared" ref="A344:B344" si="375">IF(C344="","",COUNTIF(C$1:C343,C344)+C344)</f>
        <v/>
      </c>
      <c r="B344" s="29" t="str">
        <f t="shared" si="375"/>
        <v/>
      </c>
      <c r="C344" s="29" t="str">
        <f t="shared" si="272"/>
        <v/>
      </c>
      <c r="D344" s="29" t="str">
        <f t="shared" si="273"/>
        <v/>
      </c>
      <c r="E344" s="29">
        <f>'S18'!$Y$6</f>
        <v>1</v>
      </c>
      <c r="F344" s="29">
        <v>18</v>
      </c>
      <c r="G344" s="29">
        <v>4</v>
      </c>
      <c r="H344" s="29" t="str">
        <f>IF(AND(E344=1,'S18'!C$16&lt;&gt;"",'S18'!B$16=""),'S18'!C$16,"")</f>
        <v/>
      </c>
      <c r="I344" s="29" t="str">
        <f>IF(AND(E344=2,'S18'!C$16&lt;&gt;"",'S18'!B$16=""),'S18'!C$16,"")</f>
        <v/>
      </c>
      <c r="J344" s="29" t="str">
        <f>IF(ISERROR(VLOOKUP(G344,'S18'!K$13:AR$32,31,FALSE)),"",VLOOKUP(G344,'S18'!K$13:AR$32,31,FALSE))</f>
        <v/>
      </c>
      <c r="K344" s="29" t="str">
        <f>IF(ISERROR(VLOOKUP(G344,'S18'!S$13:AR$32,24,FALSE)),"",VLOOKUP(G344,'S18'!S$13:AR$32,24,FALSE))</f>
        <v/>
      </c>
      <c r="L344" s="29" t="str">
        <f>IF(ISERROR(VLOOKUP(G344,'S18'!AA$13:AR$32,17,FALSE)),"",VLOOKUP(G344,'S18'!AA$13:AR$32,17,FALSE))</f>
        <v/>
      </c>
      <c r="M344" s="29" t="str">
        <f>IF(ISERROR(VLOOKUP(G344,'S18'!AI$13:AR$32,10,FALSE)),"",VLOOKUP(G344,'S18'!AI$13:AR$32,10,FALSE))</f>
        <v/>
      </c>
      <c r="N344" s="27" t="str">
        <f t="shared" si="276"/>
        <v/>
      </c>
      <c r="O344" s="27" t="str">
        <f t="shared" si="277"/>
        <v/>
      </c>
      <c r="P344" s="27" t="str">
        <f>IF(N344="","",CHOOSE(VLOOKUP($V344,$A$1:$F$400,6,FALSE),AHS!$M$1,BHS!$M$1,CHS!$M$1,HMJHS!$M$1,KHS!$M$1,Kings!$M$1,MHS!$M$1,SWHS!$M$1,AMHS!$M$1,'S10'!$M$1,'S11'!$M$1,'S12'!$M$1,'S13'!$M$1,'S14'!$M$1,'S15'!$M$1,'S16'!$M$1,'S17'!$M$1,'S18'!$M$1,'S19'!$M$1,'S20'!$M$1))</f>
        <v/>
      </c>
      <c r="Q344" s="27" t="str">
        <f t="shared" si="278"/>
        <v/>
      </c>
      <c r="R344" s="27" t="str">
        <f t="shared" si="279"/>
        <v/>
      </c>
      <c r="S344" s="27" t="str">
        <f t="shared" si="280"/>
        <v/>
      </c>
      <c r="T344" s="27" t="str">
        <f t="shared" si="281"/>
        <v/>
      </c>
      <c r="U344" s="27" t="str">
        <f t="shared" si="282"/>
        <v/>
      </c>
      <c r="V344" s="27">
        <v>342</v>
      </c>
      <c r="W344" s="27" t="str">
        <f t="shared" si="283"/>
        <v/>
      </c>
      <c r="X344" s="27" t="str">
        <f t="shared" si="284"/>
        <v/>
      </c>
      <c r="Y344" s="27" t="str">
        <f>IF(W344="","",CHOOSE(VLOOKUP($V344,$B$1:$F$400,5,FALSE),AHS!$M$1,BHS!$M$1,CHS!$M$1,HMJHS!$M$1,KHS!$M$1,Kings!$M$1,MHS!$M$1,SWHS!$M$1,AMHS!$M$1,'S10'!$M$1,'S11'!$M$1,'S12'!$M$1,'S13'!$M$1,'S14'!$M$1,'S15'!$M$1,'S16'!$M$1,'S17'!$M$1,'S18'!$M$1,'S19'!$M$1,'S20'!$M$1))</f>
        <v/>
      </c>
      <c r="Z344" s="27" t="str">
        <f t="shared" si="285"/>
        <v/>
      </c>
      <c r="AA344" s="27" t="str">
        <f t="shared" si="286"/>
        <v/>
      </c>
      <c r="AB344" s="27" t="str">
        <f t="shared" si="287"/>
        <v/>
      </c>
      <c r="AC344" s="27" t="str">
        <f t="shared" si="288"/>
        <v/>
      </c>
      <c r="AD344" s="27" t="str">
        <f t="shared" si="289"/>
        <v/>
      </c>
    </row>
    <row r="345" spans="1:30" ht="12" customHeight="1" x14ac:dyDescent="0.25">
      <c r="A345" s="29" t="str">
        <f t="shared" ref="A345:B345" si="376">IF(C345="","",COUNTIF(C$1:C344,C345)+C345)</f>
        <v/>
      </c>
      <c r="B345" s="29" t="str">
        <f t="shared" si="376"/>
        <v/>
      </c>
      <c r="C345" s="29" t="str">
        <f t="shared" si="272"/>
        <v/>
      </c>
      <c r="D345" s="29" t="str">
        <f t="shared" si="273"/>
        <v/>
      </c>
      <c r="E345" s="29">
        <f>'S18'!$Y$6</f>
        <v>1</v>
      </c>
      <c r="F345" s="29">
        <v>18</v>
      </c>
      <c r="G345" s="29">
        <v>5</v>
      </c>
      <c r="H345" s="29" t="str">
        <f>IF(AND(E345=1,'S18'!C$17&lt;&gt;"",'S18'!B$17=""),'S18'!C$17,"")</f>
        <v/>
      </c>
      <c r="I345" s="29" t="str">
        <f>IF(AND(E345=2,'S18'!C$17&lt;&gt;"",'S18'!B$17=""),'S18'!C$17,"")</f>
        <v/>
      </c>
      <c r="J345" s="29" t="str">
        <f>IF(ISERROR(VLOOKUP(G345,'S18'!K$13:AR$32,31,FALSE)),"",VLOOKUP(G345,'S18'!K$13:AR$32,31,FALSE))</f>
        <v/>
      </c>
      <c r="K345" s="29" t="str">
        <f>IF(ISERROR(VLOOKUP(G345,'S18'!S$13:AR$32,24,FALSE)),"",VLOOKUP(G345,'S18'!S$13:AR$32,24,FALSE))</f>
        <v/>
      </c>
      <c r="L345" s="29" t="str">
        <f>IF(ISERROR(VLOOKUP(G345,'S18'!AA$13:AR$32,17,FALSE)),"",VLOOKUP(G345,'S18'!AA$13:AR$32,17,FALSE))</f>
        <v/>
      </c>
      <c r="M345" s="29" t="str">
        <f>IF(ISERROR(VLOOKUP(G345,'S18'!AI$13:AR$32,10,FALSE)),"",VLOOKUP(G345,'S18'!AI$13:AR$32,10,FALSE))</f>
        <v/>
      </c>
      <c r="N345" s="27" t="str">
        <f t="shared" si="276"/>
        <v/>
      </c>
      <c r="O345" s="27" t="str">
        <f t="shared" si="277"/>
        <v/>
      </c>
      <c r="P345" s="27" t="str">
        <f>IF(N345="","",CHOOSE(VLOOKUP($V345,$A$1:$F$400,6,FALSE),AHS!$M$1,BHS!$M$1,CHS!$M$1,HMJHS!$M$1,KHS!$M$1,Kings!$M$1,MHS!$M$1,SWHS!$M$1,AMHS!$M$1,'S10'!$M$1,'S11'!$M$1,'S12'!$M$1,'S13'!$M$1,'S14'!$M$1,'S15'!$M$1,'S16'!$M$1,'S17'!$M$1,'S18'!$M$1,'S19'!$M$1,'S20'!$M$1))</f>
        <v/>
      </c>
      <c r="Q345" s="27" t="str">
        <f t="shared" si="278"/>
        <v/>
      </c>
      <c r="R345" s="27" t="str">
        <f t="shared" si="279"/>
        <v/>
      </c>
      <c r="S345" s="27" t="str">
        <f t="shared" si="280"/>
        <v/>
      </c>
      <c r="T345" s="27" t="str">
        <f t="shared" si="281"/>
        <v/>
      </c>
      <c r="U345" s="27" t="str">
        <f t="shared" si="282"/>
        <v/>
      </c>
      <c r="V345" s="27">
        <v>343</v>
      </c>
      <c r="W345" s="27" t="str">
        <f t="shared" si="283"/>
        <v/>
      </c>
      <c r="X345" s="27" t="str">
        <f t="shared" si="284"/>
        <v/>
      </c>
      <c r="Y345" s="27" t="str">
        <f>IF(W345="","",CHOOSE(VLOOKUP($V345,$B$1:$F$400,5,FALSE),AHS!$M$1,BHS!$M$1,CHS!$M$1,HMJHS!$M$1,KHS!$M$1,Kings!$M$1,MHS!$M$1,SWHS!$M$1,AMHS!$M$1,'S10'!$M$1,'S11'!$M$1,'S12'!$M$1,'S13'!$M$1,'S14'!$M$1,'S15'!$M$1,'S16'!$M$1,'S17'!$M$1,'S18'!$M$1,'S19'!$M$1,'S20'!$M$1))</f>
        <v/>
      </c>
      <c r="Z345" s="27" t="str">
        <f t="shared" si="285"/>
        <v/>
      </c>
      <c r="AA345" s="27" t="str">
        <f t="shared" si="286"/>
        <v/>
      </c>
      <c r="AB345" s="27" t="str">
        <f t="shared" si="287"/>
        <v/>
      </c>
      <c r="AC345" s="27" t="str">
        <f t="shared" si="288"/>
        <v/>
      </c>
      <c r="AD345" s="27" t="str">
        <f t="shared" si="289"/>
        <v/>
      </c>
    </row>
    <row r="346" spans="1:30" ht="12" customHeight="1" x14ac:dyDescent="0.25">
      <c r="A346" s="29" t="str">
        <f t="shared" ref="A346:B346" si="377">IF(C346="","",COUNTIF(C$1:C345,C346)+C346)</f>
        <v/>
      </c>
      <c r="B346" s="29" t="str">
        <f t="shared" si="377"/>
        <v/>
      </c>
      <c r="C346" s="29" t="str">
        <f t="shared" si="272"/>
        <v/>
      </c>
      <c r="D346" s="29" t="str">
        <f t="shared" si="273"/>
        <v/>
      </c>
      <c r="E346" s="29">
        <f>'S18'!$Y$6</f>
        <v>1</v>
      </c>
      <c r="F346" s="29">
        <v>18</v>
      </c>
      <c r="G346" s="29">
        <v>6</v>
      </c>
      <c r="H346" s="29" t="str">
        <f>IF(AND(E346=1,'S18'!C$18&lt;&gt;"",'S18'!B$18=""),'S18'!C$18,"")</f>
        <v/>
      </c>
      <c r="I346" s="29" t="str">
        <f>IF(AND(E346=2,'S18'!C$18&lt;&gt;"",'S18'!B$18=""),'S18'!C$18,"")</f>
        <v/>
      </c>
      <c r="J346" s="29" t="str">
        <f>IF(ISERROR(VLOOKUP(G346,'S18'!K$13:AR$32,31,FALSE)),"",VLOOKUP(G346,'S18'!K$13:AR$32,31,FALSE))</f>
        <v/>
      </c>
      <c r="K346" s="29" t="str">
        <f>IF(ISERROR(VLOOKUP(G346,'S18'!S$13:AR$32,24,FALSE)),"",VLOOKUP(G346,'S18'!S$13:AR$32,24,FALSE))</f>
        <v/>
      </c>
      <c r="L346" s="29" t="str">
        <f>IF(ISERROR(VLOOKUP(G346,'S18'!AA$13:AR$32,17,FALSE)),"",VLOOKUP(G346,'S18'!AA$13:AR$32,17,FALSE))</f>
        <v/>
      </c>
      <c r="M346" s="29" t="str">
        <f>IF(ISERROR(VLOOKUP(G346,'S18'!AI$13:AR$32,10,FALSE)),"",VLOOKUP(G346,'S18'!AI$13:AR$32,10,FALSE))</f>
        <v/>
      </c>
      <c r="N346" s="27" t="str">
        <f t="shared" si="276"/>
        <v/>
      </c>
      <c r="O346" s="27" t="str">
        <f t="shared" si="277"/>
        <v/>
      </c>
      <c r="P346" s="27" t="str">
        <f>IF(N346="","",CHOOSE(VLOOKUP($V346,$A$1:$F$400,6,FALSE),AHS!$M$1,BHS!$M$1,CHS!$M$1,HMJHS!$M$1,KHS!$M$1,Kings!$M$1,MHS!$M$1,SWHS!$M$1,AMHS!$M$1,'S10'!$M$1,'S11'!$M$1,'S12'!$M$1,'S13'!$M$1,'S14'!$M$1,'S15'!$M$1,'S16'!$M$1,'S17'!$M$1,'S18'!$M$1,'S19'!$M$1,'S20'!$M$1))</f>
        <v/>
      </c>
      <c r="Q346" s="27" t="str">
        <f t="shared" si="278"/>
        <v/>
      </c>
      <c r="R346" s="27" t="str">
        <f t="shared" si="279"/>
        <v/>
      </c>
      <c r="S346" s="27" t="str">
        <f t="shared" si="280"/>
        <v/>
      </c>
      <c r="T346" s="27" t="str">
        <f t="shared" si="281"/>
        <v/>
      </c>
      <c r="U346" s="27" t="str">
        <f t="shared" si="282"/>
        <v/>
      </c>
      <c r="V346" s="27">
        <v>344</v>
      </c>
      <c r="W346" s="27" t="str">
        <f t="shared" si="283"/>
        <v/>
      </c>
      <c r="X346" s="27" t="str">
        <f t="shared" si="284"/>
        <v/>
      </c>
      <c r="Y346" s="27" t="str">
        <f>IF(W346="","",CHOOSE(VLOOKUP($V346,$B$1:$F$400,5,FALSE),AHS!$M$1,BHS!$M$1,CHS!$M$1,HMJHS!$M$1,KHS!$M$1,Kings!$M$1,MHS!$M$1,SWHS!$M$1,AMHS!$M$1,'S10'!$M$1,'S11'!$M$1,'S12'!$M$1,'S13'!$M$1,'S14'!$M$1,'S15'!$M$1,'S16'!$M$1,'S17'!$M$1,'S18'!$M$1,'S19'!$M$1,'S20'!$M$1))</f>
        <v/>
      </c>
      <c r="Z346" s="27" t="str">
        <f t="shared" si="285"/>
        <v/>
      </c>
      <c r="AA346" s="27" t="str">
        <f t="shared" si="286"/>
        <v/>
      </c>
      <c r="AB346" s="27" t="str">
        <f t="shared" si="287"/>
        <v/>
      </c>
      <c r="AC346" s="27" t="str">
        <f t="shared" si="288"/>
        <v/>
      </c>
      <c r="AD346" s="27" t="str">
        <f t="shared" si="289"/>
        <v/>
      </c>
    </row>
    <row r="347" spans="1:30" ht="12" customHeight="1" x14ac:dyDescent="0.25">
      <c r="A347" s="29" t="str">
        <f t="shared" ref="A347:B347" si="378">IF(C347="","",COUNTIF(C$1:C346,C347)+C347)</f>
        <v/>
      </c>
      <c r="B347" s="29" t="str">
        <f t="shared" si="378"/>
        <v/>
      </c>
      <c r="C347" s="29" t="str">
        <f t="shared" si="272"/>
        <v/>
      </c>
      <c r="D347" s="29" t="str">
        <f t="shared" si="273"/>
        <v/>
      </c>
      <c r="E347" s="29">
        <f>'S18'!$Y$6</f>
        <v>1</v>
      </c>
      <c r="F347" s="29">
        <v>18</v>
      </c>
      <c r="G347" s="29">
        <v>7</v>
      </c>
      <c r="H347" s="29" t="str">
        <f>IF(AND(E347=1,'S18'!C$19&lt;&gt;"",'S18'!B$19=""),'S18'!C$19,"")</f>
        <v/>
      </c>
      <c r="I347" s="29" t="str">
        <f>IF(AND(E347=2,'S18'!C$19&lt;&gt;"",'S18'!B$19=""),'S18'!C$19,"")</f>
        <v/>
      </c>
      <c r="J347" s="29" t="str">
        <f>IF(ISERROR(VLOOKUP(G347,'S18'!K$13:AR$32,31,FALSE)),"",VLOOKUP(G347,'S18'!K$13:AR$32,31,FALSE))</f>
        <v/>
      </c>
      <c r="K347" s="29" t="str">
        <f>IF(ISERROR(VLOOKUP(G347,'S18'!S$13:AR$32,24,FALSE)),"",VLOOKUP(G347,'S18'!S$13:AR$32,24,FALSE))</f>
        <v/>
      </c>
      <c r="L347" s="29" t="str">
        <f>IF(ISERROR(VLOOKUP(G347,'S18'!AA$13:AR$32,17,FALSE)),"",VLOOKUP(G347,'S18'!AA$13:AR$32,17,FALSE))</f>
        <v/>
      </c>
      <c r="M347" s="29" t="str">
        <f>IF(ISERROR(VLOOKUP(G347,'S18'!AI$13:AR$32,10,FALSE)),"",VLOOKUP(G347,'S18'!AI$13:AR$32,10,FALSE))</f>
        <v/>
      </c>
      <c r="N347" s="27" t="str">
        <f t="shared" si="276"/>
        <v/>
      </c>
      <c r="O347" s="27" t="str">
        <f t="shared" si="277"/>
        <v/>
      </c>
      <c r="P347" s="27" t="str">
        <f>IF(N347="","",CHOOSE(VLOOKUP($V347,$A$1:$F$400,6,FALSE),AHS!$M$1,BHS!$M$1,CHS!$M$1,HMJHS!$M$1,KHS!$M$1,Kings!$M$1,MHS!$M$1,SWHS!$M$1,AMHS!$M$1,'S10'!$M$1,'S11'!$M$1,'S12'!$M$1,'S13'!$M$1,'S14'!$M$1,'S15'!$M$1,'S16'!$M$1,'S17'!$M$1,'S18'!$M$1,'S19'!$M$1,'S20'!$M$1))</f>
        <v/>
      </c>
      <c r="Q347" s="27" t="str">
        <f t="shared" si="278"/>
        <v/>
      </c>
      <c r="R347" s="27" t="str">
        <f t="shared" si="279"/>
        <v/>
      </c>
      <c r="S347" s="27" t="str">
        <f t="shared" si="280"/>
        <v/>
      </c>
      <c r="T347" s="27" t="str">
        <f t="shared" si="281"/>
        <v/>
      </c>
      <c r="U347" s="27" t="str">
        <f t="shared" si="282"/>
        <v/>
      </c>
      <c r="V347" s="27">
        <v>345</v>
      </c>
      <c r="W347" s="27" t="str">
        <f t="shared" si="283"/>
        <v/>
      </c>
      <c r="X347" s="27" t="str">
        <f t="shared" si="284"/>
        <v/>
      </c>
      <c r="Y347" s="27" t="str">
        <f>IF(W347="","",CHOOSE(VLOOKUP($V347,$B$1:$F$400,5,FALSE),AHS!$M$1,BHS!$M$1,CHS!$M$1,HMJHS!$M$1,KHS!$M$1,Kings!$M$1,MHS!$M$1,SWHS!$M$1,AMHS!$M$1,'S10'!$M$1,'S11'!$M$1,'S12'!$M$1,'S13'!$M$1,'S14'!$M$1,'S15'!$M$1,'S16'!$M$1,'S17'!$M$1,'S18'!$M$1,'S19'!$M$1,'S20'!$M$1))</f>
        <v/>
      </c>
      <c r="Z347" s="27" t="str">
        <f t="shared" si="285"/>
        <v/>
      </c>
      <c r="AA347" s="27" t="str">
        <f t="shared" si="286"/>
        <v/>
      </c>
      <c r="AB347" s="27" t="str">
        <f t="shared" si="287"/>
        <v/>
      </c>
      <c r="AC347" s="27" t="str">
        <f t="shared" si="288"/>
        <v/>
      </c>
      <c r="AD347" s="27" t="str">
        <f t="shared" si="289"/>
        <v/>
      </c>
    </row>
    <row r="348" spans="1:30" ht="12" customHeight="1" x14ac:dyDescent="0.25">
      <c r="A348" s="29" t="str">
        <f t="shared" ref="A348:B348" si="379">IF(C348="","",COUNTIF(C$1:C347,C348)+C348)</f>
        <v/>
      </c>
      <c r="B348" s="29" t="str">
        <f t="shared" si="379"/>
        <v/>
      </c>
      <c r="C348" s="29" t="str">
        <f t="shared" si="272"/>
        <v/>
      </c>
      <c r="D348" s="29" t="str">
        <f t="shared" si="273"/>
        <v/>
      </c>
      <c r="E348" s="29">
        <f>'S18'!$Y$6</f>
        <v>1</v>
      </c>
      <c r="F348" s="29">
        <v>18</v>
      </c>
      <c r="G348" s="29">
        <v>8</v>
      </c>
      <c r="H348" s="29" t="str">
        <f>IF(AND(E348=1,'S18'!C$20&lt;&gt;"",'S18'!B$20=""),'S18'!C$20,"")</f>
        <v/>
      </c>
      <c r="I348" s="29" t="str">
        <f>IF(AND(E348=2,'S18'!C$20&lt;&gt;"",'S18'!B$20=""),'S18'!C$20,"")</f>
        <v/>
      </c>
      <c r="J348" s="29" t="str">
        <f>IF(ISERROR(VLOOKUP(G348,'S18'!K$13:AR$32,31,FALSE)),"",VLOOKUP(G348,'S18'!K$13:AR$32,31,FALSE))</f>
        <v/>
      </c>
      <c r="K348" s="29" t="str">
        <f>IF(ISERROR(VLOOKUP(G348,'S18'!S$13:AR$32,24,FALSE)),"",VLOOKUP(G348,'S18'!S$13:AR$32,24,FALSE))</f>
        <v/>
      </c>
      <c r="L348" s="29" t="str">
        <f>IF(ISERROR(VLOOKUP(G348,'S18'!AA$13:AR$32,17,FALSE)),"",VLOOKUP(G348,'S18'!AA$13:AR$32,17,FALSE))</f>
        <v/>
      </c>
      <c r="M348" s="29" t="str">
        <f>IF(ISERROR(VLOOKUP(G348,'S18'!AI$13:AR$32,10,FALSE)),"",VLOOKUP(G348,'S18'!AI$13:AR$32,10,FALSE))</f>
        <v/>
      </c>
      <c r="N348" s="27" t="str">
        <f t="shared" si="276"/>
        <v/>
      </c>
      <c r="O348" s="27" t="str">
        <f t="shared" si="277"/>
        <v/>
      </c>
      <c r="P348" s="27" t="str">
        <f>IF(N348="","",CHOOSE(VLOOKUP($V348,$A$1:$F$400,6,FALSE),AHS!$M$1,BHS!$M$1,CHS!$M$1,HMJHS!$M$1,KHS!$M$1,Kings!$M$1,MHS!$M$1,SWHS!$M$1,AMHS!$M$1,'S10'!$M$1,'S11'!$M$1,'S12'!$M$1,'S13'!$M$1,'S14'!$M$1,'S15'!$M$1,'S16'!$M$1,'S17'!$M$1,'S18'!$M$1,'S19'!$M$1,'S20'!$M$1))</f>
        <v/>
      </c>
      <c r="Q348" s="27" t="str">
        <f t="shared" si="278"/>
        <v/>
      </c>
      <c r="R348" s="27" t="str">
        <f t="shared" si="279"/>
        <v/>
      </c>
      <c r="S348" s="27" t="str">
        <f t="shared" si="280"/>
        <v/>
      </c>
      <c r="T348" s="27" t="str">
        <f t="shared" si="281"/>
        <v/>
      </c>
      <c r="U348" s="27" t="str">
        <f t="shared" si="282"/>
        <v/>
      </c>
      <c r="V348" s="27">
        <v>346</v>
      </c>
      <c r="W348" s="27" t="str">
        <f t="shared" si="283"/>
        <v/>
      </c>
      <c r="X348" s="27" t="str">
        <f t="shared" si="284"/>
        <v/>
      </c>
      <c r="Y348" s="27" t="str">
        <f>IF(W348="","",CHOOSE(VLOOKUP($V348,$B$1:$F$400,5,FALSE),AHS!$M$1,BHS!$M$1,CHS!$M$1,HMJHS!$M$1,KHS!$M$1,Kings!$M$1,MHS!$M$1,SWHS!$M$1,AMHS!$M$1,'S10'!$M$1,'S11'!$M$1,'S12'!$M$1,'S13'!$M$1,'S14'!$M$1,'S15'!$M$1,'S16'!$M$1,'S17'!$M$1,'S18'!$M$1,'S19'!$M$1,'S20'!$M$1))</f>
        <v/>
      </c>
      <c r="Z348" s="27" t="str">
        <f t="shared" si="285"/>
        <v/>
      </c>
      <c r="AA348" s="27" t="str">
        <f t="shared" si="286"/>
        <v/>
      </c>
      <c r="AB348" s="27" t="str">
        <f t="shared" si="287"/>
        <v/>
      </c>
      <c r="AC348" s="27" t="str">
        <f t="shared" si="288"/>
        <v/>
      </c>
      <c r="AD348" s="27" t="str">
        <f t="shared" si="289"/>
        <v/>
      </c>
    </row>
    <row r="349" spans="1:30" ht="12" customHeight="1" x14ac:dyDescent="0.25">
      <c r="A349" s="29" t="str">
        <f t="shared" ref="A349:B349" si="380">IF(C349="","",COUNTIF(C$1:C348,C349)+C349)</f>
        <v/>
      </c>
      <c r="B349" s="29" t="str">
        <f t="shared" si="380"/>
        <v/>
      </c>
      <c r="C349" s="29" t="str">
        <f t="shared" si="272"/>
        <v/>
      </c>
      <c r="D349" s="29" t="str">
        <f t="shared" si="273"/>
        <v/>
      </c>
      <c r="E349" s="29">
        <f>'S18'!$Y$6</f>
        <v>1</v>
      </c>
      <c r="F349" s="29">
        <v>18</v>
      </c>
      <c r="G349" s="29">
        <v>9</v>
      </c>
      <c r="H349" s="29" t="str">
        <f>IF(AND(E349=1,'S18'!C$21&lt;&gt;"",'S18'!B$21=""),'S18'!C$21,"")</f>
        <v/>
      </c>
      <c r="I349" s="29" t="str">
        <f>IF(AND(E349=2,'S18'!C$21&lt;&gt;"",'S18'!B$21=""),'S18'!C$21,"")</f>
        <v/>
      </c>
      <c r="J349" s="29" t="str">
        <f>IF(ISERROR(VLOOKUP(G349,'S18'!K$13:AR$32,31,FALSE)),"",VLOOKUP(G349,'S18'!K$13:AR$32,31,FALSE))</f>
        <v/>
      </c>
      <c r="K349" s="29" t="str">
        <f>IF(ISERROR(VLOOKUP(G349,'S18'!S$13:AR$32,24,FALSE)),"",VLOOKUP(G349,'S18'!S$13:AR$32,24,FALSE))</f>
        <v/>
      </c>
      <c r="L349" s="29" t="str">
        <f>IF(ISERROR(VLOOKUP(G349,'S18'!AA$13:AR$32,17,FALSE)),"",VLOOKUP(G349,'S18'!AA$13:AR$32,17,FALSE))</f>
        <v/>
      </c>
      <c r="M349" s="29" t="str">
        <f>IF(ISERROR(VLOOKUP(G349,'S18'!AI$13:AR$32,10,FALSE)),"",VLOOKUP(G349,'S18'!AI$13:AR$32,10,FALSE))</f>
        <v/>
      </c>
      <c r="N349" s="27" t="str">
        <f t="shared" si="276"/>
        <v/>
      </c>
      <c r="O349" s="27" t="str">
        <f t="shared" si="277"/>
        <v/>
      </c>
      <c r="P349" s="27" t="str">
        <f>IF(N349="","",CHOOSE(VLOOKUP($V349,$A$1:$F$400,6,FALSE),AHS!$M$1,BHS!$M$1,CHS!$M$1,HMJHS!$M$1,KHS!$M$1,Kings!$M$1,MHS!$M$1,SWHS!$M$1,AMHS!$M$1,'S10'!$M$1,'S11'!$M$1,'S12'!$M$1,'S13'!$M$1,'S14'!$M$1,'S15'!$M$1,'S16'!$M$1,'S17'!$M$1,'S18'!$M$1,'S19'!$M$1,'S20'!$M$1))</f>
        <v/>
      </c>
      <c r="Q349" s="27" t="str">
        <f t="shared" si="278"/>
        <v/>
      </c>
      <c r="R349" s="27" t="str">
        <f t="shared" si="279"/>
        <v/>
      </c>
      <c r="S349" s="27" t="str">
        <f t="shared" si="280"/>
        <v/>
      </c>
      <c r="T349" s="27" t="str">
        <f t="shared" si="281"/>
        <v/>
      </c>
      <c r="U349" s="27" t="str">
        <f t="shared" si="282"/>
        <v/>
      </c>
      <c r="V349" s="27">
        <v>347</v>
      </c>
      <c r="W349" s="27" t="str">
        <f t="shared" si="283"/>
        <v/>
      </c>
      <c r="X349" s="27" t="str">
        <f t="shared" si="284"/>
        <v/>
      </c>
      <c r="Y349" s="27" t="str">
        <f>IF(W349="","",CHOOSE(VLOOKUP($V349,$B$1:$F$400,5,FALSE),AHS!$M$1,BHS!$M$1,CHS!$M$1,HMJHS!$M$1,KHS!$M$1,Kings!$M$1,MHS!$M$1,SWHS!$M$1,AMHS!$M$1,'S10'!$M$1,'S11'!$M$1,'S12'!$M$1,'S13'!$M$1,'S14'!$M$1,'S15'!$M$1,'S16'!$M$1,'S17'!$M$1,'S18'!$M$1,'S19'!$M$1,'S20'!$M$1))</f>
        <v/>
      </c>
      <c r="Z349" s="27" t="str">
        <f t="shared" si="285"/>
        <v/>
      </c>
      <c r="AA349" s="27" t="str">
        <f t="shared" si="286"/>
        <v/>
      </c>
      <c r="AB349" s="27" t="str">
        <f t="shared" si="287"/>
        <v/>
      </c>
      <c r="AC349" s="27" t="str">
        <f t="shared" si="288"/>
        <v/>
      </c>
      <c r="AD349" s="27" t="str">
        <f t="shared" si="289"/>
        <v/>
      </c>
    </row>
    <row r="350" spans="1:30" ht="12" customHeight="1" x14ac:dyDescent="0.25">
      <c r="A350" s="29" t="str">
        <f t="shared" ref="A350:B350" si="381">IF(C350="","",COUNTIF(C$1:C349,C350)+C350)</f>
        <v/>
      </c>
      <c r="B350" s="29" t="str">
        <f t="shared" si="381"/>
        <v/>
      </c>
      <c r="C350" s="29" t="str">
        <f t="shared" si="272"/>
        <v/>
      </c>
      <c r="D350" s="29" t="str">
        <f t="shared" si="273"/>
        <v/>
      </c>
      <c r="E350" s="29">
        <f>'S18'!$Y$6</f>
        <v>1</v>
      </c>
      <c r="F350" s="29">
        <v>18</v>
      </c>
      <c r="G350" s="29">
        <v>10</v>
      </c>
      <c r="H350" s="29" t="str">
        <f>IF(AND(E350=1,'S18'!C$22&lt;&gt;"",'S18'!B$22=""),'S18'!C$22,"")</f>
        <v/>
      </c>
      <c r="I350" s="29" t="str">
        <f>IF(AND(E350=2,'S18'!C$22&lt;&gt;"",'S18'!B$22=""),'S18'!C$22,"")</f>
        <v/>
      </c>
      <c r="J350" s="29" t="str">
        <f>IF(ISERROR(VLOOKUP(G350,'S18'!K$13:AR$32,31,FALSE)),"",VLOOKUP(G350,'S18'!K$13:AR$32,31,FALSE))</f>
        <v/>
      </c>
      <c r="K350" s="29" t="str">
        <f>IF(ISERROR(VLOOKUP(G350,'S18'!S$13:AR$32,24,FALSE)),"",VLOOKUP(G350,'S18'!S$13:AR$32,24,FALSE))</f>
        <v/>
      </c>
      <c r="L350" s="29" t="str">
        <f>IF(ISERROR(VLOOKUP(G350,'S18'!AA$13:AR$32,17,FALSE)),"",VLOOKUP(G350,'S18'!AA$13:AR$32,17,FALSE))</f>
        <v/>
      </c>
      <c r="M350" s="29" t="str">
        <f>IF(ISERROR(VLOOKUP(G350,'S18'!AI$13:AR$32,10,FALSE)),"",VLOOKUP(G350,'S18'!AI$13:AR$32,10,FALSE))</f>
        <v/>
      </c>
      <c r="N350" s="27" t="str">
        <f t="shared" si="276"/>
        <v/>
      </c>
      <c r="O350" s="27" t="str">
        <f t="shared" si="277"/>
        <v/>
      </c>
      <c r="P350" s="27" t="str">
        <f>IF(N350="","",CHOOSE(VLOOKUP($V350,$A$1:$F$400,6,FALSE),AHS!$M$1,BHS!$M$1,CHS!$M$1,HMJHS!$M$1,KHS!$M$1,Kings!$M$1,MHS!$M$1,SWHS!$M$1,AMHS!$M$1,'S10'!$M$1,'S11'!$M$1,'S12'!$M$1,'S13'!$M$1,'S14'!$M$1,'S15'!$M$1,'S16'!$M$1,'S17'!$M$1,'S18'!$M$1,'S19'!$M$1,'S20'!$M$1))</f>
        <v/>
      </c>
      <c r="Q350" s="27" t="str">
        <f t="shared" si="278"/>
        <v/>
      </c>
      <c r="R350" s="27" t="str">
        <f t="shared" si="279"/>
        <v/>
      </c>
      <c r="S350" s="27" t="str">
        <f t="shared" si="280"/>
        <v/>
      </c>
      <c r="T350" s="27" t="str">
        <f t="shared" si="281"/>
        <v/>
      </c>
      <c r="U350" s="27" t="str">
        <f t="shared" si="282"/>
        <v/>
      </c>
      <c r="V350" s="27">
        <v>348</v>
      </c>
      <c r="W350" s="27" t="str">
        <f t="shared" si="283"/>
        <v/>
      </c>
      <c r="X350" s="27" t="str">
        <f t="shared" si="284"/>
        <v/>
      </c>
      <c r="Y350" s="27" t="str">
        <f>IF(W350="","",CHOOSE(VLOOKUP($V350,$B$1:$F$400,5,FALSE),AHS!$M$1,BHS!$M$1,CHS!$M$1,HMJHS!$M$1,KHS!$M$1,Kings!$M$1,MHS!$M$1,SWHS!$M$1,AMHS!$M$1,'S10'!$M$1,'S11'!$M$1,'S12'!$M$1,'S13'!$M$1,'S14'!$M$1,'S15'!$M$1,'S16'!$M$1,'S17'!$M$1,'S18'!$M$1,'S19'!$M$1,'S20'!$M$1))</f>
        <v/>
      </c>
      <c r="Z350" s="27" t="str">
        <f t="shared" si="285"/>
        <v/>
      </c>
      <c r="AA350" s="27" t="str">
        <f t="shared" si="286"/>
        <v/>
      </c>
      <c r="AB350" s="27" t="str">
        <f t="shared" si="287"/>
        <v/>
      </c>
      <c r="AC350" s="27" t="str">
        <f t="shared" si="288"/>
        <v/>
      </c>
      <c r="AD350" s="27" t="str">
        <f t="shared" si="289"/>
        <v/>
      </c>
    </row>
    <row r="351" spans="1:30" ht="12" customHeight="1" x14ac:dyDescent="0.25">
      <c r="A351" s="29" t="str">
        <f t="shared" ref="A351:B351" si="382">IF(C351="","",COUNTIF(C$1:C350,C351)+C351)</f>
        <v/>
      </c>
      <c r="B351" s="29" t="str">
        <f t="shared" si="382"/>
        <v/>
      </c>
      <c r="C351" s="29" t="str">
        <f t="shared" si="272"/>
        <v/>
      </c>
      <c r="D351" s="29" t="str">
        <f t="shared" si="273"/>
        <v/>
      </c>
      <c r="E351" s="29">
        <f>'S18'!$Y$6</f>
        <v>1</v>
      </c>
      <c r="F351" s="29">
        <v>18</v>
      </c>
      <c r="G351" s="29">
        <v>11</v>
      </c>
      <c r="H351" s="29" t="str">
        <f>IF(AND(E351=1,'S18'!C$23&lt;&gt;"",'S18'!B$23=""),'S18'!C$23,"")</f>
        <v/>
      </c>
      <c r="I351" s="29" t="str">
        <f>IF(AND(E351=2,'S18'!C$23&lt;&gt;"",'S18'!B$23=""),'S18'!C$23,"")</f>
        <v/>
      </c>
      <c r="J351" s="29" t="str">
        <f>IF(ISERROR(VLOOKUP(G351,'S18'!K$13:AR$32,31,FALSE)),"",VLOOKUP(G351,'S18'!K$13:AR$32,31,FALSE))</f>
        <v/>
      </c>
      <c r="K351" s="29" t="str">
        <f>IF(ISERROR(VLOOKUP(G351,'S18'!S$13:AR$32,24,FALSE)),"",VLOOKUP(G351,'S18'!S$13:AR$32,24,FALSE))</f>
        <v/>
      </c>
      <c r="L351" s="29" t="str">
        <f>IF(ISERROR(VLOOKUP(G351,'S18'!AA$13:AR$32,17,FALSE)),"",VLOOKUP(G351,'S18'!AA$13:AR$32,17,FALSE))</f>
        <v/>
      </c>
      <c r="M351" s="29" t="str">
        <f>IF(ISERROR(VLOOKUP(G351,'S18'!AI$13:AR$32,10,FALSE)),"",VLOOKUP(G351,'S18'!AI$13:AR$32,10,FALSE))</f>
        <v/>
      </c>
      <c r="N351" s="27" t="str">
        <f t="shared" si="276"/>
        <v/>
      </c>
      <c r="O351" s="27" t="str">
        <f t="shared" si="277"/>
        <v/>
      </c>
      <c r="P351" s="27" t="str">
        <f>IF(N351="","",CHOOSE(VLOOKUP($V351,$A$1:$F$400,6,FALSE),AHS!$M$1,BHS!$M$1,CHS!$M$1,HMJHS!$M$1,KHS!$M$1,Kings!$M$1,MHS!$M$1,SWHS!$M$1,AMHS!$M$1,'S10'!$M$1,'S11'!$M$1,'S12'!$M$1,'S13'!$M$1,'S14'!$M$1,'S15'!$M$1,'S16'!$M$1,'S17'!$M$1,'S18'!$M$1,'S19'!$M$1,'S20'!$M$1))</f>
        <v/>
      </c>
      <c r="Q351" s="27" t="str">
        <f t="shared" si="278"/>
        <v/>
      </c>
      <c r="R351" s="27" t="str">
        <f t="shared" si="279"/>
        <v/>
      </c>
      <c r="S351" s="27" t="str">
        <f t="shared" si="280"/>
        <v/>
      </c>
      <c r="T351" s="27" t="str">
        <f t="shared" si="281"/>
        <v/>
      </c>
      <c r="U351" s="27" t="str">
        <f t="shared" si="282"/>
        <v/>
      </c>
      <c r="V351" s="27">
        <v>349</v>
      </c>
      <c r="W351" s="27" t="str">
        <f t="shared" si="283"/>
        <v/>
      </c>
      <c r="X351" s="27" t="str">
        <f t="shared" si="284"/>
        <v/>
      </c>
      <c r="Y351" s="27" t="str">
        <f>IF(W351="","",CHOOSE(VLOOKUP($V351,$B$1:$F$400,5,FALSE),AHS!$M$1,BHS!$M$1,CHS!$M$1,HMJHS!$M$1,KHS!$M$1,Kings!$M$1,MHS!$M$1,SWHS!$M$1,AMHS!$M$1,'S10'!$M$1,'S11'!$M$1,'S12'!$M$1,'S13'!$M$1,'S14'!$M$1,'S15'!$M$1,'S16'!$M$1,'S17'!$M$1,'S18'!$M$1,'S19'!$M$1,'S20'!$M$1))</f>
        <v/>
      </c>
      <c r="Z351" s="27" t="str">
        <f t="shared" si="285"/>
        <v/>
      </c>
      <c r="AA351" s="27" t="str">
        <f t="shared" si="286"/>
        <v/>
      </c>
      <c r="AB351" s="27" t="str">
        <f t="shared" si="287"/>
        <v/>
      </c>
      <c r="AC351" s="27" t="str">
        <f t="shared" si="288"/>
        <v/>
      </c>
      <c r="AD351" s="27" t="str">
        <f t="shared" si="289"/>
        <v/>
      </c>
    </row>
    <row r="352" spans="1:30" ht="12" customHeight="1" x14ac:dyDescent="0.25">
      <c r="A352" s="29" t="str">
        <f t="shared" ref="A352:B352" si="383">IF(C352="","",COUNTIF(C$1:C351,C352)+C352)</f>
        <v/>
      </c>
      <c r="B352" s="29" t="str">
        <f t="shared" si="383"/>
        <v/>
      </c>
      <c r="C352" s="29" t="str">
        <f t="shared" si="272"/>
        <v/>
      </c>
      <c r="D352" s="29" t="str">
        <f t="shared" si="273"/>
        <v/>
      </c>
      <c r="E352" s="29">
        <f>'S18'!$Y$6</f>
        <v>1</v>
      </c>
      <c r="F352" s="29">
        <v>18</v>
      </c>
      <c r="G352" s="29">
        <v>12</v>
      </c>
      <c r="H352" s="29" t="str">
        <f>IF(AND(E352=1,'S18'!C$24&lt;&gt;"",'S18'!B$24=""),'S18'!C$24,"")</f>
        <v/>
      </c>
      <c r="I352" s="29" t="str">
        <f>IF(AND(E352=2,'S18'!C$24&lt;&gt;"",'S18'!B$24=""),'S18'!C$24,"")</f>
        <v/>
      </c>
      <c r="J352" s="29" t="str">
        <f>IF(ISERROR(VLOOKUP(G352,'S18'!K$13:AR$32,31,FALSE)),"",VLOOKUP(G352,'S18'!K$13:AR$32,31,FALSE))</f>
        <v/>
      </c>
      <c r="K352" s="29" t="str">
        <f>IF(ISERROR(VLOOKUP(G352,'S18'!S$13:AR$32,24,FALSE)),"",VLOOKUP(G352,'S18'!S$13:AR$32,24,FALSE))</f>
        <v/>
      </c>
      <c r="L352" s="29" t="str">
        <f>IF(ISERROR(VLOOKUP(G352,'S18'!AA$13:AR$32,17,FALSE)),"",VLOOKUP(G352,'S18'!AA$13:AR$32,17,FALSE))</f>
        <v/>
      </c>
      <c r="M352" s="29" t="str">
        <f>IF(ISERROR(VLOOKUP(G352,'S18'!AI$13:AR$32,10,FALSE)),"",VLOOKUP(G352,'S18'!AI$13:AR$32,10,FALSE))</f>
        <v/>
      </c>
      <c r="N352" s="27" t="str">
        <f t="shared" si="276"/>
        <v/>
      </c>
      <c r="O352" s="27" t="str">
        <f t="shared" si="277"/>
        <v/>
      </c>
      <c r="P352" s="27" t="str">
        <f>IF(N352="","",CHOOSE(VLOOKUP($V352,$A$1:$F$400,6,FALSE),AHS!$M$1,BHS!$M$1,CHS!$M$1,HMJHS!$M$1,KHS!$M$1,Kings!$M$1,MHS!$M$1,SWHS!$M$1,AMHS!$M$1,'S10'!$M$1,'S11'!$M$1,'S12'!$M$1,'S13'!$M$1,'S14'!$M$1,'S15'!$M$1,'S16'!$M$1,'S17'!$M$1,'S18'!$M$1,'S19'!$M$1,'S20'!$M$1))</f>
        <v/>
      </c>
      <c r="Q352" s="27" t="str">
        <f t="shared" si="278"/>
        <v/>
      </c>
      <c r="R352" s="27" t="str">
        <f t="shared" si="279"/>
        <v/>
      </c>
      <c r="S352" s="27" t="str">
        <f t="shared" si="280"/>
        <v/>
      </c>
      <c r="T352" s="27" t="str">
        <f t="shared" si="281"/>
        <v/>
      </c>
      <c r="U352" s="27" t="str">
        <f t="shared" si="282"/>
        <v/>
      </c>
      <c r="V352" s="27">
        <v>350</v>
      </c>
      <c r="W352" s="27" t="str">
        <f t="shared" si="283"/>
        <v/>
      </c>
      <c r="X352" s="27" t="str">
        <f t="shared" si="284"/>
        <v/>
      </c>
      <c r="Y352" s="27" t="str">
        <f>IF(W352="","",CHOOSE(VLOOKUP($V352,$B$1:$F$400,5,FALSE),AHS!$M$1,BHS!$M$1,CHS!$M$1,HMJHS!$M$1,KHS!$M$1,Kings!$M$1,MHS!$M$1,SWHS!$M$1,AMHS!$M$1,'S10'!$M$1,'S11'!$M$1,'S12'!$M$1,'S13'!$M$1,'S14'!$M$1,'S15'!$M$1,'S16'!$M$1,'S17'!$M$1,'S18'!$M$1,'S19'!$M$1,'S20'!$M$1))</f>
        <v/>
      </c>
      <c r="Z352" s="27" t="str">
        <f t="shared" si="285"/>
        <v/>
      </c>
      <c r="AA352" s="27" t="str">
        <f t="shared" si="286"/>
        <v/>
      </c>
      <c r="AB352" s="27" t="str">
        <f t="shared" si="287"/>
        <v/>
      </c>
      <c r="AC352" s="27" t="str">
        <f t="shared" si="288"/>
        <v/>
      </c>
      <c r="AD352" s="27" t="str">
        <f t="shared" si="289"/>
        <v/>
      </c>
    </row>
    <row r="353" spans="1:30" ht="12" customHeight="1" x14ac:dyDescent="0.25">
      <c r="A353" s="29" t="str">
        <f t="shared" ref="A353:B353" si="384">IF(C353="","",COUNTIF(C$1:C352,C353)+C353)</f>
        <v/>
      </c>
      <c r="B353" s="29" t="str">
        <f t="shared" si="384"/>
        <v/>
      </c>
      <c r="C353" s="29" t="str">
        <f t="shared" si="272"/>
        <v/>
      </c>
      <c r="D353" s="29" t="str">
        <f t="shared" si="273"/>
        <v/>
      </c>
      <c r="E353" s="29">
        <f>'S18'!$Y$6</f>
        <v>1</v>
      </c>
      <c r="F353" s="29">
        <v>18</v>
      </c>
      <c r="G353" s="29">
        <v>13</v>
      </c>
      <c r="H353" s="29" t="str">
        <f>IF(AND(E353=1,'S18'!C$25&lt;&gt;"",'S18'!B$25=""),'S18'!C$25,"")</f>
        <v/>
      </c>
      <c r="I353" s="29" t="str">
        <f>IF(AND(E353=2,'S18'!C$25&lt;&gt;"",'S18'!B$25=""),'S18'!C$25,"")</f>
        <v/>
      </c>
      <c r="J353" s="29" t="str">
        <f>IF(ISERROR(VLOOKUP(G353,'S18'!K$13:AR$32,31,FALSE)),"",VLOOKUP(G353,'S18'!K$13:AR$32,31,FALSE))</f>
        <v/>
      </c>
      <c r="K353" s="29" t="str">
        <f>IF(ISERROR(VLOOKUP(G353,'S18'!S$13:AR$32,24,FALSE)),"",VLOOKUP(G353,'S18'!S$13:AR$32,24,FALSE))</f>
        <v/>
      </c>
      <c r="L353" s="29" t="str">
        <f>IF(ISERROR(VLOOKUP(G353,'S18'!AA$13:AR$32,17,FALSE)),"",VLOOKUP(G353,'S18'!AA$13:AR$32,17,FALSE))</f>
        <v/>
      </c>
      <c r="M353" s="29" t="str">
        <f>IF(ISERROR(VLOOKUP(G353,'S18'!AI$13:AR$32,10,FALSE)),"",VLOOKUP(G353,'S18'!AI$13:AR$32,10,FALSE))</f>
        <v/>
      </c>
      <c r="N353" s="27" t="str">
        <f t="shared" si="276"/>
        <v/>
      </c>
      <c r="O353" s="27" t="str">
        <f t="shared" si="277"/>
        <v/>
      </c>
      <c r="P353" s="27" t="str">
        <f>IF(N353="","",CHOOSE(VLOOKUP($V353,$A$1:$F$400,6,FALSE),AHS!$M$1,BHS!$M$1,CHS!$M$1,HMJHS!$M$1,KHS!$M$1,Kings!$M$1,MHS!$M$1,SWHS!$M$1,AMHS!$M$1,'S10'!$M$1,'S11'!$M$1,'S12'!$M$1,'S13'!$M$1,'S14'!$M$1,'S15'!$M$1,'S16'!$M$1,'S17'!$M$1,'S18'!$M$1,'S19'!$M$1,'S20'!$M$1))</f>
        <v/>
      </c>
      <c r="Q353" s="27" t="str">
        <f t="shared" si="278"/>
        <v/>
      </c>
      <c r="R353" s="27" t="str">
        <f t="shared" si="279"/>
        <v/>
      </c>
      <c r="S353" s="27" t="str">
        <f t="shared" si="280"/>
        <v/>
      </c>
      <c r="T353" s="27" t="str">
        <f t="shared" si="281"/>
        <v/>
      </c>
      <c r="U353" s="27" t="str">
        <f t="shared" si="282"/>
        <v/>
      </c>
      <c r="V353" s="27">
        <v>351</v>
      </c>
      <c r="W353" s="27" t="str">
        <f t="shared" si="283"/>
        <v/>
      </c>
      <c r="X353" s="27" t="str">
        <f t="shared" si="284"/>
        <v/>
      </c>
      <c r="Y353" s="27" t="str">
        <f>IF(W353="","",CHOOSE(VLOOKUP($V353,$B$1:$F$400,5,FALSE),AHS!$M$1,BHS!$M$1,CHS!$M$1,HMJHS!$M$1,KHS!$M$1,Kings!$M$1,MHS!$M$1,SWHS!$M$1,AMHS!$M$1,'S10'!$M$1,'S11'!$M$1,'S12'!$M$1,'S13'!$M$1,'S14'!$M$1,'S15'!$M$1,'S16'!$M$1,'S17'!$M$1,'S18'!$M$1,'S19'!$M$1,'S20'!$M$1))</f>
        <v/>
      </c>
      <c r="Z353" s="27" t="str">
        <f t="shared" si="285"/>
        <v/>
      </c>
      <c r="AA353" s="27" t="str">
        <f t="shared" si="286"/>
        <v/>
      </c>
      <c r="AB353" s="27" t="str">
        <f t="shared" si="287"/>
        <v/>
      </c>
      <c r="AC353" s="27" t="str">
        <f t="shared" si="288"/>
        <v/>
      </c>
      <c r="AD353" s="27" t="str">
        <f t="shared" si="289"/>
        <v/>
      </c>
    </row>
    <row r="354" spans="1:30" ht="12" customHeight="1" x14ac:dyDescent="0.25">
      <c r="A354" s="29" t="str">
        <f t="shared" ref="A354:B354" si="385">IF(C354="","",COUNTIF(C$1:C353,C354)+C354)</f>
        <v/>
      </c>
      <c r="B354" s="29" t="str">
        <f t="shared" si="385"/>
        <v/>
      </c>
      <c r="C354" s="29" t="str">
        <f t="shared" si="272"/>
        <v/>
      </c>
      <c r="D354" s="29" t="str">
        <f t="shared" si="273"/>
        <v/>
      </c>
      <c r="E354" s="29">
        <f>'S18'!$Y$6</f>
        <v>1</v>
      </c>
      <c r="F354" s="29">
        <v>18</v>
      </c>
      <c r="G354" s="29">
        <v>14</v>
      </c>
      <c r="H354" s="29" t="str">
        <f>IF(AND(E354=1,'S18'!C$26&lt;&gt;"",'S18'!B$26=""),'S18'!C$26,"")</f>
        <v/>
      </c>
      <c r="I354" s="29" t="str">
        <f>IF(AND(E354=2,'S18'!C$26&lt;&gt;"",'S18'!B$26=""),'S18'!C$26,"")</f>
        <v/>
      </c>
      <c r="J354" s="29" t="str">
        <f>IF(ISERROR(VLOOKUP(G354,'S18'!K$13:AR$32,31,FALSE)),"",VLOOKUP(G354,'S18'!K$13:AR$32,31,FALSE))</f>
        <v/>
      </c>
      <c r="K354" s="29" t="str">
        <f>IF(ISERROR(VLOOKUP(G354,'S18'!S$13:AR$32,24,FALSE)),"",VLOOKUP(G354,'S18'!S$13:AR$32,24,FALSE))</f>
        <v/>
      </c>
      <c r="L354" s="29" t="str">
        <f>IF(ISERROR(VLOOKUP(G354,'S18'!AA$13:AR$32,17,FALSE)),"",VLOOKUP(G354,'S18'!AA$13:AR$32,17,FALSE))</f>
        <v/>
      </c>
      <c r="M354" s="29" t="str">
        <f>IF(ISERROR(VLOOKUP(G354,'S18'!AI$13:AR$32,10,FALSE)),"",VLOOKUP(G354,'S18'!AI$13:AR$32,10,FALSE))</f>
        <v/>
      </c>
      <c r="N354" s="27" t="str">
        <f t="shared" si="276"/>
        <v/>
      </c>
      <c r="O354" s="27" t="str">
        <f t="shared" si="277"/>
        <v/>
      </c>
      <c r="P354" s="27" t="str">
        <f>IF(N354="","",CHOOSE(VLOOKUP($V354,$A$1:$F$400,6,FALSE),AHS!$M$1,BHS!$M$1,CHS!$M$1,HMJHS!$M$1,KHS!$M$1,Kings!$M$1,MHS!$M$1,SWHS!$M$1,AMHS!$M$1,'S10'!$M$1,'S11'!$M$1,'S12'!$M$1,'S13'!$M$1,'S14'!$M$1,'S15'!$M$1,'S16'!$M$1,'S17'!$M$1,'S18'!$M$1,'S19'!$M$1,'S20'!$M$1))</f>
        <v/>
      </c>
      <c r="Q354" s="27" t="str">
        <f t="shared" si="278"/>
        <v/>
      </c>
      <c r="R354" s="27" t="str">
        <f t="shared" si="279"/>
        <v/>
      </c>
      <c r="S354" s="27" t="str">
        <f t="shared" si="280"/>
        <v/>
      </c>
      <c r="T354" s="27" t="str">
        <f t="shared" si="281"/>
        <v/>
      </c>
      <c r="U354" s="27" t="str">
        <f t="shared" si="282"/>
        <v/>
      </c>
      <c r="V354" s="27">
        <v>352</v>
      </c>
      <c r="W354" s="27" t="str">
        <f t="shared" si="283"/>
        <v/>
      </c>
      <c r="X354" s="27" t="str">
        <f t="shared" si="284"/>
        <v/>
      </c>
      <c r="Y354" s="27" t="str">
        <f>IF(W354="","",CHOOSE(VLOOKUP($V354,$B$1:$F$400,5,FALSE),AHS!$M$1,BHS!$M$1,CHS!$M$1,HMJHS!$M$1,KHS!$M$1,Kings!$M$1,MHS!$M$1,SWHS!$M$1,AMHS!$M$1,'S10'!$M$1,'S11'!$M$1,'S12'!$M$1,'S13'!$M$1,'S14'!$M$1,'S15'!$M$1,'S16'!$M$1,'S17'!$M$1,'S18'!$M$1,'S19'!$M$1,'S20'!$M$1))</f>
        <v/>
      </c>
      <c r="Z354" s="27" t="str">
        <f t="shared" si="285"/>
        <v/>
      </c>
      <c r="AA354" s="27" t="str">
        <f t="shared" si="286"/>
        <v/>
      </c>
      <c r="AB354" s="27" t="str">
        <f t="shared" si="287"/>
        <v/>
      </c>
      <c r="AC354" s="27" t="str">
        <f t="shared" si="288"/>
        <v/>
      </c>
      <c r="AD354" s="27" t="str">
        <f t="shared" si="289"/>
        <v/>
      </c>
    </row>
    <row r="355" spans="1:30" ht="12" customHeight="1" x14ac:dyDescent="0.25">
      <c r="A355" s="29" t="str">
        <f t="shared" ref="A355:B355" si="386">IF(C355="","",COUNTIF(C$1:C354,C355)+C355)</f>
        <v/>
      </c>
      <c r="B355" s="29" t="str">
        <f t="shared" si="386"/>
        <v/>
      </c>
      <c r="C355" s="29" t="str">
        <f t="shared" si="272"/>
        <v/>
      </c>
      <c r="D355" s="29" t="str">
        <f t="shared" si="273"/>
        <v/>
      </c>
      <c r="E355" s="29">
        <f>'S18'!$Y$6</f>
        <v>1</v>
      </c>
      <c r="F355" s="29">
        <v>18</v>
      </c>
      <c r="G355" s="29">
        <v>15</v>
      </c>
      <c r="H355" s="29" t="str">
        <f>IF(AND(E355=1,'S18'!C$27&lt;&gt;"",'S18'!B$27=""),'S18'!C$27,"")</f>
        <v/>
      </c>
      <c r="I355" s="29" t="str">
        <f>IF(AND(E355=2,'S18'!C$27&lt;&gt;"",'S18'!B$27=""),'S18'!C$27,"")</f>
        <v/>
      </c>
      <c r="J355" s="29" t="str">
        <f>IF(ISERROR(VLOOKUP(G355,'S18'!K$13:AR$32,31,FALSE)),"",VLOOKUP(G355,'S18'!K$13:AR$32,31,FALSE))</f>
        <v/>
      </c>
      <c r="K355" s="29" t="str">
        <f>IF(ISERROR(VLOOKUP(G355,'S18'!S$13:AR$32,24,FALSE)),"",VLOOKUP(G355,'S18'!S$13:AR$32,24,FALSE))</f>
        <v/>
      </c>
      <c r="L355" s="29" t="str">
        <f>IF(ISERROR(VLOOKUP(G355,'S18'!AA$13:AR$32,17,FALSE)),"",VLOOKUP(G355,'S18'!AA$13:AR$32,17,FALSE))</f>
        <v/>
      </c>
      <c r="M355" s="29" t="str">
        <f>IF(ISERROR(VLOOKUP(G355,'S18'!AI$13:AR$32,10,FALSE)),"",VLOOKUP(G355,'S18'!AI$13:AR$32,10,FALSE))</f>
        <v/>
      </c>
      <c r="N355" s="27" t="str">
        <f t="shared" si="276"/>
        <v/>
      </c>
      <c r="O355" s="27" t="str">
        <f t="shared" si="277"/>
        <v/>
      </c>
      <c r="P355" s="27" t="str">
        <f>IF(N355="","",CHOOSE(VLOOKUP($V355,$A$1:$F$400,6,FALSE),AHS!$M$1,BHS!$M$1,CHS!$M$1,HMJHS!$M$1,KHS!$M$1,Kings!$M$1,MHS!$M$1,SWHS!$M$1,AMHS!$M$1,'S10'!$M$1,'S11'!$M$1,'S12'!$M$1,'S13'!$M$1,'S14'!$M$1,'S15'!$M$1,'S16'!$M$1,'S17'!$M$1,'S18'!$M$1,'S19'!$M$1,'S20'!$M$1))</f>
        <v/>
      </c>
      <c r="Q355" s="27" t="str">
        <f t="shared" si="278"/>
        <v/>
      </c>
      <c r="R355" s="27" t="str">
        <f t="shared" si="279"/>
        <v/>
      </c>
      <c r="S355" s="27" t="str">
        <f t="shared" si="280"/>
        <v/>
      </c>
      <c r="T355" s="27" t="str">
        <f t="shared" si="281"/>
        <v/>
      </c>
      <c r="U355" s="27" t="str">
        <f t="shared" si="282"/>
        <v/>
      </c>
      <c r="V355" s="27">
        <v>353</v>
      </c>
      <c r="W355" s="27" t="str">
        <f t="shared" si="283"/>
        <v/>
      </c>
      <c r="X355" s="27" t="str">
        <f t="shared" si="284"/>
        <v/>
      </c>
      <c r="Y355" s="27" t="str">
        <f>IF(W355="","",CHOOSE(VLOOKUP($V355,$B$1:$F$400,5,FALSE),AHS!$M$1,BHS!$M$1,CHS!$M$1,HMJHS!$M$1,KHS!$M$1,Kings!$M$1,MHS!$M$1,SWHS!$M$1,AMHS!$M$1,'S10'!$M$1,'S11'!$M$1,'S12'!$M$1,'S13'!$M$1,'S14'!$M$1,'S15'!$M$1,'S16'!$M$1,'S17'!$M$1,'S18'!$M$1,'S19'!$M$1,'S20'!$M$1))</f>
        <v/>
      </c>
      <c r="Z355" s="27" t="str">
        <f t="shared" si="285"/>
        <v/>
      </c>
      <c r="AA355" s="27" t="str">
        <f t="shared" si="286"/>
        <v/>
      </c>
      <c r="AB355" s="27" t="str">
        <f t="shared" si="287"/>
        <v/>
      </c>
      <c r="AC355" s="27" t="str">
        <f t="shared" si="288"/>
        <v/>
      </c>
      <c r="AD355" s="27" t="str">
        <f t="shared" si="289"/>
        <v/>
      </c>
    </row>
    <row r="356" spans="1:30" ht="12" customHeight="1" x14ac:dyDescent="0.25">
      <c r="A356" s="29" t="str">
        <f t="shared" ref="A356:B356" si="387">IF(C356="","",COUNTIF(C$1:C355,C356)+C356)</f>
        <v/>
      </c>
      <c r="B356" s="29" t="str">
        <f t="shared" si="387"/>
        <v/>
      </c>
      <c r="C356" s="29" t="str">
        <f t="shared" si="272"/>
        <v/>
      </c>
      <c r="D356" s="29" t="str">
        <f t="shared" si="273"/>
        <v/>
      </c>
      <c r="E356" s="29">
        <f>'S18'!$Y$6</f>
        <v>1</v>
      </c>
      <c r="F356" s="29">
        <v>18</v>
      </c>
      <c r="G356" s="29">
        <v>16</v>
      </c>
      <c r="H356" s="29" t="str">
        <f>IF(AND(E356=1,'S18'!C$28&lt;&gt;"",'S18'!B$28=""),'S18'!C$28,"")</f>
        <v/>
      </c>
      <c r="I356" s="29" t="str">
        <f>IF(AND(E356=2,'S18'!C$28&lt;&gt;"",'S18'!B$28=""),'S18'!C$28,"")</f>
        <v/>
      </c>
      <c r="J356" s="29" t="str">
        <f>IF(ISERROR(VLOOKUP(G356,'S18'!K$13:AR$32,31,FALSE)),"",VLOOKUP(G356,'S18'!K$13:AR$32,31,FALSE))</f>
        <v/>
      </c>
      <c r="K356" s="29" t="str">
        <f>IF(ISERROR(VLOOKUP(G356,'S18'!S$13:AR$32,24,FALSE)),"",VLOOKUP(G356,'S18'!S$13:AR$32,24,FALSE))</f>
        <v/>
      </c>
      <c r="L356" s="29" t="str">
        <f>IF(ISERROR(VLOOKUP(G356,'S18'!AA$13:AR$32,17,FALSE)),"",VLOOKUP(G356,'S18'!AA$13:AR$32,17,FALSE))</f>
        <v/>
      </c>
      <c r="M356" s="29" t="str">
        <f>IF(ISERROR(VLOOKUP(G356,'S18'!AI$13:AR$32,10,FALSE)),"",VLOOKUP(G356,'S18'!AI$13:AR$32,10,FALSE))</f>
        <v/>
      </c>
      <c r="N356" s="27" t="str">
        <f t="shared" si="276"/>
        <v/>
      </c>
      <c r="O356" s="27" t="str">
        <f t="shared" si="277"/>
        <v/>
      </c>
      <c r="P356" s="27" t="str">
        <f>IF(N356="","",CHOOSE(VLOOKUP($V356,$A$1:$F$400,6,FALSE),AHS!$M$1,BHS!$M$1,CHS!$M$1,HMJHS!$M$1,KHS!$M$1,Kings!$M$1,MHS!$M$1,SWHS!$M$1,AMHS!$M$1,'S10'!$M$1,'S11'!$M$1,'S12'!$M$1,'S13'!$M$1,'S14'!$M$1,'S15'!$M$1,'S16'!$M$1,'S17'!$M$1,'S18'!$M$1,'S19'!$M$1,'S20'!$M$1))</f>
        <v/>
      </c>
      <c r="Q356" s="27" t="str">
        <f t="shared" si="278"/>
        <v/>
      </c>
      <c r="R356" s="27" t="str">
        <f t="shared" si="279"/>
        <v/>
      </c>
      <c r="S356" s="27" t="str">
        <f t="shared" si="280"/>
        <v/>
      </c>
      <c r="T356" s="27" t="str">
        <f t="shared" si="281"/>
        <v/>
      </c>
      <c r="U356" s="27" t="str">
        <f t="shared" si="282"/>
        <v/>
      </c>
      <c r="V356" s="27">
        <v>354</v>
      </c>
      <c r="W356" s="27" t="str">
        <f t="shared" si="283"/>
        <v/>
      </c>
      <c r="X356" s="27" t="str">
        <f t="shared" si="284"/>
        <v/>
      </c>
      <c r="Y356" s="27" t="str">
        <f>IF(W356="","",CHOOSE(VLOOKUP($V356,$B$1:$F$400,5,FALSE),AHS!$M$1,BHS!$M$1,CHS!$M$1,HMJHS!$M$1,KHS!$M$1,Kings!$M$1,MHS!$M$1,SWHS!$M$1,AMHS!$M$1,'S10'!$M$1,'S11'!$M$1,'S12'!$M$1,'S13'!$M$1,'S14'!$M$1,'S15'!$M$1,'S16'!$M$1,'S17'!$M$1,'S18'!$M$1,'S19'!$M$1,'S20'!$M$1))</f>
        <v/>
      </c>
      <c r="Z356" s="27" t="str">
        <f t="shared" si="285"/>
        <v/>
      </c>
      <c r="AA356" s="27" t="str">
        <f t="shared" si="286"/>
        <v/>
      </c>
      <c r="AB356" s="27" t="str">
        <f t="shared" si="287"/>
        <v/>
      </c>
      <c r="AC356" s="27" t="str">
        <f t="shared" si="288"/>
        <v/>
      </c>
      <c r="AD356" s="27" t="str">
        <f t="shared" si="289"/>
        <v/>
      </c>
    </row>
    <row r="357" spans="1:30" ht="12" customHeight="1" x14ac:dyDescent="0.25">
      <c r="A357" s="29" t="str">
        <f t="shared" ref="A357:B357" si="388">IF(C357="","",COUNTIF(C$1:C356,C357)+C357)</f>
        <v/>
      </c>
      <c r="B357" s="29" t="str">
        <f t="shared" si="388"/>
        <v/>
      </c>
      <c r="C357" s="29" t="str">
        <f t="shared" si="272"/>
        <v/>
      </c>
      <c r="D357" s="29" t="str">
        <f t="shared" si="273"/>
        <v/>
      </c>
      <c r="E357" s="29">
        <f>'S18'!$Y$6</f>
        <v>1</v>
      </c>
      <c r="F357" s="29">
        <v>18</v>
      </c>
      <c r="G357" s="29">
        <v>17</v>
      </c>
      <c r="H357" s="29" t="str">
        <f>IF(AND(E357=1,'S18'!C$29&lt;&gt;"",'S18'!B$29=""),'S18'!C$29,"")</f>
        <v/>
      </c>
      <c r="I357" s="29" t="str">
        <f>IF(AND(E357=2,'S18'!C$29&lt;&gt;"",'S18'!B$29=""),'S18'!C$29,"")</f>
        <v/>
      </c>
      <c r="J357" s="29" t="str">
        <f>IF(ISERROR(VLOOKUP(G357,'S18'!K$13:AR$32,31,FALSE)),"",VLOOKUP(G357,'S18'!K$13:AR$32,31,FALSE))</f>
        <v/>
      </c>
      <c r="K357" s="29" t="str">
        <f>IF(ISERROR(VLOOKUP(G357,'S18'!S$13:AR$32,24,FALSE)),"",VLOOKUP(G357,'S18'!S$13:AR$32,24,FALSE))</f>
        <v/>
      </c>
      <c r="L357" s="29" t="str">
        <f>IF(ISERROR(VLOOKUP(G357,'S18'!AA$13:AR$32,17,FALSE)),"",VLOOKUP(G357,'S18'!AA$13:AR$32,17,FALSE))</f>
        <v/>
      </c>
      <c r="M357" s="29" t="str">
        <f>IF(ISERROR(VLOOKUP(G357,'S18'!AI$13:AR$32,10,FALSE)),"",VLOOKUP(G357,'S18'!AI$13:AR$32,10,FALSE))</f>
        <v/>
      </c>
      <c r="N357" s="27" t="str">
        <f t="shared" si="276"/>
        <v/>
      </c>
      <c r="O357" s="27" t="str">
        <f t="shared" si="277"/>
        <v/>
      </c>
      <c r="P357" s="27" t="str">
        <f>IF(N357="","",CHOOSE(VLOOKUP($V357,$A$1:$F$400,6,FALSE),AHS!$M$1,BHS!$M$1,CHS!$M$1,HMJHS!$M$1,KHS!$M$1,Kings!$M$1,MHS!$M$1,SWHS!$M$1,AMHS!$M$1,'S10'!$M$1,'S11'!$M$1,'S12'!$M$1,'S13'!$M$1,'S14'!$M$1,'S15'!$M$1,'S16'!$M$1,'S17'!$M$1,'S18'!$M$1,'S19'!$M$1,'S20'!$M$1))</f>
        <v/>
      </c>
      <c r="Q357" s="27" t="str">
        <f t="shared" si="278"/>
        <v/>
      </c>
      <c r="R357" s="27" t="str">
        <f t="shared" si="279"/>
        <v/>
      </c>
      <c r="S357" s="27" t="str">
        <f t="shared" si="280"/>
        <v/>
      </c>
      <c r="T357" s="27" t="str">
        <f t="shared" si="281"/>
        <v/>
      </c>
      <c r="U357" s="27" t="str">
        <f t="shared" si="282"/>
        <v/>
      </c>
      <c r="V357" s="27">
        <v>355</v>
      </c>
      <c r="W357" s="27" t="str">
        <f t="shared" si="283"/>
        <v/>
      </c>
      <c r="X357" s="27" t="str">
        <f t="shared" si="284"/>
        <v/>
      </c>
      <c r="Y357" s="27" t="str">
        <f>IF(W357="","",CHOOSE(VLOOKUP($V357,$B$1:$F$400,5,FALSE),AHS!$M$1,BHS!$M$1,CHS!$M$1,HMJHS!$M$1,KHS!$M$1,Kings!$M$1,MHS!$M$1,SWHS!$M$1,AMHS!$M$1,'S10'!$M$1,'S11'!$M$1,'S12'!$M$1,'S13'!$M$1,'S14'!$M$1,'S15'!$M$1,'S16'!$M$1,'S17'!$M$1,'S18'!$M$1,'S19'!$M$1,'S20'!$M$1))</f>
        <v/>
      </c>
      <c r="Z357" s="27" t="str">
        <f t="shared" si="285"/>
        <v/>
      </c>
      <c r="AA357" s="27" t="str">
        <f t="shared" si="286"/>
        <v/>
      </c>
      <c r="AB357" s="27" t="str">
        <f t="shared" si="287"/>
        <v/>
      </c>
      <c r="AC357" s="27" t="str">
        <f t="shared" si="288"/>
        <v/>
      </c>
      <c r="AD357" s="27" t="str">
        <f t="shared" si="289"/>
        <v/>
      </c>
    </row>
    <row r="358" spans="1:30" ht="12" customHeight="1" x14ac:dyDescent="0.25">
      <c r="A358" s="29" t="str">
        <f t="shared" ref="A358:B358" si="389">IF(C358="","",COUNTIF(C$1:C357,C358)+C358)</f>
        <v/>
      </c>
      <c r="B358" s="29" t="str">
        <f t="shared" si="389"/>
        <v/>
      </c>
      <c r="C358" s="29" t="str">
        <f t="shared" si="272"/>
        <v/>
      </c>
      <c r="D358" s="29" t="str">
        <f t="shared" si="273"/>
        <v/>
      </c>
      <c r="E358" s="29">
        <f>'S18'!$Y$6</f>
        <v>1</v>
      </c>
      <c r="F358" s="29">
        <v>18</v>
      </c>
      <c r="G358" s="29">
        <v>18</v>
      </c>
      <c r="H358" s="29" t="str">
        <f>IF(AND(E358=1,'S18'!C$30&lt;&gt;"",'S18'!B$30=""),'S18'!C$30,"")</f>
        <v/>
      </c>
      <c r="I358" s="29" t="str">
        <f>IF(AND(E358=2,'S18'!C$30&lt;&gt;"",'S18'!B$30=""),'S18'!C$30,"")</f>
        <v/>
      </c>
      <c r="J358" s="29" t="str">
        <f>IF(ISERROR(VLOOKUP(G358,'S18'!K$13:AR$32,31,FALSE)),"",VLOOKUP(G358,'S18'!K$13:AR$32,31,FALSE))</f>
        <v/>
      </c>
      <c r="K358" s="29" t="str">
        <f>IF(ISERROR(VLOOKUP(G358,'S18'!S$13:AR$32,24,FALSE)),"",VLOOKUP(G358,'S18'!S$13:AR$32,24,FALSE))</f>
        <v/>
      </c>
      <c r="L358" s="29" t="str">
        <f>IF(ISERROR(VLOOKUP(G358,'S18'!AA$13:AR$32,17,FALSE)),"",VLOOKUP(G358,'S18'!AA$13:AR$32,17,FALSE))</f>
        <v/>
      </c>
      <c r="M358" s="29" t="str">
        <f>IF(ISERROR(VLOOKUP(G358,'S18'!AI$13:AR$32,10,FALSE)),"",VLOOKUP(G358,'S18'!AI$13:AR$32,10,FALSE))</f>
        <v/>
      </c>
      <c r="N358" s="27" t="str">
        <f t="shared" si="276"/>
        <v/>
      </c>
      <c r="O358" s="27" t="str">
        <f t="shared" si="277"/>
        <v/>
      </c>
      <c r="P358" s="27" t="str">
        <f>IF(N358="","",CHOOSE(VLOOKUP($V358,$A$1:$F$400,6,FALSE),AHS!$M$1,BHS!$M$1,CHS!$M$1,HMJHS!$M$1,KHS!$M$1,Kings!$M$1,MHS!$M$1,SWHS!$M$1,AMHS!$M$1,'S10'!$M$1,'S11'!$M$1,'S12'!$M$1,'S13'!$M$1,'S14'!$M$1,'S15'!$M$1,'S16'!$M$1,'S17'!$M$1,'S18'!$M$1,'S19'!$M$1,'S20'!$M$1))</f>
        <v/>
      </c>
      <c r="Q358" s="27" t="str">
        <f t="shared" si="278"/>
        <v/>
      </c>
      <c r="R358" s="27" t="str">
        <f t="shared" si="279"/>
        <v/>
      </c>
      <c r="S358" s="27" t="str">
        <f t="shared" si="280"/>
        <v/>
      </c>
      <c r="T358" s="27" t="str">
        <f t="shared" si="281"/>
        <v/>
      </c>
      <c r="U358" s="27" t="str">
        <f t="shared" si="282"/>
        <v/>
      </c>
      <c r="V358" s="27">
        <v>356</v>
      </c>
      <c r="W358" s="27" t="str">
        <f t="shared" si="283"/>
        <v/>
      </c>
      <c r="X358" s="27" t="str">
        <f t="shared" si="284"/>
        <v/>
      </c>
      <c r="Y358" s="27" t="str">
        <f>IF(W358="","",CHOOSE(VLOOKUP($V358,$B$1:$F$400,5,FALSE),AHS!$M$1,BHS!$M$1,CHS!$M$1,HMJHS!$M$1,KHS!$M$1,Kings!$M$1,MHS!$M$1,SWHS!$M$1,AMHS!$M$1,'S10'!$M$1,'S11'!$M$1,'S12'!$M$1,'S13'!$M$1,'S14'!$M$1,'S15'!$M$1,'S16'!$M$1,'S17'!$M$1,'S18'!$M$1,'S19'!$M$1,'S20'!$M$1))</f>
        <v/>
      </c>
      <c r="Z358" s="27" t="str">
        <f t="shared" si="285"/>
        <v/>
      </c>
      <c r="AA358" s="27" t="str">
        <f t="shared" si="286"/>
        <v/>
      </c>
      <c r="AB358" s="27" t="str">
        <f t="shared" si="287"/>
        <v/>
      </c>
      <c r="AC358" s="27" t="str">
        <f t="shared" si="288"/>
        <v/>
      </c>
      <c r="AD358" s="27" t="str">
        <f t="shared" si="289"/>
        <v/>
      </c>
    </row>
    <row r="359" spans="1:30" ht="12" customHeight="1" x14ac:dyDescent="0.25">
      <c r="A359" s="29" t="str">
        <f t="shared" ref="A359:B359" si="390">IF(C359="","",COUNTIF(C$1:C358,C359)+C359)</f>
        <v/>
      </c>
      <c r="B359" s="29" t="str">
        <f t="shared" si="390"/>
        <v/>
      </c>
      <c r="C359" s="29" t="str">
        <f t="shared" si="272"/>
        <v/>
      </c>
      <c r="D359" s="29" t="str">
        <f t="shared" si="273"/>
        <v/>
      </c>
      <c r="E359" s="29">
        <f>'S18'!$Y$6</f>
        <v>1</v>
      </c>
      <c r="F359" s="29">
        <v>18</v>
      </c>
      <c r="G359" s="29">
        <v>19</v>
      </c>
      <c r="H359" s="29" t="str">
        <f>IF(AND(E359=1,'S18'!C$31&lt;&gt;"",'S18'!B$31=""),'S18'!C$31,"")</f>
        <v/>
      </c>
      <c r="I359" s="29" t="str">
        <f>IF(AND(E359=2,'S18'!C$31&lt;&gt;"",'S18'!B$31=""),'S18'!C$31,"")</f>
        <v/>
      </c>
      <c r="J359" s="29" t="str">
        <f>IF(ISERROR(VLOOKUP(G359,'S18'!K$13:AR$32,31,FALSE)),"",VLOOKUP(G359,'S18'!K$13:AR$32,31,FALSE))</f>
        <v/>
      </c>
      <c r="K359" s="29" t="str">
        <f>IF(ISERROR(VLOOKUP(G359,'S18'!S$13:AR$32,24,FALSE)),"",VLOOKUP(G359,'S18'!S$13:AR$32,24,FALSE))</f>
        <v/>
      </c>
      <c r="L359" s="29" t="str">
        <f>IF(ISERROR(VLOOKUP(G359,'S18'!AA$13:AR$32,17,FALSE)),"",VLOOKUP(G359,'S18'!AA$13:AR$32,17,FALSE))</f>
        <v/>
      </c>
      <c r="M359" s="29" t="str">
        <f>IF(ISERROR(VLOOKUP(G359,'S18'!AI$13:AR$32,10,FALSE)),"",VLOOKUP(G359,'S18'!AI$13:AR$32,10,FALSE))</f>
        <v/>
      </c>
      <c r="N359" s="27" t="str">
        <f t="shared" si="276"/>
        <v/>
      </c>
      <c r="O359" s="27" t="str">
        <f t="shared" si="277"/>
        <v/>
      </c>
      <c r="P359" s="27" t="str">
        <f>IF(N359="","",CHOOSE(VLOOKUP($V359,$A$1:$F$400,6,FALSE),AHS!$M$1,BHS!$M$1,CHS!$M$1,HMJHS!$M$1,KHS!$M$1,Kings!$M$1,MHS!$M$1,SWHS!$M$1,AMHS!$M$1,'S10'!$M$1,'S11'!$M$1,'S12'!$M$1,'S13'!$M$1,'S14'!$M$1,'S15'!$M$1,'S16'!$M$1,'S17'!$M$1,'S18'!$M$1,'S19'!$M$1,'S20'!$M$1))</f>
        <v/>
      </c>
      <c r="Q359" s="27" t="str">
        <f t="shared" si="278"/>
        <v/>
      </c>
      <c r="R359" s="27" t="str">
        <f t="shared" si="279"/>
        <v/>
      </c>
      <c r="S359" s="27" t="str">
        <f t="shared" si="280"/>
        <v/>
      </c>
      <c r="T359" s="27" t="str">
        <f t="shared" si="281"/>
        <v/>
      </c>
      <c r="U359" s="27" t="str">
        <f t="shared" si="282"/>
        <v/>
      </c>
      <c r="V359" s="27">
        <v>357</v>
      </c>
      <c r="W359" s="27" t="str">
        <f t="shared" si="283"/>
        <v/>
      </c>
      <c r="X359" s="27" t="str">
        <f t="shared" si="284"/>
        <v/>
      </c>
      <c r="Y359" s="27" t="str">
        <f>IF(W359="","",CHOOSE(VLOOKUP($V359,$B$1:$F$400,5,FALSE),AHS!$M$1,BHS!$M$1,CHS!$M$1,HMJHS!$M$1,KHS!$M$1,Kings!$M$1,MHS!$M$1,SWHS!$M$1,AMHS!$M$1,'S10'!$M$1,'S11'!$M$1,'S12'!$M$1,'S13'!$M$1,'S14'!$M$1,'S15'!$M$1,'S16'!$M$1,'S17'!$M$1,'S18'!$M$1,'S19'!$M$1,'S20'!$M$1))</f>
        <v/>
      </c>
      <c r="Z359" s="27" t="str">
        <f t="shared" si="285"/>
        <v/>
      </c>
      <c r="AA359" s="27" t="str">
        <f t="shared" si="286"/>
        <v/>
      </c>
      <c r="AB359" s="27" t="str">
        <f t="shared" si="287"/>
        <v/>
      </c>
      <c r="AC359" s="27" t="str">
        <f t="shared" si="288"/>
        <v/>
      </c>
      <c r="AD359" s="27" t="str">
        <f t="shared" si="289"/>
        <v/>
      </c>
    </row>
    <row r="360" spans="1:30" ht="12" customHeight="1" x14ac:dyDescent="0.25">
      <c r="A360" s="29" t="str">
        <f t="shared" ref="A360:B360" si="391">IF(C360="","",COUNTIF(C$1:C359,C360)+C360)</f>
        <v/>
      </c>
      <c r="B360" s="29" t="str">
        <f t="shared" si="391"/>
        <v/>
      </c>
      <c r="C360" s="29" t="str">
        <f t="shared" si="272"/>
        <v/>
      </c>
      <c r="D360" s="29" t="str">
        <f t="shared" si="273"/>
        <v/>
      </c>
      <c r="E360" s="29">
        <f>'S18'!$Y$6</f>
        <v>1</v>
      </c>
      <c r="F360" s="29">
        <v>18</v>
      </c>
      <c r="G360" s="29">
        <v>20</v>
      </c>
      <c r="H360" s="29" t="str">
        <f>IF(AND(E360=1,'S18'!C$32&lt;&gt;"",'S18'!B$32=""),'S18'!C$32,"")</f>
        <v/>
      </c>
      <c r="I360" s="29" t="str">
        <f>IF(AND(E360=2,'S18'!C$32&lt;&gt;"",'S18'!B$32=""),'S18'!C$32,"")</f>
        <v/>
      </c>
      <c r="J360" s="29" t="str">
        <f>IF(ISERROR(VLOOKUP(G360,'S18'!K$13:AR$32,31,FALSE)),"",VLOOKUP(G360,'S18'!K$13:AR$32,31,FALSE))</f>
        <v/>
      </c>
      <c r="K360" s="29" t="str">
        <f>IF(ISERROR(VLOOKUP(G360,'S18'!S$13:AR$32,24,FALSE)),"",VLOOKUP(G360,'S18'!S$13:AR$32,24,FALSE))</f>
        <v/>
      </c>
      <c r="L360" s="29" t="str">
        <f>IF(ISERROR(VLOOKUP(G360,'S18'!AA$13:AR$32,17,FALSE)),"",VLOOKUP(G360,'S18'!AA$13:AR$32,17,FALSE))</f>
        <v/>
      </c>
      <c r="M360" s="29" t="str">
        <f>IF(ISERROR(VLOOKUP(G360,'S18'!AI$13:AR$32,10,FALSE)),"",VLOOKUP(G360,'S18'!AI$13:AR$32,10,FALSE))</f>
        <v/>
      </c>
      <c r="N360" s="27" t="str">
        <f t="shared" si="276"/>
        <v/>
      </c>
      <c r="O360" s="27" t="str">
        <f t="shared" si="277"/>
        <v/>
      </c>
      <c r="P360" s="27" t="str">
        <f>IF(N360="","",CHOOSE(VLOOKUP($V360,$A$1:$F$400,6,FALSE),AHS!$M$1,BHS!$M$1,CHS!$M$1,HMJHS!$M$1,KHS!$M$1,Kings!$M$1,MHS!$M$1,SWHS!$M$1,AMHS!$M$1,'S10'!$M$1,'S11'!$M$1,'S12'!$M$1,'S13'!$M$1,'S14'!$M$1,'S15'!$M$1,'S16'!$M$1,'S17'!$M$1,'S18'!$M$1,'S19'!$M$1,'S20'!$M$1))</f>
        <v/>
      </c>
      <c r="Q360" s="27" t="str">
        <f t="shared" si="278"/>
        <v/>
      </c>
      <c r="R360" s="27" t="str">
        <f t="shared" si="279"/>
        <v/>
      </c>
      <c r="S360" s="27" t="str">
        <f t="shared" si="280"/>
        <v/>
      </c>
      <c r="T360" s="27" t="str">
        <f t="shared" si="281"/>
        <v/>
      </c>
      <c r="U360" s="27" t="str">
        <f t="shared" si="282"/>
        <v/>
      </c>
      <c r="V360" s="27">
        <v>358</v>
      </c>
      <c r="W360" s="27" t="str">
        <f t="shared" si="283"/>
        <v/>
      </c>
      <c r="X360" s="27" t="str">
        <f t="shared" si="284"/>
        <v/>
      </c>
      <c r="Y360" s="27" t="str">
        <f>IF(W360="","",CHOOSE(VLOOKUP($V360,$B$1:$F$400,5,FALSE),AHS!$M$1,BHS!$M$1,CHS!$M$1,HMJHS!$M$1,KHS!$M$1,Kings!$M$1,MHS!$M$1,SWHS!$M$1,AMHS!$M$1,'S10'!$M$1,'S11'!$M$1,'S12'!$M$1,'S13'!$M$1,'S14'!$M$1,'S15'!$M$1,'S16'!$M$1,'S17'!$M$1,'S18'!$M$1,'S19'!$M$1,'S20'!$M$1))</f>
        <v/>
      </c>
      <c r="Z360" s="27" t="str">
        <f t="shared" si="285"/>
        <v/>
      </c>
      <c r="AA360" s="27" t="str">
        <f t="shared" si="286"/>
        <v/>
      </c>
      <c r="AB360" s="27" t="str">
        <f t="shared" si="287"/>
        <v/>
      </c>
      <c r="AC360" s="27" t="str">
        <f t="shared" si="288"/>
        <v/>
      </c>
      <c r="AD360" s="27" t="str">
        <f t="shared" si="289"/>
        <v/>
      </c>
    </row>
    <row r="361" spans="1:30" ht="12" customHeight="1" x14ac:dyDescent="0.25">
      <c r="A361" s="29" t="str">
        <f t="shared" ref="A361:B361" si="392">IF(C361="","",COUNTIF(C$1:C360,C361)+C361)</f>
        <v/>
      </c>
      <c r="B361" s="29" t="str">
        <f t="shared" si="392"/>
        <v/>
      </c>
      <c r="C361" s="29" t="str">
        <f t="shared" si="272"/>
        <v/>
      </c>
      <c r="D361" s="29" t="str">
        <f t="shared" si="273"/>
        <v/>
      </c>
      <c r="E361" s="29">
        <f>'S19'!$Y$6</f>
        <v>1</v>
      </c>
      <c r="F361" s="29">
        <v>19</v>
      </c>
      <c r="G361" s="29">
        <v>1</v>
      </c>
      <c r="H361" s="29" t="str">
        <f>IF(AND(E361=1,'S19'!C$13&lt;&gt;"",'S19'!B$13=""),'S19'!C$13,"")</f>
        <v/>
      </c>
      <c r="I361" s="29" t="str">
        <f>IF(AND(E361=2,'S19'!C$13&lt;&gt;"",'S19'!B$13=""),'S19'!C$13,"")</f>
        <v/>
      </c>
      <c r="J361" s="29" t="str">
        <f>IF(ISERROR(VLOOKUP(G361,'S19'!K$13:AR$32,31,FALSE)),"",VLOOKUP(G361,'S19'!K$13:AR$32,31,FALSE))</f>
        <v/>
      </c>
      <c r="K361" s="29" t="str">
        <f>IF(ISERROR(VLOOKUP(G361,'S19'!S$13:AR$32,24,FALSE)),"",VLOOKUP(G361,'S19'!S$13:AR$32,24,FALSE))</f>
        <v/>
      </c>
      <c r="L361" s="29" t="str">
        <f>IF(ISERROR(VLOOKUP(G361,'S19'!AA$13:AR$32,17,FALSE)),"",VLOOKUP(G361,'S19'!AA$13:AR$32,17,FALSE))</f>
        <v/>
      </c>
      <c r="M361" s="29" t="str">
        <f>IF(ISERROR(VLOOKUP(G361,'S19'!AI$13:AR$32,10,FALSE)),"",VLOOKUP(G361,'S19'!AI$13:AR$32,10,FALSE))</f>
        <v/>
      </c>
      <c r="N361" s="27" t="str">
        <f t="shared" si="276"/>
        <v/>
      </c>
      <c r="O361" s="27" t="str">
        <f t="shared" si="277"/>
        <v/>
      </c>
      <c r="P361" s="27" t="str">
        <f>IF(N361="","",CHOOSE(VLOOKUP($V361,$A$1:$F$400,6,FALSE),AHS!$M$1,BHS!$M$1,CHS!$M$1,HMJHS!$M$1,KHS!$M$1,Kings!$M$1,MHS!$M$1,SWHS!$M$1,AMHS!$M$1,'S10'!$M$1,'S11'!$M$1,'S12'!$M$1,'S13'!$M$1,'S14'!$M$1,'S15'!$M$1,'S16'!$M$1,'S17'!$M$1,'S18'!$M$1,'S19'!$M$1,'S20'!$M$1))</f>
        <v/>
      </c>
      <c r="Q361" s="27" t="str">
        <f t="shared" si="278"/>
        <v/>
      </c>
      <c r="R361" s="27" t="str">
        <f t="shared" si="279"/>
        <v/>
      </c>
      <c r="S361" s="27" t="str">
        <f t="shared" si="280"/>
        <v/>
      </c>
      <c r="T361" s="27" t="str">
        <f t="shared" si="281"/>
        <v/>
      </c>
      <c r="U361" s="27" t="str">
        <f t="shared" si="282"/>
        <v/>
      </c>
      <c r="V361" s="27">
        <v>359</v>
      </c>
      <c r="W361" s="27" t="str">
        <f t="shared" si="283"/>
        <v/>
      </c>
      <c r="X361" s="27" t="str">
        <f t="shared" si="284"/>
        <v/>
      </c>
      <c r="Y361" s="27" t="str">
        <f>IF(W361="","",CHOOSE(VLOOKUP($V361,$B$1:$F$400,5,FALSE),AHS!$M$1,BHS!$M$1,CHS!$M$1,HMJHS!$M$1,KHS!$M$1,Kings!$M$1,MHS!$M$1,SWHS!$M$1,AMHS!$M$1,'S10'!$M$1,'S11'!$M$1,'S12'!$M$1,'S13'!$M$1,'S14'!$M$1,'S15'!$M$1,'S16'!$M$1,'S17'!$M$1,'S18'!$M$1,'S19'!$M$1,'S20'!$M$1))</f>
        <v/>
      </c>
      <c r="Z361" s="27" t="str">
        <f t="shared" si="285"/>
        <v/>
      </c>
      <c r="AA361" s="27" t="str">
        <f t="shared" si="286"/>
        <v/>
      </c>
      <c r="AB361" s="27" t="str">
        <f t="shared" si="287"/>
        <v/>
      </c>
      <c r="AC361" s="27" t="str">
        <f t="shared" si="288"/>
        <v/>
      </c>
      <c r="AD361" s="27" t="str">
        <f t="shared" si="289"/>
        <v/>
      </c>
    </row>
    <row r="362" spans="1:30" ht="12" customHeight="1" x14ac:dyDescent="0.25">
      <c r="A362" s="29" t="str">
        <f t="shared" ref="A362:B362" si="393">IF(C362="","",COUNTIF(C$1:C361,C362)+C362)</f>
        <v/>
      </c>
      <c r="B362" s="29" t="str">
        <f t="shared" si="393"/>
        <v/>
      </c>
      <c r="C362" s="29" t="str">
        <f t="shared" si="272"/>
        <v/>
      </c>
      <c r="D362" s="29" t="str">
        <f t="shared" si="273"/>
        <v/>
      </c>
      <c r="E362" s="29">
        <f>'S19'!$Y$6</f>
        <v>1</v>
      </c>
      <c r="F362" s="29">
        <v>19</v>
      </c>
      <c r="G362" s="29">
        <v>2</v>
      </c>
      <c r="H362" s="29" t="str">
        <f>IF(AND(E362=1,'S19'!C$14&lt;&gt;"",'S19'!B$14=""),'S19'!C$14,"")</f>
        <v/>
      </c>
      <c r="I362" s="29" t="str">
        <f>IF(AND(E362=2,'S19'!C$14&lt;&gt;"",'S19'!B$14=""),'S19'!C$14,"")</f>
        <v/>
      </c>
      <c r="J362" s="29" t="str">
        <f>IF(ISERROR(VLOOKUP(G362,'S19'!K$13:AR$32,31,FALSE)),"",VLOOKUP(G362,'S19'!K$13:AR$32,31,FALSE))</f>
        <v/>
      </c>
      <c r="K362" s="29" t="str">
        <f>IF(ISERROR(VLOOKUP(G362,'S19'!S$13:AR$32,24,FALSE)),"",VLOOKUP(G362,'S19'!S$13:AR$32,24,FALSE))</f>
        <v/>
      </c>
      <c r="L362" s="29" t="str">
        <f>IF(ISERROR(VLOOKUP(G362,'S19'!AA$13:AR$32,17,FALSE)),"",VLOOKUP(G362,'S19'!AA$13:AR$32,17,FALSE))</f>
        <v/>
      </c>
      <c r="M362" s="29" t="str">
        <f>IF(ISERROR(VLOOKUP(G362,'S19'!AI$13:AR$32,10,FALSE)),"",VLOOKUP(G362,'S19'!AI$13:AR$32,10,FALSE))</f>
        <v/>
      </c>
      <c r="N362" s="27" t="str">
        <f t="shared" si="276"/>
        <v/>
      </c>
      <c r="O362" s="27" t="str">
        <f t="shared" si="277"/>
        <v/>
      </c>
      <c r="P362" s="27" t="str">
        <f>IF(N362="","",CHOOSE(VLOOKUP($V362,$A$1:$F$400,6,FALSE),AHS!$M$1,BHS!$M$1,CHS!$M$1,HMJHS!$M$1,KHS!$M$1,Kings!$M$1,MHS!$M$1,SWHS!$M$1,AMHS!$M$1,'S10'!$M$1,'S11'!$M$1,'S12'!$M$1,'S13'!$M$1,'S14'!$M$1,'S15'!$M$1,'S16'!$M$1,'S17'!$M$1,'S18'!$M$1,'S19'!$M$1,'S20'!$M$1))</f>
        <v/>
      </c>
      <c r="Q362" s="27" t="str">
        <f t="shared" si="278"/>
        <v/>
      </c>
      <c r="R362" s="27" t="str">
        <f t="shared" si="279"/>
        <v/>
      </c>
      <c r="S362" s="27" t="str">
        <f t="shared" si="280"/>
        <v/>
      </c>
      <c r="T362" s="27" t="str">
        <f t="shared" si="281"/>
        <v/>
      </c>
      <c r="U362" s="27" t="str">
        <f t="shared" si="282"/>
        <v/>
      </c>
      <c r="V362" s="27">
        <v>360</v>
      </c>
      <c r="W362" s="27" t="str">
        <f t="shared" si="283"/>
        <v/>
      </c>
      <c r="X362" s="27" t="str">
        <f t="shared" si="284"/>
        <v/>
      </c>
      <c r="Y362" s="27" t="str">
        <f>IF(W362="","",CHOOSE(VLOOKUP($V362,$B$1:$F$400,5,FALSE),AHS!$M$1,BHS!$M$1,CHS!$M$1,HMJHS!$M$1,KHS!$M$1,Kings!$M$1,MHS!$M$1,SWHS!$M$1,AMHS!$M$1,'S10'!$M$1,'S11'!$M$1,'S12'!$M$1,'S13'!$M$1,'S14'!$M$1,'S15'!$M$1,'S16'!$M$1,'S17'!$M$1,'S18'!$M$1,'S19'!$M$1,'S20'!$M$1))</f>
        <v/>
      </c>
      <c r="Z362" s="27" t="str">
        <f t="shared" si="285"/>
        <v/>
      </c>
      <c r="AA362" s="27" t="str">
        <f t="shared" si="286"/>
        <v/>
      </c>
      <c r="AB362" s="27" t="str">
        <f t="shared" si="287"/>
        <v/>
      </c>
      <c r="AC362" s="27" t="str">
        <f t="shared" si="288"/>
        <v/>
      </c>
      <c r="AD362" s="27" t="str">
        <f t="shared" si="289"/>
        <v/>
      </c>
    </row>
    <row r="363" spans="1:30" ht="12" customHeight="1" x14ac:dyDescent="0.25">
      <c r="A363" s="29" t="str">
        <f t="shared" ref="A363:B363" si="394">IF(C363="","",COUNTIF(C$1:C362,C363)+C363)</f>
        <v/>
      </c>
      <c r="B363" s="29" t="str">
        <f t="shared" si="394"/>
        <v/>
      </c>
      <c r="C363" s="29" t="str">
        <f t="shared" si="272"/>
        <v/>
      </c>
      <c r="D363" s="29" t="str">
        <f t="shared" si="273"/>
        <v/>
      </c>
      <c r="E363" s="29">
        <f>'S19'!$Y$6</f>
        <v>1</v>
      </c>
      <c r="F363" s="29">
        <v>19</v>
      </c>
      <c r="G363" s="29">
        <v>3</v>
      </c>
      <c r="H363" s="29" t="str">
        <f>IF(AND(E363=1,'S19'!C$15&lt;&gt;"",'S19'!B$15=""),'S19'!C$15,"")</f>
        <v/>
      </c>
      <c r="I363" s="29" t="str">
        <f>IF(AND(E363=2,'S19'!C$15&lt;&gt;"",'S19'!B$15=""),'S19'!C$15,"")</f>
        <v/>
      </c>
      <c r="J363" s="29" t="str">
        <f>IF(ISERROR(VLOOKUP(G363,'S19'!K$13:AR$32,31,FALSE)),"",VLOOKUP(G363,'S19'!K$13:AR$32,31,FALSE))</f>
        <v/>
      </c>
      <c r="K363" s="29" t="str">
        <f>IF(ISERROR(VLOOKUP(G363,'S19'!S$13:AR$32,24,FALSE)),"",VLOOKUP(G363,'S19'!S$13:AR$32,24,FALSE))</f>
        <v/>
      </c>
      <c r="L363" s="29" t="str">
        <f>IF(ISERROR(VLOOKUP(G363,'S19'!AA$13:AR$32,17,FALSE)),"",VLOOKUP(G363,'S19'!AA$13:AR$32,17,FALSE))</f>
        <v/>
      </c>
      <c r="M363" s="29" t="str">
        <f>IF(ISERROR(VLOOKUP(G363,'S19'!AI$13:AR$32,10,FALSE)),"",VLOOKUP(G363,'S19'!AI$13:AR$32,10,FALSE))</f>
        <v/>
      </c>
      <c r="N363" s="27" t="str">
        <f t="shared" si="276"/>
        <v/>
      </c>
      <c r="O363" s="27" t="str">
        <f t="shared" si="277"/>
        <v/>
      </c>
      <c r="P363" s="27" t="str">
        <f>IF(N363="","",CHOOSE(VLOOKUP($V363,$A$1:$F$400,6,FALSE),AHS!$M$1,BHS!$M$1,CHS!$M$1,HMJHS!$M$1,KHS!$M$1,Kings!$M$1,MHS!$M$1,SWHS!$M$1,AMHS!$M$1,'S10'!$M$1,'S11'!$M$1,'S12'!$M$1,'S13'!$M$1,'S14'!$M$1,'S15'!$M$1,'S16'!$M$1,'S17'!$M$1,'S18'!$M$1,'S19'!$M$1,'S20'!$M$1))</f>
        <v/>
      </c>
      <c r="Q363" s="27" t="str">
        <f t="shared" si="278"/>
        <v/>
      </c>
      <c r="R363" s="27" t="str">
        <f t="shared" si="279"/>
        <v/>
      </c>
      <c r="S363" s="27" t="str">
        <f t="shared" si="280"/>
        <v/>
      </c>
      <c r="T363" s="27" t="str">
        <f t="shared" si="281"/>
        <v/>
      </c>
      <c r="U363" s="27" t="str">
        <f t="shared" si="282"/>
        <v/>
      </c>
      <c r="V363" s="27">
        <v>361</v>
      </c>
      <c r="W363" s="27" t="str">
        <f t="shared" si="283"/>
        <v/>
      </c>
      <c r="X363" s="27" t="str">
        <f t="shared" si="284"/>
        <v/>
      </c>
      <c r="Y363" s="27" t="str">
        <f>IF(W363="","",CHOOSE(VLOOKUP($V363,$B$1:$F$400,5,FALSE),AHS!$M$1,BHS!$M$1,CHS!$M$1,HMJHS!$M$1,KHS!$M$1,Kings!$M$1,MHS!$M$1,SWHS!$M$1,AMHS!$M$1,'S10'!$M$1,'S11'!$M$1,'S12'!$M$1,'S13'!$M$1,'S14'!$M$1,'S15'!$M$1,'S16'!$M$1,'S17'!$M$1,'S18'!$M$1,'S19'!$M$1,'S20'!$M$1))</f>
        <v/>
      </c>
      <c r="Z363" s="27" t="str">
        <f t="shared" si="285"/>
        <v/>
      </c>
      <c r="AA363" s="27" t="str">
        <f t="shared" si="286"/>
        <v/>
      </c>
      <c r="AB363" s="27" t="str">
        <f t="shared" si="287"/>
        <v/>
      </c>
      <c r="AC363" s="27" t="str">
        <f t="shared" si="288"/>
        <v/>
      </c>
      <c r="AD363" s="27" t="str">
        <f t="shared" si="289"/>
        <v/>
      </c>
    </row>
    <row r="364" spans="1:30" ht="12" customHeight="1" x14ac:dyDescent="0.25">
      <c r="A364" s="29" t="str">
        <f t="shared" ref="A364:B364" si="395">IF(C364="","",COUNTIF(C$1:C363,C364)+C364)</f>
        <v/>
      </c>
      <c r="B364" s="29" t="str">
        <f t="shared" si="395"/>
        <v/>
      </c>
      <c r="C364" s="29" t="str">
        <f t="shared" si="272"/>
        <v/>
      </c>
      <c r="D364" s="29" t="str">
        <f t="shared" si="273"/>
        <v/>
      </c>
      <c r="E364" s="29">
        <f>'S19'!$Y$6</f>
        <v>1</v>
      </c>
      <c r="F364" s="29">
        <v>19</v>
      </c>
      <c r="G364" s="29">
        <v>4</v>
      </c>
      <c r="H364" s="29" t="str">
        <f>IF(AND(E364=1,'S19'!C$16&lt;&gt;"",'S19'!B$16=""),'S19'!C$16,"")</f>
        <v/>
      </c>
      <c r="I364" s="29" t="str">
        <f>IF(AND(E364=2,'S19'!C$16&lt;&gt;"",'S19'!B$16=""),'S19'!C$16,"")</f>
        <v/>
      </c>
      <c r="J364" s="29" t="str">
        <f>IF(ISERROR(VLOOKUP(G364,'S19'!K$13:AR$32,31,FALSE)),"",VLOOKUP(G364,'S19'!K$13:AR$32,31,FALSE))</f>
        <v/>
      </c>
      <c r="K364" s="29" t="str">
        <f>IF(ISERROR(VLOOKUP(G364,'S19'!S$13:AR$32,24,FALSE)),"",VLOOKUP(G364,'S19'!S$13:AR$32,24,FALSE))</f>
        <v/>
      </c>
      <c r="L364" s="29" t="str">
        <f>IF(ISERROR(VLOOKUP(G364,'S19'!AA$13:AR$32,17,FALSE)),"",VLOOKUP(G364,'S19'!AA$13:AR$32,17,FALSE))</f>
        <v/>
      </c>
      <c r="M364" s="29" t="str">
        <f>IF(ISERROR(VLOOKUP(G364,'S19'!AI$13:AR$32,10,FALSE)),"",VLOOKUP(G364,'S19'!AI$13:AR$32,10,FALSE))</f>
        <v/>
      </c>
      <c r="N364" s="27" t="str">
        <f t="shared" si="276"/>
        <v/>
      </c>
      <c r="O364" s="27" t="str">
        <f t="shared" si="277"/>
        <v/>
      </c>
      <c r="P364" s="27" t="str">
        <f>IF(N364="","",CHOOSE(VLOOKUP($V364,$A$1:$F$400,6,FALSE),AHS!$M$1,BHS!$M$1,CHS!$M$1,HMJHS!$M$1,KHS!$M$1,Kings!$M$1,MHS!$M$1,SWHS!$M$1,AMHS!$M$1,'S10'!$M$1,'S11'!$M$1,'S12'!$M$1,'S13'!$M$1,'S14'!$M$1,'S15'!$M$1,'S16'!$M$1,'S17'!$M$1,'S18'!$M$1,'S19'!$M$1,'S20'!$M$1))</f>
        <v/>
      </c>
      <c r="Q364" s="27" t="str">
        <f t="shared" si="278"/>
        <v/>
      </c>
      <c r="R364" s="27" t="str">
        <f t="shared" si="279"/>
        <v/>
      </c>
      <c r="S364" s="27" t="str">
        <f t="shared" si="280"/>
        <v/>
      </c>
      <c r="T364" s="27" t="str">
        <f t="shared" si="281"/>
        <v/>
      </c>
      <c r="U364" s="27" t="str">
        <f t="shared" si="282"/>
        <v/>
      </c>
      <c r="V364" s="27">
        <v>362</v>
      </c>
      <c r="W364" s="27" t="str">
        <f t="shared" si="283"/>
        <v/>
      </c>
      <c r="X364" s="27" t="str">
        <f t="shared" si="284"/>
        <v/>
      </c>
      <c r="Y364" s="27" t="str">
        <f>IF(W364="","",CHOOSE(VLOOKUP($V364,$B$1:$F$400,5,FALSE),AHS!$M$1,BHS!$M$1,CHS!$M$1,HMJHS!$M$1,KHS!$M$1,Kings!$M$1,MHS!$M$1,SWHS!$M$1,AMHS!$M$1,'S10'!$M$1,'S11'!$M$1,'S12'!$M$1,'S13'!$M$1,'S14'!$M$1,'S15'!$M$1,'S16'!$M$1,'S17'!$M$1,'S18'!$M$1,'S19'!$M$1,'S20'!$M$1))</f>
        <v/>
      </c>
      <c r="Z364" s="27" t="str">
        <f t="shared" si="285"/>
        <v/>
      </c>
      <c r="AA364" s="27" t="str">
        <f t="shared" si="286"/>
        <v/>
      </c>
      <c r="AB364" s="27" t="str">
        <f t="shared" si="287"/>
        <v/>
      </c>
      <c r="AC364" s="27" t="str">
        <f t="shared" si="288"/>
        <v/>
      </c>
      <c r="AD364" s="27" t="str">
        <f t="shared" si="289"/>
        <v/>
      </c>
    </row>
    <row r="365" spans="1:30" ht="12" customHeight="1" x14ac:dyDescent="0.25">
      <c r="A365" s="29" t="str">
        <f t="shared" ref="A365:B365" si="396">IF(C365="","",COUNTIF(C$1:C364,C365)+C365)</f>
        <v/>
      </c>
      <c r="B365" s="29" t="str">
        <f t="shared" si="396"/>
        <v/>
      </c>
      <c r="C365" s="29" t="str">
        <f t="shared" si="272"/>
        <v/>
      </c>
      <c r="D365" s="29" t="str">
        <f t="shared" si="273"/>
        <v/>
      </c>
      <c r="E365" s="29">
        <f>'S19'!$Y$6</f>
        <v>1</v>
      </c>
      <c r="F365" s="29">
        <v>19</v>
      </c>
      <c r="G365" s="29">
        <v>5</v>
      </c>
      <c r="H365" s="29" t="str">
        <f>IF(AND(E365=1,'S19'!C$17&lt;&gt;"",'S19'!B$17=""),'S19'!C$17,"")</f>
        <v/>
      </c>
      <c r="I365" s="29" t="str">
        <f>IF(AND(E365=2,'S19'!C$17&lt;&gt;"",'S19'!B$17=""),'S19'!C$17,"")</f>
        <v/>
      </c>
      <c r="J365" s="29" t="str">
        <f>IF(ISERROR(VLOOKUP(G365,'S19'!K$13:AR$32,31,FALSE)),"",VLOOKUP(G365,'S19'!K$13:AR$32,31,FALSE))</f>
        <v/>
      </c>
      <c r="K365" s="29" t="str">
        <f>IF(ISERROR(VLOOKUP(G365,'S19'!S$13:AR$32,24,FALSE)),"",VLOOKUP(G365,'S19'!S$13:AR$32,24,FALSE))</f>
        <v/>
      </c>
      <c r="L365" s="29" t="str">
        <f>IF(ISERROR(VLOOKUP(G365,'S19'!AA$13:AR$32,17,FALSE)),"",VLOOKUP(G365,'S19'!AA$13:AR$32,17,FALSE))</f>
        <v/>
      </c>
      <c r="M365" s="29" t="str">
        <f>IF(ISERROR(VLOOKUP(G365,'S19'!AI$13:AR$32,10,FALSE)),"",VLOOKUP(G365,'S19'!AI$13:AR$32,10,FALSE))</f>
        <v/>
      </c>
      <c r="N365" s="27" t="str">
        <f t="shared" si="276"/>
        <v/>
      </c>
      <c r="O365" s="27" t="str">
        <f t="shared" si="277"/>
        <v/>
      </c>
      <c r="P365" s="27" t="str">
        <f>IF(N365="","",CHOOSE(VLOOKUP($V365,$A$1:$F$400,6,FALSE),AHS!$M$1,BHS!$M$1,CHS!$M$1,HMJHS!$M$1,KHS!$M$1,Kings!$M$1,MHS!$M$1,SWHS!$M$1,AMHS!$M$1,'S10'!$M$1,'S11'!$M$1,'S12'!$M$1,'S13'!$M$1,'S14'!$M$1,'S15'!$M$1,'S16'!$M$1,'S17'!$M$1,'S18'!$M$1,'S19'!$M$1,'S20'!$M$1))</f>
        <v/>
      </c>
      <c r="Q365" s="27" t="str">
        <f t="shared" si="278"/>
        <v/>
      </c>
      <c r="R365" s="27" t="str">
        <f t="shared" si="279"/>
        <v/>
      </c>
      <c r="S365" s="27" t="str">
        <f t="shared" si="280"/>
        <v/>
      </c>
      <c r="T365" s="27" t="str">
        <f t="shared" si="281"/>
        <v/>
      </c>
      <c r="U365" s="27" t="str">
        <f t="shared" si="282"/>
        <v/>
      </c>
      <c r="V365" s="27">
        <v>363</v>
      </c>
      <c r="W365" s="27" t="str">
        <f t="shared" si="283"/>
        <v/>
      </c>
      <c r="X365" s="27" t="str">
        <f t="shared" si="284"/>
        <v/>
      </c>
      <c r="Y365" s="27" t="str">
        <f>IF(W365="","",CHOOSE(VLOOKUP($V365,$B$1:$F$400,5,FALSE),AHS!$M$1,BHS!$M$1,CHS!$M$1,HMJHS!$M$1,KHS!$M$1,Kings!$M$1,MHS!$M$1,SWHS!$M$1,AMHS!$M$1,'S10'!$M$1,'S11'!$M$1,'S12'!$M$1,'S13'!$M$1,'S14'!$M$1,'S15'!$M$1,'S16'!$M$1,'S17'!$M$1,'S18'!$M$1,'S19'!$M$1,'S20'!$M$1))</f>
        <v/>
      </c>
      <c r="Z365" s="27" t="str">
        <f t="shared" si="285"/>
        <v/>
      </c>
      <c r="AA365" s="27" t="str">
        <f t="shared" si="286"/>
        <v/>
      </c>
      <c r="AB365" s="27" t="str">
        <f t="shared" si="287"/>
        <v/>
      </c>
      <c r="AC365" s="27" t="str">
        <f t="shared" si="288"/>
        <v/>
      </c>
      <c r="AD365" s="27" t="str">
        <f t="shared" si="289"/>
        <v/>
      </c>
    </row>
    <row r="366" spans="1:30" ht="12" customHeight="1" x14ac:dyDescent="0.25">
      <c r="A366" s="29" t="str">
        <f t="shared" ref="A366:B366" si="397">IF(C366="","",COUNTIF(C$1:C365,C366)+C366)</f>
        <v/>
      </c>
      <c r="B366" s="29" t="str">
        <f t="shared" si="397"/>
        <v/>
      </c>
      <c r="C366" s="29" t="str">
        <f t="shared" si="272"/>
        <v/>
      </c>
      <c r="D366" s="29" t="str">
        <f t="shared" si="273"/>
        <v/>
      </c>
      <c r="E366" s="29">
        <f>'S19'!$Y$6</f>
        <v>1</v>
      </c>
      <c r="F366" s="29">
        <v>19</v>
      </c>
      <c r="G366" s="29">
        <v>6</v>
      </c>
      <c r="H366" s="29" t="str">
        <f>IF(AND(E366=1,'S19'!C$18&lt;&gt;"",'S19'!B$18=""),'S19'!C$18,"")</f>
        <v/>
      </c>
      <c r="I366" s="29" t="str">
        <f>IF(AND(E366=2,'S19'!C$18&lt;&gt;"",'S19'!B$18=""),'S19'!C$18,"")</f>
        <v/>
      </c>
      <c r="J366" s="29" t="str">
        <f>IF(ISERROR(VLOOKUP(G366,'S19'!K$13:AR$32,31,FALSE)),"",VLOOKUP(G366,'S19'!K$13:AR$32,31,FALSE))</f>
        <v/>
      </c>
      <c r="K366" s="29" t="str">
        <f>IF(ISERROR(VLOOKUP(G366,'S19'!S$13:AR$32,24,FALSE)),"",VLOOKUP(G366,'S19'!S$13:AR$32,24,FALSE))</f>
        <v/>
      </c>
      <c r="L366" s="29" t="str">
        <f>IF(ISERROR(VLOOKUP(G366,'S19'!AA$13:AR$32,17,FALSE)),"",VLOOKUP(G366,'S19'!AA$13:AR$32,17,FALSE))</f>
        <v/>
      </c>
      <c r="M366" s="29" t="str">
        <f>IF(ISERROR(VLOOKUP(G366,'S19'!AI$13:AR$32,10,FALSE)),"",VLOOKUP(G366,'S19'!AI$13:AR$32,10,FALSE))</f>
        <v/>
      </c>
      <c r="N366" s="27" t="str">
        <f t="shared" si="276"/>
        <v/>
      </c>
      <c r="O366" s="27" t="str">
        <f t="shared" si="277"/>
        <v/>
      </c>
      <c r="P366" s="27" t="str">
        <f>IF(N366="","",CHOOSE(VLOOKUP($V366,$A$1:$F$400,6,FALSE),AHS!$M$1,BHS!$M$1,CHS!$M$1,HMJHS!$M$1,KHS!$M$1,Kings!$M$1,MHS!$M$1,SWHS!$M$1,AMHS!$M$1,'S10'!$M$1,'S11'!$M$1,'S12'!$M$1,'S13'!$M$1,'S14'!$M$1,'S15'!$M$1,'S16'!$M$1,'S17'!$M$1,'S18'!$M$1,'S19'!$M$1,'S20'!$M$1))</f>
        <v/>
      </c>
      <c r="Q366" s="27" t="str">
        <f t="shared" si="278"/>
        <v/>
      </c>
      <c r="R366" s="27" t="str">
        <f t="shared" si="279"/>
        <v/>
      </c>
      <c r="S366" s="27" t="str">
        <f t="shared" si="280"/>
        <v/>
      </c>
      <c r="T366" s="27" t="str">
        <f t="shared" si="281"/>
        <v/>
      </c>
      <c r="U366" s="27" t="str">
        <f t="shared" si="282"/>
        <v/>
      </c>
      <c r="V366" s="27">
        <v>364</v>
      </c>
      <c r="W366" s="27" t="str">
        <f t="shared" si="283"/>
        <v/>
      </c>
      <c r="X366" s="27" t="str">
        <f t="shared" si="284"/>
        <v/>
      </c>
      <c r="Y366" s="27" t="str">
        <f>IF(W366="","",CHOOSE(VLOOKUP($V366,$B$1:$F$400,5,FALSE),AHS!$M$1,BHS!$M$1,CHS!$M$1,HMJHS!$M$1,KHS!$M$1,Kings!$M$1,MHS!$M$1,SWHS!$M$1,AMHS!$M$1,'S10'!$M$1,'S11'!$M$1,'S12'!$M$1,'S13'!$M$1,'S14'!$M$1,'S15'!$M$1,'S16'!$M$1,'S17'!$M$1,'S18'!$M$1,'S19'!$M$1,'S20'!$M$1))</f>
        <v/>
      </c>
      <c r="Z366" s="27" t="str">
        <f t="shared" si="285"/>
        <v/>
      </c>
      <c r="AA366" s="27" t="str">
        <f t="shared" si="286"/>
        <v/>
      </c>
      <c r="AB366" s="27" t="str">
        <f t="shared" si="287"/>
        <v/>
      </c>
      <c r="AC366" s="27" t="str">
        <f t="shared" si="288"/>
        <v/>
      </c>
      <c r="AD366" s="27" t="str">
        <f t="shared" si="289"/>
        <v/>
      </c>
    </row>
    <row r="367" spans="1:30" ht="12" customHeight="1" x14ac:dyDescent="0.25">
      <c r="A367" s="29" t="str">
        <f t="shared" ref="A367:B367" si="398">IF(C367="","",COUNTIF(C$1:C366,C367)+C367)</f>
        <v/>
      </c>
      <c r="B367" s="29" t="str">
        <f t="shared" si="398"/>
        <v/>
      </c>
      <c r="C367" s="29" t="str">
        <f t="shared" si="272"/>
        <v/>
      </c>
      <c r="D367" s="29" t="str">
        <f t="shared" si="273"/>
        <v/>
      </c>
      <c r="E367" s="29">
        <f>'S19'!$Y$6</f>
        <v>1</v>
      </c>
      <c r="F367" s="29">
        <v>19</v>
      </c>
      <c r="G367" s="29">
        <v>7</v>
      </c>
      <c r="H367" s="29" t="str">
        <f>IF(AND(E367=1,'S19'!C$19&lt;&gt;"",'S19'!B$19=""),'S19'!C$19,"")</f>
        <v/>
      </c>
      <c r="I367" s="29" t="str">
        <f>IF(AND(E367=2,'S19'!C$19&lt;&gt;"",'S19'!B$19=""),'S19'!C$19,"")</f>
        <v/>
      </c>
      <c r="J367" s="29" t="str">
        <f>IF(ISERROR(VLOOKUP(G367,'S19'!K$13:AR$32,31,FALSE)),"",VLOOKUP(G367,'S19'!K$13:AR$32,31,FALSE))</f>
        <v/>
      </c>
      <c r="K367" s="29" t="str">
        <f>IF(ISERROR(VLOOKUP(G367,'S19'!S$13:AR$32,24,FALSE)),"",VLOOKUP(G367,'S19'!S$13:AR$32,24,FALSE))</f>
        <v/>
      </c>
      <c r="L367" s="29" t="str">
        <f>IF(ISERROR(VLOOKUP(G367,'S19'!AA$13:AR$32,17,FALSE)),"",VLOOKUP(G367,'S19'!AA$13:AR$32,17,FALSE))</f>
        <v/>
      </c>
      <c r="M367" s="29" t="str">
        <f>IF(ISERROR(VLOOKUP(G367,'S19'!AI$13:AR$32,10,FALSE)),"",VLOOKUP(G367,'S19'!AI$13:AR$32,10,FALSE))</f>
        <v/>
      </c>
      <c r="N367" s="27" t="str">
        <f t="shared" si="276"/>
        <v/>
      </c>
      <c r="O367" s="27" t="str">
        <f t="shared" si="277"/>
        <v/>
      </c>
      <c r="P367" s="27" t="str">
        <f>IF(N367="","",CHOOSE(VLOOKUP($V367,$A$1:$F$400,6,FALSE),AHS!$M$1,BHS!$M$1,CHS!$M$1,HMJHS!$M$1,KHS!$M$1,Kings!$M$1,MHS!$M$1,SWHS!$M$1,AMHS!$M$1,'S10'!$M$1,'S11'!$M$1,'S12'!$M$1,'S13'!$M$1,'S14'!$M$1,'S15'!$M$1,'S16'!$M$1,'S17'!$M$1,'S18'!$M$1,'S19'!$M$1,'S20'!$M$1))</f>
        <v/>
      </c>
      <c r="Q367" s="27" t="str">
        <f t="shared" si="278"/>
        <v/>
      </c>
      <c r="R367" s="27" t="str">
        <f t="shared" si="279"/>
        <v/>
      </c>
      <c r="S367" s="27" t="str">
        <f t="shared" si="280"/>
        <v/>
      </c>
      <c r="T367" s="27" t="str">
        <f t="shared" si="281"/>
        <v/>
      </c>
      <c r="U367" s="27" t="str">
        <f t="shared" si="282"/>
        <v/>
      </c>
      <c r="V367" s="27">
        <v>365</v>
      </c>
      <c r="W367" s="27" t="str">
        <f t="shared" si="283"/>
        <v/>
      </c>
      <c r="X367" s="27" t="str">
        <f t="shared" si="284"/>
        <v/>
      </c>
      <c r="Y367" s="27" t="str">
        <f>IF(W367="","",CHOOSE(VLOOKUP($V367,$B$1:$F$400,5,FALSE),AHS!$M$1,BHS!$M$1,CHS!$M$1,HMJHS!$M$1,KHS!$M$1,Kings!$M$1,MHS!$M$1,SWHS!$M$1,AMHS!$M$1,'S10'!$M$1,'S11'!$M$1,'S12'!$M$1,'S13'!$M$1,'S14'!$M$1,'S15'!$M$1,'S16'!$M$1,'S17'!$M$1,'S18'!$M$1,'S19'!$M$1,'S20'!$M$1))</f>
        <v/>
      </c>
      <c r="Z367" s="27" t="str">
        <f t="shared" si="285"/>
        <v/>
      </c>
      <c r="AA367" s="27" t="str">
        <f t="shared" si="286"/>
        <v/>
      </c>
      <c r="AB367" s="27" t="str">
        <f t="shared" si="287"/>
        <v/>
      </c>
      <c r="AC367" s="27" t="str">
        <f t="shared" si="288"/>
        <v/>
      </c>
      <c r="AD367" s="27" t="str">
        <f t="shared" si="289"/>
        <v/>
      </c>
    </row>
    <row r="368" spans="1:30" ht="12" customHeight="1" x14ac:dyDescent="0.25">
      <c r="A368" s="29" t="str">
        <f t="shared" ref="A368:B368" si="399">IF(C368="","",COUNTIF(C$1:C367,C368)+C368)</f>
        <v/>
      </c>
      <c r="B368" s="29" t="str">
        <f t="shared" si="399"/>
        <v/>
      </c>
      <c r="C368" s="29" t="str">
        <f t="shared" si="272"/>
        <v/>
      </c>
      <c r="D368" s="29" t="str">
        <f t="shared" si="273"/>
        <v/>
      </c>
      <c r="E368" s="29">
        <f>'S19'!$Y$6</f>
        <v>1</v>
      </c>
      <c r="F368" s="29">
        <v>19</v>
      </c>
      <c r="G368" s="29">
        <v>8</v>
      </c>
      <c r="H368" s="29" t="str">
        <f>IF(AND(E368=1,'S19'!C$20&lt;&gt;"",'S19'!B$20=""),'S19'!C$20,"")</f>
        <v/>
      </c>
      <c r="I368" s="29" t="str">
        <f>IF(AND(E368=2,'S19'!C$20&lt;&gt;"",'S19'!B$20=""),'S19'!C$20,"")</f>
        <v/>
      </c>
      <c r="J368" s="29" t="str">
        <f>IF(ISERROR(VLOOKUP(G368,'S19'!K$13:AR$32,31,FALSE)),"",VLOOKUP(G368,'S19'!K$13:AR$32,31,FALSE))</f>
        <v/>
      </c>
      <c r="K368" s="29" t="str">
        <f>IF(ISERROR(VLOOKUP(G368,'S19'!S$13:AR$32,24,FALSE)),"",VLOOKUP(G368,'S19'!S$13:AR$32,24,FALSE))</f>
        <v/>
      </c>
      <c r="L368" s="29" t="str">
        <f>IF(ISERROR(VLOOKUP(G368,'S19'!AA$13:AR$32,17,FALSE)),"",VLOOKUP(G368,'S19'!AA$13:AR$32,17,FALSE))</f>
        <v/>
      </c>
      <c r="M368" s="29" t="str">
        <f>IF(ISERROR(VLOOKUP(G368,'S19'!AI$13:AR$32,10,FALSE)),"",VLOOKUP(G368,'S19'!AI$13:AR$32,10,FALSE))</f>
        <v/>
      </c>
      <c r="N368" s="27" t="str">
        <f t="shared" si="276"/>
        <v/>
      </c>
      <c r="O368" s="27" t="str">
        <f t="shared" si="277"/>
        <v/>
      </c>
      <c r="P368" s="27" t="str">
        <f>IF(N368="","",CHOOSE(VLOOKUP($V368,$A$1:$F$400,6,FALSE),AHS!$M$1,BHS!$M$1,CHS!$M$1,HMJHS!$M$1,KHS!$M$1,Kings!$M$1,MHS!$M$1,SWHS!$M$1,AMHS!$M$1,'S10'!$M$1,'S11'!$M$1,'S12'!$M$1,'S13'!$M$1,'S14'!$M$1,'S15'!$M$1,'S16'!$M$1,'S17'!$M$1,'S18'!$M$1,'S19'!$M$1,'S20'!$M$1))</f>
        <v/>
      </c>
      <c r="Q368" s="27" t="str">
        <f t="shared" si="278"/>
        <v/>
      </c>
      <c r="R368" s="27" t="str">
        <f t="shared" si="279"/>
        <v/>
      </c>
      <c r="S368" s="27" t="str">
        <f t="shared" si="280"/>
        <v/>
      </c>
      <c r="T368" s="27" t="str">
        <f t="shared" si="281"/>
        <v/>
      </c>
      <c r="U368" s="27" t="str">
        <f t="shared" si="282"/>
        <v/>
      </c>
      <c r="V368" s="27">
        <v>366</v>
      </c>
      <c r="W368" s="27" t="str">
        <f t="shared" si="283"/>
        <v/>
      </c>
      <c r="X368" s="27" t="str">
        <f t="shared" si="284"/>
        <v/>
      </c>
      <c r="Y368" s="27" t="str">
        <f>IF(W368="","",CHOOSE(VLOOKUP($V368,$B$1:$F$400,5,FALSE),AHS!$M$1,BHS!$M$1,CHS!$M$1,HMJHS!$M$1,KHS!$M$1,Kings!$M$1,MHS!$M$1,SWHS!$M$1,AMHS!$M$1,'S10'!$M$1,'S11'!$M$1,'S12'!$M$1,'S13'!$M$1,'S14'!$M$1,'S15'!$M$1,'S16'!$M$1,'S17'!$M$1,'S18'!$M$1,'S19'!$M$1,'S20'!$M$1))</f>
        <v/>
      </c>
      <c r="Z368" s="27" t="str">
        <f t="shared" si="285"/>
        <v/>
      </c>
      <c r="AA368" s="27" t="str">
        <f t="shared" si="286"/>
        <v/>
      </c>
      <c r="AB368" s="27" t="str">
        <f t="shared" si="287"/>
        <v/>
      </c>
      <c r="AC368" s="27" t="str">
        <f t="shared" si="288"/>
        <v/>
      </c>
      <c r="AD368" s="27" t="str">
        <f t="shared" si="289"/>
        <v/>
      </c>
    </row>
    <row r="369" spans="1:30" ht="12" customHeight="1" x14ac:dyDescent="0.25">
      <c r="A369" s="29" t="str">
        <f t="shared" ref="A369:B369" si="400">IF(C369="","",COUNTIF(C$1:C368,C369)+C369)</f>
        <v/>
      </c>
      <c r="B369" s="29" t="str">
        <f t="shared" si="400"/>
        <v/>
      </c>
      <c r="C369" s="29" t="str">
        <f t="shared" si="272"/>
        <v/>
      </c>
      <c r="D369" s="29" t="str">
        <f t="shared" si="273"/>
        <v/>
      </c>
      <c r="E369" s="29">
        <f>'S19'!$Y$6</f>
        <v>1</v>
      </c>
      <c r="F369" s="29">
        <v>19</v>
      </c>
      <c r="G369" s="29">
        <v>9</v>
      </c>
      <c r="H369" s="29" t="str">
        <f>IF(AND(E369=1,'S19'!C$21&lt;&gt;"",'S19'!B$21=""),'S19'!C$21,"")</f>
        <v/>
      </c>
      <c r="I369" s="29" t="str">
        <f>IF(AND(E369=2,'S19'!C$21&lt;&gt;"",'S19'!B$21=""),'S19'!C$21,"")</f>
        <v/>
      </c>
      <c r="J369" s="29" t="str">
        <f>IF(ISERROR(VLOOKUP(G369,'S19'!K$13:AR$32,31,FALSE)),"",VLOOKUP(G369,'S19'!K$13:AR$32,31,FALSE))</f>
        <v/>
      </c>
      <c r="K369" s="29" t="str">
        <f>IF(ISERROR(VLOOKUP(G369,'S19'!S$13:AR$32,24,FALSE)),"",VLOOKUP(G369,'S19'!S$13:AR$32,24,FALSE))</f>
        <v/>
      </c>
      <c r="L369" s="29" t="str">
        <f>IF(ISERROR(VLOOKUP(G369,'S19'!AA$13:AR$32,17,FALSE)),"",VLOOKUP(G369,'S19'!AA$13:AR$32,17,FALSE))</f>
        <v/>
      </c>
      <c r="M369" s="29" t="str">
        <f>IF(ISERROR(VLOOKUP(G369,'S19'!AI$13:AR$32,10,FALSE)),"",VLOOKUP(G369,'S19'!AI$13:AR$32,10,FALSE))</f>
        <v/>
      </c>
      <c r="N369" s="27" t="str">
        <f t="shared" si="276"/>
        <v/>
      </c>
      <c r="O369" s="27" t="str">
        <f t="shared" si="277"/>
        <v/>
      </c>
      <c r="P369" s="27" t="str">
        <f>IF(N369="","",CHOOSE(VLOOKUP($V369,$A$1:$F$400,6,FALSE),AHS!$M$1,BHS!$M$1,CHS!$M$1,HMJHS!$M$1,KHS!$M$1,Kings!$M$1,MHS!$M$1,SWHS!$M$1,AMHS!$M$1,'S10'!$M$1,'S11'!$M$1,'S12'!$M$1,'S13'!$M$1,'S14'!$M$1,'S15'!$M$1,'S16'!$M$1,'S17'!$M$1,'S18'!$M$1,'S19'!$M$1,'S20'!$M$1))</f>
        <v/>
      </c>
      <c r="Q369" s="27" t="str">
        <f t="shared" si="278"/>
        <v/>
      </c>
      <c r="R369" s="27" t="str">
        <f t="shared" si="279"/>
        <v/>
      </c>
      <c r="S369" s="27" t="str">
        <f t="shared" si="280"/>
        <v/>
      </c>
      <c r="T369" s="27" t="str">
        <f t="shared" si="281"/>
        <v/>
      </c>
      <c r="U369" s="27" t="str">
        <f t="shared" si="282"/>
        <v/>
      </c>
      <c r="V369" s="27">
        <v>367</v>
      </c>
      <c r="W369" s="27" t="str">
        <f t="shared" si="283"/>
        <v/>
      </c>
      <c r="X369" s="27" t="str">
        <f t="shared" si="284"/>
        <v/>
      </c>
      <c r="Y369" s="27" t="str">
        <f>IF(W369="","",CHOOSE(VLOOKUP($V369,$B$1:$F$400,5,FALSE),AHS!$M$1,BHS!$M$1,CHS!$M$1,HMJHS!$M$1,KHS!$M$1,Kings!$M$1,MHS!$M$1,SWHS!$M$1,AMHS!$M$1,'S10'!$M$1,'S11'!$M$1,'S12'!$M$1,'S13'!$M$1,'S14'!$M$1,'S15'!$M$1,'S16'!$M$1,'S17'!$M$1,'S18'!$M$1,'S19'!$M$1,'S20'!$M$1))</f>
        <v/>
      </c>
      <c r="Z369" s="27" t="str">
        <f t="shared" si="285"/>
        <v/>
      </c>
      <c r="AA369" s="27" t="str">
        <f t="shared" si="286"/>
        <v/>
      </c>
      <c r="AB369" s="27" t="str">
        <f t="shared" si="287"/>
        <v/>
      </c>
      <c r="AC369" s="27" t="str">
        <f t="shared" si="288"/>
        <v/>
      </c>
      <c r="AD369" s="27" t="str">
        <f t="shared" si="289"/>
        <v/>
      </c>
    </row>
    <row r="370" spans="1:30" ht="12" customHeight="1" x14ac:dyDescent="0.25">
      <c r="A370" s="29" t="str">
        <f t="shared" ref="A370:B370" si="401">IF(C370="","",COUNTIF(C$1:C369,C370)+C370)</f>
        <v/>
      </c>
      <c r="B370" s="29" t="str">
        <f t="shared" si="401"/>
        <v/>
      </c>
      <c r="C370" s="29" t="str">
        <f t="shared" si="272"/>
        <v/>
      </c>
      <c r="D370" s="29" t="str">
        <f t="shared" si="273"/>
        <v/>
      </c>
      <c r="E370" s="29">
        <f>'S19'!$Y$6</f>
        <v>1</v>
      </c>
      <c r="F370" s="29">
        <v>19</v>
      </c>
      <c r="G370" s="29">
        <v>10</v>
      </c>
      <c r="H370" s="29" t="str">
        <f>IF(AND(E370=1,'S19'!C$22&lt;&gt;"",'S19'!B$22=""),'S19'!C$22,"")</f>
        <v/>
      </c>
      <c r="I370" s="29" t="str">
        <f>IF(AND(E370=2,'S19'!C$22&lt;&gt;"",'S19'!B$22=""),'S19'!C$22,"")</f>
        <v/>
      </c>
      <c r="J370" s="29" t="str">
        <f>IF(ISERROR(VLOOKUP(G370,'S19'!K$13:AR$32,31,FALSE)),"",VLOOKUP(G370,'S19'!K$13:AR$32,31,FALSE))</f>
        <v/>
      </c>
      <c r="K370" s="29" t="str">
        <f>IF(ISERROR(VLOOKUP(G370,'S19'!S$13:AR$32,24,FALSE)),"",VLOOKUP(G370,'S19'!S$13:AR$32,24,FALSE))</f>
        <v/>
      </c>
      <c r="L370" s="29" t="str">
        <f>IF(ISERROR(VLOOKUP(G370,'S19'!AA$13:AR$32,17,FALSE)),"",VLOOKUP(G370,'S19'!AA$13:AR$32,17,FALSE))</f>
        <v/>
      </c>
      <c r="M370" s="29" t="str">
        <f>IF(ISERROR(VLOOKUP(G370,'S19'!AI$13:AR$32,10,FALSE)),"",VLOOKUP(G370,'S19'!AI$13:AR$32,10,FALSE))</f>
        <v/>
      </c>
      <c r="N370" s="27" t="str">
        <f t="shared" si="276"/>
        <v/>
      </c>
      <c r="O370" s="27" t="str">
        <f t="shared" si="277"/>
        <v/>
      </c>
      <c r="P370" s="27" t="str">
        <f>IF(N370="","",CHOOSE(VLOOKUP($V370,$A$1:$F$400,6,FALSE),AHS!$M$1,BHS!$M$1,CHS!$M$1,HMJHS!$M$1,KHS!$M$1,Kings!$M$1,MHS!$M$1,SWHS!$M$1,AMHS!$M$1,'S10'!$M$1,'S11'!$M$1,'S12'!$M$1,'S13'!$M$1,'S14'!$M$1,'S15'!$M$1,'S16'!$M$1,'S17'!$M$1,'S18'!$M$1,'S19'!$M$1,'S20'!$M$1))</f>
        <v/>
      </c>
      <c r="Q370" s="27" t="str">
        <f t="shared" si="278"/>
        <v/>
      </c>
      <c r="R370" s="27" t="str">
        <f t="shared" si="279"/>
        <v/>
      </c>
      <c r="S370" s="27" t="str">
        <f t="shared" si="280"/>
        <v/>
      </c>
      <c r="T370" s="27" t="str">
        <f t="shared" si="281"/>
        <v/>
      </c>
      <c r="U370" s="27" t="str">
        <f t="shared" si="282"/>
        <v/>
      </c>
      <c r="V370" s="27">
        <v>368</v>
      </c>
      <c r="W370" s="27" t="str">
        <f t="shared" si="283"/>
        <v/>
      </c>
      <c r="X370" s="27" t="str">
        <f t="shared" si="284"/>
        <v/>
      </c>
      <c r="Y370" s="27" t="str">
        <f>IF(W370="","",CHOOSE(VLOOKUP($V370,$B$1:$F$400,5,FALSE),AHS!$M$1,BHS!$M$1,CHS!$M$1,HMJHS!$M$1,KHS!$M$1,Kings!$M$1,MHS!$M$1,SWHS!$M$1,AMHS!$M$1,'S10'!$M$1,'S11'!$M$1,'S12'!$M$1,'S13'!$M$1,'S14'!$M$1,'S15'!$M$1,'S16'!$M$1,'S17'!$M$1,'S18'!$M$1,'S19'!$M$1,'S20'!$M$1))</f>
        <v/>
      </c>
      <c r="Z370" s="27" t="str">
        <f t="shared" si="285"/>
        <v/>
      </c>
      <c r="AA370" s="27" t="str">
        <f t="shared" si="286"/>
        <v/>
      </c>
      <c r="AB370" s="27" t="str">
        <f t="shared" si="287"/>
        <v/>
      </c>
      <c r="AC370" s="27" t="str">
        <f t="shared" si="288"/>
        <v/>
      </c>
      <c r="AD370" s="27" t="str">
        <f t="shared" si="289"/>
        <v/>
      </c>
    </row>
    <row r="371" spans="1:30" ht="12" customHeight="1" x14ac:dyDescent="0.25">
      <c r="A371" s="29" t="str">
        <f t="shared" ref="A371:B371" si="402">IF(C371="","",COUNTIF(C$1:C370,C371)+C371)</f>
        <v/>
      </c>
      <c r="B371" s="29" t="str">
        <f t="shared" si="402"/>
        <v/>
      </c>
      <c r="C371" s="29" t="str">
        <f t="shared" si="272"/>
        <v/>
      </c>
      <c r="D371" s="29" t="str">
        <f t="shared" si="273"/>
        <v/>
      </c>
      <c r="E371" s="29">
        <f>'S19'!$Y$6</f>
        <v>1</v>
      </c>
      <c r="F371" s="29">
        <v>19</v>
      </c>
      <c r="G371" s="29">
        <v>11</v>
      </c>
      <c r="H371" s="29" t="str">
        <f>IF(AND(E371=1,'S19'!C$23&lt;&gt;"",'S19'!B$23=""),'S19'!C$23,"")</f>
        <v/>
      </c>
      <c r="I371" s="29" t="str">
        <f>IF(AND(E371=2,'S19'!C$23&lt;&gt;"",'S19'!B$23=""),'S19'!C$23,"")</f>
        <v/>
      </c>
      <c r="J371" s="29" t="str">
        <f>IF(ISERROR(VLOOKUP(G371,'S19'!K$13:AR$32,31,FALSE)),"",VLOOKUP(G371,'S19'!K$13:AR$32,31,FALSE))</f>
        <v/>
      </c>
      <c r="K371" s="29" t="str">
        <f>IF(ISERROR(VLOOKUP(G371,'S19'!S$13:AR$32,24,FALSE)),"",VLOOKUP(G371,'S19'!S$13:AR$32,24,FALSE))</f>
        <v/>
      </c>
      <c r="L371" s="29" t="str">
        <f>IF(ISERROR(VLOOKUP(G371,'S19'!AA$13:AR$32,17,FALSE)),"",VLOOKUP(G371,'S19'!AA$13:AR$32,17,FALSE))</f>
        <v/>
      </c>
      <c r="M371" s="29" t="str">
        <f>IF(ISERROR(VLOOKUP(G371,'S19'!AI$13:AR$32,10,FALSE)),"",VLOOKUP(G371,'S19'!AI$13:AR$32,10,FALSE))</f>
        <v/>
      </c>
      <c r="N371" s="27" t="str">
        <f t="shared" si="276"/>
        <v/>
      </c>
      <c r="O371" s="27" t="str">
        <f t="shared" si="277"/>
        <v/>
      </c>
      <c r="P371" s="27" t="str">
        <f>IF(N371="","",CHOOSE(VLOOKUP($V371,$A$1:$F$400,6,FALSE),AHS!$M$1,BHS!$M$1,CHS!$M$1,HMJHS!$M$1,KHS!$M$1,Kings!$M$1,MHS!$M$1,SWHS!$M$1,AMHS!$M$1,'S10'!$M$1,'S11'!$M$1,'S12'!$M$1,'S13'!$M$1,'S14'!$M$1,'S15'!$M$1,'S16'!$M$1,'S17'!$M$1,'S18'!$M$1,'S19'!$M$1,'S20'!$M$1))</f>
        <v/>
      </c>
      <c r="Q371" s="27" t="str">
        <f t="shared" si="278"/>
        <v/>
      </c>
      <c r="R371" s="27" t="str">
        <f t="shared" si="279"/>
        <v/>
      </c>
      <c r="S371" s="27" t="str">
        <f t="shared" si="280"/>
        <v/>
      </c>
      <c r="T371" s="27" t="str">
        <f t="shared" si="281"/>
        <v/>
      </c>
      <c r="U371" s="27" t="str">
        <f t="shared" si="282"/>
        <v/>
      </c>
      <c r="V371" s="27">
        <v>369</v>
      </c>
      <c r="W371" s="27" t="str">
        <f t="shared" si="283"/>
        <v/>
      </c>
      <c r="X371" s="27" t="str">
        <f t="shared" si="284"/>
        <v/>
      </c>
      <c r="Y371" s="27" t="str">
        <f>IF(W371="","",CHOOSE(VLOOKUP($V371,$B$1:$F$400,5,FALSE),AHS!$M$1,BHS!$M$1,CHS!$M$1,HMJHS!$M$1,KHS!$M$1,Kings!$M$1,MHS!$M$1,SWHS!$M$1,AMHS!$M$1,'S10'!$M$1,'S11'!$M$1,'S12'!$M$1,'S13'!$M$1,'S14'!$M$1,'S15'!$M$1,'S16'!$M$1,'S17'!$M$1,'S18'!$M$1,'S19'!$M$1,'S20'!$M$1))</f>
        <v/>
      </c>
      <c r="Z371" s="27" t="str">
        <f t="shared" si="285"/>
        <v/>
      </c>
      <c r="AA371" s="27" t="str">
        <f t="shared" si="286"/>
        <v/>
      </c>
      <c r="AB371" s="27" t="str">
        <f t="shared" si="287"/>
        <v/>
      </c>
      <c r="AC371" s="27" t="str">
        <f t="shared" si="288"/>
        <v/>
      </c>
      <c r="AD371" s="27" t="str">
        <f t="shared" si="289"/>
        <v/>
      </c>
    </row>
    <row r="372" spans="1:30" ht="12" customHeight="1" x14ac:dyDescent="0.25">
      <c r="A372" s="29" t="str">
        <f t="shared" ref="A372:B372" si="403">IF(C372="","",COUNTIF(C$1:C371,C372)+C372)</f>
        <v/>
      </c>
      <c r="B372" s="29" t="str">
        <f t="shared" si="403"/>
        <v/>
      </c>
      <c r="C372" s="29" t="str">
        <f t="shared" si="272"/>
        <v/>
      </c>
      <c r="D372" s="29" t="str">
        <f t="shared" si="273"/>
        <v/>
      </c>
      <c r="E372" s="29">
        <f>'S19'!$Y$6</f>
        <v>1</v>
      </c>
      <c r="F372" s="29">
        <v>19</v>
      </c>
      <c r="G372" s="29">
        <v>12</v>
      </c>
      <c r="H372" s="29" t="str">
        <f>IF(AND(E372=1,'S19'!C$24&lt;&gt;"",'S19'!B$24=""),'S19'!C$24,"")</f>
        <v/>
      </c>
      <c r="I372" s="29" t="str">
        <f>IF(AND(E372=2,'S19'!C$24&lt;&gt;"",'S19'!B$24=""),'S19'!C$24,"")</f>
        <v/>
      </c>
      <c r="J372" s="29" t="str">
        <f>IF(ISERROR(VLOOKUP(G372,'S19'!K$13:AR$32,31,FALSE)),"",VLOOKUP(G372,'S19'!K$13:AR$32,31,FALSE))</f>
        <v/>
      </c>
      <c r="K372" s="29" t="str">
        <f>IF(ISERROR(VLOOKUP(G372,'S19'!S$13:AR$32,24,FALSE)),"",VLOOKUP(G372,'S19'!S$13:AR$32,24,FALSE))</f>
        <v/>
      </c>
      <c r="L372" s="29" t="str">
        <f>IF(ISERROR(VLOOKUP(G372,'S19'!AA$13:AR$32,17,FALSE)),"",VLOOKUP(G372,'S19'!AA$13:AR$32,17,FALSE))</f>
        <v/>
      </c>
      <c r="M372" s="29" t="str">
        <f>IF(ISERROR(VLOOKUP(G372,'S19'!AI$13:AR$32,10,FALSE)),"",VLOOKUP(G372,'S19'!AI$13:AR$32,10,FALSE))</f>
        <v/>
      </c>
      <c r="N372" s="27" t="str">
        <f t="shared" si="276"/>
        <v/>
      </c>
      <c r="O372" s="27" t="str">
        <f t="shared" si="277"/>
        <v/>
      </c>
      <c r="P372" s="27" t="str">
        <f>IF(N372="","",CHOOSE(VLOOKUP($V372,$A$1:$F$400,6,FALSE),AHS!$M$1,BHS!$M$1,CHS!$M$1,HMJHS!$M$1,KHS!$M$1,Kings!$M$1,MHS!$M$1,SWHS!$M$1,AMHS!$M$1,'S10'!$M$1,'S11'!$M$1,'S12'!$M$1,'S13'!$M$1,'S14'!$M$1,'S15'!$M$1,'S16'!$M$1,'S17'!$M$1,'S18'!$M$1,'S19'!$M$1,'S20'!$M$1))</f>
        <v/>
      </c>
      <c r="Q372" s="27" t="str">
        <f t="shared" si="278"/>
        <v/>
      </c>
      <c r="R372" s="27" t="str">
        <f t="shared" si="279"/>
        <v/>
      </c>
      <c r="S372" s="27" t="str">
        <f t="shared" si="280"/>
        <v/>
      </c>
      <c r="T372" s="27" t="str">
        <f t="shared" si="281"/>
        <v/>
      </c>
      <c r="U372" s="27" t="str">
        <f t="shared" si="282"/>
        <v/>
      </c>
      <c r="V372" s="27">
        <v>370</v>
      </c>
      <c r="W372" s="27" t="str">
        <f t="shared" si="283"/>
        <v/>
      </c>
      <c r="X372" s="27" t="str">
        <f t="shared" si="284"/>
        <v/>
      </c>
      <c r="Y372" s="27" t="str">
        <f>IF(W372="","",CHOOSE(VLOOKUP($V372,$B$1:$F$400,5,FALSE),AHS!$M$1,BHS!$M$1,CHS!$M$1,HMJHS!$M$1,KHS!$M$1,Kings!$M$1,MHS!$M$1,SWHS!$M$1,AMHS!$M$1,'S10'!$M$1,'S11'!$M$1,'S12'!$M$1,'S13'!$M$1,'S14'!$M$1,'S15'!$M$1,'S16'!$M$1,'S17'!$M$1,'S18'!$M$1,'S19'!$M$1,'S20'!$M$1))</f>
        <v/>
      </c>
      <c r="Z372" s="27" t="str">
        <f t="shared" si="285"/>
        <v/>
      </c>
      <c r="AA372" s="27" t="str">
        <f t="shared" si="286"/>
        <v/>
      </c>
      <c r="AB372" s="27" t="str">
        <f t="shared" si="287"/>
        <v/>
      </c>
      <c r="AC372" s="27" t="str">
        <f t="shared" si="288"/>
        <v/>
      </c>
      <c r="AD372" s="27" t="str">
        <f t="shared" si="289"/>
        <v/>
      </c>
    </row>
    <row r="373" spans="1:30" ht="12" customHeight="1" x14ac:dyDescent="0.25">
      <c r="A373" s="29" t="str">
        <f t="shared" ref="A373:B373" si="404">IF(C373="","",COUNTIF(C$1:C372,C373)+C373)</f>
        <v/>
      </c>
      <c r="B373" s="29" t="str">
        <f t="shared" si="404"/>
        <v/>
      </c>
      <c r="C373" s="29" t="str">
        <f t="shared" si="272"/>
        <v/>
      </c>
      <c r="D373" s="29" t="str">
        <f t="shared" si="273"/>
        <v/>
      </c>
      <c r="E373" s="29">
        <f>'S19'!$Y$6</f>
        <v>1</v>
      </c>
      <c r="F373" s="29">
        <v>19</v>
      </c>
      <c r="G373" s="29">
        <v>13</v>
      </c>
      <c r="H373" s="29" t="str">
        <f>IF(AND(E373=1,'S19'!C$25&lt;&gt;"",'S19'!B$25=""),'S19'!C$25,"")</f>
        <v/>
      </c>
      <c r="I373" s="29" t="str">
        <f>IF(AND(E373=2,'S19'!C$25&lt;&gt;"",'S19'!B$25=""),'S19'!C$25,"")</f>
        <v/>
      </c>
      <c r="J373" s="29" t="str">
        <f>IF(ISERROR(VLOOKUP(G373,'S19'!K$13:AR$32,31,FALSE)),"",VLOOKUP(G373,'S19'!K$13:AR$32,31,FALSE))</f>
        <v/>
      </c>
      <c r="K373" s="29" t="str">
        <f>IF(ISERROR(VLOOKUP(G373,'S19'!S$13:AR$32,24,FALSE)),"",VLOOKUP(G373,'S19'!S$13:AR$32,24,FALSE))</f>
        <v/>
      </c>
      <c r="L373" s="29" t="str">
        <f>IF(ISERROR(VLOOKUP(G373,'S19'!AA$13:AR$32,17,FALSE)),"",VLOOKUP(G373,'S19'!AA$13:AR$32,17,FALSE))</f>
        <v/>
      </c>
      <c r="M373" s="29" t="str">
        <f>IF(ISERROR(VLOOKUP(G373,'S19'!AI$13:AR$32,10,FALSE)),"",VLOOKUP(G373,'S19'!AI$13:AR$32,10,FALSE))</f>
        <v/>
      </c>
      <c r="N373" s="27" t="str">
        <f t="shared" si="276"/>
        <v/>
      </c>
      <c r="O373" s="27" t="str">
        <f t="shared" si="277"/>
        <v/>
      </c>
      <c r="P373" s="27" t="str">
        <f>IF(N373="","",CHOOSE(VLOOKUP($V373,$A$1:$F$400,6,FALSE),AHS!$M$1,BHS!$M$1,CHS!$M$1,HMJHS!$M$1,KHS!$M$1,Kings!$M$1,MHS!$M$1,SWHS!$M$1,AMHS!$M$1,'S10'!$M$1,'S11'!$M$1,'S12'!$M$1,'S13'!$M$1,'S14'!$M$1,'S15'!$M$1,'S16'!$M$1,'S17'!$M$1,'S18'!$M$1,'S19'!$M$1,'S20'!$M$1))</f>
        <v/>
      </c>
      <c r="Q373" s="27" t="str">
        <f t="shared" si="278"/>
        <v/>
      </c>
      <c r="R373" s="27" t="str">
        <f t="shared" si="279"/>
        <v/>
      </c>
      <c r="S373" s="27" t="str">
        <f t="shared" si="280"/>
        <v/>
      </c>
      <c r="T373" s="27" t="str">
        <f t="shared" si="281"/>
        <v/>
      </c>
      <c r="U373" s="27" t="str">
        <f t="shared" si="282"/>
        <v/>
      </c>
      <c r="V373" s="27">
        <v>371</v>
      </c>
      <c r="W373" s="27" t="str">
        <f t="shared" si="283"/>
        <v/>
      </c>
      <c r="X373" s="27" t="str">
        <f t="shared" si="284"/>
        <v/>
      </c>
      <c r="Y373" s="27" t="str">
        <f>IF(W373="","",CHOOSE(VLOOKUP($V373,$B$1:$F$400,5,FALSE),AHS!$M$1,BHS!$M$1,CHS!$M$1,HMJHS!$M$1,KHS!$M$1,Kings!$M$1,MHS!$M$1,SWHS!$M$1,AMHS!$M$1,'S10'!$M$1,'S11'!$M$1,'S12'!$M$1,'S13'!$M$1,'S14'!$M$1,'S15'!$M$1,'S16'!$M$1,'S17'!$M$1,'S18'!$M$1,'S19'!$M$1,'S20'!$M$1))</f>
        <v/>
      </c>
      <c r="Z373" s="27" t="str">
        <f t="shared" si="285"/>
        <v/>
      </c>
      <c r="AA373" s="27" t="str">
        <f t="shared" si="286"/>
        <v/>
      </c>
      <c r="AB373" s="27" t="str">
        <f t="shared" si="287"/>
        <v/>
      </c>
      <c r="AC373" s="27" t="str">
        <f t="shared" si="288"/>
        <v/>
      </c>
      <c r="AD373" s="27" t="str">
        <f t="shared" si="289"/>
        <v/>
      </c>
    </row>
    <row r="374" spans="1:30" ht="12" customHeight="1" x14ac:dyDescent="0.25">
      <c r="A374" s="29" t="str">
        <f t="shared" ref="A374:B374" si="405">IF(C374="","",COUNTIF(C$1:C373,C374)+C374)</f>
        <v/>
      </c>
      <c r="B374" s="29" t="str">
        <f t="shared" si="405"/>
        <v/>
      </c>
      <c r="C374" s="29" t="str">
        <f t="shared" si="272"/>
        <v/>
      </c>
      <c r="D374" s="29" t="str">
        <f t="shared" si="273"/>
        <v/>
      </c>
      <c r="E374" s="29">
        <f>'S19'!$Y$6</f>
        <v>1</v>
      </c>
      <c r="F374" s="29">
        <v>19</v>
      </c>
      <c r="G374" s="29">
        <v>14</v>
      </c>
      <c r="H374" s="29" t="str">
        <f>IF(AND(E374=1,'S19'!C$26&lt;&gt;"",'S19'!B$26=""),'S19'!C$26,"")</f>
        <v/>
      </c>
      <c r="I374" s="29" t="str">
        <f>IF(AND(E374=2,'S19'!C$26&lt;&gt;"",'S19'!B$26=""),'S19'!C$26,"")</f>
        <v/>
      </c>
      <c r="J374" s="29" t="str">
        <f>IF(ISERROR(VLOOKUP(G374,'S19'!K$13:AR$32,31,FALSE)),"",VLOOKUP(G374,'S19'!K$13:AR$32,31,FALSE))</f>
        <v/>
      </c>
      <c r="K374" s="29" t="str">
        <f>IF(ISERROR(VLOOKUP(G374,'S19'!S$13:AR$32,24,FALSE)),"",VLOOKUP(G374,'S19'!S$13:AR$32,24,FALSE))</f>
        <v/>
      </c>
      <c r="L374" s="29" t="str">
        <f>IF(ISERROR(VLOOKUP(G374,'S19'!AA$13:AR$32,17,FALSE)),"",VLOOKUP(G374,'S19'!AA$13:AR$32,17,FALSE))</f>
        <v/>
      </c>
      <c r="M374" s="29" t="str">
        <f>IF(ISERROR(VLOOKUP(G374,'S19'!AI$13:AR$32,10,FALSE)),"",VLOOKUP(G374,'S19'!AI$13:AR$32,10,FALSE))</f>
        <v/>
      </c>
      <c r="N374" s="27" t="str">
        <f t="shared" si="276"/>
        <v/>
      </c>
      <c r="O374" s="27" t="str">
        <f t="shared" si="277"/>
        <v/>
      </c>
      <c r="P374" s="27" t="str">
        <f>IF(N374="","",CHOOSE(VLOOKUP($V374,$A$1:$F$400,6,FALSE),AHS!$M$1,BHS!$M$1,CHS!$M$1,HMJHS!$M$1,KHS!$M$1,Kings!$M$1,MHS!$M$1,SWHS!$M$1,AMHS!$M$1,'S10'!$M$1,'S11'!$M$1,'S12'!$M$1,'S13'!$M$1,'S14'!$M$1,'S15'!$M$1,'S16'!$M$1,'S17'!$M$1,'S18'!$M$1,'S19'!$M$1,'S20'!$M$1))</f>
        <v/>
      </c>
      <c r="Q374" s="27" t="str">
        <f t="shared" si="278"/>
        <v/>
      </c>
      <c r="R374" s="27" t="str">
        <f t="shared" si="279"/>
        <v/>
      </c>
      <c r="S374" s="27" t="str">
        <f t="shared" si="280"/>
        <v/>
      </c>
      <c r="T374" s="27" t="str">
        <f t="shared" si="281"/>
        <v/>
      </c>
      <c r="U374" s="27" t="str">
        <f t="shared" si="282"/>
        <v/>
      </c>
      <c r="V374" s="27">
        <v>372</v>
      </c>
      <c r="W374" s="27" t="str">
        <f t="shared" si="283"/>
        <v/>
      </c>
      <c r="X374" s="27" t="str">
        <f t="shared" si="284"/>
        <v/>
      </c>
      <c r="Y374" s="27" t="str">
        <f>IF(W374="","",CHOOSE(VLOOKUP($V374,$B$1:$F$400,5,FALSE),AHS!$M$1,BHS!$M$1,CHS!$M$1,HMJHS!$M$1,KHS!$M$1,Kings!$M$1,MHS!$M$1,SWHS!$M$1,AMHS!$M$1,'S10'!$M$1,'S11'!$M$1,'S12'!$M$1,'S13'!$M$1,'S14'!$M$1,'S15'!$M$1,'S16'!$M$1,'S17'!$M$1,'S18'!$M$1,'S19'!$M$1,'S20'!$M$1))</f>
        <v/>
      </c>
      <c r="Z374" s="27" t="str">
        <f t="shared" si="285"/>
        <v/>
      </c>
      <c r="AA374" s="27" t="str">
        <f t="shared" si="286"/>
        <v/>
      </c>
      <c r="AB374" s="27" t="str">
        <f t="shared" si="287"/>
        <v/>
      </c>
      <c r="AC374" s="27" t="str">
        <f t="shared" si="288"/>
        <v/>
      </c>
      <c r="AD374" s="27" t="str">
        <f t="shared" si="289"/>
        <v/>
      </c>
    </row>
    <row r="375" spans="1:30" ht="12" customHeight="1" x14ac:dyDescent="0.25">
      <c r="A375" s="29" t="str">
        <f t="shared" ref="A375:B375" si="406">IF(C375="","",COUNTIF(C$1:C374,C375)+C375)</f>
        <v/>
      </c>
      <c r="B375" s="29" t="str">
        <f t="shared" si="406"/>
        <v/>
      </c>
      <c r="C375" s="29" t="str">
        <f t="shared" si="272"/>
        <v/>
      </c>
      <c r="D375" s="29" t="str">
        <f t="shared" si="273"/>
        <v/>
      </c>
      <c r="E375" s="29">
        <f>'S19'!$Y$6</f>
        <v>1</v>
      </c>
      <c r="F375" s="29">
        <v>19</v>
      </c>
      <c r="G375" s="29">
        <v>15</v>
      </c>
      <c r="H375" s="29" t="str">
        <f>IF(AND(E375=1,'S19'!C$27&lt;&gt;"",'S19'!B$27=""),'S19'!C$27,"")</f>
        <v/>
      </c>
      <c r="I375" s="29" t="str">
        <f>IF(AND(E375=2,'S19'!C$27&lt;&gt;"",'S19'!B$27=""),'S19'!C$27,"")</f>
        <v/>
      </c>
      <c r="J375" s="29" t="str">
        <f>IF(ISERROR(VLOOKUP(G375,'S19'!K$13:AR$32,31,FALSE)),"",VLOOKUP(G375,'S19'!K$13:AR$32,31,FALSE))</f>
        <v/>
      </c>
      <c r="K375" s="29" t="str">
        <f>IF(ISERROR(VLOOKUP(G375,'S19'!S$13:AR$32,24,FALSE)),"",VLOOKUP(G375,'S19'!S$13:AR$32,24,FALSE))</f>
        <v/>
      </c>
      <c r="L375" s="29" t="str">
        <f>IF(ISERROR(VLOOKUP(G375,'S19'!AA$13:AR$32,17,FALSE)),"",VLOOKUP(G375,'S19'!AA$13:AR$32,17,FALSE))</f>
        <v/>
      </c>
      <c r="M375" s="29" t="str">
        <f>IF(ISERROR(VLOOKUP(G375,'S19'!AI$13:AR$32,10,FALSE)),"",VLOOKUP(G375,'S19'!AI$13:AR$32,10,FALSE))</f>
        <v/>
      </c>
      <c r="N375" s="27" t="str">
        <f t="shared" si="276"/>
        <v/>
      </c>
      <c r="O375" s="27" t="str">
        <f t="shared" si="277"/>
        <v/>
      </c>
      <c r="P375" s="27" t="str">
        <f>IF(N375="","",CHOOSE(VLOOKUP($V375,$A$1:$F$400,6,FALSE),AHS!$M$1,BHS!$M$1,CHS!$M$1,HMJHS!$M$1,KHS!$M$1,Kings!$M$1,MHS!$M$1,SWHS!$M$1,AMHS!$M$1,'S10'!$M$1,'S11'!$M$1,'S12'!$M$1,'S13'!$M$1,'S14'!$M$1,'S15'!$M$1,'S16'!$M$1,'S17'!$M$1,'S18'!$M$1,'S19'!$M$1,'S20'!$M$1))</f>
        <v/>
      </c>
      <c r="Q375" s="27" t="str">
        <f t="shared" si="278"/>
        <v/>
      </c>
      <c r="R375" s="27" t="str">
        <f t="shared" si="279"/>
        <v/>
      </c>
      <c r="S375" s="27" t="str">
        <f t="shared" si="280"/>
        <v/>
      </c>
      <c r="T375" s="27" t="str">
        <f t="shared" si="281"/>
        <v/>
      </c>
      <c r="U375" s="27" t="str">
        <f t="shared" si="282"/>
        <v/>
      </c>
      <c r="V375" s="27">
        <v>373</v>
      </c>
      <c r="W375" s="27" t="str">
        <f t="shared" si="283"/>
        <v/>
      </c>
      <c r="X375" s="27" t="str">
        <f t="shared" si="284"/>
        <v/>
      </c>
      <c r="Y375" s="27" t="str">
        <f>IF(W375="","",CHOOSE(VLOOKUP($V375,$B$1:$F$400,5,FALSE),AHS!$M$1,BHS!$M$1,CHS!$M$1,HMJHS!$M$1,KHS!$M$1,Kings!$M$1,MHS!$M$1,SWHS!$M$1,AMHS!$M$1,'S10'!$M$1,'S11'!$M$1,'S12'!$M$1,'S13'!$M$1,'S14'!$M$1,'S15'!$M$1,'S16'!$M$1,'S17'!$M$1,'S18'!$M$1,'S19'!$M$1,'S20'!$M$1))</f>
        <v/>
      </c>
      <c r="Z375" s="27" t="str">
        <f t="shared" si="285"/>
        <v/>
      </c>
      <c r="AA375" s="27" t="str">
        <f t="shared" si="286"/>
        <v/>
      </c>
      <c r="AB375" s="27" t="str">
        <f t="shared" si="287"/>
        <v/>
      </c>
      <c r="AC375" s="27" t="str">
        <f t="shared" si="288"/>
        <v/>
      </c>
      <c r="AD375" s="27" t="str">
        <f t="shared" si="289"/>
        <v/>
      </c>
    </row>
    <row r="376" spans="1:30" ht="12" customHeight="1" x14ac:dyDescent="0.25">
      <c r="A376" s="29" t="str">
        <f t="shared" ref="A376:B376" si="407">IF(C376="","",COUNTIF(C$1:C375,C376)+C376)</f>
        <v/>
      </c>
      <c r="B376" s="29" t="str">
        <f t="shared" si="407"/>
        <v/>
      </c>
      <c r="C376" s="29" t="str">
        <f t="shared" si="272"/>
        <v/>
      </c>
      <c r="D376" s="29" t="str">
        <f t="shared" si="273"/>
        <v/>
      </c>
      <c r="E376" s="29">
        <f>'S19'!$Y$6</f>
        <v>1</v>
      </c>
      <c r="F376" s="29">
        <v>19</v>
      </c>
      <c r="G376" s="29">
        <v>16</v>
      </c>
      <c r="H376" s="29" t="str">
        <f>IF(AND(E376=1,'S19'!C$28&lt;&gt;"",'S19'!B$28=""),'S19'!C$28,"")</f>
        <v/>
      </c>
      <c r="I376" s="29" t="str">
        <f>IF(AND(E376=2,'S19'!C$28&lt;&gt;"",'S19'!B$28=""),'S19'!C$28,"")</f>
        <v/>
      </c>
      <c r="J376" s="29" t="str">
        <f>IF(ISERROR(VLOOKUP(G376,'S19'!K$13:AR$32,31,FALSE)),"",VLOOKUP(G376,'S19'!K$13:AR$32,31,FALSE))</f>
        <v/>
      </c>
      <c r="K376" s="29" t="str">
        <f>IF(ISERROR(VLOOKUP(G376,'S19'!S$13:AR$32,24,FALSE)),"",VLOOKUP(G376,'S19'!S$13:AR$32,24,FALSE))</f>
        <v/>
      </c>
      <c r="L376" s="29" t="str">
        <f>IF(ISERROR(VLOOKUP(G376,'S19'!AA$13:AR$32,17,FALSE)),"",VLOOKUP(G376,'S19'!AA$13:AR$32,17,FALSE))</f>
        <v/>
      </c>
      <c r="M376" s="29" t="str">
        <f>IF(ISERROR(VLOOKUP(G376,'S19'!AI$13:AR$32,10,FALSE)),"",VLOOKUP(G376,'S19'!AI$13:AR$32,10,FALSE))</f>
        <v/>
      </c>
      <c r="N376" s="27" t="str">
        <f t="shared" si="276"/>
        <v/>
      </c>
      <c r="O376" s="27" t="str">
        <f t="shared" si="277"/>
        <v/>
      </c>
      <c r="P376" s="27" t="str">
        <f>IF(N376="","",CHOOSE(VLOOKUP($V376,$A$1:$F$400,6,FALSE),AHS!$M$1,BHS!$M$1,CHS!$M$1,HMJHS!$M$1,KHS!$M$1,Kings!$M$1,MHS!$M$1,SWHS!$M$1,AMHS!$M$1,'S10'!$M$1,'S11'!$M$1,'S12'!$M$1,'S13'!$M$1,'S14'!$M$1,'S15'!$M$1,'S16'!$M$1,'S17'!$M$1,'S18'!$M$1,'S19'!$M$1,'S20'!$M$1))</f>
        <v/>
      </c>
      <c r="Q376" s="27" t="str">
        <f t="shared" si="278"/>
        <v/>
      </c>
      <c r="R376" s="27" t="str">
        <f t="shared" si="279"/>
        <v/>
      </c>
      <c r="S376" s="27" t="str">
        <f t="shared" si="280"/>
        <v/>
      </c>
      <c r="T376" s="27" t="str">
        <f t="shared" si="281"/>
        <v/>
      </c>
      <c r="U376" s="27" t="str">
        <f t="shared" si="282"/>
        <v/>
      </c>
      <c r="V376" s="27">
        <v>374</v>
      </c>
      <c r="W376" s="27" t="str">
        <f t="shared" si="283"/>
        <v/>
      </c>
      <c r="X376" s="27" t="str">
        <f t="shared" si="284"/>
        <v/>
      </c>
      <c r="Y376" s="27" t="str">
        <f>IF(W376="","",CHOOSE(VLOOKUP($V376,$B$1:$F$400,5,FALSE),AHS!$M$1,BHS!$M$1,CHS!$M$1,HMJHS!$M$1,KHS!$M$1,Kings!$M$1,MHS!$M$1,SWHS!$M$1,AMHS!$M$1,'S10'!$M$1,'S11'!$M$1,'S12'!$M$1,'S13'!$M$1,'S14'!$M$1,'S15'!$M$1,'S16'!$M$1,'S17'!$M$1,'S18'!$M$1,'S19'!$M$1,'S20'!$M$1))</f>
        <v/>
      </c>
      <c r="Z376" s="27" t="str">
        <f t="shared" si="285"/>
        <v/>
      </c>
      <c r="AA376" s="27" t="str">
        <f t="shared" si="286"/>
        <v/>
      </c>
      <c r="AB376" s="27" t="str">
        <f t="shared" si="287"/>
        <v/>
      </c>
      <c r="AC376" s="27" t="str">
        <f t="shared" si="288"/>
        <v/>
      </c>
      <c r="AD376" s="27" t="str">
        <f t="shared" si="289"/>
        <v/>
      </c>
    </row>
    <row r="377" spans="1:30" ht="12" customHeight="1" x14ac:dyDescent="0.25">
      <c r="A377" s="29" t="str">
        <f t="shared" ref="A377:B377" si="408">IF(C377="","",COUNTIF(C$1:C376,C377)+C377)</f>
        <v/>
      </c>
      <c r="B377" s="29" t="str">
        <f t="shared" si="408"/>
        <v/>
      </c>
      <c r="C377" s="29" t="str">
        <f t="shared" si="272"/>
        <v/>
      </c>
      <c r="D377" s="29" t="str">
        <f t="shared" si="273"/>
        <v/>
      </c>
      <c r="E377" s="29">
        <f>'S19'!$Y$6</f>
        <v>1</v>
      </c>
      <c r="F377" s="29">
        <v>19</v>
      </c>
      <c r="G377" s="29">
        <v>17</v>
      </c>
      <c r="H377" s="29" t="str">
        <f>IF(AND(E377=1,'S19'!C$29&lt;&gt;"",'S19'!B$29=""),'S19'!C$29,"")</f>
        <v/>
      </c>
      <c r="I377" s="29" t="str">
        <f>IF(AND(E377=2,'S19'!C$29&lt;&gt;"",'S19'!B$29=""),'S19'!C$29,"")</f>
        <v/>
      </c>
      <c r="J377" s="29" t="str">
        <f>IF(ISERROR(VLOOKUP(G377,'S19'!K$13:AR$32,31,FALSE)),"",VLOOKUP(G377,'S19'!K$13:AR$32,31,FALSE))</f>
        <v/>
      </c>
      <c r="K377" s="29" t="str">
        <f>IF(ISERROR(VLOOKUP(G377,'S19'!S$13:AR$32,24,FALSE)),"",VLOOKUP(G377,'S19'!S$13:AR$32,24,FALSE))</f>
        <v/>
      </c>
      <c r="L377" s="29" t="str">
        <f>IF(ISERROR(VLOOKUP(G377,'S19'!AA$13:AR$32,17,FALSE)),"",VLOOKUP(G377,'S19'!AA$13:AR$32,17,FALSE))</f>
        <v/>
      </c>
      <c r="M377" s="29" t="str">
        <f>IF(ISERROR(VLOOKUP(G377,'S19'!AI$13:AR$32,10,FALSE)),"",VLOOKUP(G377,'S19'!AI$13:AR$32,10,FALSE))</f>
        <v/>
      </c>
      <c r="N377" s="27" t="str">
        <f t="shared" si="276"/>
        <v/>
      </c>
      <c r="O377" s="27" t="str">
        <f t="shared" si="277"/>
        <v/>
      </c>
      <c r="P377" s="27" t="str">
        <f>IF(N377="","",CHOOSE(VLOOKUP($V377,$A$1:$F$400,6,FALSE),AHS!$M$1,BHS!$M$1,CHS!$M$1,HMJHS!$M$1,KHS!$M$1,Kings!$M$1,MHS!$M$1,SWHS!$M$1,AMHS!$M$1,'S10'!$M$1,'S11'!$M$1,'S12'!$M$1,'S13'!$M$1,'S14'!$M$1,'S15'!$M$1,'S16'!$M$1,'S17'!$M$1,'S18'!$M$1,'S19'!$M$1,'S20'!$M$1))</f>
        <v/>
      </c>
      <c r="Q377" s="27" t="str">
        <f t="shared" si="278"/>
        <v/>
      </c>
      <c r="R377" s="27" t="str">
        <f t="shared" si="279"/>
        <v/>
      </c>
      <c r="S377" s="27" t="str">
        <f t="shared" si="280"/>
        <v/>
      </c>
      <c r="T377" s="27" t="str">
        <f t="shared" si="281"/>
        <v/>
      </c>
      <c r="U377" s="27" t="str">
        <f t="shared" si="282"/>
        <v/>
      </c>
      <c r="V377" s="27">
        <v>375</v>
      </c>
      <c r="W377" s="27" t="str">
        <f t="shared" si="283"/>
        <v/>
      </c>
      <c r="X377" s="27" t="str">
        <f t="shared" si="284"/>
        <v/>
      </c>
      <c r="Y377" s="27" t="str">
        <f>IF(W377="","",CHOOSE(VLOOKUP($V377,$B$1:$F$400,5,FALSE),AHS!$M$1,BHS!$M$1,CHS!$M$1,HMJHS!$M$1,KHS!$M$1,Kings!$M$1,MHS!$M$1,SWHS!$M$1,AMHS!$M$1,'S10'!$M$1,'S11'!$M$1,'S12'!$M$1,'S13'!$M$1,'S14'!$M$1,'S15'!$M$1,'S16'!$M$1,'S17'!$M$1,'S18'!$M$1,'S19'!$M$1,'S20'!$M$1))</f>
        <v/>
      </c>
      <c r="Z377" s="27" t="str">
        <f t="shared" si="285"/>
        <v/>
      </c>
      <c r="AA377" s="27" t="str">
        <f t="shared" si="286"/>
        <v/>
      </c>
      <c r="AB377" s="27" t="str">
        <f t="shared" si="287"/>
        <v/>
      </c>
      <c r="AC377" s="27" t="str">
        <f t="shared" si="288"/>
        <v/>
      </c>
      <c r="AD377" s="27" t="str">
        <f t="shared" si="289"/>
        <v/>
      </c>
    </row>
    <row r="378" spans="1:30" ht="12" customHeight="1" x14ac:dyDescent="0.25">
      <c r="A378" s="29" t="str">
        <f t="shared" ref="A378:B378" si="409">IF(C378="","",COUNTIF(C$1:C377,C378)+C378)</f>
        <v/>
      </c>
      <c r="B378" s="29" t="str">
        <f t="shared" si="409"/>
        <v/>
      </c>
      <c r="C378" s="29" t="str">
        <f t="shared" si="272"/>
        <v/>
      </c>
      <c r="D378" s="29" t="str">
        <f t="shared" si="273"/>
        <v/>
      </c>
      <c r="E378" s="29">
        <f>'S19'!$Y$6</f>
        <v>1</v>
      </c>
      <c r="F378" s="29">
        <v>19</v>
      </c>
      <c r="G378" s="29">
        <v>18</v>
      </c>
      <c r="H378" s="29" t="str">
        <f>IF(AND(E378=1,'S19'!C$30&lt;&gt;"",'S19'!B$30=""),'S19'!C$30,"")</f>
        <v/>
      </c>
      <c r="I378" s="29" t="str">
        <f>IF(AND(E378=2,'S19'!C$30&lt;&gt;"",'S19'!B$30=""),'S19'!C$30,"")</f>
        <v/>
      </c>
      <c r="J378" s="29" t="str">
        <f>IF(ISERROR(VLOOKUP(G378,'S19'!K$13:AR$32,31,FALSE)),"",VLOOKUP(G378,'S19'!K$13:AR$32,31,FALSE))</f>
        <v/>
      </c>
      <c r="K378" s="29" t="str">
        <f>IF(ISERROR(VLOOKUP(G378,'S19'!S$13:AR$32,24,FALSE)),"",VLOOKUP(G378,'S19'!S$13:AR$32,24,FALSE))</f>
        <v/>
      </c>
      <c r="L378" s="29" t="str">
        <f>IF(ISERROR(VLOOKUP(G378,'S19'!AA$13:AR$32,17,FALSE)),"",VLOOKUP(G378,'S19'!AA$13:AR$32,17,FALSE))</f>
        <v/>
      </c>
      <c r="M378" s="29" t="str">
        <f>IF(ISERROR(VLOOKUP(G378,'S19'!AI$13:AR$32,10,FALSE)),"",VLOOKUP(G378,'S19'!AI$13:AR$32,10,FALSE))</f>
        <v/>
      </c>
      <c r="N378" s="27" t="str">
        <f t="shared" si="276"/>
        <v/>
      </c>
      <c r="O378" s="27" t="str">
        <f t="shared" si="277"/>
        <v/>
      </c>
      <c r="P378" s="27" t="str">
        <f>IF(N378="","",CHOOSE(VLOOKUP($V378,$A$1:$F$400,6,FALSE),AHS!$M$1,BHS!$M$1,CHS!$M$1,HMJHS!$M$1,KHS!$M$1,Kings!$M$1,MHS!$M$1,SWHS!$M$1,AMHS!$M$1,'S10'!$M$1,'S11'!$M$1,'S12'!$M$1,'S13'!$M$1,'S14'!$M$1,'S15'!$M$1,'S16'!$M$1,'S17'!$M$1,'S18'!$M$1,'S19'!$M$1,'S20'!$M$1))</f>
        <v/>
      </c>
      <c r="Q378" s="27" t="str">
        <f t="shared" si="278"/>
        <v/>
      </c>
      <c r="R378" s="27" t="str">
        <f t="shared" si="279"/>
        <v/>
      </c>
      <c r="S378" s="27" t="str">
        <f t="shared" si="280"/>
        <v/>
      </c>
      <c r="T378" s="27" t="str">
        <f t="shared" si="281"/>
        <v/>
      </c>
      <c r="U378" s="27" t="str">
        <f t="shared" si="282"/>
        <v/>
      </c>
      <c r="V378" s="27">
        <v>376</v>
      </c>
      <c r="W378" s="27" t="str">
        <f t="shared" si="283"/>
        <v/>
      </c>
      <c r="X378" s="27" t="str">
        <f t="shared" si="284"/>
        <v/>
      </c>
      <c r="Y378" s="27" t="str">
        <f>IF(W378="","",CHOOSE(VLOOKUP($V378,$B$1:$F$400,5,FALSE),AHS!$M$1,BHS!$M$1,CHS!$M$1,HMJHS!$M$1,KHS!$M$1,Kings!$M$1,MHS!$M$1,SWHS!$M$1,AMHS!$M$1,'S10'!$M$1,'S11'!$M$1,'S12'!$M$1,'S13'!$M$1,'S14'!$M$1,'S15'!$M$1,'S16'!$M$1,'S17'!$M$1,'S18'!$M$1,'S19'!$M$1,'S20'!$M$1))</f>
        <v/>
      </c>
      <c r="Z378" s="27" t="str">
        <f t="shared" si="285"/>
        <v/>
      </c>
      <c r="AA378" s="27" t="str">
        <f t="shared" si="286"/>
        <v/>
      </c>
      <c r="AB378" s="27" t="str">
        <f t="shared" si="287"/>
        <v/>
      </c>
      <c r="AC378" s="27" t="str">
        <f t="shared" si="288"/>
        <v/>
      </c>
      <c r="AD378" s="27" t="str">
        <f t="shared" si="289"/>
        <v/>
      </c>
    </row>
    <row r="379" spans="1:30" ht="12" customHeight="1" x14ac:dyDescent="0.25">
      <c r="A379" s="29" t="str">
        <f t="shared" ref="A379:B379" si="410">IF(C379="","",COUNTIF(C$1:C378,C379)+C379)</f>
        <v/>
      </c>
      <c r="B379" s="29" t="str">
        <f t="shared" si="410"/>
        <v/>
      </c>
      <c r="C379" s="29" t="str">
        <f t="shared" si="272"/>
        <v/>
      </c>
      <c r="D379" s="29" t="str">
        <f t="shared" si="273"/>
        <v/>
      </c>
      <c r="E379" s="29">
        <f>'S19'!$Y$6</f>
        <v>1</v>
      </c>
      <c r="F379" s="29">
        <v>19</v>
      </c>
      <c r="G379" s="29">
        <v>19</v>
      </c>
      <c r="H379" s="29" t="str">
        <f>IF(AND(E379=1,'S19'!C$31&lt;&gt;"",'S19'!B$31=""),'S19'!C$31,"")</f>
        <v/>
      </c>
      <c r="I379" s="29" t="str">
        <f>IF(AND(E379=2,'S19'!C$31&lt;&gt;"",'S19'!B$31=""),'S19'!C$31,"")</f>
        <v/>
      </c>
      <c r="J379" s="29" t="str">
        <f>IF(ISERROR(VLOOKUP(G379,'S19'!K$13:AR$32,31,FALSE)),"",VLOOKUP(G379,'S19'!K$13:AR$32,31,FALSE))</f>
        <v/>
      </c>
      <c r="K379" s="29" t="str">
        <f>IF(ISERROR(VLOOKUP(G379,'S19'!S$13:AR$32,24,FALSE)),"",VLOOKUP(G379,'S19'!S$13:AR$32,24,FALSE))</f>
        <v/>
      </c>
      <c r="L379" s="29" t="str">
        <f>IF(ISERROR(VLOOKUP(G379,'S19'!AA$13:AR$32,17,FALSE)),"",VLOOKUP(G379,'S19'!AA$13:AR$32,17,FALSE))</f>
        <v/>
      </c>
      <c r="M379" s="29" t="str">
        <f>IF(ISERROR(VLOOKUP(G379,'S19'!AI$13:AR$32,10,FALSE)),"",VLOOKUP(G379,'S19'!AI$13:AR$32,10,FALSE))</f>
        <v/>
      </c>
      <c r="N379" s="27" t="str">
        <f t="shared" si="276"/>
        <v/>
      </c>
      <c r="O379" s="27" t="str">
        <f t="shared" si="277"/>
        <v/>
      </c>
      <c r="P379" s="27" t="str">
        <f>IF(N379="","",CHOOSE(VLOOKUP($V379,$A$1:$F$400,6,FALSE),AHS!$M$1,BHS!$M$1,CHS!$M$1,HMJHS!$M$1,KHS!$M$1,Kings!$M$1,MHS!$M$1,SWHS!$M$1,AMHS!$M$1,'S10'!$M$1,'S11'!$M$1,'S12'!$M$1,'S13'!$M$1,'S14'!$M$1,'S15'!$M$1,'S16'!$M$1,'S17'!$M$1,'S18'!$M$1,'S19'!$M$1,'S20'!$M$1))</f>
        <v/>
      </c>
      <c r="Q379" s="27" t="str">
        <f t="shared" si="278"/>
        <v/>
      </c>
      <c r="R379" s="27" t="str">
        <f t="shared" si="279"/>
        <v/>
      </c>
      <c r="S379" s="27" t="str">
        <f t="shared" si="280"/>
        <v/>
      </c>
      <c r="T379" s="27" t="str">
        <f t="shared" si="281"/>
        <v/>
      </c>
      <c r="U379" s="27" t="str">
        <f t="shared" si="282"/>
        <v/>
      </c>
      <c r="V379" s="27">
        <v>377</v>
      </c>
      <c r="W379" s="27" t="str">
        <f t="shared" si="283"/>
        <v/>
      </c>
      <c r="X379" s="27" t="str">
        <f t="shared" si="284"/>
        <v/>
      </c>
      <c r="Y379" s="27" t="str">
        <f>IF(W379="","",CHOOSE(VLOOKUP($V379,$B$1:$F$400,5,FALSE),AHS!$M$1,BHS!$M$1,CHS!$M$1,HMJHS!$M$1,KHS!$M$1,Kings!$M$1,MHS!$M$1,SWHS!$M$1,AMHS!$M$1,'S10'!$M$1,'S11'!$M$1,'S12'!$M$1,'S13'!$M$1,'S14'!$M$1,'S15'!$M$1,'S16'!$M$1,'S17'!$M$1,'S18'!$M$1,'S19'!$M$1,'S20'!$M$1))</f>
        <v/>
      </c>
      <c r="Z379" s="27" t="str">
        <f t="shared" si="285"/>
        <v/>
      </c>
      <c r="AA379" s="27" t="str">
        <f t="shared" si="286"/>
        <v/>
      </c>
      <c r="AB379" s="27" t="str">
        <f t="shared" si="287"/>
        <v/>
      </c>
      <c r="AC379" s="27" t="str">
        <f t="shared" si="288"/>
        <v/>
      </c>
      <c r="AD379" s="27" t="str">
        <f t="shared" si="289"/>
        <v/>
      </c>
    </row>
    <row r="380" spans="1:30" ht="12" customHeight="1" x14ac:dyDescent="0.25">
      <c r="A380" s="29" t="str">
        <f t="shared" ref="A380:B380" si="411">IF(C380="","",COUNTIF(C$1:C379,C380)+C380)</f>
        <v/>
      </c>
      <c r="B380" s="29" t="str">
        <f t="shared" si="411"/>
        <v/>
      </c>
      <c r="C380" s="29" t="str">
        <f t="shared" si="272"/>
        <v/>
      </c>
      <c r="D380" s="29" t="str">
        <f t="shared" si="273"/>
        <v/>
      </c>
      <c r="E380" s="29">
        <f>'S19'!$Y$6</f>
        <v>1</v>
      </c>
      <c r="F380" s="29">
        <v>19</v>
      </c>
      <c r="G380" s="29">
        <v>20</v>
      </c>
      <c r="H380" s="29" t="str">
        <f>IF(AND(E380=1,'S19'!C$32&lt;&gt;"",'S19'!B$32=""),'S19'!C$32,"")</f>
        <v/>
      </c>
      <c r="I380" s="29" t="str">
        <f>IF(AND(E380=2,'S19'!C$32&lt;&gt;"",'S19'!B$32=""),'S19'!C$32,"")</f>
        <v/>
      </c>
      <c r="J380" s="29" t="str">
        <f>IF(ISERROR(VLOOKUP(G380,'S19'!K$13:AR$32,31,FALSE)),"",VLOOKUP(G380,'S19'!K$13:AR$32,31,FALSE))</f>
        <v/>
      </c>
      <c r="K380" s="29" t="str">
        <f>IF(ISERROR(VLOOKUP(G380,'S19'!S$13:AR$32,24,FALSE)),"",VLOOKUP(G380,'S19'!S$13:AR$32,24,FALSE))</f>
        <v/>
      </c>
      <c r="L380" s="29" t="str">
        <f>IF(ISERROR(VLOOKUP(G380,'S19'!AA$13:AR$32,17,FALSE)),"",VLOOKUP(G380,'S19'!AA$13:AR$32,17,FALSE))</f>
        <v/>
      </c>
      <c r="M380" s="29" t="str">
        <f>IF(ISERROR(VLOOKUP(G380,'S19'!AI$13:AR$32,10,FALSE)),"",VLOOKUP(G380,'S19'!AI$13:AR$32,10,FALSE))</f>
        <v/>
      </c>
      <c r="N380" s="27" t="str">
        <f t="shared" si="276"/>
        <v/>
      </c>
      <c r="O380" s="27" t="str">
        <f t="shared" si="277"/>
        <v/>
      </c>
      <c r="P380" s="27" t="str">
        <f>IF(N380="","",CHOOSE(VLOOKUP($V380,$A$1:$F$400,6,FALSE),AHS!$M$1,BHS!$M$1,CHS!$M$1,HMJHS!$M$1,KHS!$M$1,Kings!$M$1,MHS!$M$1,SWHS!$M$1,AMHS!$M$1,'S10'!$M$1,'S11'!$M$1,'S12'!$M$1,'S13'!$M$1,'S14'!$M$1,'S15'!$M$1,'S16'!$M$1,'S17'!$M$1,'S18'!$M$1,'S19'!$M$1,'S20'!$M$1))</f>
        <v/>
      </c>
      <c r="Q380" s="27" t="str">
        <f t="shared" si="278"/>
        <v/>
      </c>
      <c r="R380" s="27" t="str">
        <f t="shared" si="279"/>
        <v/>
      </c>
      <c r="S380" s="27" t="str">
        <f t="shared" si="280"/>
        <v/>
      </c>
      <c r="T380" s="27" t="str">
        <f t="shared" si="281"/>
        <v/>
      </c>
      <c r="U380" s="27" t="str">
        <f t="shared" si="282"/>
        <v/>
      </c>
      <c r="V380" s="27">
        <v>378</v>
      </c>
      <c r="W380" s="27" t="str">
        <f t="shared" si="283"/>
        <v/>
      </c>
      <c r="X380" s="27" t="str">
        <f t="shared" si="284"/>
        <v/>
      </c>
      <c r="Y380" s="27" t="str">
        <f>IF(W380="","",CHOOSE(VLOOKUP($V380,$B$1:$F$400,5,FALSE),AHS!$M$1,BHS!$M$1,CHS!$M$1,HMJHS!$M$1,KHS!$M$1,Kings!$M$1,MHS!$M$1,SWHS!$M$1,AMHS!$M$1,'S10'!$M$1,'S11'!$M$1,'S12'!$M$1,'S13'!$M$1,'S14'!$M$1,'S15'!$M$1,'S16'!$M$1,'S17'!$M$1,'S18'!$M$1,'S19'!$M$1,'S20'!$M$1))</f>
        <v/>
      </c>
      <c r="Z380" s="27" t="str">
        <f t="shared" si="285"/>
        <v/>
      </c>
      <c r="AA380" s="27" t="str">
        <f t="shared" si="286"/>
        <v/>
      </c>
      <c r="AB380" s="27" t="str">
        <f t="shared" si="287"/>
        <v/>
      </c>
      <c r="AC380" s="27" t="str">
        <f t="shared" si="288"/>
        <v/>
      </c>
      <c r="AD380" s="27" t="str">
        <f t="shared" si="289"/>
        <v/>
      </c>
    </row>
    <row r="381" spans="1:30" ht="12" customHeight="1" x14ac:dyDescent="0.25">
      <c r="A381" s="29" t="str">
        <f t="shared" ref="A381:B381" si="412">IF(C381="","",COUNTIF(C$1:C380,C381)+C381)</f>
        <v/>
      </c>
      <c r="B381" s="29" t="str">
        <f t="shared" si="412"/>
        <v/>
      </c>
      <c r="C381" s="29" t="str">
        <f t="shared" si="272"/>
        <v/>
      </c>
      <c r="D381" s="29" t="str">
        <f t="shared" si="273"/>
        <v/>
      </c>
      <c r="E381" s="29">
        <f>'S20'!$Y$6</f>
        <v>1</v>
      </c>
      <c r="F381" s="29">
        <v>20</v>
      </c>
      <c r="G381" s="29">
        <v>1</v>
      </c>
      <c r="H381" s="29" t="str">
        <f>IF(AND(E381=1,'S20'!C$13&lt;&gt;"",'S20'!B$13=""),'S20'!C$13,"")</f>
        <v/>
      </c>
      <c r="I381" s="29" t="str">
        <f>IF(AND(E381=2,'S20'!C$13&lt;&gt;"",'S20'!B$13=""),'S20'!C$13,"")</f>
        <v/>
      </c>
      <c r="J381" s="29" t="str">
        <f>IF(ISERROR(VLOOKUP(G381,'S20'!K$13:AR$32,31,FALSE)),"",VLOOKUP(G381,'S20'!K$13:AR$32,31,FALSE))</f>
        <v/>
      </c>
      <c r="K381" s="29" t="str">
        <f>IF(ISERROR(VLOOKUP(G381,'S20'!S$13:AR$32,24,FALSE)),"",VLOOKUP(G381,'S20'!S$13:AR$32,24,FALSE))</f>
        <v/>
      </c>
      <c r="L381" s="29" t="str">
        <f>IF(ISERROR(VLOOKUP(G381,'S20'!AA$13:AR$32,17,FALSE)),"",VLOOKUP(G381,'S20'!AA$13:AR$32,17,FALSE))</f>
        <v/>
      </c>
      <c r="M381" s="29" t="str">
        <f>IF(ISERROR(VLOOKUP(G381,'S20'!AI$13:AR$32,10,FALSE)),"",VLOOKUP(G381,'S20'!AI$13:AR$32,10,FALSE))</f>
        <v/>
      </c>
      <c r="N381" s="27" t="str">
        <f t="shared" si="276"/>
        <v/>
      </c>
      <c r="O381" s="27" t="str">
        <f t="shared" si="277"/>
        <v/>
      </c>
      <c r="P381" s="27" t="str">
        <f>IF(N381="","",CHOOSE(VLOOKUP($V381,$A$1:$F$400,6,FALSE),AHS!$M$1,BHS!$M$1,CHS!$M$1,HMJHS!$M$1,KHS!$M$1,Kings!$M$1,MHS!$M$1,SWHS!$M$1,AMHS!$M$1,'S10'!$M$1,'S11'!$M$1,'S12'!$M$1,'S13'!$M$1,'S14'!$M$1,'S15'!$M$1,'S16'!$M$1,'S17'!$M$1,'S18'!$M$1,'S19'!$M$1,'S20'!$M$1))</f>
        <v/>
      </c>
      <c r="Q381" s="27" t="str">
        <f t="shared" si="278"/>
        <v/>
      </c>
      <c r="R381" s="27" t="str">
        <f t="shared" si="279"/>
        <v/>
      </c>
      <c r="S381" s="27" t="str">
        <f t="shared" si="280"/>
        <v/>
      </c>
      <c r="T381" s="27" t="str">
        <f t="shared" si="281"/>
        <v/>
      </c>
      <c r="U381" s="27" t="str">
        <f t="shared" si="282"/>
        <v/>
      </c>
      <c r="V381" s="27">
        <v>379</v>
      </c>
      <c r="W381" s="27" t="str">
        <f t="shared" si="283"/>
        <v/>
      </c>
      <c r="X381" s="27" t="str">
        <f t="shared" si="284"/>
        <v/>
      </c>
      <c r="Y381" s="27" t="str">
        <f>IF(W381="","",CHOOSE(VLOOKUP($V381,$B$1:$F$400,5,FALSE),AHS!$M$1,BHS!$M$1,CHS!$M$1,HMJHS!$M$1,KHS!$M$1,Kings!$M$1,MHS!$M$1,SWHS!$M$1,AMHS!$M$1,'S10'!$M$1,'S11'!$M$1,'S12'!$M$1,'S13'!$M$1,'S14'!$M$1,'S15'!$M$1,'S16'!$M$1,'S17'!$M$1,'S18'!$M$1,'S19'!$M$1,'S20'!$M$1))</f>
        <v/>
      </c>
      <c r="Z381" s="27" t="str">
        <f t="shared" si="285"/>
        <v/>
      </c>
      <c r="AA381" s="27" t="str">
        <f t="shared" si="286"/>
        <v/>
      </c>
      <c r="AB381" s="27" t="str">
        <f t="shared" si="287"/>
        <v/>
      </c>
      <c r="AC381" s="27" t="str">
        <f t="shared" si="288"/>
        <v/>
      </c>
      <c r="AD381" s="27" t="str">
        <f t="shared" si="289"/>
        <v/>
      </c>
    </row>
    <row r="382" spans="1:30" ht="12" customHeight="1" x14ac:dyDescent="0.25">
      <c r="A382" s="29" t="str">
        <f t="shared" ref="A382:B382" si="413">IF(C382="","",COUNTIF(C$1:C381,C382)+C382)</f>
        <v/>
      </c>
      <c r="B382" s="29" t="str">
        <f t="shared" si="413"/>
        <v/>
      </c>
      <c r="C382" s="29" t="str">
        <f t="shared" si="272"/>
        <v/>
      </c>
      <c r="D382" s="29" t="str">
        <f t="shared" si="273"/>
        <v/>
      </c>
      <c r="E382" s="29">
        <f>'S20'!$Y$6</f>
        <v>1</v>
      </c>
      <c r="F382" s="29">
        <v>20</v>
      </c>
      <c r="G382" s="29">
        <v>2</v>
      </c>
      <c r="H382" s="29" t="str">
        <f>IF(AND(E382=1,'S20'!C$14&lt;&gt;"",'S20'!B$14=""),'S20'!C$14,"")</f>
        <v/>
      </c>
      <c r="I382" s="29" t="str">
        <f>IF(AND(E382=2,'S20'!C$14&lt;&gt;"",'S20'!B$14=""),'S20'!C$14,"")</f>
        <v/>
      </c>
      <c r="J382" s="29" t="str">
        <f>IF(ISERROR(VLOOKUP(G382,'S20'!K$13:AR$32,31,FALSE)),"",VLOOKUP(G382,'S20'!K$13:AR$32,31,FALSE))</f>
        <v/>
      </c>
      <c r="K382" s="29" t="str">
        <f>IF(ISERROR(VLOOKUP(G382,'S20'!S$13:AR$32,24,FALSE)),"",VLOOKUP(G382,'S20'!S$13:AR$32,24,FALSE))</f>
        <v/>
      </c>
      <c r="L382" s="29" t="str">
        <f>IF(ISERROR(VLOOKUP(G382,'S20'!AA$13:AR$32,17,FALSE)),"",VLOOKUP(G382,'S20'!AA$13:AR$32,17,FALSE))</f>
        <v/>
      </c>
      <c r="M382" s="29" t="str">
        <f>IF(ISERROR(VLOOKUP(G382,'S20'!AI$13:AR$32,10,FALSE)),"",VLOOKUP(G382,'S20'!AI$13:AR$32,10,FALSE))</f>
        <v/>
      </c>
      <c r="N382" s="27" t="str">
        <f t="shared" si="276"/>
        <v/>
      </c>
      <c r="O382" s="27" t="str">
        <f t="shared" si="277"/>
        <v/>
      </c>
      <c r="P382" s="27" t="str">
        <f>IF(N382="","",CHOOSE(VLOOKUP($V382,$A$1:$F$400,6,FALSE),AHS!$M$1,BHS!$M$1,CHS!$M$1,HMJHS!$M$1,KHS!$M$1,Kings!$M$1,MHS!$M$1,SWHS!$M$1,AMHS!$M$1,'S10'!$M$1,'S11'!$M$1,'S12'!$M$1,'S13'!$M$1,'S14'!$M$1,'S15'!$M$1,'S16'!$M$1,'S17'!$M$1,'S18'!$M$1,'S19'!$M$1,'S20'!$M$1))</f>
        <v/>
      </c>
      <c r="Q382" s="27" t="str">
        <f t="shared" si="278"/>
        <v/>
      </c>
      <c r="R382" s="27" t="str">
        <f t="shared" si="279"/>
        <v/>
      </c>
      <c r="S382" s="27" t="str">
        <f t="shared" si="280"/>
        <v/>
      </c>
      <c r="T382" s="27" t="str">
        <f t="shared" si="281"/>
        <v/>
      </c>
      <c r="U382" s="27" t="str">
        <f t="shared" si="282"/>
        <v/>
      </c>
      <c r="V382" s="27">
        <v>380</v>
      </c>
      <c r="W382" s="27" t="str">
        <f t="shared" si="283"/>
        <v/>
      </c>
      <c r="X382" s="27" t="str">
        <f t="shared" si="284"/>
        <v/>
      </c>
      <c r="Y382" s="27" t="str">
        <f>IF(W382="","",CHOOSE(VLOOKUP($V382,$B$1:$F$400,5,FALSE),AHS!$M$1,BHS!$M$1,CHS!$M$1,HMJHS!$M$1,KHS!$M$1,Kings!$M$1,MHS!$M$1,SWHS!$M$1,AMHS!$M$1,'S10'!$M$1,'S11'!$M$1,'S12'!$M$1,'S13'!$M$1,'S14'!$M$1,'S15'!$M$1,'S16'!$M$1,'S17'!$M$1,'S18'!$M$1,'S19'!$M$1,'S20'!$M$1))</f>
        <v/>
      </c>
      <c r="Z382" s="27" t="str">
        <f t="shared" si="285"/>
        <v/>
      </c>
      <c r="AA382" s="27" t="str">
        <f t="shared" si="286"/>
        <v/>
      </c>
      <c r="AB382" s="27" t="str">
        <f t="shared" si="287"/>
        <v/>
      </c>
      <c r="AC382" s="27" t="str">
        <f t="shared" si="288"/>
        <v/>
      </c>
      <c r="AD382" s="27" t="str">
        <f t="shared" si="289"/>
        <v/>
      </c>
    </row>
    <row r="383" spans="1:30" ht="12" customHeight="1" x14ac:dyDescent="0.25">
      <c r="A383" s="29" t="str">
        <f t="shared" ref="A383:B383" si="414">IF(C383="","",COUNTIF(C$1:C382,C383)+C383)</f>
        <v/>
      </c>
      <c r="B383" s="29" t="str">
        <f t="shared" si="414"/>
        <v/>
      </c>
      <c r="C383" s="29" t="str">
        <f t="shared" si="272"/>
        <v/>
      </c>
      <c r="D383" s="29" t="str">
        <f t="shared" si="273"/>
        <v/>
      </c>
      <c r="E383" s="29">
        <f>'S20'!$Y$6</f>
        <v>1</v>
      </c>
      <c r="F383" s="29">
        <v>20</v>
      </c>
      <c r="G383" s="29">
        <v>3</v>
      </c>
      <c r="H383" s="29" t="str">
        <f>IF(AND(E383=1,'S20'!C$15&lt;&gt;"",'S20'!B$15=""),'S20'!C$15,"")</f>
        <v/>
      </c>
      <c r="I383" s="29" t="str">
        <f>IF(AND(E383=2,'S20'!C$15&lt;&gt;"",'S20'!B$15=""),'S20'!C$15,"")</f>
        <v/>
      </c>
      <c r="J383" s="29" t="str">
        <f>IF(ISERROR(VLOOKUP(G383,'S20'!K$13:AR$32,31,FALSE)),"",VLOOKUP(G383,'S20'!K$13:AR$32,31,FALSE))</f>
        <v/>
      </c>
      <c r="K383" s="29" t="str">
        <f>IF(ISERROR(VLOOKUP(G383,'S20'!S$13:AR$32,24,FALSE)),"",VLOOKUP(G383,'S20'!S$13:AR$32,24,FALSE))</f>
        <v/>
      </c>
      <c r="L383" s="29" t="str">
        <f>IF(ISERROR(VLOOKUP(G383,'S20'!AA$13:AR$32,17,FALSE)),"",VLOOKUP(G383,'S20'!AA$13:AR$32,17,FALSE))</f>
        <v/>
      </c>
      <c r="M383" s="29" t="str">
        <f>IF(ISERROR(VLOOKUP(G383,'S20'!AI$13:AR$32,10,FALSE)),"",VLOOKUP(G383,'S20'!AI$13:AR$32,10,FALSE))</f>
        <v/>
      </c>
      <c r="N383" s="27" t="str">
        <f t="shared" si="276"/>
        <v/>
      </c>
      <c r="O383" s="27" t="str">
        <f t="shared" si="277"/>
        <v/>
      </c>
      <c r="P383" s="27" t="str">
        <f>IF(N383="","",CHOOSE(VLOOKUP($V383,$A$1:$F$400,6,FALSE),AHS!$M$1,BHS!$M$1,CHS!$M$1,HMJHS!$M$1,KHS!$M$1,Kings!$M$1,MHS!$M$1,SWHS!$M$1,AMHS!$M$1,'S10'!$M$1,'S11'!$M$1,'S12'!$M$1,'S13'!$M$1,'S14'!$M$1,'S15'!$M$1,'S16'!$M$1,'S17'!$M$1,'S18'!$M$1,'S19'!$M$1,'S20'!$M$1))</f>
        <v/>
      </c>
      <c r="Q383" s="27" t="str">
        <f t="shared" si="278"/>
        <v/>
      </c>
      <c r="R383" s="27" t="str">
        <f t="shared" si="279"/>
        <v/>
      </c>
      <c r="S383" s="27" t="str">
        <f t="shared" si="280"/>
        <v/>
      </c>
      <c r="T383" s="27" t="str">
        <f t="shared" si="281"/>
        <v/>
      </c>
      <c r="U383" s="27" t="str">
        <f t="shared" si="282"/>
        <v/>
      </c>
      <c r="V383" s="27">
        <v>381</v>
      </c>
      <c r="W383" s="27" t="str">
        <f t="shared" si="283"/>
        <v/>
      </c>
      <c r="X383" s="27" t="str">
        <f t="shared" si="284"/>
        <v/>
      </c>
      <c r="Y383" s="27" t="str">
        <f>IF(W383="","",CHOOSE(VLOOKUP($V383,$B$1:$F$400,5,FALSE),AHS!$M$1,BHS!$M$1,CHS!$M$1,HMJHS!$M$1,KHS!$M$1,Kings!$M$1,MHS!$M$1,SWHS!$M$1,AMHS!$M$1,'S10'!$M$1,'S11'!$M$1,'S12'!$M$1,'S13'!$M$1,'S14'!$M$1,'S15'!$M$1,'S16'!$M$1,'S17'!$M$1,'S18'!$M$1,'S19'!$M$1,'S20'!$M$1))</f>
        <v/>
      </c>
      <c r="Z383" s="27" t="str">
        <f t="shared" si="285"/>
        <v/>
      </c>
      <c r="AA383" s="27" t="str">
        <f t="shared" si="286"/>
        <v/>
      </c>
      <c r="AB383" s="27" t="str">
        <f t="shared" si="287"/>
        <v/>
      </c>
      <c r="AC383" s="27" t="str">
        <f t="shared" si="288"/>
        <v/>
      </c>
      <c r="AD383" s="27" t="str">
        <f t="shared" si="289"/>
        <v/>
      </c>
    </row>
    <row r="384" spans="1:30" ht="12" customHeight="1" x14ac:dyDescent="0.25">
      <c r="A384" s="29" t="str">
        <f t="shared" ref="A384:B384" si="415">IF(C384="","",COUNTIF(C$1:C383,C384)+C384)</f>
        <v/>
      </c>
      <c r="B384" s="29" t="str">
        <f t="shared" si="415"/>
        <v/>
      </c>
      <c r="C384" s="29" t="str">
        <f t="shared" si="272"/>
        <v/>
      </c>
      <c r="D384" s="29" t="str">
        <f t="shared" si="273"/>
        <v/>
      </c>
      <c r="E384" s="29">
        <f>'S20'!$Y$6</f>
        <v>1</v>
      </c>
      <c r="F384" s="29">
        <v>20</v>
      </c>
      <c r="G384" s="29">
        <v>4</v>
      </c>
      <c r="H384" s="29" t="str">
        <f>IF(AND(E384=1,'S20'!C$16&lt;&gt;"",'S20'!B$16=""),'S20'!C$16,"")</f>
        <v/>
      </c>
      <c r="I384" s="29" t="str">
        <f>IF(AND(E384=2,'S20'!C$16&lt;&gt;"",'S20'!B$16=""),'S20'!C$16,"")</f>
        <v/>
      </c>
      <c r="J384" s="29" t="str">
        <f>IF(ISERROR(VLOOKUP(G384,'S20'!K$13:AR$32,31,FALSE)),"",VLOOKUP(G384,'S20'!K$13:AR$32,31,FALSE))</f>
        <v/>
      </c>
      <c r="K384" s="29" t="str">
        <f>IF(ISERROR(VLOOKUP(G384,'S20'!S$13:AR$32,24,FALSE)),"",VLOOKUP(G384,'S20'!S$13:AR$32,24,FALSE))</f>
        <v/>
      </c>
      <c r="L384" s="29" t="str">
        <f>IF(ISERROR(VLOOKUP(G384,'S20'!AA$13:AR$32,17,FALSE)),"",VLOOKUP(G384,'S20'!AA$13:AR$32,17,FALSE))</f>
        <v/>
      </c>
      <c r="M384" s="29" t="str">
        <f>IF(ISERROR(VLOOKUP(G384,'S20'!AI$13:AR$32,10,FALSE)),"",VLOOKUP(G384,'S20'!AI$13:AR$32,10,FALSE))</f>
        <v/>
      </c>
      <c r="N384" s="27" t="str">
        <f t="shared" si="276"/>
        <v/>
      </c>
      <c r="O384" s="27" t="str">
        <f t="shared" si="277"/>
        <v/>
      </c>
      <c r="P384" s="27" t="str">
        <f>IF(N384="","",CHOOSE(VLOOKUP($V384,$A$1:$F$400,6,FALSE),AHS!$M$1,BHS!$M$1,CHS!$M$1,HMJHS!$M$1,KHS!$M$1,Kings!$M$1,MHS!$M$1,SWHS!$M$1,AMHS!$M$1,'S10'!$M$1,'S11'!$M$1,'S12'!$M$1,'S13'!$M$1,'S14'!$M$1,'S15'!$M$1,'S16'!$M$1,'S17'!$M$1,'S18'!$M$1,'S19'!$M$1,'S20'!$M$1))</f>
        <v/>
      </c>
      <c r="Q384" s="27" t="str">
        <f t="shared" si="278"/>
        <v/>
      </c>
      <c r="R384" s="27" t="str">
        <f t="shared" si="279"/>
        <v/>
      </c>
      <c r="S384" s="27" t="str">
        <f t="shared" si="280"/>
        <v/>
      </c>
      <c r="T384" s="27" t="str">
        <f t="shared" si="281"/>
        <v/>
      </c>
      <c r="U384" s="27" t="str">
        <f t="shared" si="282"/>
        <v/>
      </c>
      <c r="V384" s="27">
        <v>382</v>
      </c>
      <c r="W384" s="27" t="str">
        <f t="shared" si="283"/>
        <v/>
      </c>
      <c r="X384" s="27" t="str">
        <f t="shared" si="284"/>
        <v/>
      </c>
      <c r="Y384" s="27" t="str">
        <f>IF(W384="","",CHOOSE(VLOOKUP($V384,$B$1:$F$400,5,FALSE),AHS!$M$1,BHS!$M$1,CHS!$M$1,HMJHS!$M$1,KHS!$M$1,Kings!$M$1,MHS!$M$1,SWHS!$M$1,AMHS!$M$1,'S10'!$M$1,'S11'!$M$1,'S12'!$M$1,'S13'!$M$1,'S14'!$M$1,'S15'!$M$1,'S16'!$M$1,'S17'!$M$1,'S18'!$M$1,'S19'!$M$1,'S20'!$M$1))</f>
        <v/>
      </c>
      <c r="Z384" s="27" t="str">
        <f t="shared" si="285"/>
        <v/>
      </c>
      <c r="AA384" s="27" t="str">
        <f t="shared" si="286"/>
        <v/>
      </c>
      <c r="AB384" s="27" t="str">
        <f t="shared" si="287"/>
        <v/>
      </c>
      <c r="AC384" s="27" t="str">
        <f t="shared" si="288"/>
        <v/>
      </c>
      <c r="AD384" s="27" t="str">
        <f t="shared" si="289"/>
        <v/>
      </c>
    </row>
    <row r="385" spans="1:30" ht="12" customHeight="1" x14ac:dyDescent="0.25">
      <c r="A385" s="29" t="str">
        <f t="shared" ref="A385:B385" si="416">IF(C385="","",COUNTIF(C$1:C384,C385)+C385)</f>
        <v/>
      </c>
      <c r="B385" s="29" t="str">
        <f t="shared" si="416"/>
        <v/>
      </c>
      <c r="C385" s="29" t="str">
        <f t="shared" si="272"/>
        <v/>
      </c>
      <c r="D385" s="29" t="str">
        <f t="shared" si="273"/>
        <v/>
      </c>
      <c r="E385" s="29">
        <f>'S20'!$Y$6</f>
        <v>1</v>
      </c>
      <c r="F385" s="29">
        <v>20</v>
      </c>
      <c r="G385" s="29">
        <v>5</v>
      </c>
      <c r="H385" s="29" t="str">
        <f>IF(AND(E385=1,'S20'!C$17&lt;&gt;"",'S20'!B$17=""),'S20'!C$17,"")</f>
        <v/>
      </c>
      <c r="I385" s="29" t="str">
        <f>IF(AND(E385=2,'S20'!C$17&lt;&gt;"",'S20'!B$17=""),'S20'!C$17,"")</f>
        <v/>
      </c>
      <c r="J385" s="29" t="str">
        <f>IF(ISERROR(VLOOKUP(G385,'S20'!K$13:AR$32,31,FALSE)),"",VLOOKUP(G385,'S20'!K$13:AR$32,31,FALSE))</f>
        <v/>
      </c>
      <c r="K385" s="29" t="str">
        <f>IF(ISERROR(VLOOKUP(G385,'S20'!S$13:AR$32,24,FALSE)),"",VLOOKUP(G385,'S20'!S$13:AR$32,24,FALSE))</f>
        <v/>
      </c>
      <c r="L385" s="29" t="str">
        <f>IF(ISERROR(VLOOKUP(G385,'S20'!AA$13:AR$32,17,FALSE)),"",VLOOKUP(G385,'S20'!AA$13:AR$32,17,FALSE))</f>
        <v/>
      </c>
      <c r="M385" s="29" t="str">
        <f>IF(ISERROR(VLOOKUP(G385,'S20'!AI$13:AR$32,10,FALSE)),"",VLOOKUP(G385,'S20'!AI$13:AR$32,10,FALSE))</f>
        <v/>
      </c>
      <c r="N385" s="27" t="str">
        <f t="shared" si="276"/>
        <v/>
      </c>
      <c r="O385" s="27" t="str">
        <f t="shared" si="277"/>
        <v/>
      </c>
      <c r="P385" s="27" t="str">
        <f>IF(N385="","",CHOOSE(VLOOKUP($V385,$A$1:$F$400,6,FALSE),AHS!$M$1,BHS!$M$1,CHS!$M$1,HMJHS!$M$1,KHS!$M$1,Kings!$M$1,MHS!$M$1,SWHS!$M$1,AMHS!$M$1,'S10'!$M$1,'S11'!$M$1,'S12'!$M$1,'S13'!$M$1,'S14'!$M$1,'S15'!$M$1,'S16'!$M$1,'S17'!$M$1,'S18'!$M$1,'S19'!$M$1,'S20'!$M$1))</f>
        <v/>
      </c>
      <c r="Q385" s="27" t="str">
        <f t="shared" si="278"/>
        <v/>
      </c>
      <c r="R385" s="27" t="str">
        <f t="shared" si="279"/>
        <v/>
      </c>
      <c r="S385" s="27" t="str">
        <f t="shared" si="280"/>
        <v/>
      </c>
      <c r="T385" s="27" t="str">
        <f t="shared" si="281"/>
        <v/>
      </c>
      <c r="U385" s="27" t="str">
        <f t="shared" si="282"/>
        <v/>
      </c>
      <c r="V385" s="27">
        <v>383</v>
      </c>
      <c r="W385" s="27" t="str">
        <f t="shared" si="283"/>
        <v/>
      </c>
      <c r="X385" s="27" t="str">
        <f t="shared" si="284"/>
        <v/>
      </c>
      <c r="Y385" s="27" t="str">
        <f>IF(W385="","",CHOOSE(VLOOKUP($V385,$B$1:$F$400,5,FALSE),AHS!$M$1,BHS!$M$1,CHS!$M$1,HMJHS!$M$1,KHS!$M$1,Kings!$M$1,MHS!$M$1,SWHS!$M$1,AMHS!$M$1,'S10'!$M$1,'S11'!$M$1,'S12'!$M$1,'S13'!$M$1,'S14'!$M$1,'S15'!$M$1,'S16'!$M$1,'S17'!$M$1,'S18'!$M$1,'S19'!$M$1,'S20'!$M$1))</f>
        <v/>
      </c>
      <c r="Z385" s="27" t="str">
        <f t="shared" si="285"/>
        <v/>
      </c>
      <c r="AA385" s="27" t="str">
        <f t="shared" si="286"/>
        <v/>
      </c>
      <c r="AB385" s="27" t="str">
        <f t="shared" si="287"/>
        <v/>
      </c>
      <c r="AC385" s="27" t="str">
        <f t="shared" si="288"/>
        <v/>
      </c>
      <c r="AD385" s="27" t="str">
        <f t="shared" si="289"/>
        <v/>
      </c>
    </row>
    <row r="386" spans="1:30" ht="12" customHeight="1" x14ac:dyDescent="0.25">
      <c r="A386" s="29" t="str">
        <f t="shared" ref="A386:B386" si="417">IF(C386="","",COUNTIF(C$1:C385,C386)+C386)</f>
        <v/>
      </c>
      <c r="B386" s="29" t="str">
        <f t="shared" si="417"/>
        <v/>
      </c>
      <c r="C386" s="29" t="str">
        <f t="shared" si="272"/>
        <v/>
      </c>
      <c r="D386" s="29" t="str">
        <f t="shared" si="273"/>
        <v/>
      </c>
      <c r="E386" s="29">
        <f>'S20'!$Y$6</f>
        <v>1</v>
      </c>
      <c r="F386" s="29">
        <v>20</v>
      </c>
      <c r="G386" s="29">
        <v>6</v>
      </c>
      <c r="H386" s="29" t="str">
        <f>IF(AND(E386=1,'S20'!C$18&lt;&gt;"",'S20'!B$18=""),'S20'!C$18,"")</f>
        <v/>
      </c>
      <c r="I386" s="29" t="str">
        <f>IF(AND(E386=2,'S20'!C$18&lt;&gt;"",'S20'!B$18=""),'S20'!C$18,"")</f>
        <v/>
      </c>
      <c r="J386" s="29" t="str">
        <f>IF(ISERROR(VLOOKUP(G386,'S20'!K$13:AR$32,31,FALSE)),"",VLOOKUP(G386,'S20'!K$13:AR$32,31,FALSE))</f>
        <v/>
      </c>
      <c r="K386" s="29" t="str">
        <f>IF(ISERROR(VLOOKUP(G386,'S20'!S$13:AR$32,24,FALSE)),"",VLOOKUP(G386,'S20'!S$13:AR$32,24,FALSE))</f>
        <v/>
      </c>
      <c r="L386" s="29" t="str">
        <f>IF(ISERROR(VLOOKUP(G386,'S20'!AA$13:AR$32,17,FALSE)),"",VLOOKUP(G386,'S20'!AA$13:AR$32,17,FALSE))</f>
        <v/>
      </c>
      <c r="M386" s="29" t="str">
        <f>IF(ISERROR(VLOOKUP(G386,'S20'!AI$13:AR$32,10,FALSE)),"",VLOOKUP(G386,'S20'!AI$13:AR$32,10,FALSE))</f>
        <v/>
      </c>
      <c r="N386" s="27" t="str">
        <f t="shared" si="276"/>
        <v/>
      </c>
      <c r="O386" s="27" t="str">
        <f t="shared" si="277"/>
        <v/>
      </c>
      <c r="P386" s="27" t="str">
        <f>IF(N386="","",CHOOSE(VLOOKUP($V386,$A$1:$F$400,6,FALSE),AHS!$M$1,BHS!$M$1,CHS!$M$1,HMJHS!$M$1,KHS!$M$1,Kings!$M$1,MHS!$M$1,SWHS!$M$1,AMHS!$M$1,'S10'!$M$1,'S11'!$M$1,'S12'!$M$1,'S13'!$M$1,'S14'!$M$1,'S15'!$M$1,'S16'!$M$1,'S17'!$M$1,'S18'!$M$1,'S19'!$M$1,'S20'!$M$1))</f>
        <v/>
      </c>
      <c r="Q386" s="27" t="str">
        <f t="shared" si="278"/>
        <v/>
      </c>
      <c r="R386" s="27" t="str">
        <f t="shared" si="279"/>
        <v/>
      </c>
      <c r="S386" s="27" t="str">
        <f t="shared" si="280"/>
        <v/>
      </c>
      <c r="T386" s="27" t="str">
        <f t="shared" si="281"/>
        <v/>
      </c>
      <c r="U386" s="27" t="str">
        <f t="shared" si="282"/>
        <v/>
      </c>
      <c r="V386" s="27">
        <v>384</v>
      </c>
      <c r="W386" s="27" t="str">
        <f t="shared" si="283"/>
        <v/>
      </c>
      <c r="X386" s="27" t="str">
        <f t="shared" si="284"/>
        <v/>
      </c>
      <c r="Y386" s="27" t="str">
        <f>IF(W386="","",CHOOSE(VLOOKUP($V386,$B$1:$F$400,5,FALSE),AHS!$M$1,BHS!$M$1,CHS!$M$1,HMJHS!$M$1,KHS!$M$1,Kings!$M$1,MHS!$M$1,SWHS!$M$1,AMHS!$M$1,'S10'!$M$1,'S11'!$M$1,'S12'!$M$1,'S13'!$M$1,'S14'!$M$1,'S15'!$M$1,'S16'!$M$1,'S17'!$M$1,'S18'!$M$1,'S19'!$M$1,'S20'!$M$1))</f>
        <v/>
      </c>
      <c r="Z386" s="27" t="str">
        <f t="shared" si="285"/>
        <v/>
      </c>
      <c r="AA386" s="27" t="str">
        <f t="shared" si="286"/>
        <v/>
      </c>
      <c r="AB386" s="27" t="str">
        <f t="shared" si="287"/>
        <v/>
      </c>
      <c r="AC386" s="27" t="str">
        <f t="shared" si="288"/>
        <v/>
      </c>
      <c r="AD386" s="27" t="str">
        <f t="shared" si="289"/>
        <v/>
      </c>
    </row>
    <row r="387" spans="1:30" ht="12" customHeight="1" x14ac:dyDescent="0.25">
      <c r="A387" s="29" t="str">
        <f t="shared" ref="A387:B387" si="418">IF(C387="","",COUNTIF(C$1:C386,C387)+C387)</f>
        <v/>
      </c>
      <c r="B387" s="29" t="str">
        <f t="shared" si="418"/>
        <v/>
      </c>
      <c r="C387" s="29" t="str">
        <f t="shared" si="272"/>
        <v/>
      </c>
      <c r="D387" s="29" t="str">
        <f t="shared" si="273"/>
        <v/>
      </c>
      <c r="E387" s="29">
        <f>'S20'!$Y$6</f>
        <v>1</v>
      </c>
      <c r="F387" s="29">
        <v>20</v>
      </c>
      <c r="G387" s="29">
        <v>7</v>
      </c>
      <c r="H387" s="29" t="str">
        <f>IF(AND(E387=1,'S20'!C$19&lt;&gt;"",'S20'!B$19=""),'S20'!C$19,"")</f>
        <v/>
      </c>
      <c r="I387" s="29" t="str">
        <f>IF(AND(E387=2,'S20'!C$19&lt;&gt;"",'S20'!B$19=""),'S20'!C$19,"")</f>
        <v/>
      </c>
      <c r="J387" s="29" t="str">
        <f>IF(ISERROR(VLOOKUP(G387,'S20'!K$13:AR$32,31,FALSE)),"",VLOOKUP(G387,'S20'!K$13:AR$32,31,FALSE))</f>
        <v/>
      </c>
      <c r="K387" s="29" t="str">
        <f>IF(ISERROR(VLOOKUP(G387,'S20'!S$13:AR$32,24,FALSE)),"",VLOOKUP(G387,'S20'!S$13:AR$32,24,FALSE))</f>
        <v/>
      </c>
      <c r="L387" s="29" t="str">
        <f>IF(ISERROR(VLOOKUP(G387,'S20'!AA$13:AR$32,17,FALSE)),"",VLOOKUP(G387,'S20'!AA$13:AR$32,17,FALSE))</f>
        <v/>
      </c>
      <c r="M387" s="29" t="str">
        <f>IF(ISERROR(VLOOKUP(G387,'S20'!AI$13:AR$32,10,FALSE)),"",VLOOKUP(G387,'S20'!AI$13:AR$32,10,FALSE))</f>
        <v/>
      </c>
      <c r="N387" s="27" t="str">
        <f t="shared" si="276"/>
        <v/>
      </c>
      <c r="O387" s="27" t="str">
        <f t="shared" si="277"/>
        <v/>
      </c>
      <c r="P387" s="27" t="str">
        <f>IF(N387="","",CHOOSE(VLOOKUP($V387,$A$1:$F$400,6,FALSE),AHS!$M$1,BHS!$M$1,CHS!$M$1,HMJHS!$M$1,KHS!$M$1,Kings!$M$1,MHS!$M$1,SWHS!$M$1,AMHS!$M$1,'S10'!$M$1,'S11'!$M$1,'S12'!$M$1,'S13'!$M$1,'S14'!$M$1,'S15'!$M$1,'S16'!$M$1,'S17'!$M$1,'S18'!$M$1,'S19'!$M$1,'S20'!$M$1))</f>
        <v/>
      </c>
      <c r="Q387" s="27" t="str">
        <f t="shared" si="278"/>
        <v/>
      </c>
      <c r="R387" s="27" t="str">
        <f t="shared" si="279"/>
        <v/>
      </c>
      <c r="S387" s="27" t="str">
        <f t="shared" si="280"/>
        <v/>
      </c>
      <c r="T387" s="27" t="str">
        <f t="shared" si="281"/>
        <v/>
      </c>
      <c r="U387" s="27" t="str">
        <f t="shared" si="282"/>
        <v/>
      </c>
      <c r="V387" s="27">
        <v>385</v>
      </c>
      <c r="W387" s="27" t="str">
        <f t="shared" si="283"/>
        <v/>
      </c>
      <c r="X387" s="27" t="str">
        <f t="shared" si="284"/>
        <v/>
      </c>
      <c r="Y387" s="27" t="str">
        <f>IF(W387="","",CHOOSE(VLOOKUP($V387,$B$1:$F$400,5,FALSE),AHS!$M$1,BHS!$M$1,CHS!$M$1,HMJHS!$M$1,KHS!$M$1,Kings!$M$1,MHS!$M$1,SWHS!$M$1,AMHS!$M$1,'S10'!$M$1,'S11'!$M$1,'S12'!$M$1,'S13'!$M$1,'S14'!$M$1,'S15'!$M$1,'S16'!$M$1,'S17'!$M$1,'S18'!$M$1,'S19'!$M$1,'S20'!$M$1))</f>
        <v/>
      </c>
      <c r="Z387" s="27" t="str">
        <f t="shared" si="285"/>
        <v/>
      </c>
      <c r="AA387" s="27" t="str">
        <f t="shared" si="286"/>
        <v/>
      </c>
      <c r="AB387" s="27" t="str">
        <f t="shared" si="287"/>
        <v/>
      </c>
      <c r="AC387" s="27" t="str">
        <f t="shared" si="288"/>
        <v/>
      </c>
      <c r="AD387" s="27" t="str">
        <f t="shared" si="289"/>
        <v/>
      </c>
    </row>
    <row r="388" spans="1:30" ht="12" customHeight="1" x14ac:dyDescent="0.25">
      <c r="A388" s="29" t="str">
        <f t="shared" ref="A388:B388" si="419">IF(C388="","",COUNTIF(C$1:C387,C388)+C388)</f>
        <v/>
      </c>
      <c r="B388" s="29" t="str">
        <f t="shared" si="419"/>
        <v/>
      </c>
      <c r="C388" s="29" t="str">
        <f t="shared" si="272"/>
        <v/>
      </c>
      <c r="D388" s="29" t="str">
        <f t="shared" si="273"/>
        <v/>
      </c>
      <c r="E388" s="29">
        <f>'S20'!$Y$6</f>
        <v>1</v>
      </c>
      <c r="F388" s="29">
        <v>20</v>
      </c>
      <c r="G388" s="29">
        <v>8</v>
      </c>
      <c r="H388" s="29" t="str">
        <f>IF(AND(E388=1,'S20'!C$20&lt;&gt;"",'S20'!B$20=""),'S20'!C$20,"")</f>
        <v/>
      </c>
      <c r="I388" s="29" t="str">
        <f>IF(AND(E388=2,'S20'!C$20&lt;&gt;"",'S20'!B$20=""),'S20'!C$20,"")</f>
        <v/>
      </c>
      <c r="J388" s="29" t="str">
        <f>IF(ISERROR(VLOOKUP(G388,'S20'!K$13:AR$32,31,FALSE)),"",VLOOKUP(G388,'S20'!K$13:AR$32,31,FALSE))</f>
        <v/>
      </c>
      <c r="K388" s="29" t="str">
        <f>IF(ISERROR(VLOOKUP(G388,'S20'!S$13:AR$32,24,FALSE)),"",VLOOKUP(G388,'S20'!S$13:AR$32,24,FALSE))</f>
        <v/>
      </c>
      <c r="L388" s="29" t="str">
        <f>IF(ISERROR(VLOOKUP(G388,'S20'!AA$13:AR$32,17,FALSE)),"",VLOOKUP(G388,'S20'!AA$13:AR$32,17,FALSE))</f>
        <v/>
      </c>
      <c r="M388" s="29" t="str">
        <f>IF(ISERROR(VLOOKUP(G388,'S20'!AI$13:AR$32,10,FALSE)),"",VLOOKUP(G388,'S20'!AI$13:AR$32,10,FALSE))</f>
        <v/>
      </c>
      <c r="N388" s="27" t="str">
        <f t="shared" si="276"/>
        <v/>
      </c>
      <c r="O388" s="27" t="str">
        <f t="shared" si="277"/>
        <v/>
      </c>
      <c r="P388" s="27" t="str">
        <f>IF(N388="","",CHOOSE(VLOOKUP($V388,$A$1:$F$400,6,FALSE),AHS!$M$1,BHS!$M$1,CHS!$M$1,HMJHS!$M$1,KHS!$M$1,Kings!$M$1,MHS!$M$1,SWHS!$M$1,AMHS!$M$1,'S10'!$M$1,'S11'!$M$1,'S12'!$M$1,'S13'!$M$1,'S14'!$M$1,'S15'!$M$1,'S16'!$M$1,'S17'!$M$1,'S18'!$M$1,'S19'!$M$1,'S20'!$M$1))</f>
        <v/>
      </c>
      <c r="Q388" s="27" t="str">
        <f t="shared" si="278"/>
        <v/>
      </c>
      <c r="R388" s="27" t="str">
        <f t="shared" si="279"/>
        <v/>
      </c>
      <c r="S388" s="27" t="str">
        <f t="shared" si="280"/>
        <v/>
      </c>
      <c r="T388" s="27" t="str">
        <f t="shared" si="281"/>
        <v/>
      </c>
      <c r="U388" s="27" t="str">
        <f t="shared" si="282"/>
        <v/>
      </c>
      <c r="V388" s="27">
        <v>386</v>
      </c>
      <c r="W388" s="27" t="str">
        <f t="shared" si="283"/>
        <v/>
      </c>
      <c r="X388" s="27" t="str">
        <f t="shared" si="284"/>
        <v/>
      </c>
      <c r="Y388" s="27" t="str">
        <f>IF(W388="","",CHOOSE(VLOOKUP($V388,$B$1:$F$400,5,FALSE),AHS!$M$1,BHS!$M$1,CHS!$M$1,HMJHS!$M$1,KHS!$M$1,Kings!$M$1,MHS!$M$1,SWHS!$M$1,AMHS!$M$1,'S10'!$M$1,'S11'!$M$1,'S12'!$M$1,'S13'!$M$1,'S14'!$M$1,'S15'!$M$1,'S16'!$M$1,'S17'!$M$1,'S18'!$M$1,'S19'!$M$1,'S20'!$M$1))</f>
        <v/>
      </c>
      <c r="Z388" s="27" t="str">
        <f t="shared" si="285"/>
        <v/>
      </c>
      <c r="AA388" s="27" t="str">
        <f t="shared" si="286"/>
        <v/>
      </c>
      <c r="AB388" s="27" t="str">
        <f t="shared" si="287"/>
        <v/>
      </c>
      <c r="AC388" s="27" t="str">
        <f t="shared" si="288"/>
        <v/>
      </c>
      <c r="AD388" s="27" t="str">
        <f t="shared" si="289"/>
        <v/>
      </c>
    </row>
    <row r="389" spans="1:30" ht="12" customHeight="1" x14ac:dyDescent="0.25">
      <c r="A389" s="29" t="str">
        <f t="shared" ref="A389:B389" si="420">IF(C389="","",COUNTIF(C$1:C388,C389)+C389)</f>
        <v/>
      </c>
      <c r="B389" s="29" t="str">
        <f t="shared" si="420"/>
        <v/>
      </c>
      <c r="C389" s="29" t="str">
        <f t="shared" si="272"/>
        <v/>
      </c>
      <c r="D389" s="29" t="str">
        <f t="shared" si="273"/>
        <v/>
      </c>
      <c r="E389" s="29">
        <f>'S20'!$Y$6</f>
        <v>1</v>
      </c>
      <c r="F389" s="29">
        <v>20</v>
      </c>
      <c r="G389" s="29">
        <v>9</v>
      </c>
      <c r="H389" s="29" t="str">
        <f>IF(AND(E389=1,'S20'!C$21&lt;&gt;"",'S20'!B$21=""),'S20'!C$21,"")</f>
        <v/>
      </c>
      <c r="I389" s="29" t="str">
        <f>IF(AND(E389=2,'S20'!C$21&lt;&gt;"",'S20'!B$21=""),'S20'!C$21,"")</f>
        <v/>
      </c>
      <c r="J389" s="29" t="str">
        <f>IF(ISERROR(VLOOKUP(G389,'S20'!K$13:AR$32,31,FALSE)),"",VLOOKUP(G389,'S20'!K$13:AR$32,31,FALSE))</f>
        <v/>
      </c>
      <c r="K389" s="29" t="str">
        <f>IF(ISERROR(VLOOKUP(G389,'S20'!S$13:AR$32,24,FALSE)),"",VLOOKUP(G389,'S20'!S$13:AR$32,24,FALSE))</f>
        <v/>
      </c>
      <c r="L389" s="29" t="str">
        <f>IF(ISERROR(VLOOKUP(G389,'S20'!AA$13:AR$32,17,FALSE)),"",VLOOKUP(G389,'S20'!AA$13:AR$32,17,FALSE))</f>
        <v/>
      </c>
      <c r="M389" s="29" t="str">
        <f>IF(ISERROR(VLOOKUP(G389,'S20'!AI$13:AR$32,10,FALSE)),"",VLOOKUP(G389,'S20'!AI$13:AR$32,10,FALSE))</f>
        <v/>
      </c>
      <c r="N389" s="27" t="str">
        <f t="shared" si="276"/>
        <v/>
      </c>
      <c r="O389" s="27" t="str">
        <f t="shared" si="277"/>
        <v/>
      </c>
      <c r="P389" s="27" t="str">
        <f>IF(N389="","",CHOOSE(VLOOKUP($V389,$A$1:$F$400,6,FALSE),AHS!$M$1,BHS!$M$1,CHS!$M$1,HMJHS!$M$1,KHS!$M$1,Kings!$M$1,MHS!$M$1,SWHS!$M$1,AMHS!$M$1,'S10'!$M$1,'S11'!$M$1,'S12'!$M$1,'S13'!$M$1,'S14'!$M$1,'S15'!$M$1,'S16'!$M$1,'S17'!$M$1,'S18'!$M$1,'S19'!$M$1,'S20'!$M$1))</f>
        <v/>
      </c>
      <c r="Q389" s="27" t="str">
        <f t="shared" si="278"/>
        <v/>
      </c>
      <c r="R389" s="27" t="str">
        <f t="shared" si="279"/>
        <v/>
      </c>
      <c r="S389" s="27" t="str">
        <f t="shared" si="280"/>
        <v/>
      </c>
      <c r="T389" s="27" t="str">
        <f t="shared" si="281"/>
        <v/>
      </c>
      <c r="U389" s="27" t="str">
        <f t="shared" si="282"/>
        <v/>
      </c>
      <c r="V389" s="27">
        <v>387</v>
      </c>
      <c r="W389" s="27" t="str">
        <f t="shared" si="283"/>
        <v/>
      </c>
      <c r="X389" s="27" t="str">
        <f t="shared" si="284"/>
        <v/>
      </c>
      <c r="Y389" s="27" t="str">
        <f>IF(W389="","",CHOOSE(VLOOKUP($V389,$B$1:$F$400,5,FALSE),AHS!$M$1,BHS!$M$1,CHS!$M$1,HMJHS!$M$1,KHS!$M$1,Kings!$M$1,MHS!$M$1,SWHS!$M$1,AMHS!$M$1,'S10'!$M$1,'S11'!$M$1,'S12'!$M$1,'S13'!$M$1,'S14'!$M$1,'S15'!$M$1,'S16'!$M$1,'S17'!$M$1,'S18'!$M$1,'S19'!$M$1,'S20'!$M$1))</f>
        <v/>
      </c>
      <c r="Z389" s="27" t="str">
        <f t="shared" si="285"/>
        <v/>
      </c>
      <c r="AA389" s="27" t="str">
        <f t="shared" si="286"/>
        <v/>
      </c>
      <c r="AB389" s="27" t="str">
        <f t="shared" si="287"/>
        <v/>
      </c>
      <c r="AC389" s="27" t="str">
        <f t="shared" si="288"/>
        <v/>
      </c>
      <c r="AD389" s="27" t="str">
        <f t="shared" si="289"/>
        <v/>
      </c>
    </row>
    <row r="390" spans="1:30" ht="12" customHeight="1" x14ac:dyDescent="0.25">
      <c r="A390" s="29" t="str">
        <f t="shared" ref="A390:B390" si="421">IF(C390="","",COUNTIF(C$1:C389,C390)+C390)</f>
        <v/>
      </c>
      <c r="B390" s="29" t="str">
        <f t="shared" si="421"/>
        <v/>
      </c>
      <c r="C390" s="29" t="str">
        <f t="shared" si="272"/>
        <v/>
      </c>
      <c r="D390" s="29" t="str">
        <f t="shared" si="273"/>
        <v/>
      </c>
      <c r="E390" s="29">
        <f>'S20'!$Y$6</f>
        <v>1</v>
      </c>
      <c r="F390" s="29">
        <v>20</v>
      </c>
      <c r="G390" s="29">
        <v>10</v>
      </c>
      <c r="H390" s="29" t="str">
        <f>IF(AND(E390=1,'S20'!C$22&lt;&gt;"",'S20'!B$22=""),'S20'!C$22,"")</f>
        <v/>
      </c>
      <c r="I390" s="29" t="str">
        <f>IF(AND(E390=2,'S20'!C$22&lt;&gt;"",'S20'!B$22=""),'S20'!C$22,"")</f>
        <v/>
      </c>
      <c r="J390" s="29" t="str">
        <f>IF(ISERROR(VLOOKUP(G390,'S20'!K$13:AR$32,31,FALSE)),"",VLOOKUP(G390,'S20'!K$13:AR$32,31,FALSE))</f>
        <v/>
      </c>
      <c r="K390" s="29" t="str">
        <f>IF(ISERROR(VLOOKUP(G390,'S20'!S$13:AR$32,24,FALSE)),"",VLOOKUP(G390,'S20'!S$13:AR$32,24,FALSE))</f>
        <v/>
      </c>
      <c r="L390" s="29" t="str">
        <f>IF(ISERROR(VLOOKUP(G390,'S20'!AA$13:AR$32,17,FALSE)),"",VLOOKUP(G390,'S20'!AA$13:AR$32,17,FALSE))</f>
        <v/>
      </c>
      <c r="M390" s="29" t="str">
        <f>IF(ISERROR(VLOOKUP(G390,'S20'!AI$13:AR$32,10,FALSE)),"",VLOOKUP(G390,'S20'!AI$13:AR$32,10,FALSE))</f>
        <v/>
      </c>
      <c r="N390" s="27" t="str">
        <f t="shared" si="276"/>
        <v/>
      </c>
      <c r="O390" s="27" t="str">
        <f t="shared" si="277"/>
        <v/>
      </c>
      <c r="P390" s="27" t="str">
        <f>IF(N390="","",CHOOSE(VLOOKUP($V390,$A$1:$F$400,6,FALSE),AHS!$M$1,BHS!$M$1,CHS!$M$1,HMJHS!$M$1,KHS!$M$1,Kings!$M$1,MHS!$M$1,SWHS!$M$1,AMHS!$M$1,'S10'!$M$1,'S11'!$M$1,'S12'!$M$1,'S13'!$M$1,'S14'!$M$1,'S15'!$M$1,'S16'!$M$1,'S17'!$M$1,'S18'!$M$1,'S19'!$M$1,'S20'!$M$1))</f>
        <v/>
      </c>
      <c r="Q390" s="27" t="str">
        <f t="shared" si="278"/>
        <v/>
      </c>
      <c r="R390" s="27" t="str">
        <f t="shared" si="279"/>
        <v/>
      </c>
      <c r="S390" s="27" t="str">
        <f t="shared" si="280"/>
        <v/>
      </c>
      <c r="T390" s="27" t="str">
        <f t="shared" si="281"/>
        <v/>
      </c>
      <c r="U390" s="27" t="str">
        <f t="shared" si="282"/>
        <v/>
      </c>
      <c r="V390" s="27">
        <v>388</v>
      </c>
      <c r="W390" s="27" t="str">
        <f t="shared" si="283"/>
        <v/>
      </c>
      <c r="X390" s="27" t="str">
        <f t="shared" si="284"/>
        <v/>
      </c>
      <c r="Y390" s="27" t="str">
        <f>IF(W390="","",CHOOSE(VLOOKUP($V390,$B$1:$F$400,5,FALSE),AHS!$M$1,BHS!$M$1,CHS!$M$1,HMJHS!$M$1,KHS!$M$1,Kings!$M$1,MHS!$M$1,SWHS!$M$1,AMHS!$M$1,'S10'!$M$1,'S11'!$M$1,'S12'!$M$1,'S13'!$M$1,'S14'!$M$1,'S15'!$M$1,'S16'!$M$1,'S17'!$M$1,'S18'!$M$1,'S19'!$M$1,'S20'!$M$1))</f>
        <v/>
      </c>
      <c r="Z390" s="27" t="str">
        <f t="shared" si="285"/>
        <v/>
      </c>
      <c r="AA390" s="27" t="str">
        <f t="shared" si="286"/>
        <v/>
      </c>
      <c r="AB390" s="27" t="str">
        <f t="shared" si="287"/>
        <v/>
      </c>
      <c r="AC390" s="27" t="str">
        <f t="shared" si="288"/>
        <v/>
      </c>
      <c r="AD390" s="27" t="str">
        <f t="shared" si="289"/>
        <v/>
      </c>
    </row>
    <row r="391" spans="1:30" ht="12" customHeight="1" x14ac:dyDescent="0.25">
      <c r="A391" s="29" t="str">
        <f t="shared" ref="A391:B391" si="422">IF(C391="","",COUNTIF(C$1:C390,C391)+C391)</f>
        <v/>
      </c>
      <c r="B391" s="29" t="str">
        <f t="shared" si="422"/>
        <v/>
      </c>
      <c r="C391" s="29" t="str">
        <f t="shared" si="272"/>
        <v/>
      </c>
      <c r="D391" s="29" t="str">
        <f t="shared" si="273"/>
        <v/>
      </c>
      <c r="E391" s="29">
        <f>'S20'!$Y$6</f>
        <v>1</v>
      </c>
      <c r="F391" s="29">
        <v>20</v>
      </c>
      <c r="G391" s="29">
        <v>11</v>
      </c>
      <c r="H391" s="29" t="str">
        <f>IF(AND(E391=1,'S20'!C$23&lt;&gt;"",'S20'!B$23=""),'S20'!C$23,"")</f>
        <v/>
      </c>
      <c r="I391" s="29" t="str">
        <f>IF(AND(E391=2,'S20'!C$23&lt;&gt;"",'S20'!B$23=""),'S20'!C$23,"")</f>
        <v/>
      </c>
      <c r="J391" s="29" t="str">
        <f>IF(ISERROR(VLOOKUP(G391,'S20'!K$13:AR$32,31,FALSE)),"",VLOOKUP(G391,'S20'!K$13:AR$32,31,FALSE))</f>
        <v/>
      </c>
      <c r="K391" s="29" t="str">
        <f>IF(ISERROR(VLOOKUP(G391,'S20'!S$13:AR$32,24,FALSE)),"",VLOOKUP(G391,'S20'!S$13:AR$32,24,FALSE))</f>
        <v/>
      </c>
      <c r="L391" s="29" t="str">
        <f>IF(ISERROR(VLOOKUP(G391,'S20'!AA$13:AR$32,17,FALSE)),"",VLOOKUP(G391,'S20'!AA$13:AR$32,17,FALSE))</f>
        <v/>
      </c>
      <c r="M391" s="29" t="str">
        <f>IF(ISERROR(VLOOKUP(G391,'S20'!AI$13:AR$32,10,FALSE)),"",VLOOKUP(G391,'S20'!AI$13:AR$32,10,FALSE))</f>
        <v/>
      </c>
      <c r="N391" s="27" t="str">
        <f t="shared" si="276"/>
        <v/>
      </c>
      <c r="O391" s="27" t="str">
        <f t="shared" si="277"/>
        <v/>
      </c>
      <c r="P391" s="27" t="str">
        <f>IF(N391="","",CHOOSE(VLOOKUP($V391,$A$1:$F$400,6,FALSE),AHS!$M$1,BHS!$M$1,CHS!$M$1,HMJHS!$M$1,KHS!$M$1,Kings!$M$1,MHS!$M$1,SWHS!$M$1,AMHS!$M$1,'S10'!$M$1,'S11'!$M$1,'S12'!$M$1,'S13'!$M$1,'S14'!$M$1,'S15'!$M$1,'S16'!$M$1,'S17'!$M$1,'S18'!$M$1,'S19'!$M$1,'S20'!$M$1))</f>
        <v/>
      </c>
      <c r="Q391" s="27" t="str">
        <f t="shared" si="278"/>
        <v/>
      </c>
      <c r="R391" s="27" t="str">
        <f t="shared" si="279"/>
        <v/>
      </c>
      <c r="S391" s="27" t="str">
        <f t="shared" si="280"/>
        <v/>
      </c>
      <c r="T391" s="27" t="str">
        <f t="shared" si="281"/>
        <v/>
      </c>
      <c r="U391" s="27" t="str">
        <f t="shared" si="282"/>
        <v/>
      </c>
      <c r="V391" s="27">
        <v>389</v>
      </c>
      <c r="W391" s="27" t="str">
        <f t="shared" si="283"/>
        <v/>
      </c>
      <c r="X391" s="27" t="str">
        <f t="shared" si="284"/>
        <v/>
      </c>
      <c r="Y391" s="27" t="str">
        <f>IF(W391="","",CHOOSE(VLOOKUP($V391,$B$1:$F$400,5,FALSE),AHS!$M$1,BHS!$M$1,CHS!$M$1,HMJHS!$M$1,KHS!$M$1,Kings!$M$1,MHS!$M$1,SWHS!$M$1,AMHS!$M$1,'S10'!$M$1,'S11'!$M$1,'S12'!$M$1,'S13'!$M$1,'S14'!$M$1,'S15'!$M$1,'S16'!$M$1,'S17'!$M$1,'S18'!$M$1,'S19'!$M$1,'S20'!$M$1))</f>
        <v/>
      </c>
      <c r="Z391" s="27" t="str">
        <f t="shared" si="285"/>
        <v/>
      </c>
      <c r="AA391" s="27" t="str">
        <f t="shared" si="286"/>
        <v/>
      </c>
      <c r="AB391" s="27" t="str">
        <f t="shared" si="287"/>
        <v/>
      </c>
      <c r="AC391" s="27" t="str">
        <f t="shared" si="288"/>
        <v/>
      </c>
      <c r="AD391" s="27" t="str">
        <f t="shared" si="289"/>
        <v/>
      </c>
    </row>
    <row r="392" spans="1:30" ht="12" customHeight="1" x14ac:dyDescent="0.25">
      <c r="A392" s="29" t="str">
        <f t="shared" ref="A392:B392" si="423">IF(C392="","",COUNTIF(C$1:C391,C392)+C392)</f>
        <v/>
      </c>
      <c r="B392" s="29" t="str">
        <f t="shared" si="423"/>
        <v/>
      </c>
      <c r="C392" s="29" t="str">
        <f t="shared" si="272"/>
        <v/>
      </c>
      <c r="D392" s="29" t="str">
        <f t="shared" si="273"/>
        <v/>
      </c>
      <c r="E392" s="29">
        <f>'S20'!$Y$6</f>
        <v>1</v>
      </c>
      <c r="F392" s="29">
        <v>20</v>
      </c>
      <c r="G392" s="29">
        <v>12</v>
      </c>
      <c r="H392" s="29" t="str">
        <f>IF(AND(E392=1,'S20'!C$24&lt;&gt;"",'S20'!B$24=""),'S20'!C$24,"")</f>
        <v/>
      </c>
      <c r="I392" s="29" t="str">
        <f>IF(AND(E392=2,'S20'!C$24&lt;&gt;"",'S20'!B$24=""),'S20'!C$24,"")</f>
        <v/>
      </c>
      <c r="J392" s="29" t="str">
        <f>IF(ISERROR(VLOOKUP(G392,'S20'!K$13:AR$32,31,FALSE)),"",VLOOKUP(G392,'S20'!K$13:AR$32,31,FALSE))</f>
        <v/>
      </c>
      <c r="K392" s="29" t="str">
        <f>IF(ISERROR(VLOOKUP(G392,'S20'!S$13:AR$32,24,FALSE)),"",VLOOKUP(G392,'S20'!S$13:AR$32,24,FALSE))</f>
        <v/>
      </c>
      <c r="L392" s="29" t="str">
        <f>IF(ISERROR(VLOOKUP(G392,'S20'!AA$13:AR$32,17,FALSE)),"",VLOOKUP(G392,'S20'!AA$13:AR$32,17,FALSE))</f>
        <v/>
      </c>
      <c r="M392" s="29" t="str">
        <f>IF(ISERROR(VLOOKUP(G392,'S20'!AI$13:AR$32,10,FALSE)),"",VLOOKUP(G392,'S20'!AI$13:AR$32,10,FALSE))</f>
        <v/>
      </c>
      <c r="N392" s="27" t="str">
        <f t="shared" si="276"/>
        <v/>
      </c>
      <c r="O392" s="27" t="str">
        <f t="shared" si="277"/>
        <v/>
      </c>
      <c r="P392" s="27" t="str">
        <f>IF(N392="","",CHOOSE(VLOOKUP($V392,$A$1:$F$400,6,FALSE),AHS!$M$1,BHS!$M$1,CHS!$M$1,HMJHS!$M$1,KHS!$M$1,Kings!$M$1,MHS!$M$1,SWHS!$M$1,AMHS!$M$1,'S10'!$M$1,'S11'!$M$1,'S12'!$M$1,'S13'!$M$1,'S14'!$M$1,'S15'!$M$1,'S16'!$M$1,'S17'!$M$1,'S18'!$M$1,'S19'!$M$1,'S20'!$M$1))</f>
        <v/>
      </c>
      <c r="Q392" s="27" t="str">
        <f t="shared" si="278"/>
        <v/>
      </c>
      <c r="R392" s="27" t="str">
        <f t="shared" si="279"/>
        <v/>
      </c>
      <c r="S392" s="27" t="str">
        <f t="shared" si="280"/>
        <v/>
      </c>
      <c r="T392" s="27" t="str">
        <f t="shared" si="281"/>
        <v/>
      </c>
      <c r="U392" s="27" t="str">
        <f t="shared" si="282"/>
        <v/>
      </c>
      <c r="V392" s="27">
        <v>390</v>
      </c>
      <c r="W392" s="27" t="str">
        <f t="shared" si="283"/>
        <v/>
      </c>
      <c r="X392" s="27" t="str">
        <f t="shared" si="284"/>
        <v/>
      </c>
      <c r="Y392" s="27" t="str">
        <f>IF(W392="","",CHOOSE(VLOOKUP($V392,$B$1:$F$400,5,FALSE),AHS!$M$1,BHS!$M$1,CHS!$M$1,HMJHS!$M$1,KHS!$M$1,Kings!$M$1,MHS!$M$1,SWHS!$M$1,AMHS!$M$1,'S10'!$M$1,'S11'!$M$1,'S12'!$M$1,'S13'!$M$1,'S14'!$M$1,'S15'!$M$1,'S16'!$M$1,'S17'!$M$1,'S18'!$M$1,'S19'!$M$1,'S20'!$M$1))</f>
        <v/>
      </c>
      <c r="Z392" s="27" t="str">
        <f t="shared" si="285"/>
        <v/>
      </c>
      <c r="AA392" s="27" t="str">
        <f t="shared" si="286"/>
        <v/>
      </c>
      <c r="AB392" s="27" t="str">
        <f t="shared" si="287"/>
        <v/>
      </c>
      <c r="AC392" s="27" t="str">
        <f t="shared" si="288"/>
        <v/>
      </c>
      <c r="AD392" s="27" t="str">
        <f t="shared" si="289"/>
        <v/>
      </c>
    </row>
    <row r="393" spans="1:30" ht="12" customHeight="1" x14ac:dyDescent="0.25">
      <c r="A393" s="29" t="str">
        <f t="shared" ref="A393:B393" si="424">IF(C393="","",COUNTIF(C$1:C392,C393)+C393)</f>
        <v/>
      </c>
      <c r="B393" s="29" t="str">
        <f t="shared" si="424"/>
        <v/>
      </c>
      <c r="C393" s="29" t="str">
        <f t="shared" si="272"/>
        <v/>
      </c>
      <c r="D393" s="29" t="str">
        <f t="shared" si="273"/>
        <v/>
      </c>
      <c r="E393" s="29">
        <f>'S20'!$Y$6</f>
        <v>1</v>
      </c>
      <c r="F393" s="29">
        <v>20</v>
      </c>
      <c r="G393" s="29">
        <v>13</v>
      </c>
      <c r="H393" s="29" t="str">
        <f>IF(AND(E393=1,'S20'!C$25&lt;&gt;"",'S20'!B$25=""),'S20'!C$25,"")</f>
        <v/>
      </c>
      <c r="I393" s="29" t="str">
        <f>IF(AND(E393=2,'S20'!C$25&lt;&gt;"",'S20'!B$25=""),'S20'!C$25,"")</f>
        <v/>
      </c>
      <c r="J393" s="29" t="str">
        <f>IF(ISERROR(VLOOKUP(G393,'S20'!K$13:AR$32,31,FALSE)),"",VLOOKUP(G393,'S20'!K$13:AR$32,31,FALSE))</f>
        <v/>
      </c>
      <c r="K393" s="29" t="str">
        <f>IF(ISERROR(VLOOKUP(G393,'S20'!S$13:AR$32,24,FALSE)),"",VLOOKUP(G393,'S20'!S$13:AR$32,24,FALSE))</f>
        <v/>
      </c>
      <c r="L393" s="29" t="str">
        <f>IF(ISERROR(VLOOKUP(G393,'S20'!AA$13:AR$32,17,FALSE)),"",VLOOKUP(G393,'S20'!AA$13:AR$32,17,FALSE))</f>
        <v/>
      </c>
      <c r="M393" s="29" t="str">
        <f>IF(ISERROR(VLOOKUP(G393,'S20'!AI$13:AR$32,10,FALSE)),"",VLOOKUP(G393,'S20'!AI$13:AR$32,10,FALSE))</f>
        <v/>
      </c>
      <c r="N393" s="27" t="str">
        <f t="shared" si="276"/>
        <v/>
      </c>
      <c r="O393" s="27" t="str">
        <f t="shared" si="277"/>
        <v/>
      </c>
      <c r="P393" s="27" t="str">
        <f>IF(N393="","",CHOOSE(VLOOKUP($V393,$A$1:$F$400,6,FALSE),AHS!$M$1,BHS!$M$1,CHS!$M$1,HMJHS!$M$1,KHS!$M$1,Kings!$M$1,MHS!$M$1,SWHS!$M$1,AMHS!$M$1,'S10'!$M$1,'S11'!$M$1,'S12'!$M$1,'S13'!$M$1,'S14'!$M$1,'S15'!$M$1,'S16'!$M$1,'S17'!$M$1,'S18'!$M$1,'S19'!$M$1,'S20'!$M$1))</f>
        <v/>
      </c>
      <c r="Q393" s="27" t="str">
        <f t="shared" si="278"/>
        <v/>
      </c>
      <c r="R393" s="27" t="str">
        <f t="shared" si="279"/>
        <v/>
      </c>
      <c r="S393" s="27" t="str">
        <f t="shared" si="280"/>
        <v/>
      </c>
      <c r="T393" s="27" t="str">
        <f t="shared" si="281"/>
        <v/>
      </c>
      <c r="U393" s="27" t="str">
        <f t="shared" si="282"/>
        <v/>
      </c>
      <c r="V393" s="27">
        <v>391</v>
      </c>
      <c r="W393" s="27" t="str">
        <f t="shared" si="283"/>
        <v/>
      </c>
      <c r="X393" s="27" t="str">
        <f t="shared" si="284"/>
        <v/>
      </c>
      <c r="Y393" s="27" t="str">
        <f>IF(W393="","",CHOOSE(VLOOKUP($V393,$B$1:$F$400,5,FALSE),AHS!$M$1,BHS!$M$1,CHS!$M$1,HMJHS!$M$1,KHS!$M$1,Kings!$M$1,MHS!$M$1,SWHS!$M$1,AMHS!$M$1,'S10'!$M$1,'S11'!$M$1,'S12'!$M$1,'S13'!$M$1,'S14'!$M$1,'S15'!$M$1,'S16'!$M$1,'S17'!$M$1,'S18'!$M$1,'S19'!$M$1,'S20'!$M$1))</f>
        <v/>
      </c>
      <c r="Z393" s="27" t="str">
        <f t="shared" si="285"/>
        <v/>
      </c>
      <c r="AA393" s="27" t="str">
        <f t="shared" si="286"/>
        <v/>
      </c>
      <c r="AB393" s="27" t="str">
        <f t="shared" si="287"/>
        <v/>
      </c>
      <c r="AC393" s="27" t="str">
        <f t="shared" si="288"/>
        <v/>
      </c>
      <c r="AD393" s="27" t="str">
        <f t="shared" si="289"/>
        <v/>
      </c>
    </row>
    <row r="394" spans="1:30" ht="12" customHeight="1" x14ac:dyDescent="0.25">
      <c r="A394" s="29" t="str">
        <f t="shared" ref="A394:B394" si="425">IF(C394="","",COUNTIF(C$1:C393,C394)+C394)</f>
        <v/>
      </c>
      <c r="B394" s="29" t="str">
        <f t="shared" si="425"/>
        <v/>
      </c>
      <c r="C394" s="29" t="str">
        <f t="shared" si="272"/>
        <v/>
      </c>
      <c r="D394" s="29" t="str">
        <f t="shared" si="273"/>
        <v/>
      </c>
      <c r="E394" s="29">
        <f>'S20'!$Y$6</f>
        <v>1</v>
      </c>
      <c r="F394" s="29">
        <v>20</v>
      </c>
      <c r="G394" s="29">
        <v>14</v>
      </c>
      <c r="H394" s="29" t="str">
        <f>IF(AND(E394=1,'S20'!C$26&lt;&gt;"",'S20'!B$26=""),'S20'!C$26,"")</f>
        <v/>
      </c>
      <c r="I394" s="29" t="str">
        <f>IF(AND(E394=2,'S20'!C$26&lt;&gt;"",'S20'!B$26=""),'S20'!C$26,"")</f>
        <v/>
      </c>
      <c r="J394" s="29" t="str">
        <f>IF(ISERROR(VLOOKUP(G394,'S20'!K$13:AR$32,31,FALSE)),"",VLOOKUP(G394,'S20'!K$13:AR$32,31,FALSE))</f>
        <v/>
      </c>
      <c r="K394" s="29" t="str">
        <f>IF(ISERROR(VLOOKUP(G394,'S20'!S$13:AR$32,24,FALSE)),"",VLOOKUP(G394,'S20'!S$13:AR$32,24,FALSE))</f>
        <v/>
      </c>
      <c r="L394" s="29" t="str">
        <f>IF(ISERROR(VLOOKUP(G394,'S20'!AA$13:AR$32,17,FALSE)),"",VLOOKUP(G394,'S20'!AA$13:AR$32,17,FALSE))</f>
        <v/>
      </c>
      <c r="M394" s="29" t="str">
        <f>IF(ISERROR(VLOOKUP(G394,'S20'!AI$13:AR$32,10,FALSE)),"",VLOOKUP(G394,'S20'!AI$13:AR$32,10,FALSE))</f>
        <v/>
      </c>
      <c r="N394" s="27" t="str">
        <f t="shared" si="276"/>
        <v/>
      </c>
      <c r="O394" s="27" t="str">
        <f t="shared" si="277"/>
        <v/>
      </c>
      <c r="P394" s="27" t="str">
        <f>IF(N394="","",CHOOSE(VLOOKUP($V394,$A$1:$F$400,6,FALSE),AHS!$M$1,BHS!$M$1,CHS!$M$1,HMJHS!$M$1,KHS!$M$1,Kings!$M$1,MHS!$M$1,SWHS!$M$1,AMHS!$M$1,'S10'!$M$1,'S11'!$M$1,'S12'!$M$1,'S13'!$M$1,'S14'!$M$1,'S15'!$M$1,'S16'!$M$1,'S17'!$M$1,'S18'!$M$1,'S19'!$M$1,'S20'!$M$1))</f>
        <v/>
      </c>
      <c r="Q394" s="27" t="str">
        <f t="shared" si="278"/>
        <v/>
      </c>
      <c r="R394" s="27" t="str">
        <f t="shared" si="279"/>
        <v/>
      </c>
      <c r="S394" s="27" t="str">
        <f t="shared" si="280"/>
        <v/>
      </c>
      <c r="T394" s="27" t="str">
        <f t="shared" si="281"/>
        <v/>
      </c>
      <c r="U394" s="27" t="str">
        <f t="shared" si="282"/>
        <v/>
      </c>
      <c r="V394" s="27">
        <v>392</v>
      </c>
      <c r="W394" s="27" t="str">
        <f t="shared" si="283"/>
        <v/>
      </c>
      <c r="X394" s="27" t="str">
        <f t="shared" si="284"/>
        <v/>
      </c>
      <c r="Y394" s="27" t="str">
        <f>IF(W394="","",CHOOSE(VLOOKUP($V394,$B$1:$F$400,5,FALSE),AHS!$M$1,BHS!$M$1,CHS!$M$1,HMJHS!$M$1,KHS!$M$1,Kings!$M$1,MHS!$M$1,SWHS!$M$1,AMHS!$M$1,'S10'!$M$1,'S11'!$M$1,'S12'!$M$1,'S13'!$M$1,'S14'!$M$1,'S15'!$M$1,'S16'!$M$1,'S17'!$M$1,'S18'!$M$1,'S19'!$M$1,'S20'!$M$1))</f>
        <v/>
      </c>
      <c r="Z394" s="27" t="str">
        <f t="shared" si="285"/>
        <v/>
      </c>
      <c r="AA394" s="27" t="str">
        <f t="shared" si="286"/>
        <v/>
      </c>
      <c r="AB394" s="27" t="str">
        <f t="shared" si="287"/>
        <v/>
      </c>
      <c r="AC394" s="27" t="str">
        <f t="shared" si="288"/>
        <v/>
      </c>
      <c r="AD394" s="27" t="str">
        <f t="shared" si="289"/>
        <v/>
      </c>
    </row>
    <row r="395" spans="1:30" ht="12" customHeight="1" x14ac:dyDescent="0.25">
      <c r="A395" s="29" t="str">
        <f t="shared" ref="A395:B395" si="426">IF(C395="","",COUNTIF(C$1:C394,C395)+C395)</f>
        <v/>
      </c>
      <c r="B395" s="29" t="str">
        <f t="shared" si="426"/>
        <v/>
      </c>
      <c r="C395" s="29" t="str">
        <f t="shared" si="272"/>
        <v/>
      </c>
      <c r="D395" s="29" t="str">
        <f t="shared" si="273"/>
        <v/>
      </c>
      <c r="E395" s="29">
        <f>'S20'!$Y$6</f>
        <v>1</v>
      </c>
      <c r="F395" s="29">
        <v>20</v>
      </c>
      <c r="G395" s="29">
        <v>15</v>
      </c>
      <c r="H395" s="29" t="str">
        <f>IF(AND(E395=1,'S20'!C$27&lt;&gt;"",'S20'!B$27=""),'S20'!C$27,"")</f>
        <v/>
      </c>
      <c r="I395" s="29" t="str">
        <f>IF(AND(E395=2,'S20'!C$27&lt;&gt;"",'S20'!B$27=""),'S20'!C$27,"")</f>
        <v/>
      </c>
      <c r="J395" s="29" t="str">
        <f>IF(ISERROR(VLOOKUP(G395,'S20'!K$13:AR$32,31,FALSE)),"",VLOOKUP(G395,'S20'!K$13:AR$32,31,FALSE))</f>
        <v/>
      </c>
      <c r="K395" s="29" t="str">
        <f>IF(ISERROR(VLOOKUP(G395,'S20'!S$13:AR$32,24,FALSE)),"",VLOOKUP(G395,'S20'!S$13:AR$32,24,FALSE))</f>
        <v/>
      </c>
      <c r="L395" s="29" t="str">
        <f>IF(ISERROR(VLOOKUP(G395,'S20'!AA$13:AR$32,17,FALSE)),"",VLOOKUP(G395,'S20'!AA$13:AR$32,17,FALSE))</f>
        <v/>
      </c>
      <c r="M395" s="29" t="str">
        <f>IF(ISERROR(VLOOKUP(G395,'S20'!AI$13:AR$32,10,FALSE)),"",VLOOKUP(G395,'S20'!AI$13:AR$32,10,FALSE))</f>
        <v/>
      </c>
      <c r="N395" s="27" t="str">
        <f t="shared" si="276"/>
        <v/>
      </c>
      <c r="O395" s="27" t="str">
        <f t="shared" si="277"/>
        <v/>
      </c>
      <c r="P395" s="27" t="str">
        <f>IF(N395="","",CHOOSE(VLOOKUP($V395,$A$1:$F$400,6,FALSE),AHS!$M$1,BHS!$M$1,CHS!$M$1,HMJHS!$M$1,KHS!$M$1,Kings!$M$1,MHS!$M$1,SWHS!$M$1,AMHS!$M$1,'S10'!$M$1,'S11'!$M$1,'S12'!$M$1,'S13'!$M$1,'S14'!$M$1,'S15'!$M$1,'S16'!$M$1,'S17'!$M$1,'S18'!$M$1,'S19'!$M$1,'S20'!$M$1))</f>
        <v/>
      </c>
      <c r="Q395" s="27" t="str">
        <f t="shared" si="278"/>
        <v/>
      </c>
      <c r="R395" s="27" t="str">
        <f t="shared" si="279"/>
        <v/>
      </c>
      <c r="S395" s="27" t="str">
        <f t="shared" si="280"/>
        <v/>
      </c>
      <c r="T395" s="27" t="str">
        <f t="shared" si="281"/>
        <v/>
      </c>
      <c r="U395" s="27" t="str">
        <f t="shared" si="282"/>
        <v/>
      </c>
      <c r="V395" s="27">
        <v>393</v>
      </c>
      <c r="W395" s="27" t="str">
        <f t="shared" si="283"/>
        <v/>
      </c>
      <c r="X395" s="27" t="str">
        <f t="shared" si="284"/>
        <v/>
      </c>
      <c r="Y395" s="27" t="str">
        <f>IF(W395="","",CHOOSE(VLOOKUP($V395,$B$1:$F$400,5,FALSE),AHS!$M$1,BHS!$M$1,CHS!$M$1,HMJHS!$M$1,KHS!$M$1,Kings!$M$1,MHS!$M$1,SWHS!$M$1,AMHS!$M$1,'S10'!$M$1,'S11'!$M$1,'S12'!$M$1,'S13'!$M$1,'S14'!$M$1,'S15'!$M$1,'S16'!$M$1,'S17'!$M$1,'S18'!$M$1,'S19'!$M$1,'S20'!$M$1))</f>
        <v/>
      </c>
      <c r="Z395" s="27" t="str">
        <f t="shared" si="285"/>
        <v/>
      </c>
      <c r="AA395" s="27" t="str">
        <f t="shared" si="286"/>
        <v/>
      </c>
      <c r="AB395" s="27" t="str">
        <f t="shared" si="287"/>
        <v/>
      </c>
      <c r="AC395" s="27" t="str">
        <f t="shared" si="288"/>
        <v/>
      </c>
      <c r="AD395" s="27" t="str">
        <f t="shared" si="289"/>
        <v/>
      </c>
    </row>
    <row r="396" spans="1:30" ht="12" customHeight="1" x14ac:dyDescent="0.25">
      <c r="A396" s="29" t="str">
        <f t="shared" ref="A396:B396" si="427">IF(C396="","",COUNTIF(C$1:C395,C396)+C396)</f>
        <v/>
      </c>
      <c r="B396" s="29" t="str">
        <f t="shared" si="427"/>
        <v/>
      </c>
      <c r="C396" s="29" t="str">
        <f t="shared" si="272"/>
        <v/>
      </c>
      <c r="D396" s="29" t="str">
        <f t="shared" si="273"/>
        <v/>
      </c>
      <c r="E396" s="29">
        <f>'S20'!$Y$6</f>
        <v>1</v>
      </c>
      <c r="F396" s="29">
        <v>20</v>
      </c>
      <c r="G396" s="29">
        <v>16</v>
      </c>
      <c r="H396" s="29" t="str">
        <f>IF(AND(E396=1,'S20'!C$28&lt;&gt;"",'S20'!B$28=""),'S20'!C$28,"")</f>
        <v/>
      </c>
      <c r="I396" s="29" t="str">
        <f>IF(AND(E396=2,'S20'!C$28&lt;&gt;"",'S20'!B$28=""),'S20'!C$28,"")</f>
        <v/>
      </c>
      <c r="J396" s="29" t="str">
        <f>IF(ISERROR(VLOOKUP(G396,'S20'!K$13:AR$32,31,FALSE)),"",VLOOKUP(G396,'S20'!K$13:AR$32,31,FALSE))</f>
        <v/>
      </c>
      <c r="K396" s="29" t="str">
        <f>IF(ISERROR(VLOOKUP(G396,'S20'!S$13:AR$32,24,FALSE)),"",VLOOKUP(G396,'S20'!S$13:AR$32,24,FALSE))</f>
        <v/>
      </c>
      <c r="L396" s="29" t="str">
        <f>IF(ISERROR(VLOOKUP(G396,'S20'!AA$13:AR$32,17,FALSE)),"",VLOOKUP(G396,'S20'!AA$13:AR$32,17,FALSE))</f>
        <v/>
      </c>
      <c r="M396" s="29" t="str">
        <f>IF(ISERROR(VLOOKUP(G396,'S20'!AI$13:AR$32,10,FALSE)),"",VLOOKUP(G396,'S20'!AI$13:AR$32,10,FALSE))</f>
        <v/>
      </c>
      <c r="N396" s="27" t="str">
        <f t="shared" si="276"/>
        <v/>
      </c>
      <c r="O396" s="27" t="str">
        <f t="shared" si="277"/>
        <v/>
      </c>
      <c r="P396" s="27" t="str">
        <f>IF(N396="","",CHOOSE(VLOOKUP($V396,$A$1:$F$400,6,FALSE),AHS!$M$1,BHS!$M$1,CHS!$M$1,HMJHS!$M$1,KHS!$M$1,Kings!$M$1,MHS!$M$1,SWHS!$M$1,AMHS!$M$1,'S10'!$M$1,'S11'!$M$1,'S12'!$M$1,'S13'!$M$1,'S14'!$M$1,'S15'!$M$1,'S16'!$M$1,'S17'!$M$1,'S18'!$M$1,'S19'!$M$1,'S20'!$M$1))</f>
        <v/>
      </c>
      <c r="Q396" s="27" t="str">
        <f t="shared" si="278"/>
        <v/>
      </c>
      <c r="R396" s="27" t="str">
        <f t="shared" si="279"/>
        <v/>
      </c>
      <c r="S396" s="27" t="str">
        <f t="shared" si="280"/>
        <v/>
      </c>
      <c r="T396" s="27" t="str">
        <f t="shared" si="281"/>
        <v/>
      </c>
      <c r="U396" s="27" t="str">
        <f t="shared" si="282"/>
        <v/>
      </c>
      <c r="V396" s="27">
        <v>394</v>
      </c>
      <c r="W396" s="27" t="str">
        <f t="shared" si="283"/>
        <v/>
      </c>
      <c r="X396" s="27" t="str">
        <f t="shared" si="284"/>
        <v/>
      </c>
      <c r="Y396" s="27" t="str">
        <f>IF(W396="","",CHOOSE(VLOOKUP($V396,$B$1:$F$400,5,FALSE),AHS!$M$1,BHS!$M$1,CHS!$M$1,HMJHS!$M$1,KHS!$M$1,Kings!$M$1,MHS!$M$1,SWHS!$M$1,AMHS!$M$1,'S10'!$M$1,'S11'!$M$1,'S12'!$M$1,'S13'!$M$1,'S14'!$M$1,'S15'!$M$1,'S16'!$M$1,'S17'!$M$1,'S18'!$M$1,'S19'!$M$1,'S20'!$M$1))</f>
        <v/>
      </c>
      <c r="Z396" s="27" t="str">
        <f t="shared" si="285"/>
        <v/>
      </c>
      <c r="AA396" s="27" t="str">
        <f t="shared" si="286"/>
        <v/>
      </c>
      <c r="AB396" s="27" t="str">
        <f t="shared" si="287"/>
        <v/>
      </c>
      <c r="AC396" s="27" t="str">
        <f t="shared" si="288"/>
        <v/>
      </c>
      <c r="AD396" s="27" t="str">
        <f t="shared" si="289"/>
        <v/>
      </c>
    </row>
    <row r="397" spans="1:30" ht="12" customHeight="1" x14ac:dyDescent="0.25">
      <c r="A397" s="29" t="str">
        <f t="shared" ref="A397:B397" si="428">IF(C397="","",COUNTIF(C$1:C396,C397)+C397)</f>
        <v/>
      </c>
      <c r="B397" s="29" t="str">
        <f t="shared" si="428"/>
        <v/>
      </c>
      <c r="C397" s="29" t="str">
        <f t="shared" si="272"/>
        <v/>
      </c>
      <c r="D397" s="29" t="str">
        <f t="shared" si="273"/>
        <v/>
      </c>
      <c r="E397" s="29">
        <f>'S20'!$Y$6</f>
        <v>1</v>
      </c>
      <c r="F397" s="29">
        <v>20</v>
      </c>
      <c r="G397" s="29">
        <v>17</v>
      </c>
      <c r="H397" s="29" t="str">
        <f>IF(AND(E397=1,'S20'!C$29&lt;&gt;"",'S20'!B$29=""),'S20'!C$29,"")</f>
        <v/>
      </c>
      <c r="I397" s="29" t="str">
        <f>IF(AND(E397=2,'S20'!C$29&lt;&gt;"",'S20'!B$29=""),'S20'!C$29,"")</f>
        <v/>
      </c>
      <c r="J397" s="29" t="str">
        <f>IF(ISERROR(VLOOKUP(G397,'S20'!K$13:AR$32,31,FALSE)),"",VLOOKUP(G397,'S20'!K$13:AR$32,31,FALSE))</f>
        <v/>
      </c>
      <c r="K397" s="29" t="str">
        <f>IF(ISERROR(VLOOKUP(G397,'S20'!S$13:AR$32,24,FALSE)),"",VLOOKUP(G397,'S20'!S$13:AR$32,24,FALSE))</f>
        <v/>
      </c>
      <c r="L397" s="29" t="str">
        <f>IF(ISERROR(VLOOKUP(G397,'S20'!AA$13:AR$32,17,FALSE)),"",VLOOKUP(G397,'S20'!AA$13:AR$32,17,FALSE))</f>
        <v/>
      </c>
      <c r="M397" s="29" t="str">
        <f>IF(ISERROR(VLOOKUP(G397,'S20'!AI$13:AR$32,10,FALSE)),"",VLOOKUP(G397,'S20'!AI$13:AR$32,10,FALSE))</f>
        <v/>
      </c>
      <c r="N397" s="27" t="str">
        <f t="shared" si="276"/>
        <v/>
      </c>
      <c r="O397" s="27" t="str">
        <f t="shared" si="277"/>
        <v/>
      </c>
      <c r="P397" s="27" t="str">
        <f>IF(N397="","",CHOOSE(VLOOKUP($V397,$A$1:$F$400,6,FALSE),AHS!$M$1,BHS!$M$1,CHS!$M$1,HMJHS!$M$1,KHS!$M$1,Kings!$M$1,MHS!$M$1,SWHS!$M$1,AMHS!$M$1,'S10'!$M$1,'S11'!$M$1,'S12'!$M$1,'S13'!$M$1,'S14'!$M$1,'S15'!$M$1,'S16'!$M$1,'S17'!$M$1,'S18'!$M$1,'S19'!$M$1,'S20'!$M$1))</f>
        <v/>
      </c>
      <c r="Q397" s="27" t="str">
        <f t="shared" si="278"/>
        <v/>
      </c>
      <c r="R397" s="27" t="str">
        <f t="shared" si="279"/>
        <v/>
      </c>
      <c r="S397" s="27" t="str">
        <f t="shared" si="280"/>
        <v/>
      </c>
      <c r="T397" s="27" t="str">
        <f t="shared" si="281"/>
        <v/>
      </c>
      <c r="U397" s="27" t="str">
        <f t="shared" si="282"/>
        <v/>
      </c>
      <c r="V397" s="27">
        <v>395</v>
      </c>
      <c r="W397" s="27" t="str">
        <f t="shared" si="283"/>
        <v/>
      </c>
      <c r="X397" s="27" t="str">
        <f t="shared" si="284"/>
        <v/>
      </c>
      <c r="Y397" s="27" t="str">
        <f>IF(W397="","",CHOOSE(VLOOKUP($V397,$B$1:$F$400,5,FALSE),AHS!$M$1,BHS!$M$1,CHS!$M$1,HMJHS!$M$1,KHS!$M$1,Kings!$M$1,MHS!$M$1,SWHS!$M$1,AMHS!$M$1,'S10'!$M$1,'S11'!$M$1,'S12'!$M$1,'S13'!$M$1,'S14'!$M$1,'S15'!$M$1,'S16'!$M$1,'S17'!$M$1,'S18'!$M$1,'S19'!$M$1,'S20'!$M$1))</f>
        <v/>
      </c>
      <c r="Z397" s="27" t="str">
        <f t="shared" si="285"/>
        <v/>
      </c>
      <c r="AA397" s="27" t="str">
        <f t="shared" si="286"/>
        <v/>
      </c>
      <c r="AB397" s="27" t="str">
        <f t="shared" si="287"/>
        <v/>
      </c>
      <c r="AC397" s="27" t="str">
        <f t="shared" si="288"/>
        <v/>
      </c>
      <c r="AD397" s="27" t="str">
        <f t="shared" si="289"/>
        <v/>
      </c>
    </row>
    <row r="398" spans="1:30" ht="12" customHeight="1" x14ac:dyDescent="0.25">
      <c r="A398" s="29" t="str">
        <f t="shared" ref="A398:B398" si="429">IF(C398="","",COUNTIF(C$1:C397,C398)+C398)</f>
        <v/>
      </c>
      <c r="B398" s="29" t="str">
        <f t="shared" si="429"/>
        <v/>
      </c>
      <c r="C398" s="29" t="str">
        <f t="shared" si="272"/>
        <v/>
      </c>
      <c r="D398" s="29" t="str">
        <f t="shared" si="273"/>
        <v/>
      </c>
      <c r="E398" s="29">
        <f>'S20'!$Y$6</f>
        <v>1</v>
      </c>
      <c r="F398" s="29">
        <v>20</v>
      </c>
      <c r="G398" s="29">
        <v>18</v>
      </c>
      <c r="H398" s="29" t="str">
        <f>IF(AND(E398=1,'S20'!C$30&lt;&gt;"",'S20'!B$30=""),'S20'!C$30,"")</f>
        <v/>
      </c>
      <c r="I398" s="29" t="str">
        <f>IF(AND(E398=2,'S20'!C$30&lt;&gt;"",'S20'!B$30=""),'S20'!C$30,"")</f>
        <v/>
      </c>
      <c r="J398" s="29" t="str">
        <f>IF(ISERROR(VLOOKUP(G398,'S20'!K$13:AR$32,31,FALSE)),"",VLOOKUP(G398,'S20'!K$13:AR$32,31,FALSE))</f>
        <v/>
      </c>
      <c r="K398" s="29" t="str">
        <f>IF(ISERROR(VLOOKUP(G398,'S20'!S$13:AR$32,24,FALSE)),"",VLOOKUP(G398,'S20'!S$13:AR$32,24,FALSE))</f>
        <v/>
      </c>
      <c r="L398" s="29" t="str">
        <f>IF(ISERROR(VLOOKUP(G398,'S20'!AA$13:AR$32,17,FALSE)),"",VLOOKUP(G398,'S20'!AA$13:AR$32,17,FALSE))</f>
        <v/>
      </c>
      <c r="M398" s="29" t="str">
        <f>IF(ISERROR(VLOOKUP(G398,'S20'!AI$13:AR$32,10,FALSE)),"",VLOOKUP(G398,'S20'!AI$13:AR$32,10,FALSE))</f>
        <v/>
      </c>
      <c r="N398" s="27" t="str">
        <f t="shared" si="276"/>
        <v/>
      </c>
      <c r="O398" s="27" t="str">
        <f t="shared" si="277"/>
        <v/>
      </c>
      <c r="P398" s="27" t="str">
        <f>IF(N398="","",CHOOSE(VLOOKUP($V398,$A$1:$F$400,6,FALSE),AHS!$M$1,BHS!$M$1,CHS!$M$1,HMJHS!$M$1,KHS!$M$1,Kings!$M$1,MHS!$M$1,SWHS!$M$1,AMHS!$M$1,'S10'!$M$1,'S11'!$M$1,'S12'!$M$1,'S13'!$M$1,'S14'!$M$1,'S15'!$M$1,'S16'!$M$1,'S17'!$M$1,'S18'!$M$1,'S19'!$M$1,'S20'!$M$1))</f>
        <v/>
      </c>
      <c r="Q398" s="27" t="str">
        <f t="shared" si="278"/>
        <v/>
      </c>
      <c r="R398" s="27" t="str">
        <f t="shared" si="279"/>
        <v/>
      </c>
      <c r="S398" s="27" t="str">
        <f t="shared" si="280"/>
        <v/>
      </c>
      <c r="T398" s="27" t="str">
        <f t="shared" si="281"/>
        <v/>
      </c>
      <c r="U398" s="27" t="str">
        <f t="shared" si="282"/>
        <v/>
      </c>
      <c r="V398" s="27">
        <v>396</v>
      </c>
      <c r="W398" s="27" t="str">
        <f t="shared" si="283"/>
        <v/>
      </c>
      <c r="X398" s="27" t="str">
        <f t="shared" si="284"/>
        <v/>
      </c>
      <c r="Y398" s="27" t="str">
        <f>IF(W398="","",CHOOSE(VLOOKUP($V398,$B$1:$F$400,5,FALSE),AHS!$M$1,BHS!$M$1,CHS!$M$1,HMJHS!$M$1,KHS!$M$1,Kings!$M$1,MHS!$M$1,SWHS!$M$1,AMHS!$M$1,'S10'!$M$1,'S11'!$M$1,'S12'!$M$1,'S13'!$M$1,'S14'!$M$1,'S15'!$M$1,'S16'!$M$1,'S17'!$M$1,'S18'!$M$1,'S19'!$M$1,'S20'!$M$1))</f>
        <v/>
      </c>
      <c r="Z398" s="27" t="str">
        <f t="shared" si="285"/>
        <v/>
      </c>
      <c r="AA398" s="27" t="str">
        <f t="shared" si="286"/>
        <v/>
      </c>
      <c r="AB398" s="27" t="str">
        <f t="shared" si="287"/>
        <v/>
      </c>
      <c r="AC398" s="27" t="str">
        <f t="shared" si="288"/>
        <v/>
      </c>
      <c r="AD398" s="27" t="str">
        <f t="shared" si="289"/>
        <v/>
      </c>
    </row>
    <row r="399" spans="1:30" ht="12" customHeight="1" x14ac:dyDescent="0.25">
      <c r="A399" s="29" t="str">
        <f t="shared" ref="A399:B399" si="430">IF(C399="","",COUNTIF(C$1:C398,C399)+C399)</f>
        <v/>
      </c>
      <c r="B399" s="29" t="str">
        <f t="shared" si="430"/>
        <v/>
      </c>
      <c r="C399" s="29" t="str">
        <f t="shared" si="272"/>
        <v/>
      </c>
      <c r="D399" s="29" t="str">
        <f t="shared" si="273"/>
        <v/>
      </c>
      <c r="E399" s="29">
        <f>'S20'!$Y$6</f>
        <v>1</v>
      </c>
      <c r="F399" s="29">
        <v>20</v>
      </c>
      <c r="G399" s="29">
        <v>19</v>
      </c>
      <c r="H399" s="29" t="str">
        <f>IF(AND(E399=1,'S20'!C$31&lt;&gt;"",'S20'!B$31=""),'S20'!C$31,"")</f>
        <v/>
      </c>
      <c r="I399" s="29" t="str">
        <f>IF(AND(E399=2,'S20'!C$31&lt;&gt;"",'S20'!B$31=""),'S20'!C$31,"")</f>
        <v/>
      </c>
      <c r="J399" s="29" t="str">
        <f>IF(ISERROR(VLOOKUP(G399,'S20'!K$13:AR$32,31,FALSE)),"",VLOOKUP(G399,'S20'!K$13:AR$32,31,FALSE))</f>
        <v/>
      </c>
      <c r="K399" s="29" t="str">
        <f>IF(ISERROR(VLOOKUP(G399,'S20'!S$13:AR$32,24,FALSE)),"",VLOOKUP(G399,'S20'!S$13:AR$32,24,FALSE))</f>
        <v/>
      </c>
      <c r="L399" s="29" t="str">
        <f>IF(ISERROR(VLOOKUP(G399,'S20'!AA$13:AR$32,17,FALSE)),"",VLOOKUP(G399,'S20'!AA$13:AR$32,17,FALSE))</f>
        <v/>
      </c>
      <c r="M399" s="29" t="str">
        <f>IF(ISERROR(VLOOKUP(G399,'S20'!AI$13:AR$32,10,FALSE)),"",VLOOKUP(G399,'S20'!AI$13:AR$32,10,FALSE))</f>
        <v/>
      </c>
      <c r="N399" s="27" t="str">
        <f t="shared" si="276"/>
        <v/>
      </c>
      <c r="O399" s="27" t="str">
        <f t="shared" si="277"/>
        <v/>
      </c>
      <c r="P399" s="27" t="str">
        <f>IF(N399="","",CHOOSE(VLOOKUP($V399,$A$1:$F$400,6,FALSE),AHS!$M$1,BHS!$M$1,CHS!$M$1,HMJHS!$M$1,KHS!$M$1,Kings!$M$1,MHS!$M$1,SWHS!$M$1,AMHS!$M$1,'S10'!$M$1,'S11'!$M$1,'S12'!$M$1,'S13'!$M$1,'S14'!$M$1,'S15'!$M$1,'S16'!$M$1,'S17'!$M$1,'S18'!$M$1,'S19'!$M$1,'S20'!$M$1))</f>
        <v/>
      </c>
      <c r="Q399" s="27" t="str">
        <f t="shared" si="278"/>
        <v/>
      </c>
      <c r="R399" s="27" t="str">
        <f t="shared" si="279"/>
        <v/>
      </c>
      <c r="S399" s="27" t="str">
        <f t="shared" si="280"/>
        <v/>
      </c>
      <c r="T399" s="27" t="str">
        <f t="shared" si="281"/>
        <v/>
      </c>
      <c r="U399" s="27" t="str">
        <f t="shared" si="282"/>
        <v/>
      </c>
      <c r="V399" s="27">
        <v>397</v>
      </c>
      <c r="W399" s="27" t="str">
        <f t="shared" si="283"/>
        <v/>
      </c>
      <c r="X399" s="27" t="str">
        <f t="shared" si="284"/>
        <v/>
      </c>
      <c r="Y399" s="27" t="str">
        <f>IF(W399="","",CHOOSE(VLOOKUP($V399,$B$1:$F$400,5,FALSE),AHS!$M$1,BHS!$M$1,CHS!$M$1,HMJHS!$M$1,KHS!$M$1,Kings!$M$1,MHS!$M$1,SWHS!$M$1,AMHS!$M$1,'S10'!$M$1,'S11'!$M$1,'S12'!$M$1,'S13'!$M$1,'S14'!$M$1,'S15'!$M$1,'S16'!$M$1,'S17'!$M$1,'S18'!$M$1,'S19'!$M$1,'S20'!$M$1))</f>
        <v/>
      </c>
      <c r="Z399" s="27" t="str">
        <f t="shared" si="285"/>
        <v/>
      </c>
      <c r="AA399" s="27" t="str">
        <f t="shared" si="286"/>
        <v/>
      </c>
      <c r="AB399" s="27" t="str">
        <f t="shared" si="287"/>
        <v/>
      </c>
      <c r="AC399" s="27" t="str">
        <f t="shared" si="288"/>
        <v/>
      </c>
      <c r="AD399" s="27" t="str">
        <f t="shared" si="289"/>
        <v/>
      </c>
    </row>
    <row r="400" spans="1:30" ht="12" customHeight="1" x14ac:dyDescent="0.25">
      <c r="A400" s="29" t="str">
        <f t="shared" ref="A400:B400" si="431">IF(C400="","",COUNTIF(C$1:C399,C400)+C400)</f>
        <v/>
      </c>
      <c r="B400" s="29" t="str">
        <f t="shared" si="431"/>
        <v/>
      </c>
      <c r="C400" s="29" t="str">
        <f t="shared" si="272"/>
        <v/>
      </c>
      <c r="D400" s="29" t="str">
        <f t="shared" si="273"/>
        <v/>
      </c>
      <c r="E400" s="29">
        <f>'S20'!$Y$6</f>
        <v>1</v>
      </c>
      <c r="F400" s="29">
        <v>20</v>
      </c>
      <c r="G400" s="29">
        <v>20</v>
      </c>
      <c r="H400" s="29" t="str">
        <f>IF(AND(E400=1,'S20'!C$32&lt;&gt;"",'S20'!B$32=""),'S20'!C$32,"")</f>
        <v/>
      </c>
      <c r="I400" s="29" t="str">
        <f>IF(AND(E400=2,'S20'!C$32&lt;&gt;"",'S20'!B$32=""),'S20'!C$32,"")</f>
        <v/>
      </c>
      <c r="J400" s="29" t="str">
        <f>IF(ISERROR(VLOOKUP(G400,'S20'!K$13:AR$32,31,FALSE)),"",VLOOKUP(G400,'S20'!K$13:AR$32,31,FALSE))</f>
        <v/>
      </c>
      <c r="K400" s="29" t="str">
        <f>IF(ISERROR(VLOOKUP(G400,'S20'!S$13:AR$32,24,FALSE)),"",VLOOKUP(G400,'S20'!S$13:AR$32,24,FALSE))</f>
        <v/>
      </c>
      <c r="L400" s="29" t="str">
        <f>IF(ISERROR(VLOOKUP(G400,'S20'!AA$13:AR$32,17,FALSE)),"",VLOOKUP(G400,'S20'!AA$13:AR$32,17,FALSE))</f>
        <v/>
      </c>
      <c r="M400" s="29" t="str">
        <f>IF(ISERROR(VLOOKUP(G400,'S20'!AI$13:AR$32,10,FALSE)),"",VLOOKUP(G400,'S20'!AI$13:AR$32,10,FALSE))</f>
        <v/>
      </c>
      <c r="N400" s="27" t="str">
        <f t="shared" si="276"/>
        <v/>
      </c>
      <c r="O400" s="27" t="str">
        <f t="shared" si="277"/>
        <v/>
      </c>
      <c r="P400" s="27" t="str">
        <f>IF(N400="","",CHOOSE(VLOOKUP($V400,$A$1:$F$400,6,FALSE),AHS!$M$1,BHS!$M$1,CHS!$M$1,HMJHS!$M$1,KHS!$M$1,Kings!$M$1,MHS!$M$1,SWHS!$M$1,AMHS!$M$1,'S10'!$M$1,'S11'!$M$1,'S12'!$M$1,'S13'!$M$1,'S14'!$M$1,'S15'!$M$1,'S16'!$M$1,'S17'!$M$1,'S18'!$M$1,'S19'!$M$1,'S20'!$M$1))</f>
        <v/>
      </c>
      <c r="Q400" s="27" t="str">
        <f t="shared" si="278"/>
        <v/>
      </c>
      <c r="R400" s="27" t="str">
        <f t="shared" si="279"/>
        <v/>
      </c>
      <c r="S400" s="27" t="str">
        <f t="shared" si="280"/>
        <v/>
      </c>
      <c r="T400" s="27" t="str">
        <f t="shared" si="281"/>
        <v/>
      </c>
      <c r="U400" s="27" t="str">
        <f t="shared" si="282"/>
        <v/>
      </c>
      <c r="V400" s="27">
        <v>398</v>
      </c>
      <c r="W400" s="27" t="str">
        <f t="shared" si="283"/>
        <v/>
      </c>
      <c r="X400" s="27" t="str">
        <f t="shared" si="284"/>
        <v/>
      </c>
      <c r="Y400" s="27" t="str">
        <f>IF(W400="","",CHOOSE(VLOOKUP($V400,$B$1:$F$400,5,FALSE),AHS!$M$1,BHS!$M$1,CHS!$M$1,HMJHS!$M$1,KHS!$M$1,Kings!$M$1,MHS!$M$1,SWHS!$M$1,AMHS!$M$1,'S10'!$M$1,'S11'!$M$1,'S12'!$M$1,'S13'!$M$1,'S14'!$M$1,'S15'!$M$1,'S16'!$M$1,'S17'!$M$1,'S18'!$M$1,'S19'!$M$1,'S20'!$M$1))</f>
        <v/>
      </c>
      <c r="Z400" s="27" t="str">
        <f t="shared" si="285"/>
        <v/>
      </c>
      <c r="AA400" s="27" t="str">
        <f t="shared" si="286"/>
        <v/>
      </c>
      <c r="AB400" s="27" t="str">
        <f t="shared" si="287"/>
        <v/>
      </c>
      <c r="AC400" s="27" t="str">
        <f t="shared" si="288"/>
        <v/>
      </c>
      <c r="AD400" s="27" t="str">
        <f t="shared" si="289"/>
        <v/>
      </c>
    </row>
    <row r="401" spans="14:30" ht="12" customHeight="1" x14ac:dyDescent="0.25">
      <c r="N401" s="27" t="str">
        <f t="shared" si="276"/>
        <v/>
      </c>
      <c r="O401" s="27" t="str">
        <f t="shared" si="277"/>
        <v/>
      </c>
      <c r="P401" s="27" t="str">
        <f>IF(N401="","",CHOOSE(VLOOKUP($V401,$A$1:$F$400,6,FALSE),AHS!$M$1,BHS!$M$1,CHS!$M$1,HMJHS!$M$1,KHS!$M$1,Kings!$M$1,MHS!$M$1,SWHS!$M$1,AMHS!$M$1,'S10'!$M$1,'S11'!$M$1,'S12'!$M$1,'S13'!$M$1,'S14'!$M$1,'S15'!$M$1,'S16'!$M$1,'S17'!$M$1,'S18'!$M$1,'S19'!$M$1,'S20'!$M$1))</f>
        <v/>
      </c>
      <c r="Q401" s="27" t="str">
        <f t="shared" si="278"/>
        <v/>
      </c>
      <c r="R401" s="27" t="str">
        <f t="shared" si="279"/>
        <v/>
      </c>
      <c r="S401" s="27" t="str">
        <f t="shared" si="280"/>
        <v/>
      </c>
      <c r="T401" s="27" t="str">
        <f t="shared" si="281"/>
        <v/>
      </c>
      <c r="U401" s="27" t="str">
        <f t="shared" si="282"/>
        <v/>
      </c>
      <c r="V401" s="27">
        <v>399</v>
      </c>
      <c r="W401" s="27" t="str">
        <f t="shared" si="283"/>
        <v/>
      </c>
      <c r="X401" s="27" t="str">
        <f t="shared" si="284"/>
        <v/>
      </c>
      <c r="Y401" s="27" t="str">
        <f>IF(W401="","",CHOOSE(VLOOKUP($V401,$B$1:$F$400,5,FALSE),AHS!$M$1,BHS!$M$1,CHS!$M$1,HMJHS!$M$1,KHS!$M$1,Kings!$M$1,MHS!$M$1,SWHS!$M$1,AMHS!$M$1,'S10'!$M$1,'S11'!$M$1,'S12'!$M$1,'S13'!$M$1,'S14'!$M$1,'S15'!$M$1,'S16'!$M$1,'S17'!$M$1,'S18'!$M$1,'S19'!$M$1,'S20'!$M$1))</f>
        <v/>
      </c>
      <c r="Z401" s="27" t="str">
        <f t="shared" si="285"/>
        <v/>
      </c>
      <c r="AA401" s="27" t="str">
        <f t="shared" si="286"/>
        <v/>
      </c>
      <c r="AB401" s="27" t="str">
        <f t="shared" si="287"/>
        <v/>
      </c>
      <c r="AC401" s="27" t="str">
        <f t="shared" si="288"/>
        <v/>
      </c>
      <c r="AD401" s="27" t="str">
        <f t="shared" si="289"/>
        <v/>
      </c>
    </row>
    <row r="402" spans="14:30" ht="12" customHeight="1" x14ac:dyDescent="0.25">
      <c r="N402" s="27" t="str">
        <f t="shared" si="276"/>
        <v/>
      </c>
      <c r="O402" s="27" t="str">
        <f t="shared" si="277"/>
        <v/>
      </c>
      <c r="P402" s="27" t="str">
        <f>IF(N402="","",CHOOSE(VLOOKUP($V402,$A$1:$F$400,6,FALSE),AHS!$M$1,BHS!$M$1,CHS!$M$1,HMJHS!$M$1,KHS!$M$1,Kings!$M$1,MHS!$M$1,SWHS!$M$1,AMHS!$M$1,'S10'!$M$1,'S11'!$M$1,'S12'!$M$1,'S13'!$M$1,'S14'!$M$1,'S15'!$M$1,'S16'!$M$1,'S17'!$M$1,'S18'!$M$1,'S19'!$M$1,'S20'!$M$1))</f>
        <v/>
      </c>
      <c r="Q402" s="27" t="str">
        <f t="shared" si="278"/>
        <v/>
      </c>
      <c r="R402" s="27" t="str">
        <f t="shared" si="279"/>
        <v/>
      </c>
      <c r="S402" s="27" t="str">
        <f t="shared" si="280"/>
        <v/>
      </c>
      <c r="T402" s="27" t="str">
        <f t="shared" si="281"/>
        <v/>
      </c>
      <c r="U402" s="27" t="str">
        <f t="shared" si="282"/>
        <v/>
      </c>
      <c r="V402" s="27">
        <v>400</v>
      </c>
      <c r="W402" s="27" t="str">
        <f t="shared" si="283"/>
        <v/>
      </c>
      <c r="X402" s="27" t="str">
        <f t="shared" si="284"/>
        <v/>
      </c>
      <c r="Y402" s="27" t="str">
        <f>IF(W402="","",CHOOSE(VLOOKUP($V402,$B$1:$F$400,5,FALSE),AHS!$M$1,BHS!$M$1,CHS!$M$1,HMJHS!$M$1,KHS!$M$1,Kings!$M$1,MHS!$M$1,SWHS!$M$1,AMHS!$M$1,'S10'!$M$1,'S11'!$M$1,'S12'!$M$1,'S13'!$M$1,'S14'!$M$1,'S15'!$M$1,'S16'!$M$1,'S17'!$M$1,'S18'!$M$1,'S19'!$M$1,'S20'!$M$1))</f>
        <v/>
      </c>
      <c r="Z402" s="27" t="str">
        <f t="shared" si="285"/>
        <v/>
      </c>
      <c r="AA402" s="27" t="str">
        <f t="shared" si="286"/>
        <v/>
      </c>
      <c r="AB402" s="27" t="str">
        <f t="shared" si="287"/>
        <v/>
      </c>
      <c r="AC402" s="27" t="str">
        <f t="shared" si="288"/>
        <v/>
      </c>
      <c r="AD402" s="27" t="str">
        <f t="shared" si="289"/>
        <v/>
      </c>
    </row>
    <row r="403" spans="14:30" ht="12.75" customHeight="1" x14ac:dyDescent="0.25">
      <c r="N403" s="19"/>
      <c r="O403" s="19"/>
      <c r="P403" s="19"/>
      <c r="Q403" s="19"/>
      <c r="R403" s="19"/>
      <c r="S403" s="19"/>
      <c r="T403" s="19"/>
      <c r="U403" s="19"/>
      <c r="V403" s="19"/>
      <c r="W403" s="19"/>
      <c r="X403" s="19"/>
      <c r="Y403" s="19"/>
      <c r="Z403" s="19"/>
      <c r="AA403" s="19"/>
      <c r="AB403" s="19"/>
      <c r="AC403" s="19"/>
      <c r="AD403" s="19"/>
    </row>
    <row r="404" spans="14:30" ht="12.75" customHeight="1" x14ac:dyDescent="0.25">
      <c r="N404" s="19"/>
      <c r="O404" s="19"/>
      <c r="P404" s="19"/>
      <c r="Q404" s="19"/>
      <c r="R404" s="19"/>
      <c r="S404" s="19"/>
      <c r="T404" s="19"/>
      <c r="U404" s="19"/>
      <c r="V404" s="19"/>
      <c r="W404" s="19"/>
      <c r="X404" s="19"/>
      <c r="Y404" s="19"/>
      <c r="Z404" s="19"/>
      <c r="AA404" s="19"/>
      <c r="AB404" s="19"/>
      <c r="AC404" s="19"/>
      <c r="AD404" s="19"/>
    </row>
    <row r="405" spans="14:30" ht="12.75" customHeight="1" x14ac:dyDescent="0.25">
      <c r="N405" s="19"/>
      <c r="O405" s="19"/>
      <c r="P405" s="19"/>
      <c r="Q405" s="19"/>
      <c r="R405" s="19"/>
      <c r="S405" s="19"/>
      <c r="T405" s="19"/>
      <c r="U405" s="19"/>
      <c r="V405" s="19"/>
      <c r="W405" s="19"/>
      <c r="X405" s="19"/>
      <c r="Y405" s="19"/>
      <c r="Z405" s="19"/>
      <c r="AA405" s="19"/>
      <c r="AB405" s="19"/>
      <c r="AC405" s="19"/>
      <c r="AD405" s="19"/>
    </row>
    <row r="406" spans="14:30" ht="12.75" customHeight="1" x14ac:dyDescent="0.25">
      <c r="N406" s="19"/>
      <c r="O406" s="19"/>
      <c r="P406" s="19"/>
      <c r="Q406" s="19"/>
      <c r="R406" s="19"/>
      <c r="S406" s="19"/>
      <c r="T406" s="19"/>
      <c r="U406" s="19"/>
      <c r="V406" s="19"/>
      <c r="W406" s="19"/>
      <c r="X406" s="19"/>
      <c r="Y406" s="19"/>
      <c r="Z406" s="19"/>
      <c r="AA406" s="19"/>
      <c r="AB406" s="19"/>
      <c r="AC406" s="19"/>
      <c r="AD406" s="19"/>
    </row>
    <row r="407" spans="14:30" ht="12.75" customHeight="1" x14ac:dyDescent="0.25">
      <c r="N407" s="19"/>
      <c r="O407" s="19"/>
      <c r="P407" s="19"/>
      <c r="Q407" s="19"/>
      <c r="R407" s="19"/>
      <c r="S407" s="19"/>
      <c r="T407" s="19"/>
      <c r="U407" s="19"/>
      <c r="V407" s="19"/>
      <c r="W407" s="19"/>
      <c r="X407" s="19"/>
      <c r="Y407" s="19"/>
      <c r="Z407" s="19"/>
      <c r="AA407" s="19"/>
      <c r="AB407" s="19"/>
      <c r="AC407" s="19"/>
      <c r="AD407" s="19"/>
    </row>
    <row r="408" spans="14:30" ht="12.75" customHeight="1" x14ac:dyDescent="0.25">
      <c r="N408" s="19"/>
      <c r="O408" s="19"/>
      <c r="P408" s="19"/>
      <c r="Q408" s="19"/>
      <c r="R408" s="19"/>
      <c r="S408" s="19"/>
      <c r="T408" s="19"/>
      <c r="U408" s="19"/>
      <c r="V408" s="19"/>
      <c r="W408" s="19"/>
      <c r="X408" s="19"/>
      <c r="Y408" s="19"/>
      <c r="Z408" s="19"/>
      <c r="AA408" s="19"/>
      <c r="AB408" s="19"/>
      <c r="AC408" s="19"/>
      <c r="AD408" s="19"/>
    </row>
    <row r="409" spans="14:30" ht="12.75" customHeight="1" x14ac:dyDescent="0.25">
      <c r="N409" s="19"/>
      <c r="O409" s="19"/>
      <c r="P409" s="19"/>
      <c r="Q409" s="19"/>
      <c r="R409" s="19"/>
      <c r="S409" s="19"/>
      <c r="T409" s="19"/>
      <c r="U409" s="19"/>
      <c r="V409" s="19"/>
      <c r="W409" s="19"/>
      <c r="X409" s="19"/>
      <c r="Y409" s="19"/>
      <c r="Z409" s="19"/>
      <c r="AA409" s="19"/>
      <c r="AB409" s="19"/>
      <c r="AC409" s="19"/>
      <c r="AD409" s="19"/>
    </row>
    <row r="410" spans="14:30" ht="12.75" customHeight="1" x14ac:dyDescent="0.25">
      <c r="N410" s="19"/>
      <c r="O410" s="19"/>
      <c r="P410" s="19"/>
      <c r="Q410" s="19"/>
      <c r="R410" s="19"/>
      <c r="S410" s="19"/>
      <c r="T410" s="19"/>
      <c r="U410" s="19"/>
      <c r="V410" s="19"/>
      <c r="W410" s="19"/>
      <c r="X410" s="19"/>
      <c r="Y410" s="19"/>
      <c r="Z410" s="19"/>
      <c r="AA410" s="19"/>
      <c r="AB410" s="19"/>
      <c r="AC410" s="19"/>
      <c r="AD410" s="19"/>
    </row>
    <row r="411" spans="14:30" ht="12.75" customHeight="1" x14ac:dyDescent="0.25">
      <c r="N411" s="19"/>
      <c r="O411" s="19"/>
      <c r="P411" s="19"/>
      <c r="Q411" s="19"/>
      <c r="R411" s="19"/>
      <c r="S411" s="19"/>
      <c r="T411" s="19"/>
      <c r="U411" s="19"/>
      <c r="V411" s="19"/>
      <c r="W411" s="19"/>
      <c r="X411" s="19"/>
      <c r="Y411" s="19"/>
      <c r="Z411" s="19"/>
      <c r="AA411" s="19"/>
      <c r="AB411" s="19"/>
      <c r="AC411" s="19"/>
      <c r="AD411" s="19"/>
    </row>
    <row r="412" spans="14:30" ht="12.75" customHeight="1" x14ac:dyDescent="0.25">
      <c r="N412" s="19"/>
      <c r="O412" s="19"/>
      <c r="P412" s="19"/>
      <c r="Q412" s="19"/>
      <c r="R412" s="19"/>
      <c r="S412" s="19"/>
      <c r="T412" s="19"/>
      <c r="U412" s="19"/>
      <c r="V412" s="19"/>
      <c r="W412" s="19"/>
      <c r="X412" s="19"/>
      <c r="Y412" s="19"/>
      <c r="Z412" s="19"/>
      <c r="AA412" s="19"/>
      <c r="AB412" s="19"/>
      <c r="AC412" s="19"/>
      <c r="AD412" s="19"/>
    </row>
    <row r="413" spans="14:30" ht="12.75" customHeight="1" x14ac:dyDescent="0.25">
      <c r="N413" s="19"/>
      <c r="O413" s="19"/>
      <c r="P413" s="19"/>
      <c r="Q413" s="19"/>
      <c r="R413" s="19"/>
      <c r="S413" s="19"/>
      <c r="T413" s="19"/>
      <c r="U413" s="19"/>
      <c r="V413" s="19"/>
      <c r="W413" s="19"/>
      <c r="X413" s="19"/>
      <c r="Y413" s="19"/>
      <c r="Z413" s="19"/>
      <c r="AA413" s="19"/>
      <c r="AB413" s="19"/>
      <c r="AC413" s="19"/>
      <c r="AD413" s="19"/>
    </row>
    <row r="414" spans="14:30" ht="12.75" customHeight="1" x14ac:dyDescent="0.25">
      <c r="N414" s="19"/>
      <c r="O414" s="19"/>
      <c r="P414" s="19"/>
      <c r="Q414" s="19"/>
      <c r="R414" s="19"/>
      <c r="S414" s="19"/>
      <c r="T414" s="19"/>
      <c r="U414" s="19"/>
      <c r="V414" s="19"/>
      <c r="W414" s="19"/>
      <c r="X414" s="19"/>
      <c r="Y414" s="19"/>
      <c r="Z414" s="19"/>
      <c r="AA414" s="19"/>
      <c r="AB414" s="19"/>
      <c r="AC414" s="19"/>
      <c r="AD414" s="19"/>
    </row>
    <row r="415" spans="14:30" ht="12.75" customHeight="1" x14ac:dyDescent="0.25">
      <c r="N415" s="19"/>
      <c r="O415" s="19"/>
      <c r="P415" s="19"/>
      <c r="Q415" s="19"/>
      <c r="R415" s="19"/>
      <c r="S415" s="19"/>
      <c r="T415" s="19"/>
      <c r="U415" s="19"/>
      <c r="V415" s="19"/>
      <c r="W415" s="19"/>
      <c r="X415" s="19"/>
      <c r="Y415" s="19"/>
      <c r="Z415" s="19"/>
      <c r="AA415" s="19"/>
      <c r="AB415" s="19"/>
      <c r="AC415" s="19"/>
      <c r="AD415" s="19"/>
    </row>
    <row r="416" spans="14:30" ht="12.75" customHeight="1" x14ac:dyDescent="0.25">
      <c r="N416" s="19"/>
      <c r="O416" s="19"/>
      <c r="P416" s="19"/>
      <c r="Q416" s="19"/>
      <c r="R416" s="19"/>
      <c r="S416" s="19"/>
      <c r="T416" s="19"/>
      <c r="U416" s="19"/>
      <c r="V416" s="19"/>
      <c r="W416" s="19"/>
      <c r="X416" s="19"/>
      <c r="Y416" s="19"/>
      <c r="Z416" s="19"/>
      <c r="AA416" s="19"/>
      <c r="AB416" s="19"/>
      <c r="AC416" s="19"/>
      <c r="AD416" s="19"/>
    </row>
    <row r="417" spans="14:30" ht="12.75" customHeight="1" x14ac:dyDescent="0.25">
      <c r="N417" s="19"/>
      <c r="O417" s="19"/>
      <c r="P417" s="19"/>
      <c r="Q417" s="19"/>
      <c r="R417" s="19"/>
      <c r="S417" s="19"/>
      <c r="T417" s="19"/>
      <c r="U417" s="19"/>
      <c r="V417" s="19"/>
      <c r="W417" s="19"/>
      <c r="X417" s="19"/>
      <c r="Y417" s="19"/>
      <c r="Z417" s="19"/>
      <c r="AA417" s="19"/>
      <c r="AB417" s="19"/>
      <c r="AC417" s="19"/>
      <c r="AD417" s="19"/>
    </row>
    <row r="418" spans="14:30" ht="12.75" customHeight="1" x14ac:dyDescent="0.25">
      <c r="N418" s="19"/>
      <c r="O418" s="19"/>
      <c r="P418" s="19"/>
      <c r="Q418" s="19"/>
      <c r="R418" s="19"/>
      <c r="S418" s="19"/>
      <c r="T418" s="19"/>
      <c r="U418" s="19"/>
      <c r="V418" s="19"/>
      <c r="W418" s="19"/>
      <c r="X418" s="19"/>
      <c r="Y418" s="19"/>
      <c r="Z418" s="19"/>
      <c r="AA418" s="19"/>
      <c r="AB418" s="19"/>
      <c r="AC418" s="19"/>
      <c r="AD418" s="19"/>
    </row>
    <row r="419" spans="14:30" ht="12.75" customHeight="1" x14ac:dyDescent="0.25">
      <c r="N419" s="19"/>
      <c r="O419" s="19"/>
      <c r="P419" s="19"/>
      <c r="Q419" s="19"/>
      <c r="R419" s="19"/>
      <c r="S419" s="19"/>
      <c r="T419" s="19"/>
      <c r="U419" s="19"/>
      <c r="V419" s="19"/>
      <c r="W419" s="19"/>
      <c r="X419" s="19"/>
      <c r="Y419" s="19"/>
      <c r="Z419" s="19"/>
      <c r="AA419" s="19"/>
      <c r="AB419" s="19"/>
      <c r="AC419" s="19"/>
      <c r="AD419" s="19"/>
    </row>
    <row r="420" spans="14:30" ht="12.75" customHeight="1" x14ac:dyDescent="0.25">
      <c r="N420" s="19"/>
      <c r="O420" s="19"/>
      <c r="P420" s="19"/>
      <c r="Q420" s="19"/>
      <c r="R420" s="19"/>
      <c r="S420" s="19"/>
      <c r="T420" s="19"/>
      <c r="U420" s="19"/>
      <c r="V420" s="19"/>
      <c r="W420" s="19"/>
      <c r="X420" s="19"/>
      <c r="Y420" s="19"/>
      <c r="Z420" s="19"/>
      <c r="AA420" s="19"/>
      <c r="AB420" s="19"/>
      <c r="AC420" s="19"/>
      <c r="AD420" s="19"/>
    </row>
    <row r="421" spans="14:30" ht="12.75" customHeight="1" x14ac:dyDescent="0.25">
      <c r="N421" s="19"/>
      <c r="O421" s="19"/>
      <c r="P421" s="19"/>
      <c r="Q421" s="19"/>
      <c r="R421" s="19"/>
      <c r="S421" s="19"/>
      <c r="T421" s="19"/>
      <c r="U421" s="19"/>
      <c r="V421" s="19"/>
      <c r="W421" s="19"/>
      <c r="X421" s="19"/>
      <c r="Y421" s="19"/>
      <c r="Z421" s="19"/>
      <c r="AA421" s="19"/>
      <c r="AB421" s="19"/>
      <c r="AC421" s="19"/>
      <c r="AD421" s="19"/>
    </row>
    <row r="422" spans="14:30" ht="12.75" customHeight="1" x14ac:dyDescent="0.25">
      <c r="N422" s="19"/>
      <c r="O422" s="19"/>
      <c r="P422" s="19"/>
      <c r="Q422" s="19"/>
      <c r="R422" s="19"/>
      <c r="S422" s="19"/>
      <c r="T422" s="19"/>
      <c r="U422" s="19"/>
      <c r="V422" s="19"/>
      <c r="W422" s="19"/>
      <c r="X422" s="19"/>
      <c r="Y422" s="19"/>
      <c r="Z422" s="19"/>
      <c r="AA422" s="19"/>
      <c r="AB422" s="19"/>
      <c r="AC422" s="19"/>
      <c r="AD422" s="19"/>
    </row>
    <row r="423" spans="14:30" ht="12.75" customHeight="1" x14ac:dyDescent="0.25">
      <c r="N423" s="19"/>
      <c r="O423" s="19"/>
      <c r="P423" s="19"/>
      <c r="Q423" s="19"/>
      <c r="R423" s="19"/>
      <c r="S423" s="19"/>
      <c r="T423" s="19"/>
      <c r="U423" s="19"/>
      <c r="V423" s="19"/>
      <c r="W423" s="19"/>
      <c r="X423" s="19"/>
      <c r="Y423" s="19"/>
      <c r="Z423" s="19"/>
      <c r="AA423" s="19"/>
      <c r="AB423" s="19"/>
      <c r="AC423" s="19"/>
      <c r="AD423" s="19"/>
    </row>
    <row r="424" spans="14:30" ht="12.75" customHeight="1" x14ac:dyDescent="0.25">
      <c r="N424" s="19"/>
      <c r="O424" s="19"/>
      <c r="P424" s="19"/>
      <c r="Q424" s="19"/>
      <c r="R424" s="19"/>
      <c r="S424" s="19"/>
      <c r="T424" s="19"/>
      <c r="U424" s="19"/>
      <c r="V424" s="19"/>
      <c r="W424" s="19"/>
      <c r="X424" s="19"/>
      <c r="Y424" s="19"/>
      <c r="Z424" s="19"/>
      <c r="AA424" s="19"/>
      <c r="AB424" s="19"/>
      <c r="AC424" s="19"/>
      <c r="AD424" s="19"/>
    </row>
    <row r="425" spans="14:30" ht="12.75" customHeight="1" x14ac:dyDescent="0.25">
      <c r="N425" s="19"/>
      <c r="O425" s="19"/>
      <c r="P425" s="19"/>
      <c r="Q425" s="19"/>
      <c r="R425" s="19"/>
      <c r="S425" s="19"/>
      <c r="T425" s="19"/>
      <c r="U425" s="19"/>
      <c r="V425" s="19"/>
      <c r="W425" s="19"/>
      <c r="X425" s="19"/>
      <c r="Y425" s="19"/>
      <c r="Z425" s="19"/>
      <c r="AA425" s="19"/>
      <c r="AB425" s="19"/>
      <c r="AC425" s="19"/>
      <c r="AD425" s="19"/>
    </row>
    <row r="426" spans="14:30" ht="12.75" customHeight="1" x14ac:dyDescent="0.25">
      <c r="N426" s="19"/>
      <c r="O426" s="19"/>
      <c r="P426" s="19"/>
      <c r="Q426" s="19"/>
      <c r="R426" s="19"/>
      <c r="S426" s="19"/>
      <c r="T426" s="19"/>
      <c r="U426" s="19"/>
      <c r="V426" s="19"/>
      <c r="W426" s="19"/>
      <c r="X426" s="19"/>
      <c r="Y426" s="19"/>
      <c r="Z426" s="19"/>
      <c r="AA426" s="19"/>
      <c r="AB426" s="19"/>
      <c r="AC426" s="19"/>
      <c r="AD426" s="19"/>
    </row>
    <row r="427" spans="14:30" ht="12.75" customHeight="1" x14ac:dyDescent="0.25">
      <c r="N427" s="19"/>
      <c r="O427" s="19"/>
      <c r="P427" s="19"/>
      <c r="Q427" s="19"/>
      <c r="R427" s="19"/>
      <c r="S427" s="19"/>
      <c r="T427" s="19"/>
      <c r="U427" s="19"/>
      <c r="V427" s="19"/>
      <c r="W427" s="19"/>
      <c r="X427" s="19"/>
      <c r="Y427" s="19"/>
      <c r="Z427" s="19"/>
      <c r="AA427" s="19"/>
      <c r="AB427" s="19"/>
      <c r="AC427" s="19"/>
      <c r="AD427" s="19"/>
    </row>
    <row r="428" spans="14:30" ht="12.75" customHeight="1" x14ac:dyDescent="0.25">
      <c r="N428" s="19"/>
      <c r="O428" s="19"/>
      <c r="P428" s="19"/>
      <c r="Q428" s="19"/>
      <c r="R428" s="19"/>
      <c r="S428" s="19"/>
      <c r="T428" s="19"/>
      <c r="U428" s="19"/>
      <c r="V428" s="19"/>
      <c r="W428" s="19"/>
      <c r="X428" s="19"/>
      <c r="Y428" s="19"/>
      <c r="Z428" s="19"/>
      <c r="AA428" s="19"/>
      <c r="AB428" s="19"/>
      <c r="AC428" s="19"/>
      <c r="AD428" s="19"/>
    </row>
    <row r="429" spans="14:30" ht="12.75" customHeight="1" x14ac:dyDescent="0.25">
      <c r="N429" s="19"/>
      <c r="O429" s="19"/>
      <c r="P429" s="19"/>
      <c r="Q429" s="19"/>
      <c r="R429" s="19"/>
      <c r="S429" s="19"/>
      <c r="T429" s="19"/>
      <c r="U429" s="19"/>
      <c r="V429" s="19"/>
      <c r="W429" s="19"/>
      <c r="X429" s="19"/>
      <c r="Y429" s="19"/>
      <c r="Z429" s="19"/>
      <c r="AA429" s="19"/>
      <c r="AB429" s="19"/>
      <c r="AC429" s="19"/>
      <c r="AD429" s="19"/>
    </row>
    <row r="430" spans="14:30" ht="12.75" customHeight="1" x14ac:dyDescent="0.25">
      <c r="N430" s="19"/>
      <c r="O430" s="19"/>
      <c r="P430" s="19"/>
      <c r="Q430" s="19"/>
      <c r="R430" s="19"/>
      <c r="S430" s="19"/>
      <c r="T430" s="19"/>
      <c r="U430" s="19"/>
      <c r="V430" s="19"/>
      <c r="W430" s="19"/>
      <c r="X430" s="19"/>
      <c r="Y430" s="19"/>
      <c r="Z430" s="19"/>
      <c r="AA430" s="19"/>
      <c r="AB430" s="19"/>
      <c r="AC430" s="19"/>
      <c r="AD430" s="19"/>
    </row>
    <row r="431" spans="14:30" ht="12.75" customHeight="1" x14ac:dyDescent="0.25">
      <c r="N431" s="19"/>
      <c r="O431" s="19"/>
      <c r="P431" s="19"/>
      <c r="Q431" s="19"/>
      <c r="R431" s="19"/>
      <c r="S431" s="19"/>
      <c r="T431" s="19"/>
      <c r="U431" s="19"/>
      <c r="V431" s="19"/>
      <c r="W431" s="19"/>
      <c r="X431" s="19"/>
      <c r="Y431" s="19"/>
      <c r="Z431" s="19"/>
      <c r="AA431" s="19"/>
      <c r="AB431" s="19"/>
      <c r="AC431" s="19"/>
      <c r="AD431" s="19"/>
    </row>
    <row r="432" spans="14:30" ht="12.75" customHeight="1" x14ac:dyDescent="0.25">
      <c r="N432" s="19"/>
      <c r="O432" s="19"/>
      <c r="P432" s="19"/>
      <c r="Q432" s="19"/>
      <c r="R432" s="19"/>
      <c r="S432" s="19"/>
      <c r="T432" s="19"/>
      <c r="U432" s="19"/>
      <c r="V432" s="19"/>
      <c r="W432" s="19"/>
      <c r="X432" s="19"/>
      <c r="Y432" s="19"/>
      <c r="Z432" s="19"/>
      <c r="AA432" s="19"/>
      <c r="AB432" s="19"/>
      <c r="AC432" s="19"/>
      <c r="AD432" s="19"/>
    </row>
    <row r="433" spans="14:30" ht="12.75" customHeight="1" x14ac:dyDescent="0.25">
      <c r="N433" s="19"/>
      <c r="O433" s="19"/>
      <c r="P433" s="19"/>
      <c r="Q433" s="19"/>
      <c r="R433" s="19"/>
      <c r="S433" s="19"/>
      <c r="T433" s="19"/>
      <c r="U433" s="19"/>
      <c r="V433" s="19"/>
      <c r="W433" s="19"/>
      <c r="X433" s="19"/>
      <c r="Y433" s="19"/>
      <c r="Z433" s="19"/>
      <c r="AA433" s="19"/>
      <c r="AB433" s="19"/>
      <c r="AC433" s="19"/>
      <c r="AD433" s="19"/>
    </row>
    <row r="434" spans="14:30" ht="12.75" customHeight="1" x14ac:dyDescent="0.25">
      <c r="N434" s="19"/>
      <c r="O434" s="19"/>
      <c r="P434" s="19"/>
      <c r="Q434" s="19"/>
      <c r="R434" s="19"/>
      <c r="S434" s="19"/>
      <c r="T434" s="19"/>
      <c r="U434" s="19"/>
      <c r="V434" s="19"/>
      <c r="W434" s="19"/>
      <c r="X434" s="19"/>
      <c r="Y434" s="19"/>
      <c r="Z434" s="19"/>
      <c r="AA434" s="19"/>
      <c r="AB434" s="19"/>
      <c r="AC434" s="19"/>
      <c r="AD434" s="19"/>
    </row>
    <row r="435" spans="14:30" ht="12.75" customHeight="1" x14ac:dyDescent="0.25">
      <c r="N435" s="19"/>
      <c r="O435" s="19"/>
      <c r="P435" s="19"/>
      <c r="Q435" s="19"/>
      <c r="R435" s="19"/>
      <c r="S435" s="19"/>
      <c r="T435" s="19"/>
      <c r="U435" s="19"/>
      <c r="V435" s="19"/>
      <c r="W435" s="19"/>
      <c r="X435" s="19"/>
      <c r="Y435" s="19"/>
      <c r="Z435" s="19"/>
      <c r="AA435" s="19"/>
      <c r="AB435" s="19"/>
      <c r="AC435" s="19"/>
      <c r="AD435" s="19"/>
    </row>
    <row r="436" spans="14:30" ht="12.75" customHeight="1" x14ac:dyDescent="0.25">
      <c r="N436" s="19"/>
      <c r="O436" s="19"/>
      <c r="P436" s="19"/>
      <c r="Q436" s="19"/>
      <c r="R436" s="19"/>
      <c r="S436" s="19"/>
      <c r="T436" s="19"/>
      <c r="U436" s="19"/>
      <c r="V436" s="19"/>
      <c r="W436" s="19"/>
      <c r="X436" s="19"/>
      <c r="Y436" s="19"/>
      <c r="Z436" s="19"/>
      <c r="AA436" s="19"/>
      <c r="AB436" s="19"/>
      <c r="AC436" s="19"/>
      <c r="AD436" s="19"/>
    </row>
    <row r="437" spans="14:30" ht="12.75" customHeight="1" x14ac:dyDescent="0.25">
      <c r="N437" s="19"/>
      <c r="O437" s="19"/>
      <c r="P437" s="19"/>
      <c r="Q437" s="19"/>
      <c r="R437" s="19"/>
      <c r="S437" s="19"/>
      <c r="T437" s="19"/>
      <c r="U437" s="19"/>
      <c r="V437" s="19"/>
      <c r="W437" s="19"/>
      <c r="X437" s="19"/>
      <c r="Y437" s="19"/>
      <c r="Z437" s="19"/>
      <c r="AA437" s="19"/>
      <c r="AB437" s="19"/>
      <c r="AC437" s="19"/>
      <c r="AD437" s="19"/>
    </row>
    <row r="438" spans="14:30" ht="12.75" customHeight="1" x14ac:dyDescent="0.25">
      <c r="N438" s="19"/>
      <c r="O438" s="19"/>
      <c r="P438" s="19"/>
      <c r="Q438" s="19"/>
      <c r="R438" s="19"/>
      <c r="S438" s="19"/>
      <c r="T438" s="19"/>
      <c r="U438" s="19"/>
      <c r="V438" s="19"/>
      <c r="W438" s="19"/>
      <c r="X438" s="19"/>
      <c r="Y438" s="19"/>
      <c r="Z438" s="19"/>
      <c r="AA438" s="19"/>
      <c r="AB438" s="19"/>
      <c r="AC438" s="19"/>
      <c r="AD438" s="19"/>
    </row>
    <row r="439" spans="14:30" ht="12.75" customHeight="1" x14ac:dyDescent="0.25">
      <c r="N439" s="19"/>
      <c r="O439" s="19"/>
      <c r="P439" s="19"/>
      <c r="Q439" s="19"/>
      <c r="R439" s="19"/>
      <c r="S439" s="19"/>
      <c r="T439" s="19"/>
      <c r="U439" s="19"/>
      <c r="V439" s="19"/>
      <c r="W439" s="19"/>
      <c r="X439" s="19"/>
      <c r="Y439" s="19"/>
      <c r="Z439" s="19"/>
      <c r="AA439" s="19"/>
      <c r="AB439" s="19"/>
      <c r="AC439" s="19"/>
      <c r="AD439" s="19"/>
    </row>
    <row r="440" spans="14:30" ht="12.75" customHeight="1" x14ac:dyDescent="0.25">
      <c r="N440" s="19"/>
      <c r="O440" s="19"/>
      <c r="P440" s="19"/>
      <c r="Q440" s="19"/>
      <c r="R440" s="19"/>
      <c r="S440" s="19"/>
      <c r="T440" s="19"/>
      <c r="U440" s="19"/>
      <c r="V440" s="19"/>
      <c r="W440" s="19"/>
      <c r="X440" s="19"/>
      <c r="Y440" s="19"/>
      <c r="Z440" s="19"/>
      <c r="AA440" s="19"/>
      <c r="AB440" s="19"/>
      <c r="AC440" s="19"/>
      <c r="AD440" s="19"/>
    </row>
    <row r="441" spans="14:30" ht="12.75" customHeight="1" x14ac:dyDescent="0.25">
      <c r="N441" s="19"/>
      <c r="O441" s="19"/>
      <c r="P441" s="19"/>
      <c r="Q441" s="19"/>
      <c r="R441" s="19"/>
      <c r="S441" s="19"/>
      <c r="T441" s="19"/>
      <c r="U441" s="19"/>
      <c r="V441" s="19"/>
      <c r="W441" s="19"/>
      <c r="X441" s="19"/>
      <c r="Y441" s="19"/>
      <c r="Z441" s="19"/>
      <c r="AA441" s="19"/>
      <c r="AB441" s="19"/>
      <c r="AC441" s="19"/>
      <c r="AD441" s="19"/>
    </row>
    <row r="442" spans="14:30" ht="12.75" customHeight="1" x14ac:dyDescent="0.25">
      <c r="N442" s="19"/>
      <c r="O442" s="19"/>
      <c r="P442" s="19"/>
      <c r="Q442" s="19"/>
      <c r="R442" s="19"/>
      <c r="S442" s="19"/>
      <c r="T442" s="19"/>
      <c r="U442" s="19"/>
      <c r="V442" s="19"/>
      <c r="W442" s="19"/>
      <c r="X442" s="19"/>
      <c r="Y442" s="19"/>
      <c r="Z442" s="19"/>
      <c r="AA442" s="19"/>
      <c r="AB442" s="19"/>
      <c r="AC442" s="19"/>
      <c r="AD442" s="19"/>
    </row>
    <row r="443" spans="14:30" ht="12.75" customHeight="1" x14ac:dyDescent="0.25">
      <c r="N443" s="19"/>
      <c r="O443" s="19"/>
      <c r="P443" s="19"/>
      <c r="Q443" s="19"/>
      <c r="R443" s="19"/>
      <c r="S443" s="19"/>
      <c r="T443" s="19"/>
      <c r="U443" s="19"/>
      <c r="V443" s="19"/>
      <c r="W443" s="19"/>
      <c r="X443" s="19"/>
      <c r="Y443" s="19"/>
      <c r="Z443" s="19"/>
      <c r="AA443" s="19"/>
      <c r="AB443" s="19"/>
      <c r="AC443" s="19"/>
      <c r="AD443" s="19"/>
    </row>
    <row r="444" spans="14:30" ht="12.75" customHeight="1" x14ac:dyDescent="0.25">
      <c r="N444" s="19"/>
      <c r="O444" s="19"/>
      <c r="P444" s="19"/>
      <c r="Q444" s="19"/>
      <c r="R444" s="19"/>
      <c r="S444" s="19"/>
      <c r="T444" s="19"/>
      <c r="U444" s="19"/>
      <c r="V444" s="19"/>
      <c r="W444" s="19"/>
      <c r="X444" s="19"/>
      <c r="Y444" s="19"/>
      <c r="Z444" s="19"/>
      <c r="AA444" s="19"/>
      <c r="AB444" s="19"/>
      <c r="AC444" s="19"/>
      <c r="AD444" s="19"/>
    </row>
    <row r="445" spans="14:30" ht="12.75" customHeight="1" x14ac:dyDescent="0.25">
      <c r="N445" s="19"/>
      <c r="O445" s="19"/>
      <c r="P445" s="19"/>
      <c r="Q445" s="19"/>
      <c r="R445" s="19"/>
      <c r="S445" s="19"/>
      <c r="T445" s="19"/>
      <c r="U445" s="19"/>
      <c r="V445" s="19"/>
      <c r="W445" s="19"/>
      <c r="X445" s="19"/>
      <c r="Y445" s="19"/>
      <c r="Z445" s="19"/>
      <c r="AA445" s="19"/>
      <c r="AB445" s="19"/>
      <c r="AC445" s="19"/>
      <c r="AD445" s="19"/>
    </row>
    <row r="446" spans="14:30" ht="12.75" customHeight="1" x14ac:dyDescent="0.25">
      <c r="N446" s="19"/>
      <c r="O446" s="19"/>
      <c r="P446" s="19"/>
      <c r="Q446" s="19"/>
      <c r="R446" s="19"/>
      <c r="S446" s="19"/>
      <c r="T446" s="19"/>
      <c r="U446" s="19"/>
      <c r="V446" s="19"/>
      <c r="W446" s="19"/>
      <c r="X446" s="19"/>
      <c r="Y446" s="19"/>
      <c r="Z446" s="19"/>
      <c r="AA446" s="19"/>
      <c r="AB446" s="19"/>
      <c r="AC446" s="19"/>
      <c r="AD446" s="19"/>
    </row>
    <row r="447" spans="14:30" ht="12.75" customHeight="1" x14ac:dyDescent="0.25">
      <c r="N447" s="19"/>
      <c r="O447" s="19"/>
      <c r="P447" s="19"/>
      <c r="Q447" s="19"/>
      <c r="R447" s="19"/>
      <c r="S447" s="19"/>
      <c r="T447" s="19"/>
      <c r="U447" s="19"/>
      <c r="V447" s="19"/>
      <c r="W447" s="19"/>
      <c r="X447" s="19"/>
      <c r="Y447" s="19"/>
      <c r="Z447" s="19"/>
      <c r="AA447" s="19"/>
      <c r="AB447" s="19"/>
      <c r="AC447" s="19"/>
      <c r="AD447" s="19"/>
    </row>
    <row r="448" spans="14:30" ht="12.75" customHeight="1" x14ac:dyDescent="0.25">
      <c r="N448" s="19"/>
      <c r="O448" s="19"/>
      <c r="P448" s="19"/>
      <c r="Q448" s="19"/>
      <c r="R448" s="19"/>
      <c r="S448" s="19"/>
      <c r="T448" s="19"/>
      <c r="U448" s="19"/>
      <c r="V448" s="19"/>
      <c r="W448" s="19"/>
      <c r="X448" s="19"/>
      <c r="Y448" s="19"/>
      <c r="Z448" s="19"/>
      <c r="AA448" s="19"/>
      <c r="AB448" s="19"/>
      <c r="AC448" s="19"/>
      <c r="AD448" s="19"/>
    </row>
    <row r="449" spans="14:30" ht="12.75" customHeight="1" x14ac:dyDescent="0.25">
      <c r="N449" s="19"/>
      <c r="O449" s="19"/>
      <c r="P449" s="19"/>
      <c r="Q449" s="19"/>
      <c r="R449" s="19"/>
      <c r="S449" s="19"/>
      <c r="T449" s="19"/>
      <c r="U449" s="19"/>
      <c r="V449" s="19"/>
      <c r="W449" s="19"/>
      <c r="X449" s="19"/>
      <c r="Y449" s="19"/>
      <c r="Z449" s="19"/>
      <c r="AA449" s="19"/>
      <c r="AB449" s="19"/>
      <c r="AC449" s="19"/>
      <c r="AD449" s="19"/>
    </row>
    <row r="450" spans="14:30" ht="12.75" customHeight="1" x14ac:dyDescent="0.25">
      <c r="N450" s="19"/>
      <c r="O450" s="19"/>
      <c r="P450" s="19"/>
      <c r="Q450" s="19"/>
      <c r="R450" s="19"/>
      <c r="S450" s="19"/>
      <c r="T450" s="19"/>
      <c r="U450" s="19"/>
      <c r="V450" s="19"/>
      <c r="W450" s="19"/>
      <c r="X450" s="19"/>
      <c r="Y450" s="19"/>
      <c r="Z450" s="19"/>
      <c r="AA450" s="19"/>
      <c r="AB450" s="19"/>
      <c r="AC450" s="19"/>
      <c r="AD450" s="19"/>
    </row>
    <row r="451" spans="14:30" ht="12.75" customHeight="1" x14ac:dyDescent="0.25">
      <c r="N451" s="19"/>
      <c r="O451" s="19"/>
      <c r="P451" s="19"/>
      <c r="Q451" s="19"/>
      <c r="R451" s="19"/>
      <c r="S451" s="19"/>
      <c r="T451" s="19"/>
      <c r="U451" s="19"/>
      <c r="V451" s="19"/>
      <c r="W451" s="19"/>
      <c r="X451" s="19"/>
      <c r="Y451" s="19"/>
      <c r="Z451" s="19"/>
      <c r="AA451" s="19"/>
      <c r="AB451" s="19"/>
      <c r="AC451" s="19"/>
      <c r="AD451" s="19"/>
    </row>
    <row r="452" spans="14:30" ht="12.75" customHeight="1" x14ac:dyDescent="0.25">
      <c r="N452" s="19"/>
      <c r="O452" s="19"/>
      <c r="P452" s="19"/>
      <c r="Q452" s="19"/>
      <c r="R452" s="19"/>
      <c r="S452" s="19"/>
      <c r="T452" s="19"/>
      <c r="U452" s="19"/>
      <c r="V452" s="19"/>
      <c r="W452" s="19"/>
      <c r="X452" s="19"/>
      <c r="Y452" s="19"/>
      <c r="Z452" s="19"/>
      <c r="AA452" s="19"/>
      <c r="AB452" s="19"/>
      <c r="AC452" s="19"/>
      <c r="AD452" s="19"/>
    </row>
    <row r="453" spans="14:30" ht="12.75" customHeight="1" x14ac:dyDescent="0.25">
      <c r="N453" s="19"/>
      <c r="O453" s="19"/>
      <c r="P453" s="19"/>
      <c r="Q453" s="19"/>
      <c r="R453" s="19"/>
      <c r="S453" s="19"/>
      <c r="T453" s="19"/>
      <c r="U453" s="19"/>
      <c r="V453" s="19"/>
      <c r="W453" s="19"/>
      <c r="X453" s="19"/>
      <c r="Y453" s="19"/>
      <c r="Z453" s="19"/>
      <c r="AA453" s="19"/>
      <c r="AB453" s="19"/>
      <c r="AC453" s="19"/>
      <c r="AD453" s="19"/>
    </row>
    <row r="454" spans="14:30" ht="12.75" customHeight="1" x14ac:dyDescent="0.25">
      <c r="N454" s="19"/>
      <c r="O454" s="19"/>
      <c r="P454" s="19"/>
      <c r="Q454" s="19"/>
      <c r="R454" s="19"/>
      <c r="S454" s="19"/>
      <c r="T454" s="19"/>
      <c r="U454" s="19"/>
      <c r="V454" s="19"/>
      <c r="W454" s="19"/>
      <c r="X454" s="19"/>
      <c r="Y454" s="19"/>
      <c r="Z454" s="19"/>
      <c r="AA454" s="19"/>
      <c r="AB454" s="19"/>
      <c r="AC454" s="19"/>
      <c r="AD454" s="19"/>
    </row>
    <row r="455" spans="14:30" ht="12.75" customHeight="1" x14ac:dyDescent="0.25">
      <c r="N455" s="19"/>
      <c r="O455" s="19"/>
      <c r="P455" s="19"/>
      <c r="Q455" s="19"/>
      <c r="R455" s="19"/>
      <c r="S455" s="19"/>
      <c r="T455" s="19"/>
      <c r="U455" s="19"/>
      <c r="V455" s="19"/>
      <c r="W455" s="19"/>
      <c r="X455" s="19"/>
      <c r="Y455" s="19"/>
      <c r="Z455" s="19"/>
      <c r="AA455" s="19"/>
      <c r="AB455" s="19"/>
      <c r="AC455" s="19"/>
      <c r="AD455" s="19"/>
    </row>
    <row r="456" spans="14:30" ht="12.75" customHeight="1" x14ac:dyDescent="0.25">
      <c r="N456" s="19"/>
      <c r="O456" s="19"/>
      <c r="P456" s="19"/>
      <c r="Q456" s="19"/>
      <c r="R456" s="19"/>
      <c r="S456" s="19"/>
      <c r="T456" s="19"/>
      <c r="U456" s="19"/>
      <c r="V456" s="19"/>
      <c r="W456" s="19"/>
      <c r="X456" s="19"/>
      <c r="Y456" s="19"/>
      <c r="Z456" s="19"/>
      <c r="AA456" s="19"/>
      <c r="AB456" s="19"/>
      <c r="AC456" s="19"/>
      <c r="AD456" s="19"/>
    </row>
    <row r="457" spans="14:30" ht="12.75" customHeight="1" x14ac:dyDescent="0.25">
      <c r="N457" s="19"/>
      <c r="O457" s="19"/>
      <c r="P457" s="19"/>
      <c r="Q457" s="19"/>
      <c r="R457" s="19"/>
      <c r="S457" s="19"/>
      <c r="T457" s="19"/>
      <c r="U457" s="19"/>
      <c r="V457" s="19"/>
      <c r="W457" s="19"/>
      <c r="X457" s="19"/>
      <c r="Y457" s="19"/>
      <c r="Z457" s="19"/>
      <c r="AA457" s="19"/>
      <c r="AB457" s="19"/>
      <c r="AC457" s="19"/>
      <c r="AD457" s="19"/>
    </row>
    <row r="458" spans="14:30" ht="12.75" customHeight="1" x14ac:dyDescent="0.25">
      <c r="N458" s="19"/>
      <c r="O458" s="19"/>
      <c r="P458" s="19"/>
      <c r="Q458" s="19"/>
      <c r="R458" s="19"/>
      <c r="S458" s="19"/>
      <c r="T458" s="19"/>
      <c r="U458" s="19"/>
      <c r="V458" s="19"/>
      <c r="W458" s="19"/>
      <c r="X458" s="19"/>
      <c r="Y458" s="19"/>
      <c r="Z458" s="19"/>
      <c r="AA458" s="19"/>
      <c r="AB458" s="19"/>
      <c r="AC458" s="19"/>
      <c r="AD458" s="19"/>
    </row>
    <row r="459" spans="14:30" ht="12.75" customHeight="1" x14ac:dyDescent="0.25">
      <c r="N459" s="19"/>
      <c r="O459" s="19"/>
      <c r="P459" s="19"/>
      <c r="Q459" s="19"/>
      <c r="R459" s="19"/>
      <c r="S459" s="19"/>
      <c r="T459" s="19"/>
      <c r="U459" s="19"/>
      <c r="V459" s="19"/>
      <c r="W459" s="19"/>
      <c r="X459" s="19"/>
      <c r="Y459" s="19"/>
      <c r="Z459" s="19"/>
      <c r="AA459" s="19"/>
      <c r="AB459" s="19"/>
      <c r="AC459" s="19"/>
      <c r="AD459" s="19"/>
    </row>
    <row r="460" spans="14:30" ht="12.75" customHeight="1" x14ac:dyDescent="0.25">
      <c r="N460" s="19"/>
      <c r="O460" s="19"/>
      <c r="P460" s="19"/>
      <c r="Q460" s="19"/>
      <c r="R460" s="19"/>
      <c r="S460" s="19"/>
      <c r="T460" s="19"/>
      <c r="U460" s="19"/>
      <c r="V460" s="19"/>
      <c r="W460" s="19"/>
      <c r="X460" s="19"/>
      <c r="Y460" s="19"/>
      <c r="Z460" s="19"/>
      <c r="AA460" s="19"/>
      <c r="AB460" s="19"/>
      <c r="AC460" s="19"/>
      <c r="AD460" s="19"/>
    </row>
    <row r="461" spans="14:30" ht="12.75" customHeight="1" x14ac:dyDescent="0.25">
      <c r="N461" s="19"/>
      <c r="O461" s="19"/>
      <c r="P461" s="19"/>
      <c r="Q461" s="19"/>
      <c r="R461" s="19"/>
      <c r="S461" s="19"/>
      <c r="T461" s="19"/>
      <c r="U461" s="19"/>
      <c r="V461" s="19"/>
      <c r="W461" s="19"/>
      <c r="X461" s="19"/>
      <c r="Y461" s="19"/>
      <c r="Z461" s="19"/>
      <c r="AA461" s="19"/>
      <c r="AB461" s="19"/>
      <c r="AC461" s="19"/>
      <c r="AD461" s="19"/>
    </row>
    <row r="462" spans="14:30" ht="12.75" customHeight="1" x14ac:dyDescent="0.25">
      <c r="N462" s="19"/>
      <c r="O462" s="19"/>
      <c r="P462" s="19"/>
      <c r="Q462" s="19"/>
      <c r="R462" s="19"/>
      <c r="S462" s="19"/>
      <c r="T462" s="19"/>
      <c r="U462" s="19"/>
      <c r="V462" s="19"/>
      <c r="W462" s="19"/>
      <c r="X462" s="19"/>
      <c r="Y462" s="19"/>
      <c r="Z462" s="19"/>
      <c r="AA462" s="19"/>
      <c r="AB462" s="19"/>
      <c r="AC462" s="19"/>
      <c r="AD462" s="19"/>
    </row>
    <row r="463" spans="14:30" ht="12.75" customHeight="1" x14ac:dyDescent="0.25">
      <c r="N463" s="19"/>
      <c r="O463" s="19"/>
      <c r="P463" s="19"/>
      <c r="Q463" s="19"/>
      <c r="R463" s="19"/>
      <c r="S463" s="19"/>
      <c r="T463" s="19"/>
      <c r="U463" s="19"/>
      <c r="V463" s="19"/>
      <c r="W463" s="19"/>
      <c r="X463" s="19"/>
      <c r="Y463" s="19"/>
      <c r="Z463" s="19"/>
      <c r="AA463" s="19"/>
      <c r="AB463" s="19"/>
      <c r="AC463" s="19"/>
      <c r="AD463" s="19"/>
    </row>
    <row r="464" spans="14:30" ht="12.75" customHeight="1" x14ac:dyDescent="0.25">
      <c r="N464" s="19"/>
      <c r="O464" s="19"/>
      <c r="P464" s="19"/>
      <c r="Q464" s="19"/>
      <c r="R464" s="19"/>
      <c r="S464" s="19"/>
      <c r="T464" s="19"/>
      <c r="U464" s="19"/>
      <c r="V464" s="19"/>
      <c r="W464" s="19"/>
      <c r="X464" s="19"/>
      <c r="Y464" s="19"/>
      <c r="Z464" s="19"/>
      <c r="AA464" s="19"/>
      <c r="AB464" s="19"/>
      <c r="AC464" s="19"/>
      <c r="AD464" s="19"/>
    </row>
    <row r="465" spans="14:30" ht="12.75" customHeight="1" x14ac:dyDescent="0.25">
      <c r="N465" s="19"/>
      <c r="O465" s="19"/>
      <c r="P465" s="19"/>
      <c r="Q465" s="19"/>
      <c r="R465" s="19"/>
      <c r="S465" s="19"/>
      <c r="T465" s="19"/>
      <c r="U465" s="19"/>
      <c r="V465" s="19"/>
      <c r="W465" s="19"/>
      <c r="X465" s="19"/>
      <c r="Y465" s="19"/>
      <c r="Z465" s="19"/>
      <c r="AA465" s="19"/>
      <c r="AB465" s="19"/>
      <c r="AC465" s="19"/>
      <c r="AD465" s="19"/>
    </row>
    <row r="466" spans="14:30" ht="12.75" customHeight="1" x14ac:dyDescent="0.25">
      <c r="N466" s="19"/>
      <c r="O466" s="19"/>
      <c r="P466" s="19"/>
      <c r="Q466" s="19"/>
      <c r="R466" s="19"/>
      <c r="S466" s="19"/>
      <c r="T466" s="19"/>
      <c r="U466" s="19"/>
      <c r="V466" s="19"/>
      <c r="W466" s="19"/>
      <c r="X466" s="19"/>
      <c r="Y466" s="19"/>
      <c r="Z466" s="19"/>
      <c r="AA466" s="19"/>
      <c r="AB466" s="19"/>
      <c r="AC466" s="19"/>
      <c r="AD466" s="19"/>
    </row>
    <row r="467" spans="14:30" ht="12.75" customHeight="1" x14ac:dyDescent="0.25">
      <c r="N467" s="19"/>
      <c r="O467" s="19"/>
      <c r="P467" s="19"/>
      <c r="Q467" s="19"/>
      <c r="R467" s="19"/>
      <c r="S467" s="19"/>
      <c r="T467" s="19"/>
      <c r="U467" s="19"/>
      <c r="V467" s="19"/>
      <c r="W467" s="19"/>
      <c r="X467" s="19"/>
      <c r="Y467" s="19"/>
      <c r="Z467" s="19"/>
      <c r="AA467" s="19"/>
      <c r="AB467" s="19"/>
      <c r="AC467" s="19"/>
      <c r="AD467" s="19"/>
    </row>
    <row r="468" spans="14:30" ht="12.75" customHeight="1" x14ac:dyDescent="0.25">
      <c r="N468" s="19"/>
      <c r="O468" s="19"/>
      <c r="P468" s="19"/>
      <c r="Q468" s="19"/>
      <c r="R468" s="19"/>
      <c r="S468" s="19"/>
      <c r="T468" s="19"/>
      <c r="U468" s="19"/>
      <c r="V468" s="19"/>
      <c r="W468" s="19"/>
      <c r="X468" s="19"/>
      <c r="Y468" s="19"/>
      <c r="Z468" s="19"/>
      <c r="AA468" s="19"/>
      <c r="AB468" s="19"/>
      <c r="AC468" s="19"/>
      <c r="AD468" s="19"/>
    </row>
    <row r="469" spans="14:30" ht="12.75" customHeight="1" x14ac:dyDescent="0.25">
      <c r="N469" s="19"/>
      <c r="O469" s="19"/>
      <c r="P469" s="19"/>
      <c r="Q469" s="19"/>
      <c r="R469" s="19"/>
      <c r="S469" s="19"/>
      <c r="T469" s="19"/>
      <c r="U469" s="19"/>
      <c r="V469" s="19"/>
      <c r="W469" s="19"/>
      <c r="X469" s="19"/>
      <c r="Y469" s="19"/>
      <c r="Z469" s="19"/>
      <c r="AA469" s="19"/>
      <c r="AB469" s="19"/>
      <c r="AC469" s="19"/>
      <c r="AD469" s="19"/>
    </row>
    <row r="470" spans="14:30" ht="12.75" customHeight="1" x14ac:dyDescent="0.25">
      <c r="N470" s="19"/>
      <c r="O470" s="19"/>
      <c r="P470" s="19"/>
      <c r="Q470" s="19"/>
      <c r="R470" s="19"/>
      <c r="S470" s="19"/>
      <c r="T470" s="19"/>
      <c r="U470" s="19"/>
      <c r="V470" s="19"/>
      <c r="W470" s="19"/>
      <c r="X470" s="19"/>
      <c r="Y470" s="19"/>
      <c r="Z470" s="19"/>
      <c r="AA470" s="19"/>
      <c r="AB470" s="19"/>
      <c r="AC470" s="19"/>
      <c r="AD470" s="19"/>
    </row>
    <row r="471" spans="14:30" ht="12.75" customHeight="1" x14ac:dyDescent="0.25">
      <c r="N471" s="19"/>
      <c r="O471" s="19"/>
      <c r="P471" s="19"/>
      <c r="Q471" s="19"/>
      <c r="R471" s="19"/>
      <c r="S471" s="19"/>
      <c r="T471" s="19"/>
      <c r="U471" s="19"/>
      <c r="V471" s="19"/>
      <c r="W471" s="19"/>
      <c r="X471" s="19"/>
      <c r="Y471" s="19"/>
      <c r="Z471" s="19"/>
      <c r="AA471" s="19"/>
      <c r="AB471" s="19"/>
      <c r="AC471" s="19"/>
      <c r="AD471" s="19"/>
    </row>
    <row r="472" spans="14:30" ht="12.75" customHeight="1" x14ac:dyDescent="0.25">
      <c r="N472" s="19"/>
      <c r="O472" s="19"/>
      <c r="P472" s="19"/>
      <c r="Q472" s="19"/>
      <c r="R472" s="19"/>
      <c r="S472" s="19"/>
      <c r="T472" s="19"/>
      <c r="U472" s="19"/>
      <c r="V472" s="19"/>
      <c r="W472" s="19"/>
      <c r="X472" s="19"/>
      <c r="Y472" s="19"/>
      <c r="Z472" s="19"/>
      <c r="AA472" s="19"/>
      <c r="AB472" s="19"/>
      <c r="AC472" s="19"/>
      <c r="AD472" s="19"/>
    </row>
    <row r="473" spans="14:30" ht="12.75" customHeight="1" x14ac:dyDescent="0.25">
      <c r="N473" s="19"/>
      <c r="O473" s="19"/>
      <c r="P473" s="19"/>
      <c r="Q473" s="19"/>
      <c r="R473" s="19"/>
      <c r="S473" s="19"/>
      <c r="T473" s="19"/>
      <c r="U473" s="19"/>
      <c r="V473" s="19"/>
      <c r="W473" s="19"/>
      <c r="X473" s="19"/>
      <c r="Y473" s="19"/>
      <c r="Z473" s="19"/>
      <c r="AA473" s="19"/>
      <c r="AB473" s="19"/>
      <c r="AC473" s="19"/>
      <c r="AD473" s="19"/>
    </row>
    <row r="474" spans="14:30" ht="12.75" customHeight="1" x14ac:dyDescent="0.25">
      <c r="N474" s="19"/>
      <c r="O474" s="19"/>
      <c r="P474" s="19"/>
      <c r="Q474" s="19"/>
      <c r="R474" s="19"/>
      <c r="S474" s="19"/>
      <c r="T474" s="19"/>
      <c r="U474" s="19"/>
      <c r="V474" s="19"/>
      <c r="W474" s="19"/>
      <c r="X474" s="19"/>
      <c r="Y474" s="19"/>
      <c r="Z474" s="19"/>
      <c r="AA474" s="19"/>
      <c r="AB474" s="19"/>
      <c r="AC474" s="19"/>
      <c r="AD474" s="19"/>
    </row>
    <row r="475" spans="14:30" ht="12.75" customHeight="1" x14ac:dyDescent="0.25">
      <c r="N475" s="19"/>
      <c r="O475" s="19"/>
      <c r="P475" s="19"/>
      <c r="Q475" s="19"/>
      <c r="R475" s="19"/>
      <c r="S475" s="19"/>
      <c r="T475" s="19"/>
      <c r="U475" s="19"/>
      <c r="V475" s="19"/>
      <c r="W475" s="19"/>
      <c r="X475" s="19"/>
      <c r="Y475" s="19"/>
      <c r="Z475" s="19"/>
      <c r="AA475" s="19"/>
      <c r="AB475" s="19"/>
      <c r="AC475" s="19"/>
      <c r="AD475" s="19"/>
    </row>
    <row r="476" spans="14:30" ht="12.75" customHeight="1" x14ac:dyDescent="0.25">
      <c r="N476" s="19"/>
      <c r="O476" s="19"/>
      <c r="P476" s="19"/>
      <c r="Q476" s="19"/>
      <c r="R476" s="19"/>
      <c r="S476" s="19"/>
      <c r="T476" s="19"/>
      <c r="U476" s="19"/>
      <c r="V476" s="19"/>
      <c r="W476" s="19"/>
      <c r="X476" s="19"/>
      <c r="Y476" s="19"/>
      <c r="Z476" s="19"/>
      <c r="AA476" s="19"/>
      <c r="AB476" s="19"/>
      <c r="AC476" s="19"/>
      <c r="AD476" s="19"/>
    </row>
    <row r="477" spans="14:30" ht="12.75" customHeight="1" x14ac:dyDescent="0.25">
      <c r="N477" s="19"/>
      <c r="O477" s="19"/>
      <c r="P477" s="19"/>
      <c r="Q477" s="19"/>
      <c r="R477" s="19"/>
      <c r="S477" s="19"/>
      <c r="T477" s="19"/>
      <c r="U477" s="19"/>
      <c r="V477" s="19"/>
      <c r="W477" s="19"/>
      <c r="X477" s="19"/>
      <c r="Y477" s="19"/>
      <c r="Z477" s="19"/>
      <c r="AA477" s="19"/>
      <c r="AB477" s="19"/>
      <c r="AC477" s="19"/>
      <c r="AD477" s="19"/>
    </row>
    <row r="478" spans="14:30" ht="12.75" customHeight="1" x14ac:dyDescent="0.25">
      <c r="N478" s="19"/>
      <c r="O478" s="19"/>
      <c r="P478" s="19"/>
      <c r="Q478" s="19"/>
      <c r="R478" s="19"/>
      <c r="S478" s="19"/>
      <c r="T478" s="19"/>
      <c r="U478" s="19"/>
      <c r="V478" s="19"/>
      <c r="W478" s="19"/>
      <c r="X478" s="19"/>
      <c r="Y478" s="19"/>
      <c r="Z478" s="19"/>
      <c r="AA478" s="19"/>
      <c r="AB478" s="19"/>
      <c r="AC478" s="19"/>
      <c r="AD478" s="19"/>
    </row>
    <row r="479" spans="14:30" ht="12.75" customHeight="1" x14ac:dyDescent="0.25">
      <c r="N479" s="19"/>
      <c r="O479" s="19"/>
      <c r="P479" s="19"/>
      <c r="Q479" s="19"/>
      <c r="R479" s="19"/>
      <c r="S479" s="19"/>
      <c r="T479" s="19"/>
      <c r="U479" s="19"/>
      <c r="V479" s="19"/>
      <c r="W479" s="19"/>
      <c r="X479" s="19"/>
      <c r="Y479" s="19"/>
      <c r="Z479" s="19"/>
      <c r="AA479" s="19"/>
      <c r="AB479" s="19"/>
      <c r="AC479" s="19"/>
      <c r="AD479" s="19"/>
    </row>
    <row r="480" spans="14:30" ht="12.75" customHeight="1" x14ac:dyDescent="0.25">
      <c r="N480" s="19"/>
      <c r="O480" s="19"/>
      <c r="P480" s="19"/>
      <c r="Q480" s="19"/>
      <c r="R480" s="19"/>
      <c r="S480" s="19"/>
      <c r="T480" s="19"/>
      <c r="U480" s="19"/>
      <c r="V480" s="19"/>
      <c r="W480" s="19"/>
      <c r="X480" s="19"/>
      <c r="Y480" s="19"/>
      <c r="Z480" s="19"/>
      <c r="AA480" s="19"/>
      <c r="AB480" s="19"/>
      <c r="AC480" s="19"/>
      <c r="AD480" s="19"/>
    </row>
    <row r="481" spans="14:30" ht="12.75" customHeight="1" x14ac:dyDescent="0.25">
      <c r="N481" s="19"/>
      <c r="O481" s="19"/>
      <c r="P481" s="19"/>
      <c r="Q481" s="19"/>
      <c r="R481" s="19"/>
      <c r="S481" s="19"/>
      <c r="T481" s="19"/>
      <c r="U481" s="19"/>
      <c r="V481" s="19"/>
      <c r="W481" s="19"/>
      <c r="X481" s="19"/>
      <c r="Y481" s="19"/>
      <c r="Z481" s="19"/>
      <c r="AA481" s="19"/>
      <c r="AB481" s="19"/>
      <c r="AC481" s="19"/>
      <c r="AD481" s="19"/>
    </row>
    <row r="482" spans="14:30" ht="12.75" customHeight="1" x14ac:dyDescent="0.25">
      <c r="N482" s="19"/>
      <c r="O482" s="19"/>
      <c r="P482" s="19"/>
      <c r="Q482" s="19"/>
      <c r="R482" s="19"/>
      <c r="S482" s="19"/>
      <c r="T482" s="19"/>
      <c r="U482" s="19"/>
      <c r="V482" s="19"/>
      <c r="W482" s="19"/>
      <c r="X482" s="19"/>
      <c r="Y482" s="19"/>
      <c r="Z482" s="19"/>
      <c r="AA482" s="19"/>
      <c r="AB482" s="19"/>
      <c r="AC482" s="19"/>
      <c r="AD482" s="19"/>
    </row>
    <row r="483" spans="14:30" ht="12.75" customHeight="1" x14ac:dyDescent="0.25">
      <c r="N483" s="19"/>
      <c r="O483" s="19"/>
      <c r="P483" s="19"/>
      <c r="Q483" s="19"/>
      <c r="R483" s="19"/>
      <c r="S483" s="19"/>
      <c r="T483" s="19"/>
      <c r="U483" s="19"/>
      <c r="V483" s="19"/>
      <c r="W483" s="19"/>
      <c r="X483" s="19"/>
      <c r="Y483" s="19"/>
      <c r="Z483" s="19"/>
      <c r="AA483" s="19"/>
      <c r="AB483" s="19"/>
      <c r="AC483" s="19"/>
      <c r="AD483" s="19"/>
    </row>
    <row r="484" spans="14:30" ht="12.75" customHeight="1" x14ac:dyDescent="0.25">
      <c r="N484" s="19"/>
      <c r="O484" s="19"/>
      <c r="P484" s="19"/>
      <c r="Q484" s="19"/>
      <c r="R484" s="19"/>
      <c r="S484" s="19"/>
      <c r="T484" s="19"/>
      <c r="U484" s="19"/>
      <c r="V484" s="19"/>
      <c r="W484" s="19"/>
      <c r="X484" s="19"/>
      <c r="Y484" s="19"/>
      <c r="Z484" s="19"/>
      <c r="AA484" s="19"/>
      <c r="AB484" s="19"/>
      <c r="AC484" s="19"/>
      <c r="AD484" s="19"/>
    </row>
    <row r="485" spans="14:30" ht="12.75" customHeight="1" x14ac:dyDescent="0.25">
      <c r="N485" s="19"/>
      <c r="O485" s="19"/>
      <c r="P485" s="19"/>
      <c r="Q485" s="19"/>
      <c r="R485" s="19"/>
      <c r="S485" s="19"/>
      <c r="T485" s="19"/>
      <c r="U485" s="19"/>
      <c r="V485" s="19"/>
      <c r="W485" s="19"/>
      <c r="X485" s="19"/>
      <c r="Y485" s="19"/>
      <c r="Z485" s="19"/>
      <c r="AA485" s="19"/>
      <c r="AB485" s="19"/>
      <c r="AC485" s="19"/>
      <c r="AD485" s="19"/>
    </row>
    <row r="486" spans="14:30" ht="12.75" customHeight="1" x14ac:dyDescent="0.25">
      <c r="N486" s="19"/>
      <c r="O486" s="19"/>
      <c r="P486" s="19"/>
      <c r="Q486" s="19"/>
      <c r="R486" s="19"/>
      <c r="S486" s="19"/>
      <c r="T486" s="19"/>
      <c r="U486" s="19"/>
      <c r="V486" s="19"/>
      <c r="W486" s="19"/>
      <c r="X486" s="19"/>
      <c r="Y486" s="19"/>
      <c r="Z486" s="19"/>
      <c r="AA486" s="19"/>
      <c r="AB486" s="19"/>
      <c r="AC486" s="19"/>
      <c r="AD486" s="19"/>
    </row>
    <row r="487" spans="14:30" ht="12.75" customHeight="1" x14ac:dyDescent="0.25">
      <c r="N487" s="19"/>
      <c r="O487" s="19"/>
      <c r="P487" s="19"/>
      <c r="Q487" s="19"/>
      <c r="R487" s="19"/>
      <c r="S487" s="19"/>
      <c r="T487" s="19"/>
      <c r="U487" s="19"/>
      <c r="V487" s="19"/>
      <c r="W487" s="19"/>
      <c r="X487" s="19"/>
      <c r="Y487" s="19"/>
      <c r="Z487" s="19"/>
      <c r="AA487" s="19"/>
      <c r="AB487" s="19"/>
      <c r="AC487" s="19"/>
      <c r="AD487" s="19"/>
    </row>
    <row r="488" spans="14:30" ht="12.75" customHeight="1" x14ac:dyDescent="0.25">
      <c r="N488" s="19"/>
      <c r="O488" s="19"/>
      <c r="P488" s="19"/>
      <c r="Q488" s="19"/>
      <c r="R488" s="19"/>
      <c r="S488" s="19"/>
      <c r="T488" s="19"/>
      <c r="U488" s="19"/>
      <c r="V488" s="19"/>
      <c r="W488" s="19"/>
      <c r="X488" s="19"/>
      <c r="Y488" s="19"/>
      <c r="Z488" s="19"/>
      <c r="AA488" s="19"/>
      <c r="AB488" s="19"/>
      <c r="AC488" s="19"/>
      <c r="AD488" s="19"/>
    </row>
    <row r="489" spans="14:30" ht="12.75" customHeight="1" x14ac:dyDescent="0.25">
      <c r="N489" s="19"/>
      <c r="O489" s="19"/>
      <c r="P489" s="19"/>
      <c r="Q489" s="19"/>
      <c r="R489" s="19"/>
      <c r="S489" s="19"/>
      <c r="T489" s="19"/>
      <c r="U489" s="19"/>
      <c r="V489" s="19"/>
      <c r="W489" s="19"/>
      <c r="X489" s="19"/>
      <c r="Y489" s="19"/>
      <c r="Z489" s="19"/>
      <c r="AA489" s="19"/>
      <c r="AB489" s="19"/>
      <c r="AC489" s="19"/>
      <c r="AD489" s="19"/>
    </row>
    <row r="490" spans="14:30" ht="12.75" customHeight="1" x14ac:dyDescent="0.25">
      <c r="N490" s="19"/>
      <c r="O490" s="19"/>
      <c r="P490" s="19"/>
      <c r="Q490" s="19"/>
      <c r="R490" s="19"/>
      <c r="S490" s="19"/>
      <c r="T490" s="19"/>
      <c r="U490" s="19"/>
      <c r="V490" s="19"/>
      <c r="W490" s="19"/>
      <c r="X490" s="19"/>
      <c r="Y490" s="19"/>
      <c r="Z490" s="19"/>
      <c r="AA490" s="19"/>
      <c r="AB490" s="19"/>
      <c r="AC490" s="19"/>
      <c r="AD490" s="19"/>
    </row>
    <row r="491" spans="14:30" ht="12.75" customHeight="1" x14ac:dyDescent="0.25">
      <c r="N491" s="19"/>
      <c r="O491" s="19"/>
      <c r="P491" s="19"/>
      <c r="Q491" s="19"/>
      <c r="R491" s="19"/>
      <c r="S491" s="19"/>
      <c r="T491" s="19"/>
      <c r="U491" s="19"/>
      <c r="V491" s="19"/>
      <c r="W491" s="19"/>
      <c r="X491" s="19"/>
      <c r="Y491" s="19"/>
      <c r="Z491" s="19"/>
      <c r="AA491" s="19"/>
      <c r="AB491" s="19"/>
      <c r="AC491" s="19"/>
      <c r="AD491" s="19"/>
    </row>
    <row r="492" spans="14:30" ht="12.75" customHeight="1" x14ac:dyDescent="0.25">
      <c r="N492" s="19"/>
      <c r="O492" s="19"/>
      <c r="P492" s="19"/>
      <c r="Q492" s="19"/>
      <c r="R492" s="19"/>
      <c r="S492" s="19"/>
      <c r="T492" s="19"/>
      <c r="U492" s="19"/>
      <c r="V492" s="19"/>
      <c r="W492" s="19"/>
      <c r="X492" s="19"/>
      <c r="Y492" s="19"/>
      <c r="Z492" s="19"/>
      <c r="AA492" s="19"/>
      <c r="AB492" s="19"/>
      <c r="AC492" s="19"/>
      <c r="AD492" s="19"/>
    </row>
    <row r="493" spans="14:30" ht="12.75" customHeight="1" x14ac:dyDescent="0.25">
      <c r="N493" s="19"/>
      <c r="O493" s="19"/>
      <c r="P493" s="19"/>
      <c r="Q493" s="19"/>
      <c r="R493" s="19"/>
      <c r="S493" s="19"/>
      <c r="T493" s="19"/>
      <c r="U493" s="19"/>
      <c r="V493" s="19"/>
      <c r="W493" s="19"/>
      <c r="X493" s="19"/>
      <c r="Y493" s="19"/>
      <c r="Z493" s="19"/>
      <c r="AA493" s="19"/>
      <c r="AB493" s="19"/>
      <c r="AC493" s="19"/>
      <c r="AD493" s="19"/>
    </row>
    <row r="494" spans="14:30" ht="12.75" customHeight="1" x14ac:dyDescent="0.25">
      <c r="N494" s="19"/>
      <c r="O494" s="19"/>
      <c r="P494" s="19"/>
      <c r="Q494" s="19"/>
      <c r="R494" s="19"/>
      <c r="S494" s="19"/>
      <c r="T494" s="19"/>
      <c r="U494" s="19"/>
      <c r="V494" s="19"/>
      <c r="W494" s="19"/>
      <c r="X494" s="19"/>
      <c r="Y494" s="19"/>
      <c r="Z494" s="19"/>
      <c r="AA494" s="19"/>
      <c r="AB494" s="19"/>
      <c r="AC494" s="19"/>
      <c r="AD494" s="19"/>
    </row>
    <row r="495" spans="14:30" ht="12.75" customHeight="1" x14ac:dyDescent="0.25">
      <c r="N495" s="19"/>
      <c r="O495" s="19"/>
      <c r="P495" s="19"/>
      <c r="Q495" s="19"/>
      <c r="R495" s="19"/>
      <c r="S495" s="19"/>
      <c r="T495" s="19"/>
      <c r="U495" s="19"/>
      <c r="V495" s="19"/>
      <c r="W495" s="19"/>
      <c r="X495" s="19"/>
      <c r="Y495" s="19"/>
      <c r="Z495" s="19"/>
      <c r="AA495" s="19"/>
      <c r="AB495" s="19"/>
      <c r="AC495" s="19"/>
      <c r="AD495" s="19"/>
    </row>
    <row r="496" spans="14:30" ht="12.75" customHeight="1" x14ac:dyDescent="0.25">
      <c r="N496" s="19"/>
      <c r="O496" s="19"/>
      <c r="P496" s="19"/>
      <c r="Q496" s="19"/>
      <c r="R496" s="19"/>
      <c r="S496" s="19"/>
      <c r="T496" s="19"/>
      <c r="U496" s="19"/>
      <c r="V496" s="19"/>
      <c r="W496" s="19"/>
      <c r="X496" s="19"/>
      <c r="Y496" s="19"/>
      <c r="Z496" s="19"/>
      <c r="AA496" s="19"/>
      <c r="AB496" s="19"/>
      <c r="AC496" s="19"/>
      <c r="AD496" s="19"/>
    </row>
    <row r="497" spans="14:30" ht="12.75" customHeight="1" x14ac:dyDescent="0.25">
      <c r="N497" s="19"/>
      <c r="O497" s="19"/>
      <c r="P497" s="19"/>
      <c r="Q497" s="19"/>
      <c r="R497" s="19"/>
      <c r="S497" s="19"/>
      <c r="T497" s="19"/>
      <c r="U497" s="19"/>
      <c r="V497" s="19"/>
      <c r="W497" s="19"/>
      <c r="X497" s="19"/>
      <c r="Y497" s="19"/>
      <c r="Z497" s="19"/>
      <c r="AA497" s="19"/>
      <c r="AB497" s="19"/>
      <c r="AC497" s="19"/>
      <c r="AD497" s="19"/>
    </row>
    <row r="498" spans="14:30" ht="12.75" customHeight="1" x14ac:dyDescent="0.25">
      <c r="N498" s="19"/>
      <c r="O498" s="19"/>
      <c r="P498" s="19"/>
      <c r="Q498" s="19"/>
      <c r="R498" s="19"/>
      <c r="S498" s="19"/>
      <c r="T498" s="19"/>
      <c r="U498" s="19"/>
      <c r="V498" s="19"/>
      <c r="W498" s="19"/>
      <c r="X498" s="19"/>
      <c r="Y498" s="19"/>
      <c r="Z498" s="19"/>
      <c r="AA498" s="19"/>
      <c r="AB498" s="19"/>
      <c r="AC498" s="19"/>
      <c r="AD498" s="19"/>
    </row>
    <row r="499" spans="14:30" ht="12.75" customHeight="1" x14ac:dyDescent="0.25">
      <c r="N499" s="19"/>
      <c r="O499" s="19"/>
      <c r="P499" s="19"/>
      <c r="Q499" s="19"/>
      <c r="R499" s="19"/>
      <c r="S499" s="19"/>
      <c r="T499" s="19"/>
      <c r="U499" s="19"/>
      <c r="V499" s="19"/>
      <c r="W499" s="19"/>
      <c r="X499" s="19"/>
      <c r="Y499" s="19"/>
      <c r="Z499" s="19"/>
      <c r="AA499" s="19"/>
      <c r="AB499" s="19"/>
      <c r="AC499" s="19"/>
      <c r="AD499" s="19"/>
    </row>
    <row r="500" spans="14:30" ht="12.75" customHeight="1" x14ac:dyDescent="0.25">
      <c r="N500" s="19"/>
      <c r="O500" s="19"/>
      <c r="P500" s="19"/>
      <c r="Q500" s="19"/>
      <c r="R500" s="19"/>
      <c r="S500" s="19"/>
      <c r="T500" s="19"/>
      <c r="U500" s="19"/>
      <c r="V500" s="19"/>
      <c r="W500" s="19"/>
      <c r="X500" s="19"/>
      <c r="Y500" s="19"/>
      <c r="Z500" s="19"/>
      <c r="AA500" s="19"/>
      <c r="AB500" s="19"/>
      <c r="AC500" s="19"/>
      <c r="AD500" s="19"/>
    </row>
    <row r="501" spans="14:30" ht="12.75" customHeight="1" x14ac:dyDescent="0.25">
      <c r="N501" s="19"/>
      <c r="O501" s="19"/>
      <c r="P501" s="19"/>
      <c r="Q501" s="19"/>
      <c r="R501" s="19"/>
      <c r="S501" s="19"/>
      <c r="T501" s="19"/>
      <c r="U501" s="19"/>
      <c r="V501" s="19"/>
      <c r="W501" s="19"/>
      <c r="X501" s="19"/>
      <c r="Y501" s="19"/>
      <c r="Z501" s="19"/>
      <c r="AA501" s="19"/>
      <c r="AB501" s="19"/>
      <c r="AC501" s="19"/>
      <c r="AD501" s="19"/>
    </row>
    <row r="502" spans="14:30" ht="12.75" customHeight="1" x14ac:dyDescent="0.25">
      <c r="N502" s="19"/>
      <c r="O502" s="19"/>
      <c r="P502" s="19"/>
      <c r="Q502" s="19"/>
      <c r="R502" s="19"/>
      <c r="S502" s="19"/>
      <c r="T502" s="19"/>
      <c r="U502" s="19"/>
      <c r="V502" s="19"/>
      <c r="W502" s="19"/>
      <c r="X502" s="19"/>
      <c r="Y502" s="19"/>
      <c r="Z502" s="19"/>
      <c r="AA502" s="19"/>
      <c r="AB502" s="19"/>
      <c r="AC502" s="19"/>
      <c r="AD502" s="19"/>
    </row>
    <row r="503" spans="14:30" ht="12.75" customHeight="1" x14ac:dyDescent="0.25">
      <c r="N503" s="19"/>
      <c r="O503" s="19"/>
      <c r="P503" s="19"/>
      <c r="Q503" s="19"/>
      <c r="R503" s="19"/>
      <c r="S503" s="19"/>
      <c r="T503" s="19"/>
      <c r="U503" s="19"/>
      <c r="V503" s="19"/>
      <c r="W503" s="19"/>
      <c r="X503" s="19"/>
      <c r="Y503" s="19"/>
      <c r="Z503" s="19"/>
      <c r="AA503" s="19"/>
      <c r="AB503" s="19"/>
      <c r="AC503" s="19"/>
      <c r="AD503" s="19"/>
    </row>
    <row r="504" spans="14:30" ht="12.75" customHeight="1" x14ac:dyDescent="0.25">
      <c r="N504" s="19"/>
      <c r="O504" s="19"/>
      <c r="P504" s="19"/>
      <c r="Q504" s="19"/>
      <c r="R504" s="19"/>
      <c r="S504" s="19"/>
      <c r="T504" s="19"/>
      <c r="U504" s="19"/>
      <c r="V504" s="19"/>
      <c r="W504" s="19"/>
      <c r="X504" s="19"/>
      <c r="Y504" s="19"/>
      <c r="Z504" s="19"/>
      <c r="AA504" s="19"/>
      <c r="AB504" s="19"/>
      <c r="AC504" s="19"/>
      <c r="AD504" s="19"/>
    </row>
    <row r="505" spans="14:30" ht="12.75" customHeight="1" x14ac:dyDescent="0.25">
      <c r="N505" s="19"/>
      <c r="O505" s="19"/>
      <c r="P505" s="19"/>
      <c r="Q505" s="19"/>
      <c r="R505" s="19"/>
      <c r="S505" s="19"/>
      <c r="T505" s="19"/>
      <c r="U505" s="19"/>
      <c r="V505" s="19"/>
      <c r="W505" s="19"/>
      <c r="X505" s="19"/>
      <c r="Y505" s="19"/>
      <c r="Z505" s="19"/>
      <c r="AA505" s="19"/>
      <c r="AB505" s="19"/>
      <c r="AC505" s="19"/>
      <c r="AD505" s="19"/>
    </row>
    <row r="506" spans="14:30" ht="12.75" customHeight="1" x14ac:dyDescent="0.25">
      <c r="N506" s="19"/>
      <c r="O506" s="19"/>
      <c r="P506" s="19"/>
      <c r="Q506" s="19"/>
      <c r="R506" s="19"/>
      <c r="S506" s="19"/>
      <c r="T506" s="19"/>
      <c r="U506" s="19"/>
      <c r="V506" s="19"/>
      <c r="W506" s="19"/>
      <c r="X506" s="19"/>
      <c r="Y506" s="19"/>
      <c r="Z506" s="19"/>
      <c r="AA506" s="19"/>
      <c r="AB506" s="19"/>
      <c r="AC506" s="19"/>
      <c r="AD506" s="19"/>
    </row>
    <row r="507" spans="14:30" ht="12.75" customHeight="1" x14ac:dyDescent="0.25">
      <c r="N507" s="19"/>
      <c r="O507" s="19"/>
      <c r="P507" s="19"/>
      <c r="Q507" s="19"/>
      <c r="R507" s="19"/>
      <c r="S507" s="19"/>
      <c r="T507" s="19"/>
      <c r="U507" s="19"/>
      <c r="V507" s="19"/>
      <c r="W507" s="19"/>
      <c r="X507" s="19"/>
      <c r="Y507" s="19"/>
      <c r="Z507" s="19"/>
      <c r="AA507" s="19"/>
      <c r="AB507" s="19"/>
      <c r="AC507" s="19"/>
      <c r="AD507" s="19"/>
    </row>
    <row r="508" spans="14:30" ht="12.75" customHeight="1" x14ac:dyDescent="0.25">
      <c r="N508" s="19"/>
      <c r="O508" s="19"/>
      <c r="P508" s="19"/>
      <c r="Q508" s="19"/>
      <c r="R508" s="19"/>
      <c r="S508" s="19"/>
      <c r="T508" s="19"/>
      <c r="U508" s="19"/>
      <c r="V508" s="19"/>
      <c r="W508" s="19"/>
      <c r="X508" s="19"/>
      <c r="Y508" s="19"/>
      <c r="Z508" s="19"/>
      <c r="AA508" s="19"/>
      <c r="AB508" s="19"/>
      <c r="AC508" s="19"/>
      <c r="AD508" s="19"/>
    </row>
    <row r="509" spans="14:30" ht="12.75" customHeight="1" x14ac:dyDescent="0.25">
      <c r="N509" s="19"/>
      <c r="O509" s="19"/>
      <c r="P509" s="19"/>
      <c r="Q509" s="19"/>
      <c r="R509" s="19"/>
      <c r="S509" s="19"/>
      <c r="T509" s="19"/>
      <c r="U509" s="19"/>
      <c r="V509" s="19"/>
      <c r="W509" s="19"/>
      <c r="X509" s="19"/>
      <c r="Y509" s="19"/>
      <c r="Z509" s="19"/>
      <c r="AA509" s="19"/>
      <c r="AB509" s="19"/>
      <c r="AC509" s="19"/>
      <c r="AD509" s="19"/>
    </row>
    <row r="510" spans="14:30" ht="12.75" customHeight="1" x14ac:dyDescent="0.25">
      <c r="N510" s="19"/>
      <c r="O510" s="19"/>
      <c r="P510" s="19"/>
      <c r="Q510" s="19"/>
      <c r="R510" s="19"/>
      <c r="S510" s="19"/>
      <c r="T510" s="19"/>
      <c r="U510" s="19"/>
      <c r="V510" s="19"/>
      <c r="W510" s="19"/>
      <c r="X510" s="19"/>
      <c r="Y510" s="19"/>
      <c r="Z510" s="19"/>
      <c r="AA510" s="19"/>
      <c r="AB510" s="19"/>
      <c r="AC510" s="19"/>
      <c r="AD510" s="19"/>
    </row>
    <row r="511" spans="14:30" ht="12.75" customHeight="1" x14ac:dyDescent="0.25">
      <c r="N511" s="19"/>
      <c r="O511" s="19"/>
      <c r="P511" s="19"/>
      <c r="Q511" s="19"/>
      <c r="R511" s="19"/>
      <c r="S511" s="19"/>
      <c r="T511" s="19"/>
      <c r="U511" s="19"/>
      <c r="V511" s="19"/>
      <c r="W511" s="19"/>
      <c r="X511" s="19"/>
      <c r="Y511" s="19"/>
      <c r="Z511" s="19"/>
      <c r="AA511" s="19"/>
      <c r="AB511" s="19"/>
      <c r="AC511" s="19"/>
      <c r="AD511" s="19"/>
    </row>
    <row r="512" spans="14:30" ht="12.75" customHeight="1" x14ac:dyDescent="0.25">
      <c r="N512" s="19"/>
      <c r="O512" s="19"/>
      <c r="P512" s="19"/>
      <c r="Q512" s="19"/>
      <c r="R512" s="19"/>
      <c r="S512" s="19"/>
      <c r="T512" s="19"/>
      <c r="U512" s="19"/>
      <c r="V512" s="19"/>
      <c r="W512" s="19"/>
      <c r="X512" s="19"/>
      <c r="Y512" s="19"/>
      <c r="Z512" s="19"/>
      <c r="AA512" s="19"/>
      <c r="AB512" s="19"/>
      <c r="AC512" s="19"/>
      <c r="AD512" s="19"/>
    </row>
    <row r="513" spans="14:30" ht="12.75" customHeight="1" x14ac:dyDescent="0.25">
      <c r="N513" s="19"/>
      <c r="O513" s="19"/>
      <c r="P513" s="19"/>
      <c r="Q513" s="19"/>
      <c r="R513" s="19"/>
      <c r="S513" s="19"/>
      <c r="T513" s="19"/>
      <c r="U513" s="19"/>
      <c r="V513" s="19"/>
      <c r="W513" s="19"/>
      <c r="X513" s="19"/>
      <c r="Y513" s="19"/>
      <c r="Z513" s="19"/>
      <c r="AA513" s="19"/>
      <c r="AB513" s="19"/>
      <c r="AC513" s="19"/>
      <c r="AD513" s="19"/>
    </row>
    <row r="514" spans="14:30" ht="12.75" customHeight="1" x14ac:dyDescent="0.25">
      <c r="N514" s="19"/>
      <c r="O514" s="19"/>
      <c r="P514" s="19"/>
      <c r="Q514" s="19"/>
      <c r="R514" s="19"/>
      <c r="S514" s="19"/>
      <c r="T514" s="19"/>
      <c r="U514" s="19"/>
      <c r="V514" s="19"/>
      <c r="W514" s="19"/>
      <c r="X514" s="19"/>
      <c r="Y514" s="19"/>
      <c r="Z514" s="19"/>
      <c r="AA514" s="19"/>
      <c r="AB514" s="19"/>
      <c r="AC514" s="19"/>
      <c r="AD514" s="19"/>
    </row>
    <row r="515" spans="14:30" ht="12.75" customHeight="1" x14ac:dyDescent="0.25">
      <c r="N515" s="19"/>
      <c r="O515" s="19"/>
      <c r="P515" s="19"/>
      <c r="Q515" s="19"/>
      <c r="R515" s="19"/>
      <c r="S515" s="19"/>
      <c r="T515" s="19"/>
      <c r="U515" s="19"/>
      <c r="V515" s="19"/>
      <c r="W515" s="19"/>
      <c r="X515" s="19"/>
      <c r="Y515" s="19"/>
      <c r="Z515" s="19"/>
      <c r="AA515" s="19"/>
      <c r="AB515" s="19"/>
      <c r="AC515" s="19"/>
      <c r="AD515" s="19"/>
    </row>
    <row r="516" spans="14:30" ht="12.75" customHeight="1" x14ac:dyDescent="0.25">
      <c r="N516" s="19"/>
      <c r="O516" s="19"/>
      <c r="P516" s="19"/>
      <c r="Q516" s="19"/>
      <c r="R516" s="19"/>
      <c r="S516" s="19"/>
      <c r="T516" s="19"/>
      <c r="U516" s="19"/>
      <c r="V516" s="19"/>
      <c r="W516" s="19"/>
      <c r="X516" s="19"/>
      <c r="Y516" s="19"/>
      <c r="Z516" s="19"/>
      <c r="AA516" s="19"/>
      <c r="AB516" s="19"/>
      <c r="AC516" s="19"/>
      <c r="AD516" s="19"/>
    </row>
    <row r="517" spans="14:30" ht="12.75" customHeight="1" x14ac:dyDescent="0.25">
      <c r="N517" s="19"/>
      <c r="O517" s="19"/>
      <c r="P517" s="19"/>
      <c r="Q517" s="19"/>
      <c r="R517" s="19"/>
      <c r="S517" s="19"/>
      <c r="T517" s="19"/>
      <c r="U517" s="19"/>
      <c r="V517" s="19"/>
      <c r="W517" s="19"/>
      <c r="X517" s="19"/>
      <c r="Y517" s="19"/>
      <c r="Z517" s="19"/>
      <c r="AA517" s="19"/>
      <c r="AB517" s="19"/>
      <c r="AC517" s="19"/>
      <c r="AD517" s="19"/>
    </row>
    <row r="518" spans="14:30" ht="12.75" customHeight="1" x14ac:dyDescent="0.25">
      <c r="N518" s="19"/>
      <c r="O518" s="19"/>
      <c r="P518" s="19"/>
      <c r="Q518" s="19"/>
      <c r="R518" s="19"/>
      <c r="S518" s="19"/>
      <c r="T518" s="19"/>
      <c r="U518" s="19"/>
      <c r="V518" s="19"/>
      <c r="W518" s="19"/>
      <c r="X518" s="19"/>
      <c r="Y518" s="19"/>
      <c r="Z518" s="19"/>
      <c r="AA518" s="19"/>
      <c r="AB518" s="19"/>
      <c r="AC518" s="19"/>
      <c r="AD518" s="19"/>
    </row>
    <row r="519" spans="14:30" ht="12.75" customHeight="1" x14ac:dyDescent="0.25">
      <c r="N519" s="19"/>
      <c r="O519" s="19"/>
      <c r="P519" s="19"/>
      <c r="Q519" s="19"/>
      <c r="R519" s="19"/>
      <c r="S519" s="19"/>
      <c r="T519" s="19"/>
      <c r="U519" s="19"/>
      <c r="V519" s="19"/>
      <c r="W519" s="19"/>
      <c r="X519" s="19"/>
      <c r="Y519" s="19"/>
      <c r="Z519" s="19"/>
      <c r="AA519" s="19"/>
      <c r="AB519" s="19"/>
      <c r="AC519" s="19"/>
      <c r="AD519" s="19"/>
    </row>
    <row r="520" spans="14:30" ht="12.75" customHeight="1" x14ac:dyDescent="0.25">
      <c r="N520" s="19"/>
      <c r="O520" s="19"/>
      <c r="P520" s="19"/>
      <c r="Q520" s="19"/>
      <c r="R520" s="19"/>
      <c r="S520" s="19"/>
      <c r="T520" s="19"/>
      <c r="U520" s="19"/>
      <c r="V520" s="19"/>
      <c r="W520" s="19"/>
      <c r="X520" s="19"/>
      <c r="Y520" s="19"/>
      <c r="Z520" s="19"/>
      <c r="AA520" s="19"/>
      <c r="AB520" s="19"/>
      <c r="AC520" s="19"/>
      <c r="AD520" s="19"/>
    </row>
    <row r="521" spans="14:30" ht="12.75" customHeight="1" x14ac:dyDescent="0.25">
      <c r="N521" s="19"/>
      <c r="O521" s="19"/>
      <c r="P521" s="19"/>
      <c r="Q521" s="19"/>
      <c r="R521" s="19"/>
      <c r="S521" s="19"/>
      <c r="T521" s="19"/>
      <c r="U521" s="19"/>
      <c r="V521" s="19"/>
      <c r="W521" s="19"/>
      <c r="X521" s="19"/>
      <c r="Y521" s="19"/>
      <c r="Z521" s="19"/>
      <c r="AA521" s="19"/>
      <c r="AB521" s="19"/>
      <c r="AC521" s="19"/>
      <c r="AD521" s="19"/>
    </row>
    <row r="522" spans="14:30" ht="12.75" customHeight="1" x14ac:dyDescent="0.25">
      <c r="N522" s="19"/>
      <c r="O522" s="19"/>
      <c r="P522" s="19"/>
      <c r="Q522" s="19"/>
      <c r="R522" s="19"/>
      <c r="S522" s="19"/>
      <c r="T522" s="19"/>
      <c r="U522" s="19"/>
      <c r="V522" s="19"/>
      <c r="W522" s="19"/>
      <c r="X522" s="19"/>
      <c r="Y522" s="19"/>
      <c r="Z522" s="19"/>
      <c r="AA522" s="19"/>
      <c r="AB522" s="19"/>
      <c r="AC522" s="19"/>
      <c r="AD522" s="19"/>
    </row>
    <row r="523" spans="14:30" ht="12.75" customHeight="1" x14ac:dyDescent="0.25">
      <c r="N523" s="19"/>
      <c r="O523" s="19"/>
      <c r="P523" s="19"/>
      <c r="Q523" s="19"/>
      <c r="R523" s="19"/>
      <c r="S523" s="19"/>
      <c r="T523" s="19"/>
      <c r="U523" s="19"/>
      <c r="V523" s="19"/>
      <c r="W523" s="19"/>
      <c r="X523" s="19"/>
      <c r="Y523" s="19"/>
      <c r="Z523" s="19"/>
      <c r="AA523" s="19"/>
      <c r="AB523" s="19"/>
      <c r="AC523" s="19"/>
      <c r="AD523" s="19"/>
    </row>
    <row r="524" spans="14:30" ht="12.75" customHeight="1" x14ac:dyDescent="0.25">
      <c r="N524" s="19"/>
      <c r="O524" s="19"/>
      <c r="P524" s="19"/>
      <c r="Q524" s="19"/>
      <c r="R524" s="19"/>
      <c r="S524" s="19"/>
      <c r="T524" s="19"/>
      <c r="U524" s="19"/>
      <c r="V524" s="19"/>
      <c r="W524" s="19"/>
      <c r="X524" s="19"/>
      <c r="Y524" s="19"/>
      <c r="Z524" s="19"/>
      <c r="AA524" s="19"/>
      <c r="AB524" s="19"/>
      <c r="AC524" s="19"/>
      <c r="AD524" s="19"/>
    </row>
    <row r="525" spans="14:30" ht="12.75" customHeight="1" x14ac:dyDescent="0.25">
      <c r="N525" s="19"/>
      <c r="O525" s="19"/>
      <c r="P525" s="19"/>
      <c r="Q525" s="19"/>
      <c r="R525" s="19"/>
      <c r="S525" s="19"/>
      <c r="T525" s="19"/>
      <c r="U525" s="19"/>
      <c r="V525" s="19"/>
      <c r="W525" s="19"/>
      <c r="X525" s="19"/>
      <c r="Y525" s="19"/>
      <c r="Z525" s="19"/>
      <c r="AA525" s="19"/>
      <c r="AB525" s="19"/>
      <c r="AC525" s="19"/>
      <c r="AD525" s="19"/>
    </row>
    <row r="526" spans="14:30" ht="12.75" customHeight="1" x14ac:dyDescent="0.25">
      <c r="N526" s="19"/>
      <c r="O526" s="19"/>
      <c r="P526" s="19"/>
      <c r="Q526" s="19"/>
      <c r="R526" s="19"/>
      <c r="S526" s="19"/>
      <c r="T526" s="19"/>
      <c r="U526" s="19"/>
      <c r="V526" s="19"/>
      <c r="W526" s="19"/>
      <c r="X526" s="19"/>
      <c r="Y526" s="19"/>
      <c r="Z526" s="19"/>
      <c r="AA526" s="19"/>
      <c r="AB526" s="19"/>
      <c r="AC526" s="19"/>
      <c r="AD526" s="19"/>
    </row>
    <row r="527" spans="14:30" ht="12.75" customHeight="1" x14ac:dyDescent="0.25">
      <c r="N527" s="19"/>
      <c r="O527" s="19"/>
      <c r="P527" s="19"/>
      <c r="Q527" s="19"/>
      <c r="R527" s="19"/>
      <c r="S527" s="19"/>
      <c r="T527" s="19"/>
      <c r="U527" s="19"/>
      <c r="V527" s="19"/>
      <c r="W527" s="19"/>
      <c r="X527" s="19"/>
      <c r="Y527" s="19"/>
      <c r="Z527" s="19"/>
      <c r="AA527" s="19"/>
      <c r="AB527" s="19"/>
      <c r="AC527" s="19"/>
      <c r="AD527" s="19"/>
    </row>
    <row r="528" spans="14:30" ht="12.75" customHeight="1" x14ac:dyDescent="0.25">
      <c r="N528" s="19"/>
      <c r="O528" s="19"/>
      <c r="P528" s="19"/>
      <c r="Q528" s="19"/>
      <c r="R528" s="19"/>
      <c r="S528" s="19"/>
      <c r="T528" s="19"/>
      <c r="U528" s="19"/>
      <c r="V528" s="19"/>
      <c r="W528" s="19"/>
      <c r="X528" s="19"/>
      <c r="Y528" s="19"/>
      <c r="Z528" s="19"/>
      <c r="AA528" s="19"/>
      <c r="AB528" s="19"/>
      <c r="AC528" s="19"/>
      <c r="AD528" s="19"/>
    </row>
    <row r="529" spans="14:30" ht="12.75" customHeight="1" x14ac:dyDescent="0.25">
      <c r="N529" s="19"/>
      <c r="O529" s="19"/>
      <c r="P529" s="19"/>
      <c r="Q529" s="19"/>
      <c r="R529" s="19"/>
      <c r="S529" s="19"/>
      <c r="T529" s="19"/>
      <c r="U529" s="19"/>
      <c r="V529" s="19"/>
      <c r="W529" s="19"/>
      <c r="X529" s="19"/>
      <c r="Y529" s="19"/>
      <c r="Z529" s="19"/>
      <c r="AA529" s="19"/>
      <c r="AB529" s="19"/>
      <c r="AC529" s="19"/>
      <c r="AD529" s="19"/>
    </row>
    <row r="530" spans="14:30" ht="12.75" customHeight="1" x14ac:dyDescent="0.25">
      <c r="N530" s="19"/>
      <c r="O530" s="19"/>
      <c r="P530" s="19"/>
      <c r="Q530" s="19"/>
      <c r="R530" s="19"/>
      <c r="S530" s="19"/>
      <c r="T530" s="19"/>
      <c r="U530" s="19"/>
      <c r="V530" s="19"/>
      <c r="W530" s="19"/>
      <c r="X530" s="19"/>
      <c r="Y530" s="19"/>
      <c r="Z530" s="19"/>
      <c r="AA530" s="19"/>
      <c r="AB530" s="19"/>
      <c r="AC530" s="19"/>
      <c r="AD530" s="19"/>
    </row>
    <row r="531" spans="14:30" ht="12.75" customHeight="1" x14ac:dyDescent="0.25">
      <c r="N531" s="19"/>
      <c r="O531" s="19"/>
      <c r="P531" s="19"/>
      <c r="Q531" s="19"/>
      <c r="R531" s="19"/>
      <c r="S531" s="19"/>
      <c r="T531" s="19"/>
      <c r="U531" s="19"/>
      <c r="V531" s="19"/>
      <c r="W531" s="19"/>
      <c r="X531" s="19"/>
      <c r="Y531" s="19"/>
      <c r="Z531" s="19"/>
      <c r="AA531" s="19"/>
      <c r="AB531" s="19"/>
      <c r="AC531" s="19"/>
      <c r="AD531" s="19"/>
    </row>
    <row r="532" spans="14:30" ht="12.75" customHeight="1" x14ac:dyDescent="0.25">
      <c r="N532" s="19"/>
      <c r="O532" s="19"/>
      <c r="P532" s="19"/>
      <c r="Q532" s="19"/>
      <c r="R532" s="19"/>
      <c r="S532" s="19"/>
      <c r="T532" s="19"/>
      <c r="U532" s="19"/>
      <c r="V532" s="19"/>
      <c r="W532" s="19"/>
      <c r="X532" s="19"/>
      <c r="Y532" s="19"/>
      <c r="Z532" s="19"/>
      <c r="AA532" s="19"/>
      <c r="AB532" s="19"/>
      <c r="AC532" s="19"/>
      <c r="AD532" s="19"/>
    </row>
    <row r="533" spans="14:30" ht="12.75" customHeight="1" x14ac:dyDescent="0.25">
      <c r="N533" s="19"/>
      <c r="O533" s="19"/>
      <c r="P533" s="19"/>
      <c r="Q533" s="19"/>
      <c r="R533" s="19"/>
      <c r="S533" s="19"/>
      <c r="T533" s="19"/>
      <c r="U533" s="19"/>
      <c r="V533" s="19"/>
      <c r="W533" s="19"/>
      <c r="X533" s="19"/>
      <c r="Y533" s="19"/>
      <c r="Z533" s="19"/>
      <c r="AA533" s="19"/>
      <c r="AB533" s="19"/>
      <c r="AC533" s="19"/>
      <c r="AD533" s="19"/>
    </row>
    <row r="534" spans="14:30" ht="12.75" customHeight="1" x14ac:dyDescent="0.25">
      <c r="N534" s="19"/>
      <c r="O534" s="19"/>
      <c r="P534" s="19"/>
      <c r="Q534" s="19"/>
      <c r="R534" s="19"/>
      <c r="S534" s="19"/>
      <c r="T534" s="19"/>
      <c r="U534" s="19"/>
      <c r="V534" s="19"/>
      <c r="W534" s="19"/>
      <c r="X534" s="19"/>
      <c r="Y534" s="19"/>
      <c r="Z534" s="19"/>
      <c r="AA534" s="19"/>
      <c r="AB534" s="19"/>
      <c r="AC534" s="19"/>
      <c r="AD534" s="19"/>
    </row>
    <row r="535" spans="14:30" ht="12.75" customHeight="1" x14ac:dyDescent="0.25">
      <c r="N535" s="19"/>
      <c r="O535" s="19"/>
      <c r="P535" s="19"/>
      <c r="Q535" s="19"/>
      <c r="R535" s="19"/>
      <c r="S535" s="19"/>
      <c r="T535" s="19"/>
      <c r="U535" s="19"/>
      <c r="V535" s="19"/>
      <c r="W535" s="19"/>
      <c r="X535" s="19"/>
      <c r="Y535" s="19"/>
      <c r="Z535" s="19"/>
      <c r="AA535" s="19"/>
      <c r="AB535" s="19"/>
      <c r="AC535" s="19"/>
      <c r="AD535" s="19"/>
    </row>
    <row r="536" spans="14:30" ht="12.75" customHeight="1" x14ac:dyDescent="0.25">
      <c r="N536" s="19"/>
      <c r="O536" s="19"/>
      <c r="P536" s="19"/>
      <c r="Q536" s="19"/>
      <c r="R536" s="19"/>
      <c r="S536" s="19"/>
      <c r="T536" s="19"/>
      <c r="U536" s="19"/>
      <c r="V536" s="19"/>
      <c r="W536" s="19"/>
      <c r="X536" s="19"/>
      <c r="Y536" s="19"/>
      <c r="Z536" s="19"/>
      <c r="AA536" s="19"/>
      <c r="AB536" s="19"/>
      <c r="AC536" s="19"/>
      <c r="AD536" s="19"/>
    </row>
    <row r="537" spans="14:30" ht="12.75" customHeight="1" x14ac:dyDescent="0.25">
      <c r="N537" s="19"/>
      <c r="O537" s="19"/>
      <c r="P537" s="19"/>
      <c r="Q537" s="19"/>
      <c r="R537" s="19"/>
      <c r="S537" s="19"/>
      <c r="T537" s="19"/>
      <c r="U537" s="19"/>
      <c r="V537" s="19"/>
      <c r="W537" s="19"/>
      <c r="X537" s="19"/>
      <c r="Y537" s="19"/>
      <c r="Z537" s="19"/>
      <c r="AA537" s="19"/>
      <c r="AB537" s="19"/>
      <c r="AC537" s="19"/>
      <c r="AD537" s="19"/>
    </row>
    <row r="538" spans="14:30" ht="12.75" customHeight="1" x14ac:dyDescent="0.25">
      <c r="N538" s="19"/>
      <c r="O538" s="19"/>
      <c r="P538" s="19"/>
      <c r="Q538" s="19"/>
      <c r="R538" s="19"/>
      <c r="S538" s="19"/>
      <c r="T538" s="19"/>
      <c r="U538" s="19"/>
      <c r="V538" s="19"/>
      <c r="W538" s="19"/>
      <c r="X538" s="19"/>
      <c r="Y538" s="19"/>
      <c r="Z538" s="19"/>
      <c r="AA538" s="19"/>
      <c r="AB538" s="19"/>
      <c r="AC538" s="19"/>
      <c r="AD538" s="19"/>
    </row>
    <row r="539" spans="14:30" ht="12.75" customHeight="1" x14ac:dyDescent="0.25">
      <c r="N539" s="19"/>
      <c r="O539" s="19"/>
      <c r="P539" s="19"/>
      <c r="Q539" s="19"/>
      <c r="R539" s="19"/>
      <c r="S539" s="19"/>
      <c r="T539" s="19"/>
      <c r="U539" s="19"/>
      <c r="V539" s="19"/>
      <c r="W539" s="19"/>
      <c r="X539" s="19"/>
      <c r="Y539" s="19"/>
      <c r="Z539" s="19"/>
      <c r="AA539" s="19"/>
      <c r="AB539" s="19"/>
      <c r="AC539" s="19"/>
      <c r="AD539" s="19"/>
    </row>
    <row r="540" spans="14:30" ht="12.75" customHeight="1" x14ac:dyDescent="0.25">
      <c r="N540" s="19"/>
      <c r="O540" s="19"/>
      <c r="P540" s="19"/>
      <c r="Q540" s="19"/>
      <c r="R540" s="19"/>
      <c r="S540" s="19"/>
      <c r="T540" s="19"/>
      <c r="U540" s="19"/>
      <c r="V540" s="19"/>
      <c r="W540" s="19"/>
      <c r="X540" s="19"/>
      <c r="Y540" s="19"/>
      <c r="Z540" s="19"/>
      <c r="AA540" s="19"/>
      <c r="AB540" s="19"/>
      <c r="AC540" s="19"/>
      <c r="AD540" s="19"/>
    </row>
    <row r="541" spans="14:30" ht="12.75" customHeight="1" x14ac:dyDescent="0.25">
      <c r="N541" s="19"/>
      <c r="O541" s="19"/>
      <c r="P541" s="19"/>
      <c r="Q541" s="19"/>
      <c r="R541" s="19"/>
      <c r="S541" s="19"/>
      <c r="T541" s="19"/>
      <c r="U541" s="19"/>
      <c r="V541" s="19"/>
      <c r="W541" s="19"/>
      <c r="X541" s="19"/>
      <c r="Y541" s="19"/>
      <c r="Z541" s="19"/>
      <c r="AA541" s="19"/>
      <c r="AB541" s="19"/>
      <c r="AC541" s="19"/>
      <c r="AD541" s="19"/>
    </row>
    <row r="542" spans="14:30" ht="12.75" customHeight="1" x14ac:dyDescent="0.25">
      <c r="N542" s="19"/>
      <c r="O542" s="19"/>
      <c r="P542" s="19"/>
      <c r="Q542" s="19"/>
      <c r="R542" s="19"/>
      <c r="S542" s="19"/>
      <c r="T542" s="19"/>
      <c r="U542" s="19"/>
      <c r="V542" s="19"/>
      <c r="W542" s="19"/>
      <c r="X542" s="19"/>
      <c r="Y542" s="19"/>
      <c r="Z542" s="19"/>
      <c r="AA542" s="19"/>
      <c r="AB542" s="19"/>
      <c r="AC542" s="19"/>
      <c r="AD542" s="19"/>
    </row>
    <row r="543" spans="14:30" ht="12.75" customHeight="1" x14ac:dyDescent="0.25">
      <c r="N543" s="19"/>
      <c r="O543" s="19"/>
      <c r="P543" s="19"/>
      <c r="Q543" s="19"/>
      <c r="R543" s="19"/>
      <c r="S543" s="19"/>
      <c r="T543" s="19"/>
      <c r="U543" s="19"/>
      <c r="V543" s="19"/>
      <c r="W543" s="19"/>
      <c r="X543" s="19"/>
      <c r="Y543" s="19"/>
      <c r="Z543" s="19"/>
      <c r="AA543" s="19"/>
      <c r="AB543" s="19"/>
      <c r="AC543" s="19"/>
      <c r="AD543" s="19"/>
    </row>
    <row r="544" spans="14:30" ht="12.75" customHeight="1" x14ac:dyDescent="0.25">
      <c r="N544" s="19"/>
      <c r="O544" s="19"/>
      <c r="P544" s="19"/>
      <c r="Q544" s="19"/>
      <c r="R544" s="19"/>
      <c r="S544" s="19"/>
      <c r="T544" s="19"/>
      <c r="U544" s="19"/>
      <c r="V544" s="19"/>
      <c r="W544" s="19"/>
      <c r="X544" s="19"/>
      <c r="Y544" s="19"/>
      <c r="Z544" s="19"/>
      <c r="AA544" s="19"/>
      <c r="AB544" s="19"/>
      <c r="AC544" s="19"/>
      <c r="AD544" s="19"/>
    </row>
    <row r="545" spans="14:30" ht="12.75" customHeight="1" x14ac:dyDescent="0.25">
      <c r="N545" s="19"/>
      <c r="O545" s="19"/>
      <c r="P545" s="19"/>
      <c r="Q545" s="19"/>
      <c r="R545" s="19"/>
      <c r="S545" s="19"/>
      <c r="T545" s="19"/>
      <c r="U545" s="19"/>
      <c r="V545" s="19"/>
      <c r="W545" s="19"/>
      <c r="X545" s="19"/>
      <c r="Y545" s="19"/>
      <c r="Z545" s="19"/>
      <c r="AA545" s="19"/>
      <c r="AB545" s="19"/>
      <c r="AC545" s="19"/>
      <c r="AD545" s="19"/>
    </row>
    <row r="546" spans="14:30" ht="12.75" customHeight="1" x14ac:dyDescent="0.25">
      <c r="N546" s="19"/>
      <c r="O546" s="19"/>
      <c r="P546" s="19"/>
      <c r="Q546" s="19"/>
      <c r="R546" s="19"/>
      <c r="S546" s="19"/>
      <c r="T546" s="19"/>
      <c r="U546" s="19"/>
      <c r="V546" s="19"/>
      <c r="W546" s="19"/>
      <c r="X546" s="19"/>
      <c r="Y546" s="19"/>
      <c r="Z546" s="19"/>
      <c r="AA546" s="19"/>
      <c r="AB546" s="19"/>
      <c r="AC546" s="19"/>
      <c r="AD546" s="19"/>
    </row>
    <row r="547" spans="14:30" ht="12.75" customHeight="1" x14ac:dyDescent="0.25">
      <c r="N547" s="19"/>
      <c r="O547" s="19"/>
      <c r="P547" s="19"/>
      <c r="Q547" s="19"/>
      <c r="R547" s="19"/>
      <c r="S547" s="19"/>
      <c r="T547" s="19"/>
      <c r="U547" s="19"/>
      <c r="V547" s="19"/>
      <c r="W547" s="19"/>
      <c r="X547" s="19"/>
      <c r="Y547" s="19"/>
      <c r="Z547" s="19"/>
      <c r="AA547" s="19"/>
      <c r="AB547" s="19"/>
      <c r="AC547" s="19"/>
      <c r="AD547" s="19"/>
    </row>
    <row r="548" spans="14:30" ht="12.75" customHeight="1" x14ac:dyDescent="0.25">
      <c r="N548" s="19"/>
      <c r="O548" s="19"/>
      <c r="P548" s="19"/>
      <c r="Q548" s="19"/>
      <c r="R548" s="19"/>
      <c r="S548" s="19"/>
      <c r="T548" s="19"/>
      <c r="U548" s="19"/>
      <c r="V548" s="19"/>
      <c r="W548" s="19"/>
      <c r="X548" s="19"/>
      <c r="Y548" s="19"/>
      <c r="Z548" s="19"/>
      <c r="AA548" s="19"/>
      <c r="AB548" s="19"/>
      <c r="AC548" s="19"/>
      <c r="AD548" s="19"/>
    </row>
    <row r="549" spans="14:30" ht="12.75" customHeight="1" x14ac:dyDescent="0.25">
      <c r="N549" s="19"/>
      <c r="O549" s="19"/>
      <c r="P549" s="19"/>
      <c r="Q549" s="19"/>
      <c r="R549" s="19"/>
      <c r="S549" s="19"/>
      <c r="T549" s="19"/>
      <c r="U549" s="19"/>
      <c r="V549" s="19"/>
      <c r="W549" s="19"/>
      <c r="X549" s="19"/>
      <c r="Y549" s="19"/>
      <c r="Z549" s="19"/>
      <c r="AA549" s="19"/>
      <c r="AB549" s="19"/>
      <c r="AC549" s="19"/>
      <c r="AD549" s="19"/>
    </row>
    <row r="550" spans="14:30" ht="12.75" customHeight="1" x14ac:dyDescent="0.25">
      <c r="N550" s="19"/>
      <c r="O550" s="19"/>
      <c r="P550" s="19"/>
      <c r="Q550" s="19"/>
      <c r="R550" s="19"/>
      <c r="S550" s="19"/>
      <c r="T550" s="19"/>
      <c r="U550" s="19"/>
      <c r="V550" s="19"/>
      <c r="W550" s="19"/>
      <c r="X550" s="19"/>
      <c r="Y550" s="19"/>
      <c r="Z550" s="19"/>
      <c r="AA550" s="19"/>
      <c r="AB550" s="19"/>
      <c r="AC550" s="19"/>
      <c r="AD550" s="19"/>
    </row>
    <row r="551" spans="14:30" ht="12.75" customHeight="1" x14ac:dyDescent="0.25">
      <c r="N551" s="19"/>
      <c r="O551" s="19"/>
      <c r="P551" s="19"/>
      <c r="Q551" s="19"/>
      <c r="R551" s="19"/>
      <c r="S551" s="19"/>
      <c r="T551" s="19"/>
      <c r="U551" s="19"/>
      <c r="V551" s="19"/>
      <c r="W551" s="19"/>
      <c r="X551" s="19"/>
      <c r="Y551" s="19"/>
      <c r="Z551" s="19"/>
      <c r="AA551" s="19"/>
      <c r="AB551" s="19"/>
      <c r="AC551" s="19"/>
      <c r="AD551" s="19"/>
    </row>
    <row r="552" spans="14:30" ht="12.75" customHeight="1" x14ac:dyDescent="0.25">
      <c r="N552" s="19"/>
      <c r="O552" s="19"/>
      <c r="P552" s="19"/>
      <c r="Q552" s="19"/>
      <c r="R552" s="19"/>
      <c r="S552" s="19"/>
      <c r="T552" s="19"/>
      <c r="U552" s="19"/>
      <c r="V552" s="19"/>
      <c r="W552" s="19"/>
      <c r="X552" s="19"/>
      <c r="Y552" s="19"/>
      <c r="Z552" s="19"/>
      <c r="AA552" s="19"/>
      <c r="AB552" s="19"/>
      <c r="AC552" s="19"/>
      <c r="AD552" s="19"/>
    </row>
    <row r="553" spans="14:30" ht="12.75" customHeight="1" x14ac:dyDescent="0.25">
      <c r="N553" s="19"/>
      <c r="O553" s="19"/>
      <c r="P553" s="19"/>
      <c r="Q553" s="19"/>
      <c r="R553" s="19"/>
      <c r="S553" s="19"/>
      <c r="T553" s="19"/>
      <c r="U553" s="19"/>
      <c r="V553" s="19"/>
      <c r="W553" s="19"/>
      <c r="X553" s="19"/>
      <c r="Y553" s="19"/>
      <c r="Z553" s="19"/>
      <c r="AA553" s="19"/>
      <c r="AB553" s="19"/>
      <c r="AC553" s="19"/>
      <c r="AD553" s="19"/>
    </row>
    <row r="554" spans="14:30" ht="12.75" customHeight="1" x14ac:dyDescent="0.25">
      <c r="N554" s="19"/>
      <c r="O554" s="19"/>
      <c r="P554" s="19"/>
      <c r="Q554" s="19"/>
      <c r="R554" s="19"/>
      <c r="S554" s="19"/>
      <c r="T554" s="19"/>
      <c r="U554" s="19"/>
      <c r="V554" s="19"/>
      <c r="W554" s="19"/>
      <c r="X554" s="19"/>
      <c r="Y554" s="19"/>
      <c r="Z554" s="19"/>
      <c r="AA554" s="19"/>
      <c r="AB554" s="19"/>
      <c r="AC554" s="19"/>
      <c r="AD554" s="19"/>
    </row>
    <row r="555" spans="14:30" ht="12.75" customHeight="1" x14ac:dyDescent="0.25">
      <c r="N555" s="19"/>
      <c r="O555" s="19"/>
      <c r="P555" s="19"/>
      <c r="Q555" s="19"/>
      <c r="R555" s="19"/>
      <c r="S555" s="19"/>
      <c r="T555" s="19"/>
      <c r="U555" s="19"/>
      <c r="V555" s="19"/>
      <c r="W555" s="19"/>
      <c r="X555" s="19"/>
      <c r="Y555" s="19"/>
      <c r="Z555" s="19"/>
      <c r="AA555" s="19"/>
      <c r="AB555" s="19"/>
      <c r="AC555" s="19"/>
      <c r="AD555" s="19"/>
    </row>
    <row r="556" spans="14:30" ht="12.75" customHeight="1" x14ac:dyDescent="0.25">
      <c r="N556" s="19"/>
      <c r="O556" s="19"/>
      <c r="P556" s="19"/>
      <c r="Q556" s="19"/>
      <c r="R556" s="19"/>
      <c r="S556" s="19"/>
      <c r="T556" s="19"/>
      <c r="U556" s="19"/>
      <c r="V556" s="19"/>
      <c r="W556" s="19"/>
      <c r="X556" s="19"/>
      <c r="Y556" s="19"/>
      <c r="Z556" s="19"/>
      <c r="AA556" s="19"/>
      <c r="AB556" s="19"/>
      <c r="AC556" s="19"/>
      <c r="AD556" s="19"/>
    </row>
    <row r="557" spans="14:30" ht="12.75" customHeight="1" x14ac:dyDescent="0.25">
      <c r="N557" s="19"/>
      <c r="O557" s="19"/>
      <c r="P557" s="19"/>
      <c r="Q557" s="19"/>
      <c r="R557" s="19"/>
      <c r="S557" s="19"/>
      <c r="T557" s="19"/>
      <c r="U557" s="19"/>
      <c r="V557" s="19"/>
      <c r="W557" s="19"/>
      <c r="X557" s="19"/>
      <c r="Y557" s="19"/>
      <c r="Z557" s="19"/>
      <c r="AA557" s="19"/>
      <c r="AB557" s="19"/>
      <c r="AC557" s="19"/>
      <c r="AD557" s="19"/>
    </row>
    <row r="558" spans="14:30" ht="12.75" customHeight="1" x14ac:dyDescent="0.25">
      <c r="N558" s="19"/>
      <c r="O558" s="19"/>
      <c r="P558" s="19"/>
      <c r="Q558" s="19"/>
      <c r="R558" s="19"/>
      <c r="S558" s="19"/>
      <c r="T558" s="19"/>
      <c r="U558" s="19"/>
      <c r="V558" s="19"/>
      <c r="W558" s="19"/>
      <c r="X558" s="19"/>
      <c r="Y558" s="19"/>
      <c r="Z558" s="19"/>
      <c r="AA558" s="19"/>
      <c r="AB558" s="19"/>
      <c r="AC558" s="19"/>
      <c r="AD558" s="19"/>
    </row>
    <row r="559" spans="14:30" ht="12.75" customHeight="1" x14ac:dyDescent="0.25">
      <c r="N559" s="19"/>
      <c r="O559" s="19"/>
      <c r="P559" s="19"/>
      <c r="Q559" s="19"/>
      <c r="R559" s="19"/>
      <c r="S559" s="19"/>
      <c r="T559" s="19"/>
      <c r="U559" s="19"/>
      <c r="V559" s="19"/>
      <c r="W559" s="19"/>
      <c r="X559" s="19"/>
      <c r="Y559" s="19"/>
      <c r="Z559" s="19"/>
      <c r="AA559" s="19"/>
      <c r="AB559" s="19"/>
      <c r="AC559" s="19"/>
      <c r="AD559" s="19"/>
    </row>
    <row r="560" spans="14:30" ht="12.75" customHeight="1" x14ac:dyDescent="0.25">
      <c r="N560" s="19"/>
      <c r="O560" s="19"/>
      <c r="P560" s="19"/>
      <c r="Q560" s="19"/>
      <c r="R560" s="19"/>
      <c r="S560" s="19"/>
      <c r="T560" s="19"/>
      <c r="U560" s="19"/>
      <c r="V560" s="19"/>
      <c r="W560" s="19"/>
      <c r="X560" s="19"/>
      <c r="Y560" s="19"/>
      <c r="Z560" s="19"/>
      <c r="AA560" s="19"/>
      <c r="AB560" s="19"/>
      <c r="AC560" s="19"/>
      <c r="AD560" s="19"/>
    </row>
    <row r="561" spans="14:30" ht="12.75" customHeight="1" x14ac:dyDescent="0.25">
      <c r="N561" s="19"/>
      <c r="O561" s="19"/>
      <c r="P561" s="19"/>
      <c r="Q561" s="19"/>
      <c r="R561" s="19"/>
      <c r="S561" s="19"/>
      <c r="T561" s="19"/>
      <c r="U561" s="19"/>
      <c r="V561" s="19"/>
      <c r="W561" s="19"/>
      <c r="X561" s="19"/>
      <c r="Y561" s="19"/>
      <c r="Z561" s="19"/>
      <c r="AA561" s="19"/>
      <c r="AB561" s="19"/>
      <c r="AC561" s="19"/>
      <c r="AD561" s="19"/>
    </row>
    <row r="562" spans="14:30" ht="12.75" customHeight="1" x14ac:dyDescent="0.25">
      <c r="N562" s="19"/>
      <c r="O562" s="19"/>
      <c r="P562" s="19"/>
      <c r="Q562" s="19"/>
      <c r="R562" s="19"/>
      <c r="S562" s="19"/>
      <c r="T562" s="19"/>
      <c r="U562" s="19"/>
      <c r="V562" s="19"/>
      <c r="W562" s="19"/>
      <c r="X562" s="19"/>
      <c r="Y562" s="19"/>
      <c r="Z562" s="19"/>
      <c r="AA562" s="19"/>
      <c r="AB562" s="19"/>
      <c r="AC562" s="19"/>
      <c r="AD562" s="19"/>
    </row>
    <row r="563" spans="14:30" ht="12.75" customHeight="1" x14ac:dyDescent="0.25">
      <c r="N563" s="19"/>
      <c r="O563" s="19"/>
      <c r="P563" s="19"/>
      <c r="Q563" s="19"/>
      <c r="R563" s="19"/>
      <c r="S563" s="19"/>
      <c r="T563" s="19"/>
      <c r="U563" s="19"/>
      <c r="V563" s="19"/>
      <c r="W563" s="19"/>
      <c r="X563" s="19"/>
      <c r="Y563" s="19"/>
      <c r="Z563" s="19"/>
      <c r="AA563" s="19"/>
      <c r="AB563" s="19"/>
      <c r="AC563" s="19"/>
      <c r="AD563" s="19"/>
    </row>
    <row r="564" spans="14:30" ht="12.75" customHeight="1" x14ac:dyDescent="0.25">
      <c r="N564" s="19"/>
      <c r="O564" s="19"/>
      <c r="P564" s="19"/>
      <c r="Q564" s="19"/>
      <c r="R564" s="19"/>
      <c r="S564" s="19"/>
      <c r="T564" s="19"/>
      <c r="U564" s="19"/>
      <c r="V564" s="19"/>
      <c r="W564" s="19"/>
      <c r="X564" s="19"/>
      <c r="Y564" s="19"/>
      <c r="Z564" s="19"/>
      <c r="AA564" s="19"/>
      <c r="AB564" s="19"/>
      <c r="AC564" s="19"/>
      <c r="AD564" s="19"/>
    </row>
    <row r="565" spans="14:30" ht="12.75" customHeight="1" x14ac:dyDescent="0.25">
      <c r="N565" s="19"/>
      <c r="O565" s="19"/>
      <c r="P565" s="19"/>
      <c r="Q565" s="19"/>
      <c r="R565" s="19"/>
      <c r="S565" s="19"/>
      <c r="T565" s="19"/>
      <c r="U565" s="19"/>
      <c r="V565" s="19"/>
      <c r="W565" s="19"/>
      <c r="X565" s="19"/>
      <c r="Y565" s="19"/>
      <c r="Z565" s="19"/>
      <c r="AA565" s="19"/>
      <c r="AB565" s="19"/>
      <c r="AC565" s="19"/>
      <c r="AD565" s="19"/>
    </row>
    <row r="566" spans="14:30" ht="12.75" customHeight="1" x14ac:dyDescent="0.25">
      <c r="N566" s="19"/>
      <c r="O566" s="19"/>
      <c r="P566" s="19"/>
      <c r="Q566" s="19"/>
      <c r="R566" s="19"/>
      <c r="S566" s="19"/>
      <c r="T566" s="19"/>
      <c r="U566" s="19"/>
      <c r="V566" s="19"/>
      <c r="W566" s="19"/>
      <c r="X566" s="19"/>
      <c r="Y566" s="19"/>
      <c r="Z566" s="19"/>
      <c r="AA566" s="19"/>
      <c r="AB566" s="19"/>
      <c r="AC566" s="19"/>
      <c r="AD566" s="19"/>
    </row>
    <row r="567" spans="14:30" ht="12.75" customHeight="1" x14ac:dyDescent="0.25">
      <c r="N567" s="19"/>
      <c r="O567" s="19"/>
      <c r="P567" s="19"/>
      <c r="Q567" s="19"/>
      <c r="R567" s="19"/>
      <c r="S567" s="19"/>
      <c r="T567" s="19"/>
      <c r="U567" s="19"/>
      <c r="V567" s="19"/>
      <c r="W567" s="19"/>
      <c r="X567" s="19"/>
      <c r="Y567" s="19"/>
      <c r="Z567" s="19"/>
      <c r="AA567" s="19"/>
      <c r="AB567" s="19"/>
      <c r="AC567" s="19"/>
      <c r="AD567" s="19"/>
    </row>
    <row r="568" spans="14:30" ht="12.75" customHeight="1" x14ac:dyDescent="0.25">
      <c r="N568" s="19"/>
      <c r="O568" s="19"/>
      <c r="P568" s="19"/>
      <c r="Q568" s="19"/>
      <c r="R568" s="19"/>
      <c r="S568" s="19"/>
      <c r="T568" s="19"/>
      <c r="U568" s="19"/>
      <c r="V568" s="19"/>
      <c r="W568" s="19"/>
      <c r="X568" s="19"/>
      <c r="Y568" s="19"/>
      <c r="Z568" s="19"/>
      <c r="AA568" s="19"/>
      <c r="AB568" s="19"/>
      <c r="AC568" s="19"/>
      <c r="AD568" s="19"/>
    </row>
    <row r="569" spans="14:30" ht="12.75" customHeight="1" x14ac:dyDescent="0.25">
      <c r="N569" s="19"/>
      <c r="O569" s="19"/>
      <c r="P569" s="19"/>
      <c r="Q569" s="19"/>
      <c r="R569" s="19"/>
      <c r="S569" s="19"/>
      <c r="T569" s="19"/>
      <c r="U569" s="19"/>
      <c r="V569" s="19"/>
      <c r="W569" s="19"/>
      <c r="X569" s="19"/>
      <c r="Y569" s="19"/>
      <c r="Z569" s="19"/>
      <c r="AA569" s="19"/>
      <c r="AB569" s="19"/>
      <c r="AC569" s="19"/>
      <c r="AD569" s="19"/>
    </row>
    <row r="570" spans="14:30" ht="12.75" customHeight="1" x14ac:dyDescent="0.25">
      <c r="N570" s="19"/>
      <c r="O570" s="19"/>
      <c r="P570" s="19"/>
      <c r="Q570" s="19"/>
      <c r="R570" s="19"/>
      <c r="S570" s="19"/>
      <c r="T570" s="19"/>
      <c r="U570" s="19"/>
      <c r="V570" s="19"/>
      <c r="W570" s="19"/>
      <c r="X570" s="19"/>
      <c r="Y570" s="19"/>
      <c r="Z570" s="19"/>
      <c r="AA570" s="19"/>
      <c r="AB570" s="19"/>
      <c r="AC570" s="19"/>
      <c r="AD570" s="19"/>
    </row>
    <row r="571" spans="14:30" ht="12.75" customHeight="1" x14ac:dyDescent="0.25">
      <c r="N571" s="19"/>
      <c r="O571" s="19"/>
      <c r="P571" s="19"/>
      <c r="Q571" s="19"/>
      <c r="R571" s="19"/>
      <c r="S571" s="19"/>
      <c r="T571" s="19"/>
      <c r="U571" s="19"/>
      <c r="V571" s="19"/>
      <c r="W571" s="19"/>
      <c r="X571" s="19"/>
      <c r="Y571" s="19"/>
      <c r="Z571" s="19"/>
      <c r="AA571" s="19"/>
      <c r="AB571" s="19"/>
      <c r="AC571" s="19"/>
      <c r="AD571" s="19"/>
    </row>
    <row r="572" spans="14:30" ht="12.75" customHeight="1" x14ac:dyDescent="0.25">
      <c r="N572" s="19"/>
      <c r="O572" s="19"/>
      <c r="P572" s="19"/>
      <c r="Q572" s="19"/>
      <c r="R572" s="19"/>
      <c r="S572" s="19"/>
      <c r="T572" s="19"/>
      <c r="U572" s="19"/>
      <c r="V572" s="19"/>
      <c r="W572" s="19"/>
      <c r="X572" s="19"/>
      <c r="Y572" s="19"/>
      <c r="Z572" s="19"/>
      <c r="AA572" s="19"/>
      <c r="AB572" s="19"/>
      <c r="AC572" s="19"/>
      <c r="AD572" s="19"/>
    </row>
    <row r="573" spans="14:30" ht="12.75" customHeight="1" x14ac:dyDescent="0.25">
      <c r="N573" s="19"/>
      <c r="O573" s="19"/>
      <c r="P573" s="19"/>
      <c r="Q573" s="19"/>
      <c r="R573" s="19"/>
      <c r="S573" s="19"/>
      <c r="T573" s="19"/>
      <c r="U573" s="19"/>
      <c r="V573" s="19"/>
      <c r="W573" s="19"/>
      <c r="X573" s="19"/>
      <c r="Y573" s="19"/>
      <c r="Z573" s="19"/>
      <c r="AA573" s="19"/>
      <c r="AB573" s="19"/>
      <c r="AC573" s="19"/>
      <c r="AD573" s="19"/>
    </row>
    <row r="574" spans="14:30" ht="12.75" customHeight="1" x14ac:dyDescent="0.25">
      <c r="N574" s="19"/>
      <c r="O574" s="19"/>
      <c r="P574" s="19"/>
      <c r="Q574" s="19"/>
      <c r="R574" s="19"/>
      <c r="S574" s="19"/>
      <c r="T574" s="19"/>
      <c r="U574" s="19"/>
      <c r="V574" s="19"/>
      <c r="W574" s="19"/>
      <c r="X574" s="19"/>
      <c r="Y574" s="19"/>
      <c r="Z574" s="19"/>
      <c r="AA574" s="19"/>
      <c r="AB574" s="19"/>
      <c r="AC574" s="19"/>
      <c r="AD574" s="19"/>
    </row>
    <row r="575" spans="14:30" ht="12.75" customHeight="1" x14ac:dyDescent="0.25">
      <c r="N575" s="19"/>
      <c r="O575" s="19"/>
      <c r="P575" s="19"/>
      <c r="Q575" s="19"/>
      <c r="R575" s="19"/>
      <c r="S575" s="19"/>
      <c r="T575" s="19"/>
      <c r="U575" s="19"/>
      <c r="V575" s="19"/>
      <c r="W575" s="19"/>
      <c r="X575" s="19"/>
      <c r="Y575" s="19"/>
      <c r="Z575" s="19"/>
      <c r="AA575" s="19"/>
      <c r="AB575" s="19"/>
      <c r="AC575" s="19"/>
      <c r="AD575" s="19"/>
    </row>
    <row r="576" spans="14:30" ht="12.75" customHeight="1" x14ac:dyDescent="0.25">
      <c r="N576" s="19"/>
      <c r="O576" s="19"/>
      <c r="P576" s="19"/>
      <c r="Q576" s="19"/>
      <c r="R576" s="19"/>
      <c r="S576" s="19"/>
      <c r="T576" s="19"/>
      <c r="U576" s="19"/>
      <c r="V576" s="19"/>
      <c r="W576" s="19"/>
      <c r="X576" s="19"/>
      <c r="Y576" s="19"/>
      <c r="Z576" s="19"/>
      <c r="AA576" s="19"/>
      <c r="AB576" s="19"/>
      <c r="AC576" s="19"/>
      <c r="AD576" s="19"/>
    </row>
    <row r="577" spans="14:30" ht="12.75" customHeight="1" x14ac:dyDescent="0.25">
      <c r="N577" s="19"/>
      <c r="O577" s="19"/>
      <c r="P577" s="19"/>
      <c r="Q577" s="19"/>
      <c r="R577" s="19"/>
      <c r="S577" s="19"/>
      <c r="T577" s="19"/>
      <c r="U577" s="19"/>
      <c r="V577" s="19"/>
      <c r="W577" s="19"/>
      <c r="X577" s="19"/>
      <c r="Y577" s="19"/>
      <c r="Z577" s="19"/>
      <c r="AA577" s="19"/>
      <c r="AB577" s="19"/>
      <c r="AC577" s="19"/>
      <c r="AD577" s="19"/>
    </row>
    <row r="578" spans="14:30" ht="12.75" customHeight="1" x14ac:dyDescent="0.25">
      <c r="N578" s="19"/>
      <c r="O578" s="19"/>
      <c r="P578" s="19"/>
      <c r="Q578" s="19"/>
      <c r="R578" s="19"/>
      <c r="S578" s="19"/>
      <c r="T578" s="19"/>
      <c r="U578" s="19"/>
      <c r="V578" s="19"/>
      <c r="W578" s="19"/>
      <c r="X578" s="19"/>
      <c r="Y578" s="19"/>
      <c r="Z578" s="19"/>
      <c r="AA578" s="19"/>
      <c r="AB578" s="19"/>
      <c r="AC578" s="19"/>
      <c r="AD578" s="19"/>
    </row>
    <row r="579" spans="14:30" ht="12.75" customHeight="1" x14ac:dyDescent="0.25">
      <c r="N579" s="19"/>
      <c r="O579" s="19"/>
      <c r="P579" s="19"/>
      <c r="Q579" s="19"/>
      <c r="R579" s="19"/>
      <c r="S579" s="19"/>
      <c r="T579" s="19"/>
      <c r="U579" s="19"/>
      <c r="V579" s="19"/>
      <c r="W579" s="19"/>
      <c r="X579" s="19"/>
      <c r="Y579" s="19"/>
      <c r="Z579" s="19"/>
      <c r="AA579" s="19"/>
      <c r="AB579" s="19"/>
      <c r="AC579" s="19"/>
      <c r="AD579" s="19"/>
    </row>
    <row r="580" spans="14:30" ht="12.75" customHeight="1" x14ac:dyDescent="0.25">
      <c r="N580" s="19"/>
      <c r="O580" s="19"/>
      <c r="P580" s="19"/>
      <c r="Q580" s="19"/>
      <c r="R580" s="19"/>
      <c r="S580" s="19"/>
      <c r="T580" s="19"/>
      <c r="U580" s="19"/>
      <c r="V580" s="19"/>
      <c r="W580" s="19"/>
      <c r="X580" s="19"/>
      <c r="Y580" s="19"/>
      <c r="Z580" s="19"/>
      <c r="AA580" s="19"/>
      <c r="AB580" s="19"/>
      <c r="AC580" s="19"/>
      <c r="AD580" s="19"/>
    </row>
    <row r="581" spans="14:30" ht="12.75" customHeight="1" x14ac:dyDescent="0.25">
      <c r="N581" s="19"/>
      <c r="O581" s="19"/>
      <c r="P581" s="19"/>
      <c r="Q581" s="19"/>
      <c r="R581" s="19"/>
      <c r="S581" s="19"/>
      <c r="T581" s="19"/>
      <c r="U581" s="19"/>
      <c r="V581" s="19"/>
      <c r="W581" s="19"/>
      <c r="X581" s="19"/>
      <c r="Y581" s="19"/>
      <c r="Z581" s="19"/>
      <c r="AA581" s="19"/>
      <c r="AB581" s="19"/>
      <c r="AC581" s="19"/>
      <c r="AD581" s="19"/>
    </row>
    <row r="582" spans="14:30" ht="12.75" customHeight="1" x14ac:dyDescent="0.25">
      <c r="N582" s="19"/>
      <c r="O582" s="19"/>
      <c r="P582" s="19"/>
      <c r="Q582" s="19"/>
      <c r="R582" s="19"/>
      <c r="S582" s="19"/>
      <c r="T582" s="19"/>
      <c r="U582" s="19"/>
      <c r="V582" s="19"/>
      <c r="W582" s="19"/>
      <c r="X582" s="19"/>
      <c r="Y582" s="19"/>
      <c r="Z582" s="19"/>
      <c r="AA582" s="19"/>
      <c r="AB582" s="19"/>
      <c r="AC582" s="19"/>
      <c r="AD582" s="19"/>
    </row>
    <row r="583" spans="14:30" ht="12.75" customHeight="1" x14ac:dyDescent="0.25">
      <c r="N583" s="19"/>
      <c r="O583" s="19"/>
      <c r="P583" s="19"/>
      <c r="Q583" s="19"/>
      <c r="R583" s="19"/>
      <c r="S583" s="19"/>
      <c r="T583" s="19"/>
      <c r="U583" s="19"/>
      <c r="V583" s="19"/>
      <c r="W583" s="19"/>
      <c r="X583" s="19"/>
      <c r="Y583" s="19"/>
      <c r="Z583" s="19"/>
      <c r="AA583" s="19"/>
      <c r="AB583" s="19"/>
      <c r="AC583" s="19"/>
      <c r="AD583" s="19"/>
    </row>
    <row r="584" spans="14:30" ht="12.75" customHeight="1" x14ac:dyDescent="0.25">
      <c r="N584" s="19"/>
      <c r="O584" s="19"/>
      <c r="P584" s="19"/>
      <c r="Q584" s="19"/>
      <c r="R584" s="19"/>
      <c r="S584" s="19"/>
      <c r="T584" s="19"/>
      <c r="U584" s="19"/>
      <c r="V584" s="19"/>
      <c r="W584" s="19"/>
      <c r="X584" s="19"/>
      <c r="Y584" s="19"/>
      <c r="Z584" s="19"/>
      <c r="AA584" s="19"/>
      <c r="AB584" s="19"/>
      <c r="AC584" s="19"/>
      <c r="AD584" s="19"/>
    </row>
    <row r="585" spans="14:30" ht="12.75" customHeight="1" x14ac:dyDescent="0.25">
      <c r="N585" s="19"/>
      <c r="O585" s="19"/>
      <c r="P585" s="19"/>
      <c r="Q585" s="19"/>
      <c r="R585" s="19"/>
      <c r="S585" s="19"/>
      <c r="T585" s="19"/>
      <c r="U585" s="19"/>
      <c r="V585" s="19"/>
      <c r="W585" s="19"/>
      <c r="X585" s="19"/>
      <c r="Y585" s="19"/>
      <c r="Z585" s="19"/>
      <c r="AA585" s="19"/>
      <c r="AB585" s="19"/>
      <c r="AC585" s="19"/>
      <c r="AD585" s="19"/>
    </row>
    <row r="586" spans="14:30" ht="12.75" customHeight="1" x14ac:dyDescent="0.25">
      <c r="N586" s="19"/>
      <c r="O586" s="19"/>
      <c r="P586" s="19"/>
      <c r="Q586" s="19"/>
      <c r="R586" s="19"/>
      <c r="S586" s="19"/>
      <c r="T586" s="19"/>
      <c r="U586" s="19"/>
      <c r="V586" s="19"/>
      <c r="W586" s="19"/>
      <c r="X586" s="19"/>
      <c r="Y586" s="19"/>
      <c r="Z586" s="19"/>
      <c r="AA586" s="19"/>
      <c r="AB586" s="19"/>
      <c r="AC586" s="19"/>
      <c r="AD586" s="19"/>
    </row>
    <row r="587" spans="14:30" ht="12.75" customHeight="1" x14ac:dyDescent="0.25">
      <c r="N587" s="19"/>
      <c r="O587" s="19"/>
      <c r="P587" s="19"/>
      <c r="Q587" s="19"/>
      <c r="R587" s="19"/>
      <c r="S587" s="19"/>
      <c r="T587" s="19"/>
      <c r="U587" s="19"/>
      <c r="V587" s="19"/>
      <c r="W587" s="19"/>
      <c r="X587" s="19"/>
      <c r="Y587" s="19"/>
      <c r="Z587" s="19"/>
      <c r="AA587" s="19"/>
      <c r="AB587" s="19"/>
      <c r="AC587" s="19"/>
      <c r="AD587" s="19"/>
    </row>
    <row r="588" spans="14:30" ht="12.75" customHeight="1" x14ac:dyDescent="0.25">
      <c r="N588" s="19"/>
      <c r="O588" s="19"/>
      <c r="P588" s="19"/>
      <c r="Q588" s="19"/>
      <c r="R588" s="19"/>
      <c r="S588" s="19"/>
      <c r="T588" s="19"/>
      <c r="U588" s="19"/>
      <c r="V588" s="19"/>
      <c r="W588" s="19"/>
      <c r="X588" s="19"/>
      <c r="Y588" s="19"/>
      <c r="Z588" s="19"/>
      <c r="AA588" s="19"/>
      <c r="AB588" s="19"/>
      <c r="AC588" s="19"/>
      <c r="AD588" s="19"/>
    </row>
    <row r="589" spans="14:30" ht="12.75" customHeight="1" x14ac:dyDescent="0.25">
      <c r="N589" s="19"/>
      <c r="O589" s="19"/>
      <c r="P589" s="19"/>
      <c r="Q589" s="19"/>
      <c r="R589" s="19"/>
      <c r="S589" s="19"/>
      <c r="T589" s="19"/>
      <c r="U589" s="19"/>
      <c r="V589" s="19"/>
      <c r="W589" s="19"/>
      <c r="X589" s="19"/>
      <c r="Y589" s="19"/>
      <c r="Z589" s="19"/>
      <c r="AA589" s="19"/>
      <c r="AB589" s="19"/>
      <c r="AC589" s="19"/>
      <c r="AD589" s="19"/>
    </row>
    <row r="590" spans="14:30" ht="12.75" customHeight="1" x14ac:dyDescent="0.25">
      <c r="N590" s="19"/>
      <c r="O590" s="19"/>
      <c r="P590" s="19"/>
      <c r="Q590" s="19"/>
      <c r="R590" s="19"/>
      <c r="S590" s="19"/>
      <c r="T590" s="19"/>
      <c r="U590" s="19"/>
      <c r="V590" s="19"/>
      <c r="W590" s="19"/>
      <c r="X590" s="19"/>
      <c r="Y590" s="19"/>
      <c r="Z590" s="19"/>
      <c r="AA590" s="19"/>
      <c r="AB590" s="19"/>
      <c r="AC590" s="19"/>
      <c r="AD590" s="19"/>
    </row>
    <row r="591" spans="14:30" ht="12.75" customHeight="1" x14ac:dyDescent="0.25">
      <c r="N591" s="19"/>
      <c r="O591" s="19"/>
      <c r="P591" s="19"/>
      <c r="Q591" s="19"/>
      <c r="R591" s="19"/>
      <c r="S591" s="19"/>
      <c r="T591" s="19"/>
      <c r="U591" s="19"/>
      <c r="V591" s="19"/>
      <c r="W591" s="19"/>
      <c r="X591" s="19"/>
      <c r="Y591" s="19"/>
      <c r="Z591" s="19"/>
      <c r="AA591" s="19"/>
      <c r="AB591" s="19"/>
      <c r="AC591" s="19"/>
      <c r="AD591" s="19"/>
    </row>
    <row r="592" spans="14:30" ht="12.75" customHeight="1" x14ac:dyDescent="0.25">
      <c r="N592" s="19"/>
      <c r="O592" s="19"/>
      <c r="P592" s="19"/>
      <c r="Q592" s="19"/>
      <c r="R592" s="19"/>
      <c r="S592" s="19"/>
      <c r="T592" s="19"/>
      <c r="U592" s="19"/>
      <c r="V592" s="19"/>
      <c r="W592" s="19"/>
      <c r="X592" s="19"/>
      <c r="Y592" s="19"/>
      <c r="Z592" s="19"/>
      <c r="AA592" s="19"/>
      <c r="AB592" s="19"/>
      <c r="AC592" s="19"/>
      <c r="AD592" s="19"/>
    </row>
    <row r="593" spans="14:30" ht="12.75" customHeight="1" x14ac:dyDescent="0.25">
      <c r="N593" s="19"/>
      <c r="O593" s="19"/>
      <c r="P593" s="19"/>
      <c r="Q593" s="19"/>
      <c r="R593" s="19"/>
      <c r="S593" s="19"/>
      <c r="T593" s="19"/>
      <c r="U593" s="19"/>
      <c r="V593" s="19"/>
      <c r="W593" s="19"/>
      <c r="X593" s="19"/>
      <c r="Y593" s="19"/>
      <c r="Z593" s="19"/>
      <c r="AA593" s="19"/>
      <c r="AB593" s="19"/>
      <c r="AC593" s="19"/>
      <c r="AD593" s="19"/>
    </row>
    <row r="594" spans="14:30" ht="12.75" customHeight="1" x14ac:dyDescent="0.25">
      <c r="N594" s="19"/>
      <c r="O594" s="19"/>
      <c r="P594" s="19"/>
      <c r="Q594" s="19"/>
      <c r="R594" s="19"/>
      <c r="S594" s="19"/>
      <c r="T594" s="19"/>
      <c r="U594" s="19"/>
      <c r="V594" s="19"/>
      <c r="W594" s="19"/>
      <c r="X594" s="19"/>
      <c r="Y594" s="19"/>
      <c r="Z594" s="19"/>
      <c r="AA594" s="19"/>
      <c r="AB594" s="19"/>
      <c r="AC594" s="19"/>
      <c r="AD594" s="19"/>
    </row>
    <row r="595" spans="14:30" ht="12.75" customHeight="1" x14ac:dyDescent="0.25">
      <c r="N595" s="19"/>
      <c r="O595" s="19"/>
      <c r="P595" s="19"/>
      <c r="Q595" s="19"/>
      <c r="R595" s="19"/>
      <c r="S595" s="19"/>
      <c r="T595" s="19"/>
      <c r="U595" s="19"/>
      <c r="V595" s="19"/>
      <c r="W595" s="19"/>
      <c r="X595" s="19"/>
      <c r="Y595" s="19"/>
      <c r="Z595" s="19"/>
      <c r="AA595" s="19"/>
      <c r="AB595" s="19"/>
      <c r="AC595" s="19"/>
      <c r="AD595" s="19"/>
    </row>
    <row r="596" spans="14:30" ht="12.75" customHeight="1" x14ac:dyDescent="0.25">
      <c r="N596" s="19"/>
      <c r="O596" s="19"/>
      <c r="P596" s="19"/>
      <c r="Q596" s="19"/>
      <c r="R596" s="19"/>
      <c r="S596" s="19"/>
      <c r="T596" s="19"/>
      <c r="U596" s="19"/>
      <c r="V596" s="19"/>
      <c r="W596" s="19"/>
      <c r="X596" s="19"/>
      <c r="Y596" s="19"/>
      <c r="Z596" s="19"/>
      <c r="AA596" s="19"/>
      <c r="AB596" s="19"/>
      <c r="AC596" s="19"/>
      <c r="AD596" s="19"/>
    </row>
    <row r="597" spans="14:30" ht="12.75" customHeight="1" x14ac:dyDescent="0.25">
      <c r="N597" s="19"/>
      <c r="O597" s="19"/>
      <c r="P597" s="19"/>
      <c r="Q597" s="19"/>
      <c r="R597" s="19"/>
      <c r="S597" s="19"/>
      <c r="T597" s="19"/>
      <c r="U597" s="19"/>
      <c r="V597" s="19"/>
      <c r="W597" s="19"/>
      <c r="X597" s="19"/>
      <c r="Y597" s="19"/>
      <c r="Z597" s="19"/>
      <c r="AA597" s="19"/>
      <c r="AB597" s="19"/>
      <c r="AC597" s="19"/>
      <c r="AD597" s="19"/>
    </row>
    <row r="598" spans="14:30" ht="12.75" customHeight="1" x14ac:dyDescent="0.25">
      <c r="N598" s="19"/>
      <c r="O598" s="19"/>
      <c r="P598" s="19"/>
      <c r="Q598" s="19"/>
      <c r="R598" s="19"/>
      <c r="S598" s="19"/>
      <c r="T598" s="19"/>
      <c r="U598" s="19"/>
      <c r="V598" s="19"/>
      <c r="W598" s="19"/>
      <c r="X598" s="19"/>
      <c r="Y598" s="19"/>
      <c r="Z598" s="19"/>
      <c r="AA598" s="19"/>
      <c r="AB598" s="19"/>
      <c r="AC598" s="19"/>
      <c r="AD598" s="19"/>
    </row>
    <row r="599" spans="14:30" ht="12.75" customHeight="1" x14ac:dyDescent="0.25">
      <c r="N599" s="19"/>
      <c r="O599" s="19"/>
      <c r="P599" s="19"/>
      <c r="Q599" s="19"/>
      <c r="R599" s="19"/>
      <c r="S599" s="19"/>
      <c r="T599" s="19"/>
      <c r="U599" s="19"/>
      <c r="V599" s="19"/>
      <c r="W599" s="19"/>
      <c r="X599" s="19"/>
      <c r="Y599" s="19"/>
      <c r="Z599" s="19"/>
      <c r="AA599" s="19"/>
      <c r="AB599" s="19"/>
      <c r="AC599" s="19"/>
      <c r="AD599" s="19"/>
    </row>
    <row r="600" spans="14:30" ht="12.75" customHeight="1" x14ac:dyDescent="0.25">
      <c r="N600" s="19"/>
      <c r="O600" s="19"/>
      <c r="P600" s="19"/>
      <c r="Q600" s="19"/>
      <c r="R600" s="19"/>
      <c r="S600" s="19"/>
      <c r="T600" s="19"/>
      <c r="U600" s="19"/>
      <c r="V600" s="19"/>
      <c r="W600" s="19"/>
      <c r="X600" s="19"/>
      <c r="Y600" s="19"/>
      <c r="Z600" s="19"/>
      <c r="AA600" s="19"/>
      <c r="AB600" s="19"/>
      <c r="AC600" s="19"/>
      <c r="AD600" s="19"/>
    </row>
    <row r="601" spans="14:30" ht="12.75" customHeight="1" x14ac:dyDescent="0.25">
      <c r="N601" s="19"/>
      <c r="O601" s="19"/>
      <c r="P601" s="19"/>
      <c r="Q601" s="19"/>
      <c r="R601" s="19"/>
      <c r="S601" s="19"/>
      <c r="T601" s="19"/>
      <c r="U601" s="19"/>
      <c r="V601" s="19"/>
      <c r="W601" s="19"/>
      <c r="X601" s="19"/>
      <c r="Y601" s="19"/>
      <c r="Z601" s="19"/>
      <c r="AA601" s="19"/>
      <c r="AB601" s="19"/>
      <c r="AC601" s="19"/>
      <c r="AD601" s="19"/>
    </row>
    <row r="602" spans="14:30" ht="12.75" customHeight="1" x14ac:dyDescent="0.25">
      <c r="N602" s="19"/>
      <c r="O602" s="19"/>
      <c r="P602" s="19"/>
      <c r="Q602" s="19"/>
      <c r="R602" s="19"/>
      <c r="S602" s="19"/>
      <c r="T602" s="19"/>
      <c r="U602" s="19"/>
      <c r="V602" s="19"/>
      <c r="W602" s="19"/>
      <c r="X602" s="19"/>
      <c r="Y602" s="19"/>
      <c r="Z602" s="19"/>
      <c r="AA602" s="19"/>
      <c r="AB602" s="19"/>
      <c r="AC602" s="19"/>
      <c r="AD602" s="19"/>
    </row>
    <row r="603" spans="14:30" ht="12.75" customHeight="1" x14ac:dyDescent="0.25">
      <c r="N603" s="19"/>
      <c r="O603" s="19"/>
      <c r="P603" s="19"/>
      <c r="Q603" s="19"/>
      <c r="R603" s="19"/>
      <c r="S603" s="19"/>
      <c r="T603" s="19"/>
      <c r="U603" s="19"/>
      <c r="V603" s="19"/>
      <c r="W603" s="19"/>
      <c r="X603" s="19"/>
      <c r="Y603" s="19"/>
      <c r="Z603" s="19"/>
      <c r="AA603" s="19"/>
      <c r="AB603" s="19"/>
      <c r="AC603" s="19"/>
      <c r="AD603" s="19"/>
    </row>
    <row r="604" spans="14:30" ht="12.75" customHeight="1" x14ac:dyDescent="0.25">
      <c r="N604" s="19"/>
      <c r="O604" s="19"/>
      <c r="P604" s="19"/>
      <c r="Q604" s="19"/>
      <c r="R604" s="19"/>
      <c r="S604" s="19"/>
      <c r="T604" s="19"/>
      <c r="U604" s="19"/>
      <c r="V604" s="19"/>
      <c r="W604" s="19"/>
      <c r="X604" s="19"/>
      <c r="Y604" s="19"/>
      <c r="Z604" s="19"/>
      <c r="AA604" s="19"/>
      <c r="AB604" s="19"/>
      <c r="AC604" s="19"/>
      <c r="AD604" s="19"/>
    </row>
    <row r="605" spans="14:30" ht="12.75" customHeight="1" x14ac:dyDescent="0.25">
      <c r="N605" s="19"/>
      <c r="O605" s="19"/>
      <c r="P605" s="19"/>
      <c r="Q605" s="19"/>
      <c r="R605" s="19"/>
      <c r="S605" s="19"/>
      <c r="T605" s="19"/>
      <c r="U605" s="19"/>
      <c r="V605" s="19"/>
      <c r="W605" s="19"/>
      <c r="X605" s="19"/>
      <c r="Y605" s="19"/>
      <c r="Z605" s="19"/>
      <c r="AA605" s="19"/>
      <c r="AB605" s="19"/>
      <c r="AC605" s="19"/>
      <c r="AD605" s="19"/>
    </row>
    <row r="606" spans="14:30" ht="12.75" customHeight="1" x14ac:dyDescent="0.25">
      <c r="N606" s="19"/>
      <c r="O606" s="19"/>
      <c r="P606" s="19"/>
      <c r="Q606" s="19"/>
      <c r="R606" s="19"/>
      <c r="S606" s="19"/>
      <c r="T606" s="19"/>
      <c r="U606" s="19"/>
      <c r="V606" s="19"/>
      <c r="W606" s="19"/>
      <c r="X606" s="19"/>
      <c r="Y606" s="19"/>
      <c r="Z606" s="19"/>
      <c r="AA606" s="19"/>
      <c r="AB606" s="19"/>
      <c r="AC606" s="19"/>
      <c r="AD606" s="19"/>
    </row>
    <row r="607" spans="14:30" ht="12.75" customHeight="1" x14ac:dyDescent="0.25">
      <c r="N607" s="19"/>
      <c r="O607" s="19"/>
      <c r="P607" s="19"/>
      <c r="Q607" s="19"/>
      <c r="R607" s="19"/>
      <c r="S607" s="19"/>
      <c r="T607" s="19"/>
      <c r="U607" s="19"/>
      <c r="V607" s="19"/>
      <c r="W607" s="19"/>
      <c r="X607" s="19"/>
      <c r="Y607" s="19"/>
      <c r="Z607" s="19"/>
      <c r="AA607" s="19"/>
      <c r="AB607" s="19"/>
      <c r="AC607" s="19"/>
      <c r="AD607" s="19"/>
    </row>
    <row r="608" spans="14:30" ht="12.75" customHeight="1" x14ac:dyDescent="0.25">
      <c r="N608" s="19"/>
      <c r="O608" s="19"/>
      <c r="P608" s="19"/>
      <c r="Q608" s="19"/>
      <c r="R608" s="19"/>
      <c r="S608" s="19"/>
      <c r="T608" s="19"/>
      <c r="U608" s="19"/>
      <c r="V608" s="19"/>
      <c r="W608" s="19"/>
      <c r="X608" s="19"/>
      <c r="Y608" s="19"/>
      <c r="Z608" s="19"/>
      <c r="AA608" s="19"/>
      <c r="AB608" s="19"/>
      <c r="AC608" s="19"/>
      <c r="AD608" s="19"/>
    </row>
    <row r="609" spans="14:30" ht="12.75" customHeight="1" x14ac:dyDescent="0.25">
      <c r="N609" s="19"/>
      <c r="O609" s="19"/>
      <c r="P609" s="19"/>
      <c r="Q609" s="19"/>
      <c r="R609" s="19"/>
      <c r="S609" s="19"/>
      <c r="T609" s="19"/>
      <c r="U609" s="19"/>
      <c r="V609" s="19"/>
      <c r="W609" s="19"/>
      <c r="X609" s="19"/>
      <c r="Y609" s="19"/>
      <c r="Z609" s="19"/>
      <c r="AA609" s="19"/>
      <c r="AB609" s="19"/>
      <c r="AC609" s="19"/>
      <c r="AD609" s="19"/>
    </row>
    <row r="610" spans="14:30" ht="12.75" customHeight="1" x14ac:dyDescent="0.25">
      <c r="N610" s="19"/>
      <c r="O610" s="19"/>
      <c r="P610" s="19"/>
      <c r="Q610" s="19"/>
      <c r="R610" s="19"/>
      <c r="S610" s="19"/>
      <c r="T610" s="19"/>
      <c r="U610" s="19"/>
      <c r="V610" s="19"/>
      <c r="W610" s="19"/>
      <c r="X610" s="19"/>
      <c r="Y610" s="19"/>
      <c r="Z610" s="19"/>
      <c r="AA610" s="19"/>
      <c r="AB610" s="19"/>
      <c r="AC610" s="19"/>
      <c r="AD610" s="19"/>
    </row>
    <row r="611" spans="14:30" ht="12.75" customHeight="1" x14ac:dyDescent="0.25">
      <c r="N611" s="19"/>
      <c r="O611" s="19"/>
      <c r="P611" s="19"/>
      <c r="Q611" s="19"/>
      <c r="R611" s="19"/>
      <c r="S611" s="19"/>
      <c r="T611" s="19"/>
      <c r="U611" s="19"/>
      <c r="V611" s="19"/>
      <c r="W611" s="19"/>
      <c r="X611" s="19"/>
      <c r="Y611" s="19"/>
      <c r="Z611" s="19"/>
      <c r="AA611" s="19"/>
      <c r="AB611" s="19"/>
      <c r="AC611" s="19"/>
      <c r="AD611" s="19"/>
    </row>
    <row r="612" spans="14:30" ht="12.75" customHeight="1" x14ac:dyDescent="0.25">
      <c r="N612" s="19"/>
      <c r="O612" s="19"/>
      <c r="P612" s="19"/>
      <c r="Q612" s="19"/>
      <c r="R612" s="19"/>
      <c r="S612" s="19"/>
      <c r="T612" s="19"/>
      <c r="U612" s="19"/>
      <c r="V612" s="19"/>
      <c r="W612" s="19"/>
      <c r="X612" s="19"/>
      <c r="Y612" s="19"/>
      <c r="Z612" s="19"/>
      <c r="AA612" s="19"/>
      <c r="AB612" s="19"/>
      <c r="AC612" s="19"/>
      <c r="AD612" s="19"/>
    </row>
    <row r="613" spans="14:30" ht="12.75" customHeight="1" x14ac:dyDescent="0.25">
      <c r="N613" s="19"/>
      <c r="O613" s="19"/>
      <c r="P613" s="19"/>
      <c r="Q613" s="19"/>
      <c r="R613" s="19"/>
      <c r="S613" s="19"/>
      <c r="T613" s="19"/>
      <c r="U613" s="19"/>
      <c r="V613" s="19"/>
      <c r="W613" s="19"/>
      <c r="X613" s="19"/>
      <c r="Y613" s="19"/>
      <c r="Z613" s="19"/>
      <c r="AA613" s="19"/>
      <c r="AB613" s="19"/>
      <c r="AC613" s="19"/>
      <c r="AD613" s="19"/>
    </row>
    <row r="614" spans="14:30" ht="12.75" customHeight="1" x14ac:dyDescent="0.25">
      <c r="N614" s="19"/>
      <c r="O614" s="19"/>
      <c r="P614" s="19"/>
      <c r="Q614" s="19"/>
      <c r="R614" s="19"/>
      <c r="S614" s="19"/>
      <c r="T614" s="19"/>
      <c r="U614" s="19"/>
      <c r="V614" s="19"/>
      <c r="W614" s="19"/>
      <c r="X614" s="19"/>
      <c r="Y614" s="19"/>
      <c r="Z614" s="19"/>
      <c r="AA614" s="19"/>
      <c r="AB614" s="19"/>
      <c r="AC614" s="19"/>
      <c r="AD614" s="19"/>
    </row>
    <row r="615" spans="14:30" ht="12.75" customHeight="1" x14ac:dyDescent="0.25">
      <c r="N615" s="19"/>
      <c r="O615" s="19"/>
      <c r="P615" s="19"/>
      <c r="Q615" s="19"/>
      <c r="R615" s="19"/>
      <c r="S615" s="19"/>
      <c r="T615" s="19"/>
      <c r="U615" s="19"/>
      <c r="V615" s="19"/>
      <c r="W615" s="19"/>
      <c r="X615" s="19"/>
      <c r="Y615" s="19"/>
      <c r="Z615" s="19"/>
      <c r="AA615" s="19"/>
      <c r="AB615" s="19"/>
      <c r="AC615" s="19"/>
      <c r="AD615" s="19"/>
    </row>
    <row r="616" spans="14:30" ht="12.75" customHeight="1" x14ac:dyDescent="0.25">
      <c r="N616" s="19"/>
      <c r="O616" s="19"/>
      <c r="P616" s="19"/>
      <c r="Q616" s="19"/>
      <c r="R616" s="19"/>
      <c r="S616" s="19"/>
      <c r="T616" s="19"/>
      <c r="U616" s="19"/>
      <c r="V616" s="19"/>
      <c r="W616" s="19"/>
      <c r="X616" s="19"/>
      <c r="Y616" s="19"/>
      <c r="Z616" s="19"/>
      <c r="AA616" s="19"/>
      <c r="AB616" s="19"/>
      <c r="AC616" s="19"/>
      <c r="AD616" s="19"/>
    </row>
    <row r="617" spans="14:30" ht="12.75" customHeight="1" x14ac:dyDescent="0.25">
      <c r="N617" s="19"/>
      <c r="O617" s="19"/>
      <c r="P617" s="19"/>
      <c r="Q617" s="19"/>
      <c r="R617" s="19"/>
      <c r="S617" s="19"/>
      <c r="T617" s="19"/>
      <c r="U617" s="19"/>
      <c r="V617" s="19"/>
      <c r="W617" s="19"/>
      <c r="X617" s="19"/>
      <c r="Y617" s="19"/>
      <c r="Z617" s="19"/>
      <c r="AA617" s="19"/>
      <c r="AB617" s="19"/>
      <c r="AC617" s="19"/>
      <c r="AD617" s="19"/>
    </row>
    <row r="618" spans="14:30" ht="12.75" customHeight="1" x14ac:dyDescent="0.25">
      <c r="N618" s="19"/>
      <c r="O618" s="19"/>
      <c r="P618" s="19"/>
      <c r="Q618" s="19"/>
      <c r="R618" s="19"/>
      <c r="S618" s="19"/>
      <c r="T618" s="19"/>
      <c r="U618" s="19"/>
      <c r="V618" s="19"/>
      <c r="W618" s="19"/>
      <c r="X618" s="19"/>
      <c r="Y618" s="19"/>
      <c r="Z618" s="19"/>
      <c r="AA618" s="19"/>
      <c r="AB618" s="19"/>
      <c r="AC618" s="19"/>
      <c r="AD618" s="19"/>
    </row>
    <row r="619" spans="14:30" ht="12.75" customHeight="1" x14ac:dyDescent="0.25">
      <c r="N619" s="19"/>
      <c r="O619" s="19"/>
      <c r="P619" s="19"/>
      <c r="Q619" s="19"/>
      <c r="R619" s="19"/>
      <c r="S619" s="19"/>
      <c r="T619" s="19"/>
      <c r="U619" s="19"/>
      <c r="V619" s="19"/>
      <c r="W619" s="19"/>
      <c r="X619" s="19"/>
      <c r="Y619" s="19"/>
      <c r="Z619" s="19"/>
      <c r="AA619" s="19"/>
      <c r="AB619" s="19"/>
      <c r="AC619" s="19"/>
      <c r="AD619" s="19"/>
    </row>
    <row r="620" spans="14:30" ht="12.75" customHeight="1" x14ac:dyDescent="0.25">
      <c r="N620" s="19"/>
      <c r="O620" s="19"/>
      <c r="P620" s="19"/>
      <c r="Q620" s="19"/>
      <c r="R620" s="19"/>
      <c r="S620" s="19"/>
      <c r="T620" s="19"/>
      <c r="U620" s="19"/>
      <c r="V620" s="19"/>
      <c r="W620" s="19"/>
      <c r="X620" s="19"/>
      <c r="Y620" s="19"/>
      <c r="Z620" s="19"/>
      <c r="AA620" s="19"/>
      <c r="AB620" s="19"/>
      <c r="AC620" s="19"/>
      <c r="AD620" s="19"/>
    </row>
    <row r="621" spans="14:30" ht="12.75" customHeight="1" x14ac:dyDescent="0.25">
      <c r="N621" s="19"/>
      <c r="O621" s="19"/>
      <c r="P621" s="19"/>
      <c r="Q621" s="19"/>
      <c r="R621" s="19"/>
      <c r="S621" s="19"/>
      <c r="T621" s="19"/>
      <c r="U621" s="19"/>
      <c r="V621" s="19"/>
      <c r="W621" s="19"/>
      <c r="X621" s="19"/>
      <c r="Y621" s="19"/>
      <c r="Z621" s="19"/>
      <c r="AA621" s="19"/>
      <c r="AB621" s="19"/>
      <c r="AC621" s="19"/>
      <c r="AD621" s="19"/>
    </row>
    <row r="622" spans="14:30" ht="12.75" customHeight="1" x14ac:dyDescent="0.25">
      <c r="N622" s="19"/>
      <c r="O622" s="19"/>
      <c r="P622" s="19"/>
      <c r="Q622" s="19"/>
      <c r="R622" s="19"/>
      <c r="S622" s="19"/>
      <c r="T622" s="19"/>
      <c r="U622" s="19"/>
      <c r="V622" s="19"/>
      <c r="W622" s="19"/>
      <c r="X622" s="19"/>
      <c r="Y622" s="19"/>
      <c r="Z622" s="19"/>
      <c r="AA622" s="19"/>
      <c r="AB622" s="19"/>
      <c r="AC622" s="19"/>
      <c r="AD622" s="19"/>
    </row>
    <row r="623" spans="14:30" ht="12.75" customHeight="1" x14ac:dyDescent="0.25">
      <c r="N623" s="19"/>
      <c r="O623" s="19"/>
      <c r="P623" s="19"/>
      <c r="Q623" s="19"/>
      <c r="R623" s="19"/>
      <c r="S623" s="19"/>
      <c r="T623" s="19"/>
      <c r="U623" s="19"/>
      <c r="V623" s="19"/>
      <c r="W623" s="19"/>
      <c r="X623" s="19"/>
      <c r="Y623" s="19"/>
      <c r="Z623" s="19"/>
      <c r="AA623" s="19"/>
      <c r="AB623" s="19"/>
      <c r="AC623" s="19"/>
      <c r="AD623" s="19"/>
    </row>
    <row r="624" spans="14:30" ht="12.75" customHeight="1" x14ac:dyDescent="0.25">
      <c r="N624" s="19"/>
      <c r="O624" s="19"/>
      <c r="P624" s="19"/>
      <c r="Q624" s="19"/>
      <c r="R624" s="19"/>
      <c r="S624" s="19"/>
      <c r="T624" s="19"/>
      <c r="U624" s="19"/>
      <c r="V624" s="19"/>
      <c r="W624" s="19"/>
      <c r="X624" s="19"/>
      <c r="Y624" s="19"/>
      <c r="Z624" s="19"/>
      <c r="AA624" s="19"/>
      <c r="AB624" s="19"/>
      <c r="AC624" s="19"/>
      <c r="AD624" s="19"/>
    </row>
    <row r="625" spans="14:30" ht="12.75" customHeight="1" x14ac:dyDescent="0.25">
      <c r="N625" s="19"/>
      <c r="O625" s="19"/>
      <c r="P625" s="19"/>
      <c r="Q625" s="19"/>
      <c r="R625" s="19"/>
      <c r="S625" s="19"/>
      <c r="T625" s="19"/>
      <c r="U625" s="19"/>
      <c r="V625" s="19"/>
      <c r="W625" s="19"/>
      <c r="X625" s="19"/>
      <c r="Y625" s="19"/>
      <c r="Z625" s="19"/>
      <c r="AA625" s="19"/>
      <c r="AB625" s="19"/>
      <c r="AC625" s="19"/>
      <c r="AD625" s="19"/>
    </row>
    <row r="626" spans="14:30" ht="12.75" customHeight="1" x14ac:dyDescent="0.25">
      <c r="N626" s="19"/>
      <c r="O626" s="19"/>
      <c r="P626" s="19"/>
      <c r="Q626" s="19"/>
      <c r="R626" s="19"/>
      <c r="S626" s="19"/>
      <c r="T626" s="19"/>
      <c r="U626" s="19"/>
      <c r="V626" s="19"/>
      <c r="W626" s="19"/>
      <c r="X626" s="19"/>
      <c r="Y626" s="19"/>
      <c r="Z626" s="19"/>
      <c r="AA626" s="19"/>
      <c r="AB626" s="19"/>
      <c r="AC626" s="19"/>
      <c r="AD626" s="19"/>
    </row>
    <row r="627" spans="14:30" ht="12.75" customHeight="1" x14ac:dyDescent="0.25">
      <c r="N627" s="19"/>
      <c r="O627" s="19"/>
      <c r="P627" s="19"/>
      <c r="Q627" s="19"/>
      <c r="R627" s="19"/>
      <c r="S627" s="19"/>
      <c r="T627" s="19"/>
      <c r="U627" s="19"/>
      <c r="V627" s="19"/>
      <c r="W627" s="19"/>
      <c r="X627" s="19"/>
      <c r="Y627" s="19"/>
      <c r="Z627" s="19"/>
      <c r="AA627" s="19"/>
      <c r="AB627" s="19"/>
      <c r="AC627" s="19"/>
      <c r="AD627" s="19"/>
    </row>
    <row r="628" spans="14:30" ht="12.75" customHeight="1" x14ac:dyDescent="0.25">
      <c r="N628" s="19"/>
      <c r="O628" s="19"/>
      <c r="P628" s="19"/>
      <c r="Q628" s="19"/>
      <c r="R628" s="19"/>
      <c r="S628" s="19"/>
      <c r="T628" s="19"/>
      <c r="U628" s="19"/>
      <c r="V628" s="19"/>
      <c r="W628" s="19"/>
      <c r="X628" s="19"/>
      <c r="Y628" s="19"/>
      <c r="Z628" s="19"/>
      <c r="AA628" s="19"/>
      <c r="AB628" s="19"/>
      <c r="AC628" s="19"/>
      <c r="AD628" s="19"/>
    </row>
    <row r="629" spans="14:30" ht="12.75" customHeight="1" x14ac:dyDescent="0.25">
      <c r="N629" s="19"/>
      <c r="O629" s="19"/>
      <c r="P629" s="19"/>
      <c r="Q629" s="19"/>
      <c r="R629" s="19"/>
      <c r="S629" s="19"/>
      <c r="T629" s="19"/>
      <c r="U629" s="19"/>
      <c r="V629" s="19"/>
      <c r="W629" s="19"/>
      <c r="X629" s="19"/>
      <c r="Y629" s="19"/>
      <c r="Z629" s="19"/>
      <c r="AA629" s="19"/>
      <c r="AB629" s="19"/>
      <c r="AC629" s="19"/>
      <c r="AD629" s="19"/>
    </row>
    <row r="630" spans="14:30" ht="12.75" customHeight="1" x14ac:dyDescent="0.25">
      <c r="N630" s="19"/>
      <c r="O630" s="19"/>
      <c r="P630" s="19"/>
      <c r="Q630" s="19"/>
      <c r="R630" s="19"/>
      <c r="S630" s="19"/>
      <c r="T630" s="19"/>
      <c r="U630" s="19"/>
      <c r="V630" s="19"/>
      <c r="W630" s="19"/>
      <c r="X630" s="19"/>
      <c r="Y630" s="19"/>
      <c r="Z630" s="19"/>
      <c r="AA630" s="19"/>
      <c r="AB630" s="19"/>
      <c r="AC630" s="19"/>
      <c r="AD630" s="19"/>
    </row>
    <row r="631" spans="14:30" ht="12.75" customHeight="1" x14ac:dyDescent="0.25">
      <c r="N631" s="19"/>
      <c r="O631" s="19"/>
      <c r="P631" s="19"/>
      <c r="Q631" s="19"/>
      <c r="R631" s="19"/>
      <c r="S631" s="19"/>
      <c r="T631" s="19"/>
      <c r="U631" s="19"/>
      <c r="V631" s="19"/>
      <c r="W631" s="19"/>
      <c r="X631" s="19"/>
      <c r="Y631" s="19"/>
      <c r="Z631" s="19"/>
      <c r="AA631" s="19"/>
      <c r="AB631" s="19"/>
      <c r="AC631" s="19"/>
      <c r="AD631" s="19"/>
    </row>
    <row r="632" spans="14:30" ht="12.75" customHeight="1" x14ac:dyDescent="0.25">
      <c r="N632" s="19"/>
      <c r="O632" s="19"/>
      <c r="P632" s="19"/>
      <c r="Q632" s="19"/>
      <c r="R632" s="19"/>
      <c r="S632" s="19"/>
      <c r="T632" s="19"/>
      <c r="U632" s="19"/>
      <c r="V632" s="19"/>
      <c r="W632" s="19"/>
      <c r="X632" s="19"/>
      <c r="Y632" s="19"/>
      <c r="Z632" s="19"/>
      <c r="AA632" s="19"/>
      <c r="AB632" s="19"/>
      <c r="AC632" s="19"/>
      <c r="AD632" s="19"/>
    </row>
    <row r="633" spans="14:30" ht="12.75" customHeight="1" x14ac:dyDescent="0.25">
      <c r="N633" s="19"/>
      <c r="O633" s="19"/>
      <c r="P633" s="19"/>
      <c r="Q633" s="19"/>
      <c r="R633" s="19"/>
      <c r="S633" s="19"/>
      <c r="T633" s="19"/>
      <c r="U633" s="19"/>
      <c r="V633" s="19"/>
      <c r="W633" s="19"/>
      <c r="X633" s="19"/>
      <c r="Y633" s="19"/>
      <c r="Z633" s="19"/>
      <c r="AA633" s="19"/>
      <c r="AB633" s="19"/>
      <c r="AC633" s="19"/>
      <c r="AD633" s="19"/>
    </row>
    <row r="634" spans="14:30" ht="12.75" customHeight="1" x14ac:dyDescent="0.25">
      <c r="N634" s="19"/>
      <c r="O634" s="19"/>
      <c r="P634" s="19"/>
      <c r="Q634" s="19"/>
      <c r="R634" s="19"/>
      <c r="S634" s="19"/>
      <c r="T634" s="19"/>
      <c r="U634" s="19"/>
      <c r="V634" s="19"/>
      <c r="W634" s="19"/>
      <c r="X634" s="19"/>
      <c r="Y634" s="19"/>
      <c r="Z634" s="19"/>
      <c r="AA634" s="19"/>
      <c r="AB634" s="19"/>
      <c r="AC634" s="19"/>
      <c r="AD634" s="19"/>
    </row>
    <row r="635" spans="14:30" ht="12.75" customHeight="1" x14ac:dyDescent="0.25">
      <c r="N635" s="19"/>
      <c r="O635" s="19"/>
      <c r="P635" s="19"/>
      <c r="Q635" s="19"/>
      <c r="R635" s="19"/>
      <c r="S635" s="19"/>
      <c r="T635" s="19"/>
      <c r="U635" s="19"/>
      <c r="V635" s="19"/>
      <c r="W635" s="19"/>
      <c r="X635" s="19"/>
      <c r="Y635" s="19"/>
      <c r="Z635" s="19"/>
      <c r="AA635" s="19"/>
      <c r="AB635" s="19"/>
      <c r="AC635" s="19"/>
      <c r="AD635" s="19"/>
    </row>
    <row r="636" spans="14:30" ht="12.75" customHeight="1" x14ac:dyDescent="0.25">
      <c r="N636" s="19"/>
      <c r="O636" s="19"/>
      <c r="P636" s="19"/>
      <c r="Q636" s="19"/>
      <c r="R636" s="19"/>
      <c r="S636" s="19"/>
      <c r="T636" s="19"/>
      <c r="U636" s="19"/>
      <c r="V636" s="19"/>
      <c r="W636" s="19"/>
      <c r="X636" s="19"/>
      <c r="Y636" s="19"/>
      <c r="Z636" s="19"/>
      <c r="AA636" s="19"/>
      <c r="AB636" s="19"/>
      <c r="AC636" s="19"/>
      <c r="AD636" s="19"/>
    </row>
    <row r="637" spans="14:30" ht="12.75" customHeight="1" x14ac:dyDescent="0.25">
      <c r="N637" s="19"/>
      <c r="O637" s="19"/>
      <c r="P637" s="19"/>
      <c r="Q637" s="19"/>
      <c r="R637" s="19"/>
      <c r="S637" s="19"/>
      <c r="T637" s="19"/>
      <c r="U637" s="19"/>
      <c r="V637" s="19"/>
      <c r="W637" s="19"/>
      <c r="X637" s="19"/>
      <c r="Y637" s="19"/>
      <c r="Z637" s="19"/>
      <c r="AA637" s="19"/>
      <c r="AB637" s="19"/>
      <c r="AC637" s="19"/>
      <c r="AD637" s="19"/>
    </row>
    <row r="638" spans="14:30" ht="12.75" customHeight="1" x14ac:dyDescent="0.25">
      <c r="N638" s="19"/>
      <c r="O638" s="19"/>
      <c r="P638" s="19"/>
      <c r="Q638" s="19"/>
      <c r="R638" s="19"/>
      <c r="S638" s="19"/>
      <c r="T638" s="19"/>
      <c r="U638" s="19"/>
      <c r="V638" s="19"/>
      <c r="W638" s="19"/>
      <c r="X638" s="19"/>
      <c r="Y638" s="19"/>
      <c r="Z638" s="19"/>
      <c r="AA638" s="19"/>
      <c r="AB638" s="19"/>
      <c r="AC638" s="19"/>
      <c r="AD638" s="19"/>
    </row>
    <row r="639" spans="14:30" ht="12.75" customHeight="1" x14ac:dyDescent="0.25">
      <c r="N639" s="19"/>
      <c r="O639" s="19"/>
      <c r="P639" s="19"/>
      <c r="Q639" s="19"/>
      <c r="R639" s="19"/>
      <c r="S639" s="19"/>
      <c r="T639" s="19"/>
      <c r="U639" s="19"/>
      <c r="V639" s="19"/>
      <c r="W639" s="19"/>
      <c r="X639" s="19"/>
      <c r="Y639" s="19"/>
      <c r="Z639" s="19"/>
      <c r="AA639" s="19"/>
      <c r="AB639" s="19"/>
      <c r="AC639" s="19"/>
      <c r="AD639" s="19"/>
    </row>
    <row r="640" spans="14:30" ht="12.75" customHeight="1" x14ac:dyDescent="0.25">
      <c r="N640" s="19"/>
      <c r="O640" s="19"/>
      <c r="P640" s="19"/>
      <c r="Q640" s="19"/>
      <c r="R640" s="19"/>
      <c r="S640" s="19"/>
      <c r="T640" s="19"/>
      <c r="U640" s="19"/>
      <c r="V640" s="19"/>
      <c r="W640" s="19"/>
      <c r="X640" s="19"/>
      <c r="Y640" s="19"/>
      <c r="Z640" s="19"/>
      <c r="AA640" s="19"/>
      <c r="AB640" s="19"/>
      <c r="AC640" s="19"/>
      <c r="AD640" s="19"/>
    </row>
    <row r="641" spans="14:30" ht="12.75" customHeight="1" x14ac:dyDescent="0.25">
      <c r="N641" s="19"/>
      <c r="O641" s="19"/>
      <c r="P641" s="19"/>
      <c r="Q641" s="19"/>
      <c r="R641" s="19"/>
      <c r="S641" s="19"/>
      <c r="T641" s="19"/>
      <c r="U641" s="19"/>
      <c r="V641" s="19"/>
      <c r="W641" s="19"/>
      <c r="X641" s="19"/>
      <c r="Y641" s="19"/>
      <c r="Z641" s="19"/>
      <c r="AA641" s="19"/>
      <c r="AB641" s="19"/>
      <c r="AC641" s="19"/>
      <c r="AD641" s="19"/>
    </row>
    <row r="642" spans="14:30" ht="12.75" customHeight="1" x14ac:dyDescent="0.25">
      <c r="N642" s="19"/>
      <c r="O642" s="19"/>
      <c r="P642" s="19"/>
      <c r="Q642" s="19"/>
      <c r="R642" s="19"/>
      <c r="S642" s="19"/>
      <c r="T642" s="19"/>
      <c r="U642" s="19"/>
      <c r="V642" s="19"/>
      <c r="W642" s="19"/>
      <c r="X642" s="19"/>
      <c r="Y642" s="19"/>
      <c r="Z642" s="19"/>
      <c r="AA642" s="19"/>
      <c r="AB642" s="19"/>
      <c r="AC642" s="19"/>
      <c r="AD642" s="19"/>
    </row>
    <row r="643" spans="14:30" ht="12.75" customHeight="1" x14ac:dyDescent="0.25">
      <c r="N643" s="19"/>
      <c r="O643" s="19"/>
      <c r="P643" s="19"/>
      <c r="Q643" s="19"/>
      <c r="R643" s="19"/>
      <c r="S643" s="19"/>
      <c r="T643" s="19"/>
      <c r="U643" s="19"/>
      <c r="V643" s="19"/>
      <c r="W643" s="19"/>
      <c r="X643" s="19"/>
      <c r="Y643" s="19"/>
      <c r="Z643" s="19"/>
      <c r="AA643" s="19"/>
      <c r="AB643" s="19"/>
      <c r="AC643" s="19"/>
      <c r="AD643" s="19"/>
    </row>
    <row r="644" spans="14:30" ht="12.75" customHeight="1" x14ac:dyDescent="0.25">
      <c r="N644" s="19"/>
      <c r="O644" s="19"/>
      <c r="P644" s="19"/>
      <c r="Q644" s="19"/>
      <c r="R644" s="19"/>
      <c r="S644" s="19"/>
      <c r="T644" s="19"/>
      <c r="U644" s="19"/>
      <c r="V644" s="19"/>
      <c r="W644" s="19"/>
      <c r="X644" s="19"/>
      <c r="Y644" s="19"/>
      <c r="Z644" s="19"/>
      <c r="AA644" s="19"/>
      <c r="AB644" s="19"/>
      <c r="AC644" s="19"/>
      <c r="AD644" s="19"/>
    </row>
    <row r="645" spans="14:30" ht="12.75" customHeight="1" x14ac:dyDescent="0.25">
      <c r="N645" s="19"/>
      <c r="O645" s="19"/>
      <c r="P645" s="19"/>
      <c r="Q645" s="19"/>
      <c r="R645" s="19"/>
      <c r="S645" s="19"/>
      <c r="T645" s="19"/>
      <c r="U645" s="19"/>
      <c r="V645" s="19"/>
      <c r="W645" s="19"/>
      <c r="X645" s="19"/>
      <c r="Y645" s="19"/>
      <c r="Z645" s="19"/>
      <c r="AA645" s="19"/>
      <c r="AB645" s="19"/>
      <c r="AC645" s="19"/>
      <c r="AD645" s="19"/>
    </row>
    <row r="646" spans="14:30" ht="12.75" customHeight="1" x14ac:dyDescent="0.25">
      <c r="N646" s="19"/>
      <c r="O646" s="19"/>
      <c r="P646" s="19"/>
      <c r="Q646" s="19"/>
      <c r="R646" s="19"/>
      <c r="S646" s="19"/>
      <c r="T646" s="19"/>
      <c r="U646" s="19"/>
      <c r="V646" s="19"/>
      <c r="W646" s="19"/>
      <c r="X646" s="19"/>
      <c r="Y646" s="19"/>
      <c r="Z646" s="19"/>
      <c r="AA646" s="19"/>
      <c r="AB646" s="19"/>
      <c r="AC646" s="19"/>
      <c r="AD646" s="19"/>
    </row>
    <row r="647" spans="14:30" ht="12.75" customHeight="1" x14ac:dyDescent="0.25">
      <c r="N647" s="19"/>
      <c r="O647" s="19"/>
      <c r="P647" s="19"/>
      <c r="Q647" s="19"/>
      <c r="R647" s="19"/>
      <c r="S647" s="19"/>
      <c r="T647" s="19"/>
      <c r="U647" s="19"/>
      <c r="V647" s="19"/>
      <c r="W647" s="19"/>
      <c r="X647" s="19"/>
      <c r="Y647" s="19"/>
      <c r="Z647" s="19"/>
      <c r="AA647" s="19"/>
      <c r="AB647" s="19"/>
      <c r="AC647" s="19"/>
      <c r="AD647" s="19"/>
    </row>
    <row r="648" spans="14:30" ht="12.75" customHeight="1" x14ac:dyDescent="0.25">
      <c r="N648" s="19"/>
      <c r="O648" s="19"/>
      <c r="P648" s="19"/>
      <c r="Q648" s="19"/>
      <c r="R648" s="19"/>
      <c r="S648" s="19"/>
      <c r="T648" s="19"/>
      <c r="U648" s="19"/>
      <c r="V648" s="19"/>
      <c r="W648" s="19"/>
      <c r="X648" s="19"/>
      <c r="Y648" s="19"/>
      <c r="Z648" s="19"/>
      <c r="AA648" s="19"/>
      <c r="AB648" s="19"/>
      <c r="AC648" s="19"/>
      <c r="AD648" s="19"/>
    </row>
    <row r="649" spans="14:30" ht="12.75" customHeight="1" x14ac:dyDescent="0.25">
      <c r="N649" s="19"/>
      <c r="O649" s="19"/>
      <c r="P649" s="19"/>
      <c r="Q649" s="19"/>
      <c r="R649" s="19"/>
      <c r="S649" s="19"/>
      <c r="T649" s="19"/>
      <c r="U649" s="19"/>
      <c r="V649" s="19"/>
      <c r="W649" s="19"/>
      <c r="X649" s="19"/>
      <c r="Y649" s="19"/>
      <c r="Z649" s="19"/>
      <c r="AA649" s="19"/>
      <c r="AB649" s="19"/>
      <c r="AC649" s="19"/>
      <c r="AD649" s="19"/>
    </row>
    <row r="650" spans="14:30" ht="12.75" customHeight="1" x14ac:dyDescent="0.25">
      <c r="N650" s="19"/>
      <c r="O650" s="19"/>
      <c r="P650" s="19"/>
      <c r="Q650" s="19"/>
      <c r="R650" s="19"/>
      <c r="S650" s="19"/>
      <c r="T650" s="19"/>
      <c r="U650" s="19"/>
      <c r="V650" s="19"/>
      <c r="W650" s="19"/>
      <c r="X650" s="19"/>
      <c r="Y650" s="19"/>
      <c r="Z650" s="19"/>
      <c r="AA650" s="19"/>
      <c r="AB650" s="19"/>
      <c r="AC650" s="19"/>
      <c r="AD650" s="19"/>
    </row>
    <row r="651" spans="14:30" ht="12.75" customHeight="1" x14ac:dyDescent="0.25">
      <c r="N651" s="19"/>
      <c r="O651" s="19"/>
      <c r="P651" s="19"/>
      <c r="Q651" s="19"/>
      <c r="R651" s="19"/>
      <c r="S651" s="19"/>
      <c r="T651" s="19"/>
      <c r="U651" s="19"/>
      <c r="V651" s="19"/>
      <c r="W651" s="19"/>
      <c r="X651" s="19"/>
      <c r="Y651" s="19"/>
      <c r="Z651" s="19"/>
      <c r="AA651" s="19"/>
      <c r="AB651" s="19"/>
      <c r="AC651" s="19"/>
      <c r="AD651" s="19"/>
    </row>
    <row r="652" spans="14:30" ht="12.75" customHeight="1" x14ac:dyDescent="0.25">
      <c r="N652" s="19"/>
      <c r="O652" s="19"/>
      <c r="P652" s="19"/>
      <c r="Q652" s="19"/>
      <c r="R652" s="19"/>
      <c r="S652" s="19"/>
      <c r="T652" s="19"/>
      <c r="U652" s="19"/>
      <c r="V652" s="19"/>
      <c r="W652" s="19"/>
      <c r="X652" s="19"/>
      <c r="Y652" s="19"/>
      <c r="Z652" s="19"/>
      <c r="AA652" s="19"/>
      <c r="AB652" s="19"/>
      <c r="AC652" s="19"/>
      <c r="AD652" s="19"/>
    </row>
    <row r="653" spans="14:30" ht="12.75" customHeight="1" x14ac:dyDescent="0.25">
      <c r="N653" s="19"/>
      <c r="O653" s="19"/>
      <c r="P653" s="19"/>
      <c r="Q653" s="19"/>
      <c r="R653" s="19"/>
      <c r="S653" s="19"/>
      <c r="T653" s="19"/>
      <c r="U653" s="19"/>
      <c r="V653" s="19"/>
      <c r="W653" s="19"/>
      <c r="X653" s="19"/>
      <c r="Y653" s="19"/>
      <c r="Z653" s="19"/>
      <c r="AA653" s="19"/>
      <c r="AB653" s="19"/>
      <c r="AC653" s="19"/>
      <c r="AD653" s="19"/>
    </row>
    <row r="654" spans="14:30" ht="12.75" customHeight="1" x14ac:dyDescent="0.25">
      <c r="N654" s="19"/>
      <c r="O654" s="19"/>
      <c r="P654" s="19"/>
      <c r="Q654" s="19"/>
      <c r="R654" s="19"/>
      <c r="S654" s="19"/>
      <c r="T654" s="19"/>
      <c r="U654" s="19"/>
      <c r="V654" s="19"/>
      <c r="W654" s="19"/>
      <c r="X654" s="19"/>
      <c r="Y654" s="19"/>
      <c r="Z654" s="19"/>
      <c r="AA654" s="19"/>
      <c r="AB654" s="19"/>
      <c r="AC654" s="19"/>
      <c r="AD654" s="19"/>
    </row>
    <row r="655" spans="14:30" ht="12.75" customHeight="1" x14ac:dyDescent="0.25">
      <c r="N655" s="19"/>
      <c r="O655" s="19"/>
      <c r="P655" s="19"/>
      <c r="Q655" s="19"/>
      <c r="R655" s="19"/>
      <c r="S655" s="19"/>
      <c r="T655" s="19"/>
      <c r="U655" s="19"/>
      <c r="V655" s="19"/>
      <c r="W655" s="19"/>
      <c r="X655" s="19"/>
      <c r="Y655" s="19"/>
      <c r="Z655" s="19"/>
      <c r="AA655" s="19"/>
      <c r="AB655" s="19"/>
      <c r="AC655" s="19"/>
      <c r="AD655" s="19"/>
    </row>
    <row r="656" spans="14:30" ht="12.75" customHeight="1" x14ac:dyDescent="0.25">
      <c r="N656" s="19"/>
      <c r="O656" s="19"/>
      <c r="P656" s="19"/>
      <c r="Q656" s="19"/>
      <c r="R656" s="19"/>
      <c r="S656" s="19"/>
      <c r="T656" s="19"/>
      <c r="U656" s="19"/>
      <c r="V656" s="19"/>
      <c r="W656" s="19"/>
      <c r="X656" s="19"/>
      <c r="Y656" s="19"/>
      <c r="Z656" s="19"/>
      <c r="AA656" s="19"/>
      <c r="AB656" s="19"/>
      <c r="AC656" s="19"/>
      <c r="AD656" s="19"/>
    </row>
    <row r="657" spans="14:30" ht="12.75" customHeight="1" x14ac:dyDescent="0.25">
      <c r="N657" s="19"/>
      <c r="O657" s="19"/>
      <c r="P657" s="19"/>
      <c r="Q657" s="19"/>
      <c r="R657" s="19"/>
      <c r="S657" s="19"/>
      <c r="T657" s="19"/>
      <c r="U657" s="19"/>
      <c r="V657" s="19"/>
      <c r="W657" s="19"/>
      <c r="X657" s="19"/>
      <c r="Y657" s="19"/>
      <c r="Z657" s="19"/>
      <c r="AA657" s="19"/>
      <c r="AB657" s="19"/>
      <c r="AC657" s="19"/>
      <c r="AD657" s="19"/>
    </row>
    <row r="658" spans="14:30" ht="12.75" customHeight="1" x14ac:dyDescent="0.25">
      <c r="N658" s="19"/>
      <c r="O658" s="19"/>
      <c r="P658" s="19"/>
      <c r="Q658" s="19"/>
      <c r="R658" s="19"/>
      <c r="S658" s="19"/>
      <c r="T658" s="19"/>
      <c r="U658" s="19"/>
      <c r="V658" s="19"/>
      <c r="W658" s="19"/>
      <c r="X658" s="19"/>
      <c r="Y658" s="19"/>
      <c r="Z658" s="19"/>
      <c r="AA658" s="19"/>
      <c r="AB658" s="19"/>
      <c r="AC658" s="19"/>
      <c r="AD658" s="19"/>
    </row>
    <row r="659" spans="14:30" ht="12.75" customHeight="1" x14ac:dyDescent="0.25">
      <c r="N659" s="19"/>
      <c r="O659" s="19"/>
      <c r="P659" s="19"/>
      <c r="Q659" s="19"/>
      <c r="R659" s="19"/>
      <c r="S659" s="19"/>
      <c r="T659" s="19"/>
      <c r="U659" s="19"/>
      <c r="V659" s="19"/>
      <c r="W659" s="19"/>
      <c r="X659" s="19"/>
      <c r="Y659" s="19"/>
      <c r="Z659" s="19"/>
      <c r="AA659" s="19"/>
      <c r="AB659" s="19"/>
      <c r="AC659" s="19"/>
      <c r="AD659" s="19"/>
    </row>
    <row r="660" spans="14:30" ht="12.75" customHeight="1" x14ac:dyDescent="0.25">
      <c r="N660" s="19"/>
      <c r="O660" s="19"/>
      <c r="P660" s="19"/>
      <c r="Q660" s="19"/>
      <c r="R660" s="19"/>
      <c r="S660" s="19"/>
      <c r="T660" s="19"/>
      <c r="U660" s="19"/>
      <c r="V660" s="19"/>
      <c r="W660" s="19"/>
      <c r="X660" s="19"/>
      <c r="Y660" s="19"/>
      <c r="Z660" s="19"/>
      <c r="AA660" s="19"/>
      <c r="AB660" s="19"/>
      <c r="AC660" s="19"/>
      <c r="AD660" s="19"/>
    </row>
    <row r="661" spans="14:30" ht="12.75" customHeight="1" x14ac:dyDescent="0.25">
      <c r="N661" s="19"/>
      <c r="O661" s="19"/>
      <c r="P661" s="19"/>
      <c r="Q661" s="19"/>
      <c r="R661" s="19"/>
      <c r="S661" s="19"/>
      <c r="T661" s="19"/>
      <c r="U661" s="19"/>
      <c r="V661" s="19"/>
      <c r="W661" s="19"/>
      <c r="X661" s="19"/>
      <c r="Y661" s="19"/>
      <c r="Z661" s="19"/>
      <c r="AA661" s="19"/>
      <c r="AB661" s="19"/>
      <c r="AC661" s="19"/>
      <c r="AD661" s="19"/>
    </row>
    <row r="662" spans="14:30" ht="12.75" customHeight="1" x14ac:dyDescent="0.25">
      <c r="N662" s="19"/>
      <c r="O662" s="19"/>
      <c r="P662" s="19"/>
      <c r="Q662" s="19"/>
      <c r="R662" s="19"/>
      <c r="S662" s="19"/>
      <c r="T662" s="19"/>
      <c r="U662" s="19"/>
      <c r="V662" s="19"/>
      <c r="W662" s="19"/>
      <c r="X662" s="19"/>
      <c r="Y662" s="19"/>
      <c r="Z662" s="19"/>
      <c r="AA662" s="19"/>
      <c r="AB662" s="19"/>
      <c r="AC662" s="19"/>
      <c r="AD662" s="19"/>
    </row>
    <row r="663" spans="14:30" ht="12.75" customHeight="1" x14ac:dyDescent="0.25">
      <c r="N663" s="19"/>
      <c r="O663" s="19"/>
      <c r="P663" s="19"/>
      <c r="Q663" s="19"/>
      <c r="R663" s="19"/>
      <c r="S663" s="19"/>
      <c r="T663" s="19"/>
      <c r="U663" s="19"/>
      <c r="V663" s="19"/>
      <c r="W663" s="19"/>
      <c r="X663" s="19"/>
      <c r="Y663" s="19"/>
      <c r="Z663" s="19"/>
      <c r="AA663" s="19"/>
      <c r="AB663" s="19"/>
      <c r="AC663" s="19"/>
      <c r="AD663" s="19"/>
    </row>
    <row r="664" spans="14:30" ht="12.75" customHeight="1" x14ac:dyDescent="0.25">
      <c r="N664" s="19"/>
      <c r="O664" s="19"/>
      <c r="P664" s="19"/>
      <c r="Q664" s="19"/>
      <c r="R664" s="19"/>
      <c r="S664" s="19"/>
      <c r="T664" s="19"/>
      <c r="U664" s="19"/>
      <c r="V664" s="19"/>
      <c r="W664" s="19"/>
      <c r="X664" s="19"/>
      <c r="Y664" s="19"/>
      <c r="Z664" s="19"/>
      <c r="AA664" s="19"/>
      <c r="AB664" s="19"/>
      <c r="AC664" s="19"/>
      <c r="AD664" s="19"/>
    </row>
    <row r="665" spans="14:30" ht="12.75" customHeight="1" x14ac:dyDescent="0.25">
      <c r="N665" s="19"/>
      <c r="O665" s="19"/>
      <c r="P665" s="19"/>
      <c r="Q665" s="19"/>
      <c r="R665" s="19"/>
      <c r="S665" s="19"/>
      <c r="T665" s="19"/>
      <c r="U665" s="19"/>
      <c r="V665" s="19"/>
      <c r="W665" s="19"/>
      <c r="X665" s="19"/>
      <c r="Y665" s="19"/>
      <c r="Z665" s="19"/>
      <c r="AA665" s="19"/>
      <c r="AB665" s="19"/>
      <c r="AC665" s="19"/>
      <c r="AD665" s="19"/>
    </row>
    <row r="666" spans="14:30" ht="12.75" customHeight="1" x14ac:dyDescent="0.25">
      <c r="N666" s="19"/>
      <c r="O666" s="19"/>
      <c r="P666" s="19"/>
      <c r="Q666" s="19"/>
      <c r="R666" s="19"/>
      <c r="S666" s="19"/>
      <c r="T666" s="19"/>
      <c r="U666" s="19"/>
      <c r="V666" s="19"/>
      <c r="W666" s="19"/>
      <c r="X666" s="19"/>
      <c r="Y666" s="19"/>
      <c r="Z666" s="19"/>
      <c r="AA666" s="19"/>
      <c r="AB666" s="19"/>
      <c r="AC666" s="19"/>
      <c r="AD666" s="19"/>
    </row>
    <row r="667" spans="14:30" ht="12.75" customHeight="1" x14ac:dyDescent="0.25">
      <c r="N667" s="19"/>
      <c r="O667" s="19"/>
      <c r="P667" s="19"/>
      <c r="Q667" s="19"/>
      <c r="R667" s="19"/>
      <c r="S667" s="19"/>
      <c r="T667" s="19"/>
      <c r="U667" s="19"/>
      <c r="V667" s="19"/>
      <c r="W667" s="19"/>
      <c r="X667" s="19"/>
      <c r="Y667" s="19"/>
      <c r="Z667" s="19"/>
      <c r="AA667" s="19"/>
      <c r="AB667" s="19"/>
      <c r="AC667" s="19"/>
      <c r="AD667" s="19"/>
    </row>
    <row r="668" spans="14:30" ht="12.75" customHeight="1" x14ac:dyDescent="0.25">
      <c r="N668" s="19"/>
      <c r="O668" s="19"/>
      <c r="P668" s="19"/>
      <c r="Q668" s="19"/>
      <c r="R668" s="19"/>
      <c r="S668" s="19"/>
      <c r="T668" s="19"/>
      <c r="U668" s="19"/>
      <c r="V668" s="19"/>
      <c r="W668" s="19"/>
      <c r="X668" s="19"/>
      <c r="Y668" s="19"/>
      <c r="Z668" s="19"/>
      <c r="AA668" s="19"/>
      <c r="AB668" s="19"/>
      <c r="AC668" s="19"/>
      <c r="AD668" s="19"/>
    </row>
    <row r="669" spans="14:30" ht="12.75" customHeight="1" x14ac:dyDescent="0.25">
      <c r="N669" s="19"/>
      <c r="O669" s="19"/>
      <c r="P669" s="19"/>
      <c r="Q669" s="19"/>
      <c r="R669" s="19"/>
      <c r="S669" s="19"/>
      <c r="T669" s="19"/>
      <c r="U669" s="19"/>
      <c r="V669" s="19"/>
      <c r="W669" s="19"/>
      <c r="X669" s="19"/>
      <c r="Y669" s="19"/>
      <c r="Z669" s="19"/>
      <c r="AA669" s="19"/>
      <c r="AB669" s="19"/>
      <c r="AC669" s="19"/>
      <c r="AD669" s="19"/>
    </row>
    <row r="670" spans="14:30" ht="12.75" customHeight="1" x14ac:dyDescent="0.25">
      <c r="N670" s="19"/>
      <c r="O670" s="19"/>
      <c r="P670" s="19"/>
      <c r="Q670" s="19"/>
      <c r="R670" s="19"/>
      <c r="S670" s="19"/>
      <c r="T670" s="19"/>
      <c r="U670" s="19"/>
      <c r="V670" s="19"/>
      <c r="W670" s="19"/>
      <c r="X670" s="19"/>
      <c r="Y670" s="19"/>
      <c r="Z670" s="19"/>
      <c r="AA670" s="19"/>
      <c r="AB670" s="19"/>
      <c r="AC670" s="19"/>
      <c r="AD670" s="19"/>
    </row>
    <row r="671" spans="14:30" ht="12.75" customHeight="1" x14ac:dyDescent="0.25">
      <c r="N671" s="19"/>
      <c r="O671" s="19"/>
      <c r="P671" s="19"/>
      <c r="Q671" s="19"/>
      <c r="R671" s="19"/>
      <c r="S671" s="19"/>
      <c r="T671" s="19"/>
      <c r="U671" s="19"/>
      <c r="V671" s="19"/>
      <c r="W671" s="19"/>
      <c r="X671" s="19"/>
      <c r="Y671" s="19"/>
      <c r="Z671" s="19"/>
      <c r="AA671" s="19"/>
      <c r="AB671" s="19"/>
      <c r="AC671" s="19"/>
      <c r="AD671" s="19"/>
    </row>
    <row r="672" spans="14:30" ht="12.75" customHeight="1" x14ac:dyDescent="0.25">
      <c r="N672" s="19"/>
      <c r="O672" s="19"/>
      <c r="P672" s="19"/>
      <c r="Q672" s="19"/>
      <c r="R672" s="19"/>
      <c r="S672" s="19"/>
      <c r="T672" s="19"/>
      <c r="U672" s="19"/>
      <c r="V672" s="19"/>
      <c r="W672" s="19"/>
      <c r="X672" s="19"/>
      <c r="Y672" s="19"/>
      <c r="Z672" s="19"/>
      <c r="AA672" s="19"/>
      <c r="AB672" s="19"/>
      <c r="AC672" s="19"/>
      <c r="AD672" s="19"/>
    </row>
    <row r="673" spans="14:30" ht="12.75" customHeight="1" x14ac:dyDescent="0.25">
      <c r="N673" s="19"/>
      <c r="O673" s="19"/>
      <c r="P673" s="19"/>
      <c r="Q673" s="19"/>
      <c r="R673" s="19"/>
      <c r="S673" s="19"/>
      <c r="T673" s="19"/>
      <c r="U673" s="19"/>
      <c r="V673" s="19"/>
      <c r="W673" s="19"/>
      <c r="X673" s="19"/>
      <c r="Y673" s="19"/>
      <c r="Z673" s="19"/>
      <c r="AA673" s="19"/>
      <c r="AB673" s="19"/>
      <c r="AC673" s="19"/>
      <c r="AD673" s="19"/>
    </row>
    <row r="674" spans="14:30" ht="12.75" customHeight="1" x14ac:dyDescent="0.25">
      <c r="N674" s="19"/>
      <c r="O674" s="19"/>
      <c r="P674" s="19"/>
      <c r="Q674" s="19"/>
      <c r="R674" s="19"/>
      <c r="S674" s="19"/>
      <c r="T674" s="19"/>
      <c r="U674" s="19"/>
      <c r="V674" s="19"/>
      <c r="W674" s="19"/>
      <c r="X674" s="19"/>
      <c r="Y674" s="19"/>
      <c r="Z674" s="19"/>
      <c r="AA674" s="19"/>
      <c r="AB674" s="19"/>
      <c r="AC674" s="19"/>
      <c r="AD674" s="19"/>
    </row>
    <row r="675" spans="14:30" ht="12.75" customHeight="1" x14ac:dyDescent="0.25">
      <c r="N675" s="19"/>
      <c r="O675" s="19"/>
      <c r="P675" s="19"/>
      <c r="Q675" s="19"/>
      <c r="R675" s="19"/>
      <c r="S675" s="19"/>
      <c r="T675" s="19"/>
      <c r="U675" s="19"/>
      <c r="V675" s="19"/>
      <c r="W675" s="19"/>
      <c r="X675" s="19"/>
      <c r="Y675" s="19"/>
      <c r="Z675" s="19"/>
      <c r="AA675" s="19"/>
      <c r="AB675" s="19"/>
      <c r="AC675" s="19"/>
      <c r="AD675" s="19"/>
    </row>
    <row r="676" spans="14:30" ht="12.75" customHeight="1" x14ac:dyDescent="0.25">
      <c r="N676" s="19"/>
      <c r="O676" s="19"/>
      <c r="P676" s="19"/>
      <c r="Q676" s="19"/>
      <c r="R676" s="19"/>
      <c r="S676" s="19"/>
      <c r="T676" s="19"/>
      <c r="U676" s="19"/>
      <c r="V676" s="19"/>
      <c r="W676" s="19"/>
      <c r="X676" s="19"/>
      <c r="Y676" s="19"/>
      <c r="Z676" s="19"/>
      <c r="AA676" s="19"/>
      <c r="AB676" s="19"/>
      <c r="AC676" s="19"/>
      <c r="AD676" s="19"/>
    </row>
    <row r="677" spans="14:30" ht="12.75" customHeight="1" x14ac:dyDescent="0.25">
      <c r="N677" s="19"/>
      <c r="O677" s="19"/>
      <c r="P677" s="19"/>
      <c r="Q677" s="19"/>
      <c r="R677" s="19"/>
      <c r="S677" s="19"/>
      <c r="T677" s="19"/>
      <c r="U677" s="19"/>
      <c r="V677" s="19"/>
      <c r="W677" s="19"/>
      <c r="X677" s="19"/>
      <c r="Y677" s="19"/>
      <c r="Z677" s="19"/>
      <c r="AA677" s="19"/>
      <c r="AB677" s="19"/>
      <c r="AC677" s="19"/>
      <c r="AD677" s="19"/>
    </row>
    <row r="678" spans="14:30" ht="12.75" customHeight="1" x14ac:dyDescent="0.25">
      <c r="N678" s="19"/>
      <c r="O678" s="19"/>
      <c r="P678" s="19"/>
      <c r="Q678" s="19"/>
      <c r="R678" s="19"/>
      <c r="S678" s="19"/>
      <c r="T678" s="19"/>
      <c r="U678" s="19"/>
      <c r="V678" s="19"/>
      <c r="W678" s="19"/>
      <c r="X678" s="19"/>
      <c r="Y678" s="19"/>
      <c r="Z678" s="19"/>
      <c r="AA678" s="19"/>
      <c r="AB678" s="19"/>
      <c r="AC678" s="19"/>
      <c r="AD678" s="19"/>
    </row>
    <row r="679" spans="14:30" ht="12.75" customHeight="1" x14ac:dyDescent="0.25">
      <c r="N679" s="19"/>
      <c r="O679" s="19"/>
      <c r="P679" s="19"/>
      <c r="Q679" s="19"/>
      <c r="R679" s="19"/>
      <c r="S679" s="19"/>
      <c r="T679" s="19"/>
      <c r="U679" s="19"/>
      <c r="V679" s="19"/>
      <c r="W679" s="19"/>
      <c r="X679" s="19"/>
      <c r="Y679" s="19"/>
      <c r="Z679" s="19"/>
      <c r="AA679" s="19"/>
      <c r="AB679" s="19"/>
      <c r="AC679" s="19"/>
      <c r="AD679" s="19"/>
    </row>
    <row r="680" spans="14:30" ht="12.75" customHeight="1" x14ac:dyDescent="0.25">
      <c r="N680" s="19"/>
      <c r="O680" s="19"/>
      <c r="P680" s="19"/>
      <c r="Q680" s="19"/>
      <c r="R680" s="19"/>
      <c r="S680" s="19"/>
      <c r="T680" s="19"/>
      <c r="U680" s="19"/>
      <c r="V680" s="19"/>
      <c r="W680" s="19"/>
      <c r="X680" s="19"/>
      <c r="Y680" s="19"/>
      <c r="Z680" s="19"/>
      <c r="AA680" s="19"/>
      <c r="AB680" s="19"/>
      <c r="AC680" s="19"/>
      <c r="AD680" s="19"/>
    </row>
    <row r="681" spans="14:30" ht="12.75" customHeight="1" x14ac:dyDescent="0.25">
      <c r="N681" s="19"/>
      <c r="O681" s="19"/>
      <c r="P681" s="19"/>
      <c r="Q681" s="19"/>
      <c r="R681" s="19"/>
      <c r="S681" s="19"/>
      <c r="T681" s="19"/>
      <c r="U681" s="19"/>
      <c r="V681" s="19"/>
      <c r="W681" s="19"/>
      <c r="X681" s="19"/>
      <c r="Y681" s="19"/>
      <c r="Z681" s="19"/>
      <c r="AA681" s="19"/>
      <c r="AB681" s="19"/>
      <c r="AC681" s="19"/>
      <c r="AD681" s="19"/>
    </row>
    <row r="682" spans="14:30" ht="12.75" customHeight="1" x14ac:dyDescent="0.25">
      <c r="N682" s="19"/>
      <c r="O682" s="19"/>
      <c r="P682" s="19"/>
      <c r="Q682" s="19"/>
      <c r="R682" s="19"/>
      <c r="S682" s="19"/>
      <c r="T682" s="19"/>
      <c r="U682" s="19"/>
      <c r="V682" s="19"/>
      <c r="W682" s="19"/>
      <c r="X682" s="19"/>
      <c r="Y682" s="19"/>
      <c r="Z682" s="19"/>
      <c r="AA682" s="19"/>
      <c r="AB682" s="19"/>
      <c r="AC682" s="19"/>
      <c r="AD682" s="19"/>
    </row>
    <row r="683" spans="14:30" ht="12.75" customHeight="1" x14ac:dyDescent="0.25">
      <c r="N683" s="19"/>
      <c r="O683" s="19"/>
      <c r="P683" s="19"/>
      <c r="Q683" s="19"/>
      <c r="R683" s="19"/>
      <c r="S683" s="19"/>
      <c r="T683" s="19"/>
      <c r="U683" s="19"/>
      <c r="V683" s="19"/>
      <c r="W683" s="19"/>
      <c r="X683" s="19"/>
      <c r="Y683" s="19"/>
      <c r="Z683" s="19"/>
      <c r="AA683" s="19"/>
      <c r="AB683" s="19"/>
      <c r="AC683" s="19"/>
      <c r="AD683" s="19"/>
    </row>
    <row r="684" spans="14:30" ht="12.75" customHeight="1" x14ac:dyDescent="0.25">
      <c r="N684" s="19"/>
      <c r="O684" s="19"/>
      <c r="P684" s="19"/>
      <c r="Q684" s="19"/>
      <c r="R684" s="19"/>
      <c r="S684" s="19"/>
      <c r="T684" s="19"/>
      <c r="U684" s="19"/>
      <c r="V684" s="19"/>
      <c r="W684" s="19"/>
      <c r="X684" s="19"/>
      <c r="Y684" s="19"/>
      <c r="Z684" s="19"/>
      <c r="AA684" s="19"/>
      <c r="AB684" s="19"/>
      <c r="AC684" s="19"/>
      <c r="AD684" s="19"/>
    </row>
    <row r="685" spans="14:30" ht="12.75" customHeight="1" x14ac:dyDescent="0.25">
      <c r="N685" s="19"/>
      <c r="O685" s="19"/>
      <c r="P685" s="19"/>
      <c r="Q685" s="19"/>
      <c r="R685" s="19"/>
      <c r="S685" s="19"/>
      <c r="T685" s="19"/>
      <c r="U685" s="19"/>
      <c r="V685" s="19"/>
      <c r="W685" s="19"/>
      <c r="X685" s="19"/>
      <c r="Y685" s="19"/>
      <c r="Z685" s="19"/>
      <c r="AA685" s="19"/>
      <c r="AB685" s="19"/>
      <c r="AC685" s="19"/>
      <c r="AD685" s="19"/>
    </row>
    <row r="686" spans="14:30" ht="12.75" customHeight="1" x14ac:dyDescent="0.25">
      <c r="N686" s="19"/>
      <c r="O686" s="19"/>
      <c r="P686" s="19"/>
      <c r="Q686" s="19"/>
      <c r="R686" s="19"/>
      <c r="S686" s="19"/>
      <c r="T686" s="19"/>
      <c r="U686" s="19"/>
      <c r="V686" s="19"/>
      <c r="W686" s="19"/>
      <c r="X686" s="19"/>
      <c r="Y686" s="19"/>
      <c r="Z686" s="19"/>
      <c r="AA686" s="19"/>
      <c r="AB686" s="19"/>
      <c r="AC686" s="19"/>
      <c r="AD686" s="19"/>
    </row>
    <row r="687" spans="14:30" ht="12.75" customHeight="1" x14ac:dyDescent="0.25">
      <c r="N687" s="19"/>
      <c r="O687" s="19"/>
      <c r="P687" s="19"/>
      <c r="Q687" s="19"/>
      <c r="R687" s="19"/>
      <c r="S687" s="19"/>
      <c r="T687" s="19"/>
      <c r="U687" s="19"/>
      <c r="V687" s="19"/>
      <c r="W687" s="19"/>
      <c r="X687" s="19"/>
      <c r="Y687" s="19"/>
      <c r="Z687" s="19"/>
      <c r="AA687" s="19"/>
      <c r="AB687" s="19"/>
      <c r="AC687" s="19"/>
      <c r="AD687" s="19"/>
    </row>
    <row r="688" spans="14:30" ht="12.75" customHeight="1" x14ac:dyDescent="0.25">
      <c r="N688" s="19"/>
      <c r="O688" s="19"/>
      <c r="P688" s="19"/>
      <c r="Q688" s="19"/>
      <c r="R688" s="19"/>
      <c r="S688" s="19"/>
      <c r="T688" s="19"/>
      <c r="U688" s="19"/>
      <c r="V688" s="19"/>
      <c r="W688" s="19"/>
      <c r="X688" s="19"/>
      <c r="Y688" s="19"/>
      <c r="Z688" s="19"/>
      <c r="AA688" s="19"/>
      <c r="AB688" s="19"/>
      <c r="AC688" s="19"/>
      <c r="AD688" s="19"/>
    </row>
    <row r="689" spans="14:30" ht="12.75" customHeight="1" x14ac:dyDescent="0.25">
      <c r="N689" s="19"/>
      <c r="O689" s="19"/>
      <c r="P689" s="19"/>
      <c r="Q689" s="19"/>
      <c r="R689" s="19"/>
      <c r="S689" s="19"/>
      <c r="T689" s="19"/>
      <c r="U689" s="19"/>
      <c r="V689" s="19"/>
      <c r="W689" s="19"/>
      <c r="X689" s="19"/>
      <c r="Y689" s="19"/>
      <c r="Z689" s="19"/>
      <c r="AA689" s="19"/>
      <c r="AB689" s="19"/>
      <c r="AC689" s="19"/>
      <c r="AD689" s="19"/>
    </row>
    <row r="690" spans="14:30" ht="12.75" customHeight="1" x14ac:dyDescent="0.25">
      <c r="N690" s="19"/>
      <c r="O690" s="19"/>
      <c r="P690" s="19"/>
      <c r="Q690" s="19"/>
      <c r="R690" s="19"/>
      <c r="S690" s="19"/>
      <c r="T690" s="19"/>
      <c r="U690" s="19"/>
      <c r="V690" s="19"/>
      <c r="W690" s="19"/>
      <c r="X690" s="19"/>
      <c r="Y690" s="19"/>
      <c r="Z690" s="19"/>
      <c r="AA690" s="19"/>
      <c r="AB690" s="19"/>
      <c r="AC690" s="19"/>
      <c r="AD690" s="19"/>
    </row>
    <row r="691" spans="14:30" ht="12.75" customHeight="1" x14ac:dyDescent="0.25">
      <c r="N691" s="19"/>
      <c r="O691" s="19"/>
      <c r="P691" s="19"/>
      <c r="Q691" s="19"/>
      <c r="R691" s="19"/>
      <c r="S691" s="19"/>
      <c r="T691" s="19"/>
      <c r="U691" s="19"/>
      <c r="V691" s="19"/>
      <c r="W691" s="19"/>
      <c r="X691" s="19"/>
      <c r="Y691" s="19"/>
      <c r="Z691" s="19"/>
      <c r="AA691" s="19"/>
      <c r="AB691" s="19"/>
      <c r="AC691" s="19"/>
      <c r="AD691" s="19"/>
    </row>
    <row r="692" spans="14:30" ht="12.75" customHeight="1" x14ac:dyDescent="0.25">
      <c r="N692" s="19"/>
      <c r="O692" s="19"/>
      <c r="P692" s="19"/>
      <c r="Q692" s="19"/>
      <c r="R692" s="19"/>
      <c r="S692" s="19"/>
      <c r="T692" s="19"/>
      <c r="U692" s="19"/>
      <c r="V692" s="19"/>
      <c r="W692" s="19"/>
      <c r="X692" s="19"/>
      <c r="Y692" s="19"/>
      <c r="Z692" s="19"/>
      <c r="AA692" s="19"/>
      <c r="AB692" s="19"/>
      <c r="AC692" s="19"/>
      <c r="AD692" s="19"/>
    </row>
    <row r="693" spans="14:30" ht="12.75" customHeight="1" x14ac:dyDescent="0.25">
      <c r="N693" s="19"/>
      <c r="O693" s="19"/>
      <c r="P693" s="19"/>
      <c r="Q693" s="19"/>
      <c r="R693" s="19"/>
      <c r="S693" s="19"/>
      <c r="T693" s="19"/>
      <c r="U693" s="19"/>
      <c r="V693" s="19"/>
      <c r="W693" s="19"/>
      <c r="X693" s="19"/>
      <c r="Y693" s="19"/>
      <c r="Z693" s="19"/>
      <c r="AA693" s="19"/>
      <c r="AB693" s="19"/>
      <c r="AC693" s="19"/>
      <c r="AD693" s="19"/>
    </row>
    <row r="694" spans="14:30" ht="12.75" customHeight="1" x14ac:dyDescent="0.25">
      <c r="N694" s="19"/>
      <c r="O694" s="19"/>
      <c r="P694" s="19"/>
      <c r="Q694" s="19"/>
      <c r="R694" s="19"/>
      <c r="S694" s="19"/>
      <c r="T694" s="19"/>
      <c r="U694" s="19"/>
      <c r="V694" s="19"/>
      <c r="W694" s="19"/>
      <c r="X694" s="19"/>
      <c r="Y694" s="19"/>
      <c r="Z694" s="19"/>
      <c r="AA694" s="19"/>
      <c r="AB694" s="19"/>
      <c r="AC694" s="19"/>
      <c r="AD694" s="19"/>
    </row>
    <row r="695" spans="14:30" ht="12.75" customHeight="1" x14ac:dyDescent="0.25">
      <c r="N695" s="19"/>
      <c r="O695" s="19"/>
      <c r="P695" s="19"/>
      <c r="Q695" s="19"/>
      <c r="R695" s="19"/>
      <c r="S695" s="19"/>
      <c r="T695" s="19"/>
      <c r="U695" s="19"/>
      <c r="V695" s="19"/>
      <c r="W695" s="19"/>
      <c r="X695" s="19"/>
      <c r="Y695" s="19"/>
      <c r="Z695" s="19"/>
      <c r="AA695" s="19"/>
      <c r="AB695" s="19"/>
      <c r="AC695" s="19"/>
      <c r="AD695" s="19"/>
    </row>
    <row r="696" spans="14:30" ht="12.75" customHeight="1" x14ac:dyDescent="0.25">
      <c r="N696" s="19"/>
      <c r="O696" s="19"/>
      <c r="P696" s="19"/>
      <c r="Q696" s="19"/>
      <c r="R696" s="19"/>
      <c r="S696" s="19"/>
      <c r="T696" s="19"/>
      <c r="U696" s="19"/>
      <c r="V696" s="19"/>
      <c r="W696" s="19"/>
      <c r="X696" s="19"/>
      <c r="Y696" s="19"/>
      <c r="Z696" s="19"/>
      <c r="AA696" s="19"/>
      <c r="AB696" s="19"/>
      <c r="AC696" s="19"/>
      <c r="AD696" s="19"/>
    </row>
    <row r="697" spans="14:30" ht="12.75" customHeight="1" x14ac:dyDescent="0.25">
      <c r="N697" s="19"/>
      <c r="O697" s="19"/>
      <c r="P697" s="19"/>
      <c r="Q697" s="19"/>
      <c r="R697" s="19"/>
      <c r="S697" s="19"/>
      <c r="T697" s="19"/>
      <c r="U697" s="19"/>
      <c r="V697" s="19"/>
      <c r="W697" s="19"/>
      <c r="X697" s="19"/>
      <c r="Y697" s="19"/>
      <c r="Z697" s="19"/>
      <c r="AA697" s="19"/>
      <c r="AB697" s="19"/>
      <c r="AC697" s="19"/>
      <c r="AD697" s="19"/>
    </row>
    <row r="698" spans="14:30" ht="12.75" customHeight="1" x14ac:dyDescent="0.25">
      <c r="N698" s="19"/>
      <c r="O698" s="19"/>
      <c r="P698" s="19"/>
      <c r="Q698" s="19"/>
      <c r="R698" s="19"/>
      <c r="S698" s="19"/>
      <c r="T698" s="19"/>
      <c r="U698" s="19"/>
      <c r="V698" s="19"/>
      <c r="W698" s="19"/>
      <c r="X698" s="19"/>
      <c r="Y698" s="19"/>
      <c r="Z698" s="19"/>
      <c r="AA698" s="19"/>
      <c r="AB698" s="19"/>
      <c r="AC698" s="19"/>
      <c r="AD698" s="19"/>
    </row>
    <row r="699" spans="14:30" ht="12.75" customHeight="1" x14ac:dyDescent="0.25">
      <c r="N699" s="19"/>
      <c r="O699" s="19"/>
      <c r="P699" s="19"/>
      <c r="Q699" s="19"/>
      <c r="R699" s="19"/>
      <c r="S699" s="19"/>
      <c r="T699" s="19"/>
      <c r="U699" s="19"/>
      <c r="V699" s="19"/>
      <c r="W699" s="19"/>
      <c r="X699" s="19"/>
      <c r="Y699" s="19"/>
      <c r="Z699" s="19"/>
      <c r="AA699" s="19"/>
      <c r="AB699" s="19"/>
      <c r="AC699" s="19"/>
      <c r="AD699" s="19"/>
    </row>
    <row r="700" spans="14:30" ht="12.75" customHeight="1" x14ac:dyDescent="0.25">
      <c r="N700" s="19"/>
      <c r="O700" s="19"/>
      <c r="P700" s="19"/>
      <c r="Q700" s="19"/>
      <c r="R700" s="19"/>
      <c r="S700" s="19"/>
      <c r="T700" s="19"/>
      <c r="U700" s="19"/>
      <c r="V700" s="19"/>
      <c r="W700" s="19"/>
      <c r="X700" s="19"/>
      <c r="Y700" s="19"/>
      <c r="Z700" s="19"/>
      <c r="AA700" s="19"/>
      <c r="AB700" s="19"/>
      <c r="AC700" s="19"/>
      <c r="AD700" s="19"/>
    </row>
    <row r="701" spans="14:30" ht="12.75" customHeight="1" x14ac:dyDescent="0.25">
      <c r="N701" s="19"/>
      <c r="O701" s="19"/>
      <c r="P701" s="19"/>
      <c r="Q701" s="19"/>
      <c r="R701" s="19"/>
      <c r="S701" s="19"/>
      <c r="T701" s="19"/>
      <c r="U701" s="19"/>
      <c r="V701" s="19"/>
      <c r="W701" s="19"/>
      <c r="X701" s="19"/>
      <c r="Y701" s="19"/>
      <c r="Z701" s="19"/>
      <c r="AA701" s="19"/>
      <c r="AB701" s="19"/>
      <c r="AC701" s="19"/>
      <c r="AD701" s="19"/>
    </row>
    <row r="702" spans="14:30" ht="12.75" customHeight="1" x14ac:dyDescent="0.25">
      <c r="N702" s="19"/>
      <c r="O702" s="19"/>
      <c r="P702" s="19"/>
      <c r="Q702" s="19"/>
      <c r="R702" s="19"/>
      <c r="S702" s="19"/>
      <c r="T702" s="19"/>
      <c r="U702" s="19"/>
      <c r="V702" s="19"/>
      <c r="W702" s="19"/>
      <c r="X702" s="19"/>
      <c r="Y702" s="19"/>
      <c r="Z702" s="19"/>
      <c r="AA702" s="19"/>
      <c r="AB702" s="19"/>
      <c r="AC702" s="19"/>
      <c r="AD702" s="19"/>
    </row>
    <row r="703" spans="14:30" ht="12.75" customHeight="1" x14ac:dyDescent="0.25">
      <c r="N703" s="19"/>
      <c r="O703" s="19"/>
      <c r="P703" s="19"/>
      <c r="Q703" s="19"/>
      <c r="R703" s="19"/>
      <c r="S703" s="19"/>
      <c r="T703" s="19"/>
      <c r="U703" s="19"/>
      <c r="V703" s="19"/>
      <c r="W703" s="19"/>
      <c r="X703" s="19"/>
      <c r="Y703" s="19"/>
      <c r="Z703" s="19"/>
      <c r="AA703" s="19"/>
      <c r="AB703" s="19"/>
      <c r="AC703" s="19"/>
      <c r="AD703" s="19"/>
    </row>
    <row r="704" spans="14:30" ht="12.75" customHeight="1" x14ac:dyDescent="0.25">
      <c r="N704" s="19"/>
      <c r="O704" s="19"/>
      <c r="P704" s="19"/>
      <c r="Q704" s="19"/>
      <c r="R704" s="19"/>
      <c r="S704" s="19"/>
      <c r="T704" s="19"/>
      <c r="U704" s="19"/>
      <c r="V704" s="19"/>
      <c r="W704" s="19"/>
      <c r="X704" s="19"/>
      <c r="Y704" s="19"/>
      <c r="Z704" s="19"/>
      <c r="AA704" s="19"/>
      <c r="AB704" s="19"/>
      <c r="AC704" s="19"/>
      <c r="AD704" s="19"/>
    </row>
    <row r="705" spans="14:30" ht="12.75" customHeight="1" x14ac:dyDescent="0.25">
      <c r="N705" s="19"/>
      <c r="O705" s="19"/>
      <c r="P705" s="19"/>
      <c r="Q705" s="19"/>
      <c r="R705" s="19"/>
      <c r="S705" s="19"/>
      <c r="T705" s="19"/>
      <c r="U705" s="19"/>
      <c r="V705" s="19"/>
      <c r="W705" s="19"/>
      <c r="X705" s="19"/>
      <c r="Y705" s="19"/>
      <c r="Z705" s="19"/>
      <c r="AA705" s="19"/>
      <c r="AB705" s="19"/>
      <c r="AC705" s="19"/>
      <c r="AD705" s="19"/>
    </row>
    <row r="706" spans="14:30" ht="12.75" customHeight="1" x14ac:dyDescent="0.25">
      <c r="N706" s="19"/>
      <c r="O706" s="19"/>
      <c r="P706" s="19"/>
      <c r="Q706" s="19"/>
      <c r="R706" s="19"/>
      <c r="S706" s="19"/>
      <c r="T706" s="19"/>
      <c r="U706" s="19"/>
      <c r="V706" s="19"/>
      <c r="W706" s="19"/>
      <c r="X706" s="19"/>
      <c r="Y706" s="19"/>
      <c r="Z706" s="19"/>
      <c r="AA706" s="19"/>
      <c r="AB706" s="19"/>
      <c r="AC706" s="19"/>
      <c r="AD706" s="19"/>
    </row>
    <row r="707" spans="14:30" ht="12.75" customHeight="1" x14ac:dyDescent="0.25">
      <c r="N707" s="19"/>
      <c r="O707" s="19"/>
      <c r="P707" s="19"/>
      <c r="Q707" s="19"/>
      <c r="R707" s="19"/>
      <c r="S707" s="19"/>
      <c r="T707" s="19"/>
      <c r="U707" s="19"/>
      <c r="V707" s="19"/>
      <c r="W707" s="19"/>
      <c r="X707" s="19"/>
      <c r="Y707" s="19"/>
      <c r="Z707" s="19"/>
      <c r="AA707" s="19"/>
      <c r="AB707" s="19"/>
      <c r="AC707" s="19"/>
      <c r="AD707" s="19"/>
    </row>
    <row r="708" spans="14:30" ht="12.75" customHeight="1" x14ac:dyDescent="0.25">
      <c r="N708" s="19"/>
      <c r="O708" s="19"/>
      <c r="P708" s="19"/>
      <c r="Q708" s="19"/>
      <c r="R708" s="19"/>
      <c r="S708" s="19"/>
      <c r="T708" s="19"/>
      <c r="U708" s="19"/>
      <c r="V708" s="19"/>
      <c r="W708" s="19"/>
      <c r="X708" s="19"/>
      <c r="Y708" s="19"/>
      <c r="Z708" s="19"/>
      <c r="AA708" s="19"/>
      <c r="AB708" s="19"/>
      <c r="AC708" s="19"/>
      <c r="AD708" s="19"/>
    </row>
    <row r="709" spans="14:30" ht="12.75" customHeight="1" x14ac:dyDescent="0.25">
      <c r="N709" s="19"/>
      <c r="O709" s="19"/>
      <c r="P709" s="19"/>
      <c r="Q709" s="19"/>
      <c r="R709" s="19"/>
      <c r="S709" s="19"/>
      <c r="T709" s="19"/>
      <c r="U709" s="19"/>
      <c r="V709" s="19"/>
      <c r="W709" s="19"/>
      <c r="X709" s="19"/>
      <c r="Y709" s="19"/>
      <c r="Z709" s="19"/>
      <c r="AA709" s="19"/>
      <c r="AB709" s="19"/>
      <c r="AC709" s="19"/>
      <c r="AD709" s="19"/>
    </row>
    <row r="710" spans="14:30" ht="12.75" customHeight="1" x14ac:dyDescent="0.25">
      <c r="N710" s="19"/>
      <c r="O710" s="19"/>
      <c r="P710" s="19"/>
      <c r="Q710" s="19"/>
      <c r="R710" s="19"/>
      <c r="S710" s="19"/>
      <c r="T710" s="19"/>
      <c r="U710" s="19"/>
      <c r="V710" s="19"/>
      <c r="W710" s="19"/>
      <c r="X710" s="19"/>
      <c r="Y710" s="19"/>
      <c r="Z710" s="19"/>
      <c r="AA710" s="19"/>
      <c r="AB710" s="19"/>
      <c r="AC710" s="19"/>
      <c r="AD710" s="19"/>
    </row>
    <row r="711" spans="14:30" ht="12.75" customHeight="1" x14ac:dyDescent="0.25">
      <c r="N711" s="19"/>
      <c r="O711" s="19"/>
      <c r="P711" s="19"/>
      <c r="Q711" s="19"/>
      <c r="R711" s="19"/>
      <c r="S711" s="19"/>
      <c r="T711" s="19"/>
      <c r="U711" s="19"/>
      <c r="V711" s="19"/>
      <c r="W711" s="19"/>
      <c r="X711" s="19"/>
      <c r="Y711" s="19"/>
      <c r="Z711" s="19"/>
      <c r="AA711" s="19"/>
      <c r="AB711" s="19"/>
      <c r="AC711" s="19"/>
      <c r="AD711" s="19"/>
    </row>
    <row r="712" spans="14:30" ht="12.75" customHeight="1" x14ac:dyDescent="0.25">
      <c r="N712" s="19"/>
      <c r="O712" s="19"/>
      <c r="P712" s="19"/>
      <c r="Q712" s="19"/>
      <c r="R712" s="19"/>
      <c r="S712" s="19"/>
      <c r="T712" s="19"/>
      <c r="U712" s="19"/>
      <c r="V712" s="19"/>
      <c r="W712" s="19"/>
      <c r="X712" s="19"/>
      <c r="Y712" s="19"/>
      <c r="Z712" s="19"/>
      <c r="AA712" s="19"/>
      <c r="AB712" s="19"/>
      <c r="AC712" s="19"/>
      <c r="AD712" s="19"/>
    </row>
    <row r="713" spans="14:30" ht="12.75" customHeight="1" x14ac:dyDescent="0.25">
      <c r="N713" s="19"/>
      <c r="O713" s="19"/>
      <c r="P713" s="19"/>
      <c r="Q713" s="19"/>
      <c r="R713" s="19"/>
      <c r="S713" s="19"/>
      <c r="T713" s="19"/>
      <c r="U713" s="19"/>
      <c r="V713" s="19"/>
      <c r="W713" s="19"/>
      <c r="X713" s="19"/>
      <c r="Y713" s="19"/>
      <c r="Z713" s="19"/>
      <c r="AA713" s="19"/>
      <c r="AB713" s="19"/>
      <c r="AC713" s="19"/>
      <c r="AD713" s="19"/>
    </row>
    <row r="714" spans="14:30" ht="12.75" customHeight="1" x14ac:dyDescent="0.25">
      <c r="N714" s="19"/>
      <c r="O714" s="19"/>
      <c r="P714" s="19"/>
      <c r="Q714" s="19"/>
      <c r="R714" s="19"/>
      <c r="S714" s="19"/>
      <c r="T714" s="19"/>
      <c r="U714" s="19"/>
      <c r="V714" s="19"/>
      <c r="W714" s="19"/>
      <c r="X714" s="19"/>
      <c r="Y714" s="19"/>
      <c r="Z714" s="19"/>
      <c r="AA714" s="19"/>
      <c r="AB714" s="19"/>
      <c r="AC714" s="19"/>
      <c r="AD714" s="19"/>
    </row>
    <row r="715" spans="14:30" ht="12.75" customHeight="1" x14ac:dyDescent="0.25">
      <c r="N715" s="19"/>
      <c r="O715" s="19"/>
      <c r="P715" s="19"/>
      <c r="Q715" s="19"/>
      <c r="R715" s="19"/>
      <c r="S715" s="19"/>
      <c r="T715" s="19"/>
      <c r="U715" s="19"/>
      <c r="V715" s="19"/>
      <c r="W715" s="19"/>
      <c r="X715" s="19"/>
      <c r="Y715" s="19"/>
      <c r="Z715" s="19"/>
      <c r="AA715" s="19"/>
      <c r="AB715" s="19"/>
      <c r="AC715" s="19"/>
      <c r="AD715" s="19"/>
    </row>
    <row r="716" spans="14:30" ht="12.75" customHeight="1" x14ac:dyDescent="0.25">
      <c r="N716" s="19"/>
      <c r="O716" s="19"/>
      <c r="P716" s="19"/>
      <c r="Q716" s="19"/>
      <c r="R716" s="19"/>
      <c r="S716" s="19"/>
      <c r="T716" s="19"/>
      <c r="U716" s="19"/>
      <c r="V716" s="19"/>
      <c r="W716" s="19"/>
      <c r="X716" s="19"/>
      <c r="Y716" s="19"/>
      <c r="Z716" s="19"/>
      <c r="AA716" s="19"/>
      <c r="AB716" s="19"/>
      <c r="AC716" s="19"/>
      <c r="AD716" s="19"/>
    </row>
    <row r="717" spans="14:30" ht="12.75" customHeight="1" x14ac:dyDescent="0.25">
      <c r="N717" s="19"/>
      <c r="O717" s="19"/>
      <c r="P717" s="19"/>
      <c r="Q717" s="19"/>
      <c r="R717" s="19"/>
      <c r="S717" s="19"/>
      <c r="T717" s="19"/>
      <c r="U717" s="19"/>
      <c r="V717" s="19"/>
      <c r="W717" s="19"/>
      <c r="X717" s="19"/>
      <c r="Y717" s="19"/>
      <c r="Z717" s="19"/>
      <c r="AA717" s="19"/>
      <c r="AB717" s="19"/>
      <c r="AC717" s="19"/>
      <c r="AD717" s="19"/>
    </row>
    <row r="718" spans="14:30" ht="12.75" customHeight="1" x14ac:dyDescent="0.25">
      <c r="N718" s="19"/>
      <c r="O718" s="19"/>
      <c r="P718" s="19"/>
      <c r="Q718" s="19"/>
      <c r="R718" s="19"/>
      <c r="S718" s="19"/>
      <c r="T718" s="19"/>
      <c r="U718" s="19"/>
      <c r="V718" s="19"/>
      <c r="W718" s="19"/>
      <c r="X718" s="19"/>
      <c r="Y718" s="19"/>
      <c r="Z718" s="19"/>
      <c r="AA718" s="19"/>
      <c r="AB718" s="19"/>
      <c r="AC718" s="19"/>
      <c r="AD718" s="19"/>
    </row>
    <row r="719" spans="14:30" ht="12.75" customHeight="1" x14ac:dyDescent="0.25">
      <c r="N719" s="19"/>
      <c r="O719" s="19"/>
      <c r="P719" s="19"/>
      <c r="Q719" s="19"/>
      <c r="R719" s="19"/>
      <c r="S719" s="19"/>
      <c r="T719" s="19"/>
      <c r="U719" s="19"/>
      <c r="V719" s="19"/>
      <c r="W719" s="19"/>
      <c r="X719" s="19"/>
      <c r="Y719" s="19"/>
      <c r="Z719" s="19"/>
      <c r="AA719" s="19"/>
      <c r="AB719" s="19"/>
      <c r="AC719" s="19"/>
      <c r="AD719" s="19"/>
    </row>
    <row r="720" spans="14:30" ht="12.75" customHeight="1" x14ac:dyDescent="0.25">
      <c r="N720" s="19"/>
      <c r="O720" s="19"/>
      <c r="P720" s="19"/>
      <c r="Q720" s="19"/>
      <c r="R720" s="19"/>
      <c r="S720" s="19"/>
      <c r="T720" s="19"/>
      <c r="U720" s="19"/>
      <c r="V720" s="19"/>
      <c r="W720" s="19"/>
      <c r="X720" s="19"/>
      <c r="Y720" s="19"/>
      <c r="Z720" s="19"/>
      <c r="AA720" s="19"/>
      <c r="AB720" s="19"/>
      <c r="AC720" s="19"/>
      <c r="AD720" s="19"/>
    </row>
    <row r="721" spans="14:30" ht="12.75" customHeight="1" x14ac:dyDescent="0.25">
      <c r="N721" s="19"/>
      <c r="O721" s="19"/>
      <c r="P721" s="19"/>
      <c r="Q721" s="19"/>
      <c r="R721" s="19"/>
      <c r="S721" s="19"/>
      <c r="T721" s="19"/>
      <c r="U721" s="19"/>
      <c r="V721" s="19"/>
      <c r="W721" s="19"/>
      <c r="X721" s="19"/>
      <c r="Y721" s="19"/>
      <c r="Z721" s="19"/>
      <c r="AA721" s="19"/>
      <c r="AB721" s="19"/>
      <c r="AC721" s="19"/>
      <c r="AD721" s="19"/>
    </row>
    <row r="722" spans="14:30" ht="12.75" customHeight="1" x14ac:dyDescent="0.25">
      <c r="N722" s="19"/>
      <c r="O722" s="19"/>
      <c r="P722" s="19"/>
      <c r="Q722" s="19"/>
      <c r="R722" s="19"/>
      <c r="S722" s="19"/>
      <c r="T722" s="19"/>
      <c r="U722" s="19"/>
      <c r="V722" s="19"/>
      <c r="W722" s="19"/>
      <c r="X722" s="19"/>
      <c r="Y722" s="19"/>
      <c r="Z722" s="19"/>
      <c r="AA722" s="19"/>
      <c r="AB722" s="19"/>
      <c r="AC722" s="19"/>
      <c r="AD722" s="19"/>
    </row>
    <row r="723" spans="14:30" ht="12.75" customHeight="1" x14ac:dyDescent="0.25">
      <c r="N723" s="19"/>
      <c r="O723" s="19"/>
      <c r="P723" s="19"/>
      <c r="Q723" s="19"/>
      <c r="R723" s="19"/>
      <c r="S723" s="19"/>
      <c r="T723" s="19"/>
      <c r="U723" s="19"/>
      <c r="V723" s="19"/>
      <c r="W723" s="19"/>
      <c r="X723" s="19"/>
      <c r="Y723" s="19"/>
      <c r="Z723" s="19"/>
      <c r="AA723" s="19"/>
      <c r="AB723" s="19"/>
      <c r="AC723" s="19"/>
      <c r="AD723" s="19"/>
    </row>
    <row r="724" spans="14:30" ht="12.75" customHeight="1" x14ac:dyDescent="0.25">
      <c r="N724" s="19"/>
      <c r="O724" s="19"/>
      <c r="P724" s="19"/>
      <c r="Q724" s="19"/>
      <c r="R724" s="19"/>
      <c r="S724" s="19"/>
      <c r="T724" s="19"/>
      <c r="U724" s="19"/>
      <c r="V724" s="19"/>
      <c r="W724" s="19"/>
      <c r="X724" s="19"/>
      <c r="Y724" s="19"/>
      <c r="Z724" s="19"/>
      <c r="AA724" s="19"/>
      <c r="AB724" s="19"/>
      <c r="AC724" s="19"/>
      <c r="AD724" s="19"/>
    </row>
    <row r="725" spans="14:30" ht="12.75" customHeight="1" x14ac:dyDescent="0.25">
      <c r="N725" s="19"/>
      <c r="O725" s="19"/>
      <c r="P725" s="19"/>
      <c r="Q725" s="19"/>
      <c r="R725" s="19"/>
      <c r="S725" s="19"/>
      <c r="T725" s="19"/>
      <c r="U725" s="19"/>
      <c r="V725" s="19"/>
      <c r="W725" s="19"/>
      <c r="X725" s="19"/>
      <c r="Y725" s="19"/>
      <c r="Z725" s="19"/>
      <c r="AA725" s="19"/>
      <c r="AB725" s="19"/>
      <c r="AC725" s="19"/>
      <c r="AD725" s="19"/>
    </row>
    <row r="726" spans="14:30" ht="12.75" customHeight="1" x14ac:dyDescent="0.25">
      <c r="N726" s="19"/>
      <c r="O726" s="19"/>
      <c r="P726" s="19"/>
      <c r="Q726" s="19"/>
      <c r="R726" s="19"/>
      <c r="S726" s="19"/>
      <c r="T726" s="19"/>
      <c r="U726" s="19"/>
      <c r="V726" s="19"/>
      <c r="W726" s="19"/>
      <c r="X726" s="19"/>
      <c r="Y726" s="19"/>
      <c r="Z726" s="19"/>
      <c r="AA726" s="19"/>
      <c r="AB726" s="19"/>
      <c r="AC726" s="19"/>
      <c r="AD726" s="19"/>
    </row>
    <row r="727" spans="14:30" ht="12.75" customHeight="1" x14ac:dyDescent="0.25">
      <c r="N727" s="19"/>
      <c r="O727" s="19"/>
      <c r="P727" s="19"/>
      <c r="Q727" s="19"/>
      <c r="R727" s="19"/>
      <c r="S727" s="19"/>
      <c r="T727" s="19"/>
      <c r="U727" s="19"/>
      <c r="V727" s="19"/>
      <c r="W727" s="19"/>
      <c r="X727" s="19"/>
      <c r="Y727" s="19"/>
      <c r="Z727" s="19"/>
      <c r="AA727" s="19"/>
      <c r="AB727" s="19"/>
      <c r="AC727" s="19"/>
      <c r="AD727" s="19"/>
    </row>
    <row r="728" spans="14:30" ht="12.75" customHeight="1" x14ac:dyDescent="0.25">
      <c r="N728" s="19"/>
      <c r="O728" s="19"/>
      <c r="P728" s="19"/>
      <c r="Q728" s="19"/>
      <c r="R728" s="19"/>
      <c r="S728" s="19"/>
      <c r="T728" s="19"/>
      <c r="U728" s="19"/>
      <c r="V728" s="19"/>
      <c r="W728" s="19"/>
      <c r="X728" s="19"/>
      <c r="Y728" s="19"/>
      <c r="Z728" s="19"/>
      <c r="AA728" s="19"/>
      <c r="AB728" s="19"/>
      <c r="AC728" s="19"/>
      <c r="AD728" s="19"/>
    </row>
    <row r="729" spans="14:30" ht="12.75" customHeight="1" x14ac:dyDescent="0.25">
      <c r="N729" s="19"/>
      <c r="O729" s="19"/>
      <c r="P729" s="19"/>
      <c r="Q729" s="19"/>
      <c r="R729" s="19"/>
      <c r="S729" s="19"/>
      <c r="T729" s="19"/>
      <c r="U729" s="19"/>
      <c r="V729" s="19"/>
      <c r="W729" s="19"/>
      <c r="X729" s="19"/>
      <c r="Y729" s="19"/>
      <c r="Z729" s="19"/>
      <c r="AA729" s="19"/>
      <c r="AB729" s="19"/>
      <c r="AC729" s="19"/>
      <c r="AD729" s="19"/>
    </row>
    <row r="730" spans="14:30" ht="12.75" customHeight="1" x14ac:dyDescent="0.25">
      <c r="N730" s="19"/>
      <c r="O730" s="19"/>
      <c r="P730" s="19"/>
      <c r="Q730" s="19"/>
      <c r="R730" s="19"/>
      <c r="S730" s="19"/>
      <c r="T730" s="19"/>
      <c r="U730" s="19"/>
      <c r="V730" s="19"/>
      <c r="W730" s="19"/>
      <c r="X730" s="19"/>
      <c r="Y730" s="19"/>
      <c r="Z730" s="19"/>
      <c r="AA730" s="19"/>
      <c r="AB730" s="19"/>
      <c r="AC730" s="19"/>
      <c r="AD730" s="19"/>
    </row>
    <row r="731" spans="14:30" ht="12.75" customHeight="1" x14ac:dyDescent="0.25">
      <c r="N731" s="19"/>
      <c r="O731" s="19"/>
      <c r="P731" s="19"/>
      <c r="Q731" s="19"/>
      <c r="R731" s="19"/>
      <c r="S731" s="19"/>
      <c r="T731" s="19"/>
      <c r="U731" s="19"/>
      <c r="V731" s="19"/>
      <c r="W731" s="19"/>
      <c r="X731" s="19"/>
      <c r="Y731" s="19"/>
      <c r="Z731" s="19"/>
      <c r="AA731" s="19"/>
      <c r="AB731" s="19"/>
      <c r="AC731" s="19"/>
      <c r="AD731" s="19"/>
    </row>
    <row r="732" spans="14:30" ht="12.75" customHeight="1" x14ac:dyDescent="0.25">
      <c r="N732" s="19"/>
      <c r="O732" s="19"/>
      <c r="P732" s="19"/>
      <c r="Q732" s="19"/>
      <c r="R732" s="19"/>
      <c r="S732" s="19"/>
      <c r="T732" s="19"/>
      <c r="U732" s="19"/>
      <c r="V732" s="19"/>
      <c r="W732" s="19"/>
      <c r="X732" s="19"/>
      <c r="Y732" s="19"/>
      <c r="Z732" s="19"/>
      <c r="AA732" s="19"/>
      <c r="AB732" s="19"/>
      <c r="AC732" s="19"/>
      <c r="AD732" s="19"/>
    </row>
    <row r="733" spans="14:30" ht="12.75" customHeight="1" x14ac:dyDescent="0.25">
      <c r="N733" s="19"/>
      <c r="O733" s="19"/>
      <c r="P733" s="19"/>
      <c r="Q733" s="19"/>
      <c r="R733" s="19"/>
      <c r="S733" s="19"/>
      <c r="T733" s="19"/>
      <c r="U733" s="19"/>
      <c r="V733" s="19"/>
      <c r="W733" s="19"/>
      <c r="X733" s="19"/>
      <c r="Y733" s="19"/>
      <c r="Z733" s="19"/>
      <c r="AA733" s="19"/>
      <c r="AB733" s="19"/>
      <c r="AC733" s="19"/>
      <c r="AD733" s="19"/>
    </row>
    <row r="734" spans="14:30" ht="12.75" customHeight="1" x14ac:dyDescent="0.25">
      <c r="N734" s="19"/>
      <c r="O734" s="19"/>
      <c r="P734" s="19"/>
      <c r="Q734" s="19"/>
      <c r="R734" s="19"/>
      <c r="S734" s="19"/>
      <c r="T734" s="19"/>
      <c r="U734" s="19"/>
      <c r="V734" s="19"/>
      <c r="W734" s="19"/>
      <c r="X734" s="19"/>
      <c r="Y734" s="19"/>
      <c r="Z734" s="19"/>
      <c r="AA734" s="19"/>
      <c r="AB734" s="19"/>
      <c r="AC734" s="19"/>
      <c r="AD734" s="19"/>
    </row>
    <row r="735" spans="14:30" ht="12.75" customHeight="1" x14ac:dyDescent="0.25">
      <c r="N735" s="19"/>
      <c r="O735" s="19"/>
      <c r="P735" s="19"/>
      <c r="Q735" s="19"/>
      <c r="R735" s="19"/>
      <c r="S735" s="19"/>
      <c r="T735" s="19"/>
      <c r="U735" s="19"/>
      <c r="V735" s="19"/>
      <c r="W735" s="19"/>
      <c r="X735" s="19"/>
      <c r="Y735" s="19"/>
      <c r="Z735" s="19"/>
      <c r="AA735" s="19"/>
      <c r="AB735" s="19"/>
      <c r="AC735" s="19"/>
      <c r="AD735" s="19"/>
    </row>
    <row r="736" spans="14:30" ht="12.75" customHeight="1" x14ac:dyDescent="0.25">
      <c r="N736" s="19"/>
      <c r="O736" s="19"/>
      <c r="P736" s="19"/>
      <c r="Q736" s="19"/>
      <c r="R736" s="19"/>
      <c r="S736" s="19"/>
      <c r="T736" s="19"/>
      <c r="U736" s="19"/>
      <c r="V736" s="19"/>
      <c r="W736" s="19"/>
      <c r="X736" s="19"/>
      <c r="Y736" s="19"/>
      <c r="Z736" s="19"/>
      <c r="AA736" s="19"/>
      <c r="AB736" s="19"/>
      <c r="AC736" s="19"/>
      <c r="AD736" s="19"/>
    </row>
    <row r="737" spans="14:30" ht="12.75" customHeight="1" x14ac:dyDescent="0.25">
      <c r="N737" s="19"/>
      <c r="O737" s="19"/>
      <c r="P737" s="19"/>
      <c r="Q737" s="19"/>
      <c r="R737" s="19"/>
      <c r="S737" s="19"/>
      <c r="T737" s="19"/>
      <c r="U737" s="19"/>
      <c r="V737" s="19"/>
      <c r="W737" s="19"/>
      <c r="X737" s="19"/>
      <c r="Y737" s="19"/>
      <c r="Z737" s="19"/>
      <c r="AA737" s="19"/>
      <c r="AB737" s="19"/>
      <c r="AC737" s="19"/>
      <c r="AD737" s="19"/>
    </row>
    <row r="738" spans="14:30" ht="12.75" customHeight="1" x14ac:dyDescent="0.25">
      <c r="N738" s="19"/>
      <c r="O738" s="19"/>
      <c r="P738" s="19"/>
      <c r="Q738" s="19"/>
      <c r="R738" s="19"/>
      <c r="S738" s="19"/>
      <c r="T738" s="19"/>
      <c r="U738" s="19"/>
      <c r="V738" s="19"/>
      <c r="W738" s="19"/>
      <c r="X738" s="19"/>
      <c r="Y738" s="19"/>
      <c r="Z738" s="19"/>
      <c r="AA738" s="19"/>
      <c r="AB738" s="19"/>
      <c r="AC738" s="19"/>
      <c r="AD738" s="19"/>
    </row>
    <row r="739" spans="14:30" ht="12.75" customHeight="1" x14ac:dyDescent="0.25">
      <c r="N739" s="19"/>
      <c r="O739" s="19"/>
      <c r="P739" s="19"/>
      <c r="Q739" s="19"/>
      <c r="R739" s="19"/>
      <c r="S739" s="19"/>
      <c r="T739" s="19"/>
      <c r="U739" s="19"/>
      <c r="V739" s="19"/>
      <c r="W739" s="19"/>
      <c r="X739" s="19"/>
      <c r="Y739" s="19"/>
      <c r="Z739" s="19"/>
      <c r="AA739" s="19"/>
      <c r="AB739" s="19"/>
      <c r="AC739" s="19"/>
      <c r="AD739" s="19"/>
    </row>
    <row r="740" spans="14:30" ht="12.75" customHeight="1" x14ac:dyDescent="0.25">
      <c r="N740" s="19"/>
      <c r="O740" s="19"/>
      <c r="P740" s="19"/>
      <c r="Q740" s="19"/>
      <c r="R740" s="19"/>
      <c r="S740" s="19"/>
      <c r="T740" s="19"/>
      <c r="U740" s="19"/>
      <c r="V740" s="19"/>
      <c r="W740" s="19"/>
      <c r="X740" s="19"/>
      <c r="Y740" s="19"/>
      <c r="Z740" s="19"/>
      <c r="AA740" s="19"/>
      <c r="AB740" s="19"/>
      <c r="AC740" s="19"/>
      <c r="AD740" s="19"/>
    </row>
    <row r="741" spans="14:30" ht="12.75" customHeight="1" x14ac:dyDescent="0.25">
      <c r="N741" s="19"/>
      <c r="O741" s="19"/>
      <c r="P741" s="19"/>
      <c r="Q741" s="19"/>
      <c r="R741" s="19"/>
      <c r="S741" s="19"/>
      <c r="T741" s="19"/>
      <c r="U741" s="19"/>
      <c r="V741" s="19"/>
      <c r="W741" s="19"/>
      <c r="X741" s="19"/>
      <c r="Y741" s="19"/>
      <c r="Z741" s="19"/>
      <c r="AA741" s="19"/>
      <c r="AB741" s="19"/>
      <c r="AC741" s="19"/>
      <c r="AD741" s="19"/>
    </row>
    <row r="742" spans="14:30" ht="12.75" customHeight="1" x14ac:dyDescent="0.25">
      <c r="N742" s="19"/>
      <c r="O742" s="19"/>
      <c r="P742" s="19"/>
      <c r="Q742" s="19"/>
      <c r="R742" s="19"/>
      <c r="S742" s="19"/>
      <c r="T742" s="19"/>
      <c r="U742" s="19"/>
      <c r="V742" s="19"/>
      <c r="W742" s="19"/>
      <c r="X742" s="19"/>
      <c r="Y742" s="19"/>
      <c r="Z742" s="19"/>
      <c r="AA742" s="19"/>
      <c r="AB742" s="19"/>
      <c r="AC742" s="19"/>
      <c r="AD742" s="19"/>
    </row>
    <row r="743" spans="14:30" ht="12.75" customHeight="1" x14ac:dyDescent="0.25">
      <c r="N743" s="19"/>
      <c r="O743" s="19"/>
      <c r="P743" s="19"/>
      <c r="Q743" s="19"/>
      <c r="R743" s="19"/>
      <c r="S743" s="19"/>
      <c r="T743" s="19"/>
      <c r="U743" s="19"/>
      <c r="V743" s="19"/>
      <c r="W743" s="19"/>
      <c r="X743" s="19"/>
      <c r="Y743" s="19"/>
      <c r="Z743" s="19"/>
      <c r="AA743" s="19"/>
      <c r="AB743" s="19"/>
      <c r="AC743" s="19"/>
      <c r="AD743" s="19"/>
    </row>
    <row r="744" spans="14:30" ht="12.75" customHeight="1" x14ac:dyDescent="0.25">
      <c r="N744" s="19"/>
      <c r="O744" s="19"/>
      <c r="P744" s="19"/>
      <c r="Q744" s="19"/>
      <c r="R744" s="19"/>
      <c r="S744" s="19"/>
      <c r="T744" s="19"/>
      <c r="U744" s="19"/>
      <c r="V744" s="19"/>
      <c r="W744" s="19"/>
      <c r="X744" s="19"/>
      <c r="Y744" s="19"/>
      <c r="Z744" s="19"/>
      <c r="AA744" s="19"/>
      <c r="AB744" s="19"/>
      <c r="AC744" s="19"/>
      <c r="AD744" s="19"/>
    </row>
    <row r="745" spans="14:30" ht="12.75" customHeight="1" x14ac:dyDescent="0.25">
      <c r="N745" s="19"/>
      <c r="O745" s="19"/>
      <c r="P745" s="19"/>
      <c r="Q745" s="19"/>
      <c r="R745" s="19"/>
      <c r="S745" s="19"/>
      <c r="T745" s="19"/>
      <c r="U745" s="19"/>
      <c r="V745" s="19"/>
      <c r="W745" s="19"/>
      <c r="X745" s="19"/>
      <c r="Y745" s="19"/>
      <c r="Z745" s="19"/>
      <c r="AA745" s="19"/>
      <c r="AB745" s="19"/>
      <c r="AC745" s="19"/>
      <c r="AD745" s="19"/>
    </row>
    <row r="746" spans="14:30" ht="12.75" customHeight="1" x14ac:dyDescent="0.25">
      <c r="N746" s="19"/>
      <c r="O746" s="19"/>
      <c r="P746" s="19"/>
      <c r="Q746" s="19"/>
      <c r="R746" s="19"/>
      <c r="S746" s="19"/>
      <c r="T746" s="19"/>
      <c r="U746" s="19"/>
      <c r="V746" s="19"/>
      <c r="W746" s="19"/>
      <c r="X746" s="19"/>
      <c r="Y746" s="19"/>
      <c r="Z746" s="19"/>
      <c r="AA746" s="19"/>
      <c r="AB746" s="19"/>
      <c r="AC746" s="19"/>
      <c r="AD746" s="19"/>
    </row>
    <row r="747" spans="14:30" ht="12.75" customHeight="1" x14ac:dyDescent="0.25">
      <c r="N747" s="19"/>
      <c r="O747" s="19"/>
      <c r="P747" s="19"/>
      <c r="Q747" s="19"/>
      <c r="R747" s="19"/>
      <c r="S747" s="19"/>
      <c r="T747" s="19"/>
      <c r="U747" s="19"/>
      <c r="V747" s="19"/>
      <c r="W747" s="19"/>
      <c r="X747" s="19"/>
      <c r="Y747" s="19"/>
      <c r="Z747" s="19"/>
      <c r="AA747" s="19"/>
      <c r="AB747" s="19"/>
      <c r="AC747" s="19"/>
      <c r="AD747" s="19"/>
    </row>
    <row r="748" spans="14:30" ht="12.75" customHeight="1" x14ac:dyDescent="0.25">
      <c r="N748" s="19"/>
      <c r="O748" s="19"/>
      <c r="P748" s="19"/>
      <c r="Q748" s="19"/>
      <c r="R748" s="19"/>
      <c r="S748" s="19"/>
      <c r="T748" s="19"/>
      <c r="U748" s="19"/>
      <c r="V748" s="19"/>
      <c r="W748" s="19"/>
      <c r="X748" s="19"/>
      <c r="Y748" s="19"/>
      <c r="Z748" s="19"/>
      <c r="AA748" s="19"/>
      <c r="AB748" s="19"/>
      <c r="AC748" s="19"/>
      <c r="AD748" s="19"/>
    </row>
    <row r="749" spans="14:30" ht="12.75" customHeight="1" x14ac:dyDescent="0.25">
      <c r="N749" s="19"/>
      <c r="O749" s="19"/>
      <c r="P749" s="19"/>
      <c r="Q749" s="19"/>
      <c r="R749" s="19"/>
      <c r="S749" s="19"/>
      <c r="T749" s="19"/>
      <c r="U749" s="19"/>
      <c r="V749" s="19"/>
      <c r="W749" s="19"/>
      <c r="X749" s="19"/>
      <c r="Y749" s="19"/>
      <c r="Z749" s="19"/>
      <c r="AA749" s="19"/>
      <c r="AB749" s="19"/>
      <c r="AC749" s="19"/>
      <c r="AD749" s="19"/>
    </row>
    <row r="750" spans="14:30" ht="12.75" customHeight="1" x14ac:dyDescent="0.25">
      <c r="N750" s="19"/>
      <c r="O750" s="19"/>
      <c r="P750" s="19"/>
      <c r="Q750" s="19"/>
      <c r="R750" s="19"/>
      <c r="S750" s="19"/>
      <c r="T750" s="19"/>
      <c r="U750" s="19"/>
      <c r="V750" s="19"/>
      <c r="W750" s="19"/>
      <c r="X750" s="19"/>
      <c r="Y750" s="19"/>
      <c r="Z750" s="19"/>
      <c r="AA750" s="19"/>
      <c r="AB750" s="19"/>
      <c r="AC750" s="19"/>
      <c r="AD750" s="19"/>
    </row>
    <row r="751" spans="14:30" ht="12.75" customHeight="1" x14ac:dyDescent="0.25">
      <c r="N751" s="19"/>
      <c r="O751" s="19"/>
      <c r="P751" s="19"/>
      <c r="Q751" s="19"/>
      <c r="R751" s="19"/>
      <c r="S751" s="19"/>
      <c r="T751" s="19"/>
      <c r="U751" s="19"/>
      <c r="V751" s="19"/>
      <c r="W751" s="19"/>
      <c r="X751" s="19"/>
      <c r="Y751" s="19"/>
      <c r="Z751" s="19"/>
      <c r="AA751" s="19"/>
      <c r="AB751" s="19"/>
      <c r="AC751" s="19"/>
      <c r="AD751" s="19"/>
    </row>
    <row r="752" spans="14:30" ht="12.75" customHeight="1" x14ac:dyDescent="0.25">
      <c r="N752" s="19"/>
      <c r="O752" s="19"/>
      <c r="P752" s="19"/>
      <c r="Q752" s="19"/>
      <c r="R752" s="19"/>
      <c r="S752" s="19"/>
      <c r="T752" s="19"/>
      <c r="U752" s="19"/>
      <c r="V752" s="19"/>
      <c r="W752" s="19"/>
      <c r="X752" s="19"/>
      <c r="Y752" s="19"/>
      <c r="Z752" s="19"/>
      <c r="AA752" s="19"/>
      <c r="AB752" s="19"/>
      <c r="AC752" s="19"/>
      <c r="AD752" s="19"/>
    </row>
    <row r="753" spans="14:30" ht="12.75" customHeight="1" x14ac:dyDescent="0.25">
      <c r="N753" s="19"/>
      <c r="O753" s="19"/>
      <c r="P753" s="19"/>
      <c r="Q753" s="19"/>
      <c r="R753" s="19"/>
      <c r="S753" s="19"/>
      <c r="T753" s="19"/>
      <c r="U753" s="19"/>
      <c r="V753" s="19"/>
      <c r="W753" s="19"/>
      <c r="X753" s="19"/>
      <c r="Y753" s="19"/>
      <c r="Z753" s="19"/>
      <c r="AA753" s="19"/>
      <c r="AB753" s="19"/>
      <c r="AC753" s="19"/>
      <c r="AD753" s="19"/>
    </row>
    <row r="754" spans="14:30" ht="12.75" customHeight="1" x14ac:dyDescent="0.25">
      <c r="N754" s="19"/>
      <c r="O754" s="19"/>
      <c r="P754" s="19"/>
      <c r="Q754" s="19"/>
      <c r="R754" s="19"/>
      <c r="S754" s="19"/>
      <c r="T754" s="19"/>
      <c r="U754" s="19"/>
      <c r="V754" s="19"/>
      <c r="W754" s="19"/>
      <c r="X754" s="19"/>
      <c r="Y754" s="19"/>
      <c r="Z754" s="19"/>
      <c r="AA754" s="19"/>
      <c r="AB754" s="19"/>
      <c r="AC754" s="19"/>
      <c r="AD754" s="19"/>
    </row>
    <row r="755" spans="14:30" ht="12.75" customHeight="1" x14ac:dyDescent="0.25">
      <c r="N755" s="19"/>
      <c r="O755" s="19"/>
      <c r="P755" s="19"/>
      <c r="Q755" s="19"/>
      <c r="R755" s="19"/>
      <c r="S755" s="19"/>
      <c r="T755" s="19"/>
      <c r="U755" s="19"/>
      <c r="V755" s="19"/>
      <c r="W755" s="19"/>
      <c r="X755" s="19"/>
      <c r="Y755" s="19"/>
      <c r="Z755" s="19"/>
      <c r="AA755" s="19"/>
      <c r="AB755" s="19"/>
      <c r="AC755" s="19"/>
      <c r="AD755" s="19"/>
    </row>
    <row r="756" spans="14:30" ht="12.75" customHeight="1" x14ac:dyDescent="0.25">
      <c r="N756" s="19"/>
      <c r="O756" s="19"/>
      <c r="P756" s="19"/>
      <c r="Q756" s="19"/>
      <c r="R756" s="19"/>
      <c r="S756" s="19"/>
      <c r="T756" s="19"/>
      <c r="U756" s="19"/>
      <c r="V756" s="19"/>
      <c r="W756" s="19"/>
      <c r="X756" s="19"/>
      <c r="Y756" s="19"/>
      <c r="Z756" s="19"/>
      <c r="AA756" s="19"/>
      <c r="AB756" s="19"/>
      <c r="AC756" s="19"/>
      <c r="AD756" s="19"/>
    </row>
    <row r="757" spans="14:30" ht="12.75" customHeight="1" x14ac:dyDescent="0.25">
      <c r="N757" s="19"/>
      <c r="O757" s="19"/>
      <c r="P757" s="19"/>
      <c r="Q757" s="19"/>
      <c r="R757" s="19"/>
      <c r="S757" s="19"/>
      <c r="T757" s="19"/>
      <c r="U757" s="19"/>
      <c r="V757" s="19"/>
      <c r="W757" s="19"/>
      <c r="X757" s="19"/>
      <c r="Y757" s="19"/>
      <c r="Z757" s="19"/>
      <c r="AA757" s="19"/>
      <c r="AB757" s="19"/>
      <c r="AC757" s="19"/>
      <c r="AD757" s="19"/>
    </row>
    <row r="758" spans="14:30" ht="12.75" customHeight="1" x14ac:dyDescent="0.25">
      <c r="N758" s="19"/>
      <c r="O758" s="19"/>
      <c r="P758" s="19"/>
      <c r="Q758" s="19"/>
      <c r="R758" s="19"/>
      <c r="S758" s="19"/>
      <c r="T758" s="19"/>
      <c r="U758" s="19"/>
      <c r="V758" s="19"/>
      <c r="W758" s="19"/>
      <c r="X758" s="19"/>
      <c r="Y758" s="19"/>
      <c r="Z758" s="19"/>
      <c r="AA758" s="19"/>
      <c r="AB758" s="19"/>
      <c r="AC758" s="19"/>
      <c r="AD758" s="19"/>
    </row>
    <row r="759" spans="14:30" ht="12.75" customHeight="1" x14ac:dyDescent="0.25">
      <c r="N759" s="19"/>
      <c r="O759" s="19"/>
      <c r="P759" s="19"/>
      <c r="Q759" s="19"/>
      <c r="R759" s="19"/>
      <c r="S759" s="19"/>
      <c r="T759" s="19"/>
      <c r="U759" s="19"/>
      <c r="V759" s="19"/>
      <c r="W759" s="19"/>
      <c r="X759" s="19"/>
      <c r="Y759" s="19"/>
      <c r="Z759" s="19"/>
      <c r="AA759" s="19"/>
      <c r="AB759" s="19"/>
      <c r="AC759" s="19"/>
      <c r="AD759" s="19"/>
    </row>
    <row r="760" spans="14:30" ht="12.75" customHeight="1" x14ac:dyDescent="0.25">
      <c r="N760" s="19"/>
      <c r="O760" s="19"/>
      <c r="P760" s="19"/>
      <c r="Q760" s="19"/>
      <c r="R760" s="19"/>
      <c r="S760" s="19"/>
      <c r="T760" s="19"/>
      <c r="U760" s="19"/>
      <c r="V760" s="19"/>
      <c r="W760" s="19"/>
      <c r="X760" s="19"/>
      <c r="Y760" s="19"/>
      <c r="Z760" s="19"/>
      <c r="AA760" s="19"/>
      <c r="AB760" s="19"/>
      <c r="AC760" s="19"/>
      <c r="AD760" s="19"/>
    </row>
    <row r="761" spans="14:30" ht="12.75" customHeight="1" x14ac:dyDescent="0.25">
      <c r="N761" s="19"/>
      <c r="O761" s="19"/>
      <c r="P761" s="19"/>
      <c r="Q761" s="19"/>
      <c r="R761" s="19"/>
      <c r="S761" s="19"/>
      <c r="T761" s="19"/>
      <c r="U761" s="19"/>
      <c r="V761" s="19"/>
      <c r="W761" s="19"/>
      <c r="X761" s="19"/>
      <c r="Y761" s="19"/>
      <c r="Z761" s="19"/>
      <c r="AA761" s="19"/>
      <c r="AB761" s="19"/>
      <c r="AC761" s="19"/>
      <c r="AD761" s="19"/>
    </row>
    <row r="762" spans="14:30" ht="12.75" customHeight="1" x14ac:dyDescent="0.25">
      <c r="N762" s="19"/>
      <c r="O762" s="19"/>
      <c r="P762" s="19"/>
      <c r="Q762" s="19"/>
      <c r="R762" s="19"/>
      <c r="S762" s="19"/>
      <c r="T762" s="19"/>
      <c r="U762" s="19"/>
      <c r="V762" s="19"/>
      <c r="W762" s="19"/>
      <c r="X762" s="19"/>
      <c r="Y762" s="19"/>
      <c r="Z762" s="19"/>
      <c r="AA762" s="19"/>
      <c r="AB762" s="19"/>
      <c r="AC762" s="19"/>
      <c r="AD762" s="19"/>
    </row>
    <row r="763" spans="14:30" ht="12.75" customHeight="1" x14ac:dyDescent="0.25">
      <c r="N763" s="19"/>
      <c r="O763" s="19"/>
      <c r="P763" s="19"/>
      <c r="Q763" s="19"/>
      <c r="R763" s="19"/>
      <c r="S763" s="19"/>
      <c r="T763" s="19"/>
      <c r="U763" s="19"/>
      <c r="V763" s="19"/>
      <c r="W763" s="19"/>
      <c r="X763" s="19"/>
      <c r="Y763" s="19"/>
      <c r="Z763" s="19"/>
      <c r="AA763" s="19"/>
      <c r="AB763" s="19"/>
      <c r="AC763" s="19"/>
      <c r="AD763" s="19"/>
    </row>
    <row r="764" spans="14:30" ht="12.75" customHeight="1" x14ac:dyDescent="0.25">
      <c r="N764" s="19"/>
      <c r="O764" s="19"/>
      <c r="P764" s="19"/>
      <c r="Q764" s="19"/>
      <c r="R764" s="19"/>
      <c r="S764" s="19"/>
      <c r="T764" s="19"/>
      <c r="U764" s="19"/>
      <c r="V764" s="19"/>
      <c r="W764" s="19"/>
      <c r="X764" s="19"/>
      <c r="Y764" s="19"/>
      <c r="Z764" s="19"/>
      <c r="AA764" s="19"/>
      <c r="AB764" s="19"/>
      <c r="AC764" s="19"/>
      <c r="AD764" s="19"/>
    </row>
    <row r="765" spans="14:30" ht="12.75" customHeight="1" x14ac:dyDescent="0.25">
      <c r="N765" s="19"/>
      <c r="O765" s="19"/>
      <c r="P765" s="19"/>
      <c r="Q765" s="19"/>
      <c r="R765" s="19"/>
      <c r="S765" s="19"/>
      <c r="T765" s="19"/>
      <c r="U765" s="19"/>
      <c r="V765" s="19"/>
      <c r="W765" s="19"/>
      <c r="X765" s="19"/>
      <c r="Y765" s="19"/>
      <c r="Z765" s="19"/>
      <c r="AA765" s="19"/>
      <c r="AB765" s="19"/>
      <c r="AC765" s="19"/>
      <c r="AD765" s="19"/>
    </row>
    <row r="766" spans="14:30" ht="12.75" customHeight="1" x14ac:dyDescent="0.25">
      <c r="N766" s="19"/>
      <c r="O766" s="19"/>
      <c r="P766" s="19"/>
      <c r="Q766" s="19"/>
      <c r="R766" s="19"/>
      <c r="S766" s="19"/>
      <c r="T766" s="19"/>
      <c r="U766" s="19"/>
      <c r="V766" s="19"/>
      <c r="W766" s="19"/>
      <c r="X766" s="19"/>
      <c r="Y766" s="19"/>
      <c r="Z766" s="19"/>
      <c r="AA766" s="19"/>
      <c r="AB766" s="19"/>
      <c r="AC766" s="19"/>
      <c r="AD766" s="19"/>
    </row>
    <row r="767" spans="14:30" ht="12.75" customHeight="1" x14ac:dyDescent="0.25">
      <c r="N767" s="19"/>
      <c r="O767" s="19"/>
      <c r="P767" s="19"/>
      <c r="Q767" s="19"/>
      <c r="R767" s="19"/>
      <c r="S767" s="19"/>
      <c r="T767" s="19"/>
      <c r="U767" s="19"/>
      <c r="V767" s="19"/>
      <c r="W767" s="19"/>
      <c r="X767" s="19"/>
      <c r="Y767" s="19"/>
      <c r="Z767" s="19"/>
      <c r="AA767" s="19"/>
      <c r="AB767" s="19"/>
      <c r="AC767" s="19"/>
      <c r="AD767" s="19"/>
    </row>
    <row r="768" spans="14:30" ht="12.75" customHeight="1" x14ac:dyDescent="0.25">
      <c r="N768" s="19"/>
      <c r="O768" s="19"/>
      <c r="P768" s="19"/>
      <c r="Q768" s="19"/>
      <c r="R768" s="19"/>
      <c r="S768" s="19"/>
      <c r="T768" s="19"/>
      <c r="U768" s="19"/>
      <c r="V768" s="19"/>
      <c r="W768" s="19"/>
      <c r="X768" s="19"/>
      <c r="Y768" s="19"/>
      <c r="Z768" s="19"/>
      <c r="AA768" s="19"/>
      <c r="AB768" s="19"/>
      <c r="AC768" s="19"/>
      <c r="AD768" s="19"/>
    </row>
    <row r="769" spans="14:30" ht="12.75" customHeight="1" x14ac:dyDescent="0.25">
      <c r="N769" s="19"/>
      <c r="O769" s="19"/>
      <c r="P769" s="19"/>
      <c r="Q769" s="19"/>
      <c r="R769" s="19"/>
      <c r="S769" s="19"/>
      <c r="T769" s="19"/>
      <c r="U769" s="19"/>
      <c r="V769" s="19"/>
      <c r="W769" s="19"/>
      <c r="X769" s="19"/>
      <c r="Y769" s="19"/>
      <c r="Z769" s="19"/>
      <c r="AA769" s="19"/>
      <c r="AB769" s="19"/>
      <c r="AC769" s="19"/>
      <c r="AD769" s="19"/>
    </row>
    <row r="770" spans="14:30" ht="12.75" customHeight="1" x14ac:dyDescent="0.25">
      <c r="N770" s="19"/>
      <c r="O770" s="19"/>
      <c r="P770" s="19"/>
      <c r="Q770" s="19"/>
      <c r="R770" s="19"/>
      <c r="S770" s="19"/>
      <c r="T770" s="19"/>
      <c r="U770" s="19"/>
      <c r="V770" s="19"/>
      <c r="W770" s="19"/>
      <c r="X770" s="19"/>
      <c r="Y770" s="19"/>
      <c r="Z770" s="19"/>
      <c r="AA770" s="19"/>
      <c r="AB770" s="19"/>
      <c r="AC770" s="19"/>
      <c r="AD770" s="19"/>
    </row>
    <row r="771" spans="14:30" ht="12.75" customHeight="1" x14ac:dyDescent="0.25">
      <c r="N771" s="19"/>
      <c r="O771" s="19"/>
      <c r="P771" s="19"/>
      <c r="Q771" s="19"/>
      <c r="R771" s="19"/>
      <c r="S771" s="19"/>
      <c r="T771" s="19"/>
      <c r="U771" s="19"/>
      <c r="V771" s="19"/>
      <c r="W771" s="19"/>
      <c r="X771" s="19"/>
      <c r="Y771" s="19"/>
      <c r="Z771" s="19"/>
      <c r="AA771" s="19"/>
      <c r="AB771" s="19"/>
      <c r="AC771" s="19"/>
      <c r="AD771" s="19"/>
    </row>
    <row r="772" spans="14:30" ht="12.75" customHeight="1" x14ac:dyDescent="0.25">
      <c r="N772" s="19"/>
      <c r="O772" s="19"/>
      <c r="P772" s="19"/>
      <c r="Q772" s="19"/>
      <c r="R772" s="19"/>
      <c r="S772" s="19"/>
      <c r="T772" s="19"/>
      <c r="U772" s="19"/>
      <c r="V772" s="19"/>
      <c r="W772" s="19"/>
      <c r="X772" s="19"/>
      <c r="Y772" s="19"/>
      <c r="Z772" s="19"/>
      <c r="AA772" s="19"/>
      <c r="AB772" s="19"/>
      <c r="AC772" s="19"/>
      <c r="AD772" s="19"/>
    </row>
    <row r="773" spans="14:30" ht="12.75" customHeight="1" x14ac:dyDescent="0.25">
      <c r="N773" s="19"/>
      <c r="O773" s="19"/>
      <c r="P773" s="19"/>
      <c r="Q773" s="19"/>
      <c r="R773" s="19"/>
      <c r="S773" s="19"/>
      <c r="T773" s="19"/>
      <c r="U773" s="19"/>
      <c r="V773" s="19"/>
      <c r="W773" s="19"/>
      <c r="X773" s="19"/>
      <c r="Y773" s="19"/>
      <c r="Z773" s="19"/>
      <c r="AA773" s="19"/>
      <c r="AB773" s="19"/>
      <c r="AC773" s="19"/>
      <c r="AD773" s="19"/>
    </row>
    <row r="774" spans="14:30" ht="12.75" customHeight="1" x14ac:dyDescent="0.25">
      <c r="N774" s="19"/>
      <c r="O774" s="19"/>
      <c r="P774" s="19"/>
      <c r="Q774" s="19"/>
      <c r="R774" s="19"/>
      <c r="S774" s="19"/>
      <c r="T774" s="19"/>
      <c r="U774" s="19"/>
      <c r="V774" s="19"/>
      <c r="W774" s="19"/>
      <c r="X774" s="19"/>
      <c r="Y774" s="19"/>
      <c r="Z774" s="19"/>
      <c r="AA774" s="19"/>
      <c r="AB774" s="19"/>
      <c r="AC774" s="19"/>
      <c r="AD774" s="19"/>
    </row>
    <row r="775" spans="14:30" ht="12.75" customHeight="1" x14ac:dyDescent="0.25">
      <c r="N775" s="19"/>
      <c r="O775" s="19"/>
      <c r="P775" s="19"/>
      <c r="Q775" s="19"/>
      <c r="R775" s="19"/>
      <c r="S775" s="19"/>
      <c r="T775" s="19"/>
      <c r="U775" s="19"/>
      <c r="V775" s="19"/>
      <c r="W775" s="19"/>
      <c r="X775" s="19"/>
      <c r="Y775" s="19"/>
      <c r="Z775" s="19"/>
      <c r="AA775" s="19"/>
      <c r="AB775" s="19"/>
      <c r="AC775" s="19"/>
      <c r="AD775" s="19"/>
    </row>
    <row r="776" spans="14:30" ht="12.75" customHeight="1" x14ac:dyDescent="0.25">
      <c r="N776" s="19"/>
      <c r="O776" s="19"/>
      <c r="P776" s="19"/>
      <c r="Q776" s="19"/>
      <c r="R776" s="19"/>
      <c r="S776" s="19"/>
      <c r="T776" s="19"/>
      <c r="U776" s="19"/>
      <c r="V776" s="19"/>
      <c r="W776" s="19"/>
      <c r="X776" s="19"/>
      <c r="Y776" s="19"/>
      <c r="Z776" s="19"/>
      <c r="AA776" s="19"/>
      <c r="AB776" s="19"/>
      <c r="AC776" s="19"/>
      <c r="AD776" s="19"/>
    </row>
    <row r="777" spans="14:30" ht="12.75" customHeight="1" x14ac:dyDescent="0.25">
      <c r="N777" s="19"/>
      <c r="O777" s="19"/>
      <c r="P777" s="19"/>
      <c r="Q777" s="19"/>
      <c r="R777" s="19"/>
      <c r="S777" s="19"/>
      <c r="T777" s="19"/>
      <c r="U777" s="19"/>
      <c r="V777" s="19"/>
      <c r="W777" s="19"/>
      <c r="X777" s="19"/>
      <c r="Y777" s="19"/>
      <c r="Z777" s="19"/>
      <c r="AA777" s="19"/>
      <c r="AB777" s="19"/>
      <c r="AC777" s="19"/>
      <c r="AD777" s="19"/>
    </row>
    <row r="778" spans="14:30" ht="12.75" customHeight="1" x14ac:dyDescent="0.25">
      <c r="N778" s="19"/>
      <c r="O778" s="19"/>
      <c r="P778" s="19"/>
      <c r="Q778" s="19"/>
      <c r="R778" s="19"/>
      <c r="S778" s="19"/>
      <c r="T778" s="19"/>
      <c r="U778" s="19"/>
      <c r="V778" s="19"/>
      <c r="W778" s="19"/>
      <c r="X778" s="19"/>
      <c r="Y778" s="19"/>
      <c r="Z778" s="19"/>
      <c r="AA778" s="19"/>
      <c r="AB778" s="19"/>
      <c r="AC778" s="19"/>
      <c r="AD778" s="19"/>
    </row>
    <row r="779" spans="14:30" ht="12.75" customHeight="1" x14ac:dyDescent="0.25">
      <c r="N779" s="19"/>
      <c r="O779" s="19"/>
      <c r="P779" s="19"/>
      <c r="Q779" s="19"/>
      <c r="R779" s="19"/>
      <c r="S779" s="19"/>
      <c r="T779" s="19"/>
      <c r="U779" s="19"/>
      <c r="V779" s="19"/>
      <c r="W779" s="19"/>
      <c r="X779" s="19"/>
      <c r="Y779" s="19"/>
      <c r="Z779" s="19"/>
      <c r="AA779" s="19"/>
      <c r="AB779" s="19"/>
      <c r="AC779" s="19"/>
      <c r="AD779" s="19"/>
    </row>
    <row r="780" spans="14:30" ht="12.75" customHeight="1" x14ac:dyDescent="0.25">
      <c r="N780" s="19"/>
      <c r="O780" s="19"/>
      <c r="P780" s="19"/>
      <c r="Q780" s="19"/>
      <c r="R780" s="19"/>
      <c r="S780" s="19"/>
      <c r="T780" s="19"/>
      <c r="U780" s="19"/>
      <c r="V780" s="19"/>
      <c r="W780" s="19"/>
      <c r="X780" s="19"/>
      <c r="Y780" s="19"/>
      <c r="Z780" s="19"/>
      <c r="AA780" s="19"/>
      <c r="AB780" s="19"/>
      <c r="AC780" s="19"/>
      <c r="AD780" s="19"/>
    </row>
    <row r="781" spans="14:30" ht="12.75" customHeight="1" x14ac:dyDescent="0.25">
      <c r="N781" s="19"/>
      <c r="O781" s="19"/>
      <c r="P781" s="19"/>
      <c r="Q781" s="19"/>
      <c r="R781" s="19"/>
      <c r="S781" s="19"/>
      <c r="T781" s="19"/>
      <c r="U781" s="19"/>
      <c r="V781" s="19"/>
      <c r="W781" s="19"/>
      <c r="X781" s="19"/>
      <c r="Y781" s="19"/>
      <c r="Z781" s="19"/>
      <c r="AA781" s="19"/>
      <c r="AB781" s="19"/>
      <c r="AC781" s="19"/>
      <c r="AD781" s="19"/>
    </row>
    <row r="782" spans="14:30" ht="12.75" customHeight="1" x14ac:dyDescent="0.25">
      <c r="N782" s="19"/>
      <c r="O782" s="19"/>
      <c r="P782" s="19"/>
      <c r="Q782" s="19"/>
      <c r="R782" s="19"/>
      <c r="S782" s="19"/>
      <c r="T782" s="19"/>
      <c r="U782" s="19"/>
      <c r="V782" s="19"/>
      <c r="W782" s="19"/>
      <c r="X782" s="19"/>
      <c r="Y782" s="19"/>
      <c r="Z782" s="19"/>
      <c r="AA782" s="19"/>
      <c r="AB782" s="19"/>
      <c r="AC782" s="19"/>
      <c r="AD782" s="19"/>
    </row>
    <row r="783" spans="14:30" ht="12.75" customHeight="1" x14ac:dyDescent="0.25">
      <c r="N783" s="19"/>
      <c r="O783" s="19"/>
      <c r="P783" s="19"/>
      <c r="Q783" s="19"/>
      <c r="R783" s="19"/>
      <c r="S783" s="19"/>
      <c r="T783" s="19"/>
      <c r="U783" s="19"/>
      <c r="V783" s="19"/>
      <c r="W783" s="19"/>
      <c r="X783" s="19"/>
      <c r="Y783" s="19"/>
      <c r="Z783" s="19"/>
      <c r="AA783" s="19"/>
      <c r="AB783" s="19"/>
      <c r="AC783" s="19"/>
      <c r="AD783" s="19"/>
    </row>
    <row r="784" spans="14:30" ht="12.75" customHeight="1" x14ac:dyDescent="0.25">
      <c r="N784" s="19"/>
      <c r="O784" s="19"/>
      <c r="P784" s="19"/>
      <c r="Q784" s="19"/>
      <c r="R784" s="19"/>
      <c r="S784" s="19"/>
      <c r="T784" s="19"/>
      <c r="U784" s="19"/>
      <c r="V784" s="19"/>
      <c r="W784" s="19"/>
      <c r="X784" s="19"/>
      <c r="Y784" s="19"/>
      <c r="Z784" s="19"/>
      <c r="AA784" s="19"/>
      <c r="AB784" s="19"/>
      <c r="AC784" s="19"/>
      <c r="AD784" s="19"/>
    </row>
    <row r="785" spans="14:30" ht="12.75" customHeight="1" x14ac:dyDescent="0.25">
      <c r="N785" s="19"/>
      <c r="O785" s="19"/>
      <c r="P785" s="19"/>
      <c r="Q785" s="19"/>
      <c r="R785" s="19"/>
      <c r="S785" s="19"/>
      <c r="T785" s="19"/>
      <c r="U785" s="19"/>
      <c r="V785" s="19"/>
      <c r="W785" s="19"/>
      <c r="X785" s="19"/>
      <c r="Y785" s="19"/>
      <c r="Z785" s="19"/>
      <c r="AA785" s="19"/>
      <c r="AB785" s="19"/>
      <c r="AC785" s="19"/>
      <c r="AD785" s="19"/>
    </row>
    <row r="786" spans="14:30" ht="12.75" customHeight="1" x14ac:dyDescent="0.25">
      <c r="N786" s="19"/>
      <c r="O786" s="19"/>
      <c r="P786" s="19"/>
      <c r="Q786" s="19"/>
      <c r="R786" s="19"/>
      <c r="S786" s="19"/>
      <c r="T786" s="19"/>
      <c r="U786" s="19"/>
      <c r="V786" s="19"/>
      <c r="W786" s="19"/>
      <c r="X786" s="19"/>
      <c r="Y786" s="19"/>
      <c r="Z786" s="19"/>
      <c r="AA786" s="19"/>
      <c r="AB786" s="19"/>
      <c r="AC786" s="19"/>
      <c r="AD786" s="19"/>
    </row>
    <row r="787" spans="14:30" ht="12.75" customHeight="1" x14ac:dyDescent="0.25">
      <c r="N787" s="19"/>
      <c r="O787" s="19"/>
      <c r="P787" s="19"/>
      <c r="Q787" s="19"/>
      <c r="R787" s="19"/>
      <c r="S787" s="19"/>
      <c r="T787" s="19"/>
      <c r="U787" s="19"/>
      <c r="V787" s="19"/>
      <c r="W787" s="19"/>
      <c r="X787" s="19"/>
      <c r="Y787" s="19"/>
      <c r="Z787" s="19"/>
      <c r="AA787" s="19"/>
      <c r="AB787" s="19"/>
      <c r="AC787" s="19"/>
      <c r="AD787" s="19"/>
    </row>
    <row r="788" spans="14:30" ht="12.75" customHeight="1" x14ac:dyDescent="0.25">
      <c r="N788" s="19"/>
      <c r="O788" s="19"/>
      <c r="P788" s="19"/>
      <c r="Q788" s="19"/>
      <c r="R788" s="19"/>
      <c r="S788" s="19"/>
      <c r="T788" s="19"/>
      <c r="U788" s="19"/>
      <c r="V788" s="19"/>
      <c r="W788" s="19"/>
      <c r="X788" s="19"/>
      <c r="Y788" s="19"/>
      <c r="Z788" s="19"/>
      <c r="AA788" s="19"/>
      <c r="AB788" s="19"/>
      <c r="AC788" s="19"/>
      <c r="AD788" s="19"/>
    </row>
    <row r="789" spans="14:30" ht="12.75" customHeight="1" x14ac:dyDescent="0.25">
      <c r="N789" s="19"/>
      <c r="O789" s="19"/>
      <c r="P789" s="19"/>
      <c r="Q789" s="19"/>
      <c r="R789" s="19"/>
      <c r="S789" s="19"/>
      <c r="T789" s="19"/>
      <c r="U789" s="19"/>
      <c r="V789" s="19"/>
      <c r="W789" s="19"/>
      <c r="X789" s="19"/>
      <c r="Y789" s="19"/>
      <c r="Z789" s="19"/>
      <c r="AA789" s="19"/>
      <c r="AB789" s="19"/>
      <c r="AC789" s="19"/>
      <c r="AD789" s="19"/>
    </row>
    <row r="790" spans="14:30" ht="12.75" customHeight="1" x14ac:dyDescent="0.25">
      <c r="N790" s="19"/>
      <c r="O790" s="19"/>
      <c r="P790" s="19"/>
      <c r="Q790" s="19"/>
      <c r="R790" s="19"/>
      <c r="S790" s="19"/>
      <c r="T790" s="19"/>
      <c r="U790" s="19"/>
      <c r="V790" s="19"/>
      <c r="W790" s="19"/>
      <c r="X790" s="19"/>
      <c r="Y790" s="19"/>
      <c r="Z790" s="19"/>
      <c r="AA790" s="19"/>
      <c r="AB790" s="19"/>
      <c r="AC790" s="19"/>
      <c r="AD790" s="19"/>
    </row>
    <row r="791" spans="14:30" ht="12.75" customHeight="1" x14ac:dyDescent="0.25">
      <c r="N791" s="19"/>
      <c r="O791" s="19"/>
      <c r="P791" s="19"/>
      <c r="Q791" s="19"/>
      <c r="R791" s="19"/>
      <c r="S791" s="19"/>
      <c r="T791" s="19"/>
      <c r="U791" s="19"/>
      <c r="V791" s="19"/>
      <c r="W791" s="19"/>
      <c r="X791" s="19"/>
      <c r="Y791" s="19"/>
      <c r="Z791" s="19"/>
      <c r="AA791" s="19"/>
      <c r="AB791" s="19"/>
      <c r="AC791" s="19"/>
      <c r="AD791" s="19"/>
    </row>
    <row r="792" spans="14:30" ht="12.75" customHeight="1" x14ac:dyDescent="0.25">
      <c r="N792" s="19"/>
      <c r="O792" s="19"/>
      <c r="P792" s="19"/>
      <c r="Q792" s="19"/>
      <c r="R792" s="19"/>
      <c r="S792" s="19"/>
      <c r="T792" s="19"/>
      <c r="U792" s="19"/>
      <c r="V792" s="19"/>
      <c r="W792" s="19"/>
      <c r="X792" s="19"/>
      <c r="Y792" s="19"/>
      <c r="Z792" s="19"/>
      <c r="AA792" s="19"/>
      <c r="AB792" s="19"/>
      <c r="AC792" s="19"/>
      <c r="AD792" s="19"/>
    </row>
    <row r="793" spans="14:30" ht="12.75" customHeight="1" x14ac:dyDescent="0.25">
      <c r="N793" s="19"/>
      <c r="O793" s="19"/>
      <c r="P793" s="19"/>
      <c r="Q793" s="19"/>
      <c r="R793" s="19"/>
      <c r="S793" s="19"/>
      <c r="T793" s="19"/>
      <c r="U793" s="19"/>
      <c r="V793" s="19"/>
      <c r="W793" s="19"/>
      <c r="X793" s="19"/>
      <c r="Y793" s="19"/>
      <c r="Z793" s="19"/>
      <c r="AA793" s="19"/>
      <c r="AB793" s="19"/>
      <c r="AC793" s="19"/>
      <c r="AD793" s="19"/>
    </row>
    <row r="794" spans="14:30" ht="12.75" customHeight="1" x14ac:dyDescent="0.25">
      <c r="N794" s="19"/>
      <c r="O794" s="19"/>
      <c r="P794" s="19"/>
      <c r="Q794" s="19"/>
      <c r="R794" s="19"/>
      <c r="S794" s="19"/>
      <c r="T794" s="19"/>
      <c r="U794" s="19"/>
      <c r="V794" s="19"/>
      <c r="W794" s="19"/>
      <c r="X794" s="19"/>
      <c r="Y794" s="19"/>
      <c r="Z794" s="19"/>
      <c r="AA794" s="19"/>
      <c r="AB794" s="19"/>
      <c r="AC794" s="19"/>
      <c r="AD794" s="19"/>
    </row>
    <row r="795" spans="14:30" ht="12.75" customHeight="1" x14ac:dyDescent="0.25">
      <c r="N795" s="19"/>
      <c r="O795" s="19"/>
      <c r="P795" s="19"/>
      <c r="Q795" s="19"/>
      <c r="R795" s="19"/>
      <c r="S795" s="19"/>
      <c r="T795" s="19"/>
      <c r="U795" s="19"/>
      <c r="V795" s="19"/>
      <c r="W795" s="19"/>
      <c r="X795" s="19"/>
      <c r="Y795" s="19"/>
      <c r="Z795" s="19"/>
      <c r="AA795" s="19"/>
      <c r="AB795" s="19"/>
      <c r="AC795" s="19"/>
      <c r="AD795" s="19"/>
    </row>
    <row r="796" spans="14:30" ht="12.75" customHeight="1" x14ac:dyDescent="0.25">
      <c r="N796" s="19"/>
      <c r="O796" s="19"/>
      <c r="P796" s="19"/>
      <c r="Q796" s="19"/>
      <c r="R796" s="19"/>
      <c r="S796" s="19"/>
      <c r="T796" s="19"/>
      <c r="U796" s="19"/>
      <c r="V796" s="19"/>
      <c r="W796" s="19"/>
      <c r="X796" s="19"/>
      <c r="Y796" s="19"/>
      <c r="Z796" s="19"/>
      <c r="AA796" s="19"/>
      <c r="AB796" s="19"/>
      <c r="AC796" s="19"/>
      <c r="AD796" s="19"/>
    </row>
    <row r="797" spans="14:30" ht="12.75" customHeight="1" x14ac:dyDescent="0.25">
      <c r="N797" s="19"/>
      <c r="O797" s="19"/>
      <c r="P797" s="19"/>
      <c r="Q797" s="19"/>
      <c r="R797" s="19"/>
      <c r="S797" s="19"/>
      <c r="T797" s="19"/>
      <c r="U797" s="19"/>
      <c r="V797" s="19"/>
      <c r="W797" s="19"/>
      <c r="X797" s="19"/>
      <c r="Y797" s="19"/>
      <c r="Z797" s="19"/>
      <c r="AA797" s="19"/>
      <c r="AB797" s="19"/>
      <c r="AC797" s="19"/>
      <c r="AD797" s="19"/>
    </row>
    <row r="798" spans="14:30" ht="12.75" customHeight="1" x14ac:dyDescent="0.25">
      <c r="N798" s="19"/>
      <c r="O798" s="19"/>
      <c r="P798" s="19"/>
      <c r="Q798" s="19"/>
      <c r="R798" s="19"/>
      <c r="S798" s="19"/>
      <c r="T798" s="19"/>
      <c r="U798" s="19"/>
      <c r="V798" s="19"/>
      <c r="W798" s="19"/>
      <c r="X798" s="19"/>
      <c r="Y798" s="19"/>
      <c r="Z798" s="19"/>
      <c r="AA798" s="19"/>
      <c r="AB798" s="19"/>
      <c r="AC798" s="19"/>
      <c r="AD798" s="19"/>
    </row>
    <row r="799" spans="14:30" ht="12.75" customHeight="1" x14ac:dyDescent="0.25">
      <c r="N799" s="19"/>
      <c r="O799" s="19"/>
      <c r="P799" s="19"/>
      <c r="Q799" s="19"/>
      <c r="R799" s="19"/>
      <c r="S799" s="19"/>
      <c r="T799" s="19"/>
      <c r="U799" s="19"/>
      <c r="V799" s="19"/>
      <c r="W799" s="19"/>
      <c r="X799" s="19"/>
      <c r="Y799" s="19"/>
      <c r="Z799" s="19"/>
      <c r="AA799" s="19"/>
      <c r="AB799" s="19"/>
      <c r="AC799" s="19"/>
      <c r="AD799" s="19"/>
    </row>
    <row r="800" spans="14:30" ht="12.75" customHeight="1" x14ac:dyDescent="0.25">
      <c r="N800" s="19"/>
      <c r="O800" s="19"/>
      <c r="P800" s="19"/>
      <c r="Q800" s="19"/>
      <c r="R800" s="19"/>
      <c r="S800" s="19"/>
      <c r="T800" s="19"/>
      <c r="U800" s="19"/>
      <c r="V800" s="19"/>
      <c r="W800" s="19"/>
      <c r="X800" s="19"/>
      <c r="Y800" s="19"/>
      <c r="Z800" s="19"/>
      <c r="AA800" s="19"/>
      <c r="AB800" s="19"/>
      <c r="AC800" s="19"/>
      <c r="AD800" s="19"/>
    </row>
    <row r="801" spans="14:30" ht="12.75" customHeight="1" x14ac:dyDescent="0.25">
      <c r="N801" s="19"/>
      <c r="O801" s="19"/>
      <c r="P801" s="19"/>
      <c r="Q801" s="19"/>
      <c r="R801" s="19"/>
      <c r="S801" s="19"/>
      <c r="T801" s="19"/>
      <c r="U801" s="19"/>
      <c r="V801" s="19"/>
      <c r="W801" s="19"/>
      <c r="X801" s="19"/>
      <c r="Y801" s="19"/>
      <c r="Z801" s="19"/>
      <c r="AA801" s="19"/>
      <c r="AB801" s="19"/>
      <c r="AC801" s="19"/>
      <c r="AD801" s="19"/>
    </row>
    <row r="802" spans="14:30" ht="12.75" customHeight="1" x14ac:dyDescent="0.25">
      <c r="N802" s="19"/>
      <c r="O802" s="19"/>
      <c r="P802" s="19"/>
      <c r="Q802" s="19"/>
      <c r="R802" s="19"/>
      <c r="S802" s="19"/>
      <c r="T802" s="19"/>
      <c r="U802" s="19"/>
      <c r="V802" s="19"/>
      <c r="W802" s="19"/>
      <c r="X802" s="19"/>
      <c r="Y802" s="19"/>
      <c r="Z802" s="19"/>
      <c r="AA802" s="19"/>
      <c r="AB802" s="19"/>
      <c r="AC802" s="19"/>
      <c r="AD802" s="19"/>
    </row>
    <row r="803" spans="14:30" ht="12.75" customHeight="1" x14ac:dyDescent="0.25">
      <c r="N803" s="19"/>
      <c r="O803" s="19"/>
      <c r="P803" s="19"/>
      <c r="Q803" s="19"/>
      <c r="R803" s="19"/>
      <c r="S803" s="19"/>
      <c r="T803" s="19"/>
      <c r="U803" s="19"/>
      <c r="V803" s="19"/>
      <c r="W803" s="19"/>
      <c r="X803" s="19"/>
      <c r="Y803" s="19"/>
      <c r="Z803" s="19"/>
      <c r="AA803" s="19"/>
      <c r="AB803" s="19"/>
      <c r="AC803" s="19"/>
      <c r="AD803" s="19"/>
    </row>
    <row r="804" spans="14:30" ht="12.75" customHeight="1" x14ac:dyDescent="0.25">
      <c r="N804" s="19"/>
      <c r="O804" s="19"/>
      <c r="P804" s="19"/>
      <c r="Q804" s="19"/>
      <c r="R804" s="19"/>
      <c r="S804" s="19"/>
      <c r="T804" s="19"/>
      <c r="U804" s="19"/>
      <c r="V804" s="19"/>
      <c r="W804" s="19"/>
      <c r="X804" s="19"/>
      <c r="Y804" s="19"/>
      <c r="Z804" s="19"/>
      <c r="AA804" s="19"/>
      <c r="AB804" s="19"/>
      <c r="AC804" s="19"/>
      <c r="AD804" s="19"/>
    </row>
    <row r="805" spans="14:30" ht="12.75" customHeight="1" x14ac:dyDescent="0.25">
      <c r="N805" s="19"/>
      <c r="O805" s="19"/>
      <c r="P805" s="19"/>
      <c r="Q805" s="19"/>
      <c r="R805" s="19"/>
      <c r="S805" s="19"/>
      <c r="T805" s="19"/>
      <c r="U805" s="19"/>
      <c r="V805" s="19"/>
      <c r="W805" s="19"/>
      <c r="X805" s="19"/>
      <c r="Y805" s="19"/>
      <c r="Z805" s="19"/>
      <c r="AA805" s="19"/>
      <c r="AB805" s="19"/>
      <c r="AC805" s="19"/>
      <c r="AD805" s="19"/>
    </row>
    <row r="806" spans="14:30" ht="12.75" customHeight="1" x14ac:dyDescent="0.25">
      <c r="N806" s="19"/>
      <c r="O806" s="19"/>
      <c r="P806" s="19"/>
      <c r="Q806" s="19"/>
      <c r="R806" s="19"/>
      <c r="S806" s="19"/>
      <c r="T806" s="19"/>
      <c r="U806" s="19"/>
      <c r="V806" s="19"/>
      <c r="W806" s="19"/>
      <c r="X806" s="19"/>
      <c r="Y806" s="19"/>
      <c r="Z806" s="19"/>
      <c r="AA806" s="19"/>
      <c r="AB806" s="19"/>
      <c r="AC806" s="19"/>
      <c r="AD806" s="19"/>
    </row>
    <row r="807" spans="14:30" ht="12.75" customHeight="1" x14ac:dyDescent="0.25">
      <c r="N807" s="19"/>
      <c r="O807" s="19"/>
      <c r="P807" s="19"/>
      <c r="Q807" s="19"/>
      <c r="R807" s="19"/>
      <c r="S807" s="19"/>
      <c r="T807" s="19"/>
      <c r="U807" s="19"/>
      <c r="V807" s="19"/>
      <c r="W807" s="19"/>
      <c r="X807" s="19"/>
      <c r="Y807" s="19"/>
      <c r="Z807" s="19"/>
      <c r="AA807" s="19"/>
      <c r="AB807" s="19"/>
      <c r="AC807" s="19"/>
      <c r="AD807" s="19"/>
    </row>
    <row r="808" spans="14:30" ht="12.75" customHeight="1" x14ac:dyDescent="0.25">
      <c r="N808" s="19"/>
      <c r="O808" s="19"/>
      <c r="P808" s="19"/>
      <c r="Q808" s="19"/>
      <c r="R808" s="19"/>
      <c r="S808" s="19"/>
      <c r="T808" s="19"/>
      <c r="U808" s="19"/>
      <c r="V808" s="19"/>
      <c r="W808" s="19"/>
      <c r="X808" s="19"/>
      <c r="Y808" s="19"/>
      <c r="Z808" s="19"/>
      <c r="AA808" s="19"/>
      <c r="AB808" s="19"/>
      <c r="AC808" s="19"/>
      <c r="AD808" s="19"/>
    </row>
    <row r="809" spans="14:30" ht="12.75" customHeight="1" x14ac:dyDescent="0.25">
      <c r="N809" s="19"/>
      <c r="O809" s="19"/>
      <c r="P809" s="19"/>
      <c r="Q809" s="19"/>
      <c r="R809" s="19"/>
      <c r="S809" s="19"/>
      <c r="T809" s="19"/>
      <c r="U809" s="19"/>
      <c r="V809" s="19"/>
      <c r="W809" s="19"/>
      <c r="X809" s="19"/>
      <c r="Y809" s="19"/>
      <c r="Z809" s="19"/>
      <c r="AA809" s="19"/>
      <c r="AB809" s="19"/>
      <c r="AC809" s="19"/>
      <c r="AD809" s="19"/>
    </row>
    <row r="810" spans="14:30" ht="12.75" customHeight="1" x14ac:dyDescent="0.25">
      <c r="N810" s="19"/>
      <c r="O810" s="19"/>
      <c r="P810" s="19"/>
      <c r="Q810" s="19"/>
      <c r="R810" s="19"/>
      <c r="S810" s="19"/>
      <c r="T810" s="19"/>
      <c r="U810" s="19"/>
      <c r="V810" s="19"/>
      <c r="W810" s="19"/>
      <c r="X810" s="19"/>
      <c r="Y810" s="19"/>
      <c r="Z810" s="19"/>
      <c r="AA810" s="19"/>
      <c r="AB810" s="19"/>
      <c r="AC810" s="19"/>
      <c r="AD810" s="19"/>
    </row>
    <row r="811" spans="14:30" ht="12.75" customHeight="1" x14ac:dyDescent="0.25">
      <c r="N811" s="19"/>
      <c r="O811" s="19"/>
      <c r="P811" s="19"/>
      <c r="Q811" s="19"/>
      <c r="R811" s="19"/>
      <c r="S811" s="19"/>
      <c r="T811" s="19"/>
      <c r="U811" s="19"/>
      <c r="V811" s="19"/>
      <c r="W811" s="19"/>
      <c r="X811" s="19"/>
      <c r="Y811" s="19"/>
      <c r="Z811" s="19"/>
      <c r="AA811" s="19"/>
      <c r="AB811" s="19"/>
      <c r="AC811" s="19"/>
      <c r="AD811" s="19"/>
    </row>
    <row r="812" spans="14:30" ht="12.75" customHeight="1" x14ac:dyDescent="0.25">
      <c r="N812" s="19"/>
      <c r="O812" s="19"/>
      <c r="P812" s="19"/>
      <c r="Q812" s="19"/>
      <c r="R812" s="19"/>
      <c r="S812" s="19"/>
      <c r="T812" s="19"/>
      <c r="U812" s="19"/>
      <c r="V812" s="19"/>
      <c r="W812" s="19"/>
      <c r="X812" s="19"/>
      <c r="Y812" s="19"/>
      <c r="Z812" s="19"/>
      <c r="AA812" s="19"/>
      <c r="AB812" s="19"/>
      <c r="AC812" s="19"/>
      <c r="AD812" s="19"/>
    </row>
    <row r="813" spans="14:30" ht="12.75" customHeight="1" x14ac:dyDescent="0.25">
      <c r="N813" s="19"/>
      <c r="O813" s="19"/>
      <c r="P813" s="19"/>
      <c r="Q813" s="19"/>
      <c r="R813" s="19"/>
      <c r="S813" s="19"/>
      <c r="T813" s="19"/>
      <c r="U813" s="19"/>
      <c r="V813" s="19"/>
      <c r="W813" s="19"/>
      <c r="X813" s="19"/>
      <c r="Y813" s="19"/>
      <c r="Z813" s="19"/>
      <c r="AA813" s="19"/>
      <c r="AB813" s="19"/>
      <c r="AC813" s="19"/>
      <c r="AD813" s="19"/>
    </row>
    <row r="814" spans="14:30" ht="12.75" customHeight="1" x14ac:dyDescent="0.25">
      <c r="N814" s="19"/>
      <c r="O814" s="19"/>
      <c r="P814" s="19"/>
      <c r="Q814" s="19"/>
      <c r="R814" s="19"/>
      <c r="S814" s="19"/>
      <c r="T814" s="19"/>
      <c r="U814" s="19"/>
      <c r="V814" s="19"/>
      <c r="W814" s="19"/>
      <c r="X814" s="19"/>
      <c r="Y814" s="19"/>
      <c r="Z814" s="19"/>
      <c r="AA814" s="19"/>
      <c r="AB814" s="19"/>
      <c r="AC814" s="19"/>
      <c r="AD814" s="19"/>
    </row>
    <row r="815" spans="14:30" ht="12.75" customHeight="1" x14ac:dyDescent="0.25">
      <c r="N815" s="19"/>
      <c r="O815" s="19"/>
      <c r="P815" s="19"/>
      <c r="Q815" s="19"/>
      <c r="R815" s="19"/>
      <c r="S815" s="19"/>
      <c r="T815" s="19"/>
      <c r="U815" s="19"/>
      <c r="V815" s="19"/>
      <c r="W815" s="19"/>
      <c r="X815" s="19"/>
      <c r="Y815" s="19"/>
      <c r="Z815" s="19"/>
      <c r="AA815" s="19"/>
      <c r="AB815" s="19"/>
      <c r="AC815" s="19"/>
      <c r="AD815" s="19"/>
    </row>
    <row r="816" spans="14:30" ht="12.75" customHeight="1" x14ac:dyDescent="0.25">
      <c r="N816" s="19"/>
      <c r="O816" s="19"/>
      <c r="P816" s="19"/>
      <c r="Q816" s="19"/>
      <c r="R816" s="19"/>
      <c r="S816" s="19"/>
      <c r="T816" s="19"/>
      <c r="U816" s="19"/>
      <c r="V816" s="19"/>
      <c r="W816" s="19"/>
      <c r="X816" s="19"/>
      <c r="Y816" s="19"/>
      <c r="Z816" s="19"/>
      <c r="AA816" s="19"/>
      <c r="AB816" s="19"/>
      <c r="AC816" s="19"/>
      <c r="AD816" s="19"/>
    </row>
    <row r="817" spans="14:30" ht="12.75" customHeight="1" x14ac:dyDescent="0.25">
      <c r="N817" s="19"/>
      <c r="O817" s="19"/>
      <c r="P817" s="19"/>
      <c r="Q817" s="19"/>
      <c r="R817" s="19"/>
      <c r="S817" s="19"/>
      <c r="T817" s="19"/>
      <c r="U817" s="19"/>
      <c r="V817" s="19"/>
      <c r="W817" s="19"/>
      <c r="X817" s="19"/>
      <c r="Y817" s="19"/>
      <c r="Z817" s="19"/>
      <c r="AA817" s="19"/>
      <c r="AB817" s="19"/>
      <c r="AC817" s="19"/>
      <c r="AD817" s="19"/>
    </row>
    <row r="818" spans="14:30" ht="12.75" customHeight="1" x14ac:dyDescent="0.25">
      <c r="N818" s="19"/>
      <c r="O818" s="19"/>
      <c r="P818" s="19"/>
      <c r="Q818" s="19"/>
      <c r="R818" s="19"/>
      <c r="S818" s="19"/>
      <c r="T818" s="19"/>
      <c r="U818" s="19"/>
      <c r="V818" s="19"/>
      <c r="W818" s="19"/>
      <c r="X818" s="19"/>
      <c r="Y818" s="19"/>
      <c r="Z818" s="19"/>
      <c r="AA818" s="19"/>
      <c r="AB818" s="19"/>
      <c r="AC818" s="19"/>
      <c r="AD818" s="19"/>
    </row>
    <row r="819" spans="14:30" ht="12.75" customHeight="1" x14ac:dyDescent="0.25">
      <c r="N819" s="19"/>
      <c r="O819" s="19"/>
      <c r="P819" s="19"/>
      <c r="Q819" s="19"/>
      <c r="R819" s="19"/>
      <c r="S819" s="19"/>
      <c r="T819" s="19"/>
      <c r="U819" s="19"/>
      <c r="V819" s="19"/>
      <c r="W819" s="19"/>
      <c r="X819" s="19"/>
      <c r="Y819" s="19"/>
      <c r="Z819" s="19"/>
      <c r="AA819" s="19"/>
      <c r="AB819" s="19"/>
      <c r="AC819" s="19"/>
      <c r="AD819" s="19"/>
    </row>
    <row r="820" spans="14:30" ht="12.75" customHeight="1" x14ac:dyDescent="0.25">
      <c r="N820" s="19"/>
      <c r="O820" s="19"/>
      <c r="P820" s="19"/>
      <c r="Q820" s="19"/>
      <c r="R820" s="19"/>
      <c r="S820" s="19"/>
      <c r="T820" s="19"/>
      <c r="U820" s="19"/>
      <c r="V820" s="19"/>
      <c r="W820" s="19"/>
      <c r="X820" s="19"/>
      <c r="Y820" s="19"/>
      <c r="Z820" s="19"/>
      <c r="AA820" s="19"/>
      <c r="AB820" s="19"/>
      <c r="AC820" s="19"/>
      <c r="AD820" s="19"/>
    </row>
    <row r="821" spans="14:30" ht="12.75" customHeight="1" x14ac:dyDescent="0.25">
      <c r="N821" s="19"/>
      <c r="O821" s="19"/>
      <c r="P821" s="19"/>
      <c r="Q821" s="19"/>
      <c r="R821" s="19"/>
      <c r="S821" s="19"/>
      <c r="T821" s="19"/>
      <c r="U821" s="19"/>
      <c r="V821" s="19"/>
      <c r="W821" s="19"/>
      <c r="X821" s="19"/>
      <c r="Y821" s="19"/>
      <c r="Z821" s="19"/>
      <c r="AA821" s="19"/>
      <c r="AB821" s="19"/>
      <c r="AC821" s="19"/>
      <c r="AD821" s="19"/>
    </row>
    <row r="822" spans="14:30" ht="12.75" customHeight="1" x14ac:dyDescent="0.25">
      <c r="N822" s="19"/>
      <c r="O822" s="19"/>
      <c r="P822" s="19"/>
      <c r="Q822" s="19"/>
      <c r="R822" s="19"/>
      <c r="S822" s="19"/>
      <c r="T822" s="19"/>
      <c r="U822" s="19"/>
      <c r="V822" s="19"/>
      <c r="W822" s="19"/>
      <c r="X822" s="19"/>
      <c r="Y822" s="19"/>
      <c r="Z822" s="19"/>
      <c r="AA822" s="19"/>
      <c r="AB822" s="19"/>
      <c r="AC822" s="19"/>
      <c r="AD822" s="19"/>
    </row>
    <row r="823" spans="14:30" ht="12.75" customHeight="1" x14ac:dyDescent="0.25">
      <c r="N823" s="19"/>
      <c r="O823" s="19"/>
      <c r="P823" s="19"/>
      <c r="Q823" s="19"/>
      <c r="R823" s="19"/>
      <c r="S823" s="19"/>
      <c r="T823" s="19"/>
      <c r="U823" s="19"/>
      <c r="V823" s="19"/>
      <c r="W823" s="19"/>
      <c r="X823" s="19"/>
      <c r="Y823" s="19"/>
      <c r="Z823" s="19"/>
      <c r="AA823" s="19"/>
      <c r="AB823" s="19"/>
      <c r="AC823" s="19"/>
      <c r="AD823" s="19"/>
    </row>
    <row r="824" spans="14:30" ht="12.75" customHeight="1" x14ac:dyDescent="0.25">
      <c r="N824" s="19"/>
      <c r="O824" s="19"/>
      <c r="P824" s="19"/>
      <c r="Q824" s="19"/>
      <c r="R824" s="19"/>
      <c r="S824" s="19"/>
      <c r="T824" s="19"/>
      <c r="U824" s="19"/>
      <c r="V824" s="19"/>
      <c r="W824" s="19"/>
      <c r="X824" s="19"/>
      <c r="Y824" s="19"/>
      <c r="Z824" s="19"/>
      <c r="AA824" s="19"/>
      <c r="AB824" s="19"/>
      <c r="AC824" s="19"/>
      <c r="AD824" s="19"/>
    </row>
    <row r="825" spans="14:30" ht="12.75" customHeight="1" x14ac:dyDescent="0.25">
      <c r="N825" s="19"/>
      <c r="O825" s="19"/>
      <c r="P825" s="19"/>
      <c r="Q825" s="19"/>
      <c r="R825" s="19"/>
      <c r="S825" s="19"/>
      <c r="T825" s="19"/>
      <c r="U825" s="19"/>
      <c r="V825" s="19"/>
      <c r="W825" s="19"/>
      <c r="X825" s="19"/>
      <c r="Y825" s="19"/>
      <c r="Z825" s="19"/>
      <c r="AA825" s="19"/>
      <c r="AB825" s="19"/>
      <c r="AC825" s="19"/>
      <c r="AD825" s="19"/>
    </row>
    <row r="826" spans="14:30" ht="12.75" customHeight="1" x14ac:dyDescent="0.25">
      <c r="N826" s="19"/>
      <c r="O826" s="19"/>
      <c r="P826" s="19"/>
      <c r="Q826" s="19"/>
      <c r="R826" s="19"/>
      <c r="S826" s="19"/>
      <c r="T826" s="19"/>
      <c r="U826" s="19"/>
      <c r="V826" s="19"/>
      <c r="W826" s="19"/>
      <c r="X826" s="19"/>
      <c r="Y826" s="19"/>
      <c r="Z826" s="19"/>
      <c r="AA826" s="19"/>
      <c r="AB826" s="19"/>
      <c r="AC826" s="19"/>
      <c r="AD826" s="19"/>
    </row>
    <row r="827" spans="14:30" ht="12.75" customHeight="1" x14ac:dyDescent="0.25">
      <c r="N827" s="19"/>
      <c r="O827" s="19"/>
      <c r="P827" s="19"/>
      <c r="Q827" s="19"/>
      <c r="R827" s="19"/>
      <c r="S827" s="19"/>
      <c r="T827" s="19"/>
      <c r="U827" s="19"/>
      <c r="V827" s="19"/>
      <c r="W827" s="19"/>
      <c r="X827" s="19"/>
      <c r="Y827" s="19"/>
      <c r="Z827" s="19"/>
      <c r="AA827" s="19"/>
      <c r="AB827" s="19"/>
      <c r="AC827" s="19"/>
      <c r="AD827" s="19"/>
    </row>
    <row r="828" spans="14:30" ht="12.75" customHeight="1" x14ac:dyDescent="0.25">
      <c r="N828" s="19"/>
      <c r="O828" s="19"/>
      <c r="P828" s="19"/>
      <c r="Q828" s="19"/>
      <c r="R828" s="19"/>
      <c r="S828" s="19"/>
      <c r="T828" s="19"/>
      <c r="U828" s="19"/>
      <c r="V828" s="19"/>
      <c r="W828" s="19"/>
      <c r="X828" s="19"/>
      <c r="Y828" s="19"/>
      <c r="Z828" s="19"/>
      <c r="AA828" s="19"/>
      <c r="AB828" s="19"/>
      <c r="AC828" s="19"/>
      <c r="AD828" s="19"/>
    </row>
    <row r="829" spans="14:30" ht="12.75" customHeight="1" x14ac:dyDescent="0.25">
      <c r="N829" s="19"/>
      <c r="O829" s="19"/>
      <c r="P829" s="19"/>
      <c r="Q829" s="19"/>
      <c r="R829" s="19"/>
      <c r="S829" s="19"/>
      <c r="T829" s="19"/>
      <c r="U829" s="19"/>
      <c r="V829" s="19"/>
      <c r="W829" s="19"/>
      <c r="X829" s="19"/>
      <c r="Y829" s="19"/>
      <c r="Z829" s="19"/>
      <c r="AA829" s="19"/>
      <c r="AB829" s="19"/>
      <c r="AC829" s="19"/>
      <c r="AD829" s="19"/>
    </row>
    <row r="830" spans="14:30" ht="12.75" customHeight="1" x14ac:dyDescent="0.25">
      <c r="N830" s="19"/>
      <c r="O830" s="19"/>
      <c r="P830" s="19"/>
      <c r="Q830" s="19"/>
      <c r="R830" s="19"/>
      <c r="S830" s="19"/>
      <c r="T830" s="19"/>
      <c r="U830" s="19"/>
      <c r="V830" s="19"/>
      <c r="W830" s="19"/>
      <c r="X830" s="19"/>
      <c r="Y830" s="19"/>
      <c r="Z830" s="19"/>
      <c r="AA830" s="19"/>
      <c r="AB830" s="19"/>
      <c r="AC830" s="19"/>
      <c r="AD830" s="19"/>
    </row>
    <row r="831" spans="14:30" ht="12.75" customHeight="1" x14ac:dyDescent="0.25">
      <c r="N831" s="19"/>
      <c r="O831" s="19"/>
      <c r="P831" s="19"/>
      <c r="Q831" s="19"/>
      <c r="R831" s="19"/>
      <c r="S831" s="19"/>
      <c r="T831" s="19"/>
      <c r="U831" s="19"/>
      <c r="V831" s="19"/>
      <c r="W831" s="19"/>
      <c r="X831" s="19"/>
      <c r="Y831" s="19"/>
      <c r="Z831" s="19"/>
      <c r="AA831" s="19"/>
      <c r="AB831" s="19"/>
      <c r="AC831" s="19"/>
      <c r="AD831" s="19"/>
    </row>
    <row r="832" spans="14:30" ht="12.75" customHeight="1" x14ac:dyDescent="0.25">
      <c r="N832" s="19"/>
      <c r="O832" s="19"/>
      <c r="P832" s="19"/>
      <c r="Q832" s="19"/>
      <c r="R832" s="19"/>
      <c r="S832" s="19"/>
      <c r="T832" s="19"/>
      <c r="U832" s="19"/>
      <c r="V832" s="19"/>
      <c r="W832" s="19"/>
      <c r="X832" s="19"/>
      <c r="Y832" s="19"/>
      <c r="Z832" s="19"/>
      <c r="AA832" s="19"/>
      <c r="AB832" s="19"/>
      <c r="AC832" s="19"/>
      <c r="AD832" s="19"/>
    </row>
    <row r="833" spans="14:30" ht="12.75" customHeight="1" x14ac:dyDescent="0.25">
      <c r="N833" s="19"/>
      <c r="O833" s="19"/>
      <c r="P833" s="19"/>
      <c r="Q833" s="19"/>
      <c r="R833" s="19"/>
      <c r="S833" s="19"/>
      <c r="T833" s="19"/>
      <c r="U833" s="19"/>
      <c r="V833" s="19"/>
      <c r="W833" s="19"/>
      <c r="X833" s="19"/>
      <c r="Y833" s="19"/>
      <c r="Z833" s="19"/>
      <c r="AA833" s="19"/>
      <c r="AB833" s="19"/>
      <c r="AC833" s="19"/>
      <c r="AD833" s="19"/>
    </row>
    <row r="834" spans="14:30" ht="12.75" customHeight="1" x14ac:dyDescent="0.25">
      <c r="N834" s="19"/>
      <c r="O834" s="19"/>
      <c r="P834" s="19"/>
      <c r="Q834" s="19"/>
      <c r="R834" s="19"/>
      <c r="S834" s="19"/>
      <c r="T834" s="19"/>
      <c r="U834" s="19"/>
      <c r="V834" s="19"/>
      <c r="W834" s="19"/>
      <c r="X834" s="19"/>
      <c r="Y834" s="19"/>
      <c r="Z834" s="19"/>
      <c r="AA834" s="19"/>
      <c r="AB834" s="19"/>
      <c r="AC834" s="19"/>
      <c r="AD834" s="19"/>
    </row>
    <row r="835" spans="14:30" ht="12.75" customHeight="1" x14ac:dyDescent="0.25">
      <c r="N835" s="19"/>
      <c r="O835" s="19"/>
      <c r="P835" s="19"/>
      <c r="Q835" s="19"/>
      <c r="R835" s="19"/>
      <c r="S835" s="19"/>
      <c r="T835" s="19"/>
      <c r="U835" s="19"/>
      <c r="V835" s="19"/>
      <c r="W835" s="19"/>
      <c r="X835" s="19"/>
      <c r="Y835" s="19"/>
      <c r="Z835" s="19"/>
      <c r="AA835" s="19"/>
      <c r="AB835" s="19"/>
      <c r="AC835" s="19"/>
      <c r="AD835" s="19"/>
    </row>
    <row r="836" spans="14:30" ht="12.75" customHeight="1" x14ac:dyDescent="0.25">
      <c r="N836" s="19"/>
      <c r="O836" s="19"/>
      <c r="P836" s="19"/>
      <c r="Q836" s="19"/>
      <c r="R836" s="19"/>
      <c r="S836" s="19"/>
      <c r="T836" s="19"/>
      <c r="U836" s="19"/>
      <c r="V836" s="19"/>
      <c r="W836" s="19"/>
      <c r="X836" s="19"/>
      <c r="Y836" s="19"/>
      <c r="Z836" s="19"/>
      <c r="AA836" s="19"/>
      <c r="AB836" s="19"/>
      <c r="AC836" s="19"/>
      <c r="AD836" s="19"/>
    </row>
    <row r="837" spans="14:30" ht="12.75" customHeight="1" x14ac:dyDescent="0.25">
      <c r="N837" s="19"/>
      <c r="O837" s="19"/>
      <c r="P837" s="19"/>
      <c r="Q837" s="19"/>
      <c r="R837" s="19"/>
      <c r="S837" s="19"/>
      <c r="T837" s="19"/>
      <c r="U837" s="19"/>
      <c r="V837" s="19"/>
      <c r="W837" s="19"/>
      <c r="X837" s="19"/>
      <c r="Y837" s="19"/>
      <c r="Z837" s="19"/>
      <c r="AA837" s="19"/>
      <c r="AB837" s="19"/>
      <c r="AC837" s="19"/>
      <c r="AD837" s="19"/>
    </row>
    <row r="838" spans="14:30" ht="12.75" customHeight="1" x14ac:dyDescent="0.25">
      <c r="N838" s="19"/>
      <c r="O838" s="19"/>
      <c r="P838" s="19"/>
      <c r="Q838" s="19"/>
      <c r="R838" s="19"/>
      <c r="S838" s="19"/>
      <c r="T838" s="19"/>
      <c r="U838" s="19"/>
      <c r="V838" s="19"/>
      <c r="W838" s="19"/>
      <c r="X838" s="19"/>
      <c r="Y838" s="19"/>
      <c r="Z838" s="19"/>
      <c r="AA838" s="19"/>
      <c r="AB838" s="19"/>
      <c r="AC838" s="19"/>
      <c r="AD838" s="19"/>
    </row>
    <row r="839" spans="14:30" ht="12.75" customHeight="1" x14ac:dyDescent="0.25">
      <c r="N839" s="19"/>
      <c r="O839" s="19"/>
      <c r="P839" s="19"/>
      <c r="Q839" s="19"/>
      <c r="R839" s="19"/>
      <c r="S839" s="19"/>
      <c r="T839" s="19"/>
      <c r="U839" s="19"/>
      <c r="V839" s="19"/>
      <c r="W839" s="19"/>
      <c r="X839" s="19"/>
      <c r="Y839" s="19"/>
      <c r="Z839" s="19"/>
      <c r="AA839" s="19"/>
      <c r="AB839" s="19"/>
      <c r="AC839" s="19"/>
      <c r="AD839" s="19"/>
    </row>
    <row r="840" spans="14:30" ht="12.75" customHeight="1" x14ac:dyDescent="0.25">
      <c r="N840" s="19"/>
      <c r="O840" s="19"/>
      <c r="P840" s="19"/>
      <c r="Q840" s="19"/>
      <c r="R840" s="19"/>
      <c r="S840" s="19"/>
      <c r="T840" s="19"/>
      <c r="U840" s="19"/>
      <c r="V840" s="19"/>
      <c r="W840" s="19"/>
      <c r="X840" s="19"/>
      <c r="Y840" s="19"/>
      <c r="Z840" s="19"/>
      <c r="AA840" s="19"/>
      <c r="AB840" s="19"/>
      <c r="AC840" s="19"/>
      <c r="AD840" s="19"/>
    </row>
    <row r="841" spans="14:30" ht="12.75" customHeight="1" x14ac:dyDescent="0.25">
      <c r="N841" s="19"/>
      <c r="O841" s="19"/>
      <c r="P841" s="19"/>
      <c r="Q841" s="19"/>
      <c r="R841" s="19"/>
      <c r="S841" s="19"/>
      <c r="T841" s="19"/>
      <c r="U841" s="19"/>
      <c r="V841" s="19"/>
      <c r="W841" s="19"/>
      <c r="X841" s="19"/>
      <c r="Y841" s="19"/>
      <c r="Z841" s="19"/>
      <c r="AA841" s="19"/>
      <c r="AB841" s="19"/>
      <c r="AC841" s="19"/>
      <c r="AD841" s="19"/>
    </row>
    <row r="842" spans="14:30" ht="12.75" customHeight="1" x14ac:dyDescent="0.25">
      <c r="N842" s="19"/>
      <c r="O842" s="19"/>
      <c r="P842" s="19"/>
      <c r="Q842" s="19"/>
      <c r="R842" s="19"/>
      <c r="S842" s="19"/>
      <c r="T842" s="19"/>
      <c r="U842" s="19"/>
      <c r="V842" s="19"/>
      <c r="W842" s="19"/>
      <c r="X842" s="19"/>
      <c r="Y842" s="19"/>
      <c r="Z842" s="19"/>
      <c r="AA842" s="19"/>
      <c r="AB842" s="19"/>
      <c r="AC842" s="19"/>
      <c r="AD842" s="19"/>
    </row>
    <row r="843" spans="14:30" ht="12.75" customHeight="1" x14ac:dyDescent="0.25">
      <c r="N843" s="19"/>
      <c r="O843" s="19"/>
      <c r="P843" s="19"/>
      <c r="Q843" s="19"/>
      <c r="R843" s="19"/>
      <c r="S843" s="19"/>
      <c r="T843" s="19"/>
      <c r="U843" s="19"/>
      <c r="V843" s="19"/>
      <c r="W843" s="19"/>
      <c r="X843" s="19"/>
      <c r="Y843" s="19"/>
      <c r="Z843" s="19"/>
      <c r="AA843" s="19"/>
      <c r="AB843" s="19"/>
      <c r="AC843" s="19"/>
      <c r="AD843" s="19"/>
    </row>
    <row r="844" spans="14:30" ht="12.75" customHeight="1" x14ac:dyDescent="0.25">
      <c r="N844" s="19"/>
      <c r="O844" s="19"/>
      <c r="P844" s="19"/>
      <c r="Q844" s="19"/>
      <c r="R844" s="19"/>
      <c r="S844" s="19"/>
      <c r="T844" s="19"/>
      <c r="U844" s="19"/>
      <c r="V844" s="19"/>
      <c r="W844" s="19"/>
      <c r="X844" s="19"/>
      <c r="Y844" s="19"/>
      <c r="Z844" s="19"/>
      <c r="AA844" s="19"/>
      <c r="AB844" s="19"/>
      <c r="AC844" s="19"/>
      <c r="AD844" s="19"/>
    </row>
    <row r="845" spans="14:30" ht="12.75" customHeight="1" x14ac:dyDescent="0.25">
      <c r="N845" s="19"/>
      <c r="O845" s="19"/>
      <c r="P845" s="19"/>
      <c r="Q845" s="19"/>
      <c r="R845" s="19"/>
      <c r="S845" s="19"/>
      <c r="T845" s="19"/>
      <c r="U845" s="19"/>
      <c r="V845" s="19"/>
      <c r="W845" s="19"/>
      <c r="X845" s="19"/>
      <c r="Y845" s="19"/>
      <c r="Z845" s="19"/>
      <c r="AA845" s="19"/>
      <c r="AB845" s="19"/>
      <c r="AC845" s="19"/>
      <c r="AD845" s="19"/>
    </row>
    <row r="846" spans="14:30" ht="12.75" customHeight="1" x14ac:dyDescent="0.25">
      <c r="N846" s="19"/>
      <c r="O846" s="19"/>
      <c r="P846" s="19"/>
      <c r="Q846" s="19"/>
      <c r="R846" s="19"/>
      <c r="S846" s="19"/>
      <c r="T846" s="19"/>
      <c r="U846" s="19"/>
      <c r="V846" s="19"/>
      <c r="W846" s="19"/>
      <c r="X846" s="19"/>
      <c r="Y846" s="19"/>
      <c r="Z846" s="19"/>
      <c r="AA846" s="19"/>
      <c r="AB846" s="19"/>
      <c r="AC846" s="19"/>
      <c r="AD846" s="19"/>
    </row>
    <row r="847" spans="14:30" ht="12.75" customHeight="1" x14ac:dyDescent="0.25">
      <c r="N847" s="19"/>
      <c r="O847" s="19"/>
      <c r="P847" s="19"/>
      <c r="Q847" s="19"/>
      <c r="R847" s="19"/>
      <c r="S847" s="19"/>
      <c r="T847" s="19"/>
      <c r="U847" s="19"/>
      <c r="V847" s="19"/>
      <c r="W847" s="19"/>
      <c r="X847" s="19"/>
      <c r="Y847" s="19"/>
      <c r="Z847" s="19"/>
      <c r="AA847" s="19"/>
      <c r="AB847" s="19"/>
      <c r="AC847" s="19"/>
      <c r="AD847" s="19"/>
    </row>
    <row r="848" spans="14:30" ht="12.75" customHeight="1" x14ac:dyDescent="0.25">
      <c r="N848" s="19"/>
      <c r="O848" s="19"/>
      <c r="P848" s="19"/>
      <c r="Q848" s="19"/>
      <c r="R848" s="19"/>
      <c r="S848" s="19"/>
      <c r="T848" s="19"/>
      <c r="U848" s="19"/>
      <c r="V848" s="19"/>
      <c r="W848" s="19"/>
      <c r="X848" s="19"/>
      <c r="Y848" s="19"/>
      <c r="Z848" s="19"/>
      <c r="AA848" s="19"/>
      <c r="AB848" s="19"/>
      <c r="AC848" s="19"/>
      <c r="AD848" s="19"/>
    </row>
    <row r="849" spans="14:30" ht="12.75" customHeight="1" x14ac:dyDescent="0.25">
      <c r="N849" s="19"/>
      <c r="O849" s="19"/>
      <c r="P849" s="19"/>
      <c r="Q849" s="19"/>
      <c r="R849" s="19"/>
      <c r="S849" s="19"/>
      <c r="T849" s="19"/>
      <c r="U849" s="19"/>
      <c r="V849" s="19"/>
      <c r="W849" s="19"/>
      <c r="X849" s="19"/>
      <c r="Y849" s="19"/>
      <c r="Z849" s="19"/>
      <c r="AA849" s="19"/>
      <c r="AB849" s="19"/>
      <c r="AC849" s="19"/>
      <c r="AD849" s="19"/>
    </row>
    <row r="850" spans="14:30" ht="12.75" customHeight="1" x14ac:dyDescent="0.25">
      <c r="N850" s="19"/>
      <c r="O850" s="19"/>
      <c r="P850" s="19"/>
      <c r="Q850" s="19"/>
      <c r="R850" s="19"/>
      <c r="S850" s="19"/>
      <c r="T850" s="19"/>
      <c r="U850" s="19"/>
      <c r="V850" s="19"/>
      <c r="W850" s="19"/>
      <c r="X850" s="19"/>
      <c r="Y850" s="19"/>
      <c r="Z850" s="19"/>
      <c r="AA850" s="19"/>
      <c r="AB850" s="19"/>
      <c r="AC850" s="19"/>
      <c r="AD850" s="19"/>
    </row>
    <row r="851" spans="14:30" ht="12.75" customHeight="1" x14ac:dyDescent="0.25">
      <c r="N851" s="19"/>
      <c r="O851" s="19"/>
      <c r="P851" s="19"/>
      <c r="Q851" s="19"/>
      <c r="R851" s="19"/>
      <c r="S851" s="19"/>
      <c r="T851" s="19"/>
      <c r="U851" s="19"/>
      <c r="V851" s="19"/>
      <c r="W851" s="19"/>
      <c r="X851" s="19"/>
      <c r="Y851" s="19"/>
      <c r="Z851" s="19"/>
      <c r="AA851" s="19"/>
      <c r="AB851" s="19"/>
      <c r="AC851" s="19"/>
      <c r="AD851" s="19"/>
    </row>
    <row r="852" spans="14:30" ht="12.75" customHeight="1" x14ac:dyDescent="0.25">
      <c r="N852" s="19"/>
      <c r="O852" s="19"/>
      <c r="P852" s="19"/>
      <c r="Q852" s="19"/>
      <c r="R852" s="19"/>
      <c r="S852" s="19"/>
      <c r="T852" s="19"/>
      <c r="U852" s="19"/>
      <c r="V852" s="19"/>
      <c r="W852" s="19"/>
      <c r="X852" s="19"/>
      <c r="Y852" s="19"/>
      <c r="Z852" s="19"/>
      <c r="AA852" s="19"/>
      <c r="AB852" s="19"/>
      <c r="AC852" s="19"/>
      <c r="AD852" s="19"/>
    </row>
    <row r="853" spans="14:30" ht="12.75" customHeight="1" x14ac:dyDescent="0.25">
      <c r="N853" s="19"/>
      <c r="O853" s="19"/>
      <c r="P853" s="19"/>
      <c r="Q853" s="19"/>
      <c r="R853" s="19"/>
      <c r="S853" s="19"/>
      <c r="T853" s="19"/>
      <c r="U853" s="19"/>
      <c r="V853" s="19"/>
      <c r="W853" s="19"/>
      <c r="X853" s="19"/>
      <c r="Y853" s="19"/>
      <c r="Z853" s="19"/>
      <c r="AA853" s="19"/>
      <c r="AB853" s="19"/>
      <c r="AC853" s="19"/>
      <c r="AD853" s="19"/>
    </row>
    <row r="854" spans="14:30" ht="12.75" customHeight="1" x14ac:dyDescent="0.25">
      <c r="N854" s="19"/>
      <c r="O854" s="19"/>
      <c r="P854" s="19"/>
      <c r="Q854" s="19"/>
      <c r="R854" s="19"/>
      <c r="S854" s="19"/>
      <c r="T854" s="19"/>
      <c r="U854" s="19"/>
      <c r="V854" s="19"/>
      <c r="W854" s="19"/>
      <c r="X854" s="19"/>
      <c r="Y854" s="19"/>
      <c r="Z854" s="19"/>
      <c r="AA854" s="19"/>
      <c r="AB854" s="19"/>
      <c r="AC854" s="19"/>
      <c r="AD854" s="19"/>
    </row>
    <row r="855" spans="14:30" ht="12.75" customHeight="1" x14ac:dyDescent="0.25">
      <c r="N855" s="19"/>
      <c r="O855" s="19"/>
      <c r="P855" s="19"/>
      <c r="Q855" s="19"/>
      <c r="R855" s="19"/>
      <c r="S855" s="19"/>
      <c r="T855" s="19"/>
      <c r="U855" s="19"/>
      <c r="V855" s="19"/>
      <c r="W855" s="19"/>
      <c r="X855" s="19"/>
      <c r="Y855" s="19"/>
      <c r="Z855" s="19"/>
      <c r="AA855" s="19"/>
      <c r="AB855" s="19"/>
      <c r="AC855" s="19"/>
      <c r="AD855" s="19"/>
    </row>
    <row r="856" spans="14:30" ht="12.75" customHeight="1" x14ac:dyDescent="0.25">
      <c r="N856" s="19"/>
      <c r="O856" s="19"/>
      <c r="P856" s="19"/>
      <c r="Q856" s="19"/>
      <c r="R856" s="19"/>
      <c r="S856" s="19"/>
      <c r="T856" s="19"/>
      <c r="U856" s="19"/>
      <c r="V856" s="19"/>
      <c r="W856" s="19"/>
      <c r="X856" s="19"/>
      <c r="Y856" s="19"/>
      <c r="Z856" s="19"/>
      <c r="AA856" s="19"/>
      <c r="AB856" s="19"/>
      <c r="AC856" s="19"/>
      <c r="AD856" s="19"/>
    </row>
    <row r="857" spans="14:30" ht="12.75" customHeight="1" x14ac:dyDescent="0.25">
      <c r="N857" s="19"/>
      <c r="O857" s="19"/>
      <c r="P857" s="19"/>
      <c r="Q857" s="19"/>
      <c r="R857" s="19"/>
      <c r="S857" s="19"/>
      <c r="T857" s="19"/>
      <c r="U857" s="19"/>
      <c r="V857" s="19"/>
      <c r="W857" s="19"/>
      <c r="X857" s="19"/>
      <c r="Y857" s="19"/>
      <c r="Z857" s="19"/>
      <c r="AA857" s="19"/>
      <c r="AB857" s="19"/>
      <c r="AC857" s="19"/>
      <c r="AD857" s="19"/>
    </row>
    <row r="858" spans="14:30" ht="12.75" customHeight="1" x14ac:dyDescent="0.25">
      <c r="N858" s="19"/>
      <c r="O858" s="19"/>
      <c r="P858" s="19"/>
      <c r="Q858" s="19"/>
      <c r="R858" s="19"/>
      <c r="S858" s="19"/>
      <c r="T858" s="19"/>
      <c r="U858" s="19"/>
      <c r="V858" s="19"/>
      <c r="W858" s="19"/>
      <c r="X858" s="19"/>
      <c r="Y858" s="19"/>
      <c r="Z858" s="19"/>
      <c r="AA858" s="19"/>
      <c r="AB858" s="19"/>
      <c r="AC858" s="19"/>
      <c r="AD858" s="19"/>
    </row>
    <row r="859" spans="14:30" ht="12.75" customHeight="1" x14ac:dyDescent="0.25">
      <c r="N859" s="19"/>
      <c r="O859" s="19"/>
      <c r="P859" s="19"/>
      <c r="Q859" s="19"/>
      <c r="R859" s="19"/>
      <c r="S859" s="19"/>
      <c r="T859" s="19"/>
      <c r="U859" s="19"/>
      <c r="V859" s="19"/>
      <c r="W859" s="19"/>
      <c r="X859" s="19"/>
      <c r="Y859" s="19"/>
      <c r="Z859" s="19"/>
      <c r="AA859" s="19"/>
      <c r="AB859" s="19"/>
      <c r="AC859" s="19"/>
      <c r="AD859" s="19"/>
    </row>
    <row r="860" spans="14:30" ht="12.75" customHeight="1" x14ac:dyDescent="0.25">
      <c r="N860" s="19"/>
      <c r="O860" s="19"/>
      <c r="P860" s="19"/>
      <c r="Q860" s="19"/>
      <c r="R860" s="19"/>
      <c r="S860" s="19"/>
      <c r="T860" s="19"/>
      <c r="U860" s="19"/>
      <c r="V860" s="19"/>
      <c r="W860" s="19"/>
      <c r="X860" s="19"/>
      <c r="Y860" s="19"/>
      <c r="Z860" s="19"/>
      <c r="AA860" s="19"/>
      <c r="AB860" s="19"/>
      <c r="AC860" s="19"/>
      <c r="AD860" s="19"/>
    </row>
    <row r="861" spans="14:30" ht="12.75" customHeight="1" x14ac:dyDescent="0.25">
      <c r="N861" s="19"/>
      <c r="O861" s="19"/>
      <c r="P861" s="19"/>
      <c r="Q861" s="19"/>
      <c r="R861" s="19"/>
      <c r="S861" s="19"/>
      <c r="T861" s="19"/>
      <c r="U861" s="19"/>
      <c r="V861" s="19"/>
      <c r="W861" s="19"/>
      <c r="X861" s="19"/>
      <c r="Y861" s="19"/>
      <c r="Z861" s="19"/>
      <c r="AA861" s="19"/>
      <c r="AB861" s="19"/>
      <c r="AC861" s="19"/>
      <c r="AD861" s="19"/>
    </row>
    <row r="862" spans="14:30" ht="12.75" customHeight="1" x14ac:dyDescent="0.25">
      <c r="N862" s="19"/>
      <c r="O862" s="19"/>
      <c r="P862" s="19"/>
      <c r="Q862" s="19"/>
      <c r="R862" s="19"/>
      <c r="S862" s="19"/>
      <c r="T862" s="19"/>
      <c r="U862" s="19"/>
      <c r="V862" s="19"/>
      <c r="W862" s="19"/>
      <c r="X862" s="19"/>
      <c r="Y862" s="19"/>
      <c r="Z862" s="19"/>
      <c r="AA862" s="19"/>
      <c r="AB862" s="19"/>
      <c r="AC862" s="19"/>
      <c r="AD862" s="19"/>
    </row>
    <row r="863" spans="14:30" ht="12.75" customHeight="1" x14ac:dyDescent="0.25">
      <c r="N863" s="19"/>
      <c r="O863" s="19"/>
      <c r="P863" s="19"/>
      <c r="Q863" s="19"/>
      <c r="R863" s="19"/>
      <c r="S863" s="19"/>
      <c r="T863" s="19"/>
      <c r="U863" s="19"/>
      <c r="V863" s="19"/>
      <c r="W863" s="19"/>
      <c r="X863" s="19"/>
      <c r="Y863" s="19"/>
      <c r="Z863" s="19"/>
      <c r="AA863" s="19"/>
      <c r="AB863" s="19"/>
      <c r="AC863" s="19"/>
      <c r="AD863" s="19"/>
    </row>
    <row r="864" spans="14:30" ht="12.75" customHeight="1" x14ac:dyDescent="0.25">
      <c r="N864" s="19"/>
      <c r="O864" s="19"/>
      <c r="P864" s="19"/>
      <c r="Q864" s="19"/>
      <c r="R864" s="19"/>
      <c r="S864" s="19"/>
      <c r="T864" s="19"/>
      <c r="U864" s="19"/>
      <c r="V864" s="19"/>
      <c r="W864" s="19"/>
      <c r="X864" s="19"/>
      <c r="Y864" s="19"/>
      <c r="Z864" s="19"/>
      <c r="AA864" s="19"/>
      <c r="AB864" s="19"/>
      <c r="AC864" s="19"/>
      <c r="AD864" s="19"/>
    </row>
    <row r="865" spans="14:30" ht="12.75" customHeight="1" x14ac:dyDescent="0.25">
      <c r="N865" s="19"/>
      <c r="O865" s="19"/>
      <c r="P865" s="19"/>
      <c r="Q865" s="19"/>
      <c r="R865" s="19"/>
      <c r="S865" s="19"/>
      <c r="T865" s="19"/>
      <c r="U865" s="19"/>
      <c r="V865" s="19"/>
      <c r="W865" s="19"/>
      <c r="X865" s="19"/>
      <c r="Y865" s="19"/>
      <c r="Z865" s="19"/>
      <c r="AA865" s="19"/>
      <c r="AB865" s="19"/>
      <c r="AC865" s="19"/>
      <c r="AD865" s="19"/>
    </row>
    <row r="866" spans="14:30" ht="12.75" customHeight="1" x14ac:dyDescent="0.25">
      <c r="N866" s="19"/>
      <c r="O866" s="19"/>
      <c r="P866" s="19"/>
      <c r="Q866" s="19"/>
      <c r="R866" s="19"/>
      <c r="S866" s="19"/>
      <c r="T866" s="19"/>
      <c r="U866" s="19"/>
      <c r="V866" s="19"/>
      <c r="W866" s="19"/>
      <c r="X866" s="19"/>
      <c r="Y866" s="19"/>
      <c r="Z866" s="19"/>
      <c r="AA866" s="19"/>
      <c r="AB866" s="19"/>
      <c r="AC866" s="19"/>
      <c r="AD866" s="19"/>
    </row>
    <row r="867" spans="14:30" ht="12.75" customHeight="1" x14ac:dyDescent="0.25">
      <c r="N867" s="19"/>
      <c r="O867" s="19"/>
      <c r="P867" s="19"/>
      <c r="Q867" s="19"/>
      <c r="R867" s="19"/>
      <c r="S867" s="19"/>
      <c r="T867" s="19"/>
      <c r="U867" s="19"/>
      <c r="V867" s="19"/>
      <c r="W867" s="19"/>
      <c r="X867" s="19"/>
      <c r="Y867" s="19"/>
      <c r="Z867" s="19"/>
      <c r="AA867" s="19"/>
      <c r="AB867" s="19"/>
      <c r="AC867" s="19"/>
      <c r="AD867" s="19"/>
    </row>
    <row r="868" spans="14:30" ht="12.75" customHeight="1" x14ac:dyDescent="0.25">
      <c r="N868" s="19"/>
      <c r="O868" s="19"/>
      <c r="P868" s="19"/>
      <c r="Q868" s="19"/>
      <c r="R868" s="19"/>
      <c r="S868" s="19"/>
      <c r="T868" s="19"/>
      <c r="U868" s="19"/>
      <c r="V868" s="19"/>
      <c r="W868" s="19"/>
      <c r="X868" s="19"/>
      <c r="Y868" s="19"/>
      <c r="Z868" s="19"/>
      <c r="AA868" s="19"/>
      <c r="AB868" s="19"/>
      <c r="AC868" s="19"/>
      <c r="AD868" s="19"/>
    </row>
    <row r="869" spans="14:30" ht="12.75" customHeight="1" x14ac:dyDescent="0.25">
      <c r="N869" s="19"/>
      <c r="O869" s="19"/>
      <c r="P869" s="19"/>
      <c r="Q869" s="19"/>
      <c r="R869" s="19"/>
      <c r="S869" s="19"/>
      <c r="T869" s="19"/>
      <c r="U869" s="19"/>
      <c r="V869" s="19"/>
      <c r="W869" s="19"/>
      <c r="X869" s="19"/>
      <c r="Y869" s="19"/>
      <c r="Z869" s="19"/>
      <c r="AA869" s="19"/>
      <c r="AB869" s="19"/>
      <c r="AC869" s="19"/>
      <c r="AD869" s="19"/>
    </row>
    <row r="870" spans="14:30" ht="12.75" customHeight="1" x14ac:dyDescent="0.25">
      <c r="N870" s="19"/>
      <c r="O870" s="19"/>
      <c r="P870" s="19"/>
      <c r="Q870" s="19"/>
      <c r="R870" s="19"/>
      <c r="S870" s="19"/>
      <c r="T870" s="19"/>
      <c r="U870" s="19"/>
      <c r="V870" s="19"/>
      <c r="W870" s="19"/>
      <c r="X870" s="19"/>
      <c r="Y870" s="19"/>
      <c r="Z870" s="19"/>
      <c r="AA870" s="19"/>
      <c r="AB870" s="19"/>
      <c r="AC870" s="19"/>
      <c r="AD870" s="19"/>
    </row>
    <row r="871" spans="14:30" ht="12.75" customHeight="1" x14ac:dyDescent="0.25">
      <c r="N871" s="19"/>
      <c r="O871" s="19"/>
      <c r="P871" s="19"/>
      <c r="Q871" s="19"/>
      <c r="R871" s="19"/>
      <c r="S871" s="19"/>
      <c r="T871" s="19"/>
      <c r="U871" s="19"/>
      <c r="V871" s="19"/>
      <c r="W871" s="19"/>
      <c r="X871" s="19"/>
      <c r="Y871" s="19"/>
      <c r="Z871" s="19"/>
      <c r="AA871" s="19"/>
      <c r="AB871" s="19"/>
      <c r="AC871" s="19"/>
      <c r="AD871" s="19"/>
    </row>
    <row r="872" spans="14:30" ht="12.75" customHeight="1" x14ac:dyDescent="0.25">
      <c r="N872" s="19"/>
      <c r="O872" s="19"/>
      <c r="P872" s="19"/>
      <c r="Q872" s="19"/>
      <c r="R872" s="19"/>
      <c r="S872" s="19"/>
      <c r="T872" s="19"/>
      <c r="U872" s="19"/>
      <c r="V872" s="19"/>
      <c r="W872" s="19"/>
      <c r="X872" s="19"/>
      <c r="Y872" s="19"/>
      <c r="Z872" s="19"/>
      <c r="AA872" s="19"/>
      <c r="AB872" s="19"/>
      <c r="AC872" s="19"/>
      <c r="AD872" s="19"/>
    </row>
    <row r="873" spans="14:30" ht="12.75" customHeight="1" x14ac:dyDescent="0.25">
      <c r="N873" s="19"/>
      <c r="O873" s="19"/>
      <c r="P873" s="19"/>
      <c r="Q873" s="19"/>
      <c r="R873" s="19"/>
      <c r="S873" s="19"/>
      <c r="T873" s="19"/>
      <c r="U873" s="19"/>
      <c r="V873" s="19"/>
      <c r="W873" s="19"/>
      <c r="X873" s="19"/>
      <c r="Y873" s="19"/>
      <c r="Z873" s="19"/>
      <c r="AA873" s="19"/>
      <c r="AB873" s="19"/>
      <c r="AC873" s="19"/>
      <c r="AD873" s="19"/>
    </row>
    <row r="874" spans="14:30" ht="12.75" customHeight="1" x14ac:dyDescent="0.25">
      <c r="N874" s="19"/>
      <c r="O874" s="19"/>
      <c r="P874" s="19"/>
      <c r="Q874" s="19"/>
      <c r="R874" s="19"/>
      <c r="S874" s="19"/>
      <c r="T874" s="19"/>
      <c r="U874" s="19"/>
      <c r="V874" s="19"/>
      <c r="W874" s="19"/>
      <c r="X874" s="19"/>
      <c r="Y874" s="19"/>
      <c r="Z874" s="19"/>
      <c r="AA874" s="19"/>
      <c r="AB874" s="19"/>
      <c r="AC874" s="19"/>
      <c r="AD874" s="19"/>
    </row>
    <row r="875" spans="14:30" ht="12.75" customHeight="1" x14ac:dyDescent="0.25">
      <c r="N875" s="19"/>
      <c r="O875" s="19"/>
      <c r="P875" s="19"/>
      <c r="Q875" s="19"/>
      <c r="R875" s="19"/>
      <c r="S875" s="19"/>
      <c r="T875" s="19"/>
      <c r="U875" s="19"/>
      <c r="V875" s="19"/>
      <c r="W875" s="19"/>
      <c r="X875" s="19"/>
      <c r="Y875" s="19"/>
      <c r="Z875" s="19"/>
      <c r="AA875" s="19"/>
      <c r="AB875" s="19"/>
      <c r="AC875" s="19"/>
      <c r="AD875" s="19"/>
    </row>
    <row r="876" spans="14:30" ht="12.75" customHeight="1" x14ac:dyDescent="0.25">
      <c r="N876" s="19"/>
      <c r="O876" s="19"/>
      <c r="P876" s="19"/>
      <c r="Q876" s="19"/>
      <c r="R876" s="19"/>
      <c r="S876" s="19"/>
      <c r="T876" s="19"/>
      <c r="U876" s="19"/>
      <c r="V876" s="19"/>
      <c r="W876" s="19"/>
      <c r="X876" s="19"/>
      <c r="Y876" s="19"/>
      <c r="Z876" s="19"/>
      <c r="AA876" s="19"/>
      <c r="AB876" s="19"/>
      <c r="AC876" s="19"/>
      <c r="AD876" s="19"/>
    </row>
    <row r="877" spans="14:30" ht="12.75" customHeight="1" x14ac:dyDescent="0.25">
      <c r="N877" s="19"/>
      <c r="O877" s="19"/>
      <c r="P877" s="19"/>
      <c r="Q877" s="19"/>
      <c r="R877" s="19"/>
      <c r="S877" s="19"/>
      <c r="T877" s="19"/>
      <c r="U877" s="19"/>
      <c r="V877" s="19"/>
      <c r="W877" s="19"/>
      <c r="X877" s="19"/>
      <c r="Y877" s="19"/>
      <c r="Z877" s="19"/>
      <c r="AA877" s="19"/>
      <c r="AB877" s="19"/>
      <c r="AC877" s="19"/>
      <c r="AD877" s="19"/>
    </row>
    <row r="878" spans="14:30" ht="12.75" customHeight="1" x14ac:dyDescent="0.25">
      <c r="N878" s="19"/>
      <c r="O878" s="19"/>
      <c r="P878" s="19"/>
      <c r="Q878" s="19"/>
      <c r="R878" s="19"/>
      <c r="S878" s="19"/>
      <c r="T878" s="19"/>
      <c r="U878" s="19"/>
      <c r="V878" s="19"/>
      <c r="W878" s="19"/>
      <c r="X878" s="19"/>
      <c r="Y878" s="19"/>
      <c r="Z878" s="19"/>
      <c r="AA878" s="19"/>
      <c r="AB878" s="19"/>
      <c r="AC878" s="19"/>
      <c r="AD878" s="19"/>
    </row>
    <row r="879" spans="14:30" ht="12.75" customHeight="1" x14ac:dyDescent="0.25">
      <c r="N879" s="19"/>
      <c r="O879" s="19"/>
      <c r="P879" s="19"/>
      <c r="Q879" s="19"/>
      <c r="R879" s="19"/>
      <c r="S879" s="19"/>
      <c r="T879" s="19"/>
      <c r="U879" s="19"/>
      <c r="V879" s="19"/>
      <c r="W879" s="19"/>
      <c r="X879" s="19"/>
      <c r="Y879" s="19"/>
      <c r="Z879" s="19"/>
      <c r="AA879" s="19"/>
      <c r="AB879" s="19"/>
      <c r="AC879" s="19"/>
      <c r="AD879" s="19"/>
    </row>
    <row r="880" spans="14:30" ht="12.75" customHeight="1" x14ac:dyDescent="0.25">
      <c r="N880" s="19"/>
      <c r="O880" s="19"/>
      <c r="P880" s="19"/>
      <c r="Q880" s="19"/>
      <c r="R880" s="19"/>
      <c r="S880" s="19"/>
      <c r="T880" s="19"/>
      <c r="U880" s="19"/>
      <c r="V880" s="19"/>
      <c r="W880" s="19"/>
      <c r="X880" s="19"/>
      <c r="Y880" s="19"/>
      <c r="Z880" s="19"/>
      <c r="AA880" s="19"/>
      <c r="AB880" s="19"/>
      <c r="AC880" s="19"/>
      <c r="AD880" s="19"/>
    </row>
    <row r="881" spans="14:30" ht="12.75" customHeight="1" x14ac:dyDescent="0.25">
      <c r="N881" s="19"/>
      <c r="O881" s="19"/>
      <c r="P881" s="19"/>
      <c r="Q881" s="19"/>
      <c r="R881" s="19"/>
      <c r="S881" s="19"/>
      <c r="T881" s="19"/>
      <c r="U881" s="19"/>
      <c r="V881" s="19"/>
      <c r="W881" s="19"/>
      <c r="X881" s="19"/>
      <c r="Y881" s="19"/>
      <c r="Z881" s="19"/>
      <c r="AA881" s="19"/>
      <c r="AB881" s="19"/>
      <c r="AC881" s="19"/>
      <c r="AD881" s="19"/>
    </row>
    <row r="882" spans="14:30" ht="12.75" customHeight="1" x14ac:dyDescent="0.25">
      <c r="N882" s="19"/>
      <c r="O882" s="19"/>
      <c r="P882" s="19"/>
      <c r="Q882" s="19"/>
      <c r="R882" s="19"/>
      <c r="S882" s="19"/>
      <c r="T882" s="19"/>
      <c r="U882" s="19"/>
      <c r="V882" s="19"/>
      <c r="W882" s="19"/>
      <c r="X882" s="19"/>
      <c r="Y882" s="19"/>
      <c r="Z882" s="19"/>
      <c r="AA882" s="19"/>
      <c r="AB882" s="19"/>
      <c r="AC882" s="19"/>
      <c r="AD882" s="19"/>
    </row>
    <row r="883" spans="14:30" ht="12.75" customHeight="1" x14ac:dyDescent="0.25">
      <c r="N883" s="19"/>
      <c r="O883" s="19"/>
      <c r="P883" s="19"/>
      <c r="Q883" s="19"/>
      <c r="R883" s="19"/>
      <c r="S883" s="19"/>
      <c r="T883" s="19"/>
      <c r="U883" s="19"/>
      <c r="V883" s="19"/>
      <c r="W883" s="19"/>
      <c r="X883" s="19"/>
      <c r="Y883" s="19"/>
      <c r="Z883" s="19"/>
      <c r="AA883" s="19"/>
      <c r="AB883" s="19"/>
      <c r="AC883" s="19"/>
      <c r="AD883" s="19"/>
    </row>
    <row r="884" spans="14:30" ht="12.75" customHeight="1" x14ac:dyDescent="0.25">
      <c r="N884" s="19"/>
      <c r="O884" s="19"/>
      <c r="P884" s="19"/>
      <c r="Q884" s="19"/>
      <c r="R884" s="19"/>
      <c r="S884" s="19"/>
      <c r="T884" s="19"/>
      <c r="U884" s="19"/>
      <c r="V884" s="19"/>
      <c r="W884" s="19"/>
      <c r="X884" s="19"/>
      <c r="Y884" s="19"/>
      <c r="Z884" s="19"/>
      <c r="AA884" s="19"/>
      <c r="AB884" s="19"/>
      <c r="AC884" s="19"/>
      <c r="AD884" s="19"/>
    </row>
    <row r="885" spans="14:30" ht="12.75" customHeight="1" x14ac:dyDescent="0.25">
      <c r="N885" s="19"/>
      <c r="O885" s="19"/>
      <c r="P885" s="19"/>
      <c r="Q885" s="19"/>
      <c r="R885" s="19"/>
      <c r="S885" s="19"/>
      <c r="T885" s="19"/>
      <c r="U885" s="19"/>
      <c r="V885" s="19"/>
      <c r="W885" s="19"/>
      <c r="X885" s="19"/>
      <c r="Y885" s="19"/>
      <c r="Z885" s="19"/>
      <c r="AA885" s="19"/>
      <c r="AB885" s="19"/>
      <c r="AC885" s="19"/>
      <c r="AD885" s="19"/>
    </row>
    <row r="886" spans="14:30" ht="12.75" customHeight="1" x14ac:dyDescent="0.25">
      <c r="N886" s="19"/>
      <c r="O886" s="19"/>
      <c r="P886" s="19"/>
      <c r="Q886" s="19"/>
      <c r="R886" s="19"/>
      <c r="S886" s="19"/>
      <c r="T886" s="19"/>
      <c r="U886" s="19"/>
      <c r="V886" s="19"/>
      <c r="W886" s="19"/>
      <c r="X886" s="19"/>
      <c r="Y886" s="19"/>
      <c r="Z886" s="19"/>
      <c r="AA886" s="19"/>
      <c r="AB886" s="19"/>
      <c r="AC886" s="19"/>
      <c r="AD886" s="19"/>
    </row>
    <row r="887" spans="14:30" ht="12.75" customHeight="1" x14ac:dyDescent="0.25">
      <c r="N887" s="19"/>
      <c r="O887" s="19"/>
      <c r="P887" s="19"/>
      <c r="Q887" s="19"/>
      <c r="R887" s="19"/>
      <c r="S887" s="19"/>
      <c r="T887" s="19"/>
      <c r="U887" s="19"/>
      <c r="V887" s="19"/>
      <c r="W887" s="19"/>
      <c r="X887" s="19"/>
      <c r="Y887" s="19"/>
      <c r="Z887" s="19"/>
      <c r="AA887" s="19"/>
      <c r="AB887" s="19"/>
      <c r="AC887" s="19"/>
      <c r="AD887" s="19"/>
    </row>
    <row r="888" spans="14:30" ht="12.75" customHeight="1" x14ac:dyDescent="0.25">
      <c r="N888" s="19"/>
      <c r="O888" s="19"/>
      <c r="P888" s="19"/>
      <c r="Q888" s="19"/>
      <c r="R888" s="19"/>
      <c r="S888" s="19"/>
      <c r="T888" s="19"/>
      <c r="U888" s="19"/>
      <c r="V888" s="19"/>
      <c r="W888" s="19"/>
      <c r="X888" s="19"/>
      <c r="Y888" s="19"/>
      <c r="Z888" s="19"/>
      <c r="AA888" s="19"/>
      <c r="AB888" s="19"/>
      <c r="AC888" s="19"/>
      <c r="AD888" s="19"/>
    </row>
    <row r="889" spans="14:30" ht="12.75" customHeight="1" x14ac:dyDescent="0.25">
      <c r="N889" s="19"/>
      <c r="O889" s="19"/>
      <c r="P889" s="19"/>
      <c r="Q889" s="19"/>
      <c r="R889" s="19"/>
      <c r="S889" s="19"/>
      <c r="T889" s="19"/>
      <c r="U889" s="19"/>
      <c r="V889" s="19"/>
      <c r="W889" s="19"/>
      <c r="X889" s="19"/>
      <c r="Y889" s="19"/>
      <c r="Z889" s="19"/>
      <c r="AA889" s="19"/>
      <c r="AB889" s="19"/>
      <c r="AC889" s="19"/>
      <c r="AD889" s="19"/>
    </row>
    <row r="890" spans="14:30" ht="12.75" customHeight="1" x14ac:dyDescent="0.25">
      <c r="N890" s="19"/>
      <c r="O890" s="19"/>
      <c r="P890" s="19"/>
      <c r="Q890" s="19"/>
      <c r="R890" s="19"/>
      <c r="S890" s="19"/>
      <c r="T890" s="19"/>
      <c r="U890" s="19"/>
      <c r="V890" s="19"/>
      <c r="W890" s="19"/>
      <c r="X890" s="19"/>
      <c r="Y890" s="19"/>
      <c r="Z890" s="19"/>
      <c r="AA890" s="19"/>
      <c r="AB890" s="19"/>
      <c r="AC890" s="19"/>
      <c r="AD890" s="19"/>
    </row>
    <row r="891" spans="14:30" ht="12.75" customHeight="1" x14ac:dyDescent="0.25">
      <c r="N891" s="19"/>
      <c r="O891" s="19"/>
      <c r="P891" s="19"/>
      <c r="Q891" s="19"/>
      <c r="R891" s="19"/>
      <c r="S891" s="19"/>
      <c r="T891" s="19"/>
      <c r="U891" s="19"/>
      <c r="V891" s="19"/>
      <c r="W891" s="19"/>
      <c r="X891" s="19"/>
      <c r="Y891" s="19"/>
      <c r="Z891" s="19"/>
      <c r="AA891" s="19"/>
      <c r="AB891" s="19"/>
      <c r="AC891" s="19"/>
      <c r="AD891" s="19"/>
    </row>
    <row r="892" spans="14:30" ht="12.75" customHeight="1" x14ac:dyDescent="0.25">
      <c r="N892" s="19"/>
      <c r="O892" s="19"/>
      <c r="P892" s="19"/>
      <c r="Q892" s="19"/>
      <c r="R892" s="19"/>
      <c r="S892" s="19"/>
      <c r="T892" s="19"/>
      <c r="U892" s="19"/>
      <c r="V892" s="19"/>
      <c r="W892" s="19"/>
      <c r="X892" s="19"/>
      <c r="Y892" s="19"/>
      <c r="Z892" s="19"/>
      <c r="AA892" s="19"/>
      <c r="AB892" s="19"/>
      <c r="AC892" s="19"/>
      <c r="AD892" s="19"/>
    </row>
    <row r="893" spans="14:30" ht="12.75" customHeight="1" x14ac:dyDescent="0.25">
      <c r="N893" s="19"/>
      <c r="O893" s="19"/>
      <c r="P893" s="19"/>
      <c r="Q893" s="19"/>
      <c r="R893" s="19"/>
      <c r="S893" s="19"/>
      <c r="T893" s="19"/>
      <c r="U893" s="19"/>
      <c r="V893" s="19"/>
      <c r="W893" s="19"/>
      <c r="X893" s="19"/>
      <c r="Y893" s="19"/>
      <c r="Z893" s="19"/>
      <c r="AA893" s="19"/>
      <c r="AB893" s="19"/>
      <c r="AC893" s="19"/>
      <c r="AD893" s="19"/>
    </row>
    <row r="894" spans="14:30" ht="12.75" customHeight="1" x14ac:dyDescent="0.25">
      <c r="N894" s="19"/>
      <c r="O894" s="19"/>
      <c r="P894" s="19"/>
      <c r="Q894" s="19"/>
      <c r="R894" s="19"/>
      <c r="S894" s="19"/>
      <c r="T894" s="19"/>
      <c r="U894" s="19"/>
      <c r="V894" s="19"/>
      <c r="W894" s="19"/>
      <c r="X894" s="19"/>
      <c r="Y894" s="19"/>
      <c r="Z894" s="19"/>
      <c r="AA894" s="19"/>
      <c r="AB894" s="19"/>
      <c r="AC894" s="19"/>
      <c r="AD894" s="19"/>
    </row>
    <row r="895" spans="14:30" ht="12.75" customHeight="1" x14ac:dyDescent="0.25">
      <c r="N895" s="19"/>
      <c r="O895" s="19"/>
      <c r="P895" s="19"/>
      <c r="Q895" s="19"/>
      <c r="R895" s="19"/>
      <c r="S895" s="19"/>
      <c r="T895" s="19"/>
      <c r="U895" s="19"/>
      <c r="V895" s="19"/>
      <c r="W895" s="19"/>
      <c r="X895" s="19"/>
      <c r="Y895" s="19"/>
      <c r="Z895" s="19"/>
      <c r="AA895" s="19"/>
      <c r="AB895" s="19"/>
      <c r="AC895" s="19"/>
      <c r="AD895" s="19"/>
    </row>
    <row r="896" spans="14:30" ht="12.75" customHeight="1" x14ac:dyDescent="0.25">
      <c r="N896" s="19"/>
      <c r="O896" s="19"/>
      <c r="P896" s="19"/>
      <c r="Q896" s="19"/>
      <c r="R896" s="19"/>
      <c r="S896" s="19"/>
      <c r="T896" s="19"/>
      <c r="U896" s="19"/>
      <c r="V896" s="19"/>
      <c r="W896" s="19"/>
      <c r="X896" s="19"/>
      <c r="Y896" s="19"/>
      <c r="Z896" s="19"/>
      <c r="AA896" s="19"/>
      <c r="AB896" s="19"/>
      <c r="AC896" s="19"/>
      <c r="AD896" s="19"/>
    </row>
    <row r="897" spans="14:30" ht="12.75" customHeight="1" x14ac:dyDescent="0.25">
      <c r="N897" s="19"/>
      <c r="O897" s="19"/>
      <c r="P897" s="19"/>
      <c r="Q897" s="19"/>
      <c r="R897" s="19"/>
      <c r="S897" s="19"/>
      <c r="T897" s="19"/>
      <c r="U897" s="19"/>
      <c r="V897" s="19"/>
      <c r="W897" s="19"/>
      <c r="X897" s="19"/>
      <c r="Y897" s="19"/>
      <c r="Z897" s="19"/>
      <c r="AA897" s="19"/>
      <c r="AB897" s="19"/>
      <c r="AC897" s="19"/>
      <c r="AD897" s="19"/>
    </row>
    <row r="898" spans="14:30" ht="12.75" customHeight="1" x14ac:dyDescent="0.25">
      <c r="N898" s="19"/>
      <c r="O898" s="19"/>
      <c r="P898" s="19"/>
      <c r="Q898" s="19"/>
      <c r="R898" s="19"/>
      <c r="S898" s="19"/>
      <c r="T898" s="19"/>
      <c r="U898" s="19"/>
      <c r="V898" s="19"/>
      <c r="W898" s="19"/>
      <c r="X898" s="19"/>
      <c r="Y898" s="19"/>
      <c r="Z898" s="19"/>
      <c r="AA898" s="19"/>
      <c r="AB898" s="19"/>
      <c r="AC898" s="19"/>
      <c r="AD898" s="19"/>
    </row>
    <row r="899" spans="14:30" ht="12.75" customHeight="1" x14ac:dyDescent="0.25">
      <c r="N899" s="19"/>
      <c r="O899" s="19"/>
      <c r="P899" s="19"/>
      <c r="Q899" s="19"/>
      <c r="R899" s="19"/>
      <c r="S899" s="19"/>
      <c r="T899" s="19"/>
      <c r="U899" s="19"/>
      <c r="V899" s="19"/>
      <c r="W899" s="19"/>
      <c r="X899" s="19"/>
      <c r="Y899" s="19"/>
      <c r="Z899" s="19"/>
      <c r="AA899" s="19"/>
      <c r="AB899" s="19"/>
      <c r="AC899" s="19"/>
      <c r="AD899" s="19"/>
    </row>
    <row r="900" spans="14:30" ht="12.75" customHeight="1" x14ac:dyDescent="0.25">
      <c r="N900" s="19"/>
      <c r="O900" s="19"/>
      <c r="P900" s="19"/>
      <c r="Q900" s="19"/>
      <c r="R900" s="19"/>
      <c r="S900" s="19"/>
      <c r="T900" s="19"/>
      <c r="U900" s="19"/>
      <c r="V900" s="19"/>
      <c r="W900" s="19"/>
      <c r="X900" s="19"/>
      <c r="Y900" s="19"/>
      <c r="Z900" s="19"/>
      <c r="AA900" s="19"/>
      <c r="AB900" s="19"/>
      <c r="AC900" s="19"/>
      <c r="AD900" s="19"/>
    </row>
    <row r="901" spans="14:30" ht="12.75" customHeight="1" x14ac:dyDescent="0.25">
      <c r="N901" s="19"/>
      <c r="O901" s="19"/>
      <c r="P901" s="19"/>
      <c r="Q901" s="19"/>
      <c r="R901" s="19"/>
      <c r="S901" s="19"/>
      <c r="T901" s="19"/>
      <c r="U901" s="19"/>
      <c r="V901" s="19"/>
      <c r="W901" s="19"/>
      <c r="X901" s="19"/>
      <c r="Y901" s="19"/>
      <c r="Z901" s="19"/>
      <c r="AA901" s="19"/>
      <c r="AB901" s="19"/>
      <c r="AC901" s="19"/>
      <c r="AD901" s="19"/>
    </row>
    <row r="902" spans="14:30" ht="12.75" customHeight="1" x14ac:dyDescent="0.25">
      <c r="N902" s="19"/>
      <c r="O902" s="19"/>
      <c r="P902" s="19"/>
      <c r="Q902" s="19"/>
      <c r="R902" s="19"/>
      <c r="S902" s="19"/>
      <c r="T902" s="19"/>
      <c r="U902" s="19"/>
      <c r="V902" s="19"/>
      <c r="W902" s="19"/>
      <c r="X902" s="19"/>
      <c r="Y902" s="19"/>
      <c r="Z902" s="19"/>
      <c r="AA902" s="19"/>
      <c r="AB902" s="19"/>
      <c r="AC902" s="19"/>
      <c r="AD902" s="19"/>
    </row>
    <row r="903" spans="14:30" ht="12.75" customHeight="1" x14ac:dyDescent="0.25">
      <c r="N903" s="19"/>
      <c r="O903" s="19"/>
      <c r="P903" s="19"/>
      <c r="Q903" s="19"/>
      <c r="R903" s="19"/>
      <c r="S903" s="19"/>
      <c r="T903" s="19"/>
      <c r="U903" s="19"/>
      <c r="V903" s="19"/>
      <c r="W903" s="19"/>
      <c r="X903" s="19"/>
      <c r="Y903" s="19"/>
      <c r="Z903" s="19"/>
      <c r="AA903" s="19"/>
      <c r="AB903" s="19"/>
      <c r="AC903" s="19"/>
      <c r="AD903" s="19"/>
    </row>
    <row r="904" spans="14:30" ht="12.75" customHeight="1" x14ac:dyDescent="0.25">
      <c r="N904" s="19"/>
      <c r="O904" s="19"/>
      <c r="P904" s="19"/>
      <c r="Q904" s="19"/>
      <c r="R904" s="19"/>
      <c r="S904" s="19"/>
      <c r="T904" s="19"/>
      <c r="U904" s="19"/>
      <c r="V904" s="19"/>
      <c r="W904" s="19"/>
      <c r="X904" s="19"/>
      <c r="Y904" s="19"/>
      <c r="Z904" s="19"/>
      <c r="AA904" s="19"/>
      <c r="AB904" s="19"/>
      <c r="AC904" s="19"/>
      <c r="AD904" s="19"/>
    </row>
    <row r="905" spans="14:30" ht="12.75" customHeight="1" x14ac:dyDescent="0.25">
      <c r="N905" s="19"/>
      <c r="O905" s="19"/>
      <c r="P905" s="19"/>
      <c r="Q905" s="19"/>
      <c r="R905" s="19"/>
      <c r="S905" s="19"/>
      <c r="T905" s="19"/>
      <c r="U905" s="19"/>
      <c r="V905" s="19"/>
      <c r="W905" s="19"/>
      <c r="X905" s="19"/>
      <c r="Y905" s="19"/>
      <c r="Z905" s="19"/>
      <c r="AA905" s="19"/>
      <c r="AB905" s="19"/>
      <c r="AC905" s="19"/>
      <c r="AD905" s="19"/>
    </row>
    <row r="906" spans="14:30" ht="12.75" customHeight="1" x14ac:dyDescent="0.25">
      <c r="N906" s="19"/>
      <c r="O906" s="19"/>
      <c r="P906" s="19"/>
      <c r="Q906" s="19"/>
      <c r="R906" s="19"/>
      <c r="S906" s="19"/>
      <c r="T906" s="19"/>
      <c r="U906" s="19"/>
      <c r="V906" s="19"/>
      <c r="W906" s="19"/>
      <c r="X906" s="19"/>
      <c r="Y906" s="19"/>
      <c r="Z906" s="19"/>
      <c r="AA906" s="19"/>
      <c r="AB906" s="19"/>
      <c r="AC906" s="19"/>
      <c r="AD906" s="19"/>
    </row>
    <row r="907" spans="14:30" ht="12.75" customHeight="1" x14ac:dyDescent="0.25">
      <c r="N907" s="19"/>
      <c r="O907" s="19"/>
      <c r="P907" s="19"/>
      <c r="Q907" s="19"/>
      <c r="R907" s="19"/>
      <c r="S907" s="19"/>
      <c r="T907" s="19"/>
      <c r="U907" s="19"/>
      <c r="V907" s="19"/>
      <c r="W907" s="19"/>
      <c r="X907" s="19"/>
      <c r="Y907" s="19"/>
      <c r="Z907" s="19"/>
      <c r="AA907" s="19"/>
      <c r="AB907" s="19"/>
      <c r="AC907" s="19"/>
      <c r="AD907" s="19"/>
    </row>
    <row r="908" spans="14:30" ht="12.75" customHeight="1" x14ac:dyDescent="0.25">
      <c r="N908" s="19"/>
      <c r="O908" s="19"/>
      <c r="P908" s="19"/>
      <c r="Q908" s="19"/>
      <c r="R908" s="19"/>
      <c r="S908" s="19"/>
      <c r="T908" s="19"/>
      <c r="U908" s="19"/>
      <c r="V908" s="19"/>
      <c r="W908" s="19"/>
      <c r="X908" s="19"/>
      <c r="Y908" s="19"/>
      <c r="Z908" s="19"/>
      <c r="AA908" s="19"/>
      <c r="AB908" s="19"/>
      <c r="AC908" s="19"/>
      <c r="AD908" s="19"/>
    </row>
    <row r="909" spans="14:30" ht="12.75" customHeight="1" x14ac:dyDescent="0.25">
      <c r="N909" s="19"/>
      <c r="O909" s="19"/>
      <c r="P909" s="19"/>
      <c r="Q909" s="19"/>
      <c r="R909" s="19"/>
      <c r="S909" s="19"/>
      <c r="T909" s="19"/>
      <c r="U909" s="19"/>
      <c r="V909" s="19"/>
      <c r="W909" s="19"/>
      <c r="X909" s="19"/>
      <c r="Y909" s="19"/>
      <c r="Z909" s="19"/>
      <c r="AA909" s="19"/>
      <c r="AB909" s="19"/>
      <c r="AC909" s="19"/>
      <c r="AD909" s="19"/>
    </row>
    <row r="910" spans="14:30" ht="12.75" customHeight="1" x14ac:dyDescent="0.25">
      <c r="N910" s="19"/>
      <c r="O910" s="19"/>
      <c r="P910" s="19"/>
      <c r="Q910" s="19"/>
      <c r="R910" s="19"/>
      <c r="S910" s="19"/>
      <c r="T910" s="19"/>
      <c r="U910" s="19"/>
      <c r="V910" s="19"/>
      <c r="W910" s="19"/>
      <c r="X910" s="19"/>
      <c r="Y910" s="19"/>
      <c r="Z910" s="19"/>
      <c r="AA910" s="19"/>
      <c r="AB910" s="19"/>
      <c r="AC910" s="19"/>
      <c r="AD910" s="19"/>
    </row>
    <row r="911" spans="14:30" ht="12.75" customHeight="1" x14ac:dyDescent="0.25">
      <c r="N911" s="19"/>
      <c r="O911" s="19"/>
      <c r="P911" s="19"/>
      <c r="Q911" s="19"/>
      <c r="R911" s="19"/>
      <c r="S911" s="19"/>
      <c r="T911" s="19"/>
      <c r="U911" s="19"/>
      <c r="V911" s="19"/>
      <c r="W911" s="19"/>
      <c r="X911" s="19"/>
      <c r="Y911" s="19"/>
      <c r="Z911" s="19"/>
      <c r="AA911" s="19"/>
      <c r="AB911" s="19"/>
      <c r="AC911" s="19"/>
      <c r="AD911" s="19"/>
    </row>
    <row r="912" spans="14:30" ht="12.75" customHeight="1" x14ac:dyDescent="0.25">
      <c r="N912" s="19"/>
      <c r="O912" s="19"/>
      <c r="P912" s="19"/>
      <c r="Q912" s="19"/>
      <c r="R912" s="19"/>
      <c r="S912" s="19"/>
      <c r="T912" s="19"/>
      <c r="U912" s="19"/>
      <c r="V912" s="19"/>
      <c r="W912" s="19"/>
      <c r="X912" s="19"/>
      <c r="Y912" s="19"/>
      <c r="Z912" s="19"/>
      <c r="AA912" s="19"/>
      <c r="AB912" s="19"/>
      <c r="AC912" s="19"/>
      <c r="AD912" s="19"/>
    </row>
    <row r="913" spans="14:30" ht="12.75" customHeight="1" x14ac:dyDescent="0.25">
      <c r="N913" s="19"/>
      <c r="O913" s="19"/>
      <c r="P913" s="19"/>
      <c r="Q913" s="19"/>
      <c r="R913" s="19"/>
      <c r="S913" s="19"/>
      <c r="T913" s="19"/>
      <c r="U913" s="19"/>
      <c r="V913" s="19"/>
      <c r="W913" s="19"/>
      <c r="X913" s="19"/>
      <c r="Y913" s="19"/>
      <c r="Z913" s="19"/>
      <c r="AA913" s="19"/>
      <c r="AB913" s="19"/>
      <c r="AC913" s="19"/>
      <c r="AD913" s="19"/>
    </row>
    <row r="914" spans="14:30" ht="12.75" customHeight="1" x14ac:dyDescent="0.25">
      <c r="N914" s="19"/>
      <c r="O914" s="19"/>
      <c r="P914" s="19"/>
      <c r="Q914" s="19"/>
      <c r="R914" s="19"/>
      <c r="S914" s="19"/>
      <c r="T914" s="19"/>
      <c r="U914" s="19"/>
      <c r="V914" s="19"/>
      <c r="W914" s="19"/>
      <c r="X914" s="19"/>
      <c r="Y914" s="19"/>
      <c r="Z914" s="19"/>
      <c r="AA914" s="19"/>
      <c r="AB914" s="19"/>
      <c r="AC914" s="19"/>
      <c r="AD914" s="19"/>
    </row>
    <row r="915" spans="14:30" ht="12.75" customHeight="1" x14ac:dyDescent="0.25">
      <c r="N915" s="19"/>
      <c r="O915" s="19"/>
      <c r="P915" s="19"/>
      <c r="Q915" s="19"/>
      <c r="R915" s="19"/>
      <c r="S915" s="19"/>
      <c r="T915" s="19"/>
      <c r="U915" s="19"/>
      <c r="V915" s="19"/>
      <c r="W915" s="19"/>
      <c r="X915" s="19"/>
      <c r="Y915" s="19"/>
      <c r="Z915" s="19"/>
      <c r="AA915" s="19"/>
      <c r="AB915" s="19"/>
      <c r="AC915" s="19"/>
      <c r="AD915" s="19"/>
    </row>
    <row r="916" spans="14:30" ht="12.75" customHeight="1" x14ac:dyDescent="0.25">
      <c r="N916" s="19"/>
      <c r="O916" s="19"/>
      <c r="P916" s="19"/>
      <c r="Q916" s="19"/>
      <c r="R916" s="19"/>
      <c r="S916" s="19"/>
      <c r="T916" s="19"/>
      <c r="U916" s="19"/>
      <c r="V916" s="19"/>
      <c r="W916" s="19"/>
      <c r="X916" s="19"/>
      <c r="Y916" s="19"/>
      <c r="Z916" s="19"/>
      <c r="AA916" s="19"/>
      <c r="AB916" s="19"/>
      <c r="AC916" s="19"/>
      <c r="AD916" s="19"/>
    </row>
    <row r="917" spans="14:30" ht="12.75" customHeight="1" x14ac:dyDescent="0.25">
      <c r="N917" s="19"/>
      <c r="O917" s="19"/>
      <c r="P917" s="19"/>
      <c r="Q917" s="19"/>
      <c r="R917" s="19"/>
      <c r="S917" s="19"/>
      <c r="T917" s="19"/>
      <c r="U917" s="19"/>
      <c r="V917" s="19"/>
      <c r="W917" s="19"/>
      <c r="X917" s="19"/>
      <c r="Y917" s="19"/>
      <c r="Z917" s="19"/>
      <c r="AA917" s="19"/>
      <c r="AB917" s="19"/>
      <c r="AC917" s="19"/>
      <c r="AD917" s="19"/>
    </row>
    <row r="918" spans="14:30" ht="12.75" customHeight="1" x14ac:dyDescent="0.25">
      <c r="N918" s="19"/>
      <c r="O918" s="19"/>
      <c r="P918" s="19"/>
      <c r="Q918" s="19"/>
      <c r="R918" s="19"/>
      <c r="S918" s="19"/>
      <c r="T918" s="19"/>
      <c r="U918" s="19"/>
      <c r="V918" s="19"/>
      <c r="W918" s="19"/>
      <c r="X918" s="19"/>
      <c r="Y918" s="19"/>
      <c r="Z918" s="19"/>
      <c r="AA918" s="19"/>
      <c r="AB918" s="19"/>
      <c r="AC918" s="19"/>
      <c r="AD918" s="19"/>
    </row>
    <row r="919" spans="14:30" ht="12.75" customHeight="1" x14ac:dyDescent="0.25">
      <c r="N919" s="19"/>
      <c r="O919" s="19"/>
      <c r="P919" s="19"/>
      <c r="Q919" s="19"/>
      <c r="R919" s="19"/>
      <c r="S919" s="19"/>
      <c r="T919" s="19"/>
      <c r="U919" s="19"/>
      <c r="V919" s="19"/>
      <c r="W919" s="19"/>
      <c r="X919" s="19"/>
      <c r="Y919" s="19"/>
      <c r="Z919" s="19"/>
      <c r="AA919" s="19"/>
      <c r="AB919" s="19"/>
      <c r="AC919" s="19"/>
      <c r="AD919" s="19"/>
    </row>
    <row r="920" spans="14:30" ht="12.75" customHeight="1" x14ac:dyDescent="0.25">
      <c r="N920" s="19"/>
      <c r="O920" s="19"/>
      <c r="P920" s="19"/>
      <c r="Q920" s="19"/>
      <c r="R920" s="19"/>
      <c r="S920" s="19"/>
      <c r="T920" s="19"/>
      <c r="U920" s="19"/>
      <c r="V920" s="19"/>
      <c r="W920" s="19"/>
      <c r="X920" s="19"/>
      <c r="Y920" s="19"/>
      <c r="Z920" s="19"/>
      <c r="AA920" s="19"/>
      <c r="AB920" s="19"/>
      <c r="AC920" s="19"/>
      <c r="AD920" s="19"/>
    </row>
    <row r="921" spans="14:30" ht="12.75" customHeight="1" x14ac:dyDescent="0.25">
      <c r="N921" s="19"/>
      <c r="O921" s="19"/>
      <c r="P921" s="19"/>
      <c r="Q921" s="19"/>
      <c r="R921" s="19"/>
      <c r="S921" s="19"/>
      <c r="T921" s="19"/>
      <c r="U921" s="19"/>
      <c r="V921" s="19"/>
      <c r="W921" s="19"/>
      <c r="X921" s="19"/>
      <c r="Y921" s="19"/>
      <c r="Z921" s="19"/>
      <c r="AA921" s="19"/>
      <c r="AB921" s="19"/>
      <c r="AC921" s="19"/>
      <c r="AD921" s="19"/>
    </row>
    <row r="922" spans="14:30" ht="12.75" customHeight="1" x14ac:dyDescent="0.25">
      <c r="N922" s="19"/>
      <c r="O922" s="19"/>
      <c r="P922" s="19"/>
      <c r="Q922" s="19"/>
      <c r="R922" s="19"/>
      <c r="S922" s="19"/>
      <c r="T922" s="19"/>
      <c r="U922" s="19"/>
      <c r="V922" s="19"/>
      <c r="W922" s="19"/>
      <c r="X922" s="19"/>
      <c r="Y922" s="19"/>
      <c r="Z922" s="19"/>
      <c r="AA922" s="19"/>
      <c r="AB922" s="19"/>
      <c r="AC922" s="19"/>
      <c r="AD922" s="19"/>
    </row>
    <row r="923" spans="14:30" ht="12.75" customHeight="1" x14ac:dyDescent="0.25">
      <c r="N923" s="19"/>
      <c r="O923" s="19"/>
      <c r="P923" s="19"/>
      <c r="Q923" s="19"/>
      <c r="R923" s="19"/>
      <c r="S923" s="19"/>
      <c r="T923" s="19"/>
      <c r="U923" s="19"/>
      <c r="V923" s="19"/>
      <c r="W923" s="19"/>
      <c r="X923" s="19"/>
      <c r="Y923" s="19"/>
      <c r="Z923" s="19"/>
      <c r="AA923" s="19"/>
      <c r="AB923" s="19"/>
      <c r="AC923" s="19"/>
      <c r="AD923" s="19"/>
    </row>
    <row r="924" spans="14:30" ht="12.75" customHeight="1" x14ac:dyDescent="0.25">
      <c r="N924" s="19"/>
      <c r="O924" s="19"/>
      <c r="P924" s="19"/>
      <c r="Q924" s="19"/>
      <c r="R924" s="19"/>
      <c r="S924" s="19"/>
      <c r="T924" s="19"/>
      <c r="U924" s="19"/>
      <c r="V924" s="19"/>
      <c r="W924" s="19"/>
      <c r="X924" s="19"/>
      <c r="Y924" s="19"/>
      <c r="Z924" s="19"/>
      <c r="AA924" s="19"/>
      <c r="AB924" s="19"/>
      <c r="AC924" s="19"/>
      <c r="AD924" s="19"/>
    </row>
    <row r="925" spans="14:30" ht="12.75" customHeight="1" x14ac:dyDescent="0.25">
      <c r="N925" s="19"/>
      <c r="O925" s="19"/>
      <c r="P925" s="19"/>
      <c r="Q925" s="19"/>
      <c r="R925" s="19"/>
      <c r="S925" s="19"/>
      <c r="T925" s="19"/>
      <c r="U925" s="19"/>
      <c r="V925" s="19"/>
      <c r="W925" s="19"/>
      <c r="X925" s="19"/>
      <c r="Y925" s="19"/>
      <c r="Z925" s="19"/>
      <c r="AA925" s="19"/>
      <c r="AB925" s="19"/>
      <c r="AC925" s="19"/>
      <c r="AD925" s="19"/>
    </row>
    <row r="926" spans="14:30" ht="12.75" customHeight="1" x14ac:dyDescent="0.25">
      <c r="N926" s="19"/>
      <c r="O926" s="19"/>
      <c r="P926" s="19"/>
      <c r="Q926" s="19"/>
      <c r="R926" s="19"/>
      <c r="S926" s="19"/>
      <c r="T926" s="19"/>
      <c r="U926" s="19"/>
      <c r="V926" s="19"/>
      <c r="W926" s="19"/>
      <c r="X926" s="19"/>
      <c r="Y926" s="19"/>
      <c r="Z926" s="19"/>
      <c r="AA926" s="19"/>
      <c r="AB926" s="19"/>
      <c r="AC926" s="19"/>
      <c r="AD926" s="19"/>
    </row>
    <row r="927" spans="14:30" ht="12.75" customHeight="1" x14ac:dyDescent="0.25">
      <c r="N927" s="19"/>
      <c r="O927" s="19"/>
      <c r="P927" s="19"/>
      <c r="Q927" s="19"/>
      <c r="R927" s="19"/>
      <c r="S927" s="19"/>
      <c r="T927" s="19"/>
      <c r="U927" s="19"/>
      <c r="V927" s="19"/>
      <c r="W927" s="19"/>
      <c r="X927" s="19"/>
      <c r="Y927" s="19"/>
      <c r="Z927" s="19"/>
      <c r="AA927" s="19"/>
      <c r="AB927" s="19"/>
      <c r="AC927" s="19"/>
      <c r="AD927" s="19"/>
    </row>
    <row r="928" spans="14:30" ht="12.75" customHeight="1" x14ac:dyDescent="0.25">
      <c r="N928" s="19"/>
      <c r="O928" s="19"/>
      <c r="P928" s="19"/>
      <c r="Q928" s="19"/>
      <c r="R928" s="19"/>
      <c r="S928" s="19"/>
      <c r="T928" s="19"/>
      <c r="U928" s="19"/>
      <c r="V928" s="19"/>
      <c r="W928" s="19"/>
      <c r="X928" s="19"/>
      <c r="Y928" s="19"/>
      <c r="Z928" s="19"/>
      <c r="AA928" s="19"/>
      <c r="AB928" s="19"/>
      <c r="AC928" s="19"/>
      <c r="AD928" s="19"/>
    </row>
    <row r="929" spans="14:30" ht="12.75" customHeight="1" x14ac:dyDescent="0.25">
      <c r="N929" s="19"/>
      <c r="O929" s="19"/>
      <c r="P929" s="19"/>
      <c r="Q929" s="19"/>
      <c r="R929" s="19"/>
      <c r="S929" s="19"/>
      <c r="T929" s="19"/>
      <c r="U929" s="19"/>
      <c r="V929" s="19"/>
      <c r="W929" s="19"/>
      <c r="X929" s="19"/>
      <c r="Y929" s="19"/>
      <c r="Z929" s="19"/>
      <c r="AA929" s="19"/>
      <c r="AB929" s="19"/>
      <c r="AC929" s="19"/>
      <c r="AD929" s="19"/>
    </row>
    <row r="930" spans="14:30" ht="12.75" customHeight="1" x14ac:dyDescent="0.25">
      <c r="N930" s="19"/>
      <c r="O930" s="19"/>
      <c r="P930" s="19"/>
      <c r="Q930" s="19"/>
      <c r="R930" s="19"/>
      <c r="S930" s="19"/>
      <c r="T930" s="19"/>
      <c r="U930" s="19"/>
      <c r="V930" s="19"/>
      <c r="W930" s="19"/>
      <c r="X930" s="19"/>
      <c r="Y930" s="19"/>
      <c r="Z930" s="19"/>
      <c r="AA930" s="19"/>
      <c r="AB930" s="19"/>
      <c r="AC930" s="19"/>
      <c r="AD930" s="19"/>
    </row>
    <row r="931" spans="14:30" ht="12.75" customHeight="1" x14ac:dyDescent="0.25">
      <c r="N931" s="19"/>
      <c r="O931" s="19"/>
      <c r="P931" s="19"/>
      <c r="Q931" s="19"/>
      <c r="R931" s="19"/>
      <c r="S931" s="19"/>
      <c r="T931" s="19"/>
      <c r="U931" s="19"/>
      <c r="V931" s="19"/>
      <c r="W931" s="19"/>
      <c r="X931" s="19"/>
      <c r="Y931" s="19"/>
      <c r="Z931" s="19"/>
      <c r="AA931" s="19"/>
      <c r="AB931" s="19"/>
      <c r="AC931" s="19"/>
      <c r="AD931" s="19"/>
    </row>
    <row r="932" spans="14:30" ht="12.75" customHeight="1" x14ac:dyDescent="0.25">
      <c r="N932" s="19"/>
      <c r="O932" s="19"/>
      <c r="P932" s="19"/>
      <c r="Q932" s="19"/>
      <c r="R932" s="19"/>
      <c r="S932" s="19"/>
      <c r="T932" s="19"/>
      <c r="U932" s="19"/>
      <c r="V932" s="19"/>
      <c r="W932" s="19"/>
      <c r="X932" s="19"/>
      <c r="Y932" s="19"/>
      <c r="Z932" s="19"/>
      <c r="AA932" s="19"/>
      <c r="AB932" s="19"/>
      <c r="AC932" s="19"/>
      <c r="AD932" s="19"/>
    </row>
    <row r="933" spans="14:30" ht="12.75" customHeight="1" x14ac:dyDescent="0.25">
      <c r="N933" s="19"/>
      <c r="O933" s="19"/>
      <c r="P933" s="19"/>
      <c r="Q933" s="19"/>
      <c r="R933" s="19"/>
      <c r="S933" s="19"/>
      <c r="T933" s="19"/>
      <c r="U933" s="19"/>
      <c r="V933" s="19"/>
      <c r="W933" s="19"/>
      <c r="X933" s="19"/>
      <c r="Y933" s="19"/>
      <c r="Z933" s="19"/>
      <c r="AA933" s="19"/>
      <c r="AB933" s="19"/>
      <c r="AC933" s="19"/>
      <c r="AD933" s="19"/>
    </row>
    <row r="934" spans="14:30" ht="12.75" customHeight="1" x14ac:dyDescent="0.25">
      <c r="N934" s="19"/>
      <c r="O934" s="19"/>
      <c r="P934" s="19"/>
      <c r="Q934" s="19"/>
      <c r="R934" s="19"/>
      <c r="S934" s="19"/>
      <c r="T934" s="19"/>
      <c r="U934" s="19"/>
      <c r="V934" s="19"/>
      <c r="W934" s="19"/>
      <c r="X934" s="19"/>
      <c r="Y934" s="19"/>
      <c r="Z934" s="19"/>
      <c r="AA934" s="19"/>
      <c r="AB934" s="19"/>
      <c r="AC934" s="19"/>
      <c r="AD934" s="19"/>
    </row>
    <row r="935" spans="14:30" ht="12.75" customHeight="1" x14ac:dyDescent="0.25">
      <c r="N935" s="19"/>
      <c r="O935" s="19"/>
      <c r="P935" s="19"/>
      <c r="Q935" s="19"/>
      <c r="R935" s="19"/>
      <c r="S935" s="19"/>
      <c r="T935" s="19"/>
      <c r="U935" s="19"/>
      <c r="V935" s="19"/>
      <c r="W935" s="19"/>
      <c r="X935" s="19"/>
      <c r="Y935" s="19"/>
      <c r="Z935" s="19"/>
      <c r="AA935" s="19"/>
      <c r="AB935" s="19"/>
      <c r="AC935" s="19"/>
      <c r="AD935" s="19"/>
    </row>
    <row r="936" spans="14:30" ht="12.75" customHeight="1" x14ac:dyDescent="0.25">
      <c r="N936" s="19"/>
      <c r="O936" s="19"/>
      <c r="P936" s="19"/>
      <c r="Q936" s="19"/>
      <c r="R936" s="19"/>
      <c r="S936" s="19"/>
      <c r="T936" s="19"/>
      <c r="U936" s="19"/>
      <c r="V936" s="19"/>
      <c r="W936" s="19"/>
      <c r="X936" s="19"/>
      <c r="Y936" s="19"/>
      <c r="Z936" s="19"/>
      <c r="AA936" s="19"/>
      <c r="AB936" s="19"/>
      <c r="AC936" s="19"/>
      <c r="AD936" s="19"/>
    </row>
    <row r="937" spans="14:30" ht="12.75" customHeight="1" x14ac:dyDescent="0.25">
      <c r="N937" s="19"/>
      <c r="O937" s="19"/>
      <c r="P937" s="19"/>
      <c r="Q937" s="19"/>
      <c r="R937" s="19"/>
      <c r="S937" s="19"/>
      <c r="T937" s="19"/>
      <c r="U937" s="19"/>
      <c r="V937" s="19"/>
      <c r="W937" s="19"/>
      <c r="X937" s="19"/>
      <c r="Y937" s="19"/>
      <c r="Z937" s="19"/>
      <c r="AA937" s="19"/>
      <c r="AB937" s="19"/>
      <c r="AC937" s="19"/>
      <c r="AD937" s="19"/>
    </row>
    <row r="938" spans="14:30" ht="12.75" customHeight="1" x14ac:dyDescent="0.25">
      <c r="N938" s="19"/>
      <c r="O938" s="19"/>
      <c r="P938" s="19"/>
      <c r="Q938" s="19"/>
      <c r="R938" s="19"/>
      <c r="S938" s="19"/>
      <c r="T938" s="19"/>
      <c r="U938" s="19"/>
      <c r="V938" s="19"/>
      <c r="W938" s="19"/>
      <c r="X938" s="19"/>
      <c r="Y938" s="19"/>
      <c r="Z938" s="19"/>
      <c r="AA938" s="19"/>
      <c r="AB938" s="19"/>
      <c r="AC938" s="19"/>
      <c r="AD938" s="19"/>
    </row>
    <row r="939" spans="14:30" ht="12.75" customHeight="1" x14ac:dyDescent="0.25">
      <c r="N939" s="19"/>
      <c r="O939" s="19"/>
      <c r="P939" s="19"/>
      <c r="Q939" s="19"/>
      <c r="R939" s="19"/>
      <c r="S939" s="19"/>
      <c r="T939" s="19"/>
      <c r="U939" s="19"/>
      <c r="V939" s="19"/>
      <c r="W939" s="19"/>
      <c r="X939" s="19"/>
      <c r="Y939" s="19"/>
      <c r="Z939" s="19"/>
      <c r="AA939" s="19"/>
      <c r="AB939" s="19"/>
      <c r="AC939" s="19"/>
      <c r="AD939" s="19"/>
    </row>
    <row r="940" spans="14:30" ht="12.75" customHeight="1" x14ac:dyDescent="0.25">
      <c r="N940" s="19"/>
      <c r="O940" s="19"/>
      <c r="P940" s="19"/>
      <c r="Q940" s="19"/>
      <c r="R940" s="19"/>
      <c r="S940" s="19"/>
      <c r="T940" s="19"/>
      <c r="U940" s="19"/>
      <c r="V940" s="19"/>
      <c r="W940" s="19"/>
      <c r="X940" s="19"/>
      <c r="Y940" s="19"/>
      <c r="Z940" s="19"/>
      <c r="AA940" s="19"/>
      <c r="AB940" s="19"/>
      <c r="AC940" s="19"/>
      <c r="AD940" s="19"/>
    </row>
    <row r="941" spans="14:30" ht="12.75" customHeight="1" x14ac:dyDescent="0.25">
      <c r="N941" s="19"/>
      <c r="O941" s="19"/>
      <c r="P941" s="19"/>
      <c r="Q941" s="19"/>
      <c r="R941" s="19"/>
      <c r="S941" s="19"/>
      <c r="T941" s="19"/>
      <c r="U941" s="19"/>
      <c r="V941" s="19"/>
      <c r="W941" s="19"/>
      <c r="X941" s="19"/>
      <c r="Y941" s="19"/>
      <c r="Z941" s="19"/>
      <c r="AA941" s="19"/>
      <c r="AB941" s="19"/>
      <c r="AC941" s="19"/>
      <c r="AD941" s="19"/>
    </row>
    <row r="942" spans="14:30" ht="12.75" customHeight="1" x14ac:dyDescent="0.25">
      <c r="N942" s="19"/>
      <c r="O942" s="19"/>
      <c r="P942" s="19"/>
      <c r="Q942" s="19"/>
      <c r="R942" s="19"/>
      <c r="S942" s="19"/>
      <c r="T942" s="19"/>
      <c r="U942" s="19"/>
      <c r="V942" s="19"/>
      <c r="W942" s="19"/>
      <c r="X942" s="19"/>
      <c r="Y942" s="19"/>
      <c r="Z942" s="19"/>
      <c r="AA942" s="19"/>
      <c r="AB942" s="19"/>
      <c r="AC942" s="19"/>
      <c r="AD942" s="19"/>
    </row>
    <row r="943" spans="14:30" ht="12.75" customHeight="1" x14ac:dyDescent="0.25">
      <c r="N943" s="19"/>
      <c r="O943" s="19"/>
      <c r="P943" s="19"/>
      <c r="Q943" s="19"/>
      <c r="R943" s="19"/>
      <c r="S943" s="19"/>
      <c r="T943" s="19"/>
      <c r="U943" s="19"/>
      <c r="V943" s="19"/>
      <c r="W943" s="19"/>
      <c r="X943" s="19"/>
      <c r="Y943" s="19"/>
      <c r="Z943" s="19"/>
      <c r="AA943" s="19"/>
      <c r="AB943" s="19"/>
      <c r="AC943" s="19"/>
      <c r="AD943" s="19"/>
    </row>
    <row r="944" spans="14:30" ht="12.75" customHeight="1" x14ac:dyDescent="0.25">
      <c r="N944" s="19"/>
      <c r="O944" s="19"/>
      <c r="P944" s="19"/>
      <c r="Q944" s="19"/>
      <c r="R944" s="19"/>
      <c r="S944" s="19"/>
      <c r="T944" s="19"/>
      <c r="U944" s="19"/>
      <c r="V944" s="19"/>
      <c r="W944" s="19"/>
      <c r="X944" s="19"/>
      <c r="Y944" s="19"/>
      <c r="Z944" s="19"/>
      <c r="AA944" s="19"/>
      <c r="AB944" s="19"/>
      <c r="AC944" s="19"/>
      <c r="AD944" s="19"/>
    </row>
    <row r="945" spans="14:30" ht="12.75" customHeight="1" x14ac:dyDescent="0.25">
      <c r="N945" s="19"/>
      <c r="O945" s="19"/>
      <c r="P945" s="19"/>
      <c r="Q945" s="19"/>
      <c r="R945" s="19"/>
      <c r="S945" s="19"/>
      <c r="T945" s="19"/>
      <c r="U945" s="19"/>
      <c r="V945" s="19"/>
      <c r="W945" s="19"/>
      <c r="X945" s="19"/>
      <c r="Y945" s="19"/>
      <c r="Z945" s="19"/>
      <c r="AA945" s="19"/>
      <c r="AB945" s="19"/>
      <c r="AC945" s="19"/>
      <c r="AD945" s="19"/>
    </row>
    <row r="946" spans="14:30" ht="12.75" customHeight="1" x14ac:dyDescent="0.25">
      <c r="N946" s="19"/>
      <c r="O946" s="19"/>
      <c r="P946" s="19"/>
      <c r="Q946" s="19"/>
      <c r="R946" s="19"/>
      <c r="S946" s="19"/>
      <c r="T946" s="19"/>
      <c r="U946" s="19"/>
      <c r="V946" s="19"/>
      <c r="W946" s="19"/>
      <c r="X946" s="19"/>
      <c r="Y946" s="19"/>
      <c r="Z946" s="19"/>
      <c r="AA946" s="19"/>
      <c r="AB946" s="19"/>
      <c r="AC946" s="19"/>
      <c r="AD946" s="19"/>
    </row>
    <row r="947" spans="14:30" ht="12.75" customHeight="1" x14ac:dyDescent="0.25">
      <c r="N947" s="19"/>
      <c r="O947" s="19"/>
      <c r="P947" s="19"/>
      <c r="Q947" s="19"/>
      <c r="R947" s="19"/>
      <c r="S947" s="19"/>
      <c r="T947" s="19"/>
      <c r="U947" s="19"/>
      <c r="V947" s="19"/>
      <c r="W947" s="19"/>
      <c r="X947" s="19"/>
      <c r="Y947" s="19"/>
      <c r="Z947" s="19"/>
      <c r="AA947" s="19"/>
      <c r="AB947" s="19"/>
      <c r="AC947" s="19"/>
      <c r="AD947" s="19"/>
    </row>
    <row r="948" spans="14:30" ht="12.75" customHeight="1" x14ac:dyDescent="0.25">
      <c r="N948" s="19"/>
      <c r="O948" s="19"/>
      <c r="P948" s="19"/>
      <c r="Q948" s="19"/>
      <c r="R948" s="19"/>
      <c r="S948" s="19"/>
      <c r="T948" s="19"/>
      <c r="U948" s="19"/>
      <c r="V948" s="19"/>
      <c r="W948" s="19"/>
      <c r="X948" s="19"/>
      <c r="Y948" s="19"/>
      <c r="Z948" s="19"/>
      <c r="AA948" s="19"/>
      <c r="AB948" s="19"/>
      <c r="AC948" s="19"/>
      <c r="AD948" s="19"/>
    </row>
    <row r="949" spans="14:30" ht="12.75" customHeight="1" x14ac:dyDescent="0.25">
      <c r="N949" s="19"/>
      <c r="O949" s="19"/>
      <c r="P949" s="19"/>
      <c r="Q949" s="19"/>
      <c r="R949" s="19"/>
      <c r="S949" s="19"/>
      <c r="T949" s="19"/>
      <c r="U949" s="19"/>
      <c r="V949" s="19"/>
      <c r="W949" s="19"/>
      <c r="X949" s="19"/>
      <c r="Y949" s="19"/>
      <c r="Z949" s="19"/>
      <c r="AA949" s="19"/>
      <c r="AB949" s="19"/>
      <c r="AC949" s="19"/>
      <c r="AD949" s="19"/>
    </row>
    <row r="950" spans="14:30" ht="12.75" customHeight="1" x14ac:dyDescent="0.25">
      <c r="N950" s="19"/>
      <c r="O950" s="19"/>
      <c r="P950" s="19"/>
      <c r="Q950" s="19"/>
      <c r="R950" s="19"/>
      <c r="S950" s="19"/>
      <c r="T950" s="19"/>
      <c r="U950" s="19"/>
      <c r="V950" s="19"/>
      <c r="W950" s="19"/>
      <c r="X950" s="19"/>
      <c r="Y950" s="19"/>
      <c r="Z950" s="19"/>
      <c r="AA950" s="19"/>
      <c r="AB950" s="19"/>
      <c r="AC950" s="19"/>
      <c r="AD950" s="19"/>
    </row>
    <row r="951" spans="14:30" ht="12.75" customHeight="1" x14ac:dyDescent="0.25">
      <c r="N951" s="19"/>
      <c r="O951" s="19"/>
      <c r="P951" s="19"/>
      <c r="Q951" s="19"/>
      <c r="R951" s="19"/>
      <c r="S951" s="19"/>
      <c r="T951" s="19"/>
      <c r="U951" s="19"/>
      <c r="V951" s="19"/>
      <c r="W951" s="19"/>
      <c r="X951" s="19"/>
      <c r="Y951" s="19"/>
      <c r="Z951" s="19"/>
      <c r="AA951" s="19"/>
      <c r="AB951" s="19"/>
      <c r="AC951" s="19"/>
      <c r="AD951" s="19"/>
    </row>
    <row r="952" spans="14:30" ht="12.75" customHeight="1" x14ac:dyDescent="0.25">
      <c r="N952" s="19"/>
      <c r="O952" s="19"/>
      <c r="P952" s="19"/>
      <c r="Q952" s="19"/>
      <c r="R952" s="19"/>
      <c r="S952" s="19"/>
      <c r="T952" s="19"/>
      <c r="U952" s="19"/>
      <c r="V952" s="19"/>
      <c r="W952" s="19"/>
      <c r="X952" s="19"/>
      <c r="Y952" s="19"/>
      <c r="Z952" s="19"/>
      <c r="AA952" s="19"/>
      <c r="AB952" s="19"/>
      <c r="AC952" s="19"/>
      <c r="AD952" s="19"/>
    </row>
    <row r="953" spans="14:30" ht="12.75" customHeight="1" x14ac:dyDescent="0.25">
      <c r="N953" s="19"/>
      <c r="O953" s="19"/>
      <c r="P953" s="19"/>
      <c r="Q953" s="19"/>
      <c r="R953" s="19"/>
      <c r="S953" s="19"/>
      <c r="T953" s="19"/>
      <c r="U953" s="19"/>
      <c r="V953" s="19"/>
      <c r="W953" s="19"/>
      <c r="X953" s="19"/>
      <c r="Y953" s="19"/>
      <c r="Z953" s="19"/>
      <c r="AA953" s="19"/>
      <c r="AB953" s="19"/>
      <c r="AC953" s="19"/>
      <c r="AD953" s="19"/>
    </row>
    <row r="954" spans="14:30" ht="12.75" customHeight="1" x14ac:dyDescent="0.25">
      <c r="N954" s="19"/>
      <c r="O954" s="19"/>
      <c r="P954" s="19"/>
      <c r="Q954" s="19"/>
      <c r="R954" s="19"/>
      <c r="S954" s="19"/>
      <c r="T954" s="19"/>
      <c r="U954" s="19"/>
      <c r="V954" s="19"/>
      <c r="W954" s="19"/>
      <c r="X954" s="19"/>
      <c r="Y954" s="19"/>
      <c r="Z954" s="19"/>
      <c r="AA954" s="19"/>
      <c r="AB954" s="19"/>
      <c r="AC954" s="19"/>
      <c r="AD954" s="19"/>
    </row>
    <row r="955" spans="14:30" ht="12.75" customHeight="1" x14ac:dyDescent="0.25">
      <c r="N955" s="19"/>
      <c r="O955" s="19"/>
      <c r="P955" s="19"/>
      <c r="Q955" s="19"/>
      <c r="R955" s="19"/>
      <c r="S955" s="19"/>
      <c r="T955" s="19"/>
      <c r="U955" s="19"/>
      <c r="V955" s="19"/>
      <c r="W955" s="19"/>
      <c r="X955" s="19"/>
      <c r="Y955" s="19"/>
      <c r="Z955" s="19"/>
      <c r="AA955" s="19"/>
      <c r="AB955" s="19"/>
      <c r="AC955" s="19"/>
      <c r="AD955" s="19"/>
    </row>
    <row r="956" spans="14:30" ht="12.75" customHeight="1" x14ac:dyDescent="0.25">
      <c r="N956" s="19"/>
      <c r="O956" s="19"/>
      <c r="P956" s="19"/>
      <c r="Q956" s="19"/>
      <c r="R956" s="19"/>
      <c r="S956" s="19"/>
      <c r="T956" s="19"/>
      <c r="U956" s="19"/>
      <c r="V956" s="19"/>
      <c r="W956" s="19"/>
      <c r="X956" s="19"/>
      <c r="Y956" s="19"/>
      <c r="Z956" s="19"/>
      <c r="AA956" s="19"/>
      <c r="AB956" s="19"/>
      <c r="AC956" s="19"/>
      <c r="AD956" s="19"/>
    </row>
    <row r="957" spans="14:30" ht="12.75" customHeight="1" x14ac:dyDescent="0.25">
      <c r="N957" s="19"/>
      <c r="O957" s="19"/>
      <c r="P957" s="19"/>
      <c r="Q957" s="19"/>
      <c r="R957" s="19"/>
      <c r="S957" s="19"/>
      <c r="T957" s="19"/>
      <c r="U957" s="19"/>
      <c r="V957" s="19"/>
      <c r="W957" s="19"/>
      <c r="X957" s="19"/>
      <c r="Y957" s="19"/>
      <c r="Z957" s="19"/>
      <c r="AA957" s="19"/>
      <c r="AB957" s="19"/>
      <c r="AC957" s="19"/>
      <c r="AD957" s="19"/>
    </row>
    <row r="958" spans="14:30" ht="12.75" customHeight="1" x14ac:dyDescent="0.25">
      <c r="N958" s="19"/>
      <c r="O958" s="19"/>
      <c r="P958" s="19"/>
      <c r="Q958" s="19"/>
      <c r="R958" s="19"/>
      <c r="S958" s="19"/>
      <c r="T958" s="19"/>
      <c r="U958" s="19"/>
      <c r="V958" s="19"/>
      <c r="W958" s="19"/>
      <c r="X958" s="19"/>
      <c r="Y958" s="19"/>
      <c r="Z958" s="19"/>
      <c r="AA958" s="19"/>
      <c r="AB958" s="19"/>
      <c r="AC958" s="19"/>
      <c r="AD958" s="19"/>
    </row>
    <row r="959" spans="14:30" ht="12.75" customHeight="1" x14ac:dyDescent="0.25">
      <c r="N959" s="19"/>
      <c r="O959" s="19"/>
      <c r="P959" s="19"/>
      <c r="Q959" s="19"/>
      <c r="R959" s="19"/>
      <c r="S959" s="19"/>
      <c r="T959" s="19"/>
      <c r="U959" s="19"/>
      <c r="V959" s="19"/>
      <c r="W959" s="19"/>
      <c r="X959" s="19"/>
      <c r="Y959" s="19"/>
      <c r="Z959" s="19"/>
      <c r="AA959" s="19"/>
      <c r="AB959" s="19"/>
      <c r="AC959" s="19"/>
      <c r="AD959" s="19"/>
    </row>
    <row r="960" spans="14:30" ht="12.75" customHeight="1" x14ac:dyDescent="0.25">
      <c r="N960" s="19"/>
      <c r="O960" s="19"/>
      <c r="P960" s="19"/>
      <c r="Q960" s="19"/>
      <c r="R960" s="19"/>
      <c r="S960" s="19"/>
      <c r="T960" s="19"/>
      <c r="U960" s="19"/>
      <c r="V960" s="19"/>
      <c r="W960" s="19"/>
      <c r="X960" s="19"/>
      <c r="Y960" s="19"/>
      <c r="Z960" s="19"/>
      <c r="AA960" s="19"/>
      <c r="AB960" s="19"/>
      <c r="AC960" s="19"/>
      <c r="AD960" s="19"/>
    </row>
    <row r="961" spans="14:30" ht="12.75" customHeight="1" x14ac:dyDescent="0.25">
      <c r="N961" s="19"/>
      <c r="O961" s="19"/>
      <c r="P961" s="19"/>
      <c r="Q961" s="19"/>
      <c r="R961" s="19"/>
      <c r="S961" s="19"/>
      <c r="T961" s="19"/>
      <c r="U961" s="19"/>
      <c r="V961" s="19"/>
      <c r="W961" s="19"/>
      <c r="X961" s="19"/>
      <c r="Y961" s="19"/>
      <c r="Z961" s="19"/>
      <c r="AA961" s="19"/>
      <c r="AB961" s="19"/>
      <c r="AC961" s="19"/>
      <c r="AD961" s="19"/>
    </row>
    <row r="962" spans="14:30" ht="12.75" customHeight="1" x14ac:dyDescent="0.25">
      <c r="N962" s="19"/>
      <c r="O962" s="19"/>
      <c r="P962" s="19"/>
      <c r="Q962" s="19"/>
      <c r="R962" s="19"/>
      <c r="S962" s="19"/>
      <c r="T962" s="19"/>
      <c r="U962" s="19"/>
      <c r="V962" s="19"/>
      <c r="W962" s="19"/>
      <c r="X962" s="19"/>
      <c r="Y962" s="19"/>
      <c r="Z962" s="19"/>
      <c r="AA962" s="19"/>
      <c r="AB962" s="19"/>
      <c r="AC962" s="19"/>
      <c r="AD962" s="19"/>
    </row>
    <row r="963" spans="14:30" ht="12.75" customHeight="1" x14ac:dyDescent="0.25">
      <c r="N963" s="19"/>
      <c r="O963" s="19"/>
      <c r="P963" s="19"/>
      <c r="Q963" s="19"/>
      <c r="R963" s="19"/>
      <c r="S963" s="19"/>
      <c r="T963" s="19"/>
      <c r="U963" s="19"/>
      <c r="V963" s="19"/>
      <c r="W963" s="19"/>
      <c r="X963" s="19"/>
      <c r="Y963" s="19"/>
      <c r="Z963" s="19"/>
      <c r="AA963" s="19"/>
      <c r="AB963" s="19"/>
      <c r="AC963" s="19"/>
      <c r="AD963" s="19"/>
    </row>
    <row r="964" spans="14:30" ht="12.75" customHeight="1" x14ac:dyDescent="0.25">
      <c r="N964" s="19"/>
      <c r="O964" s="19"/>
      <c r="P964" s="19"/>
      <c r="Q964" s="19"/>
      <c r="R964" s="19"/>
      <c r="S964" s="19"/>
      <c r="T964" s="19"/>
      <c r="U964" s="19"/>
      <c r="V964" s="19"/>
      <c r="W964" s="19"/>
      <c r="X964" s="19"/>
      <c r="Y964" s="19"/>
      <c r="Z964" s="19"/>
      <c r="AA964" s="19"/>
      <c r="AB964" s="19"/>
      <c r="AC964" s="19"/>
      <c r="AD964" s="19"/>
    </row>
    <row r="965" spans="14:30" ht="12.75" customHeight="1" x14ac:dyDescent="0.25">
      <c r="N965" s="19"/>
      <c r="O965" s="19"/>
      <c r="P965" s="19"/>
      <c r="Q965" s="19"/>
      <c r="R965" s="19"/>
      <c r="S965" s="19"/>
      <c r="T965" s="19"/>
      <c r="U965" s="19"/>
      <c r="V965" s="19"/>
      <c r="W965" s="19"/>
      <c r="X965" s="19"/>
      <c r="Y965" s="19"/>
      <c r="Z965" s="19"/>
      <c r="AA965" s="19"/>
      <c r="AB965" s="19"/>
      <c r="AC965" s="19"/>
      <c r="AD965" s="19"/>
    </row>
    <row r="966" spans="14:30" ht="12.75" customHeight="1" x14ac:dyDescent="0.25">
      <c r="N966" s="19"/>
      <c r="O966" s="19"/>
      <c r="P966" s="19"/>
      <c r="Q966" s="19"/>
      <c r="R966" s="19"/>
      <c r="S966" s="19"/>
      <c r="T966" s="19"/>
      <c r="U966" s="19"/>
      <c r="V966" s="19"/>
      <c r="W966" s="19"/>
      <c r="X966" s="19"/>
      <c r="Y966" s="19"/>
      <c r="Z966" s="19"/>
      <c r="AA966" s="19"/>
      <c r="AB966" s="19"/>
      <c r="AC966" s="19"/>
      <c r="AD966" s="19"/>
    </row>
    <row r="967" spans="14:30" ht="12.75" customHeight="1" x14ac:dyDescent="0.25">
      <c r="N967" s="19"/>
      <c r="O967" s="19"/>
      <c r="P967" s="19"/>
      <c r="Q967" s="19"/>
      <c r="R967" s="19"/>
      <c r="S967" s="19"/>
      <c r="T967" s="19"/>
      <c r="U967" s="19"/>
      <c r="V967" s="19"/>
      <c r="W967" s="19"/>
      <c r="X967" s="19"/>
      <c r="Y967" s="19"/>
      <c r="Z967" s="19"/>
      <c r="AA967" s="19"/>
      <c r="AB967" s="19"/>
      <c r="AC967" s="19"/>
      <c r="AD967" s="19"/>
    </row>
    <row r="968" spans="14:30" ht="12.75" customHeight="1" x14ac:dyDescent="0.25">
      <c r="N968" s="19"/>
      <c r="O968" s="19"/>
      <c r="P968" s="19"/>
      <c r="Q968" s="19"/>
      <c r="R968" s="19"/>
      <c r="S968" s="19"/>
      <c r="T968" s="19"/>
      <c r="U968" s="19"/>
      <c r="V968" s="19"/>
      <c r="W968" s="19"/>
      <c r="X968" s="19"/>
      <c r="Y968" s="19"/>
      <c r="Z968" s="19"/>
      <c r="AA968" s="19"/>
      <c r="AB968" s="19"/>
      <c r="AC968" s="19"/>
      <c r="AD968" s="19"/>
    </row>
    <row r="969" spans="14:30" ht="12.75" customHeight="1" x14ac:dyDescent="0.25">
      <c r="N969" s="19"/>
      <c r="O969" s="19"/>
      <c r="P969" s="19"/>
      <c r="Q969" s="19"/>
      <c r="R969" s="19"/>
      <c r="S969" s="19"/>
      <c r="T969" s="19"/>
      <c r="U969" s="19"/>
      <c r="V969" s="19"/>
      <c r="W969" s="19"/>
      <c r="X969" s="19"/>
      <c r="Y969" s="19"/>
      <c r="Z969" s="19"/>
      <c r="AA969" s="19"/>
      <c r="AB969" s="19"/>
      <c r="AC969" s="19"/>
      <c r="AD969" s="19"/>
    </row>
    <row r="970" spans="14:30" ht="12.75" customHeight="1" x14ac:dyDescent="0.25">
      <c r="N970" s="19"/>
      <c r="O970" s="19"/>
      <c r="P970" s="19"/>
      <c r="Q970" s="19"/>
      <c r="R970" s="19"/>
      <c r="S970" s="19"/>
      <c r="T970" s="19"/>
      <c r="U970" s="19"/>
      <c r="V970" s="19"/>
      <c r="W970" s="19"/>
      <c r="X970" s="19"/>
      <c r="Y970" s="19"/>
      <c r="Z970" s="19"/>
      <c r="AA970" s="19"/>
      <c r="AB970" s="19"/>
      <c r="AC970" s="19"/>
      <c r="AD970" s="19"/>
    </row>
    <row r="971" spans="14:30" ht="12.75" customHeight="1" x14ac:dyDescent="0.25">
      <c r="N971" s="19"/>
      <c r="O971" s="19"/>
      <c r="P971" s="19"/>
      <c r="Q971" s="19"/>
      <c r="R971" s="19"/>
      <c r="S971" s="19"/>
      <c r="T971" s="19"/>
      <c r="U971" s="19"/>
      <c r="V971" s="19"/>
      <c r="W971" s="19"/>
      <c r="X971" s="19"/>
      <c r="Y971" s="19"/>
      <c r="Z971" s="19"/>
      <c r="AA971" s="19"/>
      <c r="AB971" s="19"/>
      <c r="AC971" s="19"/>
      <c r="AD971" s="19"/>
    </row>
    <row r="972" spans="14:30" ht="12.75" customHeight="1" x14ac:dyDescent="0.25">
      <c r="N972" s="19"/>
      <c r="O972" s="19"/>
      <c r="P972" s="19"/>
      <c r="Q972" s="19"/>
      <c r="R972" s="19"/>
      <c r="S972" s="19"/>
      <c r="T972" s="19"/>
      <c r="U972" s="19"/>
      <c r="V972" s="19"/>
      <c r="W972" s="19"/>
      <c r="X972" s="19"/>
      <c r="Y972" s="19"/>
      <c r="Z972" s="19"/>
      <c r="AA972" s="19"/>
      <c r="AB972" s="19"/>
      <c r="AC972" s="19"/>
      <c r="AD972" s="19"/>
    </row>
    <row r="973" spans="14:30" ht="12.75" customHeight="1" x14ac:dyDescent="0.25">
      <c r="N973" s="19"/>
      <c r="O973" s="19"/>
      <c r="P973" s="19"/>
      <c r="Q973" s="19"/>
      <c r="R973" s="19"/>
      <c r="S973" s="19"/>
      <c r="T973" s="19"/>
      <c r="U973" s="19"/>
      <c r="V973" s="19"/>
      <c r="W973" s="19"/>
      <c r="X973" s="19"/>
      <c r="Y973" s="19"/>
      <c r="Z973" s="19"/>
      <c r="AA973" s="19"/>
      <c r="AB973" s="19"/>
      <c r="AC973" s="19"/>
      <c r="AD973" s="19"/>
    </row>
    <row r="974" spans="14:30" ht="12.75" customHeight="1" x14ac:dyDescent="0.25">
      <c r="N974" s="19"/>
      <c r="O974" s="19"/>
      <c r="P974" s="19"/>
      <c r="Q974" s="19"/>
      <c r="R974" s="19"/>
      <c r="S974" s="19"/>
      <c r="T974" s="19"/>
      <c r="U974" s="19"/>
      <c r="V974" s="19"/>
      <c r="W974" s="19"/>
      <c r="X974" s="19"/>
      <c r="Y974" s="19"/>
      <c r="Z974" s="19"/>
      <c r="AA974" s="19"/>
      <c r="AB974" s="19"/>
      <c r="AC974" s="19"/>
      <c r="AD974" s="19"/>
    </row>
    <row r="975" spans="14:30" ht="12.75" customHeight="1" x14ac:dyDescent="0.25">
      <c r="N975" s="19"/>
      <c r="O975" s="19"/>
      <c r="P975" s="19"/>
      <c r="Q975" s="19"/>
      <c r="R975" s="19"/>
      <c r="S975" s="19"/>
      <c r="T975" s="19"/>
      <c r="U975" s="19"/>
      <c r="V975" s="19"/>
      <c r="W975" s="19"/>
      <c r="X975" s="19"/>
      <c r="Y975" s="19"/>
      <c r="Z975" s="19"/>
      <c r="AA975" s="19"/>
      <c r="AB975" s="19"/>
      <c r="AC975" s="19"/>
      <c r="AD975" s="19"/>
    </row>
    <row r="976" spans="14:30" ht="12.75" customHeight="1" x14ac:dyDescent="0.25">
      <c r="N976" s="19"/>
      <c r="O976" s="19"/>
      <c r="P976" s="19"/>
      <c r="Q976" s="19"/>
      <c r="R976" s="19"/>
      <c r="S976" s="19"/>
      <c r="T976" s="19"/>
      <c r="U976" s="19"/>
      <c r="V976" s="19"/>
      <c r="W976" s="19"/>
      <c r="X976" s="19"/>
      <c r="Y976" s="19"/>
      <c r="Z976" s="19"/>
      <c r="AA976" s="19"/>
      <c r="AB976" s="19"/>
      <c r="AC976" s="19"/>
      <c r="AD976" s="19"/>
    </row>
    <row r="977" spans="14:30" ht="12.75" customHeight="1" x14ac:dyDescent="0.25">
      <c r="N977" s="19"/>
      <c r="O977" s="19"/>
      <c r="P977" s="19"/>
      <c r="Q977" s="19"/>
      <c r="R977" s="19"/>
      <c r="S977" s="19"/>
      <c r="T977" s="19"/>
      <c r="U977" s="19"/>
      <c r="V977" s="19"/>
      <c r="W977" s="19"/>
      <c r="X977" s="19"/>
      <c r="Y977" s="19"/>
      <c r="Z977" s="19"/>
      <c r="AA977" s="19"/>
      <c r="AB977" s="19"/>
      <c r="AC977" s="19"/>
      <c r="AD977" s="19"/>
    </row>
    <row r="978" spans="14:30" ht="12.75" customHeight="1" x14ac:dyDescent="0.25">
      <c r="N978" s="19"/>
      <c r="O978" s="19"/>
      <c r="P978" s="19"/>
      <c r="Q978" s="19"/>
      <c r="R978" s="19"/>
      <c r="S978" s="19"/>
      <c r="T978" s="19"/>
      <c r="U978" s="19"/>
      <c r="V978" s="19"/>
      <c r="W978" s="19"/>
      <c r="X978" s="19"/>
      <c r="Y978" s="19"/>
      <c r="Z978" s="19"/>
      <c r="AA978" s="19"/>
      <c r="AB978" s="19"/>
      <c r="AC978" s="19"/>
      <c r="AD978" s="19"/>
    </row>
    <row r="979" spans="14:30" ht="12.75" customHeight="1" x14ac:dyDescent="0.25">
      <c r="N979" s="19"/>
      <c r="O979" s="19"/>
      <c r="P979" s="19"/>
      <c r="Q979" s="19"/>
      <c r="R979" s="19"/>
      <c r="S979" s="19"/>
      <c r="T979" s="19"/>
      <c r="U979" s="19"/>
      <c r="V979" s="19"/>
      <c r="W979" s="19"/>
      <c r="X979" s="19"/>
      <c r="Y979" s="19"/>
      <c r="Z979" s="19"/>
      <c r="AA979" s="19"/>
      <c r="AB979" s="19"/>
      <c r="AC979" s="19"/>
      <c r="AD979" s="19"/>
    </row>
    <row r="980" spans="14:30" ht="12.75" customHeight="1" x14ac:dyDescent="0.25">
      <c r="N980" s="19"/>
      <c r="O980" s="19"/>
      <c r="P980" s="19"/>
      <c r="Q980" s="19"/>
      <c r="R980" s="19"/>
      <c r="S980" s="19"/>
      <c r="T980" s="19"/>
      <c r="U980" s="19"/>
      <c r="V980" s="19"/>
      <c r="W980" s="19"/>
      <c r="X980" s="19"/>
      <c r="Y980" s="19"/>
      <c r="Z980" s="19"/>
      <c r="AA980" s="19"/>
      <c r="AB980" s="19"/>
      <c r="AC980" s="19"/>
      <c r="AD980" s="19"/>
    </row>
    <row r="981" spans="14:30" ht="12.75" customHeight="1" x14ac:dyDescent="0.25">
      <c r="N981" s="19"/>
      <c r="O981" s="19"/>
      <c r="P981" s="19"/>
      <c r="Q981" s="19"/>
      <c r="R981" s="19"/>
      <c r="S981" s="19"/>
      <c r="T981" s="19"/>
      <c r="U981" s="19"/>
      <c r="V981" s="19"/>
      <c r="W981" s="19"/>
      <c r="X981" s="19"/>
      <c r="Y981" s="19"/>
      <c r="Z981" s="19"/>
      <c r="AA981" s="19"/>
      <c r="AB981" s="19"/>
      <c r="AC981" s="19"/>
      <c r="AD981" s="19"/>
    </row>
    <row r="982" spans="14:30" ht="12.75" customHeight="1" x14ac:dyDescent="0.25">
      <c r="N982" s="19"/>
      <c r="O982" s="19"/>
      <c r="P982" s="19"/>
      <c r="Q982" s="19"/>
      <c r="R982" s="19"/>
      <c r="S982" s="19"/>
      <c r="T982" s="19"/>
      <c r="U982" s="19"/>
      <c r="V982" s="19"/>
      <c r="W982" s="19"/>
      <c r="X982" s="19"/>
      <c r="Y982" s="19"/>
      <c r="Z982" s="19"/>
      <c r="AA982" s="19"/>
      <c r="AB982" s="19"/>
      <c r="AC982" s="19"/>
      <c r="AD982" s="19"/>
    </row>
    <row r="983" spans="14:30" ht="12.75" customHeight="1" x14ac:dyDescent="0.25">
      <c r="N983" s="19"/>
      <c r="O983" s="19"/>
      <c r="P983" s="19"/>
      <c r="Q983" s="19"/>
      <c r="R983" s="19"/>
      <c r="S983" s="19"/>
      <c r="T983" s="19"/>
      <c r="U983" s="19"/>
      <c r="V983" s="19"/>
      <c r="W983" s="19"/>
      <c r="X983" s="19"/>
      <c r="Y983" s="19"/>
      <c r="Z983" s="19"/>
      <c r="AA983" s="19"/>
      <c r="AB983" s="19"/>
      <c r="AC983" s="19"/>
      <c r="AD983" s="19"/>
    </row>
    <row r="984" spans="14:30" ht="12.75" customHeight="1" x14ac:dyDescent="0.25">
      <c r="N984" s="19"/>
      <c r="O984" s="19"/>
      <c r="P984" s="19"/>
      <c r="Q984" s="19"/>
      <c r="R984" s="19"/>
      <c r="S984" s="19"/>
      <c r="T984" s="19"/>
      <c r="U984" s="19"/>
      <c r="V984" s="19"/>
      <c r="W984" s="19"/>
      <c r="X984" s="19"/>
      <c r="Y984" s="19"/>
      <c r="Z984" s="19"/>
      <c r="AA984" s="19"/>
      <c r="AB984" s="19"/>
      <c r="AC984" s="19"/>
      <c r="AD984" s="19"/>
    </row>
    <row r="985" spans="14:30" ht="12.75" customHeight="1" x14ac:dyDescent="0.25">
      <c r="N985" s="19"/>
      <c r="O985" s="19"/>
      <c r="P985" s="19"/>
      <c r="Q985" s="19"/>
      <c r="R985" s="19"/>
      <c r="S985" s="19"/>
      <c r="T985" s="19"/>
      <c r="U985" s="19"/>
      <c r="V985" s="19"/>
      <c r="W985" s="19"/>
      <c r="X985" s="19"/>
      <c r="Y985" s="19"/>
      <c r="Z985" s="19"/>
      <c r="AA985" s="19"/>
      <c r="AB985" s="19"/>
      <c r="AC985" s="19"/>
      <c r="AD985" s="19"/>
    </row>
    <row r="986" spans="14:30" ht="12.75" customHeight="1" x14ac:dyDescent="0.25">
      <c r="N986" s="19"/>
      <c r="O986" s="19"/>
      <c r="P986" s="19"/>
      <c r="Q986" s="19"/>
      <c r="R986" s="19"/>
      <c r="S986" s="19"/>
      <c r="T986" s="19"/>
      <c r="U986" s="19"/>
      <c r="V986" s="19"/>
      <c r="W986" s="19"/>
      <c r="X986" s="19"/>
      <c r="Y986" s="19"/>
      <c r="Z986" s="19"/>
      <c r="AA986" s="19"/>
      <c r="AB986" s="19"/>
      <c r="AC986" s="19"/>
      <c r="AD986" s="19"/>
    </row>
    <row r="987" spans="14:30" ht="12.75" customHeight="1" x14ac:dyDescent="0.25">
      <c r="N987" s="19"/>
      <c r="O987" s="19"/>
      <c r="P987" s="19"/>
      <c r="Q987" s="19"/>
      <c r="R987" s="19"/>
      <c r="S987" s="19"/>
      <c r="T987" s="19"/>
      <c r="U987" s="19"/>
      <c r="V987" s="19"/>
      <c r="W987" s="19"/>
      <c r="X987" s="19"/>
      <c r="Y987" s="19"/>
      <c r="Z987" s="19"/>
      <c r="AA987" s="19"/>
      <c r="AB987" s="19"/>
      <c r="AC987" s="19"/>
      <c r="AD987" s="19"/>
    </row>
    <row r="988" spans="14:30" ht="12.75" customHeight="1" x14ac:dyDescent="0.25">
      <c r="N988" s="19"/>
      <c r="O988" s="19"/>
      <c r="P988" s="19"/>
      <c r="Q988" s="19"/>
      <c r="R988" s="19"/>
      <c r="S988" s="19"/>
      <c r="T988" s="19"/>
      <c r="U988" s="19"/>
      <c r="V988" s="19"/>
      <c r="W988" s="19"/>
      <c r="X988" s="19"/>
      <c r="Y988" s="19"/>
      <c r="Z988" s="19"/>
      <c r="AA988" s="19"/>
      <c r="AB988" s="19"/>
      <c r="AC988" s="19"/>
      <c r="AD988" s="19"/>
    </row>
    <row r="989" spans="14:30" ht="12.75" customHeight="1" x14ac:dyDescent="0.25">
      <c r="N989" s="19"/>
      <c r="O989" s="19"/>
      <c r="P989" s="19"/>
      <c r="Q989" s="19"/>
      <c r="R989" s="19"/>
      <c r="S989" s="19"/>
      <c r="T989" s="19"/>
      <c r="U989" s="19"/>
      <c r="V989" s="19"/>
      <c r="W989" s="19"/>
      <c r="X989" s="19"/>
      <c r="Y989" s="19"/>
      <c r="Z989" s="19"/>
      <c r="AA989" s="19"/>
      <c r="AB989" s="19"/>
      <c r="AC989" s="19"/>
      <c r="AD989" s="19"/>
    </row>
    <row r="990" spans="14:30" ht="12.75" customHeight="1" x14ac:dyDescent="0.25">
      <c r="N990" s="19"/>
      <c r="O990" s="19"/>
      <c r="P990" s="19"/>
      <c r="Q990" s="19"/>
      <c r="R990" s="19"/>
      <c r="S990" s="19"/>
      <c r="T990" s="19"/>
      <c r="U990" s="19"/>
      <c r="V990" s="19"/>
      <c r="W990" s="19"/>
      <c r="X990" s="19"/>
      <c r="Y990" s="19"/>
      <c r="Z990" s="19"/>
      <c r="AA990" s="19"/>
      <c r="AB990" s="19"/>
      <c r="AC990" s="19"/>
      <c r="AD990" s="19"/>
    </row>
    <row r="991" spans="14:30" ht="12.75" customHeight="1" x14ac:dyDescent="0.25">
      <c r="N991" s="19"/>
      <c r="O991" s="19"/>
      <c r="P991" s="19"/>
      <c r="Q991" s="19"/>
      <c r="R991" s="19"/>
      <c r="S991" s="19"/>
      <c r="T991" s="19"/>
      <c r="U991" s="19"/>
      <c r="V991" s="19"/>
      <c r="W991" s="19"/>
      <c r="X991" s="19"/>
      <c r="Y991" s="19"/>
      <c r="Z991" s="19"/>
      <c r="AA991" s="19"/>
      <c r="AB991" s="19"/>
      <c r="AC991" s="19"/>
      <c r="AD991" s="19"/>
    </row>
    <row r="992" spans="14:30" ht="12.75" customHeight="1" x14ac:dyDescent="0.25">
      <c r="N992" s="19"/>
      <c r="O992" s="19"/>
      <c r="P992" s="19"/>
      <c r="Q992" s="19"/>
      <c r="R992" s="19"/>
      <c r="S992" s="19"/>
      <c r="T992" s="19"/>
      <c r="U992" s="19"/>
      <c r="V992" s="19"/>
      <c r="W992" s="19"/>
      <c r="X992" s="19"/>
      <c r="Y992" s="19"/>
      <c r="Z992" s="19"/>
      <c r="AA992" s="19"/>
      <c r="AB992" s="19"/>
      <c r="AC992" s="19"/>
      <c r="AD992" s="19"/>
    </row>
    <row r="993" spans="14:30" ht="12.75" customHeight="1" x14ac:dyDescent="0.25">
      <c r="N993" s="19"/>
      <c r="O993" s="19"/>
      <c r="P993" s="19"/>
      <c r="Q993" s="19"/>
      <c r="R993" s="19"/>
      <c r="S993" s="19"/>
      <c r="T993" s="19"/>
      <c r="U993" s="19"/>
      <c r="V993" s="19"/>
      <c r="W993" s="19"/>
      <c r="X993" s="19"/>
      <c r="Y993" s="19"/>
      <c r="Z993" s="19"/>
      <c r="AA993" s="19"/>
      <c r="AB993" s="19"/>
      <c r="AC993" s="19"/>
      <c r="AD993" s="19"/>
    </row>
    <row r="994" spans="14:30" ht="12.75" customHeight="1" x14ac:dyDescent="0.25">
      <c r="N994" s="19"/>
      <c r="O994" s="19"/>
      <c r="P994" s="19"/>
      <c r="Q994" s="19"/>
      <c r="R994" s="19"/>
      <c r="S994" s="19"/>
      <c r="T994" s="19"/>
      <c r="U994" s="19"/>
      <c r="V994" s="19"/>
      <c r="W994" s="19"/>
      <c r="X994" s="19"/>
      <c r="Y994" s="19"/>
      <c r="Z994" s="19"/>
      <c r="AA994" s="19"/>
      <c r="AB994" s="19"/>
      <c r="AC994" s="19"/>
      <c r="AD994" s="19"/>
    </row>
    <row r="995" spans="14:30" ht="12.75" customHeight="1" x14ac:dyDescent="0.25">
      <c r="N995" s="19"/>
      <c r="O995" s="19"/>
      <c r="P995" s="19"/>
      <c r="Q995" s="19"/>
      <c r="R995" s="19"/>
      <c r="S995" s="19"/>
      <c r="T995" s="19"/>
      <c r="U995" s="19"/>
      <c r="V995" s="19"/>
      <c r="W995" s="19"/>
      <c r="X995" s="19"/>
      <c r="Y995" s="19"/>
      <c r="Z995" s="19"/>
      <c r="AA995" s="19"/>
      <c r="AB995" s="19"/>
      <c r="AC995" s="19"/>
      <c r="AD995" s="19"/>
    </row>
    <row r="996" spans="14:30" ht="12.75" customHeight="1" x14ac:dyDescent="0.25">
      <c r="N996" s="19"/>
      <c r="O996" s="19"/>
      <c r="P996" s="19"/>
      <c r="Q996" s="19"/>
      <c r="R996" s="19"/>
      <c r="S996" s="19"/>
      <c r="T996" s="19"/>
      <c r="U996" s="19"/>
      <c r="V996" s="19"/>
      <c r="W996" s="19"/>
      <c r="X996" s="19"/>
      <c r="Y996" s="19"/>
      <c r="Z996" s="19"/>
      <c r="AA996" s="19"/>
      <c r="AB996" s="19"/>
      <c r="AC996" s="19"/>
      <c r="AD996" s="19"/>
    </row>
    <row r="997" spans="14:30" ht="12.75" customHeight="1" x14ac:dyDescent="0.25">
      <c r="N997" s="19"/>
      <c r="O997" s="19"/>
      <c r="P997" s="19"/>
      <c r="Q997" s="19"/>
      <c r="R997" s="19"/>
      <c r="S997" s="19"/>
      <c r="T997" s="19"/>
      <c r="U997" s="19"/>
      <c r="V997" s="19"/>
      <c r="W997" s="19"/>
      <c r="X997" s="19"/>
      <c r="Y997" s="19"/>
      <c r="Z997" s="19"/>
      <c r="AA997" s="19"/>
      <c r="AB997" s="19"/>
      <c r="AC997" s="19"/>
      <c r="AD997" s="19"/>
    </row>
    <row r="998" spans="14:30" ht="12.75" customHeight="1" x14ac:dyDescent="0.25">
      <c r="N998" s="19"/>
      <c r="O998" s="19"/>
      <c r="P998" s="19"/>
      <c r="Q998" s="19"/>
      <c r="R998" s="19"/>
      <c r="S998" s="19"/>
      <c r="T998" s="19"/>
      <c r="U998" s="19"/>
      <c r="V998" s="19"/>
      <c r="W998" s="19"/>
      <c r="X998" s="19"/>
      <c r="Y998" s="19"/>
      <c r="Z998" s="19"/>
      <c r="AA998" s="19"/>
      <c r="AB998" s="19"/>
      <c r="AC998" s="19"/>
      <c r="AD998" s="19"/>
    </row>
    <row r="999" spans="14:30" ht="12.75" customHeight="1" x14ac:dyDescent="0.25">
      <c r="N999" s="19"/>
      <c r="O999" s="19"/>
      <c r="P999" s="19"/>
      <c r="Q999" s="19"/>
      <c r="R999" s="19"/>
      <c r="S999" s="19"/>
      <c r="T999" s="19"/>
      <c r="U999" s="19"/>
      <c r="V999" s="19"/>
      <c r="W999" s="19"/>
      <c r="X999" s="19"/>
      <c r="Y999" s="19"/>
      <c r="Z999" s="19"/>
      <c r="AA999" s="19"/>
      <c r="AB999" s="19"/>
      <c r="AC999" s="19"/>
      <c r="AD999" s="19"/>
    </row>
    <row r="1000" spans="14:30" ht="12.75" customHeight="1" x14ac:dyDescent="0.25">
      <c r="N1000" s="19"/>
      <c r="O1000" s="19"/>
      <c r="P1000" s="19"/>
      <c r="Q1000" s="19"/>
      <c r="R1000" s="19"/>
      <c r="S1000" s="19"/>
      <c r="T1000" s="19"/>
      <c r="U1000" s="19"/>
      <c r="V1000" s="19"/>
      <c r="W1000" s="19"/>
      <c r="X1000" s="19"/>
      <c r="Y1000" s="19"/>
      <c r="Z1000" s="19"/>
      <c r="AA1000" s="19"/>
      <c r="AB1000" s="19"/>
      <c r="AC1000" s="19"/>
      <c r="AD1000" s="19"/>
    </row>
  </sheetData>
  <mergeCells count="2">
    <mergeCell ref="N1:U1"/>
    <mergeCell ref="W1:AD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P1" workbookViewId="0"/>
  </sheetViews>
  <sheetFormatPr defaultColWidth="12.6328125" defaultRowHeight="15" customHeight="1" x14ac:dyDescent="0.25"/>
  <cols>
    <col min="1" max="15" width="6.453125" hidden="1" customWidth="1"/>
    <col min="16" max="17" width="6.453125" customWidth="1"/>
    <col min="18" max="18" width="14.36328125" customWidth="1"/>
    <col min="19" max="19" width="7.36328125" customWidth="1"/>
    <col min="20" max="20" width="59" customWidth="1"/>
    <col min="21" max="26" width="10.6328125" customWidth="1"/>
  </cols>
  <sheetData>
    <row r="1" spans="1:26" ht="19.5" customHeight="1" x14ac:dyDescent="0.4">
      <c r="A1" s="21" t="str">
        <f>B1</f>
        <v/>
      </c>
      <c r="B1" s="21" t="str">
        <f t="shared" ref="B1:B255" si="0">IF(E1="","",RANK(E1,$E$1:$E$400))</f>
        <v/>
      </c>
      <c r="C1" s="21">
        <v>1</v>
      </c>
      <c r="D1" s="21">
        <v>1</v>
      </c>
      <c r="E1" s="21" t="str">
        <f>IF(OR(AHS!$C$13="",AHS!$B$13=""),"",AHS!$C$13)</f>
        <v/>
      </c>
      <c r="F1" s="21" t="str">
        <f>CONCATENATE(IF(AHS!$K$13=$D1,CONCATENATE(AHS!$I$13,"-"),""),IF(AHS!$K$14=$D1,CONCATENATE(AHS!$I$14,"-"),""),IF(AHS!$K$15=$D1,CONCATENATE(AHS!$I$15,"-"),""),IF(AHS!$K$16=$D1,CONCATENATE(AHS!$I$16,"-"),""),IF(AHS!$K$17=$D1,CONCATENATE(AHS!$I$17,"-"),""),IF(AHS!$K$18=$D1,CONCATENATE(AHS!$I$18,"-"),""),IF(AHS!$K$19=$D1,CONCATENATE(AHS!$I$19,"-"),""),IF(AHS!$K$20=$D1,CONCATENATE(AHS!$I$20,"-"),""),IF(AHS!$K$21=$D1,CONCATENATE(AHS!$I$21,"-"),""),IF(AHS!$K$22=$D1,CONCATENATE(AHS!$I$22,"-"),""),)</f>
        <v>Mallory Goe-</v>
      </c>
      <c r="G1" s="21" t="str">
        <f>CONCATENATE(IF(AHS!$K$23=$D1,CONCATENATE(AHS!$I$23,"-"),""),IF(AHS!$K$24=$D1,CONCATENATE(AHS!$I$24,"-"),""),IF(AHS!$K$25=$D1,CONCATENATE(AHS!$I$25,"-"),""),IF(AHS!$K$26=$D1,CONCATENATE(AHS!$I$26,"-"),""),IF(AHS!$K$27=$D1,CONCATENATE(AHS!$I$27,"-"),""),IF(AHS!$K$28=$D1,CONCATENATE(AHS!$I$28,"-"),""),IF(AHS!$K$29=$D1,CONCATENATE(AHS!$I$29,"-"),""),IF(AHS!$K$30=$D1,CONCATENATE(AHS!$I$30,"-"),""),IF(AHS!$K$31=$D1,CONCATENATE(AHS!$I$31,"-"),""),IF(AHS!$K$32=$D1,CONCATENATE(AHS!$I$32,"-"),""))</f>
        <v/>
      </c>
      <c r="H1" s="21" t="str">
        <f>CONCATENATE(IF(AHS!$S$13=$D1,CONCATENATE(AHS!$Q$13,"-"),""),IF(AHS!$S$14=$D1,CONCATENATE(AHS!$Q$14,"-"),""),IF(AHS!$S$15=$D1,CONCATENATE(AHS!$Q$15,"-"),""),IF(AHS!$S$16=$D1,CONCATENATE(AHS!$Q$16,"-"),""),IF(AHS!$S$17=$D1,CONCATENATE(AHS!$Q$17,"-"),""),IF(AHS!$S$18=$D1,CONCATENATE(AHS!$Q$18,"-"),""),IF(AHS!$S$19=$D1,CONCATENATE(AHS!$Q$19,"-"),""),IF(AHS!$S$20=$D1,CONCATENATE(AHS!$Q$20,"-"),""),IF(AHS!$S$21=$D1,CONCATENATE(AHS!$Q$21,"-"),""),IF(AHS!$S$22=$D1,CONCATENATE(AHS!$Q$22,"-"),""))</f>
        <v>Marley Fae-</v>
      </c>
      <c r="I1" s="21" t="str">
        <f>CONCATENATE(,IF(AHS!$S$23=$D1,CONCATENATE(AHS!$Q$23,"-"),""),IF(AHS!$S$24=$D1,CONCATENATE(AHS!$Q$24,"-"),""),IF(AHS!$S$25=$D1,CONCATENATE(AHS!$Q$25,"-"),""),IF(AHS!$S$26=$D1,CONCATENATE(AHS!$Q$26,"-"),""),IF(AHS!$S$27=$D1,CONCATENATE(AHS!$Q$27,"-"),""),IF(AHS!$S$28=$D1,CONCATENATE(AHS!$Q$28,"-"),""),IF(AHS!$S$29=$D1,CONCATENATE(AHS!$Q$29,"-"),""),IF(AHS!$S$30=$D1,CONCATENATE(AHS!$Q$30,"-"),""),IF(AHS!$S$31=$D1,CONCATENATE(AHS!$Q$31,"-"),""),IF(AHS!$S$32=$D1,CONCATENATE(AHS!$Q$32,"-"),""))</f>
        <v/>
      </c>
      <c r="J1" s="21" t="str">
        <f>CONCATENATE(IF(AHS!$AA$13=$D1,CONCATENATE(AHS!$Y$13,"-"),""),IF(AHS!$AA$14=$D1,CONCATENATE(AHS!$Y$14,"-"),""),IF(AHS!$AA$15=$D1,CONCATENATE(AHS!$Y$15,"-"),""),IF(AHS!$AA$16=$D1,CONCATENATE(AHS!$Y$16,"-"),""),IF(AHS!$AA$17=$D1,CONCATENATE(AHS!$Y$17,"-"),""),IF(AHS!$AA$18=$D1,CONCATENATE(AHS!$Y$18,"-"),""),IF(AHS!$AA$19=$D1,CONCATENATE(AHS!$Y$19,"-"),""),IF(AHS!$AA$20=$D1,CONCATENATE(AHS!$Y$20,"-"),""),IF(AHS!$AA$21=$D1,CONCATENATE(AHS!$Y$21,"-"),""),IF(AHS!$AA$22=$D1,CONCATENATE(AHS!$Y$22,"-"),""),"")</f>
        <v>Felix Duez-</v>
      </c>
      <c r="K1" s="21" t="str">
        <f>CONCATENATE(IF(AHS!$AA$23=$D1,CONCATENATE(AHS!$Y$23,"-"),""),IF(AHS!$AA$24=$D1,CONCATENATE(AHS!$Y$24,"-"),""),IF(AHS!$AA$25=$D1,CONCATENATE(AHS!$Y$25,"-"),""),IF(AHS!$AA$26=$D1,CONCATENATE(AHS!$Y$26,"-"),""),IF(AHS!$AA$27=$D1,CONCATENATE(AHS!$Y$27,"-"),""),IF(AHS!$AA$28=$D1,CONCATENATE(AHS!$Y$28,"-"),""),IF(AHS!$AA$29=$D1,CONCATENATE(AHS!$Y$29,"-"),""),IF(AHS!$AA$30=$D1,CONCATENATE(AHS!$Y$30,"-"),""),IF(AHS!$AA$31=$D1,CONCATENATE(AHS!$Y$31,"-"),""),IF(AHS!$AA$32=$D1,CONCATENATE(AHS!$Y$32,"-"),""))</f>
        <v/>
      </c>
      <c r="L1" s="21" t="str">
        <f>CONCATENATE(IF(AHS!$AI$13=$D1,CONCATENATE(AHS!$AG$13,"-"),""),IF(AHS!$AI$14=$D1,CONCATENATE(AHS!$AG$14,"-"),""),IF(AHS!$AI$15=$D1,CONCATENATE(AHS!$AG$15,"-"),""),IF(AHS!$AI$16=$D1,CONCATENATE(AHS!$AG$16,"-"),""),IF(AHS!$AI$17=$D1,CONCATENATE(AHS!$AG$17,"-"),""),IF(AHS!$AI$18=$D1,CONCATENATE(AHS!$AG$18,"-"),""),IF(AHS!$AI$19=$D1,CONCATENATE(AHS!$AG$19,"-"),""),IF(AHS!$AI$20=$D1,CONCATENATE(AHS!$AG$20,"-"),""),IF(AHS!$AI$21=$D1,CONCATENATE(AHS!$AG$21,"-"),""),IF(AHS!$AI$22=$D1,CONCATENATE(AHS!$AG$22,"-"),""),"")</f>
        <v/>
      </c>
      <c r="M1" s="21" t="str">
        <f>CONCATENATE(IF(AHS!$AI$23=$D1,CONCATENATE(AHS!$AG$23,"-"),""),IF(AHS!$AI$24=$D1,CONCATENATE(AHS!$AG$24,"-"),""),IF(AHS!$AI$25=$D1,CONCATENATE(AHS!$AG$25,"-"),""),IF(AHS!$AI$26=$D1,CONCATENATE(AHS!$AG$26,"-"),""),IF(AHS!$AI$27=$D1,CONCATENATE(AHS!$AG$27,"-"),""),IF(AHS!$AI$28=$D1,CONCATENATE(AHS!$AG$28,"-"),""),IF(AHS!$AI$29=$D1,CONCATENATE(AHS!$AG$29,"-"),""),IF(AHS!$AI$30=$D1,CONCATENATE(AHS!$AG$30,"-"),""),IF(AHS!$AI$31=$D1,CONCATENATE(AHS!$AG$31,"-"),""),IF(AHS!$AI$32=$D1,CONCATENATE(AHS!$AG$32,"-"),""))</f>
        <v/>
      </c>
      <c r="N1" s="21" t="str">
        <f t="shared" ref="N1:N255" si="1">CONCATENATE(F1,G1,H1,I1,J1,K1,L1,M1)</f>
        <v>Mallory Goe-Marley Fae-Felix Duez-</v>
      </c>
      <c r="O1" s="21"/>
      <c r="P1" s="114" t="s">
        <v>48</v>
      </c>
      <c r="Q1" s="115"/>
      <c r="R1" s="115"/>
      <c r="S1" s="115"/>
      <c r="T1" s="116"/>
      <c r="U1" s="21"/>
      <c r="V1" s="21"/>
      <c r="W1" s="21"/>
      <c r="X1" s="21"/>
      <c r="Y1" s="21"/>
      <c r="Z1" s="21"/>
    </row>
    <row r="2" spans="1:26" ht="15" customHeight="1" x14ac:dyDescent="0.3">
      <c r="A2" s="21" t="str">
        <f t="shared" ref="A2:A256" si="2">IF(B2="","",COUNTIF($B$1:B1,B2)+B2)</f>
        <v/>
      </c>
      <c r="B2" s="21" t="str">
        <f t="shared" si="0"/>
        <v/>
      </c>
      <c r="C2" s="21">
        <v>1</v>
      </c>
      <c r="D2" s="21">
        <v>2</v>
      </c>
      <c r="E2" s="21" t="str">
        <f>IF(OR(AHS!$C$14="",AHS!$B$14=""),"",AHS!$C$14)</f>
        <v/>
      </c>
      <c r="F2" s="21" t="str">
        <f>CONCATENATE(IF(AHS!$K$13=$D2,CONCATENATE(AHS!$I$13,"-"),""),IF(AHS!$K$14=$D2,CONCATENATE(AHS!$I$14,"-"),""),IF(AHS!$K$15=$D2,CONCATENATE(AHS!$I$15,"-"),""),IF(AHS!$K$16=$D2,CONCATENATE(AHS!$I$16,"-"),""),IF(AHS!$K$17=$D2,CONCATENATE(AHS!$I$17,"-"),""),IF(AHS!$K$18=$D2,CONCATENATE(AHS!$I$18,"-"),""),IF(AHS!$K$19=$D2,CONCATENATE(AHS!$I$19,"-"),""),IF(AHS!$K$20=$D2,CONCATENATE(AHS!$I$20,"-"),""),IF(AHS!$K$21=$D2,CONCATENATE(AHS!$I$21,"-"),""),IF(AHS!$K$22=$D2,CONCATENATE(AHS!$I$22,"-"),""),)</f>
        <v>Amelie Harper-</v>
      </c>
      <c r="G2" s="21" t="str">
        <f>CONCATENATE(IF(AHS!$K$23=$D2,CONCATENATE(AHS!$I$23,"-"),""),IF(AHS!$K$24=$D2,CONCATENATE(AHS!$I$24,"-"),""),IF(AHS!$K$25=$D2,CONCATENATE(AHS!$I$25,"-"),""),IF(AHS!$K$26=$D2,CONCATENATE(AHS!$I$26,"-"),""),IF(AHS!$K$27=$D2,CONCATENATE(AHS!$I$27,"-"),""),IF(AHS!$K$28=$D2,CONCATENATE(AHS!$I$28,"-"),""),IF(AHS!$K$29=$D2,CONCATENATE(AHS!$I$29,"-"),""),IF(AHS!$K$30=$D2,CONCATENATE(AHS!$I$30,"-"),""),IF(AHS!$K$31=$D2,CONCATENATE(AHS!$I$31,"-"),""),IF(AHS!$K$32=$D2,CONCATENATE(AHS!$I$32,"-"),""))</f>
        <v/>
      </c>
      <c r="H2" s="21" t="str">
        <f>CONCATENATE(IF(AHS!$S$13=$D2,CONCATENATE(AHS!$Q$13,"-"),""),IF(AHS!$S$14=$D2,CONCATENATE(AHS!$Q$14,"-"),""),IF(AHS!$S$15=$D2,CONCATENATE(AHS!$Q$15,"-"),""),IF(AHS!$S$16=$D2,CONCATENATE(AHS!$Q$16,"-"),""),IF(AHS!$S$17=$D2,CONCATENATE(AHS!$Q$17,"-"),""),IF(AHS!$S$18=$D2,CONCATENATE(AHS!$Q$18,"-"),""),IF(AHS!$S$19=$D2,CONCATENATE(AHS!$Q$19,"-"),""),IF(AHS!$S$20=$D2,CONCATENATE(AHS!$Q$20,"-"),""),IF(AHS!$S$21=$D2,CONCATENATE(AHS!$Q$21,"-"),""),IF(AHS!$S$22=$D2,CONCATENATE(AHS!$Q$22,"-"),""))</f>
        <v>xMads Baral-</v>
      </c>
      <c r="I2" s="21" t="str">
        <f>CONCATENATE(,IF(AHS!$S$23=$D2,CONCATENATE(AHS!$Q$23,"-"),""),IF(AHS!$S$24=$D2,CONCATENATE(AHS!$Q$24,"-"),""),IF(AHS!$S$25=$D2,CONCATENATE(AHS!$Q$25,"-"),""),IF(AHS!$S$26=$D2,CONCATENATE(AHS!$Q$26,"-"),""),IF(AHS!$S$27=$D2,CONCATENATE(AHS!$Q$27,"-"),""),IF(AHS!$S$28=$D2,CONCATENATE(AHS!$Q$28,"-"),""),IF(AHS!$S$29=$D2,CONCATENATE(AHS!$Q$29,"-"),""),IF(AHS!$S$30=$D2,CONCATENATE(AHS!$Q$30,"-"),""),IF(AHS!$S$31=$D2,CONCATENATE(AHS!$Q$31,"-"),""),IF(AHS!$S$32=$D2,CONCATENATE(AHS!$Q$32,"-"),""))</f>
        <v/>
      </c>
      <c r="J2" s="21" t="str">
        <f>CONCATENATE(IF(AHS!$AA$13=$D2,CONCATENATE(AHS!$Y$13,"-"),""),IF(AHS!$AA$14=$D2,CONCATENATE(AHS!$Y$14,"-"),""),IF(AHS!$AA$15=$D2,CONCATENATE(AHS!$Y$15,"-"),""),IF(AHS!$AA$16=$D2,CONCATENATE(AHS!$Y$16,"-"),""),IF(AHS!$AA$17=$D2,CONCATENATE(AHS!$Y$17,"-"),""),IF(AHS!$AA$18=$D2,CONCATENATE(AHS!$Y$18,"-"),""),IF(AHS!$AA$19=$D2,CONCATENATE(AHS!$Y$19,"-"),""),IF(AHS!$AA$20=$D2,CONCATENATE(AHS!$Y$20,"-"),""),IF(AHS!$AA$21=$D2,CONCATENATE(AHS!$Y$21,"-"),""),IF(AHS!$AA$22=$D2,CONCATENATE(AHS!$Y$22,"-"),""),"")</f>
        <v>Lindsay Rowen-</v>
      </c>
      <c r="K2" s="21" t="str">
        <f>CONCATENATE(IF(AHS!$AA$23=$D2,CONCATENATE(AHS!$Y$23,"-"),""),IF(AHS!$AA$24=$D2,CONCATENATE(AHS!$Y$24,"-"),""),IF(AHS!$AA$25=$D2,CONCATENATE(AHS!$Y$25,"-"),""),IF(AHS!$AA$26=$D2,CONCATENATE(AHS!$Y$26,"-"),""),IF(AHS!$AA$27=$D2,CONCATENATE(AHS!$Y$27,"-"),""),IF(AHS!$AA$28=$D2,CONCATENATE(AHS!$Y$28,"-"),""),IF(AHS!$AA$29=$D2,CONCATENATE(AHS!$Y$29,"-"),""),IF(AHS!$AA$30=$D2,CONCATENATE(AHS!$Y$30,"-"),""),IF(AHS!$AA$31=$D2,CONCATENATE(AHS!$Y$31,"-"),""),IF(AHS!$AA$32=$D2,CONCATENATE(AHS!$Y$32,"-"),""))</f>
        <v/>
      </c>
      <c r="L2" s="21" t="str">
        <f>CONCATENATE(IF(AHS!$AI$13=$D2,CONCATENATE(AHS!$AG$13,"-"),""),IF(AHS!$AI$14=$D2,CONCATENATE(AHS!$AG$14,"-"),""),IF(AHS!$AI$15=$D2,CONCATENATE(AHS!$AG$15,"-"),""),IF(AHS!$AI$16=$D2,CONCATENATE(AHS!$AG$16,"-"),""),IF(AHS!$AI$17=$D2,CONCATENATE(AHS!$AG$17,"-"),""),IF(AHS!$AI$18=$D2,CONCATENATE(AHS!$AG$18,"-"),""),IF(AHS!$AI$19=$D2,CONCATENATE(AHS!$AG$19,"-"),""),IF(AHS!$AI$20=$D2,CONCATENATE(AHS!$AG$20,"-"),""),IF(AHS!$AI$21=$D2,CONCATENATE(AHS!$AG$21,"-"),""),IF(AHS!$AI$22=$D2,CONCATENATE(AHS!$AG$22,"-"),""),"")</f>
        <v/>
      </c>
      <c r="M2" s="21" t="str">
        <f>CONCATENATE(IF(AHS!$AI$23=$D2,CONCATENATE(AHS!$AG$23,"-"),""),IF(AHS!$AI$24=$D2,CONCATENATE(AHS!$AG$24,"-"),""),IF(AHS!$AI$25=$D2,CONCATENATE(AHS!$AG$25,"-"),""),IF(AHS!$AI$26=$D2,CONCATENATE(AHS!$AG$26,"-"),""),IF(AHS!$AI$27=$D2,CONCATENATE(AHS!$AG$27,"-"),""),IF(AHS!$AI$28=$D2,CONCATENATE(AHS!$AG$28,"-"),""),IF(AHS!$AI$29=$D2,CONCATENATE(AHS!$AG$29,"-"),""),IF(AHS!$AI$30=$D2,CONCATENATE(AHS!$AG$30,"-"),""),IF(AHS!$AI$31=$D2,CONCATENATE(AHS!$AG$31,"-"),""),IF(AHS!$AI$32=$D2,CONCATENATE(AHS!$AG$32,"-"),""))</f>
        <v/>
      </c>
      <c r="N2" s="21" t="str">
        <f t="shared" si="1"/>
        <v>Amelie Harper-xMads Baral-Lindsay Rowen-</v>
      </c>
      <c r="O2" s="21"/>
      <c r="P2" s="30" t="s">
        <v>9</v>
      </c>
      <c r="Q2" s="30" t="s">
        <v>38</v>
      </c>
      <c r="R2" s="30" t="s">
        <v>10</v>
      </c>
      <c r="S2" s="30" t="s">
        <v>39</v>
      </c>
      <c r="T2" s="32" t="s">
        <v>40</v>
      </c>
      <c r="U2" s="21"/>
      <c r="V2" s="21"/>
      <c r="W2" s="21"/>
      <c r="X2" s="21"/>
      <c r="Y2" s="21"/>
      <c r="Z2" s="21"/>
    </row>
    <row r="3" spans="1:26" ht="15" customHeight="1" x14ac:dyDescent="0.25">
      <c r="A3" s="21" t="str">
        <f t="shared" si="2"/>
        <v/>
      </c>
      <c r="B3" s="21" t="str">
        <f t="shared" si="0"/>
        <v/>
      </c>
      <c r="C3" s="21">
        <v>1</v>
      </c>
      <c r="D3" s="21">
        <v>3</v>
      </c>
      <c r="E3" s="21" t="str">
        <f>IF(OR(AHS!$C$15="",AHS!$B$15=""),"",AHS!$C$15)</f>
        <v/>
      </c>
      <c r="F3" s="21" t="str">
        <f>CONCATENATE(IF(AHS!$K$13=$D3,CONCATENATE(AHS!$I$13,"-"),""),IF(AHS!$K$14=$D3,CONCATENATE(AHS!$I$14,"-"),""),IF(AHS!$K$15=$D3,CONCATENATE(AHS!$I$15,"-"),""),IF(AHS!$K$16=$D3,CONCATENATE(AHS!$I$16,"-"),""),IF(AHS!$K$17=$D3,CONCATENATE(AHS!$I$17,"-"),""),IF(AHS!$K$18=$D3,CONCATENATE(AHS!$I$18,"-"),""),IF(AHS!$K$19=$D3,CONCATENATE(AHS!$I$19,"-"),""),IF(AHS!$K$20=$D3,CONCATENATE(AHS!$I$20,"-"),""),IF(AHS!$K$21=$D3,CONCATENATE(AHS!$I$21,"-"),""),IF(AHS!$K$22=$D3,CONCATENATE(AHS!$I$22,"-"),""),)</f>
        <v>Tashi Schorr-</v>
      </c>
      <c r="G3" s="21" t="str">
        <f>CONCATENATE(IF(AHS!$K$23=$D3,CONCATENATE(AHS!$I$23,"-"),""),IF(AHS!$K$24=$D3,CONCATENATE(AHS!$I$24,"-"),""),IF(AHS!$K$25=$D3,CONCATENATE(AHS!$I$25,"-"),""),IF(AHS!$K$26=$D3,CONCATENATE(AHS!$I$26,"-"),""),IF(AHS!$K$27=$D3,CONCATENATE(AHS!$I$27,"-"),""),IF(AHS!$K$28=$D3,CONCATENATE(AHS!$I$28,"-"),""),IF(AHS!$K$29=$D3,CONCATENATE(AHS!$I$29,"-"),""),IF(AHS!$K$30=$D3,CONCATENATE(AHS!$I$30,"-"),""),IF(AHS!$K$31=$D3,CONCATENATE(AHS!$I$31,"-"),""),IF(AHS!$K$32=$D3,CONCATENATE(AHS!$I$32,"-"),""))</f>
        <v/>
      </c>
      <c r="H3" s="21" t="str">
        <f>CONCATENATE(IF(AHS!$S$13=$D3,CONCATENATE(AHS!$Q$13,"-"),""),IF(AHS!$S$14=$D3,CONCATENATE(AHS!$Q$14,"-"),""),IF(AHS!$S$15=$D3,CONCATENATE(AHS!$Q$15,"-"),""),IF(AHS!$S$16=$D3,CONCATENATE(AHS!$Q$16,"-"),""),IF(AHS!$S$17=$D3,CONCATENATE(AHS!$Q$17,"-"),""),IF(AHS!$S$18=$D3,CONCATENATE(AHS!$Q$18,"-"),""),IF(AHS!$S$19=$D3,CONCATENATE(AHS!$Q$19,"-"),""),IF(AHS!$S$20=$D3,CONCATENATE(AHS!$Q$20,"-"),""),IF(AHS!$S$21=$D3,CONCATENATE(AHS!$Q$21,"-"),""),IF(AHS!$S$22=$D3,CONCATENATE(AHS!$Q$22,"-"),""))</f>
        <v/>
      </c>
      <c r="I3" s="21" t="str">
        <f>CONCATENATE(,IF(AHS!$S$23=$D3,CONCATENATE(AHS!$Q$23,"-"),""),IF(AHS!$S$24=$D3,CONCATENATE(AHS!$Q$24,"-"),""),IF(AHS!$S$25=$D3,CONCATENATE(AHS!$Q$25,"-"),""),IF(AHS!$S$26=$D3,CONCATENATE(AHS!$Q$26,"-"),""),IF(AHS!$S$27=$D3,CONCATENATE(AHS!$Q$27,"-"),""),IF(AHS!$S$28=$D3,CONCATENATE(AHS!$Q$28,"-"),""),IF(AHS!$S$29=$D3,CONCATENATE(AHS!$Q$29,"-"),""),IF(AHS!$S$30=$D3,CONCATENATE(AHS!$Q$30,"-"),""),IF(AHS!$S$31=$D3,CONCATENATE(AHS!$Q$31,"-"),""),IF(AHS!$S$32=$D3,CONCATENATE(AHS!$Q$32,"-"),""))</f>
        <v/>
      </c>
      <c r="J3" s="21" t="str">
        <f>CONCATENATE(IF(AHS!$AA$13=$D3,CONCATENATE(AHS!$Y$13,"-"),""),IF(AHS!$AA$14=$D3,CONCATENATE(AHS!$Y$14,"-"),""),IF(AHS!$AA$15=$D3,CONCATENATE(AHS!$Y$15,"-"),""),IF(AHS!$AA$16=$D3,CONCATENATE(AHS!$Y$16,"-"),""),IF(AHS!$AA$17=$D3,CONCATENATE(AHS!$Y$17,"-"),""),IF(AHS!$AA$18=$D3,CONCATENATE(AHS!$Y$18,"-"),""),IF(AHS!$AA$19=$D3,CONCATENATE(AHS!$Y$19,"-"),""),IF(AHS!$AA$20=$D3,CONCATENATE(AHS!$Y$20,"-"),""),IF(AHS!$AA$21=$D3,CONCATENATE(AHS!$Y$21,"-"),""),IF(AHS!$AA$22=$D3,CONCATENATE(AHS!$Y$22,"-"),""),"")</f>
        <v/>
      </c>
      <c r="K3" s="21" t="str">
        <f>CONCATENATE(IF(AHS!$AA$23=$D3,CONCATENATE(AHS!$Y$23,"-"),""),IF(AHS!$AA$24=$D3,CONCATENATE(AHS!$Y$24,"-"),""),IF(AHS!$AA$25=$D3,CONCATENATE(AHS!$Y$25,"-"),""),IF(AHS!$AA$26=$D3,CONCATENATE(AHS!$Y$26,"-"),""),IF(AHS!$AA$27=$D3,CONCATENATE(AHS!$Y$27,"-"),""),IF(AHS!$AA$28=$D3,CONCATENATE(AHS!$Y$28,"-"),""),IF(AHS!$AA$29=$D3,CONCATENATE(AHS!$Y$29,"-"),""),IF(AHS!$AA$30=$D3,CONCATENATE(AHS!$Y$30,"-"),""),IF(AHS!$AA$31=$D3,CONCATENATE(AHS!$Y$31,"-"),""),IF(AHS!$AA$32=$D3,CONCATENATE(AHS!$Y$32,"-"),""))</f>
        <v/>
      </c>
      <c r="L3" s="21" t="str">
        <f>CONCATENATE(IF(AHS!$AI$13=$D3,CONCATENATE(AHS!$AG$13,"-"),""),IF(AHS!$AI$14=$D3,CONCATENATE(AHS!$AG$14,"-"),""),IF(AHS!$AI$15=$D3,CONCATENATE(AHS!$AG$15,"-"),""),IF(AHS!$AI$16=$D3,CONCATENATE(AHS!$AG$16,"-"),""),IF(AHS!$AI$17=$D3,CONCATENATE(AHS!$AG$17,"-"),""),IF(AHS!$AI$18=$D3,CONCATENATE(AHS!$AG$18,"-"),""),IF(AHS!$AI$19=$D3,CONCATENATE(AHS!$AG$19,"-"),""),IF(AHS!$AI$20=$D3,CONCATENATE(AHS!$AG$20,"-"),""),IF(AHS!$AI$21=$D3,CONCATENATE(AHS!$AG$21,"-"),""),IF(AHS!$AI$22=$D3,CONCATENATE(AHS!$AG$22,"-"),""),"")</f>
        <v>Niamh Gross-</v>
      </c>
      <c r="M3" s="21" t="str">
        <f>CONCATENATE(IF(AHS!$AI$23=$D3,CONCATENATE(AHS!$AG$23,"-"),""),IF(AHS!$AI$24=$D3,CONCATENATE(AHS!$AG$24,"-"),""),IF(AHS!$AI$25=$D3,CONCATENATE(AHS!$AG$25,"-"),""),IF(AHS!$AI$26=$D3,CONCATENATE(AHS!$AG$26,"-"),""),IF(AHS!$AI$27=$D3,CONCATENATE(AHS!$AG$27,"-"),""),IF(AHS!$AI$28=$D3,CONCATENATE(AHS!$AG$28,"-"),""),IF(AHS!$AI$29=$D3,CONCATENATE(AHS!$AG$29,"-"),""),IF(AHS!$AI$30=$D3,CONCATENATE(AHS!$AG$30,"-"),""),IF(AHS!$AI$31=$D3,CONCATENATE(AHS!$AG$31,"-"),""),IF(AHS!$AI$32=$D3,CONCATENATE(AHS!$AG$32,"-"),""))</f>
        <v/>
      </c>
      <c r="N3" s="21" t="str">
        <f t="shared" si="1"/>
        <v>Tashi Schorr-Niamh Gross-</v>
      </c>
      <c r="O3" s="21">
        <v>1</v>
      </c>
      <c r="P3" s="27" t="str">
        <f t="shared" ref="P3:P257" si="3">IF(ISERROR(VLOOKUP($O3,$A$1:$B$400,2,FALSE)),"",VLOOKUP($O3,$A$1:$B$400,2,FALSE))</f>
        <v/>
      </c>
      <c r="Q3" s="27" t="str">
        <f t="shared" ref="Q3:Q257" si="4">IF(P3="","",VLOOKUP($O3,$A$1:$E$400,5,FALSE))</f>
        <v/>
      </c>
      <c r="R3" s="27" t="str">
        <f>IF(P3="","",CHOOSE(VLOOKUP($O3,$A$1:$C$400,3,FALSE),AHS!$M$1,BHS!$M$1,CHS!$M$1,HMJHS!$M$1,KHS!$M$1,Kings!$M$1,MHS!$M$1,SWHS!$M$1,AMHS!$M$1,'S10'!$M$1,'S11'!$M$1,'S12'!$M$1,'S13'!$M$1,'S14'!$M$1,'S15'!$M$1,'S16'!$M$1,'S17'!$M$1,'S18'!$M$1,'S19'!$M$1,'S20'!$M$1))</f>
        <v/>
      </c>
      <c r="S3" s="27" t="str">
        <f t="shared" ref="S3:S257" si="5">IF(P3="","",VLOOKUP($O3,$A$1:$E$400,4,FALSE))</f>
        <v/>
      </c>
      <c r="T3" s="3" t="str">
        <f t="shared" ref="T3:T257" si="6">IF(P3="","",VLOOKUP($O3,$A$1:$N$400,14,FALSE))</f>
        <v/>
      </c>
      <c r="U3" s="21"/>
      <c r="V3" s="21"/>
      <c r="W3" s="21"/>
      <c r="X3" s="21"/>
      <c r="Y3" s="21"/>
      <c r="Z3" s="21"/>
    </row>
    <row r="4" spans="1:26" ht="15" customHeight="1" x14ac:dyDescent="0.25">
      <c r="A4" s="21" t="str">
        <f t="shared" si="2"/>
        <v/>
      </c>
      <c r="B4" s="21" t="str">
        <f t="shared" si="0"/>
        <v/>
      </c>
      <c r="C4" s="21">
        <v>1</v>
      </c>
      <c r="D4" s="21">
        <v>4</v>
      </c>
      <c r="E4" s="21" t="str">
        <f>IF(OR(AHS!$C$16="",AHS!$B$16=""),"",AHS!$C$16)</f>
        <v/>
      </c>
      <c r="F4" s="21" t="str">
        <f>CONCATENATE(IF(AHS!$K$13=$D4,CONCATENATE(AHS!$I$13,"-"),""),IF(AHS!$K$14=$D4,CONCATENATE(AHS!$I$14,"-"),""),IF(AHS!$K$15=$D4,CONCATENATE(AHS!$I$15,"-"),""),IF(AHS!$K$16=$D4,CONCATENATE(AHS!$I$16,"-"),""),IF(AHS!$K$17=$D4,CONCATENATE(AHS!$I$17,"-"),""),IF(AHS!$K$18=$D4,CONCATENATE(AHS!$I$18,"-"),""),IF(AHS!$K$19=$D4,CONCATENATE(AHS!$I$19,"-"),""),IF(AHS!$K$20=$D4,CONCATENATE(AHS!$I$20,"-"),""),IF(AHS!$K$21=$D4,CONCATENATE(AHS!$I$21,"-"),""),IF(AHS!$K$22=$D4,CONCATENATE(AHS!$I$22,"-"),""),)</f>
        <v/>
      </c>
      <c r="G4" s="21" t="str">
        <f>CONCATENATE(IF(AHS!$K$23=$D4,CONCATENATE(AHS!$I$23,"-"),""),IF(AHS!$K$24=$D4,CONCATENATE(AHS!$I$24,"-"),""),IF(AHS!$K$25=$D4,CONCATENATE(AHS!$I$25,"-"),""),IF(AHS!$K$26=$D4,CONCATENATE(AHS!$I$26,"-"),""),IF(AHS!$K$27=$D4,CONCATENATE(AHS!$I$27,"-"),""),IF(AHS!$K$28=$D4,CONCATENATE(AHS!$I$28,"-"),""),IF(AHS!$K$29=$D4,CONCATENATE(AHS!$I$29,"-"),""),IF(AHS!$K$30=$D4,CONCATENATE(AHS!$I$30,"-"),""),IF(AHS!$K$31=$D4,CONCATENATE(AHS!$I$31,"-"),""),IF(AHS!$K$32=$D4,CONCATENATE(AHS!$I$32,"-"),""))</f>
        <v/>
      </c>
      <c r="H4" s="21" t="str">
        <f>CONCATENATE(IF(AHS!$S$13=$D4,CONCATENATE(AHS!$Q$13,"-"),""),IF(AHS!$S$14=$D4,CONCATENATE(AHS!$Q$14,"-"),""),IF(AHS!$S$15=$D4,CONCATENATE(AHS!$Q$15,"-"),""),IF(AHS!$S$16=$D4,CONCATENATE(AHS!$Q$16,"-"),""),IF(AHS!$S$17=$D4,CONCATENATE(AHS!$Q$17,"-"),""),IF(AHS!$S$18=$D4,CONCATENATE(AHS!$Q$18,"-"),""),IF(AHS!$S$19=$D4,CONCATENATE(AHS!$Q$19,"-"),""),IF(AHS!$S$20=$D4,CONCATENATE(AHS!$Q$20,"-"),""),IF(AHS!$S$21=$D4,CONCATENATE(AHS!$Q$21,"-"),""),IF(AHS!$S$22=$D4,CONCATENATE(AHS!$Q$22,"-"),""))</f>
        <v/>
      </c>
      <c r="I4" s="21" t="str">
        <f>CONCATENATE(,IF(AHS!$S$23=$D4,CONCATENATE(AHS!$Q$23,"-"),""),IF(AHS!$S$24=$D4,CONCATENATE(AHS!$Q$24,"-"),""),IF(AHS!$S$25=$D4,CONCATENATE(AHS!$Q$25,"-"),""),IF(AHS!$S$26=$D4,CONCATENATE(AHS!$Q$26,"-"),""),IF(AHS!$S$27=$D4,CONCATENATE(AHS!$Q$27,"-"),""),IF(AHS!$S$28=$D4,CONCATENATE(AHS!$Q$28,"-"),""),IF(AHS!$S$29=$D4,CONCATENATE(AHS!$Q$29,"-"),""),IF(AHS!$S$30=$D4,CONCATENATE(AHS!$Q$30,"-"),""),IF(AHS!$S$31=$D4,CONCATENATE(AHS!$Q$31,"-"),""),IF(AHS!$S$32=$D4,CONCATENATE(AHS!$Q$32,"-"),""))</f>
        <v/>
      </c>
      <c r="J4" s="21" t="str">
        <f>CONCATENATE(IF(AHS!$AA$13=$D4,CONCATENATE(AHS!$Y$13,"-"),""),IF(AHS!$AA$14=$D4,CONCATENATE(AHS!$Y$14,"-"),""),IF(AHS!$AA$15=$D4,CONCATENATE(AHS!$Y$15,"-"),""),IF(AHS!$AA$16=$D4,CONCATENATE(AHS!$Y$16,"-"),""),IF(AHS!$AA$17=$D4,CONCATENATE(AHS!$Y$17,"-"),""),IF(AHS!$AA$18=$D4,CONCATENATE(AHS!$Y$18,"-"),""),IF(AHS!$AA$19=$D4,CONCATENATE(AHS!$Y$19,"-"),""),IF(AHS!$AA$20=$D4,CONCATENATE(AHS!$Y$20,"-"),""),IF(AHS!$AA$21=$D4,CONCATENATE(AHS!$Y$21,"-"),""),IF(AHS!$AA$22=$D4,CONCATENATE(AHS!$Y$22,"-"),""),"")</f>
        <v/>
      </c>
      <c r="K4" s="21" t="str">
        <f>CONCATENATE(IF(AHS!$AA$23=$D4,CONCATENATE(AHS!$Y$23,"-"),""),IF(AHS!$AA$24=$D4,CONCATENATE(AHS!$Y$24,"-"),""),IF(AHS!$AA$25=$D4,CONCATENATE(AHS!$Y$25,"-"),""),IF(AHS!$AA$26=$D4,CONCATENATE(AHS!$Y$26,"-"),""),IF(AHS!$AA$27=$D4,CONCATENATE(AHS!$Y$27,"-"),""),IF(AHS!$AA$28=$D4,CONCATENATE(AHS!$Y$28,"-"),""),IF(AHS!$AA$29=$D4,CONCATENATE(AHS!$Y$29,"-"),""),IF(AHS!$AA$30=$D4,CONCATENATE(AHS!$Y$30,"-"),""),IF(AHS!$AA$31=$D4,CONCATENATE(AHS!$Y$31,"-"),""),IF(AHS!$AA$32=$D4,CONCATENATE(AHS!$Y$32,"-"),""))</f>
        <v/>
      </c>
      <c r="L4" s="21" t="str">
        <f>CONCATENATE(IF(AHS!$AI$13=$D4,CONCATENATE(AHS!$AG$13,"-"),""),IF(AHS!$AI$14=$D4,CONCATENATE(AHS!$AG$14,"-"),""),IF(AHS!$AI$15=$D4,CONCATENATE(AHS!$AG$15,"-"),""),IF(AHS!$AI$16=$D4,CONCATENATE(AHS!$AG$16,"-"),""),IF(AHS!$AI$17=$D4,CONCATENATE(AHS!$AG$17,"-"),""),IF(AHS!$AI$18=$D4,CONCATENATE(AHS!$AG$18,"-"),""),IF(AHS!$AI$19=$D4,CONCATENATE(AHS!$AG$19,"-"),""),IF(AHS!$AI$20=$D4,CONCATENATE(AHS!$AG$20,"-"),""),IF(AHS!$AI$21=$D4,CONCATENATE(AHS!$AG$21,"-"),""),IF(AHS!$AI$22=$D4,CONCATENATE(AHS!$AG$22,"-"),""),"")</f>
        <v/>
      </c>
      <c r="M4" s="21" t="str">
        <f>CONCATENATE(IF(AHS!$AI$23=$D4,CONCATENATE(AHS!$AG$23,"-"),""),IF(AHS!$AI$24=$D4,CONCATENATE(AHS!$AG$24,"-"),""),IF(AHS!$AI$25=$D4,CONCATENATE(AHS!$AG$25,"-"),""),IF(AHS!$AI$26=$D4,CONCATENATE(AHS!$AG$26,"-"),""),IF(AHS!$AI$27=$D4,CONCATENATE(AHS!$AG$27,"-"),""),IF(AHS!$AI$28=$D4,CONCATENATE(AHS!$AG$28,"-"),""),IF(AHS!$AI$29=$D4,CONCATENATE(AHS!$AG$29,"-"),""),IF(AHS!$AI$30=$D4,CONCATENATE(AHS!$AG$30,"-"),""),IF(AHS!$AI$31=$D4,CONCATENATE(AHS!$AG$31,"-"),""),IF(AHS!$AI$32=$D4,CONCATENATE(AHS!$AG$32,"-"),""))</f>
        <v/>
      </c>
      <c r="N4" s="21" t="str">
        <f t="shared" si="1"/>
        <v/>
      </c>
      <c r="O4" s="21">
        <v>2</v>
      </c>
      <c r="P4" s="27" t="str">
        <f t="shared" si="3"/>
        <v/>
      </c>
      <c r="Q4" s="27" t="str">
        <f t="shared" si="4"/>
        <v/>
      </c>
      <c r="R4" s="27" t="str">
        <f>IF(P4="","",CHOOSE(VLOOKUP($O4,$A$1:$C$400,3,FALSE),AHS!$M$1,BHS!$M$1,CHS!$M$1,HMJHS!$M$1,KHS!$M$1,Kings!$M$1,MHS!$M$1,SWHS!$M$1,AMHS!$M$1,'S10'!$M$1,'S11'!$M$1,'S12'!$M$1,'S13'!$M$1,'S14'!$M$1,'S15'!$M$1,'S16'!$M$1,'S17'!$M$1,'S18'!$M$1,'S19'!$M$1,'S20'!$M$1))</f>
        <v/>
      </c>
      <c r="S4" s="27" t="str">
        <f t="shared" si="5"/>
        <v/>
      </c>
      <c r="T4" s="3" t="str">
        <f t="shared" si="6"/>
        <v/>
      </c>
      <c r="U4" s="21"/>
      <c r="V4" s="21"/>
      <c r="W4" s="21"/>
      <c r="X4" s="21"/>
      <c r="Y4" s="21"/>
      <c r="Z4" s="21"/>
    </row>
    <row r="5" spans="1:26" ht="15" customHeight="1" x14ac:dyDescent="0.25">
      <c r="A5" s="21" t="str">
        <f t="shared" si="2"/>
        <v/>
      </c>
      <c r="B5" s="21" t="str">
        <f t="shared" si="0"/>
        <v/>
      </c>
      <c r="C5" s="21">
        <v>1</v>
      </c>
      <c r="D5" s="21">
        <v>5</v>
      </c>
      <c r="E5" s="21" t="str">
        <f>IF(OR(AHS!$C$17="",AHS!$B$17=""),"",AHS!$C$17)</f>
        <v/>
      </c>
      <c r="F5" s="21" t="str">
        <f>CONCATENATE(IF(AHS!$K$13=$D5,CONCATENATE(AHS!$I$13,"-"),""),IF(AHS!$K$14=$D5,CONCATENATE(AHS!$I$14,"-"),""),IF(AHS!$K$15=$D5,CONCATENATE(AHS!$I$15,"-"),""),IF(AHS!$K$16=$D5,CONCATENATE(AHS!$I$16,"-"),""),IF(AHS!$K$17=$D5,CONCATENATE(AHS!$I$17,"-"),""),IF(AHS!$K$18=$D5,CONCATENATE(AHS!$I$18,"-"),""),IF(AHS!$K$19=$D5,CONCATENATE(AHS!$I$19,"-"),""),IF(AHS!$K$20=$D5,CONCATENATE(AHS!$I$20,"-"),""),IF(AHS!$K$21=$D5,CONCATENATE(AHS!$I$21,"-"),""),IF(AHS!$K$22=$D5,CONCATENATE(AHS!$I$22,"-"),""),)</f>
        <v/>
      </c>
      <c r="G5" s="21" t="str">
        <f>CONCATENATE(IF(AHS!$K$23=$D5,CONCATENATE(AHS!$I$23,"-"),""),IF(AHS!$K$24=$D5,CONCATENATE(AHS!$I$24,"-"),""),IF(AHS!$K$25=$D5,CONCATENATE(AHS!$I$25,"-"),""),IF(AHS!$K$26=$D5,CONCATENATE(AHS!$I$26,"-"),""),IF(AHS!$K$27=$D5,CONCATENATE(AHS!$I$27,"-"),""),IF(AHS!$K$28=$D5,CONCATENATE(AHS!$I$28,"-"),""),IF(AHS!$K$29=$D5,CONCATENATE(AHS!$I$29,"-"),""),IF(AHS!$K$30=$D5,CONCATENATE(AHS!$I$30,"-"),""),IF(AHS!$K$31=$D5,CONCATENATE(AHS!$I$31,"-"),""),IF(AHS!$K$32=$D5,CONCATENATE(AHS!$I$32,"-"),""))</f>
        <v/>
      </c>
      <c r="H5" s="21" t="str">
        <f>CONCATENATE(IF(AHS!$S$13=$D5,CONCATENATE(AHS!$Q$13,"-"),""),IF(AHS!$S$14=$D5,CONCATENATE(AHS!$Q$14,"-"),""),IF(AHS!$S$15=$D5,CONCATENATE(AHS!$Q$15,"-"),""),IF(AHS!$S$16=$D5,CONCATENATE(AHS!$Q$16,"-"),""),IF(AHS!$S$17=$D5,CONCATENATE(AHS!$Q$17,"-"),""),IF(AHS!$S$18=$D5,CONCATENATE(AHS!$Q$18,"-"),""),IF(AHS!$S$19=$D5,CONCATENATE(AHS!$Q$19,"-"),""),IF(AHS!$S$20=$D5,CONCATENATE(AHS!$Q$20,"-"),""),IF(AHS!$S$21=$D5,CONCATENATE(AHS!$Q$21,"-"),""),IF(AHS!$S$22=$D5,CONCATENATE(AHS!$Q$22,"-"),""))</f>
        <v/>
      </c>
      <c r="I5" s="21" t="str">
        <f>CONCATENATE(,IF(AHS!$S$23=$D5,CONCATENATE(AHS!$Q$23,"-"),""),IF(AHS!$S$24=$D5,CONCATENATE(AHS!$Q$24,"-"),""),IF(AHS!$S$25=$D5,CONCATENATE(AHS!$Q$25,"-"),""),IF(AHS!$S$26=$D5,CONCATENATE(AHS!$Q$26,"-"),""),IF(AHS!$S$27=$D5,CONCATENATE(AHS!$Q$27,"-"),""),IF(AHS!$S$28=$D5,CONCATENATE(AHS!$Q$28,"-"),""),IF(AHS!$S$29=$D5,CONCATENATE(AHS!$Q$29,"-"),""),IF(AHS!$S$30=$D5,CONCATENATE(AHS!$Q$30,"-"),""),IF(AHS!$S$31=$D5,CONCATENATE(AHS!$Q$31,"-"),""),IF(AHS!$S$32=$D5,CONCATENATE(AHS!$Q$32,"-"),""))</f>
        <v/>
      </c>
      <c r="J5" s="21" t="str">
        <f>CONCATENATE(IF(AHS!$AA$13=$D5,CONCATENATE(AHS!$Y$13,"-"),""),IF(AHS!$AA$14=$D5,CONCATENATE(AHS!$Y$14,"-"),""),IF(AHS!$AA$15=$D5,CONCATENATE(AHS!$Y$15,"-"),""),IF(AHS!$AA$16=$D5,CONCATENATE(AHS!$Y$16,"-"),""),IF(AHS!$AA$17=$D5,CONCATENATE(AHS!$Y$17,"-"),""),IF(AHS!$AA$18=$D5,CONCATENATE(AHS!$Y$18,"-"),""),IF(AHS!$AA$19=$D5,CONCATENATE(AHS!$Y$19,"-"),""),IF(AHS!$AA$20=$D5,CONCATENATE(AHS!$Y$20,"-"),""),IF(AHS!$AA$21=$D5,CONCATENATE(AHS!$Y$21,"-"),""),IF(AHS!$AA$22=$D5,CONCATENATE(AHS!$Y$22,"-"),""),"")</f>
        <v/>
      </c>
      <c r="K5" s="21" t="str">
        <f>CONCATENATE(IF(AHS!$AA$23=$D5,CONCATENATE(AHS!$Y$23,"-"),""),IF(AHS!$AA$24=$D5,CONCATENATE(AHS!$Y$24,"-"),""),IF(AHS!$AA$25=$D5,CONCATENATE(AHS!$Y$25,"-"),""),IF(AHS!$AA$26=$D5,CONCATENATE(AHS!$Y$26,"-"),""),IF(AHS!$AA$27=$D5,CONCATENATE(AHS!$Y$27,"-"),""),IF(AHS!$AA$28=$D5,CONCATENATE(AHS!$Y$28,"-"),""),IF(AHS!$AA$29=$D5,CONCATENATE(AHS!$Y$29,"-"),""),IF(AHS!$AA$30=$D5,CONCATENATE(AHS!$Y$30,"-"),""),IF(AHS!$AA$31=$D5,CONCATENATE(AHS!$Y$31,"-"),""),IF(AHS!$AA$32=$D5,CONCATENATE(AHS!$Y$32,"-"),""))</f>
        <v/>
      </c>
      <c r="L5" s="21" t="str">
        <f>CONCATENATE(IF(AHS!$AI$13=$D5,CONCATENATE(AHS!$AG$13,"-"),""),IF(AHS!$AI$14=$D5,CONCATENATE(AHS!$AG$14,"-"),""),IF(AHS!$AI$15=$D5,CONCATENATE(AHS!$AG$15,"-"),""),IF(AHS!$AI$16=$D5,CONCATENATE(AHS!$AG$16,"-"),""),IF(AHS!$AI$17=$D5,CONCATENATE(AHS!$AG$17,"-"),""),IF(AHS!$AI$18=$D5,CONCATENATE(AHS!$AG$18,"-"),""),IF(AHS!$AI$19=$D5,CONCATENATE(AHS!$AG$19,"-"),""),IF(AHS!$AI$20=$D5,CONCATENATE(AHS!$AG$20,"-"),""),IF(AHS!$AI$21=$D5,CONCATENATE(AHS!$AG$21,"-"),""),IF(AHS!$AI$22=$D5,CONCATENATE(AHS!$AG$22,"-"),""),"")</f>
        <v/>
      </c>
      <c r="M5" s="21" t="str">
        <f>CONCATENATE(IF(AHS!$AI$23=$D5,CONCATENATE(AHS!$AG$23,"-"),""),IF(AHS!$AI$24=$D5,CONCATENATE(AHS!$AG$24,"-"),""),IF(AHS!$AI$25=$D5,CONCATENATE(AHS!$AG$25,"-"),""),IF(AHS!$AI$26=$D5,CONCATENATE(AHS!$AG$26,"-"),""),IF(AHS!$AI$27=$D5,CONCATENATE(AHS!$AG$27,"-"),""),IF(AHS!$AI$28=$D5,CONCATENATE(AHS!$AG$28,"-"),""),IF(AHS!$AI$29=$D5,CONCATENATE(AHS!$AG$29,"-"),""),IF(AHS!$AI$30=$D5,CONCATENATE(AHS!$AG$30,"-"),""),IF(AHS!$AI$31=$D5,CONCATENATE(AHS!$AG$31,"-"),""),IF(AHS!$AI$32=$D5,CONCATENATE(AHS!$AG$32,"-"),""))</f>
        <v/>
      </c>
      <c r="N5" s="21" t="str">
        <f t="shared" si="1"/>
        <v/>
      </c>
      <c r="O5" s="21">
        <v>3</v>
      </c>
      <c r="P5" s="27" t="str">
        <f t="shared" si="3"/>
        <v/>
      </c>
      <c r="Q5" s="27" t="str">
        <f t="shared" si="4"/>
        <v/>
      </c>
      <c r="R5" s="27" t="str">
        <f>IF(P5="","",CHOOSE(VLOOKUP($O5,$A$1:$C$400,3,FALSE),AHS!$M$1,BHS!$M$1,CHS!$M$1,HMJHS!$M$1,KHS!$M$1,Kings!$M$1,MHS!$M$1,SWHS!$M$1,AMHS!$M$1,'S10'!$M$1,'S11'!$M$1,'S12'!$M$1,'S13'!$M$1,'S14'!$M$1,'S15'!$M$1,'S16'!$M$1,'S17'!$M$1,'S18'!$M$1,'S19'!$M$1,'S20'!$M$1))</f>
        <v/>
      </c>
      <c r="S5" s="27" t="str">
        <f t="shared" si="5"/>
        <v/>
      </c>
      <c r="T5" s="3" t="str">
        <f t="shared" si="6"/>
        <v/>
      </c>
      <c r="U5" s="21"/>
      <c r="V5" s="21"/>
      <c r="W5" s="21"/>
      <c r="X5" s="21"/>
      <c r="Y5" s="21"/>
      <c r="Z5" s="21"/>
    </row>
    <row r="6" spans="1:26" ht="15" customHeight="1" x14ac:dyDescent="0.25">
      <c r="A6" s="21" t="str">
        <f t="shared" si="2"/>
        <v/>
      </c>
      <c r="B6" s="21" t="str">
        <f t="shared" si="0"/>
        <v/>
      </c>
      <c r="C6" s="21">
        <v>1</v>
      </c>
      <c r="D6" s="21">
        <v>6</v>
      </c>
      <c r="E6" s="21" t="str">
        <f>IF(OR(AHS!$C$18="",AHS!$B$18=""),"",AHS!$C$18)</f>
        <v/>
      </c>
      <c r="F6" s="21" t="str">
        <f>CONCATENATE(IF(AHS!$K$13=$D6,CONCATENATE(AHS!$I$13,"-"),""),IF(AHS!$K$14=$D6,CONCATENATE(AHS!$I$14,"-"),""),IF(AHS!$K$15=$D6,CONCATENATE(AHS!$I$15,"-"),""),IF(AHS!$K$16=$D6,CONCATENATE(AHS!$I$16,"-"),""),IF(AHS!$K$17=$D6,CONCATENATE(AHS!$I$17,"-"),""),IF(AHS!$K$18=$D6,CONCATENATE(AHS!$I$18,"-"),""),IF(AHS!$K$19=$D6,CONCATENATE(AHS!$I$19,"-"),""),IF(AHS!$K$20=$D6,CONCATENATE(AHS!$I$20,"-"),""),IF(AHS!$K$21=$D6,CONCATENATE(AHS!$I$21,"-"),""),IF(AHS!$K$22=$D6,CONCATENATE(AHS!$I$22,"-"),""),)</f>
        <v/>
      </c>
      <c r="G6" s="21" t="str">
        <f>CONCATENATE(IF(AHS!$K$23=$D6,CONCATENATE(AHS!$I$23,"-"),""),IF(AHS!$K$24=$D6,CONCATENATE(AHS!$I$24,"-"),""),IF(AHS!$K$25=$D6,CONCATENATE(AHS!$I$25,"-"),""),IF(AHS!$K$26=$D6,CONCATENATE(AHS!$I$26,"-"),""),IF(AHS!$K$27=$D6,CONCATENATE(AHS!$I$27,"-"),""),IF(AHS!$K$28=$D6,CONCATENATE(AHS!$I$28,"-"),""),IF(AHS!$K$29=$D6,CONCATENATE(AHS!$I$29,"-"),""),IF(AHS!$K$30=$D6,CONCATENATE(AHS!$I$30,"-"),""),IF(AHS!$K$31=$D6,CONCATENATE(AHS!$I$31,"-"),""),IF(AHS!$K$32=$D6,CONCATENATE(AHS!$I$32,"-"),""))</f>
        <v/>
      </c>
      <c r="H6" s="21" t="str">
        <f>CONCATENATE(IF(AHS!$S$13=$D6,CONCATENATE(AHS!$Q$13,"-"),""),IF(AHS!$S$14=$D6,CONCATENATE(AHS!$Q$14,"-"),""),IF(AHS!$S$15=$D6,CONCATENATE(AHS!$Q$15,"-"),""),IF(AHS!$S$16=$D6,CONCATENATE(AHS!$Q$16,"-"),""),IF(AHS!$S$17=$D6,CONCATENATE(AHS!$Q$17,"-"),""),IF(AHS!$S$18=$D6,CONCATENATE(AHS!$Q$18,"-"),""),IF(AHS!$S$19=$D6,CONCATENATE(AHS!$Q$19,"-"),""),IF(AHS!$S$20=$D6,CONCATENATE(AHS!$Q$20,"-"),""),IF(AHS!$S$21=$D6,CONCATENATE(AHS!$Q$21,"-"),""),IF(AHS!$S$22=$D6,CONCATENATE(AHS!$Q$22,"-"),""))</f>
        <v/>
      </c>
      <c r="I6" s="21" t="str">
        <f>CONCATENATE(,IF(AHS!$S$23=$D6,CONCATENATE(AHS!$Q$23,"-"),""),IF(AHS!$S$24=$D6,CONCATENATE(AHS!$Q$24,"-"),""),IF(AHS!$S$25=$D6,CONCATENATE(AHS!$Q$25,"-"),""),IF(AHS!$S$26=$D6,CONCATENATE(AHS!$Q$26,"-"),""),IF(AHS!$S$27=$D6,CONCATENATE(AHS!$Q$27,"-"),""),IF(AHS!$S$28=$D6,CONCATENATE(AHS!$Q$28,"-"),""),IF(AHS!$S$29=$D6,CONCATENATE(AHS!$Q$29,"-"),""),IF(AHS!$S$30=$D6,CONCATENATE(AHS!$Q$30,"-"),""),IF(AHS!$S$31=$D6,CONCATENATE(AHS!$Q$31,"-"),""),IF(AHS!$S$32=$D6,CONCATENATE(AHS!$Q$32,"-"),""))</f>
        <v/>
      </c>
      <c r="J6" s="21" t="str">
        <f>CONCATENATE(IF(AHS!$AA$13=$D6,CONCATENATE(AHS!$Y$13,"-"),""),IF(AHS!$AA$14=$D6,CONCATENATE(AHS!$Y$14,"-"),""),IF(AHS!$AA$15=$D6,CONCATENATE(AHS!$Y$15,"-"),""),IF(AHS!$AA$16=$D6,CONCATENATE(AHS!$Y$16,"-"),""),IF(AHS!$AA$17=$D6,CONCATENATE(AHS!$Y$17,"-"),""),IF(AHS!$AA$18=$D6,CONCATENATE(AHS!$Y$18,"-"),""),IF(AHS!$AA$19=$D6,CONCATENATE(AHS!$Y$19,"-"),""),IF(AHS!$AA$20=$D6,CONCATENATE(AHS!$Y$20,"-"),""),IF(AHS!$AA$21=$D6,CONCATENATE(AHS!$Y$21,"-"),""),IF(AHS!$AA$22=$D6,CONCATENATE(AHS!$Y$22,"-"),""),"")</f>
        <v/>
      </c>
      <c r="K6" s="21" t="str">
        <f>CONCATENATE(IF(AHS!$AA$23=$D6,CONCATENATE(AHS!$Y$23,"-"),""),IF(AHS!$AA$24=$D6,CONCATENATE(AHS!$Y$24,"-"),""),IF(AHS!$AA$25=$D6,CONCATENATE(AHS!$Y$25,"-"),""),IF(AHS!$AA$26=$D6,CONCATENATE(AHS!$Y$26,"-"),""),IF(AHS!$AA$27=$D6,CONCATENATE(AHS!$Y$27,"-"),""),IF(AHS!$AA$28=$D6,CONCATENATE(AHS!$Y$28,"-"),""),IF(AHS!$AA$29=$D6,CONCATENATE(AHS!$Y$29,"-"),""),IF(AHS!$AA$30=$D6,CONCATENATE(AHS!$Y$30,"-"),""),IF(AHS!$AA$31=$D6,CONCATENATE(AHS!$Y$31,"-"),""),IF(AHS!$AA$32=$D6,CONCATENATE(AHS!$Y$32,"-"),""))</f>
        <v/>
      </c>
      <c r="L6" s="21" t="str">
        <f>CONCATENATE(IF(AHS!$AI$13=$D6,CONCATENATE(AHS!$AG$13,"-"),""),IF(AHS!$AI$14=$D6,CONCATENATE(AHS!$AG$14,"-"),""),IF(AHS!$AI$15=$D6,CONCATENATE(AHS!$AG$15,"-"),""),IF(AHS!$AI$16=$D6,CONCATENATE(AHS!$AG$16,"-"),""),IF(AHS!$AI$17=$D6,CONCATENATE(AHS!$AG$17,"-"),""),IF(AHS!$AI$18=$D6,CONCATENATE(AHS!$AG$18,"-"),""),IF(AHS!$AI$19=$D6,CONCATENATE(AHS!$AG$19,"-"),""),IF(AHS!$AI$20=$D6,CONCATENATE(AHS!$AG$20,"-"),""),IF(AHS!$AI$21=$D6,CONCATENATE(AHS!$AG$21,"-"),""),IF(AHS!$AI$22=$D6,CONCATENATE(AHS!$AG$22,"-"),""),"")</f>
        <v/>
      </c>
      <c r="M6" s="21" t="str">
        <f>CONCATENATE(IF(AHS!$AI$23=$D6,CONCATENATE(AHS!$AG$23,"-"),""),IF(AHS!$AI$24=$D6,CONCATENATE(AHS!$AG$24,"-"),""),IF(AHS!$AI$25=$D6,CONCATENATE(AHS!$AG$25,"-"),""),IF(AHS!$AI$26=$D6,CONCATENATE(AHS!$AG$26,"-"),""),IF(AHS!$AI$27=$D6,CONCATENATE(AHS!$AG$27,"-"),""),IF(AHS!$AI$28=$D6,CONCATENATE(AHS!$AG$28,"-"),""),IF(AHS!$AI$29=$D6,CONCATENATE(AHS!$AG$29,"-"),""),IF(AHS!$AI$30=$D6,CONCATENATE(AHS!$AG$30,"-"),""),IF(AHS!$AI$31=$D6,CONCATENATE(AHS!$AG$31,"-"),""),IF(AHS!$AI$32=$D6,CONCATENATE(AHS!$AG$32,"-"),""))</f>
        <v/>
      </c>
      <c r="N6" s="21" t="str">
        <f t="shared" si="1"/>
        <v/>
      </c>
      <c r="O6" s="21">
        <v>4</v>
      </c>
      <c r="P6" s="27" t="str">
        <f t="shared" si="3"/>
        <v/>
      </c>
      <c r="Q6" s="27" t="str">
        <f t="shared" si="4"/>
        <v/>
      </c>
      <c r="R6" s="27" t="str">
        <f>IF(P6="","",CHOOSE(VLOOKUP($O6,$A$1:$C$400,3,FALSE),AHS!$M$1,BHS!$M$1,CHS!$M$1,HMJHS!$M$1,KHS!$M$1,Kings!$M$1,MHS!$M$1,SWHS!$M$1,AMHS!$M$1,'S10'!$M$1,'S11'!$M$1,'S12'!$M$1,'S13'!$M$1,'S14'!$M$1,'S15'!$M$1,'S16'!$M$1,'S17'!$M$1,'S18'!$M$1,'S19'!$M$1,'S20'!$M$1))</f>
        <v/>
      </c>
      <c r="S6" s="27" t="str">
        <f t="shared" si="5"/>
        <v/>
      </c>
      <c r="T6" s="3" t="str">
        <f t="shared" si="6"/>
        <v/>
      </c>
      <c r="U6" s="21"/>
      <c r="V6" s="21"/>
      <c r="W6" s="21"/>
      <c r="X6" s="21"/>
      <c r="Y6" s="21"/>
      <c r="Z6" s="21"/>
    </row>
    <row r="7" spans="1:26" ht="15" customHeight="1" x14ac:dyDescent="0.25">
      <c r="A7" s="21" t="str">
        <f t="shared" si="2"/>
        <v/>
      </c>
      <c r="B7" s="21" t="str">
        <f t="shared" si="0"/>
        <v/>
      </c>
      <c r="C7" s="21">
        <v>1</v>
      </c>
      <c r="D7" s="21">
        <v>7</v>
      </c>
      <c r="E7" s="21" t="str">
        <f>IF(OR(AHS!$C$19="",AHS!$B$19=""),"",AHS!$C$19)</f>
        <v/>
      </c>
      <c r="F7" s="21" t="str">
        <f>CONCATENATE(IF(AHS!$K$13=$D7,CONCATENATE(AHS!$I$13,"-"),""),IF(AHS!$K$14=$D7,CONCATENATE(AHS!$I$14,"-"),""),IF(AHS!$K$15=$D7,CONCATENATE(AHS!$I$15,"-"),""),IF(AHS!$K$16=$D7,CONCATENATE(AHS!$I$16,"-"),""),IF(AHS!$K$17=$D7,CONCATENATE(AHS!$I$17,"-"),""),IF(AHS!$K$18=$D7,CONCATENATE(AHS!$I$18,"-"),""),IF(AHS!$K$19=$D7,CONCATENATE(AHS!$I$19,"-"),""),IF(AHS!$K$20=$D7,CONCATENATE(AHS!$I$20,"-"),""),IF(AHS!$K$21=$D7,CONCATENATE(AHS!$I$21,"-"),""),IF(AHS!$K$22=$D7,CONCATENATE(AHS!$I$22,"-"),""),)</f>
        <v/>
      </c>
      <c r="G7" s="21" t="str">
        <f>CONCATENATE(IF(AHS!$K$23=$D7,CONCATENATE(AHS!$I$23,"-"),""),IF(AHS!$K$24=$D7,CONCATENATE(AHS!$I$24,"-"),""),IF(AHS!$K$25=$D7,CONCATENATE(AHS!$I$25,"-"),""),IF(AHS!$K$26=$D7,CONCATENATE(AHS!$I$26,"-"),""),IF(AHS!$K$27=$D7,CONCATENATE(AHS!$I$27,"-"),""),IF(AHS!$K$28=$D7,CONCATENATE(AHS!$I$28,"-"),""),IF(AHS!$K$29=$D7,CONCATENATE(AHS!$I$29,"-"),""),IF(AHS!$K$30=$D7,CONCATENATE(AHS!$I$30,"-"),""),IF(AHS!$K$31=$D7,CONCATENATE(AHS!$I$31,"-"),""),IF(AHS!$K$32=$D7,CONCATENATE(AHS!$I$32,"-"),""))</f>
        <v/>
      </c>
      <c r="H7" s="21" t="str">
        <f>CONCATENATE(IF(AHS!$S$13=$D7,CONCATENATE(AHS!$Q$13,"-"),""),IF(AHS!$S$14=$D7,CONCATENATE(AHS!$Q$14,"-"),""),IF(AHS!$S$15=$D7,CONCATENATE(AHS!$Q$15,"-"),""),IF(AHS!$S$16=$D7,CONCATENATE(AHS!$Q$16,"-"),""),IF(AHS!$S$17=$D7,CONCATENATE(AHS!$Q$17,"-"),""),IF(AHS!$S$18=$D7,CONCATENATE(AHS!$Q$18,"-"),""),IF(AHS!$S$19=$D7,CONCATENATE(AHS!$Q$19,"-"),""),IF(AHS!$S$20=$D7,CONCATENATE(AHS!$Q$20,"-"),""),IF(AHS!$S$21=$D7,CONCATENATE(AHS!$Q$21,"-"),""),IF(AHS!$S$22=$D7,CONCATENATE(AHS!$Q$22,"-"),""))</f>
        <v/>
      </c>
      <c r="I7" s="21" t="str">
        <f>CONCATENATE(,IF(AHS!$S$23=$D7,CONCATENATE(AHS!$Q$23,"-"),""),IF(AHS!$S$24=$D7,CONCATENATE(AHS!$Q$24,"-"),""),IF(AHS!$S$25=$D7,CONCATENATE(AHS!$Q$25,"-"),""),IF(AHS!$S$26=$D7,CONCATENATE(AHS!$Q$26,"-"),""),IF(AHS!$S$27=$D7,CONCATENATE(AHS!$Q$27,"-"),""),IF(AHS!$S$28=$D7,CONCATENATE(AHS!$Q$28,"-"),""),IF(AHS!$S$29=$D7,CONCATENATE(AHS!$Q$29,"-"),""),IF(AHS!$S$30=$D7,CONCATENATE(AHS!$Q$30,"-"),""),IF(AHS!$S$31=$D7,CONCATENATE(AHS!$Q$31,"-"),""),IF(AHS!$S$32=$D7,CONCATENATE(AHS!$Q$32,"-"),""))</f>
        <v/>
      </c>
      <c r="J7" s="21" t="str">
        <f>CONCATENATE(IF(AHS!$AA$13=$D7,CONCATENATE(AHS!$Y$13,"-"),""),IF(AHS!$AA$14=$D7,CONCATENATE(AHS!$Y$14,"-"),""),IF(AHS!$AA$15=$D7,CONCATENATE(AHS!$Y$15,"-"),""),IF(AHS!$AA$16=$D7,CONCATENATE(AHS!$Y$16,"-"),""),IF(AHS!$AA$17=$D7,CONCATENATE(AHS!$Y$17,"-"),""),IF(AHS!$AA$18=$D7,CONCATENATE(AHS!$Y$18,"-"),""),IF(AHS!$AA$19=$D7,CONCATENATE(AHS!$Y$19,"-"),""),IF(AHS!$AA$20=$D7,CONCATENATE(AHS!$Y$20,"-"),""),IF(AHS!$AA$21=$D7,CONCATENATE(AHS!$Y$21,"-"),""),IF(AHS!$AA$22=$D7,CONCATENATE(AHS!$Y$22,"-"),""),"")</f>
        <v/>
      </c>
      <c r="K7" s="21" t="str">
        <f>CONCATENATE(IF(AHS!$AA$23=$D7,CONCATENATE(AHS!$Y$23,"-"),""),IF(AHS!$AA$24=$D7,CONCATENATE(AHS!$Y$24,"-"),""),IF(AHS!$AA$25=$D7,CONCATENATE(AHS!$Y$25,"-"),""),IF(AHS!$AA$26=$D7,CONCATENATE(AHS!$Y$26,"-"),""),IF(AHS!$AA$27=$D7,CONCATENATE(AHS!$Y$27,"-"),""),IF(AHS!$AA$28=$D7,CONCATENATE(AHS!$Y$28,"-"),""),IF(AHS!$AA$29=$D7,CONCATENATE(AHS!$Y$29,"-"),""),IF(AHS!$AA$30=$D7,CONCATENATE(AHS!$Y$30,"-"),""),IF(AHS!$AA$31=$D7,CONCATENATE(AHS!$Y$31,"-"),""),IF(AHS!$AA$32=$D7,CONCATENATE(AHS!$Y$32,"-"),""))</f>
        <v/>
      </c>
      <c r="L7" s="21" t="str">
        <f>CONCATENATE(IF(AHS!$AI$13=$D7,CONCATENATE(AHS!$AG$13,"-"),""),IF(AHS!$AI$14=$D7,CONCATENATE(AHS!$AG$14,"-"),""),IF(AHS!$AI$15=$D7,CONCATENATE(AHS!$AG$15,"-"),""),IF(AHS!$AI$16=$D7,CONCATENATE(AHS!$AG$16,"-"),""),IF(AHS!$AI$17=$D7,CONCATENATE(AHS!$AG$17,"-"),""),IF(AHS!$AI$18=$D7,CONCATENATE(AHS!$AG$18,"-"),""),IF(AHS!$AI$19=$D7,CONCATENATE(AHS!$AG$19,"-"),""),IF(AHS!$AI$20=$D7,CONCATENATE(AHS!$AG$20,"-"),""),IF(AHS!$AI$21=$D7,CONCATENATE(AHS!$AG$21,"-"),""),IF(AHS!$AI$22=$D7,CONCATENATE(AHS!$AG$22,"-"),""),"")</f>
        <v/>
      </c>
      <c r="M7" s="21" t="str">
        <f>CONCATENATE(IF(AHS!$AI$23=$D7,CONCATENATE(AHS!$AG$23,"-"),""),IF(AHS!$AI$24=$D7,CONCATENATE(AHS!$AG$24,"-"),""),IF(AHS!$AI$25=$D7,CONCATENATE(AHS!$AG$25,"-"),""),IF(AHS!$AI$26=$D7,CONCATENATE(AHS!$AG$26,"-"),""),IF(AHS!$AI$27=$D7,CONCATENATE(AHS!$AG$27,"-"),""),IF(AHS!$AI$28=$D7,CONCATENATE(AHS!$AG$28,"-"),""),IF(AHS!$AI$29=$D7,CONCATENATE(AHS!$AG$29,"-"),""),IF(AHS!$AI$30=$D7,CONCATENATE(AHS!$AG$30,"-"),""),IF(AHS!$AI$31=$D7,CONCATENATE(AHS!$AG$31,"-"),""),IF(AHS!$AI$32=$D7,CONCATENATE(AHS!$AG$32,"-"),""))</f>
        <v/>
      </c>
      <c r="N7" s="21" t="str">
        <f t="shared" si="1"/>
        <v/>
      </c>
      <c r="O7" s="21">
        <v>5</v>
      </c>
      <c r="P7" s="27" t="str">
        <f t="shared" si="3"/>
        <v/>
      </c>
      <c r="Q7" s="27" t="str">
        <f t="shared" si="4"/>
        <v/>
      </c>
      <c r="R7" s="27" t="str">
        <f>IF(P7="","",CHOOSE(VLOOKUP($O7,$A$1:$C$400,3,FALSE),AHS!$M$1,BHS!$M$1,CHS!$M$1,HMJHS!$M$1,KHS!$M$1,Kings!$M$1,MHS!$M$1,SWHS!$M$1,AMHS!$M$1,'S10'!$M$1,'S11'!$M$1,'S12'!$M$1,'S13'!$M$1,'S14'!$M$1,'S15'!$M$1,'S16'!$M$1,'S17'!$M$1,'S18'!$M$1,'S19'!$M$1,'S20'!$M$1))</f>
        <v/>
      </c>
      <c r="S7" s="27" t="str">
        <f t="shared" si="5"/>
        <v/>
      </c>
      <c r="T7" s="3" t="str">
        <f t="shared" si="6"/>
        <v/>
      </c>
      <c r="U7" s="21"/>
      <c r="V7" s="21"/>
      <c r="W7" s="21"/>
      <c r="X7" s="21"/>
      <c r="Y7" s="21"/>
      <c r="Z7" s="21"/>
    </row>
    <row r="8" spans="1:26" ht="15" customHeight="1" x14ac:dyDescent="0.25">
      <c r="A8" s="21" t="str">
        <f t="shared" si="2"/>
        <v/>
      </c>
      <c r="B8" s="21" t="str">
        <f t="shared" si="0"/>
        <v/>
      </c>
      <c r="C8" s="21">
        <v>1</v>
      </c>
      <c r="D8" s="21">
        <v>8</v>
      </c>
      <c r="E8" s="21" t="str">
        <f>IF(OR(AHS!$C$20="",AHS!$B$20=""),"",AHS!$C$20)</f>
        <v/>
      </c>
      <c r="F8" s="21" t="str">
        <f>CONCATENATE(IF(AHS!$K$13=$D8,CONCATENATE(AHS!$I$13,"-"),""),IF(AHS!$K$14=$D8,CONCATENATE(AHS!$I$14,"-"),""),IF(AHS!$K$15=$D8,CONCATENATE(AHS!$I$15,"-"),""),IF(AHS!$K$16=$D8,CONCATENATE(AHS!$I$16,"-"),""),IF(AHS!$K$17=$D8,CONCATENATE(AHS!$I$17,"-"),""),IF(AHS!$K$18=$D8,CONCATENATE(AHS!$I$18,"-"),""),IF(AHS!$K$19=$D8,CONCATENATE(AHS!$I$19,"-"),""),IF(AHS!$K$20=$D8,CONCATENATE(AHS!$I$20,"-"),""),IF(AHS!$K$21=$D8,CONCATENATE(AHS!$I$21,"-"),""),IF(AHS!$K$22=$D8,CONCATENATE(AHS!$I$22,"-"),""),)</f>
        <v/>
      </c>
      <c r="G8" s="21" t="str">
        <f>CONCATENATE(IF(AHS!$K$23=$D8,CONCATENATE(AHS!$I$23,"-"),""),IF(AHS!$K$24=$D8,CONCATENATE(AHS!$I$24,"-"),""),IF(AHS!$K$25=$D8,CONCATENATE(AHS!$I$25,"-"),""),IF(AHS!$K$26=$D8,CONCATENATE(AHS!$I$26,"-"),""),IF(AHS!$K$27=$D8,CONCATENATE(AHS!$I$27,"-"),""),IF(AHS!$K$28=$D8,CONCATENATE(AHS!$I$28,"-"),""),IF(AHS!$K$29=$D8,CONCATENATE(AHS!$I$29,"-"),""),IF(AHS!$K$30=$D8,CONCATENATE(AHS!$I$30,"-"),""),IF(AHS!$K$31=$D8,CONCATENATE(AHS!$I$31,"-"),""),IF(AHS!$K$32=$D8,CONCATENATE(AHS!$I$32,"-"),""))</f>
        <v/>
      </c>
      <c r="H8" s="21" t="str">
        <f>CONCATENATE(IF(AHS!$S$13=$D8,CONCATENATE(AHS!$Q$13,"-"),""),IF(AHS!$S$14=$D8,CONCATENATE(AHS!$Q$14,"-"),""),IF(AHS!$S$15=$D8,CONCATENATE(AHS!$Q$15,"-"),""),IF(AHS!$S$16=$D8,CONCATENATE(AHS!$Q$16,"-"),""),IF(AHS!$S$17=$D8,CONCATENATE(AHS!$Q$17,"-"),""),IF(AHS!$S$18=$D8,CONCATENATE(AHS!$Q$18,"-"),""),IF(AHS!$S$19=$D8,CONCATENATE(AHS!$Q$19,"-"),""),IF(AHS!$S$20=$D8,CONCATENATE(AHS!$Q$20,"-"),""),IF(AHS!$S$21=$D8,CONCATENATE(AHS!$Q$21,"-"),""),IF(AHS!$S$22=$D8,CONCATENATE(AHS!$Q$22,"-"),""))</f>
        <v/>
      </c>
      <c r="I8" s="21" t="str">
        <f>CONCATENATE(,IF(AHS!$S$23=$D8,CONCATENATE(AHS!$Q$23,"-"),""),IF(AHS!$S$24=$D8,CONCATENATE(AHS!$Q$24,"-"),""),IF(AHS!$S$25=$D8,CONCATENATE(AHS!$Q$25,"-"),""),IF(AHS!$S$26=$D8,CONCATENATE(AHS!$Q$26,"-"),""),IF(AHS!$S$27=$D8,CONCATENATE(AHS!$Q$27,"-"),""),IF(AHS!$S$28=$D8,CONCATENATE(AHS!$Q$28,"-"),""),IF(AHS!$S$29=$D8,CONCATENATE(AHS!$Q$29,"-"),""),IF(AHS!$S$30=$D8,CONCATENATE(AHS!$Q$30,"-"),""),IF(AHS!$S$31=$D8,CONCATENATE(AHS!$Q$31,"-"),""),IF(AHS!$S$32=$D8,CONCATENATE(AHS!$Q$32,"-"),""))</f>
        <v/>
      </c>
      <c r="J8" s="21" t="str">
        <f>CONCATENATE(IF(AHS!$AA$13=$D8,CONCATENATE(AHS!$Y$13,"-"),""),IF(AHS!$AA$14=$D8,CONCATENATE(AHS!$Y$14,"-"),""),IF(AHS!$AA$15=$D8,CONCATENATE(AHS!$Y$15,"-"),""),IF(AHS!$AA$16=$D8,CONCATENATE(AHS!$Y$16,"-"),""),IF(AHS!$AA$17=$D8,CONCATENATE(AHS!$Y$17,"-"),""),IF(AHS!$AA$18=$D8,CONCATENATE(AHS!$Y$18,"-"),""),IF(AHS!$AA$19=$D8,CONCATENATE(AHS!$Y$19,"-"),""),IF(AHS!$AA$20=$D8,CONCATENATE(AHS!$Y$20,"-"),""),IF(AHS!$AA$21=$D8,CONCATENATE(AHS!$Y$21,"-"),""),IF(AHS!$AA$22=$D8,CONCATENATE(AHS!$Y$22,"-"),""),"")</f>
        <v/>
      </c>
      <c r="K8" s="21" t="str">
        <f>CONCATENATE(IF(AHS!$AA$23=$D8,CONCATENATE(AHS!$Y$23,"-"),""),IF(AHS!$AA$24=$D8,CONCATENATE(AHS!$Y$24,"-"),""),IF(AHS!$AA$25=$D8,CONCATENATE(AHS!$Y$25,"-"),""),IF(AHS!$AA$26=$D8,CONCATENATE(AHS!$Y$26,"-"),""),IF(AHS!$AA$27=$D8,CONCATENATE(AHS!$Y$27,"-"),""),IF(AHS!$AA$28=$D8,CONCATENATE(AHS!$Y$28,"-"),""),IF(AHS!$AA$29=$D8,CONCATENATE(AHS!$Y$29,"-"),""),IF(AHS!$AA$30=$D8,CONCATENATE(AHS!$Y$30,"-"),""),IF(AHS!$AA$31=$D8,CONCATENATE(AHS!$Y$31,"-"),""),IF(AHS!$AA$32=$D8,CONCATENATE(AHS!$Y$32,"-"),""))</f>
        <v/>
      </c>
      <c r="L8" s="21" t="str">
        <f>CONCATENATE(IF(AHS!$AI$13=$D8,CONCATENATE(AHS!$AG$13,"-"),""),IF(AHS!$AI$14=$D8,CONCATENATE(AHS!$AG$14,"-"),""),IF(AHS!$AI$15=$D8,CONCATENATE(AHS!$AG$15,"-"),""),IF(AHS!$AI$16=$D8,CONCATENATE(AHS!$AG$16,"-"),""),IF(AHS!$AI$17=$D8,CONCATENATE(AHS!$AG$17,"-"),""),IF(AHS!$AI$18=$D8,CONCATENATE(AHS!$AG$18,"-"),""),IF(AHS!$AI$19=$D8,CONCATENATE(AHS!$AG$19,"-"),""),IF(AHS!$AI$20=$D8,CONCATENATE(AHS!$AG$20,"-"),""),IF(AHS!$AI$21=$D8,CONCATENATE(AHS!$AG$21,"-"),""),IF(AHS!$AI$22=$D8,CONCATENATE(AHS!$AG$22,"-"),""),"")</f>
        <v/>
      </c>
      <c r="M8" s="21" t="str">
        <f>CONCATENATE(IF(AHS!$AI$23=$D8,CONCATENATE(AHS!$AG$23,"-"),""),IF(AHS!$AI$24=$D8,CONCATENATE(AHS!$AG$24,"-"),""),IF(AHS!$AI$25=$D8,CONCATENATE(AHS!$AG$25,"-"),""),IF(AHS!$AI$26=$D8,CONCATENATE(AHS!$AG$26,"-"),""),IF(AHS!$AI$27=$D8,CONCATENATE(AHS!$AG$27,"-"),""),IF(AHS!$AI$28=$D8,CONCATENATE(AHS!$AG$28,"-"),""),IF(AHS!$AI$29=$D8,CONCATENATE(AHS!$AG$29,"-"),""),IF(AHS!$AI$30=$D8,CONCATENATE(AHS!$AG$30,"-"),""),IF(AHS!$AI$31=$D8,CONCATENATE(AHS!$AG$31,"-"),""),IF(AHS!$AI$32=$D8,CONCATENATE(AHS!$AG$32,"-"),""))</f>
        <v/>
      </c>
      <c r="N8" s="21" t="str">
        <f t="shared" si="1"/>
        <v/>
      </c>
      <c r="O8" s="21">
        <v>6</v>
      </c>
      <c r="P8" s="27" t="str">
        <f t="shared" si="3"/>
        <v/>
      </c>
      <c r="Q8" s="27" t="str">
        <f t="shared" si="4"/>
        <v/>
      </c>
      <c r="R8" s="27" t="str">
        <f>IF(P8="","",CHOOSE(VLOOKUP($O8,$A$1:$C$400,3,FALSE),AHS!$M$1,BHS!$M$1,CHS!$M$1,HMJHS!$M$1,KHS!$M$1,Kings!$M$1,MHS!$M$1,SWHS!$M$1,AMHS!$M$1,'S10'!$M$1,'S11'!$M$1,'S12'!$M$1,'S13'!$M$1,'S14'!$M$1,'S15'!$M$1,'S16'!$M$1,'S17'!$M$1,'S18'!$M$1,'S19'!$M$1,'S20'!$M$1))</f>
        <v/>
      </c>
      <c r="S8" s="27" t="str">
        <f t="shared" si="5"/>
        <v/>
      </c>
      <c r="T8" s="3" t="str">
        <f t="shared" si="6"/>
        <v/>
      </c>
      <c r="U8" s="21"/>
      <c r="V8" s="21"/>
      <c r="W8" s="21"/>
      <c r="X8" s="21"/>
      <c r="Y8" s="21"/>
      <c r="Z8" s="21"/>
    </row>
    <row r="9" spans="1:26" ht="15" customHeight="1" x14ac:dyDescent="0.25">
      <c r="A9" s="21" t="str">
        <f t="shared" si="2"/>
        <v/>
      </c>
      <c r="B9" s="21" t="str">
        <f t="shared" si="0"/>
        <v/>
      </c>
      <c r="C9" s="21">
        <v>1</v>
      </c>
      <c r="D9" s="21">
        <v>9</v>
      </c>
      <c r="E9" s="21" t="str">
        <f>IF(OR(AHS!$C$21="",AHS!$B$21=""),"",AHS!$C$21)</f>
        <v/>
      </c>
      <c r="F9" s="21" t="str">
        <f>CONCATENATE(IF(AHS!$K$13=$D9,CONCATENATE(AHS!$I$13,"-"),""),IF(AHS!$K$14=$D9,CONCATENATE(AHS!$I$14,"-"),""),IF(AHS!$K$15=$D9,CONCATENATE(AHS!$I$15,"-"),""),IF(AHS!$K$16=$D9,CONCATENATE(AHS!$I$16,"-"),""),IF(AHS!$K$17=$D9,CONCATENATE(AHS!$I$17,"-"),""),IF(AHS!$K$18=$D9,CONCATENATE(AHS!$I$18,"-"),""),IF(AHS!$K$19=$D9,CONCATENATE(AHS!$I$19,"-"),""),IF(AHS!$K$20=$D9,CONCATENATE(AHS!$I$20,"-"),""),IF(AHS!$K$21=$D9,CONCATENATE(AHS!$I$21,"-"),""),IF(AHS!$K$22=$D9,CONCATENATE(AHS!$I$22,"-"),""),)</f>
        <v/>
      </c>
      <c r="G9" s="21" t="str">
        <f>CONCATENATE(IF(AHS!$K$23=$D9,CONCATENATE(AHS!$I$23,"-"),""),IF(AHS!$K$24=$D9,CONCATENATE(AHS!$I$24,"-"),""),IF(AHS!$K$25=$D9,CONCATENATE(AHS!$I$25,"-"),""),IF(AHS!$K$26=$D9,CONCATENATE(AHS!$I$26,"-"),""),IF(AHS!$K$27=$D9,CONCATENATE(AHS!$I$27,"-"),""),IF(AHS!$K$28=$D9,CONCATENATE(AHS!$I$28,"-"),""),IF(AHS!$K$29=$D9,CONCATENATE(AHS!$I$29,"-"),""),IF(AHS!$K$30=$D9,CONCATENATE(AHS!$I$30,"-"),""),IF(AHS!$K$31=$D9,CONCATENATE(AHS!$I$31,"-"),""),IF(AHS!$K$32=$D9,CONCATENATE(AHS!$I$32,"-"),""))</f>
        <v/>
      </c>
      <c r="H9" s="21" t="str">
        <f>CONCATENATE(IF(AHS!$S$13=$D9,CONCATENATE(AHS!$Q$13,"-"),""),IF(AHS!$S$14=$D9,CONCATENATE(AHS!$Q$14,"-"),""),IF(AHS!$S$15=$D9,CONCATENATE(AHS!$Q$15,"-"),""),IF(AHS!$S$16=$D9,CONCATENATE(AHS!$Q$16,"-"),""),IF(AHS!$S$17=$D9,CONCATENATE(AHS!$Q$17,"-"),""),IF(AHS!$S$18=$D9,CONCATENATE(AHS!$Q$18,"-"),""),IF(AHS!$S$19=$D9,CONCATENATE(AHS!$Q$19,"-"),""),IF(AHS!$S$20=$D9,CONCATENATE(AHS!$Q$20,"-"),""),IF(AHS!$S$21=$D9,CONCATENATE(AHS!$Q$21,"-"),""),IF(AHS!$S$22=$D9,CONCATENATE(AHS!$Q$22,"-"),""))</f>
        <v/>
      </c>
      <c r="I9" s="21" t="str">
        <f>CONCATENATE(,IF(AHS!$S$23=$D9,CONCATENATE(AHS!$Q$23,"-"),""),IF(AHS!$S$24=$D9,CONCATENATE(AHS!$Q$24,"-"),""),IF(AHS!$S$25=$D9,CONCATENATE(AHS!$Q$25,"-"),""),IF(AHS!$S$26=$D9,CONCATENATE(AHS!$Q$26,"-"),""),IF(AHS!$S$27=$D9,CONCATENATE(AHS!$Q$27,"-"),""),IF(AHS!$S$28=$D9,CONCATENATE(AHS!$Q$28,"-"),""),IF(AHS!$S$29=$D9,CONCATENATE(AHS!$Q$29,"-"),""),IF(AHS!$S$30=$D9,CONCATENATE(AHS!$Q$30,"-"),""),IF(AHS!$S$31=$D9,CONCATENATE(AHS!$Q$31,"-"),""),IF(AHS!$S$32=$D9,CONCATENATE(AHS!$Q$32,"-"),""))</f>
        <v/>
      </c>
      <c r="J9" s="21" t="str">
        <f>CONCATENATE(IF(AHS!$AA$13=$D9,CONCATENATE(AHS!$Y$13,"-"),""),IF(AHS!$AA$14=$D9,CONCATENATE(AHS!$Y$14,"-"),""),IF(AHS!$AA$15=$D9,CONCATENATE(AHS!$Y$15,"-"),""),IF(AHS!$AA$16=$D9,CONCATENATE(AHS!$Y$16,"-"),""),IF(AHS!$AA$17=$D9,CONCATENATE(AHS!$Y$17,"-"),""),IF(AHS!$AA$18=$D9,CONCATENATE(AHS!$Y$18,"-"),""),IF(AHS!$AA$19=$D9,CONCATENATE(AHS!$Y$19,"-"),""),IF(AHS!$AA$20=$D9,CONCATENATE(AHS!$Y$20,"-"),""),IF(AHS!$AA$21=$D9,CONCATENATE(AHS!$Y$21,"-"),""),IF(AHS!$AA$22=$D9,CONCATENATE(AHS!$Y$22,"-"),""),"")</f>
        <v/>
      </c>
      <c r="K9" s="21" t="str">
        <f>CONCATENATE(IF(AHS!$AA$23=$D9,CONCATENATE(AHS!$Y$23,"-"),""),IF(AHS!$AA$24=$D9,CONCATENATE(AHS!$Y$24,"-"),""),IF(AHS!$AA$25=$D9,CONCATENATE(AHS!$Y$25,"-"),""),IF(AHS!$AA$26=$D9,CONCATENATE(AHS!$Y$26,"-"),""),IF(AHS!$AA$27=$D9,CONCATENATE(AHS!$Y$27,"-"),""),IF(AHS!$AA$28=$D9,CONCATENATE(AHS!$Y$28,"-"),""),IF(AHS!$AA$29=$D9,CONCATENATE(AHS!$Y$29,"-"),""),IF(AHS!$AA$30=$D9,CONCATENATE(AHS!$Y$30,"-"),""),IF(AHS!$AA$31=$D9,CONCATENATE(AHS!$Y$31,"-"),""),IF(AHS!$AA$32=$D9,CONCATENATE(AHS!$Y$32,"-"),""))</f>
        <v/>
      </c>
      <c r="L9" s="21" t="str">
        <f>CONCATENATE(IF(AHS!$AI$13=$D9,CONCATENATE(AHS!$AG$13,"-"),""),IF(AHS!$AI$14=$D9,CONCATENATE(AHS!$AG$14,"-"),""),IF(AHS!$AI$15=$D9,CONCATENATE(AHS!$AG$15,"-"),""),IF(AHS!$AI$16=$D9,CONCATENATE(AHS!$AG$16,"-"),""),IF(AHS!$AI$17=$D9,CONCATENATE(AHS!$AG$17,"-"),""),IF(AHS!$AI$18=$D9,CONCATENATE(AHS!$AG$18,"-"),""),IF(AHS!$AI$19=$D9,CONCATENATE(AHS!$AG$19,"-"),""),IF(AHS!$AI$20=$D9,CONCATENATE(AHS!$AG$20,"-"),""),IF(AHS!$AI$21=$D9,CONCATENATE(AHS!$AG$21,"-"),""),IF(AHS!$AI$22=$D9,CONCATENATE(AHS!$AG$22,"-"),""),"")</f>
        <v/>
      </c>
      <c r="M9" s="21" t="str">
        <f>CONCATENATE(IF(AHS!$AI$23=$D9,CONCATENATE(AHS!$AG$23,"-"),""),IF(AHS!$AI$24=$D9,CONCATENATE(AHS!$AG$24,"-"),""),IF(AHS!$AI$25=$D9,CONCATENATE(AHS!$AG$25,"-"),""),IF(AHS!$AI$26=$D9,CONCATENATE(AHS!$AG$26,"-"),""),IF(AHS!$AI$27=$D9,CONCATENATE(AHS!$AG$27,"-"),""),IF(AHS!$AI$28=$D9,CONCATENATE(AHS!$AG$28,"-"),""),IF(AHS!$AI$29=$D9,CONCATENATE(AHS!$AG$29,"-"),""),IF(AHS!$AI$30=$D9,CONCATENATE(AHS!$AG$30,"-"),""),IF(AHS!$AI$31=$D9,CONCATENATE(AHS!$AG$31,"-"),""),IF(AHS!$AI$32=$D9,CONCATENATE(AHS!$AG$32,"-"),""))</f>
        <v/>
      </c>
      <c r="N9" s="21" t="str">
        <f t="shared" si="1"/>
        <v/>
      </c>
      <c r="O9" s="21">
        <v>7</v>
      </c>
      <c r="P9" s="27" t="str">
        <f t="shared" si="3"/>
        <v/>
      </c>
      <c r="Q9" s="27" t="str">
        <f t="shared" si="4"/>
        <v/>
      </c>
      <c r="R9" s="27" t="str">
        <f>IF(P9="","",CHOOSE(VLOOKUP($O9,$A$1:$C$400,3,FALSE),AHS!$M$1,BHS!$M$1,CHS!$M$1,HMJHS!$M$1,KHS!$M$1,Kings!$M$1,MHS!$M$1,SWHS!$M$1,AMHS!$M$1,'S10'!$M$1,'S11'!$M$1,'S12'!$M$1,'S13'!$M$1,'S14'!$M$1,'S15'!$M$1,'S16'!$M$1,'S17'!$M$1,'S18'!$M$1,'S19'!$M$1,'S20'!$M$1))</f>
        <v/>
      </c>
      <c r="S9" s="27" t="str">
        <f t="shared" si="5"/>
        <v/>
      </c>
      <c r="T9" s="3" t="str">
        <f t="shared" si="6"/>
        <v/>
      </c>
      <c r="U9" s="21"/>
      <c r="V9" s="21"/>
      <c r="W9" s="21"/>
      <c r="X9" s="21"/>
      <c r="Y9" s="21"/>
      <c r="Z9" s="21"/>
    </row>
    <row r="10" spans="1:26" ht="15" customHeight="1" x14ac:dyDescent="0.25">
      <c r="A10" s="21" t="str">
        <f t="shared" si="2"/>
        <v/>
      </c>
      <c r="B10" s="21" t="str">
        <f t="shared" si="0"/>
        <v/>
      </c>
      <c r="C10" s="21">
        <v>1</v>
      </c>
      <c r="D10" s="21">
        <v>10</v>
      </c>
      <c r="E10" s="21" t="str">
        <f>IF(OR(AHS!$C$22="",AHS!$B$22=""),"",AHS!$C$22)</f>
        <v/>
      </c>
      <c r="F10" s="21" t="str">
        <f>CONCATENATE(IF(AHS!$K$13=$D10,CONCATENATE(AHS!$I$13,"-"),""),IF(AHS!$K$14=$D10,CONCATENATE(AHS!$I$14,"-"),""),IF(AHS!$K$15=$D10,CONCATENATE(AHS!$I$15,"-"),""),IF(AHS!$K$16=$D10,CONCATENATE(AHS!$I$16,"-"),""),IF(AHS!$K$17=$D10,CONCATENATE(AHS!$I$17,"-"),""),IF(AHS!$K$18=$D10,CONCATENATE(AHS!$I$18,"-"),""),IF(AHS!$K$19=$D10,CONCATENATE(AHS!$I$19,"-"),""),IF(AHS!$K$20=$D10,CONCATENATE(AHS!$I$20,"-"),""),IF(AHS!$K$21=$D10,CONCATENATE(AHS!$I$21,"-"),""),IF(AHS!$K$22=$D10,CONCATENATE(AHS!$I$22,"-"),""),)</f>
        <v/>
      </c>
      <c r="G10" s="21" t="str">
        <f>CONCATENATE(IF(AHS!$K$23=$D10,CONCATENATE(AHS!$I$23,"-"),""),IF(AHS!$K$24=$D10,CONCATENATE(AHS!$I$24,"-"),""),IF(AHS!$K$25=$D10,CONCATENATE(AHS!$I$25,"-"),""),IF(AHS!$K$26=$D10,CONCATENATE(AHS!$I$26,"-"),""),IF(AHS!$K$27=$D10,CONCATENATE(AHS!$I$27,"-"),""),IF(AHS!$K$28=$D10,CONCATENATE(AHS!$I$28,"-"),""),IF(AHS!$K$29=$D10,CONCATENATE(AHS!$I$29,"-"),""),IF(AHS!$K$30=$D10,CONCATENATE(AHS!$I$30,"-"),""),IF(AHS!$K$31=$D10,CONCATENATE(AHS!$I$31,"-"),""),IF(AHS!$K$32=$D10,CONCATENATE(AHS!$I$32,"-"),""))</f>
        <v/>
      </c>
      <c r="H10" s="21" t="str">
        <f>CONCATENATE(IF(AHS!$S$13=$D10,CONCATENATE(AHS!$Q$13,"-"),""),IF(AHS!$S$14=$D10,CONCATENATE(AHS!$Q$14,"-"),""),IF(AHS!$S$15=$D10,CONCATENATE(AHS!$Q$15,"-"),""),IF(AHS!$S$16=$D10,CONCATENATE(AHS!$Q$16,"-"),""),IF(AHS!$S$17=$D10,CONCATENATE(AHS!$Q$17,"-"),""),IF(AHS!$S$18=$D10,CONCATENATE(AHS!$Q$18,"-"),""),IF(AHS!$S$19=$D10,CONCATENATE(AHS!$Q$19,"-"),""),IF(AHS!$S$20=$D10,CONCATENATE(AHS!$Q$20,"-"),""),IF(AHS!$S$21=$D10,CONCATENATE(AHS!$Q$21,"-"),""),IF(AHS!$S$22=$D10,CONCATENATE(AHS!$Q$22,"-"),""))</f>
        <v/>
      </c>
      <c r="I10" s="21" t="str">
        <f>CONCATENATE(,IF(AHS!$S$23=$D10,CONCATENATE(AHS!$Q$23,"-"),""),IF(AHS!$S$24=$D10,CONCATENATE(AHS!$Q$24,"-"),""),IF(AHS!$S$25=$D10,CONCATENATE(AHS!$Q$25,"-"),""),IF(AHS!$S$26=$D10,CONCATENATE(AHS!$Q$26,"-"),""),IF(AHS!$S$27=$D10,CONCATENATE(AHS!$Q$27,"-"),""),IF(AHS!$S$28=$D10,CONCATENATE(AHS!$Q$28,"-"),""),IF(AHS!$S$29=$D10,CONCATENATE(AHS!$Q$29,"-"),""),IF(AHS!$S$30=$D10,CONCATENATE(AHS!$Q$30,"-"),""),IF(AHS!$S$31=$D10,CONCATENATE(AHS!$Q$31,"-"),""),IF(AHS!$S$32=$D10,CONCATENATE(AHS!$Q$32,"-"),""))</f>
        <v/>
      </c>
      <c r="J10" s="21" t="str">
        <f>CONCATENATE(IF(AHS!$AA$13=$D10,CONCATENATE(AHS!$Y$13,"-"),""),IF(AHS!$AA$14=$D10,CONCATENATE(AHS!$Y$14,"-"),""),IF(AHS!$AA$15=$D10,CONCATENATE(AHS!$Y$15,"-"),""),IF(AHS!$AA$16=$D10,CONCATENATE(AHS!$Y$16,"-"),""),IF(AHS!$AA$17=$D10,CONCATENATE(AHS!$Y$17,"-"),""),IF(AHS!$AA$18=$D10,CONCATENATE(AHS!$Y$18,"-"),""),IF(AHS!$AA$19=$D10,CONCATENATE(AHS!$Y$19,"-"),""),IF(AHS!$AA$20=$D10,CONCATENATE(AHS!$Y$20,"-"),""),IF(AHS!$AA$21=$D10,CONCATENATE(AHS!$Y$21,"-"),""),IF(AHS!$AA$22=$D10,CONCATENATE(AHS!$Y$22,"-"),""),"")</f>
        <v/>
      </c>
      <c r="K10" s="21" t="str">
        <f>CONCATENATE(IF(AHS!$AA$23=$D10,CONCATENATE(AHS!$Y$23,"-"),""),IF(AHS!$AA$24=$D10,CONCATENATE(AHS!$Y$24,"-"),""),IF(AHS!$AA$25=$D10,CONCATENATE(AHS!$Y$25,"-"),""),IF(AHS!$AA$26=$D10,CONCATENATE(AHS!$Y$26,"-"),""),IF(AHS!$AA$27=$D10,CONCATENATE(AHS!$Y$27,"-"),""),IF(AHS!$AA$28=$D10,CONCATENATE(AHS!$Y$28,"-"),""),IF(AHS!$AA$29=$D10,CONCATENATE(AHS!$Y$29,"-"),""),IF(AHS!$AA$30=$D10,CONCATENATE(AHS!$Y$30,"-"),""),IF(AHS!$AA$31=$D10,CONCATENATE(AHS!$Y$31,"-"),""),IF(AHS!$AA$32=$D10,CONCATENATE(AHS!$Y$32,"-"),""))</f>
        <v/>
      </c>
      <c r="L10" s="21" t="str">
        <f>CONCATENATE(IF(AHS!$AI$13=$D10,CONCATENATE(AHS!$AG$13,"-"),""),IF(AHS!$AI$14=$D10,CONCATENATE(AHS!$AG$14,"-"),""),IF(AHS!$AI$15=$D10,CONCATENATE(AHS!$AG$15,"-"),""),IF(AHS!$AI$16=$D10,CONCATENATE(AHS!$AG$16,"-"),""),IF(AHS!$AI$17=$D10,CONCATENATE(AHS!$AG$17,"-"),""),IF(AHS!$AI$18=$D10,CONCATENATE(AHS!$AG$18,"-"),""),IF(AHS!$AI$19=$D10,CONCATENATE(AHS!$AG$19,"-"),""),IF(AHS!$AI$20=$D10,CONCATENATE(AHS!$AG$20,"-"),""),IF(AHS!$AI$21=$D10,CONCATENATE(AHS!$AG$21,"-"),""),IF(AHS!$AI$22=$D10,CONCATENATE(AHS!$AG$22,"-"),""),"")</f>
        <v/>
      </c>
      <c r="M10" s="21" t="str">
        <f>CONCATENATE(IF(AHS!$AI$23=$D10,CONCATENATE(AHS!$AG$23,"-"),""),IF(AHS!$AI$24=$D10,CONCATENATE(AHS!$AG$24,"-"),""),IF(AHS!$AI$25=$D10,CONCATENATE(AHS!$AG$25,"-"),""),IF(AHS!$AI$26=$D10,CONCATENATE(AHS!$AG$26,"-"),""),IF(AHS!$AI$27=$D10,CONCATENATE(AHS!$AG$27,"-"),""),IF(AHS!$AI$28=$D10,CONCATENATE(AHS!$AG$28,"-"),""),IF(AHS!$AI$29=$D10,CONCATENATE(AHS!$AG$29,"-"),""),IF(AHS!$AI$30=$D10,CONCATENATE(AHS!$AG$30,"-"),""),IF(AHS!$AI$31=$D10,CONCATENATE(AHS!$AG$31,"-"),""),IF(AHS!$AI$32=$D10,CONCATENATE(AHS!$AG$32,"-"),""))</f>
        <v/>
      </c>
      <c r="N10" s="21" t="str">
        <f t="shared" si="1"/>
        <v/>
      </c>
      <c r="O10" s="21">
        <v>8</v>
      </c>
      <c r="P10" s="27" t="str">
        <f t="shared" si="3"/>
        <v/>
      </c>
      <c r="Q10" s="27" t="str">
        <f t="shared" si="4"/>
        <v/>
      </c>
      <c r="R10" s="27" t="str">
        <f>IF(P10="","",CHOOSE(VLOOKUP($O10,$A$1:$C$400,3,FALSE),AHS!$M$1,BHS!$M$1,CHS!$M$1,HMJHS!$M$1,KHS!$M$1,Kings!$M$1,MHS!$M$1,SWHS!$M$1,AMHS!$M$1,'S10'!$M$1,'S11'!$M$1,'S12'!$M$1,'S13'!$M$1,'S14'!$M$1,'S15'!$M$1,'S16'!$M$1,'S17'!$M$1,'S18'!$M$1,'S19'!$M$1,'S20'!$M$1))</f>
        <v/>
      </c>
      <c r="S10" s="27" t="str">
        <f t="shared" si="5"/>
        <v/>
      </c>
      <c r="T10" s="3" t="str">
        <f t="shared" si="6"/>
        <v/>
      </c>
      <c r="U10" s="21"/>
      <c r="V10" s="21"/>
      <c r="W10" s="21"/>
      <c r="X10" s="21"/>
      <c r="Y10" s="21"/>
      <c r="Z10" s="21"/>
    </row>
    <row r="11" spans="1:26" ht="15" customHeight="1" x14ac:dyDescent="0.25">
      <c r="A11" s="21" t="str">
        <f t="shared" si="2"/>
        <v/>
      </c>
      <c r="B11" s="21" t="str">
        <f t="shared" si="0"/>
        <v/>
      </c>
      <c r="C11" s="21">
        <v>1</v>
      </c>
      <c r="D11" s="21">
        <v>11</v>
      </c>
      <c r="E11" s="21" t="str">
        <f>IF(OR(AHS!$C$23="",AHS!$B$23=""),"",AHS!$C$23)</f>
        <v/>
      </c>
      <c r="F11" s="21" t="str">
        <f>CONCATENATE(IF(AHS!$K$13=$D11,CONCATENATE(AHS!$I$13,"-"),""),IF(AHS!$K$14=$D11,CONCATENATE(AHS!$I$14,"-"),""),IF(AHS!$K$15=$D11,CONCATENATE(AHS!$I$15,"-"),""),IF(AHS!$K$16=$D11,CONCATENATE(AHS!$I$16,"-"),""),IF(AHS!$K$17=$D11,CONCATENATE(AHS!$I$17,"-"),""),IF(AHS!$K$18=$D11,CONCATENATE(AHS!$I$18,"-"),""),IF(AHS!$K$19=$D11,CONCATENATE(AHS!$I$19,"-"),""),IF(AHS!$K$20=$D11,CONCATENATE(AHS!$I$20,"-"),""),IF(AHS!$K$21=$D11,CONCATENATE(AHS!$I$21,"-"),""),IF(AHS!$K$22=$D11,CONCATENATE(AHS!$I$22,"-"),""),)</f>
        <v/>
      </c>
      <c r="G11" s="21" t="str">
        <f>CONCATENATE(IF(AHS!$K$23=$D11,CONCATENATE(AHS!$I$23,"-"),""),IF(AHS!$K$24=$D11,CONCATENATE(AHS!$I$24,"-"),""),IF(AHS!$K$25=$D11,CONCATENATE(AHS!$I$25,"-"),""),IF(AHS!$K$26=$D11,CONCATENATE(AHS!$I$26,"-"),""),IF(AHS!$K$27=$D11,CONCATENATE(AHS!$I$27,"-"),""),IF(AHS!$K$28=$D11,CONCATENATE(AHS!$I$28,"-"),""),IF(AHS!$K$29=$D11,CONCATENATE(AHS!$I$29,"-"),""),IF(AHS!$K$30=$D11,CONCATENATE(AHS!$I$30,"-"),""),IF(AHS!$K$31=$D11,CONCATENATE(AHS!$I$31,"-"),""),IF(AHS!$K$32=$D11,CONCATENATE(AHS!$I$32,"-"),""))</f>
        <v/>
      </c>
      <c r="H11" s="21" t="str">
        <f>CONCATENATE(IF(AHS!$S$13=$D11,CONCATENATE(AHS!$Q$13,"-"),""),IF(AHS!$S$14=$D11,CONCATENATE(AHS!$Q$14,"-"),""),IF(AHS!$S$15=$D11,CONCATENATE(AHS!$Q$15,"-"),""),IF(AHS!$S$16=$D11,CONCATENATE(AHS!$Q$16,"-"),""),IF(AHS!$S$17=$D11,CONCATENATE(AHS!$Q$17,"-"),""),IF(AHS!$S$18=$D11,CONCATENATE(AHS!$Q$18,"-"),""),IF(AHS!$S$19=$D11,CONCATENATE(AHS!$Q$19,"-"),""),IF(AHS!$S$20=$D11,CONCATENATE(AHS!$Q$20,"-"),""),IF(AHS!$S$21=$D11,CONCATENATE(AHS!$Q$21,"-"),""),IF(AHS!$S$22=$D11,CONCATENATE(AHS!$Q$22,"-"),""))</f>
        <v/>
      </c>
      <c r="I11" s="21" t="str">
        <f>CONCATENATE(,IF(AHS!$S$23=$D11,CONCATENATE(AHS!$Q$23,"-"),""),IF(AHS!$S$24=$D11,CONCATENATE(AHS!$Q$24,"-"),""),IF(AHS!$S$25=$D11,CONCATENATE(AHS!$Q$25,"-"),""),IF(AHS!$S$26=$D11,CONCATENATE(AHS!$Q$26,"-"),""),IF(AHS!$S$27=$D11,CONCATENATE(AHS!$Q$27,"-"),""),IF(AHS!$S$28=$D11,CONCATENATE(AHS!$Q$28,"-"),""),IF(AHS!$S$29=$D11,CONCATENATE(AHS!$Q$29,"-"),""),IF(AHS!$S$30=$D11,CONCATENATE(AHS!$Q$30,"-"),""),IF(AHS!$S$31=$D11,CONCATENATE(AHS!$Q$31,"-"),""),IF(AHS!$S$32=$D11,CONCATENATE(AHS!$Q$32,"-"),""))</f>
        <v/>
      </c>
      <c r="J11" s="21" t="str">
        <f>CONCATENATE(IF(AHS!$AA$13=$D11,CONCATENATE(AHS!$Y$13,"-"),""),IF(AHS!$AA$14=$D11,CONCATENATE(AHS!$Y$14,"-"),""),IF(AHS!$AA$15=$D11,CONCATENATE(AHS!$Y$15,"-"),""),IF(AHS!$AA$16=$D11,CONCATENATE(AHS!$Y$16,"-"),""),IF(AHS!$AA$17=$D11,CONCATENATE(AHS!$Y$17,"-"),""),IF(AHS!$AA$18=$D11,CONCATENATE(AHS!$Y$18,"-"),""),IF(AHS!$AA$19=$D11,CONCATENATE(AHS!$Y$19,"-"),""),IF(AHS!$AA$20=$D11,CONCATENATE(AHS!$Y$20,"-"),""),IF(AHS!$AA$21=$D11,CONCATENATE(AHS!$Y$21,"-"),""),IF(AHS!$AA$22=$D11,CONCATENATE(AHS!$Y$22,"-"),""),"")</f>
        <v/>
      </c>
      <c r="K11" s="21" t="str">
        <f>CONCATENATE(IF(AHS!$AA$23=$D11,CONCATENATE(AHS!$Y$23,"-"),""),IF(AHS!$AA$24=$D11,CONCATENATE(AHS!$Y$24,"-"),""),IF(AHS!$AA$25=$D11,CONCATENATE(AHS!$Y$25,"-"),""),IF(AHS!$AA$26=$D11,CONCATENATE(AHS!$Y$26,"-"),""),IF(AHS!$AA$27=$D11,CONCATENATE(AHS!$Y$27,"-"),""),IF(AHS!$AA$28=$D11,CONCATENATE(AHS!$Y$28,"-"),""),IF(AHS!$AA$29=$D11,CONCATENATE(AHS!$Y$29,"-"),""),IF(AHS!$AA$30=$D11,CONCATENATE(AHS!$Y$30,"-"),""),IF(AHS!$AA$31=$D11,CONCATENATE(AHS!$Y$31,"-"),""),IF(AHS!$AA$32=$D11,CONCATENATE(AHS!$Y$32,"-"),""))</f>
        <v/>
      </c>
      <c r="L11" s="21" t="str">
        <f>CONCATENATE(IF(AHS!$AI$13=$D11,CONCATENATE(AHS!$AG$13,"-"),""),IF(AHS!$AI$14=$D11,CONCATENATE(AHS!$AG$14,"-"),""),IF(AHS!$AI$15=$D11,CONCATENATE(AHS!$AG$15,"-"),""),IF(AHS!$AI$16=$D11,CONCATENATE(AHS!$AG$16,"-"),""),IF(AHS!$AI$17=$D11,CONCATENATE(AHS!$AG$17,"-"),""),IF(AHS!$AI$18=$D11,CONCATENATE(AHS!$AG$18,"-"),""),IF(AHS!$AI$19=$D11,CONCATENATE(AHS!$AG$19,"-"),""),IF(AHS!$AI$20=$D11,CONCATENATE(AHS!$AG$20,"-"),""),IF(AHS!$AI$21=$D11,CONCATENATE(AHS!$AG$21,"-"),""),IF(AHS!$AI$22=$D11,CONCATENATE(AHS!$AG$22,"-"),""),"")</f>
        <v/>
      </c>
      <c r="M11" s="21" t="str">
        <f>CONCATENATE(IF(AHS!$AI$23=$D11,CONCATENATE(AHS!$AG$23,"-"),""),IF(AHS!$AI$24=$D11,CONCATENATE(AHS!$AG$24,"-"),""),IF(AHS!$AI$25=$D11,CONCATENATE(AHS!$AG$25,"-"),""),IF(AHS!$AI$26=$D11,CONCATENATE(AHS!$AG$26,"-"),""),IF(AHS!$AI$27=$D11,CONCATENATE(AHS!$AG$27,"-"),""),IF(AHS!$AI$28=$D11,CONCATENATE(AHS!$AG$28,"-"),""),IF(AHS!$AI$29=$D11,CONCATENATE(AHS!$AG$29,"-"),""),IF(AHS!$AI$30=$D11,CONCATENATE(AHS!$AG$30,"-"),""),IF(AHS!$AI$31=$D11,CONCATENATE(AHS!$AG$31,"-"),""),IF(AHS!$AI$32=$D11,CONCATENATE(AHS!$AG$32,"-"),""))</f>
        <v/>
      </c>
      <c r="N11" s="21" t="str">
        <f t="shared" si="1"/>
        <v/>
      </c>
      <c r="O11" s="21">
        <v>9</v>
      </c>
      <c r="P11" s="27" t="str">
        <f t="shared" si="3"/>
        <v/>
      </c>
      <c r="Q11" s="27" t="str">
        <f t="shared" si="4"/>
        <v/>
      </c>
      <c r="R11" s="27" t="str">
        <f>IF(P11="","",CHOOSE(VLOOKUP($O11,$A$1:$C$400,3,FALSE),AHS!$M$1,BHS!$M$1,CHS!$M$1,HMJHS!$M$1,KHS!$M$1,Kings!$M$1,MHS!$M$1,SWHS!$M$1,AMHS!$M$1,'S10'!$M$1,'S11'!$M$1,'S12'!$M$1,'S13'!$M$1,'S14'!$M$1,'S15'!$M$1,'S16'!$M$1,'S17'!$M$1,'S18'!$M$1,'S19'!$M$1,'S20'!$M$1))</f>
        <v/>
      </c>
      <c r="S11" s="27" t="str">
        <f t="shared" si="5"/>
        <v/>
      </c>
      <c r="T11" s="3" t="str">
        <f t="shared" si="6"/>
        <v/>
      </c>
      <c r="U11" s="21"/>
      <c r="V11" s="21"/>
      <c r="W11" s="21"/>
      <c r="X11" s="21"/>
      <c r="Y11" s="21"/>
      <c r="Z11" s="21"/>
    </row>
    <row r="12" spans="1:26" ht="15" customHeight="1" x14ac:dyDescent="0.25">
      <c r="A12" s="21" t="str">
        <f t="shared" si="2"/>
        <v/>
      </c>
      <c r="B12" s="21" t="str">
        <f t="shared" si="0"/>
        <v/>
      </c>
      <c r="C12" s="21">
        <v>1</v>
      </c>
      <c r="D12" s="21">
        <v>12</v>
      </c>
      <c r="E12" s="21" t="str">
        <f>IF(OR(AHS!$C$24="",AHS!$B$24=""),"",AHS!$C$24)</f>
        <v/>
      </c>
      <c r="F12" s="21" t="str">
        <f>CONCATENATE(IF(AHS!$K$13=$D12,CONCATENATE(AHS!$I$13,"-"),""),IF(AHS!$K$14=$D12,CONCATENATE(AHS!$I$14,"-"),""),IF(AHS!$K$15=$D12,CONCATENATE(AHS!$I$15,"-"),""),IF(AHS!$K$16=$D12,CONCATENATE(AHS!$I$16,"-"),""),IF(AHS!$K$17=$D12,CONCATENATE(AHS!$I$17,"-"),""),IF(AHS!$K$18=$D12,CONCATENATE(AHS!$I$18,"-"),""),IF(AHS!$K$19=$D12,CONCATENATE(AHS!$I$19,"-"),""),IF(AHS!$K$20=$D12,CONCATENATE(AHS!$I$20,"-"),""),IF(AHS!$K$21=$D12,CONCATENATE(AHS!$I$21,"-"),""),IF(AHS!$K$22=$D12,CONCATENATE(AHS!$I$22,"-"),""),)</f>
        <v/>
      </c>
      <c r="G12" s="21" t="str">
        <f>CONCATENATE(IF(AHS!$K$23=$D12,CONCATENATE(AHS!$I$23,"-"),""),IF(AHS!$K$24=$D12,CONCATENATE(AHS!$I$24,"-"),""),IF(AHS!$K$25=$D12,CONCATENATE(AHS!$I$25,"-"),""),IF(AHS!$K$26=$D12,CONCATENATE(AHS!$I$26,"-"),""),IF(AHS!$K$27=$D12,CONCATENATE(AHS!$I$27,"-"),""),IF(AHS!$K$28=$D12,CONCATENATE(AHS!$I$28,"-"),""),IF(AHS!$K$29=$D12,CONCATENATE(AHS!$I$29,"-"),""),IF(AHS!$K$30=$D12,CONCATENATE(AHS!$I$30,"-"),""),IF(AHS!$K$31=$D12,CONCATENATE(AHS!$I$31,"-"),""),IF(AHS!$K$32=$D12,CONCATENATE(AHS!$I$32,"-"),""))</f>
        <v/>
      </c>
      <c r="H12" s="21" t="str">
        <f>CONCATENATE(IF(AHS!$S$13=$D12,CONCATENATE(AHS!$Q$13,"-"),""),IF(AHS!$S$14=$D12,CONCATENATE(AHS!$Q$14,"-"),""),IF(AHS!$S$15=$D12,CONCATENATE(AHS!$Q$15,"-"),""),IF(AHS!$S$16=$D12,CONCATENATE(AHS!$Q$16,"-"),""),IF(AHS!$S$17=$D12,CONCATENATE(AHS!$Q$17,"-"),""),IF(AHS!$S$18=$D12,CONCATENATE(AHS!$Q$18,"-"),""),IF(AHS!$S$19=$D12,CONCATENATE(AHS!$Q$19,"-"),""),IF(AHS!$S$20=$D12,CONCATENATE(AHS!$Q$20,"-"),""),IF(AHS!$S$21=$D12,CONCATENATE(AHS!$Q$21,"-"),""),IF(AHS!$S$22=$D12,CONCATENATE(AHS!$Q$22,"-"),""))</f>
        <v/>
      </c>
      <c r="I12" s="21" t="str">
        <f>CONCATENATE(,IF(AHS!$S$23=$D12,CONCATENATE(AHS!$Q$23,"-"),""),IF(AHS!$S$24=$D12,CONCATENATE(AHS!$Q$24,"-"),""),IF(AHS!$S$25=$D12,CONCATENATE(AHS!$Q$25,"-"),""),IF(AHS!$S$26=$D12,CONCATENATE(AHS!$Q$26,"-"),""),IF(AHS!$S$27=$D12,CONCATENATE(AHS!$Q$27,"-"),""),IF(AHS!$S$28=$D12,CONCATENATE(AHS!$Q$28,"-"),""),IF(AHS!$S$29=$D12,CONCATENATE(AHS!$Q$29,"-"),""),IF(AHS!$S$30=$D12,CONCATENATE(AHS!$Q$30,"-"),""),IF(AHS!$S$31=$D12,CONCATENATE(AHS!$Q$31,"-"),""),IF(AHS!$S$32=$D12,CONCATENATE(AHS!$Q$32,"-"),""))</f>
        <v/>
      </c>
      <c r="J12" s="21" t="str">
        <f>CONCATENATE(IF(AHS!$AA$13=$D12,CONCATENATE(AHS!$Y$13,"-"),""),IF(AHS!$AA$14=$D12,CONCATENATE(AHS!$Y$14,"-"),""),IF(AHS!$AA$15=$D12,CONCATENATE(AHS!$Y$15,"-"),""),IF(AHS!$AA$16=$D12,CONCATENATE(AHS!$Y$16,"-"),""),IF(AHS!$AA$17=$D12,CONCATENATE(AHS!$Y$17,"-"),""),IF(AHS!$AA$18=$D12,CONCATENATE(AHS!$Y$18,"-"),""),IF(AHS!$AA$19=$D12,CONCATENATE(AHS!$Y$19,"-"),""),IF(AHS!$AA$20=$D12,CONCATENATE(AHS!$Y$20,"-"),""),IF(AHS!$AA$21=$D12,CONCATENATE(AHS!$Y$21,"-"),""),IF(AHS!$AA$22=$D12,CONCATENATE(AHS!$Y$22,"-"),""),"")</f>
        <v/>
      </c>
      <c r="K12" s="21" t="str">
        <f>CONCATENATE(IF(AHS!$AA$23=$D12,CONCATENATE(AHS!$Y$23,"-"),""),IF(AHS!$AA$24=$D12,CONCATENATE(AHS!$Y$24,"-"),""),IF(AHS!$AA$25=$D12,CONCATENATE(AHS!$Y$25,"-"),""),IF(AHS!$AA$26=$D12,CONCATENATE(AHS!$Y$26,"-"),""),IF(AHS!$AA$27=$D12,CONCATENATE(AHS!$Y$27,"-"),""),IF(AHS!$AA$28=$D12,CONCATENATE(AHS!$Y$28,"-"),""),IF(AHS!$AA$29=$D12,CONCATENATE(AHS!$Y$29,"-"),""),IF(AHS!$AA$30=$D12,CONCATENATE(AHS!$Y$30,"-"),""),IF(AHS!$AA$31=$D12,CONCATENATE(AHS!$Y$31,"-"),""),IF(AHS!$AA$32=$D12,CONCATENATE(AHS!$Y$32,"-"),""))</f>
        <v/>
      </c>
      <c r="L12" s="21" t="str">
        <f>CONCATENATE(IF(AHS!$AI$13=$D12,CONCATENATE(AHS!$AG$13,"-"),""),IF(AHS!$AI$14=$D12,CONCATENATE(AHS!$AG$14,"-"),""),IF(AHS!$AI$15=$D12,CONCATENATE(AHS!$AG$15,"-"),""),IF(AHS!$AI$16=$D12,CONCATENATE(AHS!$AG$16,"-"),""),IF(AHS!$AI$17=$D12,CONCATENATE(AHS!$AG$17,"-"),""),IF(AHS!$AI$18=$D12,CONCATENATE(AHS!$AG$18,"-"),""),IF(AHS!$AI$19=$D12,CONCATENATE(AHS!$AG$19,"-"),""),IF(AHS!$AI$20=$D12,CONCATENATE(AHS!$AG$20,"-"),""),IF(AHS!$AI$21=$D12,CONCATENATE(AHS!$AG$21,"-"),""),IF(AHS!$AI$22=$D12,CONCATENATE(AHS!$AG$22,"-"),""),"")</f>
        <v/>
      </c>
      <c r="M12" s="21" t="str">
        <f>CONCATENATE(IF(AHS!$AI$23=$D12,CONCATENATE(AHS!$AG$23,"-"),""),IF(AHS!$AI$24=$D12,CONCATENATE(AHS!$AG$24,"-"),""),IF(AHS!$AI$25=$D12,CONCATENATE(AHS!$AG$25,"-"),""),IF(AHS!$AI$26=$D12,CONCATENATE(AHS!$AG$26,"-"),""),IF(AHS!$AI$27=$D12,CONCATENATE(AHS!$AG$27,"-"),""),IF(AHS!$AI$28=$D12,CONCATENATE(AHS!$AG$28,"-"),""),IF(AHS!$AI$29=$D12,CONCATENATE(AHS!$AG$29,"-"),""),IF(AHS!$AI$30=$D12,CONCATENATE(AHS!$AG$30,"-"),""),IF(AHS!$AI$31=$D12,CONCATENATE(AHS!$AG$31,"-"),""),IF(AHS!$AI$32=$D12,CONCATENATE(AHS!$AG$32,"-"),""))</f>
        <v/>
      </c>
      <c r="N12" s="21" t="str">
        <f t="shared" si="1"/>
        <v/>
      </c>
      <c r="O12" s="21">
        <v>10</v>
      </c>
      <c r="P12" s="27" t="str">
        <f t="shared" si="3"/>
        <v/>
      </c>
      <c r="Q12" s="27" t="str">
        <f t="shared" si="4"/>
        <v/>
      </c>
      <c r="R12" s="27" t="str">
        <f>IF(P12="","",CHOOSE(VLOOKUP($O12,$A$1:$C$400,3,FALSE),AHS!$M$1,BHS!$M$1,CHS!$M$1,HMJHS!$M$1,KHS!$M$1,Kings!$M$1,MHS!$M$1,SWHS!$M$1,AMHS!$M$1,'S10'!$M$1,'S11'!$M$1,'S12'!$M$1,'S13'!$M$1,'S14'!$M$1,'S15'!$M$1,'S16'!$M$1,'S17'!$M$1,'S18'!$M$1,'S19'!$M$1,'S20'!$M$1))</f>
        <v/>
      </c>
      <c r="S12" s="27" t="str">
        <f t="shared" si="5"/>
        <v/>
      </c>
      <c r="T12" s="3" t="str">
        <f t="shared" si="6"/>
        <v/>
      </c>
      <c r="U12" s="21"/>
      <c r="V12" s="21"/>
      <c r="W12" s="21"/>
      <c r="X12" s="21"/>
      <c r="Y12" s="21"/>
      <c r="Z12" s="21"/>
    </row>
    <row r="13" spans="1:26" ht="15" customHeight="1" x14ac:dyDescent="0.25">
      <c r="A13" s="21" t="str">
        <f t="shared" si="2"/>
        <v/>
      </c>
      <c r="B13" s="21" t="str">
        <f t="shared" si="0"/>
        <v/>
      </c>
      <c r="C13" s="21">
        <v>1</v>
      </c>
      <c r="D13" s="21">
        <v>13</v>
      </c>
      <c r="E13" s="21" t="str">
        <f>IF(OR(AHS!$C$25="",AHS!$B$25=""),"",AHS!$C$25)</f>
        <v/>
      </c>
      <c r="F13" s="21" t="str">
        <f>CONCATENATE(IF(AHS!$K$13=$D13,CONCATENATE(AHS!$I$13,"-"),""),IF(AHS!$K$14=$D13,CONCATENATE(AHS!$I$14,"-"),""),IF(AHS!$K$15=$D13,CONCATENATE(AHS!$I$15,"-"),""),IF(AHS!$K$16=$D13,CONCATENATE(AHS!$I$16,"-"),""),IF(AHS!$K$17=$D13,CONCATENATE(AHS!$I$17,"-"),""),IF(AHS!$K$18=$D13,CONCATENATE(AHS!$I$18,"-"),""),IF(AHS!$K$19=$D13,CONCATENATE(AHS!$I$19,"-"),""),IF(AHS!$K$20=$D13,CONCATENATE(AHS!$I$20,"-"),""),IF(AHS!$K$21=$D13,CONCATENATE(AHS!$I$21,"-"),""),IF(AHS!$K$22=$D13,CONCATENATE(AHS!$I$22,"-"),""),)</f>
        <v/>
      </c>
      <c r="G13" s="21" t="str">
        <f>CONCATENATE(IF(AHS!$K$23=$D13,CONCATENATE(AHS!$I$23,"-"),""),IF(AHS!$K$24=$D13,CONCATENATE(AHS!$I$24,"-"),""),IF(AHS!$K$25=$D13,CONCATENATE(AHS!$I$25,"-"),""),IF(AHS!$K$26=$D13,CONCATENATE(AHS!$I$26,"-"),""),IF(AHS!$K$27=$D13,CONCATENATE(AHS!$I$27,"-"),""),IF(AHS!$K$28=$D13,CONCATENATE(AHS!$I$28,"-"),""),IF(AHS!$K$29=$D13,CONCATENATE(AHS!$I$29,"-"),""),IF(AHS!$K$30=$D13,CONCATENATE(AHS!$I$30,"-"),""),IF(AHS!$K$31=$D13,CONCATENATE(AHS!$I$31,"-"),""),IF(AHS!$K$32=$D13,CONCATENATE(AHS!$I$32,"-"),""))</f>
        <v/>
      </c>
      <c r="H13" s="21" t="str">
        <f>CONCATENATE(IF(AHS!$S$13=$D13,CONCATENATE(AHS!$Q$13,"-"),""),IF(AHS!$S$14=$D13,CONCATENATE(AHS!$Q$14,"-"),""),IF(AHS!$S$15=$D13,CONCATENATE(AHS!$Q$15,"-"),""),IF(AHS!$S$16=$D13,CONCATENATE(AHS!$Q$16,"-"),""),IF(AHS!$S$17=$D13,CONCATENATE(AHS!$Q$17,"-"),""),IF(AHS!$S$18=$D13,CONCATENATE(AHS!$Q$18,"-"),""),IF(AHS!$S$19=$D13,CONCATENATE(AHS!$Q$19,"-"),""),IF(AHS!$S$20=$D13,CONCATENATE(AHS!$Q$20,"-"),""),IF(AHS!$S$21=$D13,CONCATENATE(AHS!$Q$21,"-"),""),IF(AHS!$S$22=$D13,CONCATENATE(AHS!$Q$22,"-"),""))</f>
        <v/>
      </c>
      <c r="I13" s="21" t="str">
        <f>CONCATENATE(,IF(AHS!$S$23=$D13,CONCATENATE(AHS!$Q$23,"-"),""),IF(AHS!$S$24=$D13,CONCATENATE(AHS!$Q$24,"-"),""),IF(AHS!$S$25=$D13,CONCATENATE(AHS!$Q$25,"-"),""),IF(AHS!$S$26=$D13,CONCATENATE(AHS!$Q$26,"-"),""),IF(AHS!$S$27=$D13,CONCATENATE(AHS!$Q$27,"-"),""),IF(AHS!$S$28=$D13,CONCATENATE(AHS!$Q$28,"-"),""),IF(AHS!$S$29=$D13,CONCATENATE(AHS!$Q$29,"-"),""),IF(AHS!$S$30=$D13,CONCATENATE(AHS!$Q$30,"-"),""),IF(AHS!$S$31=$D13,CONCATENATE(AHS!$Q$31,"-"),""),IF(AHS!$S$32=$D13,CONCATENATE(AHS!$Q$32,"-"),""))</f>
        <v/>
      </c>
      <c r="J13" s="21" t="str">
        <f>CONCATENATE(IF(AHS!$AA$13=$D13,CONCATENATE(AHS!$Y$13,"-"),""),IF(AHS!$AA$14=$D13,CONCATENATE(AHS!$Y$14,"-"),""),IF(AHS!$AA$15=$D13,CONCATENATE(AHS!$Y$15,"-"),""),IF(AHS!$AA$16=$D13,CONCATENATE(AHS!$Y$16,"-"),""),IF(AHS!$AA$17=$D13,CONCATENATE(AHS!$Y$17,"-"),""),IF(AHS!$AA$18=$D13,CONCATENATE(AHS!$Y$18,"-"),""),IF(AHS!$AA$19=$D13,CONCATENATE(AHS!$Y$19,"-"),""),IF(AHS!$AA$20=$D13,CONCATENATE(AHS!$Y$20,"-"),""),IF(AHS!$AA$21=$D13,CONCATENATE(AHS!$Y$21,"-"),""),IF(AHS!$AA$22=$D13,CONCATENATE(AHS!$Y$22,"-"),""),"")</f>
        <v/>
      </c>
      <c r="K13" s="21" t="str">
        <f>CONCATENATE(IF(AHS!$AA$23=$D13,CONCATENATE(AHS!$Y$23,"-"),""),IF(AHS!$AA$24=$D13,CONCATENATE(AHS!$Y$24,"-"),""),IF(AHS!$AA$25=$D13,CONCATENATE(AHS!$Y$25,"-"),""),IF(AHS!$AA$26=$D13,CONCATENATE(AHS!$Y$26,"-"),""),IF(AHS!$AA$27=$D13,CONCATENATE(AHS!$Y$27,"-"),""),IF(AHS!$AA$28=$D13,CONCATENATE(AHS!$Y$28,"-"),""),IF(AHS!$AA$29=$D13,CONCATENATE(AHS!$Y$29,"-"),""),IF(AHS!$AA$30=$D13,CONCATENATE(AHS!$Y$30,"-"),""),IF(AHS!$AA$31=$D13,CONCATENATE(AHS!$Y$31,"-"),""),IF(AHS!$AA$32=$D13,CONCATENATE(AHS!$Y$32,"-"),""))</f>
        <v/>
      </c>
      <c r="L13" s="21" t="str">
        <f>CONCATENATE(IF(AHS!$AI$13=$D13,CONCATENATE(AHS!$AG$13,"-"),""),IF(AHS!$AI$14=$D13,CONCATENATE(AHS!$AG$14,"-"),""),IF(AHS!$AI$15=$D13,CONCATENATE(AHS!$AG$15,"-"),""),IF(AHS!$AI$16=$D13,CONCATENATE(AHS!$AG$16,"-"),""),IF(AHS!$AI$17=$D13,CONCATENATE(AHS!$AG$17,"-"),""),IF(AHS!$AI$18=$D13,CONCATENATE(AHS!$AG$18,"-"),""),IF(AHS!$AI$19=$D13,CONCATENATE(AHS!$AG$19,"-"),""),IF(AHS!$AI$20=$D13,CONCATENATE(AHS!$AG$20,"-"),""),IF(AHS!$AI$21=$D13,CONCATENATE(AHS!$AG$21,"-"),""),IF(AHS!$AI$22=$D13,CONCATENATE(AHS!$AG$22,"-"),""),"")</f>
        <v/>
      </c>
      <c r="M13" s="21" t="str">
        <f>CONCATENATE(IF(AHS!$AI$23=$D13,CONCATENATE(AHS!$AG$23,"-"),""),IF(AHS!$AI$24=$D13,CONCATENATE(AHS!$AG$24,"-"),""),IF(AHS!$AI$25=$D13,CONCATENATE(AHS!$AG$25,"-"),""),IF(AHS!$AI$26=$D13,CONCATENATE(AHS!$AG$26,"-"),""),IF(AHS!$AI$27=$D13,CONCATENATE(AHS!$AG$27,"-"),""),IF(AHS!$AI$28=$D13,CONCATENATE(AHS!$AG$28,"-"),""),IF(AHS!$AI$29=$D13,CONCATENATE(AHS!$AG$29,"-"),""),IF(AHS!$AI$30=$D13,CONCATENATE(AHS!$AG$30,"-"),""),IF(AHS!$AI$31=$D13,CONCATENATE(AHS!$AG$31,"-"),""),IF(AHS!$AI$32=$D13,CONCATENATE(AHS!$AG$32,"-"),""))</f>
        <v/>
      </c>
      <c r="N13" s="21" t="str">
        <f t="shared" si="1"/>
        <v/>
      </c>
      <c r="O13" s="21">
        <v>11</v>
      </c>
      <c r="P13" s="27" t="str">
        <f t="shared" si="3"/>
        <v/>
      </c>
      <c r="Q13" s="27" t="str">
        <f t="shared" si="4"/>
        <v/>
      </c>
      <c r="R13" s="27" t="str">
        <f>IF(P13="","",CHOOSE(VLOOKUP($O13,$A$1:$C$400,3,FALSE),AHS!$M$1,BHS!$M$1,CHS!$M$1,HMJHS!$M$1,KHS!$M$1,Kings!$M$1,MHS!$M$1,SWHS!$M$1,AMHS!$M$1,'S10'!$M$1,'S11'!$M$1,'S12'!$M$1,'S13'!$M$1,'S14'!$M$1,'S15'!$M$1,'S16'!$M$1,'S17'!$M$1,'S18'!$M$1,'S19'!$M$1,'S20'!$M$1))</f>
        <v/>
      </c>
      <c r="S13" s="27" t="str">
        <f t="shared" si="5"/>
        <v/>
      </c>
      <c r="T13" s="3" t="str">
        <f t="shared" si="6"/>
        <v/>
      </c>
      <c r="U13" s="21"/>
      <c r="V13" s="21"/>
      <c r="W13" s="21"/>
      <c r="X13" s="21"/>
      <c r="Y13" s="21"/>
      <c r="Z13" s="21"/>
    </row>
    <row r="14" spans="1:26" ht="15" customHeight="1" x14ac:dyDescent="0.25">
      <c r="A14" s="21" t="str">
        <f t="shared" si="2"/>
        <v/>
      </c>
      <c r="B14" s="21" t="str">
        <f t="shared" si="0"/>
        <v/>
      </c>
      <c r="C14" s="21">
        <v>1</v>
      </c>
      <c r="D14" s="21">
        <v>14</v>
      </c>
      <c r="E14" s="21" t="str">
        <f>IF(OR(AHS!$C$26="",AHS!$B$26=""),"",AHS!$C$26)</f>
        <v/>
      </c>
      <c r="F14" s="21" t="str">
        <f>CONCATENATE(IF(AHS!$K$13=$D14,CONCATENATE(AHS!$I$13,"-"),""),IF(AHS!$K$14=$D14,CONCATENATE(AHS!$I$14,"-"),""),IF(AHS!$K$15=$D14,CONCATENATE(AHS!$I$15,"-"),""),IF(AHS!$K$16=$D14,CONCATENATE(AHS!$I$16,"-"),""),IF(AHS!$K$17=$D14,CONCATENATE(AHS!$I$17,"-"),""),IF(AHS!$K$18=$D14,CONCATENATE(AHS!$I$18,"-"),""),IF(AHS!$K$19=$D14,CONCATENATE(AHS!$I$19,"-"),""),IF(AHS!$K$20=$D14,CONCATENATE(AHS!$I$20,"-"),""),IF(AHS!$K$21=$D14,CONCATENATE(AHS!$I$21,"-"),""),IF(AHS!$K$22=$D14,CONCATENATE(AHS!$I$22,"-"),""),)</f>
        <v/>
      </c>
      <c r="G14" s="21" t="str">
        <f>CONCATENATE(IF(AHS!$K$23=$D14,CONCATENATE(AHS!$I$23,"-"),""),IF(AHS!$K$24=$D14,CONCATENATE(AHS!$I$24,"-"),""),IF(AHS!$K$25=$D14,CONCATENATE(AHS!$I$25,"-"),""),IF(AHS!$K$26=$D14,CONCATENATE(AHS!$I$26,"-"),""),IF(AHS!$K$27=$D14,CONCATENATE(AHS!$I$27,"-"),""),IF(AHS!$K$28=$D14,CONCATENATE(AHS!$I$28,"-"),""),IF(AHS!$K$29=$D14,CONCATENATE(AHS!$I$29,"-"),""),IF(AHS!$K$30=$D14,CONCATENATE(AHS!$I$30,"-"),""),IF(AHS!$K$31=$D14,CONCATENATE(AHS!$I$31,"-"),""),IF(AHS!$K$32=$D14,CONCATENATE(AHS!$I$32,"-"),""))</f>
        <v/>
      </c>
      <c r="H14" s="21" t="str">
        <f>CONCATENATE(IF(AHS!$S$13=$D14,CONCATENATE(AHS!$Q$13,"-"),""),IF(AHS!$S$14=$D14,CONCATENATE(AHS!$Q$14,"-"),""),IF(AHS!$S$15=$D14,CONCATENATE(AHS!$Q$15,"-"),""),IF(AHS!$S$16=$D14,CONCATENATE(AHS!$Q$16,"-"),""),IF(AHS!$S$17=$D14,CONCATENATE(AHS!$Q$17,"-"),""),IF(AHS!$S$18=$D14,CONCATENATE(AHS!$Q$18,"-"),""),IF(AHS!$S$19=$D14,CONCATENATE(AHS!$Q$19,"-"),""),IF(AHS!$S$20=$D14,CONCATENATE(AHS!$Q$20,"-"),""),IF(AHS!$S$21=$D14,CONCATENATE(AHS!$Q$21,"-"),""),IF(AHS!$S$22=$D14,CONCATENATE(AHS!$Q$22,"-"),""))</f>
        <v/>
      </c>
      <c r="I14" s="21" t="str">
        <f>CONCATENATE(,IF(AHS!$S$23=$D14,CONCATENATE(AHS!$Q$23,"-"),""),IF(AHS!$S$24=$D14,CONCATENATE(AHS!$Q$24,"-"),""),IF(AHS!$S$25=$D14,CONCATENATE(AHS!$Q$25,"-"),""),IF(AHS!$S$26=$D14,CONCATENATE(AHS!$Q$26,"-"),""),IF(AHS!$S$27=$D14,CONCATENATE(AHS!$Q$27,"-"),""),IF(AHS!$S$28=$D14,CONCATENATE(AHS!$Q$28,"-"),""),IF(AHS!$S$29=$D14,CONCATENATE(AHS!$Q$29,"-"),""),IF(AHS!$S$30=$D14,CONCATENATE(AHS!$Q$30,"-"),""),IF(AHS!$S$31=$D14,CONCATENATE(AHS!$Q$31,"-"),""),IF(AHS!$S$32=$D14,CONCATENATE(AHS!$Q$32,"-"),""))</f>
        <v/>
      </c>
      <c r="J14" s="21" t="str">
        <f>CONCATENATE(IF(AHS!$AA$13=$D14,CONCATENATE(AHS!$Y$13,"-"),""),IF(AHS!$AA$14=$D14,CONCATENATE(AHS!$Y$14,"-"),""),IF(AHS!$AA$15=$D14,CONCATENATE(AHS!$Y$15,"-"),""),IF(AHS!$AA$16=$D14,CONCATENATE(AHS!$Y$16,"-"),""),IF(AHS!$AA$17=$D14,CONCATENATE(AHS!$Y$17,"-"),""),IF(AHS!$AA$18=$D14,CONCATENATE(AHS!$Y$18,"-"),""),IF(AHS!$AA$19=$D14,CONCATENATE(AHS!$Y$19,"-"),""),IF(AHS!$AA$20=$D14,CONCATENATE(AHS!$Y$20,"-"),""),IF(AHS!$AA$21=$D14,CONCATENATE(AHS!$Y$21,"-"),""),IF(AHS!$AA$22=$D14,CONCATENATE(AHS!$Y$22,"-"),""),"")</f>
        <v/>
      </c>
      <c r="K14" s="21" t="str">
        <f>CONCATENATE(IF(AHS!$AA$23=$D14,CONCATENATE(AHS!$Y$23,"-"),""),IF(AHS!$AA$24=$D14,CONCATENATE(AHS!$Y$24,"-"),""),IF(AHS!$AA$25=$D14,CONCATENATE(AHS!$Y$25,"-"),""),IF(AHS!$AA$26=$D14,CONCATENATE(AHS!$Y$26,"-"),""),IF(AHS!$AA$27=$D14,CONCATENATE(AHS!$Y$27,"-"),""),IF(AHS!$AA$28=$D14,CONCATENATE(AHS!$Y$28,"-"),""),IF(AHS!$AA$29=$D14,CONCATENATE(AHS!$Y$29,"-"),""),IF(AHS!$AA$30=$D14,CONCATENATE(AHS!$Y$30,"-"),""),IF(AHS!$AA$31=$D14,CONCATENATE(AHS!$Y$31,"-"),""),IF(AHS!$AA$32=$D14,CONCATENATE(AHS!$Y$32,"-"),""))</f>
        <v/>
      </c>
      <c r="L14" s="21" t="str">
        <f>CONCATENATE(IF(AHS!$AI$13=$D14,CONCATENATE(AHS!$AG$13,"-"),""),IF(AHS!$AI$14=$D14,CONCATENATE(AHS!$AG$14,"-"),""),IF(AHS!$AI$15=$D14,CONCATENATE(AHS!$AG$15,"-"),""),IF(AHS!$AI$16=$D14,CONCATENATE(AHS!$AG$16,"-"),""),IF(AHS!$AI$17=$D14,CONCATENATE(AHS!$AG$17,"-"),""),IF(AHS!$AI$18=$D14,CONCATENATE(AHS!$AG$18,"-"),""),IF(AHS!$AI$19=$D14,CONCATENATE(AHS!$AG$19,"-"),""),IF(AHS!$AI$20=$D14,CONCATENATE(AHS!$AG$20,"-"),""),IF(AHS!$AI$21=$D14,CONCATENATE(AHS!$AG$21,"-"),""),IF(AHS!$AI$22=$D14,CONCATENATE(AHS!$AG$22,"-"),""),"")</f>
        <v/>
      </c>
      <c r="M14" s="21" t="str">
        <f>CONCATENATE(IF(AHS!$AI$23=$D14,CONCATENATE(AHS!$AG$23,"-"),""),IF(AHS!$AI$24=$D14,CONCATENATE(AHS!$AG$24,"-"),""),IF(AHS!$AI$25=$D14,CONCATENATE(AHS!$AG$25,"-"),""),IF(AHS!$AI$26=$D14,CONCATENATE(AHS!$AG$26,"-"),""),IF(AHS!$AI$27=$D14,CONCATENATE(AHS!$AG$27,"-"),""),IF(AHS!$AI$28=$D14,CONCATENATE(AHS!$AG$28,"-"),""),IF(AHS!$AI$29=$D14,CONCATENATE(AHS!$AG$29,"-"),""),IF(AHS!$AI$30=$D14,CONCATENATE(AHS!$AG$30,"-"),""),IF(AHS!$AI$31=$D14,CONCATENATE(AHS!$AG$31,"-"),""),IF(AHS!$AI$32=$D14,CONCATENATE(AHS!$AG$32,"-"),""))</f>
        <v/>
      </c>
      <c r="N14" s="21" t="str">
        <f t="shared" si="1"/>
        <v/>
      </c>
      <c r="O14" s="21">
        <v>12</v>
      </c>
      <c r="P14" s="27" t="str">
        <f t="shared" si="3"/>
        <v/>
      </c>
      <c r="Q14" s="27" t="str">
        <f t="shared" si="4"/>
        <v/>
      </c>
      <c r="R14" s="27" t="str">
        <f>IF(P14="","",CHOOSE(VLOOKUP($O14,$A$1:$C$400,3,FALSE),AHS!$M$1,BHS!$M$1,CHS!$M$1,HMJHS!$M$1,KHS!$M$1,Kings!$M$1,MHS!$M$1,SWHS!$M$1,AMHS!$M$1,'S10'!$M$1,'S11'!$M$1,'S12'!$M$1,'S13'!$M$1,'S14'!$M$1,'S15'!$M$1,'S16'!$M$1,'S17'!$M$1,'S18'!$M$1,'S19'!$M$1,'S20'!$M$1))</f>
        <v/>
      </c>
      <c r="S14" s="27" t="str">
        <f t="shared" si="5"/>
        <v/>
      </c>
      <c r="T14" s="3" t="str">
        <f t="shared" si="6"/>
        <v/>
      </c>
      <c r="U14" s="21"/>
      <c r="V14" s="21"/>
      <c r="W14" s="21"/>
      <c r="X14" s="21"/>
      <c r="Y14" s="21"/>
      <c r="Z14" s="21"/>
    </row>
    <row r="15" spans="1:26" ht="15" customHeight="1" x14ac:dyDescent="0.25">
      <c r="A15" s="21" t="str">
        <f t="shared" si="2"/>
        <v/>
      </c>
      <c r="B15" s="21" t="str">
        <f t="shared" si="0"/>
        <v/>
      </c>
      <c r="C15" s="21">
        <v>1</v>
      </c>
      <c r="D15" s="21">
        <v>15</v>
      </c>
      <c r="E15" s="21" t="str">
        <f>IF(OR(AHS!$C$27="",AHS!$B$27=""),"",AHS!$C$27)</f>
        <v/>
      </c>
      <c r="F15" s="21" t="str">
        <f>CONCATENATE(IF(AHS!$K$13=$D15,CONCATENATE(AHS!$I$13,"-"),""),IF(AHS!$K$14=$D15,CONCATENATE(AHS!$I$14,"-"),""),IF(AHS!$K$15=$D15,CONCATENATE(AHS!$I$15,"-"),""),IF(AHS!$K$16=$D15,CONCATENATE(AHS!$I$16,"-"),""),IF(AHS!$K$17=$D15,CONCATENATE(AHS!$I$17,"-"),""),IF(AHS!$K$18=$D15,CONCATENATE(AHS!$I$18,"-"),""),IF(AHS!$K$19=$D15,CONCATENATE(AHS!$I$19,"-"),""),IF(AHS!$K$20=$D15,CONCATENATE(AHS!$I$20,"-"),""),IF(AHS!$K$21=$D15,CONCATENATE(AHS!$I$21,"-"),""),IF(AHS!$K$22=$D15,CONCATENATE(AHS!$I$22,"-"),""),)</f>
        <v/>
      </c>
      <c r="G15" s="21" t="str">
        <f>CONCATENATE(IF(AHS!$K$23=$D15,CONCATENATE(AHS!$I$23,"-"),""),IF(AHS!$K$24=$D15,CONCATENATE(AHS!$I$24,"-"),""),IF(AHS!$K$25=$D15,CONCATENATE(AHS!$I$25,"-"),""),IF(AHS!$K$26=$D15,CONCATENATE(AHS!$I$26,"-"),""),IF(AHS!$K$27=$D15,CONCATENATE(AHS!$I$27,"-"),""),IF(AHS!$K$28=$D15,CONCATENATE(AHS!$I$28,"-"),""),IF(AHS!$K$29=$D15,CONCATENATE(AHS!$I$29,"-"),""),IF(AHS!$K$30=$D15,CONCATENATE(AHS!$I$30,"-"),""),IF(AHS!$K$31=$D15,CONCATENATE(AHS!$I$31,"-"),""),IF(AHS!$K$32=$D15,CONCATENATE(AHS!$I$32,"-"),""))</f>
        <v/>
      </c>
      <c r="H15" s="21" t="str">
        <f>CONCATENATE(IF(AHS!$S$13=$D15,CONCATENATE(AHS!$Q$13,"-"),""),IF(AHS!$S$14=$D15,CONCATENATE(AHS!$Q$14,"-"),""),IF(AHS!$S$15=$D15,CONCATENATE(AHS!$Q$15,"-"),""),IF(AHS!$S$16=$D15,CONCATENATE(AHS!$Q$16,"-"),""),IF(AHS!$S$17=$D15,CONCATENATE(AHS!$Q$17,"-"),""),IF(AHS!$S$18=$D15,CONCATENATE(AHS!$Q$18,"-"),""),IF(AHS!$S$19=$D15,CONCATENATE(AHS!$Q$19,"-"),""),IF(AHS!$S$20=$D15,CONCATENATE(AHS!$Q$20,"-"),""),IF(AHS!$S$21=$D15,CONCATENATE(AHS!$Q$21,"-"),""),IF(AHS!$S$22=$D15,CONCATENATE(AHS!$Q$22,"-"),""))</f>
        <v/>
      </c>
      <c r="I15" s="21" t="str">
        <f>CONCATENATE(,IF(AHS!$S$23=$D15,CONCATENATE(AHS!$Q$23,"-"),""),IF(AHS!$S$24=$D15,CONCATENATE(AHS!$Q$24,"-"),""),IF(AHS!$S$25=$D15,CONCATENATE(AHS!$Q$25,"-"),""),IF(AHS!$S$26=$D15,CONCATENATE(AHS!$Q$26,"-"),""),IF(AHS!$S$27=$D15,CONCATENATE(AHS!$Q$27,"-"),""),IF(AHS!$S$28=$D15,CONCATENATE(AHS!$Q$28,"-"),""),IF(AHS!$S$29=$D15,CONCATENATE(AHS!$Q$29,"-"),""),IF(AHS!$S$30=$D15,CONCATENATE(AHS!$Q$30,"-"),""),IF(AHS!$S$31=$D15,CONCATENATE(AHS!$Q$31,"-"),""),IF(AHS!$S$32=$D15,CONCATENATE(AHS!$Q$32,"-"),""))</f>
        <v/>
      </c>
      <c r="J15" s="21" t="str">
        <f>CONCATENATE(IF(AHS!$AA$13=$D15,CONCATENATE(AHS!$Y$13,"-"),""),IF(AHS!$AA$14=$D15,CONCATENATE(AHS!$Y$14,"-"),""),IF(AHS!$AA$15=$D15,CONCATENATE(AHS!$Y$15,"-"),""),IF(AHS!$AA$16=$D15,CONCATENATE(AHS!$Y$16,"-"),""),IF(AHS!$AA$17=$D15,CONCATENATE(AHS!$Y$17,"-"),""),IF(AHS!$AA$18=$D15,CONCATENATE(AHS!$Y$18,"-"),""),IF(AHS!$AA$19=$D15,CONCATENATE(AHS!$Y$19,"-"),""),IF(AHS!$AA$20=$D15,CONCATENATE(AHS!$Y$20,"-"),""),IF(AHS!$AA$21=$D15,CONCATENATE(AHS!$Y$21,"-"),""),IF(AHS!$AA$22=$D15,CONCATENATE(AHS!$Y$22,"-"),""),"")</f>
        <v/>
      </c>
      <c r="K15" s="21" t="str">
        <f>CONCATENATE(IF(AHS!$AA$23=$D15,CONCATENATE(AHS!$Y$23,"-"),""),IF(AHS!$AA$24=$D15,CONCATENATE(AHS!$Y$24,"-"),""),IF(AHS!$AA$25=$D15,CONCATENATE(AHS!$Y$25,"-"),""),IF(AHS!$AA$26=$D15,CONCATENATE(AHS!$Y$26,"-"),""),IF(AHS!$AA$27=$D15,CONCATENATE(AHS!$Y$27,"-"),""),IF(AHS!$AA$28=$D15,CONCATENATE(AHS!$Y$28,"-"),""),IF(AHS!$AA$29=$D15,CONCATENATE(AHS!$Y$29,"-"),""),IF(AHS!$AA$30=$D15,CONCATENATE(AHS!$Y$30,"-"),""),IF(AHS!$AA$31=$D15,CONCATENATE(AHS!$Y$31,"-"),""),IF(AHS!$AA$32=$D15,CONCATENATE(AHS!$Y$32,"-"),""))</f>
        <v/>
      </c>
      <c r="L15" s="21" t="str">
        <f>CONCATENATE(IF(AHS!$AI$13=$D15,CONCATENATE(AHS!$AG$13,"-"),""),IF(AHS!$AI$14=$D15,CONCATENATE(AHS!$AG$14,"-"),""),IF(AHS!$AI$15=$D15,CONCATENATE(AHS!$AG$15,"-"),""),IF(AHS!$AI$16=$D15,CONCATENATE(AHS!$AG$16,"-"),""),IF(AHS!$AI$17=$D15,CONCATENATE(AHS!$AG$17,"-"),""),IF(AHS!$AI$18=$D15,CONCATENATE(AHS!$AG$18,"-"),""),IF(AHS!$AI$19=$D15,CONCATENATE(AHS!$AG$19,"-"),""),IF(AHS!$AI$20=$D15,CONCATENATE(AHS!$AG$20,"-"),""),IF(AHS!$AI$21=$D15,CONCATENATE(AHS!$AG$21,"-"),""),IF(AHS!$AI$22=$D15,CONCATENATE(AHS!$AG$22,"-"),""),"")</f>
        <v/>
      </c>
      <c r="M15" s="21" t="str">
        <f>CONCATENATE(IF(AHS!$AI$23=$D15,CONCATENATE(AHS!$AG$23,"-"),""),IF(AHS!$AI$24=$D15,CONCATENATE(AHS!$AG$24,"-"),""),IF(AHS!$AI$25=$D15,CONCATENATE(AHS!$AG$25,"-"),""),IF(AHS!$AI$26=$D15,CONCATENATE(AHS!$AG$26,"-"),""),IF(AHS!$AI$27=$D15,CONCATENATE(AHS!$AG$27,"-"),""),IF(AHS!$AI$28=$D15,CONCATENATE(AHS!$AG$28,"-"),""),IF(AHS!$AI$29=$D15,CONCATENATE(AHS!$AG$29,"-"),""),IF(AHS!$AI$30=$D15,CONCATENATE(AHS!$AG$30,"-"),""),IF(AHS!$AI$31=$D15,CONCATENATE(AHS!$AG$31,"-"),""),IF(AHS!$AI$32=$D15,CONCATENATE(AHS!$AG$32,"-"),""))</f>
        <v/>
      </c>
      <c r="N15" s="21" t="str">
        <f t="shared" si="1"/>
        <v/>
      </c>
      <c r="O15" s="21">
        <v>13</v>
      </c>
      <c r="P15" s="27" t="str">
        <f t="shared" si="3"/>
        <v/>
      </c>
      <c r="Q15" s="27" t="str">
        <f t="shared" si="4"/>
        <v/>
      </c>
      <c r="R15" s="27" t="str">
        <f>IF(P15="","",CHOOSE(VLOOKUP($O15,$A$1:$C$400,3,FALSE),AHS!$M$1,BHS!$M$1,CHS!$M$1,HMJHS!$M$1,KHS!$M$1,Kings!$M$1,MHS!$M$1,SWHS!$M$1,AMHS!$M$1,'S10'!$M$1,'S11'!$M$1,'S12'!$M$1,'S13'!$M$1,'S14'!$M$1,'S15'!$M$1,'S16'!$M$1,'S17'!$M$1,'S18'!$M$1,'S19'!$M$1,'S20'!$M$1))</f>
        <v/>
      </c>
      <c r="S15" s="27" t="str">
        <f t="shared" si="5"/>
        <v/>
      </c>
      <c r="T15" s="3" t="str">
        <f t="shared" si="6"/>
        <v/>
      </c>
      <c r="U15" s="21"/>
      <c r="V15" s="21"/>
      <c r="W15" s="21"/>
      <c r="X15" s="21"/>
      <c r="Y15" s="21"/>
      <c r="Z15" s="21"/>
    </row>
    <row r="16" spans="1:26" ht="15" customHeight="1" x14ac:dyDescent="0.25">
      <c r="A16" s="21" t="str">
        <f t="shared" si="2"/>
        <v/>
      </c>
      <c r="B16" s="21" t="str">
        <f t="shared" si="0"/>
        <v/>
      </c>
      <c r="C16" s="21">
        <v>1</v>
      </c>
      <c r="D16" s="21">
        <v>16</v>
      </c>
      <c r="E16" s="21" t="str">
        <f>IF(OR(AHS!$C$28="",AHS!$B$28=""),"",AHS!$C$28)</f>
        <v/>
      </c>
      <c r="F16" s="21" t="str">
        <f>CONCATENATE(IF(AHS!$K$13=$D16,CONCATENATE(AHS!$I$13,"-"),""),IF(AHS!$K$14=$D16,CONCATENATE(AHS!$I$14,"-"),""),IF(AHS!$K$15=$D16,CONCATENATE(AHS!$I$15,"-"),""),IF(AHS!$K$16=$D16,CONCATENATE(AHS!$I$16,"-"),""),IF(AHS!$K$17=$D16,CONCATENATE(AHS!$I$17,"-"),""),IF(AHS!$K$18=$D16,CONCATENATE(AHS!$I$18,"-"),""),IF(AHS!$K$19=$D16,CONCATENATE(AHS!$I$19,"-"),""),IF(AHS!$K$20=$D16,CONCATENATE(AHS!$I$20,"-"),""),IF(AHS!$K$21=$D16,CONCATENATE(AHS!$I$21,"-"),""),IF(AHS!$K$22=$D16,CONCATENATE(AHS!$I$22,"-"),""),)</f>
        <v/>
      </c>
      <c r="G16" s="21" t="str">
        <f>CONCATENATE(IF(AHS!$K$23=$D16,CONCATENATE(AHS!$I$23,"-"),""),IF(AHS!$K$24=$D16,CONCATENATE(AHS!$I$24,"-"),""),IF(AHS!$K$25=$D16,CONCATENATE(AHS!$I$25,"-"),""),IF(AHS!$K$26=$D16,CONCATENATE(AHS!$I$26,"-"),""),IF(AHS!$K$27=$D16,CONCATENATE(AHS!$I$27,"-"),""),IF(AHS!$K$28=$D16,CONCATENATE(AHS!$I$28,"-"),""),IF(AHS!$K$29=$D16,CONCATENATE(AHS!$I$29,"-"),""),IF(AHS!$K$30=$D16,CONCATENATE(AHS!$I$30,"-"),""),IF(AHS!$K$31=$D16,CONCATENATE(AHS!$I$31,"-"),""),IF(AHS!$K$32=$D16,CONCATENATE(AHS!$I$32,"-"),""))</f>
        <v/>
      </c>
      <c r="H16" s="21" t="str">
        <f>CONCATENATE(IF(AHS!$S$13=$D16,CONCATENATE(AHS!$Q$13,"-"),""),IF(AHS!$S$14=$D16,CONCATENATE(AHS!$Q$14,"-"),""),IF(AHS!$S$15=$D16,CONCATENATE(AHS!$Q$15,"-"),""),IF(AHS!$S$16=$D16,CONCATENATE(AHS!$Q$16,"-"),""),IF(AHS!$S$17=$D16,CONCATENATE(AHS!$Q$17,"-"),""),IF(AHS!$S$18=$D16,CONCATENATE(AHS!$Q$18,"-"),""),IF(AHS!$S$19=$D16,CONCATENATE(AHS!$Q$19,"-"),""),IF(AHS!$S$20=$D16,CONCATENATE(AHS!$Q$20,"-"),""),IF(AHS!$S$21=$D16,CONCATENATE(AHS!$Q$21,"-"),""),IF(AHS!$S$22=$D16,CONCATENATE(AHS!$Q$22,"-"),""))</f>
        <v/>
      </c>
      <c r="I16" s="21" t="str">
        <f>CONCATENATE(,IF(AHS!$S$23=$D16,CONCATENATE(AHS!$Q$23,"-"),""),IF(AHS!$S$24=$D16,CONCATENATE(AHS!$Q$24,"-"),""),IF(AHS!$S$25=$D16,CONCATENATE(AHS!$Q$25,"-"),""),IF(AHS!$S$26=$D16,CONCATENATE(AHS!$Q$26,"-"),""),IF(AHS!$S$27=$D16,CONCATENATE(AHS!$Q$27,"-"),""),IF(AHS!$S$28=$D16,CONCATENATE(AHS!$Q$28,"-"),""),IF(AHS!$S$29=$D16,CONCATENATE(AHS!$Q$29,"-"),""),IF(AHS!$S$30=$D16,CONCATENATE(AHS!$Q$30,"-"),""),IF(AHS!$S$31=$D16,CONCATENATE(AHS!$Q$31,"-"),""),IF(AHS!$S$32=$D16,CONCATENATE(AHS!$Q$32,"-"),""))</f>
        <v/>
      </c>
      <c r="J16" s="21" t="str">
        <f>CONCATENATE(IF(AHS!$AA$13=$D16,CONCATENATE(AHS!$Y$13,"-"),""),IF(AHS!$AA$14=$D16,CONCATENATE(AHS!$Y$14,"-"),""),IF(AHS!$AA$15=$D16,CONCATENATE(AHS!$Y$15,"-"),""),IF(AHS!$AA$16=$D16,CONCATENATE(AHS!$Y$16,"-"),""),IF(AHS!$AA$17=$D16,CONCATENATE(AHS!$Y$17,"-"),""),IF(AHS!$AA$18=$D16,CONCATENATE(AHS!$Y$18,"-"),""),IF(AHS!$AA$19=$D16,CONCATENATE(AHS!$Y$19,"-"),""),IF(AHS!$AA$20=$D16,CONCATENATE(AHS!$Y$20,"-"),""),IF(AHS!$AA$21=$D16,CONCATENATE(AHS!$Y$21,"-"),""),IF(AHS!$AA$22=$D16,CONCATENATE(AHS!$Y$22,"-"),""),"")</f>
        <v/>
      </c>
      <c r="K16" s="21" t="str">
        <f>CONCATENATE(IF(AHS!$AA$23=$D16,CONCATENATE(AHS!$Y$23,"-"),""),IF(AHS!$AA$24=$D16,CONCATENATE(AHS!$Y$24,"-"),""),IF(AHS!$AA$25=$D16,CONCATENATE(AHS!$Y$25,"-"),""),IF(AHS!$AA$26=$D16,CONCATENATE(AHS!$Y$26,"-"),""),IF(AHS!$AA$27=$D16,CONCATENATE(AHS!$Y$27,"-"),""),IF(AHS!$AA$28=$D16,CONCATENATE(AHS!$Y$28,"-"),""),IF(AHS!$AA$29=$D16,CONCATENATE(AHS!$Y$29,"-"),""),IF(AHS!$AA$30=$D16,CONCATENATE(AHS!$Y$30,"-"),""),IF(AHS!$AA$31=$D16,CONCATENATE(AHS!$Y$31,"-"),""),IF(AHS!$AA$32=$D16,CONCATENATE(AHS!$Y$32,"-"),""))</f>
        <v/>
      </c>
      <c r="L16" s="21" t="str">
        <f>CONCATENATE(IF(AHS!$AI$13=$D16,CONCATENATE(AHS!$AG$13,"-"),""),IF(AHS!$AI$14=$D16,CONCATENATE(AHS!$AG$14,"-"),""),IF(AHS!$AI$15=$D16,CONCATENATE(AHS!$AG$15,"-"),""),IF(AHS!$AI$16=$D16,CONCATENATE(AHS!$AG$16,"-"),""),IF(AHS!$AI$17=$D16,CONCATENATE(AHS!$AG$17,"-"),""),IF(AHS!$AI$18=$D16,CONCATENATE(AHS!$AG$18,"-"),""),IF(AHS!$AI$19=$D16,CONCATENATE(AHS!$AG$19,"-"),""),IF(AHS!$AI$20=$D16,CONCATENATE(AHS!$AG$20,"-"),""),IF(AHS!$AI$21=$D16,CONCATENATE(AHS!$AG$21,"-"),""),IF(AHS!$AI$22=$D16,CONCATENATE(AHS!$AG$22,"-"),""),"")</f>
        <v/>
      </c>
      <c r="M16" s="21" t="str">
        <f>CONCATENATE(IF(AHS!$AI$23=$D16,CONCATENATE(AHS!$AG$23,"-"),""),IF(AHS!$AI$24=$D16,CONCATENATE(AHS!$AG$24,"-"),""),IF(AHS!$AI$25=$D16,CONCATENATE(AHS!$AG$25,"-"),""),IF(AHS!$AI$26=$D16,CONCATENATE(AHS!$AG$26,"-"),""),IF(AHS!$AI$27=$D16,CONCATENATE(AHS!$AG$27,"-"),""),IF(AHS!$AI$28=$D16,CONCATENATE(AHS!$AG$28,"-"),""),IF(AHS!$AI$29=$D16,CONCATENATE(AHS!$AG$29,"-"),""),IF(AHS!$AI$30=$D16,CONCATENATE(AHS!$AG$30,"-"),""),IF(AHS!$AI$31=$D16,CONCATENATE(AHS!$AG$31,"-"),""),IF(AHS!$AI$32=$D16,CONCATENATE(AHS!$AG$32,"-"),""))</f>
        <v/>
      </c>
      <c r="N16" s="21" t="str">
        <f t="shared" si="1"/>
        <v/>
      </c>
      <c r="O16" s="21">
        <v>14</v>
      </c>
      <c r="P16" s="27" t="str">
        <f t="shared" si="3"/>
        <v/>
      </c>
      <c r="Q16" s="27" t="str">
        <f t="shared" si="4"/>
        <v/>
      </c>
      <c r="R16" s="27" t="str">
        <f>IF(P16="","",CHOOSE(VLOOKUP($O16,$A$1:$C$400,3,FALSE),AHS!$M$1,BHS!$M$1,CHS!$M$1,HMJHS!$M$1,KHS!$M$1,Kings!$M$1,MHS!$M$1,SWHS!$M$1,AMHS!$M$1,'S10'!$M$1,'S11'!$M$1,'S12'!$M$1,'S13'!$M$1,'S14'!$M$1,'S15'!$M$1,'S16'!$M$1,'S17'!$M$1,'S18'!$M$1,'S19'!$M$1,'S20'!$M$1))</f>
        <v/>
      </c>
      <c r="S16" s="27" t="str">
        <f t="shared" si="5"/>
        <v/>
      </c>
      <c r="T16" s="3" t="str">
        <f t="shared" si="6"/>
        <v/>
      </c>
      <c r="U16" s="21"/>
      <c r="V16" s="21"/>
      <c r="W16" s="21"/>
      <c r="X16" s="21"/>
      <c r="Y16" s="21"/>
      <c r="Z16" s="21"/>
    </row>
    <row r="17" spans="1:26" ht="15" customHeight="1" x14ac:dyDescent="0.25">
      <c r="A17" s="21" t="str">
        <f t="shared" si="2"/>
        <v/>
      </c>
      <c r="B17" s="21" t="str">
        <f t="shared" si="0"/>
        <v/>
      </c>
      <c r="C17" s="21">
        <v>1</v>
      </c>
      <c r="D17" s="21">
        <v>17</v>
      </c>
      <c r="E17" s="21" t="str">
        <f>IF(OR(AHS!$C$29="",AHS!$B$29=""),"",AHS!$C$29)</f>
        <v/>
      </c>
      <c r="F17" s="21" t="str">
        <f>CONCATENATE(IF(AHS!$K$13=$D17,CONCATENATE(AHS!$I$13,"-"),""),IF(AHS!$K$14=$D17,CONCATENATE(AHS!$I$14,"-"),""),IF(AHS!$K$15=$D17,CONCATENATE(AHS!$I$15,"-"),""),IF(AHS!$K$16=$D17,CONCATENATE(AHS!$I$16,"-"),""),IF(AHS!$K$17=$D17,CONCATENATE(AHS!$I$17,"-"),""),IF(AHS!$K$18=$D17,CONCATENATE(AHS!$I$18,"-"),""),IF(AHS!$K$19=$D17,CONCATENATE(AHS!$I$19,"-"),""),IF(AHS!$K$20=$D17,CONCATENATE(AHS!$I$20,"-"),""),IF(AHS!$K$21=$D17,CONCATENATE(AHS!$I$21,"-"),""),IF(AHS!$K$22=$D17,CONCATENATE(AHS!$I$22,"-"),""),)</f>
        <v/>
      </c>
      <c r="G17" s="21" t="str">
        <f>CONCATENATE(IF(AHS!$K$23=$D17,CONCATENATE(AHS!$I$23,"-"),""),IF(AHS!$K$24=$D17,CONCATENATE(AHS!$I$24,"-"),""),IF(AHS!$K$25=$D17,CONCATENATE(AHS!$I$25,"-"),""),IF(AHS!$K$26=$D17,CONCATENATE(AHS!$I$26,"-"),""),IF(AHS!$K$27=$D17,CONCATENATE(AHS!$I$27,"-"),""),IF(AHS!$K$28=$D17,CONCATENATE(AHS!$I$28,"-"),""),IF(AHS!$K$29=$D17,CONCATENATE(AHS!$I$29,"-"),""),IF(AHS!$K$30=$D17,CONCATENATE(AHS!$I$30,"-"),""),IF(AHS!$K$31=$D17,CONCATENATE(AHS!$I$31,"-"),""),IF(AHS!$K$32=$D17,CONCATENATE(AHS!$I$32,"-"),""))</f>
        <v/>
      </c>
      <c r="H17" s="21" t="str">
        <f>CONCATENATE(IF(AHS!$S$13=$D17,CONCATENATE(AHS!$Q$13,"-"),""),IF(AHS!$S$14=$D17,CONCATENATE(AHS!$Q$14,"-"),""),IF(AHS!$S$15=$D17,CONCATENATE(AHS!$Q$15,"-"),""),IF(AHS!$S$16=$D17,CONCATENATE(AHS!$Q$16,"-"),""),IF(AHS!$S$17=$D17,CONCATENATE(AHS!$Q$17,"-"),""),IF(AHS!$S$18=$D17,CONCATENATE(AHS!$Q$18,"-"),""),IF(AHS!$S$19=$D17,CONCATENATE(AHS!$Q$19,"-"),""),IF(AHS!$S$20=$D17,CONCATENATE(AHS!$Q$20,"-"),""),IF(AHS!$S$21=$D17,CONCATENATE(AHS!$Q$21,"-"),""),IF(AHS!$S$22=$D17,CONCATENATE(AHS!$Q$22,"-"),""))</f>
        <v/>
      </c>
      <c r="I17" s="21" t="str">
        <f>CONCATENATE(,IF(AHS!$S$23=$D17,CONCATENATE(AHS!$Q$23,"-"),""),IF(AHS!$S$24=$D17,CONCATENATE(AHS!$Q$24,"-"),""),IF(AHS!$S$25=$D17,CONCATENATE(AHS!$Q$25,"-"),""),IF(AHS!$S$26=$D17,CONCATENATE(AHS!$Q$26,"-"),""),IF(AHS!$S$27=$D17,CONCATENATE(AHS!$Q$27,"-"),""),IF(AHS!$S$28=$D17,CONCATENATE(AHS!$Q$28,"-"),""),IF(AHS!$S$29=$D17,CONCATENATE(AHS!$Q$29,"-"),""),IF(AHS!$S$30=$D17,CONCATENATE(AHS!$Q$30,"-"),""),IF(AHS!$S$31=$D17,CONCATENATE(AHS!$Q$31,"-"),""),IF(AHS!$S$32=$D17,CONCATENATE(AHS!$Q$32,"-"),""))</f>
        <v/>
      </c>
      <c r="J17" s="21" t="str">
        <f>CONCATENATE(IF(AHS!$AA$13=$D17,CONCATENATE(AHS!$Y$13,"-"),""),IF(AHS!$AA$14=$D17,CONCATENATE(AHS!$Y$14,"-"),""),IF(AHS!$AA$15=$D17,CONCATENATE(AHS!$Y$15,"-"),""),IF(AHS!$AA$16=$D17,CONCATENATE(AHS!$Y$16,"-"),""),IF(AHS!$AA$17=$D17,CONCATENATE(AHS!$Y$17,"-"),""),IF(AHS!$AA$18=$D17,CONCATENATE(AHS!$Y$18,"-"),""),IF(AHS!$AA$19=$D17,CONCATENATE(AHS!$Y$19,"-"),""),IF(AHS!$AA$20=$D17,CONCATENATE(AHS!$Y$20,"-"),""),IF(AHS!$AA$21=$D17,CONCATENATE(AHS!$Y$21,"-"),""),IF(AHS!$AA$22=$D17,CONCATENATE(AHS!$Y$22,"-"),""),"")</f>
        <v/>
      </c>
      <c r="K17" s="21" t="str">
        <f>CONCATENATE(IF(AHS!$AA$23=$D17,CONCATENATE(AHS!$Y$23,"-"),""),IF(AHS!$AA$24=$D17,CONCATENATE(AHS!$Y$24,"-"),""),IF(AHS!$AA$25=$D17,CONCATENATE(AHS!$Y$25,"-"),""),IF(AHS!$AA$26=$D17,CONCATENATE(AHS!$Y$26,"-"),""),IF(AHS!$AA$27=$D17,CONCATENATE(AHS!$Y$27,"-"),""),IF(AHS!$AA$28=$D17,CONCATENATE(AHS!$Y$28,"-"),""),IF(AHS!$AA$29=$D17,CONCATENATE(AHS!$Y$29,"-"),""),IF(AHS!$AA$30=$D17,CONCATENATE(AHS!$Y$30,"-"),""),IF(AHS!$AA$31=$D17,CONCATENATE(AHS!$Y$31,"-"),""),IF(AHS!$AA$32=$D17,CONCATENATE(AHS!$Y$32,"-"),""))</f>
        <v/>
      </c>
      <c r="L17" s="21" t="str">
        <f>CONCATENATE(IF(AHS!$AI$13=$D17,CONCATENATE(AHS!$AG$13,"-"),""),IF(AHS!$AI$14=$D17,CONCATENATE(AHS!$AG$14,"-"),""),IF(AHS!$AI$15=$D17,CONCATENATE(AHS!$AG$15,"-"),""),IF(AHS!$AI$16=$D17,CONCATENATE(AHS!$AG$16,"-"),""),IF(AHS!$AI$17=$D17,CONCATENATE(AHS!$AG$17,"-"),""),IF(AHS!$AI$18=$D17,CONCATENATE(AHS!$AG$18,"-"),""),IF(AHS!$AI$19=$D17,CONCATENATE(AHS!$AG$19,"-"),""),IF(AHS!$AI$20=$D17,CONCATENATE(AHS!$AG$20,"-"),""),IF(AHS!$AI$21=$D17,CONCATENATE(AHS!$AG$21,"-"),""),IF(AHS!$AI$22=$D17,CONCATENATE(AHS!$AG$22,"-"),""),"")</f>
        <v/>
      </c>
      <c r="M17" s="21" t="str">
        <f>CONCATENATE(IF(AHS!$AI$23=$D17,CONCATENATE(AHS!$AG$23,"-"),""),IF(AHS!$AI$24=$D17,CONCATENATE(AHS!$AG$24,"-"),""),IF(AHS!$AI$25=$D17,CONCATENATE(AHS!$AG$25,"-"),""),IF(AHS!$AI$26=$D17,CONCATENATE(AHS!$AG$26,"-"),""),IF(AHS!$AI$27=$D17,CONCATENATE(AHS!$AG$27,"-"),""),IF(AHS!$AI$28=$D17,CONCATENATE(AHS!$AG$28,"-"),""),IF(AHS!$AI$29=$D17,CONCATENATE(AHS!$AG$29,"-"),""),IF(AHS!$AI$30=$D17,CONCATENATE(AHS!$AG$30,"-"),""),IF(AHS!$AI$31=$D17,CONCATENATE(AHS!$AG$31,"-"),""),IF(AHS!$AI$32=$D17,CONCATENATE(AHS!$AG$32,"-"),""))</f>
        <v/>
      </c>
      <c r="N17" s="21" t="str">
        <f t="shared" si="1"/>
        <v/>
      </c>
      <c r="O17" s="21">
        <v>15</v>
      </c>
      <c r="P17" s="27" t="str">
        <f t="shared" si="3"/>
        <v/>
      </c>
      <c r="Q17" s="27" t="str">
        <f t="shared" si="4"/>
        <v/>
      </c>
      <c r="R17" s="27" t="str">
        <f>IF(P17="","",CHOOSE(VLOOKUP($O17,$A$1:$C$400,3,FALSE),AHS!$M$1,BHS!$M$1,CHS!$M$1,HMJHS!$M$1,KHS!$M$1,Kings!$M$1,MHS!$M$1,SWHS!$M$1,AMHS!$M$1,'S10'!$M$1,'S11'!$M$1,'S12'!$M$1,'S13'!$M$1,'S14'!$M$1,'S15'!$M$1,'S16'!$M$1,'S17'!$M$1,'S18'!$M$1,'S19'!$M$1,'S20'!$M$1))</f>
        <v/>
      </c>
      <c r="S17" s="27" t="str">
        <f t="shared" si="5"/>
        <v/>
      </c>
      <c r="T17" s="3" t="str">
        <f t="shared" si="6"/>
        <v/>
      </c>
      <c r="U17" s="21"/>
      <c r="V17" s="21"/>
      <c r="W17" s="21"/>
      <c r="X17" s="21"/>
      <c r="Y17" s="21"/>
      <c r="Z17" s="21"/>
    </row>
    <row r="18" spans="1:26" ht="15" customHeight="1" x14ac:dyDescent="0.25">
      <c r="A18" s="21" t="str">
        <f t="shared" si="2"/>
        <v/>
      </c>
      <c r="B18" s="21" t="str">
        <f t="shared" si="0"/>
        <v/>
      </c>
      <c r="C18" s="21">
        <v>1</v>
      </c>
      <c r="D18" s="21">
        <v>18</v>
      </c>
      <c r="E18" s="21" t="str">
        <f>IF(OR(AHS!$C$30="",AHS!$B$30=""),"",AHS!$C$30)</f>
        <v/>
      </c>
      <c r="F18" s="21" t="str">
        <f>CONCATENATE(IF(AHS!$K$13=$D18,CONCATENATE(AHS!$I$13,"-"),""),IF(AHS!$K$14=$D18,CONCATENATE(AHS!$I$14,"-"),""),IF(AHS!$K$15=$D18,CONCATENATE(AHS!$I$15,"-"),""),IF(AHS!$K$16=$D18,CONCATENATE(AHS!$I$16,"-"),""),IF(AHS!$K$17=$D18,CONCATENATE(AHS!$I$17,"-"),""),IF(AHS!$K$18=$D18,CONCATENATE(AHS!$I$18,"-"),""),IF(AHS!$K$19=$D18,CONCATENATE(AHS!$I$19,"-"),""),IF(AHS!$K$20=$D18,CONCATENATE(AHS!$I$20,"-"),""),IF(AHS!$K$21=$D18,CONCATENATE(AHS!$I$21,"-"),""),IF(AHS!$K$22=$D18,CONCATENATE(AHS!$I$22,"-"),""),)</f>
        <v/>
      </c>
      <c r="G18" s="21" t="str">
        <f>CONCATENATE(IF(AHS!$K$23=$D18,CONCATENATE(AHS!$I$23,"-"),""),IF(AHS!$K$24=$D18,CONCATENATE(AHS!$I$24,"-"),""),IF(AHS!$K$25=$D18,CONCATENATE(AHS!$I$25,"-"),""),IF(AHS!$K$26=$D18,CONCATENATE(AHS!$I$26,"-"),""),IF(AHS!$K$27=$D18,CONCATENATE(AHS!$I$27,"-"),""),IF(AHS!$K$28=$D18,CONCATENATE(AHS!$I$28,"-"),""),IF(AHS!$K$29=$D18,CONCATENATE(AHS!$I$29,"-"),""),IF(AHS!$K$30=$D18,CONCATENATE(AHS!$I$30,"-"),""),IF(AHS!$K$31=$D18,CONCATENATE(AHS!$I$31,"-"),""),IF(AHS!$K$32=$D18,CONCATENATE(AHS!$I$32,"-"),""))</f>
        <v/>
      </c>
      <c r="H18" s="21" t="str">
        <f>CONCATENATE(IF(AHS!$S$13=$D18,CONCATENATE(AHS!$Q$13,"-"),""),IF(AHS!$S$14=$D18,CONCATENATE(AHS!$Q$14,"-"),""),IF(AHS!$S$15=$D18,CONCATENATE(AHS!$Q$15,"-"),""),IF(AHS!$S$16=$D18,CONCATENATE(AHS!$Q$16,"-"),""),IF(AHS!$S$17=$D18,CONCATENATE(AHS!$Q$17,"-"),""),IF(AHS!$S$18=$D18,CONCATENATE(AHS!$Q$18,"-"),""),IF(AHS!$S$19=$D18,CONCATENATE(AHS!$Q$19,"-"),""),IF(AHS!$S$20=$D18,CONCATENATE(AHS!$Q$20,"-"),""),IF(AHS!$S$21=$D18,CONCATENATE(AHS!$Q$21,"-"),""),IF(AHS!$S$22=$D18,CONCATENATE(AHS!$Q$22,"-"),""))</f>
        <v/>
      </c>
      <c r="I18" s="21" t="str">
        <f>CONCATENATE(,IF(AHS!$S$23=$D18,CONCATENATE(AHS!$Q$23,"-"),""),IF(AHS!$S$24=$D18,CONCATENATE(AHS!$Q$24,"-"),""),IF(AHS!$S$25=$D18,CONCATENATE(AHS!$Q$25,"-"),""),IF(AHS!$S$26=$D18,CONCATENATE(AHS!$Q$26,"-"),""),IF(AHS!$S$27=$D18,CONCATENATE(AHS!$Q$27,"-"),""),IF(AHS!$S$28=$D18,CONCATENATE(AHS!$Q$28,"-"),""),IF(AHS!$S$29=$D18,CONCATENATE(AHS!$Q$29,"-"),""),IF(AHS!$S$30=$D18,CONCATENATE(AHS!$Q$30,"-"),""),IF(AHS!$S$31=$D18,CONCATENATE(AHS!$Q$31,"-"),""),IF(AHS!$S$32=$D18,CONCATENATE(AHS!$Q$32,"-"),""))</f>
        <v/>
      </c>
      <c r="J18" s="21" t="str">
        <f>CONCATENATE(IF(AHS!$AA$13=$D18,CONCATENATE(AHS!$Y$13,"-"),""),IF(AHS!$AA$14=$D18,CONCATENATE(AHS!$Y$14,"-"),""),IF(AHS!$AA$15=$D18,CONCATENATE(AHS!$Y$15,"-"),""),IF(AHS!$AA$16=$D18,CONCATENATE(AHS!$Y$16,"-"),""),IF(AHS!$AA$17=$D18,CONCATENATE(AHS!$Y$17,"-"),""),IF(AHS!$AA$18=$D18,CONCATENATE(AHS!$Y$18,"-"),""),IF(AHS!$AA$19=$D18,CONCATENATE(AHS!$Y$19,"-"),""),IF(AHS!$AA$20=$D18,CONCATENATE(AHS!$Y$20,"-"),""),IF(AHS!$AA$21=$D18,CONCATENATE(AHS!$Y$21,"-"),""),IF(AHS!$AA$22=$D18,CONCATENATE(AHS!$Y$22,"-"),""),"")</f>
        <v/>
      </c>
      <c r="K18" s="21" t="str">
        <f>CONCATENATE(IF(AHS!$AA$23=$D18,CONCATENATE(AHS!$Y$23,"-"),""),IF(AHS!$AA$24=$D18,CONCATENATE(AHS!$Y$24,"-"),""),IF(AHS!$AA$25=$D18,CONCATENATE(AHS!$Y$25,"-"),""),IF(AHS!$AA$26=$D18,CONCATENATE(AHS!$Y$26,"-"),""),IF(AHS!$AA$27=$D18,CONCATENATE(AHS!$Y$27,"-"),""),IF(AHS!$AA$28=$D18,CONCATENATE(AHS!$Y$28,"-"),""),IF(AHS!$AA$29=$D18,CONCATENATE(AHS!$Y$29,"-"),""),IF(AHS!$AA$30=$D18,CONCATENATE(AHS!$Y$30,"-"),""),IF(AHS!$AA$31=$D18,CONCATENATE(AHS!$Y$31,"-"),""),IF(AHS!$AA$32=$D18,CONCATENATE(AHS!$Y$32,"-"),""))</f>
        <v/>
      </c>
      <c r="L18" s="21" t="str">
        <f>CONCATENATE(IF(AHS!$AI$13=$D18,CONCATENATE(AHS!$AG$13,"-"),""),IF(AHS!$AI$14=$D18,CONCATENATE(AHS!$AG$14,"-"),""),IF(AHS!$AI$15=$D18,CONCATENATE(AHS!$AG$15,"-"),""),IF(AHS!$AI$16=$D18,CONCATENATE(AHS!$AG$16,"-"),""),IF(AHS!$AI$17=$D18,CONCATENATE(AHS!$AG$17,"-"),""),IF(AHS!$AI$18=$D18,CONCATENATE(AHS!$AG$18,"-"),""),IF(AHS!$AI$19=$D18,CONCATENATE(AHS!$AG$19,"-"),""),IF(AHS!$AI$20=$D18,CONCATENATE(AHS!$AG$20,"-"),""),IF(AHS!$AI$21=$D18,CONCATENATE(AHS!$AG$21,"-"),""),IF(AHS!$AI$22=$D18,CONCATENATE(AHS!$AG$22,"-"),""),"")</f>
        <v/>
      </c>
      <c r="M18" s="21" t="str">
        <f>CONCATENATE(IF(AHS!$AI$23=$D18,CONCATENATE(AHS!$AG$23,"-"),""),IF(AHS!$AI$24=$D18,CONCATENATE(AHS!$AG$24,"-"),""),IF(AHS!$AI$25=$D18,CONCATENATE(AHS!$AG$25,"-"),""),IF(AHS!$AI$26=$D18,CONCATENATE(AHS!$AG$26,"-"),""),IF(AHS!$AI$27=$D18,CONCATENATE(AHS!$AG$27,"-"),""),IF(AHS!$AI$28=$D18,CONCATENATE(AHS!$AG$28,"-"),""),IF(AHS!$AI$29=$D18,CONCATENATE(AHS!$AG$29,"-"),""),IF(AHS!$AI$30=$D18,CONCATENATE(AHS!$AG$30,"-"),""),IF(AHS!$AI$31=$D18,CONCATENATE(AHS!$AG$31,"-"),""),IF(AHS!$AI$32=$D18,CONCATENATE(AHS!$AG$32,"-"),""))</f>
        <v/>
      </c>
      <c r="N18" s="21" t="str">
        <f t="shared" si="1"/>
        <v/>
      </c>
      <c r="O18" s="21">
        <v>16</v>
      </c>
      <c r="P18" s="27" t="str">
        <f t="shared" si="3"/>
        <v/>
      </c>
      <c r="Q18" s="27" t="str">
        <f t="shared" si="4"/>
        <v/>
      </c>
      <c r="R18" s="27" t="str">
        <f>IF(P18="","",CHOOSE(VLOOKUP($O18,$A$1:$C$400,3,FALSE),AHS!$M$1,BHS!$M$1,CHS!$M$1,HMJHS!$M$1,KHS!$M$1,Kings!$M$1,MHS!$M$1,SWHS!$M$1,AMHS!$M$1,'S10'!$M$1,'S11'!$M$1,'S12'!$M$1,'S13'!$M$1,'S14'!$M$1,'S15'!$M$1,'S16'!$M$1,'S17'!$M$1,'S18'!$M$1,'S19'!$M$1,'S20'!$M$1))</f>
        <v/>
      </c>
      <c r="S18" s="27" t="str">
        <f t="shared" si="5"/>
        <v/>
      </c>
      <c r="T18" s="3" t="str">
        <f t="shared" si="6"/>
        <v/>
      </c>
      <c r="U18" s="21"/>
      <c r="V18" s="21"/>
      <c r="W18" s="21"/>
      <c r="X18" s="21"/>
      <c r="Y18" s="21"/>
      <c r="Z18" s="21"/>
    </row>
    <row r="19" spans="1:26" ht="15" customHeight="1" x14ac:dyDescent="0.25">
      <c r="A19" s="21" t="str">
        <f t="shared" si="2"/>
        <v/>
      </c>
      <c r="B19" s="21" t="str">
        <f t="shared" si="0"/>
        <v/>
      </c>
      <c r="C19" s="21">
        <v>1</v>
      </c>
      <c r="D19" s="21">
        <v>19</v>
      </c>
      <c r="E19" s="21" t="str">
        <f>IF(OR(AHS!$C$31="",AHS!$B$31=""),"",AHS!$C$31)</f>
        <v/>
      </c>
      <c r="F19" s="21" t="str">
        <f>CONCATENATE(IF(AHS!$K$13=$D19,CONCATENATE(AHS!$I$13,"-"),""),IF(AHS!$K$14=$D19,CONCATENATE(AHS!$I$14,"-"),""),IF(AHS!$K$15=$D19,CONCATENATE(AHS!$I$15,"-"),""),IF(AHS!$K$16=$D19,CONCATENATE(AHS!$I$16,"-"),""),IF(AHS!$K$17=$D19,CONCATENATE(AHS!$I$17,"-"),""),IF(AHS!$K$18=$D19,CONCATENATE(AHS!$I$18,"-"),""),IF(AHS!$K$19=$D19,CONCATENATE(AHS!$I$19,"-"),""),IF(AHS!$K$20=$D19,CONCATENATE(AHS!$I$20,"-"),""),IF(AHS!$K$21=$D19,CONCATENATE(AHS!$I$21,"-"),""),IF(AHS!$K$22=$D19,CONCATENATE(AHS!$I$22,"-"),""),)</f>
        <v/>
      </c>
      <c r="G19" s="21" t="str">
        <f>CONCATENATE(IF(AHS!$K$23=$D19,CONCATENATE(AHS!$I$23,"-"),""),IF(AHS!$K$24=$D19,CONCATENATE(AHS!$I$24,"-"),""),IF(AHS!$K$25=$D19,CONCATENATE(AHS!$I$25,"-"),""),IF(AHS!$K$26=$D19,CONCATENATE(AHS!$I$26,"-"),""),IF(AHS!$K$27=$D19,CONCATENATE(AHS!$I$27,"-"),""),IF(AHS!$K$28=$D19,CONCATENATE(AHS!$I$28,"-"),""),IF(AHS!$K$29=$D19,CONCATENATE(AHS!$I$29,"-"),""),IF(AHS!$K$30=$D19,CONCATENATE(AHS!$I$30,"-"),""),IF(AHS!$K$31=$D19,CONCATENATE(AHS!$I$31,"-"),""),IF(AHS!$K$32=$D19,CONCATENATE(AHS!$I$32,"-"),""))</f>
        <v/>
      </c>
      <c r="H19" s="21" t="str">
        <f>CONCATENATE(IF(AHS!$S$13=$D19,CONCATENATE(AHS!$Q$13,"-"),""),IF(AHS!$S$14=$D19,CONCATENATE(AHS!$Q$14,"-"),""),IF(AHS!$S$15=$D19,CONCATENATE(AHS!$Q$15,"-"),""),IF(AHS!$S$16=$D19,CONCATENATE(AHS!$Q$16,"-"),""),IF(AHS!$S$17=$D19,CONCATENATE(AHS!$Q$17,"-"),""),IF(AHS!$S$18=$D19,CONCATENATE(AHS!$Q$18,"-"),""),IF(AHS!$S$19=$D19,CONCATENATE(AHS!$Q$19,"-"),""),IF(AHS!$S$20=$D19,CONCATENATE(AHS!$Q$20,"-"),""),IF(AHS!$S$21=$D19,CONCATENATE(AHS!$Q$21,"-"),""),IF(AHS!$S$22=$D19,CONCATENATE(AHS!$Q$22,"-"),""))</f>
        <v/>
      </c>
      <c r="I19" s="21" t="str">
        <f>CONCATENATE(,IF(AHS!$S$23=$D19,CONCATENATE(AHS!$Q$23,"-"),""),IF(AHS!$S$24=$D19,CONCATENATE(AHS!$Q$24,"-"),""),IF(AHS!$S$25=$D19,CONCATENATE(AHS!$Q$25,"-"),""),IF(AHS!$S$26=$D19,CONCATENATE(AHS!$Q$26,"-"),""),IF(AHS!$S$27=$D19,CONCATENATE(AHS!$Q$27,"-"),""),IF(AHS!$S$28=$D19,CONCATENATE(AHS!$Q$28,"-"),""),IF(AHS!$S$29=$D19,CONCATENATE(AHS!$Q$29,"-"),""),IF(AHS!$S$30=$D19,CONCATENATE(AHS!$Q$30,"-"),""),IF(AHS!$S$31=$D19,CONCATENATE(AHS!$Q$31,"-"),""),IF(AHS!$S$32=$D19,CONCATENATE(AHS!$Q$32,"-"),""))</f>
        <v/>
      </c>
      <c r="J19" s="21" t="str">
        <f>CONCATENATE(IF(AHS!$AA$13=$D19,CONCATENATE(AHS!$Y$13,"-"),""),IF(AHS!$AA$14=$D19,CONCATENATE(AHS!$Y$14,"-"),""),IF(AHS!$AA$15=$D19,CONCATENATE(AHS!$Y$15,"-"),""),IF(AHS!$AA$16=$D19,CONCATENATE(AHS!$Y$16,"-"),""),IF(AHS!$AA$17=$D19,CONCATENATE(AHS!$Y$17,"-"),""),IF(AHS!$AA$18=$D19,CONCATENATE(AHS!$Y$18,"-"),""),IF(AHS!$AA$19=$D19,CONCATENATE(AHS!$Y$19,"-"),""),IF(AHS!$AA$20=$D19,CONCATENATE(AHS!$Y$20,"-"),""),IF(AHS!$AA$21=$D19,CONCATENATE(AHS!$Y$21,"-"),""),IF(AHS!$AA$22=$D19,CONCATENATE(AHS!$Y$22,"-"),""),"")</f>
        <v/>
      </c>
      <c r="K19" s="21" t="str">
        <f>CONCATENATE(IF(AHS!$AA$23=$D19,CONCATENATE(AHS!$Y$23,"-"),""),IF(AHS!$AA$24=$D19,CONCATENATE(AHS!$Y$24,"-"),""),IF(AHS!$AA$25=$D19,CONCATENATE(AHS!$Y$25,"-"),""),IF(AHS!$AA$26=$D19,CONCATENATE(AHS!$Y$26,"-"),""),IF(AHS!$AA$27=$D19,CONCATENATE(AHS!$Y$27,"-"),""),IF(AHS!$AA$28=$D19,CONCATENATE(AHS!$Y$28,"-"),""),IF(AHS!$AA$29=$D19,CONCATENATE(AHS!$Y$29,"-"),""),IF(AHS!$AA$30=$D19,CONCATENATE(AHS!$Y$30,"-"),""),IF(AHS!$AA$31=$D19,CONCATENATE(AHS!$Y$31,"-"),""),IF(AHS!$AA$32=$D19,CONCATENATE(AHS!$Y$32,"-"),""))</f>
        <v/>
      </c>
      <c r="L19" s="21" t="str">
        <f>CONCATENATE(IF(AHS!$AI$13=$D19,CONCATENATE(AHS!$AG$13,"-"),""),IF(AHS!$AI$14=$D19,CONCATENATE(AHS!$AG$14,"-"),""),IF(AHS!$AI$15=$D19,CONCATENATE(AHS!$AG$15,"-"),""),IF(AHS!$AI$16=$D19,CONCATENATE(AHS!$AG$16,"-"),""),IF(AHS!$AI$17=$D19,CONCATENATE(AHS!$AG$17,"-"),""),IF(AHS!$AI$18=$D19,CONCATENATE(AHS!$AG$18,"-"),""),IF(AHS!$AI$19=$D19,CONCATENATE(AHS!$AG$19,"-"),""),IF(AHS!$AI$20=$D19,CONCATENATE(AHS!$AG$20,"-"),""),IF(AHS!$AI$21=$D19,CONCATENATE(AHS!$AG$21,"-"),""),IF(AHS!$AI$22=$D19,CONCATENATE(AHS!$AG$22,"-"),""),"")</f>
        <v/>
      </c>
      <c r="M19" s="21" t="str">
        <f>CONCATENATE(IF(AHS!$AI$23=$D19,CONCATENATE(AHS!$AG$23,"-"),""),IF(AHS!$AI$24=$D19,CONCATENATE(AHS!$AG$24,"-"),""),IF(AHS!$AI$25=$D19,CONCATENATE(AHS!$AG$25,"-"),""),IF(AHS!$AI$26=$D19,CONCATENATE(AHS!$AG$26,"-"),""),IF(AHS!$AI$27=$D19,CONCATENATE(AHS!$AG$27,"-"),""),IF(AHS!$AI$28=$D19,CONCATENATE(AHS!$AG$28,"-"),""),IF(AHS!$AI$29=$D19,CONCATENATE(AHS!$AG$29,"-"),""),IF(AHS!$AI$30=$D19,CONCATENATE(AHS!$AG$30,"-"),""),IF(AHS!$AI$31=$D19,CONCATENATE(AHS!$AG$31,"-"),""),IF(AHS!$AI$32=$D19,CONCATENATE(AHS!$AG$32,"-"),""))</f>
        <v/>
      </c>
      <c r="N19" s="21" t="str">
        <f t="shared" si="1"/>
        <v/>
      </c>
      <c r="O19" s="21">
        <v>17</v>
      </c>
      <c r="P19" s="27" t="str">
        <f t="shared" si="3"/>
        <v/>
      </c>
      <c r="Q19" s="27" t="str">
        <f t="shared" si="4"/>
        <v/>
      </c>
      <c r="R19" s="27" t="str">
        <f>IF(P19="","",CHOOSE(VLOOKUP($O19,$A$1:$C$400,3,FALSE),AHS!$M$1,BHS!$M$1,CHS!$M$1,HMJHS!$M$1,KHS!$M$1,Kings!$M$1,MHS!$M$1,SWHS!$M$1,AMHS!$M$1,'S10'!$M$1,'S11'!$M$1,'S12'!$M$1,'S13'!$M$1,'S14'!$M$1,'S15'!$M$1,'S16'!$M$1,'S17'!$M$1,'S18'!$M$1,'S19'!$M$1,'S20'!$M$1))</f>
        <v/>
      </c>
      <c r="S19" s="27" t="str">
        <f t="shared" si="5"/>
        <v/>
      </c>
      <c r="T19" s="3" t="str">
        <f t="shared" si="6"/>
        <v/>
      </c>
      <c r="U19" s="21"/>
      <c r="V19" s="21"/>
      <c r="W19" s="21"/>
      <c r="X19" s="21"/>
      <c r="Y19" s="21"/>
      <c r="Z19" s="21"/>
    </row>
    <row r="20" spans="1:26" ht="15" customHeight="1" x14ac:dyDescent="0.25">
      <c r="A20" s="21" t="str">
        <f t="shared" si="2"/>
        <v/>
      </c>
      <c r="B20" s="21" t="str">
        <f t="shared" si="0"/>
        <v/>
      </c>
      <c r="C20" s="21">
        <v>1</v>
      </c>
      <c r="D20" s="21">
        <v>20</v>
      </c>
      <c r="E20" s="21" t="str">
        <f>IF(OR(AHS!$C$32="",AHS!$B$32=""),"",AHS!$C$32)</f>
        <v/>
      </c>
      <c r="F20" s="21" t="str">
        <f>CONCATENATE(IF(AHS!$K$13=$D20,CONCATENATE(AHS!$I$13,"-"),""),IF(AHS!$K$14=$D20,CONCATENATE(AHS!$I$14,"-"),""),IF(AHS!$K$15=$D20,CONCATENATE(AHS!$I$15,"-"),""),IF(AHS!$K$16=$D20,CONCATENATE(AHS!$I$16,"-"),""),IF(AHS!$K$17=$D20,CONCATENATE(AHS!$I$17,"-"),""),IF(AHS!$K$18=$D20,CONCATENATE(AHS!$I$18,"-"),""),IF(AHS!$K$19=$D20,CONCATENATE(AHS!$I$19,"-"),""),IF(AHS!$K$20=$D20,CONCATENATE(AHS!$I$20,"-"),""),IF(AHS!$K$21=$D20,CONCATENATE(AHS!$I$21,"-"),""),IF(AHS!$K$22=$D20,CONCATENATE(AHS!$I$22,"-"),""),)</f>
        <v/>
      </c>
      <c r="G20" s="21" t="str">
        <f>CONCATENATE(IF(AHS!$K$23=$D20,CONCATENATE(AHS!$I$23,"-"),""),IF(AHS!$K$24=$D20,CONCATENATE(AHS!$I$24,"-"),""),IF(AHS!$K$25=$D20,CONCATENATE(AHS!$I$25,"-"),""),IF(AHS!$K$26=$D20,CONCATENATE(AHS!$I$26,"-"),""),IF(AHS!$K$27=$D20,CONCATENATE(AHS!$I$27,"-"),""),IF(AHS!$K$28=$D20,CONCATENATE(AHS!$I$28,"-"),""),IF(AHS!$K$29=$D20,CONCATENATE(AHS!$I$29,"-"),""),IF(AHS!$K$30=$D20,CONCATENATE(AHS!$I$30,"-"),""),IF(AHS!$K$31=$D20,CONCATENATE(AHS!$I$31,"-"),""),IF(AHS!$K$32=$D20,CONCATENATE(AHS!$I$32,"-"),""))</f>
        <v/>
      </c>
      <c r="H20" s="21" t="str">
        <f>CONCATENATE(IF(AHS!$S$13=$D20,CONCATENATE(AHS!$Q$13,"-"),""),IF(AHS!$S$14=$D20,CONCATENATE(AHS!$Q$14,"-"),""),IF(AHS!$S$15=$D20,CONCATENATE(AHS!$Q$15,"-"),""),IF(AHS!$S$16=$D20,CONCATENATE(AHS!$Q$16,"-"),""),IF(AHS!$S$17=$D20,CONCATENATE(AHS!$Q$17,"-"),""),IF(AHS!$S$18=$D20,CONCATENATE(AHS!$Q$18,"-"),""),IF(AHS!$S$19=$D20,CONCATENATE(AHS!$Q$19,"-"),""),IF(AHS!$S$20=$D20,CONCATENATE(AHS!$Q$20,"-"),""),IF(AHS!$S$21=$D20,CONCATENATE(AHS!$Q$21,"-"),""),IF(AHS!$S$22=$D20,CONCATENATE(AHS!$Q$22,"-"),""))</f>
        <v/>
      </c>
      <c r="I20" s="21" t="str">
        <f>CONCATENATE(,IF(AHS!$S$23=$D20,CONCATENATE(AHS!$Q$23,"-"),""),IF(AHS!$S$24=$D20,CONCATENATE(AHS!$Q$24,"-"),""),IF(AHS!$S$25=$D20,CONCATENATE(AHS!$Q$25,"-"),""),IF(AHS!$S$26=$D20,CONCATENATE(AHS!$Q$26,"-"),""),IF(AHS!$S$27=$D20,CONCATENATE(AHS!$Q$27,"-"),""),IF(AHS!$S$28=$D20,CONCATENATE(AHS!$Q$28,"-"),""),IF(AHS!$S$29=$D20,CONCATENATE(AHS!$Q$29,"-"),""),IF(AHS!$S$30=$D20,CONCATENATE(AHS!$Q$30,"-"),""),IF(AHS!$S$31=$D20,CONCATENATE(AHS!$Q$31,"-"),""),IF(AHS!$S$32=$D20,CONCATENATE(AHS!$Q$32,"-"),""))</f>
        <v/>
      </c>
      <c r="J20" s="21" t="str">
        <f>CONCATENATE(IF(AHS!$AA$13=$D20,CONCATENATE(AHS!$Y$13,"-"),""),IF(AHS!$AA$14=$D20,CONCATENATE(AHS!$Y$14,"-"),""),IF(AHS!$AA$15=$D20,CONCATENATE(AHS!$Y$15,"-"),""),IF(AHS!$AA$16=$D20,CONCATENATE(AHS!$Y$16,"-"),""),IF(AHS!$AA$17=$D20,CONCATENATE(AHS!$Y$17,"-"),""),IF(AHS!$AA$18=$D20,CONCATENATE(AHS!$Y$18,"-"),""),IF(AHS!$AA$19=$D20,CONCATENATE(AHS!$Y$19,"-"),""),IF(AHS!$AA$20=$D20,CONCATENATE(AHS!$Y$20,"-"),""),IF(AHS!$AA$21=$D20,CONCATENATE(AHS!$Y$21,"-"),""),IF(AHS!$AA$22=$D20,CONCATENATE(AHS!$Y$22,"-"),""),"")</f>
        <v/>
      </c>
      <c r="K20" s="21" t="str">
        <f>CONCATENATE(IF(AHS!$AA$23=$D20,CONCATENATE(AHS!$Y$23,"-"),""),IF(AHS!$AA$24=$D20,CONCATENATE(AHS!$Y$24,"-"),""),IF(AHS!$AA$25=$D20,CONCATENATE(AHS!$Y$25,"-"),""),IF(AHS!$AA$26=$D20,CONCATENATE(AHS!$Y$26,"-"),""),IF(AHS!$AA$27=$D20,CONCATENATE(AHS!$Y$27,"-"),""),IF(AHS!$AA$28=$D20,CONCATENATE(AHS!$Y$28,"-"),""),IF(AHS!$AA$29=$D20,CONCATENATE(AHS!$Y$29,"-"),""),IF(AHS!$AA$30=$D20,CONCATENATE(AHS!$Y$30,"-"),""),IF(AHS!$AA$31=$D20,CONCATENATE(AHS!$Y$31,"-"),""),IF(AHS!$AA$32=$D20,CONCATENATE(AHS!$Y$32,"-"),""))</f>
        <v/>
      </c>
      <c r="L20" s="21" t="str">
        <f>CONCATENATE(IF(AHS!$AI$13=$D20,CONCATENATE(AHS!$AG$13,"-"),""),IF(AHS!$AI$14=$D20,CONCATENATE(AHS!$AG$14,"-"),""),IF(AHS!$AI$15=$D20,CONCATENATE(AHS!$AG$15,"-"),""),IF(AHS!$AI$16=$D20,CONCATENATE(AHS!$AG$16,"-"),""),IF(AHS!$AI$17=$D20,CONCATENATE(AHS!$AG$17,"-"),""),IF(AHS!$AI$18=$D20,CONCATENATE(AHS!$AG$18,"-"),""),IF(AHS!$AI$19=$D20,CONCATENATE(AHS!$AG$19,"-"),""),IF(AHS!$AI$20=$D20,CONCATENATE(AHS!$AG$20,"-"),""),IF(AHS!$AI$21=$D20,CONCATENATE(AHS!$AG$21,"-"),""),IF(AHS!$AI$22=$D20,CONCATENATE(AHS!$AG$22,"-"),""),"")</f>
        <v/>
      </c>
      <c r="M20" s="21" t="str">
        <f>CONCATENATE(IF(AHS!$AI$23=$D20,CONCATENATE(AHS!$AG$23,"-"),""),IF(AHS!$AI$24=$D20,CONCATENATE(AHS!$AG$24,"-"),""),IF(AHS!$AI$25=$D20,CONCATENATE(AHS!$AG$25,"-"),""),IF(AHS!$AI$26=$D20,CONCATENATE(AHS!$AG$26,"-"),""),IF(AHS!$AI$27=$D20,CONCATENATE(AHS!$AG$27,"-"),""),IF(AHS!$AI$28=$D20,CONCATENATE(AHS!$AG$28,"-"),""),IF(AHS!$AI$29=$D20,CONCATENATE(AHS!$AG$29,"-"),""),IF(AHS!$AI$30=$D20,CONCATENATE(AHS!$AG$30,"-"),""),IF(AHS!$AI$31=$D20,CONCATENATE(AHS!$AG$31,"-"),""),IF(AHS!$AI$32=$D20,CONCATENATE(AHS!$AG$32,"-"),""))</f>
        <v/>
      </c>
      <c r="N20" s="21" t="str">
        <f t="shared" si="1"/>
        <v/>
      </c>
      <c r="O20" s="21">
        <v>18</v>
      </c>
      <c r="P20" s="27" t="str">
        <f t="shared" si="3"/>
        <v/>
      </c>
      <c r="Q20" s="27" t="str">
        <f t="shared" si="4"/>
        <v/>
      </c>
      <c r="R20" s="27" t="str">
        <f>IF(P20="","",CHOOSE(VLOOKUP($O20,$A$1:$C$400,3,FALSE),AHS!$M$1,BHS!$M$1,CHS!$M$1,HMJHS!$M$1,KHS!$M$1,Kings!$M$1,MHS!$M$1,SWHS!$M$1,AMHS!$M$1,'S10'!$M$1,'S11'!$M$1,'S12'!$M$1,'S13'!$M$1,'S14'!$M$1,'S15'!$M$1,'S16'!$M$1,'S17'!$M$1,'S18'!$M$1,'S19'!$M$1,'S20'!$M$1))</f>
        <v/>
      </c>
      <c r="S20" s="27" t="str">
        <f t="shared" si="5"/>
        <v/>
      </c>
      <c r="T20" s="3" t="str">
        <f t="shared" si="6"/>
        <v/>
      </c>
      <c r="U20" s="21"/>
      <c r="V20" s="21"/>
      <c r="W20" s="21"/>
      <c r="X20" s="21"/>
      <c r="Y20" s="21"/>
      <c r="Z20" s="21"/>
    </row>
    <row r="21" spans="1:26" ht="15" customHeight="1" x14ac:dyDescent="0.25">
      <c r="A21" s="21" t="str">
        <f t="shared" si="2"/>
        <v/>
      </c>
      <c r="B21" s="21" t="str">
        <f t="shared" si="0"/>
        <v/>
      </c>
      <c r="C21" s="21">
        <v>2</v>
      </c>
      <c r="D21" s="21">
        <v>1</v>
      </c>
      <c r="E21" s="21" t="str">
        <f>IF(OR(BHS!$C$13="",BHS!$B$13=""),"",BHS!$C$13)</f>
        <v/>
      </c>
      <c r="F21" s="21" t="str">
        <f>CONCATENATE(IF(BHS!$K$13=$D21,CONCATENATE(BHS!$I$13,"-"),""),IF(BHS!$K$14=$D21,CONCATENATE(BHS!$I$14,"-"),""),IF(BHS!$K$15=$D21,CONCATENATE(BHS!$I$15,"-"),""),IF(BHS!$K$16=$D21,CONCATENATE(BHS!$I$16,"-"),""),IF(BHS!$K$17=$D21,CONCATENATE(BHS!$I$17,"-"),""),IF(BHS!$K$18=$D21,CONCATENATE(BHS!$I$18,"-"),""),IF(BHS!$K$19=$D21,CONCATENATE(BHS!$I$19,"-"),""),IF(BHS!$K$20=$D21,CONCATENATE(BHS!$I$20,"-"),""),IF(BHS!$K$21=$D21,CONCATENATE(BHS!$I$21,"-"),""),IF(BHS!$K$22=$D21,CONCATENATE(BHS!$I$22,"-"),""),)</f>
        <v/>
      </c>
      <c r="G21" s="21" t="str">
        <f>CONCATENATE(IF(BHS!$K$23=$D21,CONCATENATE(BHS!$I$23,"-"),""),IF(BHS!$K$24=$D21,CONCATENATE(BHS!$I$24,"-"),""),IF(BHS!$K$25=$D21,CONCATENATE(BHS!$I$25,"-"),""),IF(BHS!$K$26=$D21,CONCATENATE(BHS!$I$26,"-"),""),IF(BHS!$K$27=$D21,CONCATENATE(BHS!$I$27,"-"),""),IF(BHS!$K$28=$D21,CONCATENATE(BHS!$I$28,"-"),""),IF(BHS!$K$29=$D21,CONCATENATE(BHS!$I$29,"-"),""),IF(BHS!$K$30=$D21,CONCATENATE(BHS!$I$30,"-"),""),IF(BHS!$K$31=$D21,CONCATENATE(BHS!$I$31,"-"),""),IF(BHS!$K$32=$D21,CONCATENATE(BHS!$I$32,"-"),""))</f>
        <v/>
      </c>
      <c r="H21" s="21" t="str">
        <f>CONCATENATE(IF(BHS!$S$13=$D21,CONCATENATE(BHS!$Q$13,"-"),""),IF(BHS!$S$14=$D21,CONCATENATE(BHS!$Q$14,"-"),""),IF(BHS!$S$15=$D21,CONCATENATE(BHS!$Q$15,"-"),""),IF(BHS!$S$16=$D21,CONCATENATE(BHS!$Q$16,"-"),""),IF(BHS!$S$17=$D21,CONCATENATE(BHS!$Q$17,"-"),""),IF(BHS!$S$18=$D21,CONCATENATE(BHS!$Q$18,"-"),""),IF(BHS!$S$19=$D21,CONCATENATE(BHS!$Q$19,"-"),""),IF(BHS!$S$20=$D21,CONCATENATE(BHS!$Q$20,"-"),""),IF(BHS!$S$21=$D21,CONCATENATE(BHS!$Q$21,"-"),""),IF(BHS!$S$22=$D21,CONCATENATE(BHS!$Q$22,"-"),""))</f>
        <v/>
      </c>
      <c r="I21" s="21" t="str">
        <f>CONCATENATE(,IF(BHS!$S$23=$D21,CONCATENATE(BHS!$Q$23,"-"),""),IF(BHS!$S$24=$D21,CONCATENATE(BHS!$Q$24,"-"),""),IF(BHS!$S$25=$D21,CONCATENATE(BHS!$Q$25,"-"),""),IF(BHS!$S$26=$D21,CONCATENATE(BHS!$Q$26,"-"),""),IF(BHS!$S$27=$D21,CONCATENATE(BHS!$Q$27,"-"),""),IF(BHS!$S$28=$D21,CONCATENATE(BHS!$Q$28,"-"),""),IF(BHS!$S$29=$D21,CONCATENATE(BHS!$Q$29,"-"),""),IF(BHS!$S$30=$D21,CONCATENATE(BHS!$Q$30,"-"),""),IF(BHS!$S$31=$D21,CONCATENATE(BHS!$Q$31,"-"),""),IF(BHS!$S$32=$D21,CONCATENATE(BHS!$Q$32,"-"),""))</f>
        <v/>
      </c>
      <c r="J21" s="21" t="str">
        <f>CONCATENATE(IF(BHS!$AA$13=$D21,CONCATENATE(BHS!$Y$13,"-"),""),IF(BHS!$AA$14=$D21,CONCATENATE(BHS!$Y$14,"-"),""),IF(BHS!$AA$15=$D21,CONCATENATE(BHS!$Y$15,"-"),""),IF(BHS!$AA$16=$D21,CONCATENATE(BHS!$Y$16,"-"),""),IF(BHS!$AA$17=$D21,CONCATENATE(BHS!$Y$17,"-"),""),IF(BHS!$AA$18=$D21,CONCATENATE(BHS!$Y$18,"-"),""),IF(BHS!$AA$19=$D21,CONCATENATE(BHS!$Y$19,"-"),""),IF(BHS!$AA$20=$D21,CONCATENATE(BHS!$Y$20,"-"),""),IF(BHS!$AA$21=$D21,CONCATENATE(BHS!$Y$21,"-"),""),IF(BHS!$AA$22=$D21,CONCATENATE(BHS!$Y$22,"-"),""),"")</f>
        <v/>
      </c>
      <c r="K21" s="21" t="str">
        <f>CONCATENATE(IF(BHS!$AA$23=$D21,CONCATENATE(BHS!$Y$23,"-"),""),IF(BHS!$AA$24=$D21,CONCATENATE(BHS!$Y$24,"-"),""),IF(BHS!$AA$25=$D21,CONCATENATE(BHS!$Y$25,"-"),""),IF(BHS!$AA$26=$D21,CONCATENATE(BHS!$Y$26,"-"),""),IF(BHS!$AA$27=$D21,CONCATENATE(BHS!$Y$27,"-"),""),IF(BHS!$AA$28=$D21,CONCATENATE(BHS!$Y$28,"-"),""),IF(BHS!$AA$29=$D21,CONCATENATE(BHS!$Y$29,"-"),""),IF(BHS!$AA$30=$D21,CONCATENATE(BHS!$Y$30,"-"),""),IF(BHS!$AA$31=$D21,CONCATENATE(BHS!$Y$31,"-"),""),IF(BHS!$AA$32=$D21,CONCATENATE(BHS!$Y$32,"-"),""))</f>
        <v/>
      </c>
      <c r="L21" s="21" t="str">
        <f>CONCATENATE(IF(BHS!$AI$13=$D21,CONCATENATE(BHS!$AG$13,"-"),""),IF(BHS!$AI$14=$D21,CONCATENATE(BHS!$AG$14,"-"),""),IF(BHS!$AI$15=$D21,CONCATENATE(BHS!$AG$15,"-"),""),IF(BHS!$AI$16=$D21,CONCATENATE(BHS!$AG$16,"-"),""),IF(BHS!$AI$17=$D21,CONCATENATE(BHS!$AG$17,"-"),""),IF(BHS!$AI$18=$D21,CONCATENATE(BHS!$AG$18,"-"),""),IF(BHS!$AI$19=$D21,CONCATENATE(BHS!$AG$19,"-"),""),IF(BHS!$AI$20=$D21,CONCATENATE(BHS!$AG$20,"-"),""),IF(BHS!$AI$21=$D21,CONCATENATE(BHS!$AG$21,"-"),""),IF(BHS!$AI$22=$D21,CONCATENATE(BHS!$AG$22,"-"),""),"")</f>
        <v/>
      </c>
      <c r="M21" s="21" t="str">
        <f>CONCATENATE(IF(BHS!$AI$23=$D21,CONCATENATE(BHS!$AG$23,"-"),""),IF(BHS!$AI$24=$D21,CONCATENATE(BHS!$AG$24,"-"),""),IF(BHS!$AI$25=$D21,CONCATENATE(BHS!$AG$25,"-"),""),IF(BHS!$AI$26=$D21,CONCATENATE(BHS!$AG$26,"-"),""),IF(BHS!$AI$27=$D21,CONCATENATE(BHS!$AG$27,"-"),""),IF(BHS!$AI$28=$D21,CONCATENATE(BHS!$AG$28,"-"),""),IF(BHS!$AI$29=$D21,CONCATENATE(BHS!$AG$29,"-"),""),IF(BHS!$AI$30=$D21,CONCATENATE(BHS!$AG$30,"-"),""),IF(BHS!$AI$31=$D21,CONCATENATE(BHS!$AG$31,"-"),""),IF(BHS!$AI$32=$D21,CONCATENATE(BHS!$AG$32,"-"),""))</f>
        <v/>
      </c>
      <c r="N21" s="21" t="str">
        <f t="shared" si="1"/>
        <v/>
      </c>
      <c r="O21" s="21">
        <v>19</v>
      </c>
      <c r="P21" s="27" t="str">
        <f t="shared" si="3"/>
        <v/>
      </c>
      <c r="Q21" s="27" t="str">
        <f t="shared" si="4"/>
        <v/>
      </c>
      <c r="R21" s="27" t="str">
        <f>IF(P21="","",CHOOSE(VLOOKUP($O21,$A$1:$C$400,3,FALSE),AHS!$M$1,BHS!$M$1,CHS!$M$1,HMJHS!$M$1,KHS!$M$1,Kings!$M$1,MHS!$M$1,SWHS!$M$1,AMHS!$M$1,'S10'!$M$1,'S11'!$M$1,'S12'!$M$1,'S13'!$M$1,'S14'!$M$1,'S15'!$M$1,'S16'!$M$1,'S17'!$M$1,'S18'!$M$1,'S19'!$M$1,'S20'!$M$1))</f>
        <v/>
      </c>
      <c r="S21" s="27" t="str">
        <f t="shared" si="5"/>
        <v/>
      </c>
      <c r="T21" s="3" t="str">
        <f t="shared" si="6"/>
        <v/>
      </c>
      <c r="U21" s="21"/>
      <c r="V21" s="21"/>
      <c r="W21" s="21"/>
      <c r="X21" s="21"/>
      <c r="Y21" s="21"/>
      <c r="Z21" s="21"/>
    </row>
    <row r="22" spans="1:26" ht="15" customHeight="1" x14ac:dyDescent="0.25">
      <c r="A22" s="21" t="str">
        <f t="shared" si="2"/>
        <v/>
      </c>
      <c r="B22" s="21" t="str">
        <f t="shared" si="0"/>
        <v/>
      </c>
      <c r="C22" s="21">
        <v>2</v>
      </c>
      <c r="D22" s="21">
        <v>2</v>
      </c>
      <c r="E22" s="21" t="str">
        <f>IF(OR(BHS!$C$14="",BHS!$B$14=""),"",BHS!$C$14)</f>
        <v/>
      </c>
      <c r="F22" s="21" t="str">
        <f>CONCATENATE(IF(BHS!$K$13=$D22,CONCATENATE(BHS!$I$13,"-"),""),IF(BHS!$K$14=$D22,CONCATENATE(BHS!$I$14,"-"),""),IF(BHS!$K$15=$D22,CONCATENATE(BHS!$I$15,"-"),""),IF(BHS!$K$16=$D22,CONCATENATE(BHS!$I$16,"-"),""),IF(BHS!$K$17=$D22,CONCATENATE(BHS!$I$17,"-"),""),IF(BHS!$K$18=$D22,CONCATENATE(BHS!$I$18,"-"),""),IF(BHS!$K$19=$D22,CONCATENATE(BHS!$I$19,"-"),""),IF(BHS!$K$20=$D22,CONCATENATE(BHS!$I$20,"-"),""),IF(BHS!$K$21=$D22,CONCATENATE(BHS!$I$21,"-"),""),IF(BHS!$K$22=$D22,CONCATENATE(BHS!$I$22,"-"),""),)</f>
        <v/>
      </c>
      <c r="G22" s="21" t="str">
        <f>CONCATENATE(IF(BHS!$K$23=$D22,CONCATENATE(BHS!$I$23,"-"),""),IF(BHS!$K$24=$D22,CONCATENATE(BHS!$I$24,"-"),""),IF(BHS!$K$25=$D22,CONCATENATE(BHS!$I$25,"-"),""),IF(BHS!$K$26=$D22,CONCATENATE(BHS!$I$26,"-"),""),IF(BHS!$K$27=$D22,CONCATENATE(BHS!$I$27,"-"),""),IF(BHS!$K$28=$D22,CONCATENATE(BHS!$I$28,"-"),""),IF(BHS!$K$29=$D22,CONCATENATE(BHS!$I$29,"-"),""),IF(BHS!$K$30=$D22,CONCATENATE(BHS!$I$30,"-"),""),IF(BHS!$K$31=$D22,CONCATENATE(BHS!$I$31,"-"),""),IF(BHS!$K$32=$D22,CONCATENATE(BHS!$I$32,"-"),""))</f>
        <v/>
      </c>
      <c r="H22" s="21" t="str">
        <f>CONCATENATE(IF(BHS!$S$13=$D22,CONCATENATE(BHS!$Q$13,"-"),""),IF(BHS!$S$14=$D22,CONCATENATE(BHS!$Q$14,"-"),""),IF(BHS!$S$15=$D22,CONCATENATE(BHS!$Q$15,"-"),""),IF(BHS!$S$16=$D22,CONCATENATE(BHS!$Q$16,"-"),""),IF(BHS!$S$17=$D22,CONCATENATE(BHS!$Q$17,"-"),""),IF(BHS!$S$18=$D22,CONCATENATE(BHS!$Q$18,"-"),""),IF(BHS!$S$19=$D22,CONCATENATE(BHS!$Q$19,"-"),""),IF(BHS!$S$20=$D22,CONCATENATE(BHS!$Q$20,"-"),""),IF(BHS!$S$21=$D22,CONCATENATE(BHS!$Q$21,"-"),""),IF(BHS!$S$22=$D22,CONCATENATE(BHS!$Q$22,"-"),""))</f>
        <v/>
      </c>
      <c r="I22" s="21" t="str">
        <f>CONCATENATE(,IF(BHS!$S$23=$D22,CONCATENATE(BHS!$Q$23,"-"),""),IF(BHS!$S$24=$D22,CONCATENATE(BHS!$Q$24,"-"),""),IF(BHS!$S$25=$D22,CONCATENATE(BHS!$Q$25,"-"),""),IF(BHS!$S$26=$D22,CONCATENATE(BHS!$Q$26,"-"),""),IF(BHS!$S$27=$D22,CONCATENATE(BHS!$Q$27,"-"),""),IF(BHS!$S$28=$D22,CONCATENATE(BHS!$Q$28,"-"),""),IF(BHS!$S$29=$D22,CONCATENATE(BHS!$Q$29,"-"),""),IF(BHS!$S$30=$D22,CONCATENATE(BHS!$Q$30,"-"),""),IF(BHS!$S$31=$D22,CONCATENATE(BHS!$Q$31,"-"),""),IF(BHS!$S$32=$D22,CONCATENATE(BHS!$Q$32,"-"),""))</f>
        <v/>
      </c>
      <c r="J22" s="21" t="str">
        <f>CONCATENATE(IF(BHS!$AA$13=$D22,CONCATENATE(BHS!$Y$13,"-"),""),IF(BHS!$AA$14=$D22,CONCATENATE(BHS!$Y$14,"-"),""),IF(BHS!$AA$15=$D22,CONCATENATE(BHS!$Y$15,"-"),""),IF(BHS!$AA$16=$D22,CONCATENATE(BHS!$Y$16,"-"),""),IF(BHS!$AA$17=$D22,CONCATENATE(BHS!$Y$17,"-"),""),IF(BHS!$AA$18=$D22,CONCATENATE(BHS!$Y$18,"-"),""),IF(BHS!$AA$19=$D22,CONCATENATE(BHS!$Y$19,"-"),""),IF(BHS!$AA$20=$D22,CONCATENATE(BHS!$Y$20,"-"),""),IF(BHS!$AA$21=$D22,CONCATENATE(BHS!$Y$21,"-"),""),IF(BHS!$AA$22=$D22,CONCATENATE(BHS!$Y$22,"-"),""),"")</f>
        <v/>
      </c>
      <c r="K22" s="21" t="str">
        <f>CONCATENATE(IF(BHS!$AA$23=$D22,CONCATENATE(BHS!$Y$23,"-"),""),IF(BHS!$AA$24=$D22,CONCATENATE(BHS!$Y$24,"-"),""),IF(BHS!$AA$25=$D22,CONCATENATE(BHS!$Y$25,"-"),""),IF(BHS!$AA$26=$D22,CONCATENATE(BHS!$Y$26,"-"),""),IF(BHS!$AA$27=$D22,CONCATENATE(BHS!$Y$27,"-"),""),IF(BHS!$AA$28=$D22,CONCATENATE(BHS!$Y$28,"-"),""),IF(BHS!$AA$29=$D22,CONCATENATE(BHS!$Y$29,"-"),""),IF(BHS!$AA$30=$D22,CONCATENATE(BHS!$Y$30,"-"),""),IF(BHS!$AA$31=$D22,CONCATENATE(BHS!$Y$31,"-"),""),IF(BHS!$AA$32=$D22,CONCATENATE(BHS!$Y$32,"-"),""))</f>
        <v/>
      </c>
      <c r="L22" s="21" t="str">
        <f>CONCATENATE(IF(BHS!$AI$13=$D22,CONCATENATE(BHS!$AG$13,"-"),""),IF(BHS!$AI$14=$D22,CONCATENATE(BHS!$AG$14,"-"),""),IF(BHS!$AI$15=$D22,CONCATENATE(BHS!$AG$15,"-"),""),IF(BHS!$AI$16=$D22,CONCATENATE(BHS!$AG$16,"-"),""),IF(BHS!$AI$17=$D22,CONCATENATE(BHS!$AG$17,"-"),""),IF(BHS!$AI$18=$D22,CONCATENATE(BHS!$AG$18,"-"),""),IF(BHS!$AI$19=$D22,CONCATENATE(BHS!$AG$19,"-"),""),IF(BHS!$AI$20=$D22,CONCATENATE(BHS!$AG$20,"-"),""),IF(BHS!$AI$21=$D22,CONCATENATE(BHS!$AG$21,"-"),""),IF(BHS!$AI$22=$D22,CONCATENATE(BHS!$AG$22,"-"),""),"")</f>
        <v/>
      </c>
      <c r="M22" s="21" t="str">
        <f>CONCATENATE(IF(BHS!$AI$23=$D22,CONCATENATE(BHS!$AG$23,"-"),""),IF(BHS!$AI$24=$D22,CONCATENATE(BHS!$AG$24,"-"),""),IF(BHS!$AI$25=$D22,CONCATENATE(BHS!$AG$25,"-"),""),IF(BHS!$AI$26=$D22,CONCATENATE(BHS!$AG$26,"-"),""),IF(BHS!$AI$27=$D22,CONCATENATE(BHS!$AG$27,"-"),""),IF(BHS!$AI$28=$D22,CONCATENATE(BHS!$AG$28,"-"),""),IF(BHS!$AI$29=$D22,CONCATENATE(BHS!$AG$29,"-"),""),IF(BHS!$AI$30=$D22,CONCATENATE(BHS!$AG$30,"-"),""),IF(BHS!$AI$31=$D22,CONCATENATE(BHS!$AG$31,"-"),""),IF(BHS!$AI$32=$D22,CONCATENATE(BHS!$AG$32,"-"),""))</f>
        <v/>
      </c>
      <c r="N22" s="21" t="str">
        <f t="shared" si="1"/>
        <v/>
      </c>
      <c r="O22" s="21">
        <v>20</v>
      </c>
      <c r="P22" s="27" t="str">
        <f t="shared" si="3"/>
        <v/>
      </c>
      <c r="Q22" s="27" t="str">
        <f t="shared" si="4"/>
        <v/>
      </c>
      <c r="R22" s="27" t="str">
        <f>IF(P22="","",CHOOSE(VLOOKUP($O22,$A$1:$C$400,3,FALSE),AHS!$M$1,BHS!$M$1,CHS!$M$1,HMJHS!$M$1,KHS!$M$1,Kings!$M$1,MHS!$M$1,SWHS!$M$1,AMHS!$M$1,'S10'!$M$1,'S11'!$M$1,'S12'!$M$1,'S13'!$M$1,'S14'!$M$1,'S15'!$M$1,'S16'!$M$1,'S17'!$M$1,'S18'!$M$1,'S19'!$M$1,'S20'!$M$1))</f>
        <v/>
      </c>
      <c r="S22" s="27" t="str">
        <f t="shared" si="5"/>
        <v/>
      </c>
      <c r="T22" s="3" t="str">
        <f t="shared" si="6"/>
        <v/>
      </c>
      <c r="U22" s="21"/>
      <c r="V22" s="21"/>
      <c r="W22" s="21"/>
      <c r="X22" s="21"/>
      <c r="Y22" s="21"/>
      <c r="Z22" s="21"/>
    </row>
    <row r="23" spans="1:26" ht="15" customHeight="1" x14ac:dyDescent="0.25">
      <c r="A23" s="21" t="str">
        <f t="shared" si="2"/>
        <v/>
      </c>
      <c r="B23" s="21" t="str">
        <f t="shared" si="0"/>
        <v/>
      </c>
      <c r="C23" s="21">
        <v>2</v>
      </c>
      <c r="D23" s="21">
        <v>3</v>
      </c>
      <c r="E23" s="21" t="str">
        <f>IF(OR(BHS!$C$15="",BHS!$B$15=""),"",BHS!$C$15)</f>
        <v/>
      </c>
      <c r="F23" s="21" t="str">
        <f>CONCATENATE(IF(BHS!$K$13=$D23,CONCATENATE(BHS!$I$13,"-"),""),IF(BHS!$K$14=$D23,CONCATENATE(BHS!$I$14,"-"),""),IF(BHS!$K$15=$D23,CONCATENATE(BHS!$I$15,"-"),""),IF(BHS!$K$16=$D23,CONCATENATE(BHS!$I$16,"-"),""),IF(BHS!$K$17=$D23,CONCATENATE(BHS!$I$17,"-"),""),IF(BHS!$K$18=$D23,CONCATENATE(BHS!$I$18,"-"),""),IF(BHS!$K$19=$D23,CONCATENATE(BHS!$I$19,"-"),""),IF(BHS!$K$20=$D23,CONCATENATE(BHS!$I$20,"-"),""),IF(BHS!$K$21=$D23,CONCATENATE(BHS!$I$21,"-"),""),IF(BHS!$K$22=$D23,CONCATENATE(BHS!$I$22,"-"),""),)</f>
        <v/>
      </c>
      <c r="G23" s="21" t="str">
        <f>CONCATENATE(IF(BHS!$K$23=$D23,CONCATENATE(BHS!$I$23,"-"),""),IF(BHS!$K$24=$D23,CONCATENATE(BHS!$I$24,"-"),""),IF(BHS!$K$25=$D23,CONCATENATE(BHS!$I$25,"-"),""),IF(BHS!$K$26=$D23,CONCATENATE(BHS!$I$26,"-"),""),IF(BHS!$K$27=$D23,CONCATENATE(BHS!$I$27,"-"),""),IF(BHS!$K$28=$D23,CONCATENATE(BHS!$I$28,"-"),""),IF(BHS!$K$29=$D23,CONCATENATE(BHS!$I$29,"-"),""),IF(BHS!$K$30=$D23,CONCATENATE(BHS!$I$30,"-"),""),IF(BHS!$K$31=$D23,CONCATENATE(BHS!$I$31,"-"),""),IF(BHS!$K$32=$D23,CONCATENATE(BHS!$I$32,"-"),""))</f>
        <v/>
      </c>
      <c r="H23" s="21" t="str">
        <f>CONCATENATE(IF(BHS!$S$13=$D23,CONCATENATE(BHS!$Q$13,"-"),""),IF(BHS!$S$14=$D23,CONCATENATE(BHS!$Q$14,"-"),""),IF(BHS!$S$15=$D23,CONCATENATE(BHS!$Q$15,"-"),""),IF(BHS!$S$16=$D23,CONCATENATE(BHS!$Q$16,"-"),""),IF(BHS!$S$17=$D23,CONCATENATE(BHS!$Q$17,"-"),""),IF(BHS!$S$18=$D23,CONCATENATE(BHS!$Q$18,"-"),""),IF(BHS!$S$19=$D23,CONCATENATE(BHS!$Q$19,"-"),""),IF(BHS!$S$20=$D23,CONCATENATE(BHS!$Q$20,"-"),""),IF(BHS!$S$21=$D23,CONCATENATE(BHS!$Q$21,"-"),""),IF(BHS!$S$22=$D23,CONCATENATE(BHS!$Q$22,"-"),""))</f>
        <v/>
      </c>
      <c r="I23" s="21" t="str">
        <f>CONCATENATE(,IF(BHS!$S$23=$D23,CONCATENATE(BHS!$Q$23,"-"),""),IF(BHS!$S$24=$D23,CONCATENATE(BHS!$Q$24,"-"),""),IF(BHS!$S$25=$D23,CONCATENATE(BHS!$Q$25,"-"),""),IF(BHS!$S$26=$D23,CONCATENATE(BHS!$Q$26,"-"),""),IF(BHS!$S$27=$D23,CONCATENATE(BHS!$Q$27,"-"),""),IF(BHS!$S$28=$D23,CONCATENATE(BHS!$Q$28,"-"),""),IF(BHS!$S$29=$D23,CONCATENATE(BHS!$Q$29,"-"),""),IF(BHS!$S$30=$D23,CONCATENATE(BHS!$Q$30,"-"),""),IF(BHS!$S$31=$D23,CONCATENATE(BHS!$Q$31,"-"),""),IF(BHS!$S$32=$D23,CONCATENATE(BHS!$Q$32,"-"),""))</f>
        <v/>
      </c>
      <c r="J23" s="21" t="str">
        <f>CONCATENATE(IF(BHS!$AA$13=$D23,CONCATENATE(BHS!$Y$13,"-"),""),IF(BHS!$AA$14=$D23,CONCATENATE(BHS!$Y$14,"-"),""),IF(BHS!$AA$15=$D23,CONCATENATE(BHS!$Y$15,"-"),""),IF(BHS!$AA$16=$D23,CONCATENATE(BHS!$Y$16,"-"),""),IF(BHS!$AA$17=$D23,CONCATENATE(BHS!$Y$17,"-"),""),IF(BHS!$AA$18=$D23,CONCATENATE(BHS!$Y$18,"-"),""),IF(BHS!$AA$19=$D23,CONCATENATE(BHS!$Y$19,"-"),""),IF(BHS!$AA$20=$D23,CONCATENATE(BHS!$Y$20,"-"),""),IF(BHS!$AA$21=$D23,CONCATENATE(BHS!$Y$21,"-"),""),IF(BHS!$AA$22=$D23,CONCATENATE(BHS!$Y$22,"-"),""),"")</f>
        <v/>
      </c>
      <c r="K23" s="21" t="str">
        <f>CONCATENATE(IF(BHS!$AA$23=$D23,CONCATENATE(BHS!$Y$23,"-"),""),IF(BHS!$AA$24=$D23,CONCATENATE(BHS!$Y$24,"-"),""),IF(BHS!$AA$25=$D23,CONCATENATE(BHS!$Y$25,"-"),""),IF(BHS!$AA$26=$D23,CONCATENATE(BHS!$Y$26,"-"),""),IF(BHS!$AA$27=$D23,CONCATENATE(BHS!$Y$27,"-"),""),IF(BHS!$AA$28=$D23,CONCATENATE(BHS!$Y$28,"-"),""),IF(BHS!$AA$29=$D23,CONCATENATE(BHS!$Y$29,"-"),""),IF(BHS!$AA$30=$D23,CONCATENATE(BHS!$Y$30,"-"),""),IF(BHS!$AA$31=$D23,CONCATENATE(BHS!$Y$31,"-"),""),IF(BHS!$AA$32=$D23,CONCATENATE(BHS!$Y$32,"-"),""))</f>
        <v/>
      </c>
      <c r="L23" s="21" t="str">
        <f>CONCATENATE(IF(BHS!$AI$13=$D23,CONCATENATE(BHS!$AG$13,"-"),""),IF(BHS!$AI$14=$D23,CONCATENATE(BHS!$AG$14,"-"),""),IF(BHS!$AI$15=$D23,CONCATENATE(BHS!$AG$15,"-"),""),IF(BHS!$AI$16=$D23,CONCATENATE(BHS!$AG$16,"-"),""),IF(BHS!$AI$17=$D23,CONCATENATE(BHS!$AG$17,"-"),""),IF(BHS!$AI$18=$D23,CONCATENATE(BHS!$AG$18,"-"),""),IF(BHS!$AI$19=$D23,CONCATENATE(BHS!$AG$19,"-"),""),IF(BHS!$AI$20=$D23,CONCATENATE(BHS!$AG$20,"-"),""),IF(BHS!$AI$21=$D23,CONCATENATE(BHS!$AG$21,"-"),""),IF(BHS!$AI$22=$D23,CONCATENATE(BHS!$AG$22,"-"),""),"")</f>
        <v/>
      </c>
      <c r="M23" s="21" t="str">
        <f>CONCATENATE(IF(BHS!$AI$23=$D23,CONCATENATE(BHS!$AG$23,"-"),""),IF(BHS!$AI$24=$D23,CONCATENATE(BHS!$AG$24,"-"),""),IF(BHS!$AI$25=$D23,CONCATENATE(BHS!$AG$25,"-"),""),IF(BHS!$AI$26=$D23,CONCATENATE(BHS!$AG$26,"-"),""),IF(BHS!$AI$27=$D23,CONCATENATE(BHS!$AG$27,"-"),""),IF(BHS!$AI$28=$D23,CONCATENATE(BHS!$AG$28,"-"),""),IF(BHS!$AI$29=$D23,CONCATENATE(BHS!$AG$29,"-"),""),IF(BHS!$AI$30=$D23,CONCATENATE(BHS!$AG$30,"-"),""),IF(BHS!$AI$31=$D23,CONCATENATE(BHS!$AG$31,"-"),""),IF(BHS!$AI$32=$D23,CONCATENATE(BHS!$AG$32,"-"),""))</f>
        <v/>
      </c>
      <c r="N23" s="21" t="str">
        <f t="shared" si="1"/>
        <v/>
      </c>
      <c r="O23" s="21">
        <v>21</v>
      </c>
      <c r="P23" s="27" t="str">
        <f t="shared" si="3"/>
        <v/>
      </c>
      <c r="Q23" s="27" t="str">
        <f t="shared" si="4"/>
        <v/>
      </c>
      <c r="R23" s="27" t="str">
        <f>IF(P23="","",CHOOSE(VLOOKUP($O23,$A$1:$C$400,3,FALSE),AHS!$M$1,BHS!$M$1,CHS!$M$1,HMJHS!$M$1,KHS!$M$1,Kings!$M$1,MHS!$M$1,SWHS!$M$1,AMHS!$M$1,'S10'!$M$1,'S11'!$M$1,'S12'!$M$1,'S13'!$M$1,'S14'!$M$1,'S15'!$M$1,'S16'!$M$1,'S17'!$M$1,'S18'!$M$1,'S19'!$M$1,'S20'!$M$1))</f>
        <v/>
      </c>
      <c r="S23" s="27" t="str">
        <f t="shared" si="5"/>
        <v/>
      </c>
      <c r="T23" s="3" t="str">
        <f t="shared" si="6"/>
        <v/>
      </c>
      <c r="U23" s="21"/>
      <c r="V23" s="21"/>
      <c r="W23" s="21"/>
      <c r="X23" s="21"/>
      <c r="Y23" s="21"/>
      <c r="Z23" s="21"/>
    </row>
    <row r="24" spans="1:26" ht="15" customHeight="1" x14ac:dyDescent="0.25">
      <c r="A24" s="21" t="str">
        <f t="shared" si="2"/>
        <v/>
      </c>
      <c r="B24" s="21" t="str">
        <f t="shared" si="0"/>
        <v/>
      </c>
      <c r="C24" s="21">
        <v>2</v>
      </c>
      <c r="D24" s="21">
        <v>4</v>
      </c>
      <c r="E24" s="21" t="str">
        <f>IF(OR(BHS!$C$16="",BHS!$B$16=""),"",BHS!$C$16)</f>
        <v/>
      </c>
      <c r="F24" s="21" t="str">
        <f>CONCATENATE(IF(BHS!$K$13=$D24,CONCATENATE(BHS!$I$13,"-"),""),IF(BHS!$K$14=$D24,CONCATENATE(BHS!$I$14,"-"),""),IF(BHS!$K$15=$D24,CONCATENATE(BHS!$I$15,"-"),""),IF(BHS!$K$16=$D24,CONCATENATE(BHS!$I$16,"-"),""),IF(BHS!$K$17=$D24,CONCATENATE(BHS!$I$17,"-"),""),IF(BHS!$K$18=$D24,CONCATENATE(BHS!$I$18,"-"),""),IF(BHS!$K$19=$D24,CONCATENATE(BHS!$I$19,"-"),""),IF(BHS!$K$20=$D24,CONCATENATE(BHS!$I$20,"-"),""),IF(BHS!$K$21=$D24,CONCATENATE(BHS!$I$21,"-"),""),IF(BHS!$K$22=$D24,CONCATENATE(BHS!$I$22,"-"),""),)</f>
        <v/>
      </c>
      <c r="G24" s="21" t="str">
        <f>CONCATENATE(IF(BHS!$K$23=$D24,CONCATENATE(BHS!$I$23,"-"),""),IF(BHS!$K$24=$D24,CONCATENATE(BHS!$I$24,"-"),""),IF(BHS!$K$25=$D24,CONCATENATE(BHS!$I$25,"-"),""),IF(BHS!$K$26=$D24,CONCATENATE(BHS!$I$26,"-"),""),IF(BHS!$K$27=$D24,CONCATENATE(BHS!$I$27,"-"),""),IF(BHS!$K$28=$D24,CONCATENATE(BHS!$I$28,"-"),""),IF(BHS!$K$29=$D24,CONCATENATE(BHS!$I$29,"-"),""),IF(BHS!$K$30=$D24,CONCATENATE(BHS!$I$30,"-"),""),IF(BHS!$K$31=$D24,CONCATENATE(BHS!$I$31,"-"),""),IF(BHS!$K$32=$D24,CONCATENATE(BHS!$I$32,"-"),""))</f>
        <v/>
      </c>
      <c r="H24" s="21" t="str">
        <f>CONCATENATE(IF(BHS!$S$13=$D24,CONCATENATE(BHS!$Q$13,"-"),""),IF(BHS!$S$14=$D24,CONCATENATE(BHS!$Q$14,"-"),""),IF(BHS!$S$15=$D24,CONCATENATE(BHS!$Q$15,"-"),""),IF(BHS!$S$16=$D24,CONCATENATE(BHS!$Q$16,"-"),""),IF(BHS!$S$17=$D24,CONCATENATE(BHS!$Q$17,"-"),""),IF(BHS!$S$18=$D24,CONCATENATE(BHS!$Q$18,"-"),""),IF(BHS!$S$19=$D24,CONCATENATE(BHS!$Q$19,"-"),""),IF(BHS!$S$20=$D24,CONCATENATE(BHS!$Q$20,"-"),""),IF(BHS!$S$21=$D24,CONCATENATE(BHS!$Q$21,"-"),""),IF(BHS!$S$22=$D24,CONCATENATE(BHS!$Q$22,"-"),""))</f>
        <v/>
      </c>
      <c r="I24" s="21" t="str">
        <f>CONCATENATE(,IF(BHS!$S$23=$D24,CONCATENATE(BHS!$Q$23,"-"),""),IF(BHS!$S$24=$D24,CONCATENATE(BHS!$Q$24,"-"),""),IF(BHS!$S$25=$D24,CONCATENATE(BHS!$Q$25,"-"),""),IF(BHS!$S$26=$D24,CONCATENATE(BHS!$Q$26,"-"),""),IF(BHS!$S$27=$D24,CONCATENATE(BHS!$Q$27,"-"),""),IF(BHS!$S$28=$D24,CONCATENATE(BHS!$Q$28,"-"),""),IF(BHS!$S$29=$D24,CONCATENATE(BHS!$Q$29,"-"),""),IF(BHS!$S$30=$D24,CONCATENATE(BHS!$Q$30,"-"),""),IF(BHS!$S$31=$D24,CONCATENATE(BHS!$Q$31,"-"),""),IF(BHS!$S$32=$D24,CONCATENATE(BHS!$Q$32,"-"),""))</f>
        <v/>
      </c>
      <c r="J24" s="21" t="str">
        <f>CONCATENATE(IF(BHS!$AA$13=$D24,CONCATENATE(BHS!$Y$13,"-"),""),IF(BHS!$AA$14=$D24,CONCATENATE(BHS!$Y$14,"-"),""),IF(BHS!$AA$15=$D24,CONCATENATE(BHS!$Y$15,"-"),""),IF(BHS!$AA$16=$D24,CONCATENATE(BHS!$Y$16,"-"),""),IF(BHS!$AA$17=$D24,CONCATENATE(BHS!$Y$17,"-"),""),IF(BHS!$AA$18=$D24,CONCATENATE(BHS!$Y$18,"-"),""),IF(BHS!$AA$19=$D24,CONCATENATE(BHS!$Y$19,"-"),""),IF(BHS!$AA$20=$D24,CONCATENATE(BHS!$Y$20,"-"),""),IF(BHS!$AA$21=$D24,CONCATENATE(BHS!$Y$21,"-"),""),IF(BHS!$AA$22=$D24,CONCATENATE(BHS!$Y$22,"-"),""),"")</f>
        <v/>
      </c>
      <c r="K24" s="21" t="str">
        <f>CONCATENATE(IF(BHS!$AA$23=$D24,CONCATENATE(BHS!$Y$23,"-"),""),IF(BHS!$AA$24=$D24,CONCATENATE(BHS!$Y$24,"-"),""),IF(BHS!$AA$25=$D24,CONCATENATE(BHS!$Y$25,"-"),""),IF(BHS!$AA$26=$D24,CONCATENATE(BHS!$Y$26,"-"),""),IF(BHS!$AA$27=$D24,CONCATENATE(BHS!$Y$27,"-"),""),IF(BHS!$AA$28=$D24,CONCATENATE(BHS!$Y$28,"-"),""),IF(BHS!$AA$29=$D24,CONCATENATE(BHS!$Y$29,"-"),""),IF(BHS!$AA$30=$D24,CONCATENATE(BHS!$Y$30,"-"),""),IF(BHS!$AA$31=$D24,CONCATENATE(BHS!$Y$31,"-"),""),IF(BHS!$AA$32=$D24,CONCATENATE(BHS!$Y$32,"-"),""))</f>
        <v/>
      </c>
      <c r="L24" s="21" t="str">
        <f>CONCATENATE(IF(BHS!$AI$13=$D24,CONCATENATE(BHS!$AG$13,"-"),""),IF(BHS!$AI$14=$D24,CONCATENATE(BHS!$AG$14,"-"),""),IF(BHS!$AI$15=$D24,CONCATENATE(BHS!$AG$15,"-"),""),IF(BHS!$AI$16=$D24,CONCATENATE(BHS!$AG$16,"-"),""),IF(BHS!$AI$17=$D24,CONCATENATE(BHS!$AG$17,"-"),""),IF(BHS!$AI$18=$D24,CONCATENATE(BHS!$AG$18,"-"),""),IF(BHS!$AI$19=$D24,CONCATENATE(BHS!$AG$19,"-"),""),IF(BHS!$AI$20=$D24,CONCATENATE(BHS!$AG$20,"-"),""),IF(BHS!$AI$21=$D24,CONCATENATE(BHS!$AG$21,"-"),""),IF(BHS!$AI$22=$D24,CONCATENATE(BHS!$AG$22,"-"),""),"")</f>
        <v/>
      </c>
      <c r="M24" s="21" t="str">
        <f>CONCATENATE(IF(BHS!$AI$23=$D24,CONCATENATE(BHS!$AG$23,"-"),""),IF(BHS!$AI$24=$D24,CONCATENATE(BHS!$AG$24,"-"),""),IF(BHS!$AI$25=$D24,CONCATENATE(BHS!$AG$25,"-"),""),IF(BHS!$AI$26=$D24,CONCATENATE(BHS!$AG$26,"-"),""),IF(BHS!$AI$27=$D24,CONCATENATE(BHS!$AG$27,"-"),""),IF(BHS!$AI$28=$D24,CONCATENATE(BHS!$AG$28,"-"),""),IF(BHS!$AI$29=$D24,CONCATENATE(BHS!$AG$29,"-"),""),IF(BHS!$AI$30=$D24,CONCATENATE(BHS!$AG$30,"-"),""),IF(BHS!$AI$31=$D24,CONCATENATE(BHS!$AG$31,"-"),""),IF(BHS!$AI$32=$D24,CONCATENATE(BHS!$AG$32,"-"),""))</f>
        <v/>
      </c>
      <c r="N24" s="21" t="str">
        <f t="shared" si="1"/>
        <v/>
      </c>
      <c r="O24" s="21">
        <v>22</v>
      </c>
      <c r="P24" s="27" t="str">
        <f t="shared" si="3"/>
        <v/>
      </c>
      <c r="Q24" s="27" t="str">
        <f t="shared" si="4"/>
        <v/>
      </c>
      <c r="R24" s="27" t="str">
        <f>IF(P24="","",CHOOSE(VLOOKUP($O24,$A$1:$C$400,3,FALSE),AHS!$M$1,BHS!$M$1,CHS!$M$1,HMJHS!$M$1,KHS!$M$1,Kings!$M$1,MHS!$M$1,SWHS!$M$1,AMHS!$M$1,'S10'!$M$1,'S11'!$M$1,'S12'!$M$1,'S13'!$M$1,'S14'!$M$1,'S15'!$M$1,'S16'!$M$1,'S17'!$M$1,'S18'!$M$1,'S19'!$M$1,'S20'!$M$1))</f>
        <v/>
      </c>
      <c r="S24" s="27" t="str">
        <f t="shared" si="5"/>
        <v/>
      </c>
      <c r="T24" s="3" t="str">
        <f t="shared" si="6"/>
        <v/>
      </c>
      <c r="U24" s="21"/>
      <c r="V24" s="21"/>
      <c r="W24" s="21"/>
      <c r="X24" s="21"/>
      <c r="Y24" s="21"/>
      <c r="Z24" s="21"/>
    </row>
    <row r="25" spans="1:26" ht="15" customHeight="1" x14ac:dyDescent="0.25">
      <c r="A25" s="21" t="str">
        <f t="shared" si="2"/>
        <v/>
      </c>
      <c r="B25" s="21" t="str">
        <f t="shared" si="0"/>
        <v/>
      </c>
      <c r="C25" s="21">
        <v>2</v>
      </c>
      <c r="D25" s="21">
        <v>5</v>
      </c>
      <c r="E25" s="21" t="str">
        <f>IF(OR(BHS!$C$17="",BHS!$B$17=""),"",BHS!$C$17)</f>
        <v/>
      </c>
      <c r="F25" s="21" t="str">
        <f>CONCATENATE(IF(BHS!$K$13=$D25,CONCATENATE(BHS!$I$13,"-"),""),IF(BHS!$K$14=$D25,CONCATENATE(BHS!$I$14,"-"),""),IF(BHS!$K$15=$D25,CONCATENATE(BHS!$I$15,"-"),""),IF(BHS!$K$16=$D25,CONCATENATE(BHS!$I$16,"-"),""),IF(BHS!$K$17=$D25,CONCATENATE(BHS!$I$17,"-"),""),IF(BHS!$K$18=$D25,CONCATENATE(BHS!$I$18,"-"),""),IF(BHS!$K$19=$D25,CONCATENATE(BHS!$I$19,"-"),""),IF(BHS!$K$20=$D25,CONCATENATE(BHS!$I$20,"-"),""),IF(BHS!$K$21=$D25,CONCATENATE(BHS!$I$21,"-"),""),IF(BHS!$K$22=$D25,CONCATENATE(BHS!$I$22,"-"),""),)</f>
        <v/>
      </c>
      <c r="G25" s="21" t="str">
        <f>CONCATENATE(IF(BHS!$K$23=$D25,CONCATENATE(BHS!$I$23,"-"),""),IF(BHS!$K$24=$D25,CONCATENATE(BHS!$I$24,"-"),""),IF(BHS!$K$25=$D25,CONCATENATE(BHS!$I$25,"-"),""),IF(BHS!$K$26=$D25,CONCATENATE(BHS!$I$26,"-"),""),IF(BHS!$K$27=$D25,CONCATENATE(BHS!$I$27,"-"),""),IF(BHS!$K$28=$D25,CONCATENATE(BHS!$I$28,"-"),""),IF(BHS!$K$29=$D25,CONCATENATE(BHS!$I$29,"-"),""),IF(BHS!$K$30=$D25,CONCATENATE(BHS!$I$30,"-"),""),IF(BHS!$K$31=$D25,CONCATENATE(BHS!$I$31,"-"),""),IF(BHS!$K$32=$D25,CONCATENATE(BHS!$I$32,"-"),""))</f>
        <v/>
      </c>
      <c r="H25" s="21" t="str">
        <f>CONCATENATE(IF(BHS!$S$13=$D25,CONCATENATE(BHS!$Q$13,"-"),""),IF(BHS!$S$14=$D25,CONCATENATE(BHS!$Q$14,"-"),""),IF(BHS!$S$15=$D25,CONCATENATE(BHS!$Q$15,"-"),""),IF(BHS!$S$16=$D25,CONCATENATE(BHS!$Q$16,"-"),""),IF(BHS!$S$17=$D25,CONCATENATE(BHS!$Q$17,"-"),""),IF(BHS!$S$18=$D25,CONCATENATE(BHS!$Q$18,"-"),""),IF(BHS!$S$19=$D25,CONCATENATE(BHS!$Q$19,"-"),""),IF(BHS!$S$20=$D25,CONCATENATE(BHS!$Q$20,"-"),""),IF(BHS!$S$21=$D25,CONCATENATE(BHS!$Q$21,"-"),""),IF(BHS!$S$22=$D25,CONCATENATE(BHS!$Q$22,"-"),""))</f>
        <v/>
      </c>
      <c r="I25" s="21" t="str">
        <f>CONCATENATE(,IF(BHS!$S$23=$D25,CONCATENATE(BHS!$Q$23,"-"),""),IF(BHS!$S$24=$D25,CONCATENATE(BHS!$Q$24,"-"),""),IF(BHS!$S$25=$D25,CONCATENATE(BHS!$Q$25,"-"),""),IF(BHS!$S$26=$D25,CONCATENATE(BHS!$Q$26,"-"),""),IF(BHS!$S$27=$D25,CONCATENATE(BHS!$Q$27,"-"),""),IF(BHS!$S$28=$D25,CONCATENATE(BHS!$Q$28,"-"),""),IF(BHS!$S$29=$D25,CONCATENATE(BHS!$Q$29,"-"),""),IF(BHS!$S$30=$D25,CONCATENATE(BHS!$Q$30,"-"),""),IF(BHS!$S$31=$D25,CONCATENATE(BHS!$Q$31,"-"),""),IF(BHS!$S$32=$D25,CONCATENATE(BHS!$Q$32,"-"),""))</f>
        <v/>
      </c>
      <c r="J25" s="21" t="str">
        <f>CONCATENATE(IF(BHS!$AA$13=$D25,CONCATENATE(BHS!$Y$13,"-"),""),IF(BHS!$AA$14=$D25,CONCATENATE(BHS!$Y$14,"-"),""),IF(BHS!$AA$15=$D25,CONCATENATE(BHS!$Y$15,"-"),""),IF(BHS!$AA$16=$D25,CONCATENATE(BHS!$Y$16,"-"),""),IF(BHS!$AA$17=$D25,CONCATENATE(BHS!$Y$17,"-"),""),IF(BHS!$AA$18=$D25,CONCATENATE(BHS!$Y$18,"-"),""),IF(BHS!$AA$19=$D25,CONCATENATE(BHS!$Y$19,"-"),""),IF(BHS!$AA$20=$D25,CONCATENATE(BHS!$Y$20,"-"),""),IF(BHS!$AA$21=$D25,CONCATENATE(BHS!$Y$21,"-"),""),IF(BHS!$AA$22=$D25,CONCATENATE(BHS!$Y$22,"-"),""),"")</f>
        <v/>
      </c>
      <c r="K25" s="21" t="str">
        <f>CONCATENATE(IF(BHS!$AA$23=$D25,CONCATENATE(BHS!$Y$23,"-"),""),IF(BHS!$AA$24=$D25,CONCATENATE(BHS!$Y$24,"-"),""),IF(BHS!$AA$25=$D25,CONCATENATE(BHS!$Y$25,"-"),""),IF(BHS!$AA$26=$D25,CONCATENATE(BHS!$Y$26,"-"),""),IF(BHS!$AA$27=$D25,CONCATENATE(BHS!$Y$27,"-"),""),IF(BHS!$AA$28=$D25,CONCATENATE(BHS!$Y$28,"-"),""),IF(BHS!$AA$29=$D25,CONCATENATE(BHS!$Y$29,"-"),""),IF(BHS!$AA$30=$D25,CONCATENATE(BHS!$Y$30,"-"),""),IF(BHS!$AA$31=$D25,CONCATENATE(BHS!$Y$31,"-"),""),IF(BHS!$AA$32=$D25,CONCATENATE(BHS!$Y$32,"-"),""))</f>
        <v/>
      </c>
      <c r="L25" s="21" t="str">
        <f>CONCATENATE(IF(BHS!$AI$13=$D25,CONCATENATE(BHS!$AG$13,"-"),""),IF(BHS!$AI$14=$D25,CONCATENATE(BHS!$AG$14,"-"),""),IF(BHS!$AI$15=$D25,CONCATENATE(BHS!$AG$15,"-"),""),IF(BHS!$AI$16=$D25,CONCATENATE(BHS!$AG$16,"-"),""),IF(BHS!$AI$17=$D25,CONCATENATE(BHS!$AG$17,"-"),""),IF(BHS!$AI$18=$D25,CONCATENATE(BHS!$AG$18,"-"),""),IF(BHS!$AI$19=$D25,CONCATENATE(BHS!$AG$19,"-"),""),IF(BHS!$AI$20=$D25,CONCATENATE(BHS!$AG$20,"-"),""),IF(BHS!$AI$21=$D25,CONCATENATE(BHS!$AG$21,"-"),""),IF(BHS!$AI$22=$D25,CONCATENATE(BHS!$AG$22,"-"),""),"")</f>
        <v/>
      </c>
      <c r="M25" s="21" t="str">
        <f>CONCATENATE(IF(BHS!$AI$23=$D25,CONCATENATE(BHS!$AG$23,"-"),""),IF(BHS!$AI$24=$D25,CONCATENATE(BHS!$AG$24,"-"),""),IF(BHS!$AI$25=$D25,CONCATENATE(BHS!$AG$25,"-"),""),IF(BHS!$AI$26=$D25,CONCATENATE(BHS!$AG$26,"-"),""),IF(BHS!$AI$27=$D25,CONCATENATE(BHS!$AG$27,"-"),""),IF(BHS!$AI$28=$D25,CONCATENATE(BHS!$AG$28,"-"),""),IF(BHS!$AI$29=$D25,CONCATENATE(BHS!$AG$29,"-"),""),IF(BHS!$AI$30=$D25,CONCATENATE(BHS!$AG$30,"-"),""),IF(BHS!$AI$31=$D25,CONCATENATE(BHS!$AG$31,"-"),""),IF(BHS!$AI$32=$D25,CONCATENATE(BHS!$AG$32,"-"),""))</f>
        <v/>
      </c>
      <c r="N25" s="21" t="str">
        <f t="shared" si="1"/>
        <v/>
      </c>
      <c r="O25" s="21">
        <v>23</v>
      </c>
      <c r="P25" s="27" t="str">
        <f t="shared" si="3"/>
        <v/>
      </c>
      <c r="Q25" s="27" t="str">
        <f t="shared" si="4"/>
        <v/>
      </c>
      <c r="R25" s="27" t="str">
        <f>IF(P25="","",CHOOSE(VLOOKUP($O25,$A$1:$C$400,3,FALSE),AHS!$M$1,BHS!$M$1,CHS!$M$1,HMJHS!$M$1,KHS!$M$1,Kings!$M$1,MHS!$M$1,SWHS!$M$1,AMHS!$M$1,'S10'!$M$1,'S11'!$M$1,'S12'!$M$1,'S13'!$M$1,'S14'!$M$1,'S15'!$M$1,'S16'!$M$1,'S17'!$M$1,'S18'!$M$1,'S19'!$M$1,'S20'!$M$1))</f>
        <v/>
      </c>
      <c r="S25" s="27" t="str">
        <f t="shared" si="5"/>
        <v/>
      </c>
      <c r="T25" s="3" t="str">
        <f t="shared" si="6"/>
        <v/>
      </c>
      <c r="U25" s="21"/>
      <c r="V25" s="21"/>
      <c r="W25" s="21"/>
      <c r="X25" s="21"/>
      <c r="Y25" s="21"/>
      <c r="Z25" s="21"/>
    </row>
    <row r="26" spans="1:26" ht="15" customHeight="1" x14ac:dyDescent="0.25">
      <c r="A26" s="21" t="str">
        <f t="shared" si="2"/>
        <v/>
      </c>
      <c r="B26" s="21" t="str">
        <f t="shared" si="0"/>
        <v/>
      </c>
      <c r="C26" s="21">
        <v>2</v>
      </c>
      <c r="D26" s="21">
        <v>6</v>
      </c>
      <c r="E26" s="21" t="str">
        <f>IF(OR(BHS!$C$18="",BHS!$B$18=""),"",BHS!$C$18)</f>
        <v/>
      </c>
      <c r="F26" s="21" t="str">
        <f>CONCATENATE(IF(BHS!$K$13=$D26,CONCATENATE(BHS!$I$13,"-"),""),IF(BHS!$K$14=$D26,CONCATENATE(BHS!$I$14,"-"),""),IF(BHS!$K$15=$D26,CONCATENATE(BHS!$I$15,"-"),""),IF(BHS!$K$16=$D26,CONCATENATE(BHS!$I$16,"-"),""),IF(BHS!$K$17=$D26,CONCATENATE(BHS!$I$17,"-"),""),IF(BHS!$K$18=$D26,CONCATENATE(BHS!$I$18,"-"),""),IF(BHS!$K$19=$D26,CONCATENATE(BHS!$I$19,"-"),""),IF(BHS!$K$20=$D26,CONCATENATE(BHS!$I$20,"-"),""),IF(BHS!$K$21=$D26,CONCATENATE(BHS!$I$21,"-"),""),IF(BHS!$K$22=$D26,CONCATENATE(BHS!$I$22,"-"),""),)</f>
        <v/>
      </c>
      <c r="G26" s="21" t="str">
        <f>CONCATENATE(IF(BHS!$K$23=$D26,CONCATENATE(BHS!$I$23,"-"),""),IF(BHS!$K$24=$D26,CONCATENATE(BHS!$I$24,"-"),""),IF(BHS!$K$25=$D26,CONCATENATE(BHS!$I$25,"-"),""),IF(BHS!$K$26=$D26,CONCATENATE(BHS!$I$26,"-"),""),IF(BHS!$K$27=$D26,CONCATENATE(BHS!$I$27,"-"),""),IF(BHS!$K$28=$D26,CONCATENATE(BHS!$I$28,"-"),""),IF(BHS!$K$29=$D26,CONCATENATE(BHS!$I$29,"-"),""),IF(BHS!$K$30=$D26,CONCATENATE(BHS!$I$30,"-"),""),IF(BHS!$K$31=$D26,CONCATENATE(BHS!$I$31,"-"),""),IF(BHS!$K$32=$D26,CONCATENATE(BHS!$I$32,"-"),""))</f>
        <v/>
      </c>
      <c r="H26" s="21" t="str">
        <f>CONCATENATE(IF(BHS!$S$13=$D26,CONCATENATE(BHS!$Q$13,"-"),""),IF(BHS!$S$14=$D26,CONCATENATE(BHS!$Q$14,"-"),""),IF(BHS!$S$15=$D26,CONCATENATE(BHS!$Q$15,"-"),""),IF(BHS!$S$16=$D26,CONCATENATE(BHS!$Q$16,"-"),""),IF(BHS!$S$17=$D26,CONCATENATE(BHS!$Q$17,"-"),""),IF(BHS!$S$18=$D26,CONCATENATE(BHS!$Q$18,"-"),""),IF(BHS!$S$19=$D26,CONCATENATE(BHS!$Q$19,"-"),""),IF(BHS!$S$20=$D26,CONCATENATE(BHS!$Q$20,"-"),""),IF(BHS!$S$21=$D26,CONCATENATE(BHS!$Q$21,"-"),""),IF(BHS!$S$22=$D26,CONCATENATE(BHS!$Q$22,"-"),""))</f>
        <v/>
      </c>
      <c r="I26" s="21" t="str">
        <f>CONCATENATE(,IF(BHS!$S$23=$D26,CONCATENATE(BHS!$Q$23,"-"),""),IF(BHS!$S$24=$D26,CONCATENATE(BHS!$Q$24,"-"),""),IF(BHS!$S$25=$D26,CONCATENATE(BHS!$Q$25,"-"),""),IF(BHS!$S$26=$D26,CONCATENATE(BHS!$Q$26,"-"),""),IF(BHS!$S$27=$D26,CONCATENATE(BHS!$Q$27,"-"),""),IF(BHS!$S$28=$D26,CONCATENATE(BHS!$Q$28,"-"),""),IF(BHS!$S$29=$D26,CONCATENATE(BHS!$Q$29,"-"),""),IF(BHS!$S$30=$D26,CONCATENATE(BHS!$Q$30,"-"),""),IF(BHS!$S$31=$D26,CONCATENATE(BHS!$Q$31,"-"),""),IF(BHS!$S$32=$D26,CONCATENATE(BHS!$Q$32,"-"),""))</f>
        <v/>
      </c>
      <c r="J26" s="21" t="str">
        <f>CONCATENATE(IF(BHS!$AA$13=$D26,CONCATENATE(BHS!$Y$13,"-"),""),IF(BHS!$AA$14=$D26,CONCATENATE(BHS!$Y$14,"-"),""),IF(BHS!$AA$15=$D26,CONCATENATE(BHS!$Y$15,"-"),""),IF(BHS!$AA$16=$D26,CONCATENATE(BHS!$Y$16,"-"),""),IF(BHS!$AA$17=$D26,CONCATENATE(BHS!$Y$17,"-"),""),IF(BHS!$AA$18=$D26,CONCATENATE(BHS!$Y$18,"-"),""),IF(BHS!$AA$19=$D26,CONCATENATE(BHS!$Y$19,"-"),""),IF(BHS!$AA$20=$D26,CONCATENATE(BHS!$Y$20,"-"),""),IF(BHS!$AA$21=$D26,CONCATENATE(BHS!$Y$21,"-"),""),IF(BHS!$AA$22=$D26,CONCATENATE(BHS!$Y$22,"-"),""),"")</f>
        <v/>
      </c>
      <c r="K26" s="21" t="str">
        <f>CONCATENATE(IF(BHS!$AA$23=$D26,CONCATENATE(BHS!$Y$23,"-"),""),IF(BHS!$AA$24=$D26,CONCATENATE(BHS!$Y$24,"-"),""),IF(BHS!$AA$25=$D26,CONCATENATE(BHS!$Y$25,"-"),""),IF(BHS!$AA$26=$D26,CONCATENATE(BHS!$Y$26,"-"),""),IF(BHS!$AA$27=$D26,CONCATENATE(BHS!$Y$27,"-"),""),IF(BHS!$AA$28=$D26,CONCATENATE(BHS!$Y$28,"-"),""),IF(BHS!$AA$29=$D26,CONCATENATE(BHS!$Y$29,"-"),""),IF(BHS!$AA$30=$D26,CONCATENATE(BHS!$Y$30,"-"),""),IF(BHS!$AA$31=$D26,CONCATENATE(BHS!$Y$31,"-"),""),IF(BHS!$AA$32=$D26,CONCATENATE(BHS!$Y$32,"-"),""))</f>
        <v/>
      </c>
      <c r="L26" s="21" t="str">
        <f>CONCATENATE(IF(BHS!$AI$13=$D26,CONCATENATE(BHS!$AG$13,"-"),""),IF(BHS!$AI$14=$D26,CONCATENATE(BHS!$AG$14,"-"),""),IF(BHS!$AI$15=$D26,CONCATENATE(BHS!$AG$15,"-"),""),IF(BHS!$AI$16=$D26,CONCATENATE(BHS!$AG$16,"-"),""),IF(BHS!$AI$17=$D26,CONCATENATE(BHS!$AG$17,"-"),""),IF(BHS!$AI$18=$D26,CONCATENATE(BHS!$AG$18,"-"),""),IF(BHS!$AI$19=$D26,CONCATENATE(BHS!$AG$19,"-"),""),IF(BHS!$AI$20=$D26,CONCATENATE(BHS!$AG$20,"-"),""),IF(BHS!$AI$21=$D26,CONCATENATE(BHS!$AG$21,"-"),""),IF(BHS!$AI$22=$D26,CONCATENATE(BHS!$AG$22,"-"),""),"")</f>
        <v/>
      </c>
      <c r="M26" s="21" t="str">
        <f>CONCATENATE(IF(BHS!$AI$23=$D26,CONCATENATE(BHS!$AG$23,"-"),""),IF(BHS!$AI$24=$D26,CONCATENATE(BHS!$AG$24,"-"),""),IF(BHS!$AI$25=$D26,CONCATENATE(BHS!$AG$25,"-"),""),IF(BHS!$AI$26=$D26,CONCATENATE(BHS!$AG$26,"-"),""),IF(BHS!$AI$27=$D26,CONCATENATE(BHS!$AG$27,"-"),""),IF(BHS!$AI$28=$D26,CONCATENATE(BHS!$AG$28,"-"),""),IF(BHS!$AI$29=$D26,CONCATENATE(BHS!$AG$29,"-"),""),IF(BHS!$AI$30=$D26,CONCATENATE(BHS!$AG$30,"-"),""),IF(BHS!$AI$31=$D26,CONCATENATE(BHS!$AG$31,"-"),""),IF(BHS!$AI$32=$D26,CONCATENATE(BHS!$AG$32,"-"),""))</f>
        <v/>
      </c>
      <c r="N26" s="21" t="str">
        <f t="shared" si="1"/>
        <v/>
      </c>
      <c r="O26" s="21">
        <v>24</v>
      </c>
      <c r="P26" s="27" t="str">
        <f t="shared" si="3"/>
        <v/>
      </c>
      <c r="Q26" s="27" t="str">
        <f t="shared" si="4"/>
        <v/>
      </c>
      <c r="R26" s="27" t="str">
        <f>IF(P26="","",CHOOSE(VLOOKUP($O26,$A$1:$C$400,3,FALSE),AHS!$M$1,BHS!$M$1,CHS!$M$1,HMJHS!$M$1,KHS!$M$1,Kings!$M$1,MHS!$M$1,SWHS!$M$1,AMHS!$M$1,'S10'!$M$1,'S11'!$M$1,'S12'!$M$1,'S13'!$M$1,'S14'!$M$1,'S15'!$M$1,'S16'!$M$1,'S17'!$M$1,'S18'!$M$1,'S19'!$M$1,'S20'!$M$1))</f>
        <v/>
      </c>
      <c r="S26" s="27" t="str">
        <f t="shared" si="5"/>
        <v/>
      </c>
      <c r="T26" s="3" t="str">
        <f t="shared" si="6"/>
        <v/>
      </c>
      <c r="U26" s="21"/>
      <c r="V26" s="21"/>
      <c r="W26" s="21"/>
      <c r="X26" s="21"/>
      <c r="Y26" s="21"/>
      <c r="Z26" s="21"/>
    </row>
    <row r="27" spans="1:26" ht="15" customHeight="1" x14ac:dyDescent="0.25">
      <c r="A27" s="21" t="str">
        <f t="shared" si="2"/>
        <v/>
      </c>
      <c r="B27" s="21" t="str">
        <f t="shared" si="0"/>
        <v/>
      </c>
      <c r="C27" s="21">
        <v>2</v>
      </c>
      <c r="D27" s="21">
        <v>7</v>
      </c>
      <c r="E27" s="21" t="str">
        <f>IF(OR(BHS!$C$19="",BHS!$B$19=""),"",BHS!$C$19)</f>
        <v/>
      </c>
      <c r="F27" s="21" t="str">
        <f>CONCATENATE(IF(BHS!$K$13=$D27,CONCATENATE(BHS!$I$13,"-"),""),IF(BHS!$K$14=$D27,CONCATENATE(BHS!$I$14,"-"),""),IF(BHS!$K$15=$D27,CONCATENATE(BHS!$I$15,"-"),""),IF(BHS!$K$16=$D27,CONCATENATE(BHS!$I$16,"-"),""),IF(BHS!$K$17=$D27,CONCATENATE(BHS!$I$17,"-"),""),IF(BHS!$K$18=$D27,CONCATENATE(BHS!$I$18,"-"),""),IF(BHS!$K$19=$D27,CONCATENATE(BHS!$I$19,"-"),""),IF(BHS!$K$20=$D27,CONCATENATE(BHS!$I$20,"-"),""),IF(BHS!$K$21=$D27,CONCATENATE(BHS!$I$21,"-"),""),IF(BHS!$K$22=$D27,CONCATENATE(BHS!$I$22,"-"),""),)</f>
        <v/>
      </c>
      <c r="G27" s="21" t="str">
        <f>CONCATENATE(IF(BHS!$K$23=$D27,CONCATENATE(BHS!$I$23,"-"),""),IF(BHS!$K$24=$D27,CONCATENATE(BHS!$I$24,"-"),""),IF(BHS!$K$25=$D27,CONCATENATE(BHS!$I$25,"-"),""),IF(BHS!$K$26=$D27,CONCATENATE(BHS!$I$26,"-"),""),IF(BHS!$K$27=$D27,CONCATENATE(BHS!$I$27,"-"),""),IF(BHS!$K$28=$D27,CONCATENATE(BHS!$I$28,"-"),""),IF(BHS!$K$29=$D27,CONCATENATE(BHS!$I$29,"-"),""),IF(BHS!$K$30=$D27,CONCATENATE(BHS!$I$30,"-"),""),IF(BHS!$K$31=$D27,CONCATENATE(BHS!$I$31,"-"),""),IF(BHS!$K$32=$D27,CONCATENATE(BHS!$I$32,"-"),""))</f>
        <v/>
      </c>
      <c r="H27" s="21" t="str">
        <f>CONCATENATE(IF(BHS!$S$13=$D27,CONCATENATE(BHS!$Q$13,"-"),""),IF(BHS!$S$14=$D27,CONCATENATE(BHS!$Q$14,"-"),""),IF(BHS!$S$15=$D27,CONCATENATE(BHS!$Q$15,"-"),""),IF(BHS!$S$16=$D27,CONCATENATE(BHS!$Q$16,"-"),""),IF(BHS!$S$17=$D27,CONCATENATE(BHS!$Q$17,"-"),""),IF(BHS!$S$18=$D27,CONCATENATE(BHS!$Q$18,"-"),""),IF(BHS!$S$19=$D27,CONCATENATE(BHS!$Q$19,"-"),""),IF(BHS!$S$20=$D27,CONCATENATE(BHS!$Q$20,"-"),""),IF(BHS!$S$21=$D27,CONCATENATE(BHS!$Q$21,"-"),""),IF(BHS!$S$22=$D27,CONCATENATE(BHS!$Q$22,"-"),""))</f>
        <v/>
      </c>
      <c r="I27" s="21" t="str">
        <f>CONCATENATE(,IF(BHS!$S$23=$D27,CONCATENATE(BHS!$Q$23,"-"),""),IF(BHS!$S$24=$D27,CONCATENATE(BHS!$Q$24,"-"),""),IF(BHS!$S$25=$D27,CONCATENATE(BHS!$Q$25,"-"),""),IF(BHS!$S$26=$D27,CONCATENATE(BHS!$Q$26,"-"),""),IF(BHS!$S$27=$D27,CONCATENATE(BHS!$Q$27,"-"),""),IF(BHS!$S$28=$D27,CONCATENATE(BHS!$Q$28,"-"),""),IF(BHS!$S$29=$D27,CONCATENATE(BHS!$Q$29,"-"),""),IF(BHS!$S$30=$D27,CONCATENATE(BHS!$Q$30,"-"),""),IF(BHS!$S$31=$D27,CONCATENATE(BHS!$Q$31,"-"),""),IF(BHS!$S$32=$D27,CONCATENATE(BHS!$Q$32,"-"),""))</f>
        <v/>
      </c>
      <c r="J27" s="21" t="str">
        <f>CONCATENATE(IF(BHS!$AA$13=$D27,CONCATENATE(BHS!$Y$13,"-"),""),IF(BHS!$AA$14=$D27,CONCATENATE(BHS!$Y$14,"-"),""),IF(BHS!$AA$15=$D27,CONCATENATE(BHS!$Y$15,"-"),""),IF(BHS!$AA$16=$D27,CONCATENATE(BHS!$Y$16,"-"),""),IF(BHS!$AA$17=$D27,CONCATENATE(BHS!$Y$17,"-"),""),IF(BHS!$AA$18=$D27,CONCATENATE(BHS!$Y$18,"-"),""),IF(BHS!$AA$19=$D27,CONCATENATE(BHS!$Y$19,"-"),""),IF(BHS!$AA$20=$D27,CONCATENATE(BHS!$Y$20,"-"),""),IF(BHS!$AA$21=$D27,CONCATENATE(BHS!$Y$21,"-"),""),IF(BHS!$AA$22=$D27,CONCATENATE(BHS!$Y$22,"-"),""),"")</f>
        <v/>
      </c>
      <c r="K27" s="21" t="str">
        <f>CONCATENATE(IF(BHS!$AA$23=$D27,CONCATENATE(BHS!$Y$23,"-"),""),IF(BHS!$AA$24=$D27,CONCATENATE(BHS!$Y$24,"-"),""),IF(BHS!$AA$25=$D27,CONCATENATE(BHS!$Y$25,"-"),""),IF(BHS!$AA$26=$D27,CONCATENATE(BHS!$Y$26,"-"),""),IF(BHS!$AA$27=$D27,CONCATENATE(BHS!$Y$27,"-"),""),IF(BHS!$AA$28=$D27,CONCATENATE(BHS!$Y$28,"-"),""),IF(BHS!$AA$29=$D27,CONCATENATE(BHS!$Y$29,"-"),""),IF(BHS!$AA$30=$D27,CONCATENATE(BHS!$Y$30,"-"),""),IF(BHS!$AA$31=$D27,CONCATENATE(BHS!$Y$31,"-"),""),IF(BHS!$AA$32=$D27,CONCATENATE(BHS!$Y$32,"-"),""))</f>
        <v/>
      </c>
      <c r="L27" s="21" t="str">
        <f>CONCATENATE(IF(BHS!$AI$13=$D27,CONCATENATE(BHS!$AG$13,"-"),""),IF(BHS!$AI$14=$D27,CONCATENATE(BHS!$AG$14,"-"),""),IF(BHS!$AI$15=$D27,CONCATENATE(BHS!$AG$15,"-"),""),IF(BHS!$AI$16=$D27,CONCATENATE(BHS!$AG$16,"-"),""),IF(BHS!$AI$17=$D27,CONCATENATE(BHS!$AG$17,"-"),""),IF(BHS!$AI$18=$D27,CONCATENATE(BHS!$AG$18,"-"),""),IF(BHS!$AI$19=$D27,CONCATENATE(BHS!$AG$19,"-"),""),IF(BHS!$AI$20=$D27,CONCATENATE(BHS!$AG$20,"-"),""),IF(BHS!$AI$21=$D27,CONCATENATE(BHS!$AG$21,"-"),""),IF(BHS!$AI$22=$D27,CONCATENATE(BHS!$AG$22,"-"),""),"")</f>
        <v/>
      </c>
      <c r="M27" s="21" t="str">
        <f>CONCATENATE(IF(BHS!$AI$23=$D27,CONCATENATE(BHS!$AG$23,"-"),""),IF(BHS!$AI$24=$D27,CONCATENATE(BHS!$AG$24,"-"),""),IF(BHS!$AI$25=$D27,CONCATENATE(BHS!$AG$25,"-"),""),IF(BHS!$AI$26=$D27,CONCATENATE(BHS!$AG$26,"-"),""),IF(BHS!$AI$27=$D27,CONCATENATE(BHS!$AG$27,"-"),""),IF(BHS!$AI$28=$D27,CONCATENATE(BHS!$AG$28,"-"),""),IF(BHS!$AI$29=$D27,CONCATENATE(BHS!$AG$29,"-"),""),IF(BHS!$AI$30=$D27,CONCATENATE(BHS!$AG$30,"-"),""),IF(BHS!$AI$31=$D27,CONCATENATE(BHS!$AG$31,"-"),""),IF(BHS!$AI$32=$D27,CONCATENATE(BHS!$AG$32,"-"),""))</f>
        <v/>
      </c>
      <c r="N27" s="21" t="str">
        <f t="shared" si="1"/>
        <v/>
      </c>
      <c r="O27" s="21">
        <v>25</v>
      </c>
      <c r="P27" s="27" t="str">
        <f t="shared" si="3"/>
        <v/>
      </c>
      <c r="Q27" s="27" t="str">
        <f t="shared" si="4"/>
        <v/>
      </c>
      <c r="R27" s="27" t="str">
        <f>IF(P27="","",CHOOSE(VLOOKUP($O27,$A$1:$C$400,3,FALSE),AHS!$M$1,BHS!$M$1,CHS!$M$1,HMJHS!$M$1,KHS!$M$1,Kings!$M$1,MHS!$M$1,SWHS!$M$1,AMHS!$M$1,'S10'!$M$1,'S11'!$M$1,'S12'!$M$1,'S13'!$M$1,'S14'!$M$1,'S15'!$M$1,'S16'!$M$1,'S17'!$M$1,'S18'!$M$1,'S19'!$M$1,'S20'!$M$1))</f>
        <v/>
      </c>
      <c r="S27" s="27" t="str">
        <f t="shared" si="5"/>
        <v/>
      </c>
      <c r="T27" s="3" t="str">
        <f t="shared" si="6"/>
        <v/>
      </c>
      <c r="U27" s="21"/>
      <c r="V27" s="21"/>
      <c r="W27" s="21"/>
      <c r="X27" s="21"/>
      <c r="Y27" s="21"/>
      <c r="Z27" s="21"/>
    </row>
    <row r="28" spans="1:26" ht="15" customHeight="1" x14ac:dyDescent="0.25">
      <c r="A28" s="21" t="str">
        <f t="shared" si="2"/>
        <v/>
      </c>
      <c r="B28" s="21" t="str">
        <f t="shared" si="0"/>
        <v/>
      </c>
      <c r="C28" s="21">
        <v>2</v>
      </c>
      <c r="D28" s="21">
        <v>8</v>
      </c>
      <c r="E28" s="21" t="str">
        <f>IF(OR(BHS!$C$20="",BHS!$B$20=""),"",BHS!$C$20)</f>
        <v/>
      </c>
      <c r="F28" s="21" t="str">
        <f>CONCATENATE(IF(BHS!$K$13=$D28,CONCATENATE(BHS!$I$13,"-"),""),IF(BHS!$K$14=$D28,CONCATENATE(BHS!$I$14,"-"),""),IF(BHS!$K$15=$D28,CONCATENATE(BHS!$I$15,"-"),""),IF(BHS!$K$16=$D28,CONCATENATE(BHS!$I$16,"-"),""),IF(BHS!$K$17=$D28,CONCATENATE(BHS!$I$17,"-"),""),IF(BHS!$K$18=$D28,CONCATENATE(BHS!$I$18,"-"),""),IF(BHS!$K$19=$D28,CONCATENATE(BHS!$I$19,"-"),""),IF(BHS!$K$20=$D28,CONCATENATE(BHS!$I$20,"-"),""),IF(BHS!$K$21=$D28,CONCATENATE(BHS!$I$21,"-"),""),IF(BHS!$K$22=$D28,CONCATENATE(BHS!$I$22,"-"),""),)</f>
        <v/>
      </c>
      <c r="G28" s="21" t="str">
        <f>CONCATENATE(IF(BHS!$K$23=$D28,CONCATENATE(BHS!$I$23,"-"),""),IF(BHS!$K$24=$D28,CONCATENATE(BHS!$I$24,"-"),""),IF(BHS!$K$25=$D28,CONCATENATE(BHS!$I$25,"-"),""),IF(BHS!$K$26=$D28,CONCATENATE(BHS!$I$26,"-"),""),IF(BHS!$K$27=$D28,CONCATENATE(BHS!$I$27,"-"),""),IF(BHS!$K$28=$D28,CONCATENATE(BHS!$I$28,"-"),""),IF(BHS!$K$29=$D28,CONCATENATE(BHS!$I$29,"-"),""),IF(BHS!$K$30=$D28,CONCATENATE(BHS!$I$30,"-"),""),IF(BHS!$K$31=$D28,CONCATENATE(BHS!$I$31,"-"),""),IF(BHS!$K$32=$D28,CONCATENATE(BHS!$I$32,"-"),""))</f>
        <v/>
      </c>
      <c r="H28" s="21" t="str">
        <f>CONCATENATE(IF(BHS!$S$13=$D28,CONCATENATE(BHS!$Q$13,"-"),""),IF(BHS!$S$14=$D28,CONCATENATE(BHS!$Q$14,"-"),""),IF(BHS!$S$15=$D28,CONCATENATE(BHS!$Q$15,"-"),""),IF(BHS!$S$16=$D28,CONCATENATE(BHS!$Q$16,"-"),""),IF(BHS!$S$17=$D28,CONCATENATE(BHS!$Q$17,"-"),""),IF(BHS!$S$18=$D28,CONCATENATE(BHS!$Q$18,"-"),""),IF(BHS!$S$19=$D28,CONCATENATE(BHS!$Q$19,"-"),""),IF(BHS!$S$20=$D28,CONCATENATE(BHS!$Q$20,"-"),""),IF(BHS!$S$21=$D28,CONCATENATE(BHS!$Q$21,"-"),""),IF(BHS!$S$22=$D28,CONCATENATE(BHS!$Q$22,"-"),""))</f>
        <v/>
      </c>
      <c r="I28" s="21" t="str">
        <f>CONCATENATE(,IF(BHS!$S$23=$D28,CONCATENATE(BHS!$Q$23,"-"),""),IF(BHS!$S$24=$D28,CONCATENATE(BHS!$Q$24,"-"),""),IF(BHS!$S$25=$D28,CONCATENATE(BHS!$Q$25,"-"),""),IF(BHS!$S$26=$D28,CONCATENATE(BHS!$Q$26,"-"),""),IF(BHS!$S$27=$D28,CONCATENATE(BHS!$Q$27,"-"),""),IF(BHS!$S$28=$D28,CONCATENATE(BHS!$Q$28,"-"),""),IF(BHS!$S$29=$D28,CONCATENATE(BHS!$Q$29,"-"),""),IF(BHS!$S$30=$D28,CONCATENATE(BHS!$Q$30,"-"),""),IF(BHS!$S$31=$D28,CONCATENATE(BHS!$Q$31,"-"),""),IF(BHS!$S$32=$D28,CONCATENATE(BHS!$Q$32,"-"),""))</f>
        <v/>
      </c>
      <c r="J28" s="21" t="str">
        <f>CONCATENATE(IF(BHS!$AA$13=$D28,CONCATENATE(BHS!$Y$13,"-"),""),IF(BHS!$AA$14=$D28,CONCATENATE(BHS!$Y$14,"-"),""),IF(BHS!$AA$15=$D28,CONCATENATE(BHS!$Y$15,"-"),""),IF(BHS!$AA$16=$D28,CONCATENATE(BHS!$Y$16,"-"),""),IF(BHS!$AA$17=$D28,CONCATENATE(BHS!$Y$17,"-"),""),IF(BHS!$AA$18=$D28,CONCATENATE(BHS!$Y$18,"-"),""),IF(BHS!$AA$19=$D28,CONCATENATE(BHS!$Y$19,"-"),""),IF(BHS!$AA$20=$D28,CONCATENATE(BHS!$Y$20,"-"),""),IF(BHS!$AA$21=$D28,CONCATENATE(BHS!$Y$21,"-"),""),IF(BHS!$AA$22=$D28,CONCATENATE(BHS!$Y$22,"-"),""),"")</f>
        <v/>
      </c>
      <c r="K28" s="21" t="str">
        <f>CONCATENATE(IF(BHS!$AA$23=$D28,CONCATENATE(BHS!$Y$23,"-"),""),IF(BHS!$AA$24=$D28,CONCATENATE(BHS!$Y$24,"-"),""),IF(BHS!$AA$25=$D28,CONCATENATE(BHS!$Y$25,"-"),""),IF(BHS!$AA$26=$D28,CONCATENATE(BHS!$Y$26,"-"),""),IF(BHS!$AA$27=$D28,CONCATENATE(BHS!$Y$27,"-"),""),IF(BHS!$AA$28=$D28,CONCATENATE(BHS!$Y$28,"-"),""),IF(BHS!$AA$29=$D28,CONCATENATE(BHS!$Y$29,"-"),""),IF(BHS!$AA$30=$D28,CONCATENATE(BHS!$Y$30,"-"),""),IF(BHS!$AA$31=$D28,CONCATENATE(BHS!$Y$31,"-"),""),IF(BHS!$AA$32=$D28,CONCATENATE(BHS!$Y$32,"-"),""))</f>
        <v/>
      </c>
      <c r="L28" s="21" t="str">
        <f>CONCATENATE(IF(BHS!$AI$13=$D28,CONCATENATE(BHS!$AG$13,"-"),""),IF(BHS!$AI$14=$D28,CONCATENATE(BHS!$AG$14,"-"),""),IF(BHS!$AI$15=$D28,CONCATENATE(BHS!$AG$15,"-"),""),IF(BHS!$AI$16=$D28,CONCATENATE(BHS!$AG$16,"-"),""),IF(BHS!$AI$17=$D28,CONCATENATE(BHS!$AG$17,"-"),""),IF(BHS!$AI$18=$D28,CONCATENATE(BHS!$AG$18,"-"),""),IF(BHS!$AI$19=$D28,CONCATENATE(BHS!$AG$19,"-"),""),IF(BHS!$AI$20=$D28,CONCATENATE(BHS!$AG$20,"-"),""),IF(BHS!$AI$21=$D28,CONCATENATE(BHS!$AG$21,"-"),""),IF(BHS!$AI$22=$D28,CONCATENATE(BHS!$AG$22,"-"),""),"")</f>
        <v/>
      </c>
      <c r="M28" s="21" t="str">
        <f>CONCATENATE(IF(BHS!$AI$23=$D28,CONCATENATE(BHS!$AG$23,"-"),""),IF(BHS!$AI$24=$D28,CONCATENATE(BHS!$AG$24,"-"),""),IF(BHS!$AI$25=$D28,CONCATENATE(BHS!$AG$25,"-"),""),IF(BHS!$AI$26=$D28,CONCATENATE(BHS!$AG$26,"-"),""),IF(BHS!$AI$27=$D28,CONCATENATE(BHS!$AG$27,"-"),""),IF(BHS!$AI$28=$D28,CONCATENATE(BHS!$AG$28,"-"),""),IF(BHS!$AI$29=$D28,CONCATENATE(BHS!$AG$29,"-"),""),IF(BHS!$AI$30=$D28,CONCATENATE(BHS!$AG$30,"-"),""),IF(BHS!$AI$31=$D28,CONCATENATE(BHS!$AG$31,"-"),""),IF(BHS!$AI$32=$D28,CONCATENATE(BHS!$AG$32,"-"),""))</f>
        <v/>
      </c>
      <c r="N28" s="21" t="str">
        <f t="shared" si="1"/>
        <v/>
      </c>
      <c r="O28" s="21">
        <v>26</v>
      </c>
      <c r="P28" s="27" t="str">
        <f t="shared" si="3"/>
        <v/>
      </c>
      <c r="Q28" s="27" t="str">
        <f t="shared" si="4"/>
        <v/>
      </c>
      <c r="R28" s="27" t="str">
        <f>IF(P28="","",CHOOSE(VLOOKUP($O28,$A$1:$C$400,3,FALSE),AHS!$M$1,BHS!$M$1,CHS!$M$1,HMJHS!$M$1,KHS!$M$1,Kings!$M$1,MHS!$M$1,SWHS!$M$1,AMHS!$M$1,'S10'!$M$1,'S11'!$M$1,'S12'!$M$1,'S13'!$M$1,'S14'!$M$1,'S15'!$M$1,'S16'!$M$1,'S17'!$M$1,'S18'!$M$1,'S19'!$M$1,'S20'!$M$1))</f>
        <v/>
      </c>
      <c r="S28" s="27" t="str">
        <f t="shared" si="5"/>
        <v/>
      </c>
      <c r="T28" s="3" t="str">
        <f t="shared" si="6"/>
        <v/>
      </c>
      <c r="U28" s="21"/>
      <c r="V28" s="21"/>
      <c r="W28" s="21"/>
      <c r="X28" s="21"/>
      <c r="Y28" s="21"/>
      <c r="Z28" s="21"/>
    </row>
    <row r="29" spans="1:26" ht="15" customHeight="1" x14ac:dyDescent="0.25">
      <c r="A29" s="21" t="str">
        <f t="shared" si="2"/>
        <v/>
      </c>
      <c r="B29" s="21" t="str">
        <f t="shared" si="0"/>
        <v/>
      </c>
      <c r="C29" s="21">
        <v>2</v>
      </c>
      <c r="D29" s="21">
        <v>9</v>
      </c>
      <c r="E29" s="21" t="str">
        <f>IF(OR(BHS!$C$21="",BHS!$B$21=""),"",BHS!$C$21)</f>
        <v/>
      </c>
      <c r="F29" s="21" t="str">
        <f>CONCATENATE(IF(BHS!$K$13=$D29,CONCATENATE(BHS!$I$13,"-"),""),IF(BHS!$K$14=$D29,CONCATENATE(BHS!$I$14,"-"),""),IF(BHS!$K$15=$D29,CONCATENATE(BHS!$I$15,"-"),""),IF(BHS!$K$16=$D29,CONCATENATE(BHS!$I$16,"-"),""),IF(BHS!$K$17=$D29,CONCATENATE(BHS!$I$17,"-"),""),IF(BHS!$K$18=$D29,CONCATENATE(BHS!$I$18,"-"),""),IF(BHS!$K$19=$D29,CONCATENATE(BHS!$I$19,"-"),""),IF(BHS!$K$20=$D29,CONCATENATE(BHS!$I$20,"-"),""),IF(BHS!$K$21=$D29,CONCATENATE(BHS!$I$21,"-"),""),IF(BHS!$K$22=$D29,CONCATENATE(BHS!$I$22,"-"),""),)</f>
        <v/>
      </c>
      <c r="G29" s="21" t="str">
        <f>CONCATENATE(IF(BHS!$K$23=$D29,CONCATENATE(BHS!$I$23,"-"),""),IF(BHS!$K$24=$D29,CONCATENATE(BHS!$I$24,"-"),""),IF(BHS!$K$25=$D29,CONCATENATE(BHS!$I$25,"-"),""),IF(BHS!$K$26=$D29,CONCATENATE(BHS!$I$26,"-"),""),IF(BHS!$K$27=$D29,CONCATENATE(BHS!$I$27,"-"),""),IF(BHS!$K$28=$D29,CONCATENATE(BHS!$I$28,"-"),""),IF(BHS!$K$29=$D29,CONCATENATE(BHS!$I$29,"-"),""),IF(BHS!$K$30=$D29,CONCATENATE(BHS!$I$30,"-"),""),IF(BHS!$K$31=$D29,CONCATENATE(BHS!$I$31,"-"),""),IF(BHS!$K$32=$D29,CONCATENATE(BHS!$I$32,"-"),""))</f>
        <v/>
      </c>
      <c r="H29" s="21" t="str">
        <f>CONCATENATE(IF(BHS!$S$13=$D29,CONCATENATE(BHS!$Q$13,"-"),""),IF(BHS!$S$14=$D29,CONCATENATE(BHS!$Q$14,"-"),""),IF(BHS!$S$15=$D29,CONCATENATE(BHS!$Q$15,"-"),""),IF(BHS!$S$16=$D29,CONCATENATE(BHS!$Q$16,"-"),""),IF(BHS!$S$17=$D29,CONCATENATE(BHS!$Q$17,"-"),""),IF(BHS!$S$18=$D29,CONCATENATE(BHS!$Q$18,"-"),""),IF(BHS!$S$19=$D29,CONCATENATE(BHS!$Q$19,"-"),""),IF(BHS!$S$20=$D29,CONCATENATE(BHS!$Q$20,"-"),""),IF(BHS!$S$21=$D29,CONCATENATE(BHS!$Q$21,"-"),""),IF(BHS!$S$22=$D29,CONCATENATE(BHS!$Q$22,"-"),""))</f>
        <v/>
      </c>
      <c r="I29" s="21" t="str">
        <f>CONCATENATE(,IF(BHS!$S$23=$D29,CONCATENATE(BHS!$Q$23,"-"),""),IF(BHS!$S$24=$D29,CONCATENATE(BHS!$Q$24,"-"),""),IF(BHS!$S$25=$D29,CONCATENATE(BHS!$Q$25,"-"),""),IF(BHS!$S$26=$D29,CONCATENATE(BHS!$Q$26,"-"),""),IF(BHS!$S$27=$D29,CONCATENATE(BHS!$Q$27,"-"),""),IF(BHS!$S$28=$D29,CONCATENATE(BHS!$Q$28,"-"),""),IF(BHS!$S$29=$D29,CONCATENATE(BHS!$Q$29,"-"),""),IF(BHS!$S$30=$D29,CONCATENATE(BHS!$Q$30,"-"),""),IF(BHS!$S$31=$D29,CONCATENATE(BHS!$Q$31,"-"),""),IF(BHS!$S$32=$D29,CONCATENATE(BHS!$Q$32,"-"),""))</f>
        <v/>
      </c>
      <c r="J29" s="21" t="str">
        <f>CONCATENATE(IF(BHS!$AA$13=$D29,CONCATENATE(BHS!$Y$13,"-"),""),IF(BHS!$AA$14=$D29,CONCATENATE(BHS!$Y$14,"-"),""),IF(BHS!$AA$15=$D29,CONCATENATE(BHS!$Y$15,"-"),""),IF(BHS!$AA$16=$D29,CONCATENATE(BHS!$Y$16,"-"),""),IF(BHS!$AA$17=$D29,CONCATENATE(BHS!$Y$17,"-"),""),IF(BHS!$AA$18=$D29,CONCATENATE(BHS!$Y$18,"-"),""),IF(BHS!$AA$19=$D29,CONCATENATE(BHS!$Y$19,"-"),""),IF(BHS!$AA$20=$D29,CONCATENATE(BHS!$Y$20,"-"),""),IF(BHS!$AA$21=$D29,CONCATENATE(BHS!$Y$21,"-"),""),IF(BHS!$AA$22=$D29,CONCATENATE(BHS!$Y$22,"-"),""),"")</f>
        <v/>
      </c>
      <c r="K29" s="21" t="str">
        <f>CONCATENATE(IF(BHS!$AA$23=$D29,CONCATENATE(BHS!$Y$23,"-"),""),IF(BHS!$AA$24=$D29,CONCATENATE(BHS!$Y$24,"-"),""),IF(BHS!$AA$25=$D29,CONCATENATE(BHS!$Y$25,"-"),""),IF(BHS!$AA$26=$D29,CONCATENATE(BHS!$Y$26,"-"),""),IF(BHS!$AA$27=$D29,CONCATENATE(BHS!$Y$27,"-"),""),IF(BHS!$AA$28=$D29,CONCATENATE(BHS!$Y$28,"-"),""),IF(BHS!$AA$29=$D29,CONCATENATE(BHS!$Y$29,"-"),""),IF(BHS!$AA$30=$D29,CONCATENATE(BHS!$Y$30,"-"),""),IF(BHS!$AA$31=$D29,CONCATENATE(BHS!$Y$31,"-"),""),IF(BHS!$AA$32=$D29,CONCATENATE(BHS!$Y$32,"-"),""))</f>
        <v/>
      </c>
      <c r="L29" s="21" t="str">
        <f>CONCATENATE(IF(BHS!$AI$13=$D29,CONCATENATE(BHS!$AG$13,"-"),""),IF(BHS!$AI$14=$D29,CONCATENATE(BHS!$AG$14,"-"),""),IF(BHS!$AI$15=$D29,CONCATENATE(BHS!$AG$15,"-"),""),IF(BHS!$AI$16=$D29,CONCATENATE(BHS!$AG$16,"-"),""),IF(BHS!$AI$17=$D29,CONCATENATE(BHS!$AG$17,"-"),""),IF(BHS!$AI$18=$D29,CONCATENATE(BHS!$AG$18,"-"),""),IF(BHS!$AI$19=$D29,CONCATENATE(BHS!$AG$19,"-"),""),IF(BHS!$AI$20=$D29,CONCATENATE(BHS!$AG$20,"-"),""),IF(BHS!$AI$21=$D29,CONCATENATE(BHS!$AG$21,"-"),""),IF(BHS!$AI$22=$D29,CONCATENATE(BHS!$AG$22,"-"),""),"")</f>
        <v/>
      </c>
      <c r="M29" s="21" t="str">
        <f>CONCATENATE(IF(BHS!$AI$23=$D29,CONCATENATE(BHS!$AG$23,"-"),""),IF(BHS!$AI$24=$D29,CONCATENATE(BHS!$AG$24,"-"),""),IF(BHS!$AI$25=$D29,CONCATENATE(BHS!$AG$25,"-"),""),IF(BHS!$AI$26=$D29,CONCATENATE(BHS!$AG$26,"-"),""),IF(BHS!$AI$27=$D29,CONCATENATE(BHS!$AG$27,"-"),""),IF(BHS!$AI$28=$D29,CONCATENATE(BHS!$AG$28,"-"),""),IF(BHS!$AI$29=$D29,CONCATENATE(BHS!$AG$29,"-"),""),IF(BHS!$AI$30=$D29,CONCATENATE(BHS!$AG$30,"-"),""),IF(BHS!$AI$31=$D29,CONCATENATE(BHS!$AG$31,"-"),""),IF(BHS!$AI$32=$D29,CONCATENATE(BHS!$AG$32,"-"),""))</f>
        <v/>
      </c>
      <c r="N29" s="21" t="str">
        <f t="shared" si="1"/>
        <v/>
      </c>
      <c r="O29" s="21">
        <v>27</v>
      </c>
      <c r="P29" s="27" t="str">
        <f t="shared" si="3"/>
        <v/>
      </c>
      <c r="Q29" s="27" t="str">
        <f t="shared" si="4"/>
        <v/>
      </c>
      <c r="R29" s="27" t="str">
        <f>IF(P29="","",CHOOSE(VLOOKUP($O29,$A$1:$C$400,3,FALSE),AHS!$M$1,BHS!$M$1,CHS!$M$1,HMJHS!$M$1,KHS!$M$1,Kings!$M$1,MHS!$M$1,SWHS!$M$1,AMHS!$M$1,'S10'!$M$1,'S11'!$M$1,'S12'!$M$1,'S13'!$M$1,'S14'!$M$1,'S15'!$M$1,'S16'!$M$1,'S17'!$M$1,'S18'!$M$1,'S19'!$M$1,'S20'!$M$1))</f>
        <v/>
      </c>
      <c r="S29" s="27" t="str">
        <f t="shared" si="5"/>
        <v/>
      </c>
      <c r="T29" s="3" t="str">
        <f t="shared" si="6"/>
        <v/>
      </c>
      <c r="U29" s="21"/>
      <c r="V29" s="21"/>
      <c r="W29" s="21"/>
      <c r="X29" s="21"/>
      <c r="Y29" s="21"/>
      <c r="Z29" s="21"/>
    </row>
    <row r="30" spans="1:26" ht="15" customHeight="1" x14ac:dyDescent="0.25">
      <c r="A30" s="21" t="str">
        <f t="shared" si="2"/>
        <v/>
      </c>
      <c r="B30" s="21" t="str">
        <f t="shared" si="0"/>
        <v/>
      </c>
      <c r="C30" s="21">
        <v>2</v>
      </c>
      <c r="D30" s="21">
        <v>10</v>
      </c>
      <c r="E30" s="21" t="str">
        <f>IF(OR(BHS!$C$22="",BHS!$B$22=""),"",BHS!$C$22)</f>
        <v/>
      </c>
      <c r="F30" s="21" t="str">
        <f>CONCATENATE(IF(BHS!$K$13=$D30,CONCATENATE(BHS!$I$13,"-"),""),IF(BHS!$K$14=$D30,CONCATENATE(BHS!$I$14,"-"),""),IF(BHS!$K$15=$D30,CONCATENATE(BHS!$I$15,"-"),""),IF(BHS!$K$16=$D30,CONCATENATE(BHS!$I$16,"-"),""),IF(BHS!$K$17=$D30,CONCATENATE(BHS!$I$17,"-"),""),IF(BHS!$K$18=$D30,CONCATENATE(BHS!$I$18,"-"),""),IF(BHS!$K$19=$D30,CONCATENATE(BHS!$I$19,"-"),""),IF(BHS!$K$20=$D30,CONCATENATE(BHS!$I$20,"-"),""),IF(BHS!$K$21=$D30,CONCATENATE(BHS!$I$21,"-"),""),IF(BHS!$K$22=$D30,CONCATENATE(BHS!$I$22,"-"),""),)</f>
        <v/>
      </c>
      <c r="G30" s="21" t="str">
        <f>CONCATENATE(IF(BHS!$K$23=$D30,CONCATENATE(BHS!$I$23,"-"),""),IF(BHS!$K$24=$D30,CONCATENATE(BHS!$I$24,"-"),""),IF(BHS!$K$25=$D30,CONCATENATE(BHS!$I$25,"-"),""),IF(BHS!$K$26=$D30,CONCATENATE(BHS!$I$26,"-"),""),IF(BHS!$K$27=$D30,CONCATENATE(BHS!$I$27,"-"),""),IF(BHS!$K$28=$D30,CONCATENATE(BHS!$I$28,"-"),""),IF(BHS!$K$29=$D30,CONCATENATE(BHS!$I$29,"-"),""),IF(BHS!$K$30=$D30,CONCATENATE(BHS!$I$30,"-"),""),IF(BHS!$K$31=$D30,CONCATENATE(BHS!$I$31,"-"),""),IF(BHS!$K$32=$D30,CONCATENATE(BHS!$I$32,"-"),""))</f>
        <v/>
      </c>
      <c r="H30" s="21" t="str">
        <f>CONCATENATE(IF(BHS!$S$13=$D30,CONCATENATE(BHS!$Q$13,"-"),""),IF(BHS!$S$14=$D30,CONCATENATE(BHS!$Q$14,"-"),""),IF(BHS!$S$15=$D30,CONCATENATE(BHS!$Q$15,"-"),""),IF(BHS!$S$16=$D30,CONCATENATE(BHS!$Q$16,"-"),""),IF(BHS!$S$17=$D30,CONCATENATE(BHS!$Q$17,"-"),""),IF(BHS!$S$18=$D30,CONCATENATE(BHS!$Q$18,"-"),""),IF(BHS!$S$19=$D30,CONCATENATE(BHS!$Q$19,"-"),""),IF(BHS!$S$20=$D30,CONCATENATE(BHS!$Q$20,"-"),""),IF(BHS!$S$21=$D30,CONCATENATE(BHS!$Q$21,"-"),""),IF(BHS!$S$22=$D30,CONCATENATE(BHS!$Q$22,"-"),""))</f>
        <v/>
      </c>
      <c r="I30" s="21" t="str">
        <f>CONCATENATE(,IF(BHS!$S$23=$D30,CONCATENATE(BHS!$Q$23,"-"),""),IF(BHS!$S$24=$D30,CONCATENATE(BHS!$Q$24,"-"),""),IF(BHS!$S$25=$D30,CONCATENATE(BHS!$Q$25,"-"),""),IF(BHS!$S$26=$D30,CONCATENATE(BHS!$Q$26,"-"),""),IF(BHS!$S$27=$D30,CONCATENATE(BHS!$Q$27,"-"),""),IF(BHS!$S$28=$D30,CONCATENATE(BHS!$Q$28,"-"),""),IF(BHS!$S$29=$D30,CONCATENATE(BHS!$Q$29,"-"),""),IF(BHS!$S$30=$D30,CONCATENATE(BHS!$Q$30,"-"),""),IF(BHS!$S$31=$D30,CONCATENATE(BHS!$Q$31,"-"),""),IF(BHS!$S$32=$D30,CONCATENATE(BHS!$Q$32,"-"),""))</f>
        <v/>
      </c>
      <c r="J30" s="21" t="str">
        <f>CONCATENATE(IF(BHS!$AA$13=$D30,CONCATENATE(BHS!$Y$13,"-"),""),IF(BHS!$AA$14=$D30,CONCATENATE(BHS!$Y$14,"-"),""),IF(BHS!$AA$15=$D30,CONCATENATE(BHS!$Y$15,"-"),""),IF(BHS!$AA$16=$D30,CONCATENATE(BHS!$Y$16,"-"),""),IF(BHS!$AA$17=$D30,CONCATENATE(BHS!$Y$17,"-"),""),IF(BHS!$AA$18=$D30,CONCATENATE(BHS!$Y$18,"-"),""),IF(BHS!$AA$19=$D30,CONCATENATE(BHS!$Y$19,"-"),""),IF(BHS!$AA$20=$D30,CONCATENATE(BHS!$Y$20,"-"),""),IF(BHS!$AA$21=$D30,CONCATENATE(BHS!$Y$21,"-"),""),IF(BHS!$AA$22=$D30,CONCATENATE(BHS!$Y$22,"-"),""),"")</f>
        <v/>
      </c>
      <c r="K30" s="21" t="str">
        <f>CONCATENATE(IF(BHS!$AA$23=$D30,CONCATENATE(BHS!$Y$23,"-"),""),IF(BHS!$AA$24=$D30,CONCATENATE(BHS!$Y$24,"-"),""),IF(BHS!$AA$25=$D30,CONCATENATE(BHS!$Y$25,"-"),""),IF(BHS!$AA$26=$D30,CONCATENATE(BHS!$Y$26,"-"),""),IF(BHS!$AA$27=$D30,CONCATENATE(BHS!$Y$27,"-"),""),IF(BHS!$AA$28=$D30,CONCATENATE(BHS!$Y$28,"-"),""),IF(BHS!$AA$29=$D30,CONCATENATE(BHS!$Y$29,"-"),""),IF(BHS!$AA$30=$D30,CONCATENATE(BHS!$Y$30,"-"),""),IF(BHS!$AA$31=$D30,CONCATENATE(BHS!$Y$31,"-"),""),IF(BHS!$AA$32=$D30,CONCATENATE(BHS!$Y$32,"-"),""))</f>
        <v/>
      </c>
      <c r="L30" s="21" t="str">
        <f>CONCATENATE(IF(BHS!$AI$13=$D30,CONCATENATE(BHS!$AG$13,"-"),""),IF(BHS!$AI$14=$D30,CONCATENATE(BHS!$AG$14,"-"),""),IF(BHS!$AI$15=$D30,CONCATENATE(BHS!$AG$15,"-"),""),IF(BHS!$AI$16=$D30,CONCATENATE(BHS!$AG$16,"-"),""),IF(BHS!$AI$17=$D30,CONCATENATE(BHS!$AG$17,"-"),""),IF(BHS!$AI$18=$D30,CONCATENATE(BHS!$AG$18,"-"),""),IF(BHS!$AI$19=$D30,CONCATENATE(BHS!$AG$19,"-"),""),IF(BHS!$AI$20=$D30,CONCATENATE(BHS!$AG$20,"-"),""),IF(BHS!$AI$21=$D30,CONCATENATE(BHS!$AG$21,"-"),""),IF(BHS!$AI$22=$D30,CONCATENATE(BHS!$AG$22,"-"),""),"")</f>
        <v/>
      </c>
      <c r="M30" s="21" t="str">
        <f>CONCATENATE(IF(BHS!$AI$23=$D30,CONCATENATE(BHS!$AG$23,"-"),""),IF(BHS!$AI$24=$D30,CONCATENATE(BHS!$AG$24,"-"),""),IF(BHS!$AI$25=$D30,CONCATENATE(BHS!$AG$25,"-"),""),IF(BHS!$AI$26=$D30,CONCATENATE(BHS!$AG$26,"-"),""),IF(BHS!$AI$27=$D30,CONCATENATE(BHS!$AG$27,"-"),""),IF(BHS!$AI$28=$D30,CONCATENATE(BHS!$AG$28,"-"),""),IF(BHS!$AI$29=$D30,CONCATENATE(BHS!$AG$29,"-"),""),IF(BHS!$AI$30=$D30,CONCATENATE(BHS!$AG$30,"-"),""),IF(BHS!$AI$31=$D30,CONCATENATE(BHS!$AG$31,"-"),""),IF(BHS!$AI$32=$D30,CONCATENATE(BHS!$AG$32,"-"),""))</f>
        <v/>
      </c>
      <c r="N30" s="21" t="str">
        <f t="shared" si="1"/>
        <v/>
      </c>
      <c r="O30" s="21">
        <v>28</v>
      </c>
      <c r="P30" s="27" t="str">
        <f t="shared" si="3"/>
        <v/>
      </c>
      <c r="Q30" s="27" t="str">
        <f t="shared" si="4"/>
        <v/>
      </c>
      <c r="R30" s="27" t="str">
        <f>IF(P30="","",CHOOSE(VLOOKUP($O30,$A$1:$C$400,3,FALSE),AHS!$M$1,BHS!$M$1,CHS!$M$1,HMJHS!$M$1,KHS!$M$1,Kings!$M$1,MHS!$M$1,SWHS!$M$1,AMHS!$M$1,'S10'!$M$1,'S11'!$M$1,'S12'!$M$1,'S13'!$M$1,'S14'!$M$1,'S15'!$M$1,'S16'!$M$1,'S17'!$M$1,'S18'!$M$1,'S19'!$M$1,'S20'!$M$1))</f>
        <v/>
      </c>
      <c r="S30" s="27" t="str">
        <f t="shared" si="5"/>
        <v/>
      </c>
      <c r="T30" s="3" t="str">
        <f t="shared" si="6"/>
        <v/>
      </c>
      <c r="U30" s="21"/>
      <c r="V30" s="21"/>
      <c r="W30" s="21"/>
      <c r="X30" s="21"/>
      <c r="Y30" s="21"/>
      <c r="Z30" s="21"/>
    </row>
    <row r="31" spans="1:26" ht="15" customHeight="1" x14ac:dyDescent="0.25">
      <c r="A31" s="21" t="str">
        <f t="shared" si="2"/>
        <v/>
      </c>
      <c r="B31" s="21" t="str">
        <f t="shared" si="0"/>
        <v/>
      </c>
      <c r="C31" s="21">
        <v>2</v>
      </c>
      <c r="D31" s="21">
        <v>11</v>
      </c>
      <c r="E31" s="21" t="str">
        <f>IF(OR(BHS!$C$23="",BHS!$B$23=""),"",BHS!$C$23)</f>
        <v/>
      </c>
      <c r="F31" s="21" t="str">
        <f>CONCATENATE(IF(BHS!$K$13=$D31,CONCATENATE(BHS!$I$13,"-"),""),IF(BHS!$K$14=$D31,CONCATENATE(BHS!$I$14,"-"),""),IF(BHS!$K$15=$D31,CONCATENATE(BHS!$I$15,"-"),""),IF(BHS!$K$16=$D31,CONCATENATE(BHS!$I$16,"-"),""),IF(BHS!$K$17=$D31,CONCATENATE(BHS!$I$17,"-"),""),IF(BHS!$K$18=$D31,CONCATENATE(BHS!$I$18,"-"),""),IF(BHS!$K$19=$D31,CONCATENATE(BHS!$I$19,"-"),""),IF(BHS!$K$20=$D31,CONCATENATE(BHS!$I$20,"-"),""),IF(BHS!$K$21=$D31,CONCATENATE(BHS!$I$21,"-"),""),IF(BHS!$K$22=$D31,CONCATENATE(BHS!$I$22,"-"),""),)</f>
        <v/>
      </c>
      <c r="G31" s="21" t="str">
        <f>CONCATENATE(IF(BHS!$K$23=$D31,CONCATENATE(BHS!$I$23,"-"),""),IF(BHS!$K$24=$D31,CONCATENATE(BHS!$I$24,"-"),""),IF(BHS!$K$25=$D31,CONCATENATE(BHS!$I$25,"-"),""),IF(BHS!$K$26=$D31,CONCATENATE(BHS!$I$26,"-"),""),IF(BHS!$K$27=$D31,CONCATENATE(BHS!$I$27,"-"),""),IF(BHS!$K$28=$D31,CONCATENATE(BHS!$I$28,"-"),""),IF(BHS!$K$29=$D31,CONCATENATE(BHS!$I$29,"-"),""),IF(BHS!$K$30=$D31,CONCATENATE(BHS!$I$30,"-"),""),IF(BHS!$K$31=$D31,CONCATENATE(BHS!$I$31,"-"),""),IF(BHS!$K$32=$D31,CONCATENATE(BHS!$I$32,"-"),""))</f>
        <v/>
      </c>
      <c r="H31" s="21" t="str">
        <f>CONCATENATE(IF(BHS!$S$13=$D31,CONCATENATE(BHS!$Q$13,"-"),""),IF(BHS!$S$14=$D31,CONCATENATE(BHS!$Q$14,"-"),""),IF(BHS!$S$15=$D31,CONCATENATE(BHS!$Q$15,"-"),""),IF(BHS!$S$16=$D31,CONCATENATE(BHS!$Q$16,"-"),""),IF(BHS!$S$17=$D31,CONCATENATE(BHS!$Q$17,"-"),""),IF(BHS!$S$18=$D31,CONCATENATE(BHS!$Q$18,"-"),""),IF(BHS!$S$19=$D31,CONCATENATE(BHS!$Q$19,"-"),""),IF(BHS!$S$20=$D31,CONCATENATE(BHS!$Q$20,"-"),""),IF(BHS!$S$21=$D31,CONCATENATE(BHS!$Q$21,"-"),""),IF(BHS!$S$22=$D31,CONCATENATE(BHS!$Q$22,"-"),""))</f>
        <v/>
      </c>
      <c r="I31" s="21" t="str">
        <f>CONCATENATE(,IF(BHS!$S$23=$D31,CONCATENATE(BHS!$Q$23,"-"),""),IF(BHS!$S$24=$D31,CONCATENATE(BHS!$Q$24,"-"),""),IF(BHS!$S$25=$D31,CONCATENATE(BHS!$Q$25,"-"),""),IF(BHS!$S$26=$D31,CONCATENATE(BHS!$Q$26,"-"),""),IF(BHS!$S$27=$D31,CONCATENATE(BHS!$Q$27,"-"),""),IF(BHS!$S$28=$D31,CONCATENATE(BHS!$Q$28,"-"),""),IF(BHS!$S$29=$D31,CONCATENATE(BHS!$Q$29,"-"),""),IF(BHS!$S$30=$D31,CONCATENATE(BHS!$Q$30,"-"),""),IF(BHS!$S$31=$D31,CONCATENATE(BHS!$Q$31,"-"),""),IF(BHS!$S$32=$D31,CONCATENATE(BHS!$Q$32,"-"),""))</f>
        <v/>
      </c>
      <c r="J31" s="21" t="str">
        <f>CONCATENATE(IF(BHS!$AA$13=$D31,CONCATENATE(BHS!$Y$13,"-"),""),IF(BHS!$AA$14=$D31,CONCATENATE(BHS!$Y$14,"-"),""),IF(BHS!$AA$15=$D31,CONCATENATE(BHS!$Y$15,"-"),""),IF(BHS!$AA$16=$D31,CONCATENATE(BHS!$Y$16,"-"),""),IF(BHS!$AA$17=$D31,CONCATENATE(BHS!$Y$17,"-"),""),IF(BHS!$AA$18=$D31,CONCATENATE(BHS!$Y$18,"-"),""),IF(BHS!$AA$19=$D31,CONCATENATE(BHS!$Y$19,"-"),""),IF(BHS!$AA$20=$D31,CONCATENATE(BHS!$Y$20,"-"),""),IF(BHS!$AA$21=$D31,CONCATENATE(BHS!$Y$21,"-"),""),IF(BHS!$AA$22=$D31,CONCATENATE(BHS!$Y$22,"-"),""),"")</f>
        <v/>
      </c>
      <c r="K31" s="21" t="str">
        <f>CONCATENATE(IF(BHS!$AA$23=$D31,CONCATENATE(BHS!$Y$23,"-"),""),IF(BHS!$AA$24=$D31,CONCATENATE(BHS!$Y$24,"-"),""),IF(BHS!$AA$25=$D31,CONCATENATE(BHS!$Y$25,"-"),""),IF(BHS!$AA$26=$D31,CONCATENATE(BHS!$Y$26,"-"),""),IF(BHS!$AA$27=$D31,CONCATENATE(BHS!$Y$27,"-"),""),IF(BHS!$AA$28=$D31,CONCATENATE(BHS!$Y$28,"-"),""),IF(BHS!$AA$29=$D31,CONCATENATE(BHS!$Y$29,"-"),""),IF(BHS!$AA$30=$D31,CONCATENATE(BHS!$Y$30,"-"),""),IF(BHS!$AA$31=$D31,CONCATENATE(BHS!$Y$31,"-"),""),IF(BHS!$AA$32=$D31,CONCATENATE(BHS!$Y$32,"-"),""))</f>
        <v/>
      </c>
      <c r="L31" s="21" t="str">
        <f>CONCATENATE(IF(BHS!$AI$13=$D31,CONCATENATE(BHS!$AG$13,"-"),""),IF(BHS!$AI$14=$D31,CONCATENATE(BHS!$AG$14,"-"),""),IF(BHS!$AI$15=$D31,CONCATENATE(BHS!$AG$15,"-"),""),IF(BHS!$AI$16=$D31,CONCATENATE(BHS!$AG$16,"-"),""),IF(BHS!$AI$17=$D31,CONCATENATE(BHS!$AG$17,"-"),""),IF(BHS!$AI$18=$D31,CONCATENATE(BHS!$AG$18,"-"),""),IF(BHS!$AI$19=$D31,CONCATENATE(BHS!$AG$19,"-"),""),IF(BHS!$AI$20=$D31,CONCATENATE(BHS!$AG$20,"-"),""),IF(BHS!$AI$21=$D31,CONCATENATE(BHS!$AG$21,"-"),""),IF(BHS!$AI$22=$D31,CONCATENATE(BHS!$AG$22,"-"),""),"")</f>
        <v/>
      </c>
      <c r="M31" s="21" t="str">
        <f>CONCATENATE(IF(BHS!$AI$23=$D31,CONCATENATE(BHS!$AG$23,"-"),""),IF(BHS!$AI$24=$D31,CONCATENATE(BHS!$AG$24,"-"),""),IF(BHS!$AI$25=$D31,CONCATENATE(BHS!$AG$25,"-"),""),IF(BHS!$AI$26=$D31,CONCATENATE(BHS!$AG$26,"-"),""),IF(BHS!$AI$27=$D31,CONCATENATE(BHS!$AG$27,"-"),""),IF(BHS!$AI$28=$D31,CONCATENATE(BHS!$AG$28,"-"),""),IF(BHS!$AI$29=$D31,CONCATENATE(BHS!$AG$29,"-"),""),IF(BHS!$AI$30=$D31,CONCATENATE(BHS!$AG$30,"-"),""),IF(BHS!$AI$31=$D31,CONCATENATE(BHS!$AG$31,"-"),""),IF(BHS!$AI$32=$D31,CONCATENATE(BHS!$AG$32,"-"),""))</f>
        <v/>
      </c>
      <c r="N31" s="21" t="str">
        <f t="shared" si="1"/>
        <v/>
      </c>
      <c r="O31" s="21">
        <v>29</v>
      </c>
      <c r="P31" s="27" t="str">
        <f t="shared" si="3"/>
        <v/>
      </c>
      <c r="Q31" s="27" t="str">
        <f t="shared" si="4"/>
        <v/>
      </c>
      <c r="R31" s="27" t="str">
        <f>IF(P31="","",CHOOSE(VLOOKUP($O31,$A$1:$C$400,3,FALSE),AHS!$M$1,BHS!$M$1,CHS!$M$1,HMJHS!$M$1,KHS!$M$1,Kings!$M$1,MHS!$M$1,SWHS!$M$1,AMHS!$M$1,'S10'!$M$1,'S11'!$M$1,'S12'!$M$1,'S13'!$M$1,'S14'!$M$1,'S15'!$M$1,'S16'!$M$1,'S17'!$M$1,'S18'!$M$1,'S19'!$M$1,'S20'!$M$1))</f>
        <v/>
      </c>
      <c r="S31" s="27" t="str">
        <f t="shared" si="5"/>
        <v/>
      </c>
      <c r="T31" s="3" t="str">
        <f t="shared" si="6"/>
        <v/>
      </c>
      <c r="U31" s="21"/>
      <c r="V31" s="21"/>
      <c r="W31" s="21"/>
      <c r="X31" s="21"/>
      <c r="Y31" s="21"/>
      <c r="Z31" s="21"/>
    </row>
    <row r="32" spans="1:26" ht="15" customHeight="1" x14ac:dyDescent="0.25">
      <c r="A32" s="21" t="str">
        <f t="shared" si="2"/>
        <v/>
      </c>
      <c r="B32" s="21" t="str">
        <f t="shared" si="0"/>
        <v/>
      </c>
      <c r="C32" s="21">
        <v>2</v>
      </c>
      <c r="D32" s="21">
        <v>12</v>
      </c>
      <c r="E32" s="21" t="str">
        <f>IF(OR(BHS!$C$24="",BHS!$B$24=""),"",BHS!$C$24)</f>
        <v/>
      </c>
      <c r="F32" s="21" t="str">
        <f>CONCATENATE(IF(BHS!$K$13=$D32,CONCATENATE(BHS!$I$13,"-"),""),IF(BHS!$K$14=$D32,CONCATENATE(BHS!$I$14,"-"),""),IF(BHS!$K$15=$D32,CONCATENATE(BHS!$I$15,"-"),""),IF(BHS!$K$16=$D32,CONCATENATE(BHS!$I$16,"-"),""),IF(BHS!$K$17=$D32,CONCATENATE(BHS!$I$17,"-"),""),IF(BHS!$K$18=$D32,CONCATENATE(BHS!$I$18,"-"),""),IF(BHS!$K$19=$D32,CONCATENATE(BHS!$I$19,"-"),""),IF(BHS!$K$20=$D32,CONCATENATE(BHS!$I$20,"-"),""),IF(BHS!$K$21=$D32,CONCATENATE(BHS!$I$21,"-"),""),IF(BHS!$K$22=$D32,CONCATENATE(BHS!$I$22,"-"),""),)</f>
        <v/>
      </c>
      <c r="G32" s="21" t="str">
        <f>CONCATENATE(IF(BHS!$K$23=$D32,CONCATENATE(BHS!$I$23,"-"),""),IF(BHS!$K$24=$D32,CONCATENATE(BHS!$I$24,"-"),""),IF(BHS!$K$25=$D32,CONCATENATE(BHS!$I$25,"-"),""),IF(BHS!$K$26=$D32,CONCATENATE(BHS!$I$26,"-"),""),IF(BHS!$K$27=$D32,CONCATENATE(BHS!$I$27,"-"),""),IF(BHS!$K$28=$D32,CONCATENATE(BHS!$I$28,"-"),""),IF(BHS!$K$29=$D32,CONCATENATE(BHS!$I$29,"-"),""),IF(BHS!$K$30=$D32,CONCATENATE(BHS!$I$30,"-"),""),IF(BHS!$K$31=$D32,CONCATENATE(BHS!$I$31,"-"),""),IF(BHS!$K$32=$D32,CONCATENATE(BHS!$I$32,"-"),""))</f>
        <v/>
      </c>
      <c r="H32" s="21" t="str">
        <f>CONCATENATE(IF(BHS!$S$13=$D32,CONCATENATE(BHS!$Q$13,"-"),""),IF(BHS!$S$14=$D32,CONCATENATE(BHS!$Q$14,"-"),""),IF(BHS!$S$15=$D32,CONCATENATE(BHS!$Q$15,"-"),""),IF(BHS!$S$16=$D32,CONCATENATE(BHS!$Q$16,"-"),""),IF(BHS!$S$17=$D32,CONCATENATE(BHS!$Q$17,"-"),""),IF(BHS!$S$18=$D32,CONCATENATE(BHS!$Q$18,"-"),""),IF(BHS!$S$19=$D32,CONCATENATE(BHS!$Q$19,"-"),""),IF(BHS!$S$20=$D32,CONCATENATE(BHS!$Q$20,"-"),""),IF(BHS!$S$21=$D32,CONCATENATE(BHS!$Q$21,"-"),""),IF(BHS!$S$22=$D32,CONCATENATE(BHS!$Q$22,"-"),""))</f>
        <v/>
      </c>
      <c r="I32" s="21" t="str">
        <f>CONCATENATE(,IF(BHS!$S$23=$D32,CONCATENATE(BHS!$Q$23,"-"),""),IF(BHS!$S$24=$D32,CONCATENATE(BHS!$Q$24,"-"),""),IF(BHS!$S$25=$D32,CONCATENATE(BHS!$Q$25,"-"),""),IF(BHS!$S$26=$D32,CONCATENATE(BHS!$Q$26,"-"),""),IF(BHS!$S$27=$D32,CONCATENATE(BHS!$Q$27,"-"),""),IF(BHS!$S$28=$D32,CONCATENATE(BHS!$Q$28,"-"),""),IF(BHS!$S$29=$D32,CONCATENATE(BHS!$Q$29,"-"),""),IF(BHS!$S$30=$D32,CONCATENATE(BHS!$Q$30,"-"),""),IF(BHS!$S$31=$D32,CONCATENATE(BHS!$Q$31,"-"),""),IF(BHS!$S$32=$D32,CONCATENATE(BHS!$Q$32,"-"),""))</f>
        <v/>
      </c>
      <c r="J32" s="21" t="str">
        <f>CONCATENATE(IF(BHS!$AA$13=$D32,CONCATENATE(BHS!$Y$13,"-"),""),IF(BHS!$AA$14=$D32,CONCATENATE(BHS!$Y$14,"-"),""),IF(BHS!$AA$15=$D32,CONCATENATE(BHS!$Y$15,"-"),""),IF(BHS!$AA$16=$D32,CONCATENATE(BHS!$Y$16,"-"),""),IF(BHS!$AA$17=$D32,CONCATENATE(BHS!$Y$17,"-"),""),IF(BHS!$AA$18=$D32,CONCATENATE(BHS!$Y$18,"-"),""),IF(BHS!$AA$19=$D32,CONCATENATE(BHS!$Y$19,"-"),""),IF(BHS!$AA$20=$D32,CONCATENATE(BHS!$Y$20,"-"),""),IF(BHS!$AA$21=$D32,CONCATENATE(BHS!$Y$21,"-"),""),IF(BHS!$AA$22=$D32,CONCATENATE(BHS!$Y$22,"-"),""),"")</f>
        <v/>
      </c>
      <c r="K32" s="21" t="str">
        <f>CONCATENATE(IF(BHS!$AA$23=$D32,CONCATENATE(BHS!$Y$23,"-"),""),IF(BHS!$AA$24=$D32,CONCATENATE(BHS!$Y$24,"-"),""),IF(BHS!$AA$25=$D32,CONCATENATE(BHS!$Y$25,"-"),""),IF(BHS!$AA$26=$D32,CONCATENATE(BHS!$Y$26,"-"),""),IF(BHS!$AA$27=$D32,CONCATENATE(BHS!$Y$27,"-"),""),IF(BHS!$AA$28=$D32,CONCATENATE(BHS!$Y$28,"-"),""),IF(BHS!$AA$29=$D32,CONCATENATE(BHS!$Y$29,"-"),""),IF(BHS!$AA$30=$D32,CONCATENATE(BHS!$Y$30,"-"),""),IF(BHS!$AA$31=$D32,CONCATENATE(BHS!$Y$31,"-"),""),IF(BHS!$AA$32=$D32,CONCATENATE(BHS!$Y$32,"-"),""))</f>
        <v/>
      </c>
      <c r="L32" s="21" t="str">
        <f>CONCATENATE(IF(BHS!$AI$13=$D32,CONCATENATE(BHS!$AG$13,"-"),""),IF(BHS!$AI$14=$D32,CONCATENATE(BHS!$AG$14,"-"),""),IF(BHS!$AI$15=$D32,CONCATENATE(BHS!$AG$15,"-"),""),IF(BHS!$AI$16=$D32,CONCATENATE(BHS!$AG$16,"-"),""),IF(BHS!$AI$17=$D32,CONCATENATE(BHS!$AG$17,"-"),""),IF(BHS!$AI$18=$D32,CONCATENATE(BHS!$AG$18,"-"),""),IF(BHS!$AI$19=$D32,CONCATENATE(BHS!$AG$19,"-"),""),IF(BHS!$AI$20=$D32,CONCATENATE(BHS!$AG$20,"-"),""),IF(BHS!$AI$21=$D32,CONCATENATE(BHS!$AG$21,"-"),""),IF(BHS!$AI$22=$D32,CONCATENATE(BHS!$AG$22,"-"),""),"")</f>
        <v/>
      </c>
      <c r="M32" s="21" t="str">
        <f>CONCATENATE(IF(BHS!$AI$23=$D32,CONCATENATE(BHS!$AG$23,"-"),""),IF(BHS!$AI$24=$D32,CONCATENATE(BHS!$AG$24,"-"),""),IF(BHS!$AI$25=$D32,CONCATENATE(BHS!$AG$25,"-"),""),IF(BHS!$AI$26=$D32,CONCATENATE(BHS!$AG$26,"-"),""),IF(BHS!$AI$27=$D32,CONCATENATE(BHS!$AG$27,"-"),""),IF(BHS!$AI$28=$D32,CONCATENATE(BHS!$AG$28,"-"),""),IF(BHS!$AI$29=$D32,CONCATENATE(BHS!$AG$29,"-"),""),IF(BHS!$AI$30=$D32,CONCATENATE(BHS!$AG$30,"-"),""),IF(BHS!$AI$31=$D32,CONCATENATE(BHS!$AG$31,"-"),""),IF(BHS!$AI$32=$D32,CONCATENATE(BHS!$AG$32,"-"),""))</f>
        <v/>
      </c>
      <c r="N32" s="21" t="str">
        <f t="shared" si="1"/>
        <v/>
      </c>
      <c r="O32" s="21">
        <v>30</v>
      </c>
      <c r="P32" s="27" t="str">
        <f t="shared" si="3"/>
        <v/>
      </c>
      <c r="Q32" s="27" t="str">
        <f t="shared" si="4"/>
        <v/>
      </c>
      <c r="R32" s="27" t="str">
        <f>IF(P32="","",CHOOSE(VLOOKUP($O32,$A$1:$C$400,3,FALSE),AHS!$M$1,BHS!$M$1,CHS!$M$1,HMJHS!$M$1,KHS!$M$1,Kings!$M$1,MHS!$M$1,SWHS!$M$1,AMHS!$M$1,'S10'!$M$1,'S11'!$M$1,'S12'!$M$1,'S13'!$M$1,'S14'!$M$1,'S15'!$M$1,'S16'!$M$1,'S17'!$M$1,'S18'!$M$1,'S19'!$M$1,'S20'!$M$1))</f>
        <v/>
      </c>
      <c r="S32" s="27" t="str">
        <f t="shared" si="5"/>
        <v/>
      </c>
      <c r="T32" s="3" t="str">
        <f t="shared" si="6"/>
        <v/>
      </c>
      <c r="U32" s="21"/>
      <c r="V32" s="21"/>
      <c r="W32" s="21"/>
      <c r="X32" s="21"/>
      <c r="Y32" s="21"/>
      <c r="Z32" s="21"/>
    </row>
    <row r="33" spans="1:26" ht="15" customHeight="1" x14ac:dyDescent="0.25">
      <c r="A33" s="21" t="str">
        <f t="shared" si="2"/>
        <v/>
      </c>
      <c r="B33" s="21" t="str">
        <f t="shared" si="0"/>
        <v/>
      </c>
      <c r="C33" s="21">
        <v>2</v>
      </c>
      <c r="D33" s="21">
        <v>13</v>
      </c>
      <c r="E33" s="21" t="str">
        <f>IF(OR(BHS!$C$25="",BHS!$B$25=""),"",BHS!$C$25)</f>
        <v/>
      </c>
      <c r="F33" s="21" t="str">
        <f>CONCATENATE(IF(BHS!$K$13=$D33,CONCATENATE(BHS!$I$13,"-"),""),IF(BHS!$K$14=$D33,CONCATENATE(BHS!$I$14,"-"),""),IF(BHS!$K$15=$D33,CONCATENATE(BHS!$I$15,"-"),""),IF(BHS!$K$16=$D33,CONCATENATE(BHS!$I$16,"-"),""),IF(BHS!$K$17=$D33,CONCATENATE(BHS!$I$17,"-"),""),IF(BHS!$K$18=$D33,CONCATENATE(BHS!$I$18,"-"),""),IF(BHS!$K$19=$D33,CONCATENATE(BHS!$I$19,"-"),""),IF(BHS!$K$20=$D33,CONCATENATE(BHS!$I$20,"-"),""),IF(BHS!$K$21=$D33,CONCATENATE(BHS!$I$21,"-"),""),IF(BHS!$K$22=$D33,CONCATENATE(BHS!$I$22,"-"),""),)</f>
        <v/>
      </c>
      <c r="G33" s="21" t="str">
        <f>CONCATENATE(IF(BHS!$K$23=$D33,CONCATENATE(BHS!$I$23,"-"),""),IF(BHS!$K$24=$D33,CONCATENATE(BHS!$I$24,"-"),""),IF(BHS!$K$25=$D33,CONCATENATE(BHS!$I$25,"-"),""),IF(BHS!$K$26=$D33,CONCATENATE(BHS!$I$26,"-"),""),IF(BHS!$K$27=$D33,CONCATENATE(BHS!$I$27,"-"),""),IF(BHS!$K$28=$D33,CONCATENATE(BHS!$I$28,"-"),""),IF(BHS!$K$29=$D33,CONCATENATE(BHS!$I$29,"-"),""),IF(BHS!$K$30=$D33,CONCATENATE(BHS!$I$30,"-"),""),IF(BHS!$K$31=$D33,CONCATENATE(BHS!$I$31,"-"),""),IF(BHS!$K$32=$D33,CONCATENATE(BHS!$I$32,"-"),""))</f>
        <v/>
      </c>
      <c r="H33" s="21" t="str">
        <f>CONCATENATE(IF(BHS!$S$13=$D33,CONCATENATE(BHS!$Q$13,"-"),""),IF(BHS!$S$14=$D33,CONCATENATE(BHS!$Q$14,"-"),""),IF(BHS!$S$15=$D33,CONCATENATE(BHS!$Q$15,"-"),""),IF(BHS!$S$16=$D33,CONCATENATE(BHS!$Q$16,"-"),""),IF(BHS!$S$17=$D33,CONCATENATE(BHS!$Q$17,"-"),""),IF(BHS!$S$18=$D33,CONCATENATE(BHS!$Q$18,"-"),""),IF(BHS!$S$19=$D33,CONCATENATE(BHS!$Q$19,"-"),""),IF(BHS!$S$20=$D33,CONCATENATE(BHS!$Q$20,"-"),""),IF(BHS!$S$21=$D33,CONCATENATE(BHS!$Q$21,"-"),""),IF(BHS!$S$22=$D33,CONCATENATE(BHS!$Q$22,"-"),""))</f>
        <v/>
      </c>
      <c r="I33" s="21" t="str">
        <f>CONCATENATE(,IF(BHS!$S$23=$D33,CONCATENATE(BHS!$Q$23,"-"),""),IF(BHS!$S$24=$D33,CONCATENATE(BHS!$Q$24,"-"),""),IF(BHS!$S$25=$D33,CONCATENATE(BHS!$Q$25,"-"),""),IF(BHS!$S$26=$D33,CONCATENATE(BHS!$Q$26,"-"),""),IF(BHS!$S$27=$D33,CONCATENATE(BHS!$Q$27,"-"),""),IF(BHS!$S$28=$D33,CONCATENATE(BHS!$Q$28,"-"),""),IF(BHS!$S$29=$D33,CONCATENATE(BHS!$Q$29,"-"),""),IF(BHS!$S$30=$D33,CONCATENATE(BHS!$Q$30,"-"),""),IF(BHS!$S$31=$D33,CONCATENATE(BHS!$Q$31,"-"),""),IF(BHS!$S$32=$D33,CONCATENATE(BHS!$Q$32,"-"),""))</f>
        <v/>
      </c>
      <c r="J33" s="21" t="str">
        <f>CONCATENATE(IF(BHS!$AA$13=$D33,CONCATENATE(BHS!$Y$13,"-"),""),IF(BHS!$AA$14=$D33,CONCATENATE(BHS!$Y$14,"-"),""),IF(BHS!$AA$15=$D33,CONCATENATE(BHS!$Y$15,"-"),""),IF(BHS!$AA$16=$D33,CONCATENATE(BHS!$Y$16,"-"),""),IF(BHS!$AA$17=$D33,CONCATENATE(BHS!$Y$17,"-"),""),IF(BHS!$AA$18=$D33,CONCATENATE(BHS!$Y$18,"-"),""),IF(BHS!$AA$19=$D33,CONCATENATE(BHS!$Y$19,"-"),""),IF(BHS!$AA$20=$D33,CONCATENATE(BHS!$Y$20,"-"),""),IF(BHS!$AA$21=$D33,CONCATENATE(BHS!$Y$21,"-"),""),IF(BHS!$AA$22=$D33,CONCATENATE(BHS!$Y$22,"-"),""),"")</f>
        <v/>
      </c>
      <c r="K33" s="21" t="str">
        <f>CONCATENATE(IF(BHS!$AA$23=$D33,CONCATENATE(BHS!$Y$23,"-"),""),IF(BHS!$AA$24=$D33,CONCATENATE(BHS!$Y$24,"-"),""),IF(BHS!$AA$25=$D33,CONCATENATE(BHS!$Y$25,"-"),""),IF(BHS!$AA$26=$D33,CONCATENATE(BHS!$Y$26,"-"),""),IF(BHS!$AA$27=$D33,CONCATENATE(BHS!$Y$27,"-"),""),IF(BHS!$AA$28=$D33,CONCATENATE(BHS!$Y$28,"-"),""),IF(BHS!$AA$29=$D33,CONCATENATE(BHS!$Y$29,"-"),""),IF(BHS!$AA$30=$D33,CONCATENATE(BHS!$Y$30,"-"),""),IF(BHS!$AA$31=$D33,CONCATENATE(BHS!$Y$31,"-"),""),IF(BHS!$AA$32=$D33,CONCATENATE(BHS!$Y$32,"-"),""))</f>
        <v/>
      </c>
      <c r="L33" s="21" t="str">
        <f>CONCATENATE(IF(BHS!$AI$13=$D33,CONCATENATE(BHS!$AG$13,"-"),""),IF(BHS!$AI$14=$D33,CONCATENATE(BHS!$AG$14,"-"),""),IF(BHS!$AI$15=$D33,CONCATENATE(BHS!$AG$15,"-"),""),IF(BHS!$AI$16=$D33,CONCATENATE(BHS!$AG$16,"-"),""),IF(BHS!$AI$17=$D33,CONCATENATE(BHS!$AG$17,"-"),""),IF(BHS!$AI$18=$D33,CONCATENATE(BHS!$AG$18,"-"),""),IF(BHS!$AI$19=$D33,CONCATENATE(BHS!$AG$19,"-"),""),IF(BHS!$AI$20=$D33,CONCATENATE(BHS!$AG$20,"-"),""),IF(BHS!$AI$21=$D33,CONCATENATE(BHS!$AG$21,"-"),""),IF(BHS!$AI$22=$D33,CONCATENATE(BHS!$AG$22,"-"),""),"")</f>
        <v/>
      </c>
      <c r="M33" s="21" t="str">
        <f>CONCATENATE(IF(BHS!$AI$23=$D33,CONCATENATE(BHS!$AG$23,"-"),""),IF(BHS!$AI$24=$D33,CONCATENATE(BHS!$AG$24,"-"),""),IF(BHS!$AI$25=$D33,CONCATENATE(BHS!$AG$25,"-"),""),IF(BHS!$AI$26=$D33,CONCATENATE(BHS!$AG$26,"-"),""),IF(BHS!$AI$27=$D33,CONCATENATE(BHS!$AG$27,"-"),""),IF(BHS!$AI$28=$D33,CONCATENATE(BHS!$AG$28,"-"),""),IF(BHS!$AI$29=$D33,CONCATENATE(BHS!$AG$29,"-"),""),IF(BHS!$AI$30=$D33,CONCATENATE(BHS!$AG$30,"-"),""),IF(BHS!$AI$31=$D33,CONCATENATE(BHS!$AG$31,"-"),""),IF(BHS!$AI$32=$D33,CONCATENATE(BHS!$AG$32,"-"),""))</f>
        <v/>
      </c>
      <c r="N33" s="21" t="str">
        <f t="shared" si="1"/>
        <v/>
      </c>
      <c r="O33" s="21">
        <v>31</v>
      </c>
      <c r="P33" s="27" t="str">
        <f t="shared" si="3"/>
        <v/>
      </c>
      <c r="Q33" s="27" t="str">
        <f t="shared" si="4"/>
        <v/>
      </c>
      <c r="R33" s="27" t="str">
        <f>IF(P33="","",CHOOSE(VLOOKUP($O33,$A$1:$C$400,3,FALSE),AHS!$M$1,BHS!$M$1,CHS!$M$1,HMJHS!$M$1,KHS!$M$1,Kings!$M$1,MHS!$M$1,SWHS!$M$1,AMHS!$M$1,'S10'!$M$1,'S11'!$M$1,'S12'!$M$1,'S13'!$M$1,'S14'!$M$1,'S15'!$M$1,'S16'!$M$1,'S17'!$M$1,'S18'!$M$1,'S19'!$M$1,'S20'!$M$1))</f>
        <v/>
      </c>
      <c r="S33" s="27" t="str">
        <f t="shared" si="5"/>
        <v/>
      </c>
      <c r="T33" s="3" t="str">
        <f t="shared" si="6"/>
        <v/>
      </c>
      <c r="U33" s="21"/>
      <c r="V33" s="21"/>
      <c r="W33" s="21"/>
      <c r="X33" s="21"/>
      <c r="Y33" s="21"/>
      <c r="Z33" s="21"/>
    </row>
    <row r="34" spans="1:26" ht="15" customHeight="1" x14ac:dyDescent="0.25">
      <c r="A34" s="21" t="str">
        <f t="shared" si="2"/>
        <v/>
      </c>
      <c r="B34" s="21" t="str">
        <f t="shared" si="0"/>
        <v/>
      </c>
      <c r="C34" s="21">
        <v>2</v>
      </c>
      <c r="D34" s="21">
        <v>14</v>
      </c>
      <c r="E34" s="21" t="str">
        <f>IF(OR(BHS!$C$26="",BHS!$B$26=""),"",BHS!$C$26)</f>
        <v/>
      </c>
      <c r="F34" s="21" t="str">
        <f>CONCATENATE(IF(BHS!$K$13=$D34,CONCATENATE(BHS!$I$13,"-"),""),IF(BHS!$K$14=$D34,CONCATENATE(BHS!$I$14,"-"),""),IF(BHS!$K$15=$D34,CONCATENATE(BHS!$I$15,"-"),""),IF(BHS!$K$16=$D34,CONCATENATE(BHS!$I$16,"-"),""),IF(BHS!$K$17=$D34,CONCATENATE(BHS!$I$17,"-"),""),IF(BHS!$K$18=$D34,CONCATENATE(BHS!$I$18,"-"),""),IF(BHS!$K$19=$D34,CONCATENATE(BHS!$I$19,"-"),""),IF(BHS!$K$20=$D34,CONCATENATE(BHS!$I$20,"-"),""),IF(BHS!$K$21=$D34,CONCATENATE(BHS!$I$21,"-"),""),IF(BHS!$K$22=$D34,CONCATENATE(BHS!$I$22,"-"),""),)</f>
        <v/>
      </c>
      <c r="G34" s="21" t="str">
        <f>CONCATENATE(IF(BHS!$K$23=$D34,CONCATENATE(BHS!$I$23,"-"),""),IF(BHS!$K$24=$D34,CONCATENATE(BHS!$I$24,"-"),""),IF(BHS!$K$25=$D34,CONCATENATE(BHS!$I$25,"-"),""),IF(BHS!$K$26=$D34,CONCATENATE(BHS!$I$26,"-"),""),IF(BHS!$K$27=$D34,CONCATENATE(BHS!$I$27,"-"),""),IF(BHS!$K$28=$D34,CONCATENATE(BHS!$I$28,"-"),""),IF(BHS!$K$29=$D34,CONCATENATE(BHS!$I$29,"-"),""),IF(BHS!$K$30=$D34,CONCATENATE(BHS!$I$30,"-"),""),IF(BHS!$K$31=$D34,CONCATENATE(BHS!$I$31,"-"),""),IF(BHS!$K$32=$D34,CONCATENATE(BHS!$I$32,"-"),""))</f>
        <v/>
      </c>
      <c r="H34" s="21" t="str">
        <f>CONCATENATE(IF(BHS!$S$13=$D34,CONCATENATE(BHS!$Q$13,"-"),""),IF(BHS!$S$14=$D34,CONCATENATE(BHS!$Q$14,"-"),""),IF(BHS!$S$15=$D34,CONCATENATE(BHS!$Q$15,"-"),""),IF(BHS!$S$16=$D34,CONCATENATE(BHS!$Q$16,"-"),""),IF(BHS!$S$17=$D34,CONCATENATE(BHS!$Q$17,"-"),""),IF(BHS!$S$18=$D34,CONCATENATE(BHS!$Q$18,"-"),""),IF(BHS!$S$19=$D34,CONCATENATE(BHS!$Q$19,"-"),""),IF(BHS!$S$20=$D34,CONCATENATE(BHS!$Q$20,"-"),""),IF(BHS!$S$21=$D34,CONCATENATE(BHS!$Q$21,"-"),""),IF(BHS!$S$22=$D34,CONCATENATE(BHS!$Q$22,"-"),""))</f>
        <v/>
      </c>
      <c r="I34" s="21" t="str">
        <f>CONCATENATE(,IF(BHS!$S$23=$D34,CONCATENATE(BHS!$Q$23,"-"),""),IF(BHS!$S$24=$D34,CONCATENATE(BHS!$Q$24,"-"),""),IF(BHS!$S$25=$D34,CONCATENATE(BHS!$Q$25,"-"),""),IF(BHS!$S$26=$D34,CONCATENATE(BHS!$Q$26,"-"),""),IF(BHS!$S$27=$D34,CONCATENATE(BHS!$Q$27,"-"),""),IF(BHS!$S$28=$D34,CONCATENATE(BHS!$Q$28,"-"),""),IF(BHS!$S$29=$D34,CONCATENATE(BHS!$Q$29,"-"),""),IF(BHS!$S$30=$D34,CONCATENATE(BHS!$Q$30,"-"),""),IF(BHS!$S$31=$D34,CONCATENATE(BHS!$Q$31,"-"),""),IF(BHS!$S$32=$D34,CONCATENATE(BHS!$Q$32,"-"),""))</f>
        <v/>
      </c>
      <c r="J34" s="21" t="str">
        <f>CONCATENATE(IF(BHS!$AA$13=$D34,CONCATENATE(BHS!$Y$13,"-"),""),IF(BHS!$AA$14=$D34,CONCATENATE(BHS!$Y$14,"-"),""),IF(BHS!$AA$15=$D34,CONCATENATE(BHS!$Y$15,"-"),""),IF(BHS!$AA$16=$D34,CONCATENATE(BHS!$Y$16,"-"),""),IF(BHS!$AA$17=$D34,CONCATENATE(BHS!$Y$17,"-"),""),IF(BHS!$AA$18=$D34,CONCATENATE(BHS!$Y$18,"-"),""),IF(BHS!$AA$19=$D34,CONCATENATE(BHS!$Y$19,"-"),""),IF(BHS!$AA$20=$D34,CONCATENATE(BHS!$Y$20,"-"),""),IF(BHS!$AA$21=$D34,CONCATENATE(BHS!$Y$21,"-"),""),IF(BHS!$AA$22=$D34,CONCATENATE(BHS!$Y$22,"-"),""),"")</f>
        <v/>
      </c>
      <c r="K34" s="21" t="str">
        <f>CONCATENATE(IF(BHS!$AA$23=$D34,CONCATENATE(BHS!$Y$23,"-"),""),IF(BHS!$AA$24=$D34,CONCATENATE(BHS!$Y$24,"-"),""),IF(BHS!$AA$25=$D34,CONCATENATE(BHS!$Y$25,"-"),""),IF(BHS!$AA$26=$D34,CONCATENATE(BHS!$Y$26,"-"),""),IF(BHS!$AA$27=$D34,CONCATENATE(BHS!$Y$27,"-"),""),IF(BHS!$AA$28=$D34,CONCATENATE(BHS!$Y$28,"-"),""),IF(BHS!$AA$29=$D34,CONCATENATE(BHS!$Y$29,"-"),""),IF(BHS!$AA$30=$D34,CONCATENATE(BHS!$Y$30,"-"),""),IF(BHS!$AA$31=$D34,CONCATENATE(BHS!$Y$31,"-"),""),IF(BHS!$AA$32=$D34,CONCATENATE(BHS!$Y$32,"-"),""))</f>
        <v/>
      </c>
      <c r="L34" s="21" t="str">
        <f>CONCATENATE(IF(BHS!$AI$13=$D34,CONCATENATE(BHS!$AG$13,"-"),""),IF(BHS!$AI$14=$D34,CONCATENATE(BHS!$AG$14,"-"),""),IF(BHS!$AI$15=$D34,CONCATENATE(BHS!$AG$15,"-"),""),IF(BHS!$AI$16=$D34,CONCATENATE(BHS!$AG$16,"-"),""),IF(BHS!$AI$17=$D34,CONCATENATE(BHS!$AG$17,"-"),""),IF(BHS!$AI$18=$D34,CONCATENATE(BHS!$AG$18,"-"),""),IF(BHS!$AI$19=$D34,CONCATENATE(BHS!$AG$19,"-"),""),IF(BHS!$AI$20=$D34,CONCATENATE(BHS!$AG$20,"-"),""),IF(BHS!$AI$21=$D34,CONCATENATE(BHS!$AG$21,"-"),""),IF(BHS!$AI$22=$D34,CONCATENATE(BHS!$AG$22,"-"),""),"")</f>
        <v/>
      </c>
      <c r="M34" s="21" t="str">
        <f>CONCATENATE(IF(BHS!$AI$23=$D34,CONCATENATE(BHS!$AG$23,"-"),""),IF(BHS!$AI$24=$D34,CONCATENATE(BHS!$AG$24,"-"),""),IF(BHS!$AI$25=$D34,CONCATENATE(BHS!$AG$25,"-"),""),IF(BHS!$AI$26=$D34,CONCATENATE(BHS!$AG$26,"-"),""),IF(BHS!$AI$27=$D34,CONCATENATE(BHS!$AG$27,"-"),""),IF(BHS!$AI$28=$D34,CONCATENATE(BHS!$AG$28,"-"),""),IF(BHS!$AI$29=$D34,CONCATENATE(BHS!$AG$29,"-"),""),IF(BHS!$AI$30=$D34,CONCATENATE(BHS!$AG$30,"-"),""),IF(BHS!$AI$31=$D34,CONCATENATE(BHS!$AG$31,"-"),""),IF(BHS!$AI$32=$D34,CONCATENATE(BHS!$AG$32,"-"),""))</f>
        <v/>
      </c>
      <c r="N34" s="21" t="str">
        <f t="shared" si="1"/>
        <v/>
      </c>
      <c r="O34" s="21">
        <v>32</v>
      </c>
      <c r="P34" s="27" t="str">
        <f t="shared" si="3"/>
        <v/>
      </c>
      <c r="Q34" s="27" t="str">
        <f t="shared" si="4"/>
        <v/>
      </c>
      <c r="R34" s="27" t="str">
        <f>IF(P34="","",CHOOSE(VLOOKUP($O34,$A$1:$C$400,3,FALSE),AHS!$M$1,BHS!$M$1,CHS!$M$1,HMJHS!$M$1,KHS!$M$1,Kings!$M$1,MHS!$M$1,SWHS!$M$1,AMHS!$M$1,'S10'!$M$1,'S11'!$M$1,'S12'!$M$1,'S13'!$M$1,'S14'!$M$1,'S15'!$M$1,'S16'!$M$1,'S17'!$M$1,'S18'!$M$1,'S19'!$M$1,'S20'!$M$1))</f>
        <v/>
      </c>
      <c r="S34" s="27" t="str">
        <f t="shared" si="5"/>
        <v/>
      </c>
      <c r="T34" s="3" t="str">
        <f t="shared" si="6"/>
        <v/>
      </c>
      <c r="U34" s="21"/>
      <c r="V34" s="21"/>
      <c r="W34" s="21"/>
      <c r="X34" s="21"/>
      <c r="Y34" s="21"/>
      <c r="Z34" s="21"/>
    </row>
    <row r="35" spans="1:26" ht="15" customHeight="1" x14ac:dyDescent="0.25">
      <c r="A35" s="21" t="str">
        <f t="shared" si="2"/>
        <v/>
      </c>
      <c r="B35" s="21" t="str">
        <f t="shared" si="0"/>
        <v/>
      </c>
      <c r="C35" s="21">
        <v>2</v>
      </c>
      <c r="D35" s="21">
        <v>15</v>
      </c>
      <c r="E35" s="21" t="str">
        <f>IF(OR(BHS!$C$27="",BHS!$B$27=""),"",BHS!$C$27)</f>
        <v/>
      </c>
      <c r="F35" s="21" t="str">
        <f>CONCATENATE(IF(BHS!$K$13=$D35,CONCATENATE(BHS!$I$13,"-"),""),IF(BHS!$K$14=$D35,CONCATENATE(BHS!$I$14,"-"),""),IF(BHS!$K$15=$D35,CONCATENATE(BHS!$I$15,"-"),""),IF(BHS!$K$16=$D35,CONCATENATE(BHS!$I$16,"-"),""),IF(BHS!$K$17=$D35,CONCATENATE(BHS!$I$17,"-"),""),IF(BHS!$K$18=$D35,CONCATENATE(BHS!$I$18,"-"),""),IF(BHS!$K$19=$D35,CONCATENATE(BHS!$I$19,"-"),""),IF(BHS!$K$20=$D35,CONCATENATE(BHS!$I$20,"-"),""),IF(BHS!$K$21=$D35,CONCATENATE(BHS!$I$21,"-"),""),IF(BHS!$K$22=$D35,CONCATENATE(BHS!$I$22,"-"),""),)</f>
        <v/>
      </c>
      <c r="G35" s="21" t="str">
        <f>CONCATENATE(IF(BHS!$K$23=$D35,CONCATENATE(BHS!$I$23,"-"),""),IF(BHS!$K$24=$D35,CONCATENATE(BHS!$I$24,"-"),""),IF(BHS!$K$25=$D35,CONCATENATE(BHS!$I$25,"-"),""),IF(BHS!$K$26=$D35,CONCATENATE(BHS!$I$26,"-"),""),IF(BHS!$K$27=$D35,CONCATENATE(BHS!$I$27,"-"),""),IF(BHS!$K$28=$D35,CONCATENATE(BHS!$I$28,"-"),""),IF(BHS!$K$29=$D35,CONCATENATE(BHS!$I$29,"-"),""),IF(BHS!$K$30=$D35,CONCATENATE(BHS!$I$30,"-"),""),IF(BHS!$K$31=$D35,CONCATENATE(BHS!$I$31,"-"),""),IF(BHS!$K$32=$D35,CONCATENATE(BHS!$I$32,"-"),""))</f>
        <v/>
      </c>
      <c r="H35" s="21" t="str">
        <f>CONCATENATE(IF(BHS!$S$13=$D35,CONCATENATE(BHS!$Q$13,"-"),""),IF(BHS!$S$14=$D35,CONCATENATE(BHS!$Q$14,"-"),""),IF(BHS!$S$15=$D35,CONCATENATE(BHS!$Q$15,"-"),""),IF(BHS!$S$16=$D35,CONCATENATE(BHS!$Q$16,"-"),""),IF(BHS!$S$17=$D35,CONCATENATE(BHS!$Q$17,"-"),""),IF(BHS!$S$18=$D35,CONCATENATE(BHS!$Q$18,"-"),""),IF(BHS!$S$19=$D35,CONCATENATE(BHS!$Q$19,"-"),""),IF(BHS!$S$20=$D35,CONCATENATE(BHS!$Q$20,"-"),""),IF(BHS!$S$21=$D35,CONCATENATE(BHS!$Q$21,"-"),""),IF(BHS!$S$22=$D35,CONCATENATE(BHS!$Q$22,"-"),""))</f>
        <v/>
      </c>
      <c r="I35" s="21" t="str">
        <f>CONCATENATE(,IF(BHS!$S$23=$D35,CONCATENATE(BHS!$Q$23,"-"),""),IF(BHS!$S$24=$D35,CONCATENATE(BHS!$Q$24,"-"),""),IF(BHS!$S$25=$D35,CONCATENATE(BHS!$Q$25,"-"),""),IF(BHS!$S$26=$D35,CONCATENATE(BHS!$Q$26,"-"),""),IF(BHS!$S$27=$D35,CONCATENATE(BHS!$Q$27,"-"),""),IF(BHS!$S$28=$D35,CONCATENATE(BHS!$Q$28,"-"),""),IF(BHS!$S$29=$D35,CONCATENATE(BHS!$Q$29,"-"),""),IF(BHS!$S$30=$D35,CONCATENATE(BHS!$Q$30,"-"),""),IF(BHS!$S$31=$D35,CONCATENATE(BHS!$Q$31,"-"),""),IF(BHS!$S$32=$D35,CONCATENATE(BHS!$Q$32,"-"),""))</f>
        <v/>
      </c>
      <c r="J35" s="21" t="str">
        <f>CONCATENATE(IF(BHS!$AA$13=$D35,CONCATENATE(BHS!$Y$13,"-"),""),IF(BHS!$AA$14=$D35,CONCATENATE(BHS!$Y$14,"-"),""),IF(BHS!$AA$15=$D35,CONCATENATE(BHS!$Y$15,"-"),""),IF(BHS!$AA$16=$D35,CONCATENATE(BHS!$Y$16,"-"),""),IF(BHS!$AA$17=$D35,CONCATENATE(BHS!$Y$17,"-"),""),IF(BHS!$AA$18=$D35,CONCATENATE(BHS!$Y$18,"-"),""),IF(BHS!$AA$19=$D35,CONCATENATE(BHS!$Y$19,"-"),""),IF(BHS!$AA$20=$D35,CONCATENATE(BHS!$Y$20,"-"),""),IF(BHS!$AA$21=$D35,CONCATENATE(BHS!$Y$21,"-"),""),IF(BHS!$AA$22=$D35,CONCATENATE(BHS!$Y$22,"-"),""),"")</f>
        <v/>
      </c>
      <c r="K35" s="21" t="str">
        <f>CONCATENATE(IF(BHS!$AA$23=$D35,CONCATENATE(BHS!$Y$23,"-"),""),IF(BHS!$AA$24=$D35,CONCATENATE(BHS!$Y$24,"-"),""),IF(BHS!$AA$25=$D35,CONCATENATE(BHS!$Y$25,"-"),""),IF(BHS!$AA$26=$D35,CONCATENATE(BHS!$Y$26,"-"),""),IF(BHS!$AA$27=$D35,CONCATENATE(BHS!$Y$27,"-"),""),IF(BHS!$AA$28=$D35,CONCATENATE(BHS!$Y$28,"-"),""),IF(BHS!$AA$29=$D35,CONCATENATE(BHS!$Y$29,"-"),""),IF(BHS!$AA$30=$D35,CONCATENATE(BHS!$Y$30,"-"),""),IF(BHS!$AA$31=$D35,CONCATENATE(BHS!$Y$31,"-"),""),IF(BHS!$AA$32=$D35,CONCATENATE(BHS!$Y$32,"-"),""))</f>
        <v/>
      </c>
      <c r="L35" s="21" t="str">
        <f>CONCATENATE(IF(BHS!$AI$13=$D35,CONCATENATE(BHS!$AG$13,"-"),""),IF(BHS!$AI$14=$D35,CONCATENATE(BHS!$AG$14,"-"),""),IF(BHS!$AI$15=$D35,CONCATENATE(BHS!$AG$15,"-"),""),IF(BHS!$AI$16=$D35,CONCATENATE(BHS!$AG$16,"-"),""),IF(BHS!$AI$17=$D35,CONCATENATE(BHS!$AG$17,"-"),""),IF(BHS!$AI$18=$D35,CONCATENATE(BHS!$AG$18,"-"),""),IF(BHS!$AI$19=$D35,CONCATENATE(BHS!$AG$19,"-"),""),IF(BHS!$AI$20=$D35,CONCATENATE(BHS!$AG$20,"-"),""),IF(BHS!$AI$21=$D35,CONCATENATE(BHS!$AG$21,"-"),""),IF(BHS!$AI$22=$D35,CONCATENATE(BHS!$AG$22,"-"),""),"")</f>
        <v/>
      </c>
      <c r="M35" s="21" t="str">
        <f>CONCATENATE(IF(BHS!$AI$23=$D35,CONCATENATE(BHS!$AG$23,"-"),""),IF(BHS!$AI$24=$D35,CONCATENATE(BHS!$AG$24,"-"),""),IF(BHS!$AI$25=$D35,CONCATENATE(BHS!$AG$25,"-"),""),IF(BHS!$AI$26=$D35,CONCATENATE(BHS!$AG$26,"-"),""),IF(BHS!$AI$27=$D35,CONCATENATE(BHS!$AG$27,"-"),""),IF(BHS!$AI$28=$D35,CONCATENATE(BHS!$AG$28,"-"),""),IF(BHS!$AI$29=$D35,CONCATENATE(BHS!$AG$29,"-"),""),IF(BHS!$AI$30=$D35,CONCATENATE(BHS!$AG$30,"-"),""),IF(BHS!$AI$31=$D35,CONCATENATE(BHS!$AG$31,"-"),""),IF(BHS!$AI$32=$D35,CONCATENATE(BHS!$AG$32,"-"),""))</f>
        <v/>
      </c>
      <c r="N35" s="21" t="str">
        <f t="shared" si="1"/>
        <v/>
      </c>
      <c r="O35" s="21">
        <v>33</v>
      </c>
      <c r="P35" s="27" t="str">
        <f t="shared" si="3"/>
        <v/>
      </c>
      <c r="Q35" s="27" t="str">
        <f t="shared" si="4"/>
        <v/>
      </c>
      <c r="R35" s="27" t="str">
        <f>IF(P35="","",CHOOSE(VLOOKUP($O35,$A$1:$C$400,3,FALSE),AHS!$M$1,BHS!$M$1,CHS!$M$1,HMJHS!$M$1,KHS!$M$1,Kings!$M$1,MHS!$M$1,SWHS!$M$1,AMHS!$M$1,'S10'!$M$1,'S11'!$M$1,'S12'!$M$1,'S13'!$M$1,'S14'!$M$1,'S15'!$M$1,'S16'!$M$1,'S17'!$M$1,'S18'!$M$1,'S19'!$M$1,'S20'!$M$1))</f>
        <v/>
      </c>
      <c r="S35" s="27" t="str">
        <f t="shared" si="5"/>
        <v/>
      </c>
      <c r="T35" s="3" t="str">
        <f t="shared" si="6"/>
        <v/>
      </c>
      <c r="U35" s="21"/>
      <c r="V35" s="21"/>
      <c r="W35" s="21"/>
      <c r="X35" s="21"/>
      <c r="Y35" s="21"/>
      <c r="Z35" s="21"/>
    </row>
    <row r="36" spans="1:26" ht="15" customHeight="1" x14ac:dyDescent="0.25">
      <c r="A36" s="21" t="str">
        <f t="shared" si="2"/>
        <v/>
      </c>
      <c r="B36" s="21" t="str">
        <f t="shared" si="0"/>
        <v/>
      </c>
      <c r="C36" s="21">
        <v>2</v>
      </c>
      <c r="D36" s="21">
        <v>16</v>
      </c>
      <c r="E36" s="21" t="str">
        <f>IF(OR(BHS!$C$28="",BHS!$B$28=""),"",BHS!$C$28)</f>
        <v/>
      </c>
      <c r="F36" s="21" t="str">
        <f>CONCATENATE(IF(BHS!$K$13=$D36,CONCATENATE(BHS!$I$13,"-"),""),IF(BHS!$K$14=$D36,CONCATENATE(BHS!$I$14,"-"),""),IF(BHS!$K$15=$D36,CONCATENATE(BHS!$I$15,"-"),""),IF(BHS!$K$16=$D36,CONCATENATE(BHS!$I$16,"-"),""),IF(BHS!$K$17=$D36,CONCATENATE(BHS!$I$17,"-"),""),IF(BHS!$K$18=$D36,CONCATENATE(BHS!$I$18,"-"),""),IF(BHS!$K$19=$D36,CONCATENATE(BHS!$I$19,"-"),""),IF(BHS!$K$20=$D36,CONCATENATE(BHS!$I$20,"-"),""),IF(BHS!$K$21=$D36,CONCATENATE(BHS!$I$21,"-"),""),IF(BHS!$K$22=$D36,CONCATENATE(BHS!$I$22,"-"),""),)</f>
        <v/>
      </c>
      <c r="G36" s="21" t="str">
        <f>CONCATENATE(IF(BHS!$K$23=$D36,CONCATENATE(BHS!$I$23,"-"),""),IF(BHS!$K$24=$D36,CONCATENATE(BHS!$I$24,"-"),""),IF(BHS!$K$25=$D36,CONCATENATE(BHS!$I$25,"-"),""),IF(BHS!$K$26=$D36,CONCATENATE(BHS!$I$26,"-"),""),IF(BHS!$K$27=$D36,CONCATENATE(BHS!$I$27,"-"),""),IF(BHS!$K$28=$D36,CONCATENATE(BHS!$I$28,"-"),""),IF(BHS!$K$29=$D36,CONCATENATE(BHS!$I$29,"-"),""),IF(BHS!$K$30=$D36,CONCATENATE(BHS!$I$30,"-"),""),IF(BHS!$K$31=$D36,CONCATENATE(BHS!$I$31,"-"),""),IF(BHS!$K$32=$D36,CONCATENATE(BHS!$I$32,"-"),""))</f>
        <v/>
      </c>
      <c r="H36" s="21" t="str">
        <f>CONCATENATE(IF(BHS!$S$13=$D36,CONCATENATE(BHS!$Q$13,"-"),""),IF(BHS!$S$14=$D36,CONCATENATE(BHS!$Q$14,"-"),""),IF(BHS!$S$15=$D36,CONCATENATE(BHS!$Q$15,"-"),""),IF(BHS!$S$16=$D36,CONCATENATE(BHS!$Q$16,"-"),""),IF(BHS!$S$17=$D36,CONCATENATE(BHS!$Q$17,"-"),""),IF(BHS!$S$18=$D36,CONCATENATE(BHS!$Q$18,"-"),""),IF(BHS!$S$19=$D36,CONCATENATE(BHS!$Q$19,"-"),""),IF(BHS!$S$20=$D36,CONCATENATE(BHS!$Q$20,"-"),""),IF(BHS!$S$21=$D36,CONCATENATE(BHS!$Q$21,"-"),""),IF(BHS!$S$22=$D36,CONCATENATE(BHS!$Q$22,"-"),""))</f>
        <v/>
      </c>
      <c r="I36" s="21" t="str">
        <f>CONCATENATE(,IF(BHS!$S$23=$D36,CONCATENATE(BHS!$Q$23,"-"),""),IF(BHS!$S$24=$D36,CONCATENATE(BHS!$Q$24,"-"),""),IF(BHS!$S$25=$D36,CONCATENATE(BHS!$Q$25,"-"),""),IF(BHS!$S$26=$D36,CONCATENATE(BHS!$Q$26,"-"),""),IF(BHS!$S$27=$D36,CONCATENATE(BHS!$Q$27,"-"),""),IF(BHS!$S$28=$D36,CONCATENATE(BHS!$Q$28,"-"),""),IF(BHS!$S$29=$D36,CONCATENATE(BHS!$Q$29,"-"),""),IF(BHS!$S$30=$D36,CONCATENATE(BHS!$Q$30,"-"),""),IF(BHS!$S$31=$D36,CONCATENATE(BHS!$Q$31,"-"),""),IF(BHS!$S$32=$D36,CONCATENATE(BHS!$Q$32,"-"),""))</f>
        <v/>
      </c>
      <c r="J36" s="21" t="str">
        <f>CONCATENATE(IF(BHS!$AA$13=$D36,CONCATENATE(BHS!$Y$13,"-"),""),IF(BHS!$AA$14=$D36,CONCATENATE(BHS!$Y$14,"-"),""),IF(BHS!$AA$15=$D36,CONCATENATE(BHS!$Y$15,"-"),""),IF(BHS!$AA$16=$D36,CONCATENATE(BHS!$Y$16,"-"),""),IF(BHS!$AA$17=$D36,CONCATENATE(BHS!$Y$17,"-"),""),IF(BHS!$AA$18=$D36,CONCATENATE(BHS!$Y$18,"-"),""),IF(BHS!$AA$19=$D36,CONCATENATE(BHS!$Y$19,"-"),""),IF(BHS!$AA$20=$D36,CONCATENATE(BHS!$Y$20,"-"),""),IF(BHS!$AA$21=$D36,CONCATENATE(BHS!$Y$21,"-"),""),IF(BHS!$AA$22=$D36,CONCATENATE(BHS!$Y$22,"-"),""),"")</f>
        <v/>
      </c>
      <c r="K36" s="21" t="str">
        <f>CONCATENATE(IF(BHS!$AA$23=$D36,CONCATENATE(BHS!$Y$23,"-"),""),IF(BHS!$AA$24=$D36,CONCATENATE(BHS!$Y$24,"-"),""),IF(BHS!$AA$25=$D36,CONCATENATE(BHS!$Y$25,"-"),""),IF(BHS!$AA$26=$D36,CONCATENATE(BHS!$Y$26,"-"),""),IF(BHS!$AA$27=$D36,CONCATENATE(BHS!$Y$27,"-"),""),IF(BHS!$AA$28=$D36,CONCATENATE(BHS!$Y$28,"-"),""),IF(BHS!$AA$29=$D36,CONCATENATE(BHS!$Y$29,"-"),""),IF(BHS!$AA$30=$D36,CONCATENATE(BHS!$Y$30,"-"),""),IF(BHS!$AA$31=$D36,CONCATENATE(BHS!$Y$31,"-"),""),IF(BHS!$AA$32=$D36,CONCATENATE(BHS!$Y$32,"-"),""))</f>
        <v/>
      </c>
      <c r="L36" s="21" t="str">
        <f>CONCATENATE(IF(BHS!$AI$13=$D36,CONCATENATE(BHS!$AG$13,"-"),""),IF(BHS!$AI$14=$D36,CONCATENATE(BHS!$AG$14,"-"),""),IF(BHS!$AI$15=$D36,CONCATENATE(BHS!$AG$15,"-"),""),IF(BHS!$AI$16=$D36,CONCATENATE(BHS!$AG$16,"-"),""),IF(BHS!$AI$17=$D36,CONCATENATE(BHS!$AG$17,"-"),""),IF(BHS!$AI$18=$D36,CONCATENATE(BHS!$AG$18,"-"),""),IF(BHS!$AI$19=$D36,CONCATENATE(BHS!$AG$19,"-"),""),IF(BHS!$AI$20=$D36,CONCATENATE(BHS!$AG$20,"-"),""),IF(BHS!$AI$21=$D36,CONCATENATE(BHS!$AG$21,"-"),""),IF(BHS!$AI$22=$D36,CONCATENATE(BHS!$AG$22,"-"),""),"")</f>
        <v/>
      </c>
      <c r="M36" s="21" t="str">
        <f>CONCATENATE(IF(BHS!$AI$23=$D36,CONCATENATE(BHS!$AG$23,"-"),""),IF(BHS!$AI$24=$D36,CONCATENATE(BHS!$AG$24,"-"),""),IF(BHS!$AI$25=$D36,CONCATENATE(BHS!$AG$25,"-"),""),IF(BHS!$AI$26=$D36,CONCATENATE(BHS!$AG$26,"-"),""),IF(BHS!$AI$27=$D36,CONCATENATE(BHS!$AG$27,"-"),""),IF(BHS!$AI$28=$D36,CONCATENATE(BHS!$AG$28,"-"),""),IF(BHS!$AI$29=$D36,CONCATENATE(BHS!$AG$29,"-"),""),IF(BHS!$AI$30=$D36,CONCATENATE(BHS!$AG$30,"-"),""),IF(BHS!$AI$31=$D36,CONCATENATE(BHS!$AG$31,"-"),""),IF(BHS!$AI$32=$D36,CONCATENATE(BHS!$AG$32,"-"),""))</f>
        <v/>
      </c>
      <c r="N36" s="21" t="str">
        <f t="shared" si="1"/>
        <v/>
      </c>
      <c r="O36" s="21">
        <v>34</v>
      </c>
      <c r="P36" s="27" t="str">
        <f t="shared" si="3"/>
        <v/>
      </c>
      <c r="Q36" s="27" t="str">
        <f t="shared" si="4"/>
        <v/>
      </c>
      <c r="R36" s="27" t="str">
        <f>IF(P36="","",CHOOSE(VLOOKUP($O36,$A$1:$C$400,3,FALSE),AHS!$M$1,BHS!$M$1,CHS!$M$1,HMJHS!$M$1,KHS!$M$1,Kings!$M$1,MHS!$M$1,SWHS!$M$1,AMHS!$M$1,'S10'!$M$1,'S11'!$M$1,'S12'!$M$1,'S13'!$M$1,'S14'!$M$1,'S15'!$M$1,'S16'!$M$1,'S17'!$M$1,'S18'!$M$1,'S19'!$M$1,'S20'!$M$1))</f>
        <v/>
      </c>
      <c r="S36" s="27" t="str">
        <f t="shared" si="5"/>
        <v/>
      </c>
      <c r="T36" s="3" t="str">
        <f t="shared" si="6"/>
        <v/>
      </c>
      <c r="U36" s="21"/>
      <c r="V36" s="21"/>
      <c r="W36" s="21"/>
      <c r="X36" s="21"/>
      <c r="Y36" s="21"/>
      <c r="Z36" s="21"/>
    </row>
    <row r="37" spans="1:26" ht="15" customHeight="1" x14ac:dyDescent="0.25">
      <c r="A37" s="21" t="str">
        <f t="shared" si="2"/>
        <v/>
      </c>
      <c r="B37" s="21" t="str">
        <f t="shared" si="0"/>
        <v/>
      </c>
      <c r="C37" s="21">
        <v>2</v>
      </c>
      <c r="D37" s="21">
        <v>17</v>
      </c>
      <c r="E37" s="21" t="str">
        <f>IF(OR(BHS!$C$29="",BHS!$B$29=""),"",BHS!$C$29)</f>
        <v/>
      </c>
      <c r="F37" s="21" t="str">
        <f>CONCATENATE(IF(BHS!$K$13=$D37,CONCATENATE(BHS!$I$13,"-"),""),IF(BHS!$K$14=$D37,CONCATENATE(BHS!$I$14,"-"),""),IF(BHS!$K$15=$D37,CONCATENATE(BHS!$I$15,"-"),""),IF(BHS!$K$16=$D37,CONCATENATE(BHS!$I$16,"-"),""),IF(BHS!$K$17=$D37,CONCATENATE(BHS!$I$17,"-"),""),IF(BHS!$K$18=$D37,CONCATENATE(BHS!$I$18,"-"),""),IF(BHS!$K$19=$D37,CONCATENATE(BHS!$I$19,"-"),""),IF(BHS!$K$20=$D37,CONCATENATE(BHS!$I$20,"-"),""),IF(BHS!$K$21=$D37,CONCATENATE(BHS!$I$21,"-"),""),IF(BHS!$K$22=$D37,CONCATENATE(BHS!$I$22,"-"),""),)</f>
        <v/>
      </c>
      <c r="G37" s="21" t="str">
        <f>CONCATENATE(IF(BHS!$K$23=$D37,CONCATENATE(BHS!$I$23,"-"),""),IF(BHS!$K$24=$D37,CONCATENATE(BHS!$I$24,"-"),""),IF(BHS!$K$25=$D37,CONCATENATE(BHS!$I$25,"-"),""),IF(BHS!$K$26=$D37,CONCATENATE(BHS!$I$26,"-"),""),IF(BHS!$K$27=$D37,CONCATENATE(BHS!$I$27,"-"),""),IF(BHS!$K$28=$D37,CONCATENATE(BHS!$I$28,"-"),""),IF(BHS!$K$29=$D37,CONCATENATE(BHS!$I$29,"-"),""),IF(BHS!$K$30=$D37,CONCATENATE(BHS!$I$30,"-"),""),IF(BHS!$K$31=$D37,CONCATENATE(BHS!$I$31,"-"),""),IF(BHS!$K$32=$D37,CONCATENATE(BHS!$I$32,"-"),""))</f>
        <v/>
      </c>
      <c r="H37" s="21" t="str">
        <f>CONCATENATE(IF(BHS!$S$13=$D37,CONCATENATE(BHS!$Q$13,"-"),""),IF(BHS!$S$14=$D37,CONCATENATE(BHS!$Q$14,"-"),""),IF(BHS!$S$15=$D37,CONCATENATE(BHS!$Q$15,"-"),""),IF(BHS!$S$16=$D37,CONCATENATE(BHS!$Q$16,"-"),""),IF(BHS!$S$17=$D37,CONCATENATE(BHS!$Q$17,"-"),""),IF(BHS!$S$18=$D37,CONCATENATE(BHS!$Q$18,"-"),""),IF(BHS!$S$19=$D37,CONCATENATE(BHS!$Q$19,"-"),""),IF(BHS!$S$20=$D37,CONCATENATE(BHS!$Q$20,"-"),""),IF(BHS!$S$21=$D37,CONCATENATE(BHS!$Q$21,"-"),""),IF(BHS!$S$22=$D37,CONCATENATE(BHS!$Q$22,"-"),""))</f>
        <v/>
      </c>
      <c r="I37" s="21" t="str">
        <f>CONCATENATE(,IF(BHS!$S$23=$D37,CONCATENATE(BHS!$Q$23,"-"),""),IF(BHS!$S$24=$D37,CONCATENATE(BHS!$Q$24,"-"),""),IF(BHS!$S$25=$D37,CONCATENATE(BHS!$Q$25,"-"),""),IF(BHS!$S$26=$D37,CONCATENATE(BHS!$Q$26,"-"),""),IF(BHS!$S$27=$D37,CONCATENATE(BHS!$Q$27,"-"),""),IF(BHS!$S$28=$D37,CONCATENATE(BHS!$Q$28,"-"),""),IF(BHS!$S$29=$D37,CONCATENATE(BHS!$Q$29,"-"),""),IF(BHS!$S$30=$D37,CONCATENATE(BHS!$Q$30,"-"),""),IF(BHS!$S$31=$D37,CONCATENATE(BHS!$Q$31,"-"),""),IF(BHS!$S$32=$D37,CONCATENATE(BHS!$Q$32,"-"),""))</f>
        <v/>
      </c>
      <c r="J37" s="21" t="str">
        <f>CONCATENATE(IF(BHS!$AA$13=$D37,CONCATENATE(BHS!$Y$13,"-"),""),IF(BHS!$AA$14=$D37,CONCATENATE(BHS!$Y$14,"-"),""),IF(BHS!$AA$15=$D37,CONCATENATE(BHS!$Y$15,"-"),""),IF(BHS!$AA$16=$D37,CONCATENATE(BHS!$Y$16,"-"),""),IF(BHS!$AA$17=$D37,CONCATENATE(BHS!$Y$17,"-"),""),IF(BHS!$AA$18=$D37,CONCATENATE(BHS!$Y$18,"-"),""),IF(BHS!$AA$19=$D37,CONCATENATE(BHS!$Y$19,"-"),""),IF(BHS!$AA$20=$D37,CONCATENATE(BHS!$Y$20,"-"),""),IF(BHS!$AA$21=$D37,CONCATENATE(BHS!$Y$21,"-"),""),IF(BHS!$AA$22=$D37,CONCATENATE(BHS!$Y$22,"-"),""),"")</f>
        <v/>
      </c>
      <c r="K37" s="21" t="str">
        <f>CONCATENATE(IF(BHS!$AA$23=$D37,CONCATENATE(BHS!$Y$23,"-"),""),IF(BHS!$AA$24=$D37,CONCATENATE(BHS!$Y$24,"-"),""),IF(BHS!$AA$25=$D37,CONCATENATE(BHS!$Y$25,"-"),""),IF(BHS!$AA$26=$D37,CONCATENATE(BHS!$Y$26,"-"),""),IF(BHS!$AA$27=$D37,CONCATENATE(BHS!$Y$27,"-"),""),IF(BHS!$AA$28=$D37,CONCATENATE(BHS!$Y$28,"-"),""),IF(BHS!$AA$29=$D37,CONCATENATE(BHS!$Y$29,"-"),""),IF(BHS!$AA$30=$D37,CONCATENATE(BHS!$Y$30,"-"),""),IF(BHS!$AA$31=$D37,CONCATENATE(BHS!$Y$31,"-"),""),IF(BHS!$AA$32=$D37,CONCATENATE(BHS!$Y$32,"-"),""))</f>
        <v/>
      </c>
      <c r="L37" s="21" t="str">
        <f>CONCATENATE(IF(BHS!$AI$13=$D37,CONCATENATE(BHS!$AG$13,"-"),""),IF(BHS!$AI$14=$D37,CONCATENATE(BHS!$AG$14,"-"),""),IF(BHS!$AI$15=$D37,CONCATENATE(BHS!$AG$15,"-"),""),IF(BHS!$AI$16=$D37,CONCATENATE(BHS!$AG$16,"-"),""),IF(BHS!$AI$17=$D37,CONCATENATE(BHS!$AG$17,"-"),""),IF(BHS!$AI$18=$D37,CONCATENATE(BHS!$AG$18,"-"),""),IF(BHS!$AI$19=$D37,CONCATENATE(BHS!$AG$19,"-"),""),IF(BHS!$AI$20=$D37,CONCATENATE(BHS!$AG$20,"-"),""),IF(BHS!$AI$21=$D37,CONCATENATE(BHS!$AG$21,"-"),""),IF(BHS!$AI$22=$D37,CONCATENATE(BHS!$AG$22,"-"),""),"")</f>
        <v/>
      </c>
      <c r="M37" s="21" t="str">
        <f>CONCATENATE(IF(BHS!$AI$23=$D37,CONCATENATE(BHS!$AG$23,"-"),""),IF(BHS!$AI$24=$D37,CONCATENATE(BHS!$AG$24,"-"),""),IF(BHS!$AI$25=$D37,CONCATENATE(BHS!$AG$25,"-"),""),IF(BHS!$AI$26=$D37,CONCATENATE(BHS!$AG$26,"-"),""),IF(BHS!$AI$27=$D37,CONCATENATE(BHS!$AG$27,"-"),""),IF(BHS!$AI$28=$D37,CONCATENATE(BHS!$AG$28,"-"),""),IF(BHS!$AI$29=$D37,CONCATENATE(BHS!$AG$29,"-"),""),IF(BHS!$AI$30=$D37,CONCATENATE(BHS!$AG$30,"-"),""),IF(BHS!$AI$31=$D37,CONCATENATE(BHS!$AG$31,"-"),""),IF(BHS!$AI$32=$D37,CONCATENATE(BHS!$AG$32,"-"),""))</f>
        <v/>
      </c>
      <c r="N37" s="21" t="str">
        <f t="shared" si="1"/>
        <v/>
      </c>
      <c r="O37" s="21">
        <v>35</v>
      </c>
      <c r="P37" s="27" t="str">
        <f t="shared" si="3"/>
        <v/>
      </c>
      <c r="Q37" s="27" t="str">
        <f t="shared" si="4"/>
        <v/>
      </c>
      <c r="R37" s="27" t="str">
        <f>IF(P37="","",CHOOSE(VLOOKUP($O37,$A$1:$C$400,3,FALSE),AHS!$M$1,BHS!$M$1,CHS!$M$1,HMJHS!$M$1,KHS!$M$1,Kings!$M$1,MHS!$M$1,SWHS!$M$1,AMHS!$M$1,'S10'!$M$1,'S11'!$M$1,'S12'!$M$1,'S13'!$M$1,'S14'!$M$1,'S15'!$M$1,'S16'!$M$1,'S17'!$M$1,'S18'!$M$1,'S19'!$M$1,'S20'!$M$1))</f>
        <v/>
      </c>
      <c r="S37" s="27" t="str">
        <f t="shared" si="5"/>
        <v/>
      </c>
      <c r="T37" s="3" t="str">
        <f t="shared" si="6"/>
        <v/>
      </c>
      <c r="U37" s="21"/>
      <c r="V37" s="21"/>
      <c r="W37" s="21"/>
      <c r="X37" s="21"/>
      <c r="Y37" s="21"/>
      <c r="Z37" s="21"/>
    </row>
    <row r="38" spans="1:26" ht="15" customHeight="1" x14ac:dyDescent="0.25">
      <c r="A38" s="21" t="str">
        <f t="shared" si="2"/>
        <v/>
      </c>
      <c r="B38" s="21" t="str">
        <f t="shared" si="0"/>
        <v/>
      </c>
      <c r="C38" s="21">
        <v>2</v>
      </c>
      <c r="D38" s="21">
        <v>18</v>
      </c>
      <c r="E38" s="21" t="str">
        <f>IF(OR(BHS!$C$30="",BHS!$B$30=""),"",BHS!$C$30)</f>
        <v/>
      </c>
      <c r="F38" s="21" t="str">
        <f>CONCATENATE(IF(BHS!$K$13=$D38,CONCATENATE(BHS!$I$13,"-"),""),IF(BHS!$K$14=$D38,CONCATENATE(BHS!$I$14,"-"),""),IF(BHS!$K$15=$D38,CONCATENATE(BHS!$I$15,"-"),""),IF(BHS!$K$16=$D38,CONCATENATE(BHS!$I$16,"-"),""),IF(BHS!$K$17=$D38,CONCATENATE(BHS!$I$17,"-"),""),IF(BHS!$K$18=$D38,CONCATENATE(BHS!$I$18,"-"),""),IF(BHS!$K$19=$D38,CONCATENATE(BHS!$I$19,"-"),""),IF(BHS!$K$20=$D38,CONCATENATE(BHS!$I$20,"-"),""),IF(BHS!$K$21=$D38,CONCATENATE(BHS!$I$21,"-"),""),IF(BHS!$K$22=$D38,CONCATENATE(BHS!$I$22,"-"),""),)</f>
        <v/>
      </c>
      <c r="G38" s="21" t="str">
        <f>CONCATENATE(IF(BHS!$K$23=$D38,CONCATENATE(BHS!$I$23,"-"),""),IF(BHS!$K$24=$D38,CONCATENATE(BHS!$I$24,"-"),""),IF(BHS!$K$25=$D38,CONCATENATE(BHS!$I$25,"-"),""),IF(BHS!$K$26=$D38,CONCATENATE(BHS!$I$26,"-"),""),IF(BHS!$K$27=$D38,CONCATENATE(BHS!$I$27,"-"),""),IF(BHS!$K$28=$D38,CONCATENATE(BHS!$I$28,"-"),""),IF(BHS!$K$29=$D38,CONCATENATE(BHS!$I$29,"-"),""),IF(BHS!$K$30=$D38,CONCATENATE(BHS!$I$30,"-"),""),IF(BHS!$K$31=$D38,CONCATENATE(BHS!$I$31,"-"),""),IF(BHS!$K$32=$D38,CONCATENATE(BHS!$I$32,"-"),""))</f>
        <v/>
      </c>
      <c r="H38" s="21" t="str">
        <f>CONCATENATE(IF(BHS!$S$13=$D38,CONCATENATE(BHS!$Q$13,"-"),""),IF(BHS!$S$14=$D38,CONCATENATE(BHS!$Q$14,"-"),""),IF(BHS!$S$15=$D38,CONCATENATE(BHS!$Q$15,"-"),""),IF(BHS!$S$16=$D38,CONCATENATE(BHS!$Q$16,"-"),""),IF(BHS!$S$17=$D38,CONCATENATE(BHS!$Q$17,"-"),""),IF(BHS!$S$18=$D38,CONCATENATE(BHS!$Q$18,"-"),""),IF(BHS!$S$19=$D38,CONCATENATE(BHS!$Q$19,"-"),""),IF(BHS!$S$20=$D38,CONCATENATE(BHS!$Q$20,"-"),""),IF(BHS!$S$21=$D38,CONCATENATE(BHS!$Q$21,"-"),""),IF(BHS!$S$22=$D38,CONCATENATE(BHS!$Q$22,"-"),""))</f>
        <v/>
      </c>
      <c r="I38" s="21" t="str">
        <f>CONCATENATE(,IF(BHS!$S$23=$D38,CONCATENATE(BHS!$Q$23,"-"),""),IF(BHS!$S$24=$D38,CONCATENATE(BHS!$Q$24,"-"),""),IF(BHS!$S$25=$D38,CONCATENATE(BHS!$Q$25,"-"),""),IF(BHS!$S$26=$D38,CONCATENATE(BHS!$Q$26,"-"),""),IF(BHS!$S$27=$D38,CONCATENATE(BHS!$Q$27,"-"),""),IF(BHS!$S$28=$D38,CONCATENATE(BHS!$Q$28,"-"),""),IF(BHS!$S$29=$D38,CONCATENATE(BHS!$Q$29,"-"),""),IF(BHS!$S$30=$D38,CONCATENATE(BHS!$Q$30,"-"),""),IF(BHS!$S$31=$D38,CONCATENATE(BHS!$Q$31,"-"),""),IF(BHS!$S$32=$D38,CONCATENATE(BHS!$Q$32,"-"),""))</f>
        <v/>
      </c>
      <c r="J38" s="21" t="str">
        <f>CONCATENATE(IF(BHS!$AA$13=$D38,CONCATENATE(BHS!$Y$13,"-"),""),IF(BHS!$AA$14=$D38,CONCATENATE(BHS!$Y$14,"-"),""),IF(BHS!$AA$15=$D38,CONCATENATE(BHS!$Y$15,"-"),""),IF(BHS!$AA$16=$D38,CONCATENATE(BHS!$Y$16,"-"),""),IF(BHS!$AA$17=$D38,CONCATENATE(BHS!$Y$17,"-"),""),IF(BHS!$AA$18=$D38,CONCATENATE(BHS!$Y$18,"-"),""),IF(BHS!$AA$19=$D38,CONCATENATE(BHS!$Y$19,"-"),""),IF(BHS!$AA$20=$D38,CONCATENATE(BHS!$Y$20,"-"),""),IF(BHS!$AA$21=$D38,CONCATENATE(BHS!$Y$21,"-"),""),IF(BHS!$AA$22=$D38,CONCATENATE(BHS!$Y$22,"-"),""),"")</f>
        <v/>
      </c>
      <c r="K38" s="21" t="str">
        <f>CONCATENATE(IF(BHS!$AA$23=$D38,CONCATENATE(BHS!$Y$23,"-"),""),IF(BHS!$AA$24=$D38,CONCATENATE(BHS!$Y$24,"-"),""),IF(BHS!$AA$25=$D38,CONCATENATE(BHS!$Y$25,"-"),""),IF(BHS!$AA$26=$D38,CONCATENATE(BHS!$Y$26,"-"),""),IF(BHS!$AA$27=$D38,CONCATENATE(BHS!$Y$27,"-"),""),IF(BHS!$AA$28=$D38,CONCATENATE(BHS!$Y$28,"-"),""),IF(BHS!$AA$29=$D38,CONCATENATE(BHS!$Y$29,"-"),""),IF(BHS!$AA$30=$D38,CONCATENATE(BHS!$Y$30,"-"),""),IF(BHS!$AA$31=$D38,CONCATENATE(BHS!$Y$31,"-"),""),IF(BHS!$AA$32=$D38,CONCATENATE(BHS!$Y$32,"-"),""))</f>
        <v/>
      </c>
      <c r="L38" s="21" t="str">
        <f>CONCATENATE(IF(BHS!$AI$13=$D38,CONCATENATE(BHS!$AG$13,"-"),""),IF(BHS!$AI$14=$D38,CONCATENATE(BHS!$AG$14,"-"),""),IF(BHS!$AI$15=$D38,CONCATENATE(BHS!$AG$15,"-"),""),IF(BHS!$AI$16=$D38,CONCATENATE(BHS!$AG$16,"-"),""),IF(BHS!$AI$17=$D38,CONCATENATE(BHS!$AG$17,"-"),""),IF(BHS!$AI$18=$D38,CONCATENATE(BHS!$AG$18,"-"),""),IF(BHS!$AI$19=$D38,CONCATENATE(BHS!$AG$19,"-"),""),IF(BHS!$AI$20=$D38,CONCATENATE(BHS!$AG$20,"-"),""),IF(BHS!$AI$21=$D38,CONCATENATE(BHS!$AG$21,"-"),""),IF(BHS!$AI$22=$D38,CONCATENATE(BHS!$AG$22,"-"),""),"")</f>
        <v/>
      </c>
      <c r="M38" s="21" t="str">
        <f>CONCATENATE(IF(BHS!$AI$23=$D38,CONCATENATE(BHS!$AG$23,"-"),""),IF(BHS!$AI$24=$D38,CONCATENATE(BHS!$AG$24,"-"),""),IF(BHS!$AI$25=$D38,CONCATENATE(BHS!$AG$25,"-"),""),IF(BHS!$AI$26=$D38,CONCATENATE(BHS!$AG$26,"-"),""),IF(BHS!$AI$27=$D38,CONCATENATE(BHS!$AG$27,"-"),""),IF(BHS!$AI$28=$D38,CONCATENATE(BHS!$AG$28,"-"),""),IF(BHS!$AI$29=$D38,CONCATENATE(BHS!$AG$29,"-"),""),IF(BHS!$AI$30=$D38,CONCATENATE(BHS!$AG$30,"-"),""),IF(BHS!$AI$31=$D38,CONCATENATE(BHS!$AG$31,"-"),""),IF(BHS!$AI$32=$D38,CONCATENATE(BHS!$AG$32,"-"),""))</f>
        <v/>
      </c>
      <c r="N38" s="21" t="str">
        <f t="shared" si="1"/>
        <v/>
      </c>
      <c r="O38" s="21">
        <v>36</v>
      </c>
      <c r="P38" s="27" t="str">
        <f t="shared" si="3"/>
        <v/>
      </c>
      <c r="Q38" s="27" t="str">
        <f t="shared" si="4"/>
        <v/>
      </c>
      <c r="R38" s="27" t="str">
        <f>IF(P38="","",CHOOSE(VLOOKUP($O38,$A$1:$C$400,3,FALSE),AHS!$M$1,BHS!$M$1,CHS!$M$1,HMJHS!$M$1,KHS!$M$1,Kings!$M$1,MHS!$M$1,SWHS!$M$1,AMHS!$M$1,'S10'!$M$1,'S11'!$M$1,'S12'!$M$1,'S13'!$M$1,'S14'!$M$1,'S15'!$M$1,'S16'!$M$1,'S17'!$M$1,'S18'!$M$1,'S19'!$M$1,'S20'!$M$1))</f>
        <v/>
      </c>
      <c r="S38" s="27" t="str">
        <f t="shared" si="5"/>
        <v/>
      </c>
      <c r="T38" s="3" t="str">
        <f t="shared" si="6"/>
        <v/>
      </c>
      <c r="U38" s="21"/>
      <c r="V38" s="21"/>
      <c r="W38" s="21"/>
      <c r="X38" s="21"/>
      <c r="Y38" s="21"/>
      <c r="Z38" s="21"/>
    </row>
    <row r="39" spans="1:26" ht="15" customHeight="1" x14ac:dyDescent="0.25">
      <c r="A39" s="21" t="str">
        <f t="shared" si="2"/>
        <v/>
      </c>
      <c r="B39" s="21" t="str">
        <f t="shared" si="0"/>
        <v/>
      </c>
      <c r="C39" s="21">
        <v>2</v>
      </c>
      <c r="D39" s="21">
        <v>19</v>
      </c>
      <c r="E39" s="21" t="str">
        <f>IF(OR(BHS!$C$31="",BHS!$B$31=""),"",BHS!$C$31)</f>
        <v/>
      </c>
      <c r="F39" s="21" t="str">
        <f>CONCATENATE(IF(BHS!$K$13=$D39,CONCATENATE(BHS!$I$13,"-"),""),IF(BHS!$K$14=$D39,CONCATENATE(BHS!$I$14,"-"),""),IF(BHS!$K$15=$D39,CONCATENATE(BHS!$I$15,"-"),""),IF(BHS!$K$16=$D39,CONCATENATE(BHS!$I$16,"-"),""),IF(BHS!$K$17=$D39,CONCATENATE(BHS!$I$17,"-"),""),IF(BHS!$K$18=$D39,CONCATENATE(BHS!$I$18,"-"),""),IF(BHS!$K$19=$D39,CONCATENATE(BHS!$I$19,"-"),""),IF(BHS!$K$20=$D39,CONCATENATE(BHS!$I$20,"-"),""),IF(BHS!$K$21=$D39,CONCATENATE(BHS!$I$21,"-"),""),IF(BHS!$K$22=$D39,CONCATENATE(BHS!$I$22,"-"),""),)</f>
        <v/>
      </c>
      <c r="G39" s="21" t="str">
        <f>CONCATENATE(IF(BHS!$K$23=$D39,CONCATENATE(BHS!$I$23,"-"),""),IF(BHS!$K$24=$D39,CONCATENATE(BHS!$I$24,"-"),""),IF(BHS!$K$25=$D39,CONCATENATE(BHS!$I$25,"-"),""),IF(BHS!$K$26=$D39,CONCATENATE(BHS!$I$26,"-"),""),IF(BHS!$K$27=$D39,CONCATENATE(BHS!$I$27,"-"),""),IF(BHS!$K$28=$D39,CONCATENATE(BHS!$I$28,"-"),""),IF(BHS!$K$29=$D39,CONCATENATE(BHS!$I$29,"-"),""),IF(BHS!$K$30=$D39,CONCATENATE(BHS!$I$30,"-"),""),IF(BHS!$K$31=$D39,CONCATENATE(BHS!$I$31,"-"),""),IF(BHS!$K$32=$D39,CONCATENATE(BHS!$I$32,"-"),""))</f>
        <v/>
      </c>
      <c r="H39" s="21" t="str">
        <f>CONCATENATE(IF(BHS!$S$13=$D39,CONCATENATE(BHS!$Q$13,"-"),""),IF(BHS!$S$14=$D39,CONCATENATE(BHS!$Q$14,"-"),""),IF(BHS!$S$15=$D39,CONCATENATE(BHS!$Q$15,"-"),""),IF(BHS!$S$16=$D39,CONCATENATE(BHS!$Q$16,"-"),""),IF(BHS!$S$17=$D39,CONCATENATE(BHS!$Q$17,"-"),""),IF(BHS!$S$18=$D39,CONCATENATE(BHS!$Q$18,"-"),""),IF(BHS!$S$19=$D39,CONCATENATE(BHS!$Q$19,"-"),""),IF(BHS!$S$20=$D39,CONCATENATE(BHS!$Q$20,"-"),""),IF(BHS!$S$21=$D39,CONCATENATE(BHS!$Q$21,"-"),""),IF(BHS!$S$22=$D39,CONCATENATE(BHS!$Q$22,"-"),""))</f>
        <v/>
      </c>
      <c r="I39" s="21" t="str">
        <f>CONCATENATE(,IF(BHS!$S$23=$D39,CONCATENATE(BHS!$Q$23,"-"),""),IF(BHS!$S$24=$D39,CONCATENATE(BHS!$Q$24,"-"),""),IF(BHS!$S$25=$D39,CONCATENATE(BHS!$Q$25,"-"),""),IF(BHS!$S$26=$D39,CONCATENATE(BHS!$Q$26,"-"),""),IF(BHS!$S$27=$D39,CONCATENATE(BHS!$Q$27,"-"),""),IF(BHS!$S$28=$D39,CONCATENATE(BHS!$Q$28,"-"),""),IF(BHS!$S$29=$D39,CONCATENATE(BHS!$Q$29,"-"),""),IF(BHS!$S$30=$D39,CONCATENATE(BHS!$Q$30,"-"),""),IF(BHS!$S$31=$D39,CONCATENATE(BHS!$Q$31,"-"),""),IF(BHS!$S$32=$D39,CONCATENATE(BHS!$Q$32,"-"),""))</f>
        <v/>
      </c>
      <c r="J39" s="21" t="str">
        <f>CONCATENATE(IF(BHS!$AA$13=$D39,CONCATENATE(BHS!$Y$13,"-"),""),IF(BHS!$AA$14=$D39,CONCATENATE(BHS!$Y$14,"-"),""),IF(BHS!$AA$15=$D39,CONCATENATE(BHS!$Y$15,"-"),""),IF(BHS!$AA$16=$D39,CONCATENATE(BHS!$Y$16,"-"),""),IF(BHS!$AA$17=$D39,CONCATENATE(BHS!$Y$17,"-"),""),IF(BHS!$AA$18=$D39,CONCATENATE(BHS!$Y$18,"-"),""),IF(BHS!$AA$19=$D39,CONCATENATE(BHS!$Y$19,"-"),""),IF(BHS!$AA$20=$D39,CONCATENATE(BHS!$Y$20,"-"),""),IF(BHS!$AA$21=$D39,CONCATENATE(BHS!$Y$21,"-"),""),IF(BHS!$AA$22=$D39,CONCATENATE(BHS!$Y$22,"-"),""),"")</f>
        <v/>
      </c>
      <c r="K39" s="21" t="str">
        <f>CONCATENATE(IF(BHS!$AA$23=$D39,CONCATENATE(BHS!$Y$23,"-"),""),IF(BHS!$AA$24=$D39,CONCATENATE(BHS!$Y$24,"-"),""),IF(BHS!$AA$25=$D39,CONCATENATE(BHS!$Y$25,"-"),""),IF(BHS!$AA$26=$D39,CONCATENATE(BHS!$Y$26,"-"),""),IF(BHS!$AA$27=$D39,CONCATENATE(BHS!$Y$27,"-"),""),IF(BHS!$AA$28=$D39,CONCATENATE(BHS!$Y$28,"-"),""),IF(BHS!$AA$29=$D39,CONCATENATE(BHS!$Y$29,"-"),""),IF(BHS!$AA$30=$D39,CONCATENATE(BHS!$Y$30,"-"),""),IF(BHS!$AA$31=$D39,CONCATENATE(BHS!$Y$31,"-"),""),IF(BHS!$AA$32=$D39,CONCATENATE(BHS!$Y$32,"-"),""))</f>
        <v/>
      </c>
      <c r="L39" s="21" t="str">
        <f>CONCATENATE(IF(BHS!$AI$13=$D39,CONCATENATE(BHS!$AG$13,"-"),""),IF(BHS!$AI$14=$D39,CONCATENATE(BHS!$AG$14,"-"),""),IF(BHS!$AI$15=$D39,CONCATENATE(BHS!$AG$15,"-"),""),IF(BHS!$AI$16=$D39,CONCATENATE(BHS!$AG$16,"-"),""),IF(BHS!$AI$17=$D39,CONCATENATE(BHS!$AG$17,"-"),""),IF(BHS!$AI$18=$D39,CONCATENATE(BHS!$AG$18,"-"),""),IF(BHS!$AI$19=$D39,CONCATENATE(BHS!$AG$19,"-"),""),IF(BHS!$AI$20=$D39,CONCATENATE(BHS!$AG$20,"-"),""),IF(BHS!$AI$21=$D39,CONCATENATE(BHS!$AG$21,"-"),""),IF(BHS!$AI$22=$D39,CONCATENATE(BHS!$AG$22,"-"),""),"")</f>
        <v/>
      </c>
      <c r="M39" s="21" t="str">
        <f>CONCATENATE(IF(BHS!$AI$23=$D39,CONCATENATE(BHS!$AG$23,"-"),""),IF(BHS!$AI$24=$D39,CONCATENATE(BHS!$AG$24,"-"),""),IF(BHS!$AI$25=$D39,CONCATENATE(BHS!$AG$25,"-"),""),IF(BHS!$AI$26=$D39,CONCATENATE(BHS!$AG$26,"-"),""),IF(BHS!$AI$27=$D39,CONCATENATE(BHS!$AG$27,"-"),""),IF(BHS!$AI$28=$D39,CONCATENATE(BHS!$AG$28,"-"),""),IF(BHS!$AI$29=$D39,CONCATENATE(BHS!$AG$29,"-"),""),IF(BHS!$AI$30=$D39,CONCATENATE(BHS!$AG$30,"-"),""),IF(BHS!$AI$31=$D39,CONCATENATE(BHS!$AG$31,"-"),""),IF(BHS!$AI$32=$D39,CONCATENATE(BHS!$AG$32,"-"),""))</f>
        <v/>
      </c>
      <c r="N39" s="21" t="str">
        <f t="shared" si="1"/>
        <v/>
      </c>
      <c r="O39" s="21">
        <v>37</v>
      </c>
      <c r="P39" s="27" t="str">
        <f t="shared" si="3"/>
        <v/>
      </c>
      <c r="Q39" s="27" t="str">
        <f t="shared" si="4"/>
        <v/>
      </c>
      <c r="R39" s="27" t="str">
        <f>IF(P39="","",CHOOSE(VLOOKUP($O39,$A$1:$C$400,3,FALSE),AHS!$M$1,BHS!$M$1,CHS!$M$1,HMJHS!$M$1,KHS!$M$1,Kings!$M$1,MHS!$M$1,SWHS!$M$1,AMHS!$M$1,'S10'!$M$1,'S11'!$M$1,'S12'!$M$1,'S13'!$M$1,'S14'!$M$1,'S15'!$M$1,'S16'!$M$1,'S17'!$M$1,'S18'!$M$1,'S19'!$M$1,'S20'!$M$1))</f>
        <v/>
      </c>
      <c r="S39" s="27" t="str">
        <f t="shared" si="5"/>
        <v/>
      </c>
      <c r="T39" s="3" t="str">
        <f t="shared" si="6"/>
        <v/>
      </c>
      <c r="U39" s="21"/>
      <c r="V39" s="21"/>
      <c r="W39" s="21"/>
      <c r="X39" s="21"/>
      <c r="Y39" s="21"/>
      <c r="Z39" s="21"/>
    </row>
    <row r="40" spans="1:26" ht="15" customHeight="1" x14ac:dyDescent="0.25">
      <c r="A40" s="21" t="str">
        <f t="shared" si="2"/>
        <v/>
      </c>
      <c r="B40" s="21" t="str">
        <f t="shared" si="0"/>
        <v/>
      </c>
      <c r="C40" s="21">
        <v>2</v>
      </c>
      <c r="D40" s="21">
        <v>20</v>
      </c>
      <c r="E40" s="21" t="str">
        <f>IF(OR(BHS!$C$32="",BHS!$B$32=""),"",BHS!$C$32)</f>
        <v/>
      </c>
      <c r="F40" s="21" t="str">
        <f>CONCATENATE(IF(BHS!$K$13=$D40,CONCATENATE(BHS!$I$13,"-"),""),IF(BHS!$K$14=$D40,CONCATENATE(BHS!$I$14,"-"),""),IF(BHS!$K$15=$D40,CONCATENATE(BHS!$I$15,"-"),""),IF(BHS!$K$16=$D40,CONCATENATE(BHS!$I$16,"-"),""),IF(BHS!$K$17=$D40,CONCATENATE(BHS!$I$17,"-"),""),IF(BHS!$K$18=$D40,CONCATENATE(BHS!$I$18,"-"),""),IF(BHS!$K$19=$D40,CONCATENATE(BHS!$I$19,"-"),""),IF(BHS!$K$20=$D40,CONCATENATE(BHS!$I$20,"-"),""),IF(BHS!$K$21=$D40,CONCATENATE(BHS!$I$21,"-"),""),IF(BHS!$K$22=$D40,CONCATENATE(BHS!$I$22,"-"),""),)</f>
        <v/>
      </c>
      <c r="G40" s="21" t="str">
        <f>CONCATENATE(IF(BHS!$K$23=$D40,CONCATENATE(BHS!$I$23,"-"),""),IF(BHS!$K$24=$D40,CONCATENATE(BHS!$I$24,"-"),""),IF(BHS!$K$25=$D40,CONCATENATE(BHS!$I$25,"-"),""),IF(BHS!$K$26=$D40,CONCATENATE(BHS!$I$26,"-"),""),IF(BHS!$K$27=$D40,CONCATENATE(BHS!$I$27,"-"),""),IF(BHS!$K$28=$D40,CONCATENATE(BHS!$I$28,"-"),""),IF(BHS!$K$29=$D40,CONCATENATE(BHS!$I$29,"-"),""),IF(BHS!$K$30=$D40,CONCATENATE(BHS!$I$30,"-"),""),IF(BHS!$K$31=$D40,CONCATENATE(BHS!$I$31,"-"),""),IF(BHS!$K$32=$D40,CONCATENATE(BHS!$I$32,"-"),""))</f>
        <v/>
      </c>
      <c r="H40" s="21" t="str">
        <f>CONCATENATE(IF(BHS!$S$13=$D40,CONCATENATE(BHS!$Q$13,"-"),""),IF(BHS!$S$14=$D40,CONCATENATE(BHS!$Q$14,"-"),""),IF(BHS!$S$15=$D40,CONCATENATE(BHS!$Q$15,"-"),""),IF(BHS!$S$16=$D40,CONCATENATE(BHS!$Q$16,"-"),""),IF(BHS!$S$17=$D40,CONCATENATE(BHS!$Q$17,"-"),""),IF(BHS!$S$18=$D40,CONCATENATE(BHS!$Q$18,"-"),""),IF(BHS!$S$19=$D40,CONCATENATE(BHS!$Q$19,"-"),""),IF(BHS!$S$20=$D40,CONCATENATE(BHS!$Q$20,"-"),""),IF(BHS!$S$21=$D40,CONCATENATE(BHS!$Q$21,"-"),""),IF(BHS!$S$22=$D40,CONCATENATE(BHS!$Q$22,"-"),""))</f>
        <v/>
      </c>
      <c r="I40" s="21" t="str">
        <f>CONCATENATE(,IF(BHS!$S$23=$D40,CONCATENATE(BHS!$Q$23,"-"),""),IF(BHS!$S$24=$D40,CONCATENATE(BHS!$Q$24,"-"),""),IF(BHS!$S$25=$D40,CONCATENATE(BHS!$Q$25,"-"),""),IF(BHS!$S$26=$D40,CONCATENATE(BHS!$Q$26,"-"),""),IF(BHS!$S$27=$D40,CONCATENATE(BHS!$Q$27,"-"),""),IF(BHS!$S$28=$D40,CONCATENATE(BHS!$Q$28,"-"),""),IF(BHS!$S$29=$D40,CONCATENATE(BHS!$Q$29,"-"),""),IF(BHS!$S$30=$D40,CONCATENATE(BHS!$Q$30,"-"),""),IF(BHS!$S$31=$D40,CONCATENATE(BHS!$Q$31,"-"),""),IF(BHS!$S$32=$D40,CONCATENATE(BHS!$Q$32,"-"),""))</f>
        <v/>
      </c>
      <c r="J40" s="21" t="str">
        <f>CONCATENATE(IF(BHS!$AA$13=$D40,CONCATENATE(BHS!$Y$13,"-"),""),IF(BHS!$AA$14=$D40,CONCATENATE(BHS!$Y$14,"-"),""),IF(BHS!$AA$15=$D40,CONCATENATE(BHS!$Y$15,"-"),""),IF(BHS!$AA$16=$D40,CONCATENATE(BHS!$Y$16,"-"),""),IF(BHS!$AA$17=$D40,CONCATENATE(BHS!$Y$17,"-"),""),IF(BHS!$AA$18=$D40,CONCATENATE(BHS!$Y$18,"-"),""),IF(BHS!$AA$19=$D40,CONCATENATE(BHS!$Y$19,"-"),""),IF(BHS!$AA$20=$D40,CONCATENATE(BHS!$Y$20,"-"),""),IF(BHS!$AA$21=$D40,CONCATENATE(BHS!$Y$21,"-"),""),IF(BHS!$AA$22=$D40,CONCATENATE(BHS!$Y$22,"-"),""),"")</f>
        <v/>
      </c>
      <c r="K40" s="21" t="str">
        <f>CONCATENATE(IF(BHS!$AA$23=$D40,CONCATENATE(BHS!$Y$23,"-"),""),IF(BHS!$AA$24=$D40,CONCATENATE(BHS!$Y$24,"-"),""),IF(BHS!$AA$25=$D40,CONCATENATE(BHS!$Y$25,"-"),""),IF(BHS!$AA$26=$D40,CONCATENATE(BHS!$Y$26,"-"),""),IF(BHS!$AA$27=$D40,CONCATENATE(BHS!$Y$27,"-"),""),IF(BHS!$AA$28=$D40,CONCATENATE(BHS!$Y$28,"-"),""),IF(BHS!$AA$29=$D40,CONCATENATE(BHS!$Y$29,"-"),""),IF(BHS!$AA$30=$D40,CONCATENATE(BHS!$Y$30,"-"),""),IF(BHS!$AA$31=$D40,CONCATENATE(BHS!$Y$31,"-"),""),IF(BHS!$AA$32=$D40,CONCATENATE(BHS!$Y$32,"-"),""))</f>
        <v/>
      </c>
      <c r="L40" s="21" t="str">
        <f>CONCATENATE(IF(BHS!$AI$13=$D40,CONCATENATE(BHS!$AG$13,"-"),""),IF(BHS!$AI$14=$D40,CONCATENATE(BHS!$AG$14,"-"),""),IF(BHS!$AI$15=$D40,CONCATENATE(BHS!$AG$15,"-"),""),IF(BHS!$AI$16=$D40,CONCATENATE(BHS!$AG$16,"-"),""),IF(BHS!$AI$17=$D40,CONCATENATE(BHS!$AG$17,"-"),""),IF(BHS!$AI$18=$D40,CONCATENATE(BHS!$AG$18,"-"),""),IF(BHS!$AI$19=$D40,CONCATENATE(BHS!$AG$19,"-"),""),IF(BHS!$AI$20=$D40,CONCATENATE(BHS!$AG$20,"-"),""),IF(BHS!$AI$21=$D40,CONCATENATE(BHS!$AG$21,"-"),""),IF(BHS!$AI$22=$D40,CONCATENATE(BHS!$AG$22,"-"),""),"")</f>
        <v/>
      </c>
      <c r="M40" s="21" t="str">
        <f>CONCATENATE(IF(BHS!$AI$23=$D40,CONCATENATE(BHS!$AG$23,"-"),""),IF(BHS!$AI$24=$D40,CONCATENATE(BHS!$AG$24,"-"),""),IF(BHS!$AI$25=$D40,CONCATENATE(BHS!$AG$25,"-"),""),IF(BHS!$AI$26=$D40,CONCATENATE(BHS!$AG$26,"-"),""),IF(BHS!$AI$27=$D40,CONCATENATE(BHS!$AG$27,"-"),""),IF(BHS!$AI$28=$D40,CONCATENATE(BHS!$AG$28,"-"),""),IF(BHS!$AI$29=$D40,CONCATENATE(BHS!$AG$29,"-"),""),IF(BHS!$AI$30=$D40,CONCATENATE(BHS!$AG$30,"-"),""),IF(BHS!$AI$31=$D40,CONCATENATE(BHS!$AG$31,"-"),""),IF(BHS!$AI$32=$D40,CONCATENATE(BHS!$AG$32,"-"),""))</f>
        <v/>
      </c>
      <c r="N40" s="21" t="str">
        <f t="shared" si="1"/>
        <v/>
      </c>
      <c r="O40" s="21">
        <v>38</v>
      </c>
      <c r="P40" s="27" t="str">
        <f t="shared" si="3"/>
        <v/>
      </c>
      <c r="Q40" s="27" t="str">
        <f t="shared" si="4"/>
        <v/>
      </c>
      <c r="R40" s="27" t="str">
        <f>IF(P40="","",CHOOSE(VLOOKUP($O40,$A$1:$C$400,3,FALSE),AHS!$M$1,BHS!$M$1,CHS!$M$1,HMJHS!$M$1,KHS!$M$1,Kings!$M$1,MHS!$M$1,SWHS!$M$1,AMHS!$M$1,'S10'!$M$1,'S11'!$M$1,'S12'!$M$1,'S13'!$M$1,'S14'!$M$1,'S15'!$M$1,'S16'!$M$1,'S17'!$M$1,'S18'!$M$1,'S19'!$M$1,'S20'!$M$1))</f>
        <v/>
      </c>
      <c r="S40" s="27" t="str">
        <f t="shared" si="5"/>
        <v/>
      </c>
      <c r="T40" s="3" t="str">
        <f t="shared" si="6"/>
        <v/>
      </c>
      <c r="U40" s="21"/>
      <c r="V40" s="21"/>
      <c r="W40" s="21"/>
      <c r="X40" s="21"/>
      <c r="Y40" s="21"/>
      <c r="Z40" s="21"/>
    </row>
    <row r="41" spans="1:26" ht="15" customHeight="1" x14ac:dyDescent="0.25">
      <c r="A41" s="21" t="str">
        <f t="shared" si="2"/>
        <v/>
      </c>
      <c r="B41" s="21" t="str">
        <f t="shared" si="0"/>
        <v/>
      </c>
      <c r="C41" s="21">
        <v>3</v>
      </c>
      <c r="D41" s="21">
        <v>1</v>
      </c>
      <c r="E41" s="21" t="str">
        <f>IF(OR(CHS!$C$13="",CHS!$B$13=""),"",CHS!$C$13)</f>
        <v/>
      </c>
      <c r="F41" s="21" t="str">
        <f>CONCATENATE(IF(CHS!$K$13=$D41,CONCATENATE(CHS!$I$13,"-"),""),IF(CHS!$K$14=$D41,CONCATENATE(CHS!$I$14,"-"),""),IF(CHS!$K$15=$D41,CONCATENATE(CHS!$I$15,"-"),""),IF(CHS!$K$16=$D41,CONCATENATE(CHS!$I$16,"-"),""),IF(CHS!$K$17=$D41,CONCATENATE(CHS!$I$17,"-"),""),IF(CHS!$K$18=$D41,CONCATENATE(CHS!$I$18,"-"),""),IF(CHS!$K$19=$D41,CONCATENATE(CHS!$I$19,"-"),""),IF(CHS!$K$20=$D41,CONCATENATE(CHS!$I$20,"-"),""),IF(CHS!$K$21=$D41,CONCATENATE(CHS!$I$21,"-"),""),IF(CHS!$K$22=$D41,CONCATENATE(CHS!$I$22,"-"),""),)</f>
        <v>xDylan Soh-</v>
      </c>
      <c r="G41" s="21" t="str">
        <f>CONCATENATE(IF(CHS!$K$23=$D41,CONCATENATE(CHS!$I$23,"-"),""),IF(CHS!$K$24=$D41,CONCATENATE(CHS!$I$24,"-"),""),IF(CHS!$K$25=$D41,CONCATENATE(CHS!$I$25,"-"),""),IF(CHS!$K$26=$D41,CONCATENATE(CHS!$I$26,"-"),""),IF(CHS!$K$27=$D41,CONCATENATE(CHS!$I$27,"-"),""),IF(CHS!$K$28=$D41,CONCATENATE(CHS!$I$28,"-"),""),IF(CHS!$K$29=$D41,CONCATENATE(CHS!$I$29,"-"),""),IF(CHS!$K$30=$D41,CONCATENATE(CHS!$I$30,"-"),""),IF(CHS!$K$31=$D41,CONCATENATE(CHS!$I$31,"-"),""),IF(CHS!$K$32=$D41,CONCATENATE(CHS!$I$32,"-"),""))</f>
        <v/>
      </c>
      <c r="H41" s="21" t="str">
        <f>CONCATENATE(IF(CHS!$S$13=$D41,CONCATENATE(CHS!$Q$13,"-"),""),IF(CHS!$S$14=$D41,CONCATENATE(CHS!$Q$14,"-"),""),IF(CHS!$S$15=$D41,CONCATENATE(CHS!$Q$15,"-"),""),IF(CHS!$S$16=$D41,CONCATENATE(CHS!$Q$16,"-"),""),IF(CHS!$S$17=$D41,CONCATENATE(CHS!$Q$17,"-"),""),IF(CHS!$S$18=$D41,CONCATENATE(CHS!$Q$18,"-"),""),IF(CHS!$S$19=$D41,CONCATENATE(CHS!$Q$19,"-"),""),IF(CHS!$S$20=$D41,CONCATENATE(CHS!$Q$20,"-"),""),IF(CHS!$S$21=$D41,CONCATENATE(CHS!$Q$21,"-"),""),IF(CHS!$S$22=$D41,CONCATENATE(CHS!$Q$22,"-"),""))</f>
        <v>Colton VanderVeen-</v>
      </c>
      <c r="I41" s="21" t="str">
        <f>CONCATENATE(,IF(CHS!$S$23=$D41,CONCATENATE(CHS!$Q$23,"-"),""),IF(CHS!$S$24=$D41,CONCATENATE(CHS!$Q$24,"-"),""),IF(CHS!$S$25=$D41,CONCATENATE(CHS!$Q$25,"-"),""),IF(CHS!$S$26=$D41,CONCATENATE(CHS!$Q$26,"-"),""),IF(CHS!$S$27=$D41,CONCATENATE(CHS!$Q$27,"-"),""),IF(CHS!$S$28=$D41,CONCATENATE(CHS!$Q$28,"-"),""),IF(CHS!$S$29=$D41,CONCATENATE(CHS!$Q$29,"-"),""),IF(CHS!$S$30=$D41,CONCATENATE(CHS!$Q$30,"-"),""),IF(CHS!$S$31=$D41,CONCATENATE(CHS!$Q$31,"-"),""),IF(CHS!$S$32=$D41,CONCATENATE(CHS!$Q$32,"-"),""))</f>
        <v/>
      </c>
      <c r="J41" s="21" t="str">
        <f>CONCATENATE(IF(CHS!$AA$13=$D41,CONCATENATE(CHS!$Y$13,"-"),""),IF(CHS!$AA$14=$D41,CONCATENATE(CHS!$Y$14,"-"),""),IF(CHS!$AA$15=$D41,CONCATENATE(CHS!$Y$15,"-"),""),IF(CHS!$AA$16=$D41,CONCATENATE(CHS!$Y$16,"-"),""),IF(CHS!$AA$17=$D41,CONCATENATE(CHS!$Y$17,"-"),""),IF(CHS!$AA$18=$D41,CONCATENATE(CHS!$Y$18,"-"),""),IF(CHS!$AA$19=$D41,CONCATENATE(CHS!$Y$19,"-"),""),IF(CHS!$AA$20=$D41,CONCATENATE(CHS!$Y$20,"-"),""),IF(CHS!$AA$21=$D41,CONCATENATE(CHS!$Y$21,"-"),""),IF(CHS!$AA$22=$D41,CONCATENATE(CHS!$Y$22,"-"),""),"")</f>
        <v>Vincent Ngyen-</v>
      </c>
      <c r="K41" s="21" t="str">
        <f>CONCATENATE(IF(CHS!$AA$23=$D41,CONCATENATE(CHS!$Y$23,"-"),""),IF(CHS!$AA$24=$D41,CONCATENATE(CHS!$Y$24,"-"),""),IF(CHS!$AA$25=$D41,CONCATENATE(CHS!$Y$25,"-"),""),IF(CHS!$AA$26=$D41,CONCATENATE(CHS!$Y$26,"-"),""),IF(CHS!$AA$27=$D41,CONCATENATE(CHS!$Y$27,"-"),""),IF(CHS!$AA$28=$D41,CONCATENATE(CHS!$Y$28,"-"),""),IF(CHS!$AA$29=$D41,CONCATENATE(CHS!$Y$29,"-"),""),IF(CHS!$AA$30=$D41,CONCATENATE(CHS!$Y$30,"-"),""),IF(CHS!$AA$31=$D41,CONCATENATE(CHS!$Y$31,"-"),""),IF(CHS!$AA$32=$D41,CONCATENATE(CHS!$Y$32,"-"),""))</f>
        <v/>
      </c>
      <c r="L41" s="21" t="str">
        <f>CONCATENATE(IF(CHS!$AI$13=$D41,CONCATENATE(CHS!$AG$13,"-"),""),IF(CHS!$AI$14=$D41,CONCATENATE(CHS!$AG$14,"-"),""),IF(CHS!$AI$15=$D41,CONCATENATE(CHS!$AG$15,"-"),""),IF(CHS!$AI$16=$D41,CONCATENATE(CHS!$AG$16,"-"),""),IF(CHS!$AI$17=$D41,CONCATENATE(CHS!$AG$17,"-"),""),IF(CHS!$AI$18=$D41,CONCATENATE(CHS!$AG$18,"-"),""),IF(CHS!$AI$19=$D41,CONCATENATE(CHS!$AG$19,"-"),""),IF(CHS!$AI$20=$D41,CONCATENATE(CHS!$AG$20,"-"),""),IF(CHS!$AI$21=$D41,CONCATENATE(CHS!$AG$21,"-"),""),IF(CHS!$AI$22=$D41,CONCATENATE(CHS!$AG$22,"-"),""),"")</f>
        <v/>
      </c>
      <c r="M41" s="21" t="str">
        <f>CONCATENATE(IF(CHS!$AI$23=$D41,CONCATENATE(CHS!$AG$23,"-"),""),IF(CHS!$AI$24=$D41,CONCATENATE(CHS!$AG$24,"-"),""),IF(CHS!$AI$25=$D41,CONCATENATE(CHS!$AG$25,"-"),""),IF(CHS!$AI$26=$D41,CONCATENATE(CHS!$AG$26,"-"),""),IF(CHS!$AI$27=$D41,CONCATENATE(CHS!$AG$27,"-"),""),IF(CHS!$AI$28=$D41,CONCATENATE(CHS!$AG$28,"-"),""),IF(CHS!$AI$29=$D41,CONCATENATE(CHS!$AG$29,"-"),""),IF(CHS!$AI$30=$D41,CONCATENATE(CHS!$AG$30,"-"),""),IF(CHS!$AI$31=$D41,CONCATENATE(CHS!$AG$31,"-"),""),IF(CHS!$AI$32=$D41,CONCATENATE(CHS!$AG$32,"-"),""))</f>
        <v/>
      </c>
      <c r="N41" s="21" t="str">
        <f t="shared" si="1"/>
        <v>xDylan Soh-Colton VanderVeen-Vincent Ngyen-</v>
      </c>
      <c r="O41" s="21">
        <v>39</v>
      </c>
      <c r="P41" s="27" t="str">
        <f t="shared" si="3"/>
        <v/>
      </c>
      <c r="Q41" s="27" t="str">
        <f t="shared" si="4"/>
        <v/>
      </c>
      <c r="R41" s="27" t="str">
        <f>IF(P41="","",CHOOSE(VLOOKUP($O41,$A$1:$C$400,3,FALSE),AHS!$M$1,BHS!$M$1,CHS!$M$1,HMJHS!$M$1,KHS!$M$1,Kings!$M$1,MHS!$M$1,SWHS!$M$1,AMHS!$M$1,'S10'!$M$1,'S11'!$M$1,'S12'!$M$1,'S13'!$M$1,'S14'!$M$1,'S15'!$M$1,'S16'!$M$1,'S17'!$M$1,'S18'!$M$1,'S19'!$M$1,'S20'!$M$1))</f>
        <v/>
      </c>
      <c r="S41" s="27" t="str">
        <f t="shared" si="5"/>
        <v/>
      </c>
      <c r="T41" s="3" t="str">
        <f t="shared" si="6"/>
        <v/>
      </c>
      <c r="U41" s="21"/>
      <c r="V41" s="21"/>
      <c r="W41" s="21"/>
      <c r="X41" s="21"/>
      <c r="Y41" s="21"/>
      <c r="Z41" s="21"/>
    </row>
    <row r="42" spans="1:26" ht="15" customHeight="1" x14ac:dyDescent="0.25">
      <c r="A42" s="21" t="str">
        <f t="shared" si="2"/>
        <v/>
      </c>
      <c r="B42" s="21" t="str">
        <f t="shared" si="0"/>
        <v/>
      </c>
      <c r="C42" s="21">
        <v>3</v>
      </c>
      <c r="D42" s="21">
        <v>2</v>
      </c>
      <c r="E42" s="21" t="str">
        <f>IF(OR(CHS!$C$14="",CHS!$B$14=""),"",CHS!$C$14)</f>
        <v/>
      </c>
      <c r="F42" s="21" t="str">
        <f>CONCATENATE(IF(CHS!$K$13=$D42,CONCATENATE(CHS!$I$13,"-"),""),IF(CHS!$K$14=$D42,CONCATENATE(CHS!$I$14,"-"),""),IF(CHS!$K$15=$D42,CONCATENATE(CHS!$I$15,"-"),""),IF(CHS!$K$16=$D42,CONCATENATE(CHS!$I$16,"-"),""),IF(CHS!$K$17=$D42,CONCATENATE(CHS!$I$17,"-"),""),IF(CHS!$K$18=$D42,CONCATENATE(CHS!$I$18,"-"),""),IF(CHS!$K$19=$D42,CONCATENATE(CHS!$I$19,"-"),""),IF(CHS!$K$20=$D42,CONCATENATE(CHS!$I$20,"-"),""),IF(CHS!$K$21=$D42,CONCATENATE(CHS!$I$21,"-"),""),IF(CHS!$K$22=$D42,CONCATENATE(CHS!$I$22,"-"),""),)</f>
        <v/>
      </c>
      <c r="G42" s="21" t="str">
        <f>CONCATENATE(IF(CHS!$K$23=$D42,CONCATENATE(CHS!$I$23,"-"),""),IF(CHS!$K$24=$D42,CONCATENATE(CHS!$I$24,"-"),""),IF(CHS!$K$25=$D42,CONCATENATE(CHS!$I$25,"-"),""),IF(CHS!$K$26=$D42,CONCATENATE(CHS!$I$26,"-"),""),IF(CHS!$K$27=$D42,CONCATENATE(CHS!$I$27,"-"),""),IF(CHS!$K$28=$D42,CONCATENATE(CHS!$I$28,"-"),""),IF(CHS!$K$29=$D42,CONCATENATE(CHS!$I$29,"-"),""),IF(CHS!$K$30=$D42,CONCATENATE(CHS!$I$30,"-"),""),IF(CHS!$K$31=$D42,CONCATENATE(CHS!$I$31,"-"),""),IF(CHS!$K$32=$D42,CONCATENATE(CHS!$I$32,"-"),""))</f>
        <v/>
      </c>
      <c r="H42" s="21" t="str">
        <f>CONCATENATE(IF(CHS!$S$13=$D42,CONCATENATE(CHS!$Q$13,"-"),""),IF(CHS!$S$14=$D42,CONCATENATE(CHS!$Q$14,"-"),""),IF(CHS!$S$15=$D42,CONCATENATE(CHS!$Q$15,"-"),""),IF(CHS!$S$16=$D42,CONCATENATE(CHS!$Q$16,"-"),""),IF(CHS!$S$17=$D42,CONCATENATE(CHS!$Q$17,"-"),""),IF(CHS!$S$18=$D42,CONCATENATE(CHS!$Q$18,"-"),""),IF(CHS!$S$19=$D42,CONCATENATE(CHS!$Q$19,"-"),""),IF(CHS!$S$20=$D42,CONCATENATE(CHS!$Q$20,"-"),""),IF(CHS!$S$21=$D42,CONCATENATE(CHS!$Q$21,"-"),""),IF(CHS!$S$22=$D42,CONCATENATE(CHS!$Q$22,"-"),""))</f>
        <v>Ammar Abbas-</v>
      </c>
      <c r="I42" s="21" t="str">
        <f>CONCATENATE(,IF(CHS!$S$23=$D42,CONCATENATE(CHS!$Q$23,"-"),""),IF(CHS!$S$24=$D42,CONCATENATE(CHS!$Q$24,"-"),""),IF(CHS!$S$25=$D42,CONCATENATE(CHS!$Q$25,"-"),""),IF(CHS!$S$26=$D42,CONCATENATE(CHS!$Q$26,"-"),""),IF(CHS!$S$27=$D42,CONCATENATE(CHS!$Q$27,"-"),""),IF(CHS!$S$28=$D42,CONCATENATE(CHS!$Q$28,"-"),""),IF(CHS!$S$29=$D42,CONCATENATE(CHS!$Q$29,"-"),""),IF(CHS!$S$30=$D42,CONCATENATE(CHS!$Q$30,"-"),""),IF(CHS!$S$31=$D42,CONCATENATE(CHS!$Q$31,"-"),""),IF(CHS!$S$32=$D42,CONCATENATE(CHS!$Q$32,"-"),""))</f>
        <v/>
      </c>
      <c r="J42" s="21" t="str">
        <f>CONCATENATE(IF(CHS!$AA$13=$D42,CONCATENATE(CHS!$Y$13,"-"),""),IF(CHS!$AA$14=$D42,CONCATENATE(CHS!$Y$14,"-"),""),IF(CHS!$AA$15=$D42,CONCATENATE(CHS!$Y$15,"-"),""),IF(CHS!$AA$16=$D42,CONCATENATE(CHS!$Y$16,"-"),""),IF(CHS!$AA$17=$D42,CONCATENATE(CHS!$Y$17,"-"),""),IF(CHS!$AA$18=$D42,CONCATENATE(CHS!$Y$18,"-"),""),IF(CHS!$AA$19=$D42,CONCATENATE(CHS!$Y$19,"-"),""),IF(CHS!$AA$20=$D42,CONCATENATE(CHS!$Y$20,"-"),""),IF(CHS!$AA$21=$D42,CONCATENATE(CHS!$Y$21,"-"),""),IF(CHS!$AA$22=$D42,CONCATENATE(CHS!$Y$22,"-"),""),"")</f>
        <v>Larry Barsukova-</v>
      </c>
      <c r="K42" s="21" t="str">
        <f>CONCATENATE(IF(CHS!$AA$23=$D42,CONCATENATE(CHS!$Y$23,"-"),""),IF(CHS!$AA$24=$D42,CONCATENATE(CHS!$Y$24,"-"),""),IF(CHS!$AA$25=$D42,CONCATENATE(CHS!$Y$25,"-"),""),IF(CHS!$AA$26=$D42,CONCATENATE(CHS!$Y$26,"-"),""),IF(CHS!$AA$27=$D42,CONCATENATE(CHS!$Y$27,"-"),""),IF(CHS!$AA$28=$D42,CONCATENATE(CHS!$Y$28,"-"),""),IF(CHS!$AA$29=$D42,CONCATENATE(CHS!$Y$29,"-"),""),IF(CHS!$AA$30=$D42,CONCATENATE(CHS!$Y$30,"-"),""),IF(CHS!$AA$31=$D42,CONCATENATE(CHS!$Y$31,"-"),""),IF(CHS!$AA$32=$D42,CONCATENATE(CHS!$Y$32,"-"),""))</f>
        <v/>
      </c>
      <c r="L42" s="21" t="str">
        <f>CONCATENATE(IF(CHS!$AI$13=$D42,CONCATENATE(CHS!$AG$13,"-"),""),IF(CHS!$AI$14=$D42,CONCATENATE(CHS!$AG$14,"-"),""),IF(CHS!$AI$15=$D42,CONCATENATE(CHS!$AG$15,"-"),""),IF(CHS!$AI$16=$D42,CONCATENATE(CHS!$AG$16,"-"),""),IF(CHS!$AI$17=$D42,CONCATENATE(CHS!$AG$17,"-"),""),IF(CHS!$AI$18=$D42,CONCATENATE(CHS!$AG$18,"-"),""),IF(CHS!$AI$19=$D42,CONCATENATE(CHS!$AG$19,"-"),""),IF(CHS!$AI$20=$D42,CONCATENATE(CHS!$AG$20,"-"),""),IF(CHS!$AI$21=$D42,CONCATENATE(CHS!$AG$21,"-"),""),IF(CHS!$AI$22=$D42,CONCATENATE(CHS!$AG$22,"-"),""),"")</f>
        <v>Adrian Kaptselau-</v>
      </c>
      <c r="M42" s="21" t="str">
        <f>CONCATENATE(IF(CHS!$AI$23=$D42,CONCATENATE(CHS!$AG$23,"-"),""),IF(CHS!$AI$24=$D42,CONCATENATE(CHS!$AG$24,"-"),""),IF(CHS!$AI$25=$D42,CONCATENATE(CHS!$AG$25,"-"),""),IF(CHS!$AI$26=$D42,CONCATENATE(CHS!$AG$26,"-"),""),IF(CHS!$AI$27=$D42,CONCATENATE(CHS!$AG$27,"-"),""),IF(CHS!$AI$28=$D42,CONCATENATE(CHS!$AG$28,"-"),""),IF(CHS!$AI$29=$D42,CONCATENATE(CHS!$AG$29,"-"),""),IF(CHS!$AI$30=$D42,CONCATENATE(CHS!$AG$30,"-"),""),IF(CHS!$AI$31=$D42,CONCATENATE(CHS!$AG$31,"-"),""),IF(CHS!$AI$32=$D42,CONCATENATE(CHS!$AG$32,"-"),""))</f>
        <v/>
      </c>
      <c r="N42" s="21" t="str">
        <f t="shared" si="1"/>
        <v>Ammar Abbas-Larry Barsukova-Adrian Kaptselau-</v>
      </c>
      <c r="O42" s="21">
        <v>40</v>
      </c>
      <c r="P42" s="27" t="str">
        <f t="shared" si="3"/>
        <v/>
      </c>
      <c r="Q42" s="27" t="str">
        <f t="shared" si="4"/>
        <v/>
      </c>
      <c r="R42" s="27" t="str">
        <f>IF(P42="","",CHOOSE(VLOOKUP($O42,$A$1:$C$400,3,FALSE),AHS!$M$1,BHS!$M$1,CHS!$M$1,HMJHS!$M$1,KHS!$M$1,Kings!$M$1,MHS!$M$1,SWHS!$M$1,AMHS!$M$1,'S10'!$M$1,'S11'!$M$1,'S12'!$M$1,'S13'!$M$1,'S14'!$M$1,'S15'!$M$1,'S16'!$M$1,'S17'!$M$1,'S18'!$M$1,'S19'!$M$1,'S20'!$M$1))</f>
        <v/>
      </c>
      <c r="S42" s="27" t="str">
        <f t="shared" si="5"/>
        <v/>
      </c>
      <c r="T42" s="3" t="str">
        <f t="shared" si="6"/>
        <v/>
      </c>
      <c r="U42" s="21"/>
      <c r="V42" s="21"/>
      <c r="W42" s="21"/>
      <c r="X42" s="21"/>
      <c r="Y42" s="21"/>
      <c r="Z42" s="21"/>
    </row>
    <row r="43" spans="1:26" ht="15" customHeight="1" x14ac:dyDescent="0.25">
      <c r="A43" s="21" t="str">
        <f t="shared" si="2"/>
        <v/>
      </c>
      <c r="B43" s="21" t="str">
        <f t="shared" si="0"/>
        <v/>
      </c>
      <c r="C43" s="21">
        <v>3</v>
      </c>
      <c r="D43" s="21">
        <v>3</v>
      </c>
      <c r="E43" s="21" t="str">
        <f>IF(OR(CHS!$C$15="",CHS!$B$15=""),"",CHS!$C$15)</f>
        <v/>
      </c>
      <c r="F43" s="21" t="str">
        <f>CONCATENATE(IF(CHS!$K$13=$D43,CONCATENATE(CHS!$I$13,"-"),""),IF(CHS!$K$14=$D43,CONCATENATE(CHS!$I$14,"-"),""),IF(CHS!$K$15=$D43,CONCATENATE(CHS!$I$15,"-"),""),IF(CHS!$K$16=$D43,CONCATENATE(CHS!$I$16,"-"),""),IF(CHS!$K$17=$D43,CONCATENATE(CHS!$I$17,"-"),""),IF(CHS!$K$18=$D43,CONCATENATE(CHS!$I$18,"-"),""),IF(CHS!$K$19=$D43,CONCATENATE(CHS!$I$19,"-"),""),IF(CHS!$K$20=$D43,CONCATENATE(CHS!$I$20,"-"),""),IF(CHS!$K$21=$D43,CONCATENATE(CHS!$I$21,"-"),""),IF(CHS!$K$22=$D43,CONCATENATE(CHS!$I$22,"-"),""),)</f>
        <v/>
      </c>
      <c r="G43" s="21" t="str">
        <f>CONCATENATE(IF(CHS!$K$23=$D43,CONCATENATE(CHS!$I$23,"-"),""),IF(CHS!$K$24=$D43,CONCATENATE(CHS!$I$24,"-"),""),IF(CHS!$K$25=$D43,CONCATENATE(CHS!$I$25,"-"),""),IF(CHS!$K$26=$D43,CONCATENATE(CHS!$I$26,"-"),""),IF(CHS!$K$27=$D43,CONCATENATE(CHS!$I$27,"-"),""),IF(CHS!$K$28=$D43,CONCATENATE(CHS!$I$28,"-"),""),IF(CHS!$K$29=$D43,CONCATENATE(CHS!$I$29,"-"),""),IF(CHS!$K$30=$D43,CONCATENATE(CHS!$I$30,"-"),""),IF(CHS!$K$31=$D43,CONCATENATE(CHS!$I$31,"-"),""),IF(CHS!$K$32=$D43,CONCATENATE(CHS!$I$32,"-"),""))</f>
        <v/>
      </c>
      <c r="H43" s="21" t="str">
        <f>CONCATENATE(IF(CHS!$S$13=$D43,CONCATENATE(CHS!$Q$13,"-"),""),IF(CHS!$S$14=$D43,CONCATENATE(CHS!$Q$14,"-"),""),IF(CHS!$S$15=$D43,CONCATENATE(CHS!$Q$15,"-"),""),IF(CHS!$S$16=$D43,CONCATENATE(CHS!$Q$16,"-"),""),IF(CHS!$S$17=$D43,CONCATENATE(CHS!$Q$17,"-"),""),IF(CHS!$S$18=$D43,CONCATENATE(CHS!$Q$18,"-"),""),IF(CHS!$S$19=$D43,CONCATENATE(CHS!$Q$19,"-"),""),IF(CHS!$S$20=$D43,CONCATENATE(CHS!$Q$20,"-"),""),IF(CHS!$S$21=$D43,CONCATENATE(CHS!$Q$21,"-"),""),IF(CHS!$S$22=$D43,CONCATENATE(CHS!$Q$22,"-"),""))</f>
        <v/>
      </c>
      <c r="I43" s="21" t="str">
        <f>CONCATENATE(,IF(CHS!$S$23=$D43,CONCATENATE(CHS!$Q$23,"-"),""),IF(CHS!$S$24=$D43,CONCATENATE(CHS!$Q$24,"-"),""),IF(CHS!$S$25=$D43,CONCATENATE(CHS!$Q$25,"-"),""),IF(CHS!$S$26=$D43,CONCATENATE(CHS!$Q$26,"-"),""),IF(CHS!$S$27=$D43,CONCATENATE(CHS!$Q$27,"-"),""),IF(CHS!$S$28=$D43,CONCATENATE(CHS!$Q$28,"-"),""),IF(CHS!$S$29=$D43,CONCATENATE(CHS!$Q$29,"-"),""),IF(CHS!$S$30=$D43,CONCATENATE(CHS!$Q$30,"-"),""),IF(CHS!$S$31=$D43,CONCATENATE(CHS!$Q$31,"-"),""),IF(CHS!$S$32=$D43,CONCATENATE(CHS!$Q$32,"-"),""))</f>
        <v/>
      </c>
      <c r="J43" s="21" t="str">
        <f>CONCATENATE(IF(CHS!$AA$13=$D43,CONCATENATE(CHS!$Y$13,"-"),""),IF(CHS!$AA$14=$D43,CONCATENATE(CHS!$Y$14,"-"),""),IF(CHS!$AA$15=$D43,CONCATENATE(CHS!$Y$15,"-"),""),IF(CHS!$AA$16=$D43,CONCATENATE(CHS!$Y$16,"-"),""),IF(CHS!$AA$17=$D43,CONCATENATE(CHS!$Y$17,"-"),""),IF(CHS!$AA$18=$D43,CONCATENATE(CHS!$Y$18,"-"),""),IF(CHS!$AA$19=$D43,CONCATENATE(CHS!$Y$19,"-"),""),IF(CHS!$AA$20=$D43,CONCATENATE(CHS!$Y$20,"-"),""),IF(CHS!$AA$21=$D43,CONCATENATE(CHS!$Y$21,"-"),""),IF(CHS!$AA$22=$D43,CONCATENATE(CHS!$Y$22,"-"),""),"")</f>
        <v/>
      </c>
      <c r="K43" s="21" t="str">
        <f>CONCATENATE(IF(CHS!$AA$23=$D43,CONCATENATE(CHS!$Y$23,"-"),""),IF(CHS!$AA$24=$D43,CONCATENATE(CHS!$Y$24,"-"),""),IF(CHS!$AA$25=$D43,CONCATENATE(CHS!$Y$25,"-"),""),IF(CHS!$AA$26=$D43,CONCATENATE(CHS!$Y$26,"-"),""),IF(CHS!$AA$27=$D43,CONCATENATE(CHS!$Y$27,"-"),""),IF(CHS!$AA$28=$D43,CONCATENATE(CHS!$Y$28,"-"),""),IF(CHS!$AA$29=$D43,CONCATENATE(CHS!$Y$29,"-"),""),IF(CHS!$AA$30=$D43,CONCATENATE(CHS!$Y$30,"-"),""),IF(CHS!$AA$31=$D43,CONCATENATE(CHS!$Y$31,"-"),""),IF(CHS!$AA$32=$D43,CONCATENATE(CHS!$Y$32,"-"),""))</f>
        <v/>
      </c>
      <c r="L43" s="21" t="str">
        <f>CONCATENATE(IF(CHS!$AI$13=$D43,CONCATENATE(CHS!$AG$13,"-"),""),IF(CHS!$AI$14=$D43,CONCATENATE(CHS!$AG$14,"-"),""),IF(CHS!$AI$15=$D43,CONCATENATE(CHS!$AG$15,"-"),""),IF(CHS!$AI$16=$D43,CONCATENATE(CHS!$AG$16,"-"),""),IF(CHS!$AI$17=$D43,CONCATENATE(CHS!$AG$17,"-"),""),IF(CHS!$AI$18=$D43,CONCATENATE(CHS!$AG$18,"-"),""),IF(CHS!$AI$19=$D43,CONCATENATE(CHS!$AG$19,"-"),""),IF(CHS!$AI$20=$D43,CONCATENATE(CHS!$AG$20,"-"),""),IF(CHS!$AI$21=$D43,CONCATENATE(CHS!$AG$21,"-"),""),IF(CHS!$AI$22=$D43,CONCATENATE(CHS!$AG$22,"-"),""),"")</f>
        <v/>
      </c>
      <c r="M43" s="21" t="str">
        <f>CONCATENATE(IF(CHS!$AI$23=$D43,CONCATENATE(CHS!$AG$23,"-"),""),IF(CHS!$AI$24=$D43,CONCATENATE(CHS!$AG$24,"-"),""),IF(CHS!$AI$25=$D43,CONCATENATE(CHS!$AG$25,"-"),""),IF(CHS!$AI$26=$D43,CONCATENATE(CHS!$AG$26,"-"),""),IF(CHS!$AI$27=$D43,CONCATENATE(CHS!$AG$27,"-"),""),IF(CHS!$AI$28=$D43,CONCATENATE(CHS!$AG$28,"-"),""),IF(CHS!$AI$29=$D43,CONCATENATE(CHS!$AG$29,"-"),""),IF(CHS!$AI$30=$D43,CONCATENATE(CHS!$AG$30,"-"),""),IF(CHS!$AI$31=$D43,CONCATENATE(CHS!$AG$31,"-"),""),IF(CHS!$AI$32=$D43,CONCATENATE(CHS!$AG$32,"-"),""))</f>
        <v/>
      </c>
      <c r="N43" s="21" t="str">
        <f t="shared" si="1"/>
        <v/>
      </c>
      <c r="O43" s="21">
        <v>41</v>
      </c>
      <c r="P43" s="27" t="str">
        <f t="shared" si="3"/>
        <v/>
      </c>
      <c r="Q43" s="27" t="str">
        <f t="shared" si="4"/>
        <v/>
      </c>
      <c r="R43" s="27" t="str">
        <f>IF(P43="","",CHOOSE(VLOOKUP($O43,$A$1:$C$400,3,FALSE),AHS!$M$1,BHS!$M$1,CHS!$M$1,HMJHS!$M$1,KHS!$M$1,Kings!$M$1,MHS!$M$1,SWHS!$M$1,AMHS!$M$1,'S10'!$M$1,'S11'!$M$1,'S12'!$M$1,'S13'!$M$1,'S14'!$M$1,'S15'!$M$1,'S16'!$M$1,'S17'!$M$1,'S18'!$M$1,'S19'!$M$1,'S20'!$M$1))</f>
        <v/>
      </c>
      <c r="S43" s="27" t="str">
        <f t="shared" si="5"/>
        <v/>
      </c>
      <c r="T43" s="3" t="str">
        <f t="shared" si="6"/>
        <v/>
      </c>
      <c r="U43" s="21"/>
      <c r="V43" s="21"/>
      <c r="W43" s="21"/>
      <c r="X43" s="21"/>
      <c r="Y43" s="21"/>
      <c r="Z43" s="21"/>
    </row>
    <row r="44" spans="1:26" ht="15" customHeight="1" x14ac:dyDescent="0.25">
      <c r="A44" s="21" t="str">
        <f t="shared" si="2"/>
        <v/>
      </c>
      <c r="B44" s="21" t="str">
        <f t="shared" si="0"/>
        <v/>
      </c>
      <c r="C44" s="21">
        <v>3</v>
      </c>
      <c r="D44" s="21">
        <v>4</v>
      </c>
      <c r="E44" s="21" t="str">
        <f>IF(OR(CHS!$C$16="",CHS!$B$16=""),"",CHS!$C$16)</f>
        <v/>
      </c>
      <c r="F44" s="21" t="str">
        <f>CONCATENATE(IF(CHS!$K$13=$D44,CONCATENATE(CHS!$I$13,"-"),""),IF(CHS!$K$14=$D44,CONCATENATE(CHS!$I$14,"-"),""),IF(CHS!$K$15=$D44,CONCATENATE(CHS!$I$15,"-"),""),IF(CHS!$K$16=$D44,CONCATENATE(CHS!$I$16,"-"),""),IF(CHS!$K$17=$D44,CONCATENATE(CHS!$I$17,"-"),""),IF(CHS!$K$18=$D44,CONCATENATE(CHS!$I$18,"-"),""),IF(CHS!$K$19=$D44,CONCATENATE(CHS!$I$19,"-"),""),IF(CHS!$K$20=$D44,CONCATENATE(CHS!$I$20,"-"),""),IF(CHS!$K$21=$D44,CONCATENATE(CHS!$I$21,"-"),""),IF(CHS!$K$22=$D44,CONCATENATE(CHS!$I$22,"-"),""),)</f>
        <v/>
      </c>
      <c r="G44" s="21" t="str">
        <f>CONCATENATE(IF(CHS!$K$23=$D44,CONCATENATE(CHS!$I$23,"-"),""),IF(CHS!$K$24=$D44,CONCATENATE(CHS!$I$24,"-"),""),IF(CHS!$K$25=$D44,CONCATENATE(CHS!$I$25,"-"),""),IF(CHS!$K$26=$D44,CONCATENATE(CHS!$I$26,"-"),""),IF(CHS!$K$27=$D44,CONCATENATE(CHS!$I$27,"-"),""),IF(CHS!$K$28=$D44,CONCATENATE(CHS!$I$28,"-"),""),IF(CHS!$K$29=$D44,CONCATENATE(CHS!$I$29,"-"),""),IF(CHS!$K$30=$D44,CONCATENATE(CHS!$I$30,"-"),""),IF(CHS!$K$31=$D44,CONCATENATE(CHS!$I$31,"-"),""),IF(CHS!$K$32=$D44,CONCATENATE(CHS!$I$32,"-"),""))</f>
        <v/>
      </c>
      <c r="H44" s="21" t="str">
        <f>CONCATENATE(IF(CHS!$S$13=$D44,CONCATENATE(CHS!$Q$13,"-"),""),IF(CHS!$S$14=$D44,CONCATENATE(CHS!$Q$14,"-"),""),IF(CHS!$S$15=$D44,CONCATENATE(CHS!$Q$15,"-"),""),IF(CHS!$S$16=$D44,CONCATENATE(CHS!$Q$16,"-"),""),IF(CHS!$S$17=$D44,CONCATENATE(CHS!$Q$17,"-"),""),IF(CHS!$S$18=$D44,CONCATENATE(CHS!$Q$18,"-"),""),IF(CHS!$S$19=$D44,CONCATENATE(CHS!$Q$19,"-"),""),IF(CHS!$S$20=$D44,CONCATENATE(CHS!$Q$20,"-"),""),IF(CHS!$S$21=$D44,CONCATENATE(CHS!$Q$21,"-"),""),IF(CHS!$S$22=$D44,CONCATENATE(CHS!$Q$22,"-"),""))</f>
        <v/>
      </c>
      <c r="I44" s="21" t="str">
        <f>CONCATENATE(,IF(CHS!$S$23=$D44,CONCATENATE(CHS!$Q$23,"-"),""),IF(CHS!$S$24=$D44,CONCATENATE(CHS!$Q$24,"-"),""),IF(CHS!$S$25=$D44,CONCATENATE(CHS!$Q$25,"-"),""),IF(CHS!$S$26=$D44,CONCATENATE(CHS!$Q$26,"-"),""),IF(CHS!$S$27=$D44,CONCATENATE(CHS!$Q$27,"-"),""),IF(CHS!$S$28=$D44,CONCATENATE(CHS!$Q$28,"-"),""),IF(CHS!$S$29=$D44,CONCATENATE(CHS!$Q$29,"-"),""),IF(CHS!$S$30=$D44,CONCATENATE(CHS!$Q$30,"-"),""),IF(CHS!$S$31=$D44,CONCATENATE(CHS!$Q$31,"-"),""),IF(CHS!$S$32=$D44,CONCATENATE(CHS!$Q$32,"-"),""))</f>
        <v/>
      </c>
      <c r="J44" s="21" t="str">
        <f>CONCATENATE(IF(CHS!$AA$13=$D44,CONCATENATE(CHS!$Y$13,"-"),""),IF(CHS!$AA$14=$D44,CONCATENATE(CHS!$Y$14,"-"),""),IF(CHS!$AA$15=$D44,CONCATENATE(CHS!$Y$15,"-"),""),IF(CHS!$AA$16=$D44,CONCATENATE(CHS!$Y$16,"-"),""),IF(CHS!$AA$17=$D44,CONCATENATE(CHS!$Y$17,"-"),""),IF(CHS!$AA$18=$D44,CONCATENATE(CHS!$Y$18,"-"),""),IF(CHS!$AA$19=$D44,CONCATENATE(CHS!$Y$19,"-"),""),IF(CHS!$AA$20=$D44,CONCATENATE(CHS!$Y$20,"-"),""),IF(CHS!$AA$21=$D44,CONCATENATE(CHS!$Y$21,"-"),""),IF(CHS!$AA$22=$D44,CONCATENATE(CHS!$Y$22,"-"),""),"")</f>
        <v/>
      </c>
      <c r="K44" s="21" t="str">
        <f>CONCATENATE(IF(CHS!$AA$23=$D44,CONCATENATE(CHS!$Y$23,"-"),""),IF(CHS!$AA$24=$D44,CONCATENATE(CHS!$Y$24,"-"),""),IF(CHS!$AA$25=$D44,CONCATENATE(CHS!$Y$25,"-"),""),IF(CHS!$AA$26=$D44,CONCATENATE(CHS!$Y$26,"-"),""),IF(CHS!$AA$27=$D44,CONCATENATE(CHS!$Y$27,"-"),""),IF(CHS!$AA$28=$D44,CONCATENATE(CHS!$Y$28,"-"),""),IF(CHS!$AA$29=$D44,CONCATENATE(CHS!$Y$29,"-"),""),IF(CHS!$AA$30=$D44,CONCATENATE(CHS!$Y$30,"-"),""),IF(CHS!$AA$31=$D44,CONCATENATE(CHS!$Y$31,"-"),""),IF(CHS!$AA$32=$D44,CONCATENATE(CHS!$Y$32,"-"),""))</f>
        <v/>
      </c>
      <c r="L44" s="21" t="str">
        <f>CONCATENATE(IF(CHS!$AI$13=$D44,CONCATENATE(CHS!$AG$13,"-"),""),IF(CHS!$AI$14=$D44,CONCATENATE(CHS!$AG$14,"-"),""),IF(CHS!$AI$15=$D44,CONCATENATE(CHS!$AG$15,"-"),""),IF(CHS!$AI$16=$D44,CONCATENATE(CHS!$AG$16,"-"),""),IF(CHS!$AI$17=$D44,CONCATENATE(CHS!$AG$17,"-"),""),IF(CHS!$AI$18=$D44,CONCATENATE(CHS!$AG$18,"-"),""),IF(CHS!$AI$19=$D44,CONCATENATE(CHS!$AG$19,"-"),""),IF(CHS!$AI$20=$D44,CONCATENATE(CHS!$AG$20,"-"),""),IF(CHS!$AI$21=$D44,CONCATENATE(CHS!$AG$21,"-"),""),IF(CHS!$AI$22=$D44,CONCATENATE(CHS!$AG$22,"-"),""),"")</f>
        <v/>
      </c>
      <c r="M44" s="21" t="str">
        <f>CONCATENATE(IF(CHS!$AI$23=$D44,CONCATENATE(CHS!$AG$23,"-"),""),IF(CHS!$AI$24=$D44,CONCATENATE(CHS!$AG$24,"-"),""),IF(CHS!$AI$25=$D44,CONCATENATE(CHS!$AG$25,"-"),""),IF(CHS!$AI$26=$D44,CONCATENATE(CHS!$AG$26,"-"),""),IF(CHS!$AI$27=$D44,CONCATENATE(CHS!$AG$27,"-"),""),IF(CHS!$AI$28=$D44,CONCATENATE(CHS!$AG$28,"-"),""),IF(CHS!$AI$29=$D44,CONCATENATE(CHS!$AG$29,"-"),""),IF(CHS!$AI$30=$D44,CONCATENATE(CHS!$AG$30,"-"),""),IF(CHS!$AI$31=$D44,CONCATENATE(CHS!$AG$31,"-"),""),IF(CHS!$AI$32=$D44,CONCATENATE(CHS!$AG$32,"-"),""))</f>
        <v/>
      </c>
      <c r="N44" s="21" t="str">
        <f t="shared" si="1"/>
        <v/>
      </c>
      <c r="O44" s="21">
        <v>42</v>
      </c>
      <c r="P44" s="27" t="str">
        <f t="shared" si="3"/>
        <v/>
      </c>
      <c r="Q44" s="27" t="str">
        <f t="shared" si="4"/>
        <v/>
      </c>
      <c r="R44" s="27" t="str">
        <f>IF(P44="","",CHOOSE(VLOOKUP($O44,$A$1:$C$400,3,FALSE),AHS!$M$1,BHS!$M$1,CHS!$M$1,HMJHS!$M$1,KHS!$M$1,Kings!$M$1,MHS!$M$1,SWHS!$M$1,AMHS!$M$1,'S10'!$M$1,'S11'!$M$1,'S12'!$M$1,'S13'!$M$1,'S14'!$M$1,'S15'!$M$1,'S16'!$M$1,'S17'!$M$1,'S18'!$M$1,'S19'!$M$1,'S20'!$M$1))</f>
        <v/>
      </c>
      <c r="S44" s="27" t="str">
        <f t="shared" si="5"/>
        <v/>
      </c>
      <c r="T44" s="3" t="str">
        <f t="shared" si="6"/>
        <v/>
      </c>
      <c r="U44" s="21"/>
      <c r="V44" s="21"/>
      <c r="W44" s="21"/>
      <c r="X44" s="21"/>
      <c r="Y44" s="21"/>
      <c r="Z44" s="21"/>
    </row>
    <row r="45" spans="1:26" ht="15" customHeight="1" x14ac:dyDescent="0.25">
      <c r="A45" s="21" t="str">
        <f t="shared" si="2"/>
        <v/>
      </c>
      <c r="B45" s="21" t="str">
        <f t="shared" si="0"/>
        <v/>
      </c>
      <c r="C45" s="21">
        <v>3</v>
      </c>
      <c r="D45" s="21">
        <v>5</v>
      </c>
      <c r="E45" s="21" t="str">
        <f>IF(OR(CHS!$C$17="",CHS!$B$17=""),"",CHS!$C$17)</f>
        <v/>
      </c>
      <c r="F45" s="21" t="str">
        <f>CONCATENATE(IF(CHS!$K$13=$D45,CONCATENATE(CHS!$I$13,"-"),""),IF(CHS!$K$14=$D45,CONCATENATE(CHS!$I$14,"-"),""),IF(CHS!$K$15=$D45,CONCATENATE(CHS!$I$15,"-"),""),IF(CHS!$K$16=$D45,CONCATENATE(CHS!$I$16,"-"),""),IF(CHS!$K$17=$D45,CONCATENATE(CHS!$I$17,"-"),""),IF(CHS!$K$18=$D45,CONCATENATE(CHS!$I$18,"-"),""),IF(CHS!$K$19=$D45,CONCATENATE(CHS!$I$19,"-"),""),IF(CHS!$K$20=$D45,CONCATENATE(CHS!$I$20,"-"),""),IF(CHS!$K$21=$D45,CONCATENATE(CHS!$I$21,"-"),""),IF(CHS!$K$22=$D45,CONCATENATE(CHS!$I$22,"-"),""),)</f>
        <v/>
      </c>
      <c r="G45" s="21" t="str">
        <f>CONCATENATE(IF(CHS!$K$23=$D45,CONCATENATE(CHS!$I$23,"-"),""),IF(CHS!$K$24=$D45,CONCATENATE(CHS!$I$24,"-"),""),IF(CHS!$K$25=$D45,CONCATENATE(CHS!$I$25,"-"),""),IF(CHS!$K$26=$D45,CONCATENATE(CHS!$I$26,"-"),""),IF(CHS!$K$27=$D45,CONCATENATE(CHS!$I$27,"-"),""),IF(CHS!$K$28=$D45,CONCATENATE(CHS!$I$28,"-"),""),IF(CHS!$K$29=$D45,CONCATENATE(CHS!$I$29,"-"),""),IF(CHS!$K$30=$D45,CONCATENATE(CHS!$I$30,"-"),""),IF(CHS!$K$31=$D45,CONCATENATE(CHS!$I$31,"-"),""),IF(CHS!$K$32=$D45,CONCATENATE(CHS!$I$32,"-"),""))</f>
        <v/>
      </c>
      <c r="H45" s="21" t="str">
        <f>CONCATENATE(IF(CHS!$S$13=$D45,CONCATENATE(CHS!$Q$13,"-"),""),IF(CHS!$S$14=$D45,CONCATENATE(CHS!$Q$14,"-"),""),IF(CHS!$S$15=$D45,CONCATENATE(CHS!$Q$15,"-"),""),IF(CHS!$S$16=$D45,CONCATENATE(CHS!$Q$16,"-"),""),IF(CHS!$S$17=$D45,CONCATENATE(CHS!$Q$17,"-"),""),IF(CHS!$S$18=$D45,CONCATENATE(CHS!$Q$18,"-"),""),IF(CHS!$S$19=$D45,CONCATENATE(CHS!$Q$19,"-"),""),IF(CHS!$S$20=$D45,CONCATENATE(CHS!$Q$20,"-"),""),IF(CHS!$S$21=$D45,CONCATENATE(CHS!$Q$21,"-"),""),IF(CHS!$S$22=$D45,CONCATENATE(CHS!$Q$22,"-"),""))</f>
        <v/>
      </c>
      <c r="I45" s="21" t="str">
        <f>CONCATENATE(,IF(CHS!$S$23=$D45,CONCATENATE(CHS!$Q$23,"-"),""),IF(CHS!$S$24=$D45,CONCATENATE(CHS!$Q$24,"-"),""),IF(CHS!$S$25=$D45,CONCATENATE(CHS!$Q$25,"-"),""),IF(CHS!$S$26=$D45,CONCATENATE(CHS!$Q$26,"-"),""),IF(CHS!$S$27=$D45,CONCATENATE(CHS!$Q$27,"-"),""),IF(CHS!$S$28=$D45,CONCATENATE(CHS!$Q$28,"-"),""),IF(CHS!$S$29=$D45,CONCATENATE(CHS!$Q$29,"-"),""),IF(CHS!$S$30=$D45,CONCATENATE(CHS!$Q$30,"-"),""),IF(CHS!$S$31=$D45,CONCATENATE(CHS!$Q$31,"-"),""),IF(CHS!$S$32=$D45,CONCATENATE(CHS!$Q$32,"-"),""))</f>
        <v/>
      </c>
      <c r="J45" s="21" t="str">
        <f>CONCATENATE(IF(CHS!$AA$13=$D45,CONCATENATE(CHS!$Y$13,"-"),""),IF(CHS!$AA$14=$D45,CONCATENATE(CHS!$Y$14,"-"),""),IF(CHS!$AA$15=$D45,CONCATENATE(CHS!$Y$15,"-"),""),IF(CHS!$AA$16=$D45,CONCATENATE(CHS!$Y$16,"-"),""),IF(CHS!$AA$17=$D45,CONCATENATE(CHS!$Y$17,"-"),""),IF(CHS!$AA$18=$D45,CONCATENATE(CHS!$Y$18,"-"),""),IF(CHS!$AA$19=$D45,CONCATENATE(CHS!$Y$19,"-"),""),IF(CHS!$AA$20=$D45,CONCATENATE(CHS!$Y$20,"-"),""),IF(CHS!$AA$21=$D45,CONCATENATE(CHS!$Y$21,"-"),""),IF(CHS!$AA$22=$D45,CONCATENATE(CHS!$Y$22,"-"),""),"")</f>
        <v/>
      </c>
      <c r="K45" s="21" t="str">
        <f>CONCATENATE(IF(CHS!$AA$23=$D45,CONCATENATE(CHS!$Y$23,"-"),""),IF(CHS!$AA$24=$D45,CONCATENATE(CHS!$Y$24,"-"),""),IF(CHS!$AA$25=$D45,CONCATENATE(CHS!$Y$25,"-"),""),IF(CHS!$AA$26=$D45,CONCATENATE(CHS!$Y$26,"-"),""),IF(CHS!$AA$27=$D45,CONCATENATE(CHS!$Y$27,"-"),""),IF(CHS!$AA$28=$D45,CONCATENATE(CHS!$Y$28,"-"),""),IF(CHS!$AA$29=$D45,CONCATENATE(CHS!$Y$29,"-"),""),IF(CHS!$AA$30=$D45,CONCATENATE(CHS!$Y$30,"-"),""),IF(CHS!$AA$31=$D45,CONCATENATE(CHS!$Y$31,"-"),""),IF(CHS!$AA$32=$D45,CONCATENATE(CHS!$Y$32,"-"),""))</f>
        <v/>
      </c>
      <c r="L45" s="21" t="str">
        <f>CONCATENATE(IF(CHS!$AI$13=$D45,CONCATENATE(CHS!$AG$13,"-"),""),IF(CHS!$AI$14=$D45,CONCATENATE(CHS!$AG$14,"-"),""),IF(CHS!$AI$15=$D45,CONCATENATE(CHS!$AG$15,"-"),""),IF(CHS!$AI$16=$D45,CONCATENATE(CHS!$AG$16,"-"),""),IF(CHS!$AI$17=$D45,CONCATENATE(CHS!$AG$17,"-"),""),IF(CHS!$AI$18=$D45,CONCATENATE(CHS!$AG$18,"-"),""),IF(CHS!$AI$19=$D45,CONCATENATE(CHS!$AG$19,"-"),""),IF(CHS!$AI$20=$D45,CONCATENATE(CHS!$AG$20,"-"),""),IF(CHS!$AI$21=$D45,CONCATENATE(CHS!$AG$21,"-"),""),IF(CHS!$AI$22=$D45,CONCATENATE(CHS!$AG$22,"-"),""),"")</f>
        <v/>
      </c>
      <c r="M45" s="21" t="str">
        <f>CONCATENATE(IF(CHS!$AI$23=$D45,CONCATENATE(CHS!$AG$23,"-"),""),IF(CHS!$AI$24=$D45,CONCATENATE(CHS!$AG$24,"-"),""),IF(CHS!$AI$25=$D45,CONCATENATE(CHS!$AG$25,"-"),""),IF(CHS!$AI$26=$D45,CONCATENATE(CHS!$AG$26,"-"),""),IF(CHS!$AI$27=$D45,CONCATENATE(CHS!$AG$27,"-"),""),IF(CHS!$AI$28=$D45,CONCATENATE(CHS!$AG$28,"-"),""),IF(CHS!$AI$29=$D45,CONCATENATE(CHS!$AG$29,"-"),""),IF(CHS!$AI$30=$D45,CONCATENATE(CHS!$AG$30,"-"),""),IF(CHS!$AI$31=$D45,CONCATENATE(CHS!$AG$31,"-"),""),IF(CHS!$AI$32=$D45,CONCATENATE(CHS!$AG$32,"-"),""))</f>
        <v/>
      </c>
      <c r="N45" s="21" t="str">
        <f t="shared" si="1"/>
        <v/>
      </c>
      <c r="O45" s="21">
        <v>43</v>
      </c>
      <c r="P45" s="27" t="str">
        <f t="shared" si="3"/>
        <v/>
      </c>
      <c r="Q45" s="27" t="str">
        <f t="shared" si="4"/>
        <v/>
      </c>
      <c r="R45" s="27" t="str">
        <f>IF(P45="","",CHOOSE(VLOOKUP($O45,$A$1:$C$400,3,FALSE),AHS!$M$1,BHS!$M$1,CHS!$M$1,HMJHS!$M$1,KHS!$M$1,Kings!$M$1,MHS!$M$1,SWHS!$M$1,AMHS!$M$1,'S10'!$M$1,'S11'!$M$1,'S12'!$M$1,'S13'!$M$1,'S14'!$M$1,'S15'!$M$1,'S16'!$M$1,'S17'!$M$1,'S18'!$M$1,'S19'!$M$1,'S20'!$M$1))</f>
        <v/>
      </c>
      <c r="S45" s="27" t="str">
        <f t="shared" si="5"/>
        <v/>
      </c>
      <c r="T45" s="3" t="str">
        <f t="shared" si="6"/>
        <v/>
      </c>
      <c r="U45" s="21"/>
      <c r="V45" s="21"/>
      <c r="W45" s="21"/>
      <c r="X45" s="21"/>
      <c r="Y45" s="21"/>
      <c r="Z45" s="21"/>
    </row>
    <row r="46" spans="1:26" ht="15" customHeight="1" x14ac:dyDescent="0.25">
      <c r="A46" s="21" t="str">
        <f t="shared" si="2"/>
        <v/>
      </c>
      <c r="B46" s="21" t="str">
        <f t="shared" si="0"/>
        <v/>
      </c>
      <c r="C46" s="21">
        <v>3</v>
      </c>
      <c r="D46" s="21">
        <v>6</v>
      </c>
      <c r="E46" s="21" t="str">
        <f>IF(OR(CHS!$C$18="",CHS!$B$18=""),"",CHS!$C$18)</f>
        <v/>
      </c>
      <c r="F46" s="21" t="str">
        <f>CONCATENATE(IF(CHS!$K$13=$D46,CONCATENATE(CHS!$I$13,"-"),""),IF(CHS!$K$14=$D46,CONCATENATE(CHS!$I$14,"-"),""),IF(CHS!$K$15=$D46,CONCATENATE(CHS!$I$15,"-"),""),IF(CHS!$K$16=$D46,CONCATENATE(CHS!$I$16,"-"),""),IF(CHS!$K$17=$D46,CONCATENATE(CHS!$I$17,"-"),""),IF(CHS!$K$18=$D46,CONCATENATE(CHS!$I$18,"-"),""),IF(CHS!$K$19=$D46,CONCATENATE(CHS!$I$19,"-"),""),IF(CHS!$K$20=$D46,CONCATENATE(CHS!$I$20,"-"),""),IF(CHS!$K$21=$D46,CONCATENATE(CHS!$I$21,"-"),""),IF(CHS!$K$22=$D46,CONCATENATE(CHS!$I$22,"-"),""),)</f>
        <v/>
      </c>
      <c r="G46" s="21" t="str">
        <f>CONCATENATE(IF(CHS!$K$23=$D46,CONCATENATE(CHS!$I$23,"-"),""),IF(CHS!$K$24=$D46,CONCATENATE(CHS!$I$24,"-"),""),IF(CHS!$K$25=$D46,CONCATENATE(CHS!$I$25,"-"),""),IF(CHS!$K$26=$D46,CONCATENATE(CHS!$I$26,"-"),""),IF(CHS!$K$27=$D46,CONCATENATE(CHS!$I$27,"-"),""),IF(CHS!$K$28=$D46,CONCATENATE(CHS!$I$28,"-"),""),IF(CHS!$K$29=$D46,CONCATENATE(CHS!$I$29,"-"),""),IF(CHS!$K$30=$D46,CONCATENATE(CHS!$I$30,"-"),""),IF(CHS!$K$31=$D46,CONCATENATE(CHS!$I$31,"-"),""),IF(CHS!$K$32=$D46,CONCATENATE(CHS!$I$32,"-"),""))</f>
        <v/>
      </c>
      <c r="H46" s="21" t="str">
        <f>CONCATENATE(IF(CHS!$S$13=$D46,CONCATENATE(CHS!$Q$13,"-"),""),IF(CHS!$S$14=$D46,CONCATENATE(CHS!$Q$14,"-"),""),IF(CHS!$S$15=$D46,CONCATENATE(CHS!$Q$15,"-"),""),IF(CHS!$S$16=$D46,CONCATENATE(CHS!$Q$16,"-"),""),IF(CHS!$S$17=$D46,CONCATENATE(CHS!$Q$17,"-"),""),IF(CHS!$S$18=$D46,CONCATENATE(CHS!$Q$18,"-"),""),IF(CHS!$S$19=$D46,CONCATENATE(CHS!$Q$19,"-"),""),IF(CHS!$S$20=$D46,CONCATENATE(CHS!$Q$20,"-"),""),IF(CHS!$S$21=$D46,CONCATENATE(CHS!$Q$21,"-"),""),IF(CHS!$S$22=$D46,CONCATENATE(CHS!$Q$22,"-"),""))</f>
        <v/>
      </c>
      <c r="I46" s="21" t="str">
        <f>CONCATENATE(,IF(CHS!$S$23=$D46,CONCATENATE(CHS!$Q$23,"-"),""),IF(CHS!$S$24=$D46,CONCATENATE(CHS!$Q$24,"-"),""),IF(CHS!$S$25=$D46,CONCATENATE(CHS!$Q$25,"-"),""),IF(CHS!$S$26=$D46,CONCATENATE(CHS!$Q$26,"-"),""),IF(CHS!$S$27=$D46,CONCATENATE(CHS!$Q$27,"-"),""),IF(CHS!$S$28=$D46,CONCATENATE(CHS!$Q$28,"-"),""),IF(CHS!$S$29=$D46,CONCATENATE(CHS!$Q$29,"-"),""),IF(CHS!$S$30=$D46,CONCATENATE(CHS!$Q$30,"-"),""),IF(CHS!$S$31=$D46,CONCATENATE(CHS!$Q$31,"-"),""),IF(CHS!$S$32=$D46,CONCATENATE(CHS!$Q$32,"-"),""))</f>
        <v/>
      </c>
      <c r="J46" s="21" t="str">
        <f>CONCATENATE(IF(CHS!$AA$13=$D46,CONCATENATE(CHS!$Y$13,"-"),""),IF(CHS!$AA$14=$D46,CONCATENATE(CHS!$Y$14,"-"),""),IF(CHS!$AA$15=$D46,CONCATENATE(CHS!$Y$15,"-"),""),IF(CHS!$AA$16=$D46,CONCATENATE(CHS!$Y$16,"-"),""),IF(CHS!$AA$17=$D46,CONCATENATE(CHS!$Y$17,"-"),""),IF(CHS!$AA$18=$D46,CONCATENATE(CHS!$Y$18,"-"),""),IF(CHS!$AA$19=$D46,CONCATENATE(CHS!$Y$19,"-"),""),IF(CHS!$AA$20=$D46,CONCATENATE(CHS!$Y$20,"-"),""),IF(CHS!$AA$21=$D46,CONCATENATE(CHS!$Y$21,"-"),""),IF(CHS!$AA$22=$D46,CONCATENATE(CHS!$Y$22,"-"),""),"")</f>
        <v/>
      </c>
      <c r="K46" s="21" t="str">
        <f>CONCATENATE(IF(CHS!$AA$23=$D46,CONCATENATE(CHS!$Y$23,"-"),""),IF(CHS!$AA$24=$D46,CONCATENATE(CHS!$Y$24,"-"),""),IF(CHS!$AA$25=$D46,CONCATENATE(CHS!$Y$25,"-"),""),IF(CHS!$AA$26=$D46,CONCATENATE(CHS!$Y$26,"-"),""),IF(CHS!$AA$27=$D46,CONCATENATE(CHS!$Y$27,"-"),""),IF(CHS!$AA$28=$D46,CONCATENATE(CHS!$Y$28,"-"),""),IF(CHS!$AA$29=$D46,CONCATENATE(CHS!$Y$29,"-"),""),IF(CHS!$AA$30=$D46,CONCATENATE(CHS!$Y$30,"-"),""),IF(CHS!$AA$31=$D46,CONCATENATE(CHS!$Y$31,"-"),""),IF(CHS!$AA$32=$D46,CONCATENATE(CHS!$Y$32,"-"),""))</f>
        <v/>
      </c>
      <c r="L46" s="21" t="str">
        <f>CONCATENATE(IF(CHS!$AI$13=$D46,CONCATENATE(CHS!$AG$13,"-"),""),IF(CHS!$AI$14=$D46,CONCATENATE(CHS!$AG$14,"-"),""),IF(CHS!$AI$15=$D46,CONCATENATE(CHS!$AG$15,"-"),""),IF(CHS!$AI$16=$D46,CONCATENATE(CHS!$AG$16,"-"),""),IF(CHS!$AI$17=$D46,CONCATENATE(CHS!$AG$17,"-"),""),IF(CHS!$AI$18=$D46,CONCATENATE(CHS!$AG$18,"-"),""),IF(CHS!$AI$19=$D46,CONCATENATE(CHS!$AG$19,"-"),""),IF(CHS!$AI$20=$D46,CONCATENATE(CHS!$AG$20,"-"),""),IF(CHS!$AI$21=$D46,CONCATENATE(CHS!$AG$21,"-"),""),IF(CHS!$AI$22=$D46,CONCATENATE(CHS!$AG$22,"-"),""),"")</f>
        <v/>
      </c>
      <c r="M46" s="21" t="str">
        <f>CONCATENATE(IF(CHS!$AI$23=$D46,CONCATENATE(CHS!$AG$23,"-"),""),IF(CHS!$AI$24=$D46,CONCATENATE(CHS!$AG$24,"-"),""),IF(CHS!$AI$25=$D46,CONCATENATE(CHS!$AG$25,"-"),""),IF(CHS!$AI$26=$D46,CONCATENATE(CHS!$AG$26,"-"),""),IF(CHS!$AI$27=$D46,CONCATENATE(CHS!$AG$27,"-"),""),IF(CHS!$AI$28=$D46,CONCATENATE(CHS!$AG$28,"-"),""),IF(CHS!$AI$29=$D46,CONCATENATE(CHS!$AG$29,"-"),""),IF(CHS!$AI$30=$D46,CONCATENATE(CHS!$AG$30,"-"),""),IF(CHS!$AI$31=$D46,CONCATENATE(CHS!$AG$31,"-"),""),IF(CHS!$AI$32=$D46,CONCATENATE(CHS!$AG$32,"-"),""))</f>
        <v/>
      </c>
      <c r="N46" s="21" t="str">
        <f t="shared" si="1"/>
        <v/>
      </c>
      <c r="O46" s="21">
        <v>44</v>
      </c>
      <c r="P46" s="27" t="str">
        <f t="shared" si="3"/>
        <v/>
      </c>
      <c r="Q46" s="27" t="str">
        <f t="shared" si="4"/>
        <v/>
      </c>
      <c r="R46" s="27" t="str">
        <f>IF(P46="","",CHOOSE(VLOOKUP($O46,$A$1:$C$400,3,FALSE),AHS!$M$1,BHS!$M$1,CHS!$M$1,HMJHS!$M$1,KHS!$M$1,Kings!$M$1,MHS!$M$1,SWHS!$M$1,AMHS!$M$1,'S10'!$M$1,'S11'!$M$1,'S12'!$M$1,'S13'!$M$1,'S14'!$M$1,'S15'!$M$1,'S16'!$M$1,'S17'!$M$1,'S18'!$M$1,'S19'!$M$1,'S20'!$M$1))</f>
        <v/>
      </c>
      <c r="S46" s="27" t="str">
        <f t="shared" si="5"/>
        <v/>
      </c>
      <c r="T46" s="3" t="str">
        <f t="shared" si="6"/>
        <v/>
      </c>
      <c r="U46" s="21"/>
      <c r="V46" s="21"/>
      <c r="W46" s="21"/>
      <c r="X46" s="21"/>
      <c r="Y46" s="21"/>
      <c r="Z46" s="21"/>
    </row>
    <row r="47" spans="1:26" ht="15" customHeight="1" x14ac:dyDescent="0.25">
      <c r="A47" s="21" t="str">
        <f t="shared" si="2"/>
        <v/>
      </c>
      <c r="B47" s="21" t="str">
        <f t="shared" si="0"/>
        <v/>
      </c>
      <c r="C47" s="21">
        <v>3</v>
      </c>
      <c r="D47" s="21">
        <v>7</v>
      </c>
      <c r="E47" s="21" t="str">
        <f>IF(OR(CHS!$C$19="",CHS!$B$19=""),"",CHS!$C$19)</f>
        <v/>
      </c>
      <c r="F47" s="21" t="str">
        <f>CONCATENATE(IF(CHS!$K$13=$D47,CONCATENATE(CHS!$I$13,"-"),""),IF(CHS!$K$14=$D47,CONCATENATE(CHS!$I$14,"-"),""),IF(CHS!$K$15=$D47,CONCATENATE(CHS!$I$15,"-"),""),IF(CHS!$K$16=$D47,CONCATENATE(CHS!$I$16,"-"),""),IF(CHS!$K$17=$D47,CONCATENATE(CHS!$I$17,"-"),""),IF(CHS!$K$18=$D47,CONCATENATE(CHS!$I$18,"-"),""),IF(CHS!$K$19=$D47,CONCATENATE(CHS!$I$19,"-"),""),IF(CHS!$K$20=$D47,CONCATENATE(CHS!$I$20,"-"),""),IF(CHS!$K$21=$D47,CONCATENATE(CHS!$I$21,"-"),""),IF(CHS!$K$22=$D47,CONCATENATE(CHS!$I$22,"-"),""),)</f>
        <v/>
      </c>
      <c r="G47" s="21" t="str">
        <f>CONCATENATE(IF(CHS!$K$23=$D47,CONCATENATE(CHS!$I$23,"-"),""),IF(CHS!$K$24=$D47,CONCATENATE(CHS!$I$24,"-"),""),IF(CHS!$K$25=$D47,CONCATENATE(CHS!$I$25,"-"),""),IF(CHS!$K$26=$D47,CONCATENATE(CHS!$I$26,"-"),""),IF(CHS!$K$27=$D47,CONCATENATE(CHS!$I$27,"-"),""),IF(CHS!$K$28=$D47,CONCATENATE(CHS!$I$28,"-"),""),IF(CHS!$K$29=$D47,CONCATENATE(CHS!$I$29,"-"),""),IF(CHS!$K$30=$D47,CONCATENATE(CHS!$I$30,"-"),""),IF(CHS!$K$31=$D47,CONCATENATE(CHS!$I$31,"-"),""),IF(CHS!$K$32=$D47,CONCATENATE(CHS!$I$32,"-"),""))</f>
        <v/>
      </c>
      <c r="H47" s="21" t="str">
        <f>CONCATENATE(IF(CHS!$S$13=$D47,CONCATENATE(CHS!$Q$13,"-"),""),IF(CHS!$S$14=$D47,CONCATENATE(CHS!$Q$14,"-"),""),IF(CHS!$S$15=$D47,CONCATENATE(CHS!$Q$15,"-"),""),IF(CHS!$S$16=$D47,CONCATENATE(CHS!$Q$16,"-"),""),IF(CHS!$S$17=$D47,CONCATENATE(CHS!$Q$17,"-"),""),IF(CHS!$S$18=$D47,CONCATENATE(CHS!$Q$18,"-"),""),IF(CHS!$S$19=$D47,CONCATENATE(CHS!$Q$19,"-"),""),IF(CHS!$S$20=$D47,CONCATENATE(CHS!$Q$20,"-"),""),IF(CHS!$S$21=$D47,CONCATENATE(CHS!$Q$21,"-"),""),IF(CHS!$S$22=$D47,CONCATENATE(CHS!$Q$22,"-"),""))</f>
        <v/>
      </c>
      <c r="I47" s="21" t="str">
        <f>CONCATENATE(,IF(CHS!$S$23=$D47,CONCATENATE(CHS!$Q$23,"-"),""),IF(CHS!$S$24=$D47,CONCATENATE(CHS!$Q$24,"-"),""),IF(CHS!$S$25=$D47,CONCATENATE(CHS!$Q$25,"-"),""),IF(CHS!$S$26=$D47,CONCATENATE(CHS!$Q$26,"-"),""),IF(CHS!$S$27=$D47,CONCATENATE(CHS!$Q$27,"-"),""),IF(CHS!$S$28=$D47,CONCATENATE(CHS!$Q$28,"-"),""),IF(CHS!$S$29=$D47,CONCATENATE(CHS!$Q$29,"-"),""),IF(CHS!$S$30=$D47,CONCATENATE(CHS!$Q$30,"-"),""),IF(CHS!$S$31=$D47,CONCATENATE(CHS!$Q$31,"-"),""),IF(CHS!$S$32=$D47,CONCATENATE(CHS!$Q$32,"-"),""))</f>
        <v/>
      </c>
      <c r="J47" s="21" t="str">
        <f>CONCATENATE(IF(CHS!$AA$13=$D47,CONCATENATE(CHS!$Y$13,"-"),""),IF(CHS!$AA$14=$D47,CONCATENATE(CHS!$Y$14,"-"),""),IF(CHS!$AA$15=$D47,CONCATENATE(CHS!$Y$15,"-"),""),IF(CHS!$AA$16=$D47,CONCATENATE(CHS!$Y$16,"-"),""),IF(CHS!$AA$17=$D47,CONCATENATE(CHS!$Y$17,"-"),""),IF(CHS!$AA$18=$D47,CONCATENATE(CHS!$Y$18,"-"),""),IF(CHS!$AA$19=$D47,CONCATENATE(CHS!$Y$19,"-"),""),IF(CHS!$AA$20=$D47,CONCATENATE(CHS!$Y$20,"-"),""),IF(CHS!$AA$21=$D47,CONCATENATE(CHS!$Y$21,"-"),""),IF(CHS!$AA$22=$D47,CONCATENATE(CHS!$Y$22,"-"),""),"")</f>
        <v/>
      </c>
      <c r="K47" s="21" t="str">
        <f>CONCATENATE(IF(CHS!$AA$23=$D47,CONCATENATE(CHS!$Y$23,"-"),""),IF(CHS!$AA$24=$D47,CONCATENATE(CHS!$Y$24,"-"),""),IF(CHS!$AA$25=$D47,CONCATENATE(CHS!$Y$25,"-"),""),IF(CHS!$AA$26=$D47,CONCATENATE(CHS!$Y$26,"-"),""),IF(CHS!$AA$27=$D47,CONCATENATE(CHS!$Y$27,"-"),""),IF(CHS!$AA$28=$D47,CONCATENATE(CHS!$Y$28,"-"),""),IF(CHS!$AA$29=$D47,CONCATENATE(CHS!$Y$29,"-"),""),IF(CHS!$AA$30=$D47,CONCATENATE(CHS!$Y$30,"-"),""),IF(CHS!$AA$31=$D47,CONCATENATE(CHS!$Y$31,"-"),""),IF(CHS!$AA$32=$D47,CONCATENATE(CHS!$Y$32,"-"),""))</f>
        <v/>
      </c>
      <c r="L47" s="21" t="str">
        <f>CONCATENATE(IF(CHS!$AI$13=$D47,CONCATENATE(CHS!$AG$13,"-"),""),IF(CHS!$AI$14=$D47,CONCATENATE(CHS!$AG$14,"-"),""),IF(CHS!$AI$15=$D47,CONCATENATE(CHS!$AG$15,"-"),""),IF(CHS!$AI$16=$D47,CONCATENATE(CHS!$AG$16,"-"),""),IF(CHS!$AI$17=$D47,CONCATENATE(CHS!$AG$17,"-"),""),IF(CHS!$AI$18=$D47,CONCATENATE(CHS!$AG$18,"-"),""),IF(CHS!$AI$19=$D47,CONCATENATE(CHS!$AG$19,"-"),""),IF(CHS!$AI$20=$D47,CONCATENATE(CHS!$AG$20,"-"),""),IF(CHS!$AI$21=$D47,CONCATENATE(CHS!$AG$21,"-"),""),IF(CHS!$AI$22=$D47,CONCATENATE(CHS!$AG$22,"-"),""),"")</f>
        <v/>
      </c>
      <c r="M47" s="21" t="str">
        <f>CONCATENATE(IF(CHS!$AI$23=$D47,CONCATENATE(CHS!$AG$23,"-"),""),IF(CHS!$AI$24=$D47,CONCATENATE(CHS!$AG$24,"-"),""),IF(CHS!$AI$25=$D47,CONCATENATE(CHS!$AG$25,"-"),""),IF(CHS!$AI$26=$D47,CONCATENATE(CHS!$AG$26,"-"),""),IF(CHS!$AI$27=$D47,CONCATENATE(CHS!$AG$27,"-"),""),IF(CHS!$AI$28=$D47,CONCATENATE(CHS!$AG$28,"-"),""),IF(CHS!$AI$29=$D47,CONCATENATE(CHS!$AG$29,"-"),""),IF(CHS!$AI$30=$D47,CONCATENATE(CHS!$AG$30,"-"),""),IF(CHS!$AI$31=$D47,CONCATENATE(CHS!$AG$31,"-"),""),IF(CHS!$AI$32=$D47,CONCATENATE(CHS!$AG$32,"-"),""))</f>
        <v/>
      </c>
      <c r="N47" s="21" t="str">
        <f t="shared" si="1"/>
        <v/>
      </c>
      <c r="O47" s="21">
        <v>45</v>
      </c>
      <c r="P47" s="27" t="str">
        <f t="shared" si="3"/>
        <v/>
      </c>
      <c r="Q47" s="27" t="str">
        <f t="shared" si="4"/>
        <v/>
      </c>
      <c r="R47" s="27" t="str">
        <f>IF(P47="","",CHOOSE(VLOOKUP($O47,$A$1:$C$400,3,FALSE),AHS!$M$1,BHS!$M$1,CHS!$M$1,HMJHS!$M$1,KHS!$M$1,Kings!$M$1,MHS!$M$1,SWHS!$M$1,AMHS!$M$1,'S10'!$M$1,'S11'!$M$1,'S12'!$M$1,'S13'!$M$1,'S14'!$M$1,'S15'!$M$1,'S16'!$M$1,'S17'!$M$1,'S18'!$M$1,'S19'!$M$1,'S20'!$M$1))</f>
        <v/>
      </c>
      <c r="S47" s="27" t="str">
        <f t="shared" si="5"/>
        <v/>
      </c>
      <c r="T47" s="3" t="str">
        <f t="shared" si="6"/>
        <v/>
      </c>
      <c r="U47" s="21"/>
      <c r="V47" s="21"/>
      <c r="W47" s="21"/>
      <c r="X47" s="21"/>
      <c r="Y47" s="21"/>
      <c r="Z47" s="21"/>
    </row>
    <row r="48" spans="1:26" ht="15" customHeight="1" x14ac:dyDescent="0.25">
      <c r="A48" s="21" t="str">
        <f t="shared" si="2"/>
        <v/>
      </c>
      <c r="B48" s="21" t="str">
        <f t="shared" si="0"/>
        <v/>
      </c>
      <c r="C48" s="21">
        <v>3</v>
      </c>
      <c r="D48" s="21">
        <v>8</v>
      </c>
      <c r="E48" s="21" t="str">
        <f>IF(OR(CHS!$C$20="",CHS!$B$20=""),"",CHS!$C$20)</f>
        <v/>
      </c>
      <c r="F48" s="21" t="str">
        <f>CONCATENATE(IF(CHS!$K$13=$D48,CONCATENATE(CHS!$I$13,"-"),""),IF(CHS!$K$14=$D48,CONCATENATE(CHS!$I$14,"-"),""),IF(CHS!$K$15=$D48,CONCATENATE(CHS!$I$15,"-"),""),IF(CHS!$K$16=$D48,CONCATENATE(CHS!$I$16,"-"),""),IF(CHS!$K$17=$D48,CONCATENATE(CHS!$I$17,"-"),""),IF(CHS!$K$18=$D48,CONCATENATE(CHS!$I$18,"-"),""),IF(CHS!$K$19=$D48,CONCATENATE(CHS!$I$19,"-"),""),IF(CHS!$K$20=$D48,CONCATENATE(CHS!$I$20,"-"),""),IF(CHS!$K$21=$D48,CONCATENATE(CHS!$I$21,"-"),""),IF(CHS!$K$22=$D48,CONCATENATE(CHS!$I$22,"-"),""),)</f>
        <v/>
      </c>
      <c r="G48" s="21" t="str">
        <f>CONCATENATE(IF(CHS!$K$23=$D48,CONCATENATE(CHS!$I$23,"-"),""),IF(CHS!$K$24=$D48,CONCATENATE(CHS!$I$24,"-"),""),IF(CHS!$K$25=$D48,CONCATENATE(CHS!$I$25,"-"),""),IF(CHS!$K$26=$D48,CONCATENATE(CHS!$I$26,"-"),""),IF(CHS!$K$27=$D48,CONCATENATE(CHS!$I$27,"-"),""),IF(CHS!$K$28=$D48,CONCATENATE(CHS!$I$28,"-"),""),IF(CHS!$K$29=$D48,CONCATENATE(CHS!$I$29,"-"),""),IF(CHS!$K$30=$D48,CONCATENATE(CHS!$I$30,"-"),""),IF(CHS!$K$31=$D48,CONCATENATE(CHS!$I$31,"-"),""),IF(CHS!$K$32=$D48,CONCATENATE(CHS!$I$32,"-"),""))</f>
        <v/>
      </c>
      <c r="H48" s="21" t="str">
        <f>CONCATENATE(IF(CHS!$S$13=$D48,CONCATENATE(CHS!$Q$13,"-"),""),IF(CHS!$S$14=$D48,CONCATENATE(CHS!$Q$14,"-"),""),IF(CHS!$S$15=$D48,CONCATENATE(CHS!$Q$15,"-"),""),IF(CHS!$S$16=$D48,CONCATENATE(CHS!$Q$16,"-"),""),IF(CHS!$S$17=$D48,CONCATENATE(CHS!$Q$17,"-"),""),IF(CHS!$S$18=$D48,CONCATENATE(CHS!$Q$18,"-"),""),IF(CHS!$S$19=$D48,CONCATENATE(CHS!$Q$19,"-"),""),IF(CHS!$S$20=$D48,CONCATENATE(CHS!$Q$20,"-"),""),IF(CHS!$S$21=$D48,CONCATENATE(CHS!$Q$21,"-"),""),IF(CHS!$S$22=$D48,CONCATENATE(CHS!$Q$22,"-"),""))</f>
        <v/>
      </c>
      <c r="I48" s="21" t="str">
        <f>CONCATENATE(,IF(CHS!$S$23=$D48,CONCATENATE(CHS!$Q$23,"-"),""),IF(CHS!$S$24=$D48,CONCATENATE(CHS!$Q$24,"-"),""),IF(CHS!$S$25=$D48,CONCATENATE(CHS!$Q$25,"-"),""),IF(CHS!$S$26=$D48,CONCATENATE(CHS!$Q$26,"-"),""),IF(CHS!$S$27=$D48,CONCATENATE(CHS!$Q$27,"-"),""),IF(CHS!$S$28=$D48,CONCATENATE(CHS!$Q$28,"-"),""),IF(CHS!$S$29=$D48,CONCATENATE(CHS!$Q$29,"-"),""),IF(CHS!$S$30=$D48,CONCATENATE(CHS!$Q$30,"-"),""),IF(CHS!$S$31=$D48,CONCATENATE(CHS!$Q$31,"-"),""),IF(CHS!$S$32=$D48,CONCATENATE(CHS!$Q$32,"-"),""))</f>
        <v/>
      </c>
      <c r="J48" s="21" t="str">
        <f>CONCATENATE(IF(CHS!$AA$13=$D48,CONCATENATE(CHS!$Y$13,"-"),""),IF(CHS!$AA$14=$D48,CONCATENATE(CHS!$Y$14,"-"),""),IF(CHS!$AA$15=$D48,CONCATENATE(CHS!$Y$15,"-"),""),IF(CHS!$AA$16=$D48,CONCATENATE(CHS!$Y$16,"-"),""),IF(CHS!$AA$17=$D48,CONCATENATE(CHS!$Y$17,"-"),""),IF(CHS!$AA$18=$D48,CONCATENATE(CHS!$Y$18,"-"),""),IF(CHS!$AA$19=$D48,CONCATENATE(CHS!$Y$19,"-"),""),IF(CHS!$AA$20=$D48,CONCATENATE(CHS!$Y$20,"-"),""),IF(CHS!$AA$21=$D48,CONCATENATE(CHS!$Y$21,"-"),""),IF(CHS!$AA$22=$D48,CONCATENATE(CHS!$Y$22,"-"),""),"")</f>
        <v/>
      </c>
      <c r="K48" s="21" t="str">
        <f>CONCATENATE(IF(CHS!$AA$23=$D48,CONCATENATE(CHS!$Y$23,"-"),""),IF(CHS!$AA$24=$D48,CONCATENATE(CHS!$Y$24,"-"),""),IF(CHS!$AA$25=$D48,CONCATENATE(CHS!$Y$25,"-"),""),IF(CHS!$AA$26=$D48,CONCATENATE(CHS!$Y$26,"-"),""),IF(CHS!$AA$27=$D48,CONCATENATE(CHS!$Y$27,"-"),""),IF(CHS!$AA$28=$D48,CONCATENATE(CHS!$Y$28,"-"),""),IF(CHS!$AA$29=$D48,CONCATENATE(CHS!$Y$29,"-"),""),IF(CHS!$AA$30=$D48,CONCATENATE(CHS!$Y$30,"-"),""),IF(CHS!$AA$31=$D48,CONCATENATE(CHS!$Y$31,"-"),""),IF(CHS!$AA$32=$D48,CONCATENATE(CHS!$Y$32,"-"),""))</f>
        <v/>
      </c>
      <c r="L48" s="21" t="str">
        <f>CONCATENATE(IF(CHS!$AI$13=$D48,CONCATENATE(CHS!$AG$13,"-"),""),IF(CHS!$AI$14=$D48,CONCATENATE(CHS!$AG$14,"-"),""),IF(CHS!$AI$15=$D48,CONCATENATE(CHS!$AG$15,"-"),""),IF(CHS!$AI$16=$D48,CONCATENATE(CHS!$AG$16,"-"),""),IF(CHS!$AI$17=$D48,CONCATENATE(CHS!$AG$17,"-"),""),IF(CHS!$AI$18=$D48,CONCATENATE(CHS!$AG$18,"-"),""),IF(CHS!$AI$19=$D48,CONCATENATE(CHS!$AG$19,"-"),""),IF(CHS!$AI$20=$D48,CONCATENATE(CHS!$AG$20,"-"),""),IF(CHS!$AI$21=$D48,CONCATENATE(CHS!$AG$21,"-"),""),IF(CHS!$AI$22=$D48,CONCATENATE(CHS!$AG$22,"-"),""),"")</f>
        <v/>
      </c>
      <c r="M48" s="21" t="str">
        <f>CONCATENATE(IF(CHS!$AI$23=$D48,CONCATENATE(CHS!$AG$23,"-"),""),IF(CHS!$AI$24=$D48,CONCATENATE(CHS!$AG$24,"-"),""),IF(CHS!$AI$25=$D48,CONCATENATE(CHS!$AG$25,"-"),""),IF(CHS!$AI$26=$D48,CONCATENATE(CHS!$AG$26,"-"),""),IF(CHS!$AI$27=$D48,CONCATENATE(CHS!$AG$27,"-"),""),IF(CHS!$AI$28=$D48,CONCATENATE(CHS!$AG$28,"-"),""),IF(CHS!$AI$29=$D48,CONCATENATE(CHS!$AG$29,"-"),""),IF(CHS!$AI$30=$D48,CONCATENATE(CHS!$AG$30,"-"),""),IF(CHS!$AI$31=$D48,CONCATENATE(CHS!$AG$31,"-"),""),IF(CHS!$AI$32=$D48,CONCATENATE(CHS!$AG$32,"-"),""))</f>
        <v/>
      </c>
      <c r="N48" s="21" t="str">
        <f t="shared" si="1"/>
        <v/>
      </c>
      <c r="O48" s="21">
        <v>46</v>
      </c>
      <c r="P48" s="27" t="str">
        <f t="shared" si="3"/>
        <v/>
      </c>
      <c r="Q48" s="27" t="str">
        <f t="shared" si="4"/>
        <v/>
      </c>
      <c r="R48" s="27" t="str">
        <f>IF(P48="","",CHOOSE(VLOOKUP($O48,$A$1:$C$400,3,FALSE),AHS!$M$1,BHS!$M$1,CHS!$M$1,HMJHS!$M$1,KHS!$M$1,Kings!$M$1,MHS!$M$1,SWHS!$M$1,AMHS!$M$1,'S10'!$M$1,'S11'!$M$1,'S12'!$M$1,'S13'!$M$1,'S14'!$M$1,'S15'!$M$1,'S16'!$M$1,'S17'!$M$1,'S18'!$M$1,'S19'!$M$1,'S20'!$M$1))</f>
        <v/>
      </c>
      <c r="S48" s="27" t="str">
        <f t="shared" si="5"/>
        <v/>
      </c>
      <c r="T48" s="3" t="str">
        <f t="shared" si="6"/>
        <v/>
      </c>
      <c r="U48" s="21"/>
      <c r="V48" s="21"/>
      <c r="W48" s="21"/>
      <c r="X48" s="21"/>
      <c r="Y48" s="21"/>
      <c r="Z48" s="21"/>
    </row>
    <row r="49" spans="1:26" ht="15" customHeight="1" x14ac:dyDescent="0.25">
      <c r="A49" s="21" t="str">
        <f t="shared" si="2"/>
        <v/>
      </c>
      <c r="B49" s="21" t="str">
        <f t="shared" si="0"/>
        <v/>
      </c>
      <c r="C49" s="21">
        <v>3</v>
      </c>
      <c r="D49" s="21">
        <v>9</v>
      </c>
      <c r="E49" s="21" t="str">
        <f>IF(OR(CHS!$C$21="",CHS!$B$21=""),"",CHS!$C$21)</f>
        <v/>
      </c>
      <c r="F49" s="21" t="str">
        <f>CONCATENATE(IF(CHS!$K$13=$D49,CONCATENATE(CHS!$I$13,"-"),""),IF(CHS!$K$14=$D49,CONCATENATE(CHS!$I$14,"-"),""),IF(CHS!$K$15=$D49,CONCATENATE(CHS!$I$15,"-"),""),IF(CHS!$K$16=$D49,CONCATENATE(CHS!$I$16,"-"),""),IF(CHS!$K$17=$D49,CONCATENATE(CHS!$I$17,"-"),""),IF(CHS!$K$18=$D49,CONCATENATE(CHS!$I$18,"-"),""),IF(CHS!$K$19=$D49,CONCATENATE(CHS!$I$19,"-"),""),IF(CHS!$K$20=$D49,CONCATENATE(CHS!$I$20,"-"),""),IF(CHS!$K$21=$D49,CONCATENATE(CHS!$I$21,"-"),""),IF(CHS!$K$22=$D49,CONCATENATE(CHS!$I$22,"-"),""),)</f>
        <v/>
      </c>
      <c r="G49" s="21" t="str">
        <f>CONCATENATE(IF(CHS!$K$23=$D49,CONCATENATE(CHS!$I$23,"-"),""),IF(CHS!$K$24=$D49,CONCATENATE(CHS!$I$24,"-"),""),IF(CHS!$K$25=$D49,CONCATENATE(CHS!$I$25,"-"),""),IF(CHS!$K$26=$D49,CONCATENATE(CHS!$I$26,"-"),""),IF(CHS!$K$27=$D49,CONCATENATE(CHS!$I$27,"-"),""),IF(CHS!$K$28=$D49,CONCATENATE(CHS!$I$28,"-"),""),IF(CHS!$K$29=$D49,CONCATENATE(CHS!$I$29,"-"),""),IF(CHS!$K$30=$D49,CONCATENATE(CHS!$I$30,"-"),""),IF(CHS!$K$31=$D49,CONCATENATE(CHS!$I$31,"-"),""),IF(CHS!$K$32=$D49,CONCATENATE(CHS!$I$32,"-"),""))</f>
        <v/>
      </c>
      <c r="H49" s="21" t="str">
        <f>CONCATENATE(IF(CHS!$S$13=$D49,CONCATENATE(CHS!$Q$13,"-"),""),IF(CHS!$S$14=$D49,CONCATENATE(CHS!$Q$14,"-"),""),IF(CHS!$S$15=$D49,CONCATENATE(CHS!$Q$15,"-"),""),IF(CHS!$S$16=$D49,CONCATENATE(CHS!$Q$16,"-"),""),IF(CHS!$S$17=$D49,CONCATENATE(CHS!$Q$17,"-"),""),IF(CHS!$S$18=$D49,CONCATENATE(CHS!$Q$18,"-"),""),IF(CHS!$S$19=$D49,CONCATENATE(CHS!$Q$19,"-"),""),IF(CHS!$S$20=$D49,CONCATENATE(CHS!$Q$20,"-"),""),IF(CHS!$S$21=$D49,CONCATENATE(CHS!$Q$21,"-"),""),IF(CHS!$S$22=$D49,CONCATENATE(CHS!$Q$22,"-"),""))</f>
        <v/>
      </c>
      <c r="I49" s="21" t="str">
        <f>CONCATENATE(,IF(CHS!$S$23=$D49,CONCATENATE(CHS!$Q$23,"-"),""),IF(CHS!$S$24=$D49,CONCATENATE(CHS!$Q$24,"-"),""),IF(CHS!$S$25=$D49,CONCATENATE(CHS!$Q$25,"-"),""),IF(CHS!$S$26=$D49,CONCATENATE(CHS!$Q$26,"-"),""),IF(CHS!$S$27=$D49,CONCATENATE(CHS!$Q$27,"-"),""),IF(CHS!$S$28=$D49,CONCATENATE(CHS!$Q$28,"-"),""),IF(CHS!$S$29=$D49,CONCATENATE(CHS!$Q$29,"-"),""),IF(CHS!$S$30=$D49,CONCATENATE(CHS!$Q$30,"-"),""),IF(CHS!$S$31=$D49,CONCATENATE(CHS!$Q$31,"-"),""),IF(CHS!$S$32=$D49,CONCATENATE(CHS!$Q$32,"-"),""))</f>
        <v/>
      </c>
      <c r="J49" s="21" t="str">
        <f>CONCATENATE(IF(CHS!$AA$13=$D49,CONCATENATE(CHS!$Y$13,"-"),""),IF(CHS!$AA$14=$D49,CONCATENATE(CHS!$Y$14,"-"),""),IF(CHS!$AA$15=$D49,CONCATENATE(CHS!$Y$15,"-"),""),IF(CHS!$AA$16=$D49,CONCATENATE(CHS!$Y$16,"-"),""),IF(CHS!$AA$17=$D49,CONCATENATE(CHS!$Y$17,"-"),""),IF(CHS!$AA$18=$D49,CONCATENATE(CHS!$Y$18,"-"),""),IF(CHS!$AA$19=$D49,CONCATENATE(CHS!$Y$19,"-"),""),IF(CHS!$AA$20=$D49,CONCATENATE(CHS!$Y$20,"-"),""),IF(CHS!$AA$21=$D49,CONCATENATE(CHS!$Y$21,"-"),""),IF(CHS!$AA$22=$D49,CONCATENATE(CHS!$Y$22,"-"),""),"")</f>
        <v/>
      </c>
      <c r="K49" s="21" t="str">
        <f>CONCATENATE(IF(CHS!$AA$23=$D49,CONCATENATE(CHS!$Y$23,"-"),""),IF(CHS!$AA$24=$D49,CONCATENATE(CHS!$Y$24,"-"),""),IF(CHS!$AA$25=$D49,CONCATENATE(CHS!$Y$25,"-"),""),IF(CHS!$AA$26=$D49,CONCATENATE(CHS!$Y$26,"-"),""),IF(CHS!$AA$27=$D49,CONCATENATE(CHS!$Y$27,"-"),""),IF(CHS!$AA$28=$D49,CONCATENATE(CHS!$Y$28,"-"),""),IF(CHS!$AA$29=$D49,CONCATENATE(CHS!$Y$29,"-"),""),IF(CHS!$AA$30=$D49,CONCATENATE(CHS!$Y$30,"-"),""),IF(CHS!$AA$31=$D49,CONCATENATE(CHS!$Y$31,"-"),""),IF(CHS!$AA$32=$D49,CONCATENATE(CHS!$Y$32,"-"),""))</f>
        <v/>
      </c>
      <c r="L49" s="21" t="str">
        <f>CONCATENATE(IF(CHS!$AI$13=$D49,CONCATENATE(CHS!$AG$13,"-"),""),IF(CHS!$AI$14=$D49,CONCATENATE(CHS!$AG$14,"-"),""),IF(CHS!$AI$15=$D49,CONCATENATE(CHS!$AG$15,"-"),""),IF(CHS!$AI$16=$D49,CONCATENATE(CHS!$AG$16,"-"),""),IF(CHS!$AI$17=$D49,CONCATENATE(CHS!$AG$17,"-"),""),IF(CHS!$AI$18=$D49,CONCATENATE(CHS!$AG$18,"-"),""),IF(CHS!$AI$19=$D49,CONCATENATE(CHS!$AG$19,"-"),""),IF(CHS!$AI$20=$D49,CONCATENATE(CHS!$AG$20,"-"),""),IF(CHS!$AI$21=$D49,CONCATENATE(CHS!$AG$21,"-"),""),IF(CHS!$AI$22=$D49,CONCATENATE(CHS!$AG$22,"-"),""),"")</f>
        <v/>
      </c>
      <c r="M49" s="21" t="str">
        <f>CONCATENATE(IF(CHS!$AI$23=$D49,CONCATENATE(CHS!$AG$23,"-"),""),IF(CHS!$AI$24=$D49,CONCATENATE(CHS!$AG$24,"-"),""),IF(CHS!$AI$25=$D49,CONCATENATE(CHS!$AG$25,"-"),""),IF(CHS!$AI$26=$D49,CONCATENATE(CHS!$AG$26,"-"),""),IF(CHS!$AI$27=$D49,CONCATENATE(CHS!$AG$27,"-"),""),IF(CHS!$AI$28=$D49,CONCATENATE(CHS!$AG$28,"-"),""),IF(CHS!$AI$29=$D49,CONCATENATE(CHS!$AG$29,"-"),""),IF(CHS!$AI$30=$D49,CONCATENATE(CHS!$AG$30,"-"),""),IF(CHS!$AI$31=$D49,CONCATENATE(CHS!$AG$31,"-"),""),IF(CHS!$AI$32=$D49,CONCATENATE(CHS!$AG$32,"-"),""))</f>
        <v/>
      </c>
      <c r="N49" s="21" t="str">
        <f t="shared" si="1"/>
        <v/>
      </c>
      <c r="O49" s="21">
        <v>47</v>
      </c>
      <c r="P49" s="27" t="str">
        <f t="shared" si="3"/>
        <v/>
      </c>
      <c r="Q49" s="27" t="str">
        <f t="shared" si="4"/>
        <v/>
      </c>
      <c r="R49" s="27" t="str">
        <f>IF(P49="","",CHOOSE(VLOOKUP($O49,$A$1:$C$400,3,FALSE),AHS!$M$1,BHS!$M$1,CHS!$M$1,HMJHS!$M$1,KHS!$M$1,Kings!$M$1,MHS!$M$1,SWHS!$M$1,AMHS!$M$1,'S10'!$M$1,'S11'!$M$1,'S12'!$M$1,'S13'!$M$1,'S14'!$M$1,'S15'!$M$1,'S16'!$M$1,'S17'!$M$1,'S18'!$M$1,'S19'!$M$1,'S20'!$M$1))</f>
        <v/>
      </c>
      <c r="S49" s="27" t="str">
        <f t="shared" si="5"/>
        <v/>
      </c>
      <c r="T49" s="3" t="str">
        <f t="shared" si="6"/>
        <v/>
      </c>
      <c r="U49" s="21"/>
      <c r="V49" s="21"/>
      <c r="W49" s="21"/>
      <c r="X49" s="21"/>
      <c r="Y49" s="21"/>
      <c r="Z49" s="21"/>
    </row>
    <row r="50" spans="1:26" ht="15" customHeight="1" x14ac:dyDescent="0.25">
      <c r="A50" s="21" t="str">
        <f t="shared" si="2"/>
        <v/>
      </c>
      <c r="B50" s="21" t="str">
        <f t="shared" si="0"/>
        <v/>
      </c>
      <c r="C50" s="21">
        <v>3</v>
      </c>
      <c r="D50" s="21">
        <v>10</v>
      </c>
      <c r="E50" s="21" t="str">
        <f>IF(OR(CHS!$C$22="",CHS!$B$22=""),"",CHS!$C$22)</f>
        <v/>
      </c>
      <c r="F50" s="21" t="str">
        <f>CONCATENATE(IF(CHS!$K$13=$D50,CONCATENATE(CHS!$I$13,"-"),""),IF(CHS!$K$14=$D50,CONCATENATE(CHS!$I$14,"-"),""),IF(CHS!$K$15=$D50,CONCATENATE(CHS!$I$15,"-"),""),IF(CHS!$K$16=$D50,CONCATENATE(CHS!$I$16,"-"),""),IF(CHS!$K$17=$D50,CONCATENATE(CHS!$I$17,"-"),""),IF(CHS!$K$18=$D50,CONCATENATE(CHS!$I$18,"-"),""),IF(CHS!$K$19=$D50,CONCATENATE(CHS!$I$19,"-"),""),IF(CHS!$K$20=$D50,CONCATENATE(CHS!$I$20,"-"),""),IF(CHS!$K$21=$D50,CONCATENATE(CHS!$I$21,"-"),""),IF(CHS!$K$22=$D50,CONCATENATE(CHS!$I$22,"-"),""),)</f>
        <v/>
      </c>
      <c r="G50" s="21" t="str">
        <f>CONCATENATE(IF(CHS!$K$23=$D50,CONCATENATE(CHS!$I$23,"-"),""),IF(CHS!$K$24=$D50,CONCATENATE(CHS!$I$24,"-"),""),IF(CHS!$K$25=$D50,CONCATENATE(CHS!$I$25,"-"),""),IF(CHS!$K$26=$D50,CONCATENATE(CHS!$I$26,"-"),""),IF(CHS!$K$27=$D50,CONCATENATE(CHS!$I$27,"-"),""),IF(CHS!$K$28=$D50,CONCATENATE(CHS!$I$28,"-"),""),IF(CHS!$K$29=$D50,CONCATENATE(CHS!$I$29,"-"),""),IF(CHS!$K$30=$D50,CONCATENATE(CHS!$I$30,"-"),""),IF(CHS!$K$31=$D50,CONCATENATE(CHS!$I$31,"-"),""),IF(CHS!$K$32=$D50,CONCATENATE(CHS!$I$32,"-"),""))</f>
        <v/>
      </c>
      <c r="H50" s="21" t="str">
        <f>CONCATENATE(IF(CHS!$S$13=$D50,CONCATENATE(CHS!$Q$13,"-"),""),IF(CHS!$S$14=$D50,CONCATENATE(CHS!$Q$14,"-"),""),IF(CHS!$S$15=$D50,CONCATENATE(CHS!$Q$15,"-"),""),IF(CHS!$S$16=$D50,CONCATENATE(CHS!$Q$16,"-"),""),IF(CHS!$S$17=$D50,CONCATENATE(CHS!$Q$17,"-"),""),IF(CHS!$S$18=$D50,CONCATENATE(CHS!$Q$18,"-"),""),IF(CHS!$S$19=$D50,CONCATENATE(CHS!$Q$19,"-"),""),IF(CHS!$S$20=$D50,CONCATENATE(CHS!$Q$20,"-"),""),IF(CHS!$S$21=$D50,CONCATENATE(CHS!$Q$21,"-"),""),IF(CHS!$S$22=$D50,CONCATENATE(CHS!$Q$22,"-"),""))</f>
        <v/>
      </c>
      <c r="I50" s="21" t="str">
        <f>CONCATENATE(,IF(CHS!$S$23=$D50,CONCATENATE(CHS!$Q$23,"-"),""),IF(CHS!$S$24=$D50,CONCATENATE(CHS!$Q$24,"-"),""),IF(CHS!$S$25=$D50,CONCATENATE(CHS!$Q$25,"-"),""),IF(CHS!$S$26=$D50,CONCATENATE(CHS!$Q$26,"-"),""),IF(CHS!$S$27=$D50,CONCATENATE(CHS!$Q$27,"-"),""),IF(CHS!$S$28=$D50,CONCATENATE(CHS!$Q$28,"-"),""),IF(CHS!$S$29=$D50,CONCATENATE(CHS!$Q$29,"-"),""),IF(CHS!$S$30=$D50,CONCATENATE(CHS!$Q$30,"-"),""),IF(CHS!$S$31=$D50,CONCATENATE(CHS!$Q$31,"-"),""),IF(CHS!$S$32=$D50,CONCATENATE(CHS!$Q$32,"-"),""))</f>
        <v/>
      </c>
      <c r="J50" s="21" t="str">
        <f>CONCATENATE(IF(CHS!$AA$13=$D50,CONCATENATE(CHS!$Y$13,"-"),""),IF(CHS!$AA$14=$D50,CONCATENATE(CHS!$Y$14,"-"),""),IF(CHS!$AA$15=$D50,CONCATENATE(CHS!$Y$15,"-"),""),IF(CHS!$AA$16=$D50,CONCATENATE(CHS!$Y$16,"-"),""),IF(CHS!$AA$17=$D50,CONCATENATE(CHS!$Y$17,"-"),""),IF(CHS!$AA$18=$D50,CONCATENATE(CHS!$Y$18,"-"),""),IF(CHS!$AA$19=$D50,CONCATENATE(CHS!$Y$19,"-"),""),IF(CHS!$AA$20=$D50,CONCATENATE(CHS!$Y$20,"-"),""),IF(CHS!$AA$21=$D50,CONCATENATE(CHS!$Y$21,"-"),""),IF(CHS!$AA$22=$D50,CONCATENATE(CHS!$Y$22,"-"),""),"")</f>
        <v/>
      </c>
      <c r="K50" s="21" t="str">
        <f>CONCATENATE(IF(CHS!$AA$23=$D50,CONCATENATE(CHS!$Y$23,"-"),""),IF(CHS!$AA$24=$D50,CONCATENATE(CHS!$Y$24,"-"),""),IF(CHS!$AA$25=$D50,CONCATENATE(CHS!$Y$25,"-"),""),IF(CHS!$AA$26=$D50,CONCATENATE(CHS!$Y$26,"-"),""),IF(CHS!$AA$27=$D50,CONCATENATE(CHS!$Y$27,"-"),""),IF(CHS!$AA$28=$D50,CONCATENATE(CHS!$Y$28,"-"),""),IF(CHS!$AA$29=$D50,CONCATENATE(CHS!$Y$29,"-"),""),IF(CHS!$AA$30=$D50,CONCATENATE(CHS!$Y$30,"-"),""),IF(CHS!$AA$31=$D50,CONCATENATE(CHS!$Y$31,"-"),""),IF(CHS!$AA$32=$D50,CONCATENATE(CHS!$Y$32,"-"),""))</f>
        <v/>
      </c>
      <c r="L50" s="21" t="str">
        <f>CONCATENATE(IF(CHS!$AI$13=$D50,CONCATENATE(CHS!$AG$13,"-"),""),IF(CHS!$AI$14=$D50,CONCATENATE(CHS!$AG$14,"-"),""),IF(CHS!$AI$15=$D50,CONCATENATE(CHS!$AG$15,"-"),""),IF(CHS!$AI$16=$D50,CONCATENATE(CHS!$AG$16,"-"),""),IF(CHS!$AI$17=$D50,CONCATENATE(CHS!$AG$17,"-"),""),IF(CHS!$AI$18=$D50,CONCATENATE(CHS!$AG$18,"-"),""),IF(CHS!$AI$19=$D50,CONCATENATE(CHS!$AG$19,"-"),""),IF(CHS!$AI$20=$D50,CONCATENATE(CHS!$AG$20,"-"),""),IF(CHS!$AI$21=$D50,CONCATENATE(CHS!$AG$21,"-"),""),IF(CHS!$AI$22=$D50,CONCATENATE(CHS!$AG$22,"-"),""),"")</f>
        <v/>
      </c>
      <c r="M50" s="21" t="str">
        <f>CONCATENATE(IF(CHS!$AI$23=$D50,CONCATENATE(CHS!$AG$23,"-"),""),IF(CHS!$AI$24=$D50,CONCATENATE(CHS!$AG$24,"-"),""),IF(CHS!$AI$25=$D50,CONCATENATE(CHS!$AG$25,"-"),""),IF(CHS!$AI$26=$D50,CONCATENATE(CHS!$AG$26,"-"),""),IF(CHS!$AI$27=$D50,CONCATENATE(CHS!$AG$27,"-"),""),IF(CHS!$AI$28=$D50,CONCATENATE(CHS!$AG$28,"-"),""),IF(CHS!$AI$29=$D50,CONCATENATE(CHS!$AG$29,"-"),""),IF(CHS!$AI$30=$D50,CONCATENATE(CHS!$AG$30,"-"),""),IF(CHS!$AI$31=$D50,CONCATENATE(CHS!$AG$31,"-"),""),IF(CHS!$AI$32=$D50,CONCATENATE(CHS!$AG$32,"-"),""))</f>
        <v/>
      </c>
      <c r="N50" s="21" t="str">
        <f t="shared" si="1"/>
        <v/>
      </c>
      <c r="O50" s="21">
        <v>48</v>
      </c>
      <c r="P50" s="27" t="str">
        <f t="shared" si="3"/>
        <v/>
      </c>
      <c r="Q50" s="27" t="str">
        <f t="shared" si="4"/>
        <v/>
      </c>
      <c r="R50" s="27" t="str">
        <f>IF(P50="","",CHOOSE(VLOOKUP($O50,$A$1:$C$400,3,FALSE),AHS!$M$1,BHS!$M$1,CHS!$M$1,HMJHS!$M$1,KHS!$M$1,Kings!$M$1,MHS!$M$1,SWHS!$M$1,AMHS!$M$1,'S10'!$M$1,'S11'!$M$1,'S12'!$M$1,'S13'!$M$1,'S14'!$M$1,'S15'!$M$1,'S16'!$M$1,'S17'!$M$1,'S18'!$M$1,'S19'!$M$1,'S20'!$M$1))</f>
        <v/>
      </c>
      <c r="S50" s="27" t="str">
        <f t="shared" si="5"/>
        <v/>
      </c>
      <c r="T50" s="3" t="str">
        <f t="shared" si="6"/>
        <v/>
      </c>
      <c r="U50" s="21"/>
      <c r="V50" s="21"/>
      <c r="W50" s="21"/>
      <c r="X50" s="21"/>
      <c r="Y50" s="21"/>
      <c r="Z50" s="21"/>
    </row>
    <row r="51" spans="1:26" ht="15" customHeight="1" x14ac:dyDescent="0.25">
      <c r="A51" s="21" t="str">
        <f t="shared" si="2"/>
        <v/>
      </c>
      <c r="B51" s="21" t="str">
        <f t="shared" si="0"/>
        <v/>
      </c>
      <c r="C51" s="21">
        <v>3</v>
      </c>
      <c r="D51" s="21">
        <v>11</v>
      </c>
      <c r="E51" s="21" t="str">
        <f>IF(OR(CHS!$C$23="",CHS!$B$23=""),"",CHS!$C$23)</f>
        <v/>
      </c>
      <c r="F51" s="21" t="str">
        <f>CONCATENATE(IF(CHS!$K$13=$D51,CONCATENATE(CHS!$I$13,"-"),""),IF(CHS!$K$14=$D51,CONCATENATE(CHS!$I$14,"-"),""),IF(CHS!$K$15=$D51,CONCATENATE(CHS!$I$15,"-"),""),IF(CHS!$K$16=$D51,CONCATENATE(CHS!$I$16,"-"),""),IF(CHS!$K$17=$D51,CONCATENATE(CHS!$I$17,"-"),""),IF(CHS!$K$18=$D51,CONCATENATE(CHS!$I$18,"-"),""),IF(CHS!$K$19=$D51,CONCATENATE(CHS!$I$19,"-"),""),IF(CHS!$K$20=$D51,CONCATENATE(CHS!$I$20,"-"),""),IF(CHS!$K$21=$D51,CONCATENATE(CHS!$I$21,"-"),""),IF(CHS!$K$22=$D51,CONCATENATE(CHS!$I$22,"-"),""),)</f>
        <v/>
      </c>
      <c r="G51" s="21" t="str">
        <f>CONCATENATE(IF(CHS!$K$23=$D51,CONCATENATE(CHS!$I$23,"-"),""),IF(CHS!$K$24=$D51,CONCATENATE(CHS!$I$24,"-"),""),IF(CHS!$K$25=$D51,CONCATENATE(CHS!$I$25,"-"),""),IF(CHS!$K$26=$D51,CONCATENATE(CHS!$I$26,"-"),""),IF(CHS!$K$27=$D51,CONCATENATE(CHS!$I$27,"-"),""),IF(CHS!$K$28=$D51,CONCATENATE(CHS!$I$28,"-"),""),IF(CHS!$K$29=$D51,CONCATENATE(CHS!$I$29,"-"),""),IF(CHS!$K$30=$D51,CONCATENATE(CHS!$I$30,"-"),""),IF(CHS!$K$31=$D51,CONCATENATE(CHS!$I$31,"-"),""),IF(CHS!$K$32=$D51,CONCATENATE(CHS!$I$32,"-"),""))</f>
        <v/>
      </c>
      <c r="H51" s="21" t="str">
        <f>CONCATENATE(IF(CHS!$S$13=$D51,CONCATENATE(CHS!$Q$13,"-"),""),IF(CHS!$S$14=$D51,CONCATENATE(CHS!$Q$14,"-"),""),IF(CHS!$S$15=$D51,CONCATENATE(CHS!$Q$15,"-"),""),IF(CHS!$S$16=$D51,CONCATENATE(CHS!$Q$16,"-"),""),IF(CHS!$S$17=$D51,CONCATENATE(CHS!$Q$17,"-"),""),IF(CHS!$S$18=$D51,CONCATENATE(CHS!$Q$18,"-"),""),IF(CHS!$S$19=$D51,CONCATENATE(CHS!$Q$19,"-"),""),IF(CHS!$S$20=$D51,CONCATENATE(CHS!$Q$20,"-"),""),IF(CHS!$S$21=$D51,CONCATENATE(CHS!$Q$21,"-"),""),IF(CHS!$S$22=$D51,CONCATENATE(CHS!$Q$22,"-"),""))</f>
        <v/>
      </c>
      <c r="I51" s="21" t="str">
        <f>CONCATENATE(,IF(CHS!$S$23=$D51,CONCATENATE(CHS!$Q$23,"-"),""),IF(CHS!$S$24=$D51,CONCATENATE(CHS!$Q$24,"-"),""),IF(CHS!$S$25=$D51,CONCATENATE(CHS!$Q$25,"-"),""),IF(CHS!$S$26=$D51,CONCATENATE(CHS!$Q$26,"-"),""),IF(CHS!$S$27=$D51,CONCATENATE(CHS!$Q$27,"-"),""),IF(CHS!$S$28=$D51,CONCATENATE(CHS!$Q$28,"-"),""),IF(CHS!$S$29=$D51,CONCATENATE(CHS!$Q$29,"-"),""),IF(CHS!$S$30=$D51,CONCATENATE(CHS!$Q$30,"-"),""),IF(CHS!$S$31=$D51,CONCATENATE(CHS!$Q$31,"-"),""),IF(CHS!$S$32=$D51,CONCATENATE(CHS!$Q$32,"-"),""))</f>
        <v/>
      </c>
      <c r="J51" s="21" t="str">
        <f>CONCATENATE(IF(CHS!$AA$13=$D51,CONCATENATE(CHS!$Y$13,"-"),""),IF(CHS!$AA$14=$D51,CONCATENATE(CHS!$Y$14,"-"),""),IF(CHS!$AA$15=$D51,CONCATENATE(CHS!$Y$15,"-"),""),IF(CHS!$AA$16=$D51,CONCATENATE(CHS!$Y$16,"-"),""),IF(CHS!$AA$17=$D51,CONCATENATE(CHS!$Y$17,"-"),""),IF(CHS!$AA$18=$D51,CONCATENATE(CHS!$Y$18,"-"),""),IF(CHS!$AA$19=$D51,CONCATENATE(CHS!$Y$19,"-"),""),IF(CHS!$AA$20=$D51,CONCATENATE(CHS!$Y$20,"-"),""),IF(CHS!$AA$21=$D51,CONCATENATE(CHS!$Y$21,"-"),""),IF(CHS!$AA$22=$D51,CONCATENATE(CHS!$Y$22,"-"),""),"")</f>
        <v/>
      </c>
      <c r="K51" s="21" t="str">
        <f>CONCATENATE(IF(CHS!$AA$23=$D51,CONCATENATE(CHS!$Y$23,"-"),""),IF(CHS!$AA$24=$D51,CONCATENATE(CHS!$Y$24,"-"),""),IF(CHS!$AA$25=$D51,CONCATENATE(CHS!$Y$25,"-"),""),IF(CHS!$AA$26=$D51,CONCATENATE(CHS!$Y$26,"-"),""),IF(CHS!$AA$27=$D51,CONCATENATE(CHS!$Y$27,"-"),""),IF(CHS!$AA$28=$D51,CONCATENATE(CHS!$Y$28,"-"),""),IF(CHS!$AA$29=$D51,CONCATENATE(CHS!$Y$29,"-"),""),IF(CHS!$AA$30=$D51,CONCATENATE(CHS!$Y$30,"-"),""),IF(CHS!$AA$31=$D51,CONCATENATE(CHS!$Y$31,"-"),""),IF(CHS!$AA$32=$D51,CONCATENATE(CHS!$Y$32,"-"),""))</f>
        <v/>
      </c>
      <c r="L51" s="21" t="str">
        <f>CONCATENATE(IF(CHS!$AI$13=$D51,CONCATENATE(CHS!$AG$13,"-"),""),IF(CHS!$AI$14=$D51,CONCATENATE(CHS!$AG$14,"-"),""),IF(CHS!$AI$15=$D51,CONCATENATE(CHS!$AG$15,"-"),""),IF(CHS!$AI$16=$D51,CONCATENATE(CHS!$AG$16,"-"),""),IF(CHS!$AI$17=$D51,CONCATENATE(CHS!$AG$17,"-"),""),IF(CHS!$AI$18=$D51,CONCATENATE(CHS!$AG$18,"-"),""),IF(CHS!$AI$19=$D51,CONCATENATE(CHS!$AG$19,"-"),""),IF(CHS!$AI$20=$D51,CONCATENATE(CHS!$AG$20,"-"),""),IF(CHS!$AI$21=$D51,CONCATENATE(CHS!$AG$21,"-"),""),IF(CHS!$AI$22=$D51,CONCATENATE(CHS!$AG$22,"-"),""),"")</f>
        <v/>
      </c>
      <c r="M51" s="21" t="str">
        <f>CONCATENATE(IF(CHS!$AI$23=$D51,CONCATENATE(CHS!$AG$23,"-"),""),IF(CHS!$AI$24=$D51,CONCATENATE(CHS!$AG$24,"-"),""),IF(CHS!$AI$25=$D51,CONCATENATE(CHS!$AG$25,"-"),""),IF(CHS!$AI$26=$D51,CONCATENATE(CHS!$AG$26,"-"),""),IF(CHS!$AI$27=$D51,CONCATENATE(CHS!$AG$27,"-"),""),IF(CHS!$AI$28=$D51,CONCATENATE(CHS!$AG$28,"-"),""),IF(CHS!$AI$29=$D51,CONCATENATE(CHS!$AG$29,"-"),""),IF(CHS!$AI$30=$D51,CONCATENATE(CHS!$AG$30,"-"),""),IF(CHS!$AI$31=$D51,CONCATENATE(CHS!$AG$31,"-"),""),IF(CHS!$AI$32=$D51,CONCATENATE(CHS!$AG$32,"-"),""))</f>
        <v/>
      </c>
      <c r="N51" s="21" t="str">
        <f t="shared" si="1"/>
        <v/>
      </c>
      <c r="O51" s="21">
        <v>49</v>
      </c>
      <c r="P51" s="27" t="str">
        <f t="shared" si="3"/>
        <v/>
      </c>
      <c r="Q51" s="27" t="str">
        <f t="shared" si="4"/>
        <v/>
      </c>
      <c r="R51" s="27" t="str">
        <f>IF(P51="","",CHOOSE(VLOOKUP($O51,$A$1:$C$400,3,FALSE),AHS!$M$1,BHS!$M$1,CHS!$M$1,HMJHS!$M$1,KHS!$M$1,Kings!$M$1,MHS!$M$1,SWHS!$M$1,AMHS!$M$1,'S10'!$M$1,'S11'!$M$1,'S12'!$M$1,'S13'!$M$1,'S14'!$M$1,'S15'!$M$1,'S16'!$M$1,'S17'!$M$1,'S18'!$M$1,'S19'!$M$1,'S20'!$M$1))</f>
        <v/>
      </c>
      <c r="S51" s="27" t="str">
        <f t="shared" si="5"/>
        <v/>
      </c>
      <c r="T51" s="3" t="str">
        <f t="shared" si="6"/>
        <v/>
      </c>
      <c r="U51" s="21"/>
      <c r="V51" s="21"/>
      <c r="W51" s="21"/>
      <c r="X51" s="21"/>
      <c r="Y51" s="21"/>
      <c r="Z51" s="21"/>
    </row>
    <row r="52" spans="1:26" ht="15" customHeight="1" x14ac:dyDescent="0.25">
      <c r="A52" s="21" t="str">
        <f t="shared" si="2"/>
        <v/>
      </c>
      <c r="B52" s="21" t="str">
        <f t="shared" si="0"/>
        <v/>
      </c>
      <c r="C52" s="21">
        <v>3</v>
      </c>
      <c r="D52" s="21">
        <v>12</v>
      </c>
      <c r="E52" s="21" t="str">
        <f>IF(OR(CHS!$C$24="",CHS!$B$24=""),"",CHS!$C$24)</f>
        <v/>
      </c>
      <c r="F52" s="21" t="str">
        <f>CONCATENATE(IF(CHS!$K$13=$D52,CONCATENATE(CHS!$I$13,"-"),""),IF(CHS!$K$14=$D52,CONCATENATE(CHS!$I$14,"-"),""),IF(CHS!$K$15=$D52,CONCATENATE(CHS!$I$15,"-"),""),IF(CHS!$K$16=$D52,CONCATENATE(CHS!$I$16,"-"),""),IF(CHS!$K$17=$D52,CONCATENATE(CHS!$I$17,"-"),""),IF(CHS!$K$18=$D52,CONCATENATE(CHS!$I$18,"-"),""),IF(CHS!$K$19=$D52,CONCATENATE(CHS!$I$19,"-"),""),IF(CHS!$K$20=$D52,CONCATENATE(CHS!$I$20,"-"),""),IF(CHS!$K$21=$D52,CONCATENATE(CHS!$I$21,"-"),""),IF(CHS!$K$22=$D52,CONCATENATE(CHS!$I$22,"-"),""),)</f>
        <v/>
      </c>
      <c r="G52" s="21" t="str">
        <f>CONCATENATE(IF(CHS!$K$23=$D52,CONCATENATE(CHS!$I$23,"-"),""),IF(CHS!$K$24=$D52,CONCATENATE(CHS!$I$24,"-"),""),IF(CHS!$K$25=$D52,CONCATENATE(CHS!$I$25,"-"),""),IF(CHS!$K$26=$D52,CONCATENATE(CHS!$I$26,"-"),""),IF(CHS!$K$27=$D52,CONCATENATE(CHS!$I$27,"-"),""),IF(CHS!$K$28=$D52,CONCATENATE(CHS!$I$28,"-"),""),IF(CHS!$K$29=$D52,CONCATENATE(CHS!$I$29,"-"),""),IF(CHS!$K$30=$D52,CONCATENATE(CHS!$I$30,"-"),""),IF(CHS!$K$31=$D52,CONCATENATE(CHS!$I$31,"-"),""),IF(CHS!$K$32=$D52,CONCATENATE(CHS!$I$32,"-"),""))</f>
        <v/>
      </c>
      <c r="H52" s="21" t="str">
        <f>CONCATENATE(IF(CHS!$S$13=$D52,CONCATENATE(CHS!$Q$13,"-"),""),IF(CHS!$S$14=$D52,CONCATENATE(CHS!$Q$14,"-"),""),IF(CHS!$S$15=$D52,CONCATENATE(CHS!$Q$15,"-"),""),IF(CHS!$S$16=$D52,CONCATENATE(CHS!$Q$16,"-"),""),IF(CHS!$S$17=$D52,CONCATENATE(CHS!$Q$17,"-"),""),IF(CHS!$S$18=$D52,CONCATENATE(CHS!$Q$18,"-"),""),IF(CHS!$S$19=$D52,CONCATENATE(CHS!$Q$19,"-"),""),IF(CHS!$S$20=$D52,CONCATENATE(CHS!$Q$20,"-"),""),IF(CHS!$S$21=$D52,CONCATENATE(CHS!$Q$21,"-"),""),IF(CHS!$S$22=$D52,CONCATENATE(CHS!$Q$22,"-"),""))</f>
        <v/>
      </c>
      <c r="I52" s="21" t="str">
        <f>CONCATENATE(,IF(CHS!$S$23=$D52,CONCATENATE(CHS!$Q$23,"-"),""),IF(CHS!$S$24=$D52,CONCATENATE(CHS!$Q$24,"-"),""),IF(CHS!$S$25=$D52,CONCATENATE(CHS!$Q$25,"-"),""),IF(CHS!$S$26=$D52,CONCATENATE(CHS!$Q$26,"-"),""),IF(CHS!$S$27=$D52,CONCATENATE(CHS!$Q$27,"-"),""),IF(CHS!$S$28=$D52,CONCATENATE(CHS!$Q$28,"-"),""),IF(CHS!$S$29=$D52,CONCATENATE(CHS!$Q$29,"-"),""),IF(CHS!$S$30=$D52,CONCATENATE(CHS!$Q$30,"-"),""),IF(CHS!$S$31=$D52,CONCATENATE(CHS!$Q$31,"-"),""),IF(CHS!$S$32=$D52,CONCATENATE(CHS!$Q$32,"-"),""))</f>
        <v/>
      </c>
      <c r="J52" s="21" t="str">
        <f>CONCATENATE(IF(CHS!$AA$13=$D52,CONCATENATE(CHS!$Y$13,"-"),""),IF(CHS!$AA$14=$D52,CONCATENATE(CHS!$Y$14,"-"),""),IF(CHS!$AA$15=$D52,CONCATENATE(CHS!$Y$15,"-"),""),IF(CHS!$AA$16=$D52,CONCATENATE(CHS!$Y$16,"-"),""),IF(CHS!$AA$17=$D52,CONCATENATE(CHS!$Y$17,"-"),""),IF(CHS!$AA$18=$D52,CONCATENATE(CHS!$Y$18,"-"),""),IF(CHS!$AA$19=$D52,CONCATENATE(CHS!$Y$19,"-"),""),IF(CHS!$AA$20=$D52,CONCATENATE(CHS!$Y$20,"-"),""),IF(CHS!$AA$21=$D52,CONCATENATE(CHS!$Y$21,"-"),""),IF(CHS!$AA$22=$D52,CONCATENATE(CHS!$Y$22,"-"),""),"")</f>
        <v/>
      </c>
      <c r="K52" s="21" t="str">
        <f>CONCATENATE(IF(CHS!$AA$23=$D52,CONCATENATE(CHS!$Y$23,"-"),""),IF(CHS!$AA$24=$D52,CONCATENATE(CHS!$Y$24,"-"),""),IF(CHS!$AA$25=$D52,CONCATENATE(CHS!$Y$25,"-"),""),IF(CHS!$AA$26=$D52,CONCATENATE(CHS!$Y$26,"-"),""),IF(CHS!$AA$27=$D52,CONCATENATE(CHS!$Y$27,"-"),""),IF(CHS!$AA$28=$D52,CONCATENATE(CHS!$Y$28,"-"),""),IF(CHS!$AA$29=$D52,CONCATENATE(CHS!$Y$29,"-"),""),IF(CHS!$AA$30=$D52,CONCATENATE(CHS!$Y$30,"-"),""),IF(CHS!$AA$31=$D52,CONCATENATE(CHS!$Y$31,"-"),""),IF(CHS!$AA$32=$D52,CONCATENATE(CHS!$Y$32,"-"),""))</f>
        <v/>
      </c>
      <c r="L52" s="21" t="str">
        <f>CONCATENATE(IF(CHS!$AI$13=$D52,CONCATENATE(CHS!$AG$13,"-"),""),IF(CHS!$AI$14=$D52,CONCATENATE(CHS!$AG$14,"-"),""),IF(CHS!$AI$15=$D52,CONCATENATE(CHS!$AG$15,"-"),""),IF(CHS!$AI$16=$D52,CONCATENATE(CHS!$AG$16,"-"),""),IF(CHS!$AI$17=$D52,CONCATENATE(CHS!$AG$17,"-"),""),IF(CHS!$AI$18=$D52,CONCATENATE(CHS!$AG$18,"-"),""),IF(CHS!$AI$19=$D52,CONCATENATE(CHS!$AG$19,"-"),""),IF(CHS!$AI$20=$D52,CONCATENATE(CHS!$AG$20,"-"),""),IF(CHS!$AI$21=$D52,CONCATENATE(CHS!$AG$21,"-"),""),IF(CHS!$AI$22=$D52,CONCATENATE(CHS!$AG$22,"-"),""),"")</f>
        <v/>
      </c>
      <c r="M52" s="21" t="str">
        <f>CONCATENATE(IF(CHS!$AI$23=$D52,CONCATENATE(CHS!$AG$23,"-"),""),IF(CHS!$AI$24=$D52,CONCATENATE(CHS!$AG$24,"-"),""),IF(CHS!$AI$25=$D52,CONCATENATE(CHS!$AG$25,"-"),""),IF(CHS!$AI$26=$D52,CONCATENATE(CHS!$AG$26,"-"),""),IF(CHS!$AI$27=$D52,CONCATENATE(CHS!$AG$27,"-"),""),IF(CHS!$AI$28=$D52,CONCATENATE(CHS!$AG$28,"-"),""),IF(CHS!$AI$29=$D52,CONCATENATE(CHS!$AG$29,"-"),""),IF(CHS!$AI$30=$D52,CONCATENATE(CHS!$AG$30,"-"),""),IF(CHS!$AI$31=$D52,CONCATENATE(CHS!$AG$31,"-"),""),IF(CHS!$AI$32=$D52,CONCATENATE(CHS!$AG$32,"-"),""))</f>
        <v/>
      </c>
      <c r="N52" s="21" t="str">
        <f t="shared" si="1"/>
        <v/>
      </c>
      <c r="O52" s="21">
        <v>50</v>
      </c>
      <c r="P52" s="27" t="str">
        <f t="shared" si="3"/>
        <v/>
      </c>
      <c r="Q52" s="27" t="str">
        <f t="shared" si="4"/>
        <v/>
      </c>
      <c r="R52" s="27" t="str">
        <f>IF(P52="","",CHOOSE(VLOOKUP($O52,$A$1:$C$400,3,FALSE),AHS!$M$1,BHS!$M$1,CHS!$M$1,HMJHS!$M$1,KHS!$M$1,Kings!$M$1,MHS!$M$1,SWHS!$M$1,AMHS!$M$1,'S10'!$M$1,'S11'!$M$1,'S12'!$M$1,'S13'!$M$1,'S14'!$M$1,'S15'!$M$1,'S16'!$M$1,'S17'!$M$1,'S18'!$M$1,'S19'!$M$1,'S20'!$M$1))</f>
        <v/>
      </c>
      <c r="S52" s="27" t="str">
        <f t="shared" si="5"/>
        <v/>
      </c>
      <c r="T52" s="3" t="str">
        <f t="shared" si="6"/>
        <v/>
      </c>
      <c r="U52" s="21"/>
      <c r="V52" s="21"/>
      <c r="W52" s="21"/>
      <c r="X52" s="21"/>
      <c r="Y52" s="21"/>
      <c r="Z52" s="21"/>
    </row>
    <row r="53" spans="1:26" ht="15" customHeight="1" x14ac:dyDescent="0.25">
      <c r="A53" s="21" t="str">
        <f t="shared" si="2"/>
        <v/>
      </c>
      <c r="B53" s="21" t="str">
        <f t="shared" si="0"/>
        <v/>
      </c>
      <c r="C53" s="21">
        <v>3</v>
      </c>
      <c r="D53" s="21">
        <v>13</v>
      </c>
      <c r="E53" s="21" t="str">
        <f>IF(OR(CHS!$C$25="",CHS!$B$25=""),"",CHS!$C$25)</f>
        <v/>
      </c>
      <c r="F53" s="21" t="str">
        <f>CONCATENATE(IF(CHS!$K$13=$D53,CONCATENATE(CHS!$I$13,"-"),""),IF(CHS!$K$14=$D53,CONCATENATE(CHS!$I$14,"-"),""),IF(CHS!$K$15=$D53,CONCATENATE(CHS!$I$15,"-"),""),IF(CHS!$K$16=$D53,CONCATENATE(CHS!$I$16,"-"),""),IF(CHS!$K$17=$D53,CONCATENATE(CHS!$I$17,"-"),""),IF(CHS!$K$18=$D53,CONCATENATE(CHS!$I$18,"-"),""),IF(CHS!$K$19=$D53,CONCATENATE(CHS!$I$19,"-"),""),IF(CHS!$K$20=$D53,CONCATENATE(CHS!$I$20,"-"),""),IF(CHS!$K$21=$D53,CONCATENATE(CHS!$I$21,"-"),""),IF(CHS!$K$22=$D53,CONCATENATE(CHS!$I$22,"-"),""),)</f>
        <v/>
      </c>
      <c r="G53" s="21" t="str">
        <f>CONCATENATE(IF(CHS!$K$23=$D53,CONCATENATE(CHS!$I$23,"-"),""),IF(CHS!$K$24=$D53,CONCATENATE(CHS!$I$24,"-"),""),IF(CHS!$K$25=$D53,CONCATENATE(CHS!$I$25,"-"),""),IF(CHS!$K$26=$D53,CONCATENATE(CHS!$I$26,"-"),""),IF(CHS!$K$27=$D53,CONCATENATE(CHS!$I$27,"-"),""),IF(CHS!$K$28=$D53,CONCATENATE(CHS!$I$28,"-"),""),IF(CHS!$K$29=$D53,CONCATENATE(CHS!$I$29,"-"),""),IF(CHS!$K$30=$D53,CONCATENATE(CHS!$I$30,"-"),""),IF(CHS!$K$31=$D53,CONCATENATE(CHS!$I$31,"-"),""),IF(CHS!$K$32=$D53,CONCATENATE(CHS!$I$32,"-"),""))</f>
        <v/>
      </c>
      <c r="H53" s="21" t="str">
        <f>CONCATENATE(IF(CHS!$S$13=$D53,CONCATENATE(CHS!$Q$13,"-"),""),IF(CHS!$S$14=$D53,CONCATENATE(CHS!$Q$14,"-"),""),IF(CHS!$S$15=$D53,CONCATENATE(CHS!$Q$15,"-"),""),IF(CHS!$S$16=$D53,CONCATENATE(CHS!$Q$16,"-"),""),IF(CHS!$S$17=$D53,CONCATENATE(CHS!$Q$17,"-"),""),IF(CHS!$S$18=$D53,CONCATENATE(CHS!$Q$18,"-"),""),IF(CHS!$S$19=$D53,CONCATENATE(CHS!$Q$19,"-"),""),IF(CHS!$S$20=$D53,CONCATENATE(CHS!$Q$20,"-"),""),IF(CHS!$S$21=$D53,CONCATENATE(CHS!$Q$21,"-"),""),IF(CHS!$S$22=$D53,CONCATENATE(CHS!$Q$22,"-"),""))</f>
        <v/>
      </c>
      <c r="I53" s="21" t="str">
        <f>CONCATENATE(,IF(CHS!$S$23=$D53,CONCATENATE(CHS!$Q$23,"-"),""),IF(CHS!$S$24=$D53,CONCATENATE(CHS!$Q$24,"-"),""),IF(CHS!$S$25=$D53,CONCATENATE(CHS!$Q$25,"-"),""),IF(CHS!$S$26=$D53,CONCATENATE(CHS!$Q$26,"-"),""),IF(CHS!$S$27=$D53,CONCATENATE(CHS!$Q$27,"-"),""),IF(CHS!$S$28=$D53,CONCATENATE(CHS!$Q$28,"-"),""),IF(CHS!$S$29=$D53,CONCATENATE(CHS!$Q$29,"-"),""),IF(CHS!$S$30=$D53,CONCATENATE(CHS!$Q$30,"-"),""),IF(CHS!$S$31=$D53,CONCATENATE(CHS!$Q$31,"-"),""),IF(CHS!$S$32=$D53,CONCATENATE(CHS!$Q$32,"-"),""))</f>
        <v/>
      </c>
      <c r="J53" s="21" t="str">
        <f>CONCATENATE(IF(CHS!$AA$13=$D53,CONCATENATE(CHS!$Y$13,"-"),""),IF(CHS!$AA$14=$D53,CONCATENATE(CHS!$Y$14,"-"),""),IF(CHS!$AA$15=$D53,CONCATENATE(CHS!$Y$15,"-"),""),IF(CHS!$AA$16=$D53,CONCATENATE(CHS!$Y$16,"-"),""),IF(CHS!$AA$17=$D53,CONCATENATE(CHS!$Y$17,"-"),""),IF(CHS!$AA$18=$D53,CONCATENATE(CHS!$Y$18,"-"),""),IF(CHS!$AA$19=$D53,CONCATENATE(CHS!$Y$19,"-"),""),IF(CHS!$AA$20=$D53,CONCATENATE(CHS!$Y$20,"-"),""),IF(CHS!$AA$21=$D53,CONCATENATE(CHS!$Y$21,"-"),""),IF(CHS!$AA$22=$D53,CONCATENATE(CHS!$Y$22,"-"),""),"")</f>
        <v/>
      </c>
      <c r="K53" s="21" t="str">
        <f>CONCATENATE(IF(CHS!$AA$23=$D53,CONCATENATE(CHS!$Y$23,"-"),""),IF(CHS!$AA$24=$D53,CONCATENATE(CHS!$Y$24,"-"),""),IF(CHS!$AA$25=$D53,CONCATENATE(CHS!$Y$25,"-"),""),IF(CHS!$AA$26=$D53,CONCATENATE(CHS!$Y$26,"-"),""),IF(CHS!$AA$27=$D53,CONCATENATE(CHS!$Y$27,"-"),""),IF(CHS!$AA$28=$D53,CONCATENATE(CHS!$Y$28,"-"),""),IF(CHS!$AA$29=$D53,CONCATENATE(CHS!$Y$29,"-"),""),IF(CHS!$AA$30=$D53,CONCATENATE(CHS!$Y$30,"-"),""),IF(CHS!$AA$31=$D53,CONCATENATE(CHS!$Y$31,"-"),""),IF(CHS!$AA$32=$D53,CONCATENATE(CHS!$Y$32,"-"),""))</f>
        <v/>
      </c>
      <c r="L53" s="21" t="str">
        <f>CONCATENATE(IF(CHS!$AI$13=$D53,CONCATENATE(CHS!$AG$13,"-"),""),IF(CHS!$AI$14=$D53,CONCATENATE(CHS!$AG$14,"-"),""),IF(CHS!$AI$15=$D53,CONCATENATE(CHS!$AG$15,"-"),""),IF(CHS!$AI$16=$D53,CONCATENATE(CHS!$AG$16,"-"),""),IF(CHS!$AI$17=$D53,CONCATENATE(CHS!$AG$17,"-"),""),IF(CHS!$AI$18=$D53,CONCATENATE(CHS!$AG$18,"-"),""),IF(CHS!$AI$19=$D53,CONCATENATE(CHS!$AG$19,"-"),""),IF(CHS!$AI$20=$D53,CONCATENATE(CHS!$AG$20,"-"),""),IF(CHS!$AI$21=$D53,CONCATENATE(CHS!$AG$21,"-"),""),IF(CHS!$AI$22=$D53,CONCATENATE(CHS!$AG$22,"-"),""),"")</f>
        <v/>
      </c>
      <c r="M53" s="21" t="str">
        <f>CONCATENATE(IF(CHS!$AI$23=$D53,CONCATENATE(CHS!$AG$23,"-"),""),IF(CHS!$AI$24=$D53,CONCATENATE(CHS!$AG$24,"-"),""),IF(CHS!$AI$25=$D53,CONCATENATE(CHS!$AG$25,"-"),""),IF(CHS!$AI$26=$D53,CONCATENATE(CHS!$AG$26,"-"),""),IF(CHS!$AI$27=$D53,CONCATENATE(CHS!$AG$27,"-"),""),IF(CHS!$AI$28=$D53,CONCATENATE(CHS!$AG$28,"-"),""),IF(CHS!$AI$29=$D53,CONCATENATE(CHS!$AG$29,"-"),""),IF(CHS!$AI$30=$D53,CONCATENATE(CHS!$AG$30,"-"),""),IF(CHS!$AI$31=$D53,CONCATENATE(CHS!$AG$31,"-"),""),IF(CHS!$AI$32=$D53,CONCATENATE(CHS!$AG$32,"-"),""))</f>
        <v/>
      </c>
      <c r="N53" s="21" t="str">
        <f t="shared" si="1"/>
        <v/>
      </c>
      <c r="O53" s="21">
        <v>51</v>
      </c>
      <c r="P53" s="27" t="str">
        <f t="shared" si="3"/>
        <v/>
      </c>
      <c r="Q53" s="27" t="str">
        <f t="shared" si="4"/>
        <v/>
      </c>
      <c r="R53" s="27" t="str">
        <f>IF(P53="","",CHOOSE(VLOOKUP($O53,$A$1:$C$400,3,FALSE),AHS!$M$1,BHS!$M$1,CHS!$M$1,HMJHS!$M$1,KHS!$M$1,Kings!$M$1,MHS!$M$1,SWHS!$M$1,AMHS!$M$1,'S10'!$M$1,'S11'!$M$1,'S12'!$M$1,'S13'!$M$1,'S14'!$M$1,'S15'!$M$1,'S16'!$M$1,'S17'!$M$1,'S18'!$M$1,'S19'!$M$1,'S20'!$M$1))</f>
        <v/>
      </c>
      <c r="S53" s="27" t="str">
        <f t="shared" si="5"/>
        <v/>
      </c>
      <c r="T53" s="3" t="str">
        <f t="shared" si="6"/>
        <v/>
      </c>
      <c r="U53" s="21"/>
      <c r="V53" s="21"/>
      <c r="W53" s="21"/>
      <c r="X53" s="21"/>
      <c r="Y53" s="21"/>
      <c r="Z53" s="21"/>
    </row>
    <row r="54" spans="1:26" ht="15" customHeight="1" x14ac:dyDescent="0.25">
      <c r="A54" s="21" t="str">
        <f t="shared" si="2"/>
        <v/>
      </c>
      <c r="B54" s="21" t="str">
        <f t="shared" si="0"/>
        <v/>
      </c>
      <c r="C54" s="21">
        <v>3</v>
      </c>
      <c r="D54" s="21">
        <v>14</v>
      </c>
      <c r="E54" s="21" t="str">
        <f>IF(OR(CHS!$C$26="",CHS!$B$26=""),"",CHS!$C$26)</f>
        <v/>
      </c>
      <c r="F54" s="21" t="str">
        <f>CONCATENATE(IF(CHS!$K$13=$D54,CONCATENATE(CHS!$I$13,"-"),""),IF(CHS!$K$14=$D54,CONCATENATE(CHS!$I$14,"-"),""),IF(CHS!$K$15=$D54,CONCATENATE(CHS!$I$15,"-"),""),IF(CHS!$K$16=$D54,CONCATENATE(CHS!$I$16,"-"),""),IF(CHS!$K$17=$D54,CONCATENATE(CHS!$I$17,"-"),""),IF(CHS!$K$18=$D54,CONCATENATE(CHS!$I$18,"-"),""),IF(CHS!$K$19=$D54,CONCATENATE(CHS!$I$19,"-"),""),IF(CHS!$K$20=$D54,CONCATENATE(CHS!$I$20,"-"),""),IF(CHS!$K$21=$D54,CONCATENATE(CHS!$I$21,"-"),""),IF(CHS!$K$22=$D54,CONCATENATE(CHS!$I$22,"-"),""),)</f>
        <v/>
      </c>
      <c r="G54" s="21" t="str">
        <f>CONCATENATE(IF(CHS!$K$23=$D54,CONCATENATE(CHS!$I$23,"-"),""),IF(CHS!$K$24=$D54,CONCATENATE(CHS!$I$24,"-"),""),IF(CHS!$K$25=$D54,CONCATENATE(CHS!$I$25,"-"),""),IF(CHS!$K$26=$D54,CONCATENATE(CHS!$I$26,"-"),""),IF(CHS!$K$27=$D54,CONCATENATE(CHS!$I$27,"-"),""),IF(CHS!$K$28=$D54,CONCATENATE(CHS!$I$28,"-"),""),IF(CHS!$K$29=$D54,CONCATENATE(CHS!$I$29,"-"),""),IF(CHS!$K$30=$D54,CONCATENATE(CHS!$I$30,"-"),""),IF(CHS!$K$31=$D54,CONCATENATE(CHS!$I$31,"-"),""),IF(CHS!$K$32=$D54,CONCATENATE(CHS!$I$32,"-"),""))</f>
        <v/>
      </c>
      <c r="H54" s="21" t="str">
        <f>CONCATENATE(IF(CHS!$S$13=$D54,CONCATENATE(CHS!$Q$13,"-"),""),IF(CHS!$S$14=$D54,CONCATENATE(CHS!$Q$14,"-"),""),IF(CHS!$S$15=$D54,CONCATENATE(CHS!$Q$15,"-"),""),IF(CHS!$S$16=$D54,CONCATENATE(CHS!$Q$16,"-"),""),IF(CHS!$S$17=$D54,CONCATENATE(CHS!$Q$17,"-"),""),IF(CHS!$S$18=$D54,CONCATENATE(CHS!$Q$18,"-"),""),IF(CHS!$S$19=$D54,CONCATENATE(CHS!$Q$19,"-"),""),IF(CHS!$S$20=$D54,CONCATENATE(CHS!$Q$20,"-"),""),IF(CHS!$S$21=$D54,CONCATENATE(CHS!$Q$21,"-"),""),IF(CHS!$S$22=$D54,CONCATENATE(CHS!$Q$22,"-"),""))</f>
        <v/>
      </c>
      <c r="I54" s="21" t="str">
        <f>CONCATENATE(,IF(CHS!$S$23=$D54,CONCATENATE(CHS!$Q$23,"-"),""),IF(CHS!$S$24=$D54,CONCATENATE(CHS!$Q$24,"-"),""),IF(CHS!$S$25=$D54,CONCATENATE(CHS!$Q$25,"-"),""),IF(CHS!$S$26=$D54,CONCATENATE(CHS!$Q$26,"-"),""),IF(CHS!$S$27=$D54,CONCATENATE(CHS!$Q$27,"-"),""),IF(CHS!$S$28=$D54,CONCATENATE(CHS!$Q$28,"-"),""),IF(CHS!$S$29=$D54,CONCATENATE(CHS!$Q$29,"-"),""),IF(CHS!$S$30=$D54,CONCATENATE(CHS!$Q$30,"-"),""),IF(CHS!$S$31=$D54,CONCATENATE(CHS!$Q$31,"-"),""),IF(CHS!$S$32=$D54,CONCATENATE(CHS!$Q$32,"-"),""))</f>
        <v/>
      </c>
      <c r="J54" s="21" t="str">
        <f>CONCATENATE(IF(CHS!$AA$13=$D54,CONCATENATE(CHS!$Y$13,"-"),""),IF(CHS!$AA$14=$D54,CONCATENATE(CHS!$Y$14,"-"),""),IF(CHS!$AA$15=$D54,CONCATENATE(CHS!$Y$15,"-"),""),IF(CHS!$AA$16=$D54,CONCATENATE(CHS!$Y$16,"-"),""),IF(CHS!$AA$17=$D54,CONCATENATE(CHS!$Y$17,"-"),""),IF(CHS!$AA$18=$D54,CONCATENATE(CHS!$Y$18,"-"),""),IF(CHS!$AA$19=$D54,CONCATENATE(CHS!$Y$19,"-"),""),IF(CHS!$AA$20=$D54,CONCATENATE(CHS!$Y$20,"-"),""),IF(CHS!$AA$21=$D54,CONCATENATE(CHS!$Y$21,"-"),""),IF(CHS!$AA$22=$D54,CONCATENATE(CHS!$Y$22,"-"),""),"")</f>
        <v/>
      </c>
      <c r="K54" s="21" t="str">
        <f>CONCATENATE(IF(CHS!$AA$23=$D54,CONCATENATE(CHS!$Y$23,"-"),""),IF(CHS!$AA$24=$D54,CONCATENATE(CHS!$Y$24,"-"),""),IF(CHS!$AA$25=$D54,CONCATENATE(CHS!$Y$25,"-"),""),IF(CHS!$AA$26=$D54,CONCATENATE(CHS!$Y$26,"-"),""),IF(CHS!$AA$27=$D54,CONCATENATE(CHS!$Y$27,"-"),""),IF(CHS!$AA$28=$D54,CONCATENATE(CHS!$Y$28,"-"),""),IF(CHS!$AA$29=$D54,CONCATENATE(CHS!$Y$29,"-"),""),IF(CHS!$AA$30=$D54,CONCATENATE(CHS!$Y$30,"-"),""),IF(CHS!$AA$31=$D54,CONCATENATE(CHS!$Y$31,"-"),""),IF(CHS!$AA$32=$D54,CONCATENATE(CHS!$Y$32,"-"),""))</f>
        <v/>
      </c>
      <c r="L54" s="21" t="str">
        <f>CONCATENATE(IF(CHS!$AI$13=$D54,CONCATENATE(CHS!$AG$13,"-"),""),IF(CHS!$AI$14=$D54,CONCATENATE(CHS!$AG$14,"-"),""),IF(CHS!$AI$15=$D54,CONCATENATE(CHS!$AG$15,"-"),""),IF(CHS!$AI$16=$D54,CONCATENATE(CHS!$AG$16,"-"),""),IF(CHS!$AI$17=$D54,CONCATENATE(CHS!$AG$17,"-"),""),IF(CHS!$AI$18=$D54,CONCATENATE(CHS!$AG$18,"-"),""),IF(CHS!$AI$19=$D54,CONCATENATE(CHS!$AG$19,"-"),""),IF(CHS!$AI$20=$D54,CONCATENATE(CHS!$AG$20,"-"),""),IF(CHS!$AI$21=$D54,CONCATENATE(CHS!$AG$21,"-"),""),IF(CHS!$AI$22=$D54,CONCATENATE(CHS!$AG$22,"-"),""),"")</f>
        <v/>
      </c>
      <c r="M54" s="21" t="str">
        <f>CONCATENATE(IF(CHS!$AI$23=$D54,CONCATENATE(CHS!$AG$23,"-"),""),IF(CHS!$AI$24=$D54,CONCATENATE(CHS!$AG$24,"-"),""),IF(CHS!$AI$25=$D54,CONCATENATE(CHS!$AG$25,"-"),""),IF(CHS!$AI$26=$D54,CONCATENATE(CHS!$AG$26,"-"),""),IF(CHS!$AI$27=$D54,CONCATENATE(CHS!$AG$27,"-"),""),IF(CHS!$AI$28=$D54,CONCATENATE(CHS!$AG$28,"-"),""),IF(CHS!$AI$29=$D54,CONCATENATE(CHS!$AG$29,"-"),""),IF(CHS!$AI$30=$D54,CONCATENATE(CHS!$AG$30,"-"),""),IF(CHS!$AI$31=$D54,CONCATENATE(CHS!$AG$31,"-"),""),IF(CHS!$AI$32=$D54,CONCATENATE(CHS!$AG$32,"-"),""))</f>
        <v/>
      </c>
      <c r="N54" s="21" t="str">
        <f t="shared" si="1"/>
        <v/>
      </c>
      <c r="O54" s="21">
        <v>52</v>
      </c>
      <c r="P54" s="27" t="str">
        <f t="shared" si="3"/>
        <v/>
      </c>
      <c r="Q54" s="27" t="str">
        <f t="shared" si="4"/>
        <v/>
      </c>
      <c r="R54" s="27" t="str">
        <f>IF(P54="","",CHOOSE(VLOOKUP($O54,$A$1:$C$400,3,FALSE),AHS!$M$1,BHS!$M$1,CHS!$M$1,HMJHS!$M$1,KHS!$M$1,Kings!$M$1,MHS!$M$1,SWHS!$M$1,AMHS!$M$1,'S10'!$M$1,'S11'!$M$1,'S12'!$M$1,'S13'!$M$1,'S14'!$M$1,'S15'!$M$1,'S16'!$M$1,'S17'!$M$1,'S18'!$M$1,'S19'!$M$1,'S20'!$M$1))</f>
        <v/>
      </c>
      <c r="S54" s="27" t="str">
        <f t="shared" si="5"/>
        <v/>
      </c>
      <c r="T54" s="3" t="str">
        <f t="shared" si="6"/>
        <v/>
      </c>
      <c r="U54" s="21"/>
      <c r="V54" s="21"/>
      <c r="W54" s="21"/>
      <c r="X54" s="21"/>
      <c r="Y54" s="21"/>
      <c r="Z54" s="21"/>
    </row>
    <row r="55" spans="1:26" ht="15" customHeight="1" x14ac:dyDescent="0.25">
      <c r="A55" s="21" t="str">
        <f t="shared" si="2"/>
        <v/>
      </c>
      <c r="B55" s="21" t="str">
        <f t="shared" si="0"/>
        <v/>
      </c>
      <c r="C55" s="21">
        <v>3</v>
      </c>
      <c r="D55" s="21">
        <v>15</v>
      </c>
      <c r="E55" s="21" t="str">
        <f>IF(OR(CHS!$C$27="",CHS!$B$27=""),"",CHS!$C$27)</f>
        <v/>
      </c>
      <c r="F55" s="21" t="str">
        <f>CONCATENATE(IF(CHS!$K$13=$D55,CONCATENATE(CHS!$I$13,"-"),""),IF(CHS!$K$14=$D55,CONCATENATE(CHS!$I$14,"-"),""),IF(CHS!$K$15=$D55,CONCATENATE(CHS!$I$15,"-"),""),IF(CHS!$K$16=$D55,CONCATENATE(CHS!$I$16,"-"),""),IF(CHS!$K$17=$D55,CONCATENATE(CHS!$I$17,"-"),""),IF(CHS!$K$18=$D55,CONCATENATE(CHS!$I$18,"-"),""),IF(CHS!$K$19=$D55,CONCATENATE(CHS!$I$19,"-"),""),IF(CHS!$K$20=$D55,CONCATENATE(CHS!$I$20,"-"),""),IF(CHS!$K$21=$D55,CONCATENATE(CHS!$I$21,"-"),""),IF(CHS!$K$22=$D55,CONCATENATE(CHS!$I$22,"-"),""),)</f>
        <v/>
      </c>
      <c r="G55" s="21" t="str">
        <f>CONCATENATE(IF(CHS!$K$23=$D55,CONCATENATE(CHS!$I$23,"-"),""),IF(CHS!$K$24=$D55,CONCATENATE(CHS!$I$24,"-"),""),IF(CHS!$K$25=$D55,CONCATENATE(CHS!$I$25,"-"),""),IF(CHS!$K$26=$D55,CONCATENATE(CHS!$I$26,"-"),""),IF(CHS!$K$27=$D55,CONCATENATE(CHS!$I$27,"-"),""),IF(CHS!$K$28=$D55,CONCATENATE(CHS!$I$28,"-"),""),IF(CHS!$K$29=$D55,CONCATENATE(CHS!$I$29,"-"),""),IF(CHS!$K$30=$D55,CONCATENATE(CHS!$I$30,"-"),""),IF(CHS!$K$31=$D55,CONCATENATE(CHS!$I$31,"-"),""),IF(CHS!$K$32=$D55,CONCATENATE(CHS!$I$32,"-"),""))</f>
        <v/>
      </c>
      <c r="H55" s="21" t="str">
        <f>CONCATENATE(IF(CHS!$S$13=$D55,CONCATENATE(CHS!$Q$13,"-"),""),IF(CHS!$S$14=$D55,CONCATENATE(CHS!$Q$14,"-"),""),IF(CHS!$S$15=$D55,CONCATENATE(CHS!$Q$15,"-"),""),IF(CHS!$S$16=$D55,CONCATENATE(CHS!$Q$16,"-"),""),IF(CHS!$S$17=$D55,CONCATENATE(CHS!$Q$17,"-"),""),IF(CHS!$S$18=$D55,CONCATENATE(CHS!$Q$18,"-"),""),IF(CHS!$S$19=$D55,CONCATENATE(CHS!$Q$19,"-"),""),IF(CHS!$S$20=$D55,CONCATENATE(CHS!$Q$20,"-"),""),IF(CHS!$S$21=$D55,CONCATENATE(CHS!$Q$21,"-"),""),IF(CHS!$S$22=$D55,CONCATENATE(CHS!$Q$22,"-"),""))</f>
        <v/>
      </c>
      <c r="I55" s="21" t="str">
        <f>CONCATENATE(,IF(CHS!$S$23=$D55,CONCATENATE(CHS!$Q$23,"-"),""),IF(CHS!$S$24=$D55,CONCATENATE(CHS!$Q$24,"-"),""),IF(CHS!$S$25=$D55,CONCATENATE(CHS!$Q$25,"-"),""),IF(CHS!$S$26=$D55,CONCATENATE(CHS!$Q$26,"-"),""),IF(CHS!$S$27=$D55,CONCATENATE(CHS!$Q$27,"-"),""),IF(CHS!$S$28=$D55,CONCATENATE(CHS!$Q$28,"-"),""),IF(CHS!$S$29=$D55,CONCATENATE(CHS!$Q$29,"-"),""),IF(CHS!$S$30=$D55,CONCATENATE(CHS!$Q$30,"-"),""),IF(CHS!$S$31=$D55,CONCATENATE(CHS!$Q$31,"-"),""),IF(CHS!$S$32=$D55,CONCATENATE(CHS!$Q$32,"-"),""))</f>
        <v/>
      </c>
      <c r="J55" s="21" t="str">
        <f>CONCATENATE(IF(CHS!$AA$13=$D55,CONCATENATE(CHS!$Y$13,"-"),""),IF(CHS!$AA$14=$D55,CONCATENATE(CHS!$Y$14,"-"),""),IF(CHS!$AA$15=$D55,CONCATENATE(CHS!$Y$15,"-"),""),IF(CHS!$AA$16=$D55,CONCATENATE(CHS!$Y$16,"-"),""),IF(CHS!$AA$17=$D55,CONCATENATE(CHS!$Y$17,"-"),""),IF(CHS!$AA$18=$D55,CONCATENATE(CHS!$Y$18,"-"),""),IF(CHS!$AA$19=$D55,CONCATENATE(CHS!$Y$19,"-"),""),IF(CHS!$AA$20=$D55,CONCATENATE(CHS!$Y$20,"-"),""),IF(CHS!$AA$21=$D55,CONCATENATE(CHS!$Y$21,"-"),""),IF(CHS!$AA$22=$D55,CONCATENATE(CHS!$Y$22,"-"),""),"")</f>
        <v/>
      </c>
      <c r="K55" s="21" t="str">
        <f>CONCATENATE(IF(CHS!$AA$23=$D55,CONCATENATE(CHS!$Y$23,"-"),""),IF(CHS!$AA$24=$D55,CONCATENATE(CHS!$Y$24,"-"),""),IF(CHS!$AA$25=$D55,CONCATENATE(CHS!$Y$25,"-"),""),IF(CHS!$AA$26=$D55,CONCATENATE(CHS!$Y$26,"-"),""),IF(CHS!$AA$27=$D55,CONCATENATE(CHS!$Y$27,"-"),""),IF(CHS!$AA$28=$D55,CONCATENATE(CHS!$Y$28,"-"),""),IF(CHS!$AA$29=$D55,CONCATENATE(CHS!$Y$29,"-"),""),IF(CHS!$AA$30=$D55,CONCATENATE(CHS!$Y$30,"-"),""),IF(CHS!$AA$31=$D55,CONCATENATE(CHS!$Y$31,"-"),""),IF(CHS!$AA$32=$D55,CONCATENATE(CHS!$Y$32,"-"),""))</f>
        <v/>
      </c>
      <c r="L55" s="21" t="str">
        <f>CONCATENATE(IF(CHS!$AI$13=$D55,CONCATENATE(CHS!$AG$13,"-"),""),IF(CHS!$AI$14=$D55,CONCATENATE(CHS!$AG$14,"-"),""),IF(CHS!$AI$15=$D55,CONCATENATE(CHS!$AG$15,"-"),""),IF(CHS!$AI$16=$D55,CONCATENATE(CHS!$AG$16,"-"),""),IF(CHS!$AI$17=$D55,CONCATENATE(CHS!$AG$17,"-"),""),IF(CHS!$AI$18=$D55,CONCATENATE(CHS!$AG$18,"-"),""),IF(CHS!$AI$19=$D55,CONCATENATE(CHS!$AG$19,"-"),""),IF(CHS!$AI$20=$D55,CONCATENATE(CHS!$AG$20,"-"),""),IF(CHS!$AI$21=$D55,CONCATENATE(CHS!$AG$21,"-"),""),IF(CHS!$AI$22=$D55,CONCATENATE(CHS!$AG$22,"-"),""),"")</f>
        <v/>
      </c>
      <c r="M55" s="21" t="str">
        <f>CONCATENATE(IF(CHS!$AI$23=$D55,CONCATENATE(CHS!$AG$23,"-"),""),IF(CHS!$AI$24=$D55,CONCATENATE(CHS!$AG$24,"-"),""),IF(CHS!$AI$25=$D55,CONCATENATE(CHS!$AG$25,"-"),""),IF(CHS!$AI$26=$D55,CONCATENATE(CHS!$AG$26,"-"),""),IF(CHS!$AI$27=$D55,CONCATENATE(CHS!$AG$27,"-"),""),IF(CHS!$AI$28=$D55,CONCATENATE(CHS!$AG$28,"-"),""),IF(CHS!$AI$29=$D55,CONCATENATE(CHS!$AG$29,"-"),""),IF(CHS!$AI$30=$D55,CONCATENATE(CHS!$AG$30,"-"),""),IF(CHS!$AI$31=$D55,CONCATENATE(CHS!$AG$31,"-"),""),IF(CHS!$AI$32=$D55,CONCATENATE(CHS!$AG$32,"-"),""))</f>
        <v/>
      </c>
      <c r="N55" s="21" t="str">
        <f t="shared" si="1"/>
        <v/>
      </c>
      <c r="O55" s="21">
        <v>53</v>
      </c>
      <c r="P55" s="27" t="str">
        <f t="shared" si="3"/>
        <v/>
      </c>
      <c r="Q55" s="27" t="str">
        <f t="shared" si="4"/>
        <v/>
      </c>
      <c r="R55" s="27" t="str">
        <f>IF(P55="","",CHOOSE(VLOOKUP($O55,$A$1:$C$400,3,FALSE),AHS!$M$1,BHS!$M$1,CHS!$M$1,HMJHS!$M$1,KHS!$M$1,Kings!$M$1,MHS!$M$1,SWHS!$M$1,AMHS!$M$1,'S10'!$M$1,'S11'!$M$1,'S12'!$M$1,'S13'!$M$1,'S14'!$M$1,'S15'!$M$1,'S16'!$M$1,'S17'!$M$1,'S18'!$M$1,'S19'!$M$1,'S20'!$M$1))</f>
        <v/>
      </c>
      <c r="S55" s="27" t="str">
        <f t="shared" si="5"/>
        <v/>
      </c>
      <c r="T55" s="3" t="str">
        <f t="shared" si="6"/>
        <v/>
      </c>
      <c r="U55" s="21"/>
      <c r="V55" s="21"/>
      <c r="W55" s="21"/>
      <c r="X55" s="21"/>
      <c r="Y55" s="21"/>
      <c r="Z55" s="21"/>
    </row>
    <row r="56" spans="1:26" ht="15" customHeight="1" x14ac:dyDescent="0.25">
      <c r="A56" s="21" t="str">
        <f t="shared" si="2"/>
        <v/>
      </c>
      <c r="B56" s="21" t="str">
        <f t="shared" si="0"/>
        <v/>
      </c>
      <c r="C56" s="21">
        <v>3</v>
      </c>
      <c r="D56" s="21">
        <v>16</v>
      </c>
      <c r="E56" s="21" t="str">
        <f>IF(OR(CHS!$C$28="",CHS!$B$28=""),"",CHS!$C$28)</f>
        <v/>
      </c>
      <c r="F56" s="21" t="str">
        <f>CONCATENATE(IF(CHS!$K$13=$D56,CONCATENATE(CHS!$I$13,"-"),""),IF(CHS!$K$14=$D56,CONCATENATE(CHS!$I$14,"-"),""),IF(CHS!$K$15=$D56,CONCATENATE(CHS!$I$15,"-"),""),IF(CHS!$K$16=$D56,CONCATENATE(CHS!$I$16,"-"),""),IF(CHS!$K$17=$D56,CONCATENATE(CHS!$I$17,"-"),""),IF(CHS!$K$18=$D56,CONCATENATE(CHS!$I$18,"-"),""),IF(CHS!$K$19=$D56,CONCATENATE(CHS!$I$19,"-"),""),IF(CHS!$K$20=$D56,CONCATENATE(CHS!$I$20,"-"),""),IF(CHS!$K$21=$D56,CONCATENATE(CHS!$I$21,"-"),""),IF(CHS!$K$22=$D56,CONCATENATE(CHS!$I$22,"-"),""),)</f>
        <v/>
      </c>
      <c r="G56" s="21" t="str">
        <f>CONCATENATE(IF(CHS!$K$23=$D56,CONCATENATE(CHS!$I$23,"-"),""),IF(CHS!$K$24=$D56,CONCATENATE(CHS!$I$24,"-"),""),IF(CHS!$K$25=$D56,CONCATENATE(CHS!$I$25,"-"),""),IF(CHS!$K$26=$D56,CONCATENATE(CHS!$I$26,"-"),""),IF(CHS!$K$27=$D56,CONCATENATE(CHS!$I$27,"-"),""),IF(CHS!$K$28=$D56,CONCATENATE(CHS!$I$28,"-"),""),IF(CHS!$K$29=$D56,CONCATENATE(CHS!$I$29,"-"),""),IF(CHS!$K$30=$D56,CONCATENATE(CHS!$I$30,"-"),""),IF(CHS!$K$31=$D56,CONCATENATE(CHS!$I$31,"-"),""),IF(CHS!$K$32=$D56,CONCATENATE(CHS!$I$32,"-"),""))</f>
        <v/>
      </c>
      <c r="H56" s="21" t="str">
        <f>CONCATENATE(IF(CHS!$S$13=$D56,CONCATENATE(CHS!$Q$13,"-"),""),IF(CHS!$S$14=$D56,CONCATENATE(CHS!$Q$14,"-"),""),IF(CHS!$S$15=$D56,CONCATENATE(CHS!$Q$15,"-"),""),IF(CHS!$S$16=$D56,CONCATENATE(CHS!$Q$16,"-"),""),IF(CHS!$S$17=$D56,CONCATENATE(CHS!$Q$17,"-"),""),IF(CHS!$S$18=$D56,CONCATENATE(CHS!$Q$18,"-"),""),IF(CHS!$S$19=$D56,CONCATENATE(CHS!$Q$19,"-"),""),IF(CHS!$S$20=$D56,CONCATENATE(CHS!$Q$20,"-"),""),IF(CHS!$S$21=$D56,CONCATENATE(CHS!$Q$21,"-"),""),IF(CHS!$S$22=$D56,CONCATENATE(CHS!$Q$22,"-"),""))</f>
        <v/>
      </c>
      <c r="I56" s="21" t="str">
        <f>CONCATENATE(,IF(CHS!$S$23=$D56,CONCATENATE(CHS!$Q$23,"-"),""),IF(CHS!$S$24=$D56,CONCATENATE(CHS!$Q$24,"-"),""),IF(CHS!$S$25=$D56,CONCATENATE(CHS!$Q$25,"-"),""),IF(CHS!$S$26=$D56,CONCATENATE(CHS!$Q$26,"-"),""),IF(CHS!$S$27=$D56,CONCATENATE(CHS!$Q$27,"-"),""),IF(CHS!$S$28=$D56,CONCATENATE(CHS!$Q$28,"-"),""),IF(CHS!$S$29=$D56,CONCATENATE(CHS!$Q$29,"-"),""),IF(CHS!$S$30=$D56,CONCATENATE(CHS!$Q$30,"-"),""),IF(CHS!$S$31=$D56,CONCATENATE(CHS!$Q$31,"-"),""),IF(CHS!$S$32=$D56,CONCATENATE(CHS!$Q$32,"-"),""))</f>
        <v/>
      </c>
      <c r="J56" s="21" t="str">
        <f>CONCATENATE(IF(CHS!$AA$13=$D56,CONCATENATE(CHS!$Y$13,"-"),""),IF(CHS!$AA$14=$D56,CONCATENATE(CHS!$Y$14,"-"),""),IF(CHS!$AA$15=$D56,CONCATENATE(CHS!$Y$15,"-"),""),IF(CHS!$AA$16=$D56,CONCATENATE(CHS!$Y$16,"-"),""),IF(CHS!$AA$17=$D56,CONCATENATE(CHS!$Y$17,"-"),""),IF(CHS!$AA$18=$D56,CONCATENATE(CHS!$Y$18,"-"),""),IF(CHS!$AA$19=$D56,CONCATENATE(CHS!$Y$19,"-"),""),IF(CHS!$AA$20=$D56,CONCATENATE(CHS!$Y$20,"-"),""),IF(CHS!$AA$21=$D56,CONCATENATE(CHS!$Y$21,"-"),""),IF(CHS!$AA$22=$D56,CONCATENATE(CHS!$Y$22,"-"),""),"")</f>
        <v/>
      </c>
      <c r="K56" s="21" t="str">
        <f>CONCATENATE(IF(CHS!$AA$23=$D56,CONCATENATE(CHS!$Y$23,"-"),""),IF(CHS!$AA$24=$D56,CONCATENATE(CHS!$Y$24,"-"),""),IF(CHS!$AA$25=$D56,CONCATENATE(CHS!$Y$25,"-"),""),IF(CHS!$AA$26=$D56,CONCATENATE(CHS!$Y$26,"-"),""),IF(CHS!$AA$27=$D56,CONCATENATE(CHS!$Y$27,"-"),""),IF(CHS!$AA$28=$D56,CONCATENATE(CHS!$Y$28,"-"),""),IF(CHS!$AA$29=$D56,CONCATENATE(CHS!$Y$29,"-"),""),IF(CHS!$AA$30=$D56,CONCATENATE(CHS!$Y$30,"-"),""),IF(CHS!$AA$31=$D56,CONCATENATE(CHS!$Y$31,"-"),""),IF(CHS!$AA$32=$D56,CONCATENATE(CHS!$Y$32,"-"),""))</f>
        <v/>
      </c>
      <c r="L56" s="21" t="str">
        <f>CONCATENATE(IF(CHS!$AI$13=$D56,CONCATENATE(CHS!$AG$13,"-"),""),IF(CHS!$AI$14=$D56,CONCATENATE(CHS!$AG$14,"-"),""),IF(CHS!$AI$15=$D56,CONCATENATE(CHS!$AG$15,"-"),""),IF(CHS!$AI$16=$D56,CONCATENATE(CHS!$AG$16,"-"),""),IF(CHS!$AI$17=$D56,CONCATENATE(CHS!$AG$17,"-"),""),IF(CHS!$AI$18=$D56,CONCATENATE(CHS!$AG$18,"-"),""),IF(CHS!$AI$19=$D56,CONCATENATE(CHS!$AG$19,"-"),""),IF(CHS!$AI$20=$D56,CONCATENATE(CHS!$AG$20,"-"),""),IF(CHS!$AI$21=$D56,CONCATENATE(CHS!$AG$21,"-"),""),IF(CHS!$AI$22=$D56,CONCATENATE(CHS!$AG$22,"-"),""),"")</f>
        <v/>
      </c>
      <c r="M56" s="21" t="str">
        <f>CONCATENATE(IF(CHS!$AI$23=$D56,CONCATENATE(CHS!$AG$23,"-"),""),IF(CHS!$AI$24=$D56,CONCATENATE(CHS!$AG$24,"-"),""),IF(CHS!$AI$25=$D56,CONCATENATE(CHS!$AG$25,"-"),""),IF(CHS!$AI$26=$D56,CONCATENATE(CHS!$AG$26,"-"),""),IF(CHS!$AI$27=$D56,CONCATENATE(CHS!$AG$27,"-"),""),IF(CHS!$AI$28=$D56,CONCATENATE(CHS!$AG$28,"-"),""),IF(CHS!$AI$29=$D56,CONCATENATE(CHS!$AG$29,"-"),""),IF(CHS!$AI$30=$D56,CONCATENATE(CHS!$AG$30,"-"),""),IF(CHS!$AI$31=$D56,CONCATENATE(CHS!$AG$31,"-"),""),IF(CHS!$AI$32=$D56,CONCATENATE(CHS!$AG$32,"-"),""))</f>
        <v/>
      </c>
      <c r="N56" s="21" t="str">
        <f t="shared" si="1"/>
        <v/>
      </c>
      <c r="O56" s="21">
        <v>54</v>
      </c>
      <c r="P56" s="27" t="str">
        <f t="shared" si="3"/>
        <v/>
      </c>
      <c r="Q56" s="27" t="str">
        <f t="shared" si="4"/>
        <v/>
      </c>
      <c r="R56" s="27" t="str">
        <f>IF(P56="","",CHOOSE(VLOOKUP($O56,$A$1:$C$400,3,FALSE),AHS!$M$1,BHS!$M$1,CHS!$M$1,HMJHS!$M$1,KHS!$M$1,Kings!$M$1,MHS!$M$1,SWHS!$M$1,AMHS!$M$1,'S10'!$M$1,'S11'!$M$1,'S12'!$M$1,'S13'!$M$1,'S14'!$M$1,'S15'!$M$1,'S16'!$M$1,'S17'!$M$1,'S18'!$M$1,'S19'!$M$1,'S20'!$M$1))</f>
        <v/>
      </c>
      <c r="S56" s="27" t="str">
        <f t="shared" si="5"/>
        <v/>
      </c>
      <c r="T56" s="3" t="str">
        <f t="shared" si="6"/>
        <v/>
      </c>
      <c r="U56" s="21"/>
      <c r="V56" s="21"/>
      <c r="W56" s="21"/>
      <c r="X56" s="21"/>
      <c r="Y56" s="21"/>
      <c r="Z56" s="21"/>
    </row>
    <row r="57" spans="1:26" ht="15" customHeight="1" x14ac:dyDescent="0.25">
      <c r="A57" s="21" t="str">
        <f t="shared" si="2"/>
        <v/>
      </c>
      <c r="B57" s="21" t="str">
        <f t="shared" si="0"/>
        <v/>
      </c>
      <c r="C57" s="21">
        <v>3</v>
      </c>
      <c r="D57" s="21">
        <v>17</v>
      </c>
      <c r="E57" s="21" t="str">
        <f>IF(OR(CHS!$C$29="",CHS!$B$29=""),"",CHS!$C$29)</f>
        <v/>
      </c>
      <c r="F57" s="21" t="str">
        <f>CONCATENATE(IF(CHS!$K$13=$D57,CONCATENATE(CHS!$I$13,"-"),""),IF(CHS!$K$14=$D57,CONCATENATE(CHS!$I$14,"-"),""),IF(CHS!$K$15=$D57,CONCATENATE(CHS!$I$15,"-"),""),IF(CHS!$K$16=$D57,CONCATENATE(CHS!$I$16,"-"),""),IF(CHS!$K$17=$D57,CONCATENATE(CHS!$I$17,"-"),""),IF(CHS!$K$18=$D57,CONCATENATE(CHS!$I$18,"-"),""),IF(CHS!$K$19=$D57,CONCATENATE(CHS!$I$19,"-"),""),IF(CHS!$K$20=$D57,CONCATENATE(CHS!$I$20,"-"),""),IF(CHS!$K$21=$D57,CONCATENATE(CHS!$I$21,"-"),""),IF(CHS!$K$22=$D57,CONCATENATE(CHS!$I$22,"-"),""),)</f>
        <v/>
      </c>
      <c r="G57" s="21" t="str">
        <f>CONCATENATE(IF(CHS!$K$23=$D57,CONCATENATE(CHS!$I$23,"-"),""),IF(CHS!$K$24=$D57,CONCATENATE(CHS!$I$24,"-"),""),IF(CHS!$K$25=$D57,CONCATENATE(CHS!$I$25,"-"),""),IF(CHS!$K$26=$D57,CONCATENATE(CHS!$I$26,"-"),""),IF(CHS!$K$27=$D57,CONCATENATE(CHS!$I$27,"-"),""),IF(CHS!$K$28=$D57,CONCATENATE(CHS!$I$28,"-"),""),IF(CHS!$K$29=$D57,CONCATENATE(CHS!$I$29,"-"),""),IF(CHS!$K$30=$D57,CONCATENATE(CHS!$I$30,"-"),""),IF(CHS!$K$31=$D57,CONCATENATE(CHS!$I$31,"-"),""),IF(CHS!$K$32=$D57,CONCATENATE(CHS!$I$32,"-"),""))</f>
        <v/>
      </c>
      <c r="H57" s="21" t="str">
        <f>CONCATENATE(IF(CHS!$S$13=$D57,CONCATENATE(CHS!$Q$13,"-"),""),IF(CHS!$S$14=$D57,CONCATENATE(CHS!$Q$14,"-"),""),IF(CHS!$S$15=$D57,CONCATENATE(CHS!$Q$15,"-"),""),IF(CHS!$S$16=$D57,CONCATENATE(CHS!$Q$16,"-"),""),IF(CHS!$S$17=$D57,CONCATENATE(CHS!$Q$17,"-"),""),IF(CHS!$S$18=$D57,CONCATENATE(CHS!$Q$18,"-"),""),IF(CHS!$S$19=$D57,CONCATENATE(CHS!$Q$19,"-"),""),IF(CHS!$S$20=$D57,CONCATENATE(CHS!$Q$20,"-"),""),IF(CHS!$S$21=$D57,CONCATENATE(CHS!$Q$21,"-"),""),IF(CHS!$S$22=$D57,CONCATENATE(CHS!$Q$22,"-"),""))</f>
        <v/>
      </c>
      <c r="I57" s="21" t="str">
        <f>CONCATENATE(,IF(CHS!$S$23=$D57,CONCATENATE(CHS!$Q$23,"-"),""),IF(CHS!$S$24=$D57,CONCATENATE(CHS!$Q$24,"-"),""),IF(CHS!$S$25=$D57,CONCATENATE(CHS!$Q$25,"-"),""),IF(CHS!$S$26=$D57,CONCATENATE(CHS!$Q$26,"-"),""),IF(CHS!$S$27=$D57,CONCATENATE(CHS!$Q$27,"-"),""),IF(CHS!$S$28=$D57,CONCATENATE(CHS!$Q$28,"-"),""),IF(CHS!$S$29=$D57,CONCATENATE(CHS!$Q$29,"-"),""),IF(CHS!$S$30=$D57,CONCATENATE(CHS!$Q$30,"-"),""),IF(CHS!$S$31=$D57,CONCATENATE(CHS!$Q$31,"-"),""),IF(CHS!$S$32=$D57,CONCATENATE(CHS!$Q$32,"-"),""))</f>
        <v/>
      </c>
      <c r="J57" s="21" t="str">
        <f>CONCATENATE(IF(CHS!$AA$13=$D57,CONCATENATE(CHS!$Y$13,"-"),""),IF(CHS!$AA$14=$D57,CONCATENATE(CHS!$Y$14,"-"),""),IF(CHS!$AA$15=$D57,CONCATENATE(CHS!$Y$15,"-"),""),IF(CHS!$AA$16=$D57,CONCATENATE(CHS!$Y$16,"-"),""),IF(CHS!$AA$17=$D57,CONCATENATE(CHS!$Y$17,"-"),""),IF(CHS!$AA$18=$D57,CONCATENATE(CHS!$Y$18,"-"),""),IF(CHS!$AA$19=$D57,CONCATENATE(CHS!$Y$19,"-"),""),IF(CHS!$AA$20=$D57,CONCATENATE(CHS!$Y$20,"-"),""),IF(CHS!$AA$21=$D57,CONCATENATE(CHS!$Y$21,"-"),""),IF(CHS!$AA$22=$D57,CONCATENATE(CHS!$Y$22,"-"),""),"")</f>
        <v/>
      </c>
      <c r="K57" s="21" t="str">
        <f>CONCATENATE(IF(CHS!$AA$23=$D57,CONCATENATE(CHS!$Y$23,"-"),""),IF(CHS!$AA$24=$D57,CONCATENATE(CHS!$Y$24,"-"),""),IF(CHS!$AA$25=$D57,CONCATENATE(CHS!$Y$25,"-"),""),IF(CHS!$AA$26=$D57,CONCATENATE(CHS!$Y$26,"-"),""),IF(CHS!$AA$27=$D57,CONCATENATE(CHS!$Y$27,"-"),""),IF(CHS!$AA$28=$D57,CONCATENATE(CHS!$Y$28,"-"),""),IF(CHS!$AA$29=$D57,CONCATENATE(CHS!$Y$29,"-"),""),IF(CHS!$AA$30=$D57,CONCATENATE(CHS!$Y$30,"-"),""),IF(CHS!$AA$31=$D57,CONCATENATE(CHS!$Y$31,"-"),""),IF(CHS!$AA$32=$D57,CONCATENATE(CHS!$Y$32,"-"),""))</f>
        <v/>
      </c>
      <c r="L57" s="21" t="str">
        <f>CONCATENATE(IF(CHS!$AI$13=$D57,CONCATENATE(CHS!$AG$13,"-"),""),IF(CHS!$AI$14=$D57,CONCATENATE(CHS!$AG$14,"-"),""),IF(CHS!$AI$15=$D57,CONCATENATE(CHS!$AG$15,"-"),""),IF(CHS!$AI$16=$D57,CONCATENATE(CHS!$AG$16,"-"),""),IF(CHS!$AI$17=$D57,CONCATENATE(CHS!$AG$17,"-"),""),IF(CHS!$AI$18=$D57,CONCATENATE(CHS!$AG$18,"-"),""),IF(CHS!$AI$19=$D57,CONCATENATE(CHS!$AG$19,"-"),""),IF(CHS!$AI$20=$D57,CONCATENATE(CHS!$AG$20,"-"),""),IF(CHS!$AI$21=$D57,CONCATENATE(CHS!$AG$21,"-"),""),IF(CHS!$AI$22=$D57,CONCATENATE(CHS!$AG$22,"-"),""),"")</f>
        <v/>
      </c>
      <c r="M57" s="21" t="str">
        <f>CONCATENATE(IF(CHS!$AI$23=$D57,CONCATENATE(CHS!$AG$23,"-"),""),IF(CHS!$AI$24=$D57,CONCATENATE(CHS!$AG$24,"-"),""),IF(CHS!$AI$25=$D57,CONCATENATE(CHS!$AG$25,"-"),""),IF(CHS!$AI$26=$D57,CONCATENATE(CHS!$AG$26,"-"),""),IF(CHS!$AI$27=$D57,CONCATENATE(CHS!$AG$27,"-"),""),IF(CHS!$AI$28=$D57,CONCATENATE(CHS!$AG$28,"-"),""),IF(CHS!$AI$29=$D57,CONCATENATE(CHS!$AG$29,"-"),""),IF(CHS!$AI$30=$D57,CONCATENATE(CHS!$AG$30,"-"),""),IF(CHS!$AI$31=$D57,CONCATENATE(CHS!$AG$31,"-"),""),IF(CHS!$AI$32=$D57,CONCATENATE(CHS!$AG$32,"-"),""))</f>
        <v/>
      </c>
      <c r="N57" s="21" t="str">
        <f t="shared" si="1"/>
        <v/>
      </c>
      <c r="O57" s="21">
        <v>55</v>
      </c>
      <c r="P57" s="27" t="str">
        <f t="shared" si="3"/>
        <v/>
      </c>
      <c r="Q57" s="27" t="str">
        <f t="shared" si="4"/>
        <v/>
      </c>
      <c r="R57" s="27" t="str">
        <f>IF(P57="","",CHOOSE(VLOOKUP($O57,$A$1:$C$400,3,FALSE),AHS!$M$1,BHS!$M$1,CHS!$M$1,HMJHS!$M$1,KHS!$M$1,Kings!$M$1,MHS!$M$1,SWHS!$M$1,AMHS!$M$1,'S10'!$M$1,'S11'!$M$1,'S12'!$M$1,'S13'!$M$1,'S14'!$M$1,'S15'!$M$1,'S16'!$M$1,'S17'!$M$1,'S18'!$M$1,'S19'!$M$1,'S20'!$M$1))</f>
        <v/>
      </c>
      <c r="S57" s="27" t="str">
        <f t="shared" si="5"/>
        <v/>
      </c>
      <c r="T57" s="3" t="str">
        <f t="shared" si="6"/>
        <v/>
      </c>
      <c r="U57" s="21"/>
      <c r="V57" s="21"/>
      <c r="W57" s="21"/>
      <c r="X57" s="21"/>
      <c r="Y57" s="21"/>
      <c r="Z57" s="21"/>
    </row>
    <row r="58" spans="1:26" ht="15" customHeight="1" x14ac:dyDescent="0.25">
      <c r="A58" s="21" t="str">
        <f t="shared" si="2"/>
        <v/>
      </c>
      <c r="B58" s="21" t="str">
        <f t="shared" si="0"/>
        <v/>
      </c>
      <c r="C58" s="21">
        <v>3</v>
      </c>
      <c r="D58" s="21">
        <v>18</v>
      </c>
      <c r="E58" s="21" t="str">
        <f>IF(OR(CHS!$C$30="",CHS!$B$30=""),"",CHS!$C$30)</f>
        <v/>
      </c>
      <c r="F58" s="21" t="str">
        <f>CONCATENATE(IF(CHS!$K$13=$D58,CONCATENATE(CHS!$I$13,"-"),""),IF(CHS!$K$14=$D58,CONCATENATE(CHS!$I$14,"-"),""),IF(CHS!$K$15=$D58,CONCATENATE(CHS!$I$15,"-"),""),IF(CHS!$K$16=$D58,CONCATENATE(CHS!$I$16,"-"),""),IF(CHS!$K$17=$D58,CONCATENATE(CHS!$I$17,"-"),""),IF(CHS!$K$18=$D58,CONCATENATE(CHS!$I$18,"-"),""),IF(CHS!$K$19=$D58,CONCATENATE(CHS!$I$19,"-"),""),IF(CHS!$K$20=$D58,CONCATENATE(CHS!$I$20,"-"),""),IF(CHS!$K$21=$D58,CONCATENATE(CHS!$I$21,"-"),""),IF(CHS!$K$22=$D58,CONCATENATE(CHS!$I$22,"-"),""),)</f>
        <v/>
      </c>
      <c r="G58" s="21" t="str">
        <f>CONCATENATE(IF(CHS!$K$23=$D58,CONCATENATE(CHS!$I$23,"-"),""),IF(CHS!$K$24=$D58,CONCATENATE(CHS!$I$24,"-"),""),IF(CHS!$K$25=$D58,CONCATENATE(CHS!$I$25,"-"),""),IF(CHS!$K$26=$D58,CONCATENATE(CHS!$I$26,"-"),""),IF(CHS!$K$27=$D58,CONCATENATE(CHS!$I$27,"-"),""),IF(CHS!$K$28=$D58,CONCATENATE(CHS!$I$28,"-"),""),IF(CHS!$K$29=$D58,CONCATENATE(CHS!$I$29,"-"),""),IF(CHS!$K$30=$D58,CONCATENATE(CHS!$I$30,"-"),""),IF(CHS!$K$31=$D58,CONCATENATE(CHS!$I$31,"-"),""),IF(CHS!$K$32=$D58,CONCATENATE(CHS!$I$32,"-"),""))</f>
        <v/>
      </c>
      <c r="H58" s="21" t="str">
        <f>CONCATENATE(IF(CHS!$S$13=$D58,CONCATENATE(CHS!$Q$13,"-"),""),IF(CHS!$S$14=$D58,CONCATENATE(CHS!$Q$14,"-"),""),IF(CHS!$S$15=$D58,CONCATENATE(CHS!$Q$15,"-"),""),IF(CHS!$S$16=$D58,CONCATENATE(CHS!$Q$16,"-"),""),IF(CHS!$S$17=$D58,CONCATENATE(CHS!$Q$17,"-"),""),IF(CHS!$S$18=$D58,CONCATENATE(CHS!$Q$18,"-"),""),IF(CHS!$S$19=$D58,CONCATENATE(CHS!$Q$19,"-"),""),IF(CHS!$S$20=$D58,CONCATENATE(CHS!$Q$20,"-"),""),IF(CHS!$S$21=$D58,CONCATENATE(CHS!$Q$21,"-"),""),IF(CHS!$S$22=$D58,CONCATENATE(CHS!$Q$22,"-"),""))</f>
        <v/>
      </c>
      <c r="I58" s="21" t="str">
        <f>CONCATENATE(,IF(CHS!$S$23=$D58,CONCATENATE(CHS!$Q$23,"-"),""),IF(CHS!$S$24=$D58,CONCATENATE(CHS!$Q$24,"-"),""),IF(CHS!$S$25=$D58,CONCATENATE(CHS!$Q$25,"-"),""),IF(CHS!$S$26=$D58,CONCATENATE(CHS!$Q$26,"-"),""),IF(CHS!$S$27=$D58,CONCATENATE(CHS!$Q$27,"-"),""),IF(CHS!$S$28=$D58,CONCATENATE(CHS!$Q$28,"-"),""),IF(CHS!$S$29=$D58,CONCATENATE(CHS!$Q$29,"-"),""),IF(CHS!$S$30=$D58,CONCATENATE(CHS!$Q$30,"-"),""),IF(CHS!$S$31=$D58,CONCATENATE(CHS!$Q$31,"-"),""),IF(CHS!$S$32=$D58,CONCATENATE(CHS!$Q$32,"-"),""))</f>
        <v/>
      </c>
      <c r="J58" s="21" t="str">
        <f>CONCATENATE(IF(CHS!$AA$13=$D58,CONCATENATE(CHS!$Y$13,"-"),""),IF(CHS!$AA$14=$D58,CONCATENATE(CHS!$Y$14,"-"),""),IF(CHS!$AA$15=$D58,CONCATENATE(CHS!$Y$15,"-"),""),IF(CHS!$AA$16=$D58,CONCATENATE(CHS!$Y$16,"-"),""),IF(CHS!$AA$17=$D58,CONCATENATE(CHS!$Y$17,"-"),""),IF(CHS!$AA$18=$D58,CONCATENATE(CHS!$Y$18,"-"),""),IF(CHS!$AA$19=$D58,CONCATENATE(CHS!$Y$19,"-"),""),IF(CHS!$AA$20=$D58,CONCATENATE(CHS!$Y$20,"-"),""),IF(CHS!$AA$21=$D58,CONCATENATE(CHS!$Y$21,"-"),""),IF(CHS!$AA$22=$D58,CONCATENATE(CHS!$Y$22,"-"),""),"")</f>
        <v/>
      </c>
      <c r="K58" s="21" t="str">
        <f>CONCATENATE(IF(CHS!$AA$23=$D58,CONCATENATE(CHS!$Y$23,"-"),""),IF(CHS!$AA$24=$D58,CONCATENATE(CHS!$Y$24,"-"),""),IF(CHS!$AA$25=$D58,CONCATENATE(CHS!$Y$25,"-"),""),IF(CHS!$AA$26=$D58,CONCATENATE(CHS!$Y$26,"-"),""),IF(CHS!$AA$27=$D58,CONCATENATE(CHS!$Y$27,"-"),""),IF(CHS!$AA$28=$D58,CONCATENATE(CHS!$Y$28,"-"),""),IF(CHS!$AA$29=$D58,CONCATENATE(CHS!$Y$29,"-"),""),IF(CHS!$AA$30=$D58,CONCATENATE(CHS!$Y$30,"-"),""),IF(CHS!$AA$31=$D58,CONCATENATE(CHS!$Y$31,"-"),""),IF(CHS!$AA$32=$D58,CONCATENATE(CHS!$Y$32,"-"),""))</f>
        <v/>
      </c>
      <c r="L58" s="21" t="str">
        <f>CONCATENATE(IF(CHS!$AI$13=$D58,CONCATENATE(CHS!$AG$13,"-"),""),IF(CHS!$AI$14=$D58,CONCATENATE(CHS!$AG$14,"-"),""),IF(CHS!$AI$15=$D58,CONCATENATE(CHS!$AG$15,"-"),""),IF(CHS!$AI$16=$D58,CONCATENATE(CHS!$AG$16,"-"),""),IF(CHS!$AI$17=$D58,CONCATENATE(CHS!$AG$17,"-"),""),IF(CHS!$AI$18=$D58,CONCATENATE(CHS!$AG$18,"-"),""),IF(CHS!$AI$19=$D58,CONCATENATE(CHS!$AG$19,"-"),""),IF(CHS!$AI$20=$D58,CONCATENATE(CHS!$AG$20,"-"),""),IF(CHS!$AI$21=$D58,CONCATENATE(CHS!$AG$21,"-"),""),IF(CHS!$AI$22=$D58,CONCATENATE(CHS!$AG$22,"-"),""),"")</f>
        <v/>
      </c>
      <c r="M58" s="21" t="str">
        <f>CONCATENATE(IF(CHS!$AI$23=$D58,CONCATENATE(CHS!$AG$23,"-"),""),IF(CHS!$AI$24=$D58,CONCATENATE(CHS!$AG$24,"-"),""),IF(CHS!$AI$25=$D58,CONCATENATE(CHS!$AG$25,"-"),""),IF(CHS!$AI$26=$D58,CONCATENATE(CHS!$AG$26,"-"),""),IF(CHS!$AI$27=$D58,CONCATENATE(CHS!$AG$27,"-"),""),IF(CHS!$AI$28=$D58,CONCATENATE(CHS!$AG$28,"-"),""),IF(CHS!$AI$29=$D58,CONCATENATE(CHS!$AG$29,"-"),""),IF(CHS!$AI$30=$D58,CONCATENATE(CHS!$AG$30,"-"),""),IF(CHS!$AI$31=$D58,CONCATENATE(CHS!$AG$31,"-"),""),IF(CHS!$AI$32=$D58,CONCATENATE(CHS!$AG$32,"-"),""))</f>
        <v/>
      </c>
      <c r="N58" s="21" t="str">
        <f t="shared" si="1"/>
        <v/>
      </c>
      <c r="O58" s="21">
        <v>56</v>
      </c>
      <c r="P58" s="27" t="str">
        <f t="shared" si="3"/>
        <v/>
      </c>
      <c r="Q58" s="27" t="str">
        <f t="shared" si="4"/>
        <v/>
      </c>
      <c r="R58" s="27" t="str">
        <f>IF(P58="","",CHOOSE(VLOOKUP($O58,$A$1:$C$400,3,FALSE),AHS!$M$1,BHS!$M$1,CHS!$M$1,HMJHS!$M$1,KHS!$M$1,Kings!$M$1,MHS!$M$1,SWHS!$M$1,AMHS!$M$1,'S10'!$M$1,'S11'!$M$1,'S12'!$M$1,'S13'!$M$1,'S14'!$M$1,'S15'!$M$1,'S16'!$M$1,'S17'!$M$1,'S18'!$M$1,'S19'!$M$1,'S20'!$M$1))</f>
        <v/>
      </c>
      <c r="S58" s="27" t="str">
        <f t="shared" si="5"/>
        <v/>
      </c>
      <c r="T58" s="3" t="str">
        <f t="shared" si="6"/>
        <v/>
      </c>
      <c r="U58" s="21"/>
      <c r="V58" s="21"/>
      <c r="W58" s="21"/>
      <c r="X58" s="21"/>
      <c r="Y58" s="21"/>
      <c r="Z58" s="21"/>
    </row>
    <row r="59" spans="1:26" ht="15" customHeight="1" x14ac:dyDescent="0.25">
      <c r="A59" s="21" t="str">
        <f t="shared" si="2"/>
        <v/>
      </c>
      <c r="B59" s="21" t="str">
        <f t="shared" si="0"/>
        <v/>
      </c>
      <c r="C59" s="21">
        <v>3</v>
      </c>
      <c r="D59" s="21">
        <v>19</v>
      </c>
      <c r="E59" s="21" t="str">
        <f>IF(OR(CHS!$C$31="",CHS!$B$31=""),"",CHS!$C$31)</f>
        <v/>
      </c>
      <c r="F59" s="21" t="str">
        <f>CONCATENATE(IF(CHS!$K$13=$D59,CONCATENATE(CHS!$I$13,"-"),""),IF(CHS!$K$14=$D59,CONCATENATE(CHS!$I$14,"-"),""),IF(CHS!$K$15=$D59,CONCATENATE(CHS!$I$15,"-"),""),IF(CHS!$K$16=$D59,CONCATENATE(CHS!$I$16,"-"),""),IF(CHS!$K$17=$D59,CONCATENATE(CHS!$I$17,"-"),""),IF(CHS!$K$18=$D59,CONCATENATE(CHS!$I$18,"-"),""),IF(CHS!$K$19=$D59,CONCATENATE(CHS!$I$19,"-"),""),IF(CHS!$K$20=$D59,CONCATENATE(CHS!$I$20,"-"),""),IF(CHS!$K$21=$D59,CONCATENATE(CHS!$I$21,"-"),""),IF(CHS!$K$22=$D59,CONCATENATE(CHS!$I$22,"-"),""),)</f>
        <v/>
      </c>
      <c r="G59" s="21" t="str">
        <f>CONCATENATE(IF(CHS!$K$23=$D59,CONCATENATE(CHS!$I$23,"-"),""),IF(CHS!$K$24=$D59,CONCATENATE(CHS!$I$24,"-"),""),IF(CHS!$K$25=$D59,CONCATENATE(CHS!$I$25,"-"),""),IF(CHS!$K$26=$D59,CONCATENATE(CHS!$I$26,"-"),""),IF(CHS!$K$27=$D59,CONCATENATE(CHS!$I$27,"-"),""),IF(CHS!$K$28=$D59,CONCATENATE(CHS!$I$28,"-"),""),IF(CHS!$K$29=$D59,CONCATENATE(CHS!$I$29,"-"),""),IF(CHS!$K$30=$D59,CONCATENATE(CHS!$I$30,"-"),""),IF(CHS!$K$31=$D59,CONCATENATE(CHS!$I$31,"-"),""),IF(CHS!$K$32=$D59,CONCATENATE(CHS!$I$32,"-"),""))</f>
        <v/>
      </c>
      <c r="H59" s="21" t="str">
        <f>CONCATENATE(IF(CHS!$S$13=$D59,CONCATENATE(CHS!$Q$13,"-"),""),IF(CHS!$S$14=$D59,CONCATENATE(CHS!$Q$14,"-"),""),IF(CHS!$S$15=$D59,CONCATENATE(CHS!$Q$15,"-"),""),IF(CHS!$S$16=$D59,CONCATENATE(CHS!$Q$16,"-"),""),IF(CHS!$S$17=$D59,CONCATENATE(CHS!$Q$17,"-"),""),IF(CHS!$S$18=$D59,CONCATENATE(CHS!$Q$18,"-"),""),IF(CHS!$S$19=$D59,CONCATENATE(CHS!$Q$19,"-"),""),IF(CHS!$S$20=$D59,CONCATENATE(CHS!$Q$20,"-"),""),IF(CHS!$S$21=$D59,CONCATENATE(CHS!$Q$21,"-"),""),IF(CHS!$S$22=$D59,CONCATENATE(CHS!$Q$22,"-"),""))</f>
        <v/>
      </c>
      <c r="I59" s="21" t="str">
        <f>CONCATENATE(,IF(CHS!$S$23=$D59,CONCATENATE(CHS!$Q$23,"-"),""),IF(CHS!$S$24=$D59,CONCATENATE(CHS!$Q$24,"-"),""),IF(CHS!$S$25=$D59,CONCATENATE(CHS!$Q$25,"-"),""),IF(CHS!$S$26=$D59,CONCATENATE(CHS!$Q$26,"-"),""),IF(CHS!$S$27=$D59,CONCATENATE(CHS!$Q$27,"-"),""),IF(CHS!$S$28=$D59,CONCATENATE(CHS!$Q$28,"-"),""),IF(CHS!$S$29=$D59,CONCATENATE(CHS!$Q$29,"-"),""),IF(CHS!$S$30=$D59,CONCATENATE(CHS!$Q$30,"-"),""),IF(CHS!$S$31=$D59,CONCATENATE(CHS!$Q$31,"-"),""),IF(CHS!$S$32=$D59,CONCATENATE(CHS!$Q$32,"-"),""))</f>
        <v/>
      </c>
      <c r="J59" s="21" t="str">
        <f>CONCATENATE(IF(CHS!$AA$13=$D59,CONCATENATE(CHS!$Y$13,"-"),""),IF(CHS!$AA$14=$D59,CONCATENATE(CHS!$Y$14,"-"),""),IF(CHS!$AA$15=$D59,CONCATENATE(CHS!$Y$15,"-"),""),IF(CHS!$AA$16=$D59,CONCATENATE(CHS!$Y$16,"-"),""),IF(CHS!$AA$17=$D59,CONCATENATE(CHS!$Y$17,"-"),""),IF(CHS!$AA$18=$D59,CONCATENATE(CHS!$Y$18,"-"),""),IF(CHS!$AA$19=$D59,CONCATENATE(CHS!$Y$19,"-"),""),IF(CHS!$AA$20=$D59,CONCATENATE(CHS!$Y$20,"-"),""),IF(CHS!$AA$21=$D59,CONCATENATE(CHS!$Y$21,"-"),""),IF(CHS!$AA$22=$D59,CONCATENATE(CHS!$Y$22,"-"),""),"")</f>
        <v/>
      </c>
      <c r="K59" s="21" t="str">
        <f>CONCATENATE(IF(CHS!$AA$23=$D59,CONCATENATE(CHS!$Y$23,"-"),""),IF(CHS!$AA$24=$D59,CONCATENATE(CHS!$Y$24,"-"),""),IF(CHS!$AA$25=$D59,CONCATENATE(CHS!$Y$25,"-"),""),IF(CHS!$AA$26=$D59,CONCATENATE(CHS!$Y$26,"-"),""),IF(CHS!$AA$27=$D59,CONCATENATE(CHS!$Y$27,"-"),""),IF(CHS!$AA$28=$D59,CONCATENATE(CHS!$Y$28,"-"),""),IF(CHS!$AA$29=$D59,CONCATENATE(CHS!$Y$29,"-"),""),IF(CHS!$AA$30=$D59,CONCATENATE(CHS!$Y$30,"-"),""),IF(CHS!$AA$31=$D59,CONCATENATE(CHS!$Y$31,"-"),""),IF(CHS!$AA$32=$D59,CONCATENATE(CHS!$Y$32,"-"),""))</f>
        <v/>
      </c>
      <c r="L59" s="21" t="str">
        <f>CONCATENATE(IF(CHS!$AI$13=$D59,CONCATENATE(CHS!$AG$13,"-"),""),IF(CHS!$AI$14=$D59,CONCATENATE(CHS!$AG$14,"-"),""),IF(CHS!$AI$15=$D59,CONCATENATE(CHS!$AG$15,"-"),""),IF(CHS!$AI$16=$D59,CONCATENATE(CHS!$AG$16,"-"),""),IF(CHS!$AI$17=$D59,CONCATENATE(CHS!$AG$17,"-"),""),IF(CHS!$AI$18=$D59,CONCATENATE(CHS!$AG$18,"-"),""),IF(CHS!$AI$19=$D59,CONCATENATE(CHS!$AG$19,"-"),""),IF(CHS!$AI$20=$D59,CONCATENATE(CHS!$AG$20,"-"),""),IF(CHS!$AI$21=$D59,CONCATENATE(CHS!$AG$21,"-"),""),IF(CHS!$AI$22=$D59,CONCATENATE(CHS!$AG$22,"-"),""),"")</f>
        <v/>
      </c>
      <c r="M59" s="21" t="str">
        <f>CONCATENATE(IF(CHS!$AI$23=$D59,CONCATENATE(CHS!$AG$23,"-"),""),IF(CHS!$AI$24=$D59,CONCATENATE(CHS!$AG$24,"-"),""),IF(CHS!$AI$25=$D59,CONCATENATE(CHS!$AG$25,"-"),""),IF(CHS!$AI$26=$D59,CONCATENATE(CHS!$AG$26,"-"),""),IF(CHS!$AI$27=$D59,CONCATENATE(CHS!$AG$27,"-"),""),IF(CHS!$AI$28=$D59,CONCATENATE(CHS!$AG$28,"-"),""),IF(CHS!$AI$29=$D59,CONCATENATE(CHS!$AG$29,"-"),""),IF(CHS!$AI$30=$D59,CONCATENATE(CHS!$AG$30,"-"),""),IF(CHS!$AI$31=$D59,CONCATENATE(CHS!$AG$31,"-"),""),IF(CHS!$AI$32=$D59,CONCATENATE(CHS!$AG$32,"-"),""))</f>
        <v/>
      </c>
      <c r="N59" s="21" t="str">
        <f t="shared" si="1"/>
        <v/>
      </c>
      <c r="O59" s="21">
        <v>57</v>
      </c>
      <c r="P59" s="27" t="str">
        <f t="shared" si="3"/>
        <v/>
      </c>
      <c r="Q59" s="27" t="str">
        <f t="shared" si="4"/>
        <v/>
      </c>
      <c r="R59" s="27" t="str">
        <f>IF(P59="","",CHOOSE(VLOOKUP($O59,$A$1:$C$400,3,FALSE),AHS!$M$1,BHS!$M$1,CHS!$M$1,HMJHS!$M$1,KHS!$M$1,Kings!$M$1,MHS!$M$1,SWHS!$M$1,AMHS!$M$1,'S10'!$M$1,'S11'!$M$1,'S12'!$M$1,'S13'!$M$1,'S14'!$M$1,'S15'!$M$1,'S16'!$M$1,'S17'!$M$1,'S18'!$M$1,'S19'!$M$1,'S20'!$M$1))</f>
        <v/>
      </c>
      <c r="S59" s="27" t="str">
        <f t="shared" si="5"/>
        <v/>
      </c>
      <c r="T59" s="3" t="str">
        <f t="shared" si="6"/>
        <v/>
      </c>
      <c r="U59" s="21"/>
      <c r="V59" s="21"/>
      <c r="W59" s="21"/>
      <c r="X59" s="21"/>
      <c r="Y59" s="21"/>
      <c r="Z59" s="21"/>
    </row>
    <row r="60" spans="1:26" ht="15" customHeight="1" x14ac:dyDescent="0.25">
      <c r="A60" s="21" t="str">
        <f t="shared" si="2"/>
        <v/>
      </c>
      <c r="B60" s="21" t="str">
        <f t="shared" si="0"/>
        <v/>
      </c>
      <c r="C60" s="21">
        <v>3</v>
      </c>
      <c r="D60" s="21">
        <v>20</v>
      </c>
      <c r="E60" s="21" t="str">
        <f>IF(OR(CHS!$C$32="",CHS!$B$32=""),"",CHS!$C$32)</f>
        <v/>
      </c>
      <c r="F60" s="21" t="str">
        <f>CONCATENATE(IF(CHS!$K$13=$D60,CONCATENATE(CHS!$I$13,"-"),""),IF(CHS!$K$14=$D60,CONCATENATE(CHS!$I$14,"-"),""),IF(CHS!$K$15=$D60,CONCATENATE(CHS!$I$15,"-"),""),IF(CHS!$K$16=$D60,CONCATENATE(CHS!$I$16,"-"),""),IF(CHS!$K$17=$D60,CONCATENATE(CHS!$I$17,"-"),""),IF(CHS!$K$18=$D60,CONCATENATE(CHS!$I$18,"-"),""),IF(CHS!$K$19=$D60,CONCATENATE(CHS!$I$19,"-"),""),IF(CHS!$K$20=$D60,CONCATENATE(CHS!$I$20,"-"),""),IF(CHS!$K$21=$D60,CONCATENATE(CHS!$I$21,"-"),""),IF(CHS!$K$22=$D60,CONCATENATE(CHS!$I$22,"-"),""),)</f>
        <v/>
      </c>
      <c r="G60" s="21" t="str">
        <f>CONCATENATE(IF(CHS!$K$23=$D60,CONCATENATE(CHS!$I$23,"-"),""),IF(CHS!$K$24=$D60,CONCATENATE(CHS!$I$24,"-"),""),IF(CHS!$K$25=$D60,CONCATENATE(CHS!$I$25,"-"),""),IF(CHS!$K$26=$D60,CONCATENATE(CHS!$I$26,"-"),""),IF(CHS!$K$27=$D60,CONCATENATE(CHS!$I$27,"-"),""),IF(CHS!$K$28=$D60,CONCATENATE(CHS!$I$28,"-"),""),IF(CHS!$K$29=$D60,CONCATENATE(CHS!$I$29,"-"),""),IF(CHS!$K$30=$D60,CONCATENATE(CHS!$I$30,"-"),""),IF(CHS!$K$31=$D60,CONCATENATE(CHS!$I$31,"-"),""),IF(CHS!$K$32=$D60,CONCATENATE(CHS!$I$32,"-"),""))</f>
        <v/>
      </c>
      <c r="H60" s="21" t="str">
        <f>CONCATENATE(IF(CHS!$S$13=$D60,CONCATENATE(CHS!$Q$13,"-"),""),IF(CHS!$S$14=$D60,CONCATENATE(CHS!$Q$14,"-"),""),IF(CHS!$S$15=$D60,CONCATENATE(CHS!$Q$15,"-"),""),IF(CHS!$S$16=$D60,CONCATENATE(CHS!$Q$16,"-"),""),IF(CHS!$S$17=$D60,CONCATENATE(CHS!$Q$17,"-"),""),IF(CHS!$S$18=$D60,CONCATENATE(CHS!$Q$18,"-"),""),IF(CHS!$S$19=$D60,CONCATENATE(CHS!$Q$19,"-"),""),IF(CHS!$S$20=$D60,CONCATENATE(CHS!$Q$20,"-"),""),IF(CHS!$S$21=$D60,CONCATENATE(CHS!$Q$21,"-"),""),IF(CHS!$S$22=$D60,CONCATENATE(CHS!$Q$22,"-"),""))</f>
        <v/>
      </c>
      <c r="I60" s="21" t="str">
        <f>CONCATENATE(,IF(CHS!$S$23=$D60,CONCATENATE(CHS!$Q$23,"-"),""),IF(CHS!$S$24=$D60,CONCATENATE(CHS!$Q$24,"-"),""),IF(CHS!$S$25=$D60,CONCATENATE(CHS!$Q$25,"-"),""),IF(CHS!$S$26=$D60,CONCATENATE(CHS!$Q$26,"-"),""),IF(CHS!$S$27=$D60,CONCATENATE(CHS!$Q$27,"-"),""),IF(CHS!$S$28=$D60,CONCATENATE(CHS!$Q$28,"-"),""),IF(CHS!$S$29=$D60,CONCATENATE(CHS!$Q$29,"-"),""),IF(CHS!$S$30=$D60,CONCATENATE(CHS!$Q$30,"-"),""),IF(CHS!$S$31=$D60,CONCATENATE(CHS!$Q$31,"-"),""),IF(CHS!$S$32=$D60,CONCATENATE(CHS!$Q$32,"-"),""))</f>
        <v/>
      </c>
      <c r="J60" s="21" t="str">
        <f>CONCATENATE(IF(CHS!$AA$13=$D60,CONCATENATE(CHS!$Y$13,"-"),""),IF(CHS!$AA$14=$D60,CONCATENATE(CHS!$Y$14,"-"),""),IF(CHS!$AA$15=$D60,CONCATENATE(CHS!$Y$15,"-"),""),IF(CHS!$AA$16=$D60,CONCATENATE(CHS!$Y$16,"-"),""),IF(CHS!$AA$17=$D60,CONCATENATE(CHS!$Y$17,"-"),""),IF(CHS!$AA$18=$D60,CONCATENATE(CHS!$Y$18,"-"),""),IF(CHS!$AA$19=$D60,CONCATENATE(CHS!$Y$19,"-"),""),IF(CHS!$AA$20=$D60,CONCATENATE(CHS!$Y$20,"-"),""),IF(CHS!$AA$21=$D60,CONCATENATE(CHS!$Y$21,"-"),""),IF(CHS!$AA$22=$D60,CONCATENATE(CHS!$Y$22,"-"),""),"")</f>
        <v/>
      </c>
      <c r="K60" s="21" t="str">
        <f>CONCATENATE(IF(CHS!$AA$23=$D60,CONCATENATE(CHS!$Y$23,"-"),""),IF(CHS!$AA$24=$D60,CONCATENATE(CHS!$Y$24,"-"),""),IF(CHS!$AA$25=$D60,CONCATENATE(CHS!$Y$25,"-"),""),IF(CHS!$AA$26=$D60,CONCATENATE(CHS!$Y$26,"-"),""),IF(CHS!$AA$27=$D60,CONCATENATE(CHS!$Y$27,"-"),""),IF(CHS!$AA$28=$D60,CONCATENATE(CHS!$Y$28,"-"),""),IF(CHS!$AA$29=$D60,CONCATENATE(CHS!$Y$29,"-"),""),IF(CHS!$AA$30=$D60,CONCATENATE(CHS!$Y$30,"-"),""),IF(CHS!$AA$31=$D60,CONCATENATE(CHS!$Y$31,"-"),""),IF(CHS!$AA$32=$D60,CONCATENATE(CHS!$Y$32,"-"),""))</f>
        <v/>
      </c>
      <c r="L60" s="21" t="str">
        <f>CONCATENATE(IF(CHS!$AI$13=$D60,CONCATENATE(CHS!$AG$13,"-"),""),IF(CHS!$AI$14=$D60,CONCATENATE(CHS!$AG$14,"-"),""),IF(CHS!$AI$15=$D60,CONCATENATE(CHS!$AG$15,"-"),""),IF(CHS!$AI$16=$D60,CONCATENATE(CHS!$AG$16,"-"),""),IF(CHS!$AI$17=$D60,CONCATENATE(CHS!$AG$17,"-"),""),IF(CHS!$AI$18=$D60,CONCATENATE(CHS!$AG$18,"-"),""),IF(CHS!$AI$19=$D60,CONCATENATE(CHS!$AG$19,"-"),""),IF(CHS!$AI$20=$D60,CONCATENATE(CHS!$AG$20,"-"),""),IF(CHS!$AI$21=$D60,CONCATENATE(CHS!$AG$21,"-"),""),IF(CHS!$AI$22=$D60,CONCATENATE(CHS!$AG$22,"-"),""),"")</f>
        <v/>
      </c>
      <c r="M60" s="21" t="str">
        <f>CONCATENATE(IF(CHS!$AI$23=$D60,CONCATENATE(CHS!$AG$23,"-"),""),IF(CHS!$AI$24=$D60,CONCATENATE(CHS!$AG$24,"-"),""),IF(CHS!$AI$25=$D60,CONCATENATE(CHS!$AG$25,"-"),""),IF(CHS!$AI$26=$D60,CONCATENATE(CHS!$AG$26,"-"),""),IF(CHS!$AI$27=$D60,CONCATENATE(CHS!$AG$27,"-"),""),IF(CHS!$AI$28=$D60,CONCATENATE(CHS!$AG$28,"-"),""),IF(CHS!$AI$29=$D60,CONCATENATE(CHS!$AG$29,"-"),""),IF(CHS!$AI$30=$D60,CONCATENATE(CHS!$AG$30,"-"),""),IF(CHS!$AI$31=$D60,CONCATENATE(CHS!$AG$31,"-"),""),IF(CHS!$AI$32=$D60,CONCATENATE(CHS!$AG$32,"-"),""))</f>
        <v/>
      </c>
      <c r="N60" s="21" t="str">
        <f t="shared" si="1"/>
        <v/>
      </c>
      <c r="O60" s="21">
        <v>58</v>
      </c>
      <c r="P60" s="27" t="str">
        <f t="shared" si="3"/>
        <v/>
      </c>
      <c r="Q60" s="27" t="str">
        <f t="shared" si="4"/>
        <v/>
      </c>
      <c r="R60" s="27" t="str">
        <f>IF(P60="","",CHOOSE(VLOOKUP($O60,$A$1:$C$400,3,FALSE),AHS!$M$1,BHS!$M$1,CHS!$M$1,HMJHS!$M$1,KHS!$M$1,Kings!$M$1,MHS!$M$1,SWHS!$M$1,AMHS!$M$1,'S10'!$M$1,'S11'!$M$1,'S12'!$M$1,'S13'!$M$1,'S14'!$M$1,'S15'!$M$1,'S16'!$M$1,'S17'!$M$1,'S18'!$M$1,'S19'!$M$1,'S20'!$M$1))</f>
        <v/>
      </c>
      <c r="S60" s="27" t="str">
        <f t="shared" si="5"/>
        <v/>
      </c>
      <c r="T60" s="3" t="str">
        <f t="shared" si="6"/>
        <v/>
      </c>
      <c r="U60" s="21"/>
      <c r="V60" s="21"/>
      <c r="W60" s="21"/>
      <c r="X60" s="21"/>
      <c r="Y60" s="21"/>
      <c r="Z60" s="21"/>
    </row>
    <row r="61" spans="1:26" ht="15" customHeight="1" x14ac:dyDescent="0.25">
      <c r="A61" s="21" t="str">
        <f t="shared" si="2"/>
        <v/>
      </c>
      <c r="B61" s="21" t="str">
        <f t="shared" si="0"/>
        <v/>
      </c>
      <c r="C61" s="21">
        <v>4</v>
      </c>
      <c r="D61" s="21">
        <v>1</v>
      </c>
      <c r="E61" s="21" t="str">
        <f>IF(OR(HMJHS!$C$13="",HMJHS!$B$13=""),"",HMJHS!$C$13)</f>
        <v/>
      </c>
      <c r="F61" s="21" t="str">
        <f>CONCATENATE(IF(HMJHS!$K$13=$D61,CONCATENATE(HMJHS!$I$13,"-"),""),IF(HMJHS!$K$14=$D61,CONCATENATE(HMJHS!$I$14,"-"),""),IF(HMJHS!$K$15=$D61,CONCATENATE(HMJHS!$I$15,"-"),""),IF(HMJHS!$K$16=$D61,CONCATENATE(HMJHS!$I$16,"-"),""),IF(HMJHS!$K$17=$D61,CONCATENATE(HMJHS!$I$17,"-"),""),IF(HMJHS!$K$18=$D61,CONCATENATE(HMJHS!$I$18,"-"),""),IF(HMJHS!$K$19=$D61,CONCATENATE(HMJHS!$I$19,"-"),""),IF(HMJHS!$K$20=$D61,CONCATENATE(HMJHS!$I$20,"-"),""),IF(HMJHS!$K$21=$D61,CONCATENATE(HMJHS!$I$21,"-"),""),IF(HMJHS!$K$22=$D61,CONCATENATE(HMJHS!$I$22,"-"),""),)</f>
        <v>JiYoon Hong-</v>
      </c>
      <c r="G61" s="21" t="str">
        <f>CONCATENATE(IF(HMJHS!$K$23=$D61,CONCATENATE(HMJHS!$I$23,"-"),""),IF(HMJHS!$K$24=$D61,CONCATENATE(HMJHS!$I$24,"-"),""),IF(HMJHS!$K$25=$D61,CONCATENATE(HMJHS!$I$25,"-"),""),IF(HMJHS!$K$26=$D61,CONCATENATE(HMJHS!$I$26,"-"),""),IF(HMJHS!$K$27=$D61,CONCATENATE(HMJHS!$I$27,"-"),""),IF(HMJHS!$K$28=$D61,CONCATENATE(HMJHS!$I$28,"-"),""),IF(HMJHS!$K$29=$D61,CONCATENATE(HMJHS!$I$29,"-"),""),IF(HMJHS!$K$30=$D61,CONCATENATE(HMJHS!$I$30,"-"),""),IF(HMJHS!$K$31=$D61,CONCATENATE(HMJHS!$I$31,"-"),""),IF(HMJHS!$K$32=$D61,CONCATENATE(HMJHS!$I$32,"-"),""))</f>
        <v/>
      </c>
      <c r="H61" s="21" t="str">
        <f>CONCATENATE(IF(HMJHS!$S$13=$D61,CONCATENATE(HMJHS!$Q$13,"-"),""),IF(HMJHS!$S$14=$D61,CONCATENATE(HMJHS!$Q$14,"-"),""),IF(HMJHS!$S$15=$D61,CONCATENATE(HMJHS!$Q$15,"-"),""),IF(HMJHS!$S$16=$D61,CONCATENATE(HMJHS!$Q$16,"-"),""),IF(HMJHS!$S$17=$D61,CONCATENATE(HMJHS!$Q$17,"-"),""),IF(HMJHS!$S$18=$D61,CONCATENATE(HMJHS!$Q$18,"-"),""),IF(HMJHS!$S$19=$D61,CONCATENATE(HMJHS!$Q$19,"-"),""),IF(HMJHS!$S$20=$D61,CONCATENATE(HMJHS!$Q$20,"-"),""),IF(HMJHS!$S$21=$D61,CONCATENATE(HMJHS!$Q$21,"-"),""),IF(HMJHS!$S$22=$D61,CONCATENATE(HMJHS!$Q$22,"-"),""))</f>
        <v>Callia Park-</v>
      </c>
      <c r="I61" s="21" t="str">
        <f>CONCATENATE(,IF(HMJHS!$S$23=$D61,CONCATENATE(HMJHS!$Q$23,"-"),""),IF(HMJHS!$S$24=$D61,CONCATENATE(HMJHS!$Q$24,"-"),""),IF(HMJHS!$S$25=$D61,CONCATENATE(HMJHS!$Q$25,"-"),""),IF(HMJHS!$S$26=$D61,CONCATENATE(HMJHS!$Q$26,"-"),""),IF(HMJHS!$S$27=$D61,CONCATENATE(HMJHS!$Q$27,"-"),""),IF(HMJHS!$S$28=$D61,CONCATENATE(HMJHS!$Q$28,"-"),""),IF(HMJHS!$S$29=$D61,CONCATENATE(HMJHS!$Q$29,"-"),""),IF(HMJHS!$S$30=$D61,CONCATENATE(HMJHS!$Q$30,"-"),""),IF(HMJHS!$S$31=$D61,CONCATENATE(HMJHS!$Q$31,"-"),""),IF(HMJHS!$S$32=$D61,CONCATENATE(HMJHS!$Q$32,"-"),""))</f>
        <v/>
      </c>
      <c r="J61" s="21" t="str">
        <f>CONCATENATE(IF(HMJHS!$AA$13=$D61,CONCATENATE(HMJHS!$Y$13,"-"),""),IF(HMJHS!$AA$14=$D61,CONCATENATE(HMJHS!$Y$14,"-"),""),IF(HMJHS!$AA$15=$D61,CONCATENATE(HMJHS!$Y$15,"-"),""),IF(HMJHS!$AA$16=$D61,CONCATENATE(HMJHS!$Y$16,"-"),""),IF(HMJHS!$AA$17=$D61,CONCATENATE(HMJHS!$Y$17,"-"),""),IF(HMJHS!$AA$18=$D61,CONCATENATE(HMJHS!$Y$18,"-"),""),IF(HMJHS!$AA$19=$D61,CONCATENATE(HMJHS!$Y$19,"-"),""),IF(HMJHS!$AA$20=$D61,CONCATENATE(HMJHS!$Y$20,"-"),""),IF(HMJHS!$AA$21=$D61,CONCATENATE(HMJHS!$Y$21,"-"),""),IF(HMJHS!$AA$22=$D61,CONCATENATE(HMJHS!$Y$22,"-"),""),"")</f>
        <v/>
      </c>
      <c r="K61" s="21" t="str">
        <f>CONCATENATE(IF(HMJHS!$AA$23=$D61,CONCATENATE(HMJHS!$Y$23,"-"),""),IF(HMJHS!$AA$24=$D61,CONCATENATE(HMJHS!$Y$24,"-"),""),IF(HMJHS!$AA$25=$D61,CONCATENATE(HMJHS!$Y$25,"-"),""),IF(HMJHS!$AA$26=$D61,CONCATENATE(HMJHS!$Y$26,"-"),""),IF(HMJHS!$AA$27=$D61,CONCATENATE(HMJHS!$Y$27,"-"),""),IF(HMJHS!$AA$28=$D61,CONCATENATE(HMJHS!$Y$28,"-"),""),IF(HMJHS!$AA$29=$D61,CONCATENATE(HMJHS!$Y$29,"-"),""),IF(HMJHS!$AA$30=$D61,CONCATENATE(HMJHS!$Y$30,"-"),""),IF(HMJHS!$AA$31=$D61,CONCATENATE(HMJHS!$Y$31,"-"),""),IF(HMJHS!$AA$32=$D61,CONCATENATE(HMJHS!$Y$32,"-"),""))</f>
        <v/>
      </c>
      <c r="L61" s="21" t="str">
        <f>CONCATENATE(IF(HMJHS!$AI$13=$D61,CONCATENATE(HMJHS!$AG$13,"-"),""),IF(HMJHS!$AI$14=$D61,CONCATENATE(HMJHS!$AG$14,"-"),""),IF(HMJHS!$AI$15=$D61,CONCATENATE(HMJHS!$AG$15,"-"),""),IF(HMJHS!$AI$16=$D61,CONCATENATE(HMJHS!$AG$16,"-"),""),IF(HMJHS!$AI$17=$D61,CONCATENATE(HMJHS!$AG$17,"-"),""),IF(HMJHS!$AI$18=$D61,CONCATENATE(HMJHS!$AG$18,"-"),""),IF(HMJHS!$AI$19=$D61,CONCATENATE(HMJHS!$AG$19,"-"),""),IF(HMJHS!$AI$20=$D61,CONCATENATE(HMJHS!$AG$20,"-"),""),IF(HMJHS!$AI$21=$D61,CONCATENATE(HMJHS!$AG$21,"-"),""),IF(HMJHS!$AI$22=$D61,CONCATENATE(HMJHS!$AG$22,"-"),""),"")</f>
        <v>Daniel Dimov-</v>
      </c>
      <c r="M61" s="21" t="str">
        <f>CONCATENATE(IF(HMJHS!$AI$23=$D61,CONCATENATE(HMJHS!$AG$23,"-"),""),IF(HMJHS!$AI$24=$D61,CONCATENATE(HMJHS!$AG$24,"-"),""),IF(HMJHS!$AI$25=$D61,CONCATENATE(HMJHS!$AG$25,"-"),""),IF(HMJHS!$AI$26=$D61,CONCATENATE(HMJHS!$AG$26,"-"),""),IF(HMJHS!$AI$27=$D61,CONCATENATE(HMJHS!$AG$27,"-"),""),IF(HMJHS!$AI$28=$D61,CONCATENATE(HMJHS!$AG$28,"-"),""),IF(HMJHS!$AI$29=$D61,CONCATENATE(HMJHS!$AG$29,"-"),""),IF(HMJHS!$AI$30=$D61,CONCATENATE(HMJHS!$AG$30,"-"),""),IF(HMJHS!$AI$31=$D61,CONCATENATE(HMJHS!$AG$31,"-"),""),IF(HMJHS!$AI$32=$D61,CONCATENATE(HMJHS!$AG$32,"-"),""))</f>
        <v/>
      </c>
      <c r="N61" s="21" t="str">
        <f t="shared" si="1"/>
        <v>JiYoon Hong-Callia Park-Daniel Dimov-</v>
      </c>
      <c r="O61" s="21">
        <v>59</v>
      </c>
      <c r="P61" s="27" t="str">
        <f t="shared" si="3"/>
        <v/>
      </c>
      <c r="Q61" s="27" t="str">
        <f t="shared" si="4"/>
        <v/>
      </c>
      <c r="R61" s="27" t="str">
        <f>IF(P61="","",CHOOSE(VLOOKUP($O61,$A$1:$C$400,3,FALSE),AHS!$M$1,BHS!$M$1,CHS!$M$1,HMJHS!$M$1,KHS!$M$1,Kings!$M$1,MHS!$M$1,SWHS!$M$1,AMHS!$M$1,'S10'!$M$1,'S11'!$M$1,'S12'!$M$1,'S13'!$M$1,'S14'!$M$1,'S15'!$M$1,'S16'!$M$1,'S17'!$M$1,'S18'!$M$1,'S19'!$M$1,'S20'!$M$1))</f>
        <v/>
      </c>
      <c r="S61" s="27" t="str">
        <f t="shared" si="5"/>
        <v/>
      </c>
      <c r="T61" s="3" t="str">
        <f t="shared" si="6"/>
        <v/>
      </c>
      <c r="U61" s="21"/>
      <c r="V61" s="21"/>
      <c r="W61" s="21"/>
      <c r="X61" s="21"/>
      <c r="Y61" s="21"/>
      <c r="Z61" s="21"/>
    </row>
    <row r="62" spans="1:26" ht="15" customHeight="1" x14ac:dyDescent="0.25">
      <c r="A62" s="21" t="str">
        <f t="shared" si="2"/>
        <v/>
      </c>
      <c r="B62" s="21" t="str">
        <f t="shared" si="0"/>
        <v/>
      </c>
      <c r="C62" s="21">
        <v>4</v>
      </c>
      <c r="D62" s="21">
        <v>2</v>
      </c>
      <c r="E62" s="21" t="str">
        <f>IF(OR(HMJHS!$C$14="",HMJHS!$B$14=""),"",HMJHS!$C$14)</f>
        <v/>
      </c>
      <c r="F62" s="21" t="str">
        <f>CONCATENATE(IF(HMJHS!$K$13=$D62,CONCATENATE(HMJHS!$I$13,"-"),""),IF(HMJHS!$K$14=$D62,CONCATENATE(HMJHS!$I$14,"-"),""),IF(HMJHS!$K$15=$D62,CONCATENATE(HMJHS!$I$15,"-"),""),IF(HMJHS!$K$16=$D62,CONCATENATE(HMJHS!$I$16,"-"),""),IF(HMJHS!$K$17=$D62,CONCATENATE(HMJHS!$I$17,"-"),""),IF(HMJHS!$K$18=$D62,CONCATENATE(HMJHS!$I$18,"-"),""),IF(HMJHS!$K$19=$D62,CONCATENATE(HMJHS!$I$19,"-"),""),IF(HMJHS!$K$20=$D62,CONCATENATE(HMJHS!$I$20,"-"),""),IF(HMJHS!$K$21=$D62,CONCATENATE(HMJHS!$I$21,"-"),""),IF(HMJHS!$K$22=$D62,CONCATENATE(HMJHS!$I$22,"-"),""),)</f>
        <v/>
      </c>
      <c r="G62" s="21" t="str">
        <f>CONCATENATE(IF(HMJHS!$K$23=$D62,CONCATENATE(HMJHS!$I$23,"-"),""),IF(HMJHS!$K$24=$D62,CONCATENATE(HMJHS!$I$24,"-"),""),IF(HMJHS!$K$25=$D62,CONCATENATE(HMJHS!$I$25,"-"),""),IF(HMJHS!$K$26=$D62,CONCATENATE(HMJHS!$I$26,"-"),""),IF(HMJHS!$K$27=$D62,CONCATENATE(HMJHS!$I$27,"-"),""),IF(HMJHS!$K$28=$D62,CONCATENATE(HMJHS!$I$28,"-"),""),IF(HMJHS!$K$29=$D62,CONCATENATE(HMJHS!$I$29,"-"),""),IF(HMJHS!$K$30=$D62,CONCATENATE(HMJHS!$I$30,"-"),""),IF(HMJHS!$K$31=$D62,CONCATENATE(HMJHS!$I$31,"-"),""),IF(HMJHS!$K$32=$D62,CONCATENATE(HMJHS!$I$32,"-"),""))</f>
        <v/>
      </c>
      <c r="H62" s="21" t="str">
        <f>CONCATENATE(IF(HMJHS!$S$13=$D62,CONCATENATE(HMJHS!$Q$13,"-"),""),IF(HMJHS!$S$14=$D62,CONCATENATE(HMJHS!$Q$14,"-"),""),IF(HMJHS!$S$15=$D62,CONCATENATE(HMJHS!$Q$15,"-"),""),IF(HMJHS!$S$16=$D62,CONCATENATE(HMJHS!$Q$16,"-"),""),IF(HMJHS!$S$17=$D62,CONCATENATE(HMJHS!$Q$17,"-"),""),IF(HMJHS!$S$18=$D62,CONCATENATE(HMJHS!$Q$18,"-"),""),IF(HMJHS!$S$19=$D62,CONCATENATE(HMJHS!$Q$19,"-"),""),IF(HMJHS!$S$20=$D62,CONCATENATE(HMJHS!$Q$20,"-"),""),IF(HMJHS!$S$21=$D62,CONCATENATE(HMJHS!$Q$21,"-"),""),IF(HMJHS!$S$22=$D62,CONCATENATE(HMJHS!$Q$22,"-"),""))</f>
        <v/>
      </c>
      <c r="I62" s="21" t="str">
        <f>CONCATENATE(,IF(HMJHS!$S$23=$D62,CONCATENATE(HMJHS!$Q$23,"-"),""),IF(HMJHS!$S$24=$D62,CONCATENATE(HMJHS!$Q$24,"-"),""),IF(HMJHS!$S$25=$D62,CONCATENATE(HMJHS!$Q$25,"-"),""),IF(HMJHS!$S$26=$D62,CONCATENATE(HMJHS!$Q$26,"-"),""),IF(HMJHS!$S$27=$D62,CONCATENATE(HMJHS!$Q$27,"-"),""),IF(HMJHS!$S$28=$D62,CONCATENATE(HMJHS!$Q$28,"-"),""),IF(HMJHS!$S$29=$D62,CONCATENATE(HMJHS!$Q$29,"-"),""),IF(HMJHS!$S$30=$D62,CONCATENATE(HMJHS!$Q$30,"-"),""),IF(HMJHS!$S$31=$D62,CONCATENATE(HMJHS!$Q$31,"-"),""),IF(HMJHS!$S$32=$D62,CONCATENATE(HMJHS!$Q$32,"-"),""))</f>
        <v/>
      </c>
      <c r="J62" s="21" t="str">
        <f>CONCATENATE(IF(HMJHS!$AA$13=$D62,CONCATENATE(HMJHS!$Y$13,"-"),""),IF(HMJHS!$AA$14=$D62,CONCATENATE(HMJHS!$Y$14,"-"),""),IF(HMJHS!$AA$15=$D62,CONCATENATE(HMJHS!$Y$15,"-"),""),IF(HMJHS!$AA$16=$D62,CONCATENATE(HMJHS!$Y$16,"-"),""),IF(HMJHS!$AA$17=$D62,CONCATENATE(HMJHS!$Y$17,"-"),""),IF(HMJHS!$AA$18=$D62,CONCATENATE(HMJHS!$Y$18,"-"),""),IF(HMJHS!$AA$19=$D62,CONCATENATE(HMJHS!$Y$19,"-"),""),IF(HMJHS!$AA$20=$D62,CONCATENATE(HMJHS!$Y$20,"-"),""),IF(HMJHS!$AA$21=$D62,CONCATENATE(HMJHS!$Y$21,"-"),""),IF(HMJHS!$AA$22=$D62,CONCATENATE(HMJHS!$Y$22,"-"),""),"")</f>
        <v/>
      </c>
      <c r="K62" s="21" t="str">
        <f>CONCATENATE(IF(HMJHS!$AA$23=$D62,CONCATENATE(HMJHS!$Y$23,"-"),""),IF(HMJHS!$AA$24=$D62,CONCATENATE(HMJHS!$Y$24,"-"),""),IF(HMJHS!$AA$25=$D62,CONCATENATE(HMJHS!$Y$25,"-"),""),IF(HMJHS!$AA$26=$D62,CONCATENATE(HMJHS!$Y$26,"-"),""),IF(HMJHS!$AA$27=$D62,CONCATENATE(HMJHS!$Y$27,"-"),""),IF(HMJHS!$AA$28=$D62,CONCATENATE(HMJHS!$Y$28,"-"),""),IF(HMJHS!$AA$29=$D62,CONCATENATE(HMJHS!$Y$29,"-"),""),IF(HMJHS!$AA$30=$D62,CONCATENATE(HMJHS!$Y$30,"-"),""),IF(HMJHS!$AA$31=$D62,CONCATENATE(HMJHS!$Y$31,"-"),""),IF(HMJHS!$AA$32=$D62,CONCATENATE(HMJHS!$Y$32,"-"),""))</f>
        <v/>
      </c>
      <c r="L62" s="21" t="str">
        <f>CONCATENATE(IF(HMJHS!$AI$13=$D62,CONCATENATE(HMJHS!$AG$13,"-"),""),IF(HMJHS!$AI$14=$D62,CONCATENATE(HMJHS!$AG$14,"-"),""),IF(HMJHS!$AI$15=$D62,CONCATENATE(HMJHS!$AG$15,"-"),""),IF(HMJHS!$AI$16=$D62,CONCATENATE(HMJHS!$AG$16,"-"),""),IF(HMJHS!$AI$17=$D62,CONCATENATE(HMJHS!$AG$17,"-"),""),IF(HMJHS!$AI$18=$D62,CONCATENATE(HMJHS!$AG$18,"-"),""),IF(HMJHS!$AI$19=$D62,CONCATENATE(HMJHS!$AG$19,"-"),""),IF(HMJHS!$AI$20=$D62,CONCATENATE(HMJHS!$AG$20,"-"),""),IF(HMJHS!$AI$21=$D62,CONCATENATE(HMJHS!$AG$21,"-"),""),IF(HMJHS!$AI$22=$D62,CONCATENATE(HMJHS!$AG$22,"-"),""),"")</f>
        <v/>
      </c>
      <c r="M62" s="21" t="str">
        <f>CONCATENATE(IF(HMJHS!$AI$23=$D62,CONCATENATE(HMJHS!$AG$23,"-"),""),IF(HMJHS!$AI$24=$D62,CONCATENATE(HMJHS!$AG$24,"-"),""),IF(HMJHS!$AI$25=$D62,CONCATENATE(HMJHS!$AG$25,"-"),""),IF(HMJHS!$AI$26=$D62,CONCATENATE(HMJHS!$AG$26,"-"),""),IF(HMJHS!$AI$27=$D62,CONCATENATE(HMJHS!$AG$27,"-"),""),IF(HMJHS!$AI$28=$D62,CONCATENATE(HMJHS!$AG$28,"-"),""),IF(HMJHS!$AI$29=$D62,CONCATENATE(HMJHS!$AG$29,"-"),""),IF(HMJHS!$AI$30=$D62,CONCATENATE(HMJHS!$AG$30,"-"),""),IF(HMJHS!$AI$31=$D62,CONCATENATE(HMJHS!$AG$31,"-"),""),IF(HMJHS!$AI$32=$D62,CONCATENATE(HMJHS!$AG$32,"-"),""))</f>
        <v/>
      </c>
      <c r="N62" s="21" t="str">
        <f t="shared" si="1"/>
        <v/>
      </c>
      <c r="O62" s="21">
        <v>60</v>
      </c>
      <c r="P62" s="27" t="str">
        <f t="shared" si="3"/>
        <v/>
      </c>
      <c r="Q62" s="27" t="str">
        <f t="shared" si="4"/>
        <v/>
      </c>
      <c r="R62" s="27" t="str">
        <f>IF(P62="","",CHOOSE(VLOOKUP($O62,$A$1:$C$400,3,FALSE),AHS!$M$1,BHS!$M$1,CHS!$M$1,HMJHS!$M$1,KHS!$M$1,Kings!$M$1,MHS!$M$1,SWHS!$M$1,AMHS!$M$1,'S10'!$M$1,'S11'!$M$1,'S12'!$M$1,'S13'!$M$1,'S14'!$M$1,'S15'!$M$1,'S16'!$M$1,'S17'!$M$1,'S18'!$M$1,'S19'!$M$1,'S20'!$M$1))</f>
        <v/>
      </c>
      <c r="S62" s="27" t="str">
        <f t="shared" si="5"/>
        <v/>
      </c>
      <c r="T62" s="3" t="str">
        <f t="shared" si="6"/>
        <v/>
      </c>
      <c r="U62" s="21"/>
      <c r="V62" s="21"/>
      <c r="W62" s="21"/>
      <c r="X62" s="21"/>
      <c r="Y62" s="21"/>
      <c r="Z62" s="21"/>
    </row>
    <row r="63" spans="1:26" ht="15" customHeight="1" x14ac:dyDescent="0.25">
      <c r="A63" s="21" t="str">
        <f t="shared" si="2"/>
        <v/>
      </c>
      <c r="B63" s="21" t="str">
        <f t="shared" si="0"/>
        <v/>
      </c>
      <c r="C63" s="21">
        <v>4</v>
      </c>
      <c r="D63" s="21">
        <v>3</v>
      </c>
      <c r="E63" s="21" t="str">
        <f>IF(OR(HMJHS!$C$15="",HMJHS!$B$15=""),"",HMJHS!$C$15)</f>
        <v/>
      </c>
      <c r="F63" s="21" t="str">
        <f>CONCATENATE(IF(HMJHS!$K$13=$D63,CONCATENATE(HMJHS!$I$13,"-"),""),IF(HMJHS!$K$14=$D63,CONCATENATE(HMJHS!$I$14,"-"),""),IF(HMJHS!$K$15=$D63,CONCATENATE(HMJHS!$I$15,"-"),""),IF(HMJHS!$K$16=$D63,CONCATENATE(HMJHS!$I$16,"-"),""),IF(HMJHS!$K$17=$D63,CONCATENATE(HMJHS!$I$17,"-"),""),IF(HMJHS!$K$18=$D63,CONCATENATE(HMJHS!$I$18,"-"),""),IF(HMJHS!$K$19=$D63,CONCATENATE(HMJHS!$I$19,"-"),""),IF(HMJHS!$K$20=$D63,CONCATENATE(HMJHS!$I$20,"-"),""),IF(HMJHS!$K$21=$D63,CONCATENATE(HMJHS!$I$21,"-"),""),IF(HMJHS!$K$22=$D63,CONCATENATE(HMJHS!$I$22,"-"),""),)</f>
        <v/>
      </c>
      <c r="G63" s="21" t="str">
        <f>CONCATENATE(IF(HMJHS!$K$23=$D63,CONCATENATE(HMJHS!$I$23,"-"),""),IF(HMJHS!$K$24=$D63,CONCATENATE(HMJHS!$I$24,"-"),""),IF(HMJHS!$K$25=$D63,CONCATENATE(HMJHS!$I$25,"-"),""),IF(HMJHS!$K$26=$D63,CONCATENATE(HMJHS!$I$26,"-"),""),IF(HMJHS!$K$27=$D63,CONCATENATE(HMJHS!$I$27,"-"),""),IF(HMJHS!$K$28=$D63,CONCATENATE(HMJHS!$I$28,"-"),""),IF(HMJHS!$K$29=$D63,CONCATENATE(HMJHS!$I$29,"-"),""),IF(HMJHS!$K$30=$D63,CONCATENATE(HMJHS!$I$30,"-"),""),IF(HMJHS!$K$31=$D63,CONCATENATE(HMJHS!$I$31,"-"),""),IF(HMJHS!$K$32=$D63,CONCATENATE(HMJHS!$I$32,"-"),""))</f>
        <v/>
      </c>
      <c r="H63" s="21" t="str">
        <f>CONCATENATE(IF(HMJHS!$S$13=$D63,CONCATENATE(HMJHS!$Q$13,"-"),""),IF(HMJHS!$S$14=$D63,CONCATENATE(HMJHS!$Q$14,"-"),""),IF(HMJHS!$S$15=$D63,CONCATENATE(HMJHS!$Q$15,"-"),""),IF(HMJHS!$S$16=$D63,CONCATENATE(HMJHS!$Q$16,"-"),""),IF(HMJHS!$S$17=$D63,CONCATENATE(HMJHS!$Q$17,"-"),""),IF(HMJHS!$S$18=$D63,CONCATENATE(HMJHS!$Q$18,"-"),""),IF(HMJHS!$S$19=$D63,CONCATENATE(HMJHS!$Q$19,"-"),""),IF(HMJHS!$S$20=$D63,CONCATENATE(HMJHS!$Q$20,"-"),""),IF(HMJHS!$S$21=$D63,CONCATENATE(HMJHS!$Q$21,"-"),""),IF(HMJHS!$S$22=$D63,CONCATENATE(HMJHS!$Q$22,"-"),""))</f>
        <v/>
      </c>
      <c r="I63" s="21" t="str">
        <f>CONCATENATE(,IF(HMJHS!$S$23=$D63,CONCATENATE(HMJHS!$Q$23,"-"),""),IF(HMJHS!$S$24=$D63,CONCATENATE(HMJHS!$Q$24,"-"),""),IF(HMJHS!$S$25=$D63,CONCATENATE(HMJHS!$Q$25,"-"),""),IF(HMJHS!$S$26=$D63,CONCATENATE(HMJHS!$Q$26,"-"),""),IF(HMJHS!$S$27=$D63,CONCATENATE(HMJHS!$Q$27,"-"),""),IF(HMJHS!$S$28=$D63,CONCATENATE(HMJHS!$Q$28,"-"),""),IF(HMJHS!$S$29=$D63,CONCATENATE(HMJHS!$Q$29,"-"),""),IF(HMJHS!$S$30=$D63,CONCATENATE(HMJHS!$Q$30,"-"),""),IF(HMJHS!$S$31=$D63,CONCATENATE(HMJHS!$Q$31,"-"),""),IF(HMJHS!$S$32=$D63,CONCATENATE(HMJHS!$Q$32,"-"),""))</f>
        <v/>
      </c>
      <c r="J63" s="21" t="str">
        <f>CONCATENATE(IF(HMJHS!$AA$13=$D63,CONCATENATE(HMJHS!$Y$13,"-"),""),IF(HMJHS!$AA$14=$D63,CONCATENATE(HMJHS!$Y$14,"-"),""),IF(HMJHS!$AA$15=$D63,CONCATENATE(HMJHS!$Y$15,"-"),""),IF(HMJHS!$AA$16=$D63,CONCATENATE(HMJHS!$Y$16,"-"),""),IF(HMJHS!$AA$17=$D63,CONCATENATE(HMJHS!$Y$17,"-"),""),IF(HMJHS!$AA$18=$D63,CONCATENATE(HMJHS!$Y$18,"-"),""),IF(HMJHS!$AA$19=$D63,CONCATENATE(HMJHS!$Y$19,"-"),""),IF(HMJHS!$AA$20=$D63,CONCATENATE(HMJHS!$Y$20,"-"),""),IF(HMJHS!$AA$21=$D63,CONCATENATE(HMJHS!$Y$21,"-"),""),IF(HMJHS!$AA$22=$D63,CONCATENATE(HMJHS!$Y$22,"-"),""),"")</f>
        <v/>
      </c>
      <c r="K63" s="21" t="str">
        <f>CONCATENATE(IF(HMJHS!$AA$23=$D63,CONCATENATE(HMJHS!$Y$23,"-"),""),IF(HMJHS!$AA$24=$D63,CONCATENATE(HMJHS!$Y$24,"-"),""),IF(HMJHS!$AA$25=$D63,CONCATENATE(HMJHS!$Y$25,"-"),""),IF(HMJHS!$AA$26=$D63,CONCATENATE(HMJHS!$Y$26,"-"),""),IF(HMJHS!$AA$27=$D63,CONCATENATE(HMJHS!$Y$27,"-"),""),IF(HMJHS!$AA$28=$D63,CONCATENATE(HMJHS!$Y$28,"-"),""),IF(HMJHS!$AA$29=$D63,CONCATENATE(HMJHS!$Y$29,"-"),""),IF(HMJHS!$AA$30=$D63,CONCATENATE(HMJHS!$Y$30,"-"),""),IF(HMJHS!$AA$31=$D63,CONCATENATE(HMJHS!$Y$31,"-"),""),IF(HMJHS!$AA$32=$D63,CONCATENATE(HMJHS!$Y$32,"-"),""))</f>
        <v/>
      </c>
      <c r="L63" s="21" t="str">
        <f>CONCATENATE(IF(HMJHS!$AI$13=$D63,CONCATENATE(HMJHS!$AG$13,"-"),""),IF(HMJHS!$AI$14=$D63,CONCATENATE(HMJHS!$AG$14,"-"),""),IF(HMJHS!$AI$15=$D63,CONCATENATE(HMJHS!$AG$15,"-"),""),IF(HMJHS!$AI$16=$D63,CONCATENATE(HMJHS!$AG$16,"-"),""),IF(HMJHS!$AI$17=$D63,CONCATENATE(HMJHS!$AG$17,"-"),""),IF(HMJHS!$AI$18=$D63,CONCATENATE(HMJHS!$AG$18,"-"),""),IF(HMJHS!$AI$19=$D63,CONCATENATE(HMJHS!$AG$19,"-"),""),IF(HMJHS!$AI$20=$D63,CONCATENATE(HMJHS!$AG$20,"-"),""),IF(HMJHS!$AI$21=$D63,CONCATENATE(HMJHS!$AG$21,"-"),""),IF(HMJHS!$AI$22=$D63,CONCATENATE(HMJHS!$AG$22,"-"),""),"")</f>
        <v/>
      </c>
      <c r="M63" s="21" t="str">
        <f>CONCATENATE(IF(HMJHS!$AI$23=$D63,CONCATENATE(HMJHS!$AG$23,"-"),""),IF(HMJHS!$AI$24=$D63,CONCATENATE(HMJHS!$AG$24,"-"),""),IF(HMJHS!$AI$25=$D63,CONCATENATE(HMJHS!$AG$25,"-"),""),IF(HMJHS!$AI$26=$D63,CONCATENATE(HMJHS!$AG$26,"-"),""),IF(HMJHS!$AI$27=$D63,CONCATENATE(HMJHS!$AG$27,"-"),""),IF(HMJHS!$AI$28=$D63,CONCATENATE(HMJHS!$AG$28,"-"),""),IF(HMJHS!$AI$29=$D63,CONCATENATE(HMJHS!$AG$29,"-"),""),IF(HMJHS!$AI$30=$D63,CONCATENATE(HMJHS!$AG$30,"-"),""),IF(HMJHS!$AI$31=$D63,CONCATENATE(HMJHS!$AG$31,"-"),""),IF(HMJHS!$AI$32=$D63,CONCATENATE(HMJHS!$AG$32,"-"),""))</f>
        <v/>
      </c>
      <c r="N63" s="21" t="str">
        <f t="shared" si="1"/>
        <v/>
      </c>
      <c r="O63" s="21">
        <v>61</v>
      </c>
      <c r="P63" s="27" t="str">
        <f t="shared" si="3"/>
        <v/>
      </c>
      <c r="Q63" s="27" t="str">
        <f t="shared" si="4"/>
        <v/>
      </c>
      <c r="R63" s="27" t="str">
        <f>IF(P63="","",CHOOSE(VLOOKUP($O63,$A$1:$C$400,3,FALSE),AHS!$M$1,BHS!$M$1,CHS!$M$1,HMJHS!$M$1,KHS!$M$1,Kings!$M$1,MHS!$M$1,SWHS!$M$1,AMHS!$M$1,'S10'!$M$1,'S11'!$M$1,'S12'!$M$1,'S13'!$M$1,'S14'!$M$1,'S15'!$M$1,'S16'!$M$1,'S17'!$M$1,'S18'!$M$1,'S19'!$M$1,'S20'!$M$1))</f>
        <v/>
      </c>
      <c r="S63" s="27" t="str">
        <f t="shared" si="5"/>
        <v/>
      </c>
      <c r="T63" s="3" t="str">
        <f t="shared" si="6"/>
        <v/>
      </c>
      <c r="U63" s="21"/>
      <c r="V63" s="21"/>
      <c r="W63" s="21"/>
      <c r="X63" s="21"/>
      <c r="Y63" s="21"/>
      <c r="Z63" s="21"/>
    </row>
    <row r="64" spans="1:26" ht="15" customHeight="1" x14ac:dyDescent="0.25">
      <c r="A64" s="21" t="str">
        <f t="shared" si="2"/>
        <v/>
      </c>
      <c r="B64" s="21" t="str">
        <f t="shared" si="0"/>
        <v/>
      </c>
      <c r="C64" s="21">
        <v>4</v>
      </c>
      <c r="D64" s="21">
        <v>4</v>
      </c>
      <c r="E64" s="21" t="str">
        <f>IF(OR(HMJHS!$C$16="",HMJHS!$B$16=""),"",HMJHS!$C$16)</f>
        <v/>
      </c>
      <c r="F64" s="21" t="str">
        <f>CONCATENATE(IF(HMJHS!$K$13=$D64,CONCATENATE(HMJHS!$I$13,"-"),""),IF(HMJHS!$K$14=$D64,CONCATENATE(HMJHS!$I$14,"-"),""),IF(HMJHS!$K$15=$D64,CONCATENATE(HMJHS!$I$15,"-"),""),IF(HMJHS!$K$16=$D64,CONCATENATE(HMJHS!$I$16,"-"),""),IF(HMJHS!$K$17=$D64,CONCATENATE(HMJHS!$I$17,"-"),""),IF(HMJHS!$K$18=$D64,CONCATENATE(HMJHS!$I$18,"-"),""),IF(HMJHS!$K$19=$D64,CONCATENATE(HMJHS!$I$19,"-"),""),IF(HMJHS!$K$20=$D64,CONCATENATE(HMJHS!$I$20,"-"),""),IF(HMJHS!$K$21=$D64,CONCATENATE(HMJHS!$I$21,"-"),""),IF(HMJHS!$K$22=$D64,CONCATENATE(HMJHS!$I$22,"-"),""),)</f>
        <v/>
      </c>
      <c r="G64" s="21" t="str">
        <f>CONCATENATE(IF(HMJHS!$K$23=$D64,CONCATENATE(HMJHS!$I$23,"-"),""),IF(HMJHS!$K$24=$D64,CONCATENATE(HMJHS!$I$24,"-"),""),IF(HMJHS!$K$25=$D64,CONCATENATE(HMJHS!$I$25,"-"),""),IF(HMJHS!$K$26=$D64,CONCATENATE(HMJHS!$I$26,"-"),""),IF(HMJHS!$K$27=$D64,CONCATENATE(HMJHS!$I$27,"-"),""),IF(HMJHS!$K$28=$D64,CONCATENATE(HMJHS!$I$28,"-"),""),IF(HMJHS!$K$29=$D64,CONCATENATE(HMJHS!$I$29,"-"),""),IF(HMJHS!$K$30=$D64,CONCATENATE(HMJHS!$I$30,"-"),""),IF(HMJHS!$K$31=$D64,CONCATENATE(HMJHS!$I$31,"-"),""),IF(HMJHS!$K$32=$D64,CONCATENATE(HMJHS!$I$32,"-"),""))</f>
        <v/>
      </c>
      <c r="H64" s="21" t="str">
        <f>CONCATENATE(IF(HMJHS!$S$13=$D64,CONCATENATE(HMJHS!$Q$13,"-"),""),IF(HMJHS!$S$14=$D64,CONCATENATE(HMJHS!$Q$14,"-"),""),IF(HMJHS!$S$15=$D64,CONCATENATE(HMJHS!$Q$15,"-"),""),IF(HMJHS!$S$16=$D64,CONCATENATE(HMJHS!$Q$16,"-"),""),IF(HMJHS!$S$17=$D64,CONCATENATE(HMJHS!$Q$17,"-"),""),IF(HMJHS!$S$18=$D64,CONCATENATE(HMJHS!$Q$18,"-"),""),IF(HMJHS!$S$19=$D64,CONCATENATE(HMJHS!$Q$19,"-"),""),IF(HMJHS!$S$20=$D64,CONCATENATE(HMJHS!$Q$20,"-"),""),IF(HMJHS!$S$21=$D64,CONCATENATE(HMJHS!$Q$21,"-"),""),IF(HMJHS!$S$22=$D64,CONCATENATE(HMJHS!$Q$22,"-"),""))</f>
        <v/>
      </c>
      <c r="I64" s="21" t="str">
        <f>CONCATENATE(,IF(HMJHS!$S$23=$D64,CONCATENATE(HMJHS!$Q$23,"-"),""),IF(HMJHS!$S$24=$D64,CONCATENATE(HMJHS!$Q$24,"-"),""),IF(HMJHS!$S$25=$D64,CONCATENATE(HMJHS!$Q$25,"-"),""),IF(HMJHS!$S$26=$D64,CONCATENATE(HMJHS!$Q$26,"-"),""),IF(HMJHS!$S$27=$D64,CONCATENATE(HMJHS!$Q$27,"-"),""),IF(HMJHS!$S$28=$D64,CONCATENATE(HMJHS!$Q$28,"-"),""),IF(HMJHS!$S$29=$D64,CONCATENATE(HMJHS!$Q$29,"-"),""),IF(HMJHS!$S$30=$D64,CONCATENATE(HMJHS!$Q$30,"-"),""),IF(HMJHS!$S$31=$D64,CONCATENATE(HMJHS!$Q$31,"-"),""),IF(HMJHS!$S$32=$D64,CONCATENATE(HMJHS!$Q$32,"-"),""))</f>
        <v/>
      </c>
      <c r="J64" s="21" t="str">
        <f>CONCATENATE(IF(HMJHS!$AA$13=$D64,CONCATENATE(HMJHS!$Y$13,"-"),""),IF(HMJHS!$AA$14=$D64,CONCATENATE(HMJHS!$Y$14,"-"),""),IF(HMJHS!$AA$15=$D64,CONCATENATE(HMJHS!$Y$15,"-"),""),IF(HMJHS!$AA$16=$D64,CONCATENATE(HMJHS!$Y$16,"-"),""),IF(HMJHS!$AA$17=$D64,CONCATENATE(HMJHS!$Y$17,"-"),""),IF(HMJHS!$AA$18=$D64,CONCATENATE(HMJHS!$Y$18,"-"),""),IF(HMJHS!$AA$19=$D64,CONCATENATE(HMJHS!$Y$19,"-"),""),IF(HMJHS!$AA$20=$D64,CONCATENATE(HMJHS!$Y$20,"-"),""),IF(HMJHS!$AA$21=$D64,CONCATENATE(HMJHS!$Y$21,"-"),""),IF(HMJHS!$AA$22=$D64,CONCATENATE(HMJHS!$Y$22,"-"),""),"")</f>
        <v/>
      </c>
      <c r="K64" s="21" t="str">
        <f>CONCATENATE(IF(HMJHS!$AA$23=$D64,CONCATENATE(HMJHS!$Y$23,"-"),""),IF(HMJHS!$AA$24=$D64,CONCATENATE(HMJHS!$Y$24,"-"),""),IF(HMJHS!$AA$25=$D64,CONCATENATE(HMJHS!$Y$25,"-"),""),IF(HMJHS!$AA$26=$D64,CONCATENATE(HMJHS!$Y$26,"-"),""),IF(HMJHS!$AA$27=$D64,CONCATENATE(HMJHS!$Y$27,"-"),""),IF(HMJHS!$AA$28=$D64,CONCATENATE(HMJHS!$Y$28,"-"),""),IF(HMJHS!$AA$29=$D64,CONCATENATE(HMJHS!$Y$29,"-"),""),IF(HMJHS!$AA$30=$D64,CONCATENATE(HMJHS!$Y$30,"-"),""),IF(HMJHS!$AA$31=$D64,CONCATENATE(HMJHS!$Y$31,"-"),""),IF(HMJHS!$AA$32=$D64,CONCATENATE(HMJHS!$Y$32,"-"),""))</f>
        <v/>
      </c>
      <c r="L64" s="21" t="str">
        <f>CONCATENATE(IF(HMJHS!$AI$13=$D64,CONCATENATE(HMJHS!$AG$13,"-"),""),IF(HMJHS!$AI$14=$D64,CONCATENATE(HMJHS!$AG$14,"-"),""),IF(HMJHS!$AI$15=$D64,CONCATENATE(HMJHS!$AG$15,"-"),""),IF(HMJHS!$AI$16=$D64,CONCATENATE(HMJHS!$AG$16,"-"),""),IF(HMJHS!$AI$17=$D64,CONCATENATE(HMJHS!$AG$17,"-"),""),IF(HMJHS!$AI$18=$D64,CONCATENATE(HMJHS!$AG$18,"-"),""),IF(HMJHS!$AI$19=$D64,CONCATENATE(HMJHS!$AG$19,"-"),""),IF(HMJHS!$AI$20=$D64,CONCATENATE(HMJHS!$AG$20,"-"),""),IF(HMJHS!$AI$21=$D64,CONCATENATE(HMJHS!$AG$21,"-"),""),IF(HMJHS!$AI$22=$D64,CONCATENATE(HMJHS!$AG$22,"-"),""),"")</f>
        <v/>
      </c>
      <c r="M64" s="21" t="str">
        <f>CONCATENATE(IF(HMJHS!$AI$23=$D64,CONCATENATE(HMJHS!$AG$23,"-"),""),IF(HMJHS!$AI$24=$D64,CONCATENATE(HMJHS!$AG$24,"-"),""),IF(HMJHS!$AI$25=$D64,CONCATENATE(HMJHS!$AG$25,"-"),""),IF(HMJHS!$AI$26=$D64,CONCATENATE(HMJHS!$AG$26,"-"),""),IF(HMJHS!$AI$27=$D64,CONCATENATE(HMJHS!$AG$27,"-"),""),IF(HMJHS!$AI$28=$D64,CONCATENATE(HMJHS!$AG$28,"-"),""),IF(HMJHS!$AI$29=$D64,CONCATENATE(HMJHS!$AG$29,"-"),""),IF(HMJHS!$AI$30=$D64,CONCATENATE(HMJHS!$AG$30,"-"),""),IF(HMJHS!$AI$31=$D64,CONCATENATE(HMJHS!$AG$31,"-"),""),IF(HMJHS!$AI$32=$D64,CONCATENATE(HMJHS!$AG$32,"-"),""))</f>
        <v/>
      </c>
      <c r="N64" s="21" t="str">
        <f t="shared" si="1"/>
        <v/>
      </c>
      <c r="O64" s="21">
        <v>62</v>
      </c>
      <c r="P64" s="27" t="str">
        <f t="shared" si="3"/>
        <v/>
      </c>
      <c r="Q64" s="27" t="str">
        <f t="shared" si="4"/>
        <v/>
      </c>
      <c r="R64" s="27" t="str">
        <f>IF(P64="","",CHOOSE(VLOOKUP($O64,$A$1:$C$400,3,FALSE),AHS!$M$1,BHS!$M$1,CHS!$M$1,HMJHS!$M$1,KHS!$M$1,Kings!$M$1,MHS!$M$1,SWHS!$M$1,AMHS!$M$1,'S10'!$M$1,'S11'!$M$1,'S12'!$M$1,'S13'!$M$1,'S14'!$M$1,'S15'!$M$1,'S16'!$M$1,'S17'!$M$1,'S18'!$M$1,'S19'!$M$1,'S20'!$M$1))</f>
        <v/>
      </c>
      <c r="S64" s="27" t="str">
        <f t="shared" si="5"/>
        <v/>
      </c>
      <c r="T64" s="3" t="str">
        <f t="shared" si="6"/>
        <v/>
      </c>
      <c r="U64" s="21"/>
      <c r="V64" s="21"/>
      <c r="W64" s="21"/>
      <c r="X64" s="21"/>
      <c r="Y64" s="21"/>
      <c r="Z64" s="21"/>
    </row>
    <row r="65" spans="1:26" ht="15" customHeight="1" x14ac:dyDescent="0.25">
      <c r="A65" s="21" t="str">
        <f t="shared" si="2"/>
        <v/>
      </c>
      <c r="B65" s="21" t="str">
        <f t="shared" si="0"/>
        <v/>
      </c>
      <c r="C65" s="21">
        <v>4</v>
      </c>
      <c r="D65" s="21">
        <v>5</v>
      </c>
      <c r="E65" s="21" t="str">
        <f>IF(OR(HMJHS!$C$17="",HMJHS!$B$17=""),"",HMJHS!$C$17)</f>
        <v/>
      </c>
      <c r="F65" s="21" t="str">
        <f>CONCATENATE(IF(HMJHS!$K$13=$D65,CONCATENATE(HMJHS!$I$13,"-"),""),IF(HMJHS!$K$14=$D65,CONCATENATE(HMJHS!$I$14,"-"),""),IF(HMJHS!$K$15=$D65,CONCATENATE(HMJHS!$I$15,"-"),""),IF(HMJHS!$K$16=$D65,CONCATENATE(HMJHS!$I$16,"-"),""),IF(HMJHS!$K$17=$D65,CONCATENATE(HMJHS!$I$17,"-"),""),IF(HMJHS!$K$18=$D65,CONCATENATE(HMJHS!$I$18,"-"),""),IF(HMJHS!$K$19=$D65,CONCATENATE(HMJHS!$I$19,"-"),""),IF(HMJHS!$K$20=$D65,CONCATENATE(HMJHS!$I$20,"-"),""),IF(HMJHS!$K$21=$D65,CONCATENATE(HMJHS!$I$21,"-"),""),IF(HMJHS!$K$22=$D65,CONCATENATE(HMJHS!$I$22,"-"),""),)</f>
        <v/>
      </c>
      <c r="G65" s="21" t="str">
        <f>CONCATENATE(IF(HMJHS!$K$23=$D65,CONCATENATE(HMJHS!$I$23,"-"),""),IF(HMJHS!$K$24=$D65,CONCATENATE(HMJHS!$I$24,"-"),""),IF(HMJHS!$K$25=$D65,CONCATENATE(HMJHS!$I$25,"-"),""),IF(HMJHS!$K$26=$D65,CONCATENATE(HMJHS!$I$26,"-"),""),IF(HMJHS!$K$27=$D65,CONCATENATE(HMJHS!$I$27,"-"),""),IF(HMJHS!$K$28=$D65,CONCATENATE(HMJHS!$I$28,"-"),""),IF(HMJHS!$K$29=$D65,CONCATENATE(HMJHS!$I$29,"-"),""),IF(HMJHS!$K$30=$D65,CONCATENATE(HMJHS!$I$30,"-"),""),IF(HMJHS!$K$31=$D65,CONCATENATE(HMJHS!$I$31,"-"),""),IF(HMJHS!$K$32=$D65,CONCATENATE(HMJHS!$I$32,"-"),""))</f>
        <v/>
      </c>
      <c r="H65" s="21" t="str">
        <f>CONCATENATE(IF(HMJHS!$S$13=$D65,CONCATENATE(HMJHS!$Q$13,"-"),""),IF(HMJHS!$S$14=$D65,CONCATENATE(HMJHS!$Q$14,"-"),""),IF(HMJHS!$S$15=$D65,CONCATENATE(HMJHS!$Q$15,"-"),""),IF(HMJHS!$S$16=$D65,CONCATENATE(HMJHS!$Q$16,"-"),""),IF(HMJHS!$S$17=$D65,CONCATENATE(HMJHS!$Q$17,"-"),""),IF(HMJHS!$S$18=$D65,CONCATENATE(HMJHS!$Q$18,"-"),""),IF(HMJHS!$S$19=$D65,CONCATENATE(HMJHS!$Q$19,"-"),""),IF(HMJHS!$S$20=$D65,CONCATENATE(HMJHS!$Q$20,"-"),""),IF(HMJHS!$S$21=$D65,CONCATENATE(HMJHS!$Q$21,"-"),""),IF(HMJHS!$S$22=$D65,CONCATENATE(HMJHS!$Q$22,"-"),""))</f>
        <v/>
      </c>
      <c r="I65" s="21" t="str">
        <f>CONCATENATE(,IF(HMJHS!$S$23=$D65,CONCATENATE(HMJHS!$Q$23,"-"),""),IF(HMJHS!$S$24=$D65,CONCATENATE(HMJHS!$Q$24,"-"),""),IF(HMJHS!$S$25=$D65,CONCATENATE(HMJHS!$Q$25,"-"),""),IF(HMJHS!$S$26=$D65,CONCATENATE(HMJHS!$Q$26,"-"),""),IF(HMJHS!$S$27=$D65,CONCATENATE(HMJHS!$Q$27,"-"),""),IF(HMJHS!$S$28=$D65,CONCATENATE(HMJHS!$Q$28,"-"),""),IF(HMJHS!$S$29=$D65,CONCATENATE(HMJHS!$Q$29,"-"),""),IF(HMJHS!$S$30=$D65,CONCATENATE(HMJHS!$Q$30,"-"),""),IF(HMJHS!$S$31=$D65,CONCATENATE(HMJHS!$Q$31,"-"),""),IF(HMJHS!$S$32=$D65,CONCATENATE(HMJHS!$Q$32,"-"),""))</f>
        <v/>
      </c>
      <c r="J65" s="21" t="str">
        <f>CONCATENATE(IF(HMJHS!$AA$13=$D65,CONCATENATE(HMJHS!$Y$13,"-"),""),IF(HMJHS!$AA$14=$D65,CONCATENATE(HMJHS!$Y$14,"-"),""),IF(HMJHS!$AA$15=$D65,CONCATENATE(HMJHS!$Y$15,"-"),""),IF(HMJHS!$AA$16=$D65,CONCATENATE(HMJHS!$Y$16,"-"),""),IF(HMJHS!$AA$17=$D65,CONCATENATE(HMJHS!$Y$17,"-"),""),IF(HMJHS!$AA$18=$D65,CONCATENATE(HMJHS!$Y$18,"-"),""),IF(HMJHS!$AA$19=$D65,CONCATENATE(HMJHS!$Y$19,"-"),""),IF(HMJHS!$AA$20=$D65,CONCATENATE(HMJHS!$Y$20,"-"),""),IF(HMJHS!$AA$21=$D65,CONCATENATE(HMJHS!$Y$21,"-"),""),IF(HMJHS!$AA$22=$D65,CONCATENATE(HMJHS!$Y$22,"-"),""),"")</f>
        <v/>
      </c>
      <c r="K65" s="21" t="str">
        <f>CONCATENATE(IF(HMJHS!$AA$23=$D65,CONCATENATE(HMJHS!$Y$23,"-"),""),IF(HMJHS!$AA$24=$D65,CONCATENATE(HMJHS!$Y$24,"-"),""),IF(HMJHS!$AA$25=$D65,CONCATENATE(HMJHS!$Y$25,"-"),""),IF(HMJHS!$AA$26=$D65,CONCATENATE(HMJHS!$Y$26,"-"),""),IF(HMJHS!$AA$27=$D65,CONCATENATE(HMJHS!$Y$27,"-"),""),IF(HMJHS!$AA$28=$D65,CONCATENATE(HMJHS!$Y$28,"-"),""),IF(HMJHS!$AA$29=$D65,CONCATENATE(HMJHS!$Y$29,"-"),""),IF(HMJHS!$AA$30=$D65,CONCATENATE(HMJHS!$Y$30,"-"),""),IF(HMJHS!$AA$31=$D65,CONCATENATE(HMJHS!$Y$31,"-"),""),IF(HMJHS!$AA$32=$D65,CONCATENATE(HMJHS!$Y$32,"-"),""))</f>
        <v/>
      </c>
      <c r="L65" s="21" t="str">
        <f>CONCATENATE(IF(HMJHS!$AI$13=$D65,CONCATENATE(HMJHS!$AG$13,"-"),""),IF(HMJHS!$AI$14=$D65,CONCATENATE(HMJHS!$AG$14,"-"),""),IF(HMJHS!$AI$15=$D65,CONCATENATE(HMJHS!$AG$15,"-"),""),IF(HMJHS!$AI$16=$D65,CONCATENATE(HMJHS!$AG$16,"-"),""),IF(HMJHS!$AI$17=$D65,CONCATENATE(HMJHS!$AG$17,"-"),""),IF(HMJHS!$AI$18=$D65,CONCATENATE(HMJHS!$AG$18,"-"),""),IF(HMJHS!$AI$19=$D65,CONCATENATE(HMJHS!$AG$19,"-"),""),IF(HMJHS!$AI$20=$D65,CONCATENATE(HMJHS!$AG$20,"-"),""),IF(HMJHS!$AI$21=$D65,CONCATENATE(HMJHS!$AG$21,"-"),""),IF(HMJHS!$AI$22=$D65,CONCATENATE(HMJHS!$AG$22,"-"),""),"")</f>
        <v/>
      </c>
      <c r="M65" s="21" t="str">
        <f>CONCATENATE(IF(HMJHS!$AI$23=$D65,CONCATENATE(HMJHS!$AG$23,"-"),""),IF(HMJHS!$AI$24=$D65,CONCATENATE(HMJHS!$AG$24,"-"),""),IF(HMJHS!$AI$25=$D65,CONCATENATE(HMJHS!$AG$25,"-"),""),IF(HMJHS!$AI$26=$D65,CONCATENATE(HMJHS!$AG$26,"-"),""),IF(HMJHS!$AI$27=$D65,CONCATENATE(HMJHS!$AG$27,"-"),""),IF(HMJHS!$AI$28=$D65,CONCATENATE(HMJHS!$AG$28,"-"),""),IF(HMJHS!$AI$29=$D65,CONCATENATE(HMJHS!$AG$29,"-"),""),IF(HMJHS!$AI$30=$D65,CONCATENATE(HMJHS!$AG$30,"-"),""),IF(HMJHS!$AI$31=$D65,CONCATENATE(HMJHS!$AG$31,"-"),""),IF(HMJHS!$AI$32=$D65,CONCATENATE(HMJHS!$AG$32,"-"),""))</f>
        <v/>
      </c>
      <c r="N65" s="21" t="str">
        <f t="shared" si="1"/>
        <v/>
      </c>
      <c r="O65" s="21">
        <v>63</v>
      </c>
      <c r="P65" s="27" t="str">
        <f t="shared" si="3"/>
        <v/>
      </c>
      <c r="Q65" s="27" t="str">
        <f t="shared" si="4"/>
        <v/>
      </c>
      <c r="R65" s="27" t="str">
        <f>IF(P65="","",CHOOSE(VLOOKUP($O65,$A$1:$C$400,3,FALSE),AHS!$M$1,BHS!$M$1,CHS!$M$1,HMJHS!$M$1,KHS!$M$1,Kings!$M$1,MHS!$M$1,SWHS!$M$1,AMHS!$M$1,'S10'!$M$1,'S11'!$M$1,'S12'!$M$1,'S13'!$M$1,'S14'!$M$1,'S15'!$M$1,'S16'!$M$1,'S17'!$M$1,'S18'!$M$1,'S19'!$M$1,'S20'!$M$1))</f>
        <v/>
      </c>
      <c r="S65" s="27" t="str">
        <f t="shared" si="5"/>
        <v/>
      </c>
      <c r="T65" s="3" t="str">
        <f t="shared" si="6"/>
        <v/>
      </c>
      <c r="U65" s="21"/>
      <c r="V65" s="21"/>
      <c r="W65" s="21"/>
      <c r="X65" s="21"/>
      <c r="Y65" s="21"/>
      <c r="Z65" s="21"/>
    </row>
    <row r="66" spans="1:26" ht="15" customHeight="1" x14ac:dyDescent="0.25">
      <c r="A66" s="21" t="str">
        <f t="shared" si="2"/>
        <v/>
      </c>
      <c r="B66" s="21" t="str">
        <f t="shared" si="0"/>
        <v/>
      </c>
      <c r="C66" s="21">
        <v>4</v>
      </c>
      <c r="D66" s="21">
        <v>6</v>
      </c>
      <c r="E66" s="21" t="str">
        <f>IF(OR(HMJHS!$C$18="",HMJHS!$B$18=""),"",HMJHS!$C$18)</f>
        <v/>
      </c>
      <c r="F66" s="21" t="str">
        <f>CONCATENATE(IF(HMJHS!$K$13=$D66,CONCATENATE(HMJHS!$I$13,"-"),""),IF(HMJHS!$K$14=$D66,CONCATENATE(HMJHS!$I$14,"-"),""),IF(HMJHS!$K$15=$D66,CONCATENATE(HMJHS!$I$15,"-"),""),IF(HMJHS!$K$16=$D66,CONCATENATE(HMJHS!$I$16,"-"),""),IF(HMJHS!$K$17=$D66,CONCATENATE(HMJHS!$I$17,"-"),""),IF(HMJHS!$K$18=$D66,CONCATENATE(HMJHS!$I$18,"-"),""),IF(HMJHS!$K$19=$D66,CONCATENATE(HMJHS!$I$19,"-"),""),IF(HMJHS!$K$20=$D66,CONCATENATE(HMJHS!$I$20,"-"),""),IF(HMJHS!$K$21=$D66,CONCATENATE(HMJHS!$I$21,"-"),""),IF(HMJHS!$K$22=$D66,CONCATENATE(HMJHS!$I$22,"-"),""),)</f>
        <v/>
      </c>
      <c r="G66" s="21" t="str">
        <f>CONCATENATE(IF(HMJHS!$K$23=$D66,CONCATENATE(HMJHS!$I$23,"-"),""),IF(HMJHS!$K$24=$D66,CONCATENATE(HMJHS!$I$24,"-"),""),IF(HMJHS!$K$25=$D66,CONCATENATE(HMJHS!$I$25,"-"),""),IF(HMJHS!$K$26=$D66,CONCATENATE(HMJHS!$I$26,"-"),""),IF(HMJHS!$K$27=$D66,CONCATENATE(HMJHS!$I$27,"-"),""),IF(HMJHS!$K$28=$D66,CONCATENATE(HMJHS!$I$28,"-"),""),IF(HMJHS!$K$29=$D66,CONCATENATE(HMJHS!$I$29,"-"),""),IF(HMJHS!$K$30=$D66,CONCATENATE(HMJHS!$I$30,"-"),""),IF(HMJHS!$K$31=$D66,CONCATENATE(HMJHS!$I$31,"-"),""),IF(HMJHS!$K$32=$D66,CONCATENATE(HMJHS!$I$32,"-"),""))</f>
        <v/>
      </c>
      <c r="H66" s="21" t="str">
        <f>CONCATENATE(IF(HMJHS!$S$13=$D66,CONCATENATE(HMJHS!$Q$13,"-"),""),IF(HMJHS!$S$14=$D66,CONCATENATE(HMJHS!$Q$14,"-"),""),IF(HMJHS!$S$15=$D66,CONCATENATE(HMJHS!$Q$15,"-"),""),IF(HMJHS!$S$16=$D66,CONCATENATE(HMJHS!$Q$16,"-"),""),IF(HMJHS!$S$17=$D66,CONCATENATE(HMJHS!$Q$17,"-"),""),IF(HMJHS!$S$18=$D66,CONCATENATE(HMJHS!$Q$18,"-"),""),IF(HMJHS!$S$19=$D66,CONCATENATE(HMJHS!$Q$19,"-"),""),IF(HMJHS!$S$20=$D66,CONCATENATE(HMJHS!$Q$20,"-"),""),IF(HMJHS!$S$21=$D66,CONCATENATE(HMJHS!$Q$21,"-"),""),IF(HMJHS!$S$22=$D66,CONCATENATE(HMJHS!$Q$22,"-"),""))</f>
        <v/>
      </c>
      <c r="I66" s="21" t="str">
        <f>CONCATENATE(,IF(HMJHS!$S$23=$D66,CONCATENATE(HMJHS!$Q$23,"-"),""),IF(HMJHS!$S$24=$D66,CONCATENATE(HMJHS!$Q$24,"-"),""),IF(HMJHS!$S$25=$D66,CONCATENATE(HMJHS!$Q$25,"-"),""),IF(HMJHS!$S$26=$D66,CONCATENATE(HMJHS!$Q$26,"-"),""),IF(HMJHS!$S$27=$D66,CONCATENATE(HMJHS!$Q$27,"-"),""),IF(HMJHS!$S$28=$D66,CONCATENATE(HMJHS!$Q$28,"-"),""),IF(HMJHS!$S$29=$D66,CONCATENATE(HMJHS!$Q$29,"-"),""),IF(HMJHS!$S$30=$D66,CONCATENATE(HMJHS!$Q$30,"-"),""),IF(HMJHS!$S$31=$D66,CONCATENATE(HMJHS!$Q$31,"-"),""),IF(HMJHS!$S$32=$D66,CONCATENATE(HMJHS!$Q$32,"-"),""))</f>
        <v/>
      </c>
      <c r="J66" s="21" t="str">
        <f>CONCATENATE(IF(HMJHS!$AA$13=$D66,CONCATENATE(HMJHS!$Y$13,"-"),""),IF(HMJHS!$AA$14=$D66,CONCATENATE(HMJHS!$Y$14,"-"),""),IF(HMJHS!$AA$15=$D66,CONCATENATE(HMJHS!$Y$15,"-"),""),IF(HMJHS!$AA$16=$D66,CONCATENATE(HMJHS!$Y$16,"-"),""),IF(HMJHS!$AA$17=$D66,CONCATENATE(HMJHS!$Y$17,"-"),""),IF(HMJHS!$AA$18=$D66,CONCATENATE(HMJHS!$Y$18,"-"),""),IF(HMJHS!$AA$19=$D66,CONCATENATE(HMJHS!$Y$19,"-"),""),IF(HMJHS!$AA$20=$D66,CONCATENATE(HMJHS!$Y$20,"-"),""),IF(HMJHS!$AA$21=$D66,CONCATENATE(HMJHS!$Y$21,"-"),""),IF(HMJHS!$AA$22=$D66,CONCATENATE(HMJHS!$Y$22,"-"),""),"")</f>
        <v/>
      </c>
      <c r="K66" s="21" t="str">
        <f>CONCATENATE(IF(HMJHS!$AA$23=$D66,CONCATENATE(HMJHS!$Y$23,"-"),""),IF(HMJHS!$AA$24=$D66,CONCATENATE(HMJHS!$Y$24,"-"),""),IF(HMJHS!$AA$25=$D66,CONCATENATE(HMJHS!$Y$25,"-"),""),IF(HMJHS!$AA$26=$D66,CONCATENATE(HMJHS!$Y$26,"-"),""),IF(HMJHS!$AA$27=$D66,CONCATENATE(HMJHS!$Y$27,"-"),""),IF(HMJHS!$AA$28=$D66,CONCATENATE(HMJHS!$Y$28,"-"),""),IF(HMJHS!$AA$29=$D66,CONCATENATE(HMJHS!$Y$29,"-"),""),IF(HMJHS!$AA$30=$D66,CONCATENATE(HMJHS!$Y$30,"-"),""),IF(HMJHS!$AA$31=$D66,CONCATENATE(HMJHS!$Y$31,"-"),""),IF(HMJHS!$AA$32=$D66,CONCATENATE(HMJHS!$Y$32,"-"),""))</f>
        <v/>
      </c>
      <c r="L66" s="21" t="str">
        <f>CONCATENATE(IF(HMJHS!$AI$13=$D66,CONCATENATE(HMJHS!$AG$13,"-"),""),IF(HMJHS!$AI$14=$D66,CONCATENATE(HMJHS!$AG$14,"-"),""),IF(HMJHS!$AI$15=$D66,CONCATENATE(HMJHS!$AG$15,"-"),""),IF(HMJHS!$AI$16=$D66,CONCATENATE(HMJHS!$AG$16,"-"),""),IF(HMJHS!$AI$17=$D66,CONCATENATE(HMJHS!$AG$17,"-"),""),IF(HMJHS!$AI$18=$D66,CONCATENATE(HMJHS!$AG$18,"-"),""),IF(HMJHS!$AI$19=$D66,CONCATENATE(HMJHS!$AG$19,"-"),""),IF(HMJHS!$AI$20=$D66,CONCATENATE(HMJHS!$AG$20,"-"),""),IF(HMJHS!$AI$21=$D66,CONCATENATE(HMJHS!$AG$21,"-"),""),IF(HMJHS!$AI$22=$D66,CONCATENATE(HMJHS!$AG$22,"-"),""),"")</f>
        <v/>
      </c>
      <c r="M66" s="21" t="str">
        <f>CONCATENATE(IF(HMJHS!$AI$23=$D66,CONCATENATE(HMJHS!$AG$23,"-"),""),IF(HMJHS!$AI$24=$D66,CONCATENATE(HMJHS!$AG$24,"-"),""),IF(HMJHS!$AI$25=$D66,CONCATENATE(HMJHS!$AG$25,"-"),""),IF(HMJHS!$AI$26=$D66,CONCATENATE(HMJHS!$AG$26,"-"),""),IF(HMJHS!$AI$27=$D66,CONCATENATE(HMJHS!$AG$27,"-"),""),IF(HMJHS!$AI$28=$D66,CONCATENATE(HMJHS!$AG$28,"-"),""),IF(HMJHS!$AI$29=$D66,CONCATENATE(HMJHS!$AG$29,"-"),""),IF(HMJHS!$AI$30=$D66,CONCATENATE(HMJHS!$AG$30,"-"),""),IF(HMJHS!$AI$31=$D66,CONCATENATE(HMJHS!$AG$31,"-"),""),IF(HMJHS!$AI$32=$D66,CONCATENATE(HMJHS!$AG$32,"-"),""))</f>
        <v/>
      </c>
      <c r="N66" s="21" t="str">
        <f t="shared" si="1"/>
        <v/>
      </c>
      <c r="O66" s="21">
        <v>64</v>
      </c>
      <c r="P66" s="27" t="str">
        <f t="shared" si="3"/>
        <v/>
      </c>
      <c r="Q66" s="27" t="str">
        <f t="shared" si="4"/>
        <v/>
      </c>
      <c r="R66" s="27" t="str">
        <f>IF(P66="","",CHOOSE(VLOOKUP($O66,$A$1:$C$400,3,FALSE),AHS!$M$1,BHS!$M$1,CHS!$M$1,HMJHS!$M$1,KHS!$M$1,Kings!$M$1,MHS!$M$1,SWHS!$M$1,AMHS!$M$1,'S10'!$M$1,'S11'!$M$1,'S12'!$M$1,'S13'!$M$1,'S14'!$M$1,'S15'!$M$1,'S16'!$M$1,'S17'!$M$1,'S18'!$M$1,'S19'!$M$1,'S20'!$M$1))</f>
        <v/>
      </c>
      <c r="S66" s="27" t="str">
        <f t="shared" si="5"/>
        <v/>
      </c>
      <c r="T66" s="3" t="str">
        <f t="shared" si="6"/>
        <v/>
      </c>
      <c r="U66" s="21"/>
      <c r="V66" s="21"/>
      <c r="W66" s="21"/>
      <c r="X66" s="21"/>
      <c r="Y66" s="21"/>
      <c r="Z66" s="21"/>
    </row>
    <row r="67" spans="1:26" ht="15" customHeight="1" x14ac:dyDescent="0.25">
      <c r="A67" s="21" t="str">
        <f t="shared" si="2"/>
        <v/>
      </c>
      <c r="B67" s="21" t="str">
        <f t="shared" si="0"/>
        <v/>
      </c>
      <c r="C67" s="21">
        <v>4</v>
      </c>
      <c r="D67" s="21">
        <v>7</v>
      </c>
      <c r="E67" s="21" t="str">
        <f>IF(OR(HMJHS!$C$19="",HMJHS!$B$19=""),"",HMJHS!$C$19)</f>
        <v/>
      </c>
      <c r="F67" s="21" t="str">
        <f>CONCATENATE(IF(HMJHS!$K$13=$D67,CONCATENATE(HMJHS!$I$13,"-"),""),IF(HMJHS!$K$14=$D67,CONCATENATE(HMJHS!$I$14,"-"),""),IF(HMJHS!$K$15=$D67,CONCATENATE(HMJHS!$I$15,"-"),""),IF(HMJHS!$K$16=$D67,CONCATENATE(HMJHS!$I$16,"-"),""),IF(HMJHS!$K$17=$D67,CONCATENATE(HMJHS!$I$17,"-"),""),IF(HMJHS!$K$18=$D67,CONCATENATE(HMJHS!$I$18,"-"),""),IF(HMJHS!$K$19=$D67,CONCATENATE(HMJHS!$I$19,"-"),""),IF(HMJHS!$K$20=$D67,CONCATENATE(HMJHS!$I$20,"-"),""),IF(HMJHS!$K$21=$D67,CONCATENATE(HMJHS!$I$21,"-"),""),IF(HMJHS!$K$22=$D67,CONCATENATE(HMJHS!$I$22,"-"),""),)</f>
        <v/>
      </c>
      <c r="G67" s="21" t="str">
        <f>CONCATENATE(IF(HMJHS!$K$23=$D67,CONCATENATE(HMJHS!$I$23,"-"),""),IF(HMJHS!$K$24=$D67,CONCATENATE(HMJHS!$I$24,"-"),""),IF(HMJHS!$K$25=$D67,CONCATENATE(HMJHS!$I$25,"-"),""),IF(HMJHS!$K$26=$D67,CONCATENATE(HMJHS!$I$26,"-"),""),IF(HMJHS!$K$27=$D67,CONCATENATE(HMJHS!$I$27,"-"),""),IF(HMJHS!$K$28=$D67,CONCATENATE(HMJHS!$I$28,"-"),""),IF(HMJHS!$K$29=$D67,CONCATENATE(HMJHS!$I$29,"-"),""),IF(HMJHS!$K$30=$D67,CONCATENATE(HMJHS!$I$30,"-"),""),IF(HMJHS!$K$31=$D67,CONCATENATE(HMJHS!$I$31,"-"),""),IF(HMJHS!$K$32=$D67,CONCATENATE(HMJHS!$I$32,"-"),""))</f>
        <v/>
      </c>
      <c r="H67" s="21" t="str">
        <f>CONCATENATE(IF(HMJHS!$S$13=$D67,CONCATENATE(HMJHS!$Q$13,"-"),""),IF(HMJHS!$S$14=$D67,CONCATENATE(HMJHS!$Q$14,"-"),""),IF(HMJHS!$S$15=$D67,CONCATENATE(HMJHS!$Q$15,"-"),""),IF(HMJHS!$S$16=$D67,CONCATENATE(HMJHS!$Q$16,"-"),""),IF(HMJHS!$S$17=$D67,CONCATENATE(HMJHS!$Q$17,"-"),""),IF(HMJHS!$S$18=$D67,CONCATENATE(HMJHS!$Q$18,"-"),""),IF(HMJHS!$S$19=$D67,CONCATENATE(HMJHS!$Q$19,"-"),""),IF(HMJHS!$S$20=$D67,CONCATENATE(HMJHS!$Q$20,"-"),""),IF(HMJHS!$S$21=$D67,CONCATENATE(HMJHS!$Q$21,"-"),""),IF(HMJHS!$S$22=$D67,CONCATENATE(HMJHS!$Q$22,"-"),""))</f>
        <v/>
      </c>
      <c r="I67" s="21" t="str">
        <f>CONCATENATE(,IF(HMJHS!$S$23=$D67,CONCATENATE(HMJHS!$Q$23,"-"),""),IF(HMJHS!$S$24=$D67,CONCATENATE(HMJHS!$Q$24,"-"),""),IF(HMJHS!$S$25=$D67,CONCATENATE(HMJHS!$Q$25,"-"),""),IF(HMJHS!$S$26=$D67,CONCATENATE(HMJHS!$Q$26,"-"),""),IF(HMJHS!$S$27=$D67,CONCATENATE(HMJHS!$Q$27,"-"),""),IF(HMJHS!$S$28=$D67,CONCATENATE(HMJHS!$Q$28,"-"),""),IF(HMJHS!$S$29=$D67,CONCATENATE(HMJHS!$Q$29,"-"),""),IF(HMJHS!$S$30=$D67,CONCATENATE(HMJHS!$Q$30,"-"),""),IF(HMJHS!$S$31=$D67,CONCATENATE(HMJHS!$Q$31,"-"),""),IF(HMJHS!$S$32=$D67,CONCATENATE(HMJHS!$Q$32,"-"),""))</f>
        <v/>
      </c>
      <c r="J67" s="21" t="str">
        <f>CONCATENATE(IF(HMJHS!$AA$13=$D67,CONCATENATE(HMJHS!$Y$13,"-"),""),IF(HMJHS!$AA$14=$D67,CONCATENATE(HMJHS!$Y$14,"-"),""),IF(HMJHS!$AA$15=$D67,CONCATENATE(HMJHS!$Y$15,"-"),""),IF(HMJHS!$AA$16=$D67,CONCATENATE(HMJHS!$Y$16,"-"),""),IF(HMJHS!$AA$17=$D67,CONCATENATE(HMJHS!$Y$17,"-"),""),IF(HMJHS!$AA$18=$D67,CONCATENATE(HMJHS!$Y$18,"-"),""),IF(HMJHS!$AA$19=$D67,CONCATENATE(HMJHS!$Y$19,"-"),""),IF(HMJHS!$AA$20=$D67,CONCATENATE(HMJHS!$Y$20,"-"),""),IF(HMJHS!$AA$21=$D67,CONCATENATE(HMJHS!$Y$21,"-"),""),IF(HMJHS!$AA$22=$D67,CONCATENATE(HMJHS!$Y$22,"-"),""),"")</f>
        <v/>
      </c>
      <c r="K67" s="21" t="str">
        <f>CONCATENATE(IF(HMJHS!$AA$23=$D67,CONCATENATE(HMJHS!$Y$23,"-"),""),IF(HMJHS!$AA$24=$D67,CONCATENATE(HMJHS!$Y$24,"-"),""),IF(HMJHS!$AA$25=$D67,CONCATENATE(HMJHS!$Y$25,"-"),""),IF(HMJHS!$AA$26=$D67,CONCATENATE(HMJHS!$Y$26,"-"),""),IF(HMJHS!$AA$27=$D67,CONCATENATE(HMJHS!$Y$27,"-"),""),IF(HMJHS!$AA$28=$D67,CONCATENATE(HMJHS!$Y$28,"-"),""),IF(HMJHS!$AA$29=$D67,CONCATENATE(HMJHS!$Y$29,"-"),""),IF(HMJHS!$AA$30=$D67,CONCATENATE(HMJHS!$Y$30,"-"),""),IF(HMJHS!$AA$31=$D67,CONCATENATE(HMJHS!$Y$31,"-"),""),IF(HMJHS!$AA$32=$D67,CONCATENATE(HMJHS!$Y$32,"-"),""))</f>
        <v/>
      </c>
      <c r="L67" s="21" t="str">
        <f>CONCATENATE(IF(HMJHS!$AI$13=$D67,CONCATENATE(HMJHS!$AG$13,"-"),""),IF(HMJHS!$AI$14=$D67,CONCATENATE(HMJHS!$AG$14,"-"),""),IF(HMJHS!$AI$15=$D67,CONCATENATE(HMJHS!$AG$15,"-"),""),IF(HMJHS!$AI$16=$D67,CONCATENATE(HMJHS!$AG$16,"-"),""),IF(HMJHS!$AI$17=$D67,CONCATENATE(HMJHS!$AG$17,"-"),""),IF(HMJHS!$AI$18=$D67,CONCATENATE(HMJHS!$AG$18,"-"),""),IF(HMJHS!$AI$19=$D67,CONCATENATE(HMJHS!$AG$19,"-"),""),IF(HMJHS!$AI$20=$D67,CONCATENATE(HMJHS!$AG$20,"-"),""),IF(HMJHS!$AI$21=$D67,CONCATENATE(HMJHS!$AG$21,"-"),""),IF(HMJHS!$AI$22=$D67,CONCATENATE(HMJHS!$AG$22,"-"),""),"")</f>
        <v/>
      </c>
      <c r="M67" s="21" t="str">
        <f>CONCATENATE(IF(HMJHS!$AI$23=$D67,CONCATENATE(HMJHS!$AG$23,"-"),""),IF(HMJHS!$AI$24=$D67,CONCATENATE(HMJHS!$AG$24,"-"),""),IF(HMJHS!$AI$25=$D67,CONCATENATE(HMJHS!$AG$25,"-"),""),IF(HMJHS!$AI$26=$D67,CONCATENATE(HMJHS!$AG$26,"-"),""),IF(HMJHS!$AI$27=$D67,CONCATENATE(HMJHS!$AG$27,"-"),""),IF(HMJHS!$AI$28=$D67,CONCATENATE(HMJHS!$AG$28,"-"),""),IF(HMJHS!$AI$29=$D67,CONCATENATE(HMJHS!$AG$29,"-"),""),IF(HMJHS!$AI$30=$D67,CONCATENATE(HMJHS!$AG$30,"-"),""),IF(HMJHS!$AI$31=$D67,CONCATENATE(HMJHS!$AG$31,"-"),""),IF(HMJHS!$AI$32=$D67,CONCATENATE(HMJHS!$AG$32,"-"),""))</f>
        <v/>
      </c>
      <c r="N67" s="21" t="str">
        <f t="shared" si="1"/>
        <v/>
      </c>
      <c r="O67" s="21">
        <v>65</v>
      </c>
      <c r="P67" s="27" t="str">
        <f t="shared" si="3"/>
        <v/>
      </c>
      <c r="Q67" s="27" t="str">
        <f t="shared" si="4"/>
        <v/>
      </c>
      <c r="R67" s="27" t="str">
        <f>IF(P67="","",CHOOSE(VLOOKUP($O67,$A$1:$C$400,3,FALSE),AHS!$M$1,BHS!$M$1,CHS!$M$1,HMJHS!$M$1,KHS!$M$1,Kings!$M$1,MHS!$M$1,SWHS!$M$1,AMHS!$M$1,'S10'!$M$1,'S11'!$M$1,'S12'!$M$1,'S13'!$M$1,'S14'!$M$1,'S15'!$M$1,'S16'!$M$1,'S17'!$M$1,'S18'!$M$1,'S19'!$M$1,'S20'!$M$1))</f>
        <v/>
      </c>
      <c r="S67" s="27" t="str">
        <f t="shared" si="5"/>
        <v/>
      </c>
      <c r="T67" s="3" t="str">
        <f t="shared" si="6"/>
        <v/>
      </c>
      <c r="U67" s="21"/>
      <c r="V67" s="21"/>
      <c r="W67" s="21"/>
      <c r="X67" s="21"/>
      <c r="Y67" s="21"/>
      <c r="Z67" s="21"/>
    </row>
    <row r="68" spans="1:26" ht="15" customHeight="1" x14ac:dyDescent="0.25">
      <c r="A68" s="21" t="str">
        <f t="shared" si="2"/>
        <v/>
      </c>
      <c r="B68" s="21" t="str">
        <f t="shared" si="0"/>
        <v/>
      </c>
      <c r="C68" s="21">
        <v>4</v>
      </c>
      <c r="D68" s="21">
        <v>8</v>
      </c>
      <c r="E68" s="21" t="str">
        <f>IF(OR(HMJHS!$C$20="",HMJHS!$B$20=""),"",HMJHS!$C$20)</f>
        <v/>
      </c>
      <c r="F68" s="21" t="str">
        <f>CONCATENATE(IF(HMJHS!$K$13=$D68,CONCATENATE(HMJHS!$I$13,"-"),""),IF(HMJHS!$K$14=$D68,CONCATENATE(HMJHS!$I$14,"-"),""),IF(HMJHS!$K$15=$D68,CONCATENATE(HMJHS!$I$15,"-"),""),IF(HMJHS!$K$16=$D68,CONCATENATE(HMJHS!$I$16,"-"),""),IF(HMJHS!$K$17=$D68,CONCATENATE(HMJHS!$I$17,"-"),""),IF(HMJHS!$K$18=$D68,CONCATENATE(HMJHS!$I$18,"-"),""),IF(HMJHS!$K$19=$D68,CONCATENATE(HMJHS!$I$19,"-"),""),IF(HMJHS!$K$20=$D68,CONCATENATE(HMJHS!$I$20,"-"),""),IF(HMJHS!$K$21=$D68,CONCATENATE(HMJHS!$I$21,"-"),""),IF(HMJHS!$K$22=$D68,CONCATENATE(HMJHS!$I$22,"-"),""),)</f>
        <v/>
      </c>
      <c r="G68" s="21" t="str">
        <f>CONCATENATE(IF(HMJHS!$K$23=$D68,CONCATENATE(HMJHS!$I$23,"-"),""),IF(HMJHS!$K$24=$D68,CONCATENATE(HMJHS!$I$24,"-"),""),IF(HMJHS!$K$25=$D68,CONCATENATE(HMJHS!$I$25,"-"),""),IF(HMJHS!$K$26=$D68,CONCATENATE(HMJHS!$I$26,"-"),""),IF(HMJHS!$K$27=$D68,CONCATENATE(HMJHS!$I$27,"-"),""),IF(HMJHS!$K$28=$D68,CONCATENATE(HMJHS!$I$28,"-"),""),IF(HMJHS!$K$29=$D68,CONCATENATE(HMJHS!$I$29,"-"),""),IF(HMJHS!$K$30=$D68,CONCATENATE(HMJHS!$I$30,"-"),""),IF(HMJHS!$K$31=$D68,CONCATENATE(HMJHS!$I$31,"-"),""),IF(HMJHS!$K$32=$D68,CONCATENATE(HMJHS!$I$32,"-"),""))</f>
        <v/>
      </c>
      <c r="H68" s="21" t="str">
        <f>CONCATENATE(IF(HMJHS!$S$13=$D68,CONCATENATE(HMJHS!$Q$13,"-"),""),IF(HMJHS!$S$14=$D68,CONCATENATE(HMJHS!$Q$14,"-"),""),IF(HMJHS!$S$15=$D68,CONCATENATE(HMJHS!$Q$15,"-"),""),IF(HMJHS!$S$16=$D68,CONCATENATE(HMJHS!$Q$16,"-"),""),IF(HMJHS!$S$17=$D68,CONCATENATE(HMJHS!$Q$17,"-"),""),IF(HMJHS!$S$18=$D68,CONCATENATE(HMJHS!$Q$18,"-"),""),IF(HMJHS!$S$19=$D68,CONCATENATE(HMJHS!$Q$19,"-"),""),IF(HMJHS!$S$20=$D68,CONCATENATE(HMJHS!$Q$20,"-"),""),IF(HMJHS!$S$21=$D68,CONCATENATE(HMJHS!$Q$21,"-"),""),IF(HMJHS!$S$22=$D68,CONCATENATE(HMJHS!$Q$22,"-"),""))</f>
        <v/>
      </c>
      <c r="I68" s="21" t="str">
        <f>CONCATENATE(,IF(HMJHS!$S$23=$D68,CONCATENATE(HMJHS!$Q$23,"-"),""),IF(HMJHS!$S$24=$D68,CONCATENATE(HMJHS!$Q$24,"-"),""),IF(HMJHS!$S$25=$D68,CONCATENATE(HMJHS!$Q$25,"-"),""),IF(HMJHS!$S$26=$D68,CONCATENATE(HMJHS!$Q$26,"-"),""),IF(HMJHS!$S$27=$D68,CONCATENATE(HMJHS!$Q$27,"-"),""),IF(HMJHS!$S$28=$D68,CONCATENATE(HMJHS!$Q$28,"-"),""),IF(HMJHS!$S$29=$D68,CONCATENATE(HMJHS!$Q$29,"-"),""),IF(HMJHS!$S$30=$D68,CONCATENATE(HMJHS!$Q$30,"-"),""),IF(HMJHS!$S$31=$D68,CONCATENATE(HMJHS!$Q$31,"-"),""),IF(HMJHS!$S$32=$D68,CONCATENATE(HMJHS!$Q$32,"-"),""))</f>
        <v/>
      </c>
      <c r="J68" s="21" t="str">
        <f>CONCATENATE(IF(HMJHS!$AA$13=$D68,CONCATENATE(HMJHS!$Y$13,"-"),""),IF(HMJHS!$AA$14=$D68,CONCATENATE(HMJHS!$Y$14,"-"),""),IF(HMJHS!$AA$15=$D68,CONCATENATE(HMJHS!$Y$15,"-"),""),IF(HMJHS!$AA$16=$D68,CONCATENATE(HMJHS!$Y$16,"-"),""),IF(HMJHS!$AA$17=$D68,CONCATENATE(HMJHS!$Y$17,"-"),""),IF(HMJHS!$AA$18=$D68,CONCATENATE(HMJHS!$Y$18,"-"),""),IF(HMJHS!$AA$19=$D68,CONCATENATE(HMJHS!$Y$19,"-"),""),IF(HMJHS!$AA$20=$D68,CONCATENATE(HMJHS!$Y$20,"-"),""),IF(HMJHS!$AA$21=$D68,CONCATENATE(HMJHS!$Y$21,"-"),""),IF(HMJHS!$AA$22=$D68,CONCATENATE(HMJHS!$Y$22,"-"),""),"")</f>
        <v/>
      </c>
      <c r="K68" s="21" t="str">
        <f>CONCATENATE(IF(HMJHS!$AA$23=$D68,CONCATENATE(HMJHS!$Y$23,"-"),""),IF(HMJHS!$AA$24=$D68,CONCATENATE(HMJHS!$Y$24,"-"),""),IF(HMJHS!$AA$25=$D68,CONCATENATE(HMJHS!$Y$25,"-"),""),IF(HMJHS!$AA$26=$D68,CONCATENATE(HMJHS!$Y$26,"-"),""),IF(HMJHS!$AA$27=$D68,CONCATENATE(HMJHS!$Y$27,"-"),""),IF(HMJHS!$AA$28=$D68,CONCATENATE(HMJHS!$Y$28,"-"),""),IF(HMJHS!$AA$29=$D68,CONCATENATE(HMJHS!$Y$29,"-"),""),IF(HMJHS!$AA$30=$D68,CONCATENATE(HMJHS!$Y$30,"-"),""),IF(HMJHS!$AA$31=$D68,CONCATENATE(HMJHS!$Y$31,"-"),""),IF(HMJHS!$AA$32=$D68,CONCATENATE(HMJHS!$Y$32,"-"),""))</f>
        <v/>
      </c>
      <c r="L68" s="21" t="str">
        <f>CONCATENATE(IF(HMJHS!$AI$13=$D68,CONCATENATE(HMJHS!$AG$13,"-"),""),IF(HMJHS!$AI$14=$D68,CONCATENATE(HMJHS!$AG$14,"-"),""),IF(HMJHS!$AI$15=$D68,CONCATENATE(HMJHS!$AG$15,"-"),""),IF(HMJHS!$AI$16=$D68,CONCATENATE(HMJHS!$AG$16,"-"),""),IF(HMJHS!$AI$17=$D68,CONCATENATE(HMJHS!$AG$17,"-"),""),IF(HMJHS!$AI$18=$D68,CONCATENATE(HMJHS!$AG$18,"-"),""),IF(HMJHS!$AI$19=$D68,CONCATENATE(HMJHS!$AG$19,"-"),""),IF(HMJHS!$AI$20=$D68,CONCATENATE(HMJHS!$AG$20,"-"),""),IF(HMJHS!$AI$21=$D68,CONCATENATE(HMJHS!$AG$21,"-"),""),IF(HMJHS!$AI$22=$D68,CONCATENATE(HMJHS!$AG$22,"-"),""),"")</f>
        <v/>
      </c>
      <c r="M68" s="21" t="str">
        <f>CONCATENATE(IF(HMJHS!$AI$23=$D68,CONCATENATE(HMJHS!$AG$23,"-"),""),IF(HMJHS!$AI$24=$D68,CONCATENATE(HMJHS!$AG$24,"-"),""),IF(HMJHS!$AI$25=$D68,CONCATENATE(HMJHS!$AG$25,"-"),""),IF(HMJHS!$AI$26=$D68,CONCATENATE(HMJHS!$AG$26,"-"),""),IF(HMJHS!$AI$27=$D68,CONCATENATE(HMJHS!$AG$27,"-"),""),IF(HMJHS!$AI$28=$D68,CONCATENATE(HMJHS!$AG$28,"-"),""),IF(HMJHS!$AI$29=$D68,CONCATENATE(HMJHS!$AG$29,"-"),""),IF(HMJHS!$AI$30=$D68,CONCATENATE(HMJHS!$AG$30,"-"),""),IF(HMJHS!$AI$31=$D68,CONCATENATE(HMJHS!$AG$31,"-"),""),IF(HMJHS!$AI$32=$D68,CONCATENATE(HMJHS!$AG$32,"-"),""))</f>
        <v/>
      </c>
      <c r="N68" s="21" t="str">
        <f t="shared" si="1"/>
        <v/>
      </c>
      <c r="O68" s="21">
        <v>66</v>
      </c>
      <c r="P68" s="27" t="str">
        <f t="shared" si="3"/>
        <v/>
      </c>
      <c r="Q68" s="27" t="str">
        <f t="shared" si="4"/>
        <v/>
      </c>
      <c r="R68" s="27" t="str">
        <f>IF(P68="","",CHOOSE(VLOOKUP($O68,$A$1:$C$400,3,FALSE),AHS!$M$1,BHS!$M$1,CHS!$M$1,HMJHS!$M$1,KHS!$M$1,Kings!$M$1,MHS!$M$1,SWHS!$M$1,AMHS!$M$1,'S10'!$M$1,'S11'!$M$1,'S12'!$M$1,'S13'!$M$1,'S14'!$M$1,'S15'!$M$1,'S16'!$M$1,'S17'!$M$1,'S18'!$M$1,'S19'!$M$1,'S20'!$M$1))</f>
        <v/>
      </c>
      <c r="S68" s="27" t="str">
        <f t="shared" si="5"/>
        <v/>
      </c>
      <c r="T68" s="3" t="str">
        <f t="shared" si="6"/>
        <v/>
      </c>
      <c r="U68" s="21"/>
      <c r="V68" s="21"/>
      <c r="W68" s="21"/>
      <c r="X68" s="21"/>
      <c r="Y68" s="21"/>
      <c r="Z68" s="21"/>
    </row>
    <row r="69" spans="1:26" ht="15" customHeight="1" x14ac:dyDescent="0.25">
      <c r="A69" s="21" t="str">
        <f t="shared" si="2"/>
        <v/>
      </c>
      <c r="B69" s="21" t="str">
        <f t="shared" si="0"/>
        <v/>
      </c>
      <c r="C69" s="21">
        <v>4</v>
      </c>
      <c r="D69" s="21">
        <v>9</v>
      </c>
      <c r="E69" s="21" t="str">
        <f>IF(OR(HMJHS!$C$21="",HMJHS!$B$21=""),"",HMJHS!$C$21)</f>
        <v/>
      </c>
      <c r="F69" s="21" t="str">
        <f>CONCATENATE(IF(HMJHS!$K$13=$D69,CONCATENATE(HMJHS!$I$13,"-"),""),IF(HMJHS!$K$14=$D69,CONCATENATE(HMJHS!$I$14,"-"),""),IF(HMJHS!$K$15=$D69,CONCATENATE(HMJHS!$I$15,"-"),""),IF(HMJHS!$K$16=$D69,CONCATENATE(HMJHS!$I$16,"-"),""),IF(HMJHS!$K$17=$D69,CONCATENATE(HMJHS!$I$17,"-"),""),IF(HMJHS!$K$18=$D69,CONCATENATE(HMJHS!$I$18,"-"),""),IF(HMJHS!$K$19=$D69,CONCATENATE(HMJHS!$I$19,"-"),""),IF(HMJHS!$K$20=$D69,CONCATENATE(HMJHS!$I$20,"-"),""),IF(HMJHS!$K$21=$D69,CONCATENATE(HMJHS!$I$21,"-"),""),IF(HMJHS!$K$22=$D69,CONCATENATE(HMJHS!$I$22,"-"),""),)</f>
        <v/>
      </c>
      <c r="G69" s="21" t="str">
        <f>CONCATENATE(IF(HMJHS!$K$23=$D69,CONCATENATE(HMJHS!$I$23,"-"),""),IF(HMJHS!$K$24=$D69,CONCATENATE(HMJHS!$I$24,"-"),""),IF(HMJHS!$K$25=$D69,CONCATENATE(HMJHS!$I$25,"-"),""),IF(HMJHS!$K$26=$D69,CONCATENATE(HMJHS!$I$26,"-"),""),IF(HMJHS!$K$27=$D69,CONCATENATE(HMJHS!$I$27,"-"),""),IF(HMJHS!$K$28=$D69,CONCATENATE(HMJHS!$I$28,"-"),""),IF(HMJHS!$K$29=$D69,CONCATENATE(HMJHS!$I$29,"-"),""),IF(HMJHS!$K$30=$D69,CONCATENATE(HMJHS!$I$30,"-"),""),IF(HMJHS!$K$31=$D69,CONCATENATE(HMJHS!$I$31,"-"),""),IF(HMJHS!$K$32=$D69,CONCATENATE(HMJHS!$I$32,"-"),""))</f>
        <v/>
      </c>
      <c r="H69" s="21" t="str">
        <f>CONCATENATE(IF(HMJHS!$S$13=$D69,CONCATENATE(HMJHS!$Q$13,"-"),""),IF(HMJHS!$S$14=$D69,CONCATENATE(HMJHS!$Q$14,"-"),""),IF(HMJHS!$S$15=$D69,CONCATENATE(HMJHS!$Q$15,"-"),""),IF(HMJHS!$S$16=$D69,CONCATENATE(HMJHS!$Q$16,"-"),""),IF(HMJHS!$S$17=$D69,CONCATENATE(HMJHS!$Q$17,"-"),""),IF(HMJHS!$S$18=$D69,CONCATENATE(HMJHS!$Q$18,"-"),""),IF(HMJHS!$S$19=$D69,CONCATENATE(HMJHS!$Q$19,"-"),""),IF(HMJHS!$S$20=$D69,CONCATENATE(HMJHS!$Q$20,"-"),""),IF(HMJHS!$S$21=$D69,CONCATENATE(HMJHS!$Q$21,"-"),""),IF(HMJHS!$S$22=$D69,CONCATENATE(HMJHS!$Q$22,"-"),""))</f>
        <v/>
      </c>
      <c r="I69" s="21" t="str">
        <f>CONCATENATE(,IF(HMJHS!$S$23=$D69,CONCATENATE(HMJHS!$Q$23,"-"),""),IF(HMJHS!$S$24=$D69,CONCATENATE(HMJHS!$Q$24,"-"),""),IF(HMJHS!$S$25=$D69,CONCATENATE(HMJHS!$Q$25,"-"),""),IF(HMJHS!$S$26=$D69,CONCATENATE(HMJHS!$Q$26,"-"),""),IF(HMJHS!$S$27=$D69,CONCATENATE(HMJHS!$Q$27,"-"),""),IF(HMJHS!$S$28=$D69,CONCATENATE(HMJHS!$Q$28,"-"),""),IF(HMJHS!$S$29=$D69,CONCATENATE(HMJHS!$Q$29,"-"),""),IF(HMJHS!$S$30=$D69,CONCATENATE(HMJHS!$Q$30,"-"),""),IF(HMJHS!$S$31=$D69,CONCATENATE(HMJHS!$Q$31,"-"),""),IF(HMJHS!$S$32=$D69,CONCATENATE(HMJHS!$Q$32,"-"),""))</f>
        <v/>
      </c>
      <c r="J69" s="21" t="str">
        <f>CONCATENATE(IF(HMJHS!$AA$13=$D69,CONCATENATE(HMJHS!$Y$13,"-"),""),IF(HMJHS!$AA$14=$D69,CONCATENATE(HMJHS!$Y$14,"-"),""),IF(HMJHS!$AA$15=$D69,CONCATENATE(HMJHS!$Y$15,"-"),""),IF(HMJHS!$AA$16=$D69,CONCATENATE(HMJHS!$Y$16,"-"),""),IF(HMJHS!$AA$17=$D69,CONCATENATE(HMJHS!$Y$17,"-"),""),IF(HMJHS!$AA$18=$D69,CONCATENATE(HMJHS!$Y$18,"-"),""),IF(HMJHS!$AA$19=$D69,CONCATENATE(HMJHS!$Y$19,"-"),""),IF(HMJHS!$AA$20=$D69,CONCATENATE(HMJHS!$Y$20,"-"),""),IF(HMJHS!$AA$21=$D69,CONCATENATE(HMJHS!$Y$21,"-"),""),IF(HMJHS!$AA$22=$D69,CONCATENATE(HMJHS!$Y$22,"-"),""),"")</f>
        <v/>
      </c>
      <c r="K69" s="21" t="str">
        <f>CONCATENATE(IF(HMJHS!$AA$23=$D69,CONCATENATE(HMJHS!$Y$23,"-"),""),IF(HMJHS!$AA$24=$D69,CONCATENATE(HMJHS!$Y$24,"-"),""),IF(HMJHS!$AA$25=$D69,CONCATENATE(HMJHS!$Y$25,"-"),""),IF(HMJHS!$AA$26=$D69,CONCATENATE(HMJHS!$Y$26,"-"),""),IF(HMJHS!$AA$27=$D69,CONCATENATE(HMJHS!$Y$27,"-"),""),IF(HMJHS!$AA$28=$D69,CONCATENATE(HMJHS!$Y$28,"-"),""),IF(HMJHS!$AA$29=$D69,CONCATENATE(HMJHS!$Y$29,"-"),""),IF(HMJHS!$AA$30=$D69,CONCATENATE(HMJHS!$Y$30,"-"),""),IF(HMJHS!$AA$31=$D69,CONCATENATE(HMJHS!$Y$31,"-"),""),IF(HMJHS!$AA$32=$D69,CONCATENATE(HMJHS!$Y$32,"-"),""))</f>
        <v/>
      </c>
      <c r="L69" s="21" t="str">
        <f>CONCATENATE(IF(HMJHS!$AI$13=$D69,CONCATENATE(HMJHS!$AG$13,"-"),""),IF(HMJHS!$AI$14=$D69,CONCATENATE(HMJHS!$AG$14,"-"),""),IF(HMJHS!$AI$15=$D69,CONCATENATE(HMJHS!$AG$15,"-"),""),IF(HMJHS!$AI$16=$D69,CONCATENATE(HMJHS!$AG$16,"-"),""),IF(HMJHS!$AI$17=$D69,CONCATENATE(HMJHS!$AG$17,"-"),""),IF(HMJHS!$AI$18=$D69,CONCATENATE(HMJHS!$AG$18,"-"),""),IF(HMJHS!$AI$19=$D69,CONCATENATE(HMJHS!$AG$19,"-"),""),IF(HMJHS!$AI$20=$D69,CONCATENATE(HMJHS!$AG$20,"-"),""),IF(HMJHS!$AI$21=$D69,CONCATENATE(HMJHS!$AG$21,"-"),""),IF(HMJHS!$AI$22=$D69,CONCATENATE(HMJHS!$AG$22,"-"),""),"")</f>
        <v/>
      </c>
      <c r="M69" s="21" t="str">
        <f>CONCATENATE(IF(HMJHS!$AI$23=$D69,CONCATENATE(HMJHS!$AG$23,"-"),""),IF(HMJHS!$AI$24=$D69,CONCATENATE(HMJHS!$AG$24,"-"),""),IF(HMJHS!$AI$25=$D69,CONCATENATE(HMJHS!$AG$25,"-"),""),IF(HMJHS!$AI$26=$D69,CONCATENATE(HMJHS!$AG$26,"-"),""),IF(HMJHS!$AI$27=$D69,CONCATENATE(HMJHS!$AG$27,"-"),""),IF(HMJHS!$AI$28=$D69,CONCATENATE(HMJHS!$AG$28,"-"),""),IF(HMJHS!$AI$29=$D69,CONCATENATE(HMJHS!$AG$29,"-"),""),IF(HMJHS!$AI$30=$D69,CONCATENATE(HMJHS!$AG$30,"-"),""),IF(HMJHS!$AI$31=$D69,CONCATENATE(HMJHS!$AG$31,"-"),""),IF(HMJHS!$AI$32=$D69,CONCATENATE(HMJHS!$AG$32,"-"),""))</f>
        <v/>
      </c>
      <c r="N69" s="21" t="str">
        <f t="shared" si="1"/>
        <v/>
      </c>
      <c r="O69" s="21">
        <v>67</v>
      </c>
      <c r="P69" s="27" t="str">
        <f t="shared" si="3"/>
        <v/>
      </c>
      <c r="Q69" s="27" t="str">
        <f t="shared" si="4"/>
        <v/>
      </c>
      <c r="R69" s="27" t="str">
        <f>IF(P69="","",CHOOSE(VLOOKUP($O69,$A$1:$C$400,3,FALSE),AHS!$M$1,BHS!$M$1,CHS!$M$1,HMJHS!$M$1,KHS!$M$1,Kings!$M$1,MHS!$M$1,SWHS!$M$1,AMHS!$M$1,'S10'!$M$1,'S11'!$M$1,'S12'!$M$1,'S13'!$M$1,'S14'!$M$1,'S15'!$M$1,'S16'!$M$1,'S17'!$M$1,'S18'!$M$1,'S19'!$M$1,'S20'!$M$1))</f>
        <v/>
      </c>
      <c r="S69" s="27" t="str">
        <f t="shared" si="5"/>
        <v/>
      </c>
      <c r="T69" s="3" t="str">
        <f t="shared" si="6"/>
        <v/>
      </c>
      <c r="U69" s="21"/>
      <c r="V69" s="21"/>
      <c r="W69" s="21"/>
      <c r="X69" s="21"/>
      <c r="Y69" s="21"/>
      <c r="Z69" s="21"/>
    </row>
    <row r="70" spans="1:26" ht="15" customHeight="1" x14ac:dyDescent="0.25">
      <c r="A70" s="21" t="str">
        <f t="shared" si="2"/>
        <v/>
      </c>
      <c r="B70" s="21" t="str">
        <f t="shared" si="0"/>
        <v/>
      </c>
      <c r="C70" s="21">
        <v>4</v>
      </c>
      <c r="D70" s="21">
        <v>10</v>
      </c>
      <c r="E70" s="21" t="str">
        <f>IF(OR(HMJHS!$C$22="",HMJHS!$B$22=""),"",HMJHS!$C$22)</f>
        <v/>
      </c>
      <c r="F70" s="21" t="str">
        <f>CONCATENATE(IF(HMJHS!$K$13=$D70,CONCATENATE(HMJHS!$I$13,"-"),""),IF(HMJHS!$K$14=$D70,CONCATENATE(HMJHS!$I$14,"-"),""),IF(HMJHS!$K$15=$D70,CONCATENATE(HMJHS!$I$15,"-"),""),IF(HMJHS!$K$16=$D70,CONCATENATE(HMJHS!$I$16,"-"),""),IF(HMJHS!$K$17=$D70,CONCATENATE(HMJHS!$I$17,"-"),""),IF(HMJHS!$K$18=$D70,CONCATENATE(HMJHS!$I$18,"-"),""),IF(HMJHS!$K$19=$D70,CONCATENATE(HMJHS!$I$19,"-"),""),IF(HMJHS!$K$20=$D70,CONCATENATE(HMJHS!$I$20,"-"),""),IF(HMJHS!$K$21=$D70,CONCATENATE(HMJHS!$I$21,"-"),""),IF(HMJHS!$K$22=$D70,CONCATENATE(HMJHS!$I$22,"-"),""),)</f>
        <v/>
      </c>
      <c r="G70" s="21" t="str">
        <f>CONCATENATE(IF(HMJHS!$K$23=$D70,CONCATENATE(HMJHS!$I$23,"-"),""),IF(HMJHS!$K$24=$D70,CONCATENATE(HMJHS!$I$24,"-"),""),IF(HMJHS!$K$25=$D70,CONCATENATE(HMJHS!$I$25,"-"),""),IF(HMJHS!$K$26=$D70,CONCATENATE(HMJHS!$I$26,"-"),""),IF(HMJHS!$K$27=$D70,CONCATENATE(HMJHS!$I$27,"-"),""),IF(HMJHS!$K$28=$D70,CONCATENATE(HMJHS!$I$28,"-"),""),IF(HMJHS!$K$29=$D70,CONCATENATE(HMJHS!$I$29,"-"),""),IF(HMJHS!$K$30=$D70,CONCATENATE(HMJHS!$I$30,"-"),""),IF(HMJHS!$K$31=$D70,CONCATENATE(HMJHS!$I$31,"-"),""),IF(HMJHS!$K$32=$D70,CONCATENATE(HMJHS!$I$32,"-"),""))</f>
        <v/>
      </c>
      <c r="H70" s="21" t="str">
        <f>CONCATENATE(IF(HMJHS!$S$13=$D70,CONCATENATE(HMJHS!$Q$13,"-"),""),IF(HMJHS!$S$14=$D70,CONCATENATE(HMJHS!$Q$14,"-"),""),IF(HMJHS!$S$15=$D70,CONCATENATE(HMJHS!$Q$15,"-"),""),IF(HMJHS!$S$16=$D70,CONCATENATE(HMJHS!$Q$16,"-"),""),IF(HMJHS!$S$17=$D70,CONCATENATE(HMJHS!$Q$17,"-"),""),IF(HMJHS!$S$18=$D70,CONCATENATE(HMJHS!$Q$18,"-"),""),IF(HMJHS!$S$19=$D70,CONCATENATE(HMJHS!$Q$19,"-"),""),IF(HMJHS!$S$20=$D70,CONCATENATE(HMJHS!$Q$20,"-"),""),IF(HMJHS!$S$21=$D70,CONCATENATE(HMJHS!$Q$21,"-"),""),IF(HMJHS!$S$22=$D70,CONCATENATE(HMJHS!$Q$22,"-"),""))</f>
        <v/>
      </c>
      <c r="I70" s="21" t="str">
        <f>CONCATENATE(,IF(HMJHS!$S$23=$D70,CONCATENATE(HMJHS!$Q$23,"-"),""),IF(HMJHS!$S$24=$D70,CONCATENATE(HMJHS!$Q$24,"-"),""),IF(HMJHS!$S$25=$D70,CONCATENATE(HMJHS!$Q$25,"-"),""),IF(HMJHS!$S$26=$D70,CONCATENATE(HMJHS!$Q$26,"-"),""),IF(HMJHS!$S$27=$D70,CONCATENATE(HMJHS!$Q$27,"-"),""),IF(HMJHS!$S$28=$D70,CONCATENATE(HMJHS!$Q$28,"-"),""),IF(HMJHS!$S$29=$D70,CONCATENATE(HMJHS!$Q$29,"-"),""),IF(HMJHS!$S$30=$D70,CONCATENATE(HMJHS!$Q$30,"-"),""),IF(HMJHS!$S$31=$D70,CONCATENATE(HMJHS!$Q$31,"-"),""),IF(HMJHS!$S$32=$D70,CONCATENATE(HMJHS!$Q$32,"-"),""))</f>
        <v/>
      </c>
      <c r="J70" s="21" t="str">
        <f>CONCATENATE(IF(HMJHS!$AA$13=$D70,CONCATENATE(HMJHS!$Y$13,"-"),""),IF(HMJHS!$AA$14=$D70,CONCATENATE(HMJHS!$Y$14,"-"),""),IF(HMJHS!$AA$15=$D70,CONCATENATE(HMJHS!$Y$15,"-"),""),IF(HMJHS!$AA$16=$D70,CONCATENATE(HMJHS!$Y$16,"-"),""),IF(HMJHS!$AA$17=$D70,CONCATENATE(HMJHS!$Y$17,"-"),""),IF(HMJHS!$AA$18=$D70,CONCATENATE(HMJHS!$Y$18,"-"),""),IF(HMJHS!$AA$19=$D70,CONCATENATE(HMJHS!$Y$19,"-"),""),IF(HMJHS!$AA$20=$D70,CONCATENATE(HMJHS!$Y$20,"-"),""),IF(HMJHS!$AA$21=$D70,CONCATENATE(HMJHS!$Y$21,"-"),""),IF(HMJHS!$AA$22=$D70,CONCATENATE(HMJHS!$Y$22,"-"),""),"")</f>
        <v/>
      </c>
      <c r="K70" s="21" t="str">
        <f>CONCATENATE(IF(HMJHS!$AA$23=$D70,CONCATENATE(HMJHS!$Y$23,"-"),""),IF(HMJHS!$AA$24=$D70,CONCATENATE(HMJHS!$Y$24,"-"),""),IF(HMJHS!$AA$25=$D70,CONCATENATE(HMJHS!$Y$25,"-"),""),IF(HMJHS!$AA$26=$D70,CONCATENATE(HMJHS!$Y$26,"-"),""),IF(HMJHS!$AA$27=$D70,CONCATENATE(HMJHS!$Y$27,"-"),""),IF(HMJHS!$AA$28=$D70,CONCATENATE(HMJHS!$Y$28,"-"),""),IF(HMJHS!$AA$29=$D70,CONCATENATE(HMJHS!$Y$29,"-"),""),IF(HMJHS!$AA$30=$D70,CONCATENATE(HMJHS!$Y$30,"-"),""),IF(HMJHS!$AA$31=$D70,CONCATENATE(HMJHS!$Y$31,"-"),""),IF(HMJHS!$AA$32=$D70,CONCATENATE(HMJHS!$Y$32,"-"),""))</f>
        <v/>
      </c>
      <c r="L70" s="21" t="str">
        <f>CONCATENATE(IF(HMJHS!$AI$13=$D70,CONCATENATE(HMJHS!$AG$13,"-"),""),IF(HMJHS!$AI$14=$D70,CONCATENATE(HMJHS!$AG$14,"-"),""),IF(HMJHS!$AI$15=$D70,CONCATENATE(HMJHS!$AG$15,"-"),""),IF(HMJHS!$AI$16=$D70,CONCATENATE(HMJHS!$AG$16,"-"),""),IF(HMJHS!$AI$17=$D70,CONCATENATE(HMJHS!$AG$17,"-"),""),IF(HMJHS!$AI$18=$D70,CONCATENATE(HMJHS!$AG$18,"-"),""),IF(HMJHS!$AI$19=$D70,CONCATENATE(HMJHS!$AG$19,"-"),""),IF(HMJHS!$AI$20=$D70,CONCATENATE(HMJHS!$AG$20,"-"),""),IF(HMJHS!$AI$21=$D70,CONCATENATE(HMJHS!$AG$21,"-"),""),IF(HMJHS!$AI$22=$D70,CONCATENATE(HMJHS!$AG$22,"-"),""),"")</f>
        <v/>
      </c>
      <c r="M70" s="21" t="str">
        <f>CONCATENATE(IF(HMJHS!$AI$23=$D70,CONCATENATE(HMJHS!$AG$23,"-"),""),IF(HMJHS!$AI$24=$D70,CONCATENATE(HMJHS!$AG$24,"-"),""),IF(HMJHS!$AI$25=$D70,CONCATENATE(HMJHS!$AG$25,"-"),""),IF(HMJHS!$AI$26=$D70,CONCATENATE(HMJHS!$AG$26,"-"),""),IF(HMJHS!$AI$27=$D70,CONCATENATE(HMJHS!$AG$27,"-"),""),IF(HMJHS!$AI$28=$D70,CONCATENATE(HMJHS!$AG$28,"-"),""),IF(HMJHS!$AI$29=$D70,CONCATENATE(HMJHS!$AG$29,"-"),""),IF(HMJHS!$AI$30=$D70,CONCATENATE(HMJHS!$AG$30,"-"),""),IF(HMJHS!$AI$31=$D70,CONCATENATE(HMJHS!$AG$31,"-"),""),IF(HMJHS!$AI$32=$D70,CONCATENATE(HMJHS!$AG$32,"-"),""))</f>
        <v/>
      </c>
      <c r="N70" s="21" t="str">
        <f t="shared" si="1"/>
        <v/>
      </c>
      <c r="O70" s="21">
        <v>68</v>
      </c>
      <c r="P70" s="27" t="str">
        <f t="shared" si="3"/>
        <v/>
      </c>
      <c r="Q70" s="27" t="str">
        <f t="shared" si="4"/>
        <v/>
      </c>
      <c r="R70" s="27" t="str">
        <f>IF(P70="","",CHOOSE(VLOOKUP($O70,$A$1:$C$400,3,FALSE),AHS!$M$1,BHS!$M$1,CHS!$M$1,HMJHS!$M$1,KHS!$M$1,Kings!$M$1,MHS!$M$1,SWHS!$M$1,AMHS!$M$1,'S10'!$M$1,'S11'!$M$1,'S12'!$M$1,'S13'!$M$1,'S14'!$M$1,'S15'!$M$1,'S16'!$M$1,'S17'!$M$1,'S18'!$M$1,'S19'!$M$1,'S20'!$M$1))</f>
        <v/>
      </c>
      <c r="S70" s="27" t="str">
        <f t="shared" si="5"/>
        <v/>
      </c>
      <c r="T70" s="3" t="str">
        <f t="shared" si="6"/>
        <v/>
      </c>
      <c r="U70" s="21"/>
      <c r="V70" s="21"/>
      <c r="W70" s="21"/>
      <c r="X70" s="21"/>
      <c r="Y70" s="21"/>
      <c r="Z70" s="21"/>
    </row>
    <row r="71" spans="1:26" ht="15" customHeight="1" x14ac:dyDescent="0.25">
      <c r="A71" s="21" t="str">
        <f t="shared" si="2"/>
        <v/>
      </c>
      <c r="B71" s="21" t="str">
        <f t="shared" si="0"/>
        <v/>
      </c>
      <c r="C71" s="21">
        <v>4</v>
      </c>
      <c r="D71" s="21">
        <v>11</v>
      </c>
      <c r="E71" s="21" t="str">
        <f>IF(OR(HMJHS!$C$23="",HMJHS!$B$23=""),"",HMJHS!$C$23)</f>
        <v/>
      </c>
      <c r="F71" s="21" t="str">
        <f>CONCATENATE(IF(HMJHS!$K$13=$D71,CONCATENATE(HMJHS!$I$13,"-"),""),IF(HMJHS!$K$14=$D71,CONCATENATE(HMJHS!$I$14,"-"),""),IF(HMJHS!$K$15=$D71,CONCATENATE(HMJHS!$I$15,"-"),""),IF(HMJHS!$K$16=$D71,CONCATENATE(HMJHS!$I$16,"-"),""),IF(HMJHS!$K$17=$D71,CONCATENATE(HMJHS!$I$17,"-"),""),IF(HMJHS!$K$18=$D71,CONCATENATE(HMJHS!$I$18,"-"),""),IF(HMJHS!$K$19=$D71,CONCATENATE(HMJHS!$I$19,"-"),""),IF(HMJHS!$K$20=$D71,CONCATENATE(HMJHS!$I$20,"-"),""),IF(HMJHS!$K$21=$D71,CONCATENATE(HMJHS!$I$21,"-"),""),IF(HMJHS!$K$22=$D71,CONCATENATE(HMJHS!$I$22,"-"),""),)</f>
        <v/>
      </c>
      <c r="G71" s="21" t="str">
        <f>CONCATENATE(IF(HMJHS!$K$23=$D71,CONCATENATE(HMJHS!$I$23,"-"),""),IF(HMJHS!$K$24=$D71,CONCATENATE(HMJHS!$I$24,"-"),""),IF(HMJHS!$K$25=$D71,CONCATENATE(HMJHS!$I$25,"-"),""),IF(HMJHS!$K$26=$D71,CONCATENATE(HMJHS!$I$26,"-"),""),IF(HMJHS!$K$27=$D71,CONCATENATE(HMJHS!$I$27,"-"),""),IF(HMJHS!$K$28=$D71,CONCATENATE(HMJHS!$I$28,"-"),""),IF(HMJHS!$K$29=$D71,CONCATENATE(HMJHS!$I$29,"-"),""),IF(HMJHS!$K$30=$D71,CONCATENATE(HMJHS!$I$30,"-"),""),IF(HMJHS!$K$31=$D71,CONCATENATE(HMJHS!$I$31,"-"),""),IF(HMJHS!$K$32=$D71,CONCATENATE(HMJHS!$I$32,"-"),""))</f>
        <v/>
      </c>
      <c r="H71" s="21" t="str">
        <f>CONCATENATE(IF(HMJHS!$S$13=$D71,CONCATENATE(HMJHS!$Q$13,"-"),""),IF(HMJHS!$S$14=$D71,CONCATENATE(HMJHS!$Q$14,"-"),""),IF(HMJHS!$S$15=$D71,CONCATENATE(HMJHS!$Q$15,"-"),""),IF(HMJHS!$S$16=$D71,CONCATENATE(HMJHS!$Q$16,"-"),""),IF(HMJHS!$S$17=$D71,CONCATENATE(HMJHS!$Q$17,"-"),""),IF(HMJHS!$S$18=$D71,CONCATENATE(HMJHS!$Q$18,"-"),""),IF(HMJHS!$S$19=$D71,CONCATENATE(HMJHS!$Q$19,"-"),""),IF(HMJHS!$S$20=$D71,CONCATENATE(HMJHS!$Q$20,"-"),""),IF(HMJHS!$S$21=$D71,CONCATENATE(HMJHS!$Q$21,"-"),""),IF(HMJHS!$S$22=$D71,CONCATENATE(HMJHS!$Q$22,"-"),""))</f>
        <v/>
      </c>
      <c r="I71" s="21" t="str">
        <f>CONCATENATE(,IF(HMJHS!$S$23=$D71,CONCATENATE(HMJHS!$Q$23,"-"),""),IF(HMJHS!$S$24=$D71,CONCATENATE(HMJHS!$Q$24,"-"),""),IF(HMJHS!$S$25=$D71,CONCATENATE(HMJHS!$Q$25,"-"),""),IF(HMJHS!$S$26=$D71,CONCATENATE(HMJHS!$Q$26,"-"),""),IF(HMJHS!$S$27=$D71,CONCATENATE(HMJHS!$Q$27,"-"),""),IF(HMJHS!$S$28=$D71,CONCATENATE(HMJHS!$Q$28,"-"),""),IF(HMJHS!$S$29=$D71,CONCATENATE(HMJHS!$Q$29,"-"),""),IF(HMJHS!$S$30=$D71,CONCATENATE(HMJHS!$Q$30,"-"),""),IF(HMJHS!$S$31=$D71,CONCATENATE(HMJHS!$Q$31,"-"),""),IF(HMJHS!$S$32=$D71,CONCATENATE(HMJHS!$Q$32,"-"),""))</f>
        <v/>
      </c>
      <c r="J71" s="21" t="str">
        <f>CONCATENATE(IF(HMJHS!$AA$13=$D71,CONCATENATE(HMJHS!$Y$13,"-"),""),IF(HMJHS!$AA$14=$D71,CONCATENATE(HMJHS!$Y$14,"-"),""),IF(HMJHS!$AA$15=$D71,CONCATENATE(HMJHS!$Y$15,"-"),""),IF(HMJHS!$AA$16=$D71,CONCATENATE(HMJHS!$Y$16,"-"),""),IF(HMJHS!$AA$17=$D71,CONCATENATE(HMJHS!$Y$17,"-"),""),IF(HMJHS!$AA$18=$D71,CONCATENATE(HMJHS!$Y$18,"-"),""),IF(HMJHS!$AA$19=$D71,CONCATENATE(HMJHS!$Y$19,"-"),""),IF(HMJHS!$AA$20=$D71,CONCATENATE(HMJHS!$Y$20,"-"),""),IF(HMJHS!$AA$21=$D71,CONCATENATE(HMJHS!$Y$21,"-"),""),IF(HMJHS!$AA$22=$D71,CONCATENATE(HMJHS!$Y$22,"-"),""),"")</f>
        <v/>
      </c>
      <c r="K71" s="21" t="str">
        <f>CONCATENATE(IF(HMJHS!$AA$23=$D71,CONCATENATE(HMJHS!$Y$23,"-"),""),IF(HMJHS!$AA$24=$D71,CONCATENATE(HMJHS!$Y$24,"-"),""),IF(HMJHS!$AA$25=$D71,CONCATENATE(HMJHS!$Y$25,"-"),""),IF(HMJHS!$AA$26=$D71,CONCATENATE(HMJHS!$Y$26,"-"),""),IF(HMJHS!$AA$27=$D71,CONCATENATE(HMJHS!$Y$27,"-"),""),IF(HMJHS!$AA$28=$D71,CONCATENATE(HMJHS!$Y$28,"-"),""),IF(HMJHS!$AA$29=$D71,CONCATENATE(HMJHS!$Y$29,"-"),""),IF(HMJHS!$AA$30=$D71,CONCATENATE(HMJHS!$Y$30,"-"),""),IF(HMJHS!$AA$31=$D71,CONCATENATE(HMJHS!$Y$31,"-"),""),IF(HMJHS!$AA$32=$D71,CONCATENATE(HMJHS!$Y$32,"-"),""))</f>
        <v/>
      </c>
      <c r="L71" s="21" t="str">
        <f>CONCATENATE(IF(HMJHS!$AI$13=$D71,CONCATENATE(HMJHS!$AG$13,"-"),""),IF(HMJHS!$AI$14=$D71,CONCATENATE(HMJHS!$AG$14,"-"),""),IF(HMJHS!$AI$15=$D71,CONCATENATE(HMJHS!$AG$15,"-"),""),IF(HMJHS!$AI$16=$D71,CONCATENATE(HMJHS!$AG$16,"-"),""),IF(HMJHS!$AI$17=$D71,CONCATENATE(HMJHS!$AG$17,"-"),""),IF(HMJHS!$AI$18=$D71,CONCATENATE(HMJHS!$AG$18,"-"),""),IF(HMJHS!$AI$19=$D71,CONCATENATE(HMJHS!$AG$19,"-"),""),IF(HMJHS!$AI$20=$D71,CONCATENATE(HMJHS!$AG$20,"-"),""),IF(HMJHS!$AI$21=$D71,CONCATENATE(HMJHS!$AG$21,"-"),""),IF(HMJHS!$AI$22=$D71,CONCATENATE(HMJHS!$AG$22,"-"),""),"")</f>
        <v/>
      </c>
      <c r="M71" s="21" t="str">
        <f>CONCATENATE(IF(HMJHS!$AI$23=$D71,CONCATENATE(HMJHS!$AG$23,"-"),""),IF(HMJHS!$AI$24=$D71,CONCATENATE(HMJHS!$AG$24,"-"),""),IF(HMJHS!$AI$25=$D71,CONCATENATE(HMJHS!$AG$25,"-"),""),IF(HMJHS!$AI$26=$D71,CONCATENATE(HMJHS!$AG$26,"-"),""),IF(HMJHS!$AI$27=$D71,CONCATENATE(HMJHS!$AG$27,"-"),""),IF(HMJHS!$AI$28=$D71,CONCATENATE(HMJHS!$AG$28,"-"),""),IF(HMJHS!$AI$29=$D71,CONCATENATE(HMJHS!$AG$29,"-"),""),IF(HMJHS!$AI$30=$D71,CONCATENATE(HMJHS!$AG$30,"-"),""),IF(HMJHS!$AI$31=$D71,CONCATENATE(HMJHS!$AG$31,"-"),""),IF(HMJHS!$AI$32=$D71,CONCATENATE(HMJHS!$AG$32,"-"),""))</f>
        <v/>
      </c>
      <c r="N71" s="21" t="str">
        <f t="shared" si="1"/>
        <v/>
      </c>
      <c r="O71" s="21">
        <v>69</v>
      </c>
      <c r="P71" s="27" t="str">
        <f t="shared" si="3"/>
        <v/>
      </c>
      <c r="Q71" s="27" t="str">
        <f t="shared" si="4"/>
        <v/>
      </c>
      <c r="R71" s="27" t="str">
        <f>IF(P71="","",CHOOSE(VLOOKUP($O71,$A$1:$C$400,3,FALSE),AHS!$M$1,BHS!$M$1,CHS!$M$1,HMJHS!$M$1,KHS!$M$1,Kings!$M$1,MHS!$M$1,SWHS!$M$1,AMHS!$M$1,'S10'!$M$1,'S11'!$M$1,'S12'!$M$1,'S13'!$M$1,'S14'!$M$1,'S15'!$M$1,'S16'!$M$1,'S17'!$M$1,'S18'!$M$1,'S19'!$M$1,'S20'!$M$1))</f>
        <v/>
      </c>
      <c r="S71" s="27" t="str">
        <f t="shared" si="5"/>
        <v/>
      </c>
      <c r="T71" s="3" t="str">
        <f t="shared" si="6"/>
        <v/>
      </c>
      <c r="U71" s="21"/>
      <c r="V71" s="21"/>
      <c r="W71" s="21"/>
      <c r="X71" s="21"/>
      <c r="Y71" s="21"/>
      <c r="Z71" s="21"/>
    </row>
    <row r="72" spans="1:26" ht="15" customHeight="1" x14ac:dyDescent="0.25">
      <c r="A72" s="21" t="str">
        <f t="shared" si="2"/>
        <v/>
      </c>
      <c r="B72" s="21" t="str">
        <f t="shared" si="0"/>
        <v/>
      </c>
      <c r="C72" s="21">
        <v>4</v>
      </c>
      <c r="D72" s="21">
        <v>12</v>
      </c>
      <c r="E72" s="21" t="str">
        <f>IF(OR(HMJHS!$C$24="",HMJHS!$B$24=""),"",HMJHS!$C$24)</f>
        <v/>
      </c>
      <c r="F72" s="21" t="str">
        <f>CONCATENATE(IF(HMJHS!$K$13=$D72,CONCATENATE(HMJHS!$I$13,"-"),""),IF(HMJHS!$K$14=$D72,CONCATENATE(HMJHS!$I$14,"-"),""),IF(HMJHS!$K$15=$D72,CONCATENATE(HMJHS!$I$15,"-"),""),IF(HMJHS!$K$16=$D72,CONCATENATE(HMJHS!$I$16,"-"),""),IF(HMJHS!$K$17=$D72,CONCATENATE(HMJHS!$I$17,"-"),""),IF(HMJHS!$K$18=$D72,CONCATENATE(HMJHS!$I$18,"-"),""),IF(HMJHS!$K$19=$D72,CONCATENATE(HMJHS!$I$19,"-"),""),IF(HMJHS!$K$20=$D72,CONCATENATE(HMJHS!$I$20,"-"),""),IF(HMJHS!$K$21=$D72,CONCATENATE(HMJHS!$I$21,"-"),""),IF(HMJHS!$K$22=$D72,CONCATENATE(HMJHS!$I$22,"-"),""),)</f>
        <v/>
      </c>
      <c r="G72" s="21" t="str">
        <f>CONCATENATE(IF(HMJHS!$K$23=$D72,CONCATENATE(HMJHS!$I$23,"-"),""),IF(HMJHS!$K$24=$D72,CONCATENATE(HMJHS!$I$24,"-"),""),IF(HMJHS!$K$25=$D72,CONCATENATE(HMJHS!$I$25,"-"),""),IF(HMJHS!$K$26=$D72,CONCATENATE(HMJHS!$I$26,"-"),""),IF(HMJHS!$K$27=$D72,CONCATENATE(HMJHS!$I$27,"-"),""),IF(HMJHS!$K$28=$D72,CONCATENATE(HMJHS!$I$28,"-"),""),IF(HMJHS!$K$29=$D72,CONCATENATE(HMJHS!$I$29,"-"),""),IF(HMJHS!$K$30=$D72,CONCATENATE(HMJHS!$I$30,"-"),""),IF(HMJHS!$K$31=$D72,CONCATENATE(HMJHS!$I$31,"-"),""),IF(HMJHS!$K$32=$D72,CONCATENATE(HMJHS!$I$32,"-"),""))</f>
        <v/>
      </c>
      <c r="H72" s="21" t="str">
        <f>CONCATENATE(IF(HMJHS!$S$13=$D72,CONCATENATE(HMJHS!$Q$13,"-"),""),IF(HMJHS!$S$14=$D72,CONCATENATE(HMJHS!$Q$14,"-"),""),IF(HMJHS!$S$15=$D72,CONCATENATE(HMJHS!$Q$15,"-"),""),IF(HMJHS!$S$16=$D72,CONCATENATE(HMJHS!$Q$16,"-"),""),IF(HMJHS!$S$17=$D72,CONCATENATE(HMJHS!$Q$17,"-"),""),IF(HMJHS!$S$18=$D72,CONCATENATE(HMJHS!$Q$18,"-"),""),IF(HMJHS!$S$19=$D72,CONCATENATE(HMJHS!$Q$19,"-"),""),IF(HMJHS!$S$20=$D72,CONCATENATE(HMJHS!$Q$20,"-"),""),IF(HMJHS!$S$21=$D72,CONCATENATE(HMJHS!$Q$21,"-"),""),IF(HMJHS!$S$22=$D72,CONCATENATE(HMJHS!$Q$22,"-"),""))</f>
        <v/>
      </c>
      <c r="I72" s="21" t="str">
        <f>CONCATENATE(,IF(HMJHS!$S$23=$D72,CONCATENATE(HMJHS!$Q$23,"-"),""),IF(HMJHS!$S$24=$D72,CONCATENATE(HMJHS!$Q$24,"-"),""),IF(HMJHS!$S$25=$D72,CONCATENATE(HMJHS!$Q$25,"-"),""),IF(HMJHS!$S$26=$D72,CONCATENATE(HMJHS!$Q$26,"-"),""),IF(HMJHS!$S$27=$D72,CONCATENATE(HMJHS!$Q$27,"-"),""),IF(HMJHS!$S$28=$D72,CONCATENATE(HMJHS!$Q$28,"-"),""),IF(HMJHS!$S$29=$D72,CONCATENATE(HMJHS!$Q$29,"-"),""),IF(HMJHS!$S$30=$D72,CONCATENATE(HMJHS!$Q$30,"-"),""),IF(HMJHS!$S$31=$D72,CONCATENATE(HMJHS!$Q$31,"-"),""),IF(HMJHS!$S$32=$D72,CONCATENATE(HMJHS!$Q$32,"-"),""))</f>
        <v/>
      </c>
      <c r="J72" s="21" t="str">
        <f>CONCATENATE(IF(HMJHS!$AA$13=$D72,CONCATENATE(HMJHS!$Y$13,"-"),""),IF(HMJHS!$AA$14=$D72,CONCATENATE(HMJHS!$Y$14,"-"),""),IF(HMJHS!$AA$15=$D72,CONCATENATE(HMJHS!$Y$15,"-"),""),IF(HMJHS!$AA$16=$D72,CONCATENATE(HMJHS!$Y$16,"-"),""),IF(HMJHS!$AA$17=$D72,CONCATENATE(HMJHS!$Y$17,"-"),""),IF(HMJHS!$AA$18=$D72,CONCATENATE(HMJHS!$Y$18,"-"),""),IF(HMJHS!$AA$19=$D72,CONCATENATE(HMJHS!$Y$19,"-"),""),IF(HMJHS!$AA$20=$D72,CONCATENATE(HMJHS!$Y$20,"-"),""),IF(HMJHS!$AA$21=$D72,CONCATENATE(HMJHS!$Y$21,"-"),""),IF(HMJHS!$AA$22=$D72,CONCATENATE(HMJHS!$Y$22,"-"),""),"")</f>
        <v/>
      </c>
      <c r="K72" s="21" t="str">
        <f>CONCATENATE(IF(HMJHS!$AA$23=$D72,CONCATENATE(HMJHS!$Y$23,"-"),""),IF(HMJHS!$AA$24=$D72,CONCATENATE(HMJHS!$Y$24,"-"),""),IF(HMJHS!$AA$25=$D72,CONCATENATE(HMJHS!$Y$25,"-"),""),IF(HMJHS!$AA$26=$D72,CONCATENATE(HMJHS!$Y$26,"-"),""),IF(HMJHS!$AA$27=$D72,CONCATENATE(HMJHS!$Y$27,"-"),""),IF(HMJHS!$AA$28=$D72,CONCATENATE(HMJHS!$Y$28,"-"),""),IF(HMJHS!$AA$29=$D72,CONCATENATE(HMJHS!$Y$29,"-"),""),IF(HMJHS!$AA$30=$D72,CONCATENATE(HMJHS!$Y$30,"-"),""),IF(HMJHS!$AA$31=$D72,CONCATENATE(HMJHS!$Y$31,"-"),""),IF(HMJHS!$AA$32=$D72,CONCATENATE(HMJHS!$Y$32,"-"),""))</f>
        <v/>
      </c>
      <c r="L72" s="21" t="str">
        <f>CONCATENATE(IF(HMJHS!$AI$13=$D72,CONCATENATE(HMJHS!$AG$13,"-"),""),IF(HMJHS!$AI$14=$D72,CONCATENATE(HMJHS!$AG$14,"-"),""),IF(HMJHS!$AI$15=$D72,CONCATENATE(HMJHS!$AG$15,"-"),""),IF(HMJHS!$AI$16=$D72,CONCATENATE(HMJHS!$AG$16,"-"),""),IF(HMJHS!$AI$17=$D72,CONCATENATE(HMJHS!$AG$17,"-"),""),IF(HMJHS!$AI$18=$D72,CONCATENATE(HMJHS!$AG$18,"-"),""),IF(HMJHS!$AI$19=$D72,CONCATENATE(HMJHS!$AG$19,"-"),""),IF(HMJHS!$AI$20=$D72,CONCATENATE(HMJHS!$AG$20,"-"),""),IF(HMJHS!$AI$21=$D72,CONCATENATE(HMJHS!$AG$21,"-"),""),IF(HMJHS!$AI$22=$D72,CONCATENATE(HMJHS!$AG$22,"-"),""),"")</f>
        <v/>
      </c>
      <c r="M72" s="21" t="str">
        <f>CONCATENATE(IF(HMJHS!$AI$23=$D72,CONCATENATE(HMJHS!$AG$23,"-"),""),IF(HMJHS!$AI$24=$D72,CONCATENATE(HMJHS!$AG$24,"-"),""),IF(HMJHS!$AI$25=$D72,CONCATENATE(HMJHS!$AG$25,"-"),""),IF(HMJHS!$AI$26=$D72,CONCATENATE(HMJHS!$AG$26,"-"),""),IF(HMJHS!$AI$27=$D72,CONCATENATE(HMJHS!$AG$27,"-"),""),IF(HMJHS!$AI$28=$D72,CONCATENATE(HMJHS!$AG$28,"-"),""),IF(HMJHS!$AI$29=$D72,CONCATENATE(HMJHS!$AG$29,"-"),""),IF(HMJHS!$AI$30=$D72,CONCATENATE(HMJHS!$AG$30,"-"),""),IF(HMJHS!$AI$31=$D72,CONCATENATE(HMJHS!$AG$31,"-"),""),IF(HMJHS!$AI$32=$D72,CONCATENATE(HMJHS!$AG$32,"-"),""))</f>
        <v/>
      </c>
      <c r="N72" s="21" t="str">
        <f t="shared" si="1"/>
        <v/>
      </c>
      <c r="O72" s="21">
        <v>70</v>
      </c>
      <c r="P72" s="27" t="str">
        <f t="shared" si="3"/>
        <v/>
      </c>
      <c r="Q72" s="27" t="str">
        <f t="shared" si="4"/>
        <v/>
      </c>
      <c r="R72" s="27" t="str">
        <f>IF(P72="","",CHOOSE(VLOOKUP($O72,$A$1:$C$400,3,FALSE),AHS!$M$1,BHS!$M$1,CHS!$M$1,HMJHS!$M$1,KHS!$M$1,Kings!$M$1,MHS!$M$1,SWHS!$M$1,AMHS!$M$1,'S10'!$M$1,'S11'!$M$1,'S12'!$M$1,'S13'!$M$1,'S14'!$M$1,'S15'!$M$1,'S16'!$M$1,'S17'!$M$1,'S18'!$M$1,'S19'!$M$1,'S20'!$M$1))</f>
        <v/>
      </c>
      <c r="S72" s="27" t="str">
        <f t="shared" si="5"/>
        <v/>
      </c>
      <c r="T72" s="3" t="str">
        <f t="shared" si="6"/>
        <v/>
      </c>
      <c r="U72" s="21"/>
      <c r="V72" s="21"/>
      <c r="W72" s="21"/>
      <c r="X72" s="21"/>
      <c r="Y72" s="21"/>
      <c r="Z72" s="21"/>
    </row>
    <row r="73" spans="1:26" ht="15" customHeight="1" x14ac:dyDescent="0.25">
      <c r="A73" s="21" t="str">
        <f t="shared" si="2"/>
        <v/>
      </c>
      <c r="B73" s="21" t="str">
        <f t="shared" si="0"/>
        <v/>
      </c>
      <c r="C73" s="21">
        <v>4</v>
      </c>
      <c r="D73" s="21">
        <v>13</v>
      </c>
      <c r="E73" s="21" t="str">
        <f>IF(OR(HMJHS!$C$25="",HMJHS!$B$25=""),"",HMJHS!$C$25)</f>
        <v/>
      </c>
      <c r="F73" s="21" t="str">
        <f>CONCATENATE(IF(HMJHS!$K$13=$D73,CONCATENATE(HMJHS!$I$13,"-"),""),IF(HMJHS!$K$14=$D73,CONCATENATE(HMJHS!$I$14,"-"),""),IF(HMJHS!$K$15=$D73,CONCATENATE(HMJHS!$I$15,"-"),""),IF(HMJHS!$K$16=$D73,CONCATENATE(HMJHS!$I$16,"-"),""),IF(HMJHS!$K$17=$D73,CONCATENATE(HMJHS!$I$17,"-"),""),IF(HMJHS!$K$18=$D73,CONCATENATE(HMJHS!$I$18,"-"),""),IF(HMJHS!$K$19=$D73,CONCATENATE(HMJHS!$I$19,"-"),""),IF(HMJHS!$K$20=$D73,CONCATENATE(HMJHS!$I$20,"-"),""),IF(HMJHS!$K$21=$D73,CONCATENATE(HMJHS!$I$21,"-"),""),IF(HMJHS!$K$22=$D73,CONCATENATE(HMJHS!$I$22,"-"),""),)</f>
        <v/>
      </c>
      <c r="G73" s="21" t="str">
        <f>CONCATENATE(IF(HMJHS!$K$23=$D73,CONCATENATE(HMJHS!$I$23,"-"),""),IF(HMJHS!$K$24=$D73,CONCATENATE(HMJHS!$I$24,"-"),""),IF(HMJHS!$K$25=$D73,CONCATENATE(HMJHS!$I$25,"-"),""),IF(HMJHS!$K$26=$D73,CONCATENATE(HMJHS!$I$26,"-"),""),IF(HMJHS!$K$27=$D73,CONCATENATE(HMJHS!$I$27,"-"),""),IF(HMJHS!$K$28=$D73,CONCATENATE(HMJHS!$I$28,"-"),""),IF(HMJHS!$K$29=$D73,CONCATENATE(HMJHS!$I$29,"-"),""),IF(HMJHS!$K$30=$D73,CONCATENATE(HMJHS!$I$30,"-"),""),IF(HMJHS!$K$31=$D73,CONCATENATE(HMJHS!$I$31,"-"),""),IF(HMJHS!$K$32=$D73,CONCATENATE(HMJHS!$I$32,"-"),""))</f>
        <v/>
      </c>
      <c r="H73" s="21" t="str">
        <f>CONCATENATE(IF(HMJHS!$S$13=$D73,CONCATENATE(HMJHS!$Q$13,"-"),""),IF(HMJHS!$S$14=$D73,CONCATENATE(HMJHS!$Q$14,"-"),""),IF(HMJHS!$S$15=$D73,CONCATENATE(HMJHS!$Q$15,"-"),""),IF(HMJHS!$S$16=$D73,CONCATENATE(HMJHS!$Q$16,"-"),""),IF(HMJHS!$S$17=$D73,CONCATENATE(HMJHS!$Q$17,"-"),""),IF(HMJHS!$S$18=$D73,CONCATENATE(HMJHS!$Q$18,"-"),""),IF(HMJHS!$S$19=$D73,CONCATENATE(HMJHS!$Q$19,"-"),""),IF(HMJHS!$S$20=$D73,CONCATENATE(HMJHS!$Q$20,"-"),""),IF(HMJHS!$S$21=$D73,CONCATENATE(HMJHS!$Q$21,"-"),""),IF(HMJHS!$S$22=$D73,CONCATENATE(HMJHS!$Q$22,"-"),""))</f>
        <v/>
      </c>
      <c r="I73" s="21" t="str">
        <f>CONCATENATE(,IF(HMJHS!$S$23=$D73,CONCATENATE(HMJHS!$Q$23,"-"),""),IF(HMJHS!$S$24=$D73,CONCATENATE(HMJHS!$Q$24,"-"),""),IF(HMJHS!$S$25=$D73,CONCATENATE(HMJHS!$Q$25,"-"),""),IF(HMJHS!$S$26=$D73,CONCATENATE(HMJHS!$Q$26,"-"),""),IF(HMJHS!$S$27=$D73,CONCATENATE(HMJHS!$Q$27,"-"),""),IF(HMJHS!$S$28=$D73,CONCATENATE(HMJHS!$Q$28,"-"),""),IF(HMJHS!$S$29=$D73,CONCATENATE(HMJHS!$Q$29,"-"),""),IF(HMJHS!$S$30=$D73,CONCATENATE(HMJHS!$Q$30,"-"),""),IF(HMJHS!$S$31=$D73,CONCATENATE(HMJHS!$Q$31,"-"),""),IF(HMJHS!$S$32=$D73,CONCATENATE(HMJHS!$Q$32,"-"),""))</f>
        <v/>
      </c>
      <c r="J73" s="21" t="str">
        <f>CONCATENATE(IF(HMJHS!$AA$13=$D73,CONCATENATE(HMJHS!$Y$13,"-"),""),IF(HMJHS!$AA$14=$D73,CONCATENATE(HMJHS!$Y$14,"-"),""),IF(HMJHS!$AA$15=$D73,CONCATENATE(HMJHS!$Y$15,"-"),""),IF(HMJHS!$AA$16=$D73,CONCATENATE(HMJHS!$Y$16,"-"),""),IF(HMJHS!$AA$17=$D73,CONCATENATE(HMJHS!$Y$17,"-"),""),IF(HMJHS!$AA$18=$D73,CONCATENATE(HMJHS!$Y$18,"-"),""),IF(HMJHS!$AA$19=$D73,CONCATENATE(HMJHS!$Y$19,"-"),""),IF(HMJHS!$AA$20=$D73,CONCATENATE(HMJHS!$Y$20,"-"),""),IF(HMJHS!$AA$21=$D73,CONCATENATE(HMJHS!$Y$21,"-"),""),IF(HMJHS!$AA$22=$D73,CONCATENATE(HMJHS!$Y$22,"-"),""),"")</f>
        <v/>
      </c>
      <c r="K73" s="21" t="str">
        <f>CONCATENATE(IF(HMJHS!$AA$23=$D73,CONCATENATE(HMJHS!$Y$23,"-"),""),IF(HMJHS!$AA$24=$D73,CONCATENATE(HMJHS!$Y$24,"-"),""),IF(HMJHS!$AA$25=$D73,CONCATENATE(HMJHS!$Y$25,"-"),""),IF(HMJHS!$AA$26=$D73,CONCATENATE(HMJHS!$Y$26,"-"),""),IF(HMJHS!$AA$27=$D73,CONCATENATE(HMJHS!$Y$27,"-"),""),IF(HMJHS!$AA$28=$D73,CONCATENATE(HMJHS!$Y$28,"-"),""),IF(HMJHS!$AA$29=$D73,CONCATENATE(HMJHS!$Y$29,"-"),""),IF(HMJHS!$AA$30=$D73,CONCATENATE(HMJHS!$Y$30,"-"),""),IF(HMJHS!$AA$31=$D73,CONCATENATE(HMJHS!$Y$31,"-"),""),IF(HMJHS!$AA$32=$D73,CONCATENATE(HMJHS!$Y$32,"-"),""))</f>
        <v/>
      </c>
      <c r="L73" s="21" t="str">
        <f>CONCATENATE(IF(HMJHS!$AI$13=$D73,CONCATENATE(HMJHS!$AG$13,"-"),""),IF(HMJHS!$AI$14=$D73,CONCATENATE(HMJHS!$AG$14,"-"),""),IF(HMJHS!$AI$15=$D73,CONCATENATE(HMJHS!$AG$15,"-"),""),IF(HMJHS!$AI$16=$D73,CONCATENATE(HMJHS!$AG$16,"-"),""),IF(HMJHS!$AI$17=$D73,CONCATENATE(HMJHS!$AG$17,"-"),""),IF(HMJHS!$AI$18=$D73,CONCATENATE(HMJHS!$AG$18,"-"),""),IF(HMJHS!$AI$19=$D73,CONCATENATE(HMJHS!$AG$19,"-"),""),IF(HMJHS!$AI$20=$D73,CONCATENATE(HMJHS!$AG$20,"-"),""),IF(HMJHS!$AI$21=$D73,CONCATENATE(HMJHS!$AG$21,"-"),""),IF(HMJHS!$AI$22=$D73,CONCATENATE(HMJHS!$AG$22,"-"),""),"")</f>
        <v/>
      </c>
      <c r="M73" s="21" t="str">
        <f>CONCATENATE(IF(HMJHS!$AI$23=$D73,CONCATENATE(HMJHS!$AG$23,"-"),""),IF(HMJHS!$AI$24=$D73,CONCATENATE(HMJHS!$AG$24,"-"),""),IF(HMJHS!$AI$25=$D73,CONCATENATE(HMJHS!$AG$25,"-"),""),IF(HMJHS!$AI$26=$D73,CONCATENATE(HMJHS!$AG$26,"-"),""),IF(HMJHS!$AI$27=$D73,CONCATENATE(HMJHS!$AG$27,"-"),""),IF(HMJHS!$AI$28=$D73,CONCATENATE(HMJHS!$AG$28,"-"),""),IF(HMJHS!$AI$29=$D73,CONCATENATE(HMJHS!$AG$29,"-"),""),IF(HMJHS!$AI$30=$D73,CONCATENATE(HMJHS!$AG$30,"-"),""),IF(HMJHS!$AI$31=$D73,CONCATENATE(HMJHS!$AG$31,"-"),""),IF(HMJHS!$AI$32=$D73,CONCATENATE(HMJHS!$AG$32,"-"),""))</f>
        <v/>
      </c>
      <c r="N73" s="21" t="str">
        <f t="shared" si="1"/>
        <v/>
      </c>
      <c r="O73" s="21">
        <v>71</v>
      </c>
      <c r="P73" s="27" t="str">
        <f t="shared" si="3"/>
        <v/>
      </c>
      <c r="Q73" s="27" t="str">
        <f t="shared" si="4"/>
        <v/>
      </c>
      <c r="R73" s="27" t="str">
        <f>IF(P73="","",CHOOSE(VLOOKUP($O73,$A$1:$C$400,3,FALSE),AHS!$M$1,BHS!$M$1,CHS!$M$1,HMJHS!$M$1,KHS!$M$1,Kings!$M$1,MHS!$M$1,SWHS!$M$1,AMHS!$M$1,'S10'!$M$1,'S11'!$M$1,'S12'!$M$1,'S13'!$M$1,'S14'!$M$1,'S15'!$M$1,'S16'!$M$1,'S17'!$M$1,'S18'!$M$1,'S19'!$M$1,'S20'!$M$1))</f>
        <v/>
      </c>
      <c r="S73" s="27" t="str">
        <f t="shared" si="5"/>
        <v/>
      </c>
      <c r="T73" s="3" t="str">
        <f t="shared" si="6"/>
        <v/>
      </c>
      <c r="U73" s="21"/>
      <c r="V73" s="21"/>
      <c r="W73" s="21"/>
      <c r="X73" s="21"/>
      <c r="Y73" s="21"/>
      <c r="Z73" s="21"/>
    </row>
    <row r="74" spans="1:26" ht="15" customHeight="1" x14ac:dyDescent="0.25">
      <c r="A74" s="21" t="str">
        <f t="shared" si="2"/>
        <v/>
      </c>
      <c r="B74" s="21" t="str">
        <f t="shared" si="0"/>
        <v/>
      </c>
      <c r="C74" s="21">
        <v>4</v>
      </c>
      <c r="D74" s="21">
        <v>14</v>
      </c>
      <c r="E74" s="21" t="str">
        <f>IF(OR(HMJHS!$C$26="",HMJHS!$B$26=""),"",HMJHS!$C$26)</f>
        <v/>
      </c>
      <c r="F74" s="21" t="str">
        <f>CONCATENATE(IF(HMJHS!$K$13=$D74,CONCATENATE(HMJHS!$I$13,"-"),""),IF(HMJHS!$K$14=$D74,CONCATENATE(HMJHS!$I$14,"-"),""),IF(HMJHS!$K$15=$D74,CONCATENATE(HMJHS!$I$15,"-"),""),IF(HMJHS!$K$16=$D74,CONCATENATE(HMJHS!$I$16,"-"),""),IF(HMJHS!$K$17=$D74,CONCATENATE(HMJHS!$I$17,"-"),""),IF(HMJHS!$K$18=$D74,CONCATENATE(HMJHS!$I$18,"-"),""),IF(HMJHS!$K$19=$D74,CONCATENATE(HMJHS!$I$19,"-"),""),IF(HMJHS!$K$20=$D74,CONCATENATE(HMJHS!$I$20,"-"),""),IF(HMJHS!$K$21=$D74,CONCATENATE(HMJHS!$I$21,"-"),""),IF(HMJHS!$K$22=$D74,CONCATENATE(HMJHS!$I$22,"-"),""),)</f>
        <v/>
      </c>
      <c r="G74" s="21" t="str">
        <f>CONCATENATE(IF(HMJHS!$K$23=$D74,CONCATENATE(HMJHS!$I$23,"-"),""),IF(HMJHS!$K$24=$D74,CONCATENATE(HMJHS!$I$24,"-"),""),IF(HMJHS!$K$25=$D74,CONCATENATE(HMJHS!$I$25,"-"),""),IF(HMJHS!$K$26=$D74,CONCATENATE(HMJHS!$I$26,"-"),""),IF(HMJHS!$K$27=$D74,CONCATENATE(HMJHS!$I$27,"-"),""),IF(HMJHS!$K$28=$D74,CONCATENATE(HMJHS!$I$28,"-"),""),IF(HMJHS!$K$29=$D74,CONCATENATE(HMJHS!$I$29,"-"),""),IF(HMJHS!$K$30=$D74,CONCATENATE(HMJHS!$I$30,"-"),""),IF(HMJHS!$K$31=$D74,CONCATENATE(HMJHS!$I$31,"-"),""),IF(HMJHS!$K$32=$D74,CONCATENATE(HMJHS!$I$32,"-"),""))</f>
        <v/>
      </c>
      <c r="H74" s="21" t="str">
        <f>CONCATENATE(IF(HMJHS!$S$13=$D74,CONCATENATE(HMJHS!$Q$13,"-"),""),IF(HMJHS!$S$14=$D74,CONCATENATE(HMJHS!$Q$14,"-"),""),IF(HMJHS!$S$15=$D74,CONCATENATE(HMJHS!$Q$15,"-"),""),IF(HMJHS!$S$16=$D74,CONCATENATE(HMJHS!$Q$16,"-"),""),IF(HMJHS!$S$17=$D74,CONCATENATE(HMJHS!$Q$17,"-"),""),IF(HMJHS!$S$18=$D74,CONCATENATE(HMJHS!$Q$18,"-"),""),IF(HMJHS!$S$19=$D74,CONCATENATE(HMJHS!$Q$19,"-"),""),IF(HMJHS!$S$20=$D74,CONCATENATE(HMJHS!$Q$20,"-"),""),IF(HMJHS!$S$21=$D74,CONCATENATE(HMJHS!$Q$21,"-"),""),IF(HMJHS!$S$22=$D74,CONCATENATE(HMJHS!$Q$22,"-"),""))</f>
        <v/>
      </c>
      <c r="I74" s="21" t="str">
        <f>CONCATENATE(,IF(HMJHS!$S$23=$D74,CONCATENATE(HMJHS!$Q$23,"-"),""),IF(HMJHS!$S$24=$D74,CONCATENATE(HMJHS!$Q$24,"-"),""),IF(HMJHS!$S$25=$D74,CONCATENATE(HMJHS!$Q$25,"-"),""),IF(HMJHS!$S$26=$D74,CONCATENATE(HMJHS!$Q$26,"-"),""),IF(HMJHS!$S$27=$D74,CONCATENATE(HMJHS!$Q$27,"-"),""),IF(HMJHS!$S$28=$D74,CONCATENATE(HMJHS!$Q$28,"-"),""),IF(HMJHS!$S$29=$D74,CONCATENATE(HMJHS!$Q$29,"-"),""),IF(HMJHS!$S$30=$D74,CONCATENATE(HMJHS!$Q$30,"-"),""),IF(HMJHS!$S$31=$D74,CONCATENATE(HMJHS!$Q$31,"-"),""),IF(HMJHS!$S$32=$D74,CONCATENATE(HMJHS!$Q$32,"-"),""))</f>
        <v/>
      </c>
      <c r="J74" s="21" t="str">
        <f>CONCATENATE(IF(HMJHS!$AA$13=$D74,CONCATENATE(HMJHS!$Y$13,"-"),""),IF(HMJHS!$AA$14=$D74,CONCATENATE(HMJHS!$Y$14,"-"),""),IF(HMJHS!$AA$15=$D74,CONCATENATE(HMJHS!$Y$15,"-"),""),IF(HMJHS!$AA$16=$D74,CONCATENATE(HMJHS!$Y$16,"-"),""),IF(HMJHS!$AA$17=$D74,CONCATENATE(HMJHS!$Y$17,"-"),""),IF(HMJHS!$AA$18=$D74,CONCATENATE(HMJHS!$Y$18,"-"),""),IF(HMJHS!$AA$19=$D74,CONCATENATE(HMJHS!$Y$19,"-"),""),IF(HMJHS!$AA$20=$D74,CONCATENATE(HMJHS!$Y$20,"-"),""),IF(HMJHS!$AA$21=$D74,CONCATENATE(HMJHS!$Y$21,"-"),""),IF(HMJHS!$AA$22=$D74,CONCATENATE(HMJHS!$Y$22,"-"),""),"")</f>
        <v/>
      </c>
      <c r="K74" s="21" t="str">
        <f>CONCATENATE(IF(HMJHS!$AA$23=$D74,CONCATENATE(HMJHS!$Y$23,"-"),""),IF(HMJHS!$AA$24=$D74,CONCATENATE(HMJHS!$Y$24,"-"),""),IF(HMJHS!$AA$25=$D74,CONCATENATE(HMJHS!$Y$25,"-"),""),IF(HMJHS!$AA$26=$D74,CONCATENATE(HMJHS!$Y$26,"-"),""),IF(HMJHS!$AA$27=$D74,CONCATENATE(HMJHS!$Y$27,"-"),""),IF(HMJHS!$AA$28=$D74,CONCATENATE(HMJHS!$Y$28,"-"),""),IF(HMJHS!$AA$29=$D74,CONCATENATE(HMJHS!$Y$29,"-"),""),IF(HMJHS!$AA$30=$D74,CONCATENATE(HMJHS!$Y$30,"-"),""),IF(HMJHS!$AA$31=$D74,CONCATENATE(HMJHS!$Y$31,"-"),""),IF(HMJHS!$AA$32=$D74,CONCATENATE(HMJHS!$Y$32,"-"),""))</f>
        <v/>
      </c>
      <c r="L74" s="21" t="str">
        <f>CONCATENATE(IF(HMJHS!$AI$13=$D74,CONCATENATE(HMJHS!$AG$13,"-"),""),IF(HMJHS!$AI$14=$D74,CONCATENATE(HMJHS!$AG$14,"-"),""),IF(HMJHS!$AI$15=$D74,CONCATENATE(HMJHS!$AG$15,"-"),""),IF(HMJHS!$AI$16=$D74,CONCATENATE(HMJHS!$AG$16,"-"),""),IF(HMJHS!$AI$17=$D74,CONCATENATE(HMJHS!$AG$17,"-"),""),IF(HMJHS!$AI$18=$D74,CONCATENATE(HMJHS!$AG$18,"-"),""),IF(HMJHS!$AI$19=$D74,CONCATENATE(HMJHS!$AG$19,"-"),""),IF(HMJHS!$AI$20=$D74,CONCATENATE(HMJHS!$AG$20,"-"),""),IF(HMJHS!$AI$21=$D74,CONCATENATE(HMJHS!$AG$21,"-"),""),IF(HMJHS!$AI$22=$D74,CONCATENATE(HMJHS!$AG$22,"-"),""),"")</f>
        <v/>
      </c>
      <c r="M74" s="21" t="str">
        <f>CONCATENATE(IF(HMJHS!$AI$23=$D74,CONCATENATE(HMJHS!$AG$23,"-"),""),IF(HMJHS!$AI$24=$D74,CONCATENATE(HMJHS!$AG$24,"-"),""),IF(HMJHS!$AI$25=$D74,CONCATENATE(HMJHS!$AG$25,"-"),""),IF(HMJHS!$AI$26=$D74,CONCATENATE(HMJHS!$AG$26,"-"),""),IF(HMJHS!$AI$27=$D74,CONCATENATE(HMJHS!$AG$27,"-"),""),IF(HMJHS!$AI$28=$D74,CONCATENATE(HMJHS!$AG$28,"-"),""),IF(HMJHS!$AI$29=$D74,CONCATENATE(HMJHS!$AG$29,"-"),""),IF(HMJHS!$AI$30=$D74,CONCATENATE(HMJHS!$AG$30,"-"),""),IF(HMJHS!$AI$31=$D74,CONCATENATE(HMJHS!$AG$31,"-"),""),IF(HMJHS!$AI$32=$D74,CONCATENATE(HMJHS!$AG$32,"-"),""))</f>
        <v/>
      </c>
      <c r="N74" s="21" t="str">
        <f t="shared" si="1"/>
        <v/>
      </c>
      <c r="O74" s="21">
        <v>72</v>
      </c>
      <c r="P74" s="27" t="str">
        <f t="shared" si="3"/>
        <v/>
      </c>
      <c r="Q74" s="27" t="str">
        <f t="shared" si="4"/>
        <v/>
      </c>
      <c r="R74" s="27" t="str">
        <f>IF(P74="","",CHOOSE(VLOOKUP($O74,$A$1:$C$400,3,FALSE),AHS!$M$1,BHS!$M$1,CHS!$M$1,HMJHS!$M$1,KHS!$M$1,Kings!$M$1,MHS!$M$1,SWHS!$M$1,AMHS!$M$1,'S10'!$M$1,'S11'!$M$1,'S12'!$M$1,'S13'!$M$1,'S14'!$M$1,'S15'!$M$1,'S16'!$M$1,'S17'!$M$1,'S18'!$M$1,'S19'!$M$1,'S20'!$M$1))</f>
        <v/>
      </c>
      <c r="S74" s="27" t="str">
        <f t="shared" si="5"/>
        <v/>
      </c>
      <c r="T74" s="3" t="str">
        <f t="shared" si="6"/>
        <v/>
      </c>
      <c r="U74" s="21"/>
      <c r="V74" s="21"/>
      <c r="W74" s="21"/>
      <c r="X74" s="21"/>
      <c r="Y74" s="21"/>
      <c r="Z74" s="21"/>
    </row>
    <row r="75" spans="1:26" ht="15" customHeight="1" x14ac:dyDescent="0.25">
      <c r="A75" s="21" t="str">
        <f t="shared" si="2"/>
        <v/>
      </c>
      <c r="B75" s="21" t="str">
        <f t="shared" si="0"/>
        <v/>
      </c>
      <c r="C75" s="21">
        <v>4</v>
      </c>
      <c r="D75" s="21">
        <v>15</v>
      </c>
      <c r="E75" s="21" t="str">
        <f>IF(OR(HMJHS!$C$27="",HMJHS!$B$27=""),"",HMJHS!$C$27)</f>
        <v/>
      </c>
      <c r="F75" s="21" t="str">
        <f>CONCATENATE(IF(HMJHS!$K$13=$D75,CONCATENATE(HMJHS!$I$13,"-"),""),IF(HMJHS!$K$14=$D75,CONCATENATE(HMJHS!$I$14,"-"),""),IF(HMJHS!$K$15=$D75,CONCATENATE(HMJHS!$I$15,"-"),""),IF(HMJHS!$K$16=$D75,CONCATENATE(HMJHS!$I$16,"-"),""),IF(HMJHS!$K$17=$D75,CONCATENATE(HMJHS!$I$17,"-"),""),IF(HMJHS!$K$18=$D75,CONCATENATE(HMJHS!$I$18,"-"),""),IF(HMJHS!$K$19=$D75,CONCATENATE(HMJHS!$I$19,"-"),""),IF(HMJHS!$K$20=$D75,CONCATENATE(HMJHS!$I$20,"-"),""),IF(HMJHS!$K$21=$D75,CONCATENATE(HMJHS!$I$21,"-"),""),IF(HMJHS!$K$22=$D75,CONCATENATE(HMJHS!$I$22,"-"),""),)</f>
        <v/>
      </c>
      <c r="G75" s="21" t="str">
        <f>CONCATENATE(IF(HMJHS!$K$23=$D75,CONCATENATE(HMJHS!$I$23,"-"),""),IF(HMJHS!$K$24=$D75,CONCATENATE(HMJHS!$I$24,"-"),""),IF(HMJHS!$K$25=$D75,CONCATENATE(HMJHS!$I$25,"-"),""),IF(HMJHS!$K$26=$D75,CONCATENATE(HMJHS!$I$26,"-"),""),IF(HMJHS!$K$27=$D75,CONCATENATE(HMJHS!$I$27,"-"),""),IF(HMJHS!$K$28=$D75,CONCATENATE(HMJHS!$I$28,"-"),""),IF(HMJHS!$K$29=$D75,CONCATENATE(HMJHS!$I$29,"-"),""),IF(HMJHS!$K$30=$D75,CONCATENATE(HMJHS!$I$30,"-"),""),IF(HMJHS!$K$31=$D75,CONCATENATE(HMJHS!$I$31,"-"),""),IF(HMJHS!$K$32=$D75,CONCATENATE(HMJHS!$I$32,"-"),""))</f>
        <v/>
      </c>
      <c r="H75" s="21" t="str">
        <f>CONCATENATE(IF(HMJHS!$S$13=$D75,CONCATENATE(HMJHS!$Q$13,"-"),""),IF(HMJHS!$S$14=$D75,CONCATENATE(HMJHS!$Q$14,"-"),""),IF(HMJHS!$S$15=$D75,CONCATENATE(HMJHS!$Q$15,"-"),""),IF(HMJHS!$S$16=$D75,CONCATENATE(HMJHS!$Q$16,"-"),""),IF(HMJHS!$S$17=$D75,CONCATENATE(HMJHS!$Q$17,"-"),""),IF(HMJHS!$S$18=$D75,CONCATENATE(HMJHS!$Q$18,"-"),""),IF(HMJHS!$S$19=$D75,CONCATENATE(HMJHS!$Q$19,"-"),""),IF(HMJHS!$S$20=$D75,CONCATENATE(HMJHS!$Q$20,"-"),""),IF(HMJHS!$S$21=$D75,CONCATENATE(HMJHS!$Q$21,"-"),""),IF(HMJHS!$S$22=$D75,CONCATENATE(HMJHS!$Q$22,"-"),""))</f>
        <v/>
      </c>
      <c r="I75" s="21" t="str">
        <f>CONCATENATE(,IF(HMJHS!$S$23=$D75,CONCATENATE(HMJHS!$Q$23,"-"),""),IF(HMJHS!$S$24=$D75,CONCATENATE(HMJHS!$Q$24,"-"),""),IF(HMJHS!$S$25=$D75,CONCATENATE(HMJHS!$Q$25,"-"),""),IF(HMJHS!$S$26=$D75,CONCATENATE(HMJHS!$Q$26,"-"),""),IF(HMJHS!$S$27=$D75,CONCATENATE(HMJHS!$Q$27,"-"),""),IF(HMJHS!$S$28=$D75,CONCATENATE(HMJHS!$Q$28,"-"),""),IF(HMJHS!$S$29=$D75,CONCATENATE(HMJHS!$Q$29,"-"),""),IF(HMJHS!$S$30=$D75,CONCATENATE(HMJHS!$Q$30,"-"),""),IF(HMJHS!$S$31=$D75,CONCATENATE(HMJHS!$Q$31,"-"),""),IF(HMJHS!$S$32=$D75,CONCATENATE(HMJHS!$Q$32,"-"),""))</f>
        <v/>
      </c>
      <c r="J75" s="21" t="str">
        <f>CONCATENATE(IF(HMJHS!$AA$13=$D75,CONCATENATE(HMJHS!$Y$13,"-"),""),IF(HMJHS!$AA$14=$D75,CONCATENATE(HMJHS!$Y$14,"-"),""),IF(HMJHS!$AA$15=$D75,CONCATENATE(HMJHS!$Y$15,"-"),""),IF(HMJHS!$AA$16=$D75,CONCATENATE(HMJHS!$Y$16,"-"),""),IF(HMJHS!$AA$17=$D75,CONCATENATE(HMJHS!$Y$17,"-"),""),IF(HMJHS!$AA$18=$D75,CONCATENATE(HMJHS!$Y$18,"-"),""),IF(HMJHS!$AA$19=$D75,CONCATENATE(HMJHS!$Y$19,"-"),""),IF(HMJHS!$AA$20=$D75,CONCATENATE(HMJHS!$Y$20,"-"),""),IF(HMJHS!$AA$21=$D75,CONCATENATE(HMJHS!$Y$21,"-"),""),IF(HMJHS!$AA$22=$D75,CONCATENATE(HMJHS!$Y$22,"-"),""),"")</f>
        <v/>
      </c>
      <c r="K75" s="21" t="str">
        <f>CONCATENATE(IF(HMJHS!$AA$23=$D75,CONCATENATE(HMJHS!$Y$23,"-"),""),IF(HMJHS!$AA$24=$D75,CONCATENATE(HMJHS!$Y$24,"-"),""),IF(HMJHS!$AA$25=$D75,CONCATENATE(HMJHS!$Y$25,"-"),""),IF(HMJHS!$AA$26=$D75,CONCATENATE(HMJHS!$Y$26,"-"),""),IF(HMJHS!$AA$27=$D75,CONCATENATE(HMJHS!$Y$27,"-"),""),IF(HMJHS!$AA$28=$D75,CONCATENATE(HMJHS!$Y$28,"-"),""),IF(HMJHS!$AA$29=$D75,CONCATENATE(HMJHS!$Y$29,"-"),""),IF(HMJHS!$AA$30=$D75,CONCATENATE(HMJHS!$Y$30,"-"),""),IF(HMJHS!$AA$31=$D75,CONCATENATE(HMJHS!$Y$31,"-"),""),IF(HMJHS!$AA$32=$D75,CONCATENATE(HMJHS!$Y$32,"-"),""))</f>
        <v/>
      </c>
      <c r="L75" s="21" t="str">
        <f>CONCATENATE(IF(HMJHS!$AI$13=$D75,CONCATENATE(HMJHS!$AG$13,"-"),""),IF(HMJHS!$AI$14=$D75,CONCATENATE(HMJHS!$AG$14,"-"),""),IF(HMJHS!$AI$15=$D75,CONCATENATE(HMJHS!$AG$15,"-"),""),IF(HMJHS!$AI$16=$D75,CONCATENATE(HMJHS!$AG$16,"-"),""),IF(HMJHS!$AI$17=$D75,CONCATENATE(HMJHS!$AG$17,"-"),""),IF(HMJHS!$AI$18=$D75,CONCATENATE(HMJHS!$AG$18,"-"),""),IF(HMJHS!$AI$19=$D75,CONCATENATE(HMJHS!$AG$19,"-"),""),IF(HMJHS!$AI$20=$D75,CONCATENATE(HMJHS!$AG$20,"-"),""),IF(HMJHS!$AI$21=$D75,CONCATENATE(HMJHS!$AG$21,"-"),""),IF(HMJHS!$AI$22=$D75,CONCATENATE(HMJHS!$AG$22,"-"),""),"")</f>
        <v/>
      </c>
      <c r="M75" s="21" t="str">
        <f>CONCATENATE(IF(HMJHS!$AI$23=$D75,CONCATENATE(HMJHS!$AG$23,"-"),""),IF(HMJHS!$AI$24=$D75,CONCATENATE(HMJHS!$AG$24,"-"),""),IF(HMJHS!$AI$25=$D75,CONCATENATE(HMJHS!$AG$25,"-"),""),IF(HMJHS!$AI$26=$D75,CONCATENATE(HMJHS!$AG$26,"-"),""),IF(HMJHS!$AI$27=$D75,CONCATENATE(HMJHS!$AG$27,"-"),""),IF(HMJHS!$AI$28=$D75,CONCATENATE(HMJHS!$AG$28,"-"),""),IF(HMJHS!$AI$29=$D75,CONCATENATE(HMJHS!$AG$29,"-"),""),IF(HMJHS!$AI$30=$D75,CONCATENATE(HMJHS!$AG$30,"-"),""),IF(HMJHS!$AI$31=$D75,CONCATENATE(HMJHS!$AG$31,"-"),""),IF(HMJHS!$AI$32=$D75,CONCATENATE(HMJHS!$AG$32,"-"),""))</f>
        <v/>
      </c>
      <c r="N75" s="21" t="str">
        <f t="shared" si="1"/>
        <v/>
      </c>
      <c r="O75" s="21">
        <v>73</v>
      </c>
      <c r="P75" s="27" t="str">
        <f t="shared" si="3"/>
        <v/>
      </c>
      <c r="Q75" s="27" t="str">
        <f t="shared" si="4"/>
        <v/>
      </c>
      <c r="R75" s="27" t="str">
        <f>IF(P75="","",CHOOSE(VLOOKUP($O75,$A$1:$C$400,3,FALSE),AHS!$M$1,BHS!$M$1,CHS!$M$1,HMJHS!$M$1,KHS!$M$1,Kings!$M$1,MHS!$M$1,SWHS!$M$1,AMHS!$M$1,'S10'!$M$1,'S11'!$M$1,'S12'!$M$1,'S13'!$M$1,'S14'!$M$1,'S15'!$M$1,'S16'!$M$1,'S17'!$M$1,'S18'!$M$1,'S19'!$M$1,'S20'!$M$1))</f>
        <v/>
      </c>
      <c r="S75" s="27" t="str">
        <f t="shared" si="5"/>
        <v/>
      </c>
      <c r="T75" s="3" t="str">
        <f t="shared" si="6"/>
        <v/>
      </c>
      <c r="U75" s="21"/>
      <c r="V75" s="21"/>
      <c r="W75" s="21"/>
      <c r="X75" s="21"/>
      <c r="Y75" s="21"/>
      <c r="Z75" s="21"/>
    </row>
    <row r="76" spans="1:26" ht="15" customHeight="1" x14ac:dyDescent="0.25">
      <c r="A76" s="21" t="str">
        <f t="shared" si="2"/>
        <v/>
      </c>
      <c r="B76" s="21" t="str">
        <f t="shared" si="0"/>
        <v/>
      </c>
      <c r="C76" s="21">
        <v>4</v>
      </c>
      <c r="D76" s="21">
        <v>16</v>
      </c>
      <c r="E76" s="21" t="str">
        <f>IF(OR(HMJHS!$C$28="",HMJHS!$B$28=""),"",HMJHS!$C$28)</f>
        <v/>
      </c>
      <c r="F76" s="21" t="str">
        <f>CONCATENATE(IF(HMJHS!$K$13=$D76,CONCATENATE(HMJHS!$I$13,"-"),""),IF(HMJHS!$K$14=$D76,CONCATENATE(HMJHS!$I$14,"-"),""),IF(HMJHS!$K$15=$D76,CONCATENATE(HMJHS!$I$15,"-"),""),IF(HMJHS!$K$16=$D76,CONCATENATE(HMJHS!$I$16,"-"),""),IF(HMJHS!$K$17=$D76,CONCATENATE(HMJHS!$I$17,"-"),""),IF(HMJHS!$K$18=$D76,CONCATENATE(HMJHS!$I$18,"-"),""),IF(HMJHS!$K$19=$D76,CONCATENATE(HMJHS!$I$19,"-"),""),IF(HMJHS!$K$20=$D76,CONCATENATE(HMJHS!$I$20,"-"),""),IF(HMJHS!$K$21=$D76,CONCATENATE(HMJHS!$I$21,"-"),""),IF(HMJHS!$K$22=$D76,CONCATENATE(HMJHS!$I$22,"-"),""),)</f>
        <v/>
      </c>
      <c r="G76" s="21" t="str">
        <f>CONCATENATE(IF(HMJHS!$K$23=$D76,CONCATENATE(HMJHS!$I$23,"-"),""),IF(HMJHS!$K$24=$D76,CONCATENATE(HMJHS!$I$24,"-"),""),IF(HMJHS!$K$25=$D76,CONCATENATE(HMJHS!$I$25,"-"),""),IF(HMJHS!$K$26=$D76,CONCATENATE(HMJHS!$I$26,"-"),""),IF(HMJHS!$K$27=$D76,CONCATENATE(HMJHS!$I$27,"-"),""),IF(HMJHS!$K$28=$D76,CONCATENATE(HMJHS!$I$28,"-"),""),IF(HMJHS!$K$29=$D76,CONCATENATE(HMJHS!$I$29,"-"),""),IF(HMJHS!$K$30=$D76,CONCATENATE(HMJHS!$I$30,"-"),""),IF(HMJHS!$K$31=$D76,CONCATENATE(HMJHS!$I$31,"-"),""),IF(HMJHS!$K$32=$D76,CONCATENATE(HMJHS!$I$32,"-"),""))</f>
        <v/>
      </c>
      <c r="H76" s="21" t="str">
        <f>CONCATENATE(IF(HMJHS!$S$13=$D76,CONCATENATE(HMJHS!$Q$13,"-"),""),IF(HMJHS!$S$14=$D76,CONCATENATE(HMJHS!$Q$14,"-"),""),IF(HMJHS!$S$15=$D76,CONCATENATE(HMJHS!$Q$15,"-"),""),IF(HMJHS!$S$16=$D76,CONCATENATE(HMJHS!$Q$16,"-"),""),IF(HMJHS!$S$17=$D76,CONCATENATE(HMJHS!$Q$17,"-"),""),IF(HMJHS!$S$18=$D76,CONCATENATE(HMJHS!$Q$18,"-"),""),IF(HMJHS!$S$19=$D76,CONCATENATE(HMJHS!$Q$19,"-"),""),IF(HMJHS!$S$20=$D76,CONCATENATE(HMJHS!$Q$20,"-"),""),IF(HMJHS!$S$21=$D76,CONCATENATE(HMJHS!$Q$21,"-"),""),IF(HMJHS!$S$22=$D76,CONCATENATE(HMJHS!$Q$22,"-"),""))</f>
        <v/>
      </c>
      <c r="I76" s="21" t="str">
        <f>CONCATENATE(,IF(HMJHS!$S$23=$D76,CONCATENATE(HMJHS!$Q$23,"-"),""),IF(HMJHS!$S$24=$D76,CONCATENATE(HMJHS!$Q$24,"-"),""),IF(HMJHS!$S$25=$D76,CONCATENATE(HMJHS!$Q$25,"-"),""),IF(HMJHS!$S$26=$D76,CONCATENATE(HMJHS!$Q$26,"-"),""),IF(HMJHS!$S$27=$D76,CONCATENATE(HMJHS!$Q$27,"-"),""),IF(HMJHS!$S$28=$D76,CONCATENATE(HMJHS!$Q$28,"-"),""),IF(HMJHS!$S$29=$D76,CONCATENATE(HMJHS!$Q$29,"-"),""),IF(HMJHS!$S$30=$D76,CONCATENATE(HMJHS!$Q$30,"-"),""),IF(HMJHS!$S$31=$D76,CONCATENATE(HMJHS!$Q$31,"-"),""),IF(HMJHS!$S$32=$D76,CONCATENATE(HMJHS!$Q$32,"-"),""))</f>
        <v/>
      </c>
      <c r="J76" s="21" t="str">
        <f>CONCATENATE(IF(HMJHS!$AA$13=$D76,CONCATENATE(HMJHS!$Y$13,"-"),""),IF(HMJHS!$AA$14=$D76,CONCATENATE(HMJHS!$Y$14,"-"),""),IF(HMJHS!$AA$15=$D76,CONCATENATE(HMJHS!$Y$15,"-"),""),IF(HMJHS!$AA$16=$D76,CONCATENATE(HMJHS!$Y$16,"-"),""),IF(HMJHS!$AA$17=$D76,CONCATENATE(HMJHS!$Y$17,"-"),""),IF(HMJHS!$AA$18=$D76,CONCATENATE(HMJHS!$Y$18,"-"),""),IF(HMJHS!$AA$19=$D76,CONCATENATE(HMJHS!$Y$19,"-"),""),IF(HMJHS!$AA$20=$D76,CONCATENATE(HMJHS!$Y$20,"-"),""),IF(HMJHS!$AA$21=$D76,CONCATENATE(HMJHS!$Y$21,"-"),""),IF(HMJHS!$AA$22=$D76,CONCATENATE(HMJHS!$Y$22,"-"),""),"")</f>
        <v/>
      </c>
      <c r="K76" s="21" t="str">
        <f>CONCATENATE(IF(HMJHS!$AA$23=$D76,CONCATENATE(HMJHS!$Y$23,"-"),""),IF(HMJHS!$AA$24=$D76,CONCATENATE(HMJHS!$Y$24,"-"),""),IF(HMJHS!$AA$25=$D76,CONCATENATE(HMJHS!$Y$25,"-"),""),IF(HMJHS!$AA$26=$D76,CONCATENATE(HMJHS!$Y$26,"-"),""),IF(HMJHS!$AA$27=$D76,CONCATENATE(HMJHS!$Y$27,"-"),""),IF(HMJHS!$AA$28=$D76,CONCATENATE(HMJHS!$Y$28,"-"),""),IF(HMJHS!$AA$29=$D76,CONCATENATE(HMJHS!$Y$29,"-"),""),IF(HMJHS!$AA$30=$D76,CONCATENATE(HMJHS!$Y$30,"-"),""),IF(HMJHS!$AA$31=$D76,CONCATENATE(HMJHS!$Y$31,"-"),""),IF(HMJHS!$AA$32=$D76,CONCATENATE(HMJHS!$Y$32,"-"),""))</f>
        <v/>
      </c>
      <c r="L76" s="21" t="str">
        <f>CONCATENATE(IF(HMJHS!$AI$13=$D76,CONCATENATE(HMJHS!$AG$13,"-"),""),IF(HMJHS!$AI$14=$D76,CONCATENATE(HMJHS!$AG$14,"-"),""),IF(HMJHS!$AI$15=$D76,CONCATENATE(HMJHS!$AG$15,"-"),""),IF(HMJHS!$AI$16=$D76,CONCATENATE(HMJHS!$AG$16,"-"),""),IF(HMJHS!$AI$17=$D76,CONCATENATE(HMJHS!$AG$17,"-"),""),IF(HMJHS!$AI$18=$D76,CONCATENATE(HMJHS!$AG$18,"-"),""),IF(HMJHS!$AI$19=$D76,CONCATENATE(HMJHS!$AG$19,"-"),""),IF(HMJHS!$AI$20=$D76,CONCATENATE(HMJHS!$AG$20,"-"),""),IF(HMJHS!$AI$21=$D76,CONCATENATE(HMJHS!$AG$21,"-"),""),IF(HMJHS!$AI$22=$D76,CONCATENATE(HMJHS!$AG$22,"-"),""),"")</f>
        <v/>
      </c>
      <c r="M76" s="21" t="str">
        <f>CONCATENATE(IF(HMJHS!$AI$23=$D76,CONCATENATE(HMJHS!$AG$23,"-"),""),IF(HMJHS!$AI$24=$D76,CONCATENATE(HMJHS!$AG$24,"-"),""),IF(HMJHS!$AI$25=$D76,CONCATENATE(HMJHS!$AG$25,"-"),""),IF(HMJHS!$AI$26=$D76,CONCATENATE(HMJHS!$AG$26,"-"),""),IF(HMJHS!$AI$27=$D76,CONCATENATE(HMJHS!$AG$27,"-"),""),IF(HMJHS!$AI$28=$D76,CONCATENATE(HMJHS!$AG$28,"-"),""),IF(HMJHS!$AI$29=$D76,CONCATENATE(HMJHS!$AG$29,"-"),""),IF(HMJHS!$AI$30=$D76,CONCATENATE(HMJHS!$AG$30,"-"),""),IF(HMJHS!$AI$31=$D76,CONCATENATE(HMJHS!$AG$31,"-"),""),IF(HMJHS!$AI$32=$D76,CONCATENATE(HMJHS!$AG$32,"-"),""))</f>
        <v/>
      </c>
      <c r="N76" s="21" t="str">
        <f t="shared" si="1"/>
        <v/>
      </c>
      <c r="O76" s="21">
        <v>74</v>
      </c>
      <c r="P76" s="27" t="str">
        <f t="shared" si="3"/>
        <v/>
      </c>
      <c r="Q76" s="27" t="str">
        <f t="shared" si="4"/>
        <v/>
      </c>
      <c r="R76" s="27" t="str">
        <f>IF(P76="","",CHOOSE(VLOOKUP($O76,$A$1:$C$400,3,FALSE),AHS!$M$1,BHS!$M$1,CHS!$M$1,HMJHS!$M$1,KHS!$M$1,Kings!$M$1,MHS!$M$1,SWHS!$M$1,AMHS!$M$1,'S10'!$M$1,'S11'!$M$1,'S12'!$M$1,'S13'!$M$1,'S14'!$M$1,'S15'!$M$1,'S16'!$M$1,'S17'!$M$1,'S18'!$M$1,'S19'!$M$1,'S20'!$M$1))</f>
        <v/>
      </c>
      <c r="S76" s="27" t="str">
        <f t="shared" si="5"/>
        <v/>
      </c>
      <c r="T76" s="3" t="str">
        <f t="shared" si="6"/>
        <v/>
      </c>
      <c r="U76" s="21"/>
      <c r="V76" s="21"/>
      <c r="W76" s="21"/>
      <c r="X76" s="21"/>
      <c r="Y76" s="21"/>
      <c r="Z76" s="21"/>
    </row>
    <row r="77" spans="1:26" ht="15" customHeight="1" x14ac:dyDescent="0.25">
      <c r="A77" s="21" t="str">
        <f t="shared" si="2"/>
        <v/>
      </c>
      <c r="B77" s="21" t="str">
        <f t="shared" si="0"/>
        <v/>
      </c>
      <c r="C77" s="21">
        <v>4</v>
      </c>
      <c r="D77" s="21">
        <v>17</v>
      </c>
      <c r="E77" s="21" t="str">
        <f>IF(OR(HMJHS!$C$29="",HMJHS!$B$29=""),"",HMJHS!$C$29)</f>
        <v/>
      </c>
      <c r="F77" s="21" t="str">
        <f>CONCATENATE(IF(HMJHS!$K$13=$D77,CONCATENATE(HMJHS!$I$13,"-"),""),IF(HMJHS!$K$14=$D77,CONCATENATE(HMJHS!$I$14,"-"),""),IF(HMJHS!$K$15=$D77,CONCATENATE(HMJHS!$I$15,"-"),""),IF(HMJHS!$K$16=$D77,CONCATENATE(HMJHS!$I$16,"-"),""),IF(HMJHS!$K$17=$D77,CONCATENATE(HMJHS!$I$17,"-"),""),IF(HMJHS!$K$18=$D77,CONCATENATE(HMJHS!$I$18,"-"),""),IF(HMJHS!$K$19=$D77,CONCATENATE(HMJHS!$I$19,"-"),""),IF(HMJHS!$K$20=$D77,CONCATENATE(HMJHS!$I$20,"-"),""),IF(HMJHS!$K$21=$D77,CONCATENATE(HMJHS!$I$21,"-"),""),IF(HMJHS!$K$22=$D77,CONCATENATE(HMJHS!$I$22,"-"),""),)</f>
        <v/>
      </c>
      <c r="G77" s="21" t="str">
        <f>CONCATENATE(IF(HMJHS!$K$23=$D77,CONCATENATE(HMJHS!$I$23,"-"),""),IF(HMJHS!$K$24=$D77,CONCATENATE(HMJHS!$I$24,"-"),""),IF(HMJHS!$K$25=$D77,CONCATENATE(HMJHS!$I$25,"-"),""),IF(HMJHS!$K$26=$D77,CONCATENATE(HMJHS!$I$26,"-"),""),IF(HMJHS!$K$27=$D77,CONCATENATE(HMJHS!$I$27,"-"),""),IF(HMJHS!$K$28=$D77,CONCATENATE(HMJHS!$I$28,"-"),""),IF(HMJHS!$K$29=$D77,CONCATENATE(HMJHS!$I$29,"-"),""),IF(HMJHS!$K$30=$D77,CONCATENATE(HMJHS!$I$30,"-"),""),IF(HMJHS!$K$31=$D77,CONCATENATE(HMJHS!$I$31,"-"),""),IF(HMJHS!$K$32=$D77,CONCATENATE(HMJHS!$I$32,"-"),""))</f>
        <v/>
      </c>
      <c r="H77" s="21" t="str">
        <f>CONCATENATE(IF(HMJHS!$S$13=$D77,CONCATENATE(HMJHS!$Q$13,"-"),""),IF(HMJHS!$S$14=$D77,CONCATENATE(HMJHS!$Q$14,"-"),""),IF(HMJHS!$S$15=$D77,CONCATENATE(HMJHS!$Q$15,"-"),""),IF(HMJHS!$S$16=$D77,CONCATENATE(HMJHS!$Q$16,"-"),""),IF(HMJHS!$S$17=$D77,CONCATENATE(HMJHS!$Q$17,"-"),""),IF(HMJHS!$S$18=$D77,CONCATENATE(HMJHS!$Q$18,"-"),""),IF(HMJHS!$S$19=$D77,CONCATENATE(HMJHS!$Q$19,"-"),""),IF(HMJHS!$S$20=$D77,CONCATENATE(HMJHS!$Q$20,"-"),""),IF(HMJHS!$S$21=$D77,CONCATENATE(HMJHS!$Q$21,"-"),""),IF(HMJHS!$S$22=$D77,CONCATENATE(HMJHS!$Q$22,"-"),""))</f>
        <v/>
      </c>
      <c r="I77" s="21" t="str">
        <f>CONCATENATE(,IF(HMJHS!$S$23=$D77,CONCATENATE(HMJHS!$Q$23,"-"),""),IF(HMJHS!$S$24=$D77,CONCATENATE(HMJHS!$Q$24,"-"),""),IF(HMJHS!$S$25=$D77,CONCATENATE(HMJHS!$Q$25,"-"),""),IF(HMJHS!$S$26=$D77,CONCATENATE(HMJHS!$Q$26,"-"),""),IF(HMJHS!$S$27=$D77,CONCATENATE(HMJHS!$Q$27,"-"),""),IF(HMJHS!$S$28=$D77,CONCATENATE(HMJHS!$Q$28,"-"),""),IF(HMJHS!$S$29=$D77,CONCATENATE(HMJHS!$Q$29,"-"),""),IF(HMJHS!$S$30=$D77,CONCATENATE(HMJHS!$Q$30,"-"),""),IF(HMJHS!$S$31=$D77,CONCATENATE(HMJHS!$Q$31,"-"),""),IF(HMJHS!$S$32=$D77,CONCATENATE(HMJHS!$Q$32,"-"),""))</f>
        <v/>
      </c>
      <c r="J77" s="21" t="str">
        <f>CONCATENATE(IF(HMJHS!$AA$13=$D77,CONCATENATE(HMJHS!$Y$13,"-"),""),IF(HMJHS!$AA$14=$D77,CONCATENATE(HMJHS!$Y$14,"-"),""),IF(HMJHS!$AA$15=$D77,CONCATENATE(HMJHS!$Y$15,"-"),""),IF(HMJHS!$AA$16=$D77,CONCATENATE(HMJHS!$Y$16,"-"),""),IF(HMJHS!$AA$17=$D77,CONCATENATE(HMJHS!$Y$17,"-"),""),IF(HMJHS!$AA$18=$D77,CONCATENATE(HMJHS!$Y$18,"-"),""),IF(HMJHS!$AA$19=$D77,CONCATENATE(HMJHS!$Y$19,"-"),""),IF(HMJHS!$AA$20=$D77,CONCATENATE(HMJHS!$Y$20,"-"),""),IF(HMJHS!$AA$21=$D77,CONCATENATE(HMJHS!$Y$21,"-"),""),IF(HMJHS!$AA$22=$D77,CONCATENATE(HMJHS!$Y$22,"-"),""),"")</f>
        <v/>
      </c>
      <c r="K77" s="21" t="str">
        <f>CONCATENATE(IF(HMJHS!$AA$23=$D77,CONCATENATE(HMJHS!$Y$23,"-"),""),IF(HMJHS!$AA$24=$D77,CONCATENATE(HMJHS!$Y$24,"-"),""),IF(HMJHS!$AA$25=$D77,CONCATENATE(HMJHS!$Y$25,"-"),""),IF(HMJHS!$AA$26=$D77,CONCATENATE(HMJHS!$Y$26,"-"),""),IF(HMJHS!$AA$27=$D77,CONCATENATE(HMJHS!$Y$27,"-"),""),IF(HMJHS!$AA$28=$D77,CONCATENATE(HMJHS!$Y$28,"-"),""),IF(HMJHS!$AA$29=$D77,CONCATENATE(HMJHS!$Y$29,"-"),""),IF(HMJHS!$AA$30=$D77,CONCATENATE(HMJHS!$Y$30,"-"),""),IF(HMJHS!$AA$31=$D77,CONCATENATE(HMJHS!$Y$31,"-"),""),IF(HMJHS!$AA$32=$D77,CONCATENATE(HMJHS!$Y$32,"-"),""))</f>
        <v/>
      </c>
      <c r="L77" s="21" t="str">
        <f>CONCATENATE(IF(HMJHS!$AI$13=$D77,CONCATENATE(HMJHS!$AG$13,"-"),""),IF(HMJHS!$AI$14=$D77,CONCATENATE(HMJHS!$AG$14,"-"),""),IF(HMJHS!$AI$15=$D77,CONCATENATE(HMJHS!$AG$15,"-"),""),IF(HMJHS!$AI$16=$D77,CONCATENATE(HMJHS!$AG$16,"-"),""),IF(HMJHS!$AI$17=$D77,CONCATENATE(HMJHS!$AG$17,"-"),""),IF(HMJHS!$AI$18=$D77,CONCATENATE(HMJHS!$AG$18,"-"),""),IF(HMJHS!$AI$19=$D77,CONCATENATE(HMJHS!$AG$19,"-"),""),IF(HMJHS!$AI$20=$D77,CONCATENATE(HMJHS!$AG$20,"-"),""),IF(HMJHS!$AI$21=$D77,CONCATENATE(HMJHS!$AG$21,"-"),""),IF(HMJHS!$AI$22=$D77,CONCATENATE(HMJHS!$AG$22,"-"),""),"")</f>
        <v/>
      </c>
      <c r="M77" s="21" t="str">
        <f>CONCATENATE(IF(HMJHS!$AI$23=$D77,CONCATENATE(HMJHS!$AG$23,"-"),""),IF(HMJHS!$AI$24=$D77,CONCATENATE(HMJHS!$AG$24,"-"),""),IF(HMJHS!$AI$25=$D77,CONCATENATE(HMJHS!$AG$25,"-"),""),IF(HMJHS!$AI$26=$D77,CONCATENATE(HMJHS!$AG$26,"-"),""),IF(HMJHS!$AI$27=$D77,CONCATENATE(HMJHS!$AG$27,"-"),""),IF(HMJHS!$AI$28=$D77,CONCATENATE(HMJHS!$AG$28,"-"),""),IF(HMJHS!$AI$29=$D77,CONCATENATE(HMJHS!$AG$29,"-"),""),IF(HMJHS!$AI$30=$D77,CONCATENATE(HMJHS!$AG$30,"-"),""),IF(HMJHS!$AI$31=$D77,CONCATENATE(HMJHS!$AG$31,"-"),""),IF(HMJHS!$AI$32=$D77,CONCATENATE(HMJHS!$AG$32,"-"),""))</f>
        <v/>
      </c>
      <c r="N77" s="21" t="str">
        <f t="shared" si="1"/>
        <v/>
      </c>
      <c r="O77" s="21">
        <v>75</v>
      </c>
      <c r="P77" s="27" t="str">
        <f t="shared" si="3"/>
        <v/>
      </c>
      <c r="Q77" s="27" t="str">
        <f t="shared" si="4"/>
        <v/>
      </c>
      <c r="R77" s="27" t="str">
        <f>IF(P77="","",CHOOSE(VLOOKUP($O77,$A$1:$C$400,3,FALSE),AHS!$M$1,BHS!$M$1,CHS!$M$1,HMJHS!$M$1,KHS!$M$1,Kings!$M$1,MHS!$M$1,SWHS!$M$1,AMHS!$M$1,'S10'!$M$1,'S11'!$M$1,'S12'!$M$1,'S13'!$M$1,'S14'!$M$1,'S15'!$M$1,'S16'!$M$1,'S17'!$M$1,'S18'!$M$1,'S19'!$M$1,'S20'!$M$1))</f>
        <v/>
      </c>
      <c r="S77" s="27" t="str">
        <f t="shared" si="5"/>
        <v/>
      </c>
      <c r="T77" s="3" t="str">
        <f t="shared" si="6"/>
        <v/>
      </c>
      <c r="U77" s="21"/>
      <c r="V77" s="21"/>
      <c r="W77" s="21"/>
      <c r="X77" s="21"/>
      <c r="Y77" s="21"/>
      <c r="Z77" s="21"/>
    </row>
    <row r="78" spans="1:26" ht="15" customHeight="1" x14ac:dyDescent="0.25">
      <c r="A78" s="21" t="str">
        <f t="shared" si="2"/>
        <v/>
      </c>
      <c r="B78" s="21" t="str">
        <f t="shared" si="0"/>
        <v/>
      </c>
      <c r="C78" s="21">
        <v>4</v>
      </c>
      <c r="D78" s="21">
        <v>18</v>
      </c>
      <c r="E78" s="21" t="str">
        <f>IF(OR(HMJHS!$C$30="",HMJHS!$B$30=""),"",HMJHS!$C$30)</f>
        <v/>
      </c>
      <c r="F78" s="21" t="str">
        <f>CONCATENATE(IF(HMJHS!$K$13=$D78,CONCATENATE(HMJHS!$I$13,"-"),""),IF(HMJHS!$K$14=$D78,CONCATENATE(HMJHS!$I$14,"-"),""),IF(HMJHS!$K$15=$D78,CONCATENATE(HMJHS!$I$15,"-"),""),IF(HMJHS!$K$16=$D78,CONCATENATE(HMJHS!$I$16,"-"),""),IF(HMJHS!$K$17=$D78,CONCATENATE(HMJHS!$I$17,"-"),""),IF(HMJHS!$K$18=$D78,CONCATENATE(HMJHS!$I$18,"-"),""),IF(HMJHS!$K$19=$D78,CONCATENATE(HMJHS!$I$19,"-"),""),IF(HMJHS!$K$20=$D78,CONCATENATE(HMJHS!$I$20,"-"),""),IF(HMJHS!$K$21=$D78,CONCATENATE(HMJHS!$I$21,"-"),""),IF(HMJHS!$K$22=$D78,CONCATENATE(HMJHS!$I$22,"-"),""),)</f>
        <v/>
      </c>
      <c r="G78" s="21" t="str">
        <f>CONCATENATE(IF(HMJHS!$K$23=$D78,CONCATENATE(HMJHS!$I$23,"-"),""),IF(HMJHS!$K$24=$D78,CONCATENATE(HMJHS!$I$24,"-"),""),IF(HMJHS!$K$25=$D78,CONCATENATE(HMJHS!$I$25,"-"),""),IF(HMJHS!$K$26=$D78,CONCATENATE(HMJHS!$I$26,"-"),""),IF(HMJHS!$K$27=$D78,CONCATENATE(HMJHS!$I$27,"-"),""),IF(HMJHS!$K$28=$D78,CONCATENATE(HMJHS!$I$28,"-"),""),IF(HMJHS!$K$29=$D78,CONCATENATE(HMJHS!$I$29,"-"),""),IF(HMJHS!$K$30=$D78,CONCATENATE(HMJHS!$I$30,"-"),""),IF(HMJHS!$K$31=$D78,CONCATENATE(HMJHS!$I$31,"-"),""),IF(HMJHS!$K$32=$D78,CONCATENATE(HMJHS!$I$32,"-"),""))</f>
        <v/>
      </c>
      <c r="H78" s="21" t="str">
        <f>CONCATENATE(IF(HMJHS!$S$13=$D78,CONCATENATE(HMJHS!$Q$13,"-"),""),IF(HMJHS!$S$14=$D78,CONCATENATE(HMJHS!$Q$14,"-"),""),IF(HMJHS!$S$15=$D78,CONCATENATE(HMJHS!$Q$15,"-"),""),IF(HMJHS!$S$16=$D78,CONCATENATE(HMJHS!$Q$16,"-"),""),IF(HMJHS!$S$17=$D78,CONCATENATE(HMJHS!$Q$17,"-"),""),IF(HMJHS!$S$18=$D78,CONCATENATE(HMJHS!$Q$18,"-"),""),IF(HMJHS!$S$19=$D78,CONCATENATE(HMJHS!$Q$19,"-"),""),IF(HMJHS!$S$20=$D78,CONCATENATE(HMJHS!$Q$20,"-"),""),IF(HMJHS!$S$21=$D78,CONCATENATE(HMJHS!$Q$21,"-"),""),IF(HMJHS!$S$22=$D78,CONCATENATE(HMJHS!$Q$22,"-"),""))</f>
        <v/>
      </c>
      <c r="I78" s="21" t="str">
        <f>CONCATENATE(,IF(HMJHS!$S$23=$D78,CONCATENATE(HMJHS!$Q$23,"-"),""),IF(HMJHS!$S$24=$D78,CONCATENATE(HMJHS!$Q$24,"-"),""),IF(HMJHS!$S$25=$D78,CONCATENATE(HMJHS!$Q$25,"-"),""),IF(HMJHS!$S$26=$D78,CONCATENATE(HMJHS!$Q$26,"-"),""),IF(HMJHS!$S$27=$D78,CONCATENATE(HMJHS!$Q$27,"-"),""),IF(HMJHS!$S$28=$D78,CONCATENATE(HMJHS!$Q$28,"-"),""),IF(HMJHS!$S$29=$D78,CONCATENATE(HMJHS!$Q$29,"-"),""),IF(HMJHS!$S$30=$D78,CONCATENATE(HMJHS!$Q$30,"-"),""),IF(HMJHS!$S$31=$D78,CONCATENATE(HMJHS!$Q$31,"-"),""),IF(HMJHS!$S$32=$D78,CONCATENATE(HMJHS!$Q$32,"-"),""))</f>
        <v/>
      </c>
      <c r="J78" s="21" t="str">
        <f>CONCATENATE(IF(HMJHS!$AA$13=$D78,CONCATENATE(HMJHS!$Y$13,"-"),""),IF(HMJHS!$AA$14=$D78,CONCATENATE(HMJHS!$Y$14,"-"),""),IF(HMJHS!$AA$15=$D78,CONCATENATE(HMJHS!$Y$15,"-"),""),IF(HMJHS!$AA$16=$D78,CONCATENATE(HMJHS!$Y$16,"-"),""),IF(HMJHS!$AA$17=$D78,CONCATENATE(HMJHS!$Y$17,"-"),""),IF(HMJHS!$AA$18=$D78,CONCATENATE(HMJHS!$Y$18,"-"),""),IF(HMJHS!$AA$19=$D78,CONCATENATE(HMJHS!$Y$19,"-"),""),IF(HMJHS!$AA$20=$D78,CONCATENATE(HMJHS!$Y$20,"-"),""),IF(HMJHS!$AA$21=$D78,CONCATENATE(HMJHS!$Y$21,"-"),""),IF(HMJHS!$AA$22=$D78,CONCATENATE(HMJHS!$Y$22,"-"),""),"")</f>
        <v/>
      </c>
      <c r="K78" s="21" t="str">
        <f>CONCATENATE(IF(HMJHS!$AA$23=$D78,CONCATENATE(HMJHS!$Y$23,"-"),""),IF(HMJHS!$AA$24=$D78,CONCATENATE(HMJHS!$Y$24,"-"),""),IF(HMJHS!$AA$25=$D78,CONCATENATE(HMJHS!$Y$25,"-"),""),IF(HMJHS!$AA$26=$D78,CONCATENATE(HMJHS!$Y$26,"-"),""),IF(HMJHS!$AA$27=$D78,CONCATENATE(HMJHS!$Y$27,"-"),""),IF(HMJHS!$AA$28=$D78,CONCATENATE(HMJHS!$Y$28,"-"),""),IF(HMJHS!$AA$29=$D78,CONCATENATE(HMJHS!$Y$29,"-"),""),IF(HMJHS!$AA$30=$D78,CONCATENATE(HMJHS!$Y$30,"-"),""),IF(HMJHS!$AA$31=$D78,CONCATENATE(HMJHS!$Y$31,"-"),""),IF(HMJHS!$AA$32=$D78,CONCATENATE(HMJHS!$Y$32,"-"),""))</f>
        <v/>
      </c>
      <c r="L78" s="21" t="str">
        <f>CONCATENATE(IF(HMJHS!$AI$13=$D78,CONCATENATE(HMJHS!$AG$13,"-"),""),IF(HMJHS!$AI$14=$D78,CONCATENATE(HMJHS!$AG$14,"-"),""),IF(HMJHS!$AI$15=$D78,CONCATENATE(HMJHS!$AG$15,"-"),""),IF(HMJHS!$AI$16=$D78,CONCATENATE(HMJHS!$AG$16,"-"),""),IF(HMJHS!$AI$17=$D78,CONCATENATE(HMJHS!$AG$17,"-"),""),IF(HMJHS!$AI$18=$D78,CONCATENATE(HMJHS!$AG$18,"-"),""),IF(HMJHS!$AI$19=$D78,CONCATENATE(HMJHS!$AG$19,"-"),""),IF(HMJHS!$AI$20=$D78,CONCATENATE(HMJHS!$AG$20,"-"),""),IF(HMJHS!$AI$21=$D78,CONCATENATE(HMJHS!$AG$21,"-"),""),IF(HMJHS!$AI$22=$D78,CONCATENATE(HMJHS!$AG$22,"-"),""),"")</f>
        <v/>
      </c>
      <c r="M78" s="21" t="str">
        <f>CONCATENATE(IF(HMJHS!$AI$23=$D78,CONCATENATE(HMJHS!$AG$23,"-"),""),IF(HMJHS!$AI$24=$D78,CONCATENATE(HMJHS!$AG$24,"-"),""),IF(HMJHS!$AI$25=$D78,CONCATENATE(HMJHS!$AG$25,"-"),""),IF(HMJHS!$AI$26=$D78,CONCATENATE(HMJHS!$AG$26,"-"),""),IF(HMJHS!$AI$27=$D78,CONCATENATE(HMJHS!$AG$27,"-"),""),IF(HMJHS!$AI$28=$D78,CONCATENATE(HMJHS!$AG$28,"-"),""),IF(HMJHS!$AI$29=$D78,CONCATENATE(HMJHS!$AG$29,"-"),""),IF(HMJHS!$AI$30=$D78,CONCATENATE(HMJHS!$AG$30,"-"),""),IF(HMJHS!$AI$31=$D78,CONCATENATE(HMJHS!$AG$31,"-"),""),IF(HMJHS!$AI$32=$D78,CONCATENATE(HMJHS!$AG$32,"-"),""))</f>
        <v/>
      </c>
      <c r="N78" s="21" t="str">
        <f t="shared" si="1"/>
        <v/>
      </c>
      <c r="O78" s="21">
        <v>76</v>
      </c>
      <c r="P78" s="27" t="str">
        <f t="shared" si="3"/>
        <v/>
      </c>
      <c r="Q78" s="27" t="str">
        <f t="shared" si="4"/>
        <v/>
      </c>
      <c r="R78" s="27" t="str">
        <f>IF(P78="","",CHOOSE(VLOOKUP($O78,$A$1:$C$400,3,FALSE),AHS!$M$1,BHS!$M$1,CHS!$M$1,HMJHS!$M$1,KHS!$M$1,Kings!$M$1,MHS!$M$1,SWHS!$M$1,AMHS!$M$1,'S10'!$M$1,'S11'!$M$1,'S12'!$M$1,'S13'!$M$1,'S14'!$M$1,'S15'!$M$1,'S16'!$M$1,'S17'!$M$1,'S18'!$M$1,'S19'!$M$1,'S20'!$M$1))</f>
        <v/>
      </c>
      <c r="S78" s="27" t="str">
        <f t="shared" si="5"/>
        <v/>
      </c>
      <c r="T78" s="3" t="str">
        <f t="shared" si="6"/>
        <v/>
      </c>
      <c r="U78" s="21"/>
      <c r="V78" s="21"/>
      <c r="W78" s="21"/>
      <c r="X78" s="21"/>
      <c r="Y78" s="21"/>
      <c r="Z78" s="21"/>
    </row>
    <row r="79" spans="1:26" ht="15" customHeight="1" x14ac:dyDescent="0.25">
      <c r="A79" s="21" t="str">
        <f t="shared" si="2"/>
        <v/>
      </c>
      <c r="B79" s="21" t="str">
        <f t="shared" si="0"/>
        <v/>
      </c>
      <c r="C79" s="21">
        <v>4</v>
      </c>
      <c r="D79" s="21">
        <v>19</v>
      </c>
      <c r="E79" s="21" t="str">
        <f>IF(OR(HMJHS!$C$31="",HMJHS!$B$31=""),"",HMJHS!$C$31)</f>
        <v/>
      </c>
      <c r="F79" s="21" t="str">
        <f>CONCATENATE(IF(HMJHS!$K$13=$D79,CONCATENATE(HMJHS!$I$13,"-"),""),IF(HMJHS!$K$14=$D79,CONCATENATE(HMJHS!$I$14,"-"),""),IF(HMJHS!$K$15=$D79,CONCATENATE(HMJHS!$I$15,"-"),""),IF(HMJHS!$K$16=$D79,CONCATENATE(HMJHS!$I$16,"-"),""),IF(HMJHS!$K$17=$D79,CONCATENATE(HMJHS!$I$17,"-"),""),IF(HMJHS!$K$18=$D79,CONCATENATE(HMJHS!$I$18,"-"),""),IF(HMJHS!$K$19=$D79,CONCATENATE(HMJHS!$I$19,"-"),""),IF(HMJHS!$K$20=$D79,CONCATENATE(HMJHS!$I$20,"-"),""),IF(HMJHS!$K$21=$D79,CONCATENATE(HMJHS!$I$21,"-"),""),IF(HMJHS!$K$22=$D79,CONCATENATE(HMJHS!$I$22,"-"),""),)</f>
        <v/>
      </c>
      <c r="G79" s="21" t="str">
        <f>CONCATENATE(IF(HMJHS!$K$23=$D79,CONCATENATE(HMJHS!$I$23,"-"),""),IF(HMJHS!$K$24=$D79,CONCATENATE(HMJHS!$I$24,"-"),""),IF(HMJHS!$K$25=$D79,CONCATENATE(HMJHS!$I$25,"-"),""),IF(HMJHS!$K$26=$D79,CONCATENATE(HMJHS!$I$26,"-"),""),IF(HMJHS!$K$27=$D79,CONCATENATE(HMJHS!$I$27,"-"),""),IF(HMJHS!$K$28=$D79,CONCATENATE(HMJHS!$I$28,"-"),""),IF(HMJHS!$K$29=$D79,CONCATENATE(HMJHS!$I$29,"-"),""),IF(HMJHS!$K$30=$D79,CONCATENATE(HMJHS!$I$30,"-"),""),IF(HMJHS!$K$31=$D79,CONCATENATE(HMJHS!$I$31,"-"),""),IF(HMJHS!$K$32=$D79,CONCATENATE(HMJHS!$I$32,"-"),""))</f>
        <v/>
      </c>
      <c r="H79" s="21" t="str">
        <f>CONCATENATE(IF(HMJHS!$S$13=$D79,CONCATENATE(HMJHS!$Q$13,"-"),""),IF(HMJHS!$S$14=$D79,CONCATENATE(HMJHS!$Q$14,"-"),""),IF(HMJHS!$S$15=$D79,CONCATENATE(HMJHS!$Q$15,"-"),""),IF(HMJHS!$S$16=$D79,CONCATENATE(HMJHS!$Q$16,"-"),""),IF(HMJHS!$S$17=$D79,CONCATENATE(HMJHS!$Q$17,"-"),""),IF(HMJHS!$S$18=$D79,CONCATENATE(HMJHS!$Q$18,"-"),""),IF(HMJHS!$S$19=$D79,CONCATENATE(HMJHS!$Q$19,"-"),""),IF(HMJHS!$S$20=$D79,CONCATENATE(HMJHS!$Q$20,"-"),""),IF(HMJHS!$S$21=$D79,CONCATENATE(HMJHS!$Q$21,"-"),""),IF(HMJHS!$S$22=$D79,CONCATENATE(HMJHS!$Q$22,"-"),""))</f>
        <v/>
      </c>
      <c r="I79" s="21" t="str">
        <f>CONCATENATE(,IF(HMJHS!$S$23=$D79,CONCATENATE(HMJHS!$Q$23,"-"),""),IF(HMJHS!$S$24=$D79,CONCATENATE(HMJHS!$Q$24,"-"),""),IF(HMJHS!$S$25=$D79,CONCATENATE(HMJHS!$Q$25,"-"),""),IF(HMJHS!$S$26=$D79,CONCATENATE(HMJHS!$Q$26,"-"),""),IF(HMJHS!$S$27=$D79,CONCATENATE(HMJHS!$Q$27,"-"),""),IF(HMJHS!$S$28=$D79,CONCATENATE(HMJHS!$Q$28,"-"),""),IF(HMJHS!$S$29=$D79,CONCATENATE(HMJHS!$Q$29,"-"),""),IF(HMJHS!$S$30=$D79,CONCATENATE(HMJHS!$Q$30,"-"),""),IF(HMJHS!$S$31=$D79,CONCATENATE(HMJHS!$Q$31,"-"),""),IF(HMJHS!$S$32=$D79,CONCATENATE(HMJHS!$Q$32,"-"),""))</f>
        <v/>
      </c>
      <c r="J79" s="21" t="str">
        <f>CONCATENATE(IF(HMJHS!$AA$13=$D79,CONCATENATE(HMJHS!$Y$13,"-"),""),IF(HMJHS!$AA$14=$D79,CONCATENATE(HMJHS!$Y$14,"-"),""),IF(HMJHS!$AA$15=$D79,CONCATENATE(HMJHS!$Y$15,"-"),""),IF(HMJHS!$AA$16=$D79,CONCATENATE(HMJHS!$Y$16,"-"),""),IF(HMJHS!$AA$17=$D79,CONCATENATE(HMJHS!$Y$17,"-"),""),IF(HMJHS!$AA$18=$D79,CONCATENATE(HMJHS!$Y$18,"-"),""),IF(HMJHS!$AA$19=$D79,CONCATENATE(HMJHS!$Y$19,"-"),""),IF(HMJHS!$AA$20=$D79,CONCATENATE(HMJHS!$Y$20,"-"),""),IF(HMJHS!$AA$21=$D79,CONCATENATE(HMJHS!$Y$21,"-"),""),IF(HMJHS!$AA$22=$D79,CONCATENATE(HMJHS!$Y$22,"-"),""),"")</f>
        <v/>
      </c>
      <c r="K79" s="21" t="str">
        <f>CONCATENATE(IF(HMJHS!$AA$23=$D79,CONCATENATE(HMJHS!$Y$23,"-"),""),IF(HMJHS!$AA$24=$D79,CONCATENATE(HMJHS!$Y$24,"-"),""),IF(HMJHS!$AA$25=$D79,CONCATENATE(HMJHS!$Y$25,"-"),""),IF(HMJHS!$AA$26=$D79,CONCATENATE(HMJHS!$Y$26,"-"),""),IF(HMJHS!$AA$27=$D79,CONCATENATE(HMJHS!$Y$27,"-"),""),IF(HMJHS!$AA$28=$D79,CONCATENATE(HMJHS!$Y$28,"-"),""),IF(HMJHS!$AA$29=$D79,CONCATENATE(HMJHS!$Y$29,"-"),""),IF(HMJHS!$AA$30=$D79,CONCATENATE(HMJHS!$Y$30,"-"),""),IF(HMJHS!$AA$31=$D79,CONCATENATE(HMJHS!$Y$31,"-"),""),IF(HMJHS!$AA$32=$D79,CONCATENATE(HMJHS!$Y$32,"-"),""))</f>
        <v/>
      </c>
      <c r="L79" s="21" t="str">
        <f>CONCATENATE(IF(HMJHS!$AI$13=$D79,CONCATENATE(HMJHS!$AG$13,"-"),""),IF(HMJHS!$AI$14=$D79,CONCATENATE(HMJHS!$AG$14,"-"),""),IF(HMJHS!$AI$15=$D79,CONCATENATE(HMJHS!$AG$15,"-"),""),IF(HMJHS!$AI$16=$D79,CONCATENATE(HMJHS!$AG$16,"-"),""),IF(HMJHS!$AI$17=$D79,CONCATENATE(HMJHS!$AG$17,"-"),""),IF(HMJHS!$AI$18=$D79,CONCATENATE(HMJHS!$AG$18,"-"),""),IF(HMJHS!$AI$19=$D79,CONCATENATE(HMJHS!$AG$19,"-"),""),IF(HMJHS!$AI$20=$D79,CONCATENATE(HMJHS!$AG$20,"-"),""),IF(HMJHS!$AI$21=$D79,CONCATENATE(HMJHS!$AG$21,"-"),""),IF(HMJHS!$AI$22=$D79,CONCATENATE(HMJHS!$AG$22,"-"),""),"")</f>
        <v/>
      </c>
      <c r="M79" s="21" t="str">
        <f>CONCATENATE(IF(HMJHS!$AI$23=$D79,CONCATENATE(HMJHS!$AG$23,"-"),""),IF(HMJHS!$AI$24=$D79,CONCATENATE(HMJHS!$AG$24,"-"),""),IF(HMJHS!$AI$25=$D79,CONCATENATE(HMJHS!$AG$25,"-"),""),IF(HMJHS!$AI$26=$D79,CONCATENATE(HMJHS!$AG$26,"-"),""),IF(HMJHS!$AI$27=$D79,CONCATENATE(HMJHS!$AG$27,"-"),""),IF(HMJHS!$AI$28=$D79,CONCATENATE(HMJHS!$AG$28,"-"),""),IF(HMJHS!$AI$29=$D79,CONCATENATE(HMJHS!$AG$29,"-"),""),IF(HMJHS!$AI$30=$D79,CONCATENATE(HMJHS!$AG$30,"-"),""),IF(HMJHS!$AI$31=$D79,CONCATENATE(HMJHS!$AG$31,"-"),""),IF(HMJHS!$AI$32=$D79,CONCATENATE(HMJHS!$AG$32,"-"),""))</f>
        <v/>
      </c>
      <c r="N79" s="21" t="str">
        <f t="shared" si="1"/>
        <v/>
      </c>
      <c r="O79" s="21">
        <v>77</v>
      </c>
      <c r="P79" s="27" t="str">
        <f t="shared" si="3"/>
        <v/>
      </c>
      <c r="Q79" s="27" t="str">
        <f t="shared" si="4"/>
        <v/>
      </c>
      <c r="R79" s="27" t="str">
        <f>IF(P79="","",CHOOSE(VLOOKUP($O79,$A$1:$C$400,3,FALSE),AHS!$M$1,BHS!$M$1,CHS!$M$1,HMJHS!$M$1,KHS!$M$1,Kings!$M$1,MHS!$M$1,SWHS!$M$1,AMHS!$M$1,'S10'!$M$1,'S11'!$M$1,'S12'!$M$1,'S13'!$M$1,'S14'!$M$1,'S15'!$M$1,'S16'!$M$1,'S17'!$M$1,'S18'!$M$1,'S19'!$M$1,'S20'!$M$1))</f>
        <v/>
      </c>
      <c r="S79" s="27" t="str">
        <f t="shared" si="5"/>
        <v/>
      </c>
      <c r="T79" s="3" t="str">
        <f t="shared" si="6"/>
        <v/>
      </c>
      <c r="U79" s="21"/>
      <c r="V79" s="21"/>
      <c r="W79" s="21"/>
      <c r="X79" s="21"/>
      <c r="Y79" s="21"/>
      <c r="Z79" s="21"/>
    </row>
    <row r="80" spans="1:26" ht="15" customHeight="1" x14ac:dyDescent="0.25">
      <c r="A80" s="21" t="str">
        <f t="shared" si="2"/>
        <v/>
      </c>
      <c r="B80" s="21" t="str">
        <f t="shared" si="0"/>
        <v/>
      </c>
      <c r="C80" s="21">
        <v>4</v>
      </c>
      <c r="D80" s="21">
        <v>20</v>
      </c>
      <c r="E80" s="21" t="str">
        <f>IF(OR(HMJHS!$C$32="",HMJHS!$B$32=""),"",HMJHS!$C$32)</f>
        <v/>
      </c>
      <c r="F80" s="21" t="str">
        <f>CONCATENATE(IF(HMJHS!$K$13=$D80,CONCATENATE(HMJHS!$I$13,"-"),""),IF(HMJHS!$K$14=$D80,CONCATENATE(HMJHS!$I$14,"-"),""),IF(HMJHS!$K$15=$D80,CONCATENATE(HMJHS!$I$15,"-"),""),IF(HMJHS!$K$16=$D80,CONCATENATE(HMJHS!$I$16,"-"),""),IF(HMJHS!$K$17=$D80,CONCATENATE(HMJHS!$I$17,"-"),""),IF(HMJHS!$K$18=$D80,CONCATENATE(HMJHS!$I$18,"-"),""),IF(HMJHS!$K$19=$D80,CONCATENATE(HMJHS!$I$19,"-"),""),IF(HMJHS!$K$20=$D80,CONCATENATE(HMJHS!$I$20,"-"),""),IF(HMJHS!$K$21=$D80,CONCATENATE(HMJHS!$I$21,"-"),""),IF(HMJHS!$K$22=$D80,CONCATENATE(HMJHS!$I$22,"-"),""),)</f>
        <v/>
      </c>
      <c r="G80" s="21" t="str">
        <f>CONCATENATE(IF(HMJHS!$K$23=$D80,CONCATENATE(HMJHS!$I$23,"-"),""),IF(HMJHS!$K$24=$D80,CONCATENATE(HMJHS!$I$24,"-"),""),IF(HMJHS!$K$25=$D80,CONCATENATE(HMJHS!$I$25,"-"),""),IF(HMJHS!$K$26=$D80,CONCATENATE(HMJHS!$I$26,"-"),""),IF(HMJHS!$K$27=$D80,CONCATENATE(HMJHS!$I$27,"-"),""),IF(HMJHS!$K$28=$D80,CONCATENATE(HMJHS!$I$28,"-"),""),IF(HMJHS!$K$29=$D80,CONCATENATE(HMJHS!$I$29,"-"),""),IF(HMJHS!$K$30=$D80,CONCATENATE(HMJHS!$I$30,"-"),""),IF(HMJHS!$K$31=$D80,CONCATENATE(HMJHS!$I$31,"-"),""),IF(HMJHS!$K$32=$D80,CONCATENATE(HMJHS!$I$32,"-"),""))</f>
        <v/>
      </c>
      <c r="H80" s="21" t="str">
        <f>CONCATENATE(IF(HMJHS!$S$13=$D80,CONCATENATE(HMJHS!$Q$13,"-"),""),IF(HMJHS!$S$14=$D80,CONCATENATE(HMJHS!$Q$14,"-"),""),IF(HMJHS!$S$15=$D80,CONCATENATE(HMJHS!$Q$15,"-"),""),IF(HMJHS!$S$16=$D80,CONCATENATE(HMJHS!$Q$16,"-"),""),IF(HMJHS!$S$17=$D80,CONCATENATE(HMJHS!$Q$17,"-"),""),IF(HMJHS!$S$18=$D80,CONCATENATE(HMJHS!$Q$18,"-"),""),IF(HMJHS!$S$19=$D80,CONCATENATE(HMJHS!$Q$19,"-"),""),IF(HMJHS!$S$20=$D80,CONCATENATE(HMJHS!$Q$20,"-"),""),IF(HMJHS!$S$21=$D80,CONCATENATE(HMJHS!$Q$21,"-"),""),IF(HMJHS!$S$22=$D80,CONCATENATE(HMJHS!$Q$22,"-"),""))</f>
        <v/>
      </c>
      <c r="I80" s="21" t="str">
        <f>CONCATENATE(,IF(HMJHS!$S$23=$D80,CONCATENATE(HMJHS!$Q$23,"-"),""),IF(HMJHS!$S$24=$D80,CONCATENATE(HMJHS!$Q$24,"-"),""),IF(HMJHS!$S$25=$D80,CONCATENATE(HMJHS!$Q$25,"-"),""),IF(HMJHS!$S$26=$D80,CONCATENATE(HMJHS!$Q$26,"-"),""),IF(HMJHS!$S$27=$D80,CONCATENATE(HMJHS!$Q$27,"-"),""),IF(HMJHS!$S$28=$D80,CONCATENATE(HMJHS!$Q$28,"-"),""),IF(HMJHS!$S$29=$D80,CONCATENATE(HMJHS!$Q$29,"-"),""),IF(HMJHS!$S$30=$D80,CONCATENATE(HMJHS!$Q$30,"-"),""),IF(HMJHS!$S$31=$D80,CONCATENATE(HMJHS!$Q$31,"-"),""),IF(HMJHS!$S$32=$D80,CONCATENATE(HMJHS!$Q$32,"-"),""))</f>
        <v/>
      </c>
      <c r="J80" s="21" t="str">
        <f>CONCATENATE(IF(HMJHS!$AA$13=$D80,CONCATENATE(HMJHS!$Y$13,"-"),""),IF(HMJHS!$AA$14=$D80,CONCATENATE(HMJHS!$Y$14,"-"),""),IF(HMJHS!$AA$15=$D80,CONCATENATE(HMJHS!$Y$15,"-"),""),IF(HMJHS!$AA$16=$D80,CONCATENATE(HMJHS!$Y$16,"-"),""),IF(HMJHS!$AA$17=$D80,CONCATENATE(HMJHS!$Y$17,"-"),""),IF(HMJHS!$AA$18=$D80,CONCATENATE(HMJHS!$Y$18,"-"),""),IF(HMJHS!$AA$19=$D80,CONCATENATE(HMJHS!$Y$19,"-"),""),IF(HMJHS!$AA$20=$D80,CONCATENATE(HMJHS!$Y$20,"-"),""),IF(HMJHS!$AA$21=$D80,CONCATENATE(HMJHS!$Y$21,"-"),""),IF(HMJHS!$AA$22=$D80,CONCATENATE(HMJHS!$Y$22,"-"),""),"")</f>
        <v/>
      </c>
      <c r="K80" s="21" t="str">
        <f>CONCATENATE(IF(HMJHS!$AA$23=$D80,CONCATENATE(HMJHS!$Y$23,"-"),""),IF(HMJHS!$AA$24=$D80,CONCATENATE(HMJHS!$Y$24,"-"),""),IF(HMJHS!$AA$25=$D80,CONCATENATE(HMJHS!$Y$25,"-"),""),IF(HMJHS!$AA$26=$D80,CONCATENATE(HMJHS!$Y$26,"-"),""),IF(HMJHS!$AA$27=$D80,CONCATENATE(HMJHS!$Y$27,"-"),""),IF(HMJHS!$AA$28=$D80,CONCATENATE(HMJHS!$Y$28,"-"),""),IF(HMJHS!$AA$29=$D80,CONCATENATE(HMJHS!$Y$29,"-"),""),IF(HMJHS!$AA$30=$D80,CONCATENATE(HMJHS!$Y$30,"-"),""),IF(HMJHS!$AA$31=$D80,CONCATENATE(HMJHS!$Y$31,"-"),""),IF(HMJHS!$AA$32=$D80,CONCATENATE(HMJHS!$Y$32,"-"),""))</f>
        <v/>
      </c>
      <c r="L80" s="21" t="str">
        <f>CONCATENATE(IF(HMJHS!$AI$13=$D80,CONCATENATE(HMJHS!$AG$13,"-"),""),IF(HMJHS!$AI$14=$D80,CONCATENATE(HMJHS!$AG$14,"-"),""),IF(HMJHS!$AI$15=$D80,CONCATENATE(HMJHS!$AG$15,"-"),""),IF(HMJHS!$AI$16=$D80,CONCATENATE(HMJHS!$AG$16,"-"),""),IF(HMJHS!$AI$17=$D80,CONCATENATE(HMJHS!$AG$17,"-"),""),IF(HMJHS!$AI$18=$D80,CONCATENATE(HMJHS!$AG$18,"-"),""),IF(HMJHS!$AI$19=$D80,CONCATENATE(HMJHS!$AG$19,"-"),""),IF(HMJHS!$AI$20=$D80,CONCATENATE(HMJHS!$AG$20,"-"),""),IF(HMJHS!$AI$21=$D80,CONCATENATE(HMJHS!$AG$21,"-"),""),IF(HMJHS!$AI$22=$D80,CONCATENATE(HMJHS!$AG$22,"-"),""),"")</f>
        <v/>
      </c>
      <c r="M80" s="21" t="str">
        <f>CONCATENATE(IF(HMJHS!$AI$23=$D80,CONCATENATE(HMJHS!$AG$23,"-"),""),IF(HMJHS!$AI$24=$D80,CONCATENATE(HMJHS!$AG$24,"-"),""),IF(HMJHS!$AI$25=$D80,CONCATENATE(HMJHS!$AG$25,"-"),""),IF(HMJHS!$AI$26=$D80,CONCATENATE(HMJHS!$AG$26,"-"),""),IF(HMJHS!$AI$27=$D80,CONCATENATE(HMJHS!$AG$27,"-"),""),IF(HMJHS!$AI$28=$D80,CONCATENATE(HMJHS!$AG$28,"-"),""),IF(HMJHS!$AI$29=$D80,CONCATENATE(HMJHS!$AG$29,"-"),""),IF(HMJHS!$AI$30=$D80,CONCATENATE(HMJHS!$AG$30,"-"),""),IF(HMJHS!$AI$31=$D80,CONCATENATE(HMJHS!$AG$31,"-"),""),IF(HMJHS!$AI$32=$D80,CONCATENATE(HMJHS!$AG$32,"-"),""))</f>
        <v/>
      </c>
      <c r="N80" s="21" t="str">
        <f t="shared" si="1"/>
        <v/>
      </c>
      <c r="O80" s="21">
        <v>78</v>
      </c>
      <c r="P80" s="27" t="str">
        <f t="shared" si="3"/>
        <v/>
      </c>
      <c r="Q80" s="27" t="str">
        <f t="shared" si="4"/>
        <v/>
      </c>
      <c r="R80" s="27" t="str">
        <f>IF(P80="","",CHOOSE(VLOOKUP($O80,$A$1:$C$400,3,FALSE),AHS!$M$1,BHS!$M$1,CHS!$M$1,HMJHS!$M$1,KHS!$M$1,Kings!$M$1,MHS!$M$1,SWHS!$M$1,AMHS!$M$1,'S10'!$M$1,'S11'!$M$1,'S12'!$M$1,'S13'!$M$1,'S14'!$M$1,'S15'!$M$1,'S16'!$M$1,'S17'!$M$1,'S18'!$M$1,'S19'!$M$1,'S20'!$M$1))</f>
        <v/>
      </c>
      <c r="S80" s="27" t="str">
        <f t="shared" si="5"/>
        <v/>
      </c>
      <c r="T80" s="3" t="str">
        <f t="shared" si="6"/>
        <v/>
      </c>
      <c r="U80" s="21"/>
      <c r="V80" s="21"/>
      <c r="W80" s="21"/>
      <c r="X80" s="21"/>
      <c r="Y80" s="21"/>
      <c r="Z80" s="21"/>
    </row>
    <row r="81" spans="1:26" ht="15" customHeight="1" x14ac:dyDescent="0.25">
      <c r="A81" s="21" t="str">
        <f t="shared" si="2"/>
        <v/>
      </c>
      <c r="B81" s="21" t="str">
        <f t="shared" si="0"/>
        <v/>
      </c>
      <c r="C81" s="21">
        <v>5</v>
      </c>
      <c r="D81" s="21">
        <v>1</v>
      </c>
      <c r="E81" s="21" t="str">
        <f>IF(OR(KHS!$C$13="",KHS!$B$13=""),"",KHS!$C$13)</f>
        <v/>
      </c>
      <c r="F81" s="21" t="str">
        <f>CONCATENATE(IF(KHS!$K$13=$D81,CONCATENATE(KHS!$I$13,"-"),""),IF(KHS!$K$14=$D81,CONCATENATE(KHS!$I$14,"-"),""),IF(KHS!$K$15=$D81,CONCATENATE(KHS!$I$15,"-"),""),IF(KHS!$K$16=$D81,CONCATENATE(KHS!$I$16,"-"),""),IF(KHS!$K$17=$D81,CONCATENATE(KHS!$I$17,"-"),""),IF(KHS!$K$18=$D81,CONCATENATE(KHS!$I$18,"-"),""),IF(KHS!$K$19=$D81,CONCATENATE(KHS!$I$19,"-"),""),IF(KHS!$K$20=$D81,CONCATENATE(KHS!$I$20,"-"),""),IF(KHS!$K$21=$D81,CONCATENATE(KHS!$I$21,"-"),""),IF(KHS!$K$22=$D81,CONCATENATE(KHS!$I$22,"-"),""),)</f>
        <v>Victor Zhang-</v>
      </c>
      <c r="G81" s="21" t="str">
        <f>CONCATENATE(IF(KHS!$K$23=$D81,CONCATENATE(KHS!$I$23,"-"),""),IF(KHS!$K$24=$D81,CONCATENATE(KHS!$I$24,"-"),""),IF(KHS!$K$25=$D81,CONCATENATE(KHS!$I$25,"-"),""),IF(KHS!$K$26=$D81,CONCATENATE(KHS!$I$26,"-"),""),IF(KHS!$K$27=$D81,CONCATENATE(KHS!$I$27,"-"),""),IF(KHS!$K$28=$D81,CONCATENATE(KHS!$I$28,"-"),""),IF(KHS!$K$29=$D81,CONCATENATE(KHS!$I$29,"-"),""),IF(KHS!$K$30=$D81,CONCATENATE(KHS!$I$30,"-"),""),IF(KHS!$K$31=$D81,CONCATENATE(KHS!$I$31,"-"),""),IF(KHS!$K$32=$D81,CONCATENATE(KHS!$I$32,"-"),""))</f>
        <v/>
      </c>
      <c r="H81" s="21" t="str">
        <f>CONCATENATE(IF(KHS!$S$13=$D81,CONCATENATE(KHS!$Q$13,"-"),""),IF(KHS!$S$14=$D81,CONCATENATE(KHS!$Q$14,"-"),""),IF(KHS!$S$15=$D81,CONCATENATE(KHS!$Q$15,"-"),""),IF(KHS!$S$16=$D81,CONCATENATE(KHS!$Q$16,"-"),""),IF(KHS!$S$17=$D81,CONCATENATE(KHS!$Q$17,"-"),""),IF(KHS!$S$18=$D81,CONCATENATE(KHS!$Q$18,"-"),""),IF(KHS!$S$19=$D81,CONCATENATE(KHS!$Q$19,"-"),""),IF(KHS!$S$20=$D81,CONCATENATE(KHS!$Q$20,"-"),""),IF(KHS!$S$21=$D81,CONCATENATE(KHS!$Q$21,"-"),""),IF(KHS!$S$22=$D81,CONCATENATE(KHS!$Q$22,"-"),""))</f>
        <v>Caleb Kwon-</v>
      </c>
      <c r="I81" s="21" t="str">
        <f>CONCATENATE(,IF(KHS!$S$23=$D81,CONCATENATE(KHS!$Q$23,"-"),""),IF(KHS!$S$24=$D81,CONCATENATE(KHS!$Q$24,"-"),""),IF(KHS!$S$25=$D81,CONCATENATE(KHS!$Q$25,"-"),""),IF(KHS!$S$26=$D81,CONCATENATE(KHS!$Q$26,"-"),""),IF(KHS!$S$27=$D81,CONCATENATE(KHS!$Q$27,"-"),""),IF(KHS!$S$28=$D81,CONCATENATE(KHS!$Q$28,"-"),""),IF(KHS!$S$29=$D81,CONCATENATE(KHS!$Q$29,"-"),""),IF(KHS!$S$30=$D81,CONCATENATE(KHS!$Q$30,"-"),""),IF(KHS!$S$31=$D81,CONCATENATE(KHS!$Q$31,"-"),""),IF(KHS!$S$32=$D81,CONCATENATE(KHS!$Q$32,"-"),""))</f>
        <v/>
      </c>
      <c r="J81" s="21" t="str">
        <f>CONCATENATE(IF(KHS!$AA$13=$D81,CONCATENATE(KHS!$Y$13,"-"),""),IF(KHS!$AA$14=$D81,CONCATENATE(KHS!$Y$14,"-"),""),IF(KHS!$AA$15=$D81,CONCATENATE(KHS!$Y$15,"-"),""),IF(KHS!$AA$16=$D81,CONCATENATE(KHS!$Y$16,"-"),""),IF(KHS!$AA$17=$D81,CONCATENATE(KHS!$Y$17,"-"),""),IF(KHS!$AA$18=$D81,CONCATENATE(KHS!$Y$18,"-"),""),IF(KHS!$AA$19=$D81,CONCATENATE(KHS!$Y$19,"-"),""),IF(KHS!$AA$20=$D81,CONCATENATE(KHS!$Y$20,"-"),""),IF(KHS!$AA$21=$D81,CONCATENATE(KHS!$Y$21,"-"),""),IF(KHS!$AA$22=$D81,CONCATENATE(KHS!$Y$22,"-"),""),"")</f>
        <v/>
      </c>
      <c r="K81" s="21" t="str">
        <f>CONCATENATE(IF(KHS!$AA$23=$D81,CONCATENATE(KHS!$Y$23,"-"),""),IF(KHS!$AA$24=$D81,CONCATENATE(KHS!$Y$24,"-"),""),IF(KHS!$AA$25=$D81,CONCATENATE(KHS!$Y$25,"-"),""),IF(KHS!$AA$26=$D81,CONCATENATE(KHS!$Y$26,"-"),""),IF(KHS!$AA$27=$D81,CONCATENATE(KHS!$Y$27,"-"),""),IF(KHS!$AA$28=$D81,CONCATENATE(KHS!$Y$28,"-"),""),IF(KHS!$AA$29=$D81,CONCATENATE(KHS!$Y$29,"-"),""),IF(KHS!$AA$30=$D81,CONCATENATE(KHS!$Y$30,"-"),""),IF(KHS!$AA$31=$D81,CONCATENATE(KHS!$Y$31,"-"),""),IF(KHS!$AA$32=$D81,CONCATENATE(KHS!$Y$32,"-"),""))</f>
        <v/>
      </c>
      <c r="L81" s="21" t="str">
        <f>CONCATENATE(IF(KHS!$AI$13=$D81,CONCATENATE(KHS!$AG$13,"-"),""),IF(KHS!$AI$14=$D81,CONCATENATE(KHS!$AG$14,"-"),""),IF(KHS!$AI$15=$D81,CONCATENATE(KHS!$AG$15,"-"),""),IF(KHS!$AI$16=$D81,CONCATENATE(KHS!$AG$16,"-"),""),IF(KHS!$AI$17=$D81,CONCATENATE(KHS!$AG$17,"-"),""),IF(KHS!$AI$18=$D81,CONCATENATE(KHS!$AG$18,"-"),""),IF(KHS!$AI$19=$D81,CONCATENATE(KHS!$AG$19,"-"),""),IF(KHS!$AI$20=$D81,CONCATENATE(KHS!$AG$20,"-"),""),IF(KHS!$AI$21=$D81,CONCATENATE(KHS!$AG$21,"-"),""),IF(KHS!$AI$22=$D81,CONCATENATE(KHS!$AG$22,"-"),""),"")</f>
        <v>Calvin Taing-</v>
      </c>
      <c r="M81" s="21" t="str">
        <f>CONCATENATE(IF(AHS!$AI$23=$D81,CONCATENATE(AHS!$AG$23,"-"),""),IF(AHS!$AI$24=$D81,CONCATENATE(AHS!$AG$24,"-"),""),IF(AHS!$AI$25=$D81,CONCATENATE(AHS!$AG$25,"-"),""),IF(AHS!$AI$26=$D81,CONCATENATE(AHS!$AG$26,"-"),""),IF(AHS!$AI$27=$D81,CONCATENATE(AHS!$AG$27,"-"),""),IF(AHS!$AI$28=$D81,CONCATENATE(AHS!$AG$28,"-"),""),IF(AHS!$AI$29=$D81,CONCATENATE(AHS!$AG$29,"-"),""),IF(AHS!$AI$30=$D81,CONCATENATE(AHS!$AG$30,"-"),""),IF(AHS!$AI$31=$D81,CONCATENATE(AHS!$AG$31,"-"),""),IF(AHS!$AI$32=$D81,CONCATENATE(AHS!$AG$32,"-"),""))</f>
        <v/>
      </c>
      <c r="N81" s="21" t="str">
        <f t="shared" si="1"/>
        <v>Victor Zhang-Caleb Kwon-Calvin Taing-</v>
      </c>
      <c r="O81" s="21">
        <v>79</v>
      </c>
      <c r="P81" s="27" t="str">
        <f t="shared" si="3"/>
        <v/>
      </c>
      <c r="Q81" s="27" t="str">
        <f t="shared" si="4"/>
        <v/>
      </c>
      <c r="R81" s="27" t="str">
        <f>IF(P81="","",CHOOSE(VLOOKUP($O81,$A$1:$C$400,3,FALSE),AHS!$M$1,BHS!$M$1,CHS!$M$1,HMJHS!$M$1,KHS!$M$1,Kings!$M$1,MHS!$M$1,SWHS!$M$1,AMHS!$M$1,'S10'!$M$1,'S11'!$M$1,'S12'!$M$1,'S13'!$M$1,'S14'!$M$1,'S15'!$M$1,'S16'!$M$1,'S17'!$M$1,'S18'!$M$1,'S19'!$M$1,'S20'!$M$1))</f>
        <v/>
      </c>
      <c r="S81" s="27" t="str">
        <f t="shared" si="5"/>
        <v/>
      </c>
      <c r="T81" s="3" t="str">
        <f t="shared" si="6"/>
        <v/>
      </c>
      <c r="U81" s="21"/>
      <c r="V81" s="21"/>
      <c r="W81" s="21"/>
      <c r="X81" s="21"/>
      <c r="Y81" s="21"/>
      <c r="Z81" s="21"/>
    </row>
    <row r="82" spans="1:26" ht="15" customHeight="1" x14ac:dyDescent="0.25">
      <c r="A82" s="21" t="str">
        <f t="shared" si="2"/>
        <v/>
      </c>
      <c r="B82" s="21" t="str">
        <f t="shared" si="0"/>
        <v/>
      </c>
      <c r="C82" s="21">
        <v>5</v>
      </c>
      <c r="D82" s="21">
        <v>2</v>
      </c>
      <c r="E82" s="21" t="str">
        <f>IF(OR(KHS!$C$14="",KHS!$B$14=""),"",KHS!$C$14)</f>
        <v/>
      </c>
      <c r="F82" s="21" t="str">
        <f>CONCATENATE(IF(KHS!$K$13=$D82,CONCATENATE(KHS!$I$13,"-"),""),IF(KHS!$K$14=$D82,CONCATENATE(KHS!$I$14,"-"),""),IF(KHS!$K$15=$D82,CONCATENATE(KHS!$I$15,"-"),""),IF(KHS!$K$16=$D82,CONCATENATE(KHS!$I$16,"-"),""),IF(KHS!$K$17=$D82,CONCATENATE(KHS!$I$17,"-"),""),IF(KHS!$K$18=$D82,CONCATENATE(KHS!$I$18,"-"),""),IF(KHS!$K$19=$D82,CONCATENATE(KHS!$I$19,"-"),""),IF(KHS!$K$20=$D82,CONCATENATE(KHS!$I$20,"-"),""),IF(KHS!$K$21=$D82,CONCATENATE(KHS!$I$21,"-"),""),IF(KHS!$K$22=$D82,CONCATENATE(KHS!$I$22,"-"),""),)</f>
        <v>Sean Waletzko-</v>
      </c>
      <c r="G82" s="21" t="str">
        <f>CONCATENATE(IF(KHS!$K$23=$D82,CONCATENATE(KHS!$I$23,"-"),""),IF(KHS!$K$24=$D82,CONCATENATE(KHS!$I$24,"-"),""),IF(KHS!$K$25=$D82,CONCATENATE(KHS!$I$25,"-"),""),IF(KHS!$K$26=$D82,CONCATENATE(KHS!$I$26,"-"),""),IF(KHS!$K$27=$D82,CONCATENATE(KHS!$I$27,"-"),""),IF(KHS!$K$28=$D82,CONCATENATE(KHS!$I$28,"-"),""),IF(KHS!$K$29=$D82,CONCATENATE(KHS!$I$29,"-"),""),IF(KHS!$K$30=$D82,CONCATENATE(KHS!$I$30,"-"),""),IF(KHS!$K$31=$D82,CONCATENATE(KHS!$I$31,"-"),""),IF(KHS!$K$32=$D82,CONCATENATE(KHS!$I$32,"-"),""))</f>
        <v/>
      </c>
      <c r="H82" s="21" t="str">
        <f>CONCATENATE(IF(KHS!$S$13=$D82,CONCATENATE(KHS!$Q$13,"-"),""),IF(KHS!$S$14=$D82,CONCATENATE(KHS!$Q$14,"-"),""),IF(KHS!$S$15=$D82,CONCATENATE(KHS!$Q$15,"-"),""),IF(KHS!$S$16=$D82,CONCATENATE(KHS!$Q$16,"-"),""),IF(KHS!$S$17=$D82,CONCATENATE(KHS!$Q$17,"-"),""),IF(KHS!$S$18=$D82,CONCATENATE(KHS!$Q$18,"-"),""),IF(KHS!$S$19=$D82,CONCATENATE(KHS!$Q$19,"-"),""),IF(KHS!$S$20=$D82,CONCATENATE(KHS!$Q$20,"-"),""),IF(KHS!$S$21=$D82,CONCATENATE(KHS!$Q$21,"-"),""),IF(KHS!$S$22=$D82,CONCATENATE(KHS!$Q$22,"-"),""))</f>
        <v>Edwin An-</v>
      </c>
      <c r="I82" s="21" t="str">
        <f>CONCATENATE(,IF(KHS!$S$23=$D82,CONCATENATE(KHS!$Q$23,"-"),""),IF(KHS!$S$24=$D82,CONCATENATE(KHS!$Q$24,"-"),""),IF(KHS!$S$25=$D82,CONCATENATE(KHS!$Q$25,"-"),""),IF(KHS!$S$26=$D82,CONCATENATE(KHS!$Q$26,"-"),""),IF(KHS!$S$27=$D82,CONCATENATE(KHS!$Q$27,"-"),""),IF(KHS!$S$28=$D82,CONCATENATE(KHS!$Q$28,"-"),""),IF(KHS!$S$29=$D82,CONCATENATE(KHS!$Q$29,"-"),""),IF(KHS!$S$30=$D82,CONCATENATE(KHS!$Q$30,"-"),""),IF(KHS!$S$31=$D82,CONCATENATE(KHS!$Q$31,"-"),""),IF(KHS!$S$32=$D82,CONCATENATE(KHS!$Q$32,"-"),""))</f>
        <v/>
      </c>
      <c r="J82" s="21" t="str">
        <f>CONCATENATE(IF(KHS!$AA$13=$D82,CONCATENATE(KHS!$Y$13,"-"),""),IF(KHS!$AA$14=$D82,CONCATENATE(KHS!$Y$14,"-"),""),IF(KHS!$AA$15=$D82,CONCATENATE(KHS!$Y$15,"-"),""),IF(KHS!$AA$16=$D82,CONCATENATE(KHS!$Y$16,"-"),""),IF(KHS!$AA$17=$D82,CONCATENATE(KHS!$Y$17,"-"),""),IF(KHS!$AA$18=$D82,CONCATENATE(KHS!$Y$18,"-"),""),IF(KHS!$AA$19=$D82,CONCATENATE(KHS!$Y$19,"-"),""),IF(KHS!$AA$20=$D82,CONCATENATE(KHS!$Y$20,"-"),""),IF(KHS!$AA$21=$D82,CONCATENATE(KHS!$Y$21,"-"),""),IF(KHS!$AA$22=$D82,CONCATENATE(KHS!$Y$22,"-"),""),"")</f>
        <v/>
      </c>
      <c r="K82" s="21" t="str">
        <f>CONCATENATE(IF(KHS!$AA$23=$D82,CONCATENATE(KHS!$Y$23,"-"),""),IF(KHS!$AA$24=$D82,CONCATENATE(KHS!$Y$24,"-"),""),IF(KHS!$AA$25=$D82,CONCATENATE(KHS!$Y$25,"-"),""),IF(KHS!$AA$26=$D82,CONCATENATE(KHS!$Y$26,"-"),""),IF(KHS!$AA$27=$D82,CONCATENATE(KHS!$Y$27,"-"),""),IF(KHS!$AA$28=$D82,CONCATENATE(KHS!$Y$28,"-"),""),IF(KHS!$AA$29=$D82,CONCATENATE(KHS!$Y$29,"-"),""),IF(KHS!$AA$30=$D82,CONCATENATE(KHS!$Y$30,"-"),""),IF(KHS!$AA$31=$D82,CONCATENATE(KHS!$Y$31,"-"),""),IF(KHS!$AA$32=$D82,CONCATENATE(KHS!$Y$32,"-"),""))</f>
        <v/>
      </c>
      <c r="L82" s="21" t="str">
        <f>CONCATENATE(IF(KHS!$AI$13=$D82,CONCATENATE(KHS!$AG$13,"-"),""),IF(KHS!$AI$14=$D82,CONCATENATE(KHS!$AG$14,"-"),""),IF(KHS!$AI$15=$D82,CONCATENATE(KHS!$AG$15,"-"),""),IF(KHS!$AI$16=$D82,CONCATENATE(KHS!$AG$16,"-"),""),IF(KHS!$AI$17=$D82,CONCATENATE(KHS!$AG$17,"-"),""),IF(KHS!$AI$18=$D82,CONCATENATE(KHS!$AG$18,"-"),""),IF(KHS!$AI$19=$D82,CONCATENATE(KHS!$AG$19,"-"),""),IF(KHS!$AI$20=$D82,CONCATENATE(KHS!$AG$20,"-"),""),IF(KHS!$AI$21=$D82,CONCATENATE(KHS!$AG$21,"-"),""),IF(KHS!$AI$22=$D82,CONCATENATE(KHS!$AG$22,"-"),""),"")</f>
        <v/>
      </c>
      <c r="M82" s="21" t="str">
        <f>CONCATENATE(IF(AHS!$AI$23=$D82,CONCATENATE(AHS!$AG$23,"-"),""),IF(AHS!$AI$24=$D82,CONCATENATE(AHS!$AG$24,"-"),""),IF(AHS!$AI$25=$D82,CONCATENATE(AHS!$AG$25,"-"),""),IF(AHS!$AI$26=$D82,CONCATENATE(AHS!$AG$26,"-"),""),IF(AHS!$AI$27=$D82,CONCATENATE(AHS!$AG$27,"-"),""),IF(AHS!$AI$28=$D82,CONCATENATE(AHS!$AG$28,"-"),""),IF(AHS!$AI$29=$D82,CONCATENATE(AHS!$AG$29,"-"),""),IF(AHS!$AI$30=$D82,CONCATENATE(AHS!$AG$30,"-"),""),IF(AHS!$AI$31=$D82,CONCATENATE(AHS!$AG$31,"-"),""),IF(AHS!$AI$32=$D82,CONCATENATE(AHS!$AG$32,"-"),""))</f>
        <v/>
      </c>
      <c r="N82" s="21" t="str">
        <f t="shared" si="1"/>
        <v>Sean Waletzko-Edwin An-</v>
      </c>
      <c r="O82" s="21">
        <v>80</v>
      </c>
      <c r="P82" s="27" t="str">
        <f t="shared" si="3"/>
        <v/>
      </c>
      <c r="Q82" s="27" t="str">
        <f t="shared" si="4"/>
        <v/>
      </c>
      <c r="R82" s="27" t="str">
        <f>IF(P82="","",CHOOSE(VLOOKUP($O82,$A$1:$C$400,3,FALSE),AHS!$M$1,BHS!$M$1,CHS!$M$1,HMJHS!$M$1,KHS!$M$1,Kings!$M$1,MHS!$M$1,SWHS!$M$1,AMHS!$M$1,'S10'!$M$1,'S11'!$M$1,'S12'!$M$1,'S13'!$M$1,'S14'!$M$1,'S15'!$M$1,'S16'!$M$1,'S17'!$M$1,'S18'!$M$1,'S19'!$M$1,'S20'!$M$1))</f>
        <v/>
      </c>
      <c r="S82" s="27" t="str">
        <f t="shared" si="5"/>
        <v/>
      </c>
      <c r="T82" s="3" t="str">
        <f t="shared" si="6"/>
        <v/>
      </c>
      <c r="U82" s="21"/>
      <c r="V82" s="21"/>
      <c r="W82" s="21"/>
      <c r="X82" s="21"/>
      <c r="Y82" s="21"/>
      <c r="Z82" s="21"/>
    </row>
    <row r="83" spans="1:26" ht="15" customHeight="1" x14ac:dyDescent="0.25">
      <c r="A83" s="21" t="str">
        <f t="shared" si="2"/>
        <v/>
      </c>
      <c r="B83" s="21" t="str">
        <f t="shared" si="0"/>
        <v/>
      </c>
      <c r="C83" s="21">
        <v>5</v>
      </c>
      <c r="D83" s="21">
        <v>3</v>
      </c>
      <c r="E83" s="21" t="str">
        <f>IF(OR(KHS!$C$15="",KHS!$B$15=""),"",KHS!$C$15)</f>
        <v/>
      </c>
      <c r="F83" s="21" t="str">
        <f>CONCATENATE(IF(KHS!$K$13=$D83,CONCATENATE(KHS!$I$13,"-"),""),IF(KHS!$K$14=$D83,CONCATENATE(KHS!$I$14,"-"),""),IF(KHS!$K$15=$D83,CONCATENATE(KHS!$I$15,"-"),""),IF(KHS!$K$16=$D83,CONCATENATE(KHS!$I$16,"-"),""),IF(KHS!$K$17=$D83,CONCATENATE(KHS!$I$17,"-"),""),IF(KHS!$K$18=$D83,CONCATENATE(KHS!$I$18,"-"),""),IF(KHS!$K$19=$D83,CONCATENATE(KHS!$I$19,"-"),""),IF(KHS!$K$20=$D83,CONCATENATE(KHS!$I$20,"-"),""),IF(KHS!$K$21=$D83,CONCATENATE(KHS!$I$21,"-"),""),IF(KHS!$K$22=$D83,CONCATENATE(KHS!$I$22,"-"),""),)</f>
        <v>Sam Keflemariam-</v>
      </c>
      <c r="G83" s="21" t="str">
        <f>CONCATENATE(IF(KHS!$K$23=$D83,CONCATENATE(KHS!$I$23,"-"),""),IF(KHS!$K$24=$D83,CONCATENATE(KHS!$I$24,"-"),""),IF(KHS!$K$25=$D83,CONCATENATE(KHS!$I$25,"-"),""),IF(KHS!$K$26=$D83,CONCATENATE(KHS!$I$26,"-"),""),IF(KHS!$K$27=$D83,CONCATENATE(KHS!$I$27,"-"),""),IF(KHS!$K$28=$D83,CONCATENATE(KHS!$I$28,"-"),""),IF(KHS!$K$29=$D83,CONCATENATE(KHS!$I$29,"-"),""),IF(KHS!$K$30=$D83,CONCATENATE(KHS!$I$30,"-"),""),IF(KHS!$K$31=$D83,CONCATENATE(KHS!$I$31,"-"),""),IF(KHS!$K$32=$D83,CONCATENATE(KHS!$I$32,"-"),""))</f>
        <v/>
      </c>
      <c r="H83" s="21" t="str">
        <f>CONCATENATE(IF(KHS!$S$13=$D83,CONCATENATE(KHS!$Q$13,"-"),""),IF(KHS!$S$14=$D83,CONCATENATE(KHS!$Q$14,"-"),""),IF(KHS!$S$15=$D83,CONCATENATE(KHS!$Q$15,"-"),""),IF(KHS!$S$16=$D83,CONCATENATE(KHS!$Q$16,"-"),""),IF(KHS!$S$17=$D83,CONCATENATE(KHS!$Q$17,"-"),""),IF(KHS!$S$18=$D83,CONCATENATE(KHS!$Q$18,"-"),""),IF(KHS!$S$19=$D83,CONCATENATE(KHS!$Q$19,"-"),""),IF(KHS!$S$20=$D83,CONCATENATE(KHS!$Q$20,"-"),""),IF(KHS!$S$21=$D83,CONCATENATE(KHS!$Q$21,"-"),""),IF(KHS!$S$22=$D83,CONCATENATE(KHS!$Q$22,"-"),""))</f>
        <v>Dawit Bekele-</v>
      </c>
      <c r="I83" s="21" t="str">
        <f>CONCATENATE(,IF(KHS!$S$23=$D83,CONCATENATE(KHS!$Q$23,"-"),""),IF(KHS!$S$24=$D83,CONCATENATE(KHS!$Q$24,"-"),""),IF(KHS!$S$25=$D83,CONCATENATE(KHS!$Q$25,"-"),""),IF(KHS!$S$26=$D83,CONCATENATE(KHS!$Q$26,"-"),""),IF(KHS!$S$27=$D83,CONCATENATE(KHS!$Q$27,"-"),""),IF(KHS!$S$28=$D83,CONCATENATE(KHS!$Q$28,"-"),""),IF(KHS!$S$29=$D83,CONCATENATE(KHS!$Q$29,"-"),""),IF(KHS!$S$30=$D83,CONCATENATE(KHS!$Q$30,"-"),""),IF(KHS!$S$31=$D83,CONCATENATE(KHS!$Q$31,"-"),""),IF(KHS!$S$32=$D83,CONCATENATE(KHS!$Q$32,"-"),""))</f>
        <v/>
      </c>
      <c r="J83" s="21" t="str">
        <f>CONCATENATE(IF(KHS!$AA$13=$D83,CONCATENATE(KHS!$Y$13,"-"),""),IF(KHS!$AA$14=$D83,CONCATENATE(KHS!$Y$14,"-"),""),IF(KHS!$AA$15=$D83,CONCATENATE(KHS!$Y$15,"-"),""),IF(KHS!$AA$16=$D83,CONCATENATE(KHS!$Y$16,"-"),""),IF(KHS!$AA$17=$D83,CONCATENATE(KHS!$Y$17,"-"),""),IF(KHS!$AA$18=$D83,CONCATENATE(KHS!$Y$18,"-"),""),IF(KHS!$AA$19=$D83,CONCATENATE(KHS!$Y$19,"-"),""),IF(KHS!$AA$20=$D83,CONCATENATE(KHS!$Y$20,"-"),""),IF(KHS!$AA$21=$D83,CONCATENATE(KHS!$Y$21,"-"),""),IF(KHS!$AA$22=$D83,CONCATENATE(KHS!$Y$22,"-"),""),"")</f>
        <v>Sahil Patel-</v>
      </c>
      <c r="K83" s="21" t="str">
        <f>CONCATENATE(IF(KHS!$AA$23=$D83,CONCATENATE(KHS!$Y$23,"-"),""),IF(KHS!$AA$24=$D83,CONCATENATE(KHS!$Y$24,"-"),""),IF(KHS!$AA$25=$D83,CONCATENATE(KHS!$Y$25,"-"),""),IF(KHS!$AA$26=$D83,CONCATENATE(KHS!$Y$26,"-"),""),IF(KHS!$AA$27=$D83,CONCATENATE(KHS!$Y$27,"-"),""),IF(KHS!$AA$28=$D83,CONCATENATE(KHS!$Y$28,"-"),""),IF(KHS!$AA$29=$D83,CONCATENATE(KHS!$Y$29,"-"),""),IF(KHS!$AA$30=$D83,CONCATENATE(KHS!$Y$30,"-"),""),IF(KHS!$AA$31=$D83,CONCATENATE(KHS!$Y$31,"-"),""),IF(KHS!$AA$32=$D83,CONCATENATE(KHS!$Y$32,"-"),""))</f>
        <v/>
      </c>
      <c r="L83" s="21" t="str">
        <f>CONCATENATE(IF(KHS!$AI$13=$D83,CONCATENATE(KHS!$AG$13,"-"),""),IF(KHS!$AI$14=$D83,CONCATENATE(KHS!$AG$14,"-"),""),IF(KHS!$AI$15=$D83,CONCATENATE(KHS!$AG$15,"-"),""),IF(KHS!$AI$16=$D83,CONCATENATE(KHS!$AG$16,"-"),""),IF(KHS!$AI$17=$D83,CONCATENATE(KHS!$AG$17,"-"),""),IF(KHS!$AI$18=$D83,CONCATENATE(KHS!$AG$18,"-"),""),IF(KHS!$AI$19=$D83,CONCATENATE(KHS!$AG$19,"-"),""),IF(KHS!$AI$20=$D83,CONCATENATE(KHS!$AG$20,"-"),""),IF(KHS!$AI$21=$D83,CONCATENATE(KHS!$AG$21,"-"),""),IF(KHS!$AI$22=$D83,CONCATENATE(KHS!$AG$22,"-"),""),"")</f>
        <v/>
      </c>
      <c r="M83" s="21" t="str">
        <f>CONCATENATE(IF(AHS!$AI$23=$D83,CONCATENATE(AHS!$AG$23,"-"),""),IF(AHS!$AI$24=$D83,CONCATENATE(AHS!$AG$24,"-"),""),IF(AHS!$AI$25=$D83,CONCATENATE(AHS!$AG$25,"-"),""),IF(AHS!$AI$26=$D83,CONCATENATE(AHS!$AG$26,"-"),""),IF(AHS!$AI$27=$D83,CONCATENATE(AHS!$AG$27,"-"),""),IF(AHS!$AI$28=$D83,CONCATENATE(AHS!$AG$28,"-"),""),IF(AHS!$AI$29=$D83,CONCATENATE(AHS!$AG$29,"-"),""),IF(AHS!$AI$30=$D83,CONCATENATE(AHS!$AG$30,"-"),""),IF(AHS!$AI$31=$D83,CONCATENATE(AHS!$AG$31,"-"),""),IF(AHS!$AI$32=$D83,CONCATENATE(AHS!$AG$32,"-"),""))</f>
        <v/>
      </c>
      <c r="N83" s="21" t="str">
        <f t="shared" si="1"/>
        <v>Sam Keflemariam-Dawit Bekele-Sahil Patel-</v>
      </c>
      <c r="O83" s="21">
        <v>81</v>
      </c>
      <c r="P83" s="27" t="str">
        <f t="shared" si="3"/>
        <v/>
      </c>
      <c r="Q83" s="27" t="str">
        <f t="shared" si="4"/>
        <v/>
      </c>
      <c r="R83" s="27" t="str">
        <f>IF(P83="","",CHOOSE(VLOOKUP($O83,$A$1:$C$400,3,FALSE),AHS!$M$1,BHS!$M$1,CHS!$M$1,HMJHS!$M$1,KHS!$M$1,Kings!$M$1,MHS!$M$1,SWHS!$M$1,AMHS!$M$1,'S10'!$M$1,'S11'!$M$1,'S12'!$M$1,'S13'!$M$1,'S14'!$M$1,'S15'!$M$1,'S16'!$M$1,'S17'!$M$1,'S18'!$M$1,'S19'!$M$1,'S20'!$M$1))</f>
        <v/>
      </c>
      <c r="S83" s="27" t="str">
        <f t="shared" si="5"/>
        <v/>
      </c>
      <c r="T83" s="3" t="str">
        <f t="shared" si="6"/>
        <v/>
      </c>
      <c r="U83" s="21"/>
      <c r="V83" s="21"/>
      <c r="W83" s="21"/>
      <c r="X83" s="21"/>
      <c r="Y83" s="21"/>
      <c r="Z83" s="21"/>
    </row>
    <row r="84" spans="1:26" ht="15" customHeight="1" x14ac:dyDescent="0.25">
      <c r="A84" s="21" t="str">
        <f t="shared" si="2"/>
        <v/>
      </c>
      <c r="B84" s="21" t="str">
        <f t="shared" si="0"/>
        <v/>
      </c>
      <c r="C84" s="21">
        <v>5</v>
      </c>
      <c r="D84" s="21">
        <v>4</v>
      </c>
      <c r="E84" s="21" t="str">
        <f>IF(OR(KHS!$C$16="",KHS!$B$16=""),"",KHS!$C$16)</f>
        <v/>
      </c>
      <c r="F84" s="21" t="str">
        <f>CONCATENATE(IF(KHS!$K$13=$D84,CONCATENATE(KHS!$I$13,"-"),""),IF(KHS!$K$14=$D84,CONCATENATE(KHS!$I$14,"-"),""),IF(KHS!$K$15=$D84,CONCATENATE(KHS!$I$15,"-"),""),IF(KHS!$K$16=$D84,CONCATENATE(KHS!$I$16,"-"),""),IF(KHS!$K$17=$D84,CONCATENATE(KHS!$I$17,"-"),""),IF(KHS!$K$18=$D84,CONCATENATE(KHS!$I$18,"-"),""),IF(KHS!$K$19=$D84,CONCATENATE(KHS!$I$19,"-"),""),IF(KHS!$K$20=$D84,CONCATENATE(KHS!$I$20,"-"),""),IF(KHS!$K$21=$D84,CONCATENATE(KHS!$I$21,"-"),""),IF(KHS!$K$22=$D84,CONCATENATE(KHS!$I$22,"-"),""),)</f>
        <v>xJiYoon Seok-</v>
      </c>
      <c r="G84" s="21" t="str">
        <f>CONCATENATE(IF(KHS!$K$23=$D84,CONCATENATE(KHS!$I$23,"-"),""),IF(KHS!$K$24=$D84,CONCATENATE(KHS!$I$24,"-"),""),IF(KHS!$K$25=$D84,CONCATENATE(KHS!$I$25,"-"),""),IF(KHS!$K$26=$D84,CONCATENATE(KHS!$I$26,"-"),""),IF(KHS!$K$27=$D84,CONCATENATE(KHS!$I$27,"-"),""),IF(KHS!$K$28=$D84,CONCATENATE(KHS!$I$28,"-"),""),IF(KHS!$K$29=$D84,CONCATENATE(KHS!$I$29,"-"),""),IF(KHS!$K$30=$D84,CONCATENATE(KHS!$I$30,"-"),""),IF(KHS!$K$31=$D84,CONCATENATE(KHS!$I$31,"-"),""),IF(KHS!$K$32=$D84,CONCATENATE(KHS!$I$32,"-"),""))</f>
        <v/>
      </c>
      <c r="H84" s="21" t="str">
        <f>CONCATENATE(IF(KHS!$S$13=$D84,CONCATENATE(KHS!$Q$13,"-"),""),IF(KHS!$S$14=$D84,CONCATENATE(KHS!$Q$14,"-"),""),IF(KHS!$S$15=$D84,CONCATENATE(KHS!$Q$15,"-"),""),IF(KHS!$S$16=$D84,CONCATENATE(KHS!$Q$16,"-"),""),IF(KHS!$S$17=$D84,CONCATENATE(KHS!$Q$17,"-"),""),IF(KHS!$S$18=$D84,CONCATENATE(KHS!$Q$18,"-"),""),IF(KHS!$S$19=$D84,CONCATENATE(KHS!$Q$19,"-"),""),IF(KHS!$S$20=$D84,CONCATENATE(KHS!$Q$20,"-"),""),IF(KHS!$S$21=$D84,CONCATENATE(KHS!$Q$21,"-"),""),IF(KHS!$S$22=$D84,CONCATENATE(KHS!$Q$22,"-"),""))</f>
        <v>Ryan Jackson-</v>
      </c>
      <c r="I84" s="21" t="str">
        <f>CONCATENATE(,IF(KHS!$S$23=$D84,CONCATENATE(KHS!$Q$23,"-"),""),IF(KHS!$S$24=$D84,CONCATENATE(KHS!$Q$24,"-"),""),IF(KHS!$S$25=$D84,CONCATENATE(KHS!$Q$25,"-"),""),IF(KHS!$S$26=$D84,CONCATENATE(KHS!$Q$26,"-"),""),IF(KHS!$S$27=$D84,CONCATENATE(KHS!$Q$27,"-"),""),IF(KHS!$S$28=$D84,CONCATENATE(KHS!$Q$28,"-"),""),IF(KHS!$S$29=$D84,CONCATENATE(KHS!$Q$29,"-"),""),IF(KHS!$S$30=$D84,CONCATENATE(KHS!$Q$30,"-"),""),IF(KHS!$S$31=$D84,CONCATENATE(KHS!$Q$31,"-"),""),IF(KHS!$S$32=$D84,CONCATENATE(KHS!$Q$32,"-"),""))</f>
        <v/>
      </c>
      <c r="J84" s="21" t="str">
        <f>CONCATENATE(IF(KHS!$AA$13=$D84,CONCATENATE(KHS!$Y$13,"-"),""),IF(KHS!$AA$14=$D84,CONCATENATE(KHS!$Y$14,"-"),""),IF(KHS!$AA$15=$D84,CONCATENATE(KHS!$Y$15,"-"),""),IF(KHS!$AA$16=$D84,CONCATENATE(KHS!$Y$16,"-"),""),IF(KHS!$AA$17=$D84,CONCATENATE(KHS!$Y$17,"-"),""),IF(KHS!$AA$18=$D84,CONCATENATE(KHS!$Y$18,"-"),""),IF(KHS!$AA$19=$D84,CONCATENATE(KHS!$Y$19,"-"),""),IF(KHS!$AA$20=$D84,CONCATENATE(KHS!$Y$20,"-"),""),IF(KHS!$AA$21=$D84,CONCATENATE(KHS!$Y$21,"-"),""),IF(KHS!$AA$22=$D84,CONCATENATE(KHS!$Y$22,"-"),""),"")</f>
        <v/>
      </c>
      <c r="K84" s="21" t="str">
        <f>CONCATENATE(IF(KHS!$AA$23=$D84,CONCATENATE(KHS!$Y$23,"-"),""),IF(KHS!$AA$24=$D84,CONCATENATE(KHS!$Y$24,"-"),""),IF(KHS!$AA$25=$D84,CONCATENATE(KHS!$Y$25,"-"),""),IF(KHS!$AA$26=$D84,CONCATENATE(KHS!$Y$26,"-"),""),IF(KHS!$AA$27=$D84,CONCATENATE(KHS!$Y$27,"-"),""),IF(KHS!$AA$28=$D84,CONCATENATE(KHS!$Y$28,"-"),""),IF(KHS!$AA$29=$D84,CONCATENATE(KHS!$Y$29,"-"),""),IF(KHS!$AA$30=$D84,CONCATENATE(KHS!$Y$30,"-"),""),IF(KHS!$AA$31=$D84,CONCATENATE(KHS!$Y$31,"-"),""),IF(KHS!$AA$32=$D84,CONCATENATE(KHS!$Y$32,"-"),""))</f>
        <v/>
      </c>
      <c r="L84" s="21" t="str">
        <f>CONCATENATE(IF(KHS!$AI$13=$D84,CONCATENATE(KHS!$AG$13,"-"),""),IF(KHS!$AI$14=$D84,CONCATENATE(KHS!$AG$14,"-"),""),IF(KHS!$AI$15=$D84,CONCATENATE(KHS!$AG$15,"-"),""),IF(KHS!$AI$16=$D84,CONCATENATE(KHS!$AG$16,"-"),""),IF(KHS!$AI$17=$D84,CONCATENATE(KHS!$AG$17,"-"),""),IF(KHS!$AI$18=$D84,CONCATENATE(KHS!$AG$18,"-"),""),IF(KHS!$AI$19=$D84,CONCATENATE(KHS!$AG$19,"-"),""),IF(KHS!$AI$20=$D84,CONCATENATE(KHS!$AG$20,"-"),""),IF(KHS!$AI$21=$D84,CONCATENATE(KHS!$AG$21,"-"),""),IF(KHS!$AI$22=$D84,CONCATENATE(KHS!$AG$22,"-"),""),"")</f>
        <v/>
      </c>
      <c r="M84" s="21" t="str">
        <f>CONCATENATE(IF(AHS!$AI$23=$D84,CONCATENATE(AHS!$AG$23,"-"),""),IF(AHS!$AI$24=$D84,CONCATENATE(AHS!$AG$24,"-"),""),IF(AHS!$AI$25=$D84,CONCATENATE(AHS!$AG$25,"-"),""),IF(AHS!$AI$26=$D84,CONCATENATE(AHS!$AG$26,"-"),""),IF(AHS!$AI$27=$D84,CONCATENATE(AHS!$AG$27,"-"),""),IF(AHS!$AI$28=$D84,CONCATENATE(AHS!$AG$28,"-"),""),IF(AHS!$AI$29=$D84,CONCATENATE(AHS!$AG$29,"-"),""),IF(AHS!$AI$30=$D84,CONCATENATE(AHS!$AG$30,"-"),""),IF(AHS!$AI$31=$D84,CONCATENATE(AHS!$AG$31,"-"),""),IF(AHS!$AI$32=$D84,CONCATENATE(AHS!$AG$32,"-"),""))</f>
        <v/>
      </c>
      <c r="N84" s="21" t="str">
        <f t="shared" si="1"/>
        <v>xJiYoon Seok-Ryan Jackson-</v>
      </c>
      <c r="O84" s="21">
        <v>82</v>
      </c>
      <c r="P84" s="27" t="str">
        <f t="shared" si="3"/>
        <v/>
      </c>
      <c r="Q84" s="27" t="str">
        <f t="shared" si="4"/>
        <v/>
      </c>
      <c r="R84" s="27" t="str">
        <f>IF(P84="","",CHOOSE(VLOOKUP($O84,$A$1:$C$400,3,FALSE),AHS!$M$1,BHS!$M$1,CHS!$M$1,HMJHS!$M$1,KHS!$M$1,Kings!$M$1,MHS!$M$1,SWHS!$M$1,AMHS!$M$1,'S10'!$M$1,'S11'!$M$1,'S12'!$M$1,'S13'!$M$1,'S14'!$M$1,'S15'!$M$1,'S16'!$M$1,'S17'!$M$1,'S18'!$M$1,'S19'!$M$1,'S20'!$M$1))</f>
        <v/>
      </c>
      <c r="S84" s="27" t="str">
        <f t="shared" si="5"/>
        <v/>
      </c>
      <c r="T84" s="3" t="str">
        <f t="shared" si="6"/>
        <v/>
      </c>
      <c r="U84" s="21"/>
      <c r="V84" s="21"/>
      <c r="W84" s="21"/>
      <c r="X84" s="21"/>
      <c r="Y84" s="21"/>
      <c r="Z84" s="21"/>
    </row>
    <row r="85" spans="1:26" ht="15" customHeight="1" x14ac:dyDescent="0.25">
      <c r="A85" s="21" t="str">
        <f t="shared" si="2"/>
        <v/>
      </c>
      <c r="B85" s="21" t="str">
        <f t="shared" si="0"/>
        <v/>
      </c>
      <c r="C85" s="21">
        <v>5</v>
      </c>
      <c r="D85" s="21">
        <v>5</v>
      </c>
      <c r="E85" s="21" t="str">
        <f>IF(OR(KHS!$C$17="",KHS!$B$17=""),"",KHS!$C$17)</f>
        <v/>
      </c>
      <c r="F85" s="21" t="str">
        <f>CONCATENATE(IF(KHS!$K$13=$D85,CONCATENATE(KHS!$I$13,"-"),""),IF(KHS!$K$14=$D85,CONCATENATE(KHS!$I$14,"-"),""),IF(KHS!$K$15=$D85,CONCATENATE(KHS!$I$15,"-"),""),IF(KHS!$K$16=$D85,CONCATENATE(KHS!$I$16,"-"),""),IF(KHS!$K$17=$D85,CONCATENATE(KHS!$I$17,"-"),""),IF(KHS!$K$18=$D85,CONCATENATE(KHS!$I$18,"-"),""),IF(KHS!$K$19=$D85,CONCATENATE(KHS!$I$19,"-"),""),IF(KHS!$K$20=$D85,CONCATENATE(KHS!$I$20,"-"),""),IF(KHS!$K$21=$D85,CONCATENATE(KHS!$I$21,"-"),""),IF(KHS!$K$22=$D85,CONCATENATE(KHS!$I$22,"-"),""),)</f>
        <v>xJihoo Lee-</v>
      </c>
      <c r="G85" s="21" t="str">
        <f>CONCATENATE(IF(KHS!$K$23=$D85,CONCATENATE(KHS!$I$23,"-"),""),IF(KHS!$K$24=$D85,CONCATENATE(KHS!$I$24,"-"),""),IF(KHS!$K$25=$D85,CONCATENATE(KHS!$I$25,"-"),""),IF(KHS!$K$26=$D85,CONCATENATE(KHS!$I$26,"-"),""),IF(KHS!$K$27=$D85,CONCATENATE(KHS!$I$27,"-"),""),IF(KHS!$K$28=$D85,CONCATENATE(KHS!$I$28,"-"),""),IF(KHS!$K$29=$D85,CONCATENATE(KHS!$I$29,"-"),""),IF(KHS!$K$30=$D85,CONCATENATE(KHS!$I$30,"-"),""),IF(KHS!$K$31=$D85,CONCATENATE(KHS!$I$31,"-"),""),IF(KHS!$K$32=$D85,CONCATENATE(KHS!$I$32,"-"),""))</f>
        <v/>
      </c>
      <c r="H85" s="21" t="str">
        <f>CONCATENATE(IF(KHS!$S$13=$D85,CONCATENATE(KHS!$Q$13,"-"),""),IF(KHS!$S$14=$D85,CONCATENATE(KHS!$Q$14,"-"),""),IF(KHS!$S$15=$D85,CONCATENATE(KHS!$Q$15,"-"),""),IF(KHS!$S$16=$D85,CONCATENATE(KHS!$Q$16,"-"),""),IF(KHS!$S$17=$D85,CONCATENATE(KHS!$Q$17,"-"),""),IF(KHS!$S$18=$D85,CONCATENATE(KHS!$Q$18,"-"),""),IF(KHS!$S$19=$D85,CONCATENATE(KHS!$Q$19,"-"),""),IF(KHS!$S$20=$D85,CONCATENATE(KHS!$Q$20,"-"),""),IF(KHS!$S$21=$D85,CONCATENATE(KHS!$Q$21,"-"),""),IF(KHS!$S$22=$D85,CONCATENATE(KHS!$Q$22,"-"),""))</f>
        <v/>
      </c>
      <c r="I85" s="21" t="str">
        <f>CONCATENATE(,IF(KHS!$S$23=$D85,CONCATENATE(KHS!$Q$23,"-"),""),IF(KHS!$S$24=$D85,CONCATENATE(KHS!$Q$24,"-"),""),IF(KHS!$S$25=$D85,CONCATENATE(KHS!$Q$25,"-"),""),IF(KHS!$S$26=$D85,CONCATENATE(KHS!$Q$26,"-"),""),IF(KHS!$S$27=$D85,CONCATENATE(KHS!$Q$27,"-"),""),IF(KHS!$S$28=$D85,CONCATENATE(KHS!$Q$28,"-"),""),IF(KHS!$S$29=$D85,CONCATENATE(KHS!$Q$29,"-"),""),IF(KHS!$S$30=$D85,CONCATENATE(KHS!$Q$30,"-"),""),IF(KHS!$S$31=$D85,CONCATENATE(KHS!$Q$31,"-"),""),IF(KHS!$S$32=$D85,CONCATENATE(KHS!$Q$32,"-"),""))</f>
        <v/>
      </c>
      <c r="J85" s="21" t="str">
        <f>CONCATENATE(IF(KHS!$AA$13=$D85,CONCATENATE(KHS!$Y$13,"-"),""),IF(KHS!$AA$14=$D85,CONCATENATE(KHS!$Y$14,"-"),""),IF(KHS!$AA$15=$D85,CONCATENATE(KHS!$Y$15,"-"),""),IF(KHS!$AA$16=$D85,CONCATENATE(KHS!$Y$16,"-"),""),IF(KHS!$AA$17=$D85,CONCATENATE(KHS!$Y$17,"-"),""),IF(KHS!$AA$18=$D85,CONCATENATE(KHS!$Y$18,"-"),""),IF(KHS!$AA$19=$D85,CONCATENATE(KHS!$Y$19,"-"),""),IF(KHS!$AA$20=$D85,CONCATENATE(KHS!$Y$20,"-"),""),IF(KHS!$AA$21=$D85,CONCATENATE(KHS!$Y$21,"-"),""),IF(KHS!$AA$22=$D85,CONCATENATE(KHS!$Y$22,"-"),""),"")</f>
        <v>Lukas Marson-</v>
      </c>
      <c r="K85" s="21" t="str">
        <f>CONCATENATE(IF(KHS!$AA$23=$D85,CONCATENATE(KHS!$Y$23,"-"),""),IF(KHS!$AA$24=$D85,CONCATENATE(KHS!$Y$24,"-"),""),IF(KHS!$AA$25=$D85,CONCATENATE(KHS!$Y$25,"-"),""),IF(KHS!$AA$26=$D85,CONCATENATE(KHS!$Y$26,"-"),""),IF(KHS!$AA$27=$D85,CONCATENATE(KHS!$Y$27,"-"),""),IF(KHS!$AA$28=$D85,CONCATENATE(KHS!$Y$28,"-"),""),IF(KHS!$AA$29=$D85,CONCATENATE(KHS!$Y$29,"-"),""),IF(KHS!$AA$30=$D85,CONCATENATE(KHS!$Y$30,"-"),""),IF(KHS!$AA$31=$D85,CONCATENATE(KHS!$Y$31,"-"),""),IF(KHS!$AA$32=$D85,CONCATENATE(KHS!$Y$32,"-"),""))</f>
        <v/>
      </c>
      <c r="L85" s="21" t="str">
        <f>CONCATENATE(IF(KHS!$AI$13=$D85,CONCATENATE(KHS!$AG$13,"-"),""),IF(KHS!$AI$14=$D85,CONCATENATE(KHS!$AG$14,"-"),""),IF(KHS!$AI$15=$D85,CONCATENATE(KHS!$AG$15,"-"),""),IF(KHS!$AI$16=$D85,CONCATENATE(KHS!$AG$16,"-"),""),IF(KHS!$AI$17=$D85,CONCATENATE(KHS!$AG$17,"-"),""),IF(KHS!$AI$18=$D85,CONCATENATE(KHS!$AG$18,"-"),""),IF(KHS!$AI$19=$D85,CONCATENATE(KHS!$AG$19,"-"),""),IF(KHS!$AI$20=$D85,CONCATENATE(KHS!$AG$20,"-"),""),IF(KHS!$AI$21=$D85,CONCATENATE(KHS!$AG$21,"-"),""),IF(KHS!$AI$22=$D85,CONCATENATE(KHS!$AG$22,"-"),""),"")</f>
        <v>Andrew Lee-</v>
      </c>
      <c r="M85" s="21" t="str">
        <f>CONCATENATE(IF(AHS!$AI$23=$D85,CONCATENATE(AHS!$AG$23,"-"),""),IF(AHS!$AI$24=$D85,CONCATENATE(AHS!$AG$24,"-"),""),IF(AHS!$AI$25=$D85,CONCATENATE(AHS!$AG$25,"-"),""),IF(AHS!$AI$26=$D85,CONCATENATE(AHS!$AG$26,"-"),""),IF(AHS!$AI$27=$D85,CONCATENATE(AHS!$AG$27,"-"),""),IF(AHS!$AI$28=$D85,CONCATENATE(AHS!$AG$28,"-"),""),IF(AHS!$AI$29=$D85,CONCATENATE(AHS!$AG$29,"-"),""),IF(AHS!$AI$30=$D85,CONCATENATE(AHS!$AG$30,"-"),""),IF(AHS!$AI$31=$D85,CONCATENATE(AHS!$AG$31,"-"),""),IF(AHS!$AI$32=$D85,CONCATENATE(AHS!$AG$32,"-"),""))</f>
        <v/>
      </c>
      <c r="N85" s="21" t="str">
        <f t="shared" si="1"/>
        <v>xJihoo Lee-Lukas Marson-Andrew Lee-</v>
      </c>
      <c r="O85" s="21">
        <v>83</v>
      </c>
      <c r="P85" s="27" t="str">
        <f t="shared" si="3"/>
        <v/>
      </c>
      <c r="Q85" s="27" t="str">
        <f t="shared" si="4"/>
        <v/>
      </c>
      <c r="R85" s="27" t="str">
        <f>IF(P85="","",CHOOSE(VLOOKUP($O85,$A$1:$C$400,3,FALSE),AHS!$M$1,BHS!$M$1,CHS!$M$1,HMJHS!$M$1,KHS!$M$1,Kings!$M$1,MHS!$M$1,SWHS!$M$1,AMHS!$M$1,'S10'!$M$1,'S11'!$M$1,'S12'!$M$1,'S13'!$M$1,'S14'!$M$1,'S15'!$M$1,'S16'!$M$1,'S17'!$M$1,'S18'!$M$1,'S19'!$M$1,'S20'!$M$1))</f>
        <v/>
      </c>
      <c r="S85" s="27" t="str">
        <f t="shared" si="5"/>
        <v/>
      </c>
      <c r="T85" s="3" t="str">
        <f t="shared" si="6"/>
        <v/>
      </c>
      <c r="U85" s="21"/>
      <c r="V85" s="21"/>
      <c r="W85" s="21"/>
      <c r="X85" s="21"/>
      <c r="Y85" s="21"/>
      <c r="Z85" s="21"/>
    </row>
    <row r="86" spans="1:26" ht="15" customHeight="1" x14ac:dyDescent="0.25">
      <c r="A86" s="21" t="str">
        <f t="shared" si="2"/>
        <v/>
      </c>
      <c r="B86" s="21" t="str">
        <f t="shared" si="0"/>
        <v/>
      </c>
      <c r="C86" s="21">
        <v>5</v>
      </c>
      <c r="D86" s="21">
        <v>6</v>
      </c>
      <c r="E86" s="21" t="str">
        <f>IF(OR(KHS!$C$18="",KHS!$B$18=""),"",KHS!$C$18)</f>
        <v/>
      </c>
      <c r="F86" s="21" t="str">
        <f>CONCATENATE(IF(KHS!$K$13=$D86,CONCATENATE(KHS!$I$13,"-"),""),IF(KHS!$K$14=$D86,CONCATENATE(KHS!$I$14,"-"),""),IF(KHS!$K$15=$D86,CONCATENATE(KHS!$I$15,"-"),""),IF(KHS!$K$16=$D86,CONCATENATE(KHS!$I$16,"-"),""),IF(KHS!$K$17=$D86,CONCATENATE(KHS!$I$17,"-"),""),IF(KHS!$K$18=$D86,CONCATENATE(KHS!$I$18,"-"),""),IF(KHS!$K$19=$D86,CONCATENATE(KHS!$I$19,"-"),""),IF(KHS!$K$20=$D86,CONCATENATE(KHS!$I$20,"-"),""),IF(KHS!$K$21=$D86,CONCATENATE(KHS!$I$21,"-"),""),IF(KHS!$K$22=$D86,CONCATENATE(KHS!$I$22,"-"),""),)</f>
        <v>xJoe Ahn-</v>
      </c>
      <c r="G86" s="21" t="str">
        <f>CONCATENATE(IF(KHS!$K$23=$D86,CONCATENATE(KHS!$I$23,"-"),""),IF(KHS!$K$24=$D86,CONCATENATE(KHS!$I$24,"-"),""),IF(KHS!$K$25=$D86,CONCATENATE(KHS!$I$25,"-"),""),IF(KHS!$K$26=$D86,CONCATENATE(KHS!$I$26,"-"),""),IF(KHS!$K$27=$D86,CONCATENATE(KHS!$I$27,"-"),""),IF(KHS!$K$28=$D86,CONCATENATE(KHS!$I$28,"-"),""),IF(KHS!$K$29=$D86,CONCATENATE(KHS!$I$29,"-"),""),IF(KHS!$K$30=$D86,CONCATENATE(KHS!$I$30,"-"),""),IF(KHS!$K$31=$D86,CONCATENATE(KHS!$I$31,"-"),""),IF(KHS!$K$32=$D86,CONCATENATE(KHS!$I$32,"-"),""))</f>
        <v/>
      </c>
      <c r="H86" s="21" t="str">
        <f>CONCATENATE(IF(KHS!$S$13=$D86,CONCATENATE(KHS!$Q$13,"-"),""),IF(KHS!$S$14=$D86,CONCATENATE(KHS!$Q$14,"-"),""),IF(KHS!$S$15=$D86,CONCATENATE(KHS!$Q$15,"-"),""),IF(KHS!$S$16=$D86,CONCATENATE(KHS!$Q$16,"-"),""),IF(KHS!$S$17=$D86,CONCATENATE(KHS!$Q$17,"-"),""),IF(KHS!$S$18=$D86,CONCATENATE(KHS!$Q$18,"-"),""),IF(KHS!$S$19=$D86,CONCATENATE(KHS!$Q$19,"-"),""),IF(KHS!$S$20=$D86,CONCATENATE(KHS!$Q$20,"-"),""),IF(KHS!$S$21=$D86,CONCATENATE(KHS!$Q$21,"-"),""),IF(KHS!$S$22=$D86,CONCATENATE(KHS!$Q$22,"-"),""))</f>
        <v/>
      </c>
      <c r="I86" s="21" t="str">
        <f>CONCATENATE(,IF(KHS!$S$23=$D86,CONCATENATE(KHS!$Q$23,"-"),""),IF(KHS!$S$24=$D86,CONCATENATE(KHS!$Q$24,"-"),""),IF(KHS!$S$25=$D86,CONCATENATE(KHS!$Q$25,"-"),""),IF(KHS!$S$26=$D86,CONCATENATE(KHS!$Q$26,"-"),""),IF(KHS!$S$27=$D86,CONCATENATE(KHS!$Q$27,"-"),""),IF(KHS!$S$28=$D86,CONCATENATE(KHS!$Q$28,"-"),""),IF(KHS!$S$29=$D86,CONCATENATE(KHS!$Q$29,"-"),""),IF(KHS!$S$30=$D86,CONCATENATE(KHS!$Q$30,"-"),""),IF(KHS!$S$31=$D86,CONCATENATE(KHS!$Q$31,"-"),""),IF(KHS!$S$32=$D86,CONCATENATE(KHS!$Q$32,"-"),""))</f>
        <v/>
      </c>
      <c r="J86" s="21" t="str">
        <f>CONCATENATE(IF(KHS!$AA$13=$D86,CONCATENATE(KHS!$Y$13,"-"),""),IF(KHS!$AA$14=$D86,CONCATENATE(KHS!$Y$14,"-"),""),IF(KHS!$AA$15=$D86,CONCATENATE(KHS!$Y$15,"-"),""),IF(KHS!$AA$16=$D86,CONCATENATE(KHS!$Y$16,"-"),""),IF(KHS!$AA$17=$D86,CONCATENATE(KHS!$Y$17,"-"),""),IF(KHS!$AA$18=$D86,CONCATENATE(KHS!$Y$18,"-"),""),IF(KHS!$AA$19=$D86,CONCATENATE(KHS!$Y$19,"-"),""),IF(KHS!$AA$20=$D86,CONCATENATE(KHS!$Y$20,"-"),""),IF(KHS!$AA$21=$D86,CONCATENATE(KHS!$Y$21,"-"),""),IF(KHS!$AA$22=$D86,CONCATENATE(KHS!$Y$22,"-"),""),"")</f>
        <v>Ian Petchel-</v>
      </c>
      <c r="K86" s="21" t="str">
        <f>CONCATENATE(IF(KHS!$AA$23=$D86,CONCATENATE(KHS!$Y$23,"-"),""),IF(KHS!$AA$24=$D86,CONCATENATE(KHS!$Y$24,"-"),""),IF(KHS!$AA$25=$D86,CONCATENATE(KHS!$Y$25,"-"),""),IF(KHS!$AA$26=$D86,CONCATENATE(KHS!$Y$26,"-"),""),IF(KHS!$AA$27=$D86,CONCATENATE(KHS!$Y$27,"-"),""),IF(KHS!$AA$28=$D86,CONCATENATE(KHS!$Y$28,"-"),""),IF(KHS!$AA$29=$D86,CONCATENATE(KHS!$Y$29,"-"),""),IF(KHS!$AA$30=$D86,CONCATENATE(KHS!$Y$30,"-"),""),IF(KHS!$AA$31=$D86,CONCATENATE(KHS!$Y$31,"-"),""),IF(KHS!$AA$32=$D86,CONCATENATE(KHS!$Y$32,"-"),""))</f>
        <v/>
      </c>
      <c r="L86" s="21" t="str">
        <f>CONCATENATE(IF(KHS!$AI$13=$D86,CONCATENATE(KHS!$AG$13,"-"),""),IF(KHS!$AI$14=$D86,CONCATENATE(KHS!$AG$14,"-"),""),IF(KHS!$AI$15=$D86,CONCATENATE(KHS!$AG$15,"-"),""),IF(KHS!$AI$16=$D86,CONCATENATE(KHS!$AG$16,"-"),""),IF(KHS!$AI$17=$D86,CONCATENATE(KHS!$AG$17,"-"),""),IF(KHS!$AI$18=$D86,CONCATENATE(KHS!$AG$18,"-"),""),IF(KHS!$AI$19=$D86,CONCATENATE(KHS!$AG$19,"-"),""),IF(KHS!$AI$20=$D86,CONCATENATE(KHS!$AG$20,"-"),""),IF(KHS!$AI$21=$D86,CONCATENATE(KHS!$AG$21,"-"),""),IF(KHS!$AI$22=$D86,CONCATENATE(KHS!$AG$22,"-"),""),"")</f>
        <v>Jaden Shan-</v>
      </c>
      <c r="M86" s="21" t="str">
        <f>CONCATENATE(IF(AHS!$AI$23=$D86,CONCATENATE(AHS!$AG$23,"-"),""),IF(AHS!$AI$24=$D86,CONCATENATE(AHS!$AG$24,"-"),""),IF(AHS!$AI$25=$D86,CONCATENATE(AHS!$AG$25,"-"),""),IF(AHS!$AI$26=$D86,CONCATENATE(AHS!$AG$26,"-"),""),IF(AHS!$AI$27=$D86,CONCATENATE(AHS!$AG$27,"-"),""),IF(AHS!$AI$28=$D86,CONCATENATE(AHS!$AG$28,"-"),""),IF(AHS!$AI$29=$D86,CONCATENATE(AHS!$AG$29,"-"),""),IF(AHS!$AI$30=$D86,CONCATENATE(AHS!$AG$30,"-"),""),IF(AHS!$AI$31=$D86,CONCATENATE(AHS!$AG$31,"-"),""),IF(AHS!$AI$32=$D86,CONCATENATE(AHS!$AG$32,"-"),""))</f>
        <v/>
      </c>
      <c r="N86" s="21" t="str">
        <f t="shared" si="1"/>
        <v>xJoe Ahn-Ian Petchel-Jaden Shan-</v>
      </c>
      <c r="O86" s="21">
        <v>84</v>
      </c>
      <c r="P86" s="27" t="str">
        <f t="shared" si="3"/>
        <v/>
      </c>
      <c r="Q86" s="27" t="str">
        <f t="shared" si="4"/>
        <v/>
      </c>
      <c r="R86" s="27" t="str">
        <f>IF(P86="","",CHOOSE(VLOOKUP($O86,$A$1:$C$400,3,FALSE),AHS!$M$1,BHS!$M$1,CHS!$M$1,HMJHS!$M$1,KHS!$M$1,Kings!$M$1,MHS!$M$1,SWHS!$M$1,AMHS!$M$1,'S10'!$M$1,'S11'!$M$1,'S12'!$M$1,'S13'!$M$1,'S14'!$M$1,'S15'!$M$1,'S16'!$M$1,'S17'!$M$1,'S18'!$M$1,'S19'!$M$1,'S20'!$M$1))</f>
        <v/>
      </c>
      <c r="S86" s="27" t="str">
        <f t="shared" si="5"/>
        <v/>
      </c>
      <c r="T86" s="3" t="str">
        <f t="shared" si="6"/>
        <v/>
      </c>
      <c r="U86" s="21"/>
      <c r="V86" s="21"/>
      <c r="W86" s="21"/>
      <c r="X86" s="21"/>
      <c r="Y86" s="21"/>
      <c r="Z86" s="21"/>
    </row>
    <row r="87" spans="1:26" ht="15" customHeight="1" x14ac:dyDescent="0.25">
      <c r="A87" s="21" t="str">
        <f t="shared" si="2"/>
        <v/>
      </c>
      <c r="B87" s="21" t="str">
        <f t="shared" si="0"/>
        <v/>
      </c>
      <c r="C87" s="21">
        <v>5</v>
      </c>
      <c r="D87" s="21">
        <v>7</v>
      </c>
      <c r="E87" s="21" t="str">
        <f>IF(OR(KHS!$C$19="",KHS!$B$19=""),"",KHS!$C$19)</f>
        <v/>
      </c>
      <c r="F87" s="21" t="str">
        <f>CONCATENATE(IF(KHS!$K$13=$D87,CONCATENATE(KHS!$I$13,"-"),""),IF(KHS!$K$14=$D87,CONCATENATE(KHS!$I$14,"-"),""),IF(KHS!$K$15=$D87,CONCATENATE(KHS!$I$15,"-"),""),IF(KHS!$K$16=$D87,CONCATENATE(KHS!$I$16,"-"),""),IF(KHS!$K$17=$D87,CONCATENATE(KHS!$I$17,"-"),""),IF(KHS!$K$18=$D87,CONCATENATE(KHS!$I$18,"-"),""),IF(KHS!$K$19=$D87,CONCATENATE(KHS!$I$19,"-"),""),IF(KHS!$K$20=$D87,CONCATENATE(KHS!$I$20,"-"),""),IF(KHS!$K$21=$D87,CONCATENATE(KHS!$I$21,"-"),""),IF(KHS!$K$22=$D87,CONCATENATE(KHS!$I$22,"-"),""),)</f>
        <v/>
      </c>
      <c r="G87" s="21" t="str">
        <f>CONCATENATE(IF(KHS!$K$23=$D87,CONCATENATE(KHS!$I$23,"-"),""),IF(KHS!$K$24=$D87,CONCATENATE(KHS!$I$24,"-"),""),IF(KHS!$K$25=$D87,CONCATENATE(KHS!$I$25,"-"),""),IF(KHS!$K$26=$D87,CONCATENATE(KHS!$I$26,"-"),""),IF(KHS!$K$27=$D87,CONCATENATE(KHS!$I$27,"-"),""),IF(KHS!$K$28=$D87,CONCATENATE(KHS!$I$28,"-"),""),IF(KHS!$K$29=$D87,CONCATENATE(KHS!$I$29,"-"),""),IF(KHS!$K$30=$D87,CONCATENATE(KHS!$I$30,"-"),""),IF(KHS!$K$31=$D87,CONCATENATE(KHS!$I$31,"-"),""),IF(KHS!$K$32=$D87,CONCATENATE(KHS!$I$32,"-"),""))</f>
        <v/>
      </c>
      <c r="H87" s="21" t="str">
        <f>CONCATENATE(IF(KHS!$S$13=$D87,CONCATENATE(KHS!$Q$13,"-"),""),IF(KHS!$S$14=$D87,CONCATENATE(KHS!$Q$14,"-"),""),IF(KHS!$S$15=$D87,CONCATENATE(KHS!$Q$15,"-"),""),IF(KHS!$S$16=$D87,CONCATENATE(KHS!$Q$16,"-"),""),IF(KHS!$S$17=$D87,CONCATENATE(KHS!$Q$17,"-"),""),IF(KHS!$S$18=$D87,CONCATENATE(KHS!$Q$18,"-"),""),IF(KHS!$S$19=$D87,CONCATENATE(KHS!$Q$19,"-"),""),IF(KHS!$S$20=$D87,CONCATENATE(KHS!$Q$20,"-"),""),IF(KHS!$S$21=$D87,CONCATENATE(KHS!$Q$21,"-"),""),IF(KHS!$S$22=$D87,CONCATENATE(KHS!$Q$22,"-"),""))</f>
        <v/>
      </c>
      <c r="I87" s="21" t="str">
        <f>CONCATENATE(,IF(KHS!$S$23=$D87,CONCATENATE(KHS!$Q$23,"-"),""),IF(KHS!$S$24=$D87,CONCATENATE(KHS!$Q$24,"-"),""),IF(KHS!$S$25=$D87,CONCATENATE(KHS!$Q$25,"-"),""),IF(KHS!$S$26=$D87,CONCATENATE(KHS!$Q$26,"-"),""),IF(KHS!$S$27=$D87,CONCATENATE(KHS!$Q$27,"-"),""),IF(KHS!$S$28=$D87,CONCATENATE(KHS!$Q$28,"-"),""),IF(KHS!$S$29=$D87,CONCATENATE(KHS!$Q$29,"-"),""),IF(KHS!$S$30=$D87,CONCATENATE(KHS!$Q$30,"-"),""),IF(KHS!$S$31=$D87,CONCATENATE(KHS!$Q$31,"-"),""),IF(KHS!$S$32=$D87,CONCATENATE(KHS!$Q$32,"-"),""))</f>
        <v/>
      </c>
      <c r="J87" s="21" t="str">
        <f>CONCATENATE(IF(KHS!$AA$13=$D87,CONCATENATE(KHS!$Y$13,"-"),""),IF(KHS!$AA$14=$D87,CONCATENATE(KHS!$Y$14,"-"),""),IF(KHS!$AA$15=$D87,CONCATENATE(KHS!$Y$15,"-"),""),IF(KHS!$AA$16=$D87,CONCATENATE(KHS!$Y$16,"-"),""),IF(KHS!$AA$17=$D87,CONCATENATE(KHS!$Y$17,"-"),""),IF(KHS!$AA$18=$D87,CONCATENATE(KHS!$Y$18,"-"),""),IF(KHS!$AA$19=$D87,CONCATENATE(KHS!$Y$19,"-"),""),IF(KHS!$AA$20=$D87,CONCATENATE(KHS!$Y$20,"-"),""),IF(KHS!$AA$21=$D87,CONCATENATE(KHS!$Y$21,"-"),""),IF(KHS!$AA$22=$D87,CONCATENATE(KHS!$Y$22,"-"),""),"")</f>
        <v/>
      </c>
      <c r="K87" s="21" t="str">
        <f>CONCATENATE(IF(KHS!$AA$23=$D87,CONCATENATE(KHS!$Y$23,"-"),""),IF(KHS!$AA$24=$D87,CONCATENATE(KHS!$Y$24,"-"),""),IF(KHS!$AA$25=$D87,CONCATENATE(KHS!$Y$25,"-"),""),IF(KHS!$AA$26=$D87,CONCATENATE(KHS!$Y$26,"-"),""),IF(KHS!$AA$27=$D87,CONCATENATE(KHS!$Y$27,"-"),""),IF(KHS!$AA$28=$D87,CONCATENATE(KHS!$Y$28,"-"),""),IF(KHS!$AA$29=$D87,CONCATENATE(KHS!$Y$29,"-"),""),IF(KHS!$AA$30=$D87,CONCATENATE(KHS!$Y$30,"-"),""),IF(KHS!$AA$31=$D87,CONCATENATE(KHS!$Y$31,"-"),""),IF(KHS!$AA$32=$D87,CONCATENATE(KHS!$Y$32,"-"),""))</f>
        <v/>
      </c>
      <c r="L87" s="21" t="str">
        <f>CONCATENATE(IF(KHS!$AI$13=$D87,CONCATENATE(KHS!$AG$13,"-"),""),IF(KHS!$AI$14=$D87,CONCATENATE(KHS!$AG$14,"-"),""),IF(KHS!$AI$15=$D87,CONCATENATE(KHS!$AG$15,"-"),""),IF(KHS!$AI$16=$D87,CONCATENATE(KHS!$AG$16,"-"),""),IF(KHS!$AI$17=$D87,CONCATENATE(KHS!$AG$17,"-"),""),IF(KHS!$AI$18=$D87,CONCATENATE(KHS!$AG$18,"-"),""),IF(KHS!$AI$19=$D87,CONCATENATE(KHS!$AG$19,"-"),""),IF(KHS!$AI$20=$D87,CONCATENATE(KHS!$AG$20,"-"),""),IF(KHS!$AI$21=$D87,CONCATENATE(KHS!$AG$21,"-"),""),IF(KHS!$AI$22=$D87,CONCATENATE(KHS!$AG$22,"-"),""),"")</f>
        <v/>
      </c>
      <c r="M87" s="21" t="str">
        <f>CONCATENATE(IF(AHS!$AI$23=$D87,CONCATENATE(AHS!$AG$23,"-"),""),IF(AHS!$AI$24=$D87,CONCATENATE(AHS!$AG$24,"-"),""),IF(AHS!$AI$25=$D87,CONCATENATE(AHS!$AG$25,"-"),""),IF(AHS!$AI$26=$D87,CONCATENATE(AHS!$AG$26,"-"),""),IF(AHS!$AI$27=$D87,CONCATENATE(AHS!$AG$27,"-"),""),IF(AHS!$AI$28=$D87,CONCATENATE(AHS!$AG$28,"-"),""),IF(AHS!$AI$29=$D87,CONCATENATE(AHS!$AG$29,"-"),""),IF(AHS!$AI$30=$D87,CONCATENATE(AHS!$AG$30,"-"),""),IF(AHS!$AI$31=$D87,CONCATENATE(AHS!$AG$31,"-"),""),IF(AHS!$AI$32=$D87,CONCATENATE(AHS!$AG$32,"-"),""))</f>
        <v/>
      </c>
      <c r="N87" s="21" t="str">
        <f t="shared" si="1"/>
        <v/>
      </c>
      <c r="O87" s="21">
        <v>85</v>
      </c>
      <c r="P87" s="27" t="str">
        <f t="shared" si="3"/>
        <v/>
      </c>
      <c r="Q87" s="27" t="str">
        <f t="shared" si="4"/>
        <v/>
      </c>
      <c r="R87" s="27" t="str">
        <f>IF(P87="","",CHOOSE(VLOOKUP($O87,$A$1:$C$400,3,FALSE),AHS!$M$1,BHS!$M$1,CHS!$M$1,HMJHS!$M$1,KHS!$M$1,Kings!$M$1,MHS!$M$1,SWHS!$M$1,AMHS!$M$1,'S10'!$M$1,'S11'!$M$1,'S12'!$M$1,'S13'!$M$1,'S14'!$M$1,'S15'!$M$1,'S16'!$M$1,'S17'!$M$1,'S18'!$M$1,'S19'!$M$1,'S20'!$M$1))</f>
        <v/>
      </c>
      <c r="S87" s="27" t="str">
        <f t="shared" si="5"/>
        <v/>
      </c>
      <c r="T87" s="3" t="str">
        <f t="shared" si="6"/>
        <v/>
      </c>
      <c r="U87" s="21"/>
      <c r="V87" s="21"/>
      <c r="W87" s="21"/>
      <c r="X87" s="21"/>
      <c r="Y87" s="21"/>
      <c r="Z87" s="21"/>
    </row>
    <row r="88" spans="1:26" ht="15" customHeight="1" x14ac:dyDescent="0.25">
      <c r="A88" s="21" t="str">
        <f t="shared" si="2"/>
        <v/>
      </c>
      <c r="B88" s="21" t="str">
        <f t="shared" si="0"/>
        <v/>
      </c>
      <c r="C88" s="21">
        <v>5</v>
      </c>
      <c r="D88" s="21">
        <v>8</v>
      </c>
      <c r="E88" s="21" t="str">
        <f>IF(OR(KHS!$C$20="",KHS!$B$20=""),"",KHS!$C$20)</f>
        <v/>
      </c>
      <c r="F88" s="21" t="str">
        <f>CONCATENATE(IF(KHS!$K$13=$D88,CONCATENATE(KHS!$I$13,"-"),""),IF(KHS!$K$14=$D88,CONCATENATE(KHS!$I$14,"-"),""),IF(KHS!$K$15=$D88,CONCATENATE(KHS!$I$15,"-"),""),IF(KHS!$K$16=$D88,CONCATENATE(KHS!$I$16,"-"),""),IF(KHS!$K$17=$D88,CONCATENATE(KHS!$I$17,"-"),""),IF(KHS!$K$18=$D88,CONCATENATE(KHS!$I$18,"-"),""),IF(KHS!$K$19=$D88,CONCATENATE(KHS!$I$19,"-"),""),IF(KHS!$K$20=$D88,CONCATENATE(KHS!$I$20,"-"),""),IF(KHS!$K$21=$D88,CONCATENATE(KHS!$I$21,"-"),""),IF(KHS!$K$22=$D88,CONCATENATE(KHS!$I$22,"-"),""),)</f>
        <v/>
      </c>
      <c r="G88" s="21" t="str">
        <f>CONCATENATE(IF(KHS!$K$23=$D88,CONCATENATE(KHS!$I$23,"-"),""),IF(KHS!$K$24=$D88,CONCATENATE(KHS!$I$24,"-"),""),IF(KHS!$K$25=$D88,CONCATENATE(KHS!$I$25,"-"),""),IF(KHS!$K$26=$D88,CONCATENATE(KHS!$I$26,"-"),""),IF(KHS!$K$27=$D88,CONCATENATE(KHS!$I$27,"-"),""),IF(KHS!$K$28=$D88,CONCATENATE(KHS!$I$28,"-"),""),IF(KHS!$K$29=$D88,CONCATENATE(KHS!$I$29,"-"),""),IF(KHS!$K$30=$D88,CONCATENATE(KHS!$I$30,"-"),""),IF(KHS!$K$31=$D88,CONCATENATE(KHS!$I$31,"-"),""),IF(KHS!$K$32=$D88,CONCATENATE(KHS!$I$32,"-"),""))</f>
        <v/>
      </c>
      <c r="H88" s="21" t="str">
        <f>CONCATENATE(IF(KHS!$S$13=$D88,CONCATENATE(KHS!$Q$13,"-"),""),IF(KHS!$S$14=$D88,CONCATENATE(KHS!$Q$14,"-"),""),IF(KHS!$S$15=$D88,CONCATENATE(KHS!$Q$15,"-"),""),IF(KHS!$S$16=$D88,CONCATENATE(KHS!$Q$16,"-"),""),IF(KHS!$S$17=$D88,CONCATENATE(KHS!$Q$17,"-"),""),IF(KHS!$S$18=$D88,CONCATENATE(KHS!$Q$18,"-"),""),IF(KHS!$S$19=$D88,CONCATENATE(KHS!$Q$19,"-"),""),IF(KHS!$S$20=$D88,CONCATENATE(KHS!$Q$20,"-"),""),IF(KHS!$S$21=$D88,CONCATENATE(KHS!$Q$21,"-"),""),IF(KHS!$S$22=$D88,CONCATENATE(KHS!$Q$22,"-"),""))</f>
        <v/>
      </c>
      <c r="I88" s="21" t="str">
        <f>CONCATENATE(,IF(KHS!$S$23=$D88,CONCATENATE(KHS!$Q$23,"-"),""),IF(KHS!$S$24=$D88,CONCATENATE(KHS!$Q$24,"-"),""),IF(KHS!$S$25=$D88,CONCATENATE(KHS!$Q$25,"-"),""),IF(KHS!$S$26=$D88,CONCATENATE(KHS!$Q$26,"-"),""),IF(KHS!$S$27=$D88,CONCATENATE(KHS!$Q$27,"-"),""),IF(KHS!$S$28=$D88,CONCATENATE(KHS!$Q$28,"-"),""),IF(KHS!$S$29=$D88,CONCATENATE(KHS!$Q$29,"-"),""),IF(KHS!$S$30=$D88,CONCATENATE(KHS!$Q$30,"-"),""),IF(KHS!$S$31=$D88,CONCATENATE(KHS!$Q$31,"-"),""),IF(KHS!$S$32=$D88,CONCATENATE(KHS!$Q$32,"-"),""))</f>
        <v/>
      </c>
      <c r="J88" s="21" t="str">
        <f>CONCATENATE(IF(KHS!$AA$13=$D88,CONCATENATE(KHS!$Y$13,"-"),""),IF(KHS!$AA$14=$D88,CONCATENATE(KHS!$Y$14,"-"),""),IF(KHS!$AA$15=$D88,CONCATENATE(KHS!$Y$15,"-"),""),IF(KHS!$AA$16=$D88,CONCATENATE(KHS!$Y$16,"-"),""),IF(KHS!$AA$17=$D88,CONCATENATE(KHS!$Y$17,"-"),""),IF(KHS!$AA$18=$D88,CONCATENATE(KHS!$Y$18,"-"),""),IF(KHS!$AA$19=$D88,CONCATENATE(KHS!$Y$19,"-"),""),IF(KHS!$AA$20=$D88,CONCATENATE(KHS!$Y$20,"-"),""),IF(KHS!$AA$21=$D88,CONCATENATE(KHS!$Y$21,"-"),""),IF(KHS!$AA$22=$D88,CONCATENATE(KHS!$Y$22,"-"),""),"")</f>
        <v/>
      </c>
      <c r="K88" s="21" t="str">
        <f>CONCATENATE(IF(KHS!$AA$23=$D88,CONCATENATE(KHS!$Y$23,"-"),""),IF(KHS!$AA$24=$D88,CONCATENATE(KHS!$Y$24,"-"),""),IF(KHS!$AA$25=$D88,CONCATENATE(KHS!$Y$25,"-"),""),IF(KHS!$AA$26=$D88,CONCATENATE(KHS!$Y$26,"-"),""),IF(KHS!$AA$27=$D88,CONCATENATE(KHS!$Y$27,"-"),""),IF(KHS!$AA$28=$D88,CONCATENATE(KHS!$Y$28,"-"),""),IF(KHS!$AA$29=$D88,CONCATENATE(KHS!$Y$29,"-"),""),IF(KHS!$AA$30=$D88,CONCATENATE(KHS!$Y$30,"-"),""),IF(KHS!$AA$31=$D88,CONCATENATE(KHS!$Y$31,"-"),""),IF(KHS!$AA$32=$D88,CONCATENATE(KHS!$Y$32,"-"),""))</f>
        <v/>
      </c>
      <c r="L88" s="21" t="str">
        <f>CONCATENATE(IF(KHS!$AI$13=$D88,CONCATENATE(KHS!$AG$13,"-"),""),IF(KHS!$AI$14=$D88,CONCATENATE(KHS!$AG$14,"-"),""),IF(KHS!$AI$15=$D88,CONCATENATE(KHS!$AG$15,"-"),""),IF(KHS!$AI$16=$D88,CONCATENATE(KHS!$AG$16,"-"),""),IF(KHS!$AI$17=$D88,CONCATENATE(KHS!$AG$17,"-"),""),IF(KHS!$AI$18=$D88,CONCATENATE(KHS!$AG$18,"-"),""),IF(KHS!$AI$19=$D88,CONCATENATE(KHS!$AG$19,"-"),""),IF(KHS!$AI$20=$D88,CONCATENATE(KHS!$AG$20,"-"),""),IF(KHS!$AI$21=$D88,CONCATENATE(KHS!$AG$21,"-"),""),IF(KHS!$AI$22=$D88,CONCATENATE(KHS!$AG$22,"-"),""),"")</f>
        <v/>
      </c>
      <c r="M88" s="21" t="str">
        <f>CONCATENATE(IF(AHS!$AI$23=$D88,CONCATENATE(AHS!$AG$23,"-"),""),IF(AHS!$AI$24=$D88,CONCATENATE(AHS!$AG$24,"-"),""),IF(AHS!$AI$25=$D88,CONCATENATE(AHS!$AG$25,"-"),""),IF(AHS!$AI$26=$D88,CONCATENATE(AHS!$AG$26,"-"),""),IF(AHS!$AI$27=$D88,CONCATENATE(AHS!$AG$27,"-"),""),IF(AHS!$AI$28=$D88,CONCATENATE(AHS!$AG$28,"-"),""),IF(AHS!$AI$29=$D88,CONCATENATE(AHS!$AG$29,"-"),""),IF(AHS!$AI$30=$D88,CONCATENATE(AHS!$AG$30,"-"),""),IF(AHS!$AI$31=$D88,CONCATENATE(AHS!$AG$31,"-"),""),IF(AHS!$AI$32=$D88,CONCATENATE(AHS!$AG$32,"-"),""))</f>
        <v/>
      </c>
      <c r="N88" s="21" t="str">
        <f t="shared" si="1"/>
        <v/>
      </c>
      <c r="O88" s="21">
        <v>86</v>
      </c>
      <c r="P88" s="27" t="str">
        <f t="shared" si="3"/>
        <v/>
      </c>
      <c r="Q88" s="27" t="str">
        <f t="shared" si="4"/>
        <v/>
      </c>
      <c r="R88" s="27" t="str">
        <f>IF(P88="","",CHOOSE(VLOOKUP($O88,$A$1:$C$400,3,FALSE),AHS!$M$1,BHS!$M$1,CHS!$M$1,HMJHS!$M$1,KHS!$M$1,Kings!$M$1,MHS!$M$1,SWHS!$M$1,AMHS!$M$1,'S10'!$M$1,'S11'!$M$1,'S12'!$M$1,'S13'!$M$1,'S14'!$M$1,'S15'!$M$1,'S16'!$M$1,'S17'!$M$1,'S18'!$M$1,'S19'!$M$1,'S20'!$M$1))</f>
        <v/>
      </c>
      <c r="S88" s="27" t="str">
        <f t="shared" si="5"/>
        <v/>
      </c>
      <c r="T88" s="3" t="str">
        <f t="shared" si="6"/>
        <v/>
      </c>
      <c r="U88" s="21"/>
      <c r="V88" s="21"/>
      <c r="W88" s="21"/>
      <c r="X88" s="21"/>
      <c r="Y88" s="21"/>
      <c r="Z88" s="21"/>
    </row>
    <row r="89" spans="1:26" ht="15" customHeight="1" x14ac:dyDescent="0.25">
      <c r="A89" s="21" t="str">
        <f t="shared" si="2"/>
        <v/>
      </c>
      <c r="B89" s="21" t="str">
        <f t="shared" si="0"/>
        <v/>
      </c>
      <c r="C89" s="21">
        <v>5</v>
      </c>
      <c r="D89" s="21">
        <v>9</v>
      </c>
      <c r="E89" s="21" t="str">
        <f>IF(OR(KHS!$C$21="",KHS!$B$21=""),"",KHS!$C$21)</f>
        <v/>
      </c>
      <c r="F89" s="21" t="str">
        <f>CONCATENATE(IF(KHS!$K$13=$D89,CONCATENATE(KHS!$I$13,"-"),""),IF(KHS!$K$14=$D89,CONCATENATE(KHS!$I$14,"-"),""),IF(KHS!$K$15=$D89,CONCATENATE(KHS!$I$15,"-"),""),IF(KHS!$K$16=$D89,CONCATENATE(KHS!$I$16,"-"),""),IF(KHS!$K$17=$D89,CONCATENATE(KHS!$I$17,"-"),""),IF(KHS!$K$18=$D89,CONCATENATE(KHS!$I$18,"-"),""),IF(KHS!$K$19=$D89,CONCATENATE(KHS!$I$19,"-"),""),IF(KHS!$K$20=$D89,CONCATENATE(KHS!$I$20,"-"),""),IF(KHS!$K$21=$D89,CONCATENATE(KHS!$I$21,"-"),""),IF(KHS!$K$22=$D89,CONCATENATE(KHS!$I$22,"-"),""),)</f>
        <v/>
      </c>
      <c r="G89" s="21" t="str">
        <f>CONCATENATE(IF(KHS!$K$23=$D89,CONCATENATE(KHS!$I$23,"-"),""),IF(KHS!$K$24=$D89,CONCATENATE(KHS!$I$24,"-"),""),IF(KHS!$K$25=$D89,CONCATENATE(KHS!$I$25,"-"),""),IF(KHS!$K$26=$D89,CONCATENATE(KHS!$I$26,"-"),""),IF(KHS!$K$27=$D89,CONCATENATE(KHS!$I$27,"-"),""),IF(KHS!$K$28=$D89,CONCATENATE(KHS!$I$28,"-"),""),IF(KHS!$K$29=$D89,CONCATENATE(KHS!$I$29,"-"),""),IF(KHS!$K$30=$D89,CONCATENATE(KHS!$I$30,"-"),""),IF(KHS!$K$31=$D89,CONCATENATE(KHS!$I$31,"-"),""),IF(KHS!$K$32=$D89,CONCATENATE(KHS!$I$32,"-"),""))</f>
        <v/>
      </c>
      <c r="H89" s="21" t="str">
        <f>CONCATENATE(IF(KHS!$S$13=$D89,CONCATENATE(KHS!$Q$13,"-"),""),IF(KHS!$S$14=$D89,CONCATENATE(KHS!$Q$14,"-"),""),IF(KHS!$S$15=$D89,CONCATENATE(KHS!$Q$15,"-"),""),IF(KHS!$S$16=$D89,CONCATENATE(KHS!$Q$16,"-"),""),IF(KHS!$S$17=$D89,CONCATENATE(KHS!$Q$17,"-"),""),IF(KHS!$S$18=$D89,CONCATENATE(KHS!$Q$18,"-"),""),IF(KHS!$S$19=$D89,CONCATENATE(KHS!$Q$19,"-"),""),IF(KHS!$S$20=$D89,CONCATENATE(KHS!$Q$20,"-"),""),IF(KHS!$S$21=$D89,CONCATENATE(KHS!$Q$21,"-"),""),IF(KHS!$S$22=$D89,CONCATENATE(KHS!$Q$22,"-"),""))</f>
        <v/>
      </c>
      <c r="I89" s="21" t="str">
        <f>CONCATENATE(,IF(KHS!$S$23=$D89,CONCATENATE(KHS!$Q$23,"-"),""),IF(KHS!$S$24=$D89,CONCATENATE(KHS!$Q$24,"-"),""),IF(KHS!$S$25=$D89,CONCATENATE(KHS!$Q$25,"-"),""),IF(KHS!$S$26=$D89,CONCATENATE(KHS!$Q$26,"-"),""),IF(KHS!$S$27=$D89,CONCATENATE(KHS!$Q$27,"-"),""),IF(KHS!$S$28=$D89,CONCATENATE(KHS!$Q$28,"-"),""),IF(KHS!$S$29=$D89,CONCATENATE(KHS!$Q$29,"-"),""),IF(KHS!$S$30=$D89,CONCATENATE(KHS!$Q$30,"-"),""),IF(KHS!$S$31=$D89,CONCATENATE(KHS!$Q$31,"-"),""),IF(KHS!$S$32=$D89,CONCATENATE(KHS!$Q$32,"-"),""))</f>
        <v/>
      </c>
      <c r="J89" s="21" t="str">
        <f>CONCATENATE(IF(KHS!$AA$13=$D89,CONCATENATE(KHS!$Y$13,"-"),""),IF(KHS!$AA$14=$D89,CONCATENATE(KHS!$Y$14,"-"),""),IF(KHS!$AA$15=$D89,CONCATENATE(KHS!$Y$15,"-"),""),IF(KHS!$AA$16=$D89,CONCATENATE(KHS!$Y$16,"-"),""),IF(KHS!$AA$17=$D89,CONCATENATE(KHS!$Y$17,"-"),""),IF(KHS!$AA$18=$D89,CONCATENATE(KHS!$Y$18,"-"),""),IF(KHS!$AA$19=$D89,CONCATENATE(KHS!$Y$19,"-"),""),IF(KHS!$AA$20=$D89,CONCATENATE(KHS!$Y$20,"-"),""),IF(KHS!$AA$21=$D89,CONCATENATE(KHS!$Y$21,"-"),""),IF(KHS!$AA$22=$D89,CONCATENATE(KHS!$Y$22,"-"),""),"")</f>
        <v/>
      </c>
      <c r="K89" s="21" t="str">
        <f>CONCATENATE(IF(KHS!$AA$23=$D89,CONCATENATE(KHS!$Y$23,"-"),""),IF(KHS!$AA$24=$D89,CONCATENATE(KHS!$Y$24,"-"),""),IF(KHS!$AA$25=$D89,CONCATENATE(KHS!$Y$25,"-"),""),IF(KHS!$AA$26=$D89,CONCATENATE(KHS!$Y$26,"-"),""),IF(KHS!$AA$27=$D89,CONCATENATE(KHS!$Y$27,"-"),""),IF(KHS!$AA$28=$D89,CONCATENATE(KHS!$Y$28,"-"),""),IF(KHS!$AA$29=$D89,CONCATENATE(KHS!$Y$29,"-"),""),IF(KHS!$AA$30=$D89,CONCATENATE(KHS!$Y$30,"-"),""),IF(KHS!$AA$31=$D89,CONCATENATE(KHS!$Y$31,"-"),""),IF(KHS!$AA$32=$D89,CONCATENATE(KHS!$Y$32,"-"),""))</f>
        <v/>
      </c>
      <c r="L89" s="21" t="str">
        <f>CONCATENATE(IF(KHS!$AI$13=$D89,CONCATENATE(KHS!$AG$13,"-"),""),IF(KHS!$AI$14=$D89,CONCATENATE(KHS!$AG$14,"-"),""),IF(KHS!$AI$15=$D89,CONCATENATE(KHS!$AG$15,"-"),""),IF(KHS!$AI$16=$D89,CONCATENATE(KHS!$AG$16,"-"),""),IF(KHS!$AI$17=$D89,CONCATENATE(KHS!$AG$17,"-"),""),IF(KHS!$AI$18=$D89,CONCATENATE(KHS!$AG$18,"-"),""),IF(KHS!$AI$19=$D89,CONCATENATE(KHS!$AG$19,"-"),""),IF(KHS!$AI$20=$D89,CONCATENATE(KHS!$AG$20,"-"),""),IF(KHS!$AI$21=$D89,CONCATENATE(KHS!$AG$21,"-"),""),IF(KHS!$AI$22=$D89,CONCATENATE(KHS!$AG$22,"-"),""),"")</f>
        <v/>
      </c>
      <c r="M89" s="21" t="str">
        <f>CONCATENATE(IF(AHS!$AI$23=$D89,CONCATENATE(AHS!$AG$23,"-"),""),IF(AHS!$AI$24=$D89,CONCATENATE(AHS!$AG$24,"-"),""),IF(AHS!$AI$25=$D89,CONCATENATE(AHS!$AG$25,"-"),""),IF(AHS!$AI$26=$D89,CONCATENATE(AHS!$AG$26,"-"),""),IF(AHS!$AI$27=$D89,CONCATENATE(AHS!$AG$27,"-"),""),IF(AHS!$AI$28=$D89,CONCATENATE(AHS!$AG$28,"-"),""),IF(AHS!$AI$29=$D89,CONCATENATE(AHS!$AG$29,"-"),""),IF(AHS!$AI$30=$D89,CONCATENATE(AHS!$AG$30,"-"),""),IF(AHS!$AI$31=$D89,CONCATENATE(AHS!$AG$31,"-"),""),IF(AHS!$AI$32=$D89,CONCATENATE(AHS!$AG$32,"-"),""))</f>
        <v/>
      </c>
      <c r="N89" s="21" t="str">
        <f t="shared" si="1"/>
        <v/>
      </c>
      <c r="O89" s="21">
        <v>87</v>
      </c>
      <c r="P89" s="27" t="str">
        <f t="shared" si="3"/>
        <v/>
      </c>
      <c r="Q89" s="27" t="str">
        <f t="shared" si="4"/>
        <v/>
      </c>
      <c r="R89" s="27" t="str">
        <f>IF(P89="","",CHOOSE(VLOOKUP($O89,$A$1:$C$400,3,FALSE),AHS!$M$1,BHS!$M$1,CHS!$M$1,HMJHS!$M$1,KHS!$M$1,Kings!$M$1,MHS!$M$1,SWHS!$M$1,AMHS!$M$1,'S10'!$M$1,'S11'!$M$1,'S12'!$M$1,'S13'!$M$1,'S14'!$M$1,'S15'!$M$1,'S16'!$M$1,'S17'!$M$1,'S18'!$M$1,'S19'!$M$1,'S20'!$M$1))</f>
        <v/>
      </c>
      <c r="S89" s="27" t="str">
        <f t="shared" si="5"/>
        <v/>
      </c>
      <c r="T89" s="3" t="str">
        <f t="shared" si="6"/>
        <v/>
      </c>
      <c r="U89" s="21"/>
      <c r="V89" s="21"/>
      <c r="W89" s="21"/>
      <c r="X89" s="21"/>
      <c r="Y89" s="21"/>
      <c r="Z89" s="21"/>
    </row>
    <row r="90" spans="1:26" ht="15" customHeight="1" x14ac:dyDescent="0.25">
      <c r="A90" s="21" t="str">
        <f t="shared" si="2"/>
        <v/>
      </c>
      <c r="B90" s="21" t="str">
        <f t="shared" si="0"/>
        <v/>
      </c>
      <c r="C90" s="21">
        <v>5</v>
      </c>
      <c r="D90" s="21">
        <v>10</v>
      </c>
      <c r="E90" s="21" t="str">
        <f>IF(OR(KHS!$C$22="",KHS!$B$22=""),"",KHS!$C$22)</f>
        <v/>
      </c>
      <c r="F90" s="21" t="str">
        <f>CONCATENATE(IF(KHS!$K$13=$D90,CONCATENATE(KHS!$I$13,"-"),""),IF(KHS!$K$14=$D90,CONCATENATE(KHS!$I$14,"-"),""),IF(KHS!$K$15=$D90,CONCATENATE(KHS!$I$15,"-"),""),IF(KHS!$K$16=$D90,CONCATENATE(KHS!$I$16,"-"),""),IF(KHS!$K$17=$D90,CONCATENATE(KHS!$I$17,"-"),""),IF(KHS!$K$18=$D90,CONCATENATE(KHS!$I$18,"-"),""),IF(KHS!$K$19=$D90,CONCATENATE(KHS!$I$19,"-"),""),IF(KHS!$K$20=$D90,CONCATENATE(KHS!$I$20,"-"),""),IF(KHS!$K$21=$D90,CONCATENATE(KHS!$I$21,"-"),""),IF(KHS!$K$22=$D90,CONCATENATE(KHS!$I$22,"-"),""),)</f>
        <v/>
      </c>
      <c r="G90" s="21" t="str">
        <f>CONCATENATE(IF(KHS!$K$23=$D90,CONCATENATE(KHS!$I$23,"-"),""),IF(KHS!$K$24=$D90,CONCATENATE(KHS!$I$24,"-"),""),IF(KHS!$K$25=$D90,CONCATENATE(KHS!$I$25,"-"),""),IF(KHS!$K$26=$D90,CONCATENATE(KHS!$I$26,"-"),""),IF(KHS!$K$27=$D90,CONCATENATE(KHS!$I$27,"-"),""),IF(KHS!$K$28=$D90,CONCATENATE(KHS!$I$28,"-"),""),IF(KHS!$K$29=$D90,CONCATENATE(KHS!$I$29,"-"),""),IF(KHS!$K$30=$D90,CONCATENATE(KHS!$I$30,"-"),""),IF(KHS!$K$31=$D90,CONCATENATE(KHS!$I$31,"-"),""),IF(KHS!$K$32=$D90,CONCATENATE(KHS!$I$32,"-"),""))</f>
        <v/>
      </c>
      <c r="H90" s="21" t="str">
        <f>CONCATENATE(IF(KHS!$S$13=$D90,CONCATENATE(KHS!$Q$13,"-"),""),IF(KHS!$S$14=$D90,CONCATENATE(KHS!$Q$14,"-"),""),IF(KHS!$S$15=$D90,CONCATENATE(KHS!$Q$15,"-"),""),IF(KHS!$S$16=$D90,CONCATENATE(KHS!$Q$16,"-"),""),IF(KHS!$S$17=$D90,CONCATENATE(KHS!$Q$17,"-"),""),IF(KHS!$S$18=$D90,CONCATENATE(KHS!$Q$18,"-"),""),IF(KHS!$S$19=$D90,CONCATENATE(KHS!$Q$19,"-"),""),IF(KHS!$S$20=$D90,CONCATENATE(KHS!$Q$20,"-"),""),IF(KHS!$S$21=$D90,CONCATENATE(KHS!$Q$21,"-"),""),IF(KHS!$S$22=$D90,CONCATENATE(KHS!$Q$22,"-"),""))</f>
        <v/>
      </c>
      <c r="I90" s="21" t="str">
        <f>CONCATENATE(,IF(KHS!$S$23=$D90,CONCATENATE(KHS!$Q$23,"-"),""),IF(KHS!$S$24=$D90,CONCATENATE(KHS!$Q$24,"-"),""),IF(KHS!$S$25=$D90,CONCATENATE(KHS!$Q$25,"-"),""),IF(KHS!$S$26=$D90,CONCATENATE(KHS!$Q$26,"-"),""),IF(KHS!$S$27=$D90,CONCATENATE(KHS!$Q$27,"-"),""),IF(KHS!$S$28=$D90,CONCATENATE(KHS!$Q$28,"-"),""),IF(KHS!$S$29=$D90,CONCATENATE(KHS!$Q$29,"-"),""),IF(KHS!$S$30=$D90,CONCATENATE(KHS!$Q$30,"-"),""),IF(KHS!$S$31=$D90,CONCATENATE(KHS!$Q$31,"-"),""),IF(KHS!$S$32=$D90,CONCATENATE(KHS!$Q$32,"-"),""))</f>
        <v/>
      </c>
      <c r="J90" s="21" t="str">
        <f>CONCATENATE(IF(KHS!$AA$13=$D90,CONCATENATE(KHS!$Y$13,"-"),""),IF(KHS!$AA$14=$D90,CONCATENATE(KHS!$Y$14,"-"),""),IF(KHS!$AA$15=$D90,CONCATENATE(KHS!$Y$15,"-"),""),IF(KHS!$AA$16=$D90,CONCATENATE(KHS!$Y$16,"-"),""),IF(KHS!$AA$17=$D90,CONCATENATE(KHS!$Y$17,"-"),""),IF(KHS!$AA$18=$D90,CONCATENATE(KHS!$Y$18,"-"),""),IF(KHS!$AA$19=$D90,CONCATENATE(KHS!$Y$19,"-"),""),IF(KHS!$AA$20=$D90,CONCATENATE(KHS!$Y$20,"-"),""),IF(KHS!$AA$21=$D90,CONCATENATE(KHS!$Y$21,"-"),""),IF(KHS!$AA$22=$D90,CONCATENATE(KHS!$Y$22,"-"),""),"")</f>
        <v/>
      </c>
      <c r="K90" s="21" t="str">
        <f>CONCATENATE(IF(KHS!$AA$23=$D90,CONCATENATE(KHS!$Y$23,"-"),""),IF(KHS!$AA$24=$D90,CONCATENATE(KHS!$Y$24,"-"),""),IF(KHS!$AA$25=$D90,CONCATENATE(KHS!$Y$25,"-"),""),IF(KHS!$AA$26=$D90,CONCATENATE(KHS!$Y$26,"-"),""),IF(KHS!$AA$27=$D90,CONCATENATE(KHS!$Y$27,"-"),""),IF(KHS!$AA$28=$D90,CONCATENATE(KHS!$Y$28,"-"),""),IF(KHS!$AA$29=$D90,CONCATENATE(KHS!$Y$29,"-"),""),IF(KHS!$AA$30=$D90,CONCATENATE(KHS!$Y$30,"-"),""),IF(KHS!$AA$31=$D90,CONCATENATE(KHS!$Y$31,"-"),""),IF(KHS!$AA$32=$D90,CONCATENATE(KHS!$Y$32,"-"),""))</f>
        <v/>
      </c>
      <c r="L90" s="21" t="str">
        <f>CONCATENATE(IF(KHS!$AI$13=$D90,CONCATENATE(KHS!$AG$13,"-"),""),IF(KHS!$AI$14=$D90,CONCATENATE(KHS!$AG$14,"-"),""),IF(KHS!$AI$15=$D90,CONCATENATE(KHS!$AG$15,"-"),""),IF(KHS!$AI$16=$D90,CONCATENATE(KHS!$AG$16,"-"),""),IF(KHS!$AI$17=$D90,CONCATENATE(KHS!$AG$17,"-"),""),IF(KHS!$AI$18=$D90,CONCATENATE(KHS!$AG$18,"-"),""),IF(KHS!$AI$19=$D90,CONCATENATE(KHS!$AG$19,"-"),""),IF(KHS!$AI$20=$D90,CONCATENATE(KHS!$AG$20,"-"),""),IF(KHS!$AI$21=$D90,CONCATENATE(KHS!$AG$21,"-"),""),IF(KHS!$AI$22=$D90,CONCATENATE(KHS!$AG$22,"-"),""),"")</f>
        <v/>
      </c>
      <c r="M90" s="21" t="str">
        <f>CONCATENATE(IF(AHS!$AI$23=$D90,CONCATENATE(AHS!$AG$23,"-"),""),IF(AHS!$AI$24=$D90,CONCATENATE(AHS!$AG$24,"-"),""),IF(AHS!$AI$25=$D90,CONCATENATE(AHS!$AG$25,"-"),""),IF(AHS!$AI$26=$D90,CONCATENATE(AHS!$AG$26,"-"),""),IF(AHS!$AI$27=$D90,CONCATENATE(AHS!$AG$27,"-"),""),IF(AHS!$AI$28=$D90,CONCATENATE(AHS!$AG$28,"-"),""),IF(AHS!$AI$29=$D90,CONCATENATE(AHS!$AG$29,"-"),""),IF(AHS!$AI$30=$D90,CONCATENATE(AHS!$AG$30,"-"),""),IF(AHS!$AI$31=$D90,CONCATENATE(AHS!$AG$31,"-"),""),IF(AHS!$AI$32=$D90,CONCATENATE(AHS!$AG$32,"-"),""))</f>
        <v/>
      </c>
      <c r="N90" s="21" t="str">
        <f t="shared" si="1"/>
        <v/>
      </c>
      <c r="O90" s="21">
        <v>88</v>
      </c>
      <c r="P90" s="27" t="str">
        <f t="shared" si="3"/>
        <v/>
      </c>
      <c r="Q90" s="27" t="str">
        <f t="shared" si="4"/>
        <v/>
      </c>
      <c r="R90" s="27" t="str">
        <f>IF(P90="","",CHOOSE(VLOOKUP($O90,$A$1:$C$400,3,FALSE),AHS!$M$1,BHS!$M$1,CHS!$M$1,HMJHS!$M$1,KHS!$M$1,Kings!$M$1,MHS!$M$1,SWHS!$M$1,AMHS!$M$1,'S10'!$M$1,'S11'!$M$1,'S12'!$M$1,'S13'!$M$1,'S14'!$M$1,'S15'!$M$1,'S16'!$M$1,'S17'!$M$1,'S18'!$M$1,'S19'!$M$1,'S20'!$M$1))</f>
        <v/>
      </c>
      <c r="S90" s="27" t="str">
        <f t="shared" si="5"/>
        <v/>
      </c>
      <c r="T90" s="3" t="str">
        <f t="shared" si="6"/>
        <v/>
      </c>
      <c r="U90" s="21"/>
      <c r="V90" s="21"/>
      <c r="W90" s="21"/>
      <c r="X90" s="21"/>
      <c r="Y90" s="21"/>
      <c r="Z90" s="21"/>
    </row>
    <row r="91" spans="1:26" ht="15" customHeight="1" x14ac:dyDescent="0.25">
      <c r="A91" s="21" t="str">
        <f t="shared" si="2"/>
        <v/>
      </c>
      <c r="B91" s="21" t="str">
        <f t="shared" si="0"/>
        <v/>
      </c>
      <c r="C91" s="21">
        <v>5</v>
      </c>
      <c r="D91" s="21">
        <v>11</v>
      </c>
      <c r="E91" s="21" t="str">
        <f>IF(OR(KHS!$C$23="",KHS!$B$23=""),"",KHS!$C$23)</f>
        <v/>
      </c>
      <c r="F91" s="21" t="str">
        <f>CONCATENATE(IF(KHS!$K$13=$D91,CONCATENATE(KHS!$I$13,"-"),""),IF(KHS!$K$14=$D91,CONCATENATE(KHS!$I$14,"-"),""),IF(KHS!$K$15=$D91,CONCATENATE(KHS!$I$15,"-"),""),IF(KHS!$K$16=$D91,CONCATENATE(KHS!$I$16,"-"),""),IF(KHS!$K$17=$D91,CONCATENATE(KHS!$I$17,"-"),""),IF(KHS!$K$18=$D91,CONCATENATE(KHS!$I$18,"-"),""),IF(KHS!$K$19=$D91,CONCATENATE(KHS!$I$19,"-"),""),IF(KHS!$K$20=$D91,CONCATENATE(KHS!$I$20,"-"),""),IF(KHS!$K$21=$D91,CONCATENATE(KHS!$I$21,"-"),""),IF(KHS!$K$22=$D91,CONCATENATE(KHS!$I$22,"-"),""),)</f>
        <v/>
      </c>
      <c r="G91" s="21" t="str">
        <f>CONCATENATE(IF(KHS!$K$23=$D91,CONCATENATE(KHS!$I$23,"-"),""),IF(KHS!$K$24=$D91,CONCATENATE(KHS!$I$24,"-"),""),IF(KHS!$K$25=$D91,CONCATENATE(KHS!$I$25,"-"),""),IF(KHS!$K$26=$D91,CONCATENATE(KHS!$I$26,"-"),""),IF(KHS!$K$27=$D91,CONCATENATE(KHS!$I$27,"-"),""),IF(KHS!$K$28=$D91,CONCATENATE(KHS!$I$28,"-"),""),IF(KHS!$K$29=$D91,CONCATENATE(KHS!$I$29,"-"),""),IF(KHS!$K$30=$D91,CONCATENATE(KHS!$I$30,"-"),""),IF(KHS!$K$31=$D91,CONCATENATE(KHS!$I$31,"-"),""),IF(KHS!$K$32=$D91,CONCATENATE(KHS!$I$32,"-"),""))</f>
        <v/>
      </c>
      <c r="H91" s="21" t="str">
        <f>CONCATENATE(IF(KHS!$S$13=$D91,CONCATENATE(KHS!$Q$13,"-"),""),IF(KHS!$S$14=$D91,CONCATENATE(KHS!$Q$14,"-"),""),IF(KHS!$S$15=$D91,CONCATENATE(KHS!$Q$15,"-"),""),IF(KHS!$S$16=$D91,CONCATENATE(KHS!$Q$16,"-"),""),IF(KHS!$S$17=$D91,CONCATENATE(KHS!$Q$17,"-"),""),IF(KHS!$S$18=$D91,CONCATENATE(KHS!$Q$18,"-"),""),IF(KHS!$S$19=$D91,CONCATENATE(KHS!$Q$19,"-"),""),IF(KHS!$S$20=$D91,CONCATENATE(KHS!$Q$20,"-"),""),IF(KHS!$S$21=$D91,CONCATENATE(KHS!$Q$21,"-"),""),IF(KHS!$S$22=$D91,CONCATENATE(KHS!$Q$22,"-"),""))</f>
        <v/>
      </c>
      <c r="I91" s="21" t="str">
        <f>CONCATENATE(,IF(KHS!$S$23=$D91,CONCATENATE(KHS!$Q$23,"-"),""),IF(KHS!$S$24=$D91,CONCATENATE(KHS!$Q$24,"-"),""),IF(KHS!$S$25=$D91,CONCATENATE(KHS!$Q$25,"-"),""),IF(KHS!$S$26=$D91,CONCATENATE(KHS!$Q$26,"-"),""),IF(KHS!$S$27=$D91,CONCATENATE(KHS!$Q$27,"-"),""),IF(KHS!$S$28=$D91,CONCATENATE(KHS!$Q$28,"-"),""),IF(KHS!$S$29=$D91,CONCATENATE(KHS!$Q$29,"-"),""),IF(KHS!$S$30=$D91,CONCATENATE(KHS!$Q$30,"-"),""),IF(KHS!$S$31=$D91,CONCATENATE(KHS!$Q$31,"-"),""),IF(KHS!$S$32=$D91,CONCATENATE(KHS!$Q$32,"-"),""))</f>
        <v/>
      </c>
      <c r="J91" s="21" t="str">
        <f>CONCATENATE(IF(KHS!$AA$13=$D91,CONCATENATE(KHS!$Y$13,"-"),""),IF(KHS!$AA$14=$D91,CONCATENATE(KHS!$Y$14,"-"),""),IF(KHS!$AA$15=$D91,CONCATENATE(KHS!$Y$15,"-"),""),IF(KHS!$AA$16=$D91,CONCATENATE(KHS!$Y$16,"-"),""),IF(KHS!$AA$17=$D91,CONCATENATE(KHS!$Y$17,"-"),""),IF(KHS!$AA$18=$D91,CONCATENATE(KHS!$Y$18,"-"),""),IF(KHS!$AA$19=$D91,CONCATENATE(KHS!$Y$19,"-"),""),IF(KHS!$AA$20=$D91,CONCATENATE(KHS!$Y$20,"-"),""),IF(KHS!$AA$21=$D91,CONCATENATE(KHS!$Y$21,"-"),""),IF(KHS!$AA$22=$D91,CONCATENATE(KHS!$Y$22,"-"),""),"")</f>
        <v/>
      </c>
      <c r="K91" s="21" t="str">
        <f>CONCATENATE(IF(KHS!$AA$23=$D91,CONCATENATE(KHS!$Y$23,"-"),""),IF(KHS!$AA$24=$D91,CONCATENATE(KHS!$Y$24,"-"),""),IF(KHS!$AA$25=$D91,CONCATENATE(KHS!$Y$25,"-"),""),IF(KHS!$AA$26=$D91,CONCATENATE(KHS!$Y$26,"-"),""),IF(KHS!$AA$27=$D91,CONCATENATE(KHS!$Y$27,"-"),""),IF(KHS!$AA$28=$D91,CONCATENATE(KHS!$Y$28,"-"),""),IF(KHS!$AA$29=$D91,CONCATENATE(KHS!$Y$29,"-"),""),IF(KHS!$AA$30=$D91,CONCATENATE(KHS!$Y$30,"-"),""),IF(KHS!$AA$31=$D91,CONCATENATE(KHS!$Y$31,"-"),""),IF(KHS!$AA$32=$D91,CONCATENATE(KHS!$Y$32,"-"),""))</f>
        <v/>
      </c>
      <c r="L91" s="21" t="str">
        <f>CONCATENATE(IF(KHS!$AI$13=$D91,CONCATENATE(KHS!$AG$13,"-"),""),IF(KHS!$AI$14=$D91,CONCATENATE(KHS!$AG$14,"-"),""),IF(KHS!$AI$15=$D91,CONCATENATE(KHS!$AG$15,"-"),""),IF(KHS!$AI$16=$D91,CONCATENATE(KHS!$AG$16,"-"),""),IF(KHS!$AI$17=$D91,CONCATENATE(KHS!$AG$17,"-"),""),IF(KHS!$AI$18=$D91,CONCATENATE(KHS!$AG$18,"-"),""),IF(KHS!$AI$19=$D91,CONCATENATE(KHS!$AG$19,"-"),""),IF(KHS!$AI$20=$D91,CONCATENATE(KHS!$AG$20,"-"),""),IF(KHS!$AI$21=$D91,CONCATENATE(KHS!$AG$21,"-"),""),IF(KHS!$AI$22=$D91,CONCATENATE(KHS!$AG$22,"-"),""),"")</f>
        <v/>
      </c>
      <c r="M91" s="21" t="str">
        <f>CONCATENATE(IF(AHS!$AI$23=$D91,CONCATENATE(AHS!$AG$23,"-"),""),IF(AHS!$AI$24=$D91,CONCATENATE(AHS!$AG$24,"-"),""),IF(AHS!$AI$25=$D91,CONCATENATE(AHS!$AG$25,"-"),""),IF(AHS!$AI$26=$D91,CONCATENATE(AHS!$AG$26,"-"),""),IF(AHS!$AI$27=$D91,CONCATENATE(AHS!$AG$27,"-"),""),IF(AHS!$AI$28=$D91,CONCATENATE(AHS!$AG$28,"-"),""),IF(AHS!$AI$29=$D91,CONCATENATE(AHS!$AG$29,"-"),""),IF(AHS!$AI$30=$D91,CONCATENATE(AHS!$AG$30,"-"),""),IF(AHS!$AI$31=$D91,CONCATENATE(AHS!$AG$31,"-"),""),IF(AHS!$AI$32=$D91,CONCATENATE(AHS!$AG$32,"-"),""))</f>
        <v/>
      </c>
      <c r="N91" s="21" t="str">
        <f t="shared" si="1"/>
        <v/>
      </c>
      <c r="O91" s="21">
        <v>89</v>
      </c>
      <c r="P91" s="27" t="str">
        <f t="shared" si="3"/>
        <v/>
      </c>
      <c r="Q91" s="27" t="str">
        <f t="shared" si="4"/>
        <v/>
      </c>
      <c r="R91" s="27" t="str">
        <f>IF(P91="","",CHOOSE(VLOOKUP($O91,$A$1:$C$400,3,FALSE),AHS!$M$1,BHS!$M$1,CHS!$M$1,HMJHS!$M$1,KHS!$M$1,Kings!$M$1,MHS!$M$1,SWHS!$M$1,AMHS!$M$1,'S10'!$M$1,'S11'!$M$1,'S12'!$M$1,'S13'!$M$1,'S14'!$M$1,'S15'!$M$1,'S16'!$M$1,'S17'!$M$1,'S18'!$M$1,'S19'!$M$1,'S20'!$M$1))</f>
        <v/>
      </c>
      <c r="S91" s="27" t="str">
        <f t="shared" si="5"/>
        <v/>
      </c>
      <c r="T91" s="3" t="str">
        <f t="shared" si="6"/>
        <v/>
      </c>
      <c r="U91" s="21"/>
      <c r="V91" s="21"/>
      <c r="W91" s="21"/>
      <c r="X91" s="21"/>
      <c r="Y91" s="21"/>
      <c r="Z91" s="21"/>
    </row>
    <row r="92" spans="1:26" ht="15" customHeight="1" x14ac:dyDescent="0.25">
      <c r="A92" s="21" t="str">
        <f t="shared" si="2"/>
        <v/>
      </c>
      <c r="B92" s="21" t="str">
        <f t="shared" si="0"/>
        <v/>
      </c>
      <c r="C92" s="21">
        <v>5</v>
      </c>
      <c r="D92" s="21">
        <v>12</v>
      </c>
      <c r="E92" s="21" t="str">
        <f>IF(OR(KHS!$C$24="",KHS!$B$24=""),"",KHS!$C$24)</f>
        <v/>
      </c>
      <c r="F92" s="21" t="str">
        <f>CONCATENATE(IF(KHS!$K$13=$D92,CONCATENATE(KHS!$I$13,"-"),""),IF(KHS!$K$14=$D92,CONCATENATE(KHS!$I$14,"-"),""),IF(KHS!$K$15=$D92,CONCATENATE(KHS!$I$15,"-"),""),IF(KHS!$K$16=$D92,CONCATENATE(KHS!$I$16,"-"),""),IF(KHS!$K$17=$D92,CONCATENATE(KHS!$I$17,"-"),""),IF(KHS!$K$18=$D92,CONCATENATE(KHS!$I$18,"-"),""),IF(KHS!$K$19=$D92,CONCATENATE(KHS!$I$19,"-"),""),IF(KHS!$K$20=$D92,CONCATENATE(KHS!$I$20,"-"),""),IF(KHS!$K$21=$D92,CONCATENATE(KHS!$I$21,"-"),""),IF(KHS!$K$22=$D92,CONCATENATE(KHS!$I$22,"-"),""),)</f>
        <v/>
      </c>
      <c r="G92" s="21" t="str">
        <f>CONCATENATE(IF(KHS!$K$23=$D92,CONCATENATE(KHS!$I$23,"-"),""),IF(KHS!$K$24=$D92,CONCATENATE(KHS!$I$24,"-"),""),IF(KHS!$K$25=$D92,CONCATENATE(KHS!$I$25,"-"),""),IF(KHS!$K$26=$D92,CONCATENATE(KHS!$I$26,"-"),""),IF(KHS!$K$27=$D92,CONCATENATE(KHS!$I$27,"-"),""),IF(KHS!$K$28=$D92,CONCATENATE(KHS!$I$28,"-"),""),IF(KHS!$K$29=$D92,CONCATENATE(KHS!$I$29,"-"),""),IF(KHS!$K$30=$D92,CONCATENATE(KHS!$I$30,"-"),""),IF(KHS!$K$31=$D92,CONCATENATE(KHS!$I$31,"-"),""),IF(KHS!$K$32=$D92,CONCATENATE(KHS!$I$32,"-"),""))</f>
        <v/>
      </c>
      <c r="H92" s="21" t="str">
        <f>CONCATENATE(IF(KHS!$S$13=$D92,CONCATENATE(KHS!$Q$13,"-"),""),IF(KHS!$S$14=$D92,CONCATENATE(KHS!$Q$14,"-"),""),IF(KHS!$S$15=$D92,CONCATENATE(KHS!$Q$15,"-"),""),IF(KHS!$S$16=$D92,CONCATENATE(KHS!$Q$16,"-"),""),IF(KHS!$S$17=$D92,CONCATENATE(KHS!$Q$17,"-"),""),IF(KHS!$S$18=$D92,CONCATENATE(KHS!$Q$18,"-"),""),IF(KHS!$S$19=$D92,CONCATENATE(KHS!$Q$19,"-"),""),IF(KHS!$S$20=$D92,CONCATENATE(KHS!$Q$20,"-"),""),IF(KHS!$S$21=$D92,CONCATENATE(KHS!$Q$21,"-"),""),IF(KHS!$S$22=$D92,CONCATENATE(KHS!$Q$22,"-"),""))</f>
        <v/>
      </c>
      <c r="I92" s="21" t="str">
        <f>CONCATENATE(,IF(KHS!$S$23=$D92,CONCATENATE(KHS!$Q$23,"-"),""),IF(KHS!$S$24=$D92,CONCATENATE(KHS!$Q$24,"-"),""),IF(KHS!$S$25=$D92,CONCATENATE(KHS!$Q$25,"-"),""),IF(KHS!$S$26=$D92,CONCATENATE(KHS!$Q$26,"-"),""),IF(KHS!$S$27=$D92,CONCATENATE(KHS!$Q$27,"-"),""),IF(KHS!$S$28=$D92,CONCATENATE(KHS!$Q$28,"-"),""),IF(KHS!$S$29=$D92,CONCATENATE(KHS!$Q$29,"-"),""),IF(KHS!$S$30=$D92,CONCATENATE(KHS!$Q$30,"-"),""),IF(KHS!$S$31=$D92,CONCATENATE(KHS!$Q$31,"-"),""),IF(KHS!$S$32=$D92,CONCATENATE(KHS!$Q$32,"-"),""))</f>
        <v/>
      </c>
      <c r="J92" s="21" t="str">
        <f>CONCATENATE(IF(KHS!$AA$13=$D92,CONCATENATE(KHS!$Y$13,"-"),""),IF(KHS!$AA$14=$D92,CONCATENATE(KHS!$Y$14,"-"),""),IF(KHS!$AA$15=$D92,CONCATENATE(KHS!$Y$15,"-"),""),IF(KHS!$AA$16=$D92,CONCATENATE(KHS!$Y$16,"-"),""),IF(KHS!$AA$17=$D92,CONCATENATE(KHS!$Y$17,"-"),""),IF(KHS!$AA$18=$D92,CONCATENATE(KHS!$Y$18,"-"),""),IF(KHS!$AA$19=$D92,CONCATENATE(KHS!$Y$19,"-"),""),IF(KHS!$AA$20=$D92,CONCATENATE(KHS!$Y$20,"-"),""),IF(KHS!$AA$21=$D92,CONCATENATE(KHS!$Y$21,"-"),""),IF(KHS!$AA$22=$D92,CONCATENATE(KHS!$Y$22,"-"),""),"")</f>
        <v/>
      </c>
      <c r="K92" s="21" t="str">
        <f>CONCATENATE(IF(KHS!$AA$23=$D92,CONCATENATE(KHS!$Y$23,"-"),""),IF(KHS!$AA$24=$D92,CONCATENATE(KHS!$Y$24,"-"),""),IF(KHS!$AA$25=$D92,CONCATENATE(KHS!$Y$25,"-"),""),IF(KHS!$AA$26=$D92,CONCATENATE(KHS!$Y$26,"-"),""),IF(KHS!$AA$27=$D92,CONCATENATE(KHS!$Y$27,"-"),""),IF(KHS!$AA$28=$D92,CONCATENATE(KHS!$Y$28,"-"),""),IF(KHS!$AA$29=$D92,CONCATENATE(KHS!$Y$29,"-"),""),IF(KHS!$AA$30=$D92,CONCATENATE(KHS!$Y$30,"-"),""),IF(KHS!$AA$31=$D92,CONCATENATE(KHS!$Y$31,"-"),""),IF(KHS!$AA$32=$D92,CONCATENATE(KHS!$Y$32,"-"),""))</f>
        <v/>
      </c>
      <c r="L92" s="21" t="str">
        <f>CONCATENATE(IF(KHS!$AI$13=$D92,CONCATENATE(KHS!$AG$13,"-"),""),IF(KHS!$AI$14=$D92,CONCATENATE(KHS!$AG$14,"-"),""),IF(KHS!$AI$15=$D92,CONCATENATE(KHS!$AG$15,"-"),""),IF(KHS!$AI$16=$D92,CONCATENATE(KHS!$AG$16,"-"),""),IF(KHS!$AI$17=$D92,CONCATENATE(KHS!$AG$17,"-"),""),IF(KHS!$AI$18=$D92,CONCATENATE(KHS!$AG$18,"-"),""),IF(KHS!$AI$19=$D92,CONCATENATE(KHS!$AG$19,"-"),""),IF(KHS!$AI$20=$D92,CONCATENATE(KHS!$AG$20,"-"),""),IF(KHS!$AI$21=$D92,CONCATENATE(KHS!$AG$21,"-"),""),IF(KHS!$AI$22=$D92,CONCATENATE(KHS!$AG$22,"-"),""),"")</f>
        <v/>
      </c>
      <c r="M92" s="21" t="str">
        <f>CONCATENATE(IF(AHS!$AI$23=$D92,CONCATENATE(AHS!$AG$23,"-"),""),IF(AHS!$AI$24=$D92,CONCATENATE(AHS!$AG$24,"-"),""),IF(AHS!$AI$25=$D92,CONCATENATE(AHS!$AG$25,"-"),""),IF(AHS!$AI$26=$D92,CONCATENATE(AHS!$AG$26,"-"),""),IF(AHS!$AI$27=$D92,CONCATENATE(AHS!$AG$27,"-"),""),IF(AHS!$AI$28=$D92,CONCATENATE(AHS!$AG$28,"-"),""),IF(AHS!$AI$29=$D92,CONCATENATE(AHS!$AG$29,"-"),""),IF(AHS!$AI$30=$D92,CONCATENATE(AHS!$AG$30,"-"),""),IF(AHS!$AI$31=$D92,CONCATENATE(AHS!$AG$31,"-"),""),IF(AHS!$AI$32=$D92,CONCATENATE(AHS!$AG$32,"-"),""))</f>
        <v/>
      </c>
      <c r="N92" s="21" t="str">
        <f t="shared" si="1"/>
        <v/>
      </c>
      <c r="O92" s="21">
        <v>90</v>
      </c>
      <c r="P92" s="27" t="str">
        <f t="shared" si="3"/>
        <v/>
      </c>
      <c r="Q92" s="27" t="str">
        <f t="shared" si="4"/>
        <v/>
      </c>
      <c r="R92" s="27" t="str">
        <f>IF(P92="","",CHOOSE(VLOOKUP($O92,$A$1:$C$400,3,FALSE),AHS!$M$1,BHS!$M$1,CHS!$M$1,HMJHS!$M$1,KHS!$M$1,Kings!$M$1,MHS!$M$1,SWHS!$M$1,AMHS!$M$1,'S10'!$M$1,'S11'!$M$1,'S12'!$M$1,'S13'!$M$1,'S14'!$M$1,'S15'!$M$1,'S16'!$M$1,'S17'!$M$1,'S18'!$M$1,'S19'!$M$1,'S20'!$M$1))</f>
        <v/>
      </c>
      <c r="S92" s="27" t="str">
        <f t="shared" si="5"/>
        <v/>
      </c>
      <c r="T92" s="3" t="str">
        <f t="shared" si="6"/>
        <v/>
      </c>
      <c r="U92" s="21"/>
      <c r="V92" s="21"/>
      <c r="W92" s="21"/>
      <c r="X92" s="21"/>
      <c r="Y92" s="21"/>
      <c r="Z92" s="21"/>
    </row>
    <row r="93" spans="1:26" ht="15" customHeight="1" x14ac:dyDescent="0.25">
      <c r="A93" s="21" t="str">
        <f t="shared" si="2"/>
        <v/>
      </c>
      <c r="B93" s="21" t="str">
        <f t="shared" si="0"/>
        <v/>
      </c>
      <c r="C93" s="21">
        <v>5</v>
      </c>
      <c r="D93" s="21">
        <v>13</v>
      </c>
      <c r="E93" s="21" t="str">
        <f>IF(OR(KHS!$C$25="",KHS!$B$25=""),"",KHS!$C$25)</f>
        <v/>
      </c>
      <c r="F93" s="21" t="str">
        <f>CONCATENATE(IF(KHS!$K$13=$D93,CONCATENATE(KHS!$I$13,"-"),""),IF(KHS!$K$14=$D93,CONCATENATE(KHS!$I$14,"-"),""),IF(KHS!$K$15=$D93,CONCATENATE(KHS!$I$15,"-"),""),IF(KHS!$K$16=$D93,CONCATENATE(KHS!$I$16,"-"),""),IF(KHS!$K$17=$D93,CONCATENATE(KHS!$I$17,"-"),""),IF(KHS!$K$18=$D93,CONCATENATE(KHS!$I$18,"-"),""),IF(KHS!$K$19=$D93,CONCATENATE(KHS!$I$19,"-"),""),IF(KHS!$K$20=$D93,CONCATENATE(KHS!$I$20,"-"),""),IF(KHS!$K$21=$D93,CONCATENATE(KHS!$I$21,"-"),""),IF(KHS!$K$22=$D93,CONCATENATE(KHS!$I$22,"-"),""),)</f>
        <v/>
      </c>
      <c r="G93" s="21" t="str">
        <f>CONCATENATE(IF(KHS!$K$23=$D93,CONCATENATE(KHS!$I$23,"-"),""),IF(KHS!$K$24=$D93,CONCATENATE(KHS!$I$24,"-"),""),IF(KHS!$K$25=$D93,CONCATENATE(KHS!$I$25,"-"),""),IF(KHS!$K$26=$D93,CONCATENATE(KHS!$I$26,"-"),""),IF(KHS!$K$27=$D93,CONCATENATE(KHS!$I$27,"-"),""),IF(KHS!$K$28=$D93,CONCATENATE(KHS!$I$28,"-"),""),IF(KHS!$K$29=$D93,CONCATENATE(KHS!$I$29,"-"),""),IF(KHS!$K$30=$D93,CONCATENATE(KHS!$I$30,"-"),""),IF(KHS!$K$31=$D93,CONCATENATE(KHS!$I$31,"-"),""),IF(KHS!$K$32=$D93,CONCATENATE(KHS!$I$32,"-"),""))</f>
        <v/>
      </c>
      <c r="H93" s="21" t="str">
        <f>CONCATENATE(IF(KHS!$S$13=$D93,CONCATENATE(KHS!$Q$13,"-"),""),IF(KHS!$S$14=$D93,CONCATENATE(KHS!$Q$14,"-"),""),IF(KHS!$S$15=$D93,CONCATENATE(KHS!$Q$15,"-"),""),IF(KHS!$S$16=$D93,CONCATENATE(KHS!$Q$16,"-"),""),IF(KHS!$S$17=$D93,CONCATENATE(KHS!$Q$17,"-"),""),IF(KHS!$S$18=$D93,CONCATENATE(KHS!$Q$18,"-"),""),IF(KHS!$S$19=$D93,CONCATENATE(KHS!$Q$19,"-"),""),IF(KHS!$S$20=$D93,CONCATENATE(KHS!$Q$20,"-"),""),IF(KHS!$S$21=$D93,CONCATENATE(KHS!$Q$21,"-"),""),IF(KHS!$S$22=$D93,CONCATENATE(KHS!$Q$22,"-"),""))</f>
        <v/>
      </c>
      <c r="I93" s="21" t="str">
        <f>CONCATENATE(,IF(KHS!$S$23=$D93,CONCATENATE(KHS!$Q$23,"-"),""),IF(KHS!$S$24=$D93,CONCATENATE(KHS!$Q$24,"-"),""),IF(KHS!$S$25=$D93,CONCATENATE(KHS!$Q$25,"-"),""),IF(KHS!$S$26=$D93,CONCATENATE(KHS!$Q$26,"-"),""),IF(KHS!$S$27=$D93,CONCATENATE(KHS!$Q$27,"-"),""),IF(KHS!$S$28=$D93,CONCATENATE(KHS!$Q$28,"-"),""),IF(KHS!$S$29=$D93,CONCATENATE(KHS!$Q$29,"-"),""),IF(KHS!$S$30=$D93,CONCATENATE(KHS!$Q$30,"-"),""),IF(KHS!$S$31=$D93,CONCATENATE(KHS!$Q$31,"-"),""),IF(KHS!$S$32=$D93,CONCATENATE(KHS!$Q$32,"-"),""))</f>
        <v/>
      </c>
      <c r="J93" s="21" t="str">
        <f>CONCATENATE(IF(KHS!$AA$13=$D93,CONCATENATE(KHS!$Y$13,"-"),""),IF(KHS!$AA$14=$D93,CONCATENATE(KHS!$Y$14,"-"),""),IF(KHS!$AA$15=$D93,CONCATENATE(KHS!$Y$15,"-"),""),IF(KHS!$AA$16=$D93,CONCATENATE(KHS!$Y$16,"-"),""),IF(KHS!$AA$17=$D93,CONCATENATE(KHS!$Y$17,"-"),""),IF(KHS!$AA$18=$D93,CONCATENATE(KHS!$Y$18,"-"),""),IF(KHS!$AA$19=$D93,CONCATENATE(KHS!$Y$19,"-"),""),IF(KHS!$AA$20=$D93,CONCATENATE(KHS!$Y$20,"-"),""),IF(KHS!$AA$21=$D93,CONCATENATE(KHS!$Y$21,"-"),""),IF(KHS!$AA$22=$D93,CONCATENATE(KHS!$Y$22,"-"),""),"")</f>
        <v/>
      </c>
      <c r="K93" s="21" t="str">
        <f>CONCATENATE(IF(KHS!$AA$23=$D93,CONCATENATE(KHS!$Y$23,"-"),""),IF(KHS!$AA$24=$D93,CONCATENATE(KHS!$Y$24,"-"),""),IF(KHS!$AA$25=$D93,CONCATENATE(KHS!$Y$25,"-"),""),IF(KHS!$AA$26=$D93,CONCATENATE(KHS!$Y$26,"-"),""),IF(KHS!$AA$27=$D93,CONCATENATE(KHS!$Y$27,"-"),""),IF(KHS!$AA$28=$D93,CONCATENATE(KHS!$Y$28,"-"),""),IF(KHS!$AA$29=$D93,CONCATENATE(KHS!$Y$29,"-"),""),IF(KHS!$AA$30=$D93,CONCATENATE(KHS!$Y$30,"-"),""),IF(KHS!$AA$31=$D93,CONCATENATE(KHS!$Y$31,"-"),""),IF(KHS!$AA$32=$D93,CONCATENATE(KHS!$Y$32,"-"),""))</f>
        <v/>
      </c>
      <c r="L93" s="21" t="str">
        <f>CONCATENATE(IF(KHS!$AI$13=$D93,CONCATENATE(KHS!$AG$13,"-"),""),IF(KHS!$AI$14=$D93,CONCATENATE(KHS!$AG$14,"-"),""),IF(KHS!$AI$15=$D93,CONCATENATE(KHS!$AG$15,"-"),""),IF(KHS!$AI$16=$D93,CONCATENATE(KHS!$AG$16,"-"),""),IF(KHS!$AI$17=$D93,CONCATENATE(KHS!$AG$17,"-"),""),IF(KHS!$AI$18=$D93,CONCATENATE(KHS!$AG$18,"-"),""),IF(KHS!$AI$19=$D93,CONCATENATE(KHS!$AG$19,"-"),""),IF(KHS!$AI$20=$D93,CONCATENATE(KHS!$AG$20,"-"),""),IF(KHS!$AI$21=$D93,CONCATENATE(KHS!$AG$21,"-"),""),IF(KHS!$AI$22=$D93,CONCATENATE(KHS!$AG$22,"-"),""),"")</f>
        <v/>
      </c>
      <c r="M93" s="21" t="str">
        <f>CONCATENATE(IF(AHS!$AI$23=$D93,CONCATENATE(AHS!$AG$23,"-"),""),IF(AHS!$AI$24=$D93,CONCATENATE(AHS!$AG$24,"-"),""),IF(AHS!$AI$25=$D93,CONCATENATE(AHS!$AG$25,"-"),""),IF(AHS!$AI$26=$D93,CONCATENATE(AHS!$AG$26,"-"),""),IF(AHS!$AI$27=$D93,CONCATENATE(AHS!$AG$27,"-"),""),IF(AHS!$AI$28=$D93,CONCATENATE(AHS!$AG$28,"-"),""),IF(AHS!$AI$29=$D93,CONCATENATE(AHS!$AG$29,"-"),""),IF(AHS!$AI$30=$D93,CONCATENATE(AHS!$AG$30,"-"),""),IF(AHS!$AI$31=$D93,CONCATENATE(AHS!$AG$31,"-"),""),IF(AHS!$AI$32=$D93,CONCATENATE(AHS!$AG$32,"-"),""))</f>
        <v/>
      </c>
      <c r="N93" s="21" t="str">
        <f t="shared" si="1"/>
        <v/>
      </c>
      <c r="O93" s="21">
        <v>91</v>
      </c>
      <c r="P93" s="27" t="str">
        <f t="shared" si="3"/>
        <v/>
      </c>
      <c r="Q93" s="27" t="str">
        <f t="shared" si="4"/>
        <v/>
      </c>
      <c r="R93" s="27" t="str">
        <f>IF(P93="","",CHOOSE(VLOOKUP($O93,$A$1:$C$400,3,FALSE),AHS!$M$1,BHS!$M$1,CHS!$M$1,HMJHS!$M$1,KHS!$M$1,Kings!$M$1,MHS!$M$1,SWHS!$M$1,AMHS!$M$1,'S10'!$M$1,'S11'!$M$1,'S12'!$M$1,'S13'!$M$1,'S14'!$M$1,'S15'!$M$1,'S16'!$M$1,'S17'!$M$1,'S18'!$M$1,'S19'!$M$1,'S20'!$M$1))</f>
        <v/>
      </c>
      <c r="S93" s="27" t="str">
        <f t="shared" si="5"/>
        <v/>
      </c>
      <c r="T93" s="3" t="str">
        <f t="shared" si="6"/>
        <v/>
      </c>
      <c r="U93" s="21"/>
      <c r="V93" s="21"/>
      <c r="W93" s="21"/>
      <c r="X93" s="21"/>
      <c r="Y93" s="21"/>
      <c r="Z93" s="21"/>
    </row>
    <row r="94" spans="1:26" ht="15" customHeight="1" x14ac:dyDescent="0.25">
      <c r="A94" s="21" t="str">
        <f t="shared" si="2"/>
        <v/>
      </c>
      <c r="B94" s="21" t="str">
        <f t="shared" si="0"/>
        <v/>
      </c>
      <c r="C94" s="21">
        <v>5</v>
      </c>
      <c r="D94" s="21">
        <v>14</v>
      </c>
      <c r="E94" s="21" t="str">
        <f>IF(OR(KHS!$C$26="",KHS!$B$26=""),"",KHS!$C$26)</f>
        <v/>
      </c>
      <c r="F94" s="21" t="str">
        <f>CONCATENATE(IF(KHS!$K$13=$D94,CONCATENATE(KHS!$I$13,"-"),""),IF(KHS!$K$14=$D94,CONCATENATE(KHS!$I$14,"-"),""),IF(KHS!$K$15=$D94,CONCATENATE(KHS!$I$15,"-"),""),IF(KHS!$K$16=$D94,CONCATENATE(KHS!$I$16,"-"),""),IF(KHS!$K$17=$D94,CONCATENATE(KHS!$I$17,"-"),""),IF(KHS!$K$18=$D94,CONCATENATE(KHS!$I$18,"-"),""),IF(KHS!$K$19=$D94,CONCATENATE(KHS!$I$19,"-"),""),IF(KHS!$K$20=$D94,CONCATENATE(KHS!$I$20,"-"),""),IF(KHS!$K$21=$D94,CONCATENATE(KHS!$I$21,"-"),""),IF(KHS!$K$22=$D94,CONCATENATE(KHS!$I$22,"-"),""),)</f>
        <v/>
      </c>
      <c r="G94" s="21" t="str">
        <f>CONCATENATE(IF(KHS!$K$23=$D94,CONCATENATE(KHS!$I$23,"-"),""),IF(KHS!$K$24=$D94,CONCATENATE(KHS!$I$24,"-"),""),IF(KHS!$K$25=$D94,CONCATENATE(KHS!$I$25,"-"),""),IF(KHS!$K$26=$D94,CONCATENATE(KHS!$I$26,"-"),""),IF(KHS!$K$27=$D94,CONCATENATE(KHS!$I$27,"-"),""),IF(KHS!$K$28=$D94,CONCATENATE(KHS!$I$28,"-"),""),IF(KHS!$K$29=$D94,CONCATENATE(KHS!$I$29,"-"),""),IF(KHS!$K$30=$D94,CONCATENATE(KHS!$I$30,"-"),""),IF(KHS!$K$31=$D94,CONCATENATE(KHS!$I$31,"-"),""),IF(KHS!$K$32=$D94,CONCATENATE(KHS!$I$32,"-"),""))</f>
        <v/>
      </c>
      <c r="H94" s="21" t="str">
        <f>CONCATENATE(IF(KHS!$S$13=$D94,CONCATENATE(KHS!$Q$13,"-"),""),IF(KHS!$S$14=$D94,CONCATENATE(KHS!$Q$14,"-"),""),IF(KHS!$S$15=$D94,CONCATENATE(KHS!$Q$15,"-"),""),IF(KHS!$S$16=$D94,CONCATENATE(KHS!$Q$16,"-"),""),IF(KHS!$S$17=$D94,CONCATENATE(KHS!$Q$17,"-"),""),IF(KHS!$S$18=$D94,CONCATENATE(KHS!$Q$18,"-"),""),IF(KHS!$S$19=$D94,CONCATENATE(KHS!$Q$19,"-"),""),IF(KHS!$S$20=$D94,CONCATENATE(KHS!$Q$20,"-"),""),IF(KHS!$S$21=$D94,CONCATENATE(KHS!$Q$21,"-"),""),IF(KHS!$S$22=$D94,CONCATENATE(KHS!$Q$22,"-"),""))</f>
        <v/>
      </c>
      <c r="I94" s="21" t="str">
        <f>CONCATENATE(,IF(KHS!$S$23=$D94,CONCATENATE(KHS!$Q$23,"-"),""),IF(KHS!$S$24=$D94,CONCATENATE(KHS!$Q$24,"-"),""),IF(KHS!$S$25=$D94,CONCATENATE(KHS!$Q$25,"-"),""),IF(KHS!$S$26=$D94,CONCATENATE(KHS!$Q$26,"-"),""),IF(KHS!$S$27=$D94,CONCATENATE(KHS!$Q$27,"-"),""),IF(KHS!$S$28=$D94,CONCATENATE(KHS!$Q$28,"-"),""),IF(KHS!$S$29=$D94,CONCATENATE(KHS!$Q$29,"-"),""),IF(KHS!$S$30=$D94,CONCATENATE(KHS!$Q$30,"-"),""),IF(KHS!$S$31=$D94,CONCATENATE(KHS!$Q$31,"-"),""),IF(KHS!$S$32=$D94,CONCATENATE(KHS!$Q$32,"-"),""))</f>
        <v/>
      </c>
      <c r="J94" s="21" t="str">
        <f>CONCATENATE(IF(KHS!$AA$13=$D94,CONCATENATE(KHS!$Y$13,"-"),""),IF(KHS!$AA$14=$D94,CONCATENATE(KHS!$Y$14,"-"),""),IF(KHS!$AA$15=$D94,CONCATENATE(KHS!$Y$15,"-"),""),IF(KHS!$AA$16=$D94,CONCATENATE(KHS!$Y$16,"-"),""),IF(KHS!$AA$17=$D94,CONCATENATE(KHS!$Y$17,"-"),""),IF(KHS!$AA$18=$D94,CONCATENATE(KHS!$Y$18,"-"),""),IF(KHS!$AA$19=$D94,CONCATENATE(KHS!$Y$19,"-"),""),IF(KHS!$AA$20=$D94,CONCATENATE(KHS!$Y$20,"-"),""),IF(KHS!$AA$21=$D94,CONCATENATE(KHS!$Y$21,"-"),""),IF(KHS!$AA$22=$D94,CONCATENATE(KHS!$Y$22,"-"),""),"")</f>
        <v/>
      </c>
      <c r="K94" s="21" t="str">
        <f>CONCATENATE(IF(KHS!$AA$23=$D94,CONCATENATE(KHS!$Y$23,"-"),""),IF(KHS!$AA$24=$D94,CONCATENATE(KHS!$Y$24,"-"),""),IF(KHS!$AA$25=$D94,CONCATENATE(KHS!$Y$25,"-"),""),IF(KHS!$AA$26=$D94,CONCATENATE(KHS!$Y$26,"-"),""),IF(KHS!$AA$27=$D94,CONCATENATE(KHS!$Y$27,"-"),""),IF(KHS!$AA$28=$D94,CONCATENATE(KHS!$Y$28,"-"),""),IF(KHS!$AA$29=$D94,CONCATENATE(KHS!$Y$29,"-"),""),IF(KHS!$AA$30=$D94,CONCATENATE(KHS!$Y$30,"-"),""),IF(KHS!$AA$31=$D94,CONCATENATE(KHS!$Y$31,"-"),""),IF(KHS!$AA$32=$D94,CONCATENATE(KHS!$Y$32,"-"),""))</f>
        <v/>
      </c>
      <c r="L94" s="21" t="str">
        <f>CONCATENATE(IF(KHS!$AI$13=$D94,CONCATENATE(KHS!$AG$13,"-"),""),IF(KHS!$AI$14=$D94,CONCATENATE(KHS!$AG$14,"-"),""),IF(KHS!$AI$15=$D94,CONCATENATE(KHS!$AG$15,"-"),""),IF(KHS!$AI$16=$D94,CONCATENATE(KHS!$AG$16,"-"),""),IF(KHS!$AI$17=$D94,CONCATENATE(KHS!$AG$17,"-"),""),IF(KHS!$AI$18=$D94,CONCATENATE(KHS!$AG$18,"-"),""),IF(KHS!$AI$19=$D94,CONCATENATE(KHS!$AG$19,"-"),""),IF(KHS!$AI$20=$D94,CONCATENATE(KHS!$AG$20,"-"),""),IF(KHS!$AI$21=$D94,CONCATENATE(KHS!$AG$21,"-"),""),IF(KHS!$AI$22=$D94,CONCATENATE(KHS!$AG$22,"-"),""),"")</f>
        <v/>
      </c>
      <c r="M94" s="21" t="str">
        <f>CONCATENATE(IF(AHS!$AI$23=$D94,CONCATENATE(AHS!$AG$23,"-"),""),IF(AHS!$AI$24=$D94,CONCATENATE(AHS!$AG$24,"-"),""),IF(AHS!$AI$25=$D94,CONCATENATE(AHS!$AG$25,"-"),""),IF(AHS!$AI$26=$D94,CONCATENATE(AHS!$AG$26,"-"),""),IF(AHS!$AI$27=$D94,CONCATENATE(AHS!$AG$27,"-"),""),IF(AHS!$AI$28=$D94,CONCATENATE(AHS!$AG$28,"-"),""),IF(AHS!$AI$29=$D94,CONCATENATE(AHS!$AG$29,"-"),""),IF(AHS!$AI$30=$D94,CONCATENATE(AHS!$AG$30,"-"),""),IF(AHS!$AI$31=$D94,CONCATENATE(AHS!$AG$31,"-"),""),IF(AHS!$AI$32=$D94,CONCATENATE(AHS!$AG$32,"-"),""))</f>
        <v/>
      </c>
      <c r="N94" s="21" t="str">
        <f t="shared" si="1"/>
        <v/>
      </c>
      <c r="O94" s="21">
        <v>92</v>
      </c>
      <c r="P94" s="27" t="str">
        <f t="shared" si="3"/>
        <v/>
      </c>
      <c r="Q94" s="27" t="str">
        <f t="shared" si="4"/>
        <v/>
      </c>
      <c r="R94" s="27" t="str">
        <f>IF(P94="","",CHOOSE(VLOOKUP($O94,$A$1:$C$400,3,FALSE),AHS!$M$1,BHS!$M$1,CHS!$M$1,HMJHS!$M$1,KHS!$M$1,Kings!$M$1,MHS!$M$1,SWHS!$M$1,AMHS!$M$1,'S10'!$M$1,'S11'!$M$1,'S12'!$M$1,'S13'!$M$1,'S14'!$M$1,'S15'!$M$1,'S16'!$M$1,'S17'!$M$1,'S18'!$M$1,'S19'!$M$1,'S20'!$M$1))</f>
        <v/>
      </c>
      <c r="S94" s="27" t="str">
        <f t="shared" si="5"/>
        <v/>
      </c>
      <c r="T94" s="3" t="str">
        <f t="shared" si="6"/>
        <v/>
      </c>
      <c r="U94" s="21"/>
      <c r="V94" s="21"/>
      <c r="W94" s="21"/>
      <c r="X94" s="21"/>
      <c r="Y94" s="21"/>
      <c r="Z94" s="21"/>
    </row>
    <row r="95" spans="1:26" ht="15" customHeight="1" x14ac:dyDescent="0.25">
      <c r="A95" s="21" t="str">
        <f t="shared" si="2"/>
        <v/>
      </c>
      <c r="B95" s="21" t="str">
        <f t="shared" si="0"/>
        <v/>
      </c>
      <c r="C95" s="21">
        <v>5</v>
      </c>
      <c r="D95" s="21">
        <v>15</v>
      </c>
      <c r="E95" s="21" t="str">
        <f>IF(OR(KHS!$C$27="",KHS!$B$27=""),"",KHS!$C$27)</f>
        <v/>
      </c>
      <c r="F95" s="21" t="str">
        <f>CONCATENATE(IF(KHS!$K$13=$D95,CONCATENATE(KHS!$I$13,"-"),""),IF(KHS!$K$14=$D95,CONCATENATE(KHS!$I$14,"-"),""),IF(KHS!$K$15=$D95,CONCATENATE(KHS!$I$15,"-"),""),IF(KHS!$K$16=$D95,CONCATENATE(KHS!$I$16,"-"),""),IF(KHS!$K$17=$D95,CONCATENATE(KHS!$I$17,"-"),""),IF(KHS!$K$18=$D95,CONCATENATE(KHS!$I$18,"-"),""),IF(KHS!$K$19=$D95,CONCATENATE(KHS!$I$19,"-"),""),IF(KHS!$K$20=$D95,CONCATENATE(KHS!$I$20,"-"),""),IF(KHS!$K$21=$D95,CONCATENATE(KHS!$I$21,"-"),""),IF(KHS!$K$22=$D95,CONCATENATE(KHS!$I$22,"-"),""),)</f>
        <v/>
      </c>
      <c r="G95" s="21" t="str">
        <f>CONCATENATE(IF(KHS!$K$23=$D95,CONCATENATE(KHS!$I$23,"-"),""),IF(KHS!$K$24=$D95,CONCATENATE(KHS!$I$24,"-"),""),IF(KHS!$K$25=$D95,CONCATENATE(KHS!$I$25,"-"),""),IF(KHS!$K$26=$D95,CONCATENATE(KHS!$I$26,"-"),""),IF(KHS!$K$27=$D95,CONCATENATE(KHS!$I$27,"-"),""),IF(KHS!$K$28=$D95,CONCATENATE(KHS!$I$28,"-"),""),IF(KHS!$K$29=$D95,CONCATENATE(KHS!$I$29,"-"),""),IF(KHS!$K$30=$D95,CONCATENATE(KHS!$I$30,"-"),""),IF(KHS!$K$31=$D95,CONCATENATE(KHS!$I$31,"-"),""),IF(KHS!$K$32=$D95,CONCATENATE(KHS!$I$32,"-"),""))</f>
        <v/>
      </c>
      <c r="H95" s="21" t="str">
        <f>CONCATENATE(IF(KHS!$S$13=$D95,CONCATENATE(KHS!$Q$13,"-"),""),IF(KHS!$S$14=$D95,CONCATENATE(KHS!$Q$14,"-"),""),IF(KHS!$S$15=$D95,CONCATENATE(KHS!$Q$15,"-"),""),IF(KHS!$S$16=$D95,CONCATENATE(KHS!$Q$16,"-"),""),IF(KHS!$S$17=$D95,CONCATENATE(KHS!$Q$17,"-"),""),IF(KHS!$S$18=$D95,CONCATENATE(KHS!$Q$18,"-"),""),IF(KHS!$S$19=$D95,CONCATENATE(KHS!$Q$19,"-"),""),IF(KHS!$S$20=$D95,CONCATENATE(KHS!$Q$20,"-"),""),IF(KHS!$S$21=$D95,CONCATENATE(KHS!$Q$21,"-"),""),IF(KHS!$S$22=$D95,CONCATENATE(KHS!$Q$22,"-"),""))</f>
        <v/>
      </c>
      <c r="I95" s="21" t="str">
        <f>CONCATENATE(,IF(KHS!$S$23=$D95,CONCATENATE(KHS!$Q$23,"-"),""),IF(KHS!$S$24=$D95,CONCATENATE(KHS!$Q$24,"-"),""),IF(KHS!$S$25=$D95,CONCATENATE(KHS!$Q$25,"-"),""),IF(KHS!$S$26=$D95,CONCATENATE(KHS!$Q$26,"-"),""),IF(KHS!$S$27=$D95,CONCATENATE(KHS!$Q$27,"-"),""),IF(KHS!$S$28=$D95,CONCATENATE(KHS!$Q$28,"-"),""),IF(KHS!$S$29=$D95,CONCATENATE(KHS!$Q$29,"-"),""),IF(KHS!$S$30=$D95,CONCATENATE(KHS!$Q$30,"-"),""),IF(KHS!$S$31=$D95,CONCATENATE(KHS!$Q$31,"-"),""),IF(KHS!$S$32=$D95,CONCATENATE(KHS!$Q$32,"-"),""))</f>
        <v/>
      </c>
      <c r="J95" s="21" t="str">
        <f>CONCATENATE(IF(KHS!$AA$13=$D95,CONCATENATE(KHS!$Y$13,"-"),""),IF(KHS!$AA$14=$D95,CONCATENATE(KHS!$Y$14,"-"),""),IF(KHS!$AA$15=$D95,CONCATENATE(KHS!$Y$15,"-"),""),IF(KHS!$AA$16=$D95,CONCATENATE(KHS!$Y$16,"-"),""),IF(KHS!$AA$17=$D95,CONCATENATE(KHS!$Y$17,"-"),""),IF(KHS!$AA$18=$D95,CONCATENATE(KHS!$Y$18,"-"),""),IF(KHS!$AA$19=$D95,CONCATENATE(KHS!$Y$19,"-"),""),IF(KHS!$AA$20=$D95,CONCATENATE(KHS!$Y$20,"-"),""),IF(KHS!$AA$21=$D95,CONCATENATE(KHS!$Y$21,"-"),""),IF(KHS!$AA$22=$D95,CONCATENATE(KHS!$Y$22,"-"),""),"")</f>
        <v/>
      </c>
      <c r="K95" s="21" t="str">
        <f>CONCATENATE(IF(KHS!$AA$23=$D95,CONCATENATE(KHS!$Y$23,"-"),""),IF(KHS!$AA$24=$D95,CONCATENATE(KHS!$Y$24,"-"),""),IF(KHS!$AA$25=$D95,CONCATENATE(KHS!$Y$25,"-"),""),IF(KHS!$AA$26=$D95,CONCATENATE(KHS!$Y$26,"-"),""),IF(KHS!$AA$27=$D95,CONCATENATE(KHS!$Y$27,"-"),""),IF(KHS!$AA$28=$D95,CONCATENATE(KHS!$Y$28,"-"),""),IF(KHS!$AA$29=$D95,CONCATENATE(KHS!$Y$29,"-"),""),IF(KHS!$AA$30=$D95,CONCATENATE(KHS!$Y$30,"-"),""),IF(KHS!$AA$31=$D95,CONCATENATE(KHS!$Y$31,"-"),""),IF(KHS!$AA$32=$D95,CONCATENATE(KHS!$Y$32,"-"),""))</f>
        <v/>
      </c>
      <c r="L95" s="21" t="str">
        <f>CONCATENATE(IF(KHS!$AI$13=$D95,CONCATENATE(KHS!$AG$13,"-"),""),IF(KHS!$AI$14=$D95,CONCATENATE(KHS!$AG$14,"-"),""),IF(KHS!$AI$15=$D95,CONCATENATE(KHS!$AG$15,"-"),""),IF(KHS!$AI$16=$D95,CONCATENATE(KHS!$AG$16,"-"),""),IF(KHS!$AI$17=$D95,CONCATENATE(KHS!$AG$17,"-"),""),IF(KHS!$AI$18=$D95,CONCATENATE(KHS!$AG$18,"-"),""),IF(KHS!$AI$19=$D95,CONCATENATE(KHS!$AG$19,"-"),""),IF(KHS!$AI$20=$D95,CONCATENATE(KHS!$AG$20,"-"),""),IF(KHS!$AI$21=$D95,CONCATENATE(KHS!$AG$21,"-"),""),IF(KHS!$AI$22=$D95,CONCATENATE(KHS!$AG$22,"-"),""),"")</f>
        <v/>
      </c>
      <c r="M95" s="21" t="str">
        <f>CONCATENATE(IF(AHS!$AI$23=$D95,CONCATENATE(AHS!$AG$23,"-"),""),IF(AHS!$AI$24=$D95,CONCATENATE(AHS!$AG$24,"-"),""),IF(AHS!$AI$25=$D95,CONCATENATE(AHS!$AG$25,"-"),""),IF(AHS!$AI$26=$D95,CONCATENATE(AHS!$AG$26,"-"),""),IF(AHS!$AI$27=$D95,CONCATENATE(AHS!$AG$27,"-"),""),IF(AHS!$AI$28=$D95,CONCATENATE(AHS!$AG$28,"-"),""),IF(AHS!$AI$29=$D95,CONCATENATE(AHS!$AG$29,"-"),""),IF(AHS!$AI$30=$D95,CONCATENATE(AHS!$AG$30,"-"),""),IF(AHS!$AI$31=$D95,CONCATENATE(AHS!$AG$31,"-"),""),IF(AHS!$AI$32=$D95,CONCATENATE(AHS!$AG$32,"-"),""))</f>
        <v/>
      </c>
      <c r="N95" s="21" t="str">
        <f t="shared" si="1"/>
        <v/>
      </c>
      <c r="O95" s="21">
        <v>93</v>
      </c>
      <c r="P95" s="27" t="str">
        <f t="shared" si="3"/>
        <v/>
      </c>
      <c r="Q95" s="27" t="str">
        <f t="shared" si="4"/>
        <v/>
      </c>
      <c r="R95" s="27" t="str">
        <f>IF(P95="","",CHOOSE(VLOOKUP($O95,$A$1:$C$400,3,FALSE),AHS!$M$1,BHS!$M$1,CHS!$M$1,HMJHS!$M$1,KHS!$M$1,Kings!$M$1,MHS!$M$1,SWHS!$M$1,AMHS!$M$1,'S10'!$M$1,'S11'!$M$1,'S12'!$M$1,'S13'!$M$1,'S14'!$M$1,'S15'!$M$1,'S16'!$M$1,'S17'!$M$1,'S18'!$M$1,'S19'!$M$1,'S20'!$M$1))</f>
        <v/>
      </c>
      <c r="S95" s="27" t="str">
        <f t="shared" si="5"/>
        <v/>
      </c>
      <c r="T95" s="3" t="str">
        <f t="shared" si="6"/>
        <v/>
      </c>
      <c r="U95" s="21"/>
      <c r="V95" s="21"/>
      <c r="W95" s="21"/>
      <c r="X95" s="21"/>
      <c r="Y95" s="21"/>
      <c r="Z95" s="21"/>
    </row>
    <row r="96" spans="1:26" ht="15" customHeight="1" x14ac:dyDescent="0.25">
      <c r="A96" s="21" t="str">
        <f t="shared" si="2"/>
        <v/>
      </c>
      <c r="B96" s="21" t="str">
        <f t="shared" si="0"/>
        <v/>
      </c>
      <c r="C96" s="21">
        <v>5</v>
      </c>
      <c r="D96" s="21">
        <v>16</v>
      </c>
      <c r="E96" s="21" t="str">
        <f>IF(OR(KHS!$C$28="",KHS!$B$28=""),"",KHS!$C$28)</f>
        <v/>
      </c>
      <c r="F96" s="21" t="str">
        <f>CONCATENATE(IF(KHS!$K$13=$D96,CONCATENATE(KHS!$I$13,"-"),""),IF(KHS!$K$14=$D96,CONCATENATE(KHS!$I$14,"-"),""),IF(KHS!$K$15=$D96,CONCATENATE(KHS!$I$15,"-"),""),IF(KHS!$K$16=$D96,CONCATENATE(KHS!$I$16,"-"),""),IF(KHS!$K$17=$D96,CONCATENATE(KHS!$I$17,"-"),""),IF(KHS!$K$18=$D96,CONCATENATE(KHS!$I$18,"-"),""),IF(KHS!$K$19=$D96,CONCATENATE(KHS!$I$19,"-"),""),IF(KHS!$K$20=$D96,CONCATENATE(KHS!$I$20,"-"),""),IF(KHS!$K$21=$D96,CONCATENATE(KHS!$I$21,"-"),""),IF(KHS!$K$22=$D96,CONCATENATE(KHS!$I$22,"-"),""),)</f>
        <v/>
      </c>
      <c r="G96" s="21" t="str">
        <f>CONCATENATE(IF(KHS!$K$23=$D96,CONCATENATE(KHS!$I$23,"-"),""),IF(KHS!$K$24=$D96,CONCATENATE(KHS!$I$24,"-"),""),IF(KHS!$K$25=$D96,CONCATENATE(KHS!$I$25,"-"),""),IF(KHS!$K$26=$D96,CONCATENATE(KHS!$I$26,"-"),""),IF(KHS!$K$27=$D96,CONCATENATE(KHS!$I$27,"-"),""),IF(KHS!$K$28=$D96,CONCATENATE(KHS!$I$28,"-"),""),IF(KHS!$K$29=$D96,CONCATENATE(KHS!$I$29,"-"),""),IF(KHS!$K$30=$D96,CONCATENATE(KHS!$I$30,"-"),""),IF(KHS!$K$31=$D96,CONCATENATE(KHS!$I$31,"-"),""),IF(KHS!$K$32=$D96,CONCATENATE(KHS!$I$32,"-"),""))</f>
        <v/>
      </c>
      <c r="H96" s="21" t="str">
        <f>CONCATENATE(IF(KHS!$S$13=$D96,CONCATENATE(KHS!$Q$13,"-"),""),IF(KHS!$S$14=$D96,CONCATENATE(KHS!$Q$14,"-"),""),IF(KHS!$S$15=$D96,CONCATENATE(KHS!$Q$15,"-"),""),IF(KHS!$S$16=$D96,CONCATENATE(KHS!$Q$16,"-"),""),IF(KHS!$S$17=$D96,CONCATENATE(KHS!$Q$17,"-"),""),IF(KHS!$S$18=$D96,CONCATENATE(KHS!$Q$18,"-"),""),IF(KHS!$S$19=$D96,CONCATENATE(KHS!$Q$19,"-"),""),IF(KHS!$S$20=$D96,CONCATENATE(KHS!$Q$20,"-"),""),IF(KHS!$S$21=$D96,CONCATENATE(KHS!$Q$21,"-"),""),IF(KHS!$S$22=$D96,CONCATENATE(KHS!$Q$22,"-"),""))</f>
        <v/>
      </c>
      <c r="I96" s="21" t="str">
        <f>CONCATENATE(,IF(KHS!$S$23=$D96,CONCATENATE(KHS!$Q$23,"-"),""),IF(KHS!$S$24=$D96,CONCATENATE(KHS!$Q$24,"-"),""),IF(KHS!$S$25=$D96,CONCATENATE(KHS!$Q$25,"-"),""),IF(KHS!$S$26=$D96,CONCATENATE(KHS!$Q$26,"-"),""),IF(KHS!$S$27=$D96,CONCATENATE(KHS!$Q$27,"-"),""),IF(KHS!$S$28=$D96,CONCATENATE(KHS!$Q$28,"-"),""),IF(KHS!$S$29=$D96,CONCATENATE(KHS!$Q$29,"-"),""),IF(KHS!$S$30=$D96,CONCATENATE(KHS!$Q$30,"-"),""),IF(KHS!$S$31=$D96,CONCATENATE(KHS!$Q$31,"-"),""),IF(KHS!$S$32=$D96,CONCATENATE(KHS!$Q$32,"-"),""))</f>
        <v/>
      </c>
      <c r="J96" s="21" t="str">
        <f>CONCATENATE(IF(KHS!$AA$13=$D96,CONCATENATE(KHS!$Y$13,"-"),""),IF(KHS!$AA$14=$D96,CONCATENATE(KHS!$Y$14,"-"),""),IF(KHS!$AA$15=$D96,CONCATENATE(KHS!$Y$15,"-"),""),IF(KHS!$AA$16=$D96,CONCATENATE(KHS!$Y$16,"-"),""),IF(KHS!$AA$17=$D96,CONCATENATE(KHS!$Y$17,"-"),""),IF(KHS!$AA$18=$D96,CONCATENATE(KHS!$Y$18,"-"),""),IF(KHS!$AA$19=$D96,CONCATENATE(KHS!$Y$19,"-"),""),IF(KHS!$AA$20=$D96,CONCATENATE(KHS!$Y$20,"-"),""),IF(KHS!$AA$21=$D96,CONCATENATE(KHS!$Y$21,"-"),""),IF(KHS!$AA$22=$D96,CONCATENATE(KHS!$Y$22,"-"),""),"")</f>
        <v/>
      </c>
      <c r="K96" s="21" t="str">
        <f>CONCATENATE(IF(KHS!$AA$23=$D96,CONCATENATE(KHS!$Y$23,"-"),""),IF(KHS!$AA$24=$D96,CONCATENATE(KHS!$Y$24,"-"),""),IF(KHS!$AA$25=$D96,CONCATENATE(KHS!$Y$25,"-"),""),IF(KHS!$AA$26=$D96,CONCATENATE(KHS!$Y$26,"-"),""),IF(KHS!$AA$27=$D96,CONCATENATE(KHS!$Y$27,"-"),""),IF(KHS!$AA$28=$D96,CONCATENATE(KHS!$Y$28,"-"),""),IF(KHS!$AA$29=$D96,CONCATENATE(KHS!$Y$29,"-"),""),IF(KHS!$AA$30=$D96,CONCATENATE(KHS!$Y$30,"-"),""),IF(KHS!$AA$31=$D96,CONCATENATE(KHS!$Y$31,"-"),""),IF(KHS!$AA$32=$D96,CONCATENATE(KHS!$Y$32,"-"),""))</f>
        <v/>
      </c>
      <c r="L96" s="21" t="str">
        <f>CONCATENATE(IF(KHS!$AI$13=$D96,CONCATENATE(KHS!$AG$13,"-"),""),IF(KHS!$AI$14=$D96,CONCATENATE(KHS!$AG$14,"-"),""),IF(KHS!$AI$15=$D96,CONCATENATE(KHS!$AG$15,"-"),""),IF(KHS!$AI$16=$D96,CONCATENATE(KHS!$AG$16,"-"),""),IF(KHS!$AI$17=$D96,CONCATENATE(KHS!$AG$17,"-"),""),IF(KHS!$AI$18=$D96,CONCATENATE(KHS!$AG$18,"-"),""),IF(KHS!$AI$19=$D96,CONCATENATE(KHS!$AG$19,"-"),""),IF(KHS!$AI$20=$D96,CONCATENATE(KHS!$AG$20,"-"),""),IF(KHS!$AI$21=$D96,CONCATENATE(KHS!$AG$21,"-"),""),IF(KHS!$AI$22=$D96,CONCATENATE(KHS!$AG$22,"-"),""),"")</f>
        <v/>
      </c>
      <c r="M96" s="21" t="str">
        <f>CONCATENATE(IF(AHS!$AI$23=$D96,CONCATENATE(AHS!$AG$23,"-"),""),IF(AHS!$AI$24=$D96,CONCATENATE(AHS!$AG$24,"-"),""),IF(AHS!$AI$25=$D96,CONCATENATE(AHS!$AG$25,"-"),""),IF(AHS!$AI$26=$D96,CONCATENATE(AHS!$AG$26,"-"),""),IF(AHS!$AI$27=$D96,CONCATENATE(AHS!$AG$27,"-"),""),IF(AHS!$AI$28=$D96,CONCATENATE(AHS!$AG$28,"-"),""),IF(AHS!$AI$29=$D96,CONCATENATE(AHS!$AG$29,"-"),""),IF(AHS!$AI$30=$D96,CONCATENATE(AHS!$AG$30,"-"),""),IF(AHS!$AI$31=$D96,CONCATENATE(AHS!$AG$31,"-"),""),IF(AHS!$AI$32=$D96,CONCATENATE(AHS!$AG$32,"-"),""))</f>
        <v/>
      </c>
      <c r="N96" s="21" t="str">
        <f t="shared" si="1"/>
        <v/>
      </c>
      <c r="O96" s="21">
        <v>94</v>
      </c>
      <c r="P96" s="27" t="str">
        <f t="shared" si="3"/>
        <v/>
      </c>
      <c r="Q96" s="27" t="str">
        <f t="shared" si="4"/>
        <v/>
      </c>
      <c r="R96" s="27" t="str">
        <f>IF(P96="","",CHOOSE(VLOOKUP($O96,$A$1:$C$400,3,FALSE),AHS!$M$1,BHS!$M$1,CHS!$M$1,HMJHS!$M$1,KHS!$M$1,Kings!$M$1,MHS!$M$1,SWHS!$M$1,AMHS!$M$1,'S10'!$M$1,'S11'!$M$1,'S12'!$M$1,'S13'!$M$1,'S14'!$M$1,'S15'!$M$1,'S16'!$M$1,'S17'!$M$1,'S18'!$M$1,'S19'!$M$1,'S20'!$M$1))</f>
        <v/>
      </c>
      <c r="S96" s="27" t="str">
        <f t="shared" si="5"/>
        <v/>
      </c>
      <c r="T96" s="3" t="str">
        <f t="shared" si="6"/>
        <v/>
      </c>
      <c r="U96" s="21"/>
      <c r="V96" s="21"/>
      <c r="W96" s="21"/>
      <c r="X96" s="21"/>
      <c r="Y96" s="21"/>
      <c r="Z96" s="21"/>
    </row>
    <row r="97" spans="1:26" ht="15" customHeight="1" x14ac:dyDescent="0.25">
      <c r="A97" s="21" t="str">
        <f t="shared" si="2"/>
        <v/>
      </c>
      <c r="B97" s="21" t="str">
        <f t="shared" si="0"/>
        <v/>
      </c>
      <c r="C97" s="21">
        <v>5</v>
      </c>
      <c r="D97" s="21">
        <v>17</v>
      </c>
      <c r="E97" s="21" t="str">
        <f>IF(OR(KHS!$C$29="",KHS!$B$29=""),"",KHS!$C$29)</f>
        <v/>
      </c>
      <c r="F97" s="21" t="str">
        <f>CONCATENATE(IF(KHS!$K$13=$D97,CONCATENATE(KHS!$I$13,"-"),""),IF(KHS!$K$14=$D97,CONCATENATE(KHS!$I$14,"-"),""),IF(KHS!$K$15=$D97,CONCATENATE(KHS!$I$15,"-"),""),IF(KHS!$K$16=$D97,CONCATENATE(KHS!$I$16,"-"),""),IF(KHS!$K$17=$D97,CONCATENATE(KHS!$I$17,"-"),""),IF(KHS!$K$18=$D97,CONCATENATE(KHS!$I$18,"-"),""),IF(KHS!$K$19=$D97,CONCATENATE(KHS!$I$19,"-"),""),IF(KHS!$K$20=$D97,CONCATENATE(KHS!$I$20,"-"),""),IF(KHS!$K$21=$D97,CONCATENATE(KHS!$I$21,"-"),""),IF(KHS!$K$22=$D97,CONCATENATE(KHS!$I$22,"-"),""),)</f>
        <v/>
      </c>
      <c r="G97" s="21" t="str">
        <f>CONCATENATE(IF(KHS!$K$23=$D97,CONCATENATE(KHS!$I$23,"-"),""),IF(KHS!$K$24=$D97,CONCATENATE(KHS!$I$24,"-"),""),IF(KHS!$K$25=$D97,CONCATENATE(KHS!$I$25,"-"),""),IF(KHS!$K$26=$D97,CONCATENATE(KHS!$I$26,"-"),""),IF(KHS!$K$27=$D97,CONCATENATE(KHS!$I$27,"-"),""),IF(KHS!$K$28=$D97,CONCATENATE(KHS!$I$28,"-"),""),IF(KHS!$K$29=$D97,CONCATENATE(KHS!$I$29,"-"),""),IF(KHS!$K$30=$D97,CONCATENATE(KHS!$I$30,"-"),""),IF(KHS!$K$31=$D97,CONCATENATE(KHS!$I$31,"-"),""),IF(KHS!$K$32=$D97,CONCATENATE(KHS!$I$32,"-"),""))</f>
        <v/>
      </c>
      <c r="H97" s="21" t="str">
        <f>CONCATENATE(IF(KHS!$S$13=$D97,CONCATENATE(KHS!$Q$13,"-"),""),IF(KHS!$S$14=$D97,CONCATENATE(KHS!$Q$14,"-"),""),IF(KHS!$S$15=$D97,CONCATENATE(KHS!$Q$15,"-"),""),IF(KHS!$S$16=$D97,CONCATENATE(KHS!$Q$16,"-"),""),IF(KHS!$S$17=$D97,CONCATENATE(KHS!$Q$17,"-"),""),IF(KHS!$S$18=$D97,CONCATENATE(KHS!$Q$18,"-"),""),IF(KHS!$S$19=$D97,CONCATENATE(KHS!$Q$19,"-"),""),IF(KHS!$S$20=$D97,CONCATENATE(KHS!$Q$20,"-"),""),IF(KHS!$S$21=$D97,CONCATENATE(KHS!$Q$21,"-"),""),IF(KHS!$S$22=$D97,CONCATENATE(KHS!$Q$22,"-"),""))</f>
        <v/>
      </c>
      <c r="I97" s="21" t="str">
        <f>CONCATENATE(,IF(KHS!$S$23=$D97,CONCATENATE(KHS!$Q$23,"-"),""),IF(KHS!$S$24=$D97,CONCATENATE(KHS!$Q$24,"-"),""),IF(KHS!$S$25=$D97,CONCATENATE(KHS!$Q$25,"-"),""),IF(KHS!$S$26=$D97,CONCATENATE(KHS!$Q$26,"-"),""),IF(KHS!$S$27=$D97,CONCATENATE(KHS!$Q$27,"-"),""),IF(KHS!$S$28=$D97,CONCATENATE(KHS!$Q$28,"-"),""),IF(KHS!$S$29=$D97,CONCATENATE(KHS!$Q$29,"-"),""),IF(KHS!$S$30=$D97,CONCATENATE(KHS!$Q$30,"-"),""),IF(KHS!$S$31=$D97,CONCATENATE(KHS!$Q$31,"-"),""),IF(KHS!$S$32=$D97,CONCATENATE(KHS!$Q$32,"-"),""))</f>
        <v/>
      </c>
      <c r="J97" s="21" t="str">
        <f>CONCATENATE(IF(KHS!$AA$13=$D97,CONCATENATE(KHS!$Y$13,"-"),""),IF(KHS!$AA$14=$D97,CONCATENATE(KHS!$Y$14,"-"),""),IF(KHS!$AA$15=$D97,CONCATENATE(KHS!$Y$15,"-"),""),IF(KHS!$AA$16=$D97,CONCATENATE(KHS!$Y$16,"-"),""),IF(KHS!$AA$17=$D97,CONCATENATE(KHS!$Y$17,"-"),""),IF(KHS!$AA$18=$D97,CONCATENATE(KHS!$Y$18,"-"),""),IF(KHS!$AA$19=$D97,CONCATENATE(KHS!$Y$19,"-"),""),IF(KHS!$AA$20=$D97,CONCATENATE(KHS!$Y$20,"-"),""),IF(KHS!$AA$21=$D97,CONCATENATE(KHS!$Y$21,"-"),""),IF(KHS!$AA$22=$D97,CONCATENATE(KHS!$Y$22,"-"),""),"")</f>
        <v/>
      </c>
      <c r="K97" s="21" t="str">
        <f>CONCATENATE(IF(KHS!$AA$23=$D97,CONCATENATE(KHS!$Y$23,"-"),""),IF(KHS!$AA$24=$D97,CONCATENATE(KHS!$Y$24,"-"),""),IF(KHS!$AA$25=$D97,CONCATENATE(KHS!$Y$25,"-"),""),IF(KHS!$AA$26=$D97,CONCATENATE(KHS!$Y$26,"-"),""),IF(KHS!$AA$27=$D97,CONCATENATE(KHS!$Y$27,"-"),""),IF(KHS!$AA$28=$D97,CONCATENATE(KHS!$Y$28,"-"),""),IF(KHS!$AA$29=$D97,CONCATENATE(KHS!$Y$29,"-"),""),IF(KHS!$AA$30=$D97,CONCATENATE(KHS!$Y$30,"-"),""),IF(KHS!$AA$31=$D97,CONCATENATE(KHS!$Y$31,"-"),""),IF(KHS!$AA$32=$D97,CONCATENATE(KHS!$Y$32,"-"),""))</f>
        <v/>
      </c>
      <c r="L97" s="21" t="str">
        <f>CONCATENATE(IF(KHS!$AI$13=$D97,CONCATENATE(KHS!$AG$13,"-"),""),IF(KHS!$AI$14=$D97,CONCATENATE(KHS!$AG$14,"-"),""),IF(KHS!$AI$15=$D97,CONCATENATE(KHS!$AG$15,"-"),""),IF(KHS!$AI$16=$D97,CONCATENATE(KHS!$AG$16,"-"),""),IF(KHS!$AI$17=$D97,CONCATENATE(KHS!$AG$17,"-"),""),IF(KHS!$AI$18=$D97,CONCATENATE(KHS!$AG$18,"-"),""),IF(KHS!$AI$19=$D97,CONCATENATE(KHS!$AG$19,"-"),""),IF(KHS!$AI$20=$D97,CONCATENATE(KHS!$AG$20,"-"),""),IF(KHS!$AI$21=$D97,CONCATENATE(KHS!$AG$21,"-"),""),IF(KHS!$AI$22=$D97,CONCATENATE(KHS!$AG$22,"-"),""),"")</f>
        <v/>
      </c>
      <c r="M97" s="21" t="str">
        <f>CONCATENATE(IF(AHS!$AI$23=$D97,CONCATENATE(AHS!$AG$23,"-"),""),IF(AHS!$AI$24=$D97,CONCATENATE(AHS!$AG$24,"-"),""),IF(AHS!$AI$25=$D97,CONCATENATE(AHS!$AG$25,"-"),""),IF(AHS!$AI$26=$D97,CONCATENATE(AHS!$AG$26,"-"),""),IF(AHS!$AI$27=$D97,CONCATENATE(AHS!$AG$27,"-"),""),IF(AHS!$AI$28=$D97,CONCATENATE(AHS!$AG$28,"-"),""),IF(AHS!$AI$29=$D97,CONCATENATE(AHS!$AG$29,"-"),""),IF(AHS!$AI$30=$D97,CONCATENATE(AHS!$AG$30,"-"),""),IF(AHS!$AI$31=$D97,CONCATENATE(AHS!$AG$31,"-"),""),IF(AHS!$AI$32=$D97,CONCATENATE(AHS!$AG$32,"-"),""))</f>
        <v/>
      </c>
      <c r="N97" s="21" t="str">
        <f t="shared" si="1"/>
        <v/>
      </c>
      <c r="O97" s="21">
        <v>95</v>
      </c>
      <c r="P97" s="27" t="str">
        <f t="shared" si="3"/>
        <v/>
      </c>
      <c r="Q97" s="27" t="str">
        <f t="shared" si="4"/>
        <v/>
      </c>
      <c r="R97" s="27" t="str">
        <f>IF(P97="","",CHOOSE(VLOOKUP($O97,$A$1:$C$400,3,FALSE),AHS!$M$1,BHS!$M$1,CHS!$M$1,HMJHS!$M$1,KHS!$M$1,Kings!$M$1,MHS!$M$1,SWHS!$M$1,AMHS!$M$1,'S10'!$M$1,'S11'!$M$1,'S12'!$M$1,'S13'!$M$1,'S14'!$M$1,'S15'!$M$1,'S16'!$M$1,'S17'!$M$1,'S18'!$M$1,'S19'!$M$1,'S20'!$M$1))</f>
        <v/>
      </c>
      <c r="S97" s="27" t="str">
        <f t="shared" si="5"/>
        <v/>
      </c>
      <c r="T97" s="3" t="str">
        <f t="shared" si="6"/>
        <v/>
      </c>
      <c r="U97" s="21"/>
      <c r="V97" s="21"/>
      <c r="W97" s="21"/>
      <c r="X97" s="21"/>
      <c r="Y97" s="21"/>
      <c r="Z97" s="21"/>
    </row>
    <row r="98" spans="1:26" ht="15" customHeight="1" x14ac:dyDescent="0.25">
      <c r="A98" s="21" t="str">
        <f t="shared" si="2"/>
        <v/>
      </c>
      <c r="B98" s="21" t="str">
        <f t="shared" si="0"/>
        <v/>
      </c>
      <c r="C98" s="21">
        <v>5</v>
      </c>
      <c r="D98" s="21">
        <v>18</v>
      </c>
      <c r="E98" s="21" t="str">
        <f>IF(OR(KHS!$C$30="",KHS!$B$30=""),"",KHS!$C$30)</f>
        <v/>
      </c>
      <c r="F98" s="21" t="str">
        <f>CONCATENATE(IF(KHS!$K$13=$D98,CONCATENATE(KHS!$I$13,"-"),""),IF(KHS!$K$14=$D98,CONCATENATE(KHS!$I$14,"-"),""),IF(KHS!$K$15=$D98,CONCATENATE(KHS!$I$15,"-"),""),IF(KHS!$K$16=$D98,CONCATENATE(KHS!$I$16,"-"),""),IF(KHS!$K$17=$D98,CONCATENATE(KHS!$I$17,"-"),""),IF(KHS!$K$18=$D98,CONCATENATE(KHS!$I$18,"-"),""),IF(KHS!$K$19=$D98,CONCATENATE(KHS!$I$19,"-"),""),IF(KHS!$K$20=$D98,CONCATENATE(KHS!$I$20,"-"),""),IF(KHS!$K$21=$D98,CONCATENATE(KHS!$I$21,"-"),""),IF(KHS!$K$22=$D98,CONCATENATE(KHS!$I$22,"-"),""),)</f>
        <v/>
      </c>
      <c r="G98" s="21" t="str">
        <f>CONCATENATE(IF(KHS!$K$23=$D98,CONCATENATE(KHS!$I$23,"-"),""),IF(KHS!$K$24=$D98,CONCATENATE(KHS!$I$24,"-"),""),IF(KHS!$K$25=$D98,CONCATENATE(KHS!$I$25,"-"),""),IF(KHS!$K$26=$D98,CONCATENATE(KHS!$I$26,"-"),""),IF(KHS!$K$27=$D98,CONCATENATE(KHS!$I$27,"-"),""),IF(KHS!$K$28=$D98,CONCATENATE(KHS!$I$28,"-"),""),IF(KHS!$K$29=$D98,CONCATENATE(KHS!$I$29,"-"),""),IF(KHS!$K$30=$D98,CONCATENATE(KHS!$I$30,"-"),""),IF(KHS!$K$31=$D98,CONCATENATE(KHS!$I$31,"-"),""),IF(KHS!$K$32=$D98,CONCATENATE(KHS!$I$32,"-"),""))</f>
        <v/>
      </c>
      <c r="H98" s="21" t="str">
        <f>CONCATENATE(IF(KHS!$S$13=$D98,CONCATENATE(KHS!$Q$13,"-"),""),IF(KHS!$S$14=$D98,CONCATENATE(KHS!$Q$14,"-"),""),IF(KHS!$S$15=$D98,CONCATENATE(KHS!$Q$15,"-"),""),IF(KHS!$S$16=$D98,CONCATENATE(KHS!$Q$16,"-"),""),IF(KHS!$S$17=$D98,CONCATENATE(KHS!$Q$17,"-"),""),IF(KHS!$S$18=$D98,CONCATENATE(KHS!$Q$18,"-"),""),IF(KHS!$S$19=$D98,CONCATENATE(KHS!$Q$19,"-"),""),IF(KHS!$S$20=$D98,CONCATENATE(KHS!$Q$20,"-"),""),IF(KHS!$S$21=$D98,CONCATENATE(KHS!$Q$21,"-"),""),IF(KHS!$S$22=$D98,CONCATENATE(KHS!$Q$22,"-"),""))</f>
        <v/>
      </c>
      <c r="I98" s="21" t="str">
        <f>CONCATENATE(,IF(KHS!$S$23=$D98,CONCATENATE(KHS!$Q$23,"-"),""),IF(KHS!$S$24=$D98,CONCATENATE(KHS!$Q$24,"-"),""),IF(KHS!$S$25=$D98,CONCATENATE(KHS!$Q$25,"-"),""),IF(KHS!$S$26=$D98,CONCATENATE(KHS!$Q$26,"-"),""),IF(KHS!$S$27=$D98,CONCATENATE(KHS!$Q$27,"-"),""),IF(KHS!$S$28=$D98,CONCATENATE(KHS!$Q$28,"-"),""),IF(KHS!$S$29=$D98,CONCATENATE(KHS!$Q$29,"-"),""),IF(KHS!$S$30=$D98,CONCATENATE(KHS!$Q$30,"-"),""),IF(KHS!$S$31=$D98,CONCATENATE(KHS!$Q$31,"-"),""),IF(KHS!$S$32=$D98,CONCATENATE(KHS!$Q$32,"-"),""))</f>
        <v/>
      </c>
      <c r="J98" s="21" t="str">
        <f>CONCATENATE(IF(KHS!$AA$13=$D98,CONCATENATE(KHS!$Y$13,"-"),""),IF(KHS!$AA$14=$D98,CONCATENATE(KHS!$Y$14,"-"),""),IF(KHS!$AA$15=$D98,CONCATENATE(KHS!$Y$15,"-"),""),IF(KHS!$AA$16=$D98,CONCATENATE(KHS!$Y$16,"-"),""),IF(KHS!$AA$17=$D98,CONCATENATE(KHS!$Y$17,"-"),""),IF(KHS!$AA$18=$D98,CONCATENATE(KHS!$Y$18,"-"),""),IF(KHS!$AA$19=$D98,CONCATENATE(KHS!$Y$19,"-"),""),IF(KHS!$AA$20=$D98,CONCATENATE(KHS!$Y$20,"-"),""),IF(KHS!$AA$21=$D98,CONCATENATE(KHS!$Y$21,"-"),""),IF(KHS!$AA$22=$D98,CONCATENATE(KHS!$Y$22,"-"),""),"")</f>
        <v/>
      </c>
      <c r="K98" s="21" t="str">
        <f>CONCATENATE(IF(KHS!$AA$23=$D98,CONCATENATE(KHS!$Y$23,"-"),""),IF(KHS!$AA$24=$D98,CONCATENATE(KHS!$Y$24,"-"),""),IF(KHS!$AA$25=$D98,CONCATENATE(KHS!$Y$25,"-"),""),IF(KHS!$AA$26=$D98,CONCATENATE(KHS!$Y$26,"-"),""),IF(KHS!$AA$27=$D98,CONCATENATE(KHS!$Y$27,"-"),""),IF(KHS!$AA$28=$D98,CONCATENATE(KHS!$Y$28,"-"),""),IF(KHS!$AA$29=$D98,CONCATENATE(KHS!$Y$29,"-"),""),IF(KHS!$AA$30=$D98,CONCATENATE(KHS!$Y$30,"-"),""),IF(KHS!$AA$31=$D98,CONCATENATE(KHS!$Y$31,"-"),""),IF(KHS!$AA$32=$D98,CONCATENATE(KHS!$Y$32,"-"),""))</f>
        <v/>
      </c>
      <c r="L98" s="21" t="str">
        <f>CONCATENATE(IF(KHS!$AI$13=$D98,CONCATENATE(KHS!$AG$13,"-"),""),IF(KHS!$AI$14=$D98,CONCATENATE(KHS!$AG$14,"-"),""),IF(KHS!$AI$15=$D98,CONCATENATE(KHS!$AG$15,"-"),""),IF(KHS!$AI$16=$D98,CONCATENATE(KHS!$AG$16,"-"),""),IF(KHS!$AI$17=$D98,CONCATENATE(KHS!$AG$17,"-"),""),IF(KHS!$AI$18=$D98,CONCATENATE(KHS!$AG$18,"-"),""),IF(KHS!$AI$19=$D98,CONCATENATE(KHS!$AG$19,"-"),""),IF(KHS!$AI$20=$D98,CONCATENATE(KHS!$AG$20,"-"),""),IF(KHS!$AI$21=$D98,CONCATENATE(KHS!$AG$21,"-"),""),IF(KHS!$AI$22=$D98,CONCATENATE(KHS!$AG$22,"-"),""),"")</f>
        <v/>
      </c>
      <c r="M98" s="21" t="str">
        <f>CONCATENATE(IF(AHS!$AI$23=$D98,CONCATENATE(AHS!$AG$23,"-"),""),IF(AHS!$AI$24=$D98,CONCATENATE(AHS!$AG$24,"-"),""),IF(AHS!$AI$25=$D98,CONCATENATE(AHS!$AG$25,"-"),""),IF(AHS!$AI$26=$D98,CONCATENATE(AHS!$AG$26,"-"),""),IF(AHS!$AI$27=$D98,CONCATENATE(AHS!$AG$27,"-"),""),IF(AHS!$AI$28=$D98,CONCATENATE(AHS!$AG$28,"-"),""),IF(AHS!$AI$29=$D98,CONCATENATE(AHS!$AG$29,"-"),""),IF(AHS!$AI$30=$D98,CONCATENATE(AHS!$AG$30,"-"),""),IF(AHS!$AI$31=$D98,CONCATENATE(AHS!$AG$31,"-"),""),IF(AHS!$AI$32=$D98,CONCATENATE(AHS!$AG$32,"-"),""))</f>
        <v/>
      </c>
      <c r="N98" s="21" t="str">
        <f t="shared" si="1"/>
        <v/>
      </c>
      <c r="O98" s="21">
        <v>96</v>
      </c>
      <c r="P98" s="27" t="str">
        <f t="shared" si="3"/>
        <v/>
      </c>
      <c r="Q98" s="27" t="str">
        <f t="shared" si="4"/>
        <v/>
      </c>
      <c r="R98" s="27" t="str">
        <f>IF(P98="","",CHOOSE(VLOOKUP($O98,$A$1:$C$400,3,FALSE),AHS!$M$1,BHS!$M$1,CHS!$M$1,HMJHS!$M$1,KHS!$M$1,Kings!$M$1,MHS!$M$1,SWHS!$M$1,AMHS!$M$1,'S10'!$M$1,'S11'!$M$1,'S12'!$M$1,'S13'!$M$1,'S14'!$M$1,'S15'!$M$1,'S16'!$M$1,'S17'!$M$1,'S18'!$M$1,'S19'!$M$1,'S20'!$M$1))</f>
        <v/>
      </c>
      <c r="S98" s="27" t="str">
        <f t="shared" si="5"/>
        <v/>
      </c>
      <c r="T98" s="3" t="str">
        <f t="shared" si="6"/>
        <v/>
      </c>
      <c r="U98" s="21"/>
      <c r="V98" s="21"/>
      <c r="W98" s="21"/>
      <c r="X98" s="21"/>
      <c r="Y98" s="21"/>
      <c r="Z98" s="21"/>
    </row>
    <row r="99" spans="1:26" ht="15" customHeight="1" x14ac:dyDescent="0.25">
      <c r="A99" s="21" t="str">
        <f t="shared" si="2"/>
        <v/>
      </c>
      <c r="B99" s="21" t="str">
        <f t="shared" si="0"/>
        <v/>
      </c>
      <c r="C99" s="21">
        <v>5</v>
      </c>
      <c r="D99" s="21">
        <v>19</v>
      </c>
      <c r="E99" s="21" t="str">
        <f>IF(OR(KHS!$C$31="",KHS!$B$31=""),"",KHS!$C$31)</f>
        <v/>
      </c>
      <c r="F99" s="21" t="str">
        <f>CONCATENATE(IF(KHS!$K$13=$D99,CONCATENATE(KHS!$I$13,"-"),""),IF(KHS!$K$14=$D99,CONCATENATE(KHS!$I$14,"-"),""),IF(KHS!$K$15=$D99,CONCATENATE(KHS!$I$15,"-"),""),IF(KHS!$K$16=$D99,CONCATENATE(KHS!$I$16,"-"),""),IF(KHS!$K$17=$D99,CONCATENATE(KHS!$I$17,"-"),""),IF(KHS!$K$18=$D99,CONCATENATE(KHS!$I$18,"-"),""),IF(KHS!$K$19=$D99,CONCATENATE(KHS!$I$19,"-"),""),IF(KHS!$K$20=$D99,CONCATENATE(KHS!$I$20,"-"),""),IF(KHS!$K$21=$D99,CONCATENATE(KHS!$I$21,"-"),""),IF(KHS!$K$22=$D99,CONCATENATE(KHS!$I$22,"-"),""),)</f>
        <v/>
      </c>
      <c r="G99" s="21" t="str">
        <f>CONCATENATE(IF(KHS!$K$23=$D99,CONCATENATE(KHS!$I$23,"-"),""),IF(KHS!$K$24=$D99,CONCATENATE(KHS!$I$24,"-"),""),IF(KHS!$K$25=$D99,CONCATENATE(KHS!$I$25,"-"),""),IF(KHS!$K$26=$D99,CONCATENATE(KHS!$I$26,"-"),""),IF(KHS!$K$27=$D99,CONCATENATE(KHS!$I$27,"-"),""),IF(KHS!$K$28=$D99,CONCATENATE(KHS!$I$28,"-"),""),IF(KHS!$K$29=$D99,CONCATENATE(KHS!$I$29,"-"),""),IF(KHS!$K$30=$D99,CONCATENATE(KHS!$I$30,"-"),""),IF(KHS!$K$31=$D99,CONCATENATE(KHS!$I$31,"-"),""),IF(KHS!$K$32=$D99,CONCATENATE(KHS!$I$32,"-"),""))</f>
        <v/>
      </c>
      <c r="H99" s="21" t="str">
        <f>CONCATENATE(IF(KHS!$S$13=$D99,CONCATENATE(KHS!$Q$13,"-"),""),IF(KHS!$S$14=$D99,CONCATENATE(KHS!$Q$14,"-"),""),IF(KHS!$S$15=$D99,CONCATENATE(KHS!$Q$15,"-"),""),IF(KHS!$S$16=$D99,CONCATENATE(KHS!$Q$16,"-"),""),IF(KHS!$S$17=$D99,CONCATENATE(KHS!$Q$17,"-"),""),IF(KHS!$S$18=$D99,CONCATENATE(KHS!$Q$18,"-"),""),IF(KHS!$S$19=$D99,CONCATENATE(KHS!$Q$19,"-"),""),IF(KHS!$S$20=$D99,CONCATENATE(KHS!$Q$20,"-"),""),IF(KHS!$S$21=$D99,CONCATENATE(KHS!$Q$21,"-"),""),IF(KHS!$S$22=$D99,CONCATENATE(KHS!$Q$22,"-"),""))</f>
        <v/>
      </c>
      <c r="I99" s="21" t="str">
        <f>CONCATENATE(,IF(KHS!$S$23=$D99,CONCATENATE(KHS!$Q$23,"-"),""),IF(KHS!$S$24=$D99,CONCATENATE(KHS!$Q$24,"-"),""),IF(KHS!$S$25=$D99,CONCATENATE(KHS!$Q$25,"-"),""),IF(KHS!$S$26=$D99,CONCATENATE(KHS!$Q$26,"-"),""),IF(KHS!$S$27=$D99,CONCATENATE(KHS!$Q$27,"-"),""),IF(KHS!$S$28=$D99,CONCATENATE(KHS!$Q$28,"-"),""),IF(KHS!$S$29=$D99,CONCATENATE(KHS!$Q$29,"-"),""),IF(KHS!$S$30=$D99,CONCATENATE(KHS!$Q$30,"-"),""),IF(KHS!$S$31=$D99,CONCATENATE(KHS!$Q$31,"-"),""),IF(KHS!$S$32=$D99,CONCATENATE(KHS!$Q$32,"-"),""))</f>
        <v/>
      </c>
      <c r="J99" s="21" t="str">
        <f>CONCATENATE(IF(KHS!$AA$13=$D99,CONCATENATE(KHS!$Y$13,"-"),""),IF(KHS!$AA$14=$D99,CONCATENATE(KHS!$Y$14,"-"),""),IF(KHS!$AA$15=$D99,CONCATENATE(KHS!$Y$15,"-"),""),IF(KHS!$AA$16=$D99,CONCATENATE(KHS!$Y$16,"-"),""),IF(KHS!$AA$17=$D99,CONCATENATE(KHS!$Y$17,"-"),""),IF(KHS!$AA$18=$D99,CONCATENATE(KHS!$Y$18,"-"),""),IF(KHS!$AA$19=$D99,CONCATENATE(KHS!$Y$19,"-"),""),IF(KHS!$AA$20=$D99,CONCATENATE(KHS!$Y$20,"-"),""),IF(KHS!$AA$21=$D99,CONCATENATE(KHS!$Y$21,"-"),""),IF(KHS!$AA$22=$D99,CONCATENATE(KHS!$Y$22,"-"),""),"")</f>
        <v/>
      </c>
      <c r="K99" s="21" t="str">
        <f>CONCATENATE(IF(KHS!$AA$23=$D99,CONCATENATE(KHS!$Y$23,"-"),""),IF(KHS!$AA$24=$D99,CONCATENATE(KHS!$Y$24,"-"),""),IF(KHS!$AA$25=$D99,CONCATENATE(KHS!$Y$25,"-"),""),IF(KHS!$AA$26=$D99,CONCATENATE(KHS!$Y$26,"-"),""),IF(KHS!$AA$27=$D99,CONCATENATE(KHS!$Y$27,"-"),""),IF(KHS!$AA$28=$D99,CONCATENATE(KHS!$Y$28,"-"),""),IF(KHS!$AA$29=$D99,CONCATENATE(KHS!$Y$29,"-"),""),IF(KHS!$AA$30=$D99,CONCATENATE(KHS!$Y$30,"-"),""),IF(KHS!$AA$31=$D99,CONCATENATE(KHS!$Y$31,"-"),""),IF(KHS!$AA$32=$D99,CONCATENATE(KHS!$Y$32,"-"),""))</f>
        <v/>
      </c>
      <c r="L99" s="21" t="str">
        <f>CONCATENATE(IF(KHS!$AI$13=$D99,CONCATENATE(KHS!$AG$13,"-"),""),IF(KHS!$AI$14=$D99,CONCATENATE(KHS!$AG$14,"-"),""),IF(KHS!$AI$15=$D99,CONCATENATE(KHS!$AG$15,"-"),""),IF(KHS!$AI$16=$D99,CONCATENATE(KHS!$AG$16,"-"),""),IF(KHS!$AI$17=$D99,CONCATENATE(KHS!$AG$17,"-"),""),IF(KHS!$AI$18=$D99,CONCATENATE(KHS!$AG$18,"-"),""),IF(KHS!$AI$19=$D99,CONCATENATE(KHS!$AG$19,"-"),""),IF(KHS!$AI$20=$D99,CONCATENATE(KHS!$AG$20,"-"),""),IF(KHS!$AI$21=$D99,CONCATENATE(KHS!$AG$21,"-"),""),IF(KHS!$AI$22=$D99,CONCATENATE(KHS!$AG$22,"-"),""),"")</f>
        <v/>
      </c>
      <c r="M99" s="21" t="str">
        <f>CONCATENATE(IF(AHS!$AI$23=$D99,CONCATENATE(AHS!$AG$23,"-"),""),IF(AHS!$AI$24=$D99,CONCATENATE(AHS!$AG$24,"-"),""),IF(AHS!$AI$25=$D99,CONCATENATE(AHS!$AG$25,"-"),""),IF(AHS!$AI$26=$D99,CONCATENATE(AHS!$AG$26,"-"),""),IF(AHS!$AI$27=$D99,CONCATENATE(AHS!$AG$27,"-"),""),IF(AHS!$AI$28=$D99,CONCATENATE(AHS!$AG$28,"-"),""),IF(AHS!$AI$29=$D99,CONCATENATE(AHS!$AG$29,"-"),""),IF(AHS!$AI$30=$D99,CONCATENATE(AHS!$AG$30,"-"),""),IF(AHS!$AI$31=$D99,CONCATENATE(AHS!$AG$31,"-"),""),IF(AHS!$AI$32=$D99,CONCATENATE(AHS!$AG$32,"-"),""))</f>
        <v/>
      </c>
      <c r="N99" s="21" t="str">
        <f t="shared" si="1"/>
        <v/>
      </c>
      <c r="O99" s="21">
        <v>97</v>
      </c>
      <c r="P99" s="27" t="str">
        <f t="shared" si="3"/>
        <v/>
      </c>
      <c r="Q99" s="27" t="str">
        <f t="shared" si="4"/>
        <v/>
      </c>
      <c r="R99" s="27" t="str">
        <f>IF(P99="","",CHOOSE(VLOOKUP($O99,$A$1:$C$400,3,FALSE),AHS!$M$1,BHS!$M$1,CHS!$M$1,HMJHS!$M$1,KHS!$M$1,Kings!$M$1,MHS!$M$1,SWHS!$M$1,AMHS!$M$1,'S10'!$M$1,'S11'!$M$1,'S12'!$M$1,'S13'!$M$1,'S14'!$M$1,'S15'!$M$1,'S16'!$M$1,'S17'!$M$1,'S18'!$M$1,'S19'!$M$1,'S20'!$M$1))</f>
        <v/>
      </c>
      <c r="S99" s="27" t="str">
        <f t="shared" si="5"/>
        <v/>
      </c>
      <c r="T99" s="3" t="str">
        <f t="shared" si="6"/>
        <v/>
      </c>
      <c r="U99" s="21"/>
      <c r="V99" s="21"/>
      <c r="W99" s="21"/>
      <c r="X99" s="21"/>
      <c r="Y99" s="21"/>
      <c r="Z99" s="21"/>
    </row>
    <row r="100" spans="1:26" ht="15" customHeight="1" x14ac:dyDescent="0.25">
      <c r="A100" s="21" t="str">
        <f t="shared" si="2"/>
        <v/>
      </c>
      <c r="B100" s="21" t="str">
        <f t="shared" si="0"/>
        <v/>
      </c>
      <c r="C100" s="21">
        <v>5</v>
      </c>
      <c r="D100" s="21">
        <v>20</v>
      </c>
      <c r="E100" s="21" t="str">
        <f>IF(OR(KHS!$C$32="",KHS!$B$32=""),"",KHS!$C$32)</f>
        <v/>
      </c>
      <c r="F100" s="21" t="str">
        <f>CONCATENATE(IF(KHS!$K$13=$D100,CONCATENATE(KHS!$I$13,"-"),""),IF(KHS!$K$14=$D100,CONCATENATE(KHS!$I$14,"-"),""),IF(KHS!$K$15=$D100,CONCATENATE(KHS!$I$15,"-"),""),IF(KHS!$K$16=$D100,CONCATENATE(KHS!$I$16,"-"),""),IF(KHS!$K$17=$D100,CONCATENATE(KHS!$I$17,"-"),""),IF(KHS!$K$18=$D100,CONCATENATE(KHS!$I$18,"-"),""),IF(KHS!$K$19=$D100,CONCATENATE(KHS!$I$19,"-"),""),IF(KHS!$K$20=$D100,CONCATENATE(KHS!$I$20,"-"),""),IF(KHS!$K$21=$D100,CONCATENATE(KHS!$I$21,"-"),""),IF(KHS!$K$22=$D100,CONCATENATE(KHS!$I$22,"-"),""),)</f>
        <v/>
      </c>
      <c r="G100" s="21" t="str">
        <f>CONCATENATE(IF(KHS!$K$23=$D100,CONCATENATE(KHS!$I$23,"-"),""),IF(KHS!$K$24=$D100,CONCATENATE(KHS!$I$24,"-"),""),IF(KHS!$K$25=$D100,CONCATENATE(KHS!$I$25,"-"),""),IF(KHS!$K$26=$D100,CONCATENATE(KHS!$I$26,"-"),""),IF(KHS!$K$27=$D100,CONCATENATE(KHS!$I$27,"-"),""),IF(KHS!$K$28=$D100,CONCATENATE(KHS!$I$28,"-"),""),IF(KHS!$K$29=$D100,CONCATENATE(KHS!$I$29,"-"),""),IF(KHS!$K$30=$D100,CONCATENATE(KHS!$I$30,"-"),""),IF(KHS!$K$31=$D100,CONCATENATE(KHS!$I$31,"-"),""),IF(KHS!$K$32=$D100,CONCATENATE(KHS!$I$32,"-"),""))</f>
        <v/>
      </c>
      <c r="H100" s="21" t="str">
        <f>CONCATENATE(IF(KHS!$S$13=$D100,CONCATENATE(KHS!$Q$13,"-"),""),IF(KHS!$S$14=$D100,CONCATENATE(KHS!$Q$14,"-"),""),IF(KHS!$S$15=$D100,CONCATENATE(KHS!$Q$15,"-"),""),IF(KHS!$S$16=$D100,CONCATENATE(KHS!$Q$16,"-"),""),IF(KHS!$S$17=$D100,CONCATENATE(KHS!$Q$17,"-"),""),IF(KHS!$S$18=$D100,CONCATENATE(KHS!$Q$18,"-"),""),IF(KHS!$S$19=$D100,CONCATENATE(KHS!$Q$19,"-"),""),IF(KHS!$S$20=$D100,CONCATENATE(KHS!$Q$20,"-"),""),IF(KHS!$S$21=$D100,CONCATENATE(KHS!$Q$21,"-"),""),IF(KHS!$S$22=$D100,CONCATENATE(KHS!$Q$22,"-"),""))</f>
        <v/>
      </c>
      <c r="I100" s="21" t="str">
        <f>CONCATENATE(,IF(KHS!$S$23=$D100,CONCATENATE(KHS!$Q$23,"-"),""),IF(KHS!$S$24=$D100,CONCATENATE(KHS!$Q$24,"-"),""),IF(KHS!$S$25=$D100,CONCATENATE(KHS!$Q$25,"-"),""),IF(KHS!$S$26=$D100,CONCATENATE(KHS!$Q$26,"-"),""),IF(KHS!$S$27=$D100,CONCATENATE(KHS!$Q$27,"-"),""),IF(KHS!$S$28=$D100,CONCATENATE(KHS!$Q$28,"-"),""),IF(KHS!$S$29=$D100,CONCATENATE(KHS!$Q$29,"-"),""),IF(KHS!$S$30=$D100,CONCATENATE(KHS!$Q$30,"-"),""),IF(KHS!$S$31=$D100,CONCATENATE(KHS!$Q$31,"-"),""),IF(KHS!$S$32=$D100,CONCATENATE(KHS!$Q$32,"-"),""))</f>
        <v/>
      </c>
      <c r="J100" s="21" t="str">
        <f>CONCATENATE(IF(KHS!$AA$13=$D100,CONCATENATE(KHS!$Y$13,"-"),""),IF(KHS!$AA$14=$D100,CONCATENATE(KHS!$Y$14,"-"),""),IF(KHS!$AA$15=$D100,CONCATENATE(KHS!$Y$15,"-"),""),IF(KHS!$AA$16=$D100,CONCATENATE(KHS!$Y$16,"-"),""),IF(KHS!$AA$17=$D100,CONCATENATE(KHS!$Y$17,"-"),""),IF(KHS!$AA$18=$D100,CONCATENATE(KHS!$Y$18,"-"),""),IF(KHS!$AA$19=$D100,CONCATENATE(KHS!$Y$19,"-"),""),IF(KHS!$AA$20=$D100,CONCATENATE(KHS!$Y$20,"-"),""),IF(KHS!$AA$21=$D100,CONCATENATE(KHS!$Y$21,"-"),""),IF(KHS!$AA$22=$D100,CONCATENATE(KHS!$Y$22,"-"),""),"")</f>
        <v/>
      </c>
      <c r="K100" s="21" t="str">
        <f>CONCATENATE(IF(KHS!$AA$23=$D100,CONCATENATE(KHS!$Y$23,"-"),""),IF(KHS!$AA$24=$D100,CONCATENATE(KHS!$Y$24,"-"),""),IF(KHS!$AA$25=$D100,CONCATENATE(KHS!$Y$25,"-"),""),IF(KHS!$AA$26=$D100,CONCATENATE(KHS!$Y$26,"-"),""),IF(KHS!$AA$27=$D100,CONCATENATE(KHS!$Y$27,"-"),""),IF(KHS!$AA$28=$D100,CONCATENATE(KHS!$Y$28,"-"),""),IF(KHS!$AA$29=$D100,CONCATENATE(KHS!$Y$29,"-"),""),IF(KHS!$AA$30=$D100,CONCATENATE(KHS!$Y$30,"-"),""),IF(KHS!$AA$31=$D100,CONCATENATE(KHS!$Y$31,"-"),""),IF(KHS!$AA$32=$D100,CONCATENATE(KHS!$Y$32,"-"),""))</f>
        <v/>
      </c>
      <c r="L100" s="21" t="str">
        <f>CONCATENATE(IF(KHS!$AI$13=$D100,CONCATENATE(KHS!$AG$13,"-"),""),IF(KHS!$AI$14=$D100,CONCATENATE(KHS!$AG$14,"-"),""),IF(KHS!$AI$15=$D100,CONCATENATE(KHS!$AG$15,"-"),""),IF(KHS!$AI$16=$D100,CONCATENATE(KHS!$AG$16,"-"),""),IF(KHS!$AI$17=$D100,CONCATENATE(KHS!$AG$17,"-"),""),IF(KHS!$AI$18=$D100,CONCATENATE(KHS!$AG$18,"-"),""),IF(KHS!$AI$19=$D100,CONCATENATE(KHS!$AG$19,"-"),""),IF(KHS!$AI$20=$D100,CONCATENATE(KHS!$AG$20,"-"),""),IF(KHS!$AI$21=$D100,CONCATENATE(KHS!$AG$21,"-"),""),IF(KHS!$AI$22=$D100,CONCATENATE(KHS!$AG$22,"-"),""),"")</f>
        <v/>
      </c>
      <c r="M100" s="21" t="str">
        <f>CONCATENATE(IF(AHS!$AI$23=$D100,CONCATENATE(AHS!$AG$23,"-"),""),IF(AHS!$AI$24=$D100,CONCATENATE(AHS!$AG$24,"-"),""),IF(AHS!$AI$25=$D100,CONCATENATE(AHS!$AG$25,"-"),""),IF(AHS!$AI$26=$D100,CONCATENATE(AHS!$AG$26,"-"),""),IF(AHS!$AI$27=$D100,CONCATENATE(AHS!$AG$27,"-"),""),IF(AHS!$AI$28=$D100,CONCATENATE(AHS!$AG$28,"-"),""),IF(AHS!$AI$29=$D100,CONCATENATE(AHS!$AG$29,"-"),""),IF(AHS!$AI$30=$D100,CONCATENATE(AHS!$AG$30,"-"),""),IF(AHS!$AI$31=$D100,CONCATENATE(AHS!$AG$31,"-"),""),IF(AHS!$AI$32=$D100,CONCATENATE(AHS!$AG$32,"-"),""))</f>
        <v/>
      </c>
      <c r="N100" s="21" t="str">
        <f t="shared" si="1"/>
        <v/>
      </c>
      <c r="O100" s="21">
        <v>98</v>
      </c>
      <c r="P100" s="27" t="str">
        <f t="shared" si="3"/>
        <v/>
      </c>
      <c r="Q100" s="27" t="str">
        <f t="shared" si="4"/>
        <v/>
      </c>
      <c r="R100" s="27" t="str">
        <f>IF(P100="","",CHOOSE(VLOOKUP($O100,$A$1:$C$400,3,FALSE),AHS!$M$1,BHS!$M$1,CHS!$M$1,HMJHS!$M$1,KHS!$M$1,Kings!$M$1,MHS!$M$1,SWHS!$M$1,AMHS!$M$1,'S10'!$M$1,'S11'!$M$1,'S12'!$M$1,'S13'!$M$1,'S14'!$M$1,'S15'!$M$1,'S16'!$M$1,'S17'!$M$1,'S18'!$M$1,'S19'!$M$1,'S20'!$M$1))</f>
        <v/>
      </c>
      <c r="S100" s="27" t="str">
        <f t="shared" si="5"/>
        <v/>
      </c>
      <c r="T100" s="3" t="str">
        <f t="shared" si="6"/>
        <v/>
      </c>
      <c r="U100" s="21"/>
      <c r="V100" s="21"/>
      <c r="W100" s="21"/>
      <c r="X100" s="21"/>
      <c r="Y100" s="21"/>
      <c r="Z100" s="21"/>
    </row>
    <row r="101" spans="1:26" ht="15" customHeight="1" x14ac:dyDescent="0.25">
      <c r="A101" s="21" t="str">
        <f t="shared" si="2"/>
        <v/>
      </c>
      <c r="B101" s="21" t="str">
        <f t="shared" si="0"/>
        <v/>
      </c>
      <c r="C101" s="21">
        <v>6</v>
      </c>
      <c r="D101" s="21">
        <v>1</v>
      </c>
      <c r="E101" s="21" t="str">
        <f>IF(OR(Kings!$C$13="",Kings!$B$13=""),"",Kings!$C$13)</f>
        <v/>
      </c>
      <c r="F101" s="21" t="str">
        <f>CONCATENATE(IF(Kings!$K$13=$D101,CONCATENATE(Kings!$I$13,"-"),""),IF(Kings!$K$14=$D101,CONCATENATE(Kings!$I$14,"-"),""),IF(Kings!$K$15=$D101,CONCATENATE(Kings!$I$15,"-"),""),IF(Kings!$K$16=$D101,CONCATENATE(Kings!$I$16,"-"),""),IF(Kings!$K$17=$D101,CONCATENATE(Kings!$I$17,"-"),""),IF(Kings!$K$18=$D101,CONCATENATE(Kings!$I$18,"-"),""),IF(Kings!$K$19=$D101,CONCATENATE(Kings!$I$19,"-"),""),IF(Kings!$K$20=$D101,CONCATENATE(Kings!$I$20,"-"),""),IF(Kings!$K$21=$D101,CONCATENATE(Kings!$I$21,"-"),""),IF(Kings!$K$22=$D101,CONCATENATE(Kings!$I$22,"-"),""),)</f>
        <v>xSophia Liao-</v>
      </c>
      <c r="G101" s="21" t="str">
        <f>CONCATENATE(IF(Kings!$K$23=$D101,CONCATENATE(Kings!$I$23,"-"),""),IF(Kings!$K$24=$D101,CONCATENATE(Kings!$I$24,"-"),""),IF(Kings!$K$25=$D101,CONCATENATE(Kings!$I$25,"-"),""),IF(Kings!$K$26=$D101,CONCATENATE(Kings!$I$26,"-"),""),IF(Kings!$K$27=$D101,CONCATENATE(Kings!$I$27,"-"),""),IF(Kings!$K$28=$D101,CONCATENATE(Kings!$I$28,"-"),""),IF(Kings!$K$29=$D101,CONCATENATE(Kings!$I$29,"-"),""),IF(Kings!$K$30=$D101,CONCATENATE(Kings!$I$30,"-"),""),IF(Kings!$K$31=$D101,CONCATENATE(Kings!$I$31,"-"),""),IF(Kings!$K$32=$D101,CONCATENATE(Kings!$I$32,"-"),""))</f>
        <v/>
      </c>
      <c r="H101" s="21" t="str">
        <f>CONCATENATE(IF(Kings!$S$13=$D101,CONCATENATE(Kings!$Q$13,"-"),""),IF(Kings!$S$14=$D101,CONCATENATE(Kings!$Q$14,"-"),""),IF(Kings!$S$15=$D101,CONCATENATE(Kings!$Q$15,"-"),""),IF(Kings!$S$16=$D101,CONCATENATE(Kings!$Q$16,"-"),""),IF(Kings!$S$17=$D101,CONCATENATE(Kings!$Q$17,"-"),""),IF(Kings!$S$18=$D101,CONCATENATE(Kings!$Q$18,"-"),""),IF(Kings!$S$19=$D101,CONCATENATE(Kings!$Q$19,"-"),""),IF(Kings!$S$20=$D101,CONCATENATE(Kings!$Q$20,"-"),""),IF(Kings!$S$21=$D101,CONCATENATE(Kings!$Q$21,"-"),""),IF(Kings!$S$22=$D101,CONCATENATE(Kings!$Q$22,"-"),""))</f>
        <v>xEmily Baiko-</v>
      </c>
      <c r="I101" s="21" t="str">
        <f>CONCATENATE(,IF(Kings!$S$23=$D101,CONCATENATE(Kings!$Q$23,"-"),""),IF(Kings!$S$24=$D101,CONCATENATE(Kings!$Q$24,"-"),""),IF(Kings!$S$25=$D101,CONCATENATE(Kings!$Q$25,"-"),""),IF(Kings!$S$26=$D101,CONCATENATE(Kings!$Q$26,"-"),""),IF(Kings!$S$27=$D101,CONCATENATE(Kings!$Q$27,"-"),""),IF(Kings!$S$28=$D101,CONCATENATE(Kings!$Q$28,"-"),""),IF(Kings!$S$29=$D101,CONCATENATE(Kings!$Q$29,"-"),""),IF(Kings!$S$30=$D101,CONCATENATE(Kings!$Q$30,"-"),""),IF(Kings!$S$31=$D101,CONCATENATE(Kings!$Q$31,"-"),""),IF(Kings!$S$32=$D101,CONCATENATE(Kings!$Q$32,"-"),""))</f>
        <v/>
      </c>
      <c r="J101" s="21" t="str">
        <f>CONCATENATE(IF(Kings!$AA$13=$D101,CONCATENATE(Kings!$Y$13,"-"),""),IF(Kings!$AA$14=$D101,CONCATENATE(Kings!$Y$14,"-"),""),IF(Kings!$AA$15=$D101,CONCATENATE(Kings!$Y$15,"-"),""),IF(Kings!$AA$16=$D101,CONCATENATE(Kings!$Y$16,"-"),""),IF(Kings!$AA$17=$D101,CONCATENATE(Kings!$Y$17,"-"),""),IF(Kings!$AA$18=$D101,CONCATENATE(Kings!$Y$18,"-"),""),IF(Kings!$AA$19=$D101,CONCATENATE(Kings!$Y$19,"-"),""),IF(Kings!$AA$20=$D101,CONCATENATE(Kings!$Y$20,"-"),""),IF(Kings!$AA$21=$D101,CONCATENATE(Kings!$Y$21,"-"),""),IF(Kings!$AA$22=$D101,CONCATENATE(Kings!$Y$22,"-"),""),"")</f>
        <v>Chloe Byun-</v>
      </c>
      <c r="K101" s="21" t="str">
        <f>CONCATENATE(IF(Kings!$AA$23=$D101,CONCATENATE(Kings!$Y$23,"-"),""),IF(Kings!$AA$24=$D101,CONCATENATE(Kings!$Y$24,"-"),""),IF(Kings!$AA$25=$D101,CONCATENATE(Kings!$Y$25,"-"),""),IF(Kings!$AA$26=$D101,CONCATENATE(Kings!$Y$26,"-"),""),IF(Kings!$AA$27=$D101,CONCATENATE(Kings!$Y$27,"-"),""),IF(Kings!$AA$28=$D101,CONCATENATE(Kings!$Y$28,"-"),""),IF(Kings!$AA$29=$D101,CONCATENATE(Kings!$Y$29,"-"),""),IF(Kings!$AA$30=$D101,CONCATENATE(Kings!$Y$30,"-"),""),IF(Kings!$AA$31=$D101,CONCATENATE(Kings!$Y$31,"-"),""),IF(Kings!$AA$32=$D101,CONCATENATE(Kings!$Y$32,"-"),""))</f>
        <v/>
      </c>
      <c r="L101" s="21" t="str">
        <f>CONCATENATE(IF(Kings!$AI$13=$D101,CONCATENATE(Kings!$AG$13,"-"),""),IF(Kings!$AI$14=$D101,CONCATENATE(Kings!$AG$14,"-"),""),IF(Kings!$AI$15=$D101,CONCATENATE(Kings!$AG$15,"-"),""),IF(Kings!$AI$16=$D101,CONCATENATE(Kings!$AG$16,"-"),""),IF(Kings!$AI$17=$D101,CONCATENATE(Kings!$AG$17,"-"),""),IF(Kings!$AI$18=$D101,CONCATENATE(Kings!$AG$18,"-"),""),IF(Kings!$AI$19=$D101,CONCATENATE(Kings!$AG$19,"-"),""),IF(Kings!$AI$20=$D101,CONCATENATE(Kings!$AG$20,"-"),""),IF(Kings!$AI$21=$D101,CONCATENATE(Kings!$AG$21,"-"),""),IF(Kings!$AI$22=$D101,CONCATENATE(Kings!$AG$22,"-"),""),"")</f>
        <v/>
      </c>
      <c r="M101" s="21" t="str">
        <f>CONCATENATE(IF(Kings!$AI$23=$D101,CONCATENATE(Kings!$AG$23,"-"),""),IF(Kings!$AI$24=$D101,CONCATENATE(Kings!$AG$24,"-"),""),IF(Kings!$AI$25=$D101,CONCATENATE(Kings!$AG$25,"-"),""),IF(Kings!$AI$26=$D101,CONCATENATE(Kings!$AG$26,"-"),""),IF(Kings!$AI$27=$D101,CONCATENATE(Kings!$AG$27,"-"),""),IF(Kings!$AI$28=$D101,CONCATENATE(Kings!$AG$28,"-"),""),IF(Kings!$AI$29=$D101,CONCATENATE(Kings!$AG$29,"-"),""),IF(Kings!$AI$30=$D101,CONCATENATE(Kings!$AG$30,"-"),""),IF(Kings!$AI$31=$D101,CONCATENATE(Kings!$AG$31,"-"),""),IF(Kings!$AI$32=$D101,CONCATENATE(Kings!$AG$32,"-"),""))</f>
        <v/>
      </c>
      <c r="N101" s="21" t="str">
        <f t="shared" si="1"/>
        <v>xSophia Liao-xEmily Baiko-Chloe Byun-</v>
      </c>
      <c r="O101" s="21">
        <v>99</v>
      </c>
      <c r="P101" s="27" t="str">
        <f t="shared" si="3"/>
        <v/>
      </c>
      <c r="Q101" s="27" t="str">
        <f t="shared" si="4"/>
        <v/>
      </c>
      <c r="R101" s="27" t="str">
        <f>IF(P101="","",CHOOSE(VLOOKUP($O101,$A$1:$C$400,3,FALSE),AHS!$M$1,BHS!$M$1,CHS!$M$1,HMJHS!$M$1,KHS!$M$1,Kings!$M$1,MHS!$M$1,SWHS!$M$1,AMHS!$M$1,'S10'!$M$1,'S11'!$M$1,'S12'!$M$1,'S13'!$M$1,'S14'!$M$1,'S15'!$M$1,'S16'!$M$1,'S17'!$M$1,'S18'!$M$1,'S19'!$M$1,'S20'!$M$1))</f>
        <v/>
      </c>
      <c r="S101" s="27" t="str">
        <f t="shared" si="5"/>
        <v/>
      </c>
      <c r="T101" s="3" t="str">
        <f t="shared" si="6"/>
        <v/>
      </c>
      <c r="U101" s="21"/>
      <c r="V101" s="21"/>
      <c r="W101" s="21"/>
      <c r="X101" s="21"/>
      <c r="Y101" s="21"/>
      <c r="Z101" s="21"/>
    </row>
    <row r="102" spans="1:26" ht="15" customHeight="1" x14ac:dyDescent="0.25">
      <c r="A102" s="21" t="str">
        <f t="shared" si="2"/>
        <v/>
      </c>
      <c r="B102" s="21" t="str">
        <f t="shared" si="0"/>
        <v/>
      </c>
      <c r="C102" s="21">
        <v>6</v>
      </c>
      <c r="D102" s="21">
        <v>2</v>
      </c>
      <c r="E102" s="21" t="str">
        <f>IF(OR(Kings!$C$14="",Kings!$B$14=""),"",Kings!$C$14)</f>
        <v/>
      </c>
      <c r="F102" s="21" t="str">
        <f>CONCATENATE(IF(Kings!$K$13=$D102,CONCATENATE(Kings!$I$13,"-"),""),IF(Kings!$K$14=$D102,CONCATENATE(Kings!$I$14,"-"),""),IF(Kings!$K$15=$D102,CONCATENATE(Kings!$I$15,"-"),""),IF(Kings!$K$16=$D102,CONCATENATE(Kings!$I$16,"-"),""),IF(Kings!$K$17=$D102,CONCATENATE(Kings!$I$17,"-"),""),IF(Kings!$K$18=$D102,CONCATENATE(Kings!$I$18,"-"),""),IF(Kings!$K$19=$D102,CONCATENATE(Kings!$I$19,"-"),""),IF(Kings!$K$20=$D102,CONCATENATE(Kings!$I$20,"-"),""),IF(Kings!$K$21=$D102,CONCATENATE(Kings!$I$21,"-"),""),IF(Kings!$K$22=$D102,CONCATENATE(Kings!$I$22,"-"),""),)</f>
        <v>Jonathan Chan-</v>
      </c>
      <c r="G102" s="21" t="str">
        <f>CONCATENATE(IF(Kings!$K$23=$D102,CONCATENATE(Kings!$I$23,"-"),""),IF(Kings!$K$24=$D102,CONCATENATE(Kings!$I$24,"-"),""),IF(Kings!$K$25=$D102,CONCATENATE(Kings!$I$25,"-"),""),IF(Kings!$K$26=$D102,CONCATENATE(Kings!$I$26,"-"),""),IF(Kings!$K$27=$D102,CONCATENATE(Kings!$I$27,"-"),""),IF(Kings!$K$28=$D102,CONCATENATE(Kings!$I$28,"-"),""),IF(Kings!$K$29=$D102,CONCATENATE(Kings!$I$29,"-"),""),IF(Kings!$K$30=$D102,CONCATENATE(Kings!$I$30,"-"),""),IF(Kings!$K$31=$D102,CONCATENATE(Kings!$I$31,"-"),""),IF(Kings!$K$32=$D102,CONCATENATE(Kings!$I$32,"-"),""))</f>
        <v/>
      </c>
      <c r="H102" s="21" t="str">
        <f>CONCATENATE(IF(Kings!$S$13=$D102,CONCATENATE(Kings!$Q$13,"-"),""),IF(Kings!$S$14=$D102,CONCATENATE(Kings!$Q$14,"-"),""),IF(Kings!$S$15=$D102,CONCATENATE(Kings!$Q$15,"-"),""),IF(Kings!$S$16=$D102,CONCATENATE(Kings!$Q$16,"-"),""),IF(Kings!$S$17=$D102,CONCATENATE(Kings!$Q$17,"-"),""),IF(Kings!$S$18=$D102,CONCATENATE(Kings!$Q$18,"-"),""),IF(Kings!$S$19=$D102,CONCATENATE(Kings!$Q$19,"-"),""),IF(Kings!$S$20=$D102,CONCATENATE(Kings!$Q$20,"-"),""),IF(Kings!$S$21=$D102,CONCATENATE(Kings!$Q$21,"-"),""),IF(Kings!$S$22=$D102,CONCATENATE(Kings!$Q$22,"-"),""))</f>
        <v/>
      </c>
      <c r="I102" s="21" t="str">
        <f>CONCATENATE(,IF(Kings!$S$23=$D102,CONCATENATE(Kings!$Q$23,"-"),""),IF(Kings!$S$24=$D102,CONCATENATE(Kings!$Q$24,"-"),""),IF(Kings!$S$25=$D102,CONCATENATE(Kings!$Q$25,"-"),""),IF(Kings!$S$26=$D102,CONCATENATE(Kings!$Q$26,"-"),""),IF(Kings!$S$27=$D102,CONCATENATE(Kings!$Q$27,"-"),""),IF(Kings!$S$28=$D102,CONCATENATE(Kings!$Q$28,"-"),""),IF(Kings!$S$29=$D102,CONCATENATE(Kings!$Q$29,"-"),""),IF(Kings!$S$30=$D102,CONCATENATE(Kings!$Q$30,"-"),""),IF(Kings!$S$31=$D102,CONCATENATE(Kings!$Q$31,"-"),""),IF(Kings!$S$32=$D102,CONCATENATE(Kings!$Q$32,"-"),""))</f>
        <v/>
      </c>
      <c r="J102" s="21" t="str">
        <f>CONCATENATE(IF(Kings!$AA$13=$D102,CONCATENATE(Kings!$Y$13,"-"),""),IF(Kings!$AA$14=$D102,CONCATENATE(Kings!$Y$14,"-"),""),IF(Kings!$AA$15=$D102,CONCATENATE(Kings!$Y$15,"-"),""),IF(Kings!$AA$16=$D102,CONCATENATE(Kings!$Y$16,"-"),""),IF(Kings!$AA$17=$D102,CONCATENATE(Kings!$Y$17,"-"),""),IF(Kings!$AA$18=$D102,CONCATENATE(Kings!$Y$18,"-"),""),IF(Kings!$AA$19=$D102,CONCATENATE(Kings!$Y$19,"-"),""),IF(Kings!$AA$20=$D102,CONCATENATE(Kings!$Y$20,"-"),""),IF(Kings!$AA$21=$D102,CONCATENATE(Kings!$Y$21,"-"),""),IF(Kings!$AA$22=$D102,CONCATENATE(Kings!$Y$22,"-"),""),"")</f>
        <v/>
      </c>
      <c r="K102" s="21" t="str">
        <f>CONCATENATE(IF(Kings!$AA$23=$D102,CONCATENATE(Kings!$Y$23,"-"),""),IF(Kings!$AA$24=$D102,CONCATENATE(Kings!$Y$24,"-"),""),IF(Kings!$AA$25=$D102,CONCATENATE(Kings!$Y$25,"-"),""),IF(Kings!$AA$26=$D102,CONCATENATE(Kings!$Y$26,"-"),""),IF(Kings!$AA$27=$D102,CONCATENATE(Kings!$Y$27,"-"),""),IF(Kings!$AA$28=$D102,CONCATENATE(Kings!$Y$28,"-"),""),IF(Kings!$AA$29=$D102,CONCATENATE(Kings!$Y$29,"-"),""),IF(Kings!$AA$30=$D102,CONCATENATE(Kings!$Y$30,"-"),""),IF(Kings!$AA$31=$D102,CONCATENATE(Kings!$Y$31,"-"),""),IF(Kings!$AA$32=$D102,CONCATENATE(Kings!$Y$32,"-"),""))</f>
        <v/>
      </c>
      <c r="L102" s="21" t="str">
        <f>CONCATENATE(IF(Kings!$AI$13=$D102,CONCATENATE(Kings!$AG$13,"-"),""),IF(Kings!$AI$14=$D102,CONCATENATE(Kings!$AG$14,"-"),""),IF(Kings!$AI$15=$D102,CONCATENATE(Kings!$AG$15,"-"),""),IF(Kings!$AI$16=$D102,CONCATENATE(Kings!$AG$16,"-"),""),IF(Kings!$AI$17=$D102,CONCATENATE(Kings!$AG$17,"-"),""),IF(Kings!$AI$18=$D102,CONCATENATE(Kings!$AG$18,"-"),""),IF(Kings!$AI$19=$D102,CONCATENATE(Kings!$AG$19,"-"),""),IF(Kings!$AI$20=$D102,CONCATENATE(Kings!$AG$20,"-"),""),IF(Kings!$AI$21=$D102,CONCATENATE(Kings!$AG$21,"-"),""),IF(Kings!$AI$22=$D102,CONCATENATE(Kings!$AG$22,"-"),""),"")</f>
        <v>Conor Ma-</v>
      </c>
      <c r="M102" s="21" t="str">
        <f>CONCATENATE(IF(Kings!$AI$23=$D102,CONCATENATE(Kings!$AG$23,"-"),""),IF(Kings!$AI$24=$D102,CONCATENATE(Kings!$AG$24,"-"),""),IF(Kings!$AI$25=$D102,CONCATENATE(Kings!$AG$25,"-"),""),IF(Kings!$AI$26=$D102,CONCATENATE(Kings!$AG$26,"-"),""),IF(Kings!$AI$27=$D102,CONCATENATE(Kings!$AG$27,"-"),""),IF(Kings!$AI$28=$D102,CONCATENATE(Kings!$AG$28,"-"),""),IF(Kings!$AI$29=$D102,CONCATENATE(Kings!$AG$29,"-"),""),IF(Kings!$AI$30=$D102,CONCATENATE(Kings!$AG$30,"-"),""),IF(Kings!$AI$31=$D102,CONCATENATE(Kings!$AG$31,"-"),""),IF(Kings!$AI$32=$D102,CONCATENATE(Kings!$AG$32,"-"),""))</f>
        <v/>
      </c>
      <c r="N102" s="21" t="str">
        <f t="shared" si="1"/>
        <v>Jonathan Chan-Conor Ma-</v>
      </c>
      <c r="O102" s="21">
        <v>100</v>
      </c>
      <c r="P102" s="27" t="str">
        <f t="shared" si="3"/>
        <v/>
      </c>
      <c r="Q102" s="27" t="str">
        <f t="shared" si="4"/>
        <v/>
      </c>
      <c r="R102" s="27" t="str">
        <f>IF(P102="","",CHOOSE(VLOOKUP($O102,$A$1:$C$400,3,FALSE),AHS!$M$1,BHS!$M$1,CHS!$M$1,HMJHS!$M$1,KHS!$M$1,Kings!$M$1,MHS!$M$1,SWHS!$M$1,AMHS!$M$1,'S10'!$M$1,'S11'!$M$1,'S12'!$M$1,'S13'!$M$1,'S14'!$M$1,'S15'!$M$1,'S16'!$M$1,'S17'!$M$1,'S18'!$M$1,'S19'!$M$1,'S20'!$M$1))</f>
        <v/>
      </c>
      <c r="S102" s="27" t="str">
        <f t="shared" si="5"/>
        <v/>
      </c>
      <c r="T102" s="3" t="str">
        <f t="shared" si="6"/>
        <v/>
      </c>
      <c r="U102" s="21"/>
      <c r="V102" s="21"/>
      <c r="W102" s="21"/>
      <c r="X102" s="21"/>
      <c r="Y102" s="21"/>
      <c r="Z102" s="21"/>
    </row>
    <row r="103" spans="1:26" ht="15" customHeight="1" x14ac:dyDescent="0.25">
      <c r="A103" s="21" t="str">
        <f t="shared" si="2"/>
        <v/>
      </c>
      <c r="B103" s="21" t="str">
        <f t="shared" si="0"/>
        <v/>
      </c>
      <c r="C103" s="21">
        <v>6</v>
      </c>
      <c r="D103" s="21">
        <v>3</v>
      </c>
      <c r="E103" s="21" t="str">
        <f>IF(OR(Kings!$C$15="",Kings!$B$15=""),"",Kings!$C$15)</f>
        <v/>
      </c>
      <c r="F103" s="21" t="str">
        <f>CONCATENATE(IF(Kings!$K$13=$D103,CONCATENATE(Kings!$I$13,"-"),""),IF(Kings!$K$14=$D103,CONCATENATE(Kings!$I$14,"-"),""),IF(Kings!$K$15=$D103,CONCATENATE(Kings!$I$15,"-"),""),IF(Kings!$K$16=$D103,CONCATENATE(Kings!$I$16,"-"),""),IF(Kings!$K$17=$D103,CONCATENATE(Kings!$I$17,"-"),""),IF(Kings!$K$18=$D103,CONCATENATE(Kings!$I$18,"-"),""),IF(Kings!$K$19=$D103,CONCATENATE(Kings!$I$19,"-"),""),IF(Kings!$K$20=$D103,CONCATENATE(Kings!$I$20,"-"),""),IF(Kings!$K$21=$D103,CONCATENATE(Kings!$I$21,"-"),""),IF(Kings!$K$22=$D103,CONCATENATE(Kings!$I$22,"-"),""),)</f>
        <v/>
      </c>
      <c r="G103" s="21" t="str">
        <f>CONCATENATE(IF(Kings!$K$23=$D103,CONCATENATE(Kings!$I$23,"-"),""),IF(Kings!$K$24=$D103,CONCATENATE(Kings!$I$24,"-"),""),IF(Kings!$K$25=$D103,CONCATENATE(Kings!$I$25,"-"),""),IF(Kings!$K$26=$D103,CONCATENATE(Kings!$I$26,"-"),""),IF(Kings!$K$27=$D103,CONCATENATE(Kings!$I$27,"-"),""),IF(Kings!$K$28=$D103,CONCATENATE(Kings!$I$28,"-"),""),IF(Kings!$K$29=$D103,CONCATENATE(Kings!$I$29,"-"),""),IF(Kings!$K$30=$D103,CONCATENATE(Kings!$I$30,"-"),""),IF(Kings!$K$31=$D103,CONCATENATE(Kings!$I$31,"-"),""),IF(Kings!$K$32=$D103,CONCATENATE(Kings!$I$32,"-"),""))</f>
        <v/>
      </c>
      <c r="H103" s="21" t="str">
        <f>CONCATENATE(IF(Kings!$S$13=$D103,CONCATENATE(Kings!$Q$13,"-"),""),IF(Kings!$S$14=$D103,CONCATENATE(Kings!$Q$14,"-"),""),IF(Kings!$S$15=$D103,CONCATENATE(Kings!$Q$15,"-"),""),IF(Kings!$S$16=$D103,CONCATENATE(Kings!$Q$16,"-"),""),IF(Kings!$S$17=$D103,CONCATENATE(Kings!$Q$17,"-"),""),IF(Kings!$S$18=$D103,CONCATENATE(Kings!$Q$18,"-"),""),IF(Kings!$S$19=$D103,CONCATENATE(Kings!$Q$19,"-"),""),IF(Kings!$S$20=$D103,CONCATENATE(Kings!$Q$20,"-"),""),IF(Kings!$S$21=$D103,CONCATENATE(Kings!$Q$21,"-"),""),IF(Kings!$S$22=$D103,CONCATENATE(Kings!$Q$22,"-"),""))</f>
        <v>xCelicia Bumcrot-</v>
      </c>
      <c r="I103" s="21" t="str">
        <f>CONCATENATE(,IF(Kings!$S$23=$D103,CONCATENATE(Kings!$Q$23,"-"),""),IF(Kings!$S$24=$D103,CONCATENATE(Kings!$Q$24,"-"),""),IF(Kings!$S$25=$D103,CONCATENATE(Kings!$Q$25,"-"),""),IF(Kings!$S$26=$D103,CONCATENATE(Kings!$Q$26,"-"),""),IF(Kings!$S$27=$D103,CONCATENATE(Kings!$Q$27,"-"),""),IF(Kings!$S$28=$D103,CONCATENATE(Kings!$Q$28,"-"),""),IF(Kings!$S$29=$D103,CONCATENATE(Kings!$Q$29,"-"),""),IF(Kings!$S$30=$D103,CONCATENATE(Kings!$Q$30,"-"),""),IF(Kings!$S$31=$D103,CONCATENATE(Kings!$Q$31,"-"),""),IF(Kings!$S$32=$D103,CONCATENATE(Kings!$Q$32,"-"),""))</f>
        <v/>
      </c>
      <c r="J103" s="21" t="str">
        <f>CONCATENATE(IF(Kings!$AA$13=$D103,CONCATENATE(Kings!$Y$13,"-"),""),IF(Kings!$AA$14=$D103,CONCATENATE(Kings!$Y$14,"-"),""),IF(Kings!$AA$15=$D103,CONCATENATE(Kings!$Y$15,"-"),""),IF(Kings!$AA$16=$D103,CONCATENATE(Kings!$Y$16,"-"),""),IF(Kings!$AA$17=$D103,CONCATENATE(Kings!$Y$17,"-"),""),IF(Kings!$AA$18=$D103,CONCATENATE(Kings!$Y$18,"-"),""),IF(Kings!$AA$19=$D103,CONCATENATE(Kings!$Y$19,"-"),""),IF(Kings!$AA$20=$D103,CONCATENATE(Kings!$Y$20,"-"),""),IF(Kings!$AA$21=$D103,CONCATENATE(Kings!$Y$21,"-"),""),IF(Kings!$AA$22=$D103,CONCATENATE(Kings!$Y$22,"-"),""),"")</f>
        <v>Isabel Huang-</v>
      </c>
      <c r="K103" s="21" t="str">
        <f>CONCATENATE(IF(Kings!$AA$23=$D103,CONCATENATE(Kings!$Y$23,"-"),""),IF(Kings!$AA$24=$D103,CONCATENATE(Kings!$Y$24,"-"),""),IF(Kings!$AA$25=$D103,CONCATENATE(Kings!$Y$25,"-"),""),IF(Kings!$AA$26=$D103,CONCATENATE(Kings!$Y$26,"-"),""),IF(Kings!$AA$27=$D103,CONCATENATE(Kings!$Y$27,"-"),""),IF(Kings!$AA$28=$D103,CONCATENATE(Kings!$Y$28,"-"),""),IF(Kings!$AA$29=$D103,CONCATENATE(Kings!$Y$29,"-"),""),IF(Kings!$AA$30=$D103,CONCATENATE(Kings!$Y$30,"-"),""),IF(Kings!$AA$31=$D103,CONCATENATE(Kings!$Y$31,"-"),""),IF(Kings!$AA$32=$D103,CONCATENATE(Kings!$Y$32,"-"),""))</f>
        <v/>
      </c>
      <c r="L103" s="21" t="str">
        <f>CONCATENATE(IF(Kings!$AI$13=$D103,CONCATENATE(Kings!$AG$13,"-"),""),IF(Kings!$AI$14=$D103,CONCATENATE(Kings!$AG$14,"-"),""),IF(Kings!$AI$15=$D103,CONCATENATE(Kings!$AG$15,"-"),""),IF(Kings!$AI$16=$D103,CONCATENATE(Kings!$AG$16,"-"),""),IF(Kings!$AI$17=$D103,CONCATENATE(Kings!$AG$17,"-"),""),IF(Kings!$AI$18=$D103,CONCATENATE(Kings!$AG$18,"-"),""),IF(Kings!$AI$19=$D103,CONCATENATE(Kings!$AG$19,"-"),""),IF(Kings!$AI$20=$D103,CONCATENATE(Kings!$AG$20,"-"),""),IF(Kings!$AI$21=$D103,CONCATENATE(Kings!$AG$21,"-"),""),IF(Kings!$AI$22=$D103,CONCATENATE(Kings!$AG$22,"-"),""),"")</f>
        <v/>
      </c>
      <c r="M103" s="21" t="str">
        <f>CONCATENATE(IF(Kings!$AI$23=$D103,CONCATENATE(Kings!$AG$23,"-"),""),IF(Kings!$AI$24=$D103,CONCATENATE(Kings!$AG$24,"-"),""),IF(Kings!$AI$25=$D103,CONCATENATE(Kings!$AG$25,"-"),""),IF(Kings!$AI$26=$D103,CONCATENATE(Kings!$AG$26,"-"),""),IF(Kings!$AI$27=$D103,CONCATENATE(Kings!$AG$27,"-"),""),IF(Kings!$AI$28=$D103,CONCATENATE(Kings!$AG$28,"-"),""),IF(Kings!$AI$29=$D103,CONCATENATE(Kings!$AG$29,"-"),""),IF(Kings!$AI$30=$D103,CONCATENATE(Kings!$AG$30,"-"),""),IF(Kings!$AI$31=$D103,CONCATENATE(Kings!$AG$31,"-"),""),IF(Kings!$AI$32=$D103,CONCATENATE(Kings!$AG$32,"-"),""))</f>
        <v/>
      </c>
      <c r="N103" s="21" t="str">
        <f t="shared" si="1"/>
        <v>xCelicia Bumcrot-Isabel Huang-</v>
      </c>
      <c r="O103" s="21">
        <v>101</v>
      </c>
      <c r="P103" s="27" t="str">
        <f t="shared" si="3"/>
        <v/>
      </c>
      <c r="Q103" s="27" t="str">
        <f t="shared" si="4"/>
        <v/>
      </c>
      <c r="R103" s="27" t="str">
        <f>IF(P103="","",CHOOSE(VLOOKUP($O103,$A$1:$C$400,3,FALSE),AHS!$M$1,BHS!$M$1,CHS!$M$1,HMJHS!$M$1,KHS!$M$1,Kings!$M$1,MHS!$M$1,SWHS!$M$1,AMHS!$M$1,'S10'!$M$1,'S11'!$M$1,'S12'!$M$1,'S13'!$M$1,'S14'!$M$1,'S15'!$M$1,'S16'!$M$1,'S17'!$M$1,'S18'!$M$1,'S19'!$M$1,'S20'!$M$1))</f>
        <v/>
      </c>
      <c r="S103" s="27" t="str">
        <f t="shared" si="5"/>
        <v/>
      </c>
      <c r="T103" s="3" t="str">
        <f t="shared" si="6"/>
        <v/>
      </c>
      <c r="U103" s="21"/>
      <c r="V103" s="21"/>
      <c r="W103" s="21"/>
      <c r="X103" s="21"/>
      <c r="Y103" s="21"/>
      <c r="Z103" s="21"/>
    </row>
    <row r="104" spans="1:26" ht="15" customHeight="1" x14ac:dyDescent="0.25">
      <c r="A104" s="21" t="str">
        <f t="shared" si="2"/>
        <v/>
      </c>
      <c r="B104" s="21" t="str">
        <f t="shared" si="0"/>
        <v/>
      </c>
      <c r="C104" s="21">
        <v>6</v>
      </c>
      <c r="D104" s="21">
        <v>4</v>
      </c>
      <c r="E104" s="21" t="str">
        <f>IF(OR(Kings!$C$16="",Kings!$B$16=""),"",Kings!$C$16)</f>
        <v/>
      </c>
      <c r="F104" s="21" t="str">
        <f>CONCATENATE(IF(Kings!$K$13=$D104,CONCATENATE(Kings!$I$13,"-"),""),IF(Kings!$K$14=$D104,CONCATENATE(Kings!$I$14,"-"),""),IF(Kings!$K$15=$D104,CONCATENATE(Kings!$I$15,"-"),""),IF(Kings!$K$16=$D104,CONCATENATE(Kings!$I$16,"-"),""),IF(Kings!$K$17=$D104,CONCATENATE(Kings!$I$17,"-"),""),IF(Kings!$K$18=$D104,CONCATENATE(Kings!$I$18,"-"),""),IF(Kings!$K$19=$D104,CONCATENATE(Kings!$I$19,"-"),""),IF(Kings!$K$20=$D104,CONCATENATE(Kings!$I$20,"-"),""),IF(Kings!$K$21=$D104,CONCATENATE(Kings!$I$21,"-"),""),IF(Kings!$K$22=$D104,CONCATENATE(Kings!$I$22,"-"),""),)</f>
        <v/>
      </c>
      <c r="G104" s="21" t="str">
        <f>CONCATENATE(IF(Kings!$K$23=$D104,CONCATENATE(Kings!$I$23,"-"),""),IF(Kings!$K$24=$D104,CONCATENATE(Kings!$I$24,"-"),""),IF(Kings!$K$25=$D104,CONCATENATE(Kings!$I$25,"-"),""),IF(Kings!$K$26=$D104,CONCATENATE(Kings!$I$26,"-"),""),IF(Kings!$K$27=$D104,CONCATENATE(Kings!$I$27,"-"),""),IF(Kings!$K$28=$D104,CONCATENATE(Kings!$I$28,"-"),""),IF(Kings!$K$29=$D104,CONCATENATE(Kings!$I$29,"-"),""),IF(Kings!$K$30=$D104,CONCATENATE(Kings!$I$30,"-"),""),IF(Kings!$K$31=$D104,CONCATENATE(Kings!$I$31,"-"),""),IF(Kings!$K$32=$D104,CONCATENATE(Kings!$I$32,"-"),""))</f>
        <v/>
      </c>
      <c r="H104" s="21" t="str">
        <f>CONCATENATE(IF(Kings!$S$13=$D104,CONCATENATE(Kings!$Q$13,"-"),""),IF(Kings!$S$14=$D104,CONCATENATE(Kings!$Q$14,"-"),""),IF(Kings!$S$15=$D104,CONCATENATE(Kings!$Q$15,"-"),""),IF(Kings!$S$16=$D104,CONCATENATE(Kings!$Q$16,"-"),""),IF(Kings!$S$17=$D104,CONCATENATE(Kings!$Q$17,"-"),""),IF(Kings!$S$18=$D104,CONCATENATE(Kings!$Q$18,"-"),""),IF(Kings!$S$19=$D104,CONCATENATE(Kings!$Q$19,"-"),""),IF(Kings!$S$20=$D104,CONCATENATE(Kings!$Q$20,"-"),""),IF(Kings!$S$21=$D104,CONCATENATE(Kings!$Q$21,"-"),""),IF(Kings!$S$22=$D104,CONCATENATE(Kings!$Q$22,"-"),""))</f>
        <v/>
      </c>
      <c r="I104" s="21" t="str">
        <f>CONCATENATE(,IF(Kings!$S$23=$D104,CONCATENATE(Kings!$Q$23,"-"),""),IF(Kings!$S$24=$D104,CONCATENATE(Kings!$Q$24,"-"),""),IF(Kings!$S$25=$D104,CONCATENATE(Kings!$Q$25,"-"),""),IF(Kings!$S$26=$D104,CONCATENATE(Kings!$Q$26,"-"),""),IF(Kings!$S$27=$D104,CONCATENATE(Kings!$Q$27,"-"),""),IF(Kings!$S$28=$D104,CONCATENATE(Kings!$Q$28,"-"),""),IF(Kings!$S$29=$D104,CONCATENATE(Kings!$Q$29,"-"),""),IF(Kings!$S$30=$D104,CONCATENATE(Kings!$Q$30,"-"),""),IF(Kings!$S$31=$D104,CONCATENATE(Kings!$Q$31,"-"),""),IF(Kings!$S$32=$D104,CONCATENATE(Kings!$Q$32,"-"),""))</f>
        <v/>
      </c>
      <c r="J104" s="21" t="str">
        <f>CONCATENATE(IF(Kings!$AA$13=$D104,CONCATENATE(Kings!$Y$13,"-"),""),IF(Kings!$AA$14=$D104,CONCATENATE(Kings!$Y$14,"-"),""),IF(Kings!$AA$15=$D104,CONCATENATE(Kings!$Y$15,"-"),""),IF(Kings!$AA$16=$D104,CONCATENATE(Kings!$Y$16,"-"),""),IF(Kings!$AA$17=$D104,CONCATENATE(Kings!$Y$17,"-"),""),IF(Kings!$AA$18=$D104,CONCATENATE(Kings!$Y$18,"-"),""),IF(Kings!$AA$19=$D104,CONCATENATE(Kings!$Y$19,"-"),""),IF(Kings!$AA$20=$D104,CONCATENATE(Kings!$Y$20,"-"),""),IF(Kings!$AA$21=$D104,CONCATENATE(Kings!$Y$21,"-"),""),IF(Kings!$AA$22=$D104,CONCATENATE(Kings!$Y$22,"-"),""),"")</f>
        <v/>
      </c>
      <c r="K104" s="21" t="str">
        <f>CONCATENATE(IF(Kings!$AA$23=$D104,CONCATENATE(Kings!$Y$23,"-"),""),IF(Kings!$AA$24=$D104,CONCATENATE(Kings!$Y$24,"-"),""),IF(Kings!$AA$25=$D104,CONCATENATE(Kings!$Y$25,"-"),""),IF(Kings!$AA$26=$D104,CONCATENATE(Kings!$Y$26,"-"),""),IF(Kings!$AA$27=$D104,CONCATENATE(Kings!$Y$27,"-"),""),IF(Kings!$AA$28=$D104,CONCATENATE(Kings!$Y$28,"-"),""),IF(Kings!$AA$29=$D104,CONCATENATE(Kings!$Y$29,"-"),""),IF(Kings!$AA$30=$D104,CONCATENATE(Kings!$Y$30,"-"),""),IF(Kings!$AA$31=$D104,CONCATENATE(Kings!$Y$31,"-"),""),IF(Kings!$AA$32=$D104,CONCATENATE(Kings!$Y$32,"-"),""))</f>
        <v/>
      </c>
      <c r="L104" s="21" t="str">
        <f>CONCATENATE(IF(Kings!$AI$13=$D104,CONCATENATE(Kings!$AG$13,"-"),""),IF(Kings!$AI$14=$D104,CONCATENATE(Kings!$AG$14,"-"),""),IF(Kings!$AI$15=$D104,CONCATENATE(Kings!$AG$15,"-"),""),IF(Kings!$AI$16=$D104,CONCATENATE(Kings!$AG$16,"-"),""),IF(Kings!$AI$17=$D104,CONCATENATE(Kings!$AG$17,"-"),""),IF(Kings!$AI$18=$D104,CONCATENATE(Kings!$AG$18,"-"),""),IF(Kings!$AI$19=$D104,CONCATENATE(Kings!$AG$19,"-"),""),IF(Kings!$AI$20=$D104,CONCATENATE(Kings!$AG$20,"-"),""),IF(Kings!$AI$21=$D104,CONCATENATE(Kings!$AG$21,"-"),""),IF(Kings!$AI$22=$D104,CONCATENATE(Kings!$AG$22,"-"),""),"")</f>
        <v/>
      </c>
      <c r="M104" s="21" t="str">
        <f>CONCATENATE(IF(Kings!$AI$23=$D104,CONCATENATE(Kings!$AG$23,"-"),""),IF(Kings!$AI$24=$D104,CONCATENATE(Kings!$AG$24,"-"),""),IF(Kings!$AI$25=$D104,CONCATENATE(Kings!$AG$25,"-"),""),IF(Kings!$AI$26=$D104,CONCATENATE(Kings!$AG$26,"-"),""),IF(Kings!$AI$27=$D104,CONCATENATE(Kings!$AG$27,"-"),""),IF(Kings!$AI$28=$D104,CONCATENATE(Kings!$AG$28,"-"),""),IF(Kings!$AI$29=$D104,CONCATENATE(Kings!$AG$29,"-"),""),IF(Kings!$AI$30=$D104,CONCATENATE(Kings!$AG$30,"-"),""),IF(Kings!$AI$31=$D104,CONCATENATE(Kings!$AG$31,"-"),""),IF(Kings!$AI$32=$D104,CONCATENATE(Kings!$AG$32,"-"),""))</f>
        <v/>
      </c>
      <c r="N104" s="21" t="str">
        <f t="shared" si="1"/>
        <v/>
      </c>
      <c r="O104" s="21">
        <v>102</v>
      </c>
      <c r="P104" s="27" t="str">
        <f t="shared" si="3"/>
        <v/>
      </c>
      <c r="Q104" s="27" t="str">
        <f t="shared" si="4"/>
        <v/>
      </c>
      <c r="R104" s="27" t="str">
        <f>IF(P104="","",CHOOSE(VLOOKUP($O104,$A$1:$C$400,3,FALSE),AHS!$M$1,BHS!$M$1,CHS!$M$1,HMJHS!$M$1,KHS!$M$1,Kings!$M$1,MHS!$M$1,SWHS!$M$1,AMHS!$M$1,'S10'!$M$1,'S11'!$M$1,'S12'!$M$1,'S13'!$M$1,'S14'!$M$1,'S15'!$M$1,'S16'!$M$1,'S17'!$M$1,'S18'!$M$1,'S19'!$M$1,'S20'!$M$1))</f>
        <v/>
      </c>
      <c r="S104" s="27" t="str">
        <f t="shared" si="5"/>
        <v/>
      </c>
      <c r="T104" s="3" t="str">
        <f t="shared" si="6"/>
        <v/>
      </c>
      <c r="U104" s="21"/>
      <c r="V104" s="21"/>
      <c r="W104" s="21"/>
      <c r="X104" s="21"/>
      <c r="Y104" s="21"/>
      <c r="Z104" s="21"/>
    </row>
    <row r="105" spans="1:26" ht="15" customHeight="1" x14ac:dyDescent="0.25">
      <c r="A105" s="21" t="str">
        <f t="shared" si="2"/>
        <v/>
      </c>
      <c r="B105" s="21" t="str">
        <f t="shared" si="0"/>
        <v/>
      </c>
      <c r="C105" s="21">
        <v>6</v>
      </c>
      <c r="D105" s="21">
        <v>5</v>
      </c>
      <c r="E105" s="21" t="str">
        <f>IF(OR(Kings!$C$17="",Kings!$B$17=""),"",Kings!$C$17)</f>
        <v/>
      </c>
      <c r="F105" s="21" t="str">
        <f>CONCATENATE(IF(Kings!$K$13=$D105,CONCATENATE(Kings!$I$13,"-"),""),IF(Kings!$K$14=$D105,CONCATENATE(Kings!$I$14,"-"),""),IF(Kings!$K$15=$D105,CONCATENATE(Kings!$I$15,"-"),""),IF(Kings!$K$16=$D105,CONCATENATE(Kings!$I$16,"-"),""),IF(Kings!$K$17=$D105,CONCATENATE(Kings!$I$17,"-"),""),IF(Kings!$K$18=$D105,CONCATENATE(Kings!$I$18,"-"),""),IF(Kings!$K$19=$D105,CONCATENATE(Kings!$I$19,"-"),""),IF(Kings!$K$20=$D105,CONCATENATE(Kings!$I$20,"-"),""),IF(Kings!$K$21=$D105,CONCATENATE(Kings!$I$21,"-"),""),IF(Kings!$K$22=$D105,CONCATENATE(Kings!$I$22,"-"),""),)</f>
        <v/>
      </c>
      <c r="G105" s="21" t="str">
        <f>CONCATENATE(IF(Kings!$K$23=$D105,CONCATENATE(Kings!$I$23,"-"),""),IF(Kings!$K$24=$D105,CONCATENATE(Kings!$I$24,"-"),""),IF(Kings!$K$25=$D105,CONCATENATE(Kings!$I$25,"-"),""),IF(Kings!$K$26=$D105,CONCATENATE(Kings!$I$26,"-"),""),IF(Kings!$K$27=$D105,CONCATENATE(Kings!$I$27,"-"),""),IF(Kings!$K$28=$D105,CONCATENATE(Kings!$I$28,"-"),""),IF(Kings!$K$29=$D105,CONCATENATE(Kings!$I$29,"-"),""),IF(Kings!$K$30=$D105,CONCATENATE(Kings!$I$30,"-"),""),IF(Kings!$K$31=$D105,CONCATENATE(Kings!$I$31,"-"),""),IF(Kings!$K$32=$D105,CONCATENATE(Kings!$I$32,"-"),""))</f>
        <v/>
      </c>
      <c r="H105" s="21" t="str">
        <f>CONCATENATE(IF(Kings!$S$13=$D105,CONCATENATE(Kings!$Q$13,"-"),""),IF(Kings!$S$14=$D105,CONCATENATE(Kings!$Q$14,"-"),""),IF(Kings!$S$15=$D105,CONCATENATE(Kings!$Q$15,"-"),""),IF(Kings!$S$16=$D105,CONCATENATE(Kings!$Q$16,"-"),""),IF(Kings!$S$17=$D105,CONCATENATE(Kings!$Q$17,"-"),""),IF(Kings!$S$18=$D105,CONCATENATE(Kings!$Q$18,"-"),""),IF(Kings!$S$19=$D105,CONCATENATE(Kings!$Q$19,"-"),""),IF(Kings!$S$20=$D105,CONCATENATE(Kings!$Q$20,"-"),""),IF(Kings!$S$21=$D105,CONCATENATE(Kings!$Q$21,"-"),""),IF(Kings!$S$22=$D105,CONCATENATE(Kings!$Q$22,"-"),""))</f>
        <v/>
      </c>
      <c r="I105" s="21" t="str">
        <f>CONCATENATE(,IF(Kings!$S$23=$D105,CONCATENATE(Kings!$Q$23,"-"),""),IF(Kings!$S$24=$D105,CONCATENATE(Kings!$Q$24,"-"),""),IF(Kings!$S$25=$D105,CONCATENATE(Kings!$Q$25,"-"),""),IF(Kings!$S$26=$D105,CONCATENATE(Kings!$Q$26,"-"),""),IF(Kings!$S$27=$D105,CONCATENATE(Kings!$Q$27,"-"),""),IF(Kings!$S$28=$D105,CONCATENATE(Kings!$Q$28,"-"),""),IF(Kings!$S$29=$D105,CONCATENATE(Kings!$Q$29,"-"),""),IF(Kings!$S$30=$D105,CONCATENATE(Kings!$Q$30,"-"),""),IF(Kings!$S$31=$D105,CONCATENATE(Kings!$Q$31,"-"),""),IF(Kings!$S$32=$D105,CONCATENATE(Kings!$Q$32,"-"),""))</f>
        <v/>
      </c>
      <c r="J105" s="21" t="str">
        <f>CONCATENATE(IF(Kings!$AA$13=$D105,CONCATENATE(Kings!$Y$13,"-"),""),IF(Kings!$AA$14=$D105,CONCATENATE(Kings!$Y$14,"-"),""),IF(Kings!$AA$15=$D105,CONCATENATE(Kings!$Y$15,"-"),""),IF(Kings!$AA$16=$D105,CONCATENATE(Kings!$Y$16,"-"),""),IF(Kings!$AA$17=$D105,CONCATENATE(Kings!$Y$17,"-"),""),IF(Kings!$AA$18=$D105,CONCATENATE(Kings!$Y$18,"-"),""),IF(Kings!$AA$19=$D105,CONCATENATE(Kings!$Y$19,"-"),""),IF(Kings!$AA$20=$D105,CONCATENATE(Kings!$Y$20,"-"),""),IF(Kings!$AA$21=$D105,CONCATENATE(Kings!$Y$21,"-"),""),IF(Kings!$AA$22=$D105,CONCATENATE(Kings!$Y$22,"-"),""),"")</f>
        <v/>
      </c>
      <c r="K105" s="21" t="str">
        <f>CONCATENATE(IF(Kings!$AA$23=$D105,CONCATENATE(Kings!$Y$23,"-"),""),IF(Kings!$AA$24=$D105,CONCATENATE(Kings!$Y$24,"-"),""),IF(Kings!$AA$25=$D105,CONCATENATE(Kings!$Y$25,"-"),""),IF(Kings!$AA$26=$D105,CONCATENATE(Kings!$Y$26,"-"),""),IF(Kings!$AA$27=$D105,CONCATENATE(Kings!$Y$27,"-"),""),IF(Kings!$AA$28=$D105,CONCATENATE(Kings!$Y$28,"-"),""),IF(Kings!$AA$29=$D105,CONCATENATE(Kings!$Y$29,"-"),""),IF(Kings!$AA$30=$D105,CONCATENATE(Kings!$Y$30,"-"),""),IF(Kings!$AA$31=$D105,CONCATENATE(Kings!$Y$31,"-"),""),IF(Kings!$AA$32=$D105,CONCATENATE(Kings!$Y$32,"-"),""))</f>
        <v/>
      </c>
      <c r="L105" s="21" t="str">
        <f>CONCATENATE(IF(Kings!$AI$13=$D105,CONCATENATE(Kings!$AG$13,"-"),""),IF(Kings!$AI$14=$D105,CONCATENATE(Kings!$AG$14,"-"),""),IF(Kings!$AI$15=$D105,CONCATENATE(Kings!$AG$15,"-"),""),IF(Kings!$AI$16=$D105,CONCATENATE(Kings!$AG$16,"-"),""),IF(Kings!$AI$17=$D105,CONCATENATE(Kings!$AG$17,"-"),""),IF(Kings!$AI$18=$D105,CONCATENATE(Kings!$AG$18,"-"),""),IF(Kings!$AI$19=$D105,CONCATENATE(Kings!$AG$19,"-"),""),IF(Kings!$AI$20=$D105,CONCATENATE(Kings!$AG$20,"-"),""),IF(Kings!$AI$21=$D105,CONCATENATE(Kings!$AG$21,"-"),""),IF(Kings!$AI$22=$D105,CONCATENATE(Kings!$AG$22,"-"),""),"")</f>
        <v/>
      </c>
      <c r="M105" s="21" t="str">
        <f>CONCATENATE(IF(Kings!$AI$23=$D105,CONCATENATE(Kings!$AG$23,"-"),""),IF(Kings!$AI$24=$D105,CONCATENATE(Kings!$AG$24,"-"),""),IF(Kings!$AI$25=$D105,CONCATENATE(Kings!$AG$25,"-"),""),IF(Kings!$AI$26=$D105,CONCATENATE(Kings!$AG$26,"-"),""),IF(Kings!$AI$27=$D105,CONCATENATE(Kings!$AG$27,"-"),""),IF(Kings!$AI$28=$D105,CONCATENATE(Kings!$AG$28,"-"),""),IF(Kings!$AI$29=$D105,CONCATENATE(Kings!$AG$29,"-"),""),IF(Kings!$AI$30=$D105,CONCATENATE(Kings!$AG$30,"-"),""),IF(Kings!$AI$31=$D105,CONCATENATE(Kings!$AG$31,"-"),""),IF(Kings!$AI$32=$D105,CONCATENATE(Kings!$AG$32,"-"),""))</f>
        <v/>
      </c>
      <c r="N105" s="21" t="str">
        <f t="shared" si="1"/>
        <v/>
      </c>
      <c r="O105" s="21">
        <v>103</v>
      </c>
      <c r="P105" s="27" t="str">
        <f t="shared" si="3"/>
        <v/>
      </c>
      <c r="Q105" s="27" t="str">
        <f t="shared" si="4"/>
        <v/>
      </c>
      <c r="R105" s="27" t="str">
        <f>IF(P105="","",CHOOSE(VLOOKUP($O105,$A$1:$C$400,3,FALSE),AHS!$M$1,BHS!$M$1,CHS!$M$1,HMJHS!$M$1,KHS!$M$1,Kings!$M$1,MHS!$M$1,SWHS!$M$1,AMHS!$M$1,'S10'!$M$1,'S11'!$M$1,'S12'!$M$1,'S13'!$M$1,'S14'!$M$1,'S15'!$M$1,'S16'!$M$1,'S17'!$M$1,'S18'!$M$1,'S19'!$M$1,'S20'!$M$1))</f>
        <v/>
      </c>
      <c r="S105" s="27" t="str">
        <f t="shared" si="5"/>
        <v/>
      </c>
      <c r="T105" s="3" t="str">
        <f t="shared" si="6"/>
        <v/>
      </c>
      <c r="U105" s="21"/>
      <c r="V105" s="21"/>
      <c r="W105" s="21"/>
      <c r="X105" s="21"/>
      <c r="Y105" s="21"/>
      <c r="Z105" s="21"/>
    </row>
    <row r="106" spans="1:26" ht="15" customHeight="1" x14ac:dyDescent="0.25">
      <c r="A106" s="21" t="str">
        <f t="shared" si="2"/>
        <v/>
      </c>
      <c r="B106" s="21" t="str">
        <f t="shared" si="0"/>
        <v/>
      </c>
      <c r="C106" s="21">
        <v>6</v>
      </c>
      <c r="D106" s="21">
        <v>6</v>
      </c>
      <c r="E106" s="21" t="str">
        <f>IF(OR(Kings!$C$18="",Kings!$B$18=""),"",Kings!$C$18)</f>
        <v/>
      </c>
      <c r="F106" s="21" t="str">
        <f>CONCATENATE(IF(Kings!$K$13=$D106,CONCATENATE(Kings!$I$13,"-"),""),IF(Kings!$K$14=$D106,CONCATENATE(Kings!$I$14,"-"),""),IF(Kings!$K$15=$D106,CONCATENATE(Kings!$I$15,"-"),""),IF(Kings!$K$16=$D106,CONCATENATE(Kings!$I$16,"-"),""),IF(Kings!$K$17=$D106,CONCATENATE(Kings!$I$17,"-"),""),IF(Kings!$K$18=$D106,CONCATENATE(Kings!$I$18,"-"),""),IF(Kings!$K$19=$D106,CONCATENATE(Kings!$I$19,"-"),""),IF(Kings!$K$20=$D106,CONCATENATE(Kings!$I$20,"-"),""),IF(Kings!$K$21=$D106,CONCATENATE(Kings!$I$21,"-"),""),IF(Kings!$K$22=$D106,CONCATENATE(Kings!$I$22,"-"),""),)</f>
        <v/>
      </c>
      <c r="G106" s="21" t="str">
        <f>CONCATENATE(IF(Kings!$K$23=$D106,CONCATENATE(Kings!$I$23,"-"),""),IF(Kings!$K$24=$D106,CONCATENATE(Kings!$I$24,"-"),""),IF(Kings!$K$25=$D106,CONCATENATE(Kings!$I$25,"-"),""),IF(Kings!$K$26=$D106,CONCATENATE(Kings!$I$26,"-"),""),IF(Kings!$K$27=$D106,CONCATENATE(Kings!$I$27,"-"),""),IF(Kings!$K$28=$D106,CONCATENATE(Kings!$I$28,"-"),""),IF(Kings!$K$29=$D106,CONCATENATE(Kings!$I$29,"-"),""),IF(Kings!$K$30=$D106,CONCATENATE(Kings!$I$30,"-"),""),IF(Kings!$K$31=$D106,CONCATENATE(Kings!$I$31,"-"),""),IF(Kings!$K$32=$D106,CONCATENATE(Kings!$I$32,"-"),""))</f>
        <v/>
      </c>
      <c r="H106" s="21" t="str">
        <f>CONCATENATE(IF(Kings!$S$13=$D106,CONCATENATE(Kings!$Q$13,"-"),""),IF(Kings!$S$14=$D106,CONCATENATE(Kings!$Q$14,"-"),""),IF(Kings!$S$15=$D106,CONCATENATE(Kings!$Q$15,"-"),""),IF(Kings!$S$16=$D106,CONCATENATE(Kings!$Q$16,"-"),""),IF(Kings!$S$17=$D106,CONCATENATE(Kings!$Q$17,"-"),""),IF(Kings!$S$18=$D106,CONCATENATE(Kings!$Q$18,"-"),""),IF(Kings!$S$19=$D106,CONCATENATE(Kings!$Q$19,"-"),""),IF(Kings!$S$20=$D106,CONCATENATE(Kings!$Q$20,"-"),""),IF(Kings!$S$21=$D106,CONCATENATE(Kings!$Q$21,"-"),""),IF(Kings!$S$22=$D106,CONCATENATE(Kings!$Q$22,"-"),""))</f>
        <v/>
      </c>
      <c r="I106" s="21" t="str">
        <f>CONCATENATE(,IF(Kings!$S$23=$D106,CONCATENATE(Kings!$Q$23,"-"),""),IF(Kings!$S$24=$D106,CONCATENATE(Kings!$Q$24,"-"),""),IF(Kings!$S$25=$D106,CONCATENATE(Kings!$Q$25,"-"),""),IF(Kings!$S$26=$D106,CONCATENATE(Kings!$Q$26,"-"),""),IF(Kings!$S$27=$D106,CONCATENATE(Kings!$Q$27,"-"),""),IF(Kings!$S$28=$D106,CONCATENATE(Kings!$Q$28,"-"),""),IF(Kings!$S$29=$D106,CONCATENATE(Kings!$Q$29,"-"),""),IF(Kings!$S$30=$D106,CONCATENATE(Kings!$Q$30,"-"),""),IF(Kings!$S$31=$D106,CONCATENATE(Kings!$Q$31,"-"),""),IF(Kings!$S$32=$D106,CONCATENATE(Kings!$Q$32,"-"),""))</f>
        <v/>
      </c>
      <c r="J106" s="21" t="str">
        <f>CONCATENATE(IF(Kings!$AA$13=$D106,CONCATENATE(Kings!$Y$13,"-"),""),IF(Kings!$AA$14=$D106,CONCATENATE(Kings!$Y$14,"-"),""),IF(Kings!$AA$15=$D106,CONCATENATE(Kings!$Y$15,"-"),""),IF(Kings!$AA$16=$D106,CONCATENATE(Kings!$Y$16,"-"),""),IF(Kings!$AA$17=$D106,CONCATENATE(Kings!$Y$17,"-"),""),IF(Kings!$AA$18=$D106,CONCATENATE(Kings!$Y$18,"-"),""),IF(Kings!$AA$19=$D106,CONCATENATE(Kings!$Y$19,"-"),""),IF(Kings!$AA$20=$D106,CONCATENATE(Kings!$Y$20,"-"),""),IF(Kings!$AA$21=$D106,CONCATENATE(Kings!$Y$21,"-"),""),IF(Kings!$AA$22=$D106,CONCATENATE(Kings!$Y$22,"-"),""),"")</f>
        <v/>
      </c>
      <c r="K106" s="21" t="str">
        <f>CONCATENATE(IF(Kings!$AA$23=$D106,CONCATENATE(Kings!$Y$23,"-"),""),IF(Kings!$AA$24=$D106,CONCATENATE(Kings!$Y$24,"-"),""),IF(Kings!$AA$25=$D106,CONCATENATE(Kings!$Y$25,"-"),""),IF(Kings!$AA$26=$D106,CONCATENATE(Kings!$Y$26,"-"),""),IF(Kings!$AA$27=$D106,CONCATENATE(Kings!$Y$27,"-"),""),IF(Kings!$AA$28=$D106,CONCATENATE(Kings!$Y$28,"-"),""),IF(Kings!$AA$29=$D106,CONCATENATE(Kings!$Y$29,"-"),""),IF(Kings!$AA$30=$D106,CONCATENATE(Kings!$Y$30,"-"),""),IF(Kings!$AA$31=$D106,CONCATENATE(Kings!$Y$31,"-"),""),IF(Kings!$AA$32=$D106,CONCATENATE(Kings!$Y$32,"-"),""))</f>
        <v/>
      </c>
      <c r="L106" s="21" t="str">
        <f>CONCATENATE(IF(Kings!$AI$13=$D106,CONCATENATE(Kings!$AG$13,"-"),""),IF(Kings!$AI$14=$D106,CONCATENATE(Kings!$AG$14,"-"),""),IF(Kings!$AI$15=$D106,CONCATENATE(Kings!$AG$15,"-"),""),IF(Kings!$AI$16=$D106,CONCATENATE(Kings!$AG$16,"-"),""),IF(Kings!$AI$17=$D106,CONCATENATE(Kings!$AG$17,"-"),""),IF(Kings!$AI$18=$D106,CONCATENATE(Kings!$AG$18,"-"),""),IF(Kings!$AI$19=$D106,CONCATENATE(Kings!$AG$19,"-"),""),IF(Kings!$AI$20=$D106,CONCATENATE(Kings!$AG$20,"-"),""),IF(Kings!$AI$21=$D106,CONCATENATE(Kings!$AG$21,"-"),""),IF(Kings!$AI$22=$D106,CONCATENATE(Kings!$AG$22,"-"),""),"")</f>
        <v/>
      </c>
      <c r="M106" s="21" t="str">
        <f>CONCATENATE(IF(Kings!$AI$23=$D106,CONCATENATE(Kings!$AG$23,"-"),""),IF(Kings!$AI$24=$D106,CONCATENATE(Kings!$AG$24,"-"),""),IF(Kings!$AI$25=$D106,CONCATENATE(Kings!$AG$25,"-"),""),IF(Kings!$AI$26=$D106,CONCATENATE(Kings!$AG$26,"-"),""),IF(Kings!$AI$27=$D106,CONCATENATE(Kings!$AG$27,"-"),""),IF(Kings!$AI$28=$D106,CONCATENATE(Kings!$AG$28,"-"),""),IF(Kings!$AI$29=$D106,CONCATENATE(Kings!$AG$29,"-"),""),IF(Kings!$AI$30=$D106,CONCATENATE(Kings!$AG$30,"-"),""),IF(Kings!$AI$31=$D106,CONCATENATE(Kings!$AG$31,"-"),""),IF(Kings!$AI$32=$D106,CONCATENATE(Kings!$AG$32,"-"),""))</f>
        <v/>
      </c>
      <c r="N106" s="21" t="str">
        <f t="shared" si="1"/>
        <v/>
      </c>
      <c r="O106" s="21">
        <v>104</v>
      </c>
      <c r="P106" s="27" t="str">
        <f t="shared" si="3"/>
        <v/>
      </c>
      <c r="Q106" s="27" t="str">
        <f t="shared" si="4"/>
        <v/>
      </c>
      <c r="R106" s="27" t="str">
        <f>IF(P106="","",CHOOSE(VLOOKUP($O106,$A$1:$C$400,3,FALSE),AHS!$M$1,BHS!$M$1,CHS!$M$1,HMJHS!$M$1,KHS!$M$1,Kings!$M$1,MHS!$M$1,SWHS!$M$1,AMHS!$M$1,'S10'!$M$1,'S11'!$M$1,'S12'!$M$1,'S13'!$M$1,'S14'!$M$1,'S15'!$M$1,'S16'!$M$1,'S17'!$M$1,'S18'!$M$1,'S19'!$M$1,'S20'!$M$1))</f>
        <v/>
      </c>
      <c r="S106" s="27" t="str">
        <f t="shared" si="5"/>
        <v/>
      </c>
      <c r="T106" s="3" t="str">
        <f t="shared" si="6"/>
        <v/>
      </c>
      <c r="U106" s="21"/>
      <c r="V106" s="21"/>
      <c r="W106" s="21"/>
      <c r="X106" s="21"/>
      <c r="Y106" s="21"/>
      <c r="Z106" s="21"/>
    </row>
    <row r="107" spans="1:26" ht="15" customHeight="1" x14ac:dyDescent="0.25">
      <c r="A107" s="21" t="str">
        <f t="shared" si="2"/>
        <v/>
      </c>
      <c r="B107" s="21" t="str">
        <f t="shared" si="0"/>
        <v/>
      </c>
      <c r="C107" s="21">
        <v>6</v>
      </c>
      <c r="D107" s="21">
        <v>7</v>
      </c>
      <c r="E107" s="21" t="str">
        <f>IF(OR(Kings!$C$19="",Kings!$B$19=""),"",Kings!$C$19)</f>
        <v/>
      </c>
      <c r="F107" s="21" t="str">
        <f>CONCATENATE(IF(Kings!$K$13=$D107,CONCATENATE(Kings!$I$13,"-"),""),IF(Kings!$K$14=$D107,CONCATENATE(Kings!$I$14,"-"),""),IF(Kings!$K$15=$D107,CONCATENATE(Kings!$I$15,"-"),""),IF(Kings!$K$16=$D107,CONCATENATE(Kings!$I$16,"-"),""),IF(Kings!$K$17=$D107,CONCATENATE(Kings!$I$17,"-"),""),IF(Kings!$K$18=$D107,CONCATENATE(Kings!$I$18,"-"),""),IF(Kings!$K$19=$D107,CONCATENATE(Kings!$I$19,"-"),""),IF(Kings!$K$20=$D107,CONCATENATE(Kings!$I$20,"-"),""),IF(Kings!$K$21=$D107,CONCATENATE(Kings!$I$21,"-"),""),IF(Kings!$K$22=$D107,CONCATENATE(Kings!$I$22,"-"),""),)</f>
        <v/>
      </c>
      <c r="G107" s="21" t="str">
        <f>CONCATENATE(IF(Kings!$K$23=$D107,CONCATENATE(Kings!$I$23,"-"),""),IF(Kings!$K$24=$D107,CONCATENATE(Kings!$I$24,"-"),""),IF(Kings!$K$25=$D107,CONCATENATE(Kings!$I$25,"-"),""),IF(Kings!$K$26=$D107,CONCATENATE(Kings!$I$26,"-"),""),IF(Kings!$K$27=$D107,CONCATENATE(Kings!$I$27,"-"),""),IF(Kings!$K$28=$D107,CONCATENATE(Kings!$I$28,"-"),""),IF(Kings!$K$29=$D107,CONCATENATE(Kings!$I$29,"-"),""),IF(Kings!$K$30=$D107,CONCATENATE(Kings!$I$30,"-"),""),IF(Kings!$K$31=$D107,CONCATENATE(Kings!$I$31,"-"),""),IF(Kings!$K$32=$D107,CONCATENATE(Kings!$I$32,"-"),""))</f>
        <v/>
      </c>
      <c r="H107" s="21" t="str">
        <f>CONCATENATE(IF(Kings!$S$13=$D107,CONCATENATE(Kings!$Q$13,"-"),""),IF(Kings!$S$14=$D107,CONCATENATE(Kings!$Q$14,"-"),""),IF(Kings!$S$15=$D107,CONCATENATE(Kings!$Q$15,"-"),""),IF(Kings!$S$16=$D107,CONCATENATE(Kings!$Q$16,"-"),""),IF(Kings!$S$17=$D107,CONCATENATE(Kings!$Q$17,"-"),""),IF(Kings!$S$18=$D107,CONCATENATE(Kings!$Q$18,"-"),""),IF(Kings!$S$19=$D107,CONCATENATE(Kings!$Q$19,"-"),""),IF(Kings!$S$20=$D107,CONCATENATE(Kings!$Q$20,"-"),""),IF(Kings!$S$21=$D107,CONCATENATE(Kings!$Q$21,"-"),""),IF(Kings!$S$22=$D107,CONCATENATE(Kings!$Q$22,"-"),""))</f>
        <v/>
      </c>
      <c r="I107" s="21" t="str">
        <f>CONCATENATE(,IF(Kings!$S$23=$D107,CONCATENATE(Kings!$Q$23,"-"),""),IF(Kings!$S$24=$D107,CONCATENATE(Kings!$Q$24,"-"),""),IF(Kings!$S$25=$D107,CONCATENATE(Kings!$Q$25,"-"),""),IF(Kings!$S$26=$D107,CONCATENATE(Kings!$Q$26,"-"),""),IF(Kings!$S$27=$D107,CONCATENATE(Kings!$Q$27,"-"),""),IF(Kings!$S$28=$D107,CONCATENATE(Kings!$Q$28,"-"),""),IF(Kings!$S$29=$D107,CONCATENATE(Kings!$Q$29,"-"),""),IF(Kings!$S$30=$D107,CONCATENATE(Kings!$Q$30,"-"),""),IF(Kings!$S$31=$D107,CONCATENATE(Kings!$Q$31,"-"),""),IF(Kings!$S$32=$D107,CONCATENATE(Kings!$Q$32,"-"),""))</f>
        <v/>
      </c>
      <c r="J107" s="21" t="str">
        <f>CONCATENATE(IF(Kings!$AA$13=$D107,CONCATENATE(Kings!$Y$13,"-"),""),IF(Kings!$AA$14=$D107,CONCATENATE(Kings!$Y$14,"-"),""),IF(Kings!$AA$15=$D107,CONCATENATE(Kings!$Y$15,"-"),""),IF(Kings!$AA$16=$D107,CONCATENATE(Kings!$Y$16,"-"),""),IF(Kings!$AA$17=$D107,CONCATENATE(Kings!$Y$17,"-"),""),IF(Kings!$AA$18=$D107,CONCATENATE(Kings!$Y$18,"-"),""),IF(Kings!$AA$19=$D107,CONCATENATE(Kings!$Y$19,"-"),""),IF(Kings!$AA$20=$D107,CONCATENATE(Kings!$Y$20,"-"),""),IF(Kings!$AA$21=$D107,CONCATENATE(Kings!$Y$21,"-"),""),IF(Kings!$AA$22=$D107,CONCATENATE(Kings!$Y$22,"-"),""),"")</f>
        <v/>
      </c>
      <c r="K107" s="21" t="str">
        <f>CONCATENATE(IF(Kings!$AA$23=$D107,CONCATENATE(Kings!$Y$23,"-"),""),IF(Kings!$AA$24=$D107,CONCATENATE(Kings!$Y$24,"-"),""),IF(Kings!$AA$25=$D107,CONCATENATE(Kings!$Y$25,"-"),""),IF(Kings!$AA$26=$D107,CONCATENATE(Kings!$Y$26,"-"),""),IF(Kings!$AA$27=$D107,CONCATENATE(Kings!$Y$27,"-"),""),IF(Kings!$AA$28=$D107,CONCATENATE(Kings!$Y$28,"-"),""),IF(Kings!$AA$29=$D107,CONCATENATE(Kings!$Y$29,"-"),""),IF(Kings!$AA$30=$D107,CONCATENATE(Kings!$Y$30,"-"),""),IF(Kings!$AA$31=$D107,CONCATENATE(Kings!$Y$31,"-"),""),IF(Kings!$AA$32=$D107,CONCATENATE(Kings!$Y$32,"-"),""))</f>
        <v/>
      </c>
      <c r="L107" s="21" t="str">
        <f>CONCATENATE(IF(Kings!$AI$13=$D107,CONCATENATE(Kings!$AG$13,"-"),""),IF(Kings!$AI$14=$D107,CONCATENATE(Kings!$AG$14,"-"),""),IF(Kings!$AI$15=$D107,CONCATENATE(Kings!$AG$15,"-"),""),IF(Kings!$AI$16=$D107,CONCATENATE(Kings!$AG$16,"-"),""),IF(Kings!$AI$17=$D107,CONCATENATE(Kings!$AG$17,"-"),""),IF(Kings!$AI$18=$D107,CONCATENATE(Kings!$AG$18,"-"),""),IF(Kings!$AI$19=$D107,CONCATENATE(Kings!$AG$19,"-"),""),IF(Kings!$AI$20=$D107,CONCATENATE(Kings!$AG$20,"-"),""),IF(Kings!$AI$21=$D107,CONCATENATE(Kings!$AG$21,"-"),""),IF(Kings!$AI$22=$D107,CONCATENATE(Kings!$AG$22,"-"),""),"")</f>
        <v/>
      </c>
      <c r="M107" s="21" t="str">
        <f>CONCATENATE(IF(Kings!$AI$23=$D107,CONCATENATE(Kings!$AG$23,"-"),""),IF(Kings!$AI$24=$D107,CONCATENATE(Kings!$AG$24,"-"),""),IF(Kings!$AI$25=$D107,CONCATENATE(Kings!$AG$25,"-"),""),IF(Kings!$AI$26=$D107,CONCATENATE(Kings!$AG$26,"-"),""),IF(Kings!$AI$27=$D107,CONCATENATE(Kings!$AG$27,"-"),""),IF(Kings!$AI$28=$D107,CONCATENATE(Kings!$AG$28,"-"),""),IF(Kings!$AI$29=$D107,CONCATENATE(Kings!$AG$29,"-"),""),IF(Kings!$AI$30=$D107,CONCATENATE(Kings!$AG$30,"-"),""),IF(Kings!$AI$31=$D107,CONCATENATE(Kings!$AG$31,"-"),""),IF(Kings!$AI$32=$D107,CONCATENATE(Kings!$AG$32,"-"),""))</f>
        <v/>
      </c>
      <c r="N107" s="21" t="str">
        <f t="shared" si="1"/>
        <v/>
      </c>
      <c r="O107" s="21">
        <v>105</v>
      </c>
      <c r="P107" s="27" t="str">
        <f t="shared" si="3"/>
        <v/>
      </c>
      <c r="Q107" s="27" t="str">
        <f t="shared" si="4"/>
        <v/>
      </c>
      <c r="R107" s="27" t="str">
        <f>IF(P107="","",CHOOSE(VLOOKUP($O107,$A$1:$C$400,3,FALSE),AHS!$M$1,BHS!$M$1,CHS!$M$1,HMJHS!$M$1,KHS!$M$1,Kings!$M$1,MHS!$M$1,SWHS!$M$1,AMHS!$M$1,'S10'!$M$1,'S11'!$M$1,'S12'!$M$1,'S13'!$M$1,'S14'!$M$1,'S15'!$M$1,'S16'!$M$1,'S17'!$M$1,'S18'!$M$1,'S19'!$M$1,'S20'!$M$1))</f>
        <v/>
      </c>
      <c r="S107" s="27" t="str">
        <f t="shared" si="5"/>
        <v/>
      </c>
      <c r="T107" s="3" t="str">
        <f t="shared" si="6"/>
        <v/>
      </c>
      <c r="U107" s="21"/>
      <c r="V107" s="21"/>
      <c r="W107" s="21"/>
      <c r="X107" s="21"/>
      <c r="Y107" s="21"/>
      <c r="Z107" s="21"/>
    </row>
    <row r="108" spans="1:26" ht="15" customHeight="1" x14ac:dyDescent="0.25">
      <c r="A108" s="21" t="str">
        <f t="shared" si="2"/>
        <v/>
      </c>
      <c r="B108" s="21" t="str">
        <f t="shared" si="0"/>
        <v/>
      </c>
      <c r="C108" s="21">
        <v>6</v>
      </c>
      <c r="D108" s="21">
        <v>8</v>
      </c>
      <c r="E108" s="21" t="str">
        <f>IF(OR(Kings!$C$20="",Kings!$B$20=""),"",Kings!$C$20)</f>
        <v/>
      </c>
      <c r="F108" s="21" t="str">
        <f>CONCATENATE(IF(Kings!$K$13=$D108,CONCATENATE(Kings!$I$13,"-"),""),IF(Kings!$K$14=$D108,CONCATENATE(Kings!$I$14,"-"),""),IF(Kings!$K$15=$D108,CONCATENATE(Kings!$I$15,"-"),""),IF(Kings!$K$16=$D108,CONCATENATE(Kings!$I$16,"-"),""),IF(Kings!$K$17=$D108,CONCATENATE(Kings!$I$17,"-"),""),IF(Kings!$K$18=$D108,CONCATENATE(Kings!$I$18,"-"),""),IF(Kings!$K$19=$D108,CONCATENATE(Kings!$I$19,"-"),""),IF(Kings!$K$20=$D108,CONCATENATE(Kings!$I$20,"-"),""),IF(Kings!$K$21=$D108,CONCATENATE(Kings!$I$21,"-"),""),IF(Kings!$K$22=$D108,CONCATENATE(Kings!$I$22,"-"),""),)</f>
        <v/>
      </c>
      <c r="G108" s="21" t="str">
        <f>CONCATENATE(IF(Kings!$K$23=$D108,CONCATENATE(Kings!$I$23,"-"),""),IF(Kings!$K$24=$D108,CONCATENATE(Kings!$I$24,"-"),""),IF(Kings!$K$25=$D108,CONCATENATE(Kings!$I$25,"-"),""),IF(Kings!$K$26=$D108,CONCATENATE(Kings!$I$26,"-"),""),IF(Kings!$K$27=$D108,CONCATENATE(Kings!$I$27,"-"),""),IF(Kings!$K$28=$D108,CONCATENATE(Kings!$I$28,"-"),""),IF(Kings!$K$29=$D108,CONCATENATE(Kings!$I$29,"-"),""),IF(Kings!$K$30=$D108,CONCATENATE(Kings!$I$30,"-"),""),IF(Kings!$K$31=$D108,CONCATENATE(Kings!$I$31,"-"),""),IF(Kings!$K$32=$D108,CONCATENATE(Kings!$I$32,"-"),""))</f>
        <v/>
      </c>
      <c r="H108" s="21" t="str">
        <f>CONCATENATE(IF(Kings!$S$13=$D108,CONCATENATE(Kings!$Q$13,"-"),""),IF(Kings!$S$14=$D108,CONCATENATE(Kings!$Q$14,"-"),""),IF(Kings!$S$15=$D108,CONCATENATE(Kings!$Q$15,"-"),""),IF(Kings!$S$16=$D108,CONCATENATE(Kings!$Q$16,"-"),""),IF(Kings!$S$17=$D108,CONCATENATE(Kings!$Q$17,"-"),""),IF(Kings!$S$18=$D108,CONCATENATE(Kings!$Q$18,"-"),""),IF(Kings!$S$19=$D108,CONCATENATE(Kings!$Q$19,"-"),""),IF(Kings!$S$20=$D108,CONCATENATE(Kings!$Q$20,"-"),""),IF(Kings!$S$21=$D108,CONCATENATE(Kings!$Q$21,"-"),""),IF(Kings!$S$22=$D108,CONCATENATE(Kings!$Q$22,"-"),""))</f>
        <v/>
      </c>
      <c r="I108" s="21" t="str">
        <f>CONCATENATE(,IF(Kings!$S$23=$D108,CONCATENATE(Kings!$Q$23,"-"),""),IF(Kings!$S$24=$D108,CONCATENATE(Kings!$Q$24,"-"),""),IF(Kings!$S$25=$D108,CONCATENATE(Kings!$Q$25,"-"),""),IF(Kings!$S$26=$D108,CONCATENATE(Kings!$Q$26,"-"),""),IF(Kings!$S$27=$D108,CONCATENATE(Kings!$Q$27,"-"),""),IF(Kings!$S$28=$D108,CONCATENATE(Kings!$Q$28,"-"),""),IF(Kings!$S$29=$D108,CONCATENATE(Kings!$Q$29,"-"),""),IF(Kings!$S$30=$D108,CONCATENATE(Kings!$Q$30,"-"),""),IF(Kings!$S$31=$D108,CONCATENATE(Kings!$Q$31,"-"),""),IF(Kings!$S$32=$D108,CONCATENATE(Kings!$Q$32,"-"),""))</f>
        <v/>
      </c>
      <c r="J108" s="21" t="str">
        <f>CONCATENATE(IF(Kings!$AA$13=$D108,CONCATENATE(Kings!$Y$13,"-"),""),IF(Kings!$AA$14=$D108,CONCATENATE(Kings!$Y$14,"-"),""),IF(Kings!$AA$15=$D108,CONCATENATE(Kings!$Y$15,"-"),""),IF(Kings!$AA$16=$D108,CONCATENATE(Kings!$Y$16,"-"),""),IF(Kings!$AA$17=$D108,CONCATENATE(Kings!$Y$17,"-"),""),IF(Kings!$AA$18=$D108,CONCATENATE(Kings!$Y$18,"-"),""),IF(Kings!$AA$19=$D108,CONCATENATE(Kings!$Y$19,"-"),""),IF(Kings!$AA$20=$D108,CONCATENATE(Kings!$Y$20,"-"),""),IF(Kings!$AA$21=$D108,CONCATENATE(Kings!$Y$21,"-"),""),IF(Kings!$AA$22=$D108,CONCATENATE(Kings!$Y$22,"-"),""),"")</f>
        <v/>
      </c>
      <c r="K108" s="21" t="str">
        <f>CONCATENATE(IF(Kings!$AA$23=$D108,CONCATENATE(Kings!$Y$23,"-"),""),IF(Kings!$AA$24=$D108,CONCATENATE(Kings!$Y$24,"-"),""),IF(Kings!$AA$25=$D108,CONCATENATE(Kings!$Y$25,"-"),""),IF(Kings!$AA$26=$D108,CONCATENATE(Kings!$Y$26,"-"),""),IF(Kings!$AA$27=$D108,CONCATENATE(Kings!$Y$27,"-"),""),IF(Kings!$AA$28=$D108,CONCATENATE(Kings!$Y$28,"-"),""),IF(Kings!$AA$29=$D108,CONCATENATE(Kings!$Y$29,"-"),""),IF(Kings!$AA$30=$D108,CONCATENATE(Kings!$Y$30,"-"),""),IF(Kings!$AA$31=$D108,CONCATENATE(Kings!$Y$31,"-"),""),IF(Kings!$AA$32=$D108,CONCATENATE(Kings!$Y$32,"-"),""))</f>
        <v/>
      </c>
      <c r="L108" s="21" t="str">
        <f>CONCATENATE(IF(Kings!$AI$13=$D108,CONCATENATE(Kings!$AG$13,"-"),""),IF(Kings!$AI$14=$D108,CONCATENATE(Kings!$AG$14,"-"),""),IF(Kings!$AI$15=$D108,CONCATENATE(Kings!$AG$15,"-"),""),IF(Kings!$AI$16=$D108,CONCATENATE(Kings!$AG$16,"-"),""),IF(Kings!$AI$17=$D108,CONCATENATE(Kings!$AG$17,"-"),""),IF(Kings!$AI$18=$D108,CONCATENATE(Kings!$AG$18,"-"),""),IF(Kings!$AI$19=$D108,CONCATENATE(Kings!$AG$19,"-"),""),IF(Kings!$AI$20=$D108,CONCATENATE(Kings!$AG$20,"-"),""),IF(Kings!$AI$21=$D108,CONCATENATE(Kings!$AG$21,"-"),""),IF(Kings!$AI$22=$D108,CONCATENATE(Kings!$AG$22,"-"),""),"")</f>
        <v/>
      </c>
      <c r="M108" s="21" t="str">
        <f>CONCATENATE(IF(Kings!$AI$23=$D108,CONCATENATE(Kings!$AG$23,"-"),""),IF(Kings!$AI$24=$D108,CONCATENATE(Kings!$AG$24,"-"),""),IF(Kings!$AI$25=$D108,CONCATENATE(Kings!$AG$25,"-"),""),IF(Kings!$AI$26=$D108,CONCATENATE(Kings!$AG$26,"-"),""),IF(Kings!$AI$27=$D108,CONCATENATE(Kings!$AG$27,"-"),""),IF(Kings!$AI$28=$D108,CONCATENATE(Kings!$AG$28,"-"),""),IF(Kings!$AI$29=$D108,CONCATENATE(Kings!$AG$29,"-"),""),IF(Kings!$AI$30=$D108,CONCATENATE(Kings!$AG$30,"-"),""),IF(Kings!$AI$31=$D108,CONCATENATE(Kings!$AG$31,"-"),""),IF(Kings!$AI$32=$D108,CONCATENATE(Kings!$AG$32,"-"),""))</f>
        <v/>
      </c>
      <c r="N108" s="21" t="str">
        <f t="shared" si="1"/>
        <v/>
      </c>
      <c r="O108" s="21">
        <v>106</v>
      </c>
      <c r="P108" s="27" t="str">
        <f t="shared" si="3"/>
        <v/>
      </c>
      <c r="Q108" s="27" t="str">
        <f t="shared" si="4"/>
        <v/>
      </c>
      <c r="R108" s="27" t="str">
        <f>IF(P108="","",CHOOSE(VLOOKUP($O108,$A$1:$C$400,3,FALSE),AHS!$M$1,BHS!$M$1,CHS!$M$1,HMJHS!$M$1,KHS!$M$1,Kings!$M$1,MHS!$M$1,SWHS!$M$1,AMHS!$M$1,'S10'!$M$1,'S11'!$M$1,'S12'!$M$1,'S13'!$M$1,'S14'!$M$1,'S15'!$M$1,'S16'!$M$1,'S17'!$M$1,'S18'!$M$1,'S19'!$M$1,'S20'!$M$1))</f>
        <v/>
      </c>
      <c r="S108" s="27" t="str">
        <f t="shared" si="5"/>
        <v/>
      </c>
      <c r="T108" s="3" t="str">
        <f t="shared" si="6"/>
        <v/>
      </c>
      <c r="U108" s="21"/>
      <c r="V108" s="21"/>
      <c r="W108" s="21"/>
      <c r="X108" s="21"/>
      <c r="Y108" s="21"/>
      <c r="Z108" s="21"/>
    </row>
    <row r="109" spans="1:26" ht="15" customHeight="1" x14ac:dyDescent="0.25">
      <c r="A109" s="21" t="str">
        <f t="shared" si="2"/>
        <v/>
      </c>
      <c r="B109" s="21" t="str">
        <f t="shared" si="0"/>
        <v/>
      </c>
      <c r="C109" s="21">
        <v>6</v>
      </c>
      <c r="D109" s="21">
        <v>9</v>
      </c>
      <c r="E109" s="21" t="str">
        <f>IF(OR(Kings!$C$21="",Kings!$B$21=""),"",Kings!$C$21)</f>
        <v/>
      </c>
      <c r="F109" s="21" t="str">
        <f>CONCATENATE(IF(Kings!$K$13=$D109,CONCATENATE(Kings!$I$13,"-"),""),IF(Kings!$K$14=$D109,CONCATENATE(Kings!$I$14,"-"),""),IF(Kings!$K$15=$D109,CONCATENATE(Kings!$I$15,"-"),""),IF(Kings!$K$16=$D109,CONCATENATE(Kings!$I$16,"-"),""),IF(Kings!$K$17=$D109,CONCATENATE(Kings!$I$17,"-"),""),IF(Kings!$K$18=$D109,CONCATENATE(Kings!$I$18,"-"),""),IF(Kings!$K$19=$D109,CONCATENATE(Kings!$I$19,"-"),""),IF(Kings!$K$20=$D109,CONCATENATE(Kings!$I$20,"-"),""),IF(Kings!$K$21=$D109,CONCATENATE(Kings!$I$21,"-"),""),IF(Kings!$K$22=$D109,CONCATENATE(Kings!$I$22,"-"),""),)</f>
        <v/>
      </c>
      <c r="G109" s="21" t="str">
        <f>CONCATENATE(IF(Kings!$K$23=$D109,CONCATENATE(Kings!$I$23,"-"),""),IF(Kings!$K$24=$D109,CONCATENATE(Kings!$I$24,"-"),""),IF(Kings!$K$25=$D109,CONCATENATE(Kings!$I$25,"-"),""),IF(Kings!$K$26=$D109,CONCATENATE(Kings!$I$26,"-"),""),IF(Kings!$K$27=$D109,CONCATENATE(Kings!$I$27,"-"),""),IF(Kings!$K$28=$D109,CONCATENATE(Kings!$I$28,"-"),""),IF(Kings!$K$29=$D109,CONCATENATE(Kings!$I$29,"-"),""),IF(Kings!$K$30=$D109,CONCATENATE(Kings!$I$30,"-"),""),IF(Kings!$K$31=$D109,CONCATENATE(Kings!$I$31,"-"),""),IF(Kings!$K$32=$D109,CONCATENATE(Kings!$I$32,"-"),""))</f>
        <v/>
      </c>
      <c r="H109" s="21" t="str">
        <f>CONCATENATE(IF(Kings!$S$13=$D109,CONCATENATE(Kings!$Q$13,"-"),""),IF(Kings!$S$14=$D109,CONCATENATE(Kings!$Q$14,"-"),""),IF(Kings!$S$15=$D109,CONCATENATE(Kings!$Q$15,"-"),""),IF(Kings!$S$16=$D109,CONCATENATE(Kings!$Q$16,"-"),""),IF(Kings!$S$17=$D109,CONCATENATE(Kings!$Q$17,"-"),""),IF(Kings!$S$18=$D109,CONCATENATE(Kings!$Q$18,"-"),""),IF(Kings!$S$19=$D109,CONCATENATE(Kings!$Q$19,"-"),""),IF(Kings!$S$20=$D109,CONCATENATE(Kings!$Q$20,"-"),""),IF(Kings!$S$21=$D109,CONCATENATE(Kings!$Q$21,"-"),""),IF(Kings!$S$22=$D109,CONCATENATE(Kings!$Q$22,"-"),""))</f>
        <v/>
      </c>
      <c r="I109" s="21" t="str">
        <f>CONCATENATE(,IF(Kings!$S$23=$D109,CONCATENATE(Kings!$Q$23,"-"),""),IF(Kings!$S$24=$D109,CONCATENATE(Kings!$Q$24,"-"),""),IF(Kings!$S$25=$D109,CONCATENATE(Kings!$Q$25,"-"),""),IF(Kings!$S$26=$D109,CONCATENATE(Kings!$Q$26,"-"),""),IF(Kings!$S$27=$D109,CONCATENATE(Kings!$Q$27,"-"),""),IF(Kings!$S$28=$D109,CONCATENATE(Kings!$Q$28,"-"),""),IF(Kings!$S$29=$D109,CONCATENATE(Kings!$Q$29,"-"),""),IF(Kings!$S$30=$D109,CONCATENATE(Kings!$Q$30,"-"),""),IF(Kings!$S$31=$D109,CONCATENATE(Kings!$Q$31,"-"),""),IF(Kings!$S$32=$D109,CONCATENATE(Kings!$Q$32,"-"),""))</f>
        <v/>
      </c>
      <c r="J109" s="21" t="str">
        <f>CONCATENATE(IF(Kings!$AA$13=$D109,CONCATENATE(Kings!$Y$13,"-"),""),IF(Kings!$AA$14=$D109,CONCATENATE(Kings!$Y$14,"-"),""),IF(Kings!$AA$15=$D109,CONCATENATE(Kings!$Y$15,"-"),""),IF(Kings!$AA$16=$D109,CONCATENATE(Kings!$Y$16,"-"),""),IF(Kings!$AA$17=$D109,CONCATENATE(Kings!$Y$17,"-"),""),IF(Kings!$AA$18=$D109,CONCATENATE(Kings!$Y$18,"-"),""),IF(Kings!$AA$19=$D109,CONCATENATE(Kings!$Y$19,"-"),""),IF(Kings!$AA$20=$D109,CONCATENATE(Kings!$Y$20,"-"),""),IF(Kings!$AA$21=$D109,CONCATENATE(Kings!$Y$21,"-"),""),IF(Kings!$AA$22=$D109,CONCATENATE(Kings!$Y$22,"-"),""),"")</f>
        <v/>
      </c>
      <c r="K109" s="21" t="str">
        <f>CONCATENATE(IF(Kings!$AA$23=$D109,CONCATENATE(Kings!$Y$23,"-"),""),IF(Kings!$AA$24=$D109,CONCATENATE(Kings!$Y$24,"-"),""),IF(Kings!$AA$25=$D109,CONCATENATE(Kings!$Y$25,"-"),""),IF(Kings!$AA$26=$D109,CONCATENATE(Kings!$Y$26,"-"),""),IF(Kings!$AA$27=$D109,CONCATENATE(Kings!$Y$27,"-"),""),IF(Kings!$AA$28=$D109,CONCATENATE(Kings!$Y$28,"-"),""),IF(Kings!$AA$29=$D109,CONCATENATE(Kings!$Y$29,"-"),""),IF(Kings!$AA$30=$D109,CONCATENATE(Kings!$Y$30,"-"),""),IF(Kings!$AA$31=$D109,CONCATENATE(Kings!$Y$31,"-"),""),IF(Kings!$AA$32=$D109,CONCATENATE(Kings!$Y$32,"-"),""))</f>
        <v/>
      </c>
      <c r="L109" s="21" t="str">
        <f>CONCATENATE(IF(Kings!$AI$13=$D109,CONCATENATE(Kings!$AG$13,"-"),""),IF(Kings!$AI$14=$D109,CONCATENATE(Kings!$AG$14,"-"),""),IF(Kings!$AI$15=$D109,CONCATENATE(Kings!$AG$15,"-"),""),IF(Kings!$AI$16=$D109,CONCATENATE(Kings!$AG$16,"-"),""),IF(Kings!$AI$17=$D109,CONCATENATE(Kings!$AG$17,"-"),""),IF(Kings!$AI$18=$D109,CONCATENATE(Kings!$AG$18,"-"),""),IF(Kings!$AI$19=$D109,CONCATENATE(Kings!$AG$19,"-"),""),IF(Kings!$AI$20=$D109,CONCATENATE(Kings!$AG$20,"-"),""),IF(Kings!$AI$21=$D109,CONCATENATE(Kings!$AG$21,"-"),""),IF(Kings!$AI$22=$D109,CONCATENATE(Kings!$AG$22,"-"),""),"")</f>
        <v/>
      </c>
      <c r="M109" s="21" t="str">
        <f>CONCATENATE(IF(Kings!$AI$23=$D109,CONCATENATE(Kings!$AG$23,"-"),""),IF(Kings!$AI$24=$D109,CONCATENATE(Kings!$AG$24,"-"),""),IF(Kings!$AI$25=$D109,CONCATENATE(Kings!$AG$25,"-"),""),IF(Kings!$AI$26=$D109,CONCATENATE(Kings!$AG$26,"-"),""),IF(Kings!$AI$27=$D109,CONCATENATE(Kings!$AG$27,"-"),""),IF(Kings!$AI$28=$D109,CONCATENATE(Kings!$AG$28,"-"),""),IF(Kings!$AI$29=$D109,CONCATENATE(Kings!$AG$29,"-"),""),IF(Kings!$AI$30=$D109,CONCATENATE(Kings!$AG$30,"-"),""),IF(Kings!$AI$31=$D109,CONCATENATE(Kings!$AG$31,"-"),""),IF(Kings!$AI$32=$D109,CONCATENATE(Kings!$AG$32,"-"),""))</f>
        <v/>
      </c>
      <c r="N109" s="21" t="str">
        <f t="shared" si="1"/>
        <v/>
      </c>
      <c r="O109" s="21">
        <v>107</v>
      </c>
      <c r="P109" s="27" t="str">
        <f t="shared" si="3"/>
        <v/>
      </c>
      <c r="Q109" s="27" t="str">
        <f t="shared" si="4"/>
        <v/>
      </c>
      <c r="R109" s="27" t="str">
        <f>IF(P109="","",CHOOSE(VLOOKUP($O109,$A$1:$C$400,3,FALSE),AHS!$M$1,BHS!$M$1,CHS!$M$1,HMJHS!$M$1,KHS!$M$1,Kings!$M$1,MHS!$M$1,SWHS!$M$1,AMHS!$M$1,'S10'!$M$1,'S11'!$M$1,'S12'!$M$1,'S13'!$M$1,'S14'!$M$1,'S15'!$M$1,'S16'!$M$1,'S17'!$M$1,'S18'!$M$1,'S19'!$M$1,'S20'!$M$1))</f>
        <v/>
      </c>
      <c r="S109" s="27" t="str">
        <f t="shared" si="5"/>
        <v/>
      </c>
      <c r="T109" s="3" t="str">
        <f t="shared" si="6"/>
        <v/>
      </c>
      <c r="U109" s="21"/>
      <c r="V109" s="21"/>
      <c r="W109" s="21"/>
      <c r="X109" s="21"/>
      <c r="Y109" s="21"/>
      <c r="Z109" s="21"/>
    </row>
    <row r="110" spans="1:26" ht="15" customHeight="1" x14ac:dyDescent="0.25">
      <c r="A110" s="21" t="str">
        <f t="shared" si="2"/>
        <v/>
      </c>
      <c r="B110" s="21" t="str">
        <f t="shared" si="0"/>
        <v/>
      </c>
      <c r="C110" s="21">
        <v>6</v>
      </c>
      <c r="D110" s="21">
        <v>10</v>
      </c>
      <c r="E110" s="21" t="str">
        <f>IF(OR(Kings!$C$22="",Kings!$B$22=""),"",Kings!$C$22)</f>
        <v/>
      </c>
      <c r="F110" s="21" t="str">
        <f>CONCATENATE(IF(Kings!$K$13=$D110,CONCATENATE(Kings!$I$13,"-"),""),IF(Kings!$K$14=$D110,CONCATENATE(Kings!$I$14,"-"),""),IF(Kings!$K$15=$D110,CONCATENATE(Kings!$I$15,"-"),""),IF(Kings!$K$16=$D110,CONCATENATE(Kings!$I$16,"-"),""),IF(Kings!$K$17=$D110,CONCATENATE(Kings!$I$17,"-"),""),IF(Kings!$K$18=$D110,CONCATENATE(Kings!$I$18,"-"),""),IF(Kings!$K$19=$D110,CONCATENATE(Kings!$I$19,"-"),""),IF(Kings!$K$20=$D110,CONCATENATE(Kings!$I$20,"-"),""),IF(Kings!$K$21=$D110,CONCATENATE(Kings!$I$21,"-"),""),IF(Kings!$K$22=$D110,CONCATENATE(Kings!$I$22,"-"),""),)</f>
        <v/>
      </c>
      <c r="G110" s="21" t="str">
        <f>CONCATENATE(IF(Kings!$K$23=$D110,CONCATENATE(Kings!$I$23,"-"),""),IF(Kings!$K$24=$D110,CONCATENATE(Kings!$I$24,"-"),""),IF(Kings!$K$25=$D110,CONCATENATE(Kings!$I$25,"-"),""),IF(Kings!$K$26=$D110,CONCATENATE(Kings!$I$26,"-"),""),IF(Kings!$K$27=$D110,CONCATENATE(Kings!$I$27,"-"),""),IF(Kings!$K$28=$D110,CONCATENATE(Kings!$I$28,"-"),""),IF(Kings!$K$29=$D110,CONCATENATE(Kings!$I$29,"-"),""),IF(Kings!$K$30=$D110,CONCATENATE(Kings!$I$30,"-"),""),IF(Kings!$K$31=$D110,CONCATENATE(Kings!$I$31,"-"),""),IF(Kings!$K$32=$D110,CONCATENATE(Kings!$I$32,"-"),""))</f>
        <v/>
      </c>
      <c r="H110" s="21" t="str">
        <f>CONCATENATE(IF(Kings!$S$13=$D110,CONCATENATE(Kings!$Q$13,"-"),""),IF(Kings!$S$14=$D110,CONCATENATE(Kings!$Q$14,"-"),""),IF(Kings!$S$15=$D110,CONCATENATE(Kings!$Q$15,"-"),""),IF(Kings!$S$16=$D110,CONCATENATE(Kings!$Q$16,"-"),""),IF(Kings!$S$17=$D110,CONCATENATE(Kings!$Q$17,"-"),""),IF(Kings!$S$18=$D110,CONCATENATE(Kings!$Q$18,"-"),""),IF(Kings!$S$19=$D110,CONCATENATE(Kings!$Q$19,"-"),""),IF(Kings!$S$20=$D110,CONCATENATE(Kings!$Q$20,"-"),""),IF(Kings!$S$21=$D110,CONCATENATE(Kings!$Q$21,"-"),""),IF(Kings!$S$22=$D110,CONCATENATE(Kings!$Q$22,"-"),""))</f>
        <v/>
      </c>
      <c r="I110" s="21" t="str">
        <f>CONCATENATE(,IF(Kings!$S$23=$D110,CONCATENATE(Kings!$Q$23,"-"),""),IF(Kings!$S$24=$D110,CONCATENATE(Kings!$Q$24,"-"),""),IF(Kings!$S$25=$D110,CONCATENATE(Kings!$Q$25,"-"),""),IF(Kings!$S$26=$D110,CONCATENATE(Kings!$Q$26,"-"),""),IF(Kings!$S$27=$D110,CONCATENATE(Kings!$Q$27,"-"),""),IF(Kings!$S$28=$D110,CONCATENATE(Kings!$Q$28,"-"),""),IF(Kings!$S$29=$D110,CONCATENATE(Kings!$Q$29,"-"),""),IF(Kings!$S$30=$D110,CONCATENATE(Kings!$Q$30,"-"),""),IF(Kings!$S$31=$D110,CONCATENATE(Kings!$Q$31,"-"),""),IF(Kings!$S$32=$D110,CONCATENATE(Kings!$Q$32,"-"),""))</f>
        <v/>
      </c>
      <c r="J110" s="21" t="str">
        <f>CONCATENATE(IF(Kings!$AA$13=$D110,CONCATENATE(Kings!$Y$13,"-"),""),IF(Kings!$AA$14=$D110,CONCATENATE(Kings!$Y$14,"-"),""),IF(Kings!$AA$15=$D110,CONCATENATE(Kings!$Y$15,"-"),""),IF(Kings!$AA$16=$D110,CONCATENATE(Kings!$Y$16,"-"),""),IF(Kings!$AA$17=$D110,CONCATENATE(Kings!$Y$17,"-"),""),IF(Kings!$AA$18=$D110,CONCATENATE(Kings!$Y$18,"-"),""),IF(Kings!$AA$19=$D110,CONCATENATE(Kings!$Y$19,"-"),""),IF(Kings!$AA$20=$D110,CONCATENATE(Kings!$Y$20,"-"),""),IF(Kings!$AA$21=$D110,CONCATENATE(Kings!$Y$21,"-"),""),IF(Kings!$AA$22=$D110,CONCATENATE(Kings!$Y$22,"-"),""),"")</f>
        <v/>
      </c>
      <c r="K110" s="21" t="str">
        <f>CONCATENATE(IF(Kings!$AA$23=$D110,CONCATENATE(Kings!$Y$23,"-"),""),IF(Kings!$AA$24=$D110,CONCATENATE(Kings!$Y$24,"-"),""),IF(Kings!$AA$25=$D110,CONCATENATE(Kings!$Y$25,"-"),""),IF(Kings!$AA$26=$D110,CONCATENATE(Kings!$Y$26,"-"),""),IF(Kings!$AA$27=$D110,CONCATENATE(Kings!$Y$27,"-"),""),IF(Kings!$AA$28=$D110,CONCATENATE(Kings!$Y$28,"-"),""),IF(Kings!$AA$29=$D110,CONCATENATE(Kings!$Y$29,"-"),""),IF(Kings!$AA$30=$D110,CONCATENATE(Kings!$Y$30,"-"),""),IF(Kings!$AA$31=$D110,CONCATENATE(Kings!$Y$31,"-"),""),IF(Kings!$AA$32=$D110,CONCATENATE(Kings!$Y$32,"-"),""))</f>
        <v/>
      </c>
      <c r="L110" s="21" t="str">
        <f>CONCATENATE(IF(Kings!$AI$13=$D110,CONCATENATE(Kings!$AG$13,"-"),""),IF(Kings!$AI$14=$D110,CONCATENATE(Kings!$AG$14,"-"),""),IF(Kings!$AI$15=$D110,CONCATENATE(Kings!$AG$15,"-"),""),IF(Kings!$AI$16=$D110,CONCATENATE(Kings!$AG$16,"-"),""),IF(Kings!$AI$17=$D110,CONCATENATE(Kings!$AG$17,"-"),""),IF(Kings!$AI$18=$D110,CONCATENATE(Kings!$AG$18,"-"),""),IF(Kings!$AI$19=$D110,CONCATENATE(Kings!$AG$19,"-"),""),IF(Kings!$AI$20=$D110,CONCATENATE(Kings!$AG$20,"-"),""),IF(Kings!$AI$21=$D110,CONCATENATE(Kings!$AG$21,"-"),""),IF(Kings!$AI$22=$D110,CONCATENATE(Kings!$AG$22,"-"),""),"")</f>
        <v/>
      </c>
      <c r="M110" s="21" t="str">
        <f>CONCATENATE(IF(Kings!$AI$23=$D110,CONCATENATE(Kings!$AG$23,"-"),""),IF(Kings!$AI$24=$D110,CONCATENATE(Kings!$AG$24,"-"),""),IF(Kings!$AI$25=$D110,CONCATENATE(Kings!$AG$25,"-"),""),IF(Kings!$AI$26=$D110,CONCATENATE(Kings!$AG$26,"-"),""),IF(Kings!$AI$27=$D110,CONCATENATE(Kings!$AG$27,"-"),""),IF(Kings!$AI$28=$D110,CONCATENATE(Kings!$AG$28,"-"),""),IF(Kings!$AI$29=$D110,CONCATENATE(Kings!$AG$29,"-"),""),IF(Kings!$AI$30=$D110,CONCATENATE(Kings!$AG$30,"-"),""),IF(Kings!$AI$31=$D110,CONCATENATE(Kings!$AG$31,"-"),""),IF(Kings!$AI$32=$D110,CONCATENATE(Kings!$AG$32,"-"),""))</f>
        <v/>
      </c>
      <c r="N110" s="21" t="str">
        <f t="shared" si="1"/>
        <v/>
      </c>
      <c r="O110" s="21">
        <v>108</v>
      </c>
      <c r="P110" s="27" t="str">
        <f t="shared" si="3"/>
        <v/>
      </c>
      <c r="Q110" s="27" t="str">
        <f t="shared" si="4"/>
        <v/>
      </c>
      <c r="R110" s="27" t="str">
        <f>IF(P110="","",CHOOSE(VLOOKUP($O110,$A$1:$C$400,3,FALSE),AHS!$M$1,BHS!$M$1,CHS!$M$1,HMJHS!$M$1,KHS!$M$1,Kings!$M$1,MHS!$M$1,SWHS!$M$1,AMHS!$M$1,'S10'!$M$1,'S11'!$M$1,'S12'!$M$1,'S13'!$M$1,'S14'!$M$1,'S15'!$M$1,'S16'!$M$1,'S17'!$M$1,'S18'!$M$1,'S19'!$M$1,'S20'!$M$1))</f>
        <v/>
      </c>
      <c r="S110" s="27" t="str">
        <f t="shared" si="5"/>
        <v/>
      </c>
      <c r="T110" s="3" t="str">
        <f t="shared" si="6"/>
        <v/>
      </c>
      <c r="U110" s="21"/>
      <c r="V110" s="21"/>
      <c r="W110" s="21"/>
      <c r="X110" s="21"/>
      <c r="Y110" s="21"/>
      <c r="Z110" s="21"/>
    </row>
    <row r="111" spans="1:26" ht="15" customHeight="1" x14ac:dyDescent="0.25">
      <c r="A111" s="21" t="str">
        <f t="shared" si="2"/>
        <v/>
      </c>
      <c r="B111" s="21" t="str">
        <f t="shared" si="0"/>
        <v/>
      </c>
      <c r="C111" s="21">
        <v>6</v>
      </c>
      <c r="D111" s="21">
        <v>11</v>
      </c>
      <c r="E111" s="21" t="str">
        <f>IF(OR(Kings!$C$23="",Kings!$B$23=""),"",Kings!$C$23)</f>
        <v/>
      </c>
      <c r="F111" s="21" t="str">
        <f>CONCATENATE(IF(Kings!$K$13=$D111,CONCATENATE(Kings!$I$13,"-"),""),IF(Kings!$K$14=$D111,CONCATENATE(Kings!$I$14,"-"),""),IF(Kings!$K$15=$D111,CONCATENATE(Kings!$I$15,"-"),""),IF(Kings!$K$16=$D111,CONCATENATE(Kings!$I$16,"-"),""),IF(Kings!$K$17=$D111,CONCATENATE(Kings!$I$17,"-"),""),IF(Kings!$K$18=$D111,CONCATENATE(Kings!$I$18,"-"),""),IF(Kings!$K$19=$D111,CONCATENATE(Kings!$I$19,"-"),""),IF(Kings!$K$20=$D111,CONCATENATE(Kings!$I$20,"-"),""),IF(Kings!$K$21=$D111,CONCATENATE(Kings!$I$21,"-"),""),IF(Kings!$K$22=$D111,CONCATENATE(Kings!$I$22,"-"),""),)</f>
        <v/>
      </c>
      <c r="G111" s="21" t="str">
        <f>CONCATENATE(IF(Kings!$K$23=$D111,CONCATENATE(Kings!$I$23,"-"),""),IF(Kings!$K$24=$D111,CONCATENATE(Kings!$I$24,"-"),""),IF(Kings!$K$25=$D111,CONCATENATE(Kings!$I$25,"-"),""),IF(Kings!$K$26=$D111,CONCATENATE(Kings!$I$26,"-"),""),IF(Kings!$K$27=$D111,CONCATENATE(Kings!$I$27,"-"),""),IF(Kings!$K$28=$D111,CONCATENATE(Kings!$I$28,"-"),""),IF(Kings!$K$29=$D111,CONCATENATE(Kings!$I$29,"-"),""),IF(Kings!$K$30=$D111,CONCATENATE(Kings!$I$30,"-"),""),IF(Kings!$K$31=$D111,CONCATENATE(Kings!$I$31,"-"),""),IF(Kings!$K$32=$D111,CONCATENATE(Kings!$I$32,"-"),""))</f>
        <v/>
      </c>
      <c r="H111" s="21" t="str">
        <f>CONCATENATE(IF(Kings!$S$13=$D111,CONCATENATE(Kings!$Q$13,"-"),""),IF(Kings!$S$14=$D111,CONCATENATE(Kings!$Q$14,"-"),""),IF(Kings!$S$15=$D111,CONCATENATE(Kings!$Q$15,"-"),""),IF(Kings!$S$16=$D111,CONCATENATE(Kings!$Q$16,"-"),""),IF(Kings!$S$17=$D111,CONCATENATE(Kings!$Q$17,"-"),""),IF(Kings!$S$18=$D111,CONCATENATE(Kings!$Q$18,"-"),""),IF(Kings!$S$19=$D111,CONCATENATE(Kings!$Q$19,"-"),""),IF(Kings!$S$20=$D111,CONCATENATE(Kings!$Q$20,"-"),""),IF(Kings!$S$21=$D111,CONCATENATE(Kings!$Q$21,"-"),""),IF(Kings!$S$22=$D111,CONCATENATE(Kings!$Q$22,"-"),""))</f>
        <v/>
      </c>
      <c r="I111" s="21" t="str">
        <f>CONCATENATE(,IF(Kings!$S$23=$D111,CONCATENATE(Kings!$Q$23,"-"),""),IF(Kings!$S$24=$D111,CONCATENATE(Kings!$Q$24,"-"),""),IF(Kings!$S$25=$D111,CONCATENATE(Kings!$Q$25,"-"),""),IF(Kings!$S$26=$D111,CONCATENATE(Kings!$Q$26,"-"),""),IF(Kings!$S$27=$D111,CONCATENATE(Kings!$Q$27,"-"),""),IF(Kings!$S$28=$D111,CONCATENATE(Kings!$Q$28,"-"),""),IF(Kings!$S$29=$D111,CONCATENATE(Kings!$Q$29,"-"),""),IF(Kings!$S$30=$D111,CONCATENATE(Kings!$Q$30,"-"),""),IF(Kings!$S$31=$D111,CONCATENATE(Kings!$Q$31,"-"),""),IF(Kings!$S$32=$D111,CONCATENATE(Kings!$Q$32,"-"),""))</f>
        <v/>
      </c>
      <c r="J111" s="21" t="str">
        <f>CONCATENATE(IF(Kings!$AA$13=$D111,CONCATENATE(Kings!$Y$13,"-"),""),IF(Kings!$AA$14=$D111,CONCATENATE(Kings!$Y$14,"-"),""),IF(Kings!$AA$15=$D111,CONCATENATE(Kings!$Y$15,"-"),""),IF(Kings!$AA$16=$D111,CONCATENATE(Kings!$Y$16,"-"),""),IF(Kings!$AA$17=$D111,CONCATENATE(Kings!$Y$17,"-"),""),IF(Kings!$AA$18=$D111,CONCATENATE(Kings!$Y$18,"-"),""),IF(Kings!$AA$19=$D111,CONCATENATE(Kings!$Y$19,"-"),""),IF(Kings!$AA$20=$D111,CONCATENATE(Kings!$Y$20,"-"),""),IF(Kings!$AA$21=$D111,CONCATENATE(Kings!$Y$21,"-"),""),IF(Kings!$AA$22=$D111,CONCATENATE(Kings!$Y$22,"-"),""),"")</f>
        <v/>
      </c>
      <c r="K111" s="21" t="str">
        <f>CONCATENATE(IF(Kings!$AA$23=$D111,CONCATENATE(Kings!$Y$23,"-"),""),IF(Kings!$AA$24=$D111,CONCATENATE(Kings!$Y$24,"-"),""),IF(Kings!$AA$25=$D111,CONCATENATE(Kings!$Y$25,"-"),""),IF(Kings!$AA$26=$D111,CONCATENATE(Kings!$Y$26,"-"),""),IF(Kings!$AA$27=$D111,CONCATENATE(Kings!$Y$27,"-"),""),IF(Kings!$AA$28=$D111,CONCATENATE(Kings!$Y$28,"-"),""),IF(Kings!$AA$29=$D111,CONCATENATE(Kings!$Y$29,"-"),""),IF(Kings!$AA$30=$D111,CONCATENATE(Kings!$Y$30,"-"),""),IF(Kings!$AA$31=$D111,CONCATENATE(Kings!$Y$31,"-"),""),IF(Kings!$AA$32=$D111,CONCATENATE(Kings!$Y$32,"-"),""))</f>
        <v/>
      </c>
      <c r="L111" s="21" t="str">
        <f>CONCATENATE(IF(Kings!$AI$13=$D111,CONCATENATE(Kings!$AG$13,"-"),""),IF(Kings!$AI$14=$D111,CONCATENATE(Kings!$AG$14,"-"),""),IF(Kings!$AI$15=$D111,CONCATENATE(Kings!$AG$15,"-"),""),IF(Kings!$AI$16=$D111,CONCATENATE(Kings!$AG$16,"-"),""),IF(Kings!$AI$17=$D111,CONCATENATE(Kings!$AG$17,"-"),""),IF(Kings!$AI$18=$D111,CONCATENATE(Kings!$AG$18,"-"),""),IF(Kings!$AI$19=$D111,CONCATENATE(Kings!$AG$19,"-"),""),IF(Kings!$AI$20=$D111,CONCATENATE(Kings!$AG$20,"-"),""),IF(Kings!$AI$21=$D111,CONCATENATE(Kings!$AG$21,"-"),""),IF(Kings!$AI$22=$D111,CONCATENATE(Kings!$AG$22,"-"),""),"")</f>
        <v/>
      </c>
      <c r="M111" s="21" t="str">
        <f>CONCATENATE(IF(Kings!$AI$23=$D111,CONCATENATE(Kings!$AG$23,"-"),""),IF(Kings!$AI$24=$D111,CONCATENATE(Kings!$AG$24,"-"),""),IF(Kings!$AI$25=$D111,CONCATENATE(Kings!$AG$25,"-"),""),IF(Kings!$AI$26=$D111,CONCATENATE(Kings!$AG$26,"-"),""),IF(Kings!$AI$27=$D111,CONCATENATE(Kings!$AG$27,"-"),""),IF(Kings!$AI$28=$D111,CONCATENATE(Kings!$AG$28,"-"),""),IF(Kings!$AI$29=$D111,CONCATENATE(Kings!$AG$29,"-"),""),IF(Kings!$AI$30=$D111,CONCATENATE(Kings!$AG$30,"-"),""),IF(Kings!$AI$31=$D111,CONCATENATE(Kings!$AG$31,"-"),""),IF(Kings!$AI$32=$D111,CONCATENATE(Kings!$AG$32,"-"),""))</f>
        <v/>
      </c>
      <c r="N111" s="21" t="str">
        <f t="shared" si="1"/>
        <v/>
      </c>
      <c r="O111" s="21">
        <v>109</v>
      </c>
      <c r="P111" s="27" t="str">
        <f t="shared" si="3"/>
        <v/>
      </c>
      <c r="Q111" s="27" t="str">
        <f t="shared" si="4"/>
        <v/>
      </c>
      <c r="R111" s="27" t="str">
        <f>IF(P111="","",CHOOSE(VLOOKUP($O111,$A$1:$C$400,3,FALSE),AHS!$M$1,BHS!$M$1,CHS!$M$1,HMJHS!$M$1,KHS!$M$1,Kings!$M$1,MHS!$M$1,SWHS!$M$1,AMHS!$M$1,'S10'!$M$1,'S11'!$M$1,'S12'!$M$1,'S13'!$M$1,'S14'!$M$1,'S15'!$M$1,'S16'!$M$1,'S17'!$M$1,'S18'!$M$1,'S19'!$M$1,'S20'!$M$1))</f>
        <v/>
      </c>
      <c r="S111" s="27" t="str">
        <f t="shared" si="5"/>
        <v/>
      </c>
      <c r="T111" s="3" t="str">
        <f t="shared" si="6"/>
        <v/>
      </c>
      <c r="U111" s="21"/>
      <c r="V111" s="21"/>
      <c r="W111" s="21"/>
      <c r="X111" s="21"/>
      <c r="Y111" s="21"/>
      <c r="Z111" s="21"/>
    </row>
    <row r="112" spans="1:26" ht="15" customHeight="1" x14ac:dyDescent="0.25">
      <c r="A112" s="21" t="str">
        <f t="shared" si="2"/>
        <v/>
      </c>
      <c r="B112" s="21" t="str">
        <f t="shared" si="0"/>
        <v/>
      </c>
      <c r="C112" s="21">
        <v>6</v>
      </c>
      <c r="D112" s="21">
        <v>12</v>
      </c>
      <c r="E112" s="21" t="str">
        <f>IF(OR(Kings!$C$24="",Kings!$B$24=""),"",Kings!$C$24)</f>
        <v/>
      </c>
      <c r="F112" s="21" t="str">
        <f>CONCATENATE(IF(Kings!$K$13=$D112,CONCATENATE(Kings!$I$13,"-"),""),IF(Kings!$K$14=$D112,CONCATENATE(Kings!$I$14,"-"),""),IF(Kings!$K$15=$D112,CONCATENATE(Kings!$I$15,"-"),""),IF(Kings!$K$16=$D112,CONCATENATE(Kings!$I$16,"-"),""),IF(Kings!$K$17=$D112,CONCATENATE(Kings!$I$17,"-"),""),IF(Kings!$K$18=$D112,CONCATENATE(Kings!$I$18,"-"),""),IF(Kings!$K$19=$D112,CONCATENATE(Kings!$I$19,"-"),""),IF(Kings!$K$20=$D112,CONCATENATE(Kings!$I$20,"-"),""),IF(Kings!$K$21=$D112,CONCATENATE(Kings!$I$21,"-"),""),IF(Kings!$K$22=$D112,CONCATENATE(Kings!$I$22,"-"),""),)</f>
        <v/>
      </c>
      <c r="G112" s="21" t="str">
        <f>CONCATENATE(IF(Kings!$K$23=$D112,CONCATENATE(Kings!$I$23,"-"),""),IF(Kings!$K$24=$D112,CONCATENATE(Kings!$I$24,"-"),""),IF(Kings!$K$25=$D112,CONCATENATE(Kings!$I$25,"-"),""),IF(Kings!$K$26=$D112,CONCATENATE(Kings!$I$26,"-"),""),IF(Kings!$K$27=$D112,CONCATENATE(Kings!$I$27,"-"),""),IF(Kings!$K$28=$D112,CONCATENATE(Kings!$I$28,"-"),""),IF(Kings!$K$29=$D112,CONCATENATE(Kings!$I$29,"-"),""),IF(Kings!$K$30=$D112,CONCATENATE(Kings!$I$30,"-"),""),IF(Kings!$K$31=$D112,CONCATENATE(Kings!$I$31,"-"),""),IF(Kings!$K$32=$D112,CONCATENATE(Kings!$I$32,"-"),""))</f>
        <v/>
      </c>
      <c r="H112" s="21" t="str">
        <f>CONCATENATE(IF(Kings!$S$13=$D112,CONCATENATE(Kings!$Q$13,"-"),""),IF(Kings!$S$14=$D112,CONCATENATE(Kings!$Q$14,"-"),""),IF(Kings!$S$15=$D112,CONCATENATE(Kings!$Q$15,"-"),""),IF(Kings!$S$16=$D112,CONCATENATE(Kings!$Q$16,"-"),""),IF(Kings!$S$17=$D112,CONCATENATE(Kings!$Q$17,"-"),""),IF(Kings!$S$18=$D112,CONCATENATE(Kings!$Q$18,"-"),""),IF(Kings!$S$19=$D112,CONCATENATE(Kings!$Q$19,"-"),""),IF(Kings!$S$20=$D112,CONCATENATE(Kings!$Q$20,"-"),""),IF(Kings!$S$21=$D112,CONCATENATE(Kings!$Q$21,"-"),""),IF(Kings!$S$22=$D112,CONCATENATE(Kings!$Q$22,"-"),""))</f>
        <v/>
      </c>
      <c r="I112" s="21" t="str">
        <f>CONCATENATE(,IF(Kings!$S$23=$D112,CONCATENATE(Kings!$Q$23,"-"),""),IF(Kings!$S$24=$D112,CONCATENATE(Kings!$Q$24,"-"),""),IF(Kings!$S$25=$D112,CONCATENATE(Kings!$Q$25,"-"),""),IF(Kings!$S$26=$D112,CONCATENATE(Kings!$Q$26,"-"),""),IF(Kings!$S$27=$D112,CONCATENATE(Kings!$Q$27,"-"),""),IF(Kings!$S$28=$D112,CONCATENATE(Kings!$Q$28,"-"),""),IF(Kings!$S$29=$D112,CONCATENATE(Kings!$Q$29,"-"),""),IF(Kings!$S$30=$D112,CONCATENATE(Kings!$Q$30,"-"),""),IF(Kings!$S$31=$D112,CONCATENATE(Kings!$Q$31,"-"),""),IF(Kings!$S$32=$D112,CONCATENATE(Kings!$Q$32,"-"),""))</f>
        <v/>
      </c>
      <c r="J112" s="21" t="str">
        <f>CONCATENATE(IF(Kings!$AA$13=$D112,CONCATENATE(Kings!$Y$13,"-"),""),IF(Kings!$AA$14=$D112,CONCATENATE(Kings!$Y$14,"-"),""),IF(Kings!$AA$15=$D112,CONCATENATE(Kings!$Y$15,"-"),""),IF(Kings!$AA$16=$D112,CONCATENATE(Kings!$Y$16,"-"),""),IF(Kings!$AA$17=$D112,CONCATENATE(Kings!$Y$17,"-"),""),IF(Kings!$AA$18=$D112,CONCATENATE(Kings!$Y$18,"-"),""),IF(Kings!$AA$19=$D112,CONCATENATE(Kings!$Y$19,"-"),""),IF(Kings!$AA$20=$D112,CONCATENATE(Kings!$Y$20,"-"),""),IF(Kings!$AA$21=$D112,CONCATENATE(Kings!$Y$21,"-"),""),IF(Kings!$AA$22=$D112,CONCATENATE(Kings!$Y$22,"-"),""),"")</f>
        <v/>
      </c>
      <c r="K112" s="21" t="str">
        <f>CONCATENATE(IF(Kings!$AA$23=$D112,CONCATENATE(Kings!$Y$23,"-"),""),IF(Kings!$AA$24=$D112,CONCATENATE(Kings!$Y$24,"-"),""),IF(Kings!$AA$25=$D112,CONCATENATE(Kings!$Y$25,"-"),""),IF(Kings!$AA$26=$D112,CONCATENATE(Kings!$Y$26,"-"),""),IF(Kings!$AA$27=$D112,CONCATENATE(Kings!$Y$27,"-"),""),IF(Kings!$AA$28=$D112,CONCATENATE(Kings!$Y$28,"-"),""),IF(Kings!$AA$29=$D112,CONCATENATE(Kings!$Y$29,"-"),""),IF(Kings!$AA$30=$D112,CONCATENATE(Kings!$Y$30,"-"),""),IF(Kings!$AA$31=$D112,CONCATENATE(Kings!$Y$31,"-"),""),IF(Kings!$AA$32=$D112,CONCATENATE(Kings!$Y$32,"-"),""))</f>
        <v/>
      </c>
      <c r="L112" s="21" t="str">
        <f>CONCATENATE(IF(Kings!$AI$13=$D112,CONCATENATE(Kings!$AG$13,"-"),""),IF(Kings!$AI$14=$D112,CONCATENATE(Kings!$AG$14,"-"),""),IF(Kings!$AI$15=$D112,CONCATENATE(Kings!$AG$15,"-"),""),IF(Kings!$AI$16=$D112,CONCATENATE(Kings!$AG$16,"-"),""),IF(Kings!$AI$17=$D112,CONCATENATE(Kings!$AG$17,"-"),""),IF(Kings!$AI$18=$D112,CONCATENATE(Kings!$AG$18,"-"),""),IF(Kings!$AI$19=$D112,CONCATENATE(Kings!$AG$19,"-"),""),IF(Kings!$AI$20=$D112,CONCATENATE(Kings!$AG$20,"-"),""),IF(Kings!$AI$21=$D112,CONCATENATE(Kings!$AG$21,"-"),""),IF(Kings!$AI$22=$D112,CONCATENATE(Kings!$AG$22,"-"),""),"")</f>
        <v/>
      </c>
      <c r="M112" s="21" t="str">
        <f>CONCATENATE(IF(Kings!$AI$23=$D112,CONCATENATE(Kings!$AG$23,"-"),""),IF(Kings!$AI$24=$D112,CONCATENATE(Kings!$AG$24,"-"),""),IF(Kings!$AI$25=$D112,CONCATENATE(Kings!$AG$25,"-"),""),IF(Kings!$AI$26=$D112,CONCATENATE(Kings!$AG$26,"-"),""),IF(Kings!$AI$27=$D112,CONCATENATE(Kings!$AG$27,"-"),""),IF(Kings!$AI$28=$D112,CONCATENATE(Kings!$AG$28,"-"),""),IF(Kings!$AI$29=$D112,CONCATENATE(Kings!$AG$29,"-"),""),IF(Kings!$AI$30=$D112,CONCATENATE(Kings!$AG$30,"-"),""),IF(Kings!$AI$31=$D112,CONCATENATE(Kings!$AG$31,"-"),""),IF(Kings!$AI$32=$D112,CONCATENATE(Kings!$AG$32,"-"),""))</f>
        <v/>
      </c>
      <c r="N112" s="21" t="str">
        <f t="shared" si="1"/>
        <v/>
      </c>
      <c r="O112" s="21">
        <v>110</v>
      </c>
      <c r="P112" s="27" t="str">
        <f t="shared" si="3"/>
        <v/>
      </c>
      <c r="Q112" s="27" t="str">
        <f t="shared" si="4"/>
        <v/>
      </c>
      <c r="R112" s="27" t="str">
        <f>IF(P112="","",CHOOSE(VLOOKUP($O112,$A$1:$C$400,3,FALSE),AHS!$M$1,BHS!$M$1,CHS!$M$1,HMJHS!$M$1,KHS!$M$1,Kings!$M$1,MHS!$M$1,SWHS!$M$1,AMHS!$M$1,'S10'!$M$1,'S11'!$M$1,'S12'!$M$1,'S13'!$M$1,'S14'!$M$1,'S15'!$M$1,'S16'!$M$1,'S17'!$M$1,'S18'!$M$1,'S19'!$M$1,'S20'!$M$1))</f>
        <v/>
      </c>
      <c r="S112" s="27" t="str">
        <f t="shared" si="5"/>
        <v/>
      </c>
      <c r="T112" s="3" t="str">
        <f t="shared" si="6"/>
        <v/>
      </c>
      <c r="U112" s="21"/>
      <c r="V112" s="21"/>
      <c r="W112" s="21"/>
      <c r="X112" s="21"/>
      <c r="Y112" s="21"/>
      <c r="Z112" s="21"/>
    </row>
    <row r="113" spans="1:26" ht="15" customHeight="1" x14ac:dyDescent="0.25">
      <c r="A113" s="21" t="str">
        <f t="shared" si="2"/>
        <v/>
      </c>
      <c r="B113" s="21" t="str">
        <f t="shared" si="0"/>
        <v/>
      </c>
      <c r="C113" s="21">
        <v>6</v>
      </c>
      <c r="D113" s="21">
        <v>13</v>
      </c>
      <c r="E113" s="21" t="str">
        <f>IF(OR(Kings!$C$25="",Kings!$B$25=""),"",Kings!$C$25)</f>
        <v/>
      </c>
      <c r="F113" s="21" t="str">
        <f>CONCATENATE(IF(Kings!$K$13=$D113,CONCATENATE(Kings!$I$13,"-"),""),IF(Kings!$K$14=$D113,CONCATENATE(Kings!$I$14,"-"),""),IF(Kings!$K$15=$D113,CONCATENATE(Kings!$I$15,"-"),""),IF(Kings!$K$16=$D113,CONCATENATE(Kings!$I$16,"-"),""),IF(Kings!$K$17=$D113,CONCATENATE(Kings!$I$17,"-"),""),IF(Kings!$K$18=$D113,CONCATENATE(Kings!$I$18,"-"),""),IF(Kings!$K$19=$D113,CONCATENATE(Kings!$I$19,"-"),""),IF(Kings!$K$20=$D113,CONCATENATE(Kings!$I$20,"-"),""),IF(Kings!$K$21=$D113,CONCATENATE(Kings!$I$21,"-"),""),IF(Kings!$K$22=$D113,CONCATENATE(Kings!$I$22,"-"),""),)</f>
        <v/>
      </c>
      <c r="G113" s="21" t="str">
        <f>CONCATENATE(IF(Kings!$K$23=$D113,CONCATENATE(Kings!$I$23,"-"),""),IF(Kings!$K$24=$D113,CONCATENATE(Kings!$I$24,"-"),""),IF(Kings!$K$25=$D113,CONCATENATE(Kings!$I$25,"-"),""),IF(Kings!$K$26=$D113,CONCATENATE(Kings!$I$26,"-"),""),IF(Kings!$K$27=$D113,CONCATENATE(Kings!$I$27,"-"),""),IF(Kings!$K$28=$D113,CONCATENATE(Kings!$I$28,"-"),""),IF(Kings!$K$29=$D113,CONCATENATE(Kings!$I$29,"-"),""),IF(Kings!$K$30=$D113,CONCATENATE(Kings!$I$30,"-"),""),IF(Kings!$K$31=$D113,CONCATENATE(Kings!$I$31,"-"),""),IF(Kings!$K$32=$D113,CONCATENATE(Kings!$I$32,"-"),""))</f>
        <v/>
      </c>
      <c r="H113" s="21" t="str">
        <f>CONCATENATE(IF(Kings!$S$13=$D113,CONCATENATE(Kings!$Q$13,"-"),""),IF(Kings!$S$14=$D113,CONCATENATE(Kings!$Q$14,"-"),""),IF(Kings!$S$15=$D113,CONCATENATE(Kings!$Q$15,"-"),""),IF(Kings!$S$16=$D113,CONCATENATE(Kings!$Q$16,"-"),""),IF(Kings!$S$17=$D113,CONCATENATE(Kings!$Q$17,"-"),""),IF(Kings!$S$18=$D113,CONCATENATE(Kings!$Q$18,"-"),""),IF(Kings!$S$19=$D113,CONCATENATE(Kings!$Q$19,"-"),""),IF(Kings!$S$20=$D113,CONCATENATE(Kings!$Q$20,"-"),""),IF(Kings!$S$21=$D113,CONCATENATE(Kings!$Q$21,"-"),""),IF(Kings!$S$22=$D113,CONCATENATE(Kings!$Q$22,"-"),""))</f>
        <v/>
      </c>
      <c r="I113" s="21" t="str">
        <f>CONCATENATE(,IF(Kings!$S$23=$D113,CONCATENATE(Kings!$Q$23,"-"),""),IF(Kings!$S$24=$D113,CONCATENATE(Kings!$Q$24,"-"),""),IF(Kings!$S$25=$D113,CONCATENATE(Kings!$Q$25,"-"),""),IF(Kings!$S$26=$D113,CONCATENATE(Kings!$Q$26,"-"),""),IF(Kings!$S$27=$D113,CONCATENATE(Kings!$Q$27,"-"),""),IF(Kings!$S$28=$D113,CONCATENATE(Kings!$Q$28,"-"),""),IF(Kings!$S$29=$D113,CONCATENATE(Kings!$Q$29,"-"),""),IF(Kings!$S$30=$D113,CONCATENATE(Kings!$Q$30,"-"),""),IF(Kings!$S$31=$D113,CONCATENATE(Kings!$Q$31,"-"),""),IF(Kings!$S$32=$D113,CONCATENATE(Kings!$Q$32,"-"),""))</f>
        <v/>
      </c>
      <c r="J113" s="21" t="str">
        <f>CONCATENATE(IF(Kings!$AA$13=$D113,CONCATENATE(Kings!$Y$13,"-"),""),IF(Kings!$AA$14=$D113,CONCATENATE(Kings!$Y$14,"-"),""),IF(Kings!$AA$15=$D113,CONCATENATE(Kings!$Y$15,"-"),""),IF(Kings!$AA$16=$D113,CONCATENATE(Kings!$Y$16,"-"),""),IF(Kings!$AA$17=$D113,CONCATENATE(Kings!$Y$17,"-"),""),IF(Kings!$AA$18=$D113,CONCATENATE(Kings!$Y$18,"-"),""),IF(Kings!$AA$19=$D113,CONCATENATE(Kings!$Y$19,"-"),""),IF(Kings!$AA$20=$D113,CONCATENATE(Kings!$Y$20,"-"),""),IF(Kings!$AA$21=$D113,CONCATENATE(Kings!$Y$21,"-"),""),IF(Kings!$AA$22=$D113,CONCATENATE(Kings!$Y$22,"-"),""),"")</f>
        <v/>
      </c>
      <c r="K113" s="21" t="str">
        <f>CONCATENATE(IF(Kings!$AA$23=$D113,CONCATENATE(Kings!$Y$23,"-"),""),IF(Kings!$AA$24=$D113,CONCATENATE(Kings!$Y$24,"-"),""),IF(Kings!$AA$25=$D113,CONCATENATE(Kings!$Y$25,"-"),""),IF(Kings!$AA$26=$D113,CONCATENATE(Kings!$Y$26,"-"),""),IF(Kings!$AA$27=$D113,CONCATENATE(Kings!$Y$27,"-"),""),IF(Kings!$AA$28=$D113,CONCATENATE(Kings!$Y$28,"-"),""),IF(Kings!$AA$29=$D113,CONCATENATE(Kings!$Y$29,"-"),""),IF(Kings!$AA$30=$D113,CONCATENATE(Kings!$Y$30,"-"),""),IF(Kings!$AA$31=$D113,CONCATENATE(Kings!$Y$31,"-"),""),IF(Kings!$AA$32=$D113,CONCATENATE(Kings!$Y$32,"-"),""))</f>
        <v/>
      </c>
      <c r="L113" s="21" t="str">
        <f>CONCATENATE(IF(Kings!$AI$13=$D113,CONCATENATE(Kings!$AG$13,"-"),""),IF(Kings!$AI$14=$D113,CONCATENATE(Kings!$AG$14,"-"),""),IF(Kings!$AI$15=$D113,CONCATENATE(Kings!$AG$15,"-"),""),IF(Kings!$AI$16=$D113,CONCATENATE(Kings!$AG$16,"-"),""),IF(Kings!$AI$17=$D113,CONCATENATE(Kings!$AG$17,"-"),""),IF(Kings!$AI$18=$D113,CONCATENATE(Kings!$AG$18,"-"),""),IF(Kings!$AI$19=$D113,CONCATENATE(Kings!$AG$19,"-"),""),IF(Kings!$AI$20=$D113,CONCATENATE(Kings!$AG$20,"-"),""),IF(Kings!$AI$21=$D113,CONCATENATE(Kings!$AG$21,"-"),""),IF(Kings!$AI$22=$D113,CONCATENATE(Kings!$AG$22,"-"),""),"")</f>
        <v/>
      </c>
      <c r="M113" s="21" t="str">
        <f>CONCATENATE(IF(Kings!$AI$23=$D113,CONCATENATE(Kings!$AG$23,"-"),""),IF(Kings!$AI$24=$D113,CONCATENATE(Kings!$AG$24,"-"),""),IF(Kings!$AI$25=$D113,CONCATENATE(Kings!$AG$25,"-"),""),IF(Kings!$AI$26=$D113,CONCATENATE(Kings!$AG$26,"-"),""),IF(Kings!$AI$27=$D113,CONCATENATE(Kings!$AG$27,"-"),""),IF(Kings!$AI$28=$D113,CONCATENATE(Kings!$AG$28,"-"),""),IF(Kings!$AI$29=$D113,CONCATENATE(Kings!$AG$29,"-"),""),IF(Kings!$AI$30=$D113,CONCATENATE(Kings!$AG$30,"-"),""),IF(Kings!$AI$31=$D113,CONCATENATE(Kings!$AG$31,"-"),""),IF(Kings!$AI$32=$D113,CONCATENATE(Kings!$AG$32,"-"),""))</f>
        <v/>
      </c>
      <c r="N113" s="21" t="str">
        <f t="shared" si="1"/>
        <v/>
      </c>
      <c r="O113" s="21">
        <v>111</v>
      </c>
      <c r="P113" s="27" t="str">
        <f t="shared" si="3"/>
        <v/>
      </c>
      <c r="Q113" s="27" t="str">
        <f t="shared" si="4"/>
        <v/>
      </c>
      <c r="R113" s="27" t="str">
        <f>IF(P113="","",CHOOSE(VLOOKUP($O113,$A$1:$C$400,3,FALSE),AHS!$M$1,BHS!$M$1,CHS!$M$1,HMJHS!$M$1,KHS!$M$1,Kings!$M$1,MHS!$M$1,SWHS!$M$1,AMHS!$M$1,'S10'!$M$1,'S11'!$M$1,'S12'!$M$1,'S13'!$M$1,'S14'!$M$1,'S15'!$M$1,'S16'!$M$1,'S17'!$M$1,'S18'!$M$1,'S19'!$M$1,'S20'!$M$1))</f>
        <v/>
      </c>
      <c r="S113" s="27" t="str">
        <f t="shared" si="5"/>
        <v/>
      </c>
      <c r="T113" s="3" t="str">
        <f t="shared" si="6"/>
        <v/>
      </c>
      <c r="U113" s="21"/>
      <c r="V113" s="21"/>
      <c r="W113" s="21"/>
      <c r="X113" s="21"/>
      <c r="Y113" s="21"/>
      <c r="Z113" s="21"/>
    </row>
    <row r="114" spans="1:26" ht="15" customHeight="1" x14ac:dyDescent="0.25">
      <c r="A114" s="21" t="str">
        <f t="shared" si="2"/>
        <v/>
      </c>
      <c r="B114" s="21" t="str">
        <f t="shared" si="0"/>
        <v/>
      </c>
      <c r="C114" s="21">
        <v>6</v>
      </c>
      <c r="D114" s="21">
        <v>14</v>
      </c>
      <c r="E114" s="21" t="str">
        <f>IF(OR(Kings!$C$26="",Kings!$B$26=""),"",Kings!$C$26)</f>
        <v/>
      </c>
      <c r="F114" s="21" t="str">
        <f>CONCATENATE(IF(Kings!$K$13=$D114,CONCATENATE(Kings!$I$13,"-"),""),IF(Kings!$K$14=$D114,CONCATENATE(Kings!$I$14,"-"),""),IF(Kings!$K$15=$D114,CONCATENATE(Kings!$I$15,"-"),""),IF(Kings!$K$16=$D114,CONCATENATE(Kings!$I$16,"-"),""),IF(Kings!$K$17=$D114,CONCATENATE(Kings!$I$17,"-"),""),IF(Kings!$K$18=$D114,CONCATENATE(Kings!$I$18,"-"),""),IF(Kings!$K$19=$D114,CONCATENATE(Kings!$I$19,"-"),""),IF(Kings!$K$20=$D114,CONCATENATE(Kings!$I$20,"-"),""),IF(Kings!$K$21=$D114,CONCATENATE(Kings!$I$21,"-"),""),IF(Kings!$K$22=$D114,CONCATENATE(Kings!$I$22,"-"),""),)</f>
        <v/>
      </c>
      <c r="G114" s="21" t="str">
        <f>CONCATENATE(IF(Kings!$K$23=$D114,CONCATENATE(Kings!$I$23,"-"),""),IF(Kings!$K$24=$D114,CONCATENATE(Kings!$I$24,"-"),""),IF(Kings!$K$25=$D114,CONCATENATE(Kings!$I$25,"-"),""),IF(Kings!$K$26=$D114,CONCATENATE(Kings!$I$26,"-"),""),IF(Kings!$K$27=$D114,CONCATENATE(Kings!$I$27,"-"),""),IF(Kings!$K$28=$D114,CONCATENATE(Kings!$I$28,"-"),""),IF(Kings!$K$29=$D114,CONCATENATE(Kings!$I$29,"-"),""),IF(Kings!$K$30=$D114,CONCATENATE(Kings!$I$30,"-"),""),IF(Kings!$K$31=$D114,CONCATENATE(Kings!$I$31,"-"),""),IF(Kings!$K$32=$D114,CONCATENATE(Kings!$I$32,"-"),""))</f>
        <v/>
      </c>
      <c r="H114" s="21" t="str">
        <f>CONCATENATE(IF(Kings!$S$13=$D114,CONCATENATE(Kings!$Q$13,"-"),""),IF(Kings!$S$14=$D114,CONCATENATE(Kings!$Q$14,"-"),""),IF(Kings!$S$15=$D114,CONCATENATE(Kings!$Q$15,"-"),""),IF(Kings!$S$16=$D114,CONCATENATE(Kings!$Q$16,"-"),""),IF(Kings!$S$17=$D114,CONCATENATE(Kings!$Q$17,"-"),""),IF(Kings!$S$18=$D114,CONCATENATE(Kings!$Q$18,"-"),""),IF(Kings!$S$19=$D114,CONCATENATE(Kings!$Q$19,"-"),""),IF(Kings!$S$20=$D114,CONCATENATE(Kings!$Q$20,"-"),""),IF(Kings!$S$21=$D114,CONCATENATE(Kings!$Q$21,"-"),""),IF(Kings!$S$22=$D114,CONCATENATE(Kings!$Q$22,"-"),""))</f>
        <v/>
      </c>
      <c r="I114" s="21" t="str">
        <f>CONCATENATE(,IF(Kings!$S$23=$D114,CONCATENATE(Kings!$Q$23,"-"),""),IF(Kings!$S$24=$D114,CONCATENATE(Kings!$Q$24,"-"),""),IF(Kings!$S$25=$D114,CONCATENATE(Kings!$Q$25,"-"),""),IF(Kings!$S$26=$D114,CONCATENATE(Kings!$Q$26,"-"),""),IF(Kings!$S$27=$D114,CONCATENATE(Kings!$Q$27,"-"),""),IF(Kings!$S$28=$D114,CONCATENATE(Kings!$Q$28,"-"),""),IF(Kings!$S$29=$D114,CONCATENATE(Kings!$Q$29,"-"),""),IF(Kings!$S$30=$D114,CONCATENATE(Kings!$Q$30,"-"),""),IF(Kings!$S$31=$D114,CONCATENATE(Kings!$Q$31,"-"),""),IF(Kings!$S$32=$D114,CONCATENATE(Kings!$Q$32,"-"),""))</f>
        <v/>
      </c>
      <c r="J114" s="21" t="str">
        <f>CONCATENATE(IF(Kings!$AA$13=$D114,CONCATENATE(Kings!$Y$13,"-"),""),IF(Kings!$AA$14=$D114,CONCATENATE(Kings!$Y$14,"-"),""),IF(Kings!$AA$15=$D114,CONCATENATE(Kings!$Y$15,"-"),""),IF(Kings!$AA$16=$D114,CONCATENATE(Kings!$Y$16,"-"),""),IF(Kings!$AA$17=$D114,CONCATENATE(Kings!$Y$17,"-"),""),IF(Kings!$AA$18=$D114,CONCATENATE(Kings!$Y$18,"-"),""),IF(Kings!$AA$19=$D114,CONCATENATE(Kings!$Y$19,"-"),""),IF(Kings!$AA$20=$D114,CONCATENATE(Kings!$Y$20,"-"),""),IF(Kings!$AA$21=$D114,CONCATENATE(Kings!$Y$21,"-"),""),IF(Kings!$AA$22=$D114,CONCATENATE(Kings!$Y$22,"-"),""),"")</f>
        <v/>
      </c>
      <c r="K114" s="21" t="str">
        <f>CONCATENATE(IF(Kings!$AA$23=$D114,CONCATENATE(Kings!$Y$23,"-"),""),IF(Kings!$AA$24=$D114,CONCATENATE(Kings!$Y$24,"-"),""),IF(Kings!$AA$25=$D114,CONCATENATE(Kings!$Y$25,"-"),""),IF(Kings!$AA$26=$D114,CONCATENATE(Kings!$Y$26,"-"),""),IF(Kings!$AA$27=$D114,CONCATENATE(Kings!$Y$27,"-"),""),IF(Kings!$AA$28=$D114,CONCATENATE(Kings!$Y$28,"-"),""),IF(Kings!$AA$29=$D114,CONCATENATE(Kings!$Y$29,"-"),""),IF(Kings!$AA$30=$D114,CONCATENATE(Kings!$Y$30,"-"),""),IF(Kings!$AA$31=$D114,CONCATENATE(Kings!$Y$31,"-"),""),IF(Kings!$AA$32=$D114,CONCATENATE(Kings!$Y$32,"-"),""))</f>
        <v/>
      </c>
      <c r="L114" s="21" t="str">
        <f>CONCATENATE(IF(Kings!$AI$13=$D114,CONCATENATE(Kings!$AG$13,"-"),""),IF(Kings!$AI$14=$D114,CONCATENATE(Kings!$AG$14,"-"),""),IF(Kings!$AI$15=$D114,CONCATENATE(Kings!$AG$15,"-"),""),IF(Kings!$AI$16=$D114,CONCATENATE(Kings!$AG$16,"-"),""),IF(Kings!$AI$17=$D114,CONCATENATE(Kings!$AG$17,"-"),""),IF(Kings!$AI$18=$D114,CONCATENATE(Kings!$AG$18,"-"),""),IF(Kings!$AI$19=$D114,CONCATENATE(Kings!$AG$19,"-"),""),IF(Kings!$AI$20=$D114,CONCATENATE(Kings!$AG$20,"-"),""),IF(Kings!$AI$21=$D114,CONCATENATE(Kings!$AG$21,"-"),""),IF(Kings!$AI$22=$D114,CONCATENATE(Kings!$AG$22,"-"),""),"")</f>
        <v/>
      </c>
      <c r="M114" s="21" t="str">
        <f>CONCATENATE(IF(Kings!$AI$23=$D114,CONCATENATE(Kings!$AG$23,"-"),""),IF(Kings!$AI$24=$D114,CONCATENATE(Kings!$AG$24,"-"),""),IF(Kings!$AI$25=$D114,CONCATENATE(Kings!$AG$25,"-"),""),IF(Kings!$AI$26=$D114,CONCATENATE(Kings!$AG$26,"-"),""),IF(Kings!$AI$27=$D114,CONCATENATE(Kings!$AG$27,"-"),""),IF(Kings!$AI$28=$D114,CONCATENATE(Kings!$AG$28,"-"),""),IF(Kings!$AI$29=$D114,CONCATENATE(Kings!$AG$29,"-"),""),IF(Kings!$AI$30=$D114,CONCATENATE(Kings!$AG$30,"-"),""),IF(Kings!$AI$31=$D114,CONCATENATE(Kings!$AG$31,"-"),""),IF(Kings!$AI$32=$D114,CONCATENATE(Kings!$AG$32,"-"),""))</f>
        <v/>
      </c>
      <c r="N114" s="21" t="str">
        <f t="shared" si="1"/>
        <v/>
      </c>
      <c r="O114" s="21">
        <v>112</v>
      </c>
      <c r="P114" s="27" t="str">
        <f t="shared" si="3"/>
        <v/>
      </c>
      <c r="Q114" s="27" t="str">
        <f t="shared" si="4"/>
        <v/>
      </c>
      <c r="R114" s="27" t="str">
        <f>IF(P114="","",CHOOSE(VLOOKUP($O114,$A$1:$C$400,3,FALSE),AHS!$M$1,BHS!$M$1,CHS!$M$1,HMJHS!$M$1,KHS!$M$1,Kings!$M$1,MHS!$M$1,SWHS!$M$1,AMHS!$M$1,'S10'!$M$1,'S11'!$M$1,'S12'!$M$1,'S13'!$M$1,'S14'!$M$1,'S15'!$M$1,'S16'!$M$1,'S17'!$M$1,'S18'!$M$1,'S19'!$M$1,'S20'!$M$1))</f>
        <v/>
      </c>
      <c r="S114" s="27" t="str">
        <f t="shared" si="5"/>
        <v/>
      </c>
      <c r="T114" s="3" t="str">
        <f t="shared" si="6"/>
        <v/>
      </c>
      <c r="U114" s="21"/>
      <c r="V114" s="21"/>
      <c r="W114" s="21"/>
      <c r="X114" s="21"/>
      <c r="Y114" s="21"/>
      <c r="Z114" s="21"/>
    </row>
    <row r="115" spans="1:26" ht="15" customHeight="1" x14ac:dyDescent="0.25">
      <c r="A115" s="21" t="str">
        <f t="shared" si="2"/>
        <v/>
      </c>
      <c r="B115" s="21" t="str">
        <f t="shared" si="0"/>
        <v/>
      </c>
      <c r="C115" s="21">
        <v>6</v>
      </c>
      <c r="D115" s="21">
        <v>15</v>
      </c>
      <c r="E115" s="21" t="str">
        <f>IF(OR(Kings!$C$27="",Kings!$B$27=""),"",Kings!$C$27)</f>
        <v/>
      </c>
      <c r="F115" s="21" t="str">
        <f>CONCATENATE(IF(Kings!$K$13=$D115,CONCATENATE(Kings!$I$13,"-"),""),IF(Kings!$K$14=$D115,CONCATENATE(Kings!$I$14,"-"),""),IF(Kings!$K$15=$D115,CONCATENATE(Kings!$I$15,"-"),""),IF(Kings!$K$16=$D115,CONCATENATE(Kings!$I$16,"-"),""),IF(Kings!$K$17=$D115,CONCATENATE(Kings!$I$17,"-"),""),IF(Kings!$K$18=$D115,CONCATENATE(Kings!$I$18,"-"),""),IF(Kings!$K$19=$D115,CONCATENATE(Kings!$I$19,"-"),""),IF(Kings!$K$20=$D115,CONCATENATE(Kings!$I$20,"-"),""),IF(Kings!$K$21=$D115,CONCATENATE(Kings!$I$21,"-"),""),IF(Kings!$K$22=$D115,CONCATENATE(Kings!$I$22,"-"),""),)</f>
        <v/>
      </c>
      <c r="G115" s="21" t="str">
        <f>CONCATENATE(IF(Kings!$K$23=$D115,CONCATENATE(Kings!$I$23,"-"),""),IF(Kings!$K$24=$D115,CONCATENATE(Kings!$I$24,"-"),""),IF(Kings!$K$25=$D115,CONCATENATE(Kings!$I$25,"-"),""),IF(Kings!$K$26=$D115,CONCATENATE(Kings!$I$26,"-"),""),IF(Kings!$K$27=$D115,CONCATENATE(Kings!$I$27,"-"),""),IF(Kings!$K$28=$D115,CONCATENATE(Kings!$I$28,"-"),""),IF(Kings!$K$29=$D115,CONCATENATE(Kings!$I$29,"-"),""),IF(Kings!$K$30=$D115,CONCATENATE(Kings!$I$30,"-"),""),IF(Kings!$K$31=$D115,CONCATENATE(Kings!$I$31,"-"),""),IF(Kings!$K$32=$D115,CONCATENATE(Kings!$I$32,"-"),""))</f>
        <v/>
      </c>
      <c r="H115" s="21" t="str">
        <f>CONCATENATE(IF(Kings!$S$13=$D115,CONCATENATE(Kings!$Q$13,"-"),""),IF(Kings!$S$14=$D115,CONCATENATE(Kings!$Q$14,"-"),""),IF(Kings!$S$15=$D115,CONCATENATE(Kings!$Q$15,"-"),""),IF(Kings!$S$16=$D115,CONCATENATE(Kings!$Q$16,"-"),""),IF(Kings!$S$17=$D115,CONCATENATE(Kings!$Q$17,"-"),""),IF(Kings!$S$18=$D115,CONCATENATE(Kings!$Q$18,"-"),""),IF(Kings!$S$19=$D115,CONCATENATE(Kings!$Q$19,"-"),""),IF(Kings!$S$20=$D115,CONCATENATE(Kings!$Q$20,"-"),""),IF(Kings!$S$21=$D115,CONCATENATE(Kings!$Q$21,"-"),""),IF(Kings!$S$22=$D115,CONCATENATE(Kings!$Q$22,"-"),""))</f>
        <v/>
      </c>
      <c r="I115" s="21" t="str">
        <f>CONCATENATE(,IF(Kings!$S$23=$D115,CONCATENATE(Kings!$Q$23,"-"),""),IF(Kings!$S$24=$D115,CONCATENATE(Kings!$Q$24,"-"),""),IF(Kings!$S$25=$D115,CONCATENATE(Kings!$Q$25,"-"),""),IF(Kings!$S$26=$D115,CONCATENATE(Kings!$Q$26,"-"),""),IF(Kings!$S$27=$D115,CONCATENATE(Kings!$Q$27,"-"),""),IF(Kings!$S$28=$D115,CONCATENATE(Kings!$Q$28,"-"),""),IF(Kings!$S$29=$D115,CONCATENATE(Kings!$Q$29,"-"),""),IF(Kings!$S$30=$D115,CONCATENATE(Kings!$Q$30,"-"),""),IF(Kings!$S$31=$D115,CONCATENATE(Kings!$Q$31,"-"),""),IF(Kings!$S$32=$D115,CONCATENATE(Kings!$Q$32,"-"),""))</f>
        <v/>
      </c>
      <c r="J115" s="21" t="str">
        <f>CONCATENATE(IF(Kings!$AA$13=$D115,CONCATENATE(Kings!$Y$13,"-"),""),IF(Kings!$AA$14=$D115,CONCATENATE(Kings!$Y$14,"-"),""),IF(Kings!$AA$15=$D115,CONCATENATE(Kings!$Y$15,"-"),""),IF(Kings!$AA$16=$D115,CONCATENATE(Kings!$Y$16,"-"),""),IF(Kings!$AA$17=$D115,CONCATENATE(Kings!$Y$17,"-"),""),IF(Kings!$AA$18=$D115,CONCATENATE(Kings!$Y$18,"-"),""),IF(Kings!$AA$19=$D115,CONCATENATE(Kings!$Y$19,"-"),""),IF(Kings!$AA$20=$D115,CONCATENATE(Kings!$Y$20,"-"),""),IF(Kings!$AA$21=$D115,CONCATENATE(Kings!$Y$21,"-"),""),IF(Kings!$AA$22=$D115,CONCATENATE(Kings!$Y$22,"-"),""),"")</f>
        <v/>
      </c>
      <c r="K115" s="21" t="str">
        <f>CONCATENATE(IF(Kings!$AA$23=$D115,CONCATENATE(Kings!$Y$23,"-"),""),IF(Kings!$AA$24=$D115,CONCATENATE(Kings!$Y$24,"-"),""),IF(Kings!$AA$25=$D115,CONCATENATE(Kings!$Y$25,"-"),""),IF(Kings!$AA$26=$D115,CONCATENATE(Kings!$Y$26,"-"),""),IF(Kings!$AA$27=$D115,CONCATENATE(Kings!$Y$27,"-"),""),IF(Kings!$AA$28=$D115,CONCATENATE(Kings!$Y$28,"-"),""),IF(Kings!$AA$29=$D115,CONCATENATE(Kings!$Y$29,"-"),""),IF(Kings!$AA$30=$D115,CONCATENATE(Kings!$Y$30,"-"),""),IF(Kings!$AA$31=$D115,CONCATENATE(Kings!$Y$31,"-"),""),IF(Kings!$AA$32=$D115,CONCATENATE(Kings!$Y$32,"-"),""))</f>
        <v/>
      </c>
      <c r="L115" s="21" t="str">
        <f>CONCATENATE(IF(Kings!$AI$13=$D115,CONCATENATE(Kings!$AG$13,"-"),""),IF(Kings!$AI$14=$D115,CONCATENATE(Kings!$AG$14,"-"),""),IF(Kings!$AI$15=$D115,CONCATENATE(Kings!$AG$15,"-"),""),IF(Kings!$AI$16=$D115,CONCATENATE(Kings!$AG$16,"-"),""),IF(Kings!$AI$17=$D115,CONCATENATE(Kings!$AG$17,"-"),""),IF(Kings!$AI$18=$D115,CONCATENATE(Kings!$AG$18,"-"),""),IF(Kings!$AI$19=$D115,CONCATENATE(Kings!$AG$19,"-"),""),IF(Kings!$AI$20=$D115,CONCATENATE(Kings!$AG$20,"-"),""),IF(Kings!$AI$21=$D115,CONCATENATE(Kings!$AG$21,"-"),""),IF(Kings!$AI$22=$D115,CONCATENATE(Kings!$AG$22,"-"),""),"")</f>
        <v/>
      </c>
      <c r="M115" s="21" t="str">
        <f>CONCATENATE(IF(Kings!$AI$23=$D115,CONCATENATE(Kings!$AG$23,"-"),""),IF(Kings!$AI$24=$D115,CONCATENATE(Kings!$AG$24,"-"),""),IF(Kings!$AI$25=$D115,CONCATENATE(Kings!$AG$25,"-"),""),IF(Kings!$AI$26=$D115,CONCATENATE(Kings!$AG$26,"-"),""),IF(Kings!$AI$27=$D115,CONCATENATE(Kings!$AG$27,"-"),""),IF(Kings!$AI$28=$D115,CONCATENATE(Kings!$AG$28,"-"),""),IF(Kings!$AI$29=$D115,CONCATENATE(Kings!$AG$29,"-"),""),IF(Kings!$AI$30=$D115,CONCATENATE(Kings!$AG$30,"-"),""),IF(Kings!$AI$31=$D115,CONCATENATE(Kings!$AG$31,"-"),""),IF(Kings!$AI$32=$D115,CONCATENATE(Kings!$AG$32,"-"),""))</f>
        <v/>
      </c>
      <c r="N115" s="21" t="str">
        <f t="shared" si="1"/>
        <v/>
      </c>
      <c r="O115" s="21">
        <v>113</v>
      </c>
      <c r="P115" s="27" t="str">
        <f t="shared" si="3"/>
        <v/>
      </c>
      <c r="Q115" s="27" t="str">
        <f t="shared" si="4"/>
        <v/>
      </c>
      <c r="R115" s="27" t="str">
        <f>IF(P115="","",CHOOSE(VLOOKUP($O115,$A$1:$C$400,3,FALSE),AHS!$M$1,BHS!$M$1,CHS!$M$1,HMJHS!$M$1,KHS!$M$1,Kings!$M$1,MHS!$M$1,SWHS!$M$1,AMHS!$M$1,'S10'!$M$1,'S11'!$M$1,'S12'!$M$1,'S13'!$M$1,'S14'!$M$1,'S15'!$M$1,'S16'!$M$1,'S17'!$M$1,'S18'!$M$1,'S19'!$M$1,'S20'!$M$1))</f>
        <v/>
      </c>
      <c r="S115" s="27" t="str">
        <f t="shared" si="5"/>
        <v/>
      </c>
      <c r="T115" s="3" t="str">
        <f t="shared" si="6"/>
        <v/>
      </c>
      <c r="U115" s="21"/>
      <c r="V115" s="21"/>
      <c r="W115" s="21"/>
      <c r="X115" s="21"/>
      <c r="Y115" s="21"/>
      <c r="Z115" s="21"/>
    </row>
    <row r="116" spans="1:26" ht="15" customHeight="1" x14ac:dyDescent="0.25">
      <c r="A116" s="21" t="str">
        <f t="shared" si="2"/>
        <v/>
      </c>
      <c r="B116" s="21" t="str">
        <f t="shared" si="0"/>
        <v/>
      </c>
      <c r="C116" s="21">
        <v>6</v>
      </c>
      <c r="D116" s="21">
        <v>16</v>
      </c>
      <c r="E116" s="21" t="str">
        <f>IF(OR(Kings!$C$28="",Kings!$B$28=""),"",Kings!$C$28)</f>
        <v/>
      </c>
      <c r="F116" s="21" t="str">
        <f>CONCATENATE(IF(Kings!$K$13=$D116,CONCATENATE(Kings!$I$13,"-"),""),IF(Kings!$K$14=$D116,CONCATENATE(Kings!$I$14,"-"),""),IF(Kings!$K$15=$D116,CONCATENATE(Kings!$I$15,"-"),""),IF(Kings!$K$16=$D116,CONCATENATE(Kings!$I$16,"-"),""),IF(Kings!$K$17=$D116,CONCATENATE(Kings!$I$17,"-"),""),IF(Kings!$K$18=$D116,CONCATENATE(Kings!$I$18,"-"),""),IF(Kings!$K$19=$D116,CONCATENATE(Kings!$I$19,"-"),""),IF(Kings!$K$20=$D116,CONCATENATE(Kings!$I$20,"-"),""),IF(Kings!$K$21=$D116,CONCATENATE(Kings!$I$21,"-"),""),IF(Kings!$K$22=$D116,CONCATENATE(Kings!$I$22,"-"),""),)</f>
        <v/>
      </c>
      <c r="G116" s="21" t="str">
        <f>CONCATENATE(IF(Kings!$K$23=$D116,CONCATENATE(Kings!$I$23,"-"),""),IF(Kings!$K$24=$D116,CONCATENATE(Kings!$I$24,"-"),""),IF(Kings!$K$25=$D116,CONCATENATE(Kings!$I$25,"-"),""),IF(Kings!$K$26=$D116,CONCATENATE(Kings!$I$26,"-"),""),IF(Kings!$K$27=$D116,CONCATENATE(Kings!$I$27,"-"),""),IF(Kings!$K$28=$D116,CONCATENATE(Kings!$I$28,"-"),""),IF(Kings!$K$29=$D116,CONCATENATE(Kings!$I$29,"-"),""),IF(Kings!$K$30=$D116,CONCATENATE(Kings!$I$30,"-"),""),IF(Kings!$K$31=$D116,CONCATENATE(Kings!$I$31,"-"),""),IF(Kings!$K$32=$D116,CONCATENATE(Kings!$I$32,"-"),""))</f>
        <v/>
      </c>
      <c r="H116" s="21" t="str">
        <f>CONCATENATE(IF(Kings!$S$13=$D116,CONCATENATE(Kings!$Q$13,"-"),""),IF(Kings!$S$14=$D116,CONCATENATE(Kings!$Q$14,"-"),""),IF(Kings!$S$15=$D116,CONCATENATE(Kings!$Q$15,"-"),""),IF(Kings!$S$16=$D116,CONCATENATE(Kings!$Q$16,"-"),""),IF(Kings!$S$17=$D116,CONCATENATE(Kings!$Q$17,"-"),""),IF(Kings!$S$18=$D116,CONCATENATE(Kings!$Q$18,"-"),""),IF(Kings!$S$19=$D116,CONCATENATE(Kings!$Q$19,"-"),""),IF(Kings!$S$20=$D116,CONCATENATE(Kings!$Q$20,"-"),""),IF(Kings!$S$21=$D116,CONCATENATE(Kings!$Q$21,"-"),""),IF(Kings!$S$22=$D116,CONCATENATE(Kings!$Q$22,"-"),""))</f>
        <v/>
      </c>
      <c r="I116" s="21" t="str">
        <f>CONCATENATE(,IF(Kings!$S$23=$D116,CONCATENATE(Kings!$Q$23,"-"),""),IF(Kings!$S$24=$D116,CONCATENATE(Kings!$Q$24,"-"),""),IF(Kings!$S$25=$D116,CONCATENATE(Kings!$Q$25,"-"),""),IF(Kings!$S$26=$D116,CONCATENATE(Kings!$Q$26,"-"),""),IF(Kings!$S$27=$D116,CONCATENATE(Kings!$Q$27,"-"),""),IF(Kings!$S$28=$D116,CONCATENATE(Kings!$Q$28,"-"),""),IF(Kings!$S$29=$D116,CONCATENATE(Kings!$Q$29,"-"),""),IF(Kings!$S$30=$D116,CONCATENATE(Kings!$Q$30,"-"),""),IF(Kings!$S$31=$D116,CONCATENATE(Kings!$Q$31,"-"),""),IF(Kings!$S$32=$D116,CONCATENATE(Kings!$Q$32,"-"),""))</f>
        <v/>
      </c>
      <c r="J116" s="21" t="str">
        <f>CONCATENATE(IF(Kings!$AA$13=$D116,CONCATENATE(Kings!$Y$13,"-"),""),IF(Kings!$AA$14=$D116,CONCATENATE(Kings!$Y$14,"-"),""),IF(Kings!$AA$15=$D116,CONCATENATE(Kings!$Y$15,"-"),""),IF(Kings!$AA$16=$D116,CONCATENATE(Kings!$Y$16,"-"),""),IF(Kings!$AA$17=$D116,CONCATENATE(Kings!$Y$17,"-"),""),IF(Kings!$AA$18=$D116,CONCATENATE(Kings!$Y$18,"-"),""),IF(Kings!$AA$19=$D116,CONCATENATE(Kings!$Y$19,"-"),""),IF(Kings!$AA$20=$D116,CONCATENATE(Kings!$Y$20,"-"),""),IF(Kings!$AA$21=$D116,CONCATENATE(Kings!$Y$21,"-"),""),IF(Kings!$AA$22=$D116,CONCATENATE(Kings!$Y$22,"-"),""),"")</f>
        <v/>
      </c>
      <c r="K116" s="21" t="str">
        <f>CONCATENATE(IF(Kings!$AA$23=$D116,CONCATENATE(Kings!$Y$23,"-"),""),IF(Kings!$AA$24=$D116,CONCATENATE(Kings!$Y$24,"-"),""),IF(Kings!$AA$25=$D116,CONCATENATE(Kings!$Y$25,"-"),""),IF(Kings!$AA$26=$D116,CONCATENATE(Kings!$Y$26,"-"),""),IF(Kings!$AA$27=$D116,CONCATENATE(Kings!$Y$27,"-"),""),IF(Kings!$AA$28=$D116,CONCATENATE(Kings!$Y$28,"-"),""),IF(Kings!$AA$29=$D116,CONCATENATE(Kings!$Y$29,"-"),""),IF(Kings!$AA$30=$D116,CONCATENATE(Kings!$Y$30,"-"),""),IF(Kings!$AA$31=$D116,CONCATENATE(Kings!$Y$31,"-"),""),IF(Kings!$AA$32=$D116,CONCATENATE(Kings!$Y$32,"-"),""))</f>
        <v/>
      </c>
      <c r="L116" s="21" t="str">
        <f>CONCATENATE(IF(Kings!$AI$13=$D116,CONCATENATE(Kings!$AG$13,"-"),""),IF(Kings!$AI$14=$D116,CONCATENATE(Kings!$AG$14,"-"),""),IF(Kings!$AI$15=$D116,CONCATENATE(Kings!$AG$15,"-"),""),IF(Kings!$AI$16=$D116,CONCATENATE(Kings!$AG$16,"-"),""),IF(Kings!$AI$17=$D116,CONCATENATE(Kings!$AG$17,"-"),""),IF(Kings!$AI$18=$D116,CONCATENATE(Kings!$AG$18,"-"),""),IF(Kings!$AI$19=$D116,CONCATENATE(Kings!$AG$19,"-"),""),IF(Kings!$AI$20=$D116,CONCATENATE(Kings!$AG$20,"-"),""),IF(Kings!$AI$21=$D116,CONCATENATE(Kings!$AG$21,"-"),""),IF(Kings!$AI$22=$D116,CONCATENATE(Kings!$AG$22,"-"),""),"")</f>
        <v/>
      </c>
      <c r="M116" s="21" t="str">
        <f>CONCATENATE(IF(Kings!$AI$23=$D116,CONCATENATE(Kings!$AG$23,"-"),""),IF(Kings!$AI$24=$D116,CONCATENATE(Kings!$AG$24,"-"),""),IF(Kings!$AI$25=$D116,CONCATENATE(Kings!$AG$25,"-"),""),IF(Kings!$AI$26=$D116,CONCATENATE(Kings!$AG$26,"-"),""),IF(Kings!$AI$27=$D116,CONCATENATE(Kings!$AG$27,"-"),""),IF(Kings!$AI$28=$D116,CONCATENATE(Kings!$AG$28,"-"),""),IF(Kings!$AI$29=$D116,CONCATENATE(Kings!$AG$29,"-"),""),IF(Kings!$AI$30=$D116,CONCATENATE(Kings!$AG$30,"-"),""),IF(Kings!$AI$31=$D116,CONCATENATE(Kings!$AG$31,"-"),""),IF(Kings!$AI$32=$D116,CONCATENATE(Kings!$AG$32,"-"),""))</f>
        <v/>
      </c>
      <c r="N116" s="21" t="str">
        <f t="shared" si="1"/>
        <v/>
      </c>
      <c r="O116" s="21">
        <v>114</v>
      </c>
      <c r="P116" s="27" t="str">
        <f t="shared" si="3"/>
        <v/>
      </c>
      <c r="Q116" s="27" t="str">
        <f t="shared" si="4"/>
        <v/>
      </c>
      <c r="R116" s="27" t="str">
        <f>IF(P116="","",CHOOSE(VLOOKUP($O116,$A$1:$C$400,3,FALSE),AHS!$M$1,BHS!$M$1,CHS!$M$1,HMJHS!$M$1,KHS!$M$1,Kings!$M$1,MHS!$M$1,SWHS!$M$1,AMHS!$M$1,'S10'!$M$1,'S11'!$M$1,'S12'!$M$1,'S13'!$M$1,'S14'!$M$1,'S15'!$M$1,'S16'!$M$1,'S17'!$M$1,'S18'!$M$1,'S19'!$M$1,'S20'!$M$1))</f>
        <v/>
      </c>
      <c r="S116" s="27" t="str">
        <f t="shared" si="5"/>
        <v/>
      </c>
      <c r="T116" s="3" t="str">
        <f t="shared" si="6"/>
        <v/>
      </c>
      <c r="U116" s="21"/>
      <c r="V116" s="21"/>
      <c r="W116" s="21"/>
      <c r="X116" s="21"/>
      <c r="Y116" s="21"/>
      <c r="Z116" s="21"/>
    </row>
    <row r="117" spans="1:26" ht="15" customHeight="1" x14ac:dyDescent="0.25">
      <c r="A117" s="21" t="str">
        <f t="shared" si="2"/>
        <v/>
      </c>
      <c r="B117" s="21" t="str">
        <f t="shared" si="0"/>
        <v/>
      </c>
      <c r="C117" s="21">
        <v>6</v>
      </c>
      <c r="D117" s="21">
        <v>17</v>
      </c>
      <c r="E117" s="21" t="str">
        <f>IF(OR(Kings!$C$29="",Kings!$B$29=""),"",Kings!$C$29)</f>
        <v/>
      </c>
      <c r="F117" s="21" t="str">
        <f>CONCATENATE(IF(Kings!$K$13=$D117,CONCATENATE(Kings!$I$13,"-"),""),IF(Kings!$K$14=$D117,CONCATENATE(Kings!$I$14,"-"),""),IF(Kings!$K$15=$D117,CONCATENATE(Kings!$I$15,"-"),""),IF(Kings!$K$16=$D117,CONCATENATE(Kings!$I$16,"-"),""),IF(Kings!$K$17=$D117,CONCATENATE(Kings!$I$17,"-"),""),IF(Kings!$K$18=$D117,CONCATENATE(Kings!$I$18,"-"),""),IF(Kings!$K$19=$D117,CONCATENATE(Kings!$I$19,"-"),""),IF(Kings!$K$20=$D117,CONCATENATE(Kings!$I$20,"-"),""),IF(Kings!$K$21=$D117,CONCATENATE(Kings!$I$21,"-"),""),IF(Kings!$K$22=$D117,CONCATENATE(Kings!$I$22,"-"),""),)</f>
        <v/>
      </c>
      <c r="G117" s="21" t="str">
        <f>CONCATENATE(IF(Kings!$K$23=$D117,CONCATENATE(Kings!$I$23,"-"),""),IF(Kings!$K$24=$D117,CONCATENATE(Kings!$I$24,"-"),""),IF(Kings!$K$25=$D117,CONCATENATE(Kings!$I$25,"-"),""),IF(Kings!$K$26=$D117,CONCATENATE(Kings!$I$26,"-"),""),IF(Kings!$K$27=$D117,CONCATENATE(Kings!$I$27,"-"),""),IF(Kings!$K$28=$D117,CONCATENATE(Kings!$I$28,"-"),""),IF(Kings!$K$29=$D117,CONCATENATE(Kings!$I$29,"-"),""),IF(Kings!$K$30=$D117,CONCATENATE(Kings!$I$30,"-"),""),IF(Kings!$K$31=$D117,CONCATENATE(Kings!$I$31,"-"),""),IF(Kings!$K$32=$D117,CONCATENATE(Kings!$I$32,"-"),""))</f>
        <v/>
      </c>
      <c r="H117" s="21" t="str">
        <f>CONCATENATE(IF(Kings!$S$13=$D117,CONCATENATE(Kings!$Q$13,"-"),""),IF(Kings!$S$14=$D117,CONCATENATE(Kings!$Q$14,"-"),""),IF(Kings!$S$15=$D117,CONCATENATE(Kings!$Q$15,"-"),""),IF(Kings!$S$16=$D117,CONCATENATE(Kings!$Q$16,"-"),""),IF(Kings!$S$17=$D117,CONCATENATE(Kings!$Q$17,"-"),""),IF(Kings!$S$18=$D117,CONCATENATE(Kings!$Q$18,"-"),""),IF(Kings!$S$19=$D117,CONCATENATE(Kings!$Q$19,"-"),""),IF(Kings!$S$20=$D117,CONCATENATE(Kings!$Q$20,"-"),""),IF(Kings!$S$21=$D117,CONCATENATE(Kings!$Q$21,"-"),""),IF(Kings!$S$22=$D117,CONCATENATE(Kings!$Q$22,"-"),""))</f>
        <v/>
      </c>
      <c r="I117" s="21" t="str">
        <f>CONCATENATE(,IF(Kings!$S$23=$D117,CONCATENATE(Kings!$Q$23,"-"),""),IF(Kings!$S$24=$D117,CONCATENATE(Kings!$Q$24,"-"),""),IF(Kings!$S$25=$D117,CONCATENATE(Kings!$Q$25,"-"),""),IF(Kings!$S$26=$D117,CONCATENATE(Kings!$Q$26,"-"),""),IF(Kings!$S$27=$D117,CONCATENATE(Kings!$Q$27,"-"),""),IF(Kings!$S$28=$D117,CONCATENATE(Kings!$Q$28,"-"),""),IF(Kings!$S$29=$D117,CONCATENATE(Kings!$Q$29,"-"),""),IF(Kings!$S$30=$D117,CONCATENATE(Kings!$Q$30,"-"),""),IF(Kings!$S$31=$D117,CONCATENATE(Kings!$Q$31,"-"),""),IF(Kings!$S$32=$D117,CONCATENATE(Kings!$Q$32,"-"),""))</f>
        <v/>
      </c>
      <c r="J117" s="21" t="str">
        <f>CONCATENATE(IF(Kings!$AA$13=$D117,CONCATENATE(Kings!$Y$13,"-"),""),IF(Kings!$AA$14=$D117,CONCATENATE(Kings!$Y$14,"-"),""),IF(Kings!$AA$15=$D117,CONCATENATE(Kings!$Y$15,"-"),""),IF(Kings!$AA$16=$D117,CONCATENATE(Kings!$Y$16,"-"),""),IF(Kings!$AA$17=$D117,CONCATENATE(Kings!$Y$17,"-"),""),IF(Kings!$AA$18=$D117,CONCATENATE(Kings!$Y$18,"-"),""),IF(Kings!$AA$19=$D117,CONCATENATE(Kings!$Y$19,"-"),""),IF(Kings!$AA$20=$D117,CONCATENATE(Kings!$Y$20,"-"),""),IF(Kings!$AA$21=$D117,CONCATENATE(Kings!$Y$21,"-"),""),IF(Kings!$AA$22=$D117,CONCATENATE(Kings!$Y$22,"-"),""),"")</f>
        <v/>
      </c>
      <c r="K117" s="21" t="str">
        <f>CONCATENATE(IF(Kings!$AA$23=$D117,CONCATENATE(Kings!$Y$23,"-"),""),IF(Kings!$AA$24=$D117,CONCATENATE(Kings!$Y$24,"-"),""),IF(Kings!$AA$25=$D117,CONCATENATE(Kings!$Y$25,"-"),""),IF(Kings!$AA$26=$D117,CONCATENATE(Kings!$Y$26,"-"),""),IF(Kings!$AA$27=$D117,CONCATENATE(Kings!$Y$27,"-"),""),IF(Kings!$AA$28=$D117,CONCATENATE(Kings!$Y$28,"-"),""),IF(Kings!$AA$29=$D117,CONCATENATE(Kings!$Y$29,"-"),""),IF(Kings!$AA$30=$D117,CONCATENATE(Kings!$Y$30,"-"),""),IF(Kings!$AA$31=$D117,CONCATENATE(Kings!$Y$31,"-"),""),IF(Kings!$AA$32=$D117,CONCATENATE(Kings!$Y$32,"-"),""))</f>
        <v/>
      </c>
      <c r="L117" s="21" t="str">
        <f>CONCATENATE(IF(Kings!$AI$13=$D117,CONCATENATE(Kings!$AG$13,"-"),""),IF(Kings!$AI$14=$D117,CONCATENATE(Kings!$AG$14,"-"),""),IF(Kings!$AI$15=$D117,CONCATENATE(Kings!$AG$15,"-"),""),IF(Kings!$AI$16=$D117,CONCATENATE(Kings!$AG$16,"-"),""),IF(Kings!$AI$17=$D117,CONCATENATE(Kings!$AG$17,"-"),""),IF(Kings!$AI$18=$D117,CONCATENATE(Kings!$AG$18,"-"),""),IF(Kings!$AI$19=$D117,CONCATENATE(Kings!$AG$19,"-"),""),IF(Kings!$AI$20=$D117,CONCATENATE(Kings!$AG$20,"-"),""),IF(Kings!$AI$21=$D117,CONCATENATE(Kings!$AG$21,"-"),""),IF(Kings!$AI$22=$D117,CONCATENATE(Kings!$AG$22,"-"),""),"")</f>
        <v/>
      </c>
      <c r="M117" s="21" t="str">
        <f>CONCATENATE(IF(Kings!$AI$23=$D117,CONCATENATE(Kings!$AG$23,"-"),""),IF(Kings!$AI$24=$D117,CONCATENATE(Kings!$AG$24,"-"),""),IF(Kings!$AI$25=$D117,CONCATENATE(Kings!$AG$25,"-"),""),IF(Kings!$AI$26=$D117,CONCATENATE(Kings!$AG$26,"-"),""),IF(Kings!$AI$27=$D117,CONCATENATE(Kings!$AG$27,"-"),""),IF(Kings!$AI$28=$D117,CONCATENATE(Kings!$AG$28,"-"),""),IF(Kings!$AI$29=$D117,CONCATENATE(Kings!$AG$29,"-"),""),IF(Kings!$AI$30=$D117,CONCATENATE(Kings!$AG$30,"-"),""),IF(Kings!$AI$31=$D117,CONCATENATE(Kings!$AG$31,"-"),""),IF(Kings!$AI$32=$D117,CONCATENATE(Kings!$AG$32,"-"),""))</f>
        <v/>
      </c>
      <c r="N117" s="21" t="str">
        <f t="shared" si="1"/>
        <v/>
      </c>
      <c r="O117" s="21">
        <v>115</v>
      </c>
      <c r="P117" s="27" t="str">
        <f t="shared" si="3"/>
        <v/>
      </c>
      <c r="Q117" s="27" t="str">
        <f t="shared" si="4"/>
        <v/>
      </c>
      <c r="R117" s="27" t="str">
        <f>IF(P117="","",CHOOSE(VLOOKUP($O117,$A$1:$C$400,3,FALSE),AHS!$M$1,BHS!$M$1,CHS!$M$1,HMJHS!$M$1,KHS!$M$1,Kings!$M$1,MHS!$M$1,SWHS!$M$1,AMHS!$M$1,'S10'!$M$1,'S11'!$M$1,'S12'!$M$1,'S13'!$M$1,'S14'!$M$1,'S15'!$M$1,'S16'!$M$1,'S17'!$M$1,'S18'!$M$1,'S19'!$M$1,'S20'!$M$1))</f>
        <v/>
      </c>
      <c r="S117" s="27" t="str">
        <f t="shared" si="5"/>
        <v/>
      </c>
      <c r="T117" s="3" t="str">
        <f t="shared" si="6"/>
        <v/>
      </c>
      <c r="U117" s="21"/>
      <c r="V117" s="21"/>
      <c r="W117" s="21"/>
      <c r="X117" s="21"/>
      <c r="Y117" s="21"/>
      <c r="Z117" s="21"/>
    </row>
    <row r="118" spans="1:26" ht="15" customHeight="1" x14ac:dyDescent="0.25">
      <c r="A118" s="21" t="str">
        <f t="shared" si="2"/>
        <v/>
      </c>
      <c r="B118" s="21" t="str">
        <f t="shared" si="0"/>
        <v/>
      </c>
      <c r="C118" s="21">
        <v>6</v>
      </c>
      <c r="D118" s="21">
        <v>18</v>
      </c>
      <c r="E118" s="21" t="str">
        <f>IF(OR(Kings!$C$30="",Kings!$B$30=""),"",Kings!$C$30)</f>
        <v/>
      </c>
      <c r="F118" s="21" t="str">
        <f>CONCATENATE(IF(Kings!$K$13=$D118,CONCATENATE(Kings!$I$13,"-"),""),IF(Kings!$K$14=$D118,CONCATENATE(Kings!$I$14,"-"),""),IF(Kings!$K$15=$D118,CONCATENATE(Kings!$I$15,"-"),""),IF(Kings!$K$16=$D118,CONCATENATE(Kings!$I$16,"-"),""),IF(Kings!$K$17=$D118,CONCATENATE(Kings!$I$17,"-"),""),IF(Kings!$K$18=$D118,CONCATENATE(Kings!$I$18,"-"),""),IF(Kings!$K$19=$D118,CONCATENATE(Kings!$I$19,"-"),""),IF(Kings!$K$20=$D118,CONCATENATE(Kings!$I$20,"-"),""),IF(Kings!$K$21=$D118,CONCATENATE(Kings!$I$21,"-"),""),IF(Kings!$K$22=$D118,CONCATENATE(Kings!$I$22,"-"),""),)</f>
        <v/>
      </c>
      <c r="G118" s="21" t="str">
        <f>CONCATENATE(IF(Kings!$K$23=$D118,CONCATENATE(Kings!$I$23,"-"),""),IF(Kings!$K$24=$D118,CONCATENATE(Kings!$I$24,"-"),""),IF(Kings!$K$25=$D118,CONCATENATE(Kings!$I$25,"-"),""),IF(Kings!$K$26=$D118,CONCATENATE(Kings!$I$26,"-"),""),IF(Kings!$K$27=$D118,CONCATENATE(Kings!$I$27,"-"),""),IF(Kings!$K$28=$D118,CONCATENATE(Kings!$I$28,"-"),""),IF(Kings!$K$29=$D118,CONCATENATE(Kings!$I$29,"-"),""),IF(Kings!$K$30=$D118,CONCATENATE(Kings!$I$30,"-"),""),IF(Kings!$K$31=$D118,CONCATENATE(Kings!$I$31,"-"),""),IF(Kings!$K$32=$D118,CONCATENATE(Kings!$I$32,"-"),""))</f>
        <v/>
      </c>
      <c r="H118" s="21" t="str">
        <f>CONCATENATE(IF(Kings!$S$13=$D118,CONCATENATE(Kings!$Q$13,"-"),""),IF(Kings!$S$14=$D118,CONCATENATE(Kings!$Q$14,"-"),""),IF(Kings!$S$15=$D118,CONCATENATE(Kings!$Q$15,"-"),""),IF(Kings!$S$16=$D118,CONCATENATE(Kings!$Q$16,"-"),""),IF(Kings!$S$17=$D118,CONCATENATE(Kings!$Q$17,"-"),""),IF(Kings!$S$18=$D118,CONCATENATE(Kings!$Q$18,"-"),""),IF(Kings!$S$19=$D118,CONCATENATE(Kings!$Q$19,"-"),""),IF(Kings!$S$20=$D118,CONCATENATE(Kings!$Q$20,"-"),""),IF(Kings!$S$21=$D118,CONCATENATE(Kings!$Q$21,"-"),""),IF(Kings!$S$22=$D118,CONCATENATE(Kings!$Q$22,"-"),""))</f>
        <v/>
      </c>
      <c r="I118" s="21" t="str">
        <f>CONCATENATE(,IF(Kings!$S$23=$D118,CONCATENATE(Kings!$Q$23,"-"),""),IF(Kings!$S$24=$D118,CONCATENATE(Kings!$Q$24,"-"),""),IF(Kings!$S$25=$D118,CONCATENATE(Kings!$Q$25,"-"),""),IF(Kings!$S$26=$D118,CONCATENATE(Kings!$Q$26,"-"),""),IF(Kings!$S$27=$D118,CONCATENATE(Kings!$Q$27,"-"),""),IF(Kings!$S$28=$D118,CONCATENATE(Kings!$Q$28,"-"),""),IF(Kings!$S$29=$D118,CONCATENATE(Kings!$Q$29,"-"),""),IF(Kings!$S$30=$D118,CONCATENATE(Kings!$Q$30,"-"),""),IF(Kings!$S$31=$D118,CONCATENATE(Kings!$Q$31,"-"),""),IF(Kings!$S$32=$D118,CONCATENATE(Kings!$Q$32,"-"),""))</f>
        <v/>
      </c>
      <c r="J118" s="21" t="str">
        <f>CONCATENATE(IF(Kings!$AA$13=$D118,CONCATENATE(Kings!$Y$13,"-"),""),IF(Kings!$AA$14=$D118,CONCATENATE(Kings!$Y$14,"-"),""),IF(Kings!$AA$15=$D118,CONCATENATE(Kings!$Y$15,"-"),""),IF(Kings!$AA$16=$D118,CONCATENATE(Kings!$Y$16,"-"),""),IF(Kings!$AA$17=$D118,CONCATENATE(Kings!$Y$17,"-"),""),IF(Kings!$AA$18=$D118,CONCATENATE(Kings!$Y$18,"-"),""),IF(Kings!$AA$19=$D118,CONCATENATE(Kings!$Y$19,"-"),""),IF(Kings!$AA$20=$D118,CONCATENATE(Kings!$Y$20,"-"),""),IF(Kings!$AA$21=$D118,CONCATENATE(Kings!$Y$21,"-"),""),IF(Kings!$AA$22=$D118,CONCATENATE(Kings!$Y$22,"-"),""),"")</f>
        <v/>
      </c>
      <c r="K118" s="21" t="str">
        <f>CONCATENATE(IF(Kings!$AA$23=$D118,CONCATENATE(Kings!$Y$23,"-"),""),IF(Kings!$AA$24=$D118,CONCATENATE(Kings!$Y$24,"-"),""),IF(Kings!$AA$25=$D118,CONCATENATE(Kings!$Y$25,"-"),""),IF(Kings!$AA$26=$D118,CONCATENATE(Kings!$Y$26,"-"),""),IF(Kings!$AA$27=$D118,CONCATENATE(Kings!$Y$27,"-"),""),IF(Kings!$AA$28=$D118,CONCATENATE(Kings!$Y$28,"-"),""),IF(Kings!$AA$29=$D118,CONCATENATE(Kings!$Y$29,"-"),""),IF(Kings!$AA$30=$D118,CONCATENATE(Kings!$Y$30,"-"),""),IF(Kings!$AA$31=$D118,CONCATENATE(Kings!$Y$31,"-"),""),IF(Kings!$AA$32=$D118,CONCATENATE(Kings!$Y$32,"-"),""))</f>
        <v/>
      </c>
      <c r="L118" s="21" t="str">
        <f>CONCATENATE(IF(Kings!$AI$13=$D118,CONCATENATE(Kings!$AG$13,"-"),""),IF(Kings!$AI$14=$D118,CONCATENATE(Kings!$AG$14,"-"),""),IF(Kings!$AI$15=$D118,CONCATENATE(Kings!$AG$15,"-"),""),IF(Kings!$AI$16=$D118,CONCATENATE(Kings!$AG$16,"-"),""),IF(Kings!$AI$17=$D118,CONCATENATE(Kings!$AG$17,"-"),""),IF(Kings!$AI$18=$D118,CONCATENATE(Kings!$AG$18,"-"),""),IF(Kings!$AI$19=$D118,CONCATENATE(Kings!$AG$19,"-"),""),IF(Kings!$AI$20=$D118,CONCATENATE(Kings!$AG$20,"-"),""),IF(Kings!$AI$21=$D118,CONCATENATE(Kings!$AG$21,"-"),""),IF(Kings!$AI$22=$D118,CONCATENATE(Kings!$AG$22,"-"),""),"")</f>
        <v/>
      </c>
      <c r="M118" s="21" t="str">
        <f>CONCATENATE(IF(Kings!$AI$23=$D118,CONCATENATE(Kings!$AG$23,"-"),""),IF(Kings!$AI$24=$D118,CONCATENATE(Kings!$AG$24,"-"),""),IF(Kings!$AI$25=$D118,CONCATENATE(Kings!$AG$25,"-"),""),IF(Kings!$AI$26=$D118,CONCATENATE(Kings!$AG$26,"-"),""),IF(Kings!$AI$27=$D118,CONCATENATE(Kings!$AG$27,"-"),""),IF(Kings!$AI$28=$D118,CONCATENATE(Kings!$AG$28,"-"),""),IF(Kings!$AI$29=$D118,CONCATENATE(Kings!$AG$29,"-"),""),IF(Kings!$AI$30=$D118,CONCATENATE(Kings!$AG$30,"-"),""),IF(Kings!$AI$31=$D118,CONCATENATE(Kings!$AG$31,"-"),""),IF(Kings!$AI$32=$D118,CONCATENATE(Kings!$AG$32,"-"),""))</f>
        <v/>
      </c>
      <c r="N118" s="21" t="str">
        <f t="shared" si="1"/>
        <v/>
      </c>
      <c r="O118" s="21">
        <v>116</v>
      </c>
      <c r="P118" s="27" t="str">
        <f t="shared" si="3"/>
        <v/>
      </c>
      <c r="Q118" s="27" t="str">
        <f t="shared" si="4"/>
        <v/>
      </c>
      <c r="R118" s="27" t="str">
        <f>IF(P118="","",CHOOSE(VLOOKUP($O118,$A$1:$C$400,3,FALSE),AHS!$M$1,BHS!$M$1,CHS!$M$1,HMJHS!$M$1,KHS!$M$1,Kings!$M$1,MHS!$M$1,SWHS!$M$1,AMHS!$M$1,'S10'!$M$1,'S11'!$M$1,'S12'!$M$1,'S13'!$M$1,'S14'!$M$1,'S15'!$M$1,'S16'!$M$1,'S17'!$M$1,'S18'!$M$1,'S19'!$M$1,'S20'!$M$1))</f>
        <v/>
      </c>
      <c r="S118" s="27" t="str">
        <f t="shared" si="5"/>
        <v/>
      </c>
      <c r="T118" s="3" t="str">
        <f t="shared" si="6"/>
        <v/>
      </c>
      <c r="U118" s="21"/>
      <c r="V118" s="21"/>
      <c r="W118" s="21"/>
      <c r="X118" s="21"/>
      <c r="Y118" s="21"/>
      <c r="Z118" s="21"/>
    </row>
    <row r="119" spans="1:26" ht="15" customHeight="1" x14ac:dyDescent="0.25">
      <c r="A119" s="21" t="str">
        <f t="shared" si="2"/>
        <v/>
      </c>
      <c r="B119" s="21" t="str">
        <f t="shared" si="0"/>
        <v/>
      </c>
      <c r="C119" s="21">
        <v>6</v>
      </c>
      <c r="D119" s="21">
        <v>19</v>
      </c>
      <c r="E119" s="21" t="str">
        <f>IF(OR(Kings!$C$31="",Kings!$B$31=""),"",Kings!$C$31)</f>
        <v/>
      </c>
      <c r="F119" s="21" t="str">
        <f>CONCATENATE(IF(Kings!$K$13=$D119,CONCATENATE(Kings!$I$13,"-"),""),IF(Kings!$K$14=$D119,CONCATENATE(Kings!$I$14,"-"),""),IF(Kings!$K$15=$D119,CONCATENATE(Kings!$I$15,"-"),""),IF(Kings!$K$16=$D119,CONCATENATE(Kings!$I$16,"-"),""),IF(Kings!$K$17=$D119,CONCATENATE(Kings!$I$17,"-"),""),IF(Kings!$K$18=$D119,CONCATENATE(Kings!$I$18,"-"),""),IF(Kings!$K$19=$D119,CONCATENATE(Kings!$I$19,"-"),""),IF(Kings!$K$20=$D119,CONCATENATE(Kings!$I$20,"-"),""),IF(Kings!$K$21=$D119,CONCATENATE(Kings!$I$21,"-"),""),IF(Kings!$K$22=$D119,CONCATENATE(Kings!$I$22,"-"),""),)</f>
        <v/>
      </c>
      <c r="G119" s="21" t="str">
        <f>CONCATENATE(IF(Kings!$K$23=$D119,CONCATENATE(Kings!$I$23,"-"),""),IF(Kings!$K$24=$D119,CONCATENATE(Kings!$I$24,"-"),""),IF(Kings!$K$25=$D119,CONCATENATE(Kings!$I$25,"-"),""),IF(Kings!$K$26=$D119,CONCATENATE(Kings!$I$26,"-"),""),IF(Kings!$K$27=$D119,CONCATENATE(Kings!$I$27,"-"),""),IF(Kings!$K$28=$D119,CONCATENATE(Kings!$I$28,"-"),""),IF(Kings!$K$29=$D119,CONCATENATE(Kings!$I$29,"-"),""),IF(Kings!$K$30=$D119,CONCATENATE(Kings!$I$30,"-"),""),IF(Kings!$K$31=$D119,CONCATENATE(Kings!$I$31,"-"),""),IF(Kings!$K$32=$D119,CONCATENATE(Kings!$I$32,"-"),""))</f>
        <v/>
      </c>
      <c r="H119" s="21" t="str">
        <f>CONCATENATE(IF(Kings!$S$13=$D119,CONCATENATE(Kings!$Q$13,"-"),""),IF(Kings!$S$14=$D119,CONCATENATE(Kings!$Q$14,"-"),""),IF(Kings!$S$15=$D119,CONCATENATE(Kings!$Q$15,"-"),""),IF(Kings!$S$16=$D119,CONCATENATE(Kings!$Q$16,"-"),""),IF(Kings!$S$17=$D119,CONCATENATE(Kings!$Q$17,"-"),""),IF(Kings!$S$18=$D119,CONCATENATE(Kings!$Q$18,"-"),""),IF(Kings!$S$19=$D119,CONCATENATE(Kings!$Q$19,"-"),""),IF(Kings!$S$20=$D119,CONCATENATE(Kings!$Q$20,"-"),""),IF(Kings!$S$21=$D119,CONCATENATE(Kings!$Q$21,"-"),""),IF(Kings!$S$22=$D119,CONCATENATE(Kings!$Q$22,"-"),""))</f>
        <v/>
      </c>
      <c r="I119" s="21" t="str">
        <f>CONCATENATE(,IF(Kings!$S$23=$D119,CONCATENATE(Kings!$Q$23,"-"),""),IF(Kings!$S$24=$D119,CONCATENATE(Kings!$Q$24,"-"),""),IF(Kings!$S$25=$D119,CONCATENATE(Kings!$Q$25,"-"),""),IF(Kings!$S$26=$D119,CONCATENATE(Kings!$Q$26,"-"),""),IF(Kings!$S$27=$D119,CONCATENATE(Kings!$Q$27,"-"),""),IF(Kings!$S$28=$D119,CONCATENATE(Kings!$Q$28,"-"),""),IF(Kings!$S$29=$D119,CONCATENATE(Kings!$Q$29,"-"),""),IF(Kings!$S$30=$D119,CONCATENATE(Kings!$Q$30,"-"),""),IF(Kings!$S$31=$D119,CONCATENATE(Kings!$Q$31,"-"),""),IF(Kings!$S$32=$D119,CONCATENATE(Kings!$Q$32,"-"),""))</f>
        <v/>
      </c>
      <c r="J119" s="21" t="str">
        <f>CONCATENATE(IF(Kings!$AA$13=$D119,CONCATENATE(Kings!$Y$13,"-"),""),IF(Kings!$AA$14=$D119,CONCATENATE(Kings!$Y$14,"-"),""),IF(Kings!$AA$15=$D119,CONCATENATE(Kings!$Y$15,"-"),""),IF(Kings!$AA$16=$D119,CONCATENATE(Kings!$Y$16,"-"),""),IF(Kings!$AA$17=$D119,CONCATENATE(Kings!$Y$17,"-"),""),IF(Kings!$AA$18=$D119,CONCATENATE(Kings!$Y$18,"-"),""),IF(Kings!$AA$19=$D119,CONCATENATE(Kings!$Y$19,"-"),""),IF(Kings!$AA$20=$D119,CONCATENATE(Kings!$Y$20,"-"),""),IF(Kings!$AA$21=$D119,CONCATENATE(Kings!$Y$21,"-"),""),IF(Kings!$AA$22=$D119,CONCATENATE(Kings!$Y$22,"-"),""),"")</f>
        <v/>
      </c>
      <c r="K119" s="21" t="str">
        <f>CONCATENATE(IF(Kings!$AA$23=$D119,CONCATENATE(Kings!$Y$23,"-"),""),IF(Kings!$AA$24=$D119,CONCATENATE(Kings!$Y$24,"-"),""),IF(Kings!$AA$25=$D119,CONCATENATE(Kings!$Y$25,"-"),""),IF(Kings!$AA$26=$D119,CONCATENATE(Kings!$Y$26,"-"),""),IF(Kings!$AA$27=$D119,CONCATENATE(Kings!$Y$27,"-"),""),IF(Kings!$AA$28=$D119,CONCATENATE(Kings!$Y$28,"-"),""),IF(Kings!$AA$29=$D119,CONCATENATE(Kings!$Y$29,"-"),""),IF(Kings!$AA$30=$D119,CONCATENATE(Kings!$Y$30,"-"),""),IF(Kings!$AA$31=$D119,CONCATENATE(Kings!$Y$31,"-"),""),IF(Kings!$AA$32=$D119,CONCATENATE(Kings!$Y$32,"-"),""))</f>
        <v/>
      </c>
      <c r="L119" s="21" t="str">
        <f>CONCATENATE(IF(Kings!$AI$13=$D119,CONCATENATE(Kings!$AG$13,"-"),""),IF(Kings!$AI$14=$D119,CONCATENATE(Kings!$AG$14,"-"),""),IF(Kings!$AI$15=$D119,CONCATENATE(Kings!$AG$15,"-"),""),IF(Kings!$AI$16=$D119,CONCATENATE(Kings!$AG$16,"-"),""),IF(Kings!$AI$17=$D119,CONCATENATE(Kings!$AG$17,"-"),""),IF(Kings!$AI$18=$D119,CONCATENATE(Kings!$AG$18,"-"),""),IF(Kings!$AI$19=$D119,CONCATENATE(Kings!$AG$19,"-"),""),IF(Kings!$AI$20=$D119,CONCATENATE(Kings!$AG$20,"-"),""),IF(Kings!$AI$21=$D119,CONCATENATE(Kings!$AG$21,"-"),""),IF(Kings!$AI$22=$D119,CONCATENATE(Kings!$AG$22,"-"),""),"")</f>
        <v/>
      </c>
      <c r="M119" s="21" t="str">
        <f>CONCATENATE(IF(Kings!$AI$23=$D119,CONCATENATE(Kings!$AG$23,"-"),""),IF(Kings!$AI$24=$D119,CONCATENATE(Kings!$AG$24,"-"),""),IF(Kings!$AI$25=$D119,CONCATENATE(Kings!$AG$25,"-"),""),IF(Kings!$AI$26=$D119,CONCATENATE(Kings!$AG$26,"-"),""),IF(Kings!$AI$27=$D119,CONCATENATE(Kings!$AG$27,"-"),""),IF(Kings!$AI$28=$D119,CONCATENATE(Kings!$AG$28,"-"),""),IF(Kings!$AI$29=$D119,CONCATENATE(Kings!$AG$29,"-"),""),IF(Kings!$AI$30=$D119,CONCATENATE(Kings!$AG$30,"-"),""),IF(Kings!$AI$31=$D119,CONCATENATE(Kings!$AG$31,"-"),""),IF(Kings!$AI$32=$D119,CONCATENATE(Kings!$AG$32,"-"),""))</f>
        <v/>
      </c>
      <c r="N119" s="21" t="str">
        <f t="shared" si="1"/>
        <v/>
      </c>
      <c r="O119" s="21">
        <v>117</v>
      </c>
      <c r="P119" s="27" t="str">
        <f t="shared" si="3"/>
        <v/>
      </c>
      <c r="Q119" s="27" t="str">
        <f t="shared" si="4"/>
        <v/>
      </c>
      <c r="R119" s="27" t="str">
        <f>IF(P119="","",CHOOSE(VLOOKUP($O119,$A$1:$C$400,3,FALSE),AHS!$M$1,BHS!$M$1,CHS!$M$1,HMJHS!$M$1,KHS!$M$1,Kings!$M$1,MHS!$M$1,SWHS!$M$1,AMHS!$M$1,'S10'!$M$1,'S11'!$M$1,'S12'!$M$1,'S13'!$M$1,'S14'!$M$1,'S15'!$M$1,'S16'!$M$1,'S17'!$M$1,'S18'!$M$1,'S19'!$M$1,'S20'!$M$1))</f>
        <v/>
      </c>
      <c r="S119" s="27" t="str">
        <f t="shared" si="5"/>
        <v/>
      </c>
      <c r="T119" s="3" t="str">
        <f t="shared" si="6"/>
        <v/>
      </c>
      <c r="U119" s="21"/>
      <c r="V119" s="21"/>
      <c r="W119" s="21"/>
      <c r="X119" s="21"/>
      <c r="Y119" s="21"/>
      <c r="Z119" s="21"/>
    </row>
    <row r="120" spans="1:26" ht="15" customHeight="1" x14ac:dyDescent="0.25">
      <c r="A120" s="21" t="str">
        <f t="shared" si="2"/>
        <v/>
      </c>
      <c r="B120" s="21" t="str">
        <f t="shared" si="0"/>
        <v/>
      </c>
      <c r="C120" s="21">
        <v>6</v>
      </c>
      <c r="D120" s="21">
        <v>20</v>
      </c>
      <c r="E120" s="21" t="str">
        <f>IF(OR(Kings!$C$32="",Kings!$B$32=""),"",Kings!$C$32)</f>
        <v/>
      </c>
      <c r="F120" s="21" t="str">
        <f>CONCATENATE(IF(Kings!$K$13=$D120,CONCATENATE(Kings!$I$13,"-"),""),IF(Kings!$K$14=$D120,CONCATENATE(Kings!$I$14,"-"),""),IF(Kings!$K$15=$D120,CONCATENATE(Kings!$I$15,"-"),""),IF(Kings!$K$16=$D120,CONCATENATE(Kings!$I$16,"-"),""),IF(Kings!$K$17=$D120,CONCATENATE(Kings!$I$17,"-"),""),IF(Kings!$K$18=$D120,CONCATENATE(Kings!$I$18,"-"),""),IF(Kings!$K$19=$D120,CONCATENATE(Kings!$I$19,"-"),""),IF(Kings!$K$20=$D120,CONCATENATE(Kings!$I$20,"-"),""),IF(Kings!$K$21=$D120,CONCATENATE(Kings!$I$21,"-"),""),IF(Kings!$K$22=$D120,CONCATENATE(Kings!$I$22,"-"),""),)</f>
        <v/>
      </c>
      <c r="G120" s="21" t="str">
        <f>CONCATENATE(IF(Kings!$K$23=$D120,CONCATENATE(Kings!$I$23,"-"),""),IF(Kings!$K$24=$D120,CONCATENATE(Kings!$I$24,"-"),""),IF(Kings!$K$25=$D120,CONCATENATE(Kings!$I$25,"-"),""),IF(Kings!$K$26=$D120,CONCATENATE(Kings!$I$26,"-"),""),IF(Kings!$K$27=$D120,CONCATENATE(Kings!$I$27,"-"),""),IF(Kings!$K$28=$D120,CONCATENATE(Kings!$I$28,"-"),""),IF(Kings!$K$29=$D120,CONCATENATE(Kings!$I$29,"-"),""),IF(Kings!$K$30=$D120,CONCATENATE(Kings!$I$30,"-"),""),IF(Kings!$K$31=$D120,CONCATENATE(Kings!$I$31,"-"),""),IF(Kings!$K$32=$D120,CONCATENATE(Kings!$I$32,"-"),""))</f>
        <v/>
      </c>
      <c r="H120" s="21" t="str">
        <f>CONCATENATE(IF(Kings!$S$13=$D120,CONCATENATE(Kings!$Q$13,"-"),""),IF(Kings!$S$14=$D120,CONCATENATE(Kings!$Q$14,"-"),""),IF(Kings!$S$15=$D120,CONCATENATE(Kings!$Q$15,"-"),""),IF(Kings!$S$16=$D120,CONCATENATE(Kings!$Q$16,"-"),""),IF(Kings!$S$17=$D120,CONCATENATE(Kings!$Q$17,"-"),""),IF(Kings!$S$18=$D120,CONCATENATE(Kings!$Q$18,"-"),""),IF(Kings!$S$19=$D120,CONCATENATE(Kings!$Q$19,"-"),""),IF(Kings!$S$20=$D120,CONCATENATE(Kings!$Q$20,"-"),""),IF(Kings!$S$21=$D120,CONCATENATE(Kings!$Q$21,"-"),""),IF(Kings!$S$22=$D120,CONCATENATE(Kings!$Q$22,"-"),""))</f>
        <v/>
      </c>
      <c r="I120" s="21" t="str">
        <f>CONCATENATE(,IF(Kings!$S$23=$D120,CONCATENATE(Kings!$Q$23,"-"),""),IF(Kings!$S$24=$D120,CONCATENATE(Kings!$Q$24,"-"),""),IF(Kings!$S$25=$D120,CONCATENATE(Kings!$Q$25,"-"),""),IF(Kings!$S$26=$D120,CONCATENATE(Kings!$Q$26,"-"),""),IF(Kings!$S$27=$D120,CONCATENATE(Kings!$Q$27,"-"),""),IF(Kings!$S$28=$D120,CONCATENATE(Kings!$Q$28,"-"),""),IF(Kings!$S$29=$D120,CONCATENATE(Kings!$Q$29,"-"),""),IF(Kings!$S$30=$D120,CONCATENATE(Kings!$Q$30,"-"),""),IF(Kings!$S$31=$D120,CONCATENATE(Kings!$Q$31,"-"),""),IF(Kings!$S$32=$D120,CONCATENATE(Kings!$Q$32,"-"),""))</f>
        <v/>
      </c>
      <c r="J120" s="21" t="str">
        <f>CONCATENATE(IF(Kings!$AA$13=$D120,CONCATENATE(Kings!$Y$13,"-"),""),IF(Kings!$AA$14=$D120,CONCATENATE(Kings!$Y$14,"-"),""),IF(Kings!$AA$15=$D120,CONCATENATE(Kings!$Y$15,"-"),""),IF(Kings!$AA$16=$D120,CONCATENATE(Kings!$Y$16,"-"),""),IF(Kings!$AA$17=$D120,CONCATENATE(Kings!$Y$17,"-"),""),IF(Kings!$AA$18=$D120,CONCATENATE(Kings!$Y$18,"-"),""),IF(Kings!$AA$19=$D120,CONCATENATE(Kings!$Y$19,"-"),""),IF(Kings!$AA$20=$D120,CONCATENATE(Kings!$Y$20,"-"),""),IF(Kings!$AA$21=$D120,CONCATENATE(Kings!$Y$21,"-"),""),IF(Kings!$AA$22=$D120,CONCATENATE(Kings!$Y$22,"-"),""),"")</f>
        <v/>
      </c>
      <c r="K120" s="21" t="str">
        <f>CONCATENATE(IF(Kings!$AA$23=$D120,CONCATENATE(Kings!$Y$23,"-"),""),IF(Kings!$AA$24=$D120,CONCATENATE(Kings!$Y$24,"-"),""),IF(Kings!$AA$25=$D120,CONCATENATE(Kings!$Y$25,"-"),""),IF(Kings!$AA$26=$D120,CONCATENATE(Kings!$Y$26,"-"),""),IF(Kings!$AA$27=$D120,CONCATENATE(Kings!$Y$27,"-"),""),IF(Kings!$AA$28=$D120,CONCATENATE(Kings!$Y$28,"-"),""),IF(Kings!$AA$29=$D120,CONCATENATE(Kings!$Y$29,"-"),""),IF(Kings!$AA$30=$D120,CONCATENATE(Kings!$Y$30,"-"),""),IF(Kings!$AA$31=$D120,CONCATENATE(Kings!$Y$31,"-"),""),IF(Kings!$AA$32=$D120,CONCATENATE(Kings!$Y$32,"-"),""))</f>
        <v/>
      </c>
      <c r="L120" s="21" t="str">
        <f>CONCATENATE(IF(Kings!$AI$13=$D120,CONCATENATE(Kings!$AG$13,"-"),""),IF(Kings!$AI$14=$D120,CONCATENATE(Kings!$AG$14,"-"),""),IF(Kings!$AI$15=$D120,CONCATENATE(Kings!$AG$15,"-"),""),IF(Kings!$AI$16=$D120,CONCATENATE(Kings!$AG$16,"-"),""),IF(Kings!$AI$17=$D120,CONCATENATE(Kings!$AG$17,"-"),""),IF(Kings!$AI$18=$D120,CONCATENATE(Kings!$AG$18,"-"),""),IF(Kings!$AI$19=$D120,CONCATENATE(Kings!$AG$19,"-"),""),IF(Kings!$AI$20=$D120,CONCATENATE(Kings!$AG$20,"-"),""),IF(Kings!$AI$21=$D120,CONCATENATE(Kings!$AG$21,"-"),""),IF(Kings!$AI$22=$D120,CONCATENATE(Kings!$AG$22,"-"),""),"")</f>
        <v/>
      </c>
      <c r="M120" s="21" t="str">
        <f>CONCATENATE(IF(Kings!$AI$23=$D120,CONCATENATE(Kings!$AG$23,"-"),""),IF(Kings!$AI$24=$D120,CONCATENATE(Kings!$AG$24,"-"),""),IF(Kings!$AI$25=$D120,CONCATENATE(Kings!$AG$25,"-"),""),IF(Kings!$AI$26=$D120,CONCATENATE(Kings!$AG$26,"-"),""),IF(Kings!$AI$27=$D120,CONCATENATE(Kings!$AG$27,"-"),""),IF(Kings!$AI$28=$D120,CONCATENATE(Kings!$AG$28,"-"),""),IF(Kings!$AI$29=$D120,CONCATENATE(Kings!$AG$29,"-"),""),IF(Kings!$AI$30=$D120,CONCATENATE(Kings!$AG$30,"-"),""),IF(Kings!$AI$31=$D120,CONCATENATE(Kings!$AG$31,"-"),""),IF(Kings!$AI$32=$D120,CONCATENATE(Kings!$AG$32,"-"),""))</f>
        <v/>
      </c>
      <c r="N120" s="21" t="str">
        <f t="shared" si="1"/>
        <v/>
      </c>
      <c r="O120" s="21">
        <v>118</v>
      </c>
      <c r="P120" s="27" t="str">
        <f t="shared" si="3"/>
        <v/>
      </c>
      <c r="Q120" s="27" t="str">
        <f t="shared" si="4"/>
        <v/>
      </c>
      <c r="R120" s="27" t="str">
        <f>IF(P120="","",CHOOSE(VLOOKUP($O120,$A$1:$C$400,3,FALSE),AHS!$M$1,BHS!$M$1,CHS!$M$1,HMJHS!$M$1,KHS!$M$1,Kings!$M$1,MHS!$M$1,SWHS!$M$1,AMHS!$M$1,'S10'!$M$1,'S11'!$M$1,'S12'!$M$1,'S13'!$M$1,'S14'!$M$1,'S15'!$M$1,'S16'!$M$1,'S17'!$M$1,'S18'!$M$1,'S19'!$M$1,'S20'!$M$1))</f>
        <v/>
      </c>
      <c r="S120" s="27" t="str">
        <f t="shared" si="5"/>
        <v/>
      </c>
      <c r="T120" s="3" t="str">
        <f t="shared" si="6"/>
        <v/>
      </c>
      <c r="U120" s="21"/>
      <c r="V120" s="21"/>
      <c r="W120" s="21"/>
      <c r="X120" s="21"/>
      <c r="Y120" s="21"/>
      <c r="Z120" s="21"/>
    </row>
    <row r="121" spans="1:26" ht="15" customHeight="1" x14ac:dyDescent="0.25">
      <c r="A121" s="21" t="str">
        <f t="shared" si="2"/>
        <v/>
      </c>
      <c r="B121" s="21" t="str">
        <f t="shared" si="0"/>
        <v/>
      </c>
      <c r="C121" s="21">
        <v>7</v>
      </c>
      <c r="D121" s="21">
        <v>1</v>
      </c>
      <c r="E121" s="21" t="str">
        <f>IF(OR(MHS!$C$13="",MHS!$B$13=""),"",MHS!$C$13)</f>
        <v/>
      </c>
      <c r="F121" s="21" t="str">
        <f>CONCATENATE(IF(MHS!$K$13=$D121,CONCATENATE(MHS!$I$13,"-"),""),IF(MHS!$K$14=$D121,CONCATENATE(MHS!$I$14,"-"),""),IF(MHS!$K$15=$D121,CONCATENATE(MHS!$I$15,"-"),""),IF(MHS!$K$16=$D121,CONCATENATE(MHS!$I$16,"-"),""),IF(MHS!$K$17=$D121,CONCATENATE(MHS!$I$17,"-"),""),IF(MHS!$K$18=$D121,CONCATENATE(MHS!$I$18,"-"),""),IF(MHS!$K$19=$D121,CONCATENATE(MHS!$I$19,"-"),""),IF(MHS!$K$20=$D121,CONCATENATE(MHS!$I$20,"-"),""),IF(MHS!$K$21=$D121,CONCATENATE(MHS!$I$21,"-"),""),IF(MHS!$K$22=$D121,CONCATENATE(MHS!$I$22,"-"),""),)</f>
        <v>Brandon Ng-</v>
      </c>
      <c r="G121" s="21" t="str">
        <f>CONCATENATE(IF(MHS!$K$23=$D121,CONCATENATE(MHS!$I$23,"-"),""),IF(MHS!$K$24=$D121,CONCATENATE(MHS!$I$24,"-"),""),IF(MHS!$K$25=$D121,CONCATENATE(MHS!$I$25,"-"),""),IF(MHS!$K$26=$D121,CONCATENATE(MHS!$I$26,"-"),""),IF(MHS!$K$27=$D121,CONCATENATE(MHS!$I$27,"-"),""),IF(MHS!$K$28=$D121,CONCATENATE(MHS!$I$28,"-"),""),IF(MHS!$K$29=$D121,CONCATENATE(MHS!$I$29,"-"),""),IF(MHS!$K$30=$D121,CONCATENATE(MHS!$I$30,"-"),""),IF(MHS!$K$31=$D121,CONCATENATE(MHS!$I$31,"-"),""),IF(MHS!$K$32=$D121,CONCATENATE(MHS!$I$32,"-"),""))</f>
        <v/>
      </c>
      <c r="H121" s="21" t="str">
        <f>CONCATENATE(IF(MHS!$S$13=$D121,CONCATENATE(MHS!$Q$13,"-"),""),IF(MHS!$S$14=$D121,CONCATENATE(MHS!$Q$14,"-"),""),IF(MHS!$S$15=$D121,CONCATENATE(MHS!$Q$15,"-"),""),IF(MHS!$S$16=$D121,CONCATENATE(MHS!$Q$16,"-"),""),IF(MHS!$S$17=$D121,CONCATENATE(MHS!$Q$17,"-"),""),IF(MHS!$S$18=$D121,CONCATENATE(MHS!$Q$18,"-"),""),IF(MHS!$S$19=$D121,CONCATENATE(MHS!$Q$19,"-"),""),IF(MHS!$S$20=$D121,CONCATENATE(MHS!$Q$20,"-"),""),IF(MHS!$S$21=$D121,CONCATENATE(MHS!$Q$21,"-"),""),IF(MHS!$S$22=$D121,CONCATENATE(MHS!$Q$22,"-"),""))</f>
        <v>Alex Reed-</v>
      </c>
      <c r="I121" s="21" t="str">
        <f>CONCATENATE(,IF(MHS!$S$23=$D121,CONCATENATE(MHS!$Q$23,"-"),""),IF(MHS!$S$24=$D121,CONCATENATE(MHS!$Q$24,"-"),""),IF(MHS!$S$25=$D121,CONCATENATE(MHS!$Q$25,"-"),""),IF(MHS!$S$26=$D121,CONCATENATE(MHS!$Q$26,"-"),""),IF(MHS!$S$27=$D121,CONCATENATE(MHS!$Q$27,"-"),""),IF(MHS!$S$28=$D121,CONCATENATE(MHS!$Q$28,"-"),""),IF(MHS!$S$29=$D121,CONCATENATE(MHS!$Q$29,"-"),""),IF(MHS!$S$30=$D121,CONCATENATE(MHS!$Q$30,"-"),""),IF(MHS!$S$31=$D121,CONCATENATE(MHS!$Q$31,"-"),""),IF(MHS!$S$32=$D121,CONCATENATE(MHS!$Q$32,"-"),""))</f>
        <v/>
      </c>
      <c r="J121" s="21" t="str">
        <f>CONCATENATE(IF(MHS!$AA$13=$D121,CONCATENATE(MHS!$Y$13,"-"),""),IF(MHS!$AA$14=$D121,CONCATENATE(MHS!$Y$14,"-"),""),IF(MHS!$AA$15=$D121,CONCATENATE(MHS!$Y$15,"-"),""),IF(MHS!$AA$16=$D121,CONCATENATE(MHS!$Y$16,"-"),""),IF(MHS!$AA$17=$D121,CONCATENATE(MHS!$Y$17,"-"),""),IF(MHS!$AA$18=$D121,CONCATENATE(MHS!$Y$18,"-"),""),IF(MHS!$AA$19=$D121,CONCATENATE(MHS!$Y$19,"-"),""),IF(MHS!$AA$20=$D121,CONCATENATE(MHS!$Y$20,"-"),""),IF(MHS!$AA$21=$D121,CONCATENATE(MHS!$Y$21,"-"),""),IF(MHS!$AA$22=$D121,CONCATENATE(MHS!$Y$22,"-"),""),"")</f>
        <v>Leon Kum-</v>
      </c>
      <c r="K121" s="21" t="str">
        <f>CONCATENATE(IF(MHS!$AA$23=$D121,CONCATENATE(MHS!$Y$23,"-"),""),IF(MHS!$AA$24=$D121,CONCATENATE(MHS!$Y$24,"-"),""),IF(MHS!$AA$25=$D121,CONCATENATE(MHS!$Y$25,"-"),""),IF(MHS!$AA$26=$D121,CONCATENATE(MHS!$Y$26,"-"),""),IF(MHS!$AA$27=$D121,CONCATENATE(MHS!$Y$27,"-"),""),IF(MHS!$AA$28=$D121,CONCATENATE(MHS!$Y$28,"-"),""),IF(MHS!$AA$29=$D121,CONCATENATE(MHS!$Y$29,"-"),""),IF(MHS!$AA$30=$D121,CONCATENATE(MHS!$Y$30,"-"),""),IF(MHS!$AA$31=$D121,CONCATENATE(MHS!$Y$31,"-"),""),IF(MHS!$AA$32=$D121,CONCATENATE(MHS!$Y$32,"-"),""))</f>
        <v/>
      </c>
      <c r="L121" s="21" t="str">
        <f>CONCATENATE(IF(MHS!$AI$13=$D121,CONCATENATE(MHS!$AG$13,"-"),""),IF(MHS!$AI$14=$D121,CONCATENATE(MHS!$AG$14,"-"),""),IF(MHS!$AI$15=$D121,CONCATENATE(MHS!$AG$15,"-"),""),IF(MHS!$AI$16=$D121,CONCATENATE(MHS!$AG$16,"-"),""),IF(MHS!$AI$17=$D121,CONCATENATE(MHS!$AG$17,"-"),""),IF(MHS!$AI$18=$D121,CONCATENATE(MHS!$AG$18,"-"),""),IF(MHS!$AI$19=$D121,CONCATENATE(MHS!$AG$19,"-"),""),IF(MHS!$AI$20=$D121,CONCATENATE(MHS!$AG$20,"-"),""),IF(MHS!$AI$21=$D121,CONCATENATE(MHS!$AG$21,"-"),""),IF(MHS!$AI$22=$D121,CONCATENATE(MHS!$AG$22,"-"),""),"")</f>
        <v/>
      </c>
      <c r="M121" s="21" t="str">
        <f>CONCATENATE(IF(MHS!$AI$23=$D121,CONCATENATE(MHS!$AG$23,"-"),""),IF(MHS!$AI$24=$D121,CONCATENATE(MHS!$AG$24,"-"),""),IF(MHS!$AI$25=$D121,CONCATENATE(MHS!$AG$25,"-"),""),IF(MHS!$AI$26=$D121,CONCATENATE(MHS!$AG$26,"-"),""),IF(MHS!$AI$27=$D121,CONCATENATE(MHS!$AG$27,"-"),""),IF(MHS!$AI$28=$D121,CONCATENATE(MHS!$AG$28,"-"),""),IF(MHS!$AI$29=$D121,CONCATENATE(MHS!$AG$29,"-"),""),IF(MHS!$AI$30=$D121,CONCATENATE(MHS!$AG$30,"-"),""),IF(MHS!$AI$31=$D121,CONCATENATE(MHS!$AG$31,"-"),""),IF(MHS!$AI$32=$D121,CONCATENATE(MHS!$AG$32,"-"),""))</f>
        <v/>
      </c>
      <c r="N121" s="21" t="str">
        <f t="shared" si="1"/>
        <v>Brandon Ng-Alex Reed-Leon Kum-</v>
      </c>
      <c r="O121" s="21">
        <v>119</v>
      </c>
      <c r="P121" s="27" t="str">
        <f t="shared" si="3"/>
        <v/>
      </c>
      <c r="Q121" s="27" t="str">
        <f t="shared" si="4"/>
        <v/>
      </c>
      <c r="R121" s="27" t="str">
        <f>IF(P121="","",CHOOSE(VLOOKUP($O121,$A$1:$C$400,3,FALSE),AHS!$M$1,BHS!$M$1,CHS!$M$1,HMJHS!$M$1,KHS!$M$1,Kings!$M$1,MHS!$M$1,SWHS!$M$1,AMHS!$M$1,'S10'!$M$1,'S11'!$M$1,'S12'!$M$1,'S13'!$M$1,'S14'!$M$1,'S15'!$M$1,'S16'!$M$1,'S17'!$M$1,'S18'!$M$1,'S19'!$M$1,'S20'!$M$1))</f>
        <v/>
      </c>
      <c r="S121" s="27" t="str">
        <f t="shared" si="5"/>
        <v/>
      </c>
      <c r="T121" s="3" t="str">
        <f t="shared" si="6"/>
        <v/>
      </c>
      <c r="U121" s="21"/>
      <c r="V121" s="21"/>
      <c r="W121" s="21"/>
      <c r="X121" s="21"/>
      <c r="Y121" s="21"/>
      <c r="Z121" s="21"/>
    </row>
    <row r="122" spans="1:26" ht="15" customHeight="1" x14ac:dyDescent="0.25">
      <c r="A122" s="21" t="str">
        <f t="shared" si="2"/>
        <v/>
      </c>
      <c r="B122" s="21" t="str">
        <f t="shared" si="0"/>
        <v/>
      </c>
      <c r="C122" s="21">
        <v>7</v>
      </c>
      <c r="D122" s="21">
        <v>2</v>
      </c>
      <c r="E122" s="21" t="str">
        <f>IF(OR(MHS!$C$14="",MHS!$B$14=""),"",MHS!$C$14)</f>
        <v/>
      </c>
      <c r="F122" s="21" t="str">
        <f>CONCATENATE(IF(MHS!$K$13=$D122,CONCATENATE(MHS!$I$13,"-"),""),IF(MHS!$K$14=$D122,CONCATENATE(MHS!$I$14,"-"),""),IF(MHS!$K$15=$D122,CONCATENATE(MHS!$I$15,"-"),""),IF(MHS!$K$16=$D122,CONCATENATE(MHS!$I$16,"-"),""),IF(MHS!$K$17=$D122,CONCATENATE(MHS!$I$17,"-"),""),IF(MHS!$K$18=$D122,CONCATENATE(MHS!$I$18,"-"),""),IF(MHS!$K$19=$D122,CONCATENATE(MHS!$I$19,"-"),""),IF(MHS!$K$20=$D122,CONCATENATE(MHS!$I$20,"-"),""),IF(MHS!$K$21=$D122,CONCATENATE(MHS!$I$21,"-"),""),IF(MHS!$K$22=$D122,CONCATENATE(MHS!$I$22,"-"),""),)</f>
        <v>Alexis Ng-</v>
      </c>
      <c r="G122" s="21" t="str">
        <f>CONCATENATE(IF(MHS!$K$23=$D122,CONCATENATE(MHS!$I$23,"-"),""),IF(MHS!$K$24=$D122,CONCATENATE(MHS!$I$24,"-"),""),IF(MHS!$K$25=$D122,CONCATENATE(MHS!$I$25,"-"),""),IF(MHS!$K$26=$D122,CONCATENATE(MHS!$I$26,"-"),""),IF(MHS!$K$27=$D122,CONCATENATE(MHS!$I$27,"-"),""),IF(MHS!$K$28=$D122,CONCATENATE(MHS!$I$28,"-"),""),IF(MHS!$K$29=$D122,CONCATENATE(MHS!$I$29,"-"),""),IF(MHS!$K$30=$D122,CONCATENATE(MHS!$I$30,"-"),""),IF(MHS!$K$31=$D122,CONCATENATE(MHS!$I$31,"-"),""),IF(MHS!$K$32=$D122,CONCATENATE(MHS!$I$32,"-"),""))</f>
        <v/>
      </c>
      <c r="H122" s="21" t="str">
        <f>CONCATENATE(IF(MHS!$S$13=$D122,CONCATENATE(MHS!$Q$13,"-"),""),IF(MHS!$S$14=$D122,CONCATENATE(MHS!$Q$14,"-"),""),IF(MHS!$S$15=$D122,CONCATENATE(MHS!$Q$15,"-"),""),IF(MHS!$S$16=$D122,CONCATENATE(MHS!$Q$16,"-"),""),IF(MHS!$S$17=$D122,CONCATENATE(MHS!$Q$17,"-"),""),IF(MHS!$S$18=$D122,CONCATENATE(MHS!$Q$18,"-"),""),IF(MHS!$S$19=$D122,CONCATENATE(MHS!$Q$19,"-"),""),IF(MHS!$S$20=$D122,CONCATENATE(MHS!$Q$20,"-"),""),IF(MHS!$S$21=$D122,CONCATENATE(MHS!$Q$21,"-"),""),IF(MHS!$S$22=$D122,CONCATENATE(MHS!$Q$22,"-"),""))</f>
        <v>Kreta Andrade Martinez-</v>
      </c>
      <c r="I122" s="21" t="str">
        <f>CONCATENATE(,IF(MHS!$S$23=$D122,CONCATENATE(MHS!$Q$23,"-"),""),IF(MHS!$S$24=$D122,CONCATENATE(MHS!$Q$24,"-"),""),IF(MHS!$S$25=$D122,CONCATENATE(MHS!$Q$25,"-"),""),IF(MHS!$S$26=$D122,CONCATENATE(MHS!$Q$26,"-"),""),IF(MHS!$S$27=$D122,CONCATENATE(MHS!$Q$27,"-"),""),IF(MHS!$S$28=$D122,CONCATENATE(MHS!$Q$28,"-"),""),IF(MHS!$S$29=$D122,CONCATENATE(MHS!$Q$29,"-"),""),IF(MHS!$S$30=$D122,CONCATENATE(MHS!$Q$30,"-"),""),IF(MHS!$S$31=$D122,CONCATENATE(MHS!$Q$31,"-"),""),IF(MHS!$S$32=$D122,CONCATENATE(MHS!$Q$32,"-"),""))</f>
        <v/>
      </c>
      <c r="J122" s="21" t="str">
        <f>CONCATENATE(IF(MHS!$AA$13=$D122,CONCATENATE(MHS!$Y$13,"-"),""),IF(MHS!$AA$14=$D122,CONCATENATE(MHS!$Y$14,"-"),""),IF(MHS!$AA$15=$D122,CONCATENATE(MHS!$Y$15,"-"),""),IF(MHS!$AA$16=$D122,CONCATENATE(MHS!$Y$16,"-"),""),IF(MHS!$AA$17=$D122,CONCATENATE(MHS!$Y$17,"-"),""),IF(MHS!$AA$18=$D122,CONCATENATE(MHS!$Y$18,"-"),""),IF(MHS!$AA$19=$D122,CONCATENATE(MHS!$Y$19,"-"),""),IF(MHS!$AA$20=$D122,CONCATENATE(MHS!$Y$20,"-"),""),IF(MHS!$AA$21=$D122,CONCATENATE(MHS!$Y$21,"-"),""),IF(MHS!$AA$22=$D122,CONCATENATE(MHS!$Y$22,"-"),""),"")</f>
        <v>Ari Harden-</v>
      </c>
      <c r="K122" s="21" t="str">
        <f>CONCATENATE(IF(MHS!$AA$23=$D122,CONCATENATE(MHS!$Y$23,"-"),""),IF(MHS!$AA$24=$D122,CONCATENATE(MHS!$Y$24,"-"),""),IF(MHS!$AA$25=$D122,CONCATENATE(MHS!$Y$25,"-"),""),IF(MHS!$AA$26=$D122,CONCATENATE(MHS!$Y$26,"-"),""),IF(MHS!$AA$27=$D122,CONCATENATE(MHS!$Y$27,"-"),""),IF(MHS!$AA$28=$D122,CONCATENATE(MHS!$Y$28,"-"),""),IF(MHS!$AA$29=$D122,CONCATENATE(MHS!$Y$29,"-"),""),IF(MHS!$AA$30=$D122,CONCATENATE(MHS!$Y$30,"-"),""),IF(MHS!$AA$31=$D122,CONCATENATE(MHS!$Y$31,"-"),""),IF(MHS!$AA$32=$D122,CONCATENATE(MHS!$Y$32,"-"),""))</f>
        <v/>
      </c>
      <c r="L122" s="21" t="str">
        <f>CONCATENATE(IF(MHS!$AI$13=$D122,CONCATENATE(MHS!$AG$13,"-"),""),IF(MHS!$AI$14=$D122,CONCATENATE(MHS!$AG$14,"-"),""),IF(MHS!$AI$15=$D122,CONCATENATE(MHS!$AG$15,"-"),""),IF(MHS!$AI$16=$D122,CONCATENATE(MHS!$AG$16,"-"),""),IF(MHS!$AI$17=$D122,CONCATENATE(MHS!$AG$17,"-"),""),IF(MHS!$AI$18=$D122,CONCATENATE(MHS!$AG$18,"-"),""),IF(MHS!$AI$19=$D122,CONCATENATE(MHS!$AG$19,"-"),""),IF(MHS!$AI$20=$D122,CONCATENATE(MHS!$AG$20,"-"),""),IF(MHS!$AI$21=$D122,CONCATENATE(MHS!$AG$21,"-"),""),IF(MHS!$AI$22=$D122,CONCATENATE(MHS!$AG$22,"-"),""),"")</f>
        <v/>
      </c>
      <c r="M122" s="21" t="str">
        <f>CONCATENATE(IF(MHS!$AI$23=$D122,CONCATENATE(MHS!$AG$23,"-"),""),IF(MHS!$AI$24=$D122,CONCATENATE(MHS!$AG$24,"-"),""),IF(MHS!$AI$25=$D122,CONCATENATE(MHS!$AG$25,"-"),""),IF(MHS!$AI$26=$D122,CONCATENATE(MHS!$AG$26,"-"),""),IF(MHS!$AI$27=$D122,CONCATENATE(MHS!$AG$27,"-"),""),IF(MHS!$AI$28=$D122,CONCATENATE(MHS!$AG$28,"-"),""),IF(MHS!$AI$29=$D122,CONCATENATE(MHS!$AG$29,"-"),""),IF(MHS!$AI$30=$D122,CONCATENATE(MHS!$AG$30,"-"),""),IF(MHS!$AI$31=$D122,CONCATENATE(MHS!$AG$31,"-"),""),IF(MHS!$AI$32=$D122,CONCATENATE(MHS!$AG$32,"-"),""))</f>
        <v/>
      </c>
      <c r="N122" s="21" t="str">
        <f t="shared" si="1"/>
        <v>Alexis Ng-Kreta Andrade Martinez-Ari Harden-</v>
      </c>
      <c r="O122" s="21">
        <v>120</v>
      </c>
      <c r="P122" s="27" t="str">
        <f t="shared" si="3"/>
        <v/>
      </c>
      <c r="Q122" s="27" t="str">
        <f t="shared" si="4"/>
        <v/>
      </c>
      <c r="R122" s="27" t="str">
        <f>IF(P122="","",CHOOSE(VLOOKUP($O122,$A$1:$C$400,3,FALSE),AHS!$M$1,BHS!$M$1,CHS!$M$1,HMJHS!$M$1,KHS!$M$1,Kings!$M$1,MHS!$M$1,SWHS!$M$1,AMHS!$M$1,'S10'!$M$1,'S11'!$M$1,'S12'!$M$1,'S13'!$M$1,'S14'!$M$1,'S15'!$M$1,'S16'!$M$1,'S17'!$M$1,'S18'!$M$1,'S19'!$M$1,'S20'!$M$1))</f>
        <v/>
      </c>
      <c r="S122" s="27" t="str">
        <f t="shared" si="5"/>
        <v/>
      </c>
      <c r="T122" s="3" t="str">
        <f t="shared" si="6"/>
        <v/>
      </c>
      <c r="U122" s="21"/>
      <c r="V122" s="21"/>
      <c r="W122" s="21"/>
      <c r="X122" s="21"/>
      <c r="Y122" s="21"/>
      <c r="Z122" s="21"/>
    </row>
    <row r="123" spans="1:26" ht="15" customHeight="1" x14ac:dyDescent="0.25">
      <c r="A123" s="21" t="str">
        <f t="shared" si="2"/>
        <v/>
      </c>
      <c r="B123" s="21" t="str">
        <f t="shared" si="0"/>
        <v/>
      </c>
      <c r="C123" s="21">
        <v>7</v>
      </c>
      <c r="D123" s="21">
        <v>3</v>
      </c>
      <c r="E123" s="21" t="str">
        <f>IF(OR(MHS!$C$15="",MHS!$B$15=""),"",MHS!$C$15)</f>
        <v/>
      </c>
      <c r="F123" s="21" t="str">
        <f>CONCATENATE(IF(MHS!$K$13=$D123,CONCATENATE(MHS!$I$13,"-"),""),IF(MHS!$K$14=$D123,CONCATENATE(MHS!$I$14,"-"),""),IF(MHS!$K$15=$D123,CONCATENATE(MHS!$I$15,"-"),""),IF(MHS!$K$16=$D123,CONCATENATE(MHS!$I$16,"-"),""),IF(MHS!$K$17=$D123,CONCATENATE(MHS!$I$17,"-"),""),IF(MHS!$K$18=$D123,CONCATENATE(MHS!$I$18,"-"),""),IF(MHS!$K$19=$D123,CONCATENATE(MHS!$I$19,"-"),""),IF(MHS!$K$20=$D123,CONCATENATE(MHS!$I$20,"-"),""),IF(MHS!$K$21=$D123,CONCATENATE(MHS!$I$21,"-"),""),IF(MHS!$K$22=$D123,CONCATENATE(MHS!$I$22,"-"),""),)</f>
        <v>xEmmett Higley-</v>
      </c>
      <c r="G123" s="21" t="str">
        <f>CONCATENATE(IF(MHS!$K$23=$D123,CONCATENATE(MHS!$I$23,"-"),""),IF(MHS!$K$24=$D123,CONCATENATE(MHS!$I$24,"-"),""),IF(MHS!$K$25=$D123,CONCATENATE(MHS!$I$25,"-"),""),IF(MHS!$K$26=$D123,CONCATENATE(MHS!$I$26,"-"),""),IF(MHS!$K$27=$D123,CONCATENATE(MHS!$I$27,"-"),""),IF(MHS!$K$28=$D123,CONCATENATE(MHS!$I$28,"-"),""),IF(MHS!$K$29=$D123,CONCATENATE(MHS!$I$29,"-"),""),IF(MHS!$K$30=$D123,CONCATENATE(MHS!$I$30,"-"),""),IF(MHS!$K$31=$D123,CONCATENATE(MHS!$I$31,"-"),""),IF(MHS!$K$32=$D123,CONCATENATE(MHS!$I$32,"-"),""))</f>
        <v/>
      </c>
      <c r="H123" s="21" t="str">
        <f>CONCATENATE(IF(MHS!$S$13=$D123,CONCATENATE(MHS!$Q$13,"-"),""),IF(MHS!$S$14=$D123,CONCATENATE(MHS!$Q$14,"-"),""),IF(MHS!$S$15=$D123,CONCATENATE(MHS!$Q$15,"-"),""),IF(MHS!$S$16=$D123,CONCATENATE(MHS!$Q$16,"-"),""),IF(MHS!$S$17=$D123,CONCATENATE(MHS!$Q$17,"-"),""),IF(MHS!$S$18=$D123,CONCATENATE(MHS!$Q$18,"-"),""),IF(MHS!$S$19=$D123,CONCATENATE(MHS!$Q$19,"-"),""),IF(MHS!$S$20=$D123,CONCATENATE(MHS!$Q$20,"-"),""),IF(MHS!$S$21=$D123,CONCATENATE(MHS!$Q$21,"-"),""),IF(MHS!$S$22=$D123,CONCATENATE(MHS!$Q$22,"-"),""))</f>
        <v>xThales Pham-</v>
      </c>
      <c r="I123" s="21" t="str">
        <f>CONCATENATE(,IF(MHS!$S$23=$D123,CONCATENATE(MHS!$Q$23,"-"),""),IF(MHS!$S$24=$D123,CONCATENATE(MHS!$Q$24,"-"),""),IF(MHS!$S$25=$D123,CONCATENATE(MHS!$Q$25,"-"),""),IF(MHS!$S$26=$D123,CONCATENATE(MHS!$Q$26,"-"),""),IF(MHS!$S$27=$D123,CONCATENATE(MHS!$Q$27,"-"),""),IF(MHS!$S$28=$D123,CONCATENATE(MHS!$Q$28,"-"),""),IF(MHS!$S$29=$D123,CONCATENATE(MHS!$Q$29,"-"),""),IF(MHS!$S$30=$D123,CONCATENATE(MHS!$Q$30,"-"),""),IF(MHS!$S$31=$D123,CONCATENATE(MHS!$Q$31,"-"),""),IF(MHS!$S$32=$D123,CONCATENATE(MHS!$Q$32,"-"),""))</f>
        <v/>
      </c>
      <c r="J123" s="21" t="str">
        <f>CONCATENATE(IF(MHS!$AA$13=$D123,CONCATENATE(MHS!$Y$13,"-"),""),IF(MHS!$AA$14=$D123,CONCATENATE(MHS!$Y$14,"-"),""),IF(MHS!$AA$15=$D123,CONCATENATE(MHS!$Y$15,"-"),""),IF(MHS!$AA$16=$D123,CONCATENATE(MHS!$Y$16,"-"),""),IF(MHS!$AA$17=$D123,CONCATENATE(MHS!$Y$17,"-"),""),IF(MHS!$AA$18=$D123,CONCATENATE(MHS!$Y$18,"-"),""),IF(MHS!$AA$19=$D123,CONCATENATE(MHS!$Y$19,"-"),""),IF(MHS!$AA$20=$D123,CONCATENATE(MHS!$Y$20,"-"),""),IF(MHS!$AA$21=$D123,CONCATENATE(MHS!$Y$21,"-"),""),IF(MHS!$AA$22=$D123,CONCATENATE(MHS!$Y$22,"-"),""),"")</f>
        <v>Michelle Ngumbi-</v>
      </c>
      <c r="K123" s="21" t="str">
        <f>CONCATENATE(IF(MHS!$AA$23=$D123,CONCATENATE(MHS!$Y$23,"-"),""),IF(MHS!$AA$24=$D123,CONCATENATE(MHS!$Y$24,"-"),""),IF(MHS!$AA$25=$D123,CONCATENATE(MHS!$Y$25,"-"),""),IF(MHS!$AA$26=$D123,CONCATENATE(MHS!$Y$26,"-"),""),IF(MHS!$AA$27=$D123,CONCATENATE(MHS!$Y$27,"-"),""),IF(MHS!$AA$28=$D123,CONCATENATE(MHS!$Y$28,"-"),""),IF(MHS!$AA$29=$D123,CONCATENATE(MHS!$Y$29,"-"),""),IF(MHS!$AA$30=$D123,CONCATENATE(MHS!$Y$30,"-"),""),IF(MHS!$AA$31=$D123,CONCATENATE(MHS!$Y$31,"-"),""),IF(MHS!$AA$32=$D123,CONCATENATE(MHS!$Y$32,"-"),""))</f>
        <v/>
      </c>
      <c r="L123" s="21" t="str">
        <f>CONCATENATE(IF(MHS!$AI$13=$D123,CONCATENATE(MHS!$AG$13,"-"),""),IF(MHS!$AI$14=$D123,CONCATENATE(MHS!$AG$14,"-"),""),IF(MHS!$AI$15=$D123,CONCATENATE(MHS!$AG$15,"-"),""),IF(MHS!$AI$16=$D123,CONCATENATE(MHS!$AG$16,"-"),""),IF(MHS!$AI$17=$D123,CONCATENATE(MHS!$AG$17,"-"),""),IF(MHS!$AI$18=$D123,CONCATENATE(MHS!$AG$18,"-"),""),IF(MHS!$AI$19=$D123,CONCATENATE(MHS!$AG$19,"-"),""),IF(MHS!$AI$20=$D123,CONCATENATE(MHS!$AG$20,"-"),""),IF(MHS!$AI$21=$D123,CONCATENATE(MHS!$AG$21,"-"),""),IF(MHS!$AI$22=$D123,CONCATENATE(MHS!$AG$22,"-"),""),"")</f>
        <v/>
      </c>
      <c r="M123" s="21" t="str">
        <f>CONCATENATE(IF(MHS!$AI$23=$D123,CONCATENATE(MHS!$AG$23,"-"),""),IF(MHS!$AI$24=$D123,CONCATENATE(MHS!$AG$24,"-"),""),IF(MHS!$AI$25=$D123,CONCATENATE(MHS!$AG$25,"-"),""),IF(MHS!$AI$26=$D123,CONCATENATE(MHS!$AG$26,"-"),""),IF(MHS!$AI$27=$D123,CONCATENATE(MHS!$AG$27,"-"),""),IF(MHS!$AI$28=$D123,CONCATENATE(MHS!$AG$28,"-"),""),IF(MHS!$AI$29=$D123,CONCATENATE(MHS!$AG$29,"-"),""),IF(MHS!$AI$30=$D123,CONCATENATE(MHS!$AG$30,"-"),""),IF(MHS!$AI$31=$D123,CONCATENATE(MHS!$AG$31,"-"),""),IF(MHS!$AI$32=$D123,CONCATENATE(MHS!$AG$32,"-"),""))</f>
        <v/>
      </c>
      <c r="N123" s="21" t="str">
        <f t="shared" si="1"/>
        <v>xEmmett Higley-xThales Pham-Michelle Ngumbi-</v>
      </c>
      <c r="O123" s="21">
        <v>121</v>
      </c>
      <c r="P123" s="27" t="str">
        <f t="shared" si="3"/>
        <v/>
      </c>
      <c r="Q123" s="27" t="str">
        <f t="shared" si="4"/>
        <v/>
      </c>
      <c r="R123" s="27" t="str">
        <f>IF(P123="","",CHOOSE(VLOOKUP($O123,$A$1:$C$400,3,FALSE),AHS!$M$1,BHS!$M$1,CHS!$M$1,HMJHS!$M$1,KHS!$M$1,Kings!$M$1,MHS!$M$1,SWHS!$M$1,AMHS!$M$1,'S10'!$M$1,'S11'!$M$1,'S12'!$M$1,'S13'!$M$1,'S14'!$M$1,'S15'!$M$1,'S16'!$M$1,'S17'!$M$1,'S18'!$M$1,'S19'!$M$1,'S20'!$M$1))</f>
        <v/>
      </c>
      <c r="S123" s="27" t="str">
        <f t="shared" si="5"/>
        <v/>
      </c>
      <c r="T123" s="3" t="str">
        <f t="shared" si="6"/>
        <v/>
      </c>
      <c r="U123" s="21"/>
      <c r="V123" s="21"/>
      <c r="W123" s="21"/>
      <c r="X123" s="21"/>
      <c r="Y123" s="21"/>
      <c r="Z123" s="21"/>
    </row>
    <row r="124" spans="1:26" ht="15" customHeight="1" x14ac:dyDescent="0.25">
      <c r="A124" s="21" t="str">
        <f t="shared" si="2"/>
        <v/>
      </c>
      <c r="B124" s="21" t="str">
        <f t="shared" si="0"/>
        <v/>
      </c>
      <c r="C124" s="21">
        <v>7</v>
      </c>
      <c r="D124" s="21">
        <v>4</v>
      </c>
      <c r="E124" s="21" t="str">
        <f>IF(OR(MHS!$C$16="",MHS!$B$16=""),"",MHS!$C$16)</f>
        <v/>
      </c>
      <c r="F124" s="21" t="str">
        <f>CONCATENATE(IF(MHS!$K$13=$D124,CONCATENATE(MHS!$I$13,"-"),""),IF(MHS!$K$14=$D124,CONCATENATE(MHS!$I$14,"-"),""),IF(MHS!$K$15=$D124,CONCATENATE(MHS!$I$15,"-"),""),IF(MHS!$K$16=$D124,CONCATENATE(MHS!$I$16,"-"),""),IF(MHS!$K$17=$D124,CONCATENATE(MHS!$I$17,"-"),""),IF(MHS!$K$18=$D124,CONCATENATE(MHS!$I$18,"-"),""),IF(MHS!$K$19=$D124,CONCATENATE(MHS!$I$19,"-"),""),IF(MHS!$K$20=$D124,CONCATENATE(MHS!$I$20,"-"),""),IF(MHS!$K$21=$D124,CONCATENATE(MHS!$I$21,"-"),""),IF(MHS!$K$22=$D124,CONCATENATE(MHS!$I$22,"-"),""),)</f>
        <v/>
      </c>
      <c r="G124" s="21" t="str">
        <f>CONCATENATE(IF(MHS!$K$23=$D124,CONCATENATE(MHS!$I$23,"-"),""),IF(MHS!$K$24=$D124,CONCATENATE(MHS!$I$24,"-"),""),IF(MHS!$K$25=$D124,CONCATENATE(MHS!$I$25,"-"),""),IF(MHS!$K$26=$D124,CONCATENATE(MHS!$I$26,"-"),""),IF(MHS!$K$27=$D124,CONCATENATE(MHS!$I$27,"-"),""),IF(MHS!$K$28=$D124,CONCATENATE(MHS!$I$28,"-"),""),IF(MHS!$K$29=$D124,CONCATENATE(MHS!$I$29,"-"),""),IF(MHS!$K$30=$D124,CONCATENATE(MHS!$I$30,"-"),""),IF(MHS!$K$31=$D124,CONCATENATE(MHS!$I$31,"-"),""),IF(MHS!$K$32=$D124,CONCATENATE(MHS!$I$32,"-"),""))</f>
        <v/>
      </c>
      <c r="H124" s="21" t="str">
        <f>CONCATENATE(IF(MHS!$S$13=$D124,CONCATENATE(MHS!$Q$13,"-"),""),IF(MHS!$S$14=$D124,CONCATENATE(MHS!$Q$14,"-"),""),IF(MHS!$S$15=$D124,CONCATENATE(MHS!$Q$15,"-"),""),IF(MHS!$S$16=$D124,CONCATENATE(MHS!$Q$16,"-"),""),IF(MHS!$S$17=$D124,CONCATENATE(MHS!$Q$17,"-"),""),IF(MHS!$S$18=$D124,CONCATENATE(MHS!$Q$18,"-"),""),IF(MHS!$S$19=$D124,CONCATENATE(MHS!$Q$19,"-"),""),IF(MHS!$S$20=$D124,CONCATENATE(MHS!$Q$20,"-"),""),IF(MHS!$S$21=$D124,CONCATENATE(MHS!$Q$21,"-"),""),IF(MHS!$S$22=$D124,CONCATENATE(MHS!$Q$22,"-"),""))</f>
        <v/>
      </c>
      <c r="I124" s="21" t="str">
        <f>CONCATENATE(,IF(MHS!$S$23=$D124,CONCATENATE(MHS!$Q$23,"-"),""),IF(MHS!$S$24=$D124,CONCATENATE(MHS!$Q$24,"-"),""),IF(MHS!$S$25=$D124,CONCATENATE(MHS!$Q$25,"-"),""),IF(MHS!$S$26=$D124,CONCATENATE(MHS!$Q$26,"-"),""),IF(MHS!$S$27=$D124,CONCATENATE(MHS!$Q$27,"-"),""),IF(MHS!$S$28=$D124,CONCATENATE(MHS!$Q$28,"-"),""),IF(MHS!$S$29=$D124,CONCATENATE(MHS!$Q$29,"-"),""),IF(MHS!$S$30=$D124,CONCATENATE(MHS!$Q$30,"-"),""),IF(MHS!$S$31=$D124,CONCATENATE(MHS!$Q$31,"-"),""),IF(MHS!$S$32=$D124,CONCATENATE(MHS!$Q$32,"-"),""))</f>
        <v/>
      </c>
      <c r="J124" s="21" t="str">
        <f>CONCATENATE(IF(MHS!$AA$13=$D124,CONCATENATE(MHS!$Y$13,"-"),""),IF(MHS!$AA$14=$D124,CONCATENATE(MHS!$Y$14,"-"),""),IF(MHS!$AA$15=$D124,CONCATENATE(MHS!$Y$15,"-"),""),IF(MHS!$AA$16=$D124,CONCATENATE(MHS!$Y$16,"-"),""),IF(MHS!$AA$17=$D124,CONCATENATE(MHS!$Y$17,"-"),""),IF(MHS!$AA$18=$D124,CONCATENATE(MHS!$Y$18,"-"),""),IF(MHS!$AA$19=$D124,CONCATENATE(MHS!$Y$19,"-"),""),IF(MHS!$AA$20=$D124,CONCATENATE(MHS!$Y$20,"-"),""),IF(MHS!$AA$21=$D124,CONCATENATE(MHS!$Y$21,"-"),""),IF(MHS!$AA$22=$D124,CONCATENATE(MHS!$Y$22,"-"),""),"")</f>
        <v/>
      </c>
      <c r="K124" s="21" t="str">
        <f>CONCATENATE(IF(MHS!$AA$23=$D124,CONCATENATE(MHS!$Y$23,"-"),""),IF(MHS!$AA$24=$D124,CONCATENATE(MHS!$Y$24,"-"),""),IF(MHS!$AA$25=$D124,CONCATENATE(MHS!$Y$25,"-"),""),IF(MHS!$AA$26=$D124,CONCATENATE(MHS!$Y$26,"-"),""),IF(MHS!$AA$27=$D124,CONCATENATE(MHS!$Y$27,"-"),""),IF(MHS!$AA$28=$D124,CONCATENATE(MHS!$Y$28,"-"),""),IF(MHS!$AA$29=$D124,CONCATENATE(MHS!$Y$29,"-"),""),IF(MHS!$AA$30=$D124,CONCATENATE(MHS!$Y$30,"-"),""),IF(MHS!$AA$31=$D124,CONCATENATE(MHS!$Y$31,"-"),""),IF(MHS!$AA$32=$D124,CONCATENATE(MHS!$Y$32,"-"),""))</f>
        <v/>
      </c>
      <c r="L124" s="21" t="str">
        <f>CONCATENATE(IF(MHS!$AI$13=$D124,CONCATENATE(MHS!$AG$13,"-"),""),IF(MHS!$AI$14=$D124,CONCATENATE(MHS!$AG$14,"-"),""),IF(MHS!$AI$15=$D124,CONCATENATE(MHS!$AG$15,"-"),""),IF(MHS!$AI$16=$D124,CONCATENATE(MHS!$AG$16,"-"),""),IF(MHS!$AI$17=$D124,CONCATENATE(MHS!$AG$17,"-"),""),IF(MHS!$AI$18=$D124,CONCATENATE(MHS!$AG$18,"-"),""),IF(MHS!$AI$19=$D124,CONCATENATE(MHS!$AG$19,"-"),""),IF(MHS!$AI$20=$D124,CONCATENATE(MHS!$AG$20,"-"),""),IF(MHS!$AI$21=$D124,CONCATENATE(MHS!$AG$21,"-"),""),IF(MHS!$AI$22=$D124,CONCATENATE(MHS!$AG$22,"-"),""),"")</f>
        <v/>
      </c>
      <c r="M124" s="21" t="str">
        <f>CONCATENATE(IF(MHS!$AI$23=$D124,CONCATENATE(MHS!$AG$23,"-"),""),IF(MHS!$AI$24=$D124,CONCATENATE(MHS!$AG$24,"-"),""),IF(MHS!$AI$25=$D124,CONCATENATE(MHS!$AG$25,"-"),""),IF(MHS!$AI$26=$D124,CONCATENATE(MHS!$AG$26,"-"),""),IF(MHS!$AI$27=$D124,CONCATENATE(MHS!$AG$27,"-"),""),IF(MHS!$AI$28=$D124,CONCATENATE(MHS!$AG$28,"-"),""),IF(MHS!$AI$29=$D124,CONCATENATE(MHS!$AG$29,"-"),""),IF(MHS!$AI$30=$D124,CONCATENATE(MHS!$AG$30,"-"),""),IF(MHS!$AI$31=$D124,CONCATENATE(MHS!$AG$31,"-"),""),IF(MHS!$AI$32=$D124,CONCATENATE(MHS!$AG$32,"-"),""))</f>
        <v/>
      </c>
      <c r="N124" s="21" t="str">
        <f t="shared" si="1"/>
        <v/>
      </c>
      <c r="O124" s="21">
        <v>122</v>
      </c>
      <c r="P124" s="27" t="str">
        <f t="shared" si="3"/>
        <v/>
      </c>
      <c r="Q124" s="27" t="str">
        <f t="shared" si="4"/>
        <v/>
      </c>
      <c r="R124" s="27" t="str">
        <f>IF(P124="","",CHOOSE(VLOOKUP($O124,$A$1:$C$400,3,FALSE),AHS!$M$1,BHS!$M$1,CHS!$M$1,HMJHS!$M$1,KHS!$M$1,Kings!$M$1,MHS!$M$1,SWHS!$M$1,AMHS!$M$1,'S10'!$M$1,'S11'!$M$1,'S12'!$M$1,'S13'!$M$1,'S14'!$M$1,'S15'!$M$1,'S16'!$M$1,'S17'!$M$1,'S18'!$M$1,'S19'!$M$1,'S20'!$M$1))</f>
        <v/>
      </c>
      <c r="S124" s="27" t="str">
        <f t="shared" si="5"/>
        <v/>
      </c>
      <c r="T124" s="3" t="str">
        <f t="shared" si="6"/>
        <v/>
      </c>
      <c r="U124" s="21"/>
      <c r="V124" s="21"/>
      <c r="W124" s="21"/>
      <c r="X124" s="21"/>
      <c r="Y124" s="21"/>
      <c r="Z124" s="21"/>
    </row>
    <row r="125" spans="1:26" ht="15" customHeight="1" x14ac:dyDescent="0.25">
      <c r="A125" s="21" t="str">
        <f t="shared" si="2"/>
        <v/>
      </c>
      <c r="B125" s="21" t="str">
        <f t="shared" si="0"/>
        <v/>
      </c>
      <c r="C125" s="21">
        <v>7</v>
      </c>
      <c r="D125" s="21">
        <v>5</v>
      </c>
      <c r="E125" s="21" t="str">
        <f>IF(OR(MHS!$C$17="",MHS!$B$17=""),"",MHS!$C$17)</f>
        <v/>
      </c>
      <c r="F125" s="21" t="str">
        <f>CONCATENATE(IF(MHS!$K$13=$D125,CONCATENATE(MHS!$I$13,"-"),""),IF(MHS!$K$14=$D125,CONCATENATE(MHS!$I$14,"-"),""),IF(MHS!$K$15=$D125,CONCATENATE(MHS!$I$15,"-"),""),IF(MHS!$K$16=$D125,CONCATENATE(MHS!$I$16,"-"),""),IF(MHS!$K$17=$D125,CONCATENATE(MHS!$I$17,"-"),""),IF(MHS!$K$18=$D125,CONCATENATE(MHS!$I$18,"-"),""),IF(MHS!$K$19=$D125,CONCATENATE(MHS!$I$19,"-"),""),IF(MHS!$K$20=$D125,CONCATENATE(MHS!$I$20,"-"),""),IF(MHS!$K$21=$D125,CONCATENATE(MHS!$I$21,"-"),""),IF(MHS!$K$22=$D125,CONCATENATE(MHS!$I$22,"-"),""),)</f>
        <v/>
      </c>
      <c r="G125" s="21" t="str">
        <f>CONCATENATE(IF(MHS!$K$23=$D125,CONCATENATE(MHS!$I$23,"-"),""),IF(MHS!$K$24=$D125,CONCATENATE(MHS!$I$24,"-"),""),IF(MHS!$K$25=$D125,CONCATENATE(MHS!$I$25,"-"),""),IF(MHS!$K$26=$D125,CONCATENATE(MHS!$I$26,"-"),""),IF(MHS!$K$27=$D125,CONCATENATE(MHS!$I$27,"-"),""),IF(MHS!$K$28=$D125,CONCATENATE(MHS!$I$28,"-"),""),IF(MHS!$K$29=$D125,CONCATENATE(MHS!$I$29,"-"),""),IF(MHS!$K$30=$D125,CONCATENATE(MHS!$I$30,"-"),""),IF(MHS!$K$31=$D125,CONCATENATE(MHS!$I$31,"-"),""),IF(MHS!$K$32=$D125,CONCATENATE(MHS!$I$32,"-"),""))</f>
        <v/>
      </c>
      <c r="H125" s="21" t="str">
        <f>CONCATENATE(IF(MHS!$S$13=$D125,CONCATENATE(MHS!$Q$13,"-"),""),IF(MHS!$S$14=$D125,CONCATENATE(MHS!$Q$14,"-"),""),IF(MHS!$S$15=$D125,CONCATENATE(MHS!$Q$15,"-"),""),IF(MHS!$S$16=$D125,CONCATENATE(MHS!$Q$16,"-"),""),IF(MHS!$S$17=$D125,CONCATENATE(MHS!$Q$17,"-"),""),IF(MHS!$S$18=$D125,CONCATENATE(MHS!$Q$18,"-"),""),IF(MHS!$S$19=$D125,CONCATENATE(MHS!$Q$19,"-"),""),IF(MHS!$S$20=$D125,CONCATENATE(MHS!$Q$20,"-"),""),IF(MHS!$S$21=$D125,CONCATENATE(MHS!$Q$21,"-"),""),IF(MHS!$S$22=$D125,CONCATENATE(MHS!$Q$22,"-"),""))</f>
        <v/>
      </c>
      <c r="I125" s="21" t="str">
        <f>CONCATENATE(,IF(MHS!$S$23=$D125,CONCATENATE(MHS!$Q$23,"-"),""),IF(MHS!$S$24=$D125,CONCATENATE(MHS!$Q$24,"-"),""),IF(MHS!$S$25=$D125,CONCATENATE(MHS!$Q$25,"-"),""),IF(MHS!$S$26=$D125,CONCATENATE(MHS!$Q$26,"-"),""),IF(MHS!$S$27=$D125,CONCATENATE(MHS!$Q$27,"-"),""),IF(MHS!$S$28=$D125,CONCATENATE(MHS!$Q$28,"-"),""),IF(MHS!$S$29=$D125,CONCATENATE(MHS!$Q$29,"-"),""),IF(MHS!$S$30=$D125,CONCATENATE(MHS!$Q$30,"-"),""),IF(MHS!$S$31=$D125,CONCATENATE(MHS!$Q$31,"-"),""),IF(MHS!$S$32=$D125,CONCATENATE(MHS!$Q$32,"-"),""))</f>
        <v/>
      </c>
      <c r="J125" s="21" t="str">
        <f>CONCATENATE(IF(MHS!$AA$13=$D125,CONCATENATE(MHS!$Y$13,"-"),""),IF(MHS!$AA$14=$D125,CONCATENATE(MHS!$Y$14,"-"),""),IF(MHS!$AA$15=$D125,CONCATENATE(MHS!$Y$15,"-"),""),IF(MHS!$AA$16=$D125,CONCATENATE(MHS!$Y$16,"-"),""),IF(MHS!$AA$17=$D125,CONCATENATE(MHS!$Y$17,"-"),""),IF(MHS!$AA$18=$D125,CONCATENATE(MHS!$Y$18,"-"),""),IF(MHS!$AA$19=$D125,CONCATENATE(MHS!$Y$19,"-"),""),IF(MHS!$AA$20=$D125,CONCATENATE(MHS!$Y$20,"-"),""),IF(MHS!$AA$21=$D125,CONCATENATE(MHS!$Y$21,"-"),""),IF(MHS!$AA$22=$D125,CONCATENATE(MHS!$Y$22,"-"),""),"")</f>
        <v/>
      </c>
      <c r="K125" s="21" t="str">
        <f>CONCATENATE(IF(MHS!$AA$23=$D125,CONCATENATE(MHS!$Y$23,"-"),""),IF(MHS!$AA$24=$D125,CONCATENATE(MHS!$Y$24,"-"),""),IF(MHS!$AA$25=$D125,CONCATENATE(MHS!$Y$25,"-"),""),IF(MHS!$AA$26=$D125,CONCATENATE(MHS!$Y$26,"-"),""),IF(MHS!$AA$27=$D125,CONCATENATE(MHS!$Y$27,"-"),""),IF(MHS!$AA$28=$D125,CONCATENATE(MHS!$Y$28,"-"),""),IF(MHS!$AA$29=$D125,CONCATENATE(MHS!$Y$29,"-"),""),IF(MHS!$AA$30=$D125,CONCATENATE(MHS!$Y$30,"-"),""),IF(MHS!$AA$31=$D125,CONCATENATE(MHS!$Y$31,"-"),""),IF(MHS!$AA$32=$D125,CONCATENATE(MHS!$Y$32,"-"),""))</f>
        <v/>
      </c>
      <c r="L125" s="21" t="str">
        <f>CONCATENATE(IF(MHS!$AI$13=$D125,CONCATENATE(MHS!$AG$13,"-"),""),IF(MHS!$AI$14=$D125,CONCATENATE(MHS!$AG$14,"-"),""),IF(MHS!$AI$15=$D125,CONCATENATE(MHS!$AG$15,"-"),""),IF(MHS!$AI$16=$D125,CONCATENATE(MHS!$AG$16,"-"),""),IF(MHS!$AI$17=$D125,CONCATENATE(MHS!$AG$17,"-"),""),IF(MHS!$AI$18=$D125,CONCATENATE(MHS!$AG$18,"-"),""),IF(MHS!$AI$19=$D125,CONCATENATE(MHS!$AG$19,"-"),""),IF(MHS!$AI$20=$D125,CONCATENATE(MHS!$AG$20,"-"),""),IF(MHS!$AI$21=$D125,CONCATENATE(MHS!$AG$21,"-"),""),IF(MHS!$AI$22=$D125,CONCATENATE(MHS!$AG$22,"-"),""),"")</f>
        <v/>
      </c>
      <c r="M125" s="21" t="str">
        <f>CONCATENATE(IF(MHS!$AI$23=$D125,CONCATENATE(MHS!$AG$23,"-"),""),IF(MHS!$AI$24=$D125,CONCATENATE(MHS!$AG$24,"-"),""),IF(MHS!$AI$25=$D125,CONCATENATE(MHS!$AG$25,"-"),""),IF(MHS!$AI$26=$D125,CONCATENATE(MHS!$AG$26,"-"),""),IF(MHS!$AI$27=$D125,CONCATENATE(MHS!$AG$27,"-"),""),IF(MHS!$AI$28=$D125,CONCATENATE(MHS!$AG$28,"-"),""),IF(MHS!$AI$29=$D125,CONCATENATE(MHS!$AG$29,"-"),""),IF(MHS!$AI$30=$D125,CONCATENATE(MHS!$AG$30,"-"),""),IF(MHS!$AI$31=$D125,CONCATENATE(MHS!$AG$31,"-"),""),IF(MHS!$AI$32=$D125,CONCATENATE(MHS!$AG$32,"-"),""))</f>
        <v/>
      </c>
      <c r="N125" s="21" t="str">
        <f t="shared" si="1"/>
        <v/>
      </c>
      <c r="O125" s="21">
        <v>123</v>
      </c>
      <c r="P125" s="27" t="str">
        <f t="shared" si="3"/>
        <v/>
      </c>
      <c r="Q125" s="27" t="str">
        <f t="shared" si="4"/>
        <v/>
      </c>
      <c r="R125" s="27" t="str">
        <f>IF(P125="","",CHOOSE(VLOOKUP($O125,$A$1:$C$400,3,FALSE),AHS!$M$1,BHS!$M$1,CHS!$M$1,HMJHS!$M$1,KHS!$M$1,Kings!$M$1,MHS!$M$1,SWHS!$M$1,AMHS!$M$1,'S10'!$M$1,'S11'!$M$1,'S12'!$M$1,'S13'!$M$1,'S14'!$M$1,'S15'!$M$1,'S16'!$M$1,'S17'!$M$1,'S18'!$M$1,'S19'!$M$1,'S20'!$M$1))</f>
        <v/>
      </c>
      <c r="S125" s="27" t="str">
        <f t="shared" si="5"/>
        <v/>
      </c>
      <c r="T125" s="3" t="str">
        <f t="shared" si="6"/>
        <v/>
      </c>
      <c r="U125" s="21"/>
      <c r="V125" s="21"/>
      <c r="W125" s="21"/>
      <c r="X125" s="21"/>
      <c r="Y125" s="21"/>
      <c r="Z125" s="21"/>
    </row>
    <row r="126" spans="1:26" ht="15" customHeight="1" x14ac:dyDescent="0.25">
      <c r="A126" s="21" t="str">
        <f t="shared" si="2"/>
        <v/>
      </c>
      <c r="B126" s="21" t="str">
        <f t="shared" si="0"/>
        <v/>
      </c>
      <c r="C126" s="21">
        <v>7</v>
      </c>
      <c r="D126" s="21">
        <v>6</v>
      </c>
      <c r="E126" s="21" t="str">
        <f>IF(OR(MHS!$C$18="",MHS!$B$18=""),"",MHS!$C$18)</f>
        <v/>
      </c>
      <c r="F126" s="21" t="str">
        <f>CONCATENATE(IF(MHS!$K$13=$D126,CONCATENATE(MHS!$I$13,"-"),""),IF(MHS!$K$14=$D126,CONCATENATE(MHS!$I$14,"-"),""),IF(MHS!$K$15=$D126,CONCATENATE(MHS!$I$15,"-"),""),IF(MHS!$K$16=$D126,CONCATENATE(MHS!$I$16,"-"),""),IF(MHS!$K$17=$D126,CONCATENATE(MHS!$I$17,"-"),""),IF(MHS!$K$18=$D126,CONCATENATE(MHS!$I$18,"-"),""),IF(MHS!$K$19=$D126,CONCATENATE(MHS!$I$19,"-"),""),IF(MHS!$K$20=$D126,CONCATENATE(MHS!$I$20,"-"),""),IF(MHS!$K$21=$D126,CONCATENATE(MHS!$I$21,"-"),""),IF(MHS!$K$22=$D126,CONCATENATE(MHS!$I$22,"-"),""),)</f>
        <v/>
      </c>
      <c r="G126" s="21" t="str">
        <f>CONCATENATE(IF(MHS!$K$23=$D126,CONCATENATE(MHS!$I$23,"-"),""),IF(MHS!$K$24=$D126,CONCATENATE(MHS!$I$24,"-"),""),IF(MHS!$K$25=$D126,CONCATENATE(MHS!$I$25,"-"),""),IF(MHS!$K$26=$D126,CONCATENATE(MHS!$I$26,"-"),""),IF(MHS!$K$27=$D126,CONCATENATE(MHS!$I$27,"-"),""),IF(MHS!$K$28=$D126,CONCATENATE(MHS!$I$28,"-"),""),IF(MHS!$K$29=$D126,CONCATENATE(MHS!$I$29,"-"),""),IF(MHS!$K$30=$D126,CONCATENATE(MHS!$I$30,"-"),""),IF(MHS!$K$31=$D126,CONCATENATE(MHS!$I$31,"-"),""),IF(MHS!$K$32=$D126,CONCATENATE(MHS!$I$32,"-"),""))</f>
        <v/>
      </c>
      <c r="H126" s="21" t="str">
        <f>CONCATENATE(IF(MHS!$S$13=$D126,CONCATENATE(MHS!$Q$13,"-"),""),IF(MHS!$S$14=$D126,CONCATENATE(MHS!$Q$14,"-"),""),IF(MHS!$S$15=$D126,CONCATENATE(MHS!$Q$15,"-"),""),IF(MHS!$S$16=$D126,CONCATENATE(MHS!$Q$16,"-"),""),IF(MHS!$S$17=$D126,CONCATENATE(MHS!$Q$17,"-"),""),IF(MHS!$S$18=$D126,CONCATENATE(MHS!$Q$18,"-"),""),IF(MHS!$S$19=$D126,CONCATENATE(MHS!$Q$19,"-"),""),IF(MHS!$S$20=$D126,CONCATENATE(MHS!$Q$20,"-"),""),IF(MHS!$S$21=$D126,CONCATENATE(MHS!$Q$21,"-"),""),IF(MHS!$S$22=$D126,CONCATENATE(MHS!$Q$22,"-"),""))</f>
        <v/>
      </c>
      <c r="I126" s="21" t="str">
        <f>CONCATENATE(,IF(MHS!$S$23=$D126,CONCATENATE(MHS!$Q$23,"-"),""),IF(MHS!$S$24=$D126,CONCATENATE(MHS!$Q$24,"-"),""),IF(MHS!$S$25=$D126,CONCATENATE(MHS!$Q$25,"-"),""),IF(MHS!$S$26=$D126,CONCATENATE(MHS!$Q$26,"-"),""),IF(MHS!$S$27=$D126,CONCATENATE(MHS!$Q$27,"-"),""),IF(MHS!$S$28=$D126,CONCATENATE(MHS!$Q$28,"-"),""),IF(MHS!$S$29=$D126,CONCATENATE(MHS!$Q$29,"-"),""),IF(MHS!$S$30=$D126,CONCATENATE(MHS!$Q$30,"-"),""),IF(MHS!$S$31=$D126,CONCATENATE(MHS!$Q$31,"-"),""),IF(MHS!$S$32=$D126,CONCATENATE(MHS!$Q$32,"-"),""))</f>
        <v/>
      </c>
      <c r="J126" s="21" t="str">
        <f>CONCATENATE(IF(MHS!$AA$13=$D126,CONCATENATE(MHS!$Y$13,"-"),""),IF(MHS!$AA$14=$D126,CONCATENATE(MHS!$Y$14,"-"),""),IF(MHS!$AA$15=$D126,CONCATENATE(MHS!$Y$15,"-"),""),IF(MHS!$AA$16=$D126,CONCATENATE(MHS!$Y$16,"-"),""),IF(MHS!$AA$17=$D126,CONCATENATE(MHS!$Y$17,"-"),""),IF(MHS!$AA$18=$D126,CONCATENATE(MHS!$Y$18,"-"),""),IF(MHS!$AA$19=$D126,CONCATENATE(MHS!$Y$19,"-"),""),IF(MHS!$AA$20=$D126,CONCATENATE(MHS!$Y$20,"-"),""),IF(MHS!$AA$21=$D126,CONCATENATE(MHS!$Y$21,"-"),""),IF(MHS!$AA$22=$D126,CONCATENATE(MHS!$Y$22,"-"),""),"")</f>
        <v/>
      </c>
      <c r="K126" s="21" t="str">
        <f>CONCATENATE(IF(MHS!$AA$23=$D126,CONCATENATE(MHS!$Y$23,"-"),""),IF(MHS!$AA$24=$D126,CONCATENATE(MHS!$Y$24,"-"),""),IF(MHS!$AA$25=$D126,CONCATENATE(MHS!$Y$25,"-"),""),IF(MHS!$AA$26=$D126,CONCATENATE(MHS!$Y$26,"-"),""),IF(MHS!$AA$27=$D126,CONCATENATE(MHS!$Y$27,"-"),""),IF(MHS!$AA$28=$D126,CONCATENATE(MHS!$Y$28,"-"),""),IF(MHS!$AA$29=$D126,CONCATENATE(MHS!$Y$29,"-"),""),IF(MHS!$AA$30=$D126,CONCATENATE(MHS!$Y$30,"-"),""),IF(MHS!$AA$31=$D126,CONCATENATE(MHS!$Y$31,"-"),""),IF(MHS!$AA$32=$D126,CONCATENATE(MHS!$Y$32,"-"),""))</f>
        <v/>
      </c>
      <c r="L126" s="21" t="str">
        <f>CONCATENATE(IF(MHS!$AI$13=$D126,CONCATENATE(MHS!$AG$13,"-"),""),IF(MHS!$AI$14=$D126,CONCATENATE(MHS!$AG$14,"-"),""),IF(MHS!$AI$15=$D126,CONCATENATE(MHS!$AG$15,"-"),""),IF(MHS!$AI$16=$D126,CONCATENATE(MHS!$AG$16,"-"),""),IF(MHS!$AI$17=$D126,CONCATENATE(MHS!$AG$17,"-"),""),IF(MHS!$AI$18=$D126,CONCATENATE(MHS!$AG$18,"-"),""),IF(MHS!$AI$19=$D126,CONCATENATE(MHS!$AG$19,"-"),""),IF(MHS!$AI$20=$D126,CONCATENATE(MHS!$AG$20,"-"),""),IF(MHS!$AI$21=$D126,CONCATENATE(MHS!$AG$21,"-"),""),IF(MHS!$AI$22=$D126,CONCATENATE(MHS!$AG$22,"-"),""),"")</f>
        <v/>
      </c>
      <c r="M126" s="21" t="str">
        <f>CONCATENATE(IF(MHS!$AI$23=$D126,CONCATENATE(MHS!$AG$23,"-"),""),IF(MHS!$AI$24=$D126,CONCATENATE(MHS!$AG$24,"-"),""),IF(MHS!$AI$25=$D126,CONCATENATE(MHS!$AG$25,"-"),""),IF(MHS!$AI$26=$D126,CONCATENATE(MHS!$AG$26,"-"),""),IF(MHS!$AI$27=$D126,CONCATENATE(MHS!$AG$27,"-"),""),IF(MHS!$AI$28=$D126,CONCATENATE(MHS!$AG$28,"-"),""),IF(MHS!$AI$29=$D126,CONCATENATE(MHS!$AG$29,"-"),""),IF(MHS!$AI$30=$D126,CONCATENATE(MHS!$AG$30,"-"),""),IF(MHS!$AI$31=$D126,CONCATENATE(MHS!$AG$31,"-"),""),IF(MHS!$AI$32=$D126,CONCATENATE(MHS!$AG$32,"-"),""))</f>
        <v/>
      </c>
      <c r="N126" s="21" t="str">
        <f t="shared" si="1"/>
        <v/>
      </c>
      <c r="O126" s="21">
        <v>124</v>
      </c>
      <c r="P126" s="27" t="str">
        <f t="shared" si="3"/>
        <v/>
      </c>
      <c r="Q126" s="27" t="str">
        <f t="shared" si="4"/>
        <v/>
      </c>
      <c r="R126" s="27" t="str">
        <f>IF(P126="","",CHOOSE(VLOOKUP($O126,$A$1:$C$400,3,FALSE),AHS!$M$1,BHS!$M$1,CHS!$M$1,HMJHS!$M$1,KHS!$M$1,Kings!$M$1,MHS!$M$1,SWHS!$M$1,AMHS!$M$1,'S10'!$M$1,'S11'!$M$1,'S12'!$M$1,'S13'!$M$1,'S14'!$M$1,'S15'!$M$1,'S16'!$M$1,'S17'!$M$1,'S18'!$M$1,'S19'!$M$1,'S20'!$M$1))</f>
        <v/>
      </c>
      <c r="S126" s="27" t="str">
        <f t="shared" si="5"/>
        <v/>
      </c>
      <c r="T126" s="3" t="str">
        <f t="shared" si="6"/>
        <v/>
      </c>
      <c r="U126" s="21"/>
      <c r="V126" s="21"/>
      <c r="W126" s="21"/>
      <c r="X126" s="21"/>
      <c r="Y126" s="21"/>
      <c r="Z126" s="21"/>
    </row>
    <row r="127" spans="1:26" ht="15" customHeight="1" x14ac:dyDescent="0.25">
      <c r="A127" s="21" t="str">
        <f t="shared" si="2"/>
        <v/>
      </c>
      <c r="B127" s="21" t="str">
        <f t="shared" si="0"/>
        <v/>
      </c>
      <c r="C127" s="21">
        <v>7</v>
      </c>
      <c r="D127" s="21">
        <v>7</v>
      </c>
      <c r="E127" s="21" t="str">
        <f>IF(OR(MHS!$C$19="",MHS!$B$19=""),"",MHS!$C$19)</f>
        <v/>
      </c>
      <c r="F127" s="21" t="str">
        <f>CONCATENATE(IF(MHS!$K$13=$D127,CONCATENATE(MHS!$I$13,"-"),""),IF(MHS!$K$14=$D127,CONCATENATE(MHS!$I$14,"-"),""),IF(MHS!$K$15=$D127,CONCATENATE(MHS!$I$15,"-"),""),IF(MHS!$K$16=$D127,CONCATENATE(MHS!$I$16,"-"),""),IF(MHS!$K$17=$D127,CONCATENATE(MHS!$I$17,"-"),""),IF(MHS!$K$18=$D127,CONCATENATE(MHS!$I$18,"-"),""),IF(MHS!$K$19=$D127,CONCATENATE(MHS!$I$19,"-"),""),IF(MHS!$K$20=$D127,CONCATENATE(MHS!$I$20,"-"),""),IF(MHS!$K$21=$D127,CONCATENATE(MHS!$I$21,"-"),""),IF(MHS!$K$22=$D127,CONCATENATE(MHS!$I$22,"-"),""),)</f>
        <v/>
      </c>
      <c r="G127" s="21" t="str">
        <f>CONCATENATE(IF(MHS!$K$23=$D127,CONCATENATE(MHS!$I$23,"-"),""),IF(MHS!$K$24=$D127,CONCATENATE(MHS!$I$24,"-"),""),IF(MHS!$K$25=$D127,CONCATENATE(MHS!$I$25,"-"),""),IF(MHS!$K$26=$D127,CONCATENATE(MHS!$I$26,"-"),""),IF(MHS!$K$27=$D127,CONCATENATE(MHS!$I$27,"-"),""),IF(MHS!$K$28=$D127,CONCATENATE(MHS!$I$28,"-"),""),IF(MHS!$K$29=$D127,CONCATENATE(MHS!$I$29,"-"),""),IF(MHS!$K$30=$D127,CONCATENATE(MHS!$I$30,"-"),""),IF(MHS!$K$31=$D127,CONCATENATE(MHS!$I$31,"-"),""),IF(MHS!$K$32=$D127,CONCATENATE(MHS!$I$32,"-"),""))</f>
        <v/>
      </c>
      <c r="H127" s="21" t="str">
        <f>CONCATENATE(IF(MHS!$S$13=$D127,CONCATENATE(MHS!$Q$13,"-"),""),IF(MHS!$S$14=$D127,CONCATENATE(MHS!$Q$14,"-"),""),IF(MHS!$S$15=$D127,CONCATENATE(MHS!$Q$15,"-"),""),IF(MHS!$S$16=$D127,CONCATENATE(MHS!$Q$16,"-"),""),IF(MHS!$S$17=$D127,CONCATENATE(MHS!$Q$17,"-"),""),IF(MHS!$S$18=$D127,CONCATENATE(MHS!$Q$18,"-"),""),IF(MHS!$S$19=$D127,CONCATENATE(MHS!$Q$19,"-"),""),IF(MHS!$S$20=$D127,CONCATENATE(MHS!$Q$20,"-"),""),IF(MHS!$S$21=$D127,CONCATENATE(MHS!$Q$21,"-"),""),IF(MHS!$S$22=$D127,CONCATENATE(MHS!$Q$22,"-"),""))</f>
        <v/>
      </c>
      <c r="I127" s="21" t="str">
        <f>CONCATENATE(,IF(MHS!$S$23=$D127,CONCATENATE(MHS!$Q$23,"-"),""),IF(MHS!$S$24=$D127,CONCATENATE(MHS!$Q$24,"-"),""),IF(MHS!$S$25=$D127,CONCATENATE(MHS!$Q$25,"-"),""),IF(MHS!$S$26=$D127,CONCATENATE(MHS!$Q$26,"-"),""),IF(MHS!$S$27=$D127,CONCATENATE(MHS!$Q$27,"-"),""),IF(MHS!$S$28=$D127,CONCATENATE(MHS!$Q$28,"-"),""),IF(MHS!$S$29=$D127,CONCATENATE(MHS!$Q$29,"-"),""),IF(MHS!$S$30=$D127,CONCATENATE(MHS!$Q$30,"-"),""),IF(MHS!$S$31=$D127,CONCATENATE(MHS!$Q$31,"-"),""),IF(MHS!$S$32=$D127,CONCATENATE(MHS!$Q$32,"-"),""))</f>
        <v/>
      </c>
      <c r="J127" s="21" t="str">
        <f>CONCATENATE(IF(MHS!$AA$13=$D127,CONCATENATE(MHS!$Y$13,"-"),""),IF(MHS!$AA$14=$D127,CONCATENATE(MHS!$Y$14,"-"),""),IF(MHS!$AA$15=$D127,CONCATENATE(MHS!$Y$15,"-"),""),IF(MHS!$AA$16=$D127,CONCATENATE(MHS!$Y$16,"-"),""),IF(MHS!$AA$17=$D127,CONCATENATE(MHS!$Y$17,"-"),""),IF(MHS!$AA$18=$D127,CONCATENATE(MHS!$Y$18,"-"),""),IF(MHS!$AA$19=$D127,CONCATENATE(MHS!$Y$19,"-"),""),IF(MHS!$AA$20=$D127,CONCATENATE(MHS!$Y$20,"-"),""),IF(MHS!$AA$21=$D127,CONCATENATE(MHS!$Y$21,"-"),""),IF(MHS!$AA$22=$D127,CONCATENATE(MHS!$Y$22,"-"),""),"")</f>
        <v/>
      </c>
      <c r="K127" s="21" t="str">
        <f>CONCATENATE(IF(MHS!$AA$23=$D127,CONCATENATE(MHS!$Y$23,"-"),""),IF(MHS!$AA$24=$D127,CONCATENATE(MHS!$Y$24,"-"),""),IF(MHS!$AA$25=$D127,CONCATENATE(MHS!$Y$25,"-"),""),IF(MHS!$AA$26=$D127,CONCATENATE(MHS!$Y$26,"-"),""),IF(MHS!$AA$27=$D127,CONCATENATE(MHS!$Y$27,"-"),""),IF(MHS!$AA$28=$D127,CONCATENATE(MHS!$Y$28,"-"),""),IF(MHS!$AA$29=$D127,CONCATENATE(MHS!$Y$29,"-"),""),IF(MHS!$AA$30=$D127,CONCATENATE(MHS!$Y$30,"-"),""),IF(MHS!$AA$31=$D127,CONCATENATE(MHS!$Y$31,"-"),""),IF(MHS!$AA$32=$D127,CONCATENATE(MHS!$Y$32,"-"),""))</f>
        <v/>
      </c>
      <c r="L127" s="21" t="str">
        <f>CONCATENATE(IF(MHS!$AI$13=$D127,CONCATENATE(MHS!$AG$13,"-"),""),IF(MHS!$AI$14=$D127,CONCATENATE(MHS!$AG$14,"-"),""),IF(MHS!$AI$15=$D127,CONCATENATE(MHS!$AG$15,"-"),""),IF(MHS!$AI$16=$D127,CONCATENATE(MHS!$AG$16,"-"),""),IF(MHS!$AI$17=$D127,CONCATENATE(MHS!$AG$17,"-"),""),IF(MHS!$AI$18=$D127,CONCATENATE(MHS!$AG$18,"-"),""),IF(MHS!$AI$19=$D127,CONCATENATE(MHS!$AG$19,"-"),""),IF(MHS!$AI$20=$D127,CONCATENATE(MHS!$AG$20,"-"),""),IF(MHS!$AI$21=$D127,CONCATENATE(MHS!$AG$21,"-"),""),IF(MHS!$AI$22=$D127,CONCATENATE(MHS!$AG$22,"-"),""),"")</f>
        <v/>
      </c>
      <c r="M127" s="21" t="str">
        <f>CONCATENATE(IF(MHS!$AI$23=$D127,CONCATENATE(MHS!$AG$23,"-"),""),IF(MHS!$AI$24=$D127,CONCATENATE(MHS!$AG$24,"-"),""),IF(MHS!$AI$25=$D127,CONCATENATE(MHS!$AG$25,"-"),""),IF(MHS!$AI$26=$D127,CONCATENATE(MHS!$AG$26,"-"),""),IF(MHS!$AI$27=$D127,CONCATENATE(MHS!$AG$27,"-"),""),IF(MHS!$AI$28=$D127,CONCATENATE(MHS!$AG$28,"-"),""),IF(MHS!$AI$29=$D127,CONCATENATE(MHS!$AG$29,"-"),""),IF(MHS!$AI$30=$D127,CONCATENATE(MHS!$AG$30,"-"),""),IF(MHS!$AI$31=$D127,CONCATENATE(MHS!$AG$31,"-"),""),IF(MHS!$AI$32=$D127,CONCATENATE(MHS!$AG$32,"-"),""))</f>
        <v/>
      </c>
      <c r="N127" s="21" t="str">
        <f t="shared" si="1"/>
        <v/>
      </c>
      <c r="O127" s="21">
        <v>125</v>
      </c>
      <c r="P127" s="27" t="str">
        <f t="shared" si="3"/>
        <v/>
      </c>
      <c r="Q127" s="27" t="str">
        <f t="shared" si="4"/>
        <v/>
      </c>
      <c r="R127" s="27" t="str">
        <f>IF(P127="","",CHOOSE(VLOOKUP($O127,$A$1:$C$400,3,FALSE),AHS!$M$1,BHS!$M$1,CHS!$M$1,HMJHS!$M$1,KHS!$M$1,Kings!$M$1,MHS!$M$1,SWHS!$M$1,AMHS!$M$1,'S10'!$M$1,'S11'!$M$1,'S12'!$M$1,'S13'!$M$1,'S14'!$M$1,'S15'!$M$1,'S16'!$M$1,'S17'!$M$1,'S18'!$M$1,'S19'!$M$1,'S20'!$M$1))</f>
        <v/>
      </c>
      <c r="S127" s="27" t="str">
        <f t="shared" si="5"/>
        <v/>
      </c>
      <c r="T127" s="3" t="str">
        <f t="shared" si="6"/>
        <v/>
      </c>
      <c r="U127" s="21"/>
      <c r="V127" s="21"/>
      <c r="W127" s="21"/>
      <c r="X127" s="21"/>
      <c r="Y127" s="21"/>
      <c r="Z127" s="21"/>
    </row>
    <row r="128" spans="1:26" ht="15" customHeight="1" x14ac:dyDescent="0.25">
      <c r="A128" s="21" t="str">
        <f t="shared" si="2"/>
        <v/>
      </c>
      <c r="B128" s="21" t="str">
        <f t="shared" si="0"/>
        <v/>
      </c>
      <c r="C128" s="21">
        <v>7</v>
      </c>
      <c r="D128" s="21">
        <v>8</v>
      </c>
      <c r="E128" s="21" t="str">
        <f>IF(OR(MHS!$C$20="",MHS!$B$20=""),"",MHS!$C$20)</f>
        <v/>
      </c>
      <c r="F128" s="21" t="str">
        <f>CONCATENATE(IF(MHS!$K$13=$D128,CONCATENATE(MHS!$I$13,"-"),""),IF(MHS!$K$14=$D128,CONCATENATE(MHS!$I$14,"-"),""),IF(MHS!$K$15=$D128,CONCATENATE(MHS!$I$15,"-"),""),IF(MHS!$K$16=$D128,CONCATENATE(MHS!$I$16,"-"),""),IF(MHS!$K$17=$D128,CONCATENATE(MHS!$I$17,"-"),""),IF(MHS!$K$18=$D128,CONCATENATE(MHS!$I$18,"-"),""),IF(MHS!$K$19=$D128,CONCATENATE(MHS!$I$19,"-"),""),IF(MHS!$K$20=$D128,CONCATENATE(MHS!$I$20,"-"),""),IF(MHS!$K$21=$D128,CONCATENATE(MHS!$I$21,"-"),""),IF(MHS!$K$22=$D128,CONCATENATE(MHS!$I$22,"-"),""),)</f>
        <v/>
      </c>
      <c r="G128" s="21" t="str">
        <f>CONCATENATE(IF(MHS!$K$23=$D128,CONCATENATE(MHS!$I$23,"-"),""),IF(MHS!$K$24=$D128,CONCATENATE(MHS!$I$24,"-"),""),IF(MHS!$K$25=$D128,CONCATENATE(MHS!$I$25,"-"),""),IF(MHS!$K$26=$D128,CONCATENATE(MHS!$I$26,"-"),""),IF(MHS!$K$27=$D128,CONCATENATE(MHS!$I$27,"-"),""),IF(MHS!$K$28=$D128,CONCATENATE(MHS!$I$28,"-"),""),IF(MHS!$K$29=$D128,CONCATENATE(MHS!$I$29,"-"),""),IF(MHS!$K$30=$D128,CONCATENATE(MHS!$I$30,"-"),""),IF(MHS!$K$31=$D128,CONCATENATE(MHS!$I$31,"-"),""),IF(MHS!$K$32=$D128,CONCATENATE(MHS!$I$32,"-"),""))</f>
        <v/>
      </c>
      <c r="H128" s="21" t="str">
        <f>CONCATENATE(IF(MHS!$S$13=$D128,CONCATENATE(MHS!$Q$13,"-"),""),IF(MHS!$S$14=$D128,CONCATENATE(MHS!$Q$14,"-"),""),IF(MHS!$S$15=$D128,CONCATENATE(MHS!$Q$15,"-"),""),IF(MHS!$S$16=$D128,CONCATENATE(MHS!$Q$16,"-"),""),IF(MHS!$S$17=$D128,CONCATENATE(MHS!$Q$17,"-"),""),IF(MHS!$S$18=$D128,CONCATENATE(MHS!$Q$18,"-"),""),IF(MHS!$S$19=$D128,CONCATENATE(MHS!$Q$19,"-"),""),IF(MHS!$S$20=$D128,CONCATENATE(MHS!$Q$20,"-"),""),IF(MHS!$S$21=$D128,CONCATENATE(MHS!$Q$21,"-"),""),IF(MHS!$S$22=$D128,CONCATENATE(MHS!$Q$22,"-"),""))</f>
        <v/>
      </c>
      <c r="I128" s="21" t="str">
        <f>CONCATENATE(,IF(MHS!$S$23=$D128,CONCATENATE(MHS!$Q$23,"-"),""),IF(MHS!$S$24=$D128,CONCATENATE(MHS!$Q$24,"-"),""),IF(MHS!$S$25=$D128,CONCATENATE(MHS!$Q$25,"-"),""),IF(MHS!$S$26=$D128,CONCATENATE(MHS!$Q$26,"-"),""),IF(MHS!$S$27=$D128,CONCATENATE(MHS!$Q$27,"-"),""),IF(MHS!$S$28=$D128,CONCATENATE(MHS!$Q$28,"-"),""),IF(MHS!$S$29=$D128,CONCATENATE(MHS!$Q$29,"-"),""),IF(MHS!$S$30=$D128,CONCATENATE(MHS!$Q$30,"-"),""),IF(MHS!$S$31=$D128,CONCATENATE(MHS!$Q$31,"-"),""),IF(MHS!$S$32=$D128,CONCATENATE(MHS!$Q$32,"-"),""))</f>
        <v/>
      </c>
      <c r="J128" s="21" t="str">
        <f>CONCATENATE(IF(MHS!$AA$13=$D128,CONCATENATE(MHS!$Y$13,"-"),""),IF(MHS!$AA$14=$D128,CONCATENATE(MHS!$Y$14,"-"),""),IF(MHS!$AA$15=$D128,CONCATENATE(MHS!$Y$15,"-"),""),IF(MHS!$AA$16=$D128,CONCATENATE(MHS!$Y$16,"-"),""),IF(MHS!$AA$17=$D128,CONCATENATE(MHS!$Y$17,"-"),""),IF(MHS!$AA$18=$D128,CONCATENATE(MHS!$Y$18,"-"),""),IF(MHS!$AA$19=$D128,CONCATENATE(MHS!$Y$19,"-"),""),IF(MHS!$AA$20=$D128,CONCATENATE(MHS!$Y$20,"-"),""),IF(MHS!$AA$21=$D128,CONCATENATE(MHS!$Y$21,"-"),""),IF(MHS!$AA$22=$D128,CONCATENATE(MHS!$Y$22,"-"),""),"")</f>
        <v/>
      </c>
      <c r="K128" s="21" t="str">
        <f>CONCATENATE(IF(MHS!$AA$23=$D128,CONCATENATE(MHS!$Y$23,"-"),""),IF(MHS!$AA$24=$D128,CONCATENATE(MHS!$Y$24,"-"),""),IF(MHS!$AA$25=$D128,CONCATENATE(MHS!$Y$25,"-"),""),IF(MHS!$AA$26=$D128,CONCATENATE(MHS!$Y$26,"-"),""),IF(MHS!$AA$27=$D128,CONCATENATE(MHS!$Y$27,"-"),""),IF(MHS!$AA$28=$D128,CONCATENATE(MHS!$Y$28,"-"),""),IF(MHS!$AA$29=$D128,CONCATENATE(MHS!$Y$29,"-"),""),IF(MHS!$AA$30=$D128,CONCATENATE(MHS!$Y$30,"-"),""),IF(MHS!$AA$31=$D128,CONCATENATE(MHS!$Y$31,"-"),""),IF(MHS!$AA$32=$D128,CONCATENATE(MHS!$Y$32,"-"),""))</f>
        <v/>
      </c>
      <c r="L128" s="21" t="str">
        <f>CONCATENATE(IF(MHS!$AI$13=$D128,CONCATENATE(MHS!$AG$13,"-"),""),IF(MHS!$AI$14=$D128,CONCATENATE(MHS!$AG$14,"-"),""),IF(MHS!$AI$15=$D128,CONCATENATE(MHS!$AG$15,"-"),""),IF(MHS!$AI$16=$D128,CONCATENATE(MHS!$AG$16,"-"),""),IF(MHS!$AI$17=$D128,CONCATENATE(MHS!$AG$17,"-"),""),IF(MHS!$AI$18=$D128,CONCATENATE(MHS!$AG$18,"-"),""),IF(MHS!$AI$19=$D128,CONCATENATE(MHS!$AG$19,"-"),""),IF(MHS!$AI$20=$D128,CONCATENATE(MHS!$AG$20,"-"),""),IF(MHS!$AI$21=$D128,CONCATENATE(MHS!$AG$21,"-"),""),IF(MHS!$AI$22=$D128,CONCATENATE(MHS!$AG$22,"-"),""),"")</f>
        <v/>
      </c>
      <c r="M128" s="21" t="str">
        <f>CONCATENATE(IF(MHS!$AI$23=$D128,CONCATENATE(MHS!$AG$23,"-"),""),IF(MHS!$AI$24=$D128,CONCATENATE(MHS!$AG$24,"-"),""),IF(MHS!$AI$25=$D128,CONCATENATE(MHS!$AG$25,"-"),""),IF(MHS!$AI$26=$D128,CONCATENATE(MHS!$AG$26,"-"),""),IF(MHS!$AI$27=$D128,CONCATENATE(MHS!$AG$27,"-"),""),IF(MHS!$AI$28=$D128,CONCATENATE(MHS!$AG$28,"-"),""),IF(MHS!$AI$29=$D128,CONCATENATE(MHS!$AG$29,"-"),""),IF(MHS!$AI$30=$D128,CONCATENATE(MHS!$AG$30,"-"),""),IF(MHS!$AI$31=$D128,CONCATENATE(MHS!$AG$31,"-"),""),IF(MHS!$AI$32=$D128,CONCATENATE(MHS!$AG$32,"-"),""))</f>
        <v/>
      </c>
      <c r="N128" s="21" t="str">
        <f t="shared" si="1"/>
        <v/>
      </c>
      <c r="O128" s="21">
        <v>126</v>
      </c>
      <c r="P128" s="27" t="str">
        <f t="shared" si="3"/>
        <v/>
      </c>
      <c r="Q128" s="27" t="str">
        <f t="shared" si="4"/>
        <v/>
      </c>
      <c r="R128" s="27" t="str">
        <f>IF(P128="","",CHOOSE(VLOOKUP($O128,$A$1:$C$400,3,FALSE),AHS!$M$1,BHS!$M$1,CHS!$M$1,HMJHS!$M$1,KHS!$M$1,Kings!$M$1,MHS!$M$1,SWHS!$M$1,AMHS!$M$1,'S10'!$M$1,'S11'!$M$1,'S12'!$M$1,'S13'!$M$1,'S14'!$M$1,'S15'!$M$1,'S16'!$M$1,'S17'!$M$1,'S18'!$M$1,'S19'!$M$1,'S20'!$M$1))</f>
        <v/>
      </c>
      <c r="S128" s="27" t="str">
        <f t="shared" si="5"/>
        <v/>
      </c>
      <c r="T128" s="3" t="str">
        <f t="shared" si="6"/>
        <v/>
      </c>
      <c r="U128" s="21"/>
      <c r="V128" s="21"/>
      <c r="W128" s="21"/>
      <c r="X128" s="21"/>
      <c r="Y128" s="21"/>
      <c r="Z128" s="21"/>
    </row>
    <row r="129" spans="1:26" ht="15" customHeight="1" x14ac:dyDescent="0.25">
      <c r="A129" s="21" t="str">
        <f t="shared" si="2"/>
        <v/>
      </c>
      <c r="B129" s="21" t="str">
        <f t="shared" si="0"/>
        <v/>
      </c>
      <c r="C129" s="21">
        <v>7</v>
      </c>
      <c r="D129" s="21">
        <v>9</v>
      </c>
      <c r="E129" s="21" t="str">
        <f>IF(OR(MHS!$C$21="",MHS!$B$21=""),"",MHS!$C$21)</f>
        <v/>
      </c>
      <c r="F129" s="21" t="str">
        <f>CONCATENATE(IF(MHS!$K$13=$D129,CONCATENATE(MHS!$I$13,"-"),""),IF(MHS!$K$14=$D129,CONCATENATE(MHS!$I$14,"-"),""),IF(MHS!$K$15=$D129,CONCATENATE(MHS!$I$15,"-"),""),IF(MHS!$K$16=$D129,CONCATENATE(MHS!$I$16,"-"),""),IF(MHS!$K$17=$D129,CONCATENATE(MHS!$I$17,"-"),""),IF(MHS!$K$18=$D129,CONCATENATE(MHS!$I$18,"-"),""),IF(MHS!$K$19=$D129,CONCATENATE(MHS!$I$19,"-"),""),IF(MHS!$K$20=$D129,CONCATENATE(MHS!$I$20,"-"),""),IF(MHS!$K$21=$D129,CONCATENATE(MHS!$I$21,"-"),""),IF(MHS!$K$22=$D129,CONCATENATE(MHS!$I$22,"-"),""),)</f>
        <v/>
      </c>
      <c r="G129" s="21" t="str">
        <f>CONCATENATE(IF(MHS!$K$23=$D129,CONCATENATE(MHS!$I$23,"-"),""),IF(MHS!$K$24=$D129,CONCATENATE(MHS!$I$24,"-"),""),IF(MHS!$K$25=$D129,CONCATENATE(MHS!$I$25,"-"),""),IF(MHS!$K$26=$D129,CONCATENATE(MHS!$I$26,"-"),""),IF(MHS!$K$27=$D129,CONCATENATE(MHS!$I$27,"-"),""),IF(MHS!$K$28=$D129,CONCATENATE(MHS!$I$28,"-"),""),IF(MHS!$K$29=$D129,CONCATENATE(MHS!$I$29,"-"),""),IF(MHS!$K$30=$D129,CONCATENATE(MHS!$I$30,"-"),""),IF(MHS!$K$31=$D129,CONCATENATE(MHS!$I$31,"-"),""),IF(MHS!$K$32=$D129,CONCATENATE(MHS!$I$32,"-"),""))</f>
        <v/>
      </c>
      <c r="H129" s="21" t="str">
        <f>CONCATENATE(IF(MHS!$S$13=$D129,CONCATENATE(MHS!$Q$13,"-"),""),IF(MHS!$S$14=$D129,CONCATENATE(MHS!$Q$14,"-"),""),IF(MHS!$S$15=$D129,CONCATENATE(MHS!$Q$15,"-"),""),IF(MHS!$S$16=$D129,CONCATENATE(MHS!$Q$16,"-"),""),IF(MHS!$S$17=$D129,CONCATENATE(MHS!$Q$17,"-"),""),IF(MHS!$S$18=$D129,CONCATENATE(MHS!$Q$18,"-"),""),IF(MHS!$S$19=$D129,CONCATENATE(MHS!$Q$19,"-"),""),IF(MHS!$S$20=$D129,CONCATENATE(MHS!$Q$20,"-"),""),IF(MHS!$S$21=$D129,CONCATENATE(MHS!$Q$21,"-"),""),IF(MHS!$S$22=$D129,CONCATENATE(MHS!$Q$22,"-"),""))</f>
        <v/>
      </c>
      <c r="I129" s="21" t="str">
        <f>CONCATENATE(,IF(MHS!$S$23=$D129,CONCATENATE(MHS!$Q$23,"-"),""),IF(MHS!$S$24=$D129,CONCATENATE(MHS!$Q$24,"-"),""),IF(MHS!$S$25=$D129,CONCATENATE(MHS!$Q$25,"-"),""),IF(MHS!$S$26=$D129,CONCATENATE(MHS!$Q$26,"-"),""),IF(MHS!$S$27=$D129,CONCATENATE(MHS!$Q$27,"-"),""),IF(MHS!$S$28=$D129,CONCATENATE(MHS!$Q$28,"-"),""),IF(MHS!$S$29=$D129,CONCATENATE(MHS!$Q$29,"-"),""),IF(MHS!$S$30=$D129,CONCATENATE(MHS!$Q$30,"-"),""),IF(MHS!$S$31=$D129,CONCATENATE(MHS!$Q$31,"-"),""),IF(MHS!$S$32=$D129,CONCATENATE(MHS!$Q$32,"-"),""))</f>
        <v/>
      </c>
      <c r="J129" s="21" t="str">
        <f>CONCATENATE(IF(MHS!$AA$13=$D129,CONCATENATE(MHS!$Y$13,"-"),""),IF(MHS!$AA$14=$D129,CONCATENATE(MHS!$Y$14,"-"),""),IF(MHS!$AA$15=$D129,CONCATENATE(MHS!$Y$15,"-"),""),IF(MHS!$AA$16=$D129,CONCATENATE(MHS!$Y$16,"-"),""),IF(MHS!$AA$17=$D129,CONCATENATE(MHS!$Y$17,"-"),""),IF(MHS!$AA$18=$D129,CONCATENATE(MHS!$Y$18,"-"),""),IF(MHS!$AA$19=$D129,CONCATENATE(MHS!$Y$19,"-"),""),IF(MHS!$AA$20=$D129,CONCATENATE(MHS!$Y$20,"-"),""),IF(MHS!$AA$21=$D129,CONCATENATE(MHS!$Y$21,"-"),""),IF(MHS!$AA$22=$D129,CONCATENATE(MHS!$Y$22,"-"),""),"")</f>
        <v/>
      </c>
      <c r="K129" s="21" t="str">
        <f>CONCATENATE(IF(MHS!$AA$23=$D129,CONCATENATE(MHS!$Y$23,"-"),""),IF(MHS!$AA$24=$D129,CONCATENATE(MHS!$Y$24,"-"),""),IF(MHS!$AA$25=$D129,CONCATENATE(MHS!$Y$25,"-"),""),IF(MHS!$AA$26=$D129,CONCATENATE(MHS!$Y$26,"-"),""),IF(MHS!$AA$27=$D129,CONCATENATE(MHS!$Y$27,"-"),""),IF(MHS!$AA$28=$D129,CONCATENATE(MHS!$Y$28,"-"),""),IF(MHS!$AA$29=$D129,CONCATENATE(MHS!$Y$29,"-"),""),IF(MHS!$AA$30=$D129,CONCATENATE(MHS!$Y$30,"-"),""),IF(MHS!$AA$31=$D129,CONCATENATE(MHS!$Y$31,"-"),""),IF(MHS!$AA$32=$D129,CONCATENATE(MHS!$Y$32,"-"),""))</f>
        <v/>
      </c>
      <c r="L129" s="21" t="str">
        <f>CONCATENATE(IF(MHS!$AI$13=$D129,CONCATENATE(MHS!$AG$13,"-"),""),IF(MHS!$AI$14=$D129,CONCATENATE(MHS!$AG$14,"-"),""),IF(MHS!$AI$15=$D129,CONCATENATE(MHS!$AG$15,"-"),""),IF(MHS!$AI$16=$D129,CONCATENATE(MHS!$AG$16,"-"),""),IF(MHS!$AI$17=$D129,CONCATENATE(MHS!$AG$17,"-"),""),IF(MHS!$AI$18=$D129,CONCATENATE(MHS!$AG$18,"-"),""),IF(MHS!$AI$19=$D129,CONCATENATE(MHS!$AG$19,"-"),""),IF(MHS!$AI$20=$D129,CONCATENATE(MHS!$AG$20,"-"),""),IF(MHS!$AI$21=$D129,CONCATENATE(MHS!$AG$21,"-"),""),IF(MHS!$AI$22=$D129,CONCATENATE(MHS!$AG$22,"-"),""),"")</f>
        <v/>
      </c>
      <c r="M129" s="21" t="str">
        <f>CONCATENATE(IF(MHS!$AI$23=$D129,CONCATENATE(MHS!$AG$23,"-"),""),IF(MHS!$AI$24=$D129,CONCATENATE(MHS!$AG$24,"-"),""),IF(MHS!$AI$25=$D129,CONCATENATE(MHS!$AG$25,"-"),""),IF(MHS!$AI$26=$D129,CONCATENATE(MHS!$AG$26,"-"),""),IF(MHS!$AI$27=$D129,CONCATENATE(MHS!$AG$27,"-"),""),IF(MHS!$AI$28=$D129,CONCATENATE(MHS!$AG$28,"-"),""),IF(MHS!$AI$29=$D129,CONCATENATE(MHS!$AG$29,"-"),""),IF(MHS!$AI$30=$D129,CONCATENATE(MHS!$AG$30,"-"),""),IF(MHS!$AI$31=$D129,CONCATENATE(MHS!$AG$31,"-"),""),IF(MHS!$AI$32=$D129,CONCATENATE(MHS!$AG$32,"-"),""))</f>
        <v/>
      </c>
      <c r="N129" s="21" t="str">
        <f t="shared" si="1"/>
        <v/>
      </c>
      <c r="O129" s="21">
        <v>127</v>
      </c>
      <c r="P129" s="27" t="str">
        <f t="shared" si="3"/>
        <v/>
      </c>
      <c r="Q129" s="27" t="str">
        <f t="shared" si="4"/>
        <v/>
      </c>
      <c r="R129" s="27" t="str">
        <f>IF(P129="","",CHOOSE(VLOOKUP($O129,$A$1:$C$400,3,FALSE),AHS!$M$1,BHS!$M$1,CHS!$M$1,HMJHS!$M$1,KHS!$M$1,Kings!$M$1,MHS!$M$1,SWHS!$M$1,AMHS!$M$1,'S10'!$M$1,'S11'!$M$1,'S12'!$M$1,'S13'!$M$1,'S14'!$M$1,'S15'!$M$1,'S16'!$M$1,'S17'!$M$1,'S18'!$M$1,'S19'!$M$1,'S20'!$M$1))</f>
        <v/>
      </c>
      <c r="S129" s="27" t="str">
        <f t="shared" si="5"/>
        <v/>
      </c>
      <c r="T129" s="3" t="str">
        <f t="shared" si="6"/>
        <v/>
      </c>
      <c r="U129" s="21"/>
      <c r="V129" s="21"/>
      <c r="W129" s="21"/>
      <c r="X129" s="21"/>
      <c r="Y129" s="21"/>
      <c r="Z129" s="21"/>
    </row>
    <row r="130" spans="1:26" ht="15" customHeight="1" x14ac:dyDescent="0.25">
      <c r="A130" s="21" t="str">
        <f t="shared" si="2"/>
        <v/>
      </c>
      <c r="B130" s="21" t="str">
        <f t="shared" si="0"/>
        <v/>
      </c>
      <c r="C130" s="21">
        <v>7</v>
      </c>
      <c r="D130" s="21">
        <v>10</v>
      </c>
      <c r="E130" s="21" t="str">
        <f>IF(OR(MHS!$C$22="",MHS!$B$22=""),"",MHS!$C$22)</f>
        <v/>
      </c>
      <c r="F130" s="21" t="str">
        <f>CONCATENATE(IF(MHS!$K$13=$D130,CONCATENATE(MHS!$I$13,"-"),""),IF(MHS!$K$14=$D130,CONCATENATE(MHS!$I$14,"-"),""),IF(MHS!$K$15=$D130,CONCATENATE(MHS!$I$15,"-"),""),IF(MHS!$K$16=$D130,CONCATENATE(MHS!$I$16,"-"),""),IF(MHS!$K$17=$D130,CONCATENATE(MHS!$I$17,"-"),""),IF(MHS!$K$18=$D130,CONCATENATE(MHS!$I$18,"-"),""),IF(MHS!$K$19=$D130,CONCATENATE(MHS!$I$19,"-"),""),IF(MHS!$K$20=$D130,CONCATENATE(MHS!$I$20,"-"),""),IF(MHS!$K$21=$D130,CONCATENATE(MHS!$I$21,"-"),""),IF(MHS!$K$22=$D130,CONCATENATE(MHS!$I$22,"-"),""),)</f>
        <v/>
      </c>
      <c r="G130" s="21" t="str">
        <f>CONCATENATE(IF(MHS!$K$23=$D130,CONCATENATE(MHS!$I$23,"-"),""),IF(MHS!$K$24=$D130,CONCATENATE(MHS!$I$24,"-"),""),IF(MHS!$K$25=$D130,CONCATENATE(MHS!$I$25,"-"),""),IF(MHS!$K$26=$D130,CONCATENATE(MHS!$I$26,"-"),""),IF(MHS!$K$27=$D130,CONCATENATE(MHS!$I$27,"-"),""),IF(MHS!$K$28=$D130,CONCATENATE(MHS!$I$28,"-"),""),IF(MHS!$K$29=$D130,CONCATENATE(MHS!$I$29,"-"),""),IF(MHS!$K$30=$D130,CONCATENATE(MHS!$I$30,"-"),""),IF(MHS!$K$31=$D130,CONCATENATE(MHS!$I$31,"-"),""),IF(MHS!$K$32=$D130,CONCATENATE(MHS!$I$32,"-"),""))</f>
        <v/>
      </c>
      <c r="H130" s="21" t="str">
        <f>CONCATENATE(IF(MHS!$S$13=$D130,CONCATENATE(MHS!$Q$13,"-"),""),IF(MHS!$S$14=$D130,CONCATENATE(MHS!$Q$14,"-"),""),IF(MHS!$S$15=$D130,CONCATENATE(MHS!$Q$15,"-"),""),IF(MHS!$S$16=$D130,CONCATENATE(MHS!$Q$16,"-"),""),IF(MHS!$S$17=$D130,CONCATENATE(MHS!$Q$17,"-"),""),IF(MHS!$S$18=$D130,CONCATENATE(MHS!$Q$18,"-"),""),IF(MHS!$S$19=$D130,CONCATENATE(MHS!$Q$19,"-"),""),IF(MHS!$S$20=$D130,CONCATENATE(MHS!$Q$20,"-"),""),IF(MHS!$S$21=$D130,CONCATENATE(MHS!$Q$21,"-"),""),IF(MHS!$S$22=$D130,CONCATENATE(MHS!$Q$22,"-"),""))</f>
        <v/>
      </c>
      <c r="I130" s="21" t="str">
        <f>CONCATENATE(,IF(MHS!$S$23=$D130,CONCATENATE(MHS!$Q$23,"-"),""),IF(MHS!$S$24=$D130,CONCATENATE(MHS!$Q$24,"-"),""),IF(MHS!$S$25=$D130,CONCATENATE(MHS!$Q$25,"-"),""),IF(MHS!$S$26=$D130,CONCATENATE(MHS!$Q$26,"-"),""),IF(MHS!$S$27=$D130,CONCATENATE(MHS!$Q$27,"-"),""),IF(MHS!$S$28=$D130,CONCATENATE(MHS!$Q$28,"-"),""),IF(MHS!$S$29=$D130,CONCATENATE(MHS!$Q$29,"-"),""),IF(MHS!$S$30=$D130,CONCATENATE(MHS!$Q$30,"-"),""),IF(MHS!$S$31=$D130,CONCATENATE(MHS!$Q$31,"-"),""),IF(MHS!$S$32=$D130,CONCATENATE(MHS!$Q$32,"-"),""))</f>
        <v/>
      </c>
      <c r="J130" s="21" t="str">
        <f>CONCATENATE(IF(MHS!$AA$13=$D130,CONCATENATE(MHS!$Y$13,"-"),""),IF(MHS!$AA$14=$D130,CONCATENATE(MHS!$Y$14,"-"),""),IF(MHS!$AA$15=$D130,CONCATENATE(MHS!$Y$15,"-"),""),IF(MHS!$AA$16=$D130,CONCATENATE(MHS!$Y$16,"-"),""),IF(MHS!$AA$17=$D130,CONCATENATE(MHS!$Y$17,"-"),""),IF(MHS!$AA$18=$D130,CONCATENATE(MHS!$Y$18,"-"),""),IF(MHS!$AA$19=$D130,CONCATENATE(MHS!$Y$19,"-"),""),IF(MHS!$AA$20=$D130,CONCATENATE(MHS!$Y$20,"-"),""),IF(MHS!$AA$21=$D130,CONCATENATE(MHS!$Y$21,"-"),""),IF(MHS!$AA$22=$D130,CONCATENATE(MHS!$Y$22,"-"),""),"")</f>
        <v/>
      </c>
      <c r="K130" s="21" t="str">
        <f>CONCATENATE(IF(MHS!$AA$23=$D130,CONCATENATE(MHS!$Y$23,"-"),""),IF(MHS!$AA$24=$D130,CONCATENATE(MHS!$Y$24,"-"),""),IF(MHS!$AA$25=$D130,CONCATENATE(MHS!$Y$25,"-"),""),IF(MHS!$AA$26=$D130,CONCATENATE(MHS!$Y$26,"-"),""),IF(MHS!$AA$27=$D130,CONCATENATE(MHS!$Y$27,"-"),""),IF(MHS!$AA$28=$D130,CONCATENATE(MHS!$Y$28,"-"),""),IF(MHS!$AA$29=$D130,CONCATENATE(MHS!$Y$29,"-"),""),IF(MHS!$AA$30=$D130,CONCATENATE(MHS!$Y$30,"-"),""),IF(MHS!$AA$31=$D130,CONCATENATE(MHS!$Y$31,"-"),""),IF(MHS!$AA$32=$D130,CONCATENATE(MHS!$Y$32,"-"),""))</f>
        <v/>
      </c>
      <c r="L130" s="21" t="str">
        <f>CONCATENATE(IF(MHS!$AI$13=$D130,CONCATENATE(MHS!$AG$13,"-"),""),IF(MHS!$AI$14=$D130,CONCATENATE(MHS!$AG$14,"-"),""),IF(MHS!$AI$15=$D130,CONCATENATE(MHS!$AG$15,"-"),""),IF(MHS!$AI$16=$D130,CONCATENATE(MHS!$AG$16,"-"),""),IF(MHS!$AI$17=$D130,CONCATENATE(MHS!$AG$17,"-"),""),IF(MHS!$AI$18=$D130,CONCATENATE(MHS!$AG$18,"-"),""),IF(MHS!$AI$19=$D130,CONCATENATE(MHS!$AG$19,"-"),""),IF(MHS!$AI$20=$D130,CONCATENATE(MHS!$AG$20,"-"),""),IF(MHS!$AI$21=$D130,CONCATENATE(MHS!$AG$21,"-"),""),IF(MHS!$AI$22=$D130,CONCATENATE(MHS!$AG$22,"-"),""),"")</f>
        <v/>
      </c>
      <c r="M130" s="21" t="str">
        <f>CONCATENATE(IF(MHS!$AI$23=$D130,CONCATENATE(MHS!$AG$23,"-"),""),IF(MHS!$AI$24=$D130,CONCATENATE(MHS!$AG$24,"-"),""),IF(MHS!$AI$25=$D130,CONCATENATE(MHS!$AG$25,"-"),""),IF(MHS!$AI$26=$D130,CONCATENATE(MHS!$AG$26,"-"),""),IF(MHS!$AI$27=$D130,CONCATENATE(MHS!$AG$27,"-"),""),IF(MHS!$AI$28=$D130,CONCATENATE(MHS!$AG$28,"-"),""),IF(MHS!$AI$29=$D130,CONCATENATE(MHS!$AG$29,"-"),""),IF(MHS!$AI$30=$D130,CONCATENATE(MHS!$AG$30,"-"),""),IF(MHS!$AI$31=$D130,CONCATENATE(MHS!$AG$31,"-"),""),IF(MHS!$AI$32=$D130,CONCATENATE(MHS!$AG$32,"-"),""))</f>
        <v/>
      </c>
      <c r="N130" s="21" t="str">
        <f t="shared" si="1"/>
        <v/>
      </c>
      <c r="O130" s="21">
        <v>128</v>
      </c>
      <c r="P130" s="27" t="str">
        <f t="shared" si="3"/>
        <v/>
      </c>
      <c r="Q130" s="27" t="str">
        <f t="shared" si="4"/>
        <v/>
      </c>
      <c r="R130" s="27" t="str">
        <f>IF(P130="","",CHOOSE(VLOOKUP($O130,$A$1:$C$400,3,FALSE),AHS!$M$1,BHS!$M$1,CHS!$M$1,HMJHS!$M$1,KHS!$M$1,Kings!$M$1,MHS!$M$1,SWHS!$M$1,AMHS!$M$1,'S10'!$M$1,'S11'!$M$1,'S12'!$M$1,'S13'!$M$1,'S14'!$M$1,'S15'!$M$1,'S16'!$M$1,'S17'!$M$1,'S18'!$M$1,'S19'!$M$1,'S20'!$M$1))</f>
        <v/>
      </c>
      <c r="S130" s="27" t="str">
        <f t="shared" si="5"/>
        <v/>
      </c>
      <c r="T130" s="3" t="str">
        <f t="shared" si="6"/>
        <v/>
      </c>
      <c r="U130" s="21"/>
      <c r="V130" s="21"/>
      <c r="W130" s="21"/>
      <c r="X130" s="21"/>
      <c r="Y130" s="21"/>
      <c r="Z130" s="21"/>
    </row>
    <row r="131" spans="1:26" ht="15" customHeight="1" x14ac:dyDescent="0.25">
      <c r="A131" s="21" t="str">
        <f t="shared" si="2"/>
        <v/>
      </c>
      <c r="B131" s="21" t="str">
        <f t="shared" si="0"/>
        <v/>
      </c>
      <c r="C131" s="21">
        <v>7</v>
      </c>
      <c r="D131" s="21">
        <v>11</v>
      </c>
      <c r="E131" s="21" t="str">
        <f>IF(OR(MHS!$C$23="",MHS!$B$23=""),"",MHS!$C$23)</f>
        <v/>
      </c>
      <c r="F131" s="21" t="str">
        <f>CONCATENATE(IF(MHS!$K$13=$D131,CONCATENATE(MHS!$I$13,"-"),""),IF(MHS!$K$14=$D131,CONCATENATE(MHS!$I$14,"-"),""),IF(MHS!$K$15=$D131,CONCATENATE(MHS!$I$15,"-"),""),IF(MHS!$K$16=$D131,CONCATENATE(MHS!$I$16,"-"),""),IF(MHS!$K$17=$D131,CONCATENATE(MHS!$I$17,"-"),""),IF(MHS!$K$18=$D131,CONCATENATE(MHS!$I$18,"-"),""),IF(MHS!$K$19=$D131,CONCATENATE(MHS!$I$19,"-"),""),IF(MHS!$K$20=$D131,CONCATENATE(MHS!$I$20,"-"),""),IF(MHS!$K$21=$D131,CONCATENATE(MHS!$I$21,"-"),""),IF(MHS!$K$22=$D131,CONCATENATE(MHS!$I$22,"-"),""),)</f>
        <v/>
      </c>
      <c r="G131" s="21" t="str">
        <f>CONCATENATE(IF(MHS!$K$23=$D131,CONCATENATE(MHS!$I$23,"-"),""),IF(MHS!$K$24=$D131,CONCATENATE(MHS!$I$24,"-"),""),IF(MHS!$K$25=$D131,CONCATENATE(MHS!$I$25,"-"),""),IF(MHS!$K$26=$D131,CONCATENATE(MHS!$I$26,"-"),""),IF(MHS!$K$27=$D131,CONCATENATE(MHS!$I$27,"-"),""),IF(MHS!$K$28=$D131,CONCATENATE(MHS!$I$28,"-"),""),IF(MHS!$K$29=$D131,CONCATENATE(MHS!$I$29,"-"),""),IF(MHS!$K$30=$D131,CONCATENATE(MHS!$I$30,"-"),""),IF(MHS!$K$31=$D131,CONCATENATE(MHS!$I$31,"-"),""),IF(MHS!$K$32=$D131,CONCATENATE(MHS!$I$32,"-"),""))</f>
        <v/>
      </c>
      <c r="H131" s="21" t="str">
        <f>CONCATENATE(IF(MHS!$S$13=$D131,CONCATENATE(MHS!$Q$13,"-"),""),IF(MHS!$S$14=$D131,CONCATENATE(MHS!$Q$14,"-"),""),IF(MHS!$S$15=$D131,CONCATENATE(MHS!$Q$15,"-"),""),IF(MHS!$S$16=$D131,CONCATENATE(MHS!$Q$16,"-"),""),IF(MHS!$S$17=$D131,CONCATENATE(MHS!$Q$17,"-"),""),IF(MHS!$S$18=$D131,CONCATENATE(MHS!$Q$18,"-"),""),IF(MHS!$S$19=$D131,CONCATENATE(MHS!$Q$19,"-"),""),IF(MHS!$S$20=$D131,CONCATENATE(MHS!$Q$20,"-"),""),IF(MHS!$S$21=$D131,CONCATENATE(MHS!$Q$21,"-"),""),IF(MHS!$S$22=$D131,CONCATENATE(MHS!$Q$22,"-"),""))</f>
        <v/>
      </c>
      <c r="I131" s="21" t="str">
        <f>CONCATENATE(,IF(MHS!$S$23=$D131,CONCATENATE(MHS!$Q$23,"-"),""),IF(MHS!$S$24=$D131,CONCATENATE(MHS!$Q$24,"-"),""),IF(MHS!$S$25=$D131,CONCATENATE(MHS!$Q$25,"-"),""),IF(MHS!$S$26=$D131,CONCATENATE(MHS!$Q$26,"-"),""),IF(MHS!$S$27=$D131,CONCATENATE(MHS!$Q$27,"-"),""),IF(MHS!$S$28=$D131,CONCATENATE(MHS!$Q$28,"-"),""),IF(MHS!$S$29=$D131,CONCATENATE(MHS!$Q$29,"-"),""),IF(MHS!$S$30=$D131,CONCATENATE(MHS!$Q$30,"-"),""),IF(MHS!$S$31=$D131,CONCATENATE(MHS!$Q$31,"-"),""),IF(MHS!$S$32=$D131,CONCATENATE(MHS!$Q$32,"-"),""))</f>
        <v/>
      </c>
      <c r="J131" s="21" t="str">
        <f>CONCATENATE(IF(MHS!$AA$13=$D131,CONCATENATE(MHS!$Y$13,"-"),""),IF(MHS!$AA$14=$D131,CONCATENATE(MHS!$Y$14,"-"),""),IF(MHS!$AA$15=$D131,CONCATENATE(MHS!$Y$15,"-"),""),IF(MHS!$AA$16=$D131,CONCATENATE(MHS!$Y$16,"-"),""),IF(MHS!$AA$17=$D131,CONCATENATE(MHS!$Y$17,"-"),""),IF(MHS!$AA$18=$D131,CONCATENATE(MHS!$Y$18,"-"),""),IF(MHS!$AA$19=$D131,CONCATENATE(MHS!$Y$19,"-"),""),IF(MHS!$AA$20=$D131,CONCATENATE(MHS!$Y$20,"-"),""),IF(MHS!$AA$21=$D131,CONCATENATE(MHS!$Y$21,"-"),""),IF(MHS!$AA$22=$D131,CONCATENATE(MHS!$Y$22,"-"),""),"")</f>
        <v/>
      </c>
      <c r="K131" s="21" t="str">
        <f>CONCATENATE(IF(MHS!$AA$23=$D131,CONCATENATE(MHS!$Y$23,"-"),""),IF(MHS!$AA$24=$D131,CONCATENATE(MHS!$Y$24,"-"),""),IF(MHS!$AA$25=$D131,CONCATENATE(MHS!$Y$25,"-"),""),IF(MHS!$AA$26=$D131,CONCATENATE(MHS!$Y$26,"-"),""),IF(MHS!$AA$27=$D131,CONCATENATE(MHS!$Y$27,"-"),""),IF(MHS!$AA$28=$D131,CONCATENATE(MHS!$Y$28,"-"),""),IF(MHS!$AA$29=$D131,CONCATENATE(MHS!$Y$29,"-"),""),IF(MHS!$AA$30=$D131,CONCATENATE(MHS!$Y$30,"-"),""),IF(MHS!$AA$31=$D131,CONCATENATE(MHS!$Y$31,"-"),""),IF(MHS!$AA$32=$D131,CONCATENATE(MHS!$Y$32,"-"),""))</f>
        <v/>
      </c>
      <c r="L131" s="21" t="str">
        <f>CONCATENATE(IF(MHS!$AI$13=$D131,CONCATENATE(MHS!$AG$13,"-"),""),IF(MHS!$AI$14=$D131,CONCATENATE(MHS!$AG$14,"-"),""),IF(MHS!$AI$15=$D131,CONCATENATE(MHS!$AG$15,"-"),""),IF(MHS!$AI$16=$D131,CONCATENATE(MHS!$AG$16,"-"),""),IF(MHS!$AI$17=$D131,CONCATENATE(MHS!$AG$17,"-"),""),IF(MHS!$AI$18=$D131,CONCATENATE(MHS!$AG$18,"-"),""),IF(MHS!$AI$19=$D131,CONCATENATE(MHS!$AG$19,"-"),""),IF(MHS!$AI$20=$D131,CONCATENATE(MHS!$AG$20,"-"),""),IF(MHS!$AI$21=$D131,CONCATENATE(MHS!$AG$21,"-"),""),IF(MHS!$AI$22=$D131,CONCATENATE(MHS!$AG$22,"-"),""),"")</f>
        <v/>
      </c>
      <c r="M131" s="21" t="str">
        <f>CONCATENATE(IF(MHS!$AI$23=$D131,CONCATENATE(MHS!$AG$23,"-"),""),IF(MHS!$AI$24=$D131,CONCATENATE(MHS!$AG$24,"-"),""),IF(MHS!$AI$25=$D131,CONCATENATE(MHS!$AG$25,"-"),""),IF(MHS!$AI$26=$D131,CONCATENATE(MHS!$AG$26,"-"),""),IF(MHS!$AI$27=$D131,CONCATENATE(MHS!$AG$27,"-"),""),IF(MHS!$AI$28=$D131,CONCATENATE(MHS!$AG$28,"-"),""),IF(MHS!$AI$29=$D131,CONCATENATE(MHS!$AG$29,"-"),""),IF(MHS!$AI$30=$D131,CONCATENATE(MHS!$AG$30,"-"),""),IF(MHS!$AI$31=$D131,CONCATENATE(MHS!$AG$31,"-"),""),IF(MHS!$AI$32=$D131,CONCATENATE(MHS!$AG$32,"-"),""))</f>
        <v/>
      </c>
      <c r="N131" s="21" t="str">
        <f t="shared" si="1"/>
        <v/>
      </c>
      <c r="O131" s="21">
        <v>129</v>
      </c>
      <c r="P131" s="27" t="str">
        <f t="shared" si="3"/>
        <v/>
      </c>
      <c r="Q131" s="27" t="str">
        <f t="shared" si="4"/>
        <v/>
      </c>
      <c r="R131" s="27" t="str">
        <f>IF(P131="","",CHOOSE(VLOOKUP($O131,$A$1:$C$400,3,FALSE),AHS!$M$1,BHS!$M$1,CHS!$M$1,HMJHS!$M$1,KHS!$M$1,Kings!$M$1,MHS!$M$1,SWHS!$M$1,AMHS!$M$1,'S10'!$M$1,'S11'!$M$1,'S12'!$M$1,'S13'!$M$1,'S14'!$M$1,'S15'!$M$1,'S16'!$M$1,'S17'!$M$1,'S18'!$M$1,'S19'!$M$1,'S20'!$M$1))</f>
        <v/>
      </c>
      <c r="S131" s="27" t="str">
        <f t="shared" si="5"/>
        <v/>
      </c>
      <c r="T131" s="3" t="str">
        <f t="shared" si="6"/>
        <v/>
      </c>
      <c r="U131" s="21"/>
      <c r="V131" s="21"/>
      <c r="W131" s="21"/>
      <c r="X131" s="21"/>
      <c r="Y131" s="21"/>
      <c r="Z131" s="21"/>
    </row>
    <row r="132" spans="1:26" ht="15" customHeight="1" x14ac:dyDescent="0.25">
      <c r="A132" s="21" t="str">
        <f t="shared" si="2"/>
        <v/>
      </c>
      <c r="B132" s="21" t="str">
        <f t="shared" si="0"/>
        <v/>
      </c>
      <c r="C132" s="21">
        <v>7</v>
      </c>
      <c r="D132" s="21">
        <v>12</v>
      </c>
      <c r="E132" s="21" t="str">
        <f>IF(OR(MHS!$C$24="",MHS!$B$24=""),"",MHS!$C$24)</f>
        <v/>
      </c>
      <c r="F132" s="21" t="str">
        <f>CONCATENATE(IF(MHS!$K$13=$D132,CONCATENATE(MHS!$I$13,"-"),""),IF(MHS!$K$14=$D132,CONCATENATE(MHS!$I$14,"-"),""),IF(MHS!$K$15=$D132,CONCATENATE(MHS!$I$15,"-"),""),IF(MHS!$K$16=$D132,CONCATENATE(MHS!$I$16,"-"),""),IF(MHS!$K$17=$D132,CONCATENATE(MHS!$I$17,"-"),""),IF(MHS!$K$18=$D132,CONCATENATE(MHS!$I$18,"-"),""),IF(MHS!$K$19=$D132,CONCATENATE(MHS!$I$19,"-"),""),IF(MHS!$K$20=$D132,CONCATENATE(MHS!$I$20,"-"),""),IF(MHS!$K$21=$D132,CONCATENATE(MHS!$I$21,"-"),""),IF(MHS!$K$22=$D132,CONCATENATE(MHS!$I$22,"-"),""),)</f>
        <v/>
      </c>
      <c r="G132" s="21" t="str">
        <f>CONCATENATE(IF(MHS!$K$23=$D132,CONCATENATE(MHS!$I$23,"-"),""),IF(MHS!$K$24=$D132,CONCATENATE(MHS!$I$24,"-"),""),IF(MHS!$K$25=$D132,CONCATENATE(MHS!$I$25,"-"),""),IF(MHS!$K$26=$D132,CONCATENATE(MHS!$I$26,"-"),""),IF(MHS!$K$27=$D132,CONCATENATE(MHS!$I$27,"-"),""),IF(MHS!$K$28=$D132,CONCATENATE(MHS!$I$28,"-"),""),IF(MHS!$K$29=$D132,CONCATENATE(MHS!$I$29,"-"),""),IF(MHS!$K$30=$D132,CONCATENATE(MHS!$I$30,"-"),""),IF(MHS!$K$31=$D132,CONCATENATE(MHS!$I$31,"-"),""),IF(MHS!$K$32=$D132,CONCATENATE(MHS!$I$32,"-"),""))</f>
        <v/>
      </c>
      <c r="H132" s="21" t="str">
        <f>CONCATENATE(IF(MHS!$S$13=$D132,CONCATENATE(MHS!$Q$13,"-"),""),IF(MHS!$S$14=$D132,CONCATENATE(MHS!$Q$14,"-"),""),IF(MHS!$S$15=$D132,CONCATENATE(MHS!$Q$15,"-"),""),IF(MHS!$S$16=$D132,CONCATENATE(MHS!$Q$16,"-"),""),IF(MHS!$S$17=$D132,CONCATENATE(MHS!$Q$17,"-"),""),IF(MHS!$S$18=$D132,CONCATENATE(MHS!$Q$18,"-"),""),IF(MHS!$S$19=$D132,CONCATENATE(MHS!$Q$19,"-"),""),IF(MHS!$S$20=$D132,CONCATENATE(MHS!$Q$20,"-"),""),IF(MHS!$S$21=$D132,CONCATENATE(MHS!$Q$21,"-"),""),IF(MHS!$S$22=$D132,CONCATENATE(MHS!$Q$22,"-"),""))</f>
        <v/>
      </c>
      <c r="I132" s="21" t="str">
        <f>CONCATENATE(,IF(MHS!$S$23=$D132,CONCATENATE(MHS!$Q$23,"-"),""),IF(MHS!$S$24=$D132,CONCATENATE(MHS!$Q$24,"-"),""),IF(MHS!$S$25=$D132,CONCATENATE(MHS!$Q$25,"-"),""),IF(MHS!$S$26=$D132,CONCATENATE(MHS!$Q$26,"-"),""),IF(MHS!$S$27=$D132,CONCATENATE(MHS!$Q$27,"-"),""),IF(MHS!$S$28=$D132,CONCATENATE(MHS!$Q$28,"-"),""),IF(MHS!$S$29=$D132,CONCATENATE(MHS!$Q$29,"-"),""),IF(MHS!$S$30=$D132,CONCATENATE(MHS!$Q$30,"-"),""),IF(MHS!$S$31=$D132,CONCATENATE(MHS!$Q$31,"-"),""),IF(MHS!$S$32=$D132,CONCATENATE(MHS!$Q$32,"-"),""))</f>
        <v/>
      </c>
      <c r="J132" s="21" t="str">
        <f>CONCATENATE(IF(MHS!$AA$13=$D132,CONCATENATE(MHS!$Y$13,"-"),""),IF(MHS!$AA$14=$D132,CONCATENATE(MHS!$Y$14,"-"),""),IF(MHS!$AA$15=$D132,CONCATENATE(MHS!$Y$15,"-"),""),IF(MHS!$AA$16=$D132,CONCATENATE(MHS!$Y$16,"-"),""),IF(MHS!$AA$17=$D132,CONCATENATE(MHS!$Y$17,"-"),""),IF(MHS!$AA$18=$D132,CONCATENATE(MHS!$Y$18,"-"),""),IF(MHS!$AA$19=$D132,CONCATENATE(MHS!$Y$19,"-"),""),IF(MHS!$AA$20=$D132,CONCATENATE(MHS!$Y$20,"-"),""),IF(MHS!$AA$21=$D132,CONCATENATE(MHS!$Y$21,"-"),""),IF(MHS!$AA$22=$D132,CONCATENATE(MHS!$Y$22,"-"),""),"")</f>
        <v/>
      </c>
      <c r="K132" s="21" t="str">
        <f>CONCATENATE(IF(MHS!$AA$23=$D132,CONCATENATE(MHS!$Y$23,"-"),""),IF(MHS!$AA$24=$D132,CONCATENATE(MHS!$Y$24,"-"),""),IF(MHS!$AA$25=$D132,CONCATENATE(MHS!$Y$25,"-"),""),IF(MHS!$AA$26=$D132,CONCATENATE(MHS!$Y$26,"-"),""),IF(MHS!$AA$27=$D132,CONCATENATE(MHS!$Y$27,"-"),""),IF(MHS!$AA$28=$D132,CONCATENATE(MHS!$Y$28,"-"),""),IF(MHS!$AA$29=$D132,CONCATENATE(MHS!$Y$29,"-"),""),IF(MHS!$AA$30=$D132,CONCATENATE(MHS!$Y$30,"-"),""),IF(MHS!$AA$31=$D132,CONCATENATE(MHS!$Y$31,"-"),""),IF(MHS!$AA$32=$D132,CONCATENATE(MHS!$Y$32,"-"),""))</f>
        <v/>
      </c>
      <c r="L132" s="21" t="str">
        <f>CONCATENATE(IF(MHS!$AI$13=$D132,CONCATENATE(MHS!$AG$13,"-"),""),IF(MHS!$AI$14=$D132,CONCATENATE(MHS!$AG$14,"-"),""),IF(MHS!$AI$15=$D132,CONCATENATE(MHS!$AG$15,"-"),""),IF(MHS!$AI$16=$D132,CONCATENATE(MHS!$AG$16,"-"),""),IF(MHS!$AI$17=$D132,CONCATENATE(MHS!$AG$17,"-"),""),IF(MHS!$AI$18=$D132,CONCATENATE(MHS!$AG$18,"-"),""),IF(MHS!$AI$19=$D132,CONCATENATE(MHS!$AG$19,"-"),""),IF(MHS!$AI$20=$D132,CONCATENATE(MHS!$AG$20,"-"),""),IF(MHS!$AI$21=$D132,CONCATENATE(MHS!$AG$21,"-"),""),IF(MHS!$AI$22=$D132,CONCATENATE(MHS!$AG$22,"-"),""),"")</f>
        <v/>
      </c>
      <c r="M132" s="21" t="str">
        <f>CONCATENATE(IF(MHS!$AI$23=$D132,CONCATENATE(MHS!$AG$23,"-"),""),IF(MHS!$AI$24=$D132,CONCATENATE(MHS!$AG$24,"-"),""),IF(MHS!$AI$25=$D132,CONCATENATE(MHS!$AG$25,"-"),""),IF(MHS!$AI$26=$D132,CONCATENATE(MHS!$AG$26,"-"),""),IF(MHS!$AI$27=$D132,CONCATENATE(MHS!$AG$27,"-"),""),IF(MHS!$AI$28=$D132,CONCATENATE(MHS!$AG$28,"-"),""),IF(MHS!$AI$29=$D132,CONCATENATE(MHS!$AG$29,"-"),""),IF(MHS!$AI$30=$D132,CONCATENATE(MHS!$AG$30,"-"),""),IF(MHS!$AI$31=$D132,CONCATENATE(MHS!$AG$31,"-"),""),IF(MHS!$AI$32=$D132,CONCATENATE(MHS!$AG$32,"-"),""))</f>
        <v/>
      </c>
      <c r="N132" s="21" t="str">
        <f t="shared" si="1"/>
        <v/>
      </c>
      <c r="O132" s="21">
        <v>130</v>
      </c>
      <c r="P132" s="27" t="str">
        <f t="shared" si="3"/>
        <v/>
      </c>
      <c r="Q132" s="27" t="str">
        <f t="shared" si="4"/>
        <v/>
      </c>
      <c r="R132" s="27" t="str">
        <f>IF(P132="","",CHOOSE(VLOOKUP($O132,$A$1:$C$400,3,FALSE),AHS!$M$1,BHS!$M$1,CHS!$M$1,HMJHS!$M$1,KHS!$M$1,Kings!$M$1,MHS!$M$1,SWHS!$M$1,AMHS!$M$1,'S10'!$M$1,'S11'!$M$1,'S12'!$M$1,'S13'!$M$1,'S14'!$M$1,'S15'!$M$1,'S16'!$M$1,'S17'!$M$1,'S18'!$M$1,'S19'!$M$1,'S20'!$M$1))</f>
        <v/>
      </c>
      <c r="S132" s="27" t="str">
        <f t="shared" si="5"/>
        <v/>
      </c>
      <c r="T132" s="3" t="str">
        <f t="shared" si="6"/>
        <v/>
      </c>
      <c r="U132" s="21"/>
      <c r="V132" s="21"/>
      <c r="W132" s="21"/>
      <c r="X132" s="21"/>
      <c r="Y132" s="21"/>
      <c r="Z132" s="21"/>
    </row>
    <row r="133" spans="1:26" ht="15" customHeight="1" x14ac:dyDescent="0.25">
      <c r="A133" s="21" t="str">
        <f t="shared" si="2"/>
        <v/>
      </c>
      <c r="B133" s="21" t="str">
        <f t="shared" si="0"/>
        <v/>
      </c>
      <c r="C133" s="21">
        <v>7</v>
      </c>
      <c r="D133" s="21">
        <v>13</v>
      </c>
      <c r="E133" s="21" t="str">
        <f>IF(OR(MHS!$C$25="",MHS!$B$25=""),"",MHS!$C$25)</f>
        <v/>
      </c>
      <c r="F133" s="21" t="str">
        <f>CONCATENATE(IF(MHS!$K$13=$D133,CONCATENATE(MHS!$I$13,"-"),""),IF(MHS!$K$14=$D133,CONCATENATE(MHS!$I$14,"-"),""),IF(MHS!$K$15=$D133,CONCATENATE(MHS!$I$15,"-"),""),IF(MHS!$K$16=$D133,CONCATENATE(MHS!$I$16,"-"),""),IF(MHS!$K$17=$D133,CONCATENATE(MHS!$I$17,"-"),""),IF(MHS!$K$18=$D133,CONCATENATE(MHS!$I$18,"-"),""),IF(MHS!$K$19=$D133,CONCATENATE(MHS!$I$19,"-"),""),IF(MHS!$K$20=$D133,CONCATENATE(MHS!$I$20,"-"),""),IF(MHS!$K$21=$D133,CONCATENATE(MHS!$I$21,"-"),""),IF(MHS!$K$22=$D133,CONCATENATE(MHS!$I$22,"-"),""),)</f>
        <v/>
      </c>
      <c r="G133" s="21" t="str">
        <f>CONCATENATE(IF(MHS!$K$23=$D133,CONCATENATE(MHS!$I$23,"-"),""),IF(MHS!$K$24=$D133,CONCATENATE(MHS!$I$24,"-"),""),IF(MHS!$K$25=$D133,CONCATENATE(MHS!$I$25,"-"),""),IF(MHS!$K$26=$D133,CONCATENATE(MHS!$I$26,"-"),""),IF(MHS!$K$27=$D133,CONCATENATE(MHS!$I$27,"-"),""),IF(MHS!$K$28=$D133,CONCATENATE(MHS!$I$28,"-"),""),IF(MHS!$K$29=$D133,CONCATENATE(MHS!$I$29,"-"),""),IF(MHS!$K$30=$D133,CONCATENATE(MHS!$I$30,"-"),""),IF(MHS!$K$31=$D133,CONCATENATE(MHS!$I$31,"-"),""),IF(MHS!$K$32=$D133,CONCATENATE(MHS!$I$32,"-"),""))</f>
        <v/>
      </c>
      <c r="H133" s="21" t="str">
        <f>CONCATENATE(IF(MHS!$S$13=$D133,CONCATENATE(MHS!$Q$13,"-"),""),IF(MHS!$S$14=$D133,CONCATENATE(MHS!$Q$14,"-"),""),IF(MHS!$S$15=$D133,CONCATENATE(MHS!$Q$15,"-"),""),IF(MHS!$S$16=$D133,CONCATENATE(MHS!$Q$16,"-"),""),IF(MHS!$S$17=$D133,CONCATENATE(MHS!$Q$17,"-"),""),IF(MHS!$S$18=$D133,CONCATENATE(MHS!$Q$18,"-"),""),IF(MHS!$S$19=$D133,CONCATENATE(MHS!$Q$19,"-"),""),IF(MHS!$S$20=$D133,CONCATENATE(MHS!$Q$20,"-"),""),IF(MHS!$S$21=$D133,CONCATENATE(MHS!$Q$21,"-"),""),IF(MHS!$S$22=$D133,CONCATENATE(MHS!$Q$22,"-"),""))</f>
        <v/>
      </c>
      <c r="I133" s="21" t="str">
        <f>CONCATENATE(,IF(MHS!$S$23=$D133,CONCATENATE(MHS!$Q$23,"-"),""),IF(MHS!$S$24=$D133,CONCATENATE(MHS!$Q$24,"-"),""),IF(MHS!$S$25=$D133,CONCATENATE(MHS!$Q$25,"-"),""),IF(MHS!$S$26=$D133,CONCATENATE(MHS!$Q$26,"-"),""),IF(MHS!$S$27=$D133,CONCATENATE(MHS!$Q$27,"-"),""),IF(MHS!$S$28=$D133,CONCATENATE(MHS!$Q$28,"-"),""),IF(MHS!$S$29=$D133,CONCATENATE(MHS!$Q$29,"-"),""),IF(MHS!$S$30=$D133,CONCATENATE(MHS!$Q$30,"-"),""),IF(MHS!$S$31=$D133,CONCATENATE(MHS!$Q$31,"-"),""),IF(MHS!$S$32=$D133,CONCATENATE(MHS!$Q$32,"-"),""))</f>
        <v/>
      </c>
      <c r="J133" s="21" t="str">
        <f>CONCATENATE(IF(MHS!$AA$13=$D133,CONCATENATE(MHS!$Y$13,"-"),""),IF(MHS!$AA$14=$D133,CONCATENATE(MHS!$Y$14,"-"),""),IF(MHS!$AA$15=$D133,CONCATENATE(MHS!$Y$15,"-"),""),IF(MHS!$AA$16=$D133,CONCATENATE(MHS!$Y$16,"-"),""),IF(MHS!$AA$17=$D133,CONCATENATE(MHS!$Y$17,"-"),""),IF(MHS!$AA$18=$D133,CONCATENATE(MHS!$Y$18,"-"),""),IF(MHS!$AA$19=$D133,CONCATENATE(MHS!$Y$19,"-"),""),IF(MHS!$AA$20=$D133,CONCATENATE(MHS!$Y$20,"-"),""),IF(MHS!$AA$21=$D133,CONCATENATE(MHS!$Y$21,"-"),""),IF(MHS!$AA$22=$D133,CONCATENATE(MHS!$Y$22,"-"),""),"")</f>
        <v/>
      </c>
      <c r="K133" s="21" t="str">
        <f>CONCATENATE(IF(MHS!$AA$23=$D133,CONCATENATE(MHS!$Y$23,"-"),""),IF(MHS!$AA$24=$D133,CONCATENATE(MHS!$Y$24,"-"),""),IF(MHS!$AA$25=$D133,CONCATENATE(MHS!$Y$25,"-"),""),IF(MHS!$AA$26=$D133,CONCATENATE(MHS!$Y$26,"-"),""),IF(MHS!$AA$27=$D133,CONCATENATE(MHS!$Y$27,"-"),""),IF(MHS!$AA$28=$D133,CONCATENATE(MHS!$Y$28,"-"),""),IF(MHS!$AA$29=$D133,CONCATENATE(MHS!$Y$29,"-"),""),IF(MHS!$AA$30=$D133,CONCATENATE(MHS!$Y$30,"-"),""),IF(MHS!$AA$31=$D133,CONCATENATE(MHS!$Y$31,"-"),""),IF(MHS!$AA$32=$D133,CONCATENATE(MHS!$Y$32,"-"),""))</f>
        <v/>
      </c>
      <c r="L133" s="21" t="str">
        <f>CONCATENATE(IF(MHS!$AI$13=$D133,CONCATENATE(MHS!$AG$13,"-"),""),IF(MHS!$AI$14=$D133,CONCATENATE(MHS!$AG$14,"-"),""),IF(MHS!$AI$15=$D133,CONCATENATE(MHS!$AG$15,"-"),""),IF(MHS!$AI$16=$D133,CONCATENATE(MHS!$AG$16,"-"),""),IF(MHS!$AI$17=$D133,CONCATENATE(MHS!$AG$17,"-"),""),IF(MHS!$AI$18=$D133,CONCATENATE(MHS!$AG$18,"-"),""),IF(MHS!$AI$19=$D133,CONCATENATE(MHS!$AG$19,"-"),""),IF(MHS!$AI$20=$D133,CONCATENATE(MHS!$AG$20,"-"),""),IF(MHS!$AI$21=$D133,CONCATENATE(MHS!$AG$21,"-"),""),IF(MHS!$AI$22=$D133,CONCATENATE(MHS!$AG$22,"-"),""),"")</f>
        <v/>
      </c>
      <c r="M133" s="21" t="str">
        <f>CONCATENATE(IF(MHS!$AI$23=$D133,CONCATENATE(MHS!$AG$23,"-"),""),IF(MHS!$AI$24=$D133,CONCATENATE(MHS!$AG$24,"-"),""),IF(MHS!$AI$25=$D133,CONCATENATE(MHS!$AG$25,"-"),""),IF(MHS!$AI$26=$D133,CONCATENATE(MHS!$AG$26,"-"),""),IF(MHS!$AI$27=$D133,CONCATENATE(MHS!$AG$27,"-"),""),IF(MHS!$AI$28=$D133,CONCATENATE(MHS!$AG$28,"-"),""),IF(MHS!$AI$29=$D133,CONCATENATE(MHS!$AG$29,"-"),""),IF(MHS!$AI$30=$D133,CONCATENATE(MHS!$AG$30,"-"),""),IF(MHS!$AI$31=$D133,CONCATENATE(MHS!$AG$31,"-"),""),IF(MHS!$AI$32=$D133,CONCATENATE(MHS!$AG$32,"-"),""))</f>
        <v/>
      </c>
      <c r="N133" s="21" t="str">
        <f t="shared" si="1"/>
        <v/>
      </c>
      <c r="O133" s="21">
        <v>131</v>
      </c>
      <c r="P133" s="27" t="str">
        <f t="shared" si="3"/>
        <v/>
      </c>
      <c r="Q133" s="27" t="str">
        <f t="shared" si="4"/>
        <v/>
      </c>
      <c r="R133" s="27" t="str">
        <f>IF(P133="","",CHOOSE(VLOOKUP($O133,$A$1:$C$400,3,FALSE),AHS!$M$1,BHS!$M$1,CHS!$M$1,HMJHS!$M$1,KHS!$M$1,Kings!$M$1,MHS!$M$1,SWHS!$M$1,AMHS!$M$1,'S10'!$M$1,'S11'!$M$1,'S12'!$M$1,'S13'!$M$1,'S14'!$M$1,'S15'!$M$1,'S16'!$M$1,'S17'!$M$1,'S18'!$M$1,'S19'!$M$1,'S20'!$M$1))</f>
        <v/>
      </c>
      <c r="S133" s="27" t="str">
        <f t="shared" si="5"/>
        <v/>
      </c>
      <c r="T133" s="3" t="str">
        <f t="shared" si="6"/>
        <v/>
      </c>
      <c r="U133" s="21"/>
      <c r="V133" s="21"/>
      <c r="W133" s="21"/>
      <c r="X133" s="21"/>
      <c r="Y133" s="21"/>
      <c r="Z133" s="21"/>
    </row>
    <row r="134" spans="1:26" ht="15" customHeight="1" x14ac:dyDescent="0.25">
      <c r="A134" s="21" t="str">
        <f t="shared" si="2"/>
        <v/>
      </c>
      <c r="B134" s="21" t="str">
        <f t="shared" si="0"/>
        <v/>
      </c>
      <c r="C134" s="21">
        <v>7</v>
      </c>
      <c r="D134" s="21">
        <v>14</v>
      </c>
      <c r="E134" s="21" t="str">
        <f>IF(OR(MHS!$C$26="",MHS!$B$26=""),"",MHS!$C$26)</f>
        <v/>
      </c>
      <c r="F134" s="21" t="str">
        <f>CONCATENATE(IF(MHS!$K$13=$D134,CONCATENATE(MHS!$I$13,"-"),""),IF(MHS!$K$14=$D134,CONCATENATE(MHS!$I$14,"-"),""),IF(MHS!$K$15=$D134,CONCATENATE(MHS!$I$15,"-"),""),IF(MHS!$K$16=$D134,CONCATENATE(MHS!$I$16,"-"),""),IF(MHS!$K$17=$D134,CONCATENATE(MHS!$I$17,"-"),""),IF(MHS!$K$18=$D134,CONCATENATE(MHS!$I$18,"-"),""),IF(MHS!$K$19=$D134,CONCATENATE(MHS!$I$19,"-"),""),IF(MHS!$K$20=$D134,CONCATENATE(MHS!$I$20,"-"),""),IF(MHS!$K$21=$D134,CONCATENATE(MHS!$I$21,"-"),""),IF(MHS!$K$22=$D134,CONCATENATE(MHS!$I$22,"-"),""),)</f>
        <v/>
      </c>
      <c r="G134" s="21" t="str">
        <f>CONCATENATE(IF(MHS!$K$23=$D134,CONCATENATE(MHS!$I$23,"-"),""),IF(MHS!$K$24=$D134,CONCATENATE(MHS!$I$24,"-"),""),IF(MHS!$K$25=$D134,CONCATENATE(MHS!$I$25,"-"),""),IF(MHS!$K$26=$D134,CONCATENATE(MHS!$I$26,"-"),""),IF(MHS!$K$27=$D134,CONCATENATE(MHS!$I$27,"-"),""),IF(MHS!$K$28=$D134,CONCATENATE(MHS!$I$28,"-"),""),IF(MHS!$K$29=$D134,CONCATENATE(MHS!$I$29,"-"),""),IF(MHS!$K$30=$D134,CONCATENATE(MHS!$I$30,"-"),""),IF(MHS!$K$31=$D134,CONCATENATE(MHS!$I$31,"-"),""),IF(MHS!$K$32=$D134,CONCATENATE(MHS!$I$32,"-"),""))</f>
        <v/>
      </c>
      <c r="H134" s="21" t="str">
        <f>CONCATENATE(IF(MHS!$S$13=$D134,CONCATENATE(MHS!$Q$13,"-"),""),IF(MHS!$S$14=$D134,CONCATENATE(MHS!$Q$14,"-"),""),IF(MHS!$S$15=$D134,CONCATENATE(MHS!$Q$15,"-"),""),IF(MHS!$S$16=$D134,CONCATENATE(MHS!$Q$16,"-"),""),IF(MHS!$S$17=$D134,CONCATENATE(MHS!$Q$17,"-"),""),IF(MHS!$S$18=$D134,CONCATENATE(MHS!$Q$18,"-"),""),IF(MHS!$S$19=$D134,CONCATENATE(MHS!$Q$19,"-"),""),IF(MHS!$S$20=$D134,CONCATENATE(MHS!$Q$20,"-"),""),IF(MHS!$S$21=$D134,CONCATENATE(MHS!$Q$21,"-"),""),IF(MHS!$S$22=$D134,CONCATENATE(MHS!$Q$22,"-"),""))</f>
        <v/>
      </c>
      <c r="I134" s="21" t="str">
        <f>CONCATENATE(,IF(MHS!$S$23=$D134,CONCATENATE(MHS!$Q$23,"-"),""),IF(MHS!$S$24=$D134,CONCATENATE(MHS!$Q$24,"-"),""),IF(MHS!$S$25=$D134,CONCATENATE(MHS!$Q$25,"-"),""),IF(MHS!$S$26=$D134,CONCATENATE(MHS!$Q$26,"-"),""),IF(MHS!$S$27=$D134,CONCATENATE(MHS!$Q$27,"-"),""),IF(MHS!$S$28=$D134,CONCATENATE(MHS!$Q$28,"-"),""),IF(MHS!$S$29=$D134,CONCATENATE(MHS!$Q$29,"-"),""),IF(MHS!$S$30=$D134,CONCATENATE(MHS!$Q$30,"-"),""),IF(MHS!$S$31=$D134,CONCATENATE(MHS!$Q$31,"-"),""),IF(MHS!$S$32=$D134,CONCATENATE(MHS!$Q$32,"-"),""))</f>
        <v/>
      </c>
      <c r="J134" s="21" t="str">
        <f>CONCATENATE(IF(MHS!$AA$13=$D134,CONCATENATE(MHS!$Y$13,"-"),""),IF(MHS!$AA$14=$D134,CONCATENATE(MHS!$Y$14,"-"),""),IF(MHS!$AA$15=$D134,CONCATENATE(MHS!$Y$15,"-"),""),IF(MHS!$AA$16=$D134,CONCATENATE(MHS!$Y$16,"-"),""),IF(MHS!$AA$17=$D134,CONCATENATE(MHS!$Y$17,"-"),""),IF(MHS!$AA$18=$D134,CONCATENATE(MHS!$Y$18,"-"),""),IF(MHS!$AA$19=$D134,CONCATENATE(MHS!$Y$19,"-"),""),IF(MHS!$AA$20=$D134,CONCATENATE(MHS!$Y$20,"-"),""),IF(MHS!$AA$21=$D134,CONCATENATE(MHS!$Y$21,"-"),""),IF(MHS!$AA$22=$D134,CONCATENATE(MHS!$Y$22,"-"),""),"")</f>
        <v/>
      </c>
      <c r="K134" s="21" t="str">
        <f>CONCATENATE(IF(MHS!$AA$23=$D134,CONCATENATE(MHS!$Y$23,"-"),""),IF(MHS!$AA$24=$D134,CONCATENATE(MHS!$Y$24,"-"),""),IF(MHS!$AA$25=$D134,CONCATENATE(MHS!$Y$25,"-"),""),IF(MHS!$AA$26=$D134,CONCATENATE(MHS!$Y$26,"-"),""),IF(MHS!$AA$27=$D134,CONCATENATE(MHS!$Y$27,"-"),""),IF(MHS!$AA$28=$D134,CONCATENATE(MHS!$Y$28,"-"),""),IF(MHS!$AA$29=$D134,CONCATENATE(MHS!$Y$29,"-"),""),IF(MHS!$AA$30=$D134,CONCATENATE(MHS!$Y$30,"-"),""),IF(MHS!$AA$31=$D134,CONCATENATE(MHS!$Y$31,"-"),""),IF(MHS!$AA$32=$D134,CONCATENATE(MHS!$Y$32,"-"),""))</f>
        <v/>
      </c>
      <c r="L134" s="21" t="str">
        <f>CONCATENATE(IF(MHS!$AI$13=$D134,CONCATENATE(MHS!$AG$13,"-"),""),IF(MHS!$AI$14=$D134,CONCATENATE(MHS!$AG$14,"-"),""),IF(MHS!$AI$15=$D134,CONCATENATE(MHS!$AG$15,"-"),""),IF(MHS!$AI$16=$D134,CONCATENATE(MHS!$AG$16,"-"),""),IF(MHS!$AI$17=$D134,CONCATENATE(MHS!$AG$17,"-"),""),IF(MHS!$AI$18=$D134,CONCATENATE(MHS!$AG$18,"-"),""),IF(MHS!$AI$19=$D134,CONCATENATE(MHS!$AG$19,"-"),""),IF(MHS!$AI$20=$D134,CONCATENATE(MHS!$AG$20,"-"),""),IF(MHS!$AI$21=$D134,CONCATENATE(MHS!$AG$21,"-"),""),IF(MHS!$AI$22=$D134,CONCATENATE(MHS!$AG$22,"-"),""),"")</f>
        <v/>
      </c>
      <c r="M134" s="21" t="str">
        <f>CONCATENATE(IF(MHS!$AI$23=$D134,CONCATENATE(MHS!$AG$23,"-"),""),IF(MHS!$AI$24=$D134,CONCATENATE(MHS!$AG$24,"-"),""),IF(MHS!$AI$25=$D134,CONCATENATE(MHS!$AG$25,"-"),""),IF(MHS!$AI$26=$D134,CONCATENATE(MHS!$AG$26,"-"),""),IF(MHS!$AI$27=$D134,CONCATENATE(MHS!$AG$27,"-"),""),IF(MHS!$AI$28=$D134,CONCATENATE(MHS!$AG$28,"-"),""),IF(MHS!$AI$29=$D134,CONCATENATE(MHS!$AG$29,"-"),""),IF(MHS!$AI$30=$D134,CONCATENATE(MHS!$AG$30,"-"),""),IF(MHS!$AI$31=$D134,CONCATENATE(MHS!$AG$31,"-"),""),IF(MHS!$AI$32=$D134,CONCATENATE(MHS!$AG$32,"-"),""))</f>
        <v/>
      </c>
      <c r="N134" s="21" t="str">
        <f t="shared" si="1"/>
        <v/>
      </c>
      <c r="O134" s="21">
        <v>132</v>
      </c>
      <c r="P134" s="27" t="str">
        <f t="shared" si="3"/>
        <v/>
      </c>
      <c r="Q134" s="27" t="str">
        <f t="shared" si="4"/>
        <v/>
      </c>
      <c r="R134" s="27" t="str">
        <f>IF(P134="","",CHOOSE(VLOOKUP($O134,$A$1:$C$400,3,FALSE),AHS!$M$1,BHS!$M$1,CHS!$M$1,HMJHS!$M$1,KHS!$M$1,Kings!$M$1,MHS!$M$1,SWHS!$M$1,AMHS!$M$1,'S10'!$M$1,'S11'!$M$1,'S12'!$M$1,'S13'!$M$1,'S14'!$M$1,'S15'!$M$1,'S16'!$M$1,'S17'!$M$1,'S18'!$M$1,'S19'!$M$1,'S20'!$M$1))</f>
        <v/>
      </c>
      <c r="S134" s="27" t="str">
        <f t="shared" si="5"/>
        <v/>
      </c>
      <c r="T134" s="3" t="str">
        <f t="shared" si="6"/>
        <v/>
      </c>
      <c r="U134" s="21"/>
      <c r="V134" s="21"/>
      <c r="W134" s="21"/>
      <c r="X134" s="21"/>
      <c r="Y134" s="21"/>
      <c r="Z134" s="21"/>
    </row>
    <row r="135" spans="1:26" ht="15" customHeight="1" x14ac:dyDescent="0.25">
      <c r="A135" s="21" t="str">
        <f t="shared" si="2"/>
        <v/>
      </c>
      <c r="B135" s="21" t="str">
        <f t="shared" si="0"/>
        <v/>
      </c>
      <c r="C135" s="21">
        <v>7</v>
      </c>
      <c r="D135" s="21">
        <v>15</v>
      </c>
      <c r="E135" s="21" t="str">
        <f>IF(OR(MHS!$C$27="",MHS!$B$27=""),"",MHS!$C$27)</f>
        <v/>
      </c>
      <c r="F135" s="21" t="str">
        <f>CONCATENATE(IF(MHS!$K$13=$D135,CONCATENATE(MHS!$I$13,"-"),""),IF(MHS!$K$14=$D135,CONCATENATE(MHS!$I$14,"-"),""),IF(MHS!$K$15=$D135,CONCATENATE(MHS!$I$15,"-"),""),IF(MHS!$K$16=$D135,CONCATENATE(MHS!$I$16,"-"),""),IF(MHS!$K$17=$D135,CONCATENATE(MHS!$I$17,"-"),""),IF(MHS!$K$18=$D135,CONCATENATE(MHS!$I$18,"-"),""),IF(MHS!$K$19=$D135,CONCATENATE(MHS!$I$19,"-"),""),IF(MHS!$K$20=$D135,CONCATENATE(MHS!$I$20,"-"),""),IF(MHS!$K$21=$D135,CONCATENATE(MHS!$I$21,"-"),""),IF(MHS!$K$22=$D135,CONCATENATE(MHS!$I$22,"-"),""),)</f>
        <v/>
      </c>
      <c r="G135" s="21" t="str">
        <f>CONCATENATE(IF(MHS!$K$23=$D135,CONCATENATE(MHS!$I$23,"-"),""),IF(MHS!$K$24=$D135,CONCATENATE(MHS!$I$24,"-"),""),IF(MHS!$K$25=$D135,CONCATENATE(MHS!$I$25,"-"),""),IF(MHS!$K$26=$D135,CONCATENATE(MHS!$I$26,"-"),""),IF(MHS!$K$27=$D135,CONCATENATE(MHS!$I$27,"-"),""),IF(MHS!$K$28=$D135,CONCATENATE(MHS!$I$28,"-"),""),IF(MHS!$K$29=$D135,CONCATENATE(MHS!$I$29,"-"),""),IF(MHS!$K$30=$D135,CONCATENATE(MHS!$I$30,"-"),""),IF(MHS!$K$31=$D135,CONCATENATE(MHS!$I$31,"-"),""),IF(MHS!$K$32=$D135,CONCATENATE(MHS!$I$32,"-"),""))</f>
        <v/>
      </c>
      <c r="H135" s="21" t="str">
        <f>CONCATENATE(IF(MHS!$S$13=$D135,CONCATENATE(MHS!$Q$13,"-"),""),IF(MHS!$S$14=$D135,CONCATENATE(MHS!$Q$14,"-"),""),IF(MHS!$S$15=$D135,CONCATENATE(MHS!$Q$15,"-"),""),IF(MHS!$S$16=$D135,CONCATENATE(MHS!$Q$16,"-"),""),IF(MHS!$S$17=$D135,CONCATENATE(MHS!$Q$17,"-"),""),IF(MHS!$S$18=$D135,CONCATENATE(MHS!$Q$18,"-"),""),IF(MHS!$S$19=$D135,CONCATENATE(MHS!$Q$19,"-"),""),IF(MHS!$S$20=$D135,CONCATENATE(MHS!$Q$20,"-"),""),IF(MHS!$S$21=$D135,CONCATENATE(MHS!$Q$21,"-"),""),IF(MHS!$S$22=$D135,CONCATENATE(MHS!$Q$22,"-"),""))</f>
        <v/>
      </c>
      <c r="I135" s="21" t="str">
        <f>CONCATENATE(,IF(MHS!$S$23=$D135,CONCATENATE(MHS!$Q$23,"-"),""),IF(MHS!$S$24=$D135,CONCATENATE(MHS!$Q$24,"-"),""),IF(MHS!$S$25=$D135,CONCATENATE(MHS!$Q$25,"-"),""),IF(MHS!$S$26=$D135,CONCATENATE(MHS!$Q$26,"-"),""),IF(MHS!$S$27=$D135,CONCATENATE(MHS!$Q$27,"-"),""),IF(MHS!$S$28=$D135,CONCATENATE(MHS!$Q$28,"-"),""),IF(MHS!$S$29=$D135,CONCATENATE(MHS!$Q$29,"-"),""),IF(MHS!$S$30=$D135,CONCATENATE(MHS!$Q$30,"-"),""),IF(MHS!$S$31=$D135,CONCATENATE(MHS!$Q$31,"-"),""),IF(MHS!$S$32=$D135,CONCATENATE(MHS!$Q$32,"-"),""))</f>
        <v/>
      </c>
      <c r="J135" s="21" t="str">
        <f>CONCATENATE(IF(MHS!$AA$13=$D135,CONCATENATE(MHS!$Y$13,"-"),""),IF(MHS!$AA$14=$D135,CONCATENATE(MHS!$Y$14,"-"),""),IF(MHS!$AA$15=$D135,CONCATENATE(MHS!$Y$15,"-"),""),IF(MHS!$AA$16=$D135,CONCATENATE(MHS!$Y$16,"-"),""),IF(MHS!$AA$17=$D135,CONCATENATE(MHS!$Y$17,"-"),""),IF(MHS!$AA$18=$D135,CONCATENATE(MHS!$Y$18,"-"),""),IF(MHS!$AA$19=$D135,CONCATENATE(MHS!$Y$19,"-"),""),IF(MHS!$AA$20=$D135,CONCATENATE(MHS!$Y$20,"-"),""),IF(MHS!$AA$21=$D135,CONCATENATE(MHS!$Y$21,"-"),""),IF(MHS!$AA$22=$D135,CONCATENATE(MHS!$Y$22,"-"),""),"")</f>
        <v/>
      </c>
      <c r="K135" s="21" t="str">
        <f>CONCATENATE(IF(MHS!$AA$23=$D135,CONCATENATE(MHS!$Y$23,"-"),""),IF(MHS!$AA$24=$D135,CONCATENATE(MHS!$Y$24,"-"),""),IF(MHS!$AA$25=$D135,CONCATENATE(MHS!$Y$25,"-"),""),IF(MHS!$AA$26=$D135,CONCATENATE(MHS!$Y$26,"-"),""),IF(MHS!$AA$27=$D135,CONCATENATE(MHS!$Y$27,"-"),""),IF(MHS!$AA$28=$D135,CONCATENATE(MHS!$Y$28,"-"),""),IF(MHS!$AA$29=$D135,CONCATENATE(MHS!$Y$29,"-"),""),IF(MHS!$AA$30=$D135,CONCATENATE(MHS!$Y$30,"-"),""),IF(MHS!$AA$31=$D135,CONCATENATE(MHS!$Y$31,"-"),""),IF(MHS!$AA$32=$D135,CONCATENATE(MHS!$Y$32,"-"),""))</f>
        <v/>
      </c>
      <c r="L135" s="21" t="str">
        <f>CONCATENATE(IF(MHS!$AI$13=$D135,CONCATENATE(MHS!$AG$13,"-"),""),IF(MHS!$AI$14=$D135,CONCATENATE(MHS!$AG$14,"-"),""),IF(MHS!$AI$15=$D135,CONCATENATE(MHS!$AG$15,"-"),""),IF(MHS!$AI$16=$D135,CONCATENATE(MHS!$AG$16,"-"),""),IF(MHS!$AI$17=$D135,CONCATENATE(MHS!$AG$17,"-"),""),IF(MHS!$AI$18=$D135,CONCATENATE(MHS!$AG$18,"-"),""),IF(MHS!$AI$19=$D135,CONCATENATE(MHS!$AG$19,"-"),""),IF(MHS!$AI$20=$D135,CONCATENATE(MHS!$AG$20,"-"),""),IF(MHS!$AI$21=$D135,CONCATENATE(MHS!$AG$21,"-"),""),IF(MHS!$AI$22=$D135,CONCATENATE(MHS!$AG$22,"-"),""),"")</f>
        <v/>
      </c>
      <c r="M135" s="21" t="str">
        <f>CONCATENATE(IF(MHS!$AI$23=$D135,CONCATENATE(MHS!$AG$23,"-"),""),IF(MHS!$AI$24=$D135,CONCATENATE(MHS!$AG$24,"-"),""),IF(MHS!$AI$25=$D135,CONCATENATE(MHS!$AG$25,"-"),""),IF(MHS!$AI$26=$D135,CONCATENATE(MHS!$AG$26,"-"),""),IF(MHS!$AI$27=$D135,CONCATENATE(MHS!$AG$27,"-"),""),IF(MHS!$AI$28=$D135,CONCATENATE(MHS!$AG$28,"-"),""),IF(MHS!$AI$29=$D135,CONCATENATE(MHS!$AG$29,"-"),""),IF(MHS!$AI$30=$D135,CONCATENATE(MHS!$AG$30,"-"),""),IF(MHS!$AI$31=$D135,CONCATENATE(MHS!$AG$31,"-"),""),IF(MHS!$AI$32=$D135,CONCATENATE(MHS!$AG$32,"-"),""))</f>
        <v/>
      </c>
      <c r="N135" s="21" t="str">
        <f t="shared" si="1"/>
        <v/>
      </c>
      <c r="O135" s="21">
        <v>133</v>
      </c>
      <c r="P135" s="27" t="str">
        <f t="shared" si="3"/>
        <v/>
      </c>
      <c r="Q135" s="27" t="str">
        <f t="shared" si="4"/>
        <v/>
      </c>
      <c r="R135" s="27" t="str">
        <f>IF(P135="","",CHOOSE(VLOOKUP($O135,$A$1:$C$400,3,FALSE),AHS!$M$1,BHS!$M$1,CHS!$M$1,HMJHS!$M$1,KHS!$M$1,Kings!$M$1,MHS!$M$1,SWHS!$M$1,AMHS!$M$1,'S10'!$M$1,'S11'!$M$1,'S12'!$M$1,'S13'!$M$1,'S14'!$M$1,'S15'!$M$1,'S16'!$M$1,'S17'!$M$1,'S18'!$M$1,'S19'!$M$1,'S20'!$M$1))</f>
        <v/>
      </c>
      <c r="S135" s="27" t="str">
        <f t="shared" si="5"/>
        <v/>
      </c>
      <c r="T135" s="3" t="str">
        <f t="shared" si="6"/>
        <v/>
      </c>
      <c r="U135" s="21"/>
      <c r="V135" s="21"/>
      <c r="W135" s="21"/>
      <c r="X135" s="21"/>
      <c r="Y135" s="21"/>
      <c r="Z135" s="21"/>
    </row>
    <row r="136" spans="1:26" ht="15" customHeight="1" x14ac:dyDescent="0.25">
      <c r="A136" s="21" t="str">
        <f t="shared" si="2"/>
        <v/>
      </c>
      <c r="B136" s="21" t="str">
        <f t="shared" si="0"/>
        <v/>
      </c>
      <c r="C136" s="21">
        <v>7</v>
      </c>
      <c r="D136" s="21">
        <v>16</v>
      </c>
      <c r="E136" s="21" t="str">
        <f>IF(OR(MHS!$C$28="",MHS!$B$28=""),"",MHS!$C$28)</f>
        <v/>
      </c>
      <c r="F136" s="21" t="str">
        <f>CONCATENATE(IF(MHS!$K$13=$D136,CONCATENATE(MHS!$I$13,"-"),""),IF(MHS!$K$14=$D136,CONCATENATE(MHS!$I$14,"-"),""),IF(MHS!$K$15=$D136,CONCATENATE(MHS!$I$15,"-"),""),IF(MHS!$K$16=$D136,CONCATENATE(MHS!$I$16,"-"),""),IF(MHS!$K$17=$D136,CONCATENATE(MHS!$I$17,"-"),""),IF(MHS!$K$18=$D136,CONCATENATE(MHS!$I$18,"-"),""),IF(MHS!$K$19=$D136,CONCATENATE(MHS!$I$19,"-"),""),IF(MHS!$K$20=$D136,CONCATENATE(MHS!$I$20,"-"),""),IF(MHS!$K$21=$D136,CONCATENATE(MHS!$I$21,"-"),""),IF(MHS!$K$22=$D136,CONCATENATE(MHS!$I$22,"-"),""),)</f>
        <v/>
      </c>
      <c r="G136" s="21" t="str">
        <f>CONCATENATE(IF(MHS!$K$23=$D136,CONCATENATE(MHS!$I$23,"-"),""),IF(MHS!$K$24=$D136,CONCATENATE(MHS!$I$24,"-"),""),IF(MHS!$K$25=$D136,CONCATENATE(MHS!$I$25,"-"),""),IF(MHS!$K$26=$D136,CONCATENATE(MHS!$I$26,"-"),""),IF(MHS!$K$27=$D136,CONCATENATE(MHS!$I$27,"-"),""),IF(MHS!$K$28=$D136,CONCATENATE(MHS!$I$28,"-"),""),IF(MHS!$K$29=$D136,CONCATENATE(MHS!$I$29,"-"),""),IF(MHS!$K$30=$D136,CONCATENATE(MHS!$I$30,"-"),""),IF(MHS!$K$31=$D136,CONCATENATE(MHS!$I$31,"-"),""),IF(MHS!$K$32=$D136,CONCATENATE(MHS!$I$32,"-"),""))</f>
        <v/>
      </c>
      <c r="H136" s="21" t="str">
        <f>CONCATENATE(IF(MHS!$S$13=$D136,CONCATENATE(MHS!$Q$13,"-"),""),IF(MHS!$S$14=$D136,CONCATENATE(MHS!$Q$14,"-"),""),IF(MHS!$S$15=$D136,CONCATENATE(MHS!$Q$15,"-"),""),IF(MHS!$S$16=$D136,CONCATENATE(MHS!$Q$16,"-"),""),IF(MHS!$S$17=$D136,CONCATENATE(MHS!$Q$17,"-"),""),IF(MHS!$S$18=$D136,CONCATENATE(MHS!$Q$18,"-"),""),IF(MHS!$S$19=$D136,CONCATENATE(MHS!$Q$19,"-"),""),IF(MHS!$S$20=$D136,CONCATENATE(MHS!$Q$20,"-"),""),IF(MHS!$S$21=$D136,CONCATENATE(MHS!$Q$21,"-"),""),IF(MHS!$S$22=$D136,CONCATENATE(MHS!$Q$22,"-"),""))</f>
        <v/>
      </c>
      <c r="I136" s="21" t="str">
        <f>CONCATENATE(,IF(MHS!$S$23=$D136,CONCATENATE(MHS!$Q$23,"-"),""),IF(MHS!$S$24=$D136,CONCATENATE(MHS!$Q$24,"-"),""),IF(MHS!$S$25=$D136,CONCATENATE(MHS!$Q$25,"-"),""),IF(MHS!$S$26=$D136,CONCATENATE(MHS!$Q$26,"-"),""),IF(MHS!$S$27=$D136,CONCATENATE(MHS!$Q$27,"-"),""),IF(MHS!$S$28=$D136,CONCATENATE(MHS!$Q$28,"-"),""),IF(MHS!$S$29=$D136,CONCATENATE(MHS!$Q$29,"-"),""),IF(MHS!$S$30=$D136,CONCATENATE(MHS!$Q$30,"-"),""),IF(MHS!$S$31=$D136,CONCATENATE(MHS!$Q$31,"-"),""),IF(MHS!$S$32=$D136,CONCATENATE(MHS!$Q$32,"-"),""))</f>
        <v/>
      </c>
      <c r="J136" s="21" t="str">
        <f>CONCATENATE(IF(MHS!$AA$13=$D136,CONCATENATE(MHS!$Y$13,"-"),""),IF(MHS!$AA$14=$D136,CONCATENATE(MHS!$Y$14,"-"),""),IF(MHS!$AA$15=$D136,CONCATENATE(MHS!$Y$15,"-"),""),IF(MHS!$AA$16=$D136,CONCATENATE(MHS!$Y$16,"-"),""),IF(MHS!$AA$17=$D136,CONCATENATE(MHS!$Y$17,"-"),""),IF(MHS!$AA$18=$D136,CONCATENATE(MHS!$Y$18,"-"),""),IF(MHS!$AA$19=$D136,CONCATENATE(MHS!$Y$19,"-"),""),IF(MHS!$AA$20=$D136,CONCATENATE(MHS!$Y$20,"-"),""),IF(MHS!$AA$21=$D136,CONCATENATE(MHS!$Y$21,"-"),""),IF(MHS!$AA$22=$D136,CONCATENATE(MHS!$Y$22,"-"),""),"")</f>
        <v/>
      </c>
      <c r="K136" s="21" t="str">
        <f>CONCATENATE(IF(MHS!$AA$23=$D136,CONCATENATE(MHS!$Y$23,"-"),""),IF(MHS!$AA$24=$D136,CONCATENATE(MHS!$Y$24,"-"),""),IF(MHS!$AA$25=$D136,CONCATENATE(MHS!$Y$25,"-"),""),IF(MHS!$AA$26=$D136,CONCATENATE(MHS!$Y$26,"-"),""),IF(MHS!$AA$27=$D136,CONCATENATE(MHS!$Y$27,"-"),""),IF(MHS!$AA$28=$D136,CONCATENATE(MHS!$Y$28,"-"),""),IF(MHS!$AA$29=$D136,CONCATENATE(MHS!$Y$29,"-"),""),IF(MHS!$AA$30=$D136,CONCATENATE(MHS!$Y$30,"-"),""),IF(MHS!$AA$31=$D136,CONCATENATE(MHS!$Y$31,"-"),""),IF(MHS!$AA$32=$D136,CONCATENATE(MHS!$Y$32,"-"),""))</f>
        <v/>
      </c>
      <c r="L136" s="21" t="str">
        <f>CONCATENATE(IF(MHS!$AI$13=$D136,CONCATENATE(MHS!$AG$13,"-"),""),IF(MHS!$AI$14=$D136,CONCATENATE(MHS!$AG$14,"-"),""),IF(MHS!$AI$15=$D136,CONCATENATE(MHS!$AG$15,"-"),""),IF(MHS!$AI$16=$D136,CONCATENATE(MHS!$AG$16,"-"),""),IF(MHS!$AI$17=$D136,CONCATENATE(MHS!$AG$17,"-"),""),IF(MHS!$AI$18=$D136,CONCATENATE(MHS!$AG$18,"-"),""),IF(MHS!$AI$19=$D136,CONCATENATE(MHS!$AG$19,"-"),""),IF(MHS!$AI$20=$D136,CONCATENATE(MHS!$AG$20,"-"),""),IF(MHS!$AI$21=$D136,CONCATENATE(MHS!$AG$21,"-"),""),IF(MHS!$AI$22=$D136,CONCATENATE(MHS!$AG$22,"-"),""),"")</f>
        <v/>
      </c>
      <c r="M136" s="21" t="str">
        <f>CONCATENATE(IF(MHS!$AI$23=$D136,CONCATENATE(MHS!$AG$23,"-"),""),IF(MHS!$AI$24=$D136,CONCATENATE(MHS!$AG$24,"-"),""),IF(MHS!$AI$25=$D136,CONCATENATE(MHS!$AG$25,"-"),""),IF(MHS!$AI$26=$D136,CONCATENATE(MHS!$AG$26,"-"),""),IF(MHS!$AI$27=$D136,CONCATENATE(MHS!$AG$27,"-"),""),IF(MHS!$AI$28=$D136,CONCATENATE(MHS!$AG$28,"-"),""),IF(MHS!$AI$29=$D136,CONCATENATE(MHS!$AG$29,"-"),""),IF(MHS!$AI$30=$D136,CONCATENATE(MHS!$AG$30,"-"),""),IF(MHS!$AI$31=$D136,CONCATENATE(MHS!$AG$31,"-"),""),IF(MHS!$AI$32=$D136,CONCATENATE(MHS!$AG$32,"-"),""))</f>
        <v/>
      </c>
      <c r="N136" s="21" t="str">
        <f t="shared" si="1"/>
        <v/>
      </c>
      <c r="O136" s="21">
        <v>134</v>
      </c>
      <c r="P136" s="27" t="str">
        <f t="shared" si="3"/>
        <v/>
      </c>
      <c r="Q136" s="27" t="str">
        <f t="shared" si="4"/>
        <v/>
      </c>
      <c r="R136" s="27" t="str">
        <f>IF(P136="","",CHOOSE(VLOOKUP($O136,$A$1:$C$400,3,FALSE),AHS!$M$1,BHS!$M$1,CHS!$M$1,HMJHS!$M$1,KHS!$M$1,Kings!$M$1,MHS!$M$1,SWHS!$M$1,AMHS!$M$1,'S10'!$M$1,'S11'!$M$1,'S12'!$M$1,'S13'!$M$1,'S14'!$M$1,'S15'!$M$1,'S16'!$M$1,'S17'!$M$1,'S18'!$M$1,'S19'!$M$1,'S20'!$M$1))</f>
        <v/>
      </c>
      <c r="S136" s="27" t="str">
        <f t="shared" si="5"/>
        <v/>
      </c>
      <c r="T136" s="3" t="str">
        <f t="shared" si="6"/>
        <v/>
      </c>
      <c r="U136" s="21"/>
      <c r="V136" s="21"/>
      <c r="W136" s="21"/>
      <c r="X136" s="21"/>
      <c r="Y136" s="21"/>
      <c r="Z136" s="21"/>
    </row>
    <row r="137" spans="1:26" ht="15" customHeight="1" x14ac:dyDescent="0.25">
      <c r="A137" s="21" t="str">
        <f t="shared" si="2"/>
        <v/>
      </c>
      <c r="B137" s="21" t="str">
        <f t="shared" si="0"/>
        <v/>
      </c>
      <c r="C137" s="21">
        <v>7</v>
      </c>
      <c r="D137" s="21">
        <v>17</v>
      </c>
      <c r="E137" s="21" t="str">
        <f>IF(OR(MHS!$C$29="",MHS!$B$29=""),"",MHS!$C$29)</f>
        <v/>
      </c>
      <c r="F137" s="21" t="str">
        <f>CONCATENATE(IF(MHS!$K$13=$D137,CONCATENATE(MHS!$I$13,"-"),""),IF(MHS!$K$14=$D137,CONCATENATE(MHS!$I$14,"-"),""),IF(MHS!$K$15=$D137,CONCATENATE(MHS!$I$15,"-"),""),IF(MHS!$K$16=$D137,CONCATENATE(MHS!$I$16,"-"),""),IF(MHS!$K$17=$D137,CONCATENATE(MHS!$I$17,"-"),""),IF(MHS!$K$18=$D137,CONCATENATE(MHS!$I$18,"-"),""),IF(MHS!$K$19=$D137,CONCATENATE(MHS!$I$19,"-"),""),IF(MHS!$K$20=$D137,CONCATENATE(MHS!$I$20,"-"),""),IF(MHS!$K$21=$D137,CONCATENATE(MHS!$I$21,"-"),""),IF(MHS!$K$22=$D137,CONCATENATE(MHS!$I$22,"-"),""),)</f>
        <v/>
      </c>
      <c r="G137" s="21" t="str">
        <f>CONCATENATE(IF(MHS!$K$23=$D137,CONCATENATE(MHS!$I$23,"-"),""),IF(MHS!$K$24=$D137,CONCATENATE(MHS!$I$24,"-"),""),IF(MHS!$K$25=$D137,CONCATENATE(MHS!$I$25,"-"),""),IF(MHS!$K$26=$D137,CONCATENATE(MHS!$I$26,"-"),""),IF(MHS!$K$27=$D137,CONCATENATE(MHS!$I$27,"-"),""),IF(MHS!$K$28=$D137,CONCATENATE(MHS!$I$28,"-"),""),IF(MHS!$K$29=$D137,CONCATENATE(MHS!$I$29,"-"),""),IF(MHS!$K$30=$D137,CONCATENATE(MHS!$I$30,"-"),""),IF(MHS!$K$31=$D137,CONCATENATE(MHS!$I$31,"-"),""),IF(MHS!$K$32=$D137,CONCATENATE(MHS!$I$32,"-"),""))</f>
        <v/>
      </c>
      <c r="H137" s="21" t="str">
        <f>CONCATENATE(IF(MHS!$S$13=$D137,CONCATENATE(MHS!$Q$13,"-"),""),IF(MHS!$S$14=$D137,CONCATENATE(MHS!$Q$14,"-"),""),IF(MHS!$S$15=$D137,CONCATENATE(MHS!$Q$15,"-"),""),IF(MHS!$S$16=$D137,CONCATENATE(MHS!$Q$16,"-"),""),IF(MHS!$S$17=$D137,CONCATENATE(MHS!$Q$17,"-"),""),IF(MHS!$S$18=$D137,CONCATENATE(MHS!$Q$18,"-"),""),IF(MHS!$S$19=$D137,CONCATENATE(MHS!$Q$19,"-"),""),IF(MHS!$S$20=$D137,CONCATENATE(MHS!$Q$20,"-"),""),IF(MHS!$S$21=$D137,CONCATENATE(MHS!$Q$21,"-"),""),IF(MHS!$S$22=$D137,CONCATENATE(MHS!$Q$22,"-"),""))</f>
        <v/>
      </c>
      <c r="I137" s="21" t="str">
        <f>CONCATENATE(,IF(MHS!$S$23=$D137,CONCATENATE(MHS!$Q$23,"-"),""),IF(MHS!$S$24=$D137,CONCATENATE(MHS!$Q$24,"-"),""),IF(MHS!$S$25=$D137,CONCATENATE(MHS!$Q$25,"-"),""),IF(MHS!$S$26=$D137,CONCATENATE(MHS!$Q$26,"-"),""),IF(MHS!$S$27=$D137,CONCATENATE(MHS!$Q$27,"-"),""),IF(MHS!$S$28=$D137,CONCATENATE(MHS!$Q$28,"-"),""),IF(MHS!$S$29=$D137,CONCATENATE(MHS!$Q$29,"-"),""),IF(MHS!$S$30=$D137,CONCATENATE(MHS!$Q$30,"-"),""),IF(MHS!$S$31=$D137,CONCATENATE(MHS!$Q$31,"-"),""),IF(MHS!$S$32=$D137,CONCATENATE(MHS!$Q$32,"-"),""))</f>
        <v/>
      </c>
      <c r="J137" s="21" t="str">
        <f>CONCATENATE(IF(MHS!$AA$13=$D137,CONCATENATE(MHS!$Y$13,"-"),""),IF(MHS!$AA$14=$D137,CONCATENATE(MHS!$Y$14,"-"),""),IF(MHS!$AA$15=$D137,CONCATENATE(MHS!$Y$15,"-"),""),IF(MHS!$AA$16=$D137,CONCATENATE(MHS!$Y$16,"-"),""),IF(MHS!$AA$17=$D137,CONCATENATE(MHS!$Y$17,"-"),""),IF(MHS!$AA$18=$D137,CONCATENATE(MHS!$Y$18,"-"),""),IF(MHS!$AA$19=$D137,CONCATENATE(MHS!$Y$19,"-"),""),IF(MHS!$AA$20=$D137,CONCATENATE(MHS!$Y$20,"-"),""),IF(MHS!$AA$21=$D137,CONCATENATE(MHS!$Y$21,"-"),""),IF(MHS!$AA$22=$D137,CONCATENATE(MHS!$Y$22,"-"),""),"")</f>
        <v/>
      </c>
      <c r="K137" s="21" t="str">
        <f>CONCATENATE(IF(MHS!$AA$23=$D137,CONCATENATE(MHS!$Y$23,"-"),""),IF(MHS!$AA$24=$D137,CONCATENATE(MHS!$Y$24,"-"),""),IF(MHS!$AA$25=$D137,CONCATENATE(MHS!$Y$25,"-"),""),IF(MHS!$AA$26=$D137,CONCATENATE(MHS!$Y$26,"-"),""),IF(MHS!$AA$27=$D137,CONCATENATE(MHS!$Y$27,"-"),""),IF(MHS!$AA$28=$D137,CONCATENATE(MHS!$Y$28,"-"),""),IF(MHS!$AA$29=$D137,CONCATENATE(MHS!$Y$29,"-"),""),IF(MHS!$AA$30=$D137,CONCATENATE(MHS!$Y$30,"-"),""),IF(MHS!$AA$31=$D137,CONCATENATE(MHS!$Y$31,"-"),""),IF(MHS!$AA$32=$D137,CONCATENATE(MHS!$Y$32,"-"),""))</f>
        <v/>
      </c>
      <c r="L137" s="21" t="str">
        <f>CONCATENATE(IF(MHS!$AI$13=$D137,CONCATENATE(MHS!$AG$13,"-"),""),IF(MHS!$AI$14=$D137,CONCATENATE(MHS!$AG$14,"-"),""),IF(MHS!$AI$15=$D137,CONCATENATE(MHS!$AG$15,"-"),""),IF(MHS!$AI$16=$D137,CONCATENATE(MHS!$AG$16,"-"),""),IF(MHS!$AI$17=$D137,CONCATENATE(MHS!$AG$17,"-"),""),IF(MHS!$AI$18=$D137,CONCATENATE(MHS!$AG$18,"-"),""),IF(MHS!$AI$19=$D137,CONCATENATE(MHS!$AG$19,"-"),""),IF(MHS!$AI$20=$D137,CONCATENATE(MHS!$AG$20,"-"),""),IF(MHS!$AI$21=$D137,CONCATENATE(MHS!$AG$21,"-"),""),IF(MHS!$AI$22=$D137,CONCATENATE(MHS!$AG$22,"-"),""),"")</f>
        <v/>
      </c>
      <c r="M137" s="21" t="str">
        <f>CONCATENATE(IF(MHS!$AI$23=$D137,CONCATENATE(MHS!$AG$23,"-"),""),IF(MHS!$AI$24=$D137,CONCATENATE(MHS!$AG$24,"-"),""),IF(MHS!$AI$25=$D137,CONCATENATE(MHS!$AG$25,"-"),""),IF(MHS!$AI$26=$D137,CONCATENATE(MHS!$AG$26,"-"),""),IF(MHS!$AI$27=$D137,CONCATENATE(MHS!$AG$27,"-"),""),IF(MHS!$AI$28=$D137,CONCATENATE(MHS!$AG$28,"-"),""),IF(MHS!$AI$29=$D137,CONCATENATE(MHS!$AG$29,"-"),""),IF(MHS!$AI$30=$D137,CONCATENATE(MHS!$AG$30,"-"),""),IF(MHS!$AI$31=$D137,CONCATENATE(MHS!$AG$31,"-"),""),IF(MHS!$AI$32=$D137,CONCATENATE(MHS!$AG$32,"-"),""))</f>
        <v/>
      </c>
      <c r="N137" s="21" t="str">
        <f t="shared" si="1"/>
        <v/>
      </c>
      <c r="O137" s="21">
        <v>135</v>
      </c>
      <c r="P137" s="27" t="str">
        <f t="shared" si="3"/>
        <v/>
      </c>
      <c r="Q137" s="27" t="str">
        <f t="shared" si="4"/>
        <v/>
      </c>
      <c r="R137" s="27" t="str">
        <f>IF(P137="","",CHOOSE(VLOOKUP($O137,$A$1:$C$400,3,FALSE),AHS!$M$1,BHS!$M$1,CHS!$M$1,HMJHS!$M$1,KHS!$M$1,Kings!$M$1,MHS!$M$1,SWHS!$M$1,AMHS!$M$1,'S10'!$M$1,'S11'!$M$1,'S12'!$M$1,'S13'!$M$1,'S14'!$M$1,'S15'!$M$1,'S16'!$M$1,'S17'!$M$1,'S18'!$M$1,'S19'!$M$1,'S20'!$M$1))</f>
        <v/>
      </c>
      <c r="S137" s="27" t="str">
        <f t="shared" si="5"/>
        <v/>
      </c>
      <c r="T137" s="3" t="str">
        <f t="shared" si="6"/>
        <v/>
      </c>
      <c r="U137" s="21"/>
      <c r="V137" s="21"/>
      <c r="W137" s="21"/>
      <c r="X137" s="21"/>
      <c r="Y137" s="21"/>
      <c r="Z137" s="21"/>
    </row>
    <row r="138" spans="1:26" ht="15" customHeight="1" x14ac:dyDescent="0.25">
      <c r="A138" s="21" t="str">
        <f t="shared" si="2"/>
        <v/>
      </c>
      <c r="B138" s="21" t="str">
        <f t="shared" si="0"/>
        <v/>
      </c>
      <c r="C138" s="21">
        <v>7</v>
      </c>
      <c r="D138" s="21">
        <v>18</v>
      </c>
      <c r="E138" s="21" t="str">
        <f>IF(OR(MHS!$C$30="",MHS!$B$30=""),"",MHS!$C$30)</f>
        <v/>
      </c>
      <c r="F138" s="21" t="str">
        <f>CONCATENATE(IF(MHS!$K$13=$D138,CONCATENATE(MHS!$I$13,"-"),""),IF(MHS!$K$14=$D138,CONCATENATE(MHS!$I$14,"-"),""),IF(MHS!$K$15=$D138,CONCATENATE(MHS!$I$15,"-"),""),IF(MHS!$K$16=$D138,CONCATENATE(MHS!$I$16,"-"),""),IF(MHS!$K$17=$D138,CONCATENATE(MHS!$I$17,"-"),""),IF(MHS!$K$18=$D138,CONCATENATE(MHS!$I$18,"-"),""),IF(MHS!$K$19=$D138,CONCATENATE(MHS!$I$19,"-"),""),IF(MHS!$K$20=$D138,CONCATENATE(MHS!$I$20,"-"),""),IF(MHS!$K$21=$D138,CONCATENATE(MHS!$I$21,"-"),""),IF(MHS!$K$22=$D138,CONCATENATE(MHS!$I$22,"-"),""),)</f>
        <v/>
      </c>
      <c r="G138" s="21" t="str">
        <f>CONCATENATE(IF(MHS!$K$23=$D138,CONCATENATE(MHS!$I$23,"-"),""),IF(MHS!$K$24=$D138,CONCATENATE(MHS!$I$24,"-"),""),IF(MHS!$K$25=$D138,CONCATENATE(MHS!$I$25,"-"),""),IF(MHS!$K$26=$D138,CONCATENATE(MHS!$I$26,"-"),""),IF(MHS!$K$27=$D138,CONCATENATE(MHS!$I$27,"-"),""),IF(MHS!$K$28=$D138,CONCATENATE(MHS!$I$28,"-"),""),IF(MHS!$K$29=$D138,CONCATENATE(MHS!$I$29,"-"),""),IF(MHS!$K$30=$D138,CONCATENATE(MHS!$I$30,"-"),""),IF(MHS!$K$31=$D138,CONCATENATE(MHS!$I$31,"-"),""),IF(MHS!$K$32=$D138,CONCATENATE(MHS!$I$32,"-"),""))</f>
        <v/>
      </c>
      <c r="H138" s="21" t="str">
        <f>CONCATENATE(IF(MHS!$S$13=$D138,CONCATENATE(MHS!$Q$13,"-"),""),IF(MHS!$S$14=$D138,CONCATENATE(MHS!$Q$14,"-"),""),IF(MHS!$S$15=$D138,CONCATENATE(MHS!$Q$15,"-"),""),IF(MHS!$S$16=$D138,CONCATENATE(MHS!$Q$16,"-"),""),IF(MHS!$S$17=$D138,CONCATENATE(MHS!$Q$17,"-"),""),IF(MHS!$S$18=$D138,CONCATENATE(MHS!$Q$18,"-"),""),IF(MHS!$S$19=$D138,CONCATENATE(MHS!$Q$19,"-"),""),IF(MHS!$S$20=$D138,CONCATENATE(MHS!$Q$20,"-"),""),IF(MHS!$S$21=$D138,CONCATENATE(MHS!$Q$21,"-"),""),IF(MHS!$S$22=$D138,CONCATENATE(MHS!$Q$22,"-"),""))</f>
        <v/>
      </c>
      <c r="I138" s="21" t="str">
        <f>CONCATENATE(,IF(MHS!$S$23=$D138,CONCATENATE(MHS!$Q$23,"-"),""),IF(MHS!$S$24=$D138,CONCATENATE(MHS!$Q$24,"-"),""),IF(MHS!$S$25=$D138,CONCATENATE(MHS!$Q$25,"-"),""),IF(MHS!$S$26=$D138,CONCATENATE(MHS!$Q$26,"-"),""),IF(MHS!$S$27=$D138,CONCATENATE(MHS!$Q$27,"-"),""),IF(MHS!$S$28=$D138,CONCATENATE(MHS!$Q$28,"-"),""),IF(MHS!$S$29=$D138,CONCATENATE(MHS!$Q$29,"-"),""),IF(MHS!$S$30=$D138,CONCATENATE(MHS!$Q$30,"-"),""),IF(MHS!$S$31=$D138,CONCATENATE(MHS!$Q$31,"-"),""),IF(MHS!$S$32=$D138,CONCATENATE(MHS!$Q$32,"-"),""))</f>
        <v/>
      </c>
      <c r="J138" s="21" t="str">
        <f>CONCATENATE(IF(MHS!$AA$13=$D138,CONCATENATE(MHS!$Y$13,"-"),""),IF(MHS!$AA$14=$D138,CONCATENATE(MHS!$Y$14,"-"),""),IF(MHS!$AA$15=$D138,CONCATENATE(MHS!$Y$15,"-"),""),IF(MHS!$AA$16=$D138,CONCATENATE(MHS!$Y$16,"-"),""),IF(MHS!$AA$17=$D138,CONCATENATE(MHS!$Y$17,"-"),""),IF(MHS!$AA$18=$D138,CONCATENATE(MHS!$Y$18,"-"),""),IF(MHS!$AA$19=$D138,CONCATENATE(MHS!$Y$19,"-"),""),IF(MHS!$AA$20=$D138,CONCATENATE(MHS!$Y$20,"-"),""),IF(MHS!$AA$21=$D138,CONCATENATE(MHS!$Y$21,"-"),""),IF(MHS!$AA$22=$D138,CONCATENATE(MHS!$Y$22,"-"),""),"")</f>
        <v/>
      </c>
      <c r="K138" s="21" t="str">
        <f>CONCATENATE(IF(MHS!$AA$23=$D138,CONCATENATE(MHS!$Y$23,"-"),""),IF(MHS!$AA$24=$D138,CONCATENATE(MHS!$Y$24,"-"),""),IF(MHS!$AA$25=$D138,CONCATENATE(MHS!$Y$25,"-"),""),IF(MHS!$AA$26=$D138,CONCATENATE(MHS!$Y$26,"-"),""),IF(MHS!$AA$27=$D138,CONCATENATE(MHS!$Y$27,"-"),""),IF(MHS!$AA$28=$D138,CONCATENATE(MHS!$Y$28,"-"),""),IF(MHS!$AA$29=$D138,CONCATENATE(MHS!$Y$29,"-"),""),IF(MHS!$AA$30=$D138,CONCATENATE(MHS!$Y$30,"-"),""),IF(MHS!$AA$31=$D138,CONCATENATE(MHS!$Y$31,"-"),""),IF(MHS!$AA$32=$D138,CONCATENATE(MHS!$Y$32,"-"),""))</f>
        <v/>
      </c>
      <c r="L138" s="21" t="str">
        <f>CONCATENATE(IF(MHS!$AI$13=$D138,CONCATENATE(MHS!$AG$13,"-"),""),IF(MHS!$AI$14=$D138,CONCATENATE(MHS!$AG$14,"-"),""),IF(MHS!$AI$15=$D138,CONCATENATE(MHS!$AG$15,"-"),""),IF(MHS!$AI$16=$D138,CONCATENATE(MHS!$AG$16,"-"),""),IF(MHS!$AI$17=$D138,CONCATENATE(MHS!$AG$17,"-"),""),IF(MHS!$AI$18=$D138,CONCATENATE(MHS!$AG$18,"-"),""),IF(MHS!$AI$19=$D138,CONCATENATE(MHS!$AG$19,"-"),""),IF(MHS!$AI$20=$D138,CONCATENATE(MHS!$AG$20,"-"),""),IF(MHS!$AI$21=$D138,CONCATENATE(MHS!$AG$21,"-"),""),IF(MHS!$AI$22=$D138,CONCATENATE(MHS!$AG$22,"-"),""),"")</f>
        <v/>
      </c>
      <c r="M138" s="21" t="str">
        <f>CONCATENATE(IF(MHS!$AI$23=$D138,CONCATENATE(MHS!$AG$23,"-"),""),IF(MHS!$AI$24=$D138,CONCATENATE(MHS!$AG$24,"-"),""),IF(MHS!$AI$25=$D138,CONCATENATE(MHS!$AG$25,"-"),""),IF(MHS!$AI$26=$D138,CONCATENATE(MHS!$AG$26,"-"),""),IF(MHS!$AI$27=$D138,CONCATENATE(MHS!$AG$27,"-"),""),IF(MHS!$AI$28=$D138,CONCATENATE(MHS!$AG$28,"-"),""),IF(MHS!$AI$29=$D138,CONCATENATE(MHS!$AG$29,"-"),""),IF(MHS!$AI$30=$D138,CONCATENATE(MHS!$AG$30,"-"),""),IF(MHS!$AI$31=$D138,CONCATENATE(MHS!$AG$31,"-"),""),IF(MHS!$AI$32=$D138,CONCATENATE(MHS!$AG$32,"-"),""))</f>
        <v/>
      </c>
      <c r="N138" s="21" t="str">
        <f t="shared" si="1"/>
        <v/>
      </c>
      <c r="O138" s="21">
        <v>136</v>
      </c>
      <c r="P138" s="27" t="str">
        <f t="shared" si="3"/>
        <v/>
      </c>
      <c r="Q138" s="27" t="str">
        <f t="shared" si="4"/>
        <v/>
      </c>
      <c r="R138" s="27" t="str">
        <f>IF(P138="","",CHOOSE(VLOOKUP($O138,$A$1:$C$400,3,FALSE),AHS!$M$1,BHS!$M$1,CHS!$M$1,HMJHS!$M$1,KHS!$M$1,Kings!$M$1,MHS!$M$1,SWHS!$M$1,AMHS!$M$1,'S10'!$M$1,'S11'!$M$1,'S12'!$M$1,'S13'!$M$1,'S14'!$M$1,'S15'!$M$1,'S16'!$M$1,'S17'!$M$1,'S18'!$M$1,'S19'!$M$1,'S20'!$M$1))</f>
        <v/>
      </c>
      <c r="S138" s="27" t="str">
        <f t="shared" si="5"/>
        <v/>
      </c>
      <c r="T138" s="3" t="str">
        <f t="shared" si="6"/>
        <v/>
      </c>
      <c r="U138" s="21"/>
      <c r="V138" s="21"/>
      <c r="W138" s="21"/>
      <c r="X138" s="21"/>
      <c r="Y138" s="21"/>
      <c r="Z138" s="21"/>
    </row>
    <row r="139" spans="1:26" ht="15" customHeight="1" x14ac:dyDescent="0.25">
      <c r="A139" s="21" t="str">
        <f t="shared" si="2"/>
        <v/>
      </c>
      <c r="B139" s="21" t="str">
        <f t="shared" si="0"/>
        <v/>
      </c>
      <c r="C139" s="21">
        <v>7</v>
      </c>
      <c r="D139" s="21">
        <v>19</v>
      </c>
      <c r="E139" s="21" t="str">
        <f>IF(OR(MHS!$C$31="",MHS!$B$31=""),"",MHS!$C$31)</f>
        <v/>
      </c>
      <c r="F139" s="21" t="str">
        <f>CONCATENATE(IF(MHS!$K$13=$D139,CONCATENATE(MHS!$I$13,"-"),""),IF(MHS!$K$14=$D139,CONCATENATE(MHS!$I$14,"-"),""),IF(MHS!$K$15=$D139,CONCATENATE(MHS!$I$15,"-"),""),IF(MHS!$K$16=$D139,CONCATENATE(MHS!$I$16,"-"),""),IF(MHS!$K$17=$D139,CONCATENATE(MHS!$I$17,"-"),""),IF(MHS!$K$18=$D139,CONCATENATE(MHS!$I$18,"-"),""),IF(MHS!$K$19=$D139,CONCATENATE(MHS!$I$19,"-"),""),IF(MHS!$K$20=$D139,CONCATENATE(MHS!$I$20,"-"),""),IF(MHS!$K$21=$D139,CONCATENATE(MHS!$I$21,"-"),""),IF(MHS!$K$22=$D139,CONCATENATE(MHS!$I$22,"-"),""),)</f>
        <v/>
      </c>
      <c r="G139" s="21" t="str">
        <f>CONCATENATE(IF(MHS!$K$23=$D139,CONCATENATE(MHS!$I$23,"-"),""),IF(MHS!$K$24=$D139,CONCATENATE(MHS!$I$24,"-"),""),IF(MHS!$K$25=$D139,CONCATENATE(MHS!$I$25,"-"),""),IF(MHS!$K$26=$D139,CONCATENATE(MHS!$I$26,"-"),""),IF(MHS!$K$27=$D139,CONCATENATE(MHS!$I$27,"-"),""),IF(MHS!$K$28=$D139,CONCATENATE(MHS!$I$28,"-"),""),IF(MHS!$K$29=$D139,CONCATENATE(MHS!$I$29,"-"),""),IF(MHS!$K$30=$D139,CONCATENATE(MHS!$I$30,"-"),""),IF(MHS!$K$31=$D139,CONCATENATE(MHS!$I$31,"-"),""),IF(MHS!$K$32=$D139,CONCATENATE(MHS!$I$32,"-"),""))</f>
        <v/>
      </c>
      <c r="H139" s="21" t="str">
        <f>CONCATENATE(IF(MHS!$S$13=$D139,CONCATENATE(MHS!$Q$13,"-"),""),IF(MHS!$S$14=$D139,CONCATENATE(MHS!$Q$14,"-"),""),IF(MHS!$S$15=$D139,CONCATENATE(MHS!$Q$15,"-"),""),IF(MHS!$S$16=$D139,CONCATENATE(MHS!$Q$16,"-"),""),IF(MHS!$S$17=$D139,CONCATENATE(MHS!$Q$17,"-"),""),IF(MHS!$S$18=$D139,CONCATENATE(MHS!$Q$18,"-"),""),IF(MHS!$S$19=$D139,CONCATENATE(MHS!$Q$19,"-"),""),IF(MHS!$S$20=$D139,CONCATENATE(MHS!$Q$20,"-"),""),IF(MHS!$S$21=$D139,CONCATENATE(MHS!$Q$21,"-"),""),IF(MHS!$S$22=$D139,CONCATENATE(MHS!$Q$22,"-"),""))</f>
        <v/>
      </c>
      <c r="I139" s="21" t="str">
        <f>CONCATENATE(,IF(MHS!$S$23=$D139,CONCATENATE(MHS!$Q$23,"-"),""),IF(MHS!$S$24=$D139,CONCATENATE(MHS!$Q$24,"-"),""),IF(MHS!$S$25=$D139,CONCATENATE(MHS!$Q$25,"-"),""),IF(MHS!$S$26=$D139,CONCATENATE(MHS!$Q$26,"-"),""),IF(MHS!$S$27=$D139,CONCATENATE(MHS!$Q$27,"-"),""),IF(MHS!$S$28=$D139,CONCATENATE(MHS!$Q$28,"-"),""),IF(MHS!$S$29=$D139,CONCATENATE(MHS!$Q$29,"-"),""),IF(MHS!$S$30=$D139,CONCATENATE(MHS!$Q$30,"-"),""),IF(MHS!$S$31=$D139,CONCATENATE(MHS!$Q$31,"-"),""),IF(MHS!$S$32=$D139,CONCATENATE(MHS!$Q$32,"-"),""))</f>
        <v/>
      </c>
      <c r="J139" s="21" t="str">
        <f>CONCATENATE(IF(MHS!$AA$13=$D139,CONCATENATE(MHS!$Y$13,"-"),""),IF(MHS!$AA$14=$D139,CONCATENATE(MHS!$Y$14,"-"),""),IF(MHS!$AA$15=$D139,CONCATENATE(MHS!$Y$15,"-"),""),IF(MHS!$AA$16=$D139,CONCATENATE(MHS!$Y$16,"-"),""),IF(MHS!$AA$17=$D139,CONCATENATE(MHS!$Y$17,"-"),""),IF(MHS!$AA$18=$D139,CONCATENATE(MHS!$Y$18,"-"),""),IF(MHS!$AA$19=$D139,CONCATENATE(MHS!$Y$19,"-"),""),IF(MHS!$AA$20=$D139,CONCATENATE(MHS!$Y$20,"-"),""),IF(MHS!$AA$21=$D139,CONCATENATE(MHS!$Y$21,"-"),""),IF(MHS!$AA$22=$D139,CONCATENATE(MHS!$Y$22,"-"),""),"")</f>
        <v/>
      </c>
      <c r="K139" s="21" t="str">
        <f>CONCATENATE(IF(MHS!$AA$23=$D139,CONCATENATE(MHS!$Y$23,"-"),""),IF(MHS!$AA$24=$D139,CONCATENATE(MHS!$Y$24,"-"),""),IF(MHS!$AA$25=$D139,CONCATENATE(MHS!$Y$25,"-"),""),IF(MHS!$AA$26=$D139,CONCATENATE(MHS!$Y$26,"-"),""),IF(MHS!$AA$27=$D139,CONCATENATE(MHS!$Y$27,"-"),""),IF(MHS!$AA$28=$D139,CONCATENATE(MHS!$Y$28,"-"),""),IF(MHS!$AA$29=$D139,CONCATENATE(MHS!$Y$29,"-"),""),IF(MHS!$AA$30=$D139,CONCATENATE(MHS!$Y$30,"-"),""),IF(MHS!$AA$31=$D139,CONCATENATE(MHS!$Y$31,"-"),""),IF(MHS!$AA$32=$D139,CONCATENATE(MHS!$Y$32,"-"),""))</f>
        <v/>
      </c>
      <c r="L139" s="21" t="str">
        <f>CONCATENATE(IF(MHS!$AI$13=$D139,CONCATENATE(MHS!$AG$13,"-"),""),IF(MHS!$AI$14=$D139,CONCATENATE(MHS!$AG$14,"-"),""),IF(MHS!$AI$15=$D139,CONCATENATE(MHS!$AG$15,"-"),""),IF(MHS!$AI$16=$D139,CONCATENATE(MHS!$AG$16,"-"),""),IF(MHS!$AI$17=$D139,CONCATENATE(MHS!$AG$17,"-"),""),IF(MHS!$AI$18=$D139,CONCATENATE(MHS!$AG$18,"-"),""),IF(MHS!$AI$19=$D139,CONCATENATE(MHS!$AG$19,"-"),""),IF(MHS!$AI$20=$D139,CONCATENATE(MHS!$AG$20,"-"),""),IF(MHS!$AI$21=$D139,CONCATENATE(MHS!$AG$21,"-"),""),IF(MHS!$AI$22=$D139,CONCATENATE(MHS!$AG$22,"-"),""),"")</f>
        <v/>
      </c>
      <c r="M139" s="21" t="str">
        <f>CONCATENATE(IF(MHS!$AI$23=$D139,CONCATENATE(MHS!$AG$23,"-"),""),IF(MHS!$AI$24=$D139,CONCATENATE(MHS!$AG$24,"-"),""),IF(MHS!$AI$25=$D139,CONCATENATE(MHS!$AG$25,"-"),""),IF(MHS!$AI$26=$D139,CONCATENATE(MHS!$AG$26,"-"),""),IF(MHS!$AI$27=$D139,CONCATENATE(MHS!$AG$27,"-"),""),IF(MHS!$AI$28=$D139,CONCATENATE(MHS!$AG$28,"-"),""),IF(MHS!$AI$29=$D139,CONCATENATE(MHS!$AG$29,"-"),""),IF(MHS!$AI$30=$D139,CONCATENATE(MHS!$AG$30,"-"),""),IF(MHS!$AI$31=$D139,CONCATENATE(MHS!$AG$31,"-"),""),IF(MHS!$AI$32=$D139,CONCATENATE(MHS!$AG$32,"-"),""))</f>
        <v/>
      </c>
      <c r="N139" s="21" t="str">
        <f t="shared" si="1"/>
        <v/>
      </c>
      <c r="O139" s="21">
        <v>137</v>
      </c>
      <c r="P139" s="27" t="str">
        <f t="shared" si="3"/>
        <v/>
      </c>
      <c r="Q139" s="27" t="str">
        <f t="shared" si="4"/>
        <v/>
      </c>
      <c r="R139" s="27" t="str">
        <f>IF(P139="","",CHOOSE(VLOOKUP($O139,$A$1:$C$400,3,FALSE),AHS!$M$1,BHS!$M$1,CHS!$M$1,HMJHS!$M$1,KHS!$M$1,Kings!$M$1,MHS!$M$1,SWHS!$M$1,AMHS!$M$1,'S10'!$M$1,'S11'!$M$1,'S12'!$M$1,'S13'!$M$1,'S14'!$M$1,'S15'!$M$1,'S16'!$M$1,'S17'!$M$1,'S18'!$M$1,'S19'!$M$1,'S20'!$M$1))</f>
        <v/>
      </c>
      <c r="S139" s="27" t="str">
        <f t="shared" si="5"/>
        <v/>
      </c>
      <c r="T139" s="3" t="str">
        <f t="shared" si="6"/>
        <v/>
      </c>
      <c r="U139" s="21"/>
      <c r="V139" s="21"/>
      <c r="W139" s="21"/>
      <c r="X139" s="21"/>
      <c r="Y139" s="21"/>
      <c r="Z139" s="21"/>
    </row>
    <row r="140" spans="1:26" ht="15" customHeight="1" x14ac:dyDescent="0.25">
      <c r="A140" s="21" t="str">
        <f t="shared" si="2"/>
        <v/>
      </c>
      <c r="B140" s="21" t="str">
        <f t="shared" si="0"/>
        <v/>
      </c>
      <c r="C140" s="21">
        <v>7</v>
      </c>
      <c r="D140" s="21">
        <v>20</v>
      </c>
      <c r="E140" s="21" t="str">
        <f>IF(OR(MHS!$C$32="",MHS!$B$32=""),"",MHS!$C$32)</f>
        <v/>
      </c>
      <c r="F140" s="21" t="str">
        <f>CONCATENATE(IF(MHS!$K$13=$D140,CONCATENATE(MHS!$I$13,"-"),""),IF(MHS!$K$14=$D140,CONCATENATE(MHS!$I$14,"-"),""),IF(MHS!$K$15=$D140,CONCATENATE(MHS!$I$15,"-"),""),IF(MHS!$K$16=$D140,CONCATENATE(MHS!$I$16,"-"),""),IF(MHS!$K$17=$D140,CONCATENATE(MHS!$I$17,"-"),""),IF(MHS!$K$18=$D140,CONCATENATE(MHS!$I$18,"-"),""),IF(MHS!$K$19=$D140,CONCATENATE(MHS!$I$19,"-"),""),IF(MHS!$K$20=$D140,CONCATENATE(MHS!$I$20,"-"),""),IF(MHS!$K$21=$D140,CONCATENATE(MHS!$I$21,"-"),""),IF(MHS!$K$22=$D140,CONCATENATE(MHS!$I$22,"-"),""),)</f>
        <v/>
      </c>
      <c r="G140" s="21" t="str">
        <f>CONCATENATE(IF(MHS!$K$23=$D140,CONCATENATE(MHS!$I$23,"-"),""),IF(MHS!$K$24=$D140,CONCATENATE(MHS!$I$24,"-"),""),IF(MHS!$K$25=$D140,CONCATENATE(MHS!$I$25,"-"),""),IF(MHS!$K$26=$D140,CONCATENATE(MHS!$I$26,"-"),""),IF(MHS!$K$27=$D140,CONCATENATE(MHS!$I$27,"-"),""),IF(MHS!$K$28=$D140,CONCATENATE(MHS!$I$28,"-"),""),IF(MHS!$K$29=$D140,CONCATENATE(MHS!$I$29,"-"),""),IF(MHS!$K$30=$D140,CONCATENATE(MHS!$I$30,"-"),""),IF(MHS!$K$31=$D140,CONCATENATE(MHS!$I$31,"-"),""),IF(MHS!$K$32=$D140,CONCATENATE(MHS!$I$32,"-"),""))</f>
        <v/>
      </c>
      <c r="H140" s="21" t="str">
        <f>CONCATENATE(IF(MHS!$S$13=$D140,CONCATENATE(MHS!$Q$13,"-"),""),IF(MHS!$S$14=$D140,CONCATENATE(MHS!$Q$14,"-"),""),IF(MHS!$S$15=$D140,CONCATENATE(MHS!$Q$15,"-"),""),IF(MHS!$S$16=$D140,CONCATENATE(MHS!$Q$16,"-"),""),IF(MHS!$S$17=$D140,CONCATENATE(MHS!$Q$17,"-"),""),IF(MHS!$S$18=$D140,CONCATENATE(MHS!$Q$18,"-"),""),IF(MHS!$S$19=$D140,CONCATENATE(MHS!$Q$19,"-"),""),IF(MHS!$S$20=$D140,CONCATENATE(MHS!$Q$20,"-"),""),IF(MHS!$S$21=$D140,CONCATENATE(MHS!$Q$21,"-"),""),IF(MHS!$S$22=$D140,CONCATENATE(MHS!$Q$22,"-"),""))</f>
        <v/>
      </c>
      <c r="I140" s="21" t="str">
        <f>CONCATENATE(,IF(MHS!$S$23=$D140,CONCATENATE(MHS!$Q$23,"-"),""),IF(MHS!$S$24=$D140,CONCATENATE(MHS!$Q$24,"-"),""),IF(MHS!$S$25=$D140,CONCATENATE(MHS!$Q$25,"-"),""),IF(MHS!$S$26=$D140,CONCATENATE(MHS!$Q$26,"-"),""),IF(MHS!$S$27=$D140,CONCATENATE(MHS!$Q$27,"-"),""),IF(MHS!$S$28=$D140,CONCATENATE(MHS!$Q$28,"-"),""),IF(MHS!$S$29=$D140,CONCATENATE(MHS!$Q$29,"-"),""),IF(MHS!$S$30=$D140,CONCATENATE(MHS!$Q$30,"-"),""),IF(MHS!$S$31=$D140,CONCATENATE(MHS!$Q$31,"-"),""),IF(MHS!$S$32=$D140,CONCATENATE(MHS!$Q$32,"-"),""))</f>
        <v/>
      </c>
      <c r="J140" s="21" t="str">
        <f>CONCATENATE(IF(MHS!$AA$13=$D140,CONCATENATE(MHS!$Y$13,"-"),""),IF(MHS!$AA$14=$D140,CONCATENATE(MHS!$Y$14,"-"),""),IF(MHS!$AA$15=$D140,CONCATENATE(MHS!$Y$15,"-"),""),IF(MHS!$AA$16=$D140,CONCATENATE(MHS!$Y$16,"-"),""),IF(MHS!$AA$17=$D140,CONCATENATE(MHS!$Y$17,"-"),""),IF(MHS!$AA$18=$D140,CONCATENATE(MHS!$Y$18,"-"),""),IF(MHS!$AA$19=$D140,CONCATENATE(MHS!$Y$19,"-"),""),IF(MHS!$AA$20=$D140,CONCATENATE(MHS!$Y$20,"-"),""),IF(MHS!$AA$21=$D140,CONCATENATE(MHS!$Y$21,"-"),""),IF(MHS!$AA$22=$D140,CONCATENATE(MHS!$Y$22,"-"),""),"")</f>
        <v/>
      </c>
      <c r="K140" s="21" t="str">
        <f>CONCATENATE(IF(MHS!$AA$23=$D140,CONCATENATE(MHS!$Y$23,"-"),""),IF(MHS!$AA$24=$D140,CONCATENATE(MHS!$Y$24,"-"),""),IF(MHS!$AA$25=$D140,CONCATENATE(MHS!$Y$25,"-"),""),IF(MHS!$AA$26=$D140,CONCATENATE(MHS!$Y$26,"-"),""),IF(MHS!$AA$27=$D140,CONCATENATE(MHS!$Y$27,"-"),""),IF(MHS!$AA$28=$D140,CONCATENATE(MHS!$Y$28,"-"),""),IF(MHS!$AA$29=$D140,CONCATENATE(MHS!$Y$29,"-"),""),IF(MHS!$AA$30=$D140,CONCATENATE(MHS!$Y$30,"-"),""),IF(MHS!$AA$31=$D140,CONCATENATE(MHS!$Y$31,"-"),""),IF(MHS!$AA$32=$D140,CONCATENATE(MHS!$Y$32,"-"),""))</f>
        <v/>
      </c>
      <c r="L140" s="21" t="str">
        <f>CONCATENATE(IF(MHS!$AI$13=$D140,CONCATENATE(MHS!$AG$13,"-"),""),IF(MHS!$AI$14=$D140,CONCATENATE(MHS!$AG$14,"-"),""),IF(MHS!$AI$15=$D140,CONCATENATE(MHS!$AG$15,"-"),""),IF(MHS!$AI$16=$D140,CONCATENATE(MHS!$AG$16,"-"),""),IF(MHS!$AI$17=$D140,CONCATENATE(MHS!$AG$17,"-"),""),IF(MHS!$AI$18=$D140,CONCATENATE(MHS!$AG$18,"-"),""),IF(MHS!$AI$19=$D140,CONCATENATE(MHS!$AG$19,"-"),""),IF(MHS!$AI$20=$D140,CONCATENATE(MHS!$AG$20,"-"),""),IF(MHS!$AI$21=$D140,CONCATENATE(MHS!$AG$21,"-"),""),IF(MHS!$AI$22=$D140,CONCATENATE(MHS!$AG$22,"-"),""),"")</f>
        <v/>
      </c>
      <c r="M140" s="21" t="str">
        <f>CONCATENATE(IF(MHS!$AI$23=$D140,CONCATENATE(MHS!$AG$23,"-"),""),IF(MHS!$AI$24=$D140,CONCATENATE(MHS!$AG$24,"-"),""),IF(MHS!$AI$25=$D140,CONCATENATE(MHS!$AG$25,"-"),""),IF(MHS!$AI$26=$D140,CONCATENATE(MHS!$AG$26,"-"),""),IF(MHS!$AI$27=$D140,CONCATENATE(MHS!$AG$27,"-"),""),IF(MHS!$AI$28=$D140,CONCATENATE(MHS!$AG$28,"-"),""),IF(MHS!$AI$29=$D140,CONCATENATE(MHS!$AG$29,"-"),""),IF(MHS!$AI$30=$D140,CONCATENATE(MHS!$AG$30,"-"),""),IF(MHS!$AI$31=$D140,CONCATENATE(MHS!$AG$31,"-"),""),IF(MHS!$AI$32=$D140,CONCATENATE(MHS!$AG$32,"-"),""))</f>
        <v/>
      </c>
      <c r="N140" s="21" t="str">
        <f t="shared" si="1"/>
        <v/>
      </c>
      <c r="O140" s="21">
        <v>138</v>
      </c>
      <c r="P140" s="27" t="str">
        <f t="shared" si="3"/>
        <v/>
      </c>
      <c r="Q140" s="27" t="str">
        <f t="shared" si="4"/>
        <v/>
      </c>
      <c r="R140" s="27" t="str">
        <f>IF(P140="","",CHOOSE(VLOOKUP($O140,$A$1:$C$400,3,FALSE),AHS!$M$1,BHS!$M$1,CHS!$M$1,HMJHS!$M$1,KHS!$M$1,Kings!$M$1,MHS!$M$1,SWHS!$M$1,AMHS!$M$1,'S10'!$M$1,'S11'!$M$1,'S12'!$M$1,'S13'!$M$1,'S14'!$M$1,'S15'!$M$1,'S16'!$M$1,'S17'!$M$1,'S18'!$M$1,'S19'!$M$1,'S20'!$M$1))</f>
        <v/>
      </c>
      <c r="S140" s="27" t="str">
        <f t="shared" si="5"/>
        <v/>
      </c>
      <c r="T140" s="3" t="str">
        <f t="shared" si="6"/>
        <v/>
      </c>
      <c r="U140" s="21"/>
      <c r="V140" s="21"/>
      <c r="W140" s="21"/>
      <c r="X140" s="21"/>
      <c r="Y140" s="21"/>
      <c r="Z140" s="21"/>
    </row>
    <row r="141" spans="1:26" ht="15" customHeight="1" x14ac:dyDescent="0.25">
      <c r="A141" s="21" t="str">
        <f t="shared" si="2"/>
        <v/>
      </c>
      <c r="B141" s="21" t="str">
        <f t="shared" si="0"/>
        <v/>
      </c>
      <c r="C141" s="21">
        <v>8</v>
      </c>
      <c r="D141" s="21">
        <v>1</v>
      </c>
      <c r="E141" s="21" t="str">
        <f>IF(OR(SWHS!$C$13="",SWHS!$B$13=""),"",SWHS!$C$13)</f>
        <v/>
      </c>
      <c r="F141" s="21" t="str">
        <f>CONCATENATE(IF(SWHS!$K$13=$D141,CONCATENATE(SWHS!$I$13,"-"),""),IF(SWHS!$K$14=$D141,CONCATENATE(SWHS!$I$14,"-"),""),IF(SWHS!$K$15=$D141,CONCATENATE(SWHS!$I$15,"-"),""),IF(SWHS!$K$16=$D141,CONCATENATE(SWHS!$I$16,"-"),""),IF(SWHS!$K$17=$D141,CONCATENATE(SWHS!$I$17,"-"),""),IF(SWHS!$K$18=$D141,CONCATENATE(SWHS!$I$18,"-"),""),IF(SWHS!$K$19=$D141,CONCATENATE(SWHS!$I$19,"-"),""),IF(SWHS!$K$20=$D141,CONCATENATE(SWHS!$I$20,"-"),""),IF(SWHS!$K$21=$D141,CONCATENATE(SWHS!$I$21,"-"),""),IF(SWHS!$K$22=$D141,CONCATENATE(SWHS!$I$22,"-"),""),)</f>
        <v/>
      </c>
      <c r="G141" s="21" t="str">
        <f>CONCATENATE(IF(SWHS!$K$23=$D141,CONCATENATE(SWHS!$I$23,"-"),""),IF(SWHS!$K$24=$D141,CONCATENATE(SWHS!$I$24,"-"),""),IF(SWHS!$K$25=$D141,CONCATENATE(SWHS!$I$25,"-"),""),IF(SWHS!$K$26=$D141,CONCATENATE(SWHS!$I$26,"-"),""),IF(SWHS!$K$27=$D141,CONCATENATE(SWHS!$I$27,"-"),""),IF(SWHS!$K$28=$D141,CONCATENATE(SWHS!$I$28,"-"),""),IF(SWHS!$K$29=$D141,CONCATENATE(SWHS!$I$29,"-"),""),IF(SWHS!$K$30=$D141,CONCATENATE(SWHS!$I$30,"-"),""),IF(SWHS!$K$31=$D141,CONCATENATE(SWHS!$I$31,"-"),""),IF(SWHS!$K$32=$D141,CONCATENATE(SWHS!$I$32,"-"),""))</f>
        <v/>
      </c>
      <c r="H141" s="21" t="str">
        <f>CONCATENATE(IF(SWHS!$S$13=$D141,CONCATENATE(SWHS!$Q$13,"-"),""),IF(SWHS!$S$14=$D141,CONCATENATE(SWHS!$Q$14,"-"),""),IF(SWHS!$S$15=$D141,CONCATENATE(SWHS!$Q$15,"-"),""),IF(SWHS!$S$16=$D141,CONCATENATE(SWHS!$Q$16,"-"),""),IF(SWHS!$S$17=$D141,CONCATENATE(SWHS!$Q$17,"-"),""),IF(SWHS!$S$18=$D141,CONCATENATE(SWHS!$Q$18,"-"),""),IF(SWHS!$S$19=$D141,CONCATENATE(SWHS!$Q$19,"-"),""),IF(SWHS!$S$20=$D141,CONCATENATE(SWHS!$Q$20,"-"),""),IF(SWHS!$S$21=$D141,CONCATENATE(SWHS!$Q$21,"-"),""),IF(SWHS!$S$22=$D141,CONCATENATE(SWHS!$Q$22,"-"),""))</f>
        <v>xElliot Fortney-</v>
      </c>
      <c r="I141" s="21" t="str">
        <f>CONCATENATE(,IF(SWHS!$S$23=$D141,CONCATENATE(SWHS!$Q$23,"-"),""),IF(SWHS!$S$24=$D141,CONCATENATE(SWHS!$Q$24,"-"),""),IF(SWHS!$S$25=$D141,CONCATENATE(SWHS!$Q$25,"-"),""),IF(SWHS!$S$26=$D141,CONCATENATE(SWHS!$Q$26,"-"),""),IF(SWHS!$S$27=$D141,CONCATENATE(SWHS!$Q$27,"-"),""),IF(SWHS!$S$28=$D141,CONCATENATE(SWHS!$Q$28,"-"),""),IF(SWHS!$S$29=$D141,CONCATENATE(SWHS!$Q$29,"-"),""),IF(SWHS!$S$30=$D141,CONCATENATE(SWHS!$Q$30,"-"),""),IF(SWHS!$S$31=$D141,CONCATENATE(SWHS!$Q$31,"-"),""),IF(SWHS!$S$32=$D141,CONCATENATE(SWHS!$Q$32,"-"),""))</f>
        <v/>
      </c>
      <c r="J141" s="21" t="str">
        <f>CONCATENATE(IF(SWHS!$AA$13=$D141,CONCATENATE(SWHS!$Y$13,"-"),""),IF(SWHS!$AA$14=$D141,CONCATENATE(SWHS!$Y$14,"-"),""),IF(SWHS!$AA$15=$D141,CONCATENATE(SWHS!$Y$15,"-"),""),IF(SWHS!$AA$16=$D141,CONCATENATE(SWHS!$Y$16,"-"),""),IF(SWHS!$AA$17=$D141,CONCATENATE(SWHS!$Y$17,"-"),""),IF(SWHS!$AA$18=$D141,CONCATENATE(SWHS!$Y$18,"-"),""),IF(SWHS!$AA$19=$D141,CONCATENATE(SWHS!$Y$19,"-"),""),IF(SWHS!$AA$20=$D141,CONCATENATE(SWHS!$Y$20,"-"),""),IF(SWHS!$AA$21=$D141,CONCATENATE(SWHS!$Y$21,"-"),""),IF(SWHS!$AA$22=$D141,CONCATENATE(SWHS!$Y$22,"-"),""),"")</f>
        <v>Stella Boblitt-</v>
      </c>
      <c r="K141" s="21" t="str">
        <f>CONCATENATE(IF(SWHS!$AA$23=$D141,CONCATENATE(SWHS!$Y$23,"-"),""),IF(SWHS!$AA$24=$D141,CONCATENATE(SWHS!$Y$24,"-"),""),IF(SWHS!$AA$25=$D141,CONCATENATE(SWHS!$Y$25,"-"),""),IF(SWHS!$AA$26=$D141,CONCATENATE(SWHS!$Y$26,"-"),""),IF(SWHS!$AA$27=$D141,CONCATENATE(SWHS!$Y$27,"-"),""),IF(SWHS!$AA$28=$D141,CONCATENATE(SWHS!$Y$28,"-"),""),IF(SWHS!$AA$29=$D141,CONCATENATE(SWHS!$Y$29,"-"),""),IF(SWHS!$AA$30=$D141,CONCATENATE(SWHS!$Y$30,"-"),""),IF(SWHS!$AA$31=$D141,CONCATENATE(SWHS!$Y$31,"-"),""),IF(SWHS!$AA$32=$D141,CONCATENATE(SWHS!$Y$32,"-"),""))</f>
        <v/>
      </c>
      <c r="L141" s="21" t="str">
        <f>CONCATENATE(IF(SWHS!$AI$13=$D141,CONCATENATE(SWHS!$AG$13,"-"),""),IF(SWHS!$AI$14=$D141,CONCATENATE(SWHS!$AG$14,"-"),""),IF(SWHS!$AI$15=$D141,CONCATENATE(SWHS!$AG$15,"-"),""),IF(SWHS!$AI$16=$D141,CONCATENATE(SWHS!$AG$16,"-"),""),IF(SWHS!$AI$17=$D141,CONCATENATE(SWHS!$AG$17,"-"),""),IF(SWHS!$AI$18=$D141,CONCATENATE(SWHS!$AG$18,"-"),""),IF(SWHS!$AI$19=$D141,CONCATENATE(SWHS!$AG$19,"-"),""),IF(SWHS!$AI$20=$D141,CONCATENATE(SWHS!$AG$20,"-"),""),IF(SWHS!$AI$21=$D141,CONCATENATE(SWHS!$AG$21,"-"),""),IF(SWHS!$AI$22=$D141,CONCATENATE(SWHS!$AG$22,"-"),""),"")</f>
        <v/>
      </c>
      <c r="M141" s="21" t="str">
        <f>CONCATENATE(IF(SWHS!$AI$23=$D141,CONCATENATE(SWHS!$AG$23,"-"),""),IF(SWHS!$AI$24=$D141,CONCATENATE(SWHS!$AG$24,"-"),""),IF(SWHS!$AI$25=$D141,CONCATENATE(SWHS!$AG$25,"-"),""),IF(SWHS!$AI$26=$D141,CONCATENATE(SWHS!$AG$26,"-"),""),IF(SWHS!$AI$27=$D141,CONCATENATE(SWHS!$AG$27,"-"),""),IF(SWHS!$AI$28=$D141,CONCATENATE(SWHS!$AG$28,"-"),""),IF(SWHS!$AI$29=$D141,CONCATENATE(SWHS!$AG$29,"-"),""),IF(SWHS!$AI$30=$D141,CONCATENATE(SWHS!$AG$30,"-"),""),IF(SWHS!$AI$31=$D141,CONCATENATE(SWHS!$AG$31,"-"),""),IF(SWHS!$AI$32=$D141,CONCATENATE(SWHS!$AG$32,"-"),""))</f>
        <v/>
      </c>
      <c r="N141" s="21" t="str">
        <f t="shared" si="1"/>
        <v>xElliot Fortney-Stella Boblitt-</v>
      </c>
      <c r="O141" s="21">
        <v>139</v>
      </c>
      <c r="P141" s="27" t="str">
        <f t="shared" si="3"/>
        <v/>
      </c>
      <c r="Q141" s="27" t="str">
        <f t="shared" si="4"/>
        <v/>
      </c>
      <c r="R141" s="27" t="str">
        <f>IF(P141="","",CHOOSE(VLOOKUP($O141,$A$1:$C$400,3,FALSE),AHS!$M$1,BHS!$M$1,CHS!$M$1,HMJHS!$M$1,KHS!$M$1,Kings!$M$1,MHS!$M$1,SWHS!$M$1,AMHS!$M$1,'S10'!$M$1,'S11'!$M$1,'S12'!$M$1,'S13'!$M$1,'S14'!$M$1,'S15'!$M$1,'S16'!$M$1,'S17'!$M$1,'S18'!$M$1,'S19'!$M$1,'S20'!$M$1))</f>
        <v/>
      </c>
      <c r="S141" s="27" t="str">
        <f t="shared" si="5"/>
        <v/>
      </c>
      <c r="T141" s="3" t="str">
        <f t="shared" si="6"/>
        <v/>
      </c>
      <c r="U141" s="21"/>
      <c r="V141" s="21"/>
      <c r="W141" s="21"/>
      <c r="X141" s="21"/>
      <c r="Y141" s="21"/>
      <c r="Z141" s="21"/>
    </row>
    <row r="142" spans="1:26" ht="15" customHeight="1" x14ac:dyDescent="0.25">
      <c r="A142" s="21" t="str">
        <f t="shared" si="2"/>
        <v/>
      </c>
      <c r="B142" s="21" t="str">
        <f t="shared" si="0"/>
        <v/>
      </c>
      <c r="C142" s="21">
        <v>8</v>
      </c>
      <c r="D142" s="21">
        <v>2</v>
      </c>
      <c r="E142" s="21" t="str">
        <f>IF(OR(SWHS!$C$14="",SWHS!$B$14=""),"",SWHS!$C$14)</f>
        <v/>
      </c>
      <c r="F142" s="21" t="str">
        <f>CONCATENATE(IF(SWHS!$K$13=$D142,CONCATENATE(SWHS!$I$13,"-"),""),IF(SWHS!$K$14=$D142,CONCATENATE(SWHS!$I$14,"-"),""),IF(SWHS!$K$15=$D142,CONCATENATE(SWHS!$I$15,"-"),""),IF(SWHS!$K$16=$D142,CONCATENATE(SWHS!$I$16,"-"),""),IF(SWHS!$K$17=$D142,CONCATENATE(SWHS!$I$17,"-"),""),IF(SWHS!$K$18=$D142,CONCATENATE(SWHS!$I$18,"-"),""),IF(SWHS!$K$19=$D142,CONCATENATE(SWHS!$I$19,"-"),""),IF(SWHS!$K$20=$D142,CONCATENATE(SWHS!$I$20,"-"),""),IF(SWHS!$K$21=$D142,CONCATENATE(SWHS!$I$21,"-"),""),IF(SWHS!$K$22=$D142,CONCATENATE(SWHS!$I$22,"-"),""),)</f>
        <v/>
      </c>
      <c r="G142" s="21" t="str">
        <f>CONCATENATE(IF(SWHS!$K$23=$D142,CONCATENATE(SWHS!$I$23,"-"),""),IF(SWHS!$K$24=$D142,CONCATENATE(SWHS!$I$24,"-"),""),IF(SWHS!$K$25=$D142,CONCATENATE(SWHS!$I$25,"-"),""),IF(SWHS!$K$26=$D142,CONCATENATE(SWHS!$I$26,"-"),""),IF(SWHS!$K$27=$D142,CONCATENATE(SWHS!$I$27,"-"),""),IF(SWHS!$K$28=$D142,CONCATENATE(SWHS!$I$28,"-"),""),IF(SWHS!$K$29=$D142,CONCATENATE(SWHS!$I$29,"-"),""),IF(SWHS!$K$30=$D142,CONCATENATE(SWHS!$I$30,"-"),""),IF(SWHS!$K$31=$D142,CONCATENATE(SWHS!$I$31,"-"),""),IF(SWHS!$K$32=$D142,CONCATENATE(SWHS!$I$32,"-"),""))</f>
        <v/>
      </c>
      <c r="H142" s="21" t="str">
        <f>CONCATENATE(IF(SWHS!$S$13=$D142,CONCATENATE(SWHS!$Q$13,"-"),""),IF(SWHS!$S$14=$D142,CONCATENATE(SWHS!$Q$14,"-"),""),IF(SWHS!$S$15=$D142,CONCATENATE(SWHS!$Q$15,"-"),""),IF(SWHS!$S$16=$D142,CONCATENATE(SWHS!$Q$16,"-"),""),IF(SWHS!$S$17=$D142,CONCATENATE(SWHS!$Q$17,"-"),""),IF(SWHS!$S$18=$D142,CONCATENATE(SWHS!$Q$18,"-"),""),IF(SWHS!$S$19=$D142,CONCATENATE(SWHS!$Q$19,"-"),""),IF(SWHS!$S$20=$D142,CONCATENATE(SWHS!$Q$20,"-"),""),IF(SWHS!$S$21=$D142,CONCATENATE(SWHS!$Q$21,"-"),""),IF(SWHS!$S$22=$D142,CONCATENATE(SWHS!$Q$22,"-"),""))</f>
        <v>Teddy Alexdav-</v>
      </c>
      <c r="I142" s="21" t="str">
        <f>CONCATENATE(,IF(SWHS!$S$23=$D142,CONCATENATE(SWHS!$Q$23,"-"),""),IF(SWHS!$S$24=$D142,CONCATENATE(SWHS!$Q$24,"-"),""),IF(SWHS!$S$25=$D142,CONCATENATE(SWHS!$Q$25,"-"),""),IF(SWHS!$S$26=$D142,CONCATENATE(SWHS!$Q$26,"-"),""),IF(SWHS!$S$27=$D142,CONCATENATE(SWHS!$Q$27,"-"),""),IF(SWHS!$S$28=$D142,CONCATENATE(SWHS!$Q$28,"-"),""),IF(SWHS!$S$29=$D142,CONCATENATE(SWHS!$Q$29,"-"),""),IF(SWHS!$S$30=$D142,CONCATENATE(SWHS!$Q$30,"-"),""),IF(SWHS!$S$31=$D142,CONCATENATE(SWHS!$Q$31,"-"),""),IF(SWHS!$S$32=$D142,CONCATENATE(SWHS!$Q$32,"-"),""))</f>
        <v/>
      </c>
      <c r="J142" s="21" t="str">
        <f>CONCATENATE(IF(SWHS!$AA$13=$D142,CONCATENATE(SWHS!$Y$13,"-"),""),IF(SWHS!$AA$14=$D142,CONCATENATE(SWHS!$Y$14,"-"),""),IF(SWHS!$AA$15=$D142,CONCATENATE(SWHS!$Y$15,"-"),""),IF(SWHS!$AA$16=$D142,CONCATENATE(SWHS!$Y$16,"-"),""),IF(SWHS!$AA$17=$D142,CONCATENATE(SWHS!$Y$17,"-"),""),IF(SWHS!$AA$18=$D142,CONCATENATE(SWHS!$Y$18,"-"),""),IF(SWHS!$AA$19=$D142,CONCATENATE(SWHS!$Y$19,"-"),""),IF(SWHS!$AA$20=$D142,CONCATENATE(SWHS!$Y$20,"-"),""),IF(SWHS!$AA$21=$D142,CONCATENATE(SWHS!$Y$21,"-"),""),IF(SWHS!$AA$22=$D142,CONCATENATE(SWHS!$Y$22,"-"),""),"")</f>
        <v/>
      </c>
      <c r="K142" s="21" t="str">
        <f>CONCATENATE(IF(SWHS!$AA$23=$D142,CONCATENATE(SWHS!$Y$23,"-"),""),IF(SWHS!$AA$24=$D142,CONCATENATE(SWHS!$Y$24,"-"),""),IF(SWHS!$AA$25=$D142,CONCATENATE(SWHS!$Y$25,"-"),""),IF(SWHS!$AA$26=$D142,CONCATENATE(SWHS!$Y$26,"-"),""),IF(SWHS!$AA$27=$D142,CONCATENATE(SWHS!$Y$27,"-"),""),IF(SWHS!$AA$28=$D142,CONCATENATE(SWHS!$Y$28,"-"),""),IF(SWHS!$AA$29=$D142,CONCATENATE(SWHS!$Y$29,"-"),""),IF(SWHS!$AA$30=$D142,CONCATENATE(SWHS!$Y$30,"-"),""),IF(SWHS!$AA$31=$D142,CONCATENATE(SWHS!$Y$31,"-"),""),IF(SWHS!$AA$32=$D142,CONCATENATE(SWHS!$Y$32,"-"),""))</f>
        <v/>
      </c>
      <c r="L142" s="21" t="str">
        <f>CONCATENATE(IF(SWHS!$AI$13=$D142,CONCATENATE(SWHS!$AG$13,"-"),""),IF(SWHS!$AI$14=$D142,CONCATENATE(SWHS!$AG$14,"-"),""),IF(SWHS!$AI$15=$D142,CONCATENATE(SWHS!$AG$15,"-"),""),IF(SWHS!$AI$16=$D142,CONCATENATE(SWHS!$AG$16,"-"),""),IF(SWHS!$AI$17=$D142,CONCATENATE(SWHS!$AG$17,"-"),""),IF(SWHS!$AI$18=$D142,CONCATENATE(SWHS!$AG$18,"-"),""),IF(SWHS!$AI$19=$D142,CONCATENATE(SWHS!$AG$19,"-"),""),IF(SWHS!$AI$20=$D142,CONCATENATE(SWHS!$AG$20,"-"),""),IF(SWHS!$AI$21=$D142,CONCATENATE(SWHS!$AG$21,"-"),""),IF(SWHS!$AI$22=$D142,CONCATENATE(SWHS!$AG$22,"-"),""),"")</f>
        <v>Maddux Craven-</v>
      </c>
      <c r="M142" s="21" t="str">
        <f>CONCATENATE(IF(SWHS!$AI$23=$D142,CONCATENATE(SWHS!$AG$23,"-"),""),IF(SWHS!$AI$24=$D142,CONCATENATE(SWHS!$AG$24,"-"),""),IF(SWHS!$AI$25=$D142,CONCATENATE(SWHS!$AG$25,"-"),""),IF(SWHS!$AI$26=$D142,CONCATENATE(SWHS!$AG$26,"-"),""),IF(SWHS!$AI$27=$D142,CONCATENATE(SWHS!$AG$27,"-"),""),IF(SWHS!$AI$28=$D142,CONCATENATE(SWHS!$AG$28,"-"),""),IF(SWHS!$AI$29=$D142,CONCATENATE(SWHS!$AG$29,"-"),""),IF(SWHS!$AI$30=$D142,CONCATENATE(SWHS!$AG$30,"-"),""),IF(SWHS!$AI$31=$D142,CONCATENATE(SWHS!$AG$31,"-"),""),IF(SWHS!$AI$32=$D142,CONCATENATE(SWHS!$AG$32,"-"),""))</f>
        <v/>
      </c>
      <c r="N142" s="21" t="str">
        <f t="shared" si="1"/>
        <v>Teddy Alexdav-Maddux Craven-</v>
      </c>
      <c r="O142" s="21">
        <v>140</v>
      </c>
      <c r="P142" s="27" t="str">
        <f t="shared" si="3"/>
        <v/>
      </c>
      <c r="Q142" s="27" t="str">
        <f t="shared" si="4"/>
        <v/>
      </c>
      <c r="R142" s="27" t="str">
        <f>IF(P142="","",CHOOSE(VLOOKUP($O142,$A$1:$C$400,3,FALSE),AHS!$M$1,BHS!$M$1,CHS!$M$1,HMJHS!$M$1,KHS!$M$1,Kings!$M$1,MHS!$M$1,SWHS!$M$1,AMHS!$M$1,'S10'!$M$1,'S11'!$M$1,'S12'!$M$1,'S13'!$M$1,'S14'!$M$1,'S15'!$M$1,'S16'!$M$1,'S17'!$M$1,'S18'!$M$1,'S19'!$M$1,'S20'!$M$1))</f>
        <v/>
      </c>
      <c r="S142" s="27" t="str">
        <f t="shared" si="5"/>
        <v/>
      </c>
      <c r="T142" s="3" t="str">
        <f t="shared" si="6"/>
        <v/>
      </c>
      <c r="U142" s="21"/>
      <c r="V142" s="21"/>
      <c r="W142" s="21"/>
      <c r="X142" s="21"/>
      <c r="Y142" s="21"/>
      <c r="Z142" s="21"/>
    </row>
    <row r="143" spans="1:26" ht="15" customHeight="1" x14ac:dyDescent="0.25">
      <c r="A143" s="21" t="str">
        <f t="shared" si="2"/>
        <v/>
      </c>
      <c r="B143" s="21" t="str">
        <f t="shared" si="0"/>
        <v/>
      </c>
      <c r="C143" s="21">
        <v>8</v>
      </c>
      <c r="D143" s="21">
        <v>3</v>
      </c>
      <c r="E143" s="21" t="str">
        <f>IF(OR(SWHS!$C$15="",SWHS!$B$15=""),"",SWHS!$C$15)</f>
        <v/>
      </c>
      <c r="F143" s="21" t="str">
        <f>CONCATENATE(IF(SWHS!$K$13=$D143,CONCATENATE(SWHS!$I$13,"-"),""),IF(SWHS!$K$14=$D143,CONCATENATE(SWHS!$I$14,"-"),""),IF(SWHS!$K$15=$D143,CONCATENATE(SWHS!$I$15,"-"),""),IF(SWHS!$K$16=$D143,CONCATENATE(SWHS!$I$16,"-"),""),IF(SWHS!$K$17=$D143,CONCATENATE(SWHS!$I$17,"-"),""),IF(SWHS!$K$18=$D143,CONCATENATE(SWHS!$I$18,"-"),""),IF(SWHS!$K$19=$D143,CONCATENATE(SWHS!$I$19,"-"),""),IF(SWHS!$K$20=$D143,CONCATENATE(SWHS!$I$20,"-"),""),IF(SWHS!$K$21=$D143,CONCATENATE(SWHS!$I$21,"-"),""),IF(SWHS!$K$22=$D143,CONCATENATE(SWHS!$I$22,"-"),""),)</f>
        <v/>
      </c>
      <c r="G143" s="21" t="str">
        <f>CONCATENATE(IF(SWHS!$K$23=$D143,CONCATENATE(SWHS!$I$23,"-"),""),IF(SWHS!$K$24=$D143,CONCATENATE(SWHS!$I$24,"-"),""),IF(SWHS!$K$25=$D143,CONCATENATE(SWHS!$I$25,"-"),""),IF(SWHS!$K$26=$D143,CONCATENATE(SWHS!$I$26,"-"),""),IF(SWHS!$K$27=$D143,CONCATENATE(SWHS!$I$27,"-"),""),IF(SWHS!$K$28=$D143,CONCATENATE(SWHS!$I$28,"-"),""),IF(SWHS!$K$29=$D143,CONCATENATE(SWHS!$I$29,"-"),""),IF(SWHS!$K$30=$D143,CONCATENATE(SWHS!$I$30,"-"),""),IF(SWHS!$K$31=$D143,CONCATENATE(SWHS!$I$31,"-"),""),IF(SWHS!$K$32=$D143,CONCATENATE(SWHS!$I$32,"-"),""))</f>
        <v/>
      </c>
      <c r="H143" s="21" t="str">
        <f>CONCATENATE(IF(SWHS!$S$13=$D143,CONCATENATE(SWHS!$Q$13,"-"),""),IF(SWHS!$S$14=$D143,CONCATENATE(SWHS!$Q$14,"-"),""),IF(SWHS!$S$15=$D143,CONCATENATE(SWHS!$Q$15,"-"),""),IF(SWHS!$S$16=$D143,CONCATENATE(SWHS!$Q$16,"-"),""),IF(SWHS!$S$17=$D143,CONCATENATE(SWHS!$Q$17,"-"),""),IF(SWHS!$S$18=$D143,CONCATENATE(SWHS!$Q$18,"-"),""),IF(SWHS!$S$19=$D143,CONCATENATE(SWHS!$Q$19,"-"),""),IF(SWHS!$S$20=$D143,CONCATENATE(SWHS!$Q$20,"-"),""),IF(SWHS!$S$21=$D143,CONCATENATE(SWHS!$Q$21,"-"),""),IF(SWHS!$S$22=$D143,CONCATENATE(SWHS!$Q$22,"-"),""))</f>
        <v>Solomon Hilliard-</v>
      </c>
      <c r="I143" s="21" t="str">
        <f>CONCATENATE(,IF(SWHS!$S$23=$D143,CONCATENATE(SWHS!$Q$23,"-"),""),IF(SWHS!$S$24=$D143,CONCATENATE(SWHS!$Q$24,"-"),""),IF(SWHS!$S$25=$D143,CONCATENATE(SWHS!$Q$25,"-"),""),IF(SWHS!$S$26=$D143,CONCATENATE(SWHS!$Q$26,"-"),""),IF(SWHS!$S$27=$D143,CONCATENATE(SWHS!$Q$27,"-"),""),IF(SWHS!$S$28=$D143,CONCATENATE(SWHS!$Q$28,"-"),""),IF(SWHS!$S$29=$D143,CONCATENATE(SWHS!$Q$29,"-"),""),IF(SWHS!$S$30=$D143,CONCATENATE(SWHS!$Q$30,"-"),""),IF(SWHS!$S$31=$D143,CONCATENATE(SWHS!$Q$31,"-"),""),IF(SWHS!$S$32=$D143,CONCATENATE(SWHS!$Q$32,"-"),""))</f>
        <v/>
      </c>
      <c r="J143" s="21" t="str">
        <f>CONCATENATE(IF(SWHS!$AA$13=$D143,CONCATENATE(SWHS!$Y$13,"-"),""),IF(SWHS!$AA$14=$D143,CONCATENATE(SWHS!$Y$14,"-"),""),IF(SWHS!$AA$15=$D143,CONCATENATE(SWHS!$Y$15,"-"),""),IF(SWHS!$AA$16=$D143,CONCATENATE(SWHS!$Y$16,"-"),""),IF(SWHS!$AA$17=$D143,CONCATENATE(SWHS!$Y$17,"-"),""),IF(SWHS!$AA$18=$D143,CONCATENATE(SWHS!$Y$18,"-"),""),IF(SWHS!$AA$19=$D143,CONCATENATE(SWHS!$Y$19,"-"),""),IF(SWHS!$AA$20=$D143,CONCATENATE(SWHS!$Y$20,"-"),""),IF(SWHS!$AA$21=$D143,CONCATENATE(SWHS!$Y$21,"-"),""),IF(SWHS!$AA$22=$D143,CONCATENATE(SWHS!$Y$22,"-"),""),"")</f>
        <v>Dylan McKnight-</v>
      </c>
      <c r="K143" s="21" t="str">
        <f>CONCATENATE(IF(SWHS!$AA$23=$D143,CONCATENATE(SWHS!$Y$23,"-"),""),IF(SWHS!$AA$24=$D143,CONCATENATE(SWHS!$Y$24,"-"),""),IF(SWHS!$AA$25=$D143,CONCATENATE(SWHS!$Y$25,"-"),""),IF(SWHS!$AA$26=$D143,CONCATENATE(SWHS!$Y$26,"-"),""),IF(SWHS!$AA$27=$D143,CONCATENATE(SWHS!$Y$27,"-"),""),IF(SWHS!$AA$28=$D143,CONCATENATE(SWHS!$Y$28,"-"),""),IF(SWHS!$AA$29=$D143,CONCATENATE(SWHS!$Y$29,"-"),""),IF(SWHS!$AA$30=$D143,CONCATENATE(SWHS!$Y$30,"-"),""),IF(SWHS!$AA$31=$D143,CONCATENATE(SWHS!$Y$31,"-"),""),IF(SWHS!$AA$32=$D143,CONCATENATE(SWHS!$Y$32,"-"),""))</f>
        <v/>
      </c>
      <c r="L143" s="21" t="str">
        <f>CONCATENATE(IF(SWHS!$AI$13=$D143,CONCATENATE(SWHS!$AG$13,"-"),""),IF(SWHS!$AI$14=$D143,CONCATENATE(SWHS!$AG$14,"-"),""),IF(SWHS!$AI$15=$D143,CONCATENATE(SWHS!$AG$15,"-"),""),IF(SWHS!$AI$16=$D143,CONCATENATE(SWHS!$AG$16,"-"),""),IF(SWHS!$AI$17=$D143,CONCATENATE(SWHS!$AG$17,"-"),""),IF(SWHS!$AI$18=$D143,CONCATENATE(SWHS!$AG$18,"-"),""),IF(SWHS!$AI$19=$D143,CONCATENATE(SWHS!$AG$19,"-"),""),IF(SWHS!$AI$20=$D143,CONCATENATE(SWHS!$AG$20,"-"),""),IF(SWHS!$AI$21=$D143,CONCATENATE(SWHS!$AG$21,"-"),""),IF(SWHS!$AI$22=$D143,CONCATENATE(SWHS!$AG$22,"-"),""),"")</f>
        <v>Dante Churchill-</v>
      </c>
      <c r="M143" s="21" t="str">
        <f>CONCATENATE(IF(SWHS!$AI$23=$D143,CONCATENATE(SWHS!$AG$23,"-"),""),IF(SWHS!$AI$24=$D143,CONCATENATE(SWHS!$AG$24,"-"),""),IF(SWHS!$AI$25=$D143,CONCATENATE(SWHS!$AG$25,"-"),""),IF(SWHS!$AI$26=$D143,CONCATENATE(SWHS!$AG$26,"-"),""),IF(SWHS!$AI$27=$D143,CONCATENATE(SWHS!$AG$27,"-"),""),IF(SWHS!$AI$28=$D143,CONCATENATE(SWHS!$AG$28,"-"),""),IF(SWHS!$AI$29=$D143,CONCATENATE(SWHS!$AG$29,"-"),""),IF(SWHS!$AI$30=$D143,CONCATENATE(SWHS!$AG$30,"-"),""),IF(SWHS!$AI$31=$D143,CONCATENATE(SWHS!$AG$31,"-"),""),IF(SWHS!$AI$32=$D143,CONCATENATE(SWHS!$AG$32,"-"),""))</f>
        <v/>
      </c>
      <c r="N143" s="21" t="str">
        <f t="shared" si="1"/>
        <v>Solomon Hilliard-Dylan McKnight-Dante Churchill-</v>
      </c>
      <c r="O143" s="21">
        <v>141</v>
      </c>
      <c r="P143" s="27" t="str">
        <f t="shared" si="3"/>
        <v/>
      </c>
      <c r="Q143" s="27" t="str">
        <f t="shared" si="4"/>
        <v/>
      </c>
      <c r="R143" s="27" t="str">
        <f>IF(P143="","",CHOOSE(VLOOKUP($O143,$A$1:$C$400,3,FALSE),AHS!$M$1,BHS!$M$1,CHS!$M$1,HMJHS!$M$1,KHS!$M$1,Kings!$M$1,MHS!$M$1,SWHS!$M$1,AMHS!$M$1,'S10'!$M$1,'S11'!$M$1,'S12'!$M$1,'S13'!$M$1,'S14'!$M$1,'S15'!$M$1,'S16'!$M$1,'S17'!$M$1,'S18'!$M$1,'S19'!$M$1,'S20'!$M$1))</f>
        <v/>
      </c>
      <c r="S143" s="27" t="str">
        <f t="shared" si="5"/>
        <v/>
      </c>
      <c r="T143" s="3" t="str">
        <f t="shared" si="6"/>
        <v/>
      </c>
      <c r="U143" s="21"/>
      <c r="V143" s="21"/>
      <c r="W143" s="21"/>
      <c r="X143" s="21"/>
      <c r="Y143" s="21"/>
      <c r="Z143" s="21"/>
    </row>
    <row r="144" spans="1:26" ht="15" customHeight="1" x14ac:dyDescent="0.25">
      <c r="A144" s="21" t="str">
        <f t="shared" si="2"/>
        <v/>
      </c>
      <c r="B144" s="21" t="str">
        <f t="shared" si="0"/>
        <v/>
      </c>
      <c r="C144" s="21">
        <v>8</v>
      </c>
      <c r="D144" s="21">
        <v>4</v>
      </c>
      <c r="E144" s="21" t="str">
        <f>IF(OR(SWHS!$C$16="",SWHS!$B$16=""),"",SWHS!$C$16)</f>
        <v/>
      </c>
      <c r="F144" s="21" t="str">
        <f>CONCATENATE(IF(SWHS!$K$13=$D144,CONCATENATE(SWHS!$I$13,"-"),""),IF(SWHS!$K$14=$D144,CONCATENATE(SWHS!$I$14,"-"),""),IF(SWHS!$K$15=$D144,CONCATENATE(SWHS!$I$15,"-"),""),IF(SWHS!$K$16=$D144,CONCATENATE(SWHS!$I$16,"-"),""),IF(SWHS!$K$17=$D144,CONCATENATE(SWHS!$I$17,"-"),""),IF(SWHS!$K$18=$D144,CONCATENATE(SWHS!$I$18,"-"),""),IF(SWHS!$K$19=$D144,CONCATENATE(SWHS!$I$19,"-"),""),IF(SWHS!$K$20=$D144,CONCATENATE(SWHS!$I$20,"-"),""),IF(SWHS!$K$21=$D144,CONCATENATE(SWHS!$I$21,"-"),""),IF(SWHS!$K$22=$D144,CONCATENATE(SWHS!$I$22,"-"),""),)</f>
        <v/>
      </c>
      <c r="G144" s="21" t="str">
        <f>CONCATENATE(IF(SWHS!$K$23=$D144,CONCATENATE(SWHS!$I$23,"-"),""),IF(SWHS!$K$24=$D144,CONCATENATE(SWHS!$I$24,"-"),""),IF(SWHS!$K$25=$D144,CONCATENATE(SWHS!$I$25,"-"),""),IF(SWHS!$K$26=$D144,CONCATENATE(SWHS!$I$26,"-"),""),IF(SWHS!$K$27=$D144,CONCATENATE(SWHS!$I$27,"-"),""),IF(SWHS!$K$28=$D144,CONCATENATE(SWHS!$I$28,"-"),""),IF(SWHS!$K$29=$D144,CONCATENATE(SWHS!$I$29,"-"),""),IF(SWHS!$K$30=$D144,CONCATENATE(SWHS!$I$30,"-"),""),IF(SWHS!$K$31=$D144,CONCATENATE(SWHS!$I$31,"-"),""),IF(SWHS!$K$32=$D144,CONCATENATE(SWHS!$I$32,"-"),""))</f>
        <v/>
      </c>
      <c r="H144" s="21" t="str">
        <f>CONCATENATE(IF(SWHS!$S$13=$D144,CONCATENATE(SWHS!$Q$13,"-"),""),IF(SWHS!$S$14=$D144,CONCATENATE(SWHS!$Q$14,"-"),""),IF(SWHS!$S$15=$D144,CONCATENATE(SWHS!$Q$15,"-"),""),IF(SWHS!$S$16=$D144,CONCATENATE(SWHS!$Q$16,"-"),""),IF(SWHS!$S$17=$D144,CONCATENATE(SWHS!$Q$17,"-"),""),IF(SWHS!$S$18=$D144,CONCATENATE(SWHS!$Q$18,"-"),""),IF(SWHS!$S$19=$D144,CONCATENATE(SWHS!$Q$19,"-"),""),IF(SWHS!$S$20=$D144,CONCATENATE(SWHS!$Q$20,"-"),""),IF(SWHS!$S$21=$D144,CONCATENATE(SWHS!$Q$21,"-"),""),IF(SWHS!$S$22=$D144,CONCATENATE(SWHS!$Q$22,"-"),""))</f>
        <v/>
      </c>
      <c r="I144" s="21" t="str">
        <f>CONCATENATE(,IF(SWHS!$S$23=$D144,CONCATENATE(SWHS!$Q$23,"-"),""),IF(SWHS!$S$24=$D144,CONCATENATE(SWHS!$Q$24,"-"),""),IF(SWHS!$S$25=$D144,CONCATENATE(SWHS!$Q$25,"-"),""),IF(SWHS!$S$26=$D144,CONCATENATE(SWHS!$Q$26,"-"),""),IF(SWHS!$S$27=$D144,CONCATENATE(SWHS!$Q$27,"-"),""),IF(SWHS!$S$28=$D144,CONCATENATE(SWHS!$Q$28,"-"),""),IF(SWHS!$S$29=$D144,CONCATENATE(SWHS!$Q$29,"-"),""),IF(SWHS!$S$30=$D144,CONCATENATE(SWHS!$Q$30,"-"),""),IF(SWHS!$S$31=$D144,CONCATENATE(SWHS!$Q$31,"-"),""),IF(SWHS!$S$32=$D144,CONCATENATE(SWHS!$Q$32,"-"),""))</f>
        <v/>
      </c>
      <c r="J144" s="21" t="str">
        <f>CONCATENATE(IF(SWHS!$AA$13=$D144,CONCATENATE(SWHS!$Y$13,"-"),""),IF(SWHS!$AA$14=$D144,CONCATENATE(SWHS!$Y$14,"-"),""),IF(SWHS!$AA$15=$D144,CONCATENATE(SWHS!$Y$15,"-"),""),IF(SWHS!$AA$16=$D144,CONCATENATE(SWHS!$Y$16,"-"),""),IF(SWHS!$AA$17=$D144,CONCATENATE(SWHS!$Y$17,"-"),""),IF(SWHS!$AA$18=$D144,CONCATENATE(SWHS!$Y$18,"-"),""),IF(SWHS!$AA$19=$D144,CONCATENATE(SWHS!$Y$19,"-"),""),IF(SWHS!$AA$20=$D144,CONCATENATE(SWHS!$Y$20,"-"),""),IF(SWHS!$AA$21=$D144,CONCATENATE(SWHS!$Y$21,"-"),""),IF(SWHS!$AA$22=$D144,CONCATENATE(SWHS!$Y$22,"-"),""),"")</f>
        <v/>
      </c>
      <c r="K144" s="21" t="str">
        <f>CONCATENATE(IF(SWHS!$AA$23=$D144,CONCATENATE(SWHS!$Y$23,"-"),""),IF(SWHS!$AA$24=$D144,CONCATENATE(SWHS!$Y$24,"-"),""),IF(SWHS!$AA$25=$D144,CONCATENATE(SWHS!$Y$25,"-"),""),IF(SWHS!$AA$26=$D144,CONCATENATE(SWHS!$Y$26,"-"),""),IF(SWHS!$AA$27=$D144,CONCATENATE(SWHS!$Y$27,"-"),""),IF(SWHS!$AA$28=$D144,CONCATENATE(SWHS!$Y$28,"-"),""),IF(SWHS!$AA$29=$D144,CONCATENATE(SWHS!$Y$29,"-"),""),IF(SWHS!$AA$30=$D144,CONCATENATE(SWHS!$Y$30,"-"),""),IF(SWHS!$AA$31=$D144,CONCATENATE(SWHS!$Y$31,"-"),""),IF(SWHS!$AA$32=$D144,CONCATENATE(SWHS!$Y$32,"-"),""))</f>
        <v/>
      </c>
      <c r="L144" s="21" t="str">
        <f>CONCATENATE(IF(SWHS!$AI$13=$D144,CONCATENATE(SWHS!$AG$13,"-"),""),IF(SWHS!$AI$14=$D144,CONCATENATE(SWHS!$AG$14,"-"),""),IF(SWHS!$AI$15=$D144,CONCATENATE(SWHS!$AG$15,"-"),""),IF(SWHS!$AI$16=$D144,CONCATENATE(SWHS!$AG$16,"-"),""),IF(SWHS!$AI$17=$D144,CONCATENATE(SWHS!$AG$17,"-"),""),IF(SWHS!$AI$18=$D144,CONCATENATE(SWHS!$AG$18,"-"),""),IF(SWHS!$AI$19=$D144,CONCATENATE(SWHS!$AG$19,"-"),""),IF(SWHS!$AI$20=$D144,CONCATENATE(SWHS!$AG$20,"-"),""),IF(SWHS!$AI$21=$D144,CONCATENATE(SWHS!$AG$21,"-"),""),IF(SWHS!$AI$22=$D144,CONCATENATE(SWHS!$AG$22,"-"),""),"")</f>
        <v/>
      </c>
      <c r="M144" s="21" t="str">
        <f>CONCATENATE(IF(SWHS!$AI$23=$D144,CONCATENATE(SWHS!$AG$23,"-"),""),IF(SWHS!$AI$24=$D144,CONCATENATE(SWHS!$AG$24,"-"),""),IF(SWHS!$AI$25=$D144,CONCATENATE(SWHS!$AG$25,"-"),""),IF(SWHS!$AI$26=$D144,CONCATENATE(SWHS!$AG$26,"-"),""),IF(SWHS!$AI$27=$D144,CONCATENATE(SWHS!$AG$27,"-"),""),IF(SWHS!$AI$28=$D144,CONCATENATE(SWHS!$AG$28,"-"),""),IF(SWHS!$AI$29=$D144,CONCATENATE(SWHS!$AG$29,"-"),""),IF(SWHS!$AI$30=$D144,CONCATENATE(SWHS!$AG$30,"-"),""),IF(SWHS!$AI$31=$D144,CONCATENATE(SWHS!$AG$31,"-"),""),IF(SWHS!$AI$32=$D144,CONCATENATE(SWHS!$AG$32,"-"),""))</f>
        <v/>
      </c>
      <c r="N144" s="21" t="str">
        <f t="shared" si="1"/>
        <v/>
      </c>
      <c r="O144" s="21">
        <v>142</v>
      </c>
      <c r="P144" s="27" t="str">
        <f t="shared" si="3"/>
        <v/>
      </c>
      <c r="Q144" s="27" t="str">
        <f t="shared" si="4"/>
        <v/>
      </c>
      <c r="R144" s="27" t="str">
        <f>IF(P144="","",CHOOSE(VLOOKUP($O144,$A$1:$C$400,3,FALSE),AHS!$M$1,BHS!$M$1,CHS!$M$1,HMJHS!$M$1,KHS!$M$1,Kings!$M$1,MHS!$M$1,SWHS!$M$1,AMHS!$M$1,'S10'!$M$1,'S11'!$M$1,'S12'!$M$1,'S13'!$M$1,'S14'!$M$1,'S15'!$M$1,'S16'!$M$1,'S17'!$M$1,'S18'!$M$1,'S19'!$M$1,'S20'!$M$1))</f>
        <v/>
      </c>
      <c r="S144" s="27" t="str">
        <f t="shared" si="5"/>
        <v/>
      </c>
      <c r="T144" s="3" t="str">
        <f t="shared" si="6"/>
        <v/>
      </c>
      <c r="U144" s="21"/>
      <c r="V144" s="21"/>
      <c r="W144" s="21"/>
      <c r="X144" s="21"/>
      <c r="Y144" s="21"/>
      <c r="Z144" s="21"/>
    </row>
    <row r="145" spans="1:26" ht="15" customHeight="1" x14ac:dyDescent="0.25">
      <c r="A145" s="21" t="str">
        <f t="shared" si="2"/>
        <v/>
      </c>
      <c r="B145" s="21" t="str">
        <f t="shared" si="0"/>
        <v/>
      </c>
      <c r="C145" s="21">
        <v>8</v>
      </c>
      <c r="D145" s="21">
        <v>5</v>
      </c>
      <c r="E145" s="21" t="str">
        <f>IF(OR(SWHS!$C$17="",SWHS!$B$17=""),"",SWHS!$C$17)</f>
        <v/>
      </c>
      <c r="F145" s="21" t="str">
        <f>CONCATENATE(IF(SWHS!$K$13=$D145,CONCATENATE(SWHS!$I$13,"-"),""),IF(SWHS!$K$14=$D145,CONCATENATE(SWHS!$I$14,"-"),""),IF(SWHS!$K$15=$D145,CONCATENATE(SWHS!$I$15,"-"),""),IF(SWHS!$K$16=$D145,CONCATENATE(SWHS!$I$16,"-"),""),IF(SWHS!$K$17=$D145,CONCATENATE(SWHS!$I$17,"-"),""),IF(SWHS!$K$18=$D145,CONCATENATE(SWHS!$I$18,"-"),""),IF(SWHS!$K$19=$D145,CONCATENATE(SWHS!$I$19,"-"),""),IF(SWHS!$K$20=$D145,CONCATENATE(SWHS!$I$20,"-"),""),IF(SWHS!$K$21=$D145,CONCATENATE(SWHS!$I$21,"-"),""),IF(SWHS!$K$22=$D145,CONCATENATE(SWHS!$I$22,"-"),""),)</f>
        <v/>
      </c>
      <c r="G145" s="21" t="str">
        <f>CONCATENATE(IF(SWHS!$K$23=$D145,CONCATENATE(SWHS!$I$23,"-"),""),IF(SWHS!$K$24=$D145,CONCATENATE(SWHS!$I$24,"-"),""),IF(SWHS!$K$25=$D145,CONCATENATE(SWHS!$I$25,"-"),""),IF(SWHS!$K$26=$D145,CONCATENATE(SWHS!$I$26,"-"),""),IF(SWHS!$K$27=$D145,CONCATENATE(SWHS!$I$27,"-"),""),IF(SWHS!$K$28=$D145,CONCATENATE(SWHS!$I$28,"-"),""),IF(SWHS!$K$29=$D145,CONCATENATE(SWHS!$I$29,"-"),""),IF(SWHS!$K$30=$D145,CONCATENATE(SWHS!$I$30,"-"),""),IF(SWHS!$K$31=$D145,CONCATENATE(SWHS!$I$31,"-"),""),IF(SWHS!$K$32=$D145,CONCATENATE(SWHS!$I$32,"-"),""))</f>
        <v/>
      </c>
      <c r="H145" s="21" t="str">
        <f>CONCATENATE(IF(SWHS!$S$13=$D145,CONCATENATE(SWHS!$Q$13,"-"),""),IF(SWHS!$S$14=$D145,CONCATENATE(SWHS!$Q$14,"-"),""),IF(SWHS!$S$15=$D145,CONCATENATE(SWHS!$Q$15,"-"),""),IF(SWHS!$S$16=$D145,CONCATENATE(SWHS!$Q$16,"-"),""),IF(SWHS!$S$17=$D145,CONCATENATE(SWHS!$Q$17,"-"),""),IF(SWHS!$S$18=$D145,CONCATENATE(SWHS!$Q$18,"-"),""),IF(SWHS!$S$19=$D145,CONCATENATE(SWHS!$Q$19,"-"),""),IF(SWHS!$S$20=$D145,CONCATENATE(SWHS!$Q$20,"-"),""),IF(SWHS!$S$21=$D145,CONCATENATE(SWHS!$Q$21,"-"),""),IF(SWHS!$S$22=$D145,CONCATENATE(SWHS!$Q$22,"-"),""))</f>
        <v/>
      </c>
      <c r="I145" s="21" t="str">
        <f>CONCATENATE(,IF(SWHS!$S$23=$D145,CONCATENATE(SWHS!$Q$23,"-"),""),IF(SWHS!$S$24=$D145,CONCATENATE(SWHS!$Q$24,"-"),""),IF(SWHS!$S$25=$D145,CONCATENATE(SWHS!$Q$25,"-"),""),IF(SWHS!$S$26=$D145,CONCATENATE(SWHS!$Q$26,"-"),""),IF(SWHS!$S$27=$D145,CONCATENATE(SWHS!$Q$27,"-"),""),IF(SWHS!$S$28=$D145,CONCATENATE(SWHS!$Q$28,"-"),""),IF(SWHS!$S$29=$D145,CONCATENATE(SWHS!$Q$29,"-"),""),IF(SWHS!$S$30=$D145,CONCATENATE(SWHS!$Q$30,"-"),""),IF(SWHS!$S$31=$D145,CONCATENATE(SWHS!$Q$31,"-"),""),IF(SWHS!$S$32=$D145,CONCATENATE(SWHS!$Q$32,"-"),""))</f>
        <v/>
      </c>
      <c r="J145" s="21" t="str">
        <f>CONCATENATE(IF(SWHS!$AA$13=$D145,CONCATENATE(SWHS!$Y$13,"-"),""),IF(SWHS!$AA$14=$D145,CONCATENATE(SWHS!$Y$14,"-"),""),IF(SWHS!$AA$15=$D145,CONCATENATE(SWHS!$Y$15,"-"),""),IF(SWHS!$AA$16=$D145,CONCATENATE(SWHS!$Y$16,"-"),""),IF(SWHS!$AA$17=$D145,CONCATENATE(SWHS!$Y$17,"-"),""),IF(SWHS!$AA$18=$D145,CONCATENATE(SWHS!$Y$18,"-"),""),IF(SWHS!$AA$19=$D145,CONCATENATE(SWHS!$Y$19,"-"),""),IF(SWHS!$AA$20=$D145,CONCATENATE(SWHS!$Y$20,"-"),""),IF(SWHS!$AA$21=$D145,CONCATENATE(SWHS!$Y$21,"-"),""),IF(SWHS!$AA$22=$D145,CONCATENATE(SWHS!$Y$22,"-"),""),"")</f>
        <v/>
      </c>
      <c r="K145" s="21" t="str">
        <f>CONCATENATE(IF(SWHS!$AA$23=$D145,CONCATENATE(SWHS!$Y$23,"-"),""),IF(SWHS!$AA$24=$D145,CONCATENATE(SWHS!$Y$24,"-"),""),IF(SWHS!$AA$25=$D145,CONCATENATE(SWHS!$Y$25,"-"),""),IF(SWHS!$AA$26=$D145,CONCATENATE(SWHS!$Y$26,"-"),""),IF(SWHS!$AA$27=$D145,CONCATENATE(SWHS!$Y$27,"-"),""),IF(SWHS!$AA$28=$D145,CONCATENATE(SWHS!$Y$28,"-"),""),IF(SWHS!$AA$29=$D145,CONCATENATE(SWHS!$Y$29,"-"),""),IF(SWHS!$AA$30=$D145,CONCATENATE(SWHS!$Y$30,"-"),""),IF(SWHS!$AA$31=$D145,CONCATENATE(SWHS!$Y$31,"-"),""),IF(SWHS!$AA$32=$D145,CONCATENATE(SWHS!$Y$32,"-"),""))</f>
        <v/>
      </c>
      <c r="L145" s="21" t="str">
        <f>CONCATENATE(IF(SWHS!$AI$13=$D145,CONCATENATE(SWHS!$AG$13,"-"),""),IF(SWHS!$AI$14=$D145,CONCATENATE(SWHS!$AG$14,"-"),""),IF(SWHS!$AI$15=$D145,CONCATENATE(SWHS!$AG$15,"-"),""),IF(SWHS!$AI$16=$D145,CONCATENATE(SWHS!$AG$16,"-"),""),IF(SWHS!$AI$17=$D145,CONCATENATE(SWHS!$AG$17,"-"),""),IF(SWHS!$AI$18=$D145,CONCATENATE(SWHS!$AG$18,"-"),""),IF(SWHS!$AI$19=$D145,CONCATENATE(SWHS!$AG$19,"-"),""),IF(SWHS!$AI$20=$D145,CONCATENATE(SWHS!$AG$20,"-"),""),IF(SWHS!$AI$21=$D145,CONCATENATE(SWHS!$AG$21,"-"),""),IF(SWHS!$AI$22=$D145,CONCATENATE(SWHS!$AG$22,"-"),""),"")</f>
        <v/>
      </c>
      <c r="M145" s="21" t="str">
        <f>CONCATENATE(IF(SWHS!$AI$23=$D145,CONCATENATE(SWHS!$AG$23,"-"),""),IF(SWHS!$AI$24=$D145,CONCATENATE(SWHS!$AG$24,"-"),""),IF(SWHS!$AI$25=$D145,CONCATENATE(SWHS!$AG$25,"-"),""),IF(SWHS!$AI$26=$D145,CONCATENATE(SWHS!$AG$26,"-"),""),IF(SWHS!$AI$27=$D145,CONCATENATE(SWHS!$AG$27,"-"),""),IF(SWHS!$AI$28=$D145,CONCATENATE(SWHS!$AG$28,"-"),""),IF(SWHS!$AI$29=$D145,CONCATENATE(SWHS!$AG$29,"-"),""),IF(SWHS!$AI$30=$D145,CONCATENATE(SWHS!$AG$30,"-"),""),IF(SWHS!$AI$31=$D145,CONCATENATE(SWHS!$AG$31,"-"),""),IF(SWHS!$AI$32=$D145,CONCATENATE(SWHS!$AG$32,"-"),""))</f>
        <v/>
      </c>
      <c r="N145" s="21" t="str">
        <f t="shared" si="1"/>
        <v/>
      </c>
      <c r="O145" s="21">
        <v>143</v>
      </c>
      <c r="P145" s="27" t="str">
        <f t="shared" si="3"/>
        <v/>
      </c>
      <c r="Q145" s="27" t="str">
        <f t="shared" si="4"/>
        <v/>
      </c>
      <c r="R145" s="27" t="str">
        <f>IF(P145="","",CHOOSE(VLOOKUP($O145,$A$1:$C$400,3,FALSE),AHS!$M$1,BHS!$M$1,CHS!$M$1,HMJHS!$M$1,KHS!$M$1,Kings!$M$1,MHS!$M$1,SWHS!$M$1,AMHS!$M$1,'S10'!$M$1,'S11'!$M$1,'S12'!$M$1,'S13'!$M$1,'S14'!$M$1,'S15'!$M$1,'S16'!$M$1,'S17'!$M$1,'S18'!$M$1,'S19'!$M$1,'S20'!$M$1))</f>
        <v/>
      </c>
      <c r="S145" s="27" t="str">
        <f t="shared" si="5"/>
        <v/>
      </c>
      <c r="T145" s="3" t="str">
        <f t="shared" si="6"/>
        <v/>
      </c>
      <c r="U145" s="21"/>
      <c r="V145" s="21"/>
      <c r="W145" s="21"/>
      <c r="X145" s="21"/>
      <c r="Y145" s="21"/>
      <c r="Z145" s="21"/>
    </row>
    <row r="146" spans="1:26" ht="15" customHeight="1" x14ac:dyDescent="0.25">
      <c r="A146" s="21" t="str">
        <f t="shared" si="2"/>
        <v/>
      </c>
      <c r="B146" s="21" t="str">
        <f t="shared" si="0"/>
        <v/>
      </c>
      <c r="C146" s="21">
        <v>8</v>
      </c>
      <c r="D146" s="21">
        <v>6</v>
      </c>
      <c r="E146" s="21" t="str">
        <f>IF(OR(SWHS!$C$18="",SWHS!$B$18=""),"",SWHS!$C$18)</f>
        <v/>
      </c>
      <c r="F146" s="21" t="str">
        <f>CONCATENATE(IF(SWHS!$K$13=$D146,CONCATENATE(SWHS!$I$13,"-"),""),IF(SWHS!$K$14=$D146,CONCATENATE(SWHS!$I$14,"-"),""),IF(SWHS!$K$15=$D146,CONCATENATE(SWHS!$I$15,"-"),""),IF(SWHS!$K$16=$D146,CONCATENATE(SWHS!$I$16,"-"),""),IF(SWHS!$K$17=$D146,CONCATENATE(SWHS!$I$17,"-"),""),IF(SWHS!$K$18=$D146,CONCATENATE(SWHS!$I$18,"-"),""),IF(SWHS!$K$19=$D146,CONCATENATE(SWHS!$I$19,"-"),""),IF(SWHS!$K$20=$D146,CONCATENATE(SWHS!$I$20,"-"),""),IF(SWHS!$K$21=$D146,CONCATENATE(SWHS!$I$21,"-"),""),IF(SWHS!$K$22=$D146,CONCATENATE(SWHS!$I$22,"-"),""),)</f>
        <v/>
      </c>
      <c r="G146" s="21" t="str">
        <f>CONCATENATE(IF(SWHS!$K$23=$D146,CONCATENATE(SWHS!$I$23,"-"),""),IF(SWHS!$K$24=$D146,CONCATENATE(SWHS!$I$24,"-"),""),IF(SWHS!$K$25=$D146,CONCATENATE(SWHS!$I$25,"-"),""),IF(SWHS!$K$26=$D146,CONCATENATE(SWHS!$I$26,"-"),""),IF(SWHS!$K$27=$D146,CONCATENATE(SWHS!$I$27,"-"),""),IF(SWHS!$K$28=$D146,CONCATENATE(SWHS!$I$28,"-"),""),IF(SWHS!$K$29=$D146,CONCATENATE(SWHS!$I$29,"-"),""),IF(SWHS!$K$30=$D146,CONCATENATE(SWHS!$I$30,"-"),""),IF(SWHS!$K$31=$D146,CONCATENATE(SWHS!$I$31,"-"),""),IF(SWHS!$K$32=$D146,CONCATENATE(SWHS!$I$32,"-"),""))</f>
        <v/>
      </c>
      <c r="H146" s="21" t="str">
        <f>CONCATENATE(IF(SWHS!$S$13=$D146,CONCATENATE(SWHS!$Q$13,"-"),""),IF(SWHS!$S$14=$D146,CONCATENATE(SWHS!$Q$14,"-"),""),IF(SWHS!$S$15=$D146,CONCATENATE(SWHS!$Q$15,"-"),""),IF(SWHS!$S$16=$D146,CONCATENATE(SWHS!$Q$16,"-"),""),IF(SWHS!$S$17=$D146,CONCATENATE(SWHS!$Q$17,"-"),""),IF(SWHS!$S$18=$D146,CONCATENATE(SWHS!$Q$18,"-"),""),IF(SWHS!$S$19=$D146,CONCATENATE(SWHS!$Q$19,"-"),""),IF(SWHS!$S$20=$D146,CONCATENATE(SWHS!$Q$20,"-"),""),IF(SWHS!$S$21=$D146,CONCATENATE(SWHS!$Q$21,"-"),""),IF(SWHS!$S$22=$D146,CONCATENATE(SWHS!$Q$22,"-"),""))</f>
        <v/>
      </c>
      <c r="I146" s="21" t="str">
        <f>CONCATENATE(,IF(SWHS!$S$23=$D146,CONCATENATE(SWHS!$Q$23,"-"),""),IF(SWHS!$S$24=$D146,CONCATENATE(SWHS!$Q$24,"-"),""),IF(SWHS!$S$25=$D146,CONCATENATE(SWHS!$Q$25,"-"),""),IF(SWHS!$S$26=$D146,CONCATENATE(SWHS!$Q$26,"-"),""),IF(SWHS!$S$27=$D146,CONCATENATE(SWHS!$Q$27,"-"),""),IF(SWHS!$S$28=$D146,CONCATENATE(SWHS!$Q$28,"-"),""),IF(SWHS!$S$29=$D146,CONCATENATE(SWHS!$Q$29,"-"),""),IF(SWHS!$S$30=$D146,CONCATENATE(SWHS!$Q$30,"-"),""),IF(SWHS!$S$31=$D146,CONCATENATE(SWHS!$Q$31,"-"),""),IF(SWHS!$S$32=$D146,CONCATENATE(SWHS!$Q$32,"-"),""))</f>
        <v/>
      </c>
      <c r="J146" s="21" t="str">
        <f>CONCATENATE(IF(SWHS!$AA$13=$D146,CONCATENATE(SWHS!$Y$13,"-"),""),IF(SWHS!$AA$14=$D146,CONCATENATE(SWHS!$Y$14,"-"),""),IF(SWHS!$AA$15=$D146,CONCATENATE(SWHS!$Y$15,"-"),""),IF(SWHS!$AA$16=$D146,CONCATENATE(SWHS!$Y$16,"-"),""),IF(SWHS!$AA$17=$D146,CONCATENATE(SWHS!$Y$17,"-"),""),IF(SWHS!$AA$18=$D146,CONCATENATE(SWHS!$Y$18,"-"),""),IF(SWHS!$AA$19=$D146,CONCATENATE(SWHS!$Y$19,"-"),""),IF(SWHS!$AA$20=$D146,CONCATENATE(SWHS!$Y$20,"-"),""),IF(SWHS!$AA$21=$D146,CONCATENATE(SWHS!$Y$21,"-"),""),IF(SWHS!$AA$22=$D146,CONCATENATE(SWHS!$Y$22,"-"),""),"")</f>
        <v/>
      </c>
      <c r="K146" s="21" t="str">
        <f>CONCATENATE(IF(SWHS!$AA$23=$D146,CONCATENATE(SWHS!$Y$23,"-"),""),IF(SWHS!$AA$24=$D146,CONCATENATE(SWHS!$Y$24,"-"),""),IF(SWHS!$AA$25=$D146,CONCATENATE(SWHS!$Y$25,"-"),""),IF(SWHS!$AA$26=$D146,CONCATENATE(SWHS!$Y$26,"-"),""),IF(SWHS!$AA$27=$D146,CONCATENATE(SWHS!$Y$27,"-"),""),IF(SWHS!$AA$28=$D146,CONCATENATE(SWHS!$Y$28,"-"),""),IF(SWHS!$AA$29=$D146,CONCATENATE(SWHS!$Y$29,"-"),""),IF(SWHS!$AA$30=$D146,CONCATENATE(SWHS!$Y$30,"-"),""),IF(SWHS!$AA$31=$D146,CONCATENATE(SWHS!$Y$31,"-"),""),IF(SWHS!$AA$32=$D146,CONCATENATE(SWHS!$Y$32,"-"),""))</f>
        <v/>
      </c>
      <c r="L146" s="21" t="str">
        <f>CONCATENATE(IF(SWHS!$AI$13=$D146,CONCATENATE(SWHS!$AG$13,"-"),""),IF(SWHS!$AI$14=$D146,CONCATENATE(SWHS!$AG$14,"-"),""),IF(SWHS!$AI$15=$D146,CONCATENATE(SWHS!$AG$15,"-"),""),IF(SWHS!$AI$16=$D146,CONCATENATE(SWHS!$AG$16,"-"),""),IF(SWHS!$AI$17=$D146,CONCATENATE(SWHS!$AG$17,"-"),""),IF(SWHS!$AI$18=$D146,CONCATENATE(SWHS!$AG$18,"-"),""),IF(SWHS!$AI$19=$D146,CONCATENATE(SWHS!$AG$19,"-"),""),IF(SWHS!$AI$20=$D146,CONCATENATE(SWHS!$AG$20,"-"),""),IF(SWHS!$AI$21=$D146,CONCATENATE(SWHS!$AG$21,"-"),""),IF(SWHS!$AI$22=$D146,CONCATENATE(SWHS!$AG$22,"-"),""),"")</f>
        <v/>
      </c>
      <c r="M146" s="21" t="str">
        <f>CONCATENATE(IF(SWHS!$AI$23=$D146,CONCATENATE(SWHS!$AG$23,"-"),""),IF(SWHS!$AI$24=$D146,CONCATENATE(SWHS!$AG$24,"-"),""),IF(SWHS!$AI$25=$D146,CONCATENATE(SWHS!$AG$25,"-"),""),IF(SWHS!$AI$26=$D146,CONCATENATE(SWHS!$AG$26,"-"),""),IF(SWHS!$AI$27=$D146,CONCATENATE(SWHS!$AG$27,"-"),""),IF(SWHS!$AI$28=$D146,CONCATENATE(SWHS!$AG$28,"-"),""),IF(SWHS!$AI$29=$D146,CONCATENATE(SWHS!$AG$29,"-"),""),IF(SWHS!$AI$30=$D146,CONCATENATE(SWHS!$AG$30,"-"),""),IF(SWHS!$AI$31=$D146,CONCATENATE(SWHS!$AG$31,"-"),""),IF(SWHS!$AI$32=$D146,CONCATENATE(SWHS!$AG$32,"-"),""))</f>
        <v/>
      </c>
      <c r="N146" s="21" t="str">
        <f t="shared" si="1"/>
        <v/>
      </c>
      <c r="O146" s="21">
        <v>144</v>
      </c>
      <c r="P146" s="27" t="str">
        <f t="shared" si="3"/>
        <v/>
      </c>
      <c r="Q146" s="27" t="str">
        <f t="shared" si="4"/>
        <v/>
      </c>
      <c r="R146" s="27" t="str">
        <f>IF(P146="","",CHOOSE(VLOOKUP($O146,$A$1:$C$400,3,FALSE),AHS!$M$1,BHS!$M$1,CHS!$M$1,HMJHS!$M$1,KHS!$M$1,Kings!$M$1,MHS!$M$1,SWHS!$M$1,AMHS!$M$1,'S10'!$M$1,'S11'!$M$1,'S12'!$M$1,'S13'!$M$1,'S14'!$M$1,'S15'!$M$1,'S16'!$M$1,'S17'!$M$1,'S18'!$M$1,'S19'!$M$1,'S20'!$M$1))</f>
        <v/>
      </c>
      <c r="S146" s="27" t="str">
        <f t="shared" si="5"/>
        <v/>
      </c>
      <c r="T146" s="3" t="str">
        <f t="shared" si="6"/>
        <v/>
      </c>
      <c r="U146" s="21"/>
      <c r="V146" s="21"/>
      <c r="W146" s="21"/>
      <c r="X146" s="21"/>
      <c r="Y146" s="21"/>
      <c r="Z146" s="21"/>
    </row>
    <row r="147" spans="1:26" ht="15" customHeight="1" x14ac:dyDescent="0.25">
      <c r="A147" s="21" t="str">
        <f t="shared" si="2"/>
        <v/>
      </c>
      <c r="B147" s="21" t="str">
        <f t="shared" si="0"/>
        <v/>
      </c>
      <c r="C147" s="21">
        <v>8</v>
      </c>
      <c r="D147" s="21">
        <v>7</v>
      </c>
      <c r="E147" s="21" t="str">
        <f>IF(OR(SWHS!$C$19="",SWHS!$B$19=""),"",SWHS!$C$19)</f>
        <v/>
      </c>
      <c r="F147" s="21" t="str">
        <f>CONCATENATE(IF(SWHS!$K$13=$D147,CONCATENATE(SWHS!$I$13,"-"),""),IF(SWHS!$K$14=$D147,CONCATENATE(SWHS!$I$14,"-"),""),IF(SWHS!$K$15=$D147,CONCATENATE(SWHS!$I$15,"-"),""),IF(SWHS!$K$16=$D147,CONCATENATE(SWHS!$I$16,"-"),""),IF(SWHS!$K$17=$D147,CONCATENATE(SWHS!$I$17,"-"),""),IF(SWHS!$K$18=$D147,CONCATENATE(SWHS!$I$18,"-"),""),IF(SWHS!$K$19=$D147,CONCATENATE(SWHS!$I$19,"-"),""),IF(SWHS!$K$20=$D147,CONCATENATE(SWHS!$I$20,"-"),""),IF(SWHS!$K$21=$D147,CONCATENATE(SWHS!$I$21,"-"),""),IF(SWHS!$K$22=$D147,CONCATENATE(SWHS!$I$22,"-"),""),)</f>
        <v/>
      </c>
      <c r="G147" s="21" t="str">
        <f>CONCATENATE(IF(SWHS!$K$23=$D147,CONCATENATE(SWHS!$I$23,"-"),""),IF(SWHS!$K$24=$D147,CONCATENATE(SWHS!$I$24,"-"),""),IF(SWHS!$K$25=$D147,CONCATENATE(SWHS!$I$25,"-"),""),IF(SWHS!$K$26=$D147,CONCATENATE(SWHS!$I$26,"-"),""),IF(SWHS!$K$27=$D147,CONCATENATE(SWHS!$I$27,"-"),""),IF(SWHS!$K$28=$D147,CONCATENATE(SWHS!$I$28,"-"),""),IF(SWHS!$K$29=$D147,CONCATENATE(SWHS!$I$29,"-"),""),IF(SWHS!$K$30=$D147,CONCATENATE(SWHS!$I$30,"-"),""),IF(SWHS!$K$31=$D147,CONCATENATE(SWHS!$I$31,"-"),""),IF(SWHS!$K$32=$D147,CONCATENATE(SWHS!$I$32,"-"),""))</f>
        <v/>
      </c>
      <c r="H147" s="21" t="str">
        <f>CONCATENATE(IF(SWHS!$S$13=$D147,CONCATENATE(SWHS!$Q$13,"-"),""),IF(SWHS!$S$14=$D147,CONCATENATE(SWHS!$Q$14,"-"),""),IF(SWHS!$S$15=$D147,CONCATENATE(SWHS!$Q$15,"-"),""),IF(SWHS!$S$16=$D147,CONCATENATE(SWHS!$Q$16,"-"),""),IF(SWHS!$S$17=$D147,CONCATENATE(SWHS!$Q$17,"-"),""),IF(SWHS!$S$18=$D147,CONCATENATE(SWHS!$Q$18,"-"),""),IF(SWHS!$S$19=$D147,CONCATENATE(SWHS!$Q$19,"-"),""),IF(SWHS!$S$20=$D147,CONCATENATE(SWHS!$Q$20,"-"),""),IF(SWHS!$S$21=$D147,CONCATENATE(SWHS!$Q$21,"-"),""),IF(SWHS!$S$22=$D147,CONCATENATE(SWHS!$Q$22,"-"),""))</f>
        <v/>
      </c>
      <c r="I147" s="21" t="str">
        <f>CONCATENATE(,IF(SWHS!$S$23=$D147,CONCATENATE(SWHS!$Q$23,"-"),""),IF(SWHS!$S$24=$D147,CONCATENATE(SWHS!$Q$24,"-"),""),IF(SWHS!$S$25=$D147,CONCATENATE(SWHS!$Q$25,"-"),""),IF(SWHS!$S$26=$D147,CONCATENATE(SWHS!$Q$26,"-"),""),IF(SWHS!$S$27=$D147,CONCATENATE(SWHS!$Q$27,"-"),""),IF(SWHS!$S$28=$D147,CONCATENATE(SWHS!$Q$28,"-"),""),IF(SWHS!$S$29=$D147,CONCATENATE(SWHS!$Q$29,"-"),""),IF(SWHS!$S$30=$D147,CONCATENATE(SWHS!$Q$30,"-"),""),IF(SWHS!$S$31=$D147,CONCATENATE(SWHS!$Q$31,"-"),""),IF(SWHS!$S$32=$D147,CONCATENATE(SWHS!$Q$32,"-"),""))</f>
        <v/>
      </c>
      <c r="J147" s="21" t="str">
        <f>CONCATENATE(IF(SWHS!$AA$13=$D147,CONCATENATE(SWHS!$Y$13,"-"),""),IF(SWHS!$AA$14=$D147,CONCATENATE(SWHS!$Y$14,"-"),""),IF(SWHS!$AA$15=$D147,CONCATENATE(SWHS!$Y$15,"-"),""),IF(SWHS!$AA$16=$D147,CONCATENATE(SWHS!$Y$16,"-"),""),IF(SWHS!$AA$17=$D147,CONCATENATE(SWHS!$Y$17,"-"),""),IF(SWHS!$AA$18=$D147,CONCATENATE(SWHS!$Y$18,"-"),""),IF(SWHS!$AA$19=$D147,CONCATENATE(SWHS!$Y$19,"-"),""),IF(SWHS!$AA$20=$D147,CONCATENATE(SWHS!$Y$20,"-"),""),IF(SWHS!$AA$21=$D147,CONCATENATE(SWHS!$Y$21,"-"),""),IF(SWHS!$AA$22=$D147,CONCATENATE(SWHS!$Y$22,"-"),""),"")</f>
        <v/>
      </c>
      <c r="K147" s="21" t="str">
        <f>CONCATENATE(IF(SWHS!$AA$23=$D147,CONCATENATE(SWHS!$Y$23,"-"),""),IF(SWHS!$AA$24=$D147,CONCATENATE(SWHS!$Y$24,"-"),""),IF(SWHS!$AA$25=$D147,CONCATENATE(SWHS!$Y$25,"-"),""),IF(SWHS!$AA$26=$D147,CONCATENATE(SWHS!$Y$26,"-"),""),IF(SWHS!$AA$27=$D147,CONCATENATE(SWHS!$Y$27,"-"),""),IF(SWHS!$AA$28=$D147,CONCATENATE(SWHS!$Y$28,"-"),""),IF(SWHS!$AA$29=$D147,CONCATENATE(SWHS!$Y$29,"-"),""),IF(SWHS!$AA$30=$D147,CONCATENATE(SWHS!$Y$30,"-"),""),IF(SWHS!$AA$31=$D147,CONCATENATE(SWHS!$Y$31,"-"),""),IF(SWHS!$AA$32=$D147,CONCATENATE(SWHS!$Y$32,"-"),""))</f>
        <v/>
      </c>
      <c r="L147" s="21" t="str">
        <f>CONCATENATE(IF(SWHS!$AI$13=$D147,CONCATENATE(SWHS!$AG$13,"-"),""),IF(SWHS!$AI$14=$D147,CONCATENATE(SWHS!$AG$14,"-"),""),IF(SWHS!$AI$15=$D147,CONCATENATE(SWHS!$AG$15,"-"),""),IF(SWHS!$AI$16=$D147,CONCATENATE(SWHS!$AG$16,"-"),""),IF(SWHS!$AI$17=$D147,CONCATENATE(SWHS!$AG$17,"-"),""),IF(SWHS!$AI$18=$D147,CONCATENATE(SWHS!$AG$18,"-"),""),IF(SWHS!$AI$19=$D147,CONCATENATE(SWHS!$AG$19,"-"),""),IF(SWHS!$AI$20=$D147,CONCATENATE(SWHS!$AG$20,"-"),""),IF(SWHS!$AI$21=$D147,CONCATENATE(SWHS!$AG$21,"-"),""),IF(SWHS!$AI$22=$D147,CONCATENATE(SWHS!$AG$22,"-"),""),"")</f>
        <v/>
      </c>
      <c r="M147" s="21" t="str">
        <f>CONCATENATE(IF(SWHS!$AI$23=$D147,CONCATENATE(SWHS!$AG$23,"-"),""),IF(SWHS!$AI$24=$D147,CONCATENATE(SWHS!$AG$24,"-"),""),IF(SWHS!$AI$25=$D147,CONCATENATE(SWHS!$AG$25,"-"),""),IF(SWHS!$AI$26=$D147,CONCATENATE(SWHS!$AG$26,"-"),""),IF(SWHS!$AI$27=$D147,CONCATENATE(SWHS!$AG$27,"-"),""),IF(SWHS!$AI$28=$D147,CONCATENATE(SWHS!$AG$28,"-"),""),IF(SWHS!$AI$29=$D147,CONCATENATE(SWHS!$AG$29,"-"),""),IF(SWHS!$AI$30=$D147,CONCATENATE(SWHS!$AG$30,"-"),""),IF(SWHS!$AI$31=$D147,CONCATENATE(SWHS!$AG$31,"-"),""),IF(SWHS!$AI$32=$D147,CONCATENATE(SWHS!$AG$32,"-"),""))</f>
        <v/>
      </c>
      <c r="N147" s="21" t="str">
        <f t="shared" si="1"/>
        <v/>
      </c>
      <c r="O147" s="21">
        <v>145</v>
      </c>
      <c r="P147" s="27" t="str">
        <f t="shared" si="3"/>
        <v/>
      </c>
      <c r="Q147" s="27" t="str">
        <f t="shared" si="4"/>
        <v/>
      </c>
      <c r="R147" s="27" t="str">
        <f>IF(P147="","",CHOOSE(VLOOKUP($O147,$A$1:$C$400,3,FALSE),AHS!$M$1,BHS!$M$1,CHS!$M$1,HMJHS!$M$1,KHS!$M$1,Kings!$M$1,MHS!$M$1,SWHS!$M$1,AMHS!$M$1,'S10'!$M$1,'S11'!$M$1,'S12'!$M$1,'S13'!$M$1,'S14'!$M$1,'S15'!$M$1,'S16'!$M$1,'S17'!$M$1,'S18'!$M$1,'S19'!$M$1,'S20'!$M$1))</f>
        <v/>
      </c>
      <c r="S147" s="27" t="str">
        <f t="shared" si="5"/>
        <v/>
      </c>
      <c r="T147" s="3" t="str">
        <f t="shared" si="6"/>
        <v/>
      </c>
      <c r="U147" s="21"/>
      <c r="V147" s="21"/>
      <c r="W147" s="21"/>
      <c r="X147" s="21"/>
      <c r="Y147" s="21"/>
      <c r="Z147" s="21"/>
    </row>
    <row r="148" spans="1:26" ht="15" customHeight="1" x14ac:dyDescent="0.25">
      <c r="A148" s="21" t="str">
        <f t="shared" si="2"/>
        <v/>
      </c>
      <c r="B148" s="21" t="str">
        <f t="shared" si="0"/>
        <v/>
      </c>
      <c r="C148" s="21">
        <v>8</v>
      </c>
      <c r="D148" s="21">
        <v>8</v>
      </c>
      <c r="E148" s="21" t="str">
        <f>IF(OR(SWHS!$C$20="",SWHS!$B$20=""),"",SWHS!$C$20)</f>
        <v/>
      </c>
      <c r="F148" s="21" t="str">
        <f>CONCATENATE(IF(SWHS!$K$13=$D148,CONCATENATE(SWHS!$I$13,"-"),""),IF(SWHS!$K$14=$D148,CONCATENATE(SWHS!$I$14,"-"),""),IF(SWHS!$K$15=$D148,CONCATENATE(SWHS!$I$15,"-"),""),IF(SWHS!$K$16=$D148,CONCATENATE(SWHS!$I$16,"-"),""),IF(SWHS!$K$17=$D148,CONCATENATE(SWHS!$I$17,"-"),""),IF(SWHS!$K$18=$D148,CONCATENATE(SWHS!$I$18,"-"),""),IF(SWHS!$K$19=$D148,CONCATENATE(SWHS!$I$19,"-"),""),IF(SWHS!$K$20=$D148,CONCATENATE(SWHS!$I$20,"-"),""),IF(SWHS!$K$21=$D148,CONCATENATE(SWHS!$I$21,"-"),""),IF(SWHS!$K$22=$D148,CONCATENATE(SWHS!$I$22,"-"),""),)</f>
        <v/>
      </c>
      <c r="G148" s="21" t="str">
        <f>CONCATENATE(IF(SWHS!$K$23=$D148,CONCATENATE(SWHS!$I$23,"-"),""),IF(SWHS!$K$24=$D148,CONCATENATE(SWHS!$I$24,"-"),""),IF(SWHS!$K$25=$D148,CONCATENATE(SWHS!$I$25,"-"),""),IF(SWHS!$K$26=$D148,CONCATENATE(SWHS!$I$26,"-"),""),IF(SWHS!$K$27=$D148,CONCATENATE(SWHS!$I$27,"-"),""),IF(SWHS!$K$28=$D148,CONCATENATE(SWHS!$I$28,"-"),""),IF(SWHS!$K$29=$D148,CONCATENATE(SWHS!$I$29,"-"),""),IF(SWHS!$K$30=$D148,CONCATENATE(SWHS!$I$30,"-"),""),IF(SWHS!$K$31=$D148,CONCATENATE(SWHS!$I$31,"-"),""),IF(SWHS!$K$32=$D148,CONCATENATE(SWHS!$I$32,"-"),""))</f>
        <v/>
      </c>
      <c r="H148" s="21" t="str">
        <f>CONCATENATE(IF(SWHS!$S$13=$D148,CONCATENATE(SWHS!$Q$13,"-"),""),IF(SWHS!$S$14=$D148,CONCATENATE(SWHS!$Q$14,"-"),""),IF(SWHS!$S$15=$D148,CONCATENATE(SWHS!$Q$15,"-"),""),IF(SWHS!$S$16=$D148,CONCATENATE(SWHS!$Q$16,"-"),""),IF(SWHS!$S$17=$D148,CONCATENATE(SWHS!$Q$17,"-"),""),IF(SWHS!$S$18=$D148,CONCATENATE(SWHS!$Q$18,"-"),""),IF(SWHS!$S$19=$D148,CONCATENATE(SWHS!$Q$19,"-"),""),IF(SWHS!$S$20=$D148,CONCATENATE(SWHS!$Q$20,"-"),""),IF(SWHS!$S$21=$D148,CONCATENATE(SWHS!$Q$21,"-"),""),IF(SWHS!$S$22=$D148,CONCATENATE(SWHS!$Q$22,"-"),""))</f>
        <v/>
      </c>
      <c r="I148" s="21" t="str">
        <f>CONCATENATE(,IF(SWHS!$S$23=$D148,CONCATENATE(SWHS!$Q$23,"-"),""),IF(SWHS!$S$24=$D148,CONCATENATE(SWHS!$Q$24,"-"),""),IF(SWHS!$S$25=$D148,CONCATENATE(SWHS!$Q$25,"-"),""),IF(SWHS!$S$26=$D148,CONCATENATE(SWHS!$Q$26,"-"),""),IF(SWHS!$S$27=$D148,CONCATENATE(SWHS!$Q$27,"-"),""),IF(SWHS!$S$28=$D148,CONCATENATE(SWHS!$Q$28,"-"),""),IF(SWHS!$S$29=$D148,CONCATENATE(SWHS!$Q$29,"-"),""),IF(SWHS!$S$30=$D148,CONCATENATE(SWHS!$Q$30,"-"),""),IF(SWHS!$S$31=$D148,CONCATENATE(SWHS!$Q$31,"-"),""),IF(SWHS!$S$32=$D148,CONCATENATE(SWHS!$Q$32,"-"),""))</f>
        <v/>
      </c>
      <c r="J148" s="21" t="str">
        <f>CONCATENATE(IF(SWHS!$AA$13=$D148,CONCATENATE(SWHS!$Y$13,"-"),""),IF(SWHS!$AA$14=$D148,CONCATENATE(SWHS!$Y$14,"-"),""),IF(SWHS!$AA$15=$D148,CONCATENATE(SWHS!$Y$15,"-"),""),IF(SWHS!$AA$16=$D148,CONCATENATE(SWHS!$Y$16,"-"),""),IF(SWHS!$AA$17=$D148,CONCATENATE(SWHS!$Y$17,"-"),""),IF(SWHS!$AA$18=$D148,CONCATENATE(SWHS!$Y$18,"-"),""),IF(SWHS!$AA$19=$D148,CONCATENATE(SWHS!$Y$19,"-"),""),IF(SWHS!$AA$20=$D148,CONCATENATE(SWHS!$Y$20,"-"),""),IF(SWHS!$AA$21=$D148,CONCATENATE(SWHS!$Y$21,"-"),""),IF(SWHS!$AA$22=$D148,CONCATENATE(SWHS!$Y$22,"-"),""),"")</f>
        <v/>
      </c>
      <c r="K148" s="21" t="str">
        <f>CONCATENATE(IF(SWHS!$AA$23=$D148,CONCATENATE(SWHS!$Y$23,"-"),""),IF(SWHS!$AA$24=$D148,CONCATENATE(SWHS!$Y$24,"-"),""),IF(SWHS!$AA$25=$D148,CONCATENATE(SWHS!$Y$25,"-"),""),IF(SWHS!$AA$26=$D148,CONCATENATE(SWHS!$Y$26,"-"),""),IF(SWHS!$AA$27=$D148,CONCATENATE(SWHS!$Y$27,"-"),""),IF(SWHS!$AA$28=$D148,CONCATENATE(SWHS!$Y$28,"-"),""),IF(SWHS!$AA$29=$D148,CONCATENATE(SWHS!$Y$29,"-"),""),IF(SWHS!$AA$30=$D148,CONCATENATE(SWHS!$Y$30,"-"),""),IF(SWHS!$AA$31=$D148,CONCATENATE(SWHS!$Y$31,"-"),""),IF(SWHS!$AA$32=$D148,CONCATENATE(SWHS!$Y$32,"-"),""))</f>
        <v/>
      </c>
      <c r="L148" s="21" t="str">
        <f>CONCATENATE(IF(SWHS!$AI$13=$D148,CONCATENATE(SWHS!$AG$13,"-"),""),IF(SWHS!$AI$14=$D148,CONCATENATE(SWHS!$AG$14,"-"),""),IF(SWHS!$AI$15=$D148,CONCATENATE(SWHS!$AG$15,"-"),""),IF(SWHS!$AI$16=$D148,CONCATENATE(SWHS!$AG$16,"-"),""),IF(SWHS!$AI$17=$D148,CONCATENATE(SWHS!$AG$17,"-"),""),IF(SWHS!$AI$18=$D148,CONCATENATE(SWHS!$AG$18,"-"),""),IF(SWHS!$AI$19=$D148,CONCATENATE(SWHS!$AG$19,"-"),""),IF(SWHS!$AI$20=$D148,CONCATENATE(SWHS!$AG$20,"-"),""),IF(SWHS!$AI$21=$D148,CONCATENATE(SWHS!$AG$21,"-"),""),IF(SWHS!$AI$22=$D148,CONCATENATE(SWHS!$AG$22,"-"),""),"")</f>
        <v/>
      </c>
      <c r="M148" s="21" t="str">
        <f>CONCATENATE(IF(SWHS!$AI$23=$D148,CONCATENATE(SWHS!$AG$23,"-"),""),IF(SWHS!$AI$24=$D148,CONCATENATE(SWHS!$AG$24,"-"),""),IF(SWHS!$AI$25=$D148,CONCATENATE(SWHS!$AG$25,"-"),""),IF(SWHS!$AI$26=$D148,CONCATENATE(SWHS!$AG$26,"-"),""),IF(SWHS!$AI$27=$D148,CONCATENATE(SWHS!$AG$27,"-"),""),IF(SWHS!$AI$28=$D148,CONCATENATE(SWHS!$AG$28,"-"),""),IF(SWHS!$AI$29=$D148,CONCATENATE(SWHS!$AG$29,"-"),""),IF(SWHS!$AI$30=$D148,CONCATENATE(SWHS!$AG$30,"-"),""),IF(SWHS!$AI$31=$D148,CONCATENATE(SWHS!$AG$31,"-"),""),IF(SWHS!$AI$32=$D148,CONCATENATE(SWHS!$AG$32,"-"),""))</f>
        <v/>
      </c>
      <c r="N148" s="21" t="str">
        <f t="shared" si="1"/>
        <v/>
      </c>
      <c r="O148" s="21">
        <v>146</v>
      </c>
      <c r="P148" s="27" t="str">
        <f t="shared" si="3"/>
        <v/>
      </c>
      <c r="Q148" s="27" t="str">
        <f t="shared" si="4"/>
        <v/>
      </c>
      <c r="R148" s="27" t="str">
        <f>IF(P148="","",CHOOSE(VLOOKUP($O148,$A$1:$C$400,3,FALSE),AHS!$M$1,BHS!$M$1,CHS!$M$1,HMJHS!$M$1,KHS!$M$1,Kings!$M$1,MHS!$M$1,SWHS!$M$1,AMHS!$M$1,'S10'!$M$1,'S11'!$M$1,'S12'!$M$1,'S13'!$M$1,'S14'!$M$1,'S15'!$M$1,'S16'!$M$1,'S17'!$M$1,'S18'!$M$1,'S19'!$M$1,'S20'!$M$1))</f>
        <v/>
      </c>
      <c r="S148" s="27" t="str">
        <f t="shared" si="5"/>
        <v/>
      </c>
      <c r="T148" s="3" t="str">
        <f t="shared" si="6"/>
        <v/>
      </c>
      <c r="U148" s="21"/>
      <c r="V148" s="21"/>
      <c r="W148" s="21"/>
      <c r="X148" s="21"/>
      <c r="Y148" s="21"/>
      <c r="Z148" s="21"/>
    </row>
    <row r="149" spans="1:26" ht="15" customHeight="1" x14ac:dyDescent="0.25">
      <c r="A149" s="21" t="str">
        <f t="shared" si="2"/>
        <v/>
      </c>
      <c r="B149" s="21" t="str">
        <f t="shared" si="0"/>
        <v/>
      </c>
      <c r="C149" s="21">
        <v>8</v>
      </c>
      <c r="D149" s="21">
        <v>9</v>
      </c>
      <c r="E149" s="21" t="str">
        <f>IF(OR(SWHS!$C$21="",SWHS!$B$21=""),"",SWHS!$C$21)</f>
        <v/>
      </c>
      <c r="F149" s="21" t="str">
        <f>CONCATENATE(IF(SWHS!$K$13=$D149,CONCATENATE(SWHS!$I$13,"-"),""),IF(SWHS!$K$14=$D149,CONCATENATE(SWHS!$I$14,"-"),""),IF(SWHS!$K$15=$D149,CONCATENATE(SWHS!$I$15,"-"),""),IF(SWHS!$K$16=$D149,CONCATENATE(SWHS!$I$16,"-"),""),IF(SWHS!$K$17=$D149,CONCATENATE(SWHS!$I$17,"-"),""),IF(SWHS!$K$18=$D149,CONCATENATE(SWHS!$I$18,"-"),""),IF(SWHS!$K$19=$D149,CONCATENATE(SWHS!$I$19,"-"),""),IF(SWHS!$K$20=$D149,CONCATENATE(SWHS!$I$20,"-"),""),IF(SWHS!$K$21=$D149,CONCATENATE(SWHS!$I$21,"-"),""),IF(SWHS!$K$22=$D149,CONCATENATE(SWHS!$I$22,"-"),""),)</f>
        <v/>
      </c>
      <c r="G149" s="21" t="str">
        <f>CONCATENATE(IF(SWHS!$K$23=$D149,CONCATENATE(SWHS!$I$23,"-"),""),IF(SWHS!$K$24=$D149,CONCATENATE(SWHS!$I$24,"-"),""),IF(SWHS!$K$25=$D149,CONCATENATE(SWHS!$I$25,"-"),""),IF(SWHS!$K$26=$D149,CONCATENATE(SWHS!$I$26,"-"),""),IF(SWHS!$K$27=$D149,CONCATENATE(SWHS!$I$27,"-"),""),IF(SWHS!$K$28=$D149,CONCATENATE(SWHS!$I$28,"-"),""),IF(SWHS!$K$29=$D149,CONCATENATE(SWHS!$I$29,"-"),""),IF(SWHS!$K$30=$D149,CONCATENATE(SWHS!$I$30,"-"),""),IF(SWHS!$K$31=$D149,CONCATENATE(SWHS!$I$31,"-"),""),IF(SWHS!$K$32=$D149,CONCATENATE(SWHS!$I$32,"-"),""))</f>
        <v/>
      </c>
      <c r="H149" s="21" t="str">
        <f>CONCATENATE(IF(SWHS!$S$13=$D149,CONCATENATE(SWHS!$Q$13,"-"),""),IF(SWHS!$S$14=$D149,CONCATENATE(SWHS!$Q$14,"-"),""),IF(SWHS!$S$15=$D149,CONCATENATE(SWHS!$Q$15,"-"),""),IF(SWHS!$S$16=$D149,CONCATENATE(SWHS!$Q$16,"-"),""),IF(SWHS!$S$17=$D149,CONCATENATE(SWHS!$Q$17,"-"),""),IF(SWHS!$S$18=$D149,CONCATENATE(SWHS!$Q$18,"-"),""),IF(SWHS!$S$19=$D149,CONCATENATE(SWHS!$Q$19,"-"),""),IF(SWHS!$S$20=$D149,CONCATENATE(SWHS!$Q$20,"-"),""),IF(SWHS!$S$21=$D149,CONCATENATE(SWHS!$Q$21,"-"),""),IF(SWHS!$S$22=$D149,CONCATENATE(SWHS!$Q$22,"-"),""))</f>
        <v/>
      </c>
      <c r="I149" s="21" t="str">
        <f>CONCATENATE(,IF(SWHS!$S$23=$D149,CONCATENATE(SWHS!$Q$23,"-"),""),IF(SWHS!$S$24=$D149,CONCATENATE(SWHS!$Q$24,"-"),""),IF(SWHS!$S$25=$D149,CONCATENATE(SWHS!$Q$25,"-"),""),IF(SWHS!$S$26=$D149,CONCATENATE(SWHS!$Q$26,"-"),""),IF(SWHS!$S$27=$D149,CONCATENATE(SWHS!$Q$27,"-"),""),IF(SWHS!$S$28=$D149,CONCATENATE(SWHS!$Q$28,"-"),""),IF(SWHS!$S$29=$D149,CONCATENATE(SWHS!$Q$29,"-"),""),IF(SWHS!$S$30=$D149,CONCATENATE(SWHS!$Q$30,"-"),""),IF(SWHS!$S$31=$D149,CONCATENATE(SWHS!$Q$31,"-"),""),IF(SWHS!$S$32=$D149,CONCATENATE(SWHS!$Q$32,"-"),""))</f>
        <v/>
      </c>
      <c r="J149" s="21" t="str">
        <f>CONCATENATE(IF(SWHS!$AA$13=$D149,CONCATENATE(SWHS!$Y$13,"-"),""),IF(SWHS!$AA$14=$D149,CONCATENATE(SWHS!$Y$14,"-"),""),IF(SWHS!$AA$15=$D149,CONCATENATE(SWHS!$Y$15,"-"),""),IF(SWHS!$AA$16=$D149,CONCATENATE(SWHS!$Y$16,"-"),""),IF(SWHS!$AA$17=$D149,CONCATENATE(SWHS!$Y$17,"-"),""),IF(SWHS!$AA$18=$D149,CONCATENATE(SWHS!$Y$18,"-"),""),IF(SWHS!$AA$19=$D149,CONCATENATE(SWHS!$Y$19,"-"),""),IF(SWHS!$AA$20=$D149,CONCATENATE(SWHS!$Y$20,"-"),""),IF(SWHS!$AA$21=$D149,CONCATENATE(SWHS!$Y$21,"-"),""),IF(SWHS!$AA$22=$D149,CONCATENATE(SWHS!$Y$22,"-"),""),"")</f>
        <v/>
      </c>
      <c r="K149" s="21" t="str">
        <f>CONCATENATE(IF(SWHS!$AA$23=$D149,CONCATENATE(SWHS!$Y$23,"-"),""),IF(SWHS!$AA$24=$D149,CONCATENATE(SWHS!$Y$24,"-"),""),IF(SWHS!$AA$25=$D149,CONCATENATE(SWHS!$Y$25,"-"),""),IF(SWHS!$AA$26=$D149,CONCATENATE(SWHS!$Y$26,"-"),""),IF(SWHS!$AA$27=$D149,CONCATENATE(SWHS!$Y$27,"-"),""),IF(SWHS!$AA$28=$D149,CONCATENATE(SWHS!$Y$28,"-"),""),IF(SWHS!$AA$29=$D149,CONCATENATE(SWHS!$Y$29,"-"),""),IF(SWHS!$AA$30=$D149,CONCATENATE(SWHS!$Y$30,"-"),""),IF(SWHS!$AA$31=$D149,CONCATENATE(SWHS!$Y$31,"-"),""),IF(SWHS!$AA$32=$D149,CONCATENATE(SWHS!$Y$32,"-"),""))</f>
        <v/>
      </c>
      <c r="L149" s="21" t="str">
        <f>CONCATENATE(IF(SWHS!$AI$13=$D149,CONCATENATE(SWHS!$AG$13,"-"),""),IF(SWHS!$AI$14=$D149,CONCATENATE(SWHS!$AG$14,"-"),""),IF(SWHS!$AI$15=$D149,CONCATENATE(SWHS!$AG$15,"-"),""),IF(SWHS!$AI$16=$D149,CONCATENATE(SWHS!$AG$16,"-"),""),IF(SWHS!$AI$17=$D149,CONCATENATE(SWHS!$AG$17,"-"),""),IF(SWHS!$AI$18=$D149,CONCATENATE(SWHS!$AG$18,"-"),""),IF(SWHS!$AI$19=$D149,CONCATENATE(SWHS!$AG$19,"-"),""),IF(SWHS!$AI$20=$D149,CONCATENATE(SWHS!$AG$20,"-"),""),IF(SWHS!$AI$21=$D149,CONCATENATE(SWHS!$AG$21,"-"),""),IF(SWHS!$AI$22=$D149,CONCATENATE(SWHS!$AG$22,"-"),""),"")</f>
        <v/>
      </c>
      <c r="M149" s="21" t="str">
        <f>CONCATENATE(IF(SWHS!$AI$23=$D149,CONCATENATE(SWHS!$AG$23,"-"),""),IF(SWHS!$AI$24=$D149,CONCATENATE(SWHS!$AG$24,"-"),""),IF(SWHS!$AI$25=$D149,CONCATENATE(SWHS!$AG$25,"-"),""),IF(SWHS!$AI$26=$D149,CONCATENATE(SWHS!$AG$26,"-"),""),IF(SWHS!$AI$27=$D149,CONCATENATE(SWHS!$AG$27,"-"),""),IF(SWHS!$AI$28=$D149,CONCATENATE(SWHS!$AG$28,"-"),""),IF(SWHS!$AI$29=$D149,CONCATENATE(SWHS!$AG$29,"-"),""),IF(SWHS!$AI$30=$D149,CONCATENATE(SWHS!$AG$30,"-"),""),IF(SWHS!$AI$31=$D149,CONCATENATE(SWHS!$AG$31,"-"),""),IF(SWHS!$AI$32=$D149,CONCATENATE(SWHS!$AG$32,"-"),""))</f>
        <v/>
      </c>
      <c r="N149" s="21" t="str">
        <f t="shared" si="1"/>
        <v/>
      </c>
      <c r="O149" s="21">
        <v>147</v>
      </c>
      <c r="P149" s="27" t="str">
        <f t="shared" si="3"/>
        <v/>
      </c>
      <c r="Q149" s="27" t="str">
        <f t="shared" si="4"/>
        <v/>
      </c>
      <c r="R149" s="27" t="str">
        <f>IF(P149="","",CHOOSE(VLOOKUP($O149,$A$1:$C$400,3,FALSE),AHS!$M$1,BHS!$M$1,CHS!$M$1,HMJHS!$M$1,KHS!$M$1,Kings!$M$1,MHS!$M$1,SWHS!$M$1,AMHS!$M$1,'S10'!$M$1,'S11'!$M$1,'S12'!$M$1,'S13'!$M$1,'S14'!$M$1,'S15'!$M$1,'S16'!$M$1,'S17'!$M$1,'S18'!$M$1,'S19'!$M$1,'S20'!$M$1))</f>
        <v/>
      </c>
      <c r="S149" s="27" t="str">
        <f t="shared" si="5"/>
        <v/>
      </c>
      <c r="T149" s="3" t="str">
        <f t="shared" si="6"/>
        <v/>
      </c>
      <c r="U149" s="21"/>
      <c r="V149" s="21"/>
      <c r="W149" s="21"/>
      <c r="X149" s="21"/>
      <c r="Y149" s="21"/>
      <c r="Z149" s="21"/>
    </row>
    <row r="150" spans="1:26" ht="15" customHeight="1" x14ac:dyDescent="0.25">
      <c r="A150" s="21" t="str">
        <f t="shared" si="2"/>
        <v/>
      </c>
      <c r="B150" s="21" t="str">
        <f t="shared" si="0"/>
        <v/>
      </c>
      <c r="C150" s="21">
        <v>8</v>
      </c>
      <c r="D150" s="21">
        <v>10</v>
      </c>
      <c r="E150" s="21" t="str">
        <f>IF(OR(SWHS!$C$22="",SWHS!$B$22=""),"",SWHS!$C$22)</f>
        <v/>
      </c>
      <c r="F150" s="21" t="str">
        <f>CONCATENATE(IF(SWHS!$K$13=$D150,CONCATENATE(SWHS!$I$13,"-"),""),IF(SWHS!$K$14=$D150,CONCATENATE(SWHS!$I$14,"-"),""),IF(SWHS!$K$15=$D150,CONCATENATE(SWHS!$I$15,"-"),""),IF(SWHS!$K$16=$D150,CONCATENATE(SWHS!$I$16,"-"),""),IF(SWHS!$K$17=$D150,CONCATENATE(SWHS!$I$17,"-"),""),IF(SWHS!$K$18=$D150,CONCATENATE(SWHS!$I$18,"-"),""),IF(SWHS!$K$19=$D150,CONCATENATE(SWHS!$I$19,"-"),""),IF(SWHS!$K$20=$D150,CONCATENATE(SWHS!$I$20,"-"),""),IF(SWHS!$K$21=$D150,CONCATENATE(SWHS!$I$21,"-"),""),IF(SWHS!$K$22=$D150,CONCATENATE(SWHS!$I$22,"-"),""),)</f>
        <v/>
      </c>
      <c r="G150" s="21" t="str">
        <f>CONCATENATE(IF(SWHS!$K$23=$D150,CONCATENATE(SWHS!$I$23,"-"),""),IF(SWHS!$K$24=$D150,CONCATENATE(SWHS!$I$24,"-"),""),IF(SWHS!$K$25=$D150,CONCATENATE(SWHS!$I$25,"-"),""),IF(SWHS!$K$26=$D150,CONCATENATE(SWHS!$I$26,"-"),""),IF(SWHS!$K$27=$D150,CONCATENATE(SWHS!$I$27,"-"),""),IF(SWHS!$K$28=$D150,CONCATENATE(SWHS!$I$28,"-"),""),IF(SWHS!$K$29=$D150,CONCATENATE(SWHS!$I$29,"-"),""),IF(SWHS!$K$30=$D150,CONCATENATE(SWHS!$I$30,"-"),""),IF(SWHS!$K$31=$D150,CONCATENATE(SWHS!$I$31,"-"),""),IF(SWHS!$K$32=$D150,CONCATENATE(SWHS!$I$32,"-"),""))</f>
        <v/>
      </c>
      <c r="H150" s="21" t="str">
        <f>CONCATENATE(IF(SWHS!$S$13=$D150,CONCATENATE(SWHS!$Q$13,"-"),""),IF(SWHS!$S$14=$D150,CONCATENATE(SWHS!$Q$14,"-"),""),IF(SWHS!$S$15=$D150,CONCATENATE(SWHS!$Q$15,"-"),""),IF(SWHS!$S$16=$D150,CONCATENATE(SWHS!$Q$16,"-"),""),IF(SWHS!$S$17=$D150,CONCATENATE(SWHS!$Q$17,"-"),""),IF(SWHS!$S$18=$D150,CONCATENATE(SWHS!$Q$18,"-"),""),IF(SWHS!$S$19=$D150,CONCATENATE(SWHS!$Q$19,"-"),""),IF(SWHS!$S$20=$D150,CONCATENATE(SWHS!$Q$20,"-"),""),IF(SWHS!$S$21=$D150,CONCATENATE(SWHS!$Q$21,"-"),""),IF(SWHS!$S$22=$D150,CONCATENATE(SWHS!$Q$22,"-"),""))</f>
        <v/>
      </c>
      <c r="I150" s="21" t="str">
        <f>CONCATENATE(,IF(SWHS!$S$23=$D150,CONCATENATE(SWHS!$Q$23,"-"),""),IF(SWHS!$S$24=$D150,CONCATENATE(SWHS!$Q$24,"-"),""),IF(SWHS!$S$25=$D150,CONCATENATE(SWHS!$Q$25,"-"),""),IF(SWHS!$S$26=$D150,CONCATENATE(SWHS!$Q$26,"-"),""),IF(SWHS!$S$27=$D150,CONCATENATE(SWHS!$Q$27,"-"),""),IF(SWHS!$S$28=$D150,CONCATENATE(SWHS!$Q$28,"-"),""),IF(SWHS!$S$29=$D150,CONCATENATE(SWHS!$Q$29,"-"),""),IF(SWHS!$S$30=$D150,CONCATENATE(SWHS!$Q$30,"-"),""),IF(SWHS!$S$31=$D150,CONCATENATE(SWHS!$Q$31,"-"),""),IF(SWHS!$S$32=$D150,CONCATENATE(SWHS!$Q$32,"-"),""))</f>
        <v/>
      </c>
      <c r="J150" s="21" t="str">
        <f>CONCATENATE(IF(SWHS!$AA$13=$D150,CONCATENATE(SWHS!$Y$13,"-"),""),IF(SWHS!$AA$14=$D150,CONCATENATE(SWHS!$Y$14,"-"),""),IF(SWHS!$AA$15=$D150,CONCATENATE(SWHS!$Y$15,"-"),""),IF(SWHS!$AA$16=$D150,CONCATENATE(SWHS!$Y$16,"-"),""),IF(SWHS!$AA$17=$D150,CONCATENATE(SWHS!$Y$17,"-"),""),IF(SWHS!$AA$18=$D150,CONCATENATE(SWHS!$Y$18,"-"),""),IF(SWHS!$AA$19=$D150,CONCATENATE(SWHS!$Y$19,"-"),""),IF(SWHS!$AA$20=$D150,CONCATENATE(SWHS!$Y$20,"-"),""),IF(SWHS!$AA$21=$D150,CONCATENATE(SWHS!$Y$21,"-"),""),IF(SWHS!$AA$22=$D150,CONCATENATE(SWHS!$Y$22,"-"),""),"")</f>
        <v/>
      </c>
      <c r="K150" s="21" t="str">
        <f>CONCATENATE(IF(SWHS!$AA$23=$D150,CONCATENATE(SWHS!$Y$23,"-"),""),IF(SWHS!$AA$24=$D150,CONCATENATE(SWHS!$Y$24,"-"),""),IF(SWHS!$AA$25=$D150,CONCATENATE(SWHS!$Y$25,"-"),""),IF(SWHS!$AA$26=$D150,CONCATENATE(SWHS!$Y$26,"-"),""),IF(SWHS!$AA$27=$D150,CONCATENATE(SWHS!$Y$27,"-"),""),IF(SWHS!$AA$28=$D150,CONCATENATE(SWHS!$Y$28,"-"),""),IF(SWHS!$AA$29=$D150,CONCATENATE(SWHS!$Y$29,"-"),""),IF(SWHS!$AA$30=$D150,CONCATENATE(SWHS!$Y$30,"-"),""),IF(SWHS!$AA$31=$D150,CONCATENATE(SWHS!$Y$31,"-"),""),IF(SWHS!$AA$32=$D150,CONCATENATE(SWHS!$Y$32,"-"),""))</f>
        <v/>
      </c>
      <c r="L150" s="21" t="str">
        <f>CONCATENATE(IF(SWHS!$AI$13=$D150,CONCATENATE(SWHS!$AG$13,"-"),""),IF(SWHS!$AI$14=$D150,CONCATENATE(SWHS!$AG$14,"-"),""),IF(SWHS!$AI$15=$D150,CONCATENATE(SWHS!$AG$15,"-"),""),IF(SWHS!$AI$16=$D150,CONCATENATE(SWHS!$AG$16,"-"),""),IF(SWHS!$AI$17=$D150,CONCATENATE(SWHS!$AG$17,"-"),""),IF(SWHS!$AI$18=$D150,CONCATENATE(SWHS!$AG$18,"-"),""),IF(SWHS!$AI$19=$D150,CONCATENATE(SWHS!$AG$19,"-"),""),IF(SWHS!$AI$20=$D150,CONCATENATE(SWHS!$AG$20,"-"),""),IF(SWHS!$AI$21=$D150,CONCATENATE(SWHS!$AG$21,"-"),""),IF(SWHS!$AI$22=$D150,CONCATENATE(SWHS!$AG$22,"-"),""),"")</f>
        <v/>
      </c>
      <c r="M150" s="21" t="str">
        <f>CONCATENATE(IF(SWHS!$AI$23=$D150,CONCATENATE(SWHS!$AG$23,"-"),""),IF(SWHS!$AI$24=$D150,CONCATENATE(SWHS!$AG$24,"-"),""),IF(SWHS!$AI$25=$D150,CONCATENATE(SWHS!$AG$25,"-"),""),IF(SWHS!$AI$26=$D150,CONCATENATE(SWHS!$AG$26,"-"),""),IF(SWHS!$AI$27=$D150,CONCATENATE(SWHS!$AG$27,"-"),""),IF(SWHS!$AI$28=$D150,CONCATENATE(SWHS!$AG$28,"-"),""),IF(SWHS!$AI$29=$D150,CONCATENATE(SWHS!$AG$29,"-"),""),IF(SWHS!$AI$30=$D150,CONCATENATE(SWHS!$AG$30,"-"),""),IF(SWHS!$AI$31=$D150,CONCATENATE(SWHS!$AG$31,"-"),""),IF(SWHS!$AI$32=$D150,CONCATENATE(SWHS!$AG$32,"-"),""))</f>
        <v/>
      </c>
      <c r="N150" s="21" t="str">
        <f t="shared" si="1"/>
        <v/>
      </c>
      <c r="O150" s="21">
        <v>148</v>
      </c>
      <c r="P150" s="27" t="str">
        <f t="shared" si="3"/>
        <v/>
      </c>
      <c r="Q150" s="27" t="str">
        <f t="shared" si="4"/>
        <v/>
      </c>
      <c r="R150" s="27" t="str">
        <f>IF(P150="","",CHOOSE(VLOOKUP($O150,$A$1:$C$400,3,FALSE),AHS!$M$1,BHS!$M$1,CHS!$M$1,HMJHS!$M$1,KHS!$M$1,Kings!$M$1,MHS!$M$1,SWHS!$M$1,AMHS!$M$1,'S10'!$M$1,'S11'!$M$1,'S12'!$M$1,'S13'!$M$1,'S14'!$M$1,'S15'!$M$1,'S16'!$M$1,'S17'!$M$1,'S18'!$M$1,'S19'!$M$1,'S20'!$M$1))</f>
        <v/>
      </c>
      <c r="S150" s="27" t="str">
        <f t="shared" si="5"/>
        <v/>
      </c>
      <c r="T150" s="3" t="str">
        <f t="shared" si="6"/>
        <v/>
      </c>
      <c r="U150" s="21"/>
      <c r="V150" s="21"/>
      <c r="W150" s="21"/>
      <c r="X150" s="21"/>
      <c r="Y150" s="21"/>
      <c r="Z150" s="21"/>
    </row>
    <row r="151" spans="1:26" ht="15" customHeight="1" x14ac:dyDescent="0.25">
      <c r="A151" s="21" t="str">
        <f t="shared" si="2"/>
        <v/>
      </c>
      <c r="B151" s="21" t="str">
        <f t="shared" si="0"/>
        <v/>
      </c>
      <c r="C151" s="21">
        <v>8</v>
      </c>
      <c r="D151" s="21">
        <v>11</v>
      </c>
      <c r="E151" s="21" t="str">
        <f>IF(OR(SWHS!$C$23="",SWHS!$B$23=""),"",SWHS!$C$23)</f>
        <v/>
      </c>
      <c r="F151" s="21" t="str">
        <f>CONCATENATE(IF(SWHS!$K$13=$D151,CONCATENATE(SWHS!$I$13,"-"),""),IF(SWHS!$K$14=$D151,CONCATENATE(SWHS!$I$14,"-"),""),IF(SWHS!$K$15=$D151,CONCATENATE(SWHS!$I$15,"-"),""),IF(SWHS!$K$16=$D151,CONCATENATE(SWHS!$I$16,"-"),""),IF(SWHS!$K$17=$D151,CONCATENATE(SWHS!$I$17,"-"),""),IF(SWHS!$K$18=$D151,CONCATENATE(SWHS!$I$18,"-"),""),IF(SWHS!$K$19=$D151,CONCATENATE(SWHS!$I$19,"-"),""),IF(SWHS!$K$20=$D151,CONCATENATE(SWHS!$I$20,"-"),""),IF(SWHS!$K$21=$D151,CONCATENATE(SWHS!$I$21,"-"),""),IF(SWHS!$K$22=$D151,CONCATENATE(SWHS!$I$22,"-"),""),)</f>
        <v/>
      </c>
      <c r="G151" s="21" t="str">
        <f>CONCATENATE(IF(SWHS!$K$23=$D151,CONCATENATE(SWHS!$I$23,"-"),""),IF(SWHS!$K$24=$D151,CONCATENATE(SWHS!$I$24,"-"),""),IF(SWHS!$K$25=$D151,CONCATENATE(SWHS!$I$25,"-"),""),IF(SWHS!$K$26=$D151,CONCATENATE(SWHS!$I$26,"-"),""),IF(SWHS!$K$27=$D151,CONCATENATE(SWHS!$I$27,"-"),""),IF(SWHS!$K$28=$D151,CONCATENATE(SWHS!$I$28,"-"),""),IF(SWHS!$K$29=$D151,CONCATENATE(SWHS!$I$29,"-"),""),IF(SWHS!$K$30=$D151,CONCATENATE(SWHS!$I$30,"-"),""),IF(SWHS!$K$31=$D151,CONCATENATE(SWHS!$I$31,"-"),""),IF(SWHS!$K$32=$D151,CONCATENATE(SWHS!$I$32,"-"),""))</f>
        <v/>
      </c>
      <c r="H151" s="21" t="str">
        <f>CONCATENATE(IF(SWHS!$S$13=$D151,CONCATENATE(SWHS!$Q$13,"-"),""),IF(SWHS!$S$14=$D151,CONCATENATE(SWHS!$Q$14,"-"),""),IF(SWHS!$S$15=$D151,CONCATENATE(SWHS!$Q$15,"-"),""),IF(SWHS!$S$16=$D151,CONCATENATE(SWHS!$Q$16,"-"),""),IF(SWHS!$S$17=$D151,CONCATENATE(SWHS!$Q$17,"-"),""),IF(SWHS!$S$18=$D151,CONCATENATE(SWHS!$Q$18,"-"),""),IF(SWHS!$S$19=$D151,CONCATENATE(SWHS!$Q$19,"-"),""),IF(SWHS!$S$20=$D151,CONCATENATE(SWHS!$Q$20,"-"),""),IF(SWHS!$S$21=$D151,CONCATENATE(SWHS!$Q$21,"-"),""),IF(SWHS!$S$22=$D151,CONCATENATE(SWHS!$Q$22,"-"),""))</f>
        <v/>
      </c>
      <c r="I151" s="21" t="str">
        <f>CONCATENATE(,IF(SWHS!$S$23=$D151,CONCATENATE(SWHS!$Q$23,"-"),""),IF(SWHS!$S$24=$D151,CONCATENATE(SWHS!$Q$24,"-"),""),IF(SWHS!$S$25=$D151,CONCATENATE(SWHS!$Q$25,"-"),""),IF(SWHS!$S$26=$D151,CONCATENATE(SWHS!$Q$26,"-"),""),IF(SWHS!$S$27=$D151,CONCATENATE(SWHS!$Q$27,"-"),""),IF(SWHS!$S$28=$D151,CONCATENATE(SWHS!$Q$28,"-"),""),IF(SWHS!$S$29=$D151,CONCATENATE(SWHS!$Q$29,"-"),""),IF(SWHS!$S$30=$D151,CONCATENATE(SWHS!$Q$30,"-"),""),IF(SWHS!$S$31=$D151,CONCATENATE(SWHS!$Q$31,"-"),""),IF(SWHS!$S$32=$D151,CONCATENATE(SWHS!$Q$32,"-"),""))</f>
        <v/>
      </c>
      <c r="J151" s="21" t="str">
        <f>CONCATENATE(IF(SWHS!$AA$13=$D151,CONCATENATE(SWHS!$Y$13,"-"),""),IF(SWHS!$AA$14=$D151,CONCATENATE(SWHS!$Y$14,"-"),""),IF(SWHS!$AA$15=$D151,CONCATENATE(SWHS!$Y$15,"-"),""),IF(SWHS!$AA$16=$D151,CONCATENATE(SWHS!$Y$16,"-"),""),IF(SWHS!$AA$17=$D151,CONCATENATE(SWHS!$Y$17,"-"),""),IF(SWHS!$AA$18=$D151,CONCATENATE(SWHS!$Y$18,"-"),""),IF(SWHS!$AA$19=$D151,CONCATENATE(SWHS!$Y$19,"-"),""),IF(SWHS!$AA$20=$D151,CONCATENATE(SWHS!$Y$20,"-"),""),IF(SWHS!$AA$21=$D151,CONCATENATE(SWHS!$Y$21,"-"),""),IF(SWHS!$AA$22=$D151,CONCATENATE(SWHS!$Y$22,"-"),""),"")</f>
        <v/>
      </c>
      <c r="K151" s="21" t="str">
        <f>CONCATENATE(IF(SWHS!$AA$23=$D151,CONCATENATE(SWHS!$Y$23,"-"),""),IF(SWHS!$AA$24=$D151,CONCATENATE(SWHS!$Y$24,"-"),""),IF(SWHS!$AA$25=$D151,CONCATENATE(SWHS!$Y$25,"-"),""),IF(SWHS!$AA$26=$D151,CONCATENATE(SWHS!$Y$26,"-"),""),IF(SWHS!$AA$27=$D151,CONCATENATE(SWHS!$Y$27,"-"),""),IF(SWHS!$AA$28=$D151,CONCATENATE(SWHS!$Y$28,"-"),""),IF(SWHS!$AA$29=$D151,CONCATENATE(SWHS!$Y$29,"-"),""),IF(SWHS!$AA$30=$D151,CONCATENATE(SWHS!$Y$30,"-"),""),IF(SWHS!$AA$31=$D151,CONCATENATE(SWHS!$Y$31,"-"),""),IF(SWHS!$AA$32=$D151,CONCATENATE(SWHS!$Y$32,"-"),""))</f>
        <v/>
      </c>
      <c r="L151" s="21" t="str">
        <f>CONCATENATE(IF(SWHS!$AI$13=$D151,CONCATENATE(SWHS!$AG$13,"-"),""),IF(SWHS!$AI$14=$D151,CONCATENATE(SWHS!$AG$14,"-"),""),IF(SWHS!$AI$15=$D151,CONCATENATE(SWHS!$AG$15,"-"),""),IF(SWHS!$AI$16=$D151,CONCATENATE(SWHS!$AG$16,"-"),""),IF(SWHS!$AI$17=$D151,CONCATENATE(SWHS!$AG$17,"-"),""),IF(SWHS!$AI$18=$D151,CONCATENATE(SWHS!$AG$18,"-"),""),IF(SWHS!$AI$19=$D151,CONCATENATE(SWHS!$AG$19,"-"),""),IF(SWHS!$AI$20=$D151,CONCATENATE(SWHS!$AG$20,"-"),""),IF(SWHS!$AI$21=$D151,CONCATENATE(SWHS!$AG$21,"-"),""),IF(SWHS!$AI$22=$D151,CONCATENATE(SWHS!$AG$22,"-"),""),"")</f>
        <v/>
      </c>
      <c r="M151" s="21" t="str">
        <f>CONCATENATE(IF(SWHS!$AI$23=$D151,CONCATENATE(SWHS!$AG$23,"-"),""),IF(SWHS!$AI$24=$D151,CONCATENATE(SWHS!$AG$24,"-"),""),IF(SWHS!$AI$25=$D151,CONCATENATE(SWHS!$AG$25,"-"),""),IF(SWHS!$AI$26=$D151,CONCATENATE(SWHS!$AG$26,"-"),""),IF(SWHS!$AI$27=$D151,CONCATENATE(SWHS!$AG$27,"-"),""),IF(SWHS!$AI$28=$D151,CONCATENATE(SWHS!$AG$28,"-"),""),IF(SWHS!$AI$29=$D151,CONCATENATE(SWHS!$AG$29,"-"),""),IF(SWHS!$AI$30=$D151,CONCATENATE(SWHS!$AG$30,"-"),""),IF(SWHS!$AI$31=$D151,CONCATENATE(SWHS!$AG$31,"-"),""),IF(SWHS!$AI$32=$D151,CONCATENATE(SWHS!$AG$32,"-"),""))</f>
        <v/>
      </c>
      <c r="N151" s="21" t="str">
        <f t="shared" si="1"/>
        <v/>
      </c>
      <c r="O151" s="21">
        <v>149</v>
      </c>
      <c r="P151" s="27" t="str">
        <f t="shared" si="3"/>
        <v/>
      </c>
      <c r="Q151" s="27" t="str">
        <f t="shared" si="4"/>
        <v/>
      </c>
      <c r="R151" s="27" t="str">
        <f>IF(P151="","",CHOOSE(VLOOKUP($O151,$A$1:$C$400,3,FALSE),AHS!$M$1,BHS!$M$1,CHS!$M$1,HMJHS!$M$1,KHS!$M$1,Kings!$M$1,MHS!$M$1,SWHS!$M$1,AMHS!$M$1,'S10'!$M$1,'S11'!$M$1,'S12'!$M$1,'S13'!$M$1,'S14'!$M$1,'S15'!$M$1,'S16'!$M$1,'S17'!$M$1,'S18'!$M$1,'S19'!$M$1,'S20'!$M$1))</f>
        <v/>
      </c>
      <c r="S151" s="27" t="str">
        <f t="shared" si="5"/>
        <v/>
      </c>
      <c r="T151" s="3" t="str">
        <f t="shared" si="6"/>
        <v/>
      </c>
      <c r="U151" s="21"/>
      <c r="V151" s="21"/>
      <c r="W151" s="21"/>
      <c r="X151" s="21"/>
      <c r="Y151" s="21"/>
      <c r="Z151" s="21"/>
    </row>
    <row r="152" spans="1:26" ht="15" customHeight="1" x14ac:dyDescent="0.25">
      <c r="A152" s="21" t="str">
        <f t="shared" si="2"/>
        <v/>
      </c>
      <c r="B152" s="21" t="str">
        <f t="shared" si="0"/>
        <v/>
      </c>
      <c r="C152" s="21">
        <v>8</v>
      </c>
      <c r="D152" s="21">
        <v>12</v>
      </c>
      <c r="E152" s="21" t="str">
        <f>IF(OR(SWHS!$C$24="",SWHS!$B$24=""),"",SWHS!$C$24)</f>
        <v/>
      </c>
      <c r="F152" s="21" t="str">
        <f>CONCATENATE(IF(SWHS!$K$13=$D152,CONCATENATE(SWHS!$I$13,"-"),""),IF(SWHS!$K$14=$D152,CONCATENATE(SWHS!$I$14,"-"),""),IF(SWHS!$K$15=$D152,CONCATENATE(SWHS!$I$15,"-"),""),IF(SWHS!$K$16=$D152,CONCATENATE(SWHS!$I$16,"-"),""),IF(SWHS!$K$17=$D152,CONCATENATE(SWHS!$I$17,"-"),""),IF(SWHS!$K$18=$D152,CONCATENATE(SWHS!$I$18,"-"),""),IF(SWHS!$K$19=$D152,CONCATENATE(SWHS!$I$19,"-"),""),IF(SWHS!$K$20=$D152,CONCATENATE(SWHS!$I$20,"-"),""),IF(SWHS!$K$21=$D152,CONCATENATE(SWHS!$I$21,"-"),""),IF(SWHS!$K$22=$D152,CONCATENATE(SWHS!$I$22,"-"),""),)</f>
        <v/>
      </c>
      <c r="G152" s="21" t="str">
        <f>CONCATENATE(IF(SWHS!$K$23=$D152,CONCATENATE(SWHS!$I$23,"-"),""),IF(SWHS!$K$24=$D152,CONCATENATE(SWHS!$I$24,"-"),""),IF(SWHS!$K$25=$D152,CONCATENATE(SWHS!$I$25,"-"),""),IF(SWHS!$K$26=$D152,CONCATENATE(SWHS!$I$26,"-"),""),IF(SWHS!$K$27=$D152,CONCATENATE(SWHS!$I$27,"-"),""),IF(SWHS!$K$28=$D152,CONCATENATE(SWHS!$I$28,"-"),""),IF(SWHS!$K$29=$D152,CONCATENATE(SWHS!$I$29,"-"),""),IF(SWHS!$K$30=$D152,CONCATENATE(SWHS!$I$30,"-"),""),IF(SWHS!$K$31=$D152,CONCATENATE(SWHS!$I$31,"-"),""),IF(SWHS!$K$32=$D152,CONCATENATE(SWHS!$I$32,"-"),""))</f>
        <v/>
      </c>
      <c r="H152" s="21" t="str">
        <f>CONCATENATE(IF(SWHS!$S$13=$D152,CONCATENATE(SWHS!$Q$13,"-"),""),IF(SWHS!$S$14=$D152,CONCATENATE(SWHS!$Q$14,"-"),""),IF(SWHS!$S$15=$D152,CONCATENATE(SWHS!$Q$15,"-"),""),IF(SWHS!$S$16=$D152,CONCATENATE(SWHS!$Q$16,"-"),""),IF(SWHS!$S$17=$D152,CONCATENATE(SWHS!$Q$17,"-"),""),IF(SWHS!$S$18=$D152,CONCATENATE(SWHS!$Q$18,"-"),""),IF(SWHS!$S$19=$D152,CONCATENATE(SWHS!$Q$19,"-"),""),IF(SWHS!$S$20=$D152,CONCATENATE(SWHS!$Q$20,"-"),""),IF(SWHS!$S$21=$D152,CONCATENATE(SWHS!$Q$21,"-"),""),IF(SWHS!$S$22=$D152,CONCATENATE(SWHS!$Q$22,"-"),""))</f>
        <v/>
      </c>
      <c r="I152" s="21" t="str">
        <f>CONCATENATE(,IF(SWHS!$S$23=$D152,CONCATENATE(SWHS!$Q$23,"-"),""),IF(SWHS!$S$24=$D152,CONCATENATE(SWHS!$Q$24,"-"),""),IF(SWHS!$S$25=$D152,CONCATENATE(SWHS!$Q$25,"-"),""),IF(SWHS!$S$26=$D152,CONCATENATE(SWHS!$Q$26,"-"),""),IF(SWHS!$S$27=$D152,CONCATENATE(SWHS!$Q$27,"-"),""),IF(SWHS!$S$28=$D152,CONCATENATE(SWHS!$Q$28,"-"),""),IF(SWHS!$S$29=$D152,CONCATENATE(SWHS!$Q$29,"-"),""),IF(SWHS!$S$30=$D152,CONCATENATE(SWHS!$Q$30,"-"),""),IF(SWHS!$S$31=$D152,CONCATENATE(SWHS!$Q$31,"-"),""),IF(SWHS!$S$32=$D152,CONCATENATE(SWHS!$Q$32,"-"),""))</f>
        <v/>
      </c>
      <c r="J152" s="21" t="str">
        <f>CONCATENATE(IF(SWHS!$AA$13=$D152,CONCATENATE(SWHS!$Y$13,"-"),""),IF(SWHS!$AA$14=$D152,CONCATENATE(SWHS!$Y$14,"-"),""),IF(SWHS!$AA$15=$D152,CONCATENATE(SWHS!$Y$15,"-"),""),IF(SWHS!$AA$16=$D152,CONCATENATE(SWHS!$Y$16,"-"),""),IF(SWHS!$AA$17=$D152,CONCATENATE(SWHS!$Y$17,"-"),""),IF(SWHS!$AA$18=$D152,CONCATENATE(SWHS!$Y$18,"-"),""),IF(SWHS!$AA$19=$D152,CONCATENATE(SWHS!$Y$19,"-"),""),IF(SWHS!$AA$20=$D152,CONCATENATE(SWHS!$Y$20,"-"),""),IF(SWHS!$AA$21=$D152,CONCATENATE(SWHS!$Y$21,"-"),""),IF(SWHS!$AA$22=$D152,CONCATENATE(SWHS!$Y$22,"-"),""),"")</f>
        <v/>
      </c>
      <c r="K152" s="21" t="str">
        <f>CONCATENATE(IF(SWHS!$AA$23=$D152,CONCATENATE(SWHS!$Y$23,"-"),""),IF(SWHS!$AA$24=$D152,CONCATENATE(SWHS!$Y$24,"-"),""),IF(SWHS!$AA$25=$D152,CONCATENATE(SWHS!$Y$25,"-"),""),IF(SWHS!$AA$26=$D152,CONCATENATE(SWHS!$Y$26,"-"),""),IF(SWHS!$AA$27=$D152,CONCATENATE(SWHS!$Y$27,"-"),""),IF(SWHS!$AA$28=$D152,CONCATENATE(SWHS!$Y$28,"-"),""),IF(SWHS!$AA$29=$D152,CONCATENATE(SWHS!$Y$29,"-"),""),IF(SWHS!$AA$30=$D152,CONCATENATE(SWHS!$Y$30,"-"),""),IF(SWHS!$AA$31=$D152,CONCATENATE(SWHS!$Y$31,"-"),""),IF(SWHS!$AA$32=$D152,CONCATENATE(SWHS!$Y$32,"-"),""))</f>
        <v/>
      </c>
      <c r="L152" s="21" t="str">
        <f>CONCATENATE(IF(SWHS!$AI$13=$D152,CONCATENATE(SWHS!$AG$13,"-"),""),IF(SWHS!$AI$14=$D152,CONCATENATE(SWHS!$AG$14,"-"),""),IF(SWHS!$AI$15=$D152,CONCATENATE(SWHS!$AG$15,"-"),""),IF(SWHS!$AI$16=$D152,CONCATENATE(SWHS!$AG$16,"-"),""),IF(SWHS!$AI$17=$D152,CONCATENATE(SWHS!$AG$17,"-"),""),IF(SWHS!$AI$18=$D152,CONCATENATE(SWHS!$AG$18,"-"),""),IF(SWHS!$AI$19=$D152,CONCATENATE(SWHS!$AG$19,"-"),""),IF(SWHS!$AI$20=$D152,CONCATENATE(SWHS!$AG$20,"-"),""),IF(SWHS!$AI$21=$D152,CONCATENATE(SWHS!$AG$21,"-"),""),IF(SWHS!$AI$22=$D152,CONCATENATE(SWHS!$AG$22,"-"),""),"")</f>
        <v/>
      </c>
      <c r="M152" s="21" t="str">
        <f>CONCATENATE(IF(SWHS!$AI$23=$D152,CONCATENATE(SWHS!$AG$23,"-"),""),IF(SWHS!$AI$24=$D152,CONCATENATE(SWHS!$AG$24,"-"),""),IF(SWHS!$AI$25=$D152,CONCATENATE(SWHS!$AG$25,"-"),""),IF(SWHS!$AI$26=$D152,CONCATENATE(SWHS!$AG$26,"-"),""),IF(SWHS!$AI$27=$D152,CONCATENATE(SWHS!$AG$27,"-"),""),IF(SWHS!$AI$28=$D152,CONCATENATE(SWHS!$AG$28,"-"),""),IF(SWHS!$AI$29=$D152,CONCATENATE(SWHS!$AG$29,"-"),""),IF(SWHS!$AI$30=$D152,CONCATENATE(SWHS!$AG$30,"-"),""),IF(SWHS!$AI$31=$D152,CONCATENATE(SWHS!$AG$31,"-"),""),IF(SWHS!$AI$32=$D152,CONCATENATE(SWHS!$AG$32,"-"),""))</f>
        <v/>
      </c>
      <c r="N152" s="21" t="str">
        <f t="shared" si="1"/>
        <v/>
      </c>
      <c r="O152" s="21">
        <v>150</v>
      </c>
      <c r="P152" s="27" t="str">
        <f t="shared" si="3"/>
        <v/>
      </c>
      <c r="Q152" s="27" t="str">
        <f t="shared" si="4"/>
        <v/>
      </c>
      <c r="R152" s="27" t="str">
        <f>IF(P152="","",CHOOSE(VLOOKUP($O152,$A$1:$C$400,3,FALSE),AHS!$M$1,BHS!$M$1,CHS!$M$1,HMJHS!$M$1,KHS!$M$1,Kings!$M$1,MHS!$M$1,SWHS!$M$1,AMHS!$M$1,'S10'!$M$1,'S11'!$M$1,'S12'!$M$1,'S13'!$M$1,'S14'!$M$1,'S15'!$M$1,'S16'!$M$1,'S17'!$M$1,'S18'!$M$1,'S19'!$M$1,'S20'!$M$1))</f>
        <v/>
      </c>
      <c r="S152" s="27" t="str">
        <f t="shared" si="5"/>
        <v/>
      </c>
      <c r="T152" s="3" t="str">
        <f t="shared" si="6"/>
        <v/>
      </c>
      <c r="U152" s="21"/>
      <c r="V152" s="21"/>
      <c r="W152" s="21"/>
      <c r="X152" s="21"/>
      <c r="Y152" s="21"/>
      <c r="Z152" s="21"/>
    </row>
    <row r="153" spans="1:26" ht="15" customHeight="1" x14ac:dyDescent="0.25">
      <c r="A153" s="21" t="str">
        <f t="shared" si="2"/>
        <v/>
      </c>
      <c r="B153" s="21" t="str">
        <f t="shared" si="0"/>
        <v/>
      </c>
      <c r="C153" s="21">
        <v>8</v>
      </c>
      <c r="D153" s="21">
        <v>13</v>
      </c>
      <c r="E153" s="21" t="str">
        <f>IF(OR(SWHS!$C$25="",SWHS!$B$25=""),"",SWHS!$C$25)</f>
        <v/>
      </c>
      <c r="F153" s="21" t="str">
        <f>CONCATENATE(IF(SWHS!$K$13=$D153,CONCATENATE(SWHS!$I$13,"-"),""),IF(SWHS!$K$14=$D153,CONCATENATE(SWHS!$I$14,"-"),""),IF(SWHS!$K$15=$D153,CONCATENATE(SWHS!$I$15,"-"),""),IF(SWHS!$K$16=$D153,CONCATENATE(SWHS!$I$16,"-"),""),IF(SWHS!$K$17=$D153,CONCATENATE(SWHS!$I$17,"-"),""),IF(SWHS!$K$18=$D153,CONCATENATE(SWHS!$I$18,"-"),""),IF(SWHS!$K$19=$D153,CONCATENATE(SWHS!$I$19,"-"),""),IF(SWHS!$K$20=$D153,CONCATENATE(SWHS!$I$20,"-"),""),IF(SWHS!$K$21=$D153,CONCATENATE(SWHS!$I$21,"-"),""),IF(SWHS!$K$22=$D153,CONCATENATE(SWHS!$I$22,"-"),""),)</f>
        <v/>
      </c>
      <c r="G153" s="21" t="str">
        <f>CONCATENATE(IF(SWHS!$K$23=$D153,CONCATENATE(SWHS!$I$23,"-"),""),IF(SWHS!$K$24=$D153,CONCATENATE(SWHS!$I$24,"-"),""),IF(SWHS!$K$25=$D153,CONCATENATE(SWHS!$I$25,"-"),""),IF(SWHS!$K$26=$D153,CONCATENATE(SWHS!$I$26,"-"),""),IF(SWHS!$K$27=$D153,CONCATENATE(SWHS!$I$27,"-"),""),IF(SWHS!$K$28=$D153,CONCATENATE(SWHS!$I$28,"-"),""),IF(SWHS!$K$29=$D153,CONCATENATE(SWHS!$I$29,"-"),""),IF(SWHS!$K$30=$D153,CONCATENATE(SWHS!$I$30,"-"),""),IF(SWHS!$K$31=$D153,CONCATENATE(SWHS!$I$31,"-"),""),IF(SWHS!$K$32=$D153,CONCATENATE(SWHS!$I$32,"-"),""))</f>
        <v/>
      </c>
      <c r="H153" s="21" t="str">
        <f>CONCATENATE(IF(SWHS!$S$13=$D153,CONCATENATE(SWHS!$Q$13,"-"),""),IF(SWHS!$S$14=$D153,CONCATENATE(SWHS!$Q$14,"-"),""),IF(SWHS!$S$15=$D153,CONCATENATE(SWHS!$Q$15,"-"),""),IF(SWHS!$S$16=$D153,CONCATENATE(SWHS!$Q$16,"-"),""),IF(SWHS!$S$17=$D153,CONCATENATE(SWHS!$Q$17,"-"),""),IF(SWHS!$S$18=$D153,CONCATENATE(SWHS!$Q$18,"-"),""),IF(SWHS!$S$19=$D153,CONCATENATE(SWHS!$Q$19,"-"),""),IF(SWHS!$S$20=$D153,CONCATENATE(SWHS!$Q$20,"-"),""),IF(SWHS!$S$21=$D153,CONCATENATE(SWHS!$Q$21,"-"),""),IF(SWHS!$S$22=$D153,CONCATENATE(SWHS!$Q$22,"-"),""))</f>
        <v/>
      </c>
      <c r="I153" s="21" t="str">
        <f>CONCATENATE(,IF(SWHS!$S$23=$D153,CONCATENATE(SWHS!$Q$23,"-"),""),IF(SWHS!$S$24=$D153,CONCATENATE(SWHS!$Q$24,"-"),""),IF(SWHS!$S$25=$D153,CONCATENATE(SWHS!$Q$25,"-"),""),IF(SWHS!$S$26=$D153,CONCATENATE(SWHS!$Q$26,"-"),""),IF(SWHS!$S$27=$D153,CONCATENATE(SWHS!$Q$27,"-"),""),IF(SWHS!$S$28=$D153,CONCATENATE(SWHS!$Q$28,"-"),""),IF(SWHS!$S$29=$D153,CONCATENATE(SWHS!$Q$29,"-"),""),IF(SWHS!$S$30=$D153,CONCATENATE(SWHS!$Q$30,"-"),""),IF(SWHS!$S$31=$D153,CONCATENATE(SWHS!$Q$31,"-"),""),IF(SWHS!$S$32=$D153,CONCATENATE(SWHS!$Q$32,"-"),""))</f>
        <v/>
      </c>
      <c r="J153" s="21" t="str">
        <f>CONCATENATE(IF(SWHS!$AA$13=$D153,CONCATENATE(SWHS!$Y$13,"-"),""),IF(SWHS!$AA$14=$D153,CONCATENATE(SWHS!$Y$14,"-"),""),IF(SWHS!$AA$15=$D153,CONCATENATE(SWHS!$Y$15,"-"),""),IF(SWHS!$AA$16=$D153,CONCATENATE(SWHS!$Y$16,"-"),""),IF(SWHS!$AA$17=$D153,CONCATENATE(SWHS!$Y$17,"-"),""),IF(SWHS!$AA$18=$D153,CONCATENATE(SWHS!$Y$18,"-"),""),IF(SWHS!$AA$19=$D153,CONCATENATE(SWHS!$Y$19,"-"),""),IF(SWHS!$AA$20=$D153,CONCATENATE(SWHS!$Y$20,"-"),""),IF(SWHS!$AA$21=$D153,CONCATENATE(SWHS!$Y$21,"-"),""),IF(SWHS!$AA$22=$D153,CONCATENATE(SWHS!$Y$22,"-"),""),"")</f>
        <v/>
      </c>
      <c r="K153" s="21" t="str">
        <f>CONCATENATE(IF(SWHS!$AA$23=$D153,CONCATENATE(SWHS!$Y$23,"-"),""),IF(SWHS!$AA$24=$D153,CONCATENATE(SWHS!$Y$24,"-"),""),IF(SWHS!$AA$25=$D153,CONCATENATE(SWHS!$Y$25,"-"),""),IF(SWHS!$AA$26=$D153,CONCATENATE(SWHS!$Y$26,"-"),""),IF(SWHS!$AA$27=$D153,CONCATENATE(SWHS!$Y$27,"-"),""),IF(SWHS!$AA$28=$D153,CONCATENATE(SWHS!$Y$28,"-"),""),IF(SWHS!$AA$29=$D153,CONCATENATE(SWHS!$Y$29,"-"),""),IF(SWHS!$AA$30=$D153,CONCATENATE(SWHS!$Y$30,"-"),""),IF(SWHS!$AA$31=$D153,CONCATENATE(SWHS!$Y$31,"-"),""),IF(SWHS!$AA$32=$D153,CONCATENATE(SWHS!$Y$32,"-"),""))</f>
        <v/>
      </c>
      <c r="L153" s="21" t="str">
        <f>CONCATENATE(IF(SWHS!$AI$13=$D153,CONCATENATE(SWHS!$AG$13,"-"),""),IF(SWHS!$AI$14=$D153,CONCATENATE(SWHS!$AG$14,"-"),""),IF(SWHS!$AI$15=$D153,CONCATENATE(SWHS!$AG$15,"-"),""),IF(SWHS!$AI$16=$D153,CONCATENATE(SWHS!$AG$16,"-"),""),IF(SWHS!$AI$17=$D153,CONCATENATE(SWHS!$AG$17,"-"),""),IF(SWHS!$AI$18=$D153,CONCATENATE(SWHS!$AG$18,"-"),""),IF(SWHS!$AI$19=$D153,CONCATENATE(SWHS!$AG$19,"-"),""),IF(SWHS!$AI$20=$D153,CONCATENATE(SWHS!$AG$20,"-"),""),IF(SWHS!$AI$21=$D153,CONCATENATE(SWHS!$AG$21,"-"),""),IF(SWHS!$AI$22=$D153,CONCATENATE(SWHS!$AG$22,"-"),""),"")</f>
        <v/>
      </c>
      <c r="M153" s="21" t="str">
        <f>CONCATENATE(IF(SWHS!$AI$23=$D153,CONCATENATE(SWHS!$AG$23,"-"),""),IF(SWHS!$AI$24=$D153,CONCATENATE(SWHS!$AG$24,"-"),""),IF(SWHS!$AI$25=$D153,CONCATENATE(SWHS!$AG$25,"-"),""),IF(SWHS!$AI$26=$D153,CONCATENATE(SWHS!$AG$26,"-"),""),IF(SWHS!$AI$27=$D153,CONCATENATE(SWHS!$AG$27,"-"),""),IF(SWHS!$AI$28=$D153,CONCATENATE(SWHS!$AG$28,"-"),""),IF(SWHS!$AI$29=$D153,CONCATENATE(SWHS!$AG$29,"-"),""),IF(SWHS!$AI$30=$D153,CONCATENATE(SWHS!$AG$30,"-"),""),IF(SWHS!$AI$31=$D153,CONCATENATE(SWHS!$AG$31,"-"),""),IF(SWHS!$AI$32=$D153,CONCATENATE(SWHS!$AG$32,"-"),""))</f>
        <v/>
      </c>
      <c r="N153" s="21" t="str">
        <f t="shared" si="1"/>
        <v/>
      </c>
      <c r="O153" s="21">
        <v>151</v>
      </c>
      <c r="P153" s="27" t="str">
        <f t="shared" si="3"/>
        <v/>
      </c>
      <c r="Q153" s="27" t="str">
        <f t="shared" si="4"/>
        <v/>
      </c>
      <c r="R153" s="27" t="str">
        <f>IF(P153="","",CHOOSE(VLOOKUP($O153,$A$1:$C$400,3,FALSE),AHS!$M$1,BHS!$M$1,CHS!$M$1,HMJHS!$M$1,KHS!$M$1,Kings!$M$1,MHS!$M$1,SWHS!$M$1,AMHS!$M$1,'S10'!$M$1,'S11'!$M$1,'S12'!$M$1,'S13'!$M$1,'S14'!$M$1,'S15'!$M$1,'S16'!$M$1,'S17'!$M$1,'S18'!$M$1,'S19'!$M$1,'S20'!$M$1))</f>
        <v/>
      </c>
      <c r="S153" s="27" t="str">
        <f t="shared" si="5"/>
        <v/>
      </c>
      <c r="T153" s="3" t="str">
        <f t="shared" si="6"/>
        <v/>
      </c>
      <c r="U153" s="21"/>
      <c r="V153" s="21"/>
      <c r="W153" s="21"/>
      <c r="X153" s="21"/>
      <c r="Y153" s="21"/>
      <c r="Z153" s="21"/>
    </row>
    <row r="154" spans="1:26" ht="15" customHeight="1" x14ac:dyDescent="0.25">
      <c r="A154" s="21" t="str">
        <f t="shared" si="2"/>
        <v/>
      </c>
      <c r="B154" s="21" t="str">
        <f t="shared" si="0"/>
        <v/>
      </c>
      <c r="C154" s="21">
        <v>8</v>
      </c>
      <c r="D154" s="21">
        <v>14</v>
      </c>
      <c r="E154" s="21" t="str">
        <f>IF(OR(SWHS!$C$26="",SWHS!$B$26=""),"",SWHS!$C$26)</f>
        <v/>
      </c>
      <c r="F154" s="21" t="str">
        <f>CONCATENATE(IF(SWHS!$K$13=$D154,CONCATENATE(SWHS!$I$13,"-"),""),IF(SWHS!$K$14=$D154,CONCATENATE(SWHS!$I$14,"-"),""),IF(SWHS!$K$15=$D154,CONCATENATE(SWHS!$I$15,"-"),""),IF(SWHS!$K$16=$D154,CONCATENATE(SWHS!$I$16,"-"),""),IF(SWHS!$K$17=$D154,CONCATENATE(SWHS!$I$17,"-"),""),IF(SWHS!$K$18=$D154,CONCATENATE(SWHS!$I$18,"-"),""),IF(SWHS!$K$19=$D154,CONCATENATE(SWHS!$I$19,"-"),""),IF(SWHS!$K$20=$D154,CONCATENATE(SWHS!$I$20,"-"),""),IF(SWHS!$K$21=$D154,CONCATENATE(SWHS!$I$21,"-"),""),IF(SWHS!$K$22=$D154,CONCATENATE(SWHS!$I$22,"-"),""),)</f>
        <v/>
      </c>
      <c r="G154" s="21" t="str">
        <f>CONCATENATE(IF(SWHS!$K$23=$D154,CONCATENATE(SWHS!$I$23,"-"),""),IF(SWHS!$K$24=$D154,CONCATENATE(SWHS!$I$24,"-"),""),IF(SWHS!$K$25=$D154,CONCATENATE(SWHS!$I$25,"-"),""),IF(SWHS!$K$26=$D154,CONCATENATE(SWHS!$I$26,"-"),""),IF(SWHS!$K$27=$D154,CONCATENATE(SWHS!$I$27,"-"),""),IF(SWHS!$K$28=$D154,CONCATENATE(SWHS!$I$28,"-"),""),IF(SWHS!$K$29=$D154,CONCATENATE(SWHS!$I$29,"-"),""),IF(SWHS!$K$30=$D154,CONCATENATE(SWHS!$I$30,"-"),""),IF(SWHS!$K$31=$D154,CONCATENATE(SWHS!$I$31,"-"),""),IF(SWHS!$K$32=$D154,CONCATENATE(SWHS!$I$32,"-"),""))</f>
        <v/>
      </c>
      <c r="H154" s="21" t="str">
        <f>CONCATENATE(IF(SWHS!$S$13=$D154,CONCATENATE(SWHS!$Q$13,"-"),""),IF(SWHS!$S$14=$D154,CONCATENATE(SWHS!$Q$14,"-"),""),IF(SWHS!$S$15=$D154,CONCATENATE(SWHS!$Q$15,"-"),""),IF(SWHS!$S$16=$D154,CONCATENATE(SWHS!$Q$16,"-"),""),IF(SWHS!$S$17=$D154,CONCATENATE(SWHS!$Q$17,"-"),""),IF(SWHS!$S$18=$D154,CONCATENATE(SWHS!$Q$18,"-"),""),IF(SWHS!$S$19=$D154,CONCATENATE(SWHS!$Q$19,"-"),""),IF(SWHS!$S$20=$D154,CONCATENATE(SWHS!$Q$20,"-"),""),IF(SWHS!$S$21=$D154,CONCATENATE(SWHS!$Q$21,"-"),""),IF(SWHS!$S$22=$D154,CONCATENATE(SWHS!$Q$22,"-"),""))</f>
        <v/>
      </c>
      <c r="I154" s="21" t="str">
        <f>CONCATENATE(,IF(SWHS!$S$23=$D154,CONCATENATE(SWHS!$Q$23,"-"),""),IF(SWHS!$S$24=$D154,CONCATENATE(SWHS!$Q$24,"-"),""),IF(SWHS!$S$25=$D154,CONCATENATE(SWHS!$Q$25,"-"),""),IF(SWHS!$S$26=$D154,CONCATENATE(SWHS!$Q$26,"-"),""),IF(SWHS!$S$27=$D154,CONCATENATE(SWHS!$Q$27,"-"),""),IF(SWHS!$S$28=$D154,CONCATENATE(SWHS!$Q$28,"-"),""),IF(SWHS!$S$29=$D154,CONCATENATE(SWHS!$Q$29,"-"),""),IF(SWHS!$S$30=$D154,CONCATENATE(SWHS!$Q$30,"-"),""),IF(SWHS!$S$31=$D154,CONCATENATE(SWHS!$Q$31,"-"),""),IF(SWHS!$S$32=$D154,CONCATENATE(SWHS!$Q$32,"-"),""))</f>
        <v/>
      </c>
      <c r="J154" s="21" t="str">
        <f>CONCATENATE(IF(SWHS!$AA$13=$D154,CONCATENATE(SWHS!$Y$13,"-"),""),IF(SWHS!$AA$14=$D154,CONCATENATE(SWHS!$Y$14,"-"),""),IF(SWHS!$AA$15=$D154,CONCATENATE(SWHS!$Y$15,"-"),""),IF(SWHS!$AA$16=$D154,CONCATENATE(SWHS!$Y$16,"-"),""),IF(SWHS!$AA$17=$D154,CONCATENATE(SWHS!$Y$17,"-"),""),IF(SWHS!$AA$18=$D154,CONCATENATE(SWHS!$Y$18,"-"),""),IF(SWHS!$AA$19=$D154,CONCATENATE(SWHS!$Y$19,"-"),""),IF(SWHS!$AA$20=$D154,CONCATENATE(SWHS!$Y$20,"-"),""),IF(SWHS!$AA$21=$D154,CONCATENATE(SWHS!$Y$21,"-"),""),IF(SWHS!$AA$22=$D154,CONCATENATE(SWHS!$Y$22,"-"),""),"")</f>
        <v/>
      </c>
      <c r="K154" s="21" t="str">
        <f>CONCATENATE(IF(SWHS!$AA$23=$D154,CONCATENATE(SWHS!$Y$23,"-"),""),IF(SWHS!$AA$24=$D154,CONCATENATE(SWHS!$Y$24,"-"),""),IF(SWHS!$AA$25=$D154,CONCATENATE(SWHS!$Y$25,"-"),""),IF(SWHS!$AA$26=$D154,CONCATENATE(SWHS!$Y$26,"-"),""),IF(SWHS!$AA$27=$D154,CONCATENATE(SWHS!$Y$27,"-"),""),IF(SWHS!$AA$28=$D154,CONCATENATE(SWHS!$Y$28,"-"),""),IF(SWHS!$AA$29=$D154,CONCATENATE(SWHS!$Y$29,"-"),""),IF(SWHS!$AA$30=$D154,CONCATENATE(SWHS!$Y$30,"-"),""),IF(SWHS!$AA$31=$D154,CONCATENATE(SWHS!$Y$31,"-"),""),IF(SWHS!$AA$32=$D154,CONCATENATE(SWHS!$Y$32,"-"),""))</f>
        <v/>
      </c>
      <c r="L154" s="21" t="str">
        <f>CONCATENATE(IF(SWHS!$AI$13=$D154,CONCATENATE(SWHS!$AG$13,"-"),""),IF(SWHS!$AI$14=$D154,CONCATENATE(SWHS!$AG$14,"-"),""),IF(SWHS!$AI$15=$D154,CONCATENATE(SWHS!$AG$15,"-"),""),IF(SWHS!$AI$16=$D154,CONCATENATE(SWHS!$AG$16,"-"),""),IF(SWHS!$AI$17=$D154,CONCATENATE(SWHS!$AG$17,"-"),""),IF(SWHS!$AI$18=$D154,CONCATENATE(SWHS!$AG$18,"-"),""),IF(SWHS!$AI$19=$D154,CONCATENATE(SWHS!$AG$19,"-"),""),IF(SWHS!$AI$20=$D154,CONCATENATE(SWHS!$AG$20,"-"),""),IF(SWHS!$AI$21=$D154,CONCATENATE(SWHS!$AG$21,"-"),""),IF(SWHS!$AI$22=$D154,CONCATENATE(SWHS!$AG$22,"-"),""),"")</f>
        <v/>
      </c>
      <c r="M154" s="21" t="str">
        <f>CONCATENATE(IF(SWHS!$AI$23=$D154,CONCATENATE(SWHS!$AG$23,"-"),""),IF(SWHS!$AI$24=$D154,CONCATENATE(SWHS!$AG$24,"-"),""),IF(SWHS!$AI$25=$D154,CONCATENATE(SWHS!$AG$25,"-"),""),IF(SWHS!$AI$26=$D154,CONCATENATE(SWHS!$AG$26,"-"),""),IF(SWHS!$AI$27=$D154,CONCATENATE(SWHS!$AG$27,"-"),""),IF(SWHS!$AI$28=$D154,CONCATENATE(SWHS!$AG$28,"-"),""),IF(SWHS!$AI$29=$D154,CONCATENATE(SWHS!$AG$29,"-"),""),IF(SWHS!$AI$30=$D154,CONCATENATE(SWHS!$AG$30,"-"),""),IF(SWHS!$AI$31=$D154,CONCATENATE(SWHS!$AG$31,"-"),""),IF(SWHS!$AI$32=$D154,CONCATENATE(SWHS!$AG$32,"-"),""))</f>
        <v/>
      </c>
      <c r="N154" s="21" t="str">
        <f t="shared" si="1"/>
        <v/>
      </c>
      <c r="O154" s="21">
        <v>152</v>
      </c>
      <c r="P154" s="27" t="str">
        <f t="shared" si="3"/>
        <v/>
      </c>
      <c r="Q154" s="27" t="str">
        <f t="shared" si="4"/>
        <v/>
      </c>
      <c r="R154" s="27" t="str">
        <f>IF(P154="","",CHOOSE(VLOOKUP($O154,$A$1:$C$400,3,FALSE),AHS!$M$1,BHS!$M$1,CHS!$M$1,HMJHS!$M$1,KHS!$M$1,Kings!$M$1,MHS!$M$1,SWHS!$M$1,AMHS!$M$1,'S10'!$M$1,'S11'!$M$1,'S12'!$M$1,'S13'!$M$1,'S14'!$M$1,'S15'!$M$1,'S16'!$M$1,'S17'!$M$1,'S18'!$M$1,'S19'!$M$1,'S20'!$M$1))</f>
        <v/>
      </c>
      <c r="S154" s="27" t="str">
        <f t="shared" si="5"/>
        <v/>
      </c>
      <c r="T154" s="3" t="str">
        <f t="shared" si="6"/>
        <v/>
      </c>
      <c r="U154" s="21"/>
      <c r="V154" s="21"/>
      <c r="W154" s="21"/>
      <c r="X154" s="21"/>
      <c r="Y154" s="21"/>
      <c r="Z154" s="21"/>
    </row>
    <row r="155" spans="1:26" ht="15" customHeight="1" x14ac:dyDescent="0.25">
      <c r="A155" s="21" t="str">
        <f t="shared" si="2"/>
        <v/>
      </c>
      <c r="B155" s="21" t="str">
        <f t="shared" si="0"/>
        <v/>
      </c>
      <c r="C155" s="21">
        <v>8</v>
      </c>
      <c r="D155" s="21">
        <v>15</v>
      </c>
      <c r="E155" s="21" t="str">
        <f>IF(OR(SWHS!$C$27="",SWHS!$B$27=""),"",SWHS!$C$27)</f>
        <v/>
      </c>
      <c r="F155" s="21" t="str">
        <f>CONCATENATE(IF(SWHS!$K$13=$D155,CONCATENATE(SWHS!$I$13,"-"),""),IF(SWHS!$K$14=$D155,CONCATENATE(SWHS!$I$14,"-"),""),IF(SWHS!$K$15=$D155,CONCATENATE(SWHS!$I$15,"-"),""),IF(SWHS!$K$16=$D155,CONCATENATE(SWHS!$I$16,"-"),""),IF(SWHS!$K$17=$D155,CONCATENATE(SWHS!$I$17,"-"),""),IF(SWHS!$K$18=$D155,CONCATENATE(SWHS!$I$18,"-"),""),IF(SWHS!$K$19=$D155,CONCATENATE(SWHS!$I$19,"-"),""),IF(SWHS!$K$20=$D155,CONCATENATE(SWHS!$I$20,"-"),""),IF(SWHS!$K$21=$D155,CONCATENATE(SWHS!$I$21,"-"),""),IF(SWHS!$K$22=$D155,CONCATENATE(SWHS!$I$22,"-"),""),)</f>
        <v/>
      </c>
      <c r="G155" s="21" t="str">
        <f>CONCATENATE(IF(SWHS!$K$23=$D155,CONCATENATE(SWHS!$I$23,"-"),""),IF(SWHS!$K$24=$D155,CONCATENATE(SWHS!$I$24,"-"),""),IF(SWHS!$K$25=$D155,CONCATENATE(SWHS!$I$25,"-"),""),IF(SWHS!$K$26=$D155,CONCATENATE(SWHS!$I$26,"-"),""),IF(SWHS!$K$27=$D155,CONCATENATE(SWHS!$I$27,"-"),""),IF(SWHS!$K$28=$D155,CONCATENATE(SWHS!$I$28,"-"),""),IF(SWHS!$K$29=$D155,CONCATENATE(SWHS!$I$29,"-"),""),IF(SWHS!$K$30=$D155,CONCATENATE(SWHS!$I$30,"-"),""),IF(SWHS!$K$31=$D155,CONCATENATE(SWHS!$I$31,"-"),""),IF(SWHS!$K$32=$D155,CONCATENATE(SWHS!$I$32,"-"),""))</f>
        <v/>
      </c>
      <c r="H155" s="21" t="str">
        <f>CONCATENATE(IF(SWHS!$S$13=$D155,CONCATENATE(SWHS!$Q$13,"-"),""),IF(SWHS!$S$14=$D155,CONCATENATE(SWHS!$Q$14,"-"),""),IF(SWHS!$S$15=$D155,CONCATENATE(SWHS!$Q$15,"-"),""),IF(SWHS!$S$16=$D155,CONCATENATE(SWHS!$Q$16,"-"),""),IF(SWHS!$S$17=$D155,CONCATENATE(SWHS!$Q$17,"-"),""),IF(SWHS!$S$18=$D155,CONCATENATE(SWHS!$Q$18,"-"),""),IF(SWHS!$S$19=$D155,CONCATENATE(SWHS!$Q$19,"-"),""),IF(SWHS!$S$20=$D155,CONCATENATE(SWHS!$Q$20,"-"),""),IF(SWHS!$S$21=$D155,CONCATENATE(SWHS!$Q$21,"-"),""),IF(SWHS!$S$22=$D155,CONCATENATE(SWHS!$Q$22,"-"),""))</f>
        <v/>
      </c>
      <c r="I155" s="21" t="str">
        <f>CONCATENATE(,IF(SWHS!$S$23=$D155,CONCATENATE(SWHS!$Q$23,"-"),""),IF(SWHS!$S$24=$D155,CONCATENATE(SWHS!$Q$24,"-"),""),IF(SWHS!$S$25=$D155,CONCATENATE(SWHS!$Q$25,"-"),""),IF(SWHS!$S$26=$D155,CONCATENATE(SWHS!$Q$26,"-"),""),IF(SWHS!$S$27=$D155,CONCATENATE(SWHS!$Q$27,"-"),""),IF(SWHS!$S$28=$D155,CONCATENATE(SWHS!$Q$28,"-"),""),IF(SWHS!$S$29=$D155,CONCATENATE(SWHS!$Q$29,"-"),""),IF(SWHS!$S$30=$D155,CONCATENATE(SWHS!$Q$30,"-"),""),IF(SWHS!$S$31=$D155,CONCATENATE(SWHS!$Q$31,"-"),""),IF(SWHS!$S$32=$D155,CONCATENATE(SWHS!$Q$32,"-"),""))</f>
        <v/>
      </c>
      <c r="J155" s="21" t="str">
        <f>CONCATENATE(IF(SWHS!$AA$13=$D155,CONCATENATE(SWHS!$Y$13,"-"),""),IF(SWHS!$AA$14=$D155,CONCATENATE(SWHS!$Y$14,"-"),""),IF(SWHS!$AA$15=$D155,CONCATENATE(SWHS!$Y$15,"-"),""),IF(SWHS!$AA$16=$D155,CONCATENATE(SWHS!$Y$16,"-"),""),IF(SWHS!$AA$17=$D155,CONCATENATE(SWHS!$Y$17,"-"),""),IF(SWHS!$AA$18=$D155,CONCATENATE(SWHS!$Y$18,"-"),""),IF(SWHS!$AA$19=$D155,CONCATENATE(SWHS!$Y$19,"-"),""),IF(SWHS!$AA$20=$D155,CONCATENATE(SWHS!$Y$20,"-"),""),IF(SWHS!$AA$21=$D155,CONCATENATE(SWHS!$Y$21,"-"),""),IF(SWHS!$AA$22=$D155,CONCATENATE(SWHS!$Y$22,"-"),""),"")</f>
        <v/>
      </c>
      <c r="K155" s="21" t="str">
        <f>CONCATENATE(IF(SWHS!$AA$23=$D155,CONCATENATE(SWHS!$Y$23,"-"),""),IF(SWHS!$AA$24=$D155,CONCATENATE(SWHS!$Y$24,"-"),""),IF(SWHS!$AA$25=$D155,CONCATENATE(SWHS!$Y$25,"-"),""),IF(SWHS!$AA$26=$D155,CONCATENATE(SWHS!$Y$26,"-"),""),IF(SWHS!$AA$27=$D155,CONCATENATE(SWHS!$Y$27,"-"),""),IF(SWHS!$AA$28=$D155,CONCATENATE(SWHS!$Y$28,"-"),""),IF(SWHS!$AA$29=$D155,CONCATENATE(SWHS!$Y$29,"-"),""),IF(SWHS!$AA$30=$D155,CONCATENATE(SWHS!$Y$30,"-"),""),IF(SWHS!$AA$31=$D155,CONCATENATE(SWHS!$Y$31,"-"),""),IF(SWHS!$AA$32=$D155,CONCATENATE(SWHS!$Y$32,"-"),""))</f>
        <v/>
      </c>
      <c r="L155" s="21" t="str">
        <f>CONCATENATE(IF(SWHS!$AI$13=$D155,CONCATENATE(SWHS!$AG$13,"-"),""),IF(SWHS!$AI$14=$D155,CONCATENATE(SWHS!$AG$14,"-"),""),IF(SWHS!$AI$15=$D155,CONCATENATE(SWHS!$AG$15,"-"),""),IF(SWHS!$AI$16=$D155,CONCATENATE(SWHS!$AG$16,"-"),""),IF(SWHS!$AI$17=$D155,CONCATENATE(SWHS!$AG$17,"-"),""),IF(SWHS!$AI$18=$D155,CONCATENATE(SWHS!$AG$18,"-"),""),IF(SWHS!$AI$19=$D155,CONCATENATE(SWHS!$AG$19,"-"),""),IF(SWHS!$AI$20=$D155,CONCATENATE(SWHS!$AG$20,"-"),""),IF(SWHS!$AI$21=$D155,CONCATENATE(SWHS!$AG$21,"-"),""),IF(SWHS!$AI$22=$D155,CONCATENATE(SWHS!$AG$22,"-"),""),"")</f>
        <v/>
      </c>
      <c r="M155" s="21" t="str">
        <f>CONCATENATE(IF(SWHS!$AI$23=$D155,CONCATENATE(SWHS!$AG$23,"-"),""),IF(SWHS!$AI$24=$D155,CONCATENATE(SWHS!$AG$24,"-"),""),IF(SWHS!$AI$25=$D155,CONCATENATE(SWHS!$AG$25,"-"),""),IF(SWHS!$AI$26=$D155,CONCATENATE(SWHS!$AG$26,"-"),""),IF(SWHS!$AI$27=$D155,CONCATENATE(SWHS!$AG$27,"-"),""),IF(SWHS!$AI$28=$D155,CONCATENATE(SWHS!$AG$28,"-"),""),IF(SWHS!$AI$29=$D155,CONCATENATE(SWHS!$AG$29,"-"),""),IF(SWHS!$AI$30=$D155,CONCATENATE(SWHS!$AG$30,"-"),""),IF(SWHS!$AI$31=$D155,CONCATENATE(SWHS!$AG$31,"-"),""),IF(SWHS!$AI$32=$D155,CONCATENATE(SWHS!$AG$32,"-"),""))</f>
        <v/>
      </c>
      <c r="N155" s="21" t="str">
        <f t="shared" si="1"/>
        <v/>
      </c>
      <c r="O155" s="21">
        <v>153</v>
      </c>
      <c r="P155" s="27" t="str">
        <f t="shared" si="3"/>
        <v/>
      </c>
      <c r="Q155" s="27" t="str">
        <f t="shared" si="4"/>
        <v/>
      </c>
      <c r="R155" s="27" t="str">
        <f>IF(P155="","",CHOOSE(VLOOKUP($O155,$A$1:$C$400,3,FALSE),AHS!$M$1,BHS!$M$1,CHS!$M$1,HMJHS!$M$1,KHS!$M$1,Kings!$M$1,MHS!$M$1,SWHS!$M$1,AMHS!$M$1,'S10'!$M$1,'S11'!$M$1,'S12'!$M$1,'S13'!$M$1,'S14'!$M$1,'S15'!$M$1,'S16'!$M$1,'S17'!$M$1,'S18'!$M$1,'S19'!$M$1,'S20'!$M$1))</f>
        <v/>
      </c>
      <c r="S155" s="27" t="str">
        <f t="shared" si="5"/>
        <v/>
      </c>
      <c r="T155" s="3" t="str">
        <f t="shared" si="6"/>
        <v/>
      </c>
      <c r="U155" s="21"/>
      <c r="V155" s="21"/>
      <c r="W155" s="21"/>
      <c r="X155" s="21"/>
      <c r="Y155" s="21"/>
      <c r="Z155" s="21"/>
    </row>
    <row r="156" spans="1:26" ht="15" customHeight="1" x14ac:dyDescent="0.25">
      <c r="A156" s="21" t="str">
        <f t="shared" si="2"/>
        <v/>
      </c>
      <c r="B156" s="21" t="str">
        <f t="shared" si="0"/>
        <v/>
      </c>
      <c r="C156" s="21">
        <v>8</v>
      </c>
      <c r="D156" s="21">
        <v>16</v>
      </c>
      <c r="E156" s="21" t="str">
        <f>IF(OR(SWHS!$C$28="",SWHS!$B$28=""),"",SWHS!$C$28)</f>
        <v/>
      </c>
      <c r="F156" s="21" t="str">
        <f>CONCATENATE(IF(SWHS!$K$13=$D156,CONCATENATE(SWHS!$I$13,"-"),""),IF(SWHS!$K$14=$D156,CONCATENATE(SWHS!$I$14,"-"),""),IF(SWHS!$K$15=$D156,CONCATENATE(SWHS!$I$15,"-"),""),IF(SWHS!$K$16=$D156,CONCATENATE(SWHS!$I$16,"-"),""),IF(SWHS!$K$17=$D156,CONCATENATE(SWHS!$I$17,"-"),""),IF(SWHS!$K$18=$D156,CONCATENATE(SWHS!$I$18,"-"),""),IF(SWHS!$K$19=$D156,CONCATENATE(SWHS!$I$19,"-"),""),IF(SWHS!$K$20=$D156,CONCATENATE(SWHS!$I$20,"-"),""),IF(SWHS!$K$21=$D156,CONCATENATE(SWHS!$I$21,"-"),""),IF(SWHS!$K$22=$D156,CONCATENATE(SWHS!$I$22,"-"),""),)</f>
        <v/>
      </c>
      <c r="G156" s="21" t="str">
        <f>CONCATENATE(IF(SWHS!$K$23=$D156,CONCATENATE(SWHS!$I$23,"-"),""),IF(SWHS!$K$24=$D156,CONCATENATE(SWHS!$I$24,"-"),""),IF(SWHS!$K$25=$D156,CONCATENATE(SWHS!$I$25,"-"),""),IF(SWHS!$K$26=$D156,CONCATENATE(SWHS!$I$26,"-"),""),IF(SWHS!$K$27=$D156,CONCATENATE(SWHS!$I$27,"-"),""),IF(SWHS!$K$28=$D156,CONCATENATE(SWHS!$I$28,"-"),""),IF(SWHS!$K$29=$D156,CONCATENATE(SWHS!$I$29,"-"),""),IF(SWHS!$K$30=$D156,CONCATENATE(SWHS!$I$30,"-"),""),IF(SWHS!$K$31=$D156,CONCATENATE(SWHS!$I$31,"-"),""),IF(SWHS!$K$32=$D156,CONCATENATE(SWHS!$I$32,"-"),""))</f>
        <v/>
      </c>
      <c r="H156" s="21" t="str">
        <f>CONCATENATE(IF(SWHS!$S$13=$D156,CONCATENATE(SWHS!$Q$13,"-"),""),IF(SWHS!$S$14=$D156,CONCATENATE(SWHS!$Q$14,"-"),""),IF(SWHS!$S$15=$D156,CONCATENATE(SWHS!$Q$15,"-"),""),IF(SWHS!$S$16=$D156,CONCATENATE(SWHS!$Q$16,"-"),""),IF(SWHS!$S$17=$D156,CONCATENATE(SWHS!$Q$17,"-"),""),IF(SWHS!$S$18=$D156,CONCATENATE(SWHS!$Q$18,"-"),""),IF(SWHS!$S$19=$D156,CONCATENATE(SWHS!$Q$19,"-"),""),IF(SWHS!$S$20=$D156,CONCATENATE(SWHS!$Q$20,"-"),""),IF(SWHS!$S$21=$D156,CONCATENATE(SWHS!$Q$21,"-"),""),IF(SWHS!$S$22=$D156,CONCATENATE(SWHS!$Q$22,"-"),""))</f>
        <v/>
      </c>
      <c r="I156" s="21" t="str">
        <f>CONCATENATE(,IF(SWHS!$S$23=$D156,CONCATENATE(SWHS!$Q$23,"-"),""),IF(SWHS!$S$24=$D156,CONCATENATE(SWHS!$Q$24,"-"),""),IF(SWHS!$S$25=$D156,CONCATENATE(SWHS!$Q$25,"-"),""),IF(SWHS!$S$26=$D156,CONCATENATE(SWHS!$Q$26,"-"),""),IF(SWHS!$S$27=$D156,CONCATENATE(SWHS!$Q$27,"-"),""),IF(SWHS!$S$28=$D156,CONCATENATE(SWHS!$Q$28,"-"),""),IF(SWHS!$S$29=$D156,CONCATENATE(SWHS!$Q$29,"-"),""),IF(SWHS!$S$30=$D156,CONCATENATE(SWHS!$Q$30,"-"),""),IF(SWHS!$S$31=$D156,CONCATENATE(SWHS!$Q$31,"-"),""),IF(SWHS!$S$32=$D156,CONCATENATE(SWHS!$Q$32,"-"),""))</f>
        <v/>
      </c>
      <c r="J156" s="21" t="str">
        <f>CONCATENATE(IF(SWHS!$AA$13=$D156,CONCATENATE(SWHS!$Y$13,"-"),""),IF(SWHS!$AA$14=$D156,CONCATENATE(SWHS!$Y$14,"-"),""),IF(SWHS!$AA$15=$D156,CONCATENATE(SWHS!$Y$15,"-"),""),IF(SWHS!$AA$16=$D156,CONCATENATE(SWHS!$Y$16,"-"),""),IF(SWHS!$AA$17=$D156,CONCATENATE(SWHS!$Y$17,"-"),""),IF(SWHS!$AA$18=$D156,CONCATENATE(SWHS!$Y$18,"-"),""),IF(SWHS!$AA$19=$D156,CONCATENATE(SWHS!$Y$19,"-"),""),IF(SWHS!$AA$20=$D156,CONCATENATE(SWHS!$Y$20,"-"),""),IF(SWHS!$AA$21=$D156,CONCATENATE(SWHS!$Y$21,"-"),""),IF(SWHS!$AA$22=$D156,CONCATENATE(SWHS!$Y$22,"-"),""),"")</f>
        <v/>
      </c>
      <c r="K156" s="21" t="str">
        <f>CONCATENATE(IF(SWHS!$AA$23=$D156,CONCATENATE(SWHS!$Y$23,"-"),""),IF(SWHS!$AA$24=$D156,CONCATENATE(SWHS!$Y$24,"-"),""),IF(SWHS!$AA$25=$D156,CONCATENATE(SWHS!$Y$25,"-"),""),IF(SWHS!$AA$26=$D156,CONCATENATE(SWHS!$Y$26,"-"),""),IF(SWHS!$AA$27=$D156,CONCATENATE(SWHS!$Y$27,"-"),""),IF(SWHS!$AA$28=$D156,CONCATENATE(SWHS!$Y$28,"-"),""),IF(SWHS!$AA$29=$D156,CONCATENATE(SWHS!$Y$29,"-"),""),IF(SWHS!$AA$30=$D156,CONCATENATE(SWHS!$Y$30,"-"),""),IF(SWHS!$AA$31=$D156,CONCATENATE(SWHS!$Y$31,"-"),""),IF(SWHS!$AA$32=$D156,CONCATENATE(SWHS!$Y$32,"-"),""))</f>
        <v/>
      </c>
      <c r="L156" s="21" t="str">
        <f>CONCATENATE(IF(SWHS!$AI$13=$D156,CONCATENATE(SWHS!$AG$13,"-"),""),IF(SWHS!$AI$14=$D156,CONCATENATE(SWHS!$AG$14,"-"),""),IF(SWHS!$AI$15=$D156,CONCATENATE(SWHS!$AG$15,"-"),""),IF(SWHS!$AI$16=$D156,CONCATENATE(SWHS!$AG$16,"-"),""),IF(SWHS!$AI$17=$D156,CONCATENATE(SWHS!$AG$17,"-"),""),IF(SWHS!$AI$18=$D156,CONCATENATE(SWHS!$AG$18,"-"),""),IF(SWHS!$AI$19=$D156,CONCATENATE(SWHS!$AG$19,"-"),""),IF(SWHS!$AI$20=$D156,CONCATENATE(SWHS!$AG$20,"-"),""),IF(SWHS!$AI$21=$D156,CONCATENATE(SWHS!$AG$21,"-"),""),IF(SWHS!$AI$22=$D156,CONCATENATE(SWHS!$AG$22,"-"),""),"")</f>
        <v/>
      </c>
      <c r="M156" s="21" t="str">
        <f>CONCATENATE(IF(SWHS!$AI$23=$D156,CONCATENATE(SWHS!$AG$23,"-"),""),IF(SWHS!$AI$24=$D156,CONCATENATE(SWHS!$AG$24,"-"),""),IF(SWHS!$AI$25=$D156,CONCATENATE(SWHS!$AG$25,"-"),""),IF(SWHS!$AI$26=$D156,CONCATENATE(SWHS!$AG$26,"-"),""),IF(SWHS!$AI$27=$D156,CONCATENATE(SWHS!$AG$27,"-"),""),IF(SWHS!$AI$28=$D156,CONCATENATE(SWHS!$AG$28,"-"),""),IF(SWHS!$AI$29=$D156,CONCATENATE(SWHS!$AG$29,"-"),""),IF(SWHS!$AI$30=$D156,CONCATENATE(SWHS!$AG$30,"-"),""),IF(SWHS!$AI$31=$D156,CONCATENATE(SWHS!$AG$31,"-"),""),IF(SWHS!$AI$32=$D156,CONCATENATE(SWHS!$AG$32,"-"),""))</f>
        <v/>
      </c>
      <c r="N156" s="21" t="str">
        <f t="shared" si="1"/>
        <v/>
      </c>
      <c r="O156" s="21">
        <v>154</v>
      </c>
      <c r="P156" s="27" t="str">
        <f t="shared" si="3"/>
        <v/>
      </c>
      <c r="Q156" s="27" t="str">
        <f t="shared" si="4"/>
        <v/>
      </c>
      <c r="R156" s="27" t="str">
        <f>IF(P156="","",CHOOSE(VLOOKUP($O156,$A$1:$C$400,3,FALSE),AHS!$M$1,BHS!$M$1,CHS!$M$1,HMJHS!$M$1,KHS!$M$1,Kings!$M$1,MHS!$M$1,SWHS!$M$1,AMHS!$M$1,'S10'!$M$1,'S11'!$M$1,'S12'!$M$1,'S13'!$M$1,'S14'!$M$1,'S15'!$M$1,'S16'!$M$1,'S17'!$M$1,'S18'!$M$1,'S19'!$M$1,'S20'!$M$1))</f>
        <v/>
      </c>
      <c r="S156" s="27" t="str">
        <f t="shared" si="5"/>
        <v/>
      </c>
      <c r="T156" s="3" t="str">
        <f t="shared" si="6"/>
        <v/>
      </c>
      <c r="U156" s="21"/>
      <c r="V156" s="21"/>
      <c r="W156" s="21"/>
      <c r="X156" s="21"/>
      <c r="Y156" s="21"/>
      <c r="Z156" s="21"/>
    </row>
    <row r="157" spans="1:26" ht="15" customHeight="1" x14ac:dyDescent="0.25">
      <c r="A157" s="21" t="str">
        <f t="shared" si="2"/>
        <v/>
      </c>
      <c r="B157" s="21" t="str">
        <f t="shared" si="0"/>
        <v/>
      </c>
      <c r="C157" s="21">
        <v>8</v>
      </c>
      <c r="D157" s="21">
        <v>17</v>
      </c>
      <c r="E157" s="21" t="str">
        <f>IF(OR(SWHS!$C$29="",SWHS!$B$29=""),"",SWHS!$C$29)</f>
        <v/>
      </c>
      <c r="F157" s="21" t="str">
        <f>CONCATENATE(IF(SWHS!$K$13=$D157,CONCATENATE(SWHS!$I$13,"-"),""),IF(SWHS!$K$14=$D157,CONCATENATE(SWHS!$I$14,"-"),""),IF(SWHS!$K$15=$D157,CONCATENATE(SWHS!$I$15,"-"),""),IF(SWHS!$K$16=$D157,CONCATENATE(SWHS!$I$16,"-"),""),IF(SWHS!$K$17=$D157,CONCATENATE(SWHS!$I$17,"-"),""),IF(SWHS!$K$18=$D157,CONCATENATE(SWHS!$I$18,"-"),""),IF(SWHS!$K$19=$D157,CONCATENATE(SWHS!$I$19,"-"),""),IF(SWHS!$K$20=$D157,CONCATENATE(SWHS!$I$20,"-"),""),IF(SWHS!$K$21=$D157,CONCATENATE(SWHS!$I$21,"-"),""),IF(SWHS!$K$22=$D157,CONCATENATE(SWHS!$I$22,"-"),""),)</f>
        <v/>
      </c>
      <c r="G157" s="21" t="str">
        <f>CONCATENATE(IF(SWHS!$K$23=$D157,CONCATENATE(SWHS!$I$23,"-"),""),IF(SWHS!$K$24=$D157,CONCATENATE(SWHS!$I$24,"-"),""),IF(SWHS!$K$25=$D157,CONCATENATE(SWHS!$I$25,"-"),""),IF(SWHS!$K$26=$D157,CONCATENATE(SWHS!$I$26,"-"),""),IF(SWHS!$K$27=$D157,CONCATENATE(SWHS!$I$27,"-"),""),IF(SWHS!$K$28=$D157,CONCATENATE(SWHS!$I$28,"-"),""),IF(SWHS!$K$29=$D157,CONCATENATE(SWHS!$I$29,"-"),""),IF(SWHS!$K$30=$D157,CONCATENATE(SWHS!$I$30,"-"),""),IF(SWHS!$K$31=$D157,CONCATENATE(SWHS!$I$31,"-"),""),IF(SWHS!$K$32=$D157,CONCATENATE(SWHS!$I$32,"-"),""))</f>
        <v/>
      </c>
      <c r="H157" s="21" t="str">
        <f>CONCATENATE(IF(SWHS!$S$13=$D157,CONCATENATE(SWHS!$Q$13,"-"),""),IF(SWHS!$S$14=$D157,CONCATENATE(SWHS!$Q$14,"-"),""),IF(SWHS!$S$15=$D157,CONCATENATE(SWHS!$Q$15,"-"),""),IF(SWHS!$S$16=$D157,CONCATENATE(SWHS!$Q$16,"-"),""),IF(SWHS!$S$17=$D157,CONCATENATE(SWHS!$Q$17,"-"),""),IF(SWHS!$S$18=$D157,CONCATENATE(SWHS!$Q$18,"-"),""),IF(SWHS!$S$19=$D157,CONCATENATE(SWHS!$Q$19,"-"),""),IF(SWHS!$S$20=$D157,CONCATENATE(SWHS!$Q$20,"-"),""),IF(SWHS!$S$21=$D157,CONCATENATE(SWHS!$Q$21,"-"),""),IF(SWHS!$S$22=$D157,CONCATENATE(SWHS!$Q$22,"-"),""))</f>
        <v/>
      </c>
      <c r="I157" s="21" t="str">
        <f>CONCATENATE(,IF(SWHS!$S$23=$D157,CONCATENATE(SWHS!$Q$23,"-"),""),IF(SWHS!$S$24=$D157,CONCATENATE(SWHS!$Q$24,"-"),""),IF(SWHS!$S$25=$D157,CONCATENATE(SWHS!$Q$25,"-"),""),IF(SWHS!$S$26=$D157,CONCATENATE(SWHS!$Q$26,"-"),""),IF(SWHS!$S$27=$D157,CONCATENATE(SWHS!$Q$27,"-"),""),IF(SWHS!$S$28=$D157,CONCATENATE(SWHS!$Q$28,"-"),""),IF(SWHS!$S$29=$D157,CONCATENATE(SWHS!$Q$29,"-"),""),IF(SWHS!$S$30=$D157,CONCATENATE(SWHS!$Q$30,"-"),""),IF(SWHS!$S$31=$D157,CONCATENATE(SWHS!$Q$31,"-"),""),IF(SWHS!$S$32=$D157,CONCATENATE(SWHS!$Q$32,"-"),""))</f>
        <v/>
      </c>
      <c r="J157" s="21" t="str">
        <f>CONCATENATE(IF(SWHS!$AA$13=$D157,CONCATENATE(SWHS!$Y$13,"-"),""),IF(SWHS!$AA$14=$D157,CONCATENATE(SWHS!$Y$14,"-"),""),IF(SWHS!$AA$15=$D157,CONCATENATE(SWHS!$Y$15,"-"),""),IF(SWHS!$AA$16=$D157,CONCATENATE(SWHS!$Y$16,"-"),""),IF(SWHS!$AA$17=$D157,CONCATENATE(SWHS!$Y$17,"-"),""),IF(SWHS!$AA$18=$D157,CONCATENATE(SWHS!$Y$18,"-"),""),IF(SWHS!$AA$19=$D157,CONCATENATE(SWHS!$Y$19,"-"),""),IF(SWHS!$AA$20=$D157,CONCATENATE(SWHS!$Y$20,"-"),""),IF(SWHS!$AA$21=$D157,CONCATENATE(SWHS!$Y$21,"-"),""),IF(SWHS!$AA$22=$D157,CONCATENATE(SWHS!$Y$22,"-"),""),"")</f>
        <v/>
      </c>
      <c r="K157" s="21" t="str">
        <f>CONCATENATE(IF(SWHS!$AA$23=$D157,CONCATENATE(SWHS!$Y$23,"-"),""),IF(SWHS!$AA$24=$D157,CONCATENATE(SWHS!$Y$24,"-"),""),IF(SWHS!$AA$25=$D157,CONCATENATE(SWHS!$Y$25,"-"),""),IF(SWHS!$AA$26=$D157,CONCATENATE(SWHS!$Y$26,"-"),""),IF(SWHS!$AA$27=$D157,CONCATENATE(SWHS!$Y$27,"-"),""),IF(SWHS!$AA$28=$D157,CONCATENATE(SWHS!$Y$28,"-"),""),IF(SWHS!$AA$29=$D157,CONCATENATE(SWHS!$Y$29,"-"),""),IF(SWHS!$AA$30=$D157,CONCATENATE(SWHS!$Y$30,"-"),""),IF(SWHS!$AA$31=$D157,CONCATENATE(SWHS!$Y$31,"-"),""),IF(SWHS!$AA$32=$D157,CONCATENATE(SWHS!$Y$32,"-"),""))</f>
        <v/>
      </c>
      <c r="L157" s="21" t="str">
        <f>CONCATENATE(IF(SWHS!$AI$13=$D157,CONCATENATE(SWHS!$AG$13,"-"),""),IF(SWHS!$AI$14=$D157,CONCATENATE(SWHS!$AG$14,"-"),""),IF(SWHS!$AI$15=$D157,CONCATENATE(SWHS!$AG$15,"-"),""),IF(SWHS!$AI$16=$D157,CONCATENATE(SWHS!$AG$16,"-"),""),IF(SWHS!$AI$17=$D157,CONCATENATE(SWHS!$AG$17,"-"),""),IF(SWHS!$AI$18=$D157,CONCATENATE(SWHS!$AG$18,"-"),""),IF(SWHS!$AI$19=$D157,CONCATENATE(SWHS!$AG$19,"-"),""),IF(SWHS!$AI$20=$D157,CONCATENATE(SWHS!$AG$20,"-"),""),IF(SWHS!$AI$21=$D157,CONCATENATE(SWHS!$AG$21,"-"),""),IF(SWHS!$AI$22=$D157,CONCATENATE(SWHS!$AG$22,"-"),""),"")</f>
        <v/>
      </c>
      <c r="M157" s="21" t="str">
        <f>CONCATENATE(IF(SWHS!$AI$23=$D157,CONCATENATE(SWHS!$AG$23,"-"),""),IF(SWHS!$AI$24=$D157,CONCATENATE(SWHS!$AG$24,"-"),""),IF(SWHS!$AI$25=$D157,CONCATENATE(SWHS!$AG$25,"-"),""),IF(SWHS!$AI$26=$D157,CONCATENATE(SWHS!$AG$26,"-"),""),IF(SWHS!$AI$27=$D157,CONCATENATE(SWHS!$AG$27,"-"),""),IF(SWHS!$AI$28=$D157,CONCATENATE(SWHS!$AG$28,"-"),""),IF(SWHS!$AI$29=$D157,CONCATENATE(SWHS!$AG$29,"-"),""),IF(SWHS!$AI$30=$D157,CONCATENATE(SWHS!$AG$30,"-"),""),IF(SWHS!$AI$31=$D157,CONCATENATE(SWHS!$AG$31,"-"),""),IF(SWHS!$AI$32=$D157,CONCATENATE(SWHS!$AG$32,"-"),""))</f>
        <v/>
      </c>
      <c r="N157" s="21" t="str">
        <f t="shared" si="1"/>
        <v/>
      </c>
      <c r="O157" s="21">
        <v>155</v>
      </c>
      <c r="P157" s="27" t="str">
        <f t="shared" si="3"/>
        <v/>
      </c>
      <c r="Q157" s="27" t="str">
        <f t="shared" si="4"/>
        <v/>
      </c>
      <c r="R157" s="27" t="str">
        <f>IF(P157="","",CHOOSE(VLOOKUP($O157,$A$1:$C$400,3,FALSE),AHS!$M$1,BHS!$M$1,CHS!$M$1,HMJHS!$M$1,KHS!$M$1,Kings!$M$1,MHS!$M$1,SWHS!$M$1,AMHS!$M$1,'S10'!$M$1,'S11'!$M$1,'S12'!$M$1,'S13'!$M$1,'S14'!$M$1,'S15'!$M$1,'S16'!$M$1,'S17'!$M$1,'S18'!$M$1,'S19'!$M$1,'S20'!$M$1))</f>
        <v/>
      </c>
      <c r="S157" s="27" t="str">
        <f t="shared" si="5"/>
        <v/>
      </c>
      <c r="T157" s="3" t="str">
        <f t="shared" si="6"/>
        <v/>
      </c>
      <c r="U157" s="21"/>
      <c r="V157" s="21"/>
      <c r="W157" s="21"/>
      <c r="X157" s="21"/>
      <c r="Y157" s="21"/>
      <c r="Z157" s="21"/>
    </row>
    <row r="158" spans="1:26" ht="15" customHeight="1" x14ac:dyDescent="0.25">
      <c r="A158" s="21" t="str">
        <f t="shared" si="2"/>
        <v/>
      </c>
      <c r="B158" s="21" t="str">
        <f t="shared" si="0"/>
        <v/>
      </c>
      <c r="C158" s="21">
        <v>8</v>
      </c>
      <c r="D158" s="21">
        <v>18</v>
      </c>
      <c r="E158" s="21" t="str">
        <f>IF(OR(SWHS!$C$30="",SWHS!$B$30=""),"",SWHS!$C$30)</f>
        <v/>
      </c>
      <c r="F158" s="21" t="str">
        <f>CONCATENATE(IF(SWHS!$K$13=$D158,CONCATENATE(SWHS!$I$13,"-"),""),IF(SWHS!$K$14=$D158,CONCATENATE(SWHS!$I$14,"-"),""),IF(SWHS!$K$15=$D158,CONCATENATE(SWHS!$I$15,"-"),""),IF(SWHS!$K$16=$D158,CONCATENATE(SWHS!$I$16,"-"),""),IF(SWHS!$K$17=$D158,CONCATENATE(SWHS!$I$17,"-"),""),IF(SWHS!$K$18=$D158,CONCATENATE(SWHS!$I$18,"-"),""),IF(SWHS!$K$19=$D158,CONCATENATE(SWHS!$I$19,"-"),""),IF(SWHS!$K$20=$D158,CONCATENATE(SWHS!$I$20,"-"),""),IF(SWHS!$K$21=$D158,CONCATENATE(SWHS!$I$21,"-"),""),IF(SWHS!$K$22=$D158,CONCATENATE(SWHS!$I$22,"-"),""),)</f>
        <v/>
      </c>
      <c r="G158" s="21" t="str">
        <f>CONCATENATE(IF(SWHS!$K$23=$D158,CONCATENATE(SWHS!$I$23,"-"),""),IF(SWHS!$K$24=$D158,CONCATENATE(SWHS!$I$24,"-"),""),IF(SWHS!$K$25=$D158,CONCATENATE(SWHS!$I$25,"-"),""),IF(SWHS!$K$26=$D158,CONCATENATE(SWHS!$I$26,"-"),""),IF(SWHS!$K$27=$D158,CONCATENATE(SWHS!$I$27,"-"),""),IF(SWHS!$K$28=$D158,CONCATENATE(SWHS!$I$28,"-"),""),IF(SWHS!$K$29=$D158,CONCATENATE(SWHS!$I$29,"-"),""),IF(SWHS!$K$30=$D158,CONCATENATE(SWHS!$I$30,"-"),""),IF(SWHS!$K$31=$D158,CONCATENATE(SWHS!$I$31,"-"),""),IF(SWHS!$K$32=$D158,CONCATENATE(SWHS!$I$32,"-"),""))</f>
        <v/>
      </c>
      <c r="H158" s="21" t="str">
        <f>CONCATENATE(IF(SWHS!$S$13=$D158,CONCATENATE(SWHS!$Q$13,"-"),""),IF(SWHS!$S$14=$D158,CONCATENATE(SWHS!$Q$14,"-"),""),IF(SWHS!$S$15=$D158,CONCATENATE(SWHS!$Q$15,"-"),""),IF(SWHS!$S$16=$D158,CONCATENATE(SWHS!$Q$16,"-"),""),IF(SWHS!$S$17=$D158,CONCATENATE(SWHS!$Q$17,"-"),""),IF(SWHS!$S$18=$D158,CONCATENATE(SWHS!$Q$18,"-"),""),IF(SWHS!$S$19=$D158,CONCATENATE(SWHS!$Q$19,"-"),""),IF(SWHS!$S$20=$D158,CONCATENATE(SWHS!$Q$20,"-"),""),IF(SWHS!$S$21=$D158,CONCATENATE(SWHS!$Q$21,"-"),""),IF(SWHS!$S$22=$D158,CONCATENATE(SWHS!$Q$22,"-"),""))</f>
        <v/>
      </c>
      <c r="I158" s="21" t="str">
        <f>CONCATENATE(,IF(SWHS!$S$23=$D158,CONCATENATE(SWHS!$Q$23,"-"),""),IF(SWHS!$S$24=$D158,CONCATENATE(SWHS!$Q$24,"-"),""),IF(SWHS!$S$25=$D158,CONCATENATE(SWHS!$Q$25,"-"),""),IF(SWHS!$S$26=$D158,CONCATENATE(SWHS!$Q$26,"-"),""),IF(SWHS!$S$27=$D158,CONCATENATE(SWHS!$Q$27,"-"),""),IF(SWHS!$S$28=$D158,CONCATENATE(SWHS!$Q$28,"-"),""),IF(SWHS!$S$29=$D158,CONCATENATE(SWHS!$Q$29,"-"),""),IF(SWHS!$S$30=$D158,CONCATENATE(SWHS!$Q$30,"-"),""),IF(SWHS!$S$31=$D158,CONCATENATE(SWHS!$Q$31,"-"),""),IF(SWHS!$S$32=$D158,CONCATENATE(SWHS!$Q$32,"-"),""))</f>
        <v/>
      </c>
      <c r="J158" s="21" t="str">
        <f>CONCATENATE(IF(SWHS!$AA$13=$D158,CONCATENATE(SWHS!$Y$13,"-"),""),IF(SWHS!$AA$14=$D158,CONCATENATE(SWHS!$Y$14,"-"),""),IF(SWHS!$AA$15=$D158,CONCATENATE(SWHS!$Y$15,"-"),""),IF(SWHS!$AA$16=$D158,CONCATENATE(SWHS!$Y$16,"-"),""),IF(SWHS!$AA$17=$D158,CONCATENATE(SWHS!$Y$17,"-"),""),IF(SWHS!$AA$18=$D158,CONCATENATE(SWHS!$Y$18,"-"),""),IF(SWHS!$AA$19=$D158,CONCATENATE(SWHS!$Y$19,"-"),""),IF(SWHS!$AA$20=$D158,CONCATENATE(SWHS!$Y$20,"-"),""),IF(SWHS!$AA$21=$D158,CONCATENATE(SWHS!$Y$21,"-"),""),IF(SWHS!$AA$22=$D158,CONCATENATE(SWHS!$Y$22,"-"),""),"")</f>
        <v/>
      </c>
      <c r="K158" s="21" t="str">
        <f>CONCATENATE(IF(SWHS!$AA$23=$D158,CONCATENATE(SWHS!$Y$23,"-"),""),IF(SWHS!$AA$24=$D158,CONCATENATE(SWHS!$Y$24,"-"),""),IF(SWHS!$AA$25=$D158,CONCATENATE(SWHS!$Y$25,"-"),""),IF(SWHS!$AA$26=$D158,CONCATENATE(SWHS!$Y$26,"-"),""),IF(SWHS!$AA$27=$D158,CONCATENATE(SWHS!$Y$27,"-"),""),IF(SWHS!$AA$28=$D158,CONCATENATE(SWHS!$Y$28,"-"),""),IF(SWHS!$AA$29=$D158,CONCATENATE(SWHS!$Y$29,"-"),""),IF(SWHS!$AA$30=$D158,CONCATENATE(SWHS!$Y$30,"-"),""),IF(SWHS!$AA$31=$D158,CONCATENATE(SWHS!$Y$31,"-"),""),IF(SWHS!$AA$32=$D158,CONCATENATE(SWHS!$Y$32,"-"),""))</f>
        <v/>
      </c>
      <c r="L158" s="21" t="str">
        <f>CONCATENATE(IF(SWHS!$AI$13=$D158,CONCATENATE(SWHS!$AG$13,"-"),""),IF(SWHS!$AI$14=$D158,CONCATENATE(SWHS!$AG$14,"-"),""),IF(SWHS!$AI$15=$D158,CONCATENATE(SWHS!$AG$15,"-"),""),IF(SWHS!$AI$16=$D158,CONCATENATE(SWHS!$AG$16,"-"),""),IF(SWHS!$AI$17=$D158,CONCATENATE(SWHS!$AG$17,"-"),""),IF(SWHS!$AI$18=$D158,CONCATENATE(SWHS!$AG$18,"-"),""),IF(SWHS!$AI$19=$D158,CONCATENATE(SWHS!$AG$19,"-"),""),IF(SWHS!$AI$20=$D158,CONCATENATE(SWHS!$AG$20,"-"),""),IF(SWHS!$AI$21=$D158,CONCATENATE(SWHS!$AG$21,"-"),""),IF(SWHS!$AI$22=$D158,CONCATENATE(SWHS!$AG$22,"-"),""),"")</f>
        <v/>
      </c>
      <c r="M158" s="21" t="str">
        <f>CONCATENATE(IF(SWHS!$AI$23=$D158,CONCATENATE(SWHS!$AG$23,"-"),""),IF(SWHS!$AI$24=$D158,CONCATENATE(SWHS!$AG$24,"-"),""),IF(SWHS!$AI$25=$D158,CONCATENATE(SWHS!$AG$25,"-"),""),IF(SWHS!$AI$26=$D158,CONCATENATE(SWHS!$AG$26,"-"),""),IF(SWHS!$AI$27=$D158,CONCATENATE(SWHS!$AG$27,"-"),""),IF(SWHS!$AI$28=$D158,CONCATENATE(SWHS!$AG$28,"-"),""),IF(SWHS!$AI$29=$D158,CONCATENATE(SWHS!$AG$29,"-"),""),IF(SWHS!$AI$30=$D158,CONCATENATE(SWHS!$AG$30,"-"),""),IF(SWHS!$AI$31=$D158,CONCATENATE(SWHS!$AG$31,"-"),""),IF(SWHS!$AI$32=$D158,CONCATENATE(SWHS!$AG$32,"-"),""))</f>
        <v/>
      </c>
      <c r="N158" s="21" t="str">
        <f t="shared" si="1"/>
        <v/>
      </c>
      <c r="O158" s="21">
        <v>156</v>
      </c>
      <c r="P158" s="27" t="str">
        <f t="shared" si="3"/>
        <v/>
      </c>
      <c r="Q158" s="27" t="str">
        <f t="shared" si="4"/>
        <v/>
      </c>
      <c r="R158" s="27" t="str">
        <f>IF(P158="","",CHOOSE(VLOOKUP($O158,$A$1:$C$400,3,FALSE),AHS!$M$1,BHS!$M$1,CHS!$M$1,HMJHS!$M$1,KHS!$M$1,Kings!$M$1,MHS!$M$1,SWHS!$M$1,AMHS!$M$1,'S10'!$M$1,'S11'!$M$1,'S12'!$M$1,'S13'!$M$1,'S14'!$M$1,'S15'!$M$1,'S16'!$M$1,'S17'!$M$1,'S18'!$M$1,'S19'!$M$1,'S20'!$M$1))</f>
        <v/>
      </c>
      <c r="S158" s="27" t="str">
        <f t="shared" si="5"/>
        <v/>
      </c>
      <c r="T158" s="3" t="str">
        <f t="shared" si="6"/>
        <v/>
      </c>
      <c r="U158" s="21"/>
      <c r="V158" s="21"/>
      <c r="W158" s="21"/>
      <c r="X158" s="21"/>
      <c r="Y158" s="21"/>
      <c r="Z158" s="21"/>
    </row>
    <row r="159" spans="1:26" ht="15" customHeight="1" x14ac:dyDescent="0.25">
      <c r="A159" s="21" t="str">
        <f t="shared" si="2"/>
        <v/>
      </c>
      <c r="B159" s="21" t="str">
        <f t="shared" si="0"/>
        <v/>
      </c>
      <c r="C159" s="21">
        <v>8</v>
      </c>
      <c r="D159" s="21">
        <v>19</v>
      </c>
      <c r="E159" s="21" t="str">
        <f>IF(OR(SWHS!$C$31="",SWHS!$B$31=""),"",SWHS!$C$31)</f>
        <v/>
      </c>
      <c r="F159" s="21" t="str">
        <f>CONCATENATE(IF(SWHS!$K$13=$D159,CONCATENATE(SWHS!$I$13,"-"),""),IF(SWHS!$K$14=$D159,CONCATENATE(SWHS!$I$14,"-"),""),IF(SWHS!$K$15=$D159,CONCATENATE(SWHS!$I$15,"-"),""),IF(SWHS!$K$16=$D159,CONCATENATE(SWHS!$I$16,"-"),""),IF(SWHS!$K$17=$D159,CONCATENATE(SWHS!$I$17,"-"),""),IF(SWHS!$K$18=$D159,CONCATENATE(SWHS!$I$18,"-"),""),IF(SWHS!$K$19=$D159,CONCATENATE(SWHS!$I$19,"-"),""),IF(SWHS!$K$20=$D159,CONCATENATE(SWHS!$I$20,"-"),""),IF(SWHS!$K$21=$D159,CONCATENATE(SWHS!$I$21,"-"),""),IF(SWHS!$K$22=$D159,CONCATENATE(SWHS!$I$22,"-"),""),)</f>
        <v/>
      </c>
      <c r="G159" s="21" t="str">
        <f>CONCATENATE(IF(SWHS!$K$23=$D159,CONCATENATE(SWHS!$I$23,"-"),""),IF(SWHS!$K$24=$D159,CONCATENATE(SWHS!$I$24,"-"),""),IF(SWHS!$K$25=$D159,CONCATENATE(SWHS!$I$25,"-"),""),IF(SWHS!$K$26=$D159,CONCATENATE(SWHS!$I$26,"-"),""),IF(SWHS!$K$27=$D159,CONCATENATE(SWHS!$I$27,"-"),""),IF(SWHS!$K$28=$D159,CONCATENATE(SWHS!$I$28,"-"),""),IF(SWHS!$K$29=$D159,CONCATENATE(SWHS!$I$29,"-"),""),IF(SWHS!$K$30=$D159,CONCATENATE(SWHS!$I$30,"-"),""),IF(SWHS!$K$31=$D159,CONCATENATE(SWHS!$I$31,"-"),""),IF(SWHS!$K$32=$D159,CONCATENATE(SWHS!$I$32,"-"),""))</f>
        <v/>
      </c>
      <c r="H159" s="21" t="str">
        <f>CONCATENATE(IF(SWHS!$S$13=$D159,CONCATENATE(SWHS!$Q$13,"-"),""),IF(SWHS!$S$14=$D159,CONCATENATE(SWHS!$Q$14,"-"),""),IF(SWHS!$S$15=$D159,CONCATENATE(SWHS!$Q$15,"-"),""),IF(SWHS!$S$16=$D159,CONCATENATE(SWHS!$Q$16,"-"),""),IF(SWHS!$S$17=$D159,CONCATENATE(SWHS!$Q$17,"-"),""),IF(SWHS!$S$18=$D159,CONCATENATE(SWHS!$Q$18,"-"),""),IF(SWHS!$S$19=$D159,CONCATENATE(SWHS!$Q$19,"-"),""),IF(SWHS!$S$20=$D159,CONCATENATE(SWHS!$Q$20,"-"),""),IF(SWHS!$S$21=$D159,CONCATENATE(SWHS!$Q$21,"-"),""),IF(SWHS!$S$22=$D159,CONCATENATE(SWHS!$Q$22,"-"),""))</f>
        <v/>
      </c>
      <c r="I159" s="21" t="str">
        <f>CONCATENATE(,IF(SWHS!$S$23=$D159,CONCATENATE(SWHS!$Q$23,"-"),""),IF(SWHS!$S$24=$D159,CONCATENATE(SWHS!$Q$24,"-"),""),IF(SWHS!$S$25=$D159,CONCATENATE(SWHS!$Q$25,"-"),""),IF(SWHS!$S$26=$D159,CONCATENATE(SWHS!$Q$26,"-"),""),IF(SWHS!$S$27=$D159,CONCATENATE(SWHS!$Q$27,"-"),""),IF(SWHS!$S$28=$D159,CONCATENATE(SWHS!$Q$28,"-"),""),IF(SWHS!$S$29=$D159,CONCATENATE(SWHS!$Q$29,"-"),""),IF(SWHS!$S$30=$D159,CONCATENATE(SWHS!$Q$30,"-"),""),IF(SWHS!$S$31=$D159,CONCATENATE(SWHS!$Q$31,"-"),""),IF(SWHS!$S$32=$D159,CONCATENATE(SWHS!$Q$32,"-"),""))</f>
        <v/>
      </c>
      <c r="J159" s="21" t="str">
        <f>CONCATENATE(IF(SWHS!$AA$13=$D159,CONCATENATE(SWHS!$Y$13,"-"),""),IF(SWHS!$AA$14=$D159,CONCATENATE(SWHS!$Y$14,"-"),""),IF(SWHS!$AA$15=$D159,CONCATENATE(SWHS!$Y$15,"-"),""),IF(SWHS!$AA$16=$D159,CONCATENATE(SWHS!$Y$16,"-"),""),IF(SWHS!$AA$17=$D159,CONCATENATE(SWHS!$Y$17,"-"),""),IF(SWHS!$AA$18=$D159,CONCATENATE(SWHS!$Y$18,"-"),""),IF(SWHS!$AA$19=$D159,CONCATENATE(SWHS!$Y$19,"-"),""),IF(SWHS!$AA$20=$D159,CONCATENATE(SWHS!$Y$20,"-"),""),IF(SWHS!$AA$21=$D159,CONCATENATE(SWHS!$Y$21,"-"),""),IF(SWHS!$AA$22=$D159,CONCATENATE(SWHS!$Y$22,"-"),""),"")</f>
        <v/>
      </c>
      <c r="K159" s="21" t="str">
        <f>CONCATENATE(IF(SWHS!$AA$23=$D159,CONCATENATE(SWHS!$Y$23,"-"),""),IF(SWHS!$AA$24=$D159,CONCATENATE(SWHS!$Y$24,"-"),""),IF(SWHS!$AA$25=$D159,CONCATENATE(SWHS!$Y$25,"-"),""),IF(SWHS!$AA$26=$D159,CONCATENATE(SWHS!$Y$26,"-"),""),IF(SWHS!$AA$27=$D159,CONCATENATE(SWHS!$Y$27,"-"),""),IF(SWHS!$AA$28=$D159,CONCATENATE(SWHS!$Y$28,"-"),""),IF(SWHS!$AA$29=$D159,CONCATENATE(SWHS!$Y$29,"-"),""),IF(SWHS!$AA$30=$D159,CONCATENATE(SWHS!$Y$30,"-"),""),IF(SWHS!$AA$31=$D159,CONCATENATE(SWHS!$Y$31,"-"),""),IF(SWHS!$AA$32=$D159,CONCATENATE(SWHS!$Y$32,"-"),""))</f>
        <v/>
      </c>
      <c r="L159" s="21" t="str">
        <f>CONCATENATE(IF(SWHS!$AI$13=$D159,CONCATENATE(SWHS!$AG$13,"-"),""),IF(SWHS!$AI$14=$D159,CONCATENATE(SWHS!$AG$14,"-"),""),IF(SWHS!$AI$15=$D159,CONCATENATE(SWHS!$AG$15,"-"),""),IF(SWHS!$AI$16=$D159,CONCATENATE(SWHS!$AG$16,"-"),""),IF(SWHS!$AI$17=$D159,CONCATENATE(SWHS!$AG$17,"-"),""),IF(SWHS!$AI$18=$D159,CONCATENATE(SWHS!$AG$18,"-"),""),IF(SWHS!$AI$19=$D159,CONCATENATE(SWHS!$AG$19,"-"),""),IF(SWHS!$AI$20=$D159,CONCATENATE(SWHS!$AG$20,"-"),""),IF(SWHS!$AI$21=$D159,CONCATENATE(SWHS!$AG$21,"-"),""),IF(SWHS!$AI$22=$D159,CONCATENATE(SWHS!$AG$22,"-"),""),"")</f>
        <v/>
      </c>
      <c r="M159" s="21" t="str">
        <f>CONCATENATE(IF(SWHS!$AI$23=$D159,CONCATENATE(SWHS!$AG$23,"-"),""),IF(SWHS!$AI$24=$D159,CONCATENATE(SWHS!$AG$24,"-"),""),IF(SWHS!$AI$25=$D159,CONCATENATE(SWHS!$AG$25,"-"),""),IF(SWHS!$AI$26=$D159,CONCATENATE(SWHS!$AG$26,"-"),""),IF(SWHS!$AI$27=$D159,CONCATENATE(SWHS!$AG$27,"-"),""),IF(SWHS!$AI$28=$D159,CONCATENATE(SWHS!$AG$28,"-"),""),IF(SWHS!$AI$29=$D159,CONCATENATE(SWHS!$AG$29,"-"),""),IF(SWHS!$AI$30=$D159,CONCATENATE(SWHS!$AG$30,"-"),""),IF(SWHS!$AI$31=$D159,CONCATENATE(SWHS!$AG$31,"-"),""),IF(SWHS!$AI$32=$D159,CONCATENATE(SWHS!$AG$32,"-"),""))</f>
        <v/>
      </c>
      <c r="N159" s="21" t="str">
        <f t="shared" si="1"/>
        <v/>
      </c>
      <c r="O159" s="21">
        <v>157</v>
      </c>
      <c r="P159" s="27" t="str">
        <f t="shared" si="3"/>
        <v/>
      </c>
      <c r="Q159" s="27" t="str">
        <f t="shared" si="4"/>
        <v/>
      </c>
      <c r="R159" s="27" t="str">
        <f>IF(P159="","",CHOOSE(VLOOKUP($O159,$A$1:$C$400,3,FALSE),AHS!$M$1,BHS!$M$1,CHS!$M$1,HMJHS!$M$1,KHS!$M$1,Kings!$M$1,MHS!$M$1,SWHS!$M$1,AMHS!$M$1,'S10'!$M$1,'S11'!$M$1,'S12'!$M$1,'S13'!$M$1,'S14'!$M$1,'S15'!$M$1,'S16'!$M$1,'S17'!$M$1,'S18'!$M$1,'S19'!$M$1,'S20'!$M$1))</f>
        <v/>
      </c>
      <c r="S159" s="27" t="str">
        <f t="shared" si="5"/>
        <v/>
      </c>
      <c r="T159" s="3" t="str">
        <f t="shared" si="6"/>
        <v/>
      </c>
      <c r="U159" s="21"/>
      <c r="V159" s="21"/>
      <c r="W159" s="21"/>
      <c r="X159" s="21"/>
      <c r="Y159" s="21"/>
      <c r="Z159" s="21"/>
    </row>
    <row r="160" spans="1:26" ht="15" customHeight="1" x14ac:dyDescent="0.25">
      <c r="A160" s="21" t="str">
        <f t="shared" si="2"/>
        <v/>
      </c>
      <c r="B160" s="21" t="str">
        <f t="shared" si="0"/>
        <v/>
      </c>
      <c r="C160" s="21">
        <v>8</v>
      </c>
      <c r="D160" s="21">
        <v>20</v>
      </c>
      <c r="E160" s="21" t="str">
        <f>IF(OR(SWHS!$C$32="",SWHS!$B$32=""),"",SWHS!$C$32)</f>
        <v/>
      </c>
      <c r="F160" s="21" t="str">
        <f>CONCATENATE(IF(SWHS!$K$13=$D160,CONCATENATE(SWHS!$I$13,"-"),""),IF(SWHS!$K$14=$D160,CONCATENATE(SWHS!$I$14,"-"),""),IF(SWHS!$K$15=$D160,CONCATENATE(SWHS!$I$15,"-"),""),IF(SWHS!$K$16=$D160,CONCATENATE(SWHS!$I$16,"-"),""),IF(SWHS!$K$17=$D160,CONCATENATE(SWHS!$I$17,"-"),""),IF(SWHS!$K$18=$D160,CONCATENATE(SWHS!$I$18,"-"),""),IF(SWHS!$K$19=$D160,CONCATENATE(SWHS!$I$19,"-"),""),IF(SWHS!$K$20=$D160,CONCATENATE(SWHS!$I$20,"-"),""),IF(SWHS!$K$21=$D160,CONCATENATE(SWHS!$I$21,"-"),""),IF(SWHS!$K$22=$D160,CONCATENATE(SWHS!$I$22,"-"),""),)</f>
        <v/>
      </c>
      <c r="G160" s="21" t="str">
        <f>CONCATENATE(IF(SWHS!$K$23=$D160,CONCATENATE(SWHS!$I$23,"-"),""),IF(SWHS!$K$24=$D160,CONCATENATE(SWHS!$I$24,"-"),""),IF(SWHS!$K$25=$D160,CONCATENATE(SWHS!$I$25,"-"),""),IF(SWHS!$K$26=$D160,CONCATENATE(SWHS!$I$26,"-"),""),IF(SWHS!$K$27=$D160,CONCATENATE(SWHS!$I$27,"-"),""),IF(SWHS!$K$28=$D160,CONCATENATE(SWHS!$I$28,"-"),""),IF(SWHS!$K$29=$D160,CONCATENATE(SWHS!$I$29,"-"),""),IF(SWHS!$K$30=$D160,CONCATENATE(SWHS!$I$30,"-"),""),IF(SWHS!$K$31=$D160,CONCATENATE(SWHS!$I$31,"-"),""),IF(SWHS!$K$32=$D160,CONCATENATE(SWHS!$I$32,"-"),""))</f>
        <v/>
      </c>
      <c r="H160" s="21" t="str">
        <f>CONCATENATE(IF(SWHS!$S$13=$D160,CONCATENATE(SWHS!$Q$13,"-"),""),IF(SWHS!$S$14=$D160,CONCATENATE(SWHS!$Q$14,"-"),""),IF(SWHS!$S$15=$D160,CONCATENATE(SWHS!$Q$15,"-"),""),IF(SWHS!$S$16=$D160,CONCATENATE(SWHS!$Q$16,"-"),""),IF(SWHS!$S$17=$D160,CONCATENATE(SWHS!$Q$17,"-"),""),IF(SWHS!$S$18=$D160,CONCATENATE(SWHS!$Q$18,"-"),""),IF(SWHS!$S$19=$D160,CONCATENATE(SWHS!$Q$19,"-"),""),IF(SWHS!$S$20=$D160,CONCATENATE(SWHS!$Q$20,"-"),""),IF(SWHS!$S$21=$D160,CONCATENATE(SWHS!$Q$21,"-"),""),IF(SWHS!$S$22=$D160,CONCATENATE(SWHS!$Q$22,"-"),""))</f>
        <v/>
      </c>
      <c r="I160" s="21" t="str">
        <f>CONCATENATE(,IF(SWHS!$S$23=$D160,CONCATENATE(SWHS!$Q$23,"-"),""),IF(SWHS!$S$24=$D160,CONCATENATE(SWHS!$Q$24,"-"),""),IF(SWHS!$S$25=$D160,CONCATENATE(SWHS!$Q$25,"-"),""),IF(SWHS!$S$26=$D160,CONCATENATE(SWHS!$Q$26,"-"),""),IF(SWHS!$S$27=$D160,CONCATENATE(SWHS!$Q$27,"-"),""),IF(SWHS!$S$28=$D160,CONCATENATE(SWHS!$Q$28,"-"),""),IF(SWHS!$S$29=$D160,CONCATENATE(SWHS!$Q$29,"-"),""),IF(SWHS!$S$30=$D160,CONCATENATE(SWHS!$Q$30,"-"),""),IF(SWHS!$S$31=$D160,CONCATENATE(SWHS!$Q$31,"-"),""),IF(SWHS!$S$32=$D160,CONCATENATE(SWHS!$Q$32,"-"),""))</f>
        <v/>
      </c>
      <c r="J160" s="21" t="str">
        <f>CONCATENATE(IF(SWHS!$AA$13=$D160,CONCATENATE(SWHS!$Y$13,"-"),""),IF(SWHS!$AA$14=$D160,CONCATENATE(SWHS!$Y$14,"-"),""),IF(SWHS!$AA$15=$D160,CONCATENATE(SWHS!$Y$15,"-"),""),IF(SWHS!$AA$16=$D160,CONCATENATE(SWHS!$Y$16,"-"),""),IF(SWHS!$AA$17=$D160,CONCATENATE(SWHS!$Y$17,"-"),""),IF(SWHS!$AA$18=$D160,CONCATENATE(SWHS!$Y$18,"-"),""),IF(SWHS!$AA$19=$D160,CONCATENATE(SWHS!$Y$19,"-"),""),IF(SWHS!$AA$20=$D160,CONCATENATE(SWHS!$Y$20,"-"),""),IF(SWHS!$AA$21=$D160,CONCATENATE(SWHS!$Y$21,"-"),""),IF(SWHS!$AA$22=$D160,CONCATENATE(SWHS!$Y$22,"-"),""),"")</f>
        <v/>
      </c>
      <c r="K160" s="21" t="str">
        <f>CONCATENATE(IF(SWHS!$AA$23=$D160,CONCATENATE(SWHS!$Y$23,"-"),""),IF(SWHS!$AA$24=$D160,CONCATENATE(SWHS!$Y$24,"-"),""),IF(SWHS!$AA$25=$D160,CONCATENATE(SWHS!$Y$25,"-"),""),IF(SWHS!$AA$26=$D160,CONCATENATE(SWHS!$Y$26,"-"),""),IF(SWHS!$AA$27=$D160,CONCATENATE(SWHS!$Y$27,"-"),""),IF(SWHS!$AA$28=$D160,CONCATENATE(SWHS!$Y$28,"-"),""),IF(SWHS!$AA$29=$D160,CONCATENATE(SWHS!$Y$29,"-"),""),IF(SWHS!$AA$30=$D160,CONCATENATE(SWHS!$Y$30,"-"),""),IF(SWHS!$AA$31=$D160,CONCATENATE(SWHS!$Y$31,"-"),""),IF(SWHS!$AA$32=$D160,CONCATENATE(SWHS!$Y$32,"-"),""))</f>
        <v/>
      </c>
      <c r="L160" s="21" t="str">
        <f>CONCATENATE(IF(SWHS!$AI$13=$D160,CONCATENATE(SWHS!$AG$13,"-"),""),IF(SWHS!$AI$14=$D160,CONCATENATE(SWHS!$AG$14,"-"),""),IF(SWHS!$AI$15=$D160,CONCATENATE(SWHS!$AG$15,"-"),""),IF(SWHS!$AI$16=$D160,CONCATENATE(SWHS!$AG$16,"-"),""),IF(SWHS!$AI$17=$D160,CONCATENATE(SWHS!$AG$17,"-"),""),IF(SWHS!$AI$18=$D160,CONCATENATE(SWHS!$AG$18,"-"),""),IF(SWHS!$AI$19=$D160,CONCATENATE(SWHS!$AG$19,"-"),""),IF(SWHS!$AI$20=$D160,CONCATENATE(SWHS!$AG$20,"-"),""),IF(SWHS!$AI$21=$D160,CONCATENATE(SWHS!$AG$21,"-"),""),IF(SWHS!$AI$22=$D160,CONCATENATE(SWHS!$AG$22,"-"),""),"")</f>
        <v/>
      </c>
      <c r="M160" s="21" t="str">
        <f>CONCATENATE(IF(SWHS!$AI$23=$D160,CONCATENATE(SWHS!$AG$23,"-"),""),IF(SWHS!$AI$24=$D160,CONCATENATE(SWHS!$AG$24,"-"),""),IF(SWHS!$AI$25=$D160,CONCATENATE(SWHS!$AG$25,"-"),""),IF(SWHS!$AI$26=$D160,CONCATENATE(SWHS!$AG$26,"-"),""),IF(SWHS!$AI$27=$D160,CONCATENATE(SWHS!$AG$27,"-"),""),IF(SWHS!$AI$28=$D160,CONCATENATE(SWHS!$AG$28,"-"),""),IF(SWHS!$AI$29=$D160,CONCATENATE(SWHS!$AG$29,"-"),""),IF(SWHS!$AI$30=$D160,CONCATENATE(SWHS!$AG$30,"-"),""),IF(SWHS!$AI$31=$D160,CONCATENATE(SWHS!$AG$31,"-"),""),IF(SWHS!$AI$32=$D160,CONCATENATE(SWHS!$AG$32,"-"),""))</f>
        <v/>
      </c>
      <c r="N160" s="21" t="str">
        <f t="shared" si="1"/>
        <v/>
      </c>
      <c r="O160" s="21">
        <v>158</v>
      </c>
      <c r="P160" s="27" t="str">
        <f t="shared" si="3"/>
        <v/>
      </c>
      <c r="Q160" s="27" t="str">
        <f t="shared" si="4"/>
        <v/>
      </c>
      <c r="R160" s="27" t="str">
        <f>IF(P160="","",CHOOSE(VLOOKUP($O160,$A$1:$C$400,3,FALSE),AHS!$M$1,BHS!$M$1,CHS!$M$1,HMJHS!$M$1,KHS!$M$1,Kings!$M$1,MHS!$M$1,SWHS!$M$1,AMHS!$M$1,'S10'!$M$1,'S11'!$M$1,'S12'!$M$1,'S13'!$M$1,'S14'!$M$1,'S15'!$M$1,'S16'!$M$1,'S17'!$M$1,'S18'!$M$1,'S19'!$M$1,'S20'!$M$1))</f>
        <v/>
      </c>
      <c r="S160" s="27" t="str">
        <f t="shared" si="5"/>
        <v/>
      </c>
      <c r="T160" s="3" t="str">
        <f t="shared" si="6"/>
        <v/>
      </c>
      <c r="U160" s="21"/>
      <c r="V160" s="21"/>
      <c r="W160" s="21"/>
      <c r="X160" s="21"/>
      <c r="Y160" s="21"/>
      <c r="Z160" s="21"/>
    </row>
    <row r="161" spans="1:26" ht="15" customHeight="1" x14ac:dyDescent="0.25">
      <c r="A161" s="21" t="str">
        <f t="shared" si="2"/>
        <v/>
      </c>
      <c r="B161" s="21" t="str">
        <f t="shared" si="0"/>
        <v/>
      </c>
      <c r="C161" s="21">
        <v>9</v>
      </c>
      <c r="D161" s="21">
        <v>1</v>
      </c>
      <c r="E161" s="21" t="str">
        <f>IF(OR(AMHS!$C$13="",AMHS!$B$13=""),"",AMHS!$C$13)</f>
        <v/>
      </c>
      <c r="F161" s="21" t="str">
        <f>CONCATENATE(IF(AMHS!$K$13=$D161,CONCATENATE(AMHS!$I$13,"-"),""),IF(AMHS!$K$14=$D161,CONCATENATE(AMHS!$I$14,"-"),""),IF(AMHS!$K$15=$D161,CONCATENATE(AMHS!$I$15,"-"),""),IF(AMHS!$K$16=$D161,CONCATENATE(AMHS!$I$16,"-"),""),IF(AMHS!$K$17=$D161,CONCATENATE(AMHS!$I$17,"-"),""),IF(AMHS!$K$18=$D161,CONCATENATE(AMHS!$I$18,"-"),""),IF(AMHS!$K$19=$D161,CONCATENATE(AMHS!$I$19,"-"),""),IF(AMHS!$K$20=$D161,CONCATENATE(AMHS!$I$20,"-"),""),IF(AMHS!$K$21=$D161,CONCATENATE(AMHS!$I$21,"-"),""),IF(AMHS!$K$22=$D161,CONCATENATE(AMHS!$I$22,"-"),""),)</f>
        <v/>
      </c>
      <c r="G161" s="21" t="str">
        <f>CONCATENATE(IF(AMHS!$K$23=$D161,CONCATENATE(AMHS!$I$23,"-"),""),IF(AMHS!$K$24=$D161,CONCATENATE(AMHS!$I$24,"-"),""),IF(AMHS!$K$25=$D161,CONCATENATE(AMHS!$I$25,"-"),""),IF(AMHS!$K$26=$D161,CONCATENATE(AMHS!$I$26,"-"),""),IF(AMHS!$K$27=$D161,CONCATENATE(AMHS!$I$27,"-"),""),IF(AMHS!$K$28=$D161,CONCATENATE(AMHS!$I$28,"-"),""),IF(AMHS!$K$29=$D161,CONCATENATE(AMHS!$I$29,"-"),""),IF(AMHS!$K$30=$D161,CONCATENATE(AMHS!$I$30,"-"),""),IF(AMHS!$K$31=$D161,CONCATENATE(AMHS!$I$31,"-"),""),IF(AMHS!$K$32=$D161,CONCATENATE(AMHS!$I$32,"-"),""))</f>
        <v/>
      </c>
      <c r="H161" s="21" t="str">
        <f>CONCATENATE(IF(AMHS!$S$13=$D161,CONCATENATE(AMHS!$Q$13,"-"),""),IF(AMHS!$S$14=$D161,CONCATENATE(AMHS!$Q$14,"-"),""),IF(AMHS!$S$15=$D161,CONCATENATE(AMHS!$Q$15,"-"),""),IF(AMHS!$S$16=$D161,CONCATENATE(AMHS!$Q$16,"-"),""),IF(AMHS!$S$17=$D161,CONCATENATE(AMHS!$Q$17,"-"),""),IF(AMHS!$S$18=$D161,CONCATENATE(AMHS!$Q$18,"-"),""),IF(AMHS!$S$19=$D161,CONCATENATE(AMHS!$Q$19,"-"),""),IF(AMHS!$S$20=$D161,CONCATENATE(AMHS!$Q$20,"-"),""),IF(AMHS!$S$21=$D161,CONCATENATE(AMHS!$Q$21,"-"),""),IF(AMHS!$S$22=$D161,CONCATENATE(AMHS!$Q$22,"-"),""))</f>
        <v>Nathaniel Millett-</v>
      </c>
      <c r="I161" s="21" t="str">
        <f>CONCATENATE(,IF(AMHS!$S$23=$D161,CONCATENATE(AMHS!$Q$23,"-"),""),IF(AMHS!$S$24=$D161,CONCATENATE(AMHS!$Q$24,"-"),""),IF(AMHS!$S$25=$D161,CONCATENATE(AMHS!$Q$25,"-"),""),IF(AMHS!$S$26=$D161,CONCATENATE(AMHS!$Q$26,"-"),""),IF(AMHS!$S$27=$D161,CONCATENATE(AMHS!$Q$27,"-"),""),IF(AMHS!$S$28=$D161,CONCATENATE(AMHS!$Q$28,"-"),""),IF(AMHS!$S$29=$D161,CONCATENATE(AMHS!$Q$29,"-"),""),IF(AMHS!$S$30=$D161,CONCATENATE(AMHS!$Q$30,"-"),""),IF(AMHS!$S$31=$D161,CONCATENATE(AMHS!$Q$31,"-"),""),IF(AMHS!$S$32=$D161,CONCATENATE(AMHS!$Q$32,"-"),""))</f>
        <v/>
      </c>
      <c r="J161" s="21" t="str">
        <f>CONCATENATE(IF(AMHS!$AA$13=$D161,CONCATENATE(AMHS!$Y$13,"-"),""),IF(AMHS!$AA$14=$D161,CONCATENATE(AMHS!$Y$14,"-"),""),IF(AMHS!$AA$15=$D161,CONCATENATE(AMHS!$Y$15,"-"),""),IF(AMHS!$AA$16=$D161,CONCATENATE(AMHS!$Y$16,"-"),""),IF(AMHS!$AA$17=$D161,CONCATENATE(AMHS!$Y$17,"-"),""),IF(AMHS!$AA$18=$D161,CONCATENATE(AMHS!$Y$18,"-"),""),IF(AMHS!$AA$19=$D161,CONCATENATE(AMHS!$Y$19,"-"),""),IF(AMHS!$AA$20=$D161,CONCATENATE(AMHS!$Y$20,"-"),""),IF(AMHS!$AA$21=$D161,CONCATENATE(AMHS!$Y$21,"-"),""),IF(AMHS!$AA$22=$D161,CONCATENATE(AMHS!$Y$22,"-"),""),"")</f>
        <v/>
      </c>
      <c r="K161" s="21" t="str">
        <f>CONCATENATE(IF(AMHS!$AA$23=$D161,CONCATENATE(AMHS!$Y$23,"-"),""),IF(AMHS!$AA$24=$D161,CONCATENATE(AMHS!$Y$24,"-"),""),IF(AMHS!$AA$25=$D161,CONCATENATE(AMHS!$Y$25,"-"),""),IF(AMHS!$AA$26=$D161,CONCATENATE(AMHS!$Y$26,"-"),""),IF(AMHS!$AA$27=$D161,CONCATENATE(AMHS!$Y$27,"-"),""),IF(AMHS!$AA$28=$D161,CONCATENATE(AMHS!$Y$28,"-"),""),IF(AMHS!$AA$29=$D161,CONCATENATE(AMHS!$Y$29,"-"),""),IF(AMHS!$AA$30=$D161,CONCATENATE(AMHS!$Y$30,"-"),""),IF(AMHS!$AA$31=$D161,CONCATENATE(AMHS!$Y$31,"-"),""),IF(AMHS!$AA$32=$D161,CONCATENATE(AMHS!$Y$32,"-"),""))</f>
        <v/>
      </c>
      <c r="L161" s="21" t="str">
        <f>CONCATENATE(IF(AMHS!$AI$13=$D161,CONCATENATE(AMHS!$AG$13,"-"),""),IF(AMHS!$AI$14=$D161,CONCATENATE(AMHS!$AG$14,"-"),""),IF(AMHS!$AI$15=$D161,CONCATENATE(AMHS!$AG$15,"-"),""),IF(AMHS!$AI$16=$D161,CONCATENATE(AMHS!$AG$16,"-"),""),IF(AMHS!$AI$17=$D161,CONCATENATE(AMHS!$AG$17,"-"),""),IF(AMHS!$AI$18=$D161,CONCATENATE(AMHS!$AG$18,"-"),""),IF(AMHS!$AI$19=$D161,CONCATENATE(AMHS!$AG$19,"-"),""),IF(AMHS!$AI$20=$D161,CONCATENATE(AMHS!$AG$20,"-"),""),IF(AMHS!$AI$21=$D161,CONCATENATE(AMHS!$AG$21,"-"),""),IF(AMHS!$AI$22=$D161,CONCATENATE(AMHS!$AG$22,"-"),""),"")</f>
        <v/>
      </c>
      <c r="M161" s="21" t="str">
        <f>CONCATENATE(IF(AMHS!$AI$23=$D161,CONCATENATE(AMHS!$AG$23,"-"),""),IF(AMHS!$AI$24=$D161,CONCATENATE(AMHS!$AG$24,"-"),""),IF(AMHS!$AI$25=$D161,CONCATENATE(AMHS!$AG$25,"-"),""),IF(AMHS!$AI$26=$D161,CONCATENATE(AMHS!$AG$26,"-"),""),IF(AMHS!$AI$27=$D161,CONCATENATE(AMHS!$AG$27,"-"),""),IF(AMHS!$AI$28=$D161,CONCATENATE(AMHS!$AG$28,"-"),""),IF(AMHS!$AI$29=$D161,CONCATENATE(AMHS!$AG$29,"-"),""),IF(AMHS!$AI$30=$D161,CONCATENATE(AMHS!$AG$30,"-"),""),IF(AMHS!$AI$31=$D161,CONCATENATE(AMHS!$AG$31,"-"),""),IF(AMHS!$AI$32=$D161,CONCATENATE(AMHS!$AG$32,"-"),""))</f>
        <v/>
      </c>
      <c r="N161" s="21" t="str">
        <f t="shared" si="1"/>
        <v>Nathaniel Millett-</v>
      </c>
      <c r="O161" s="21">
        <v>159</v>
      </c>
      <c r="P161" s="27" t="str">
        <f t="shared" si="3"/>
        <v/>
      </c>
      <c r="Q161" s="27" t="str">
        <f t="shared" si="4"/>
        <v/>
      </c>
      <c r="R161" s="27" t="str">
        <f>IF(P161="","",CHOOSE(VLOOKUP($O161,$A$1:$C$400,3,FALSE),AHS!$M$1,BHS!$M$1,CHS!$M$1,HMJHS!$M$1,KHS!$M$1,Kings!$M$1,MHS!$M$1,SWHS!$M$1,AMHS!$M$1,'S10'!$M$1,'S11'!$M$1,'S12'!$M$1,'S13'!$M$1,'S14'!$M$1,'S15'!$M$1,'S16'!$M$1,'S17'!$M$1,'S18'!$M$1,'S19'!$M$1,'S20'!$M$1))</f>
        <v/>
      </c>
      <c r="S161" s="27" t="str">
        <f t="shared" si="5"/>
        <v/>
      </c>
      <c r="T161" s="3" t="str">
        <f t="shared" si="6"/>
        <v/>
      </c>
      <c r="U161" s="21"/>
      <c r="V161" s="21"/>
      <c r="W161" s="21"/>
      <c r="X161" s="21"/>
      <c r="Y161" s="21"/>
      <c r="Z161" s="21"/>
    </row>
    <row r="162" spans="1:26" ht="15" customHeight="1" x14ac:dyDescent="0.25">
      <c r="A162" s="21" t="str">
        <f t="shared" si="2"/>
        <v/>
      </c>
      <c r="B162" s="21" t="str">
        <f t="shared" si="0"/>
        <v/>
      </c>
      <c r="C162" s="21">
        <v>9</v>
      </c>
      <c r="D162" s="21">
        <v>2</v>
      </c>
      <c r="E162" s="21" t="str">
        <f>IF(OR(AMHS!$C$14="",AMHS!$B$14=""),"",AMHS!$C$14)</f>
        <v/>
      </c>
      <c r="F162" s="21" t="str">
        <f>CONCATENATE(IF(AMHS!$K$13=$D162,CONCATENATE(AMHS!$I$13,"-"),""),IF(AMHS!$K$14=$D162,CONCATENATE(AMHS!$I$14,"-"),""),IF(AMHS!$K$15=$D162,CONCATENATE(AMHS!$I$15,"-"),""),IF(AMHS!$K$16=$D162,CONCATENATE(AMHS!$I$16,"-"),""),IF(AMHS!$K$17=$D162,CONCATENATE(AMHS!$I$17,"-"),""),IF(AMHS!$K$18=$D162,CONCATENATE(AMHS!$I$18,"-"),""),IF(AMHS!$K$19=$D162,CONCATENATE(AMHS!$I$19,"-"),""),IF(AMHS!$K$20=$D162,CONCATENATE(AMHS!$I$20,"-"),""),IF(AMHS!$K$21=$D162,CONCATENATE(AMHS!$I$21,"-"),""),IF(AMHS!$K$22=$D162,CONCATENATE(AMHS!$I$22,"-"),""),)</f>
        <v/>
      </c>
      <c r="G162" s="21" t="str">
        <f>CONCATENATE(IF(AMHS!$K$23=$D162,CONCATENATE(AMHS!$I$23,"-"),""),IF(AMHS!$K$24=$D162,CONCATENATE(AMHS!$I$24,"-"),""),IF(AMHS!$K$25=$D162,CONCATENATE(AMHS!$I$25,"-"),""),IF(AMHS!$K$26=$D162,CONCATENATE(AMHS!$I$26,"-"),""),IF(AMHS!$K$27=$D162,CONCATENATE(AMHS!$I$27,"-"),""),IF(AMHS!$K$28=$D162,CONCATENATE(AMHS!$I$28,"-"),""),IF(AMHS!$K$29=$D162,CONCATENATE(AMHS!$I$29,"-"),""),IF(AMHS!$K$30=$D162,CONCATENATE(AMHS!$I$30,"-"),""),IF(AMHS!$K$31=$D162,CONCATENATE(AMHS!$I$31,"-"),""),IF(AMHS!$K$32=$D162,CONCATENATE(AMHS!$I$32,"-"),""))</f>
        <v/>
      </c>
      <c r="H162" s="21" t="str">
        <f>CONCATENATE(IF(AMHS!$S$13=$D162,CONCATENATE(AMHS!$Q$13,"-"),""),IF(AMHS!$S$14=$D162,CONCATENATE(AMHS!$Q$14,"-"),""),IF(AMHS!$S$15=$D162,CONCATENATE(AMHS!$Q$15,"-"),""),IF(AMHS!$S$16=$D162,CONCATENATE(AMHS!$Q$16,"-"),""),IF(AMHS!$S$17=$D162,CONCATENATE(AMHS!$Q$17,"-"),""),IF(AMHS!$S$18=$D162,CONCATENATE(AMHS!$Q$18,"-"),""),IF(AMHS!$S$19=$D162,CONCATENATE(AMHS!$Q$19,"-"),""),IF(AMHS!$S$20=$D162,CONCATENATE(AMHS!$Q$20,"-"),""),IF(AMHS!$S$21=$D162,CONCATENATE(AMHS!$Q$21,"-"),""),IF(AMHS!$S$22=$D162,CONCATENATE(AMHS!$Q$22,"-"),""))</f>
        <v/>
      </c>
      <c r="I162" s="21" t="str">
        <f>CONCATENATE(,IF(AMHS!$S$23=$D162,CONCATENATE(AMHS!$Q$23,"-"),""),IF(AMHS!$S$24=$D162,CONCATENATE(AMHS!$Q$24,"-"),""),IF(AMHS!$S$25=$D162,CONCATENATE(AMHS!$Q$25,"-"),""),IF(AMHS!$S$26=$D162,CONCATENATE(AMHS!$Q$26,"-"),""),IF(AMHS!$S$27=$D162,CONCATENATE(AMHS!$Q$27,"-"),""),IF(AMHS!$S$28=$D162,CONCATENATE(AMHS!$Q$28,"-"),""),IF(AMHS!$S$29=$D162,CONCATENATE(AMHS!$Q$29,"-"),""),IF(AMHS!$S$30=$D162,CONCATENATE(AMHS!$Q$30,"-"),""),IF(AMHS!$S$31=$D162,CONCATENATE(AMHS!$Q$31,"-"),""),IF(AMHS!$S$32=$D162,CONCATENATE(AMHS!$Q$32,"-"),""))</f>
        <v/>
      </c>
      <c r="J162" s="21" t="str">
        <f>CONCATENATE(IF(AMHS!$AA$13=$D162,CONCATENATE(AMHS!$Y$13,"-"),""),IF(AMHS!$AA$14=$D162,CONCATENATE(AMHS!$Y$14,"-"),""),IF(AMHS!$AA$15=$D162,CONCATENATE(AMHS!$Y$15,"-"),""),IF(AMHS!$AA$16=$D162,CONCATENATE(AMHS!$Y$16,"-"),""),IF(AMHS!$AA$17=$D162,CONCATENATE(AMHS!$Y$17,"-"),""),IF(AMHS!$AA$18=$D162,CONCATENATE(AMHS!$Y$18,"-"),""),IF(AMHS!$AA$19=$D162,CONCATENATE(AMHS!$Y$19,"-"),""),IF(AMHS!$AA$20=$D162,CONCATENATE(AMHS!$Y$20,"-"),""),IF(AMHS!$AA$21=$D162,CONCATENATE(AMHS!$Y$21,"-"),""),IF(AMHS!$AA$22=$D162,CONCATENATE(AMHS!$Y$22,"-"),""),"")</f>
        <v/>
      </c>
      <c r="K162" s="21" t="str">
        <f>CONCATENATE(IF(AMHS!$AA$23=$D162,CONCATENATE(AMHS!$Y$23,"-"),""),IF(AMHS!$AA$24=$D162,CONCATENATE(AMHS!$Y$24,"-"),""),IF(AMHS!$AA$25=$D162,CONCATENATE(AMHS!$Y$25,"-"),""),IF(AMHS!$AA$26=$D162,CONCATENATE(AMHS!$Y$26,"-"),""),IF(AMHS!$AA$27=$D162,CONCATENATE(AMHS!$Y$27,"-"),""),IF(AMHS!$AA$28=$D162,CONCATENATE(AMHS!$Y$28,"-"),""),IF(AMHS!$AA$29=$D162,CONCATENATE(AMHS!$Y$29,"-"),""),IF(AMHS!$AA$30=$D162,CONCATENATE(AMHS!$Y$30,"-"),""),IF(AMHS!$AA$31=$D162,CONCATENATE(AMHS!$Y$31,"-"),""),IF(AMHS!$AA$32=$D162,CONCATENATE(AMHS!$Y$32,"-"),""))</f>
        <v/>
      </c>
      <c r="L162" s="21" t="str">
        <f>CONCATENATE(IF(AMHS!$AI$13=$D162,CONCATENATE(AMHS!$AG$13,"-"),""),IF(AMHS!$AI$14=$D162,CONCATENATE(AMHS!$AG$14,"-"),""),IF(AMHS!$AI$15=$D162,CONCATENATE(AMHS!$AG$15,"-"),""),IF(AMHS!$AI$16=$D162,CONCATENATE(AMHS!$AG$16,"-"),""),IF(AMHS!$AI$17=$D162,CONCATENATE(AMHS!$AG$17,"-"),""),IF(AMHS!$AI$18=$D162,CONCATENATE(AMHS!$AG$18,"-"),""),IF(AMHS!$AI$19=$D162,CONCATENATE(AMHS!$AG$19,"-"),""),IF(AMHS!$AI$20=$D162,CONCATENATE(AMHS!$AG$20,"-"),""),IF(AMHS!$AI$21=$D162,CONCATENATE(AMHS!$AG$21,"-"),""),IF(AMHS!$AI$22=$D162,CONCATENATE(AMHS!$AG$22,"-"),""),"")</f>
        <v/>
      </c>
      <c r="M162" s="21" t="str">
        <f>CONCATENATE(IF(AMHS!$AI$23=$D162,CONCATENATE(AMHS!$AG$23,"-"),""),IF(AMHS!$AI$24=$D162,CONCATENATE(AMHS!$AG$24,"-"),""),IF(AMHS!$AI$25=$D162,CONCATENATE(AMHS!$AG$25,"-"),""),IF(AMHS!$AI$26=$D162,CONCATENATE(AMHS!$AG$26,"-"),""),IF(AMHS!$AI$27=$D162,CONCATENATE(AMHS!$AG$27,"-"),""),IF(AMHS!$AI$28=$D162,CONCATENATE(AMHS!$AG$28,"-"),""),IF(AMHS!$AI$29=$D162,CONCATENATE(AMHS!$AG$29,"-"),""),IF(AMHS!$AI$30=$D162,CONCATENATE(AMHS!$AG$30,"-"),""),IF(AMHS!$AI$31=$D162,CONCATENATE(AMHS!$AG$31,"-"),""),IF(AMHS!$AI$32=$D162,CONCATENATE(AMHS!$AG$32,"-"),""))</f>
        <v/>
      </c>
      <c r="N162" s="21" t="str">
        <f t="shared" si="1"/>
        <v/>
      </c>
      <c r="O162" s="21">
        <v>160</v>
      </c>
      <c r="P162" s="27" t="str">
        <f t="shared" si="3"/>
        <v/>
      </c>
      <c r="Q162" s="27" t="str">
        <f t="shared" si="4"/>
        <v/>
      </c>
      <c r="R162" s="27" t="str">
        <f>IF(P162="","",CHOOSE(VLOOKUP($O162,$A$1:$C$400,3,FALSE),AHS!$M$1,BHS!$M$1,CHS!$M$1,HMJHS!$M$1,KHS!$M$1,Kings!$M$1,MHS!$M$1,SWHS!$M$1,AMHS!$M$1,'S10'!$M$1,'S11'!$M$1,'S12'!$M$1,'S13'!$M$1,'S14'!$M$1,'S15'!$M$1,'S16'!$M$1,'S17'!$M$1,'S18'!$M$1,'S19'!$M$1,'S20'!$M$1))</f>
        <v/>
      </c>
      <c r="S162" s="27" t="str">
        <f t="shared" si="5"/>
        <v/>
      </c>
      <c r="T162" s="3" t="str">
        <f t="shared" si="6"/>
        <v/>
      </c>
      <c r="U162" s="21"/>
      <c r="V162" s="21"/>
      <c r="W162" s="21"/>
      <c r="X162" s="21"/>
      <c r="Y162" s="21"/>
      <c r="Z162" s="21"/>
    </row>
    <row r="163" spans="1:26" ht="15" customHeight="1" x14ac:dyDescent="0.25">
      <c r="A163" s="21" t="str">
        <f t="shared" si="2"/>
        <v/>
      </c>
      <c r="B163" s="21" t="str">
        <f t="shared" si="0"/>
        <v/>
      </c>
      <c r="C163" s="21">
        <v>9</v>
      </c>
      <c r="D163" s="21">
        <v>3</v>
      </c>
      <c r="E163" s="21" t="str">
        <f>IF(OR(AMHS!$C$15="",AMHS!$B$15=""),"",AMHS!$C$15)</f>
        <v/>
      </c>
      <c r="F163" s="21" t="str">
        <f>CONCATENATE(IF(AMHS!$K$13=$D163,CONCATENATE(AMHS!$I$13,"-"),""),IF(AMHS!$K$14=$D163,CONCATENATE(AMHS!$I$14,"-"),""),IF(AMHS!$K$15=$D163,CONCATENATE(AMHS!$I$15,"-"),""),IF(AMHS!$K$16=$D163,CONCATENATE(AMHS!$I$16,"-"),""),IF(AMHS!$K$17=$D163,CONCATENATE(AMHS!$I$17,"-"),""),IF(AMHS!$K$18=$D163,CONCATENATE(AMHS!$I$18,"-"),""),IF(AMHS!$K$19=$D163,CONCATENATE(AMHS!$I$19,"-"),""),IF(AMHS!$K$20=$D163,CONCATENATE(AMHS!$I$20,"-"),""),IF(AMHS!$K$21=$D163,CONCATENATE(AMHS!$I$21,"-"),""),IF(AMHS!$K$22=$D163,CONCATENATE(AMHS!$I$22,"-"),""),)</f>
        <v/>
      </c>
      <c r="G163" s="21" t="str">
        <f>CONCATENATE(IF(AMHS!$K$23=$D163,CONCATENATE(AMHS!$I$23,"-"),""),IF(AMHS!$K$24=$D163,CONCATENATE(AMHS!$I$24,"-"),""),IF(AMHS!$K$25=$D163,CONCATENATE(AMHS!$I$25,"-"),""),IF(AMHS!$K$26=$D163,CONCATENATE(AMHS!$I$26,"-"),""),IF(AMHS!$K$27=$D163,CONCATENATE(AMHS!$I$27,"-"),""),IF(AMHS!$K$28=$D163,CONCATENATE(AMHS!$I$28,"-"),""),IF(AMHS!$K$29=$D163,CONCATENATE(AMHS!$I$29,"-"),""),IF(AMHS!$K$30=$D163,CONCATENATE(AMHS!$I$30,"-"),""),IF(AMHS!$K$31=$D163,CONCATENATE(AMHS!$I$31,"-"),""),IF(AMHS!$K$32=$D163,CONCATENATE(AMHS!$I$32,"-"),""))</f>
        <v/>
      </c>
      <c r="H163" s="21" t="str">
        <f>CONCATENATE(IF(AMHS!$S$13=$D163,CONCATENATE(AMHS!$Q$13,"-"),""),IF(AMHS!$S$14=$D163,CONCATENATE(AMHS!$Q$14,"-"),""),IF(AMHS!$S$15=$D163,CONCATENATE(AMHS!$Q$15,"-"),""),IF(AMHS!$S$16=$D163,CONCATENATE(AMHS!$Q$16,"-"),""),IF(AMHS!$S$17=$D163,CONCATENATE(AMHS!$Q$17,"-"),""),IF(AMHS!$S$18=$D163,CONCATENATE(AMHS!$Q$18,"-"),""),IF(AMHS!$S$19=$D163,CONCATENATE(AMHS!$Q$19,"-"),""),IF(AMHS!$S$20=$D163,CONCATENATE(AMHS!$Q$20,"-"),""),IF(AMHS!$S$21=$D163,CONCATENATE(AMHS!$Q$21,"-"),""),IF(AMHS!$S$22=$D163,CONCATENATE(AMHS!$Q$22,"-"),""))</f>
        <v/>
      </c>
      <c r="I163" s="21" t="str">
        <f>CONCATENATE(,IF(AMHS!$S$23=$D163,CONCATENATE(AMHS!$Q$23,"-"),""),IF(AMHS!$S$24=$D163,CONCATENATE(AMHS!$Q$24,"-"),""),IF(AMHS!$S$25=$D163,CONCATENATE(AMHS!$Q$25,"-"),""),IF(AMHS!$S$26=$D163,CONCATENATE(AMHS!$Q$26,"-"),""),IF(AMHS!$S$27=$D163,CONCATENATE(AMHS!$Q$27,"-"),""),IF(AMHS!$S$28=$D163,CONCATENATE(AMHS!$Q$28,"-"),""),IF(AMHS!$S$29=$D163,CONCATENATE(AMHS!$Q$29,"-"),""),IF(AMHS!$S$30=$D163,CONCATENATE(AMHS!$Q$30,"-"),""),IF(AMHS!$S$31=$D163,CONCATENATE(AMHS!$Q$31,"-"),""),IF(AMHS!$S$32=$D163,CONCATENATE(AMHS!$Q$32,"-"),""))</f>
        <v/>
      </c>
      <c r="J163" s="21" t="str">
        <f>CONCATENATE(IF(AMHS!$AA$13=$D163,CONCATENATE(AMHS!$Y$13,"-"),""),IF(AMHS!$AA$14=$D163,CONCATENATE(AMHS!$Y$14,"-"),""),IF(AMHS!$AA$15=$D163,CONCATENATE(AMHS!$Y$15,"-"),""),IF(AMHS!$AA$16=$D163,CONCATENATE(AMHS!$Y$16,"-"),""),IF(AMHS!$AA$17=$D163,CONCATENATE(AMHS!$Y$17,"-"),""),IF(AMHS!$AA$18=$D163,CONCATENATE(AMHS!$Y$18,"-"),""),IF(AMHS!$AA$19=$D163,CONCATENATE(AMHS!$Y$19,"-"),""),IF(AMHS!$AA$20=$D163,CONCATENATE(AMHS!$Y$20,"-"),""),IF(AMHS!$AA$21=$D163,CONCATENATE(AMHS!$Y$21,"-"),""),IF(AMHS!$AA$22=$D163,CONCATENATE(AMHS!$Y$22,"-"),""),"")</f>
        <v/>
      </c>
      <c r="K163" s="21" t="str">
        <f>CONCATENATE(IF(AMHS!$AA$23=$D163,CONCATENATE(AMHS!$Y$23,"-"),""),IF(AMHS!$AA$24=$D163,CONCATENATE(AMHS!$Y$24,"-"),""),IF(AMHS!$AA$25=$D163,CONCATENATE(AMHS!$Y$25,"-"),""),IF(AMHS!$AA$26=$D163,CONCATENATE(AMHS!$Y$26,"-"),""),IF(AMHS!$AA$27=$D163,CONCATENATE(AMHS!$Y$27,"-"),""),IF(AMHS!$AA$28=$D163,CONCATENATE(AMHS!$Y$28,"-"),""),IF(AMHS!$AA$29=$D163,CONCATENATE(AMHS!$Y$29,"-"),""),IF(AMHS!$AA$30=$D163,CONCATENATE(AMHS!$Y$30,"-"),""),IF(AMHS!$AA$31=$D163,CONCATENATE(AMHS!$Y$31,"-"),""),IF(AMHS!$AA$32=$D163,CONCATENATE(AMHS!$Y$32,"-"),""))</f>
        <v/>
      </c>
      <c r="L163" s="21" t="str">
        <f>CONCATENATE(IF(AMHS!$AI$13=$D163,CONCATENATE(AMHS!$AG$13,"-"),""),IF(AMHS!$AI$14=$D163,CONCATENATE(AMHS!$AG$14,"-"),""),IF(AMHS!$AI$15=$D163,CONCATENATE(AMHS!$AG$15,"-"),""),IF(AMHS!$AI$16=$D163,CONCATENATE(AMHS!$AG$16,"-"),""),IF(AMHS!$AI$17=$D163,CONCATENATE(AMHS!$AG$17,"-"),""),IF(AMHS!$AI$18=$D163,CONCATENATE(AMHS!$AG$18,"-"),""),IF(AMHS!$AI$19=$D163,CONCATENATE(AMHS!$AG$19,"-"),""),IF(AMHS!$AI$20=$D163,CONCATENATE(AMHS!$AG$20,"-"),""),IF(AMHS!$AI$21=$D163,CONCATENATE(AMHS!$AG$21,"-"),""),IF(AMHS!$AI$22=$D163,CONCATENATE(AMHS!$AG$22,"-"),""),"")</f>
        <v/>
      </c>
      <c r="M163" s="21" t="str">
        <f>CONCATENATE(IF(AMHS!$AI$23=$D163,CONCATENATE(AMHS!$AG$23,"-"),""),IF(AMHS!$AI$24=$D163,CONCATENATE(AMHS!$AG$24,"-"),""),IF(AMHS!$AI$25=$D163,CONCATENATE(AMHS!$AG$25,"-"),""),IF(AMHS!$AI$26=$D163,CONCATENATE(AMHS!$AG$26,"-"),""),IF(AMHS!$AI$27=$D163,CONCATENATE(AMHS!$AG$27,"-"),""),IF(AMHS!$AI$28=$D163,CONCATENATE(AMHS!$AG$28,"-"),""),IF(AMHS!$AI$29=$D163,CONCATENATE(AMHS!$AG$29,"-"),""),IF(AMHS!$AI$30=$D163,CONCATENATE(AMHS!$AG$30,"-"),""),IF(AMHS!$AI$31=$D163,CONCATENATE(AMHS!$AG$31,"-"),""),IF(AMHS!$AI$32=$D163,CONCATENATE(AMHS!$AG$32,"-"),""))</f>
        <v/>
      </c>
      <c r="N163" s="21" t="str">
        <f t="shared" si="1"/>
        <v/>
      </c>
      <c r="O163" s="21">
        <v>161</v>
      </c>
      <c r="P163" s="27" t="str">
        <f t="shared" si="3"/>
        <v/>
      </c>
      <c r="Q163" s="27" t="str">
        <f t="shared" si="4"/>
        <v/>
      </c>
      <c r="R163" s="27" t="str">
        <f>IF(P163="","",CHOOSE(VLOOKUP($O163,$A$1:$C$400,3,FALSE),AHS!$M$1,BHS!$M$1,CHS!$M$1,HMJHS!$M$1,KHS!$M$1,Kings!$M$1,MHS!$M$1,SWHS!$M$1,AMHS!$M$1,'S10'!$M$1,'S11'!$M$1,'S12'!$M$1,'S13'!$M$1,'S14'!$M$1,'S15'!$M$1,'S16'!$M$1,'S17'!$M$1,'S18'!$M$1,'S19'!$M$1,'S20'!$M$1))</f>
        <v/>
      </c>
      <c r="S163" s="27" t="str">
        <f t="shared" si="5"/>
        <v/>
      </c>
      <c r="T163" s="3" t="str">
        <f t="shared" si="6"/>
        <v/>
      </c>
      <c r="U163" s="21"/>
      <c r="V163" s="21"/>
      <c r="W163" s="21"/>
      <c r="X163" s="21"/>
      <c r="Y163" s="21"/>
      <c r="Z163" s="21"/>
    </row>
    <row r="164" spans="1:26" ht="15" customHeight="1" x14ac:dyDescent="0.25">
      <c r="A164" s="21" t="str">
        <f t="shared" si="2"/>
        <v/>
      </c>
      <c r="B164" s="21" t="str">
        <f t="shared" si="0"/>
        <v/>
      </c>
      <c r="C164" s="21">
        <v>9</v>
      </c>
      <c r="D164" s="21">
        <v>4</v>
      </c>
      <c r="E164" s="21" t="str">
        <f>IF(OR(AMHS!$C$16="",AMHS!$B$16=""),"",AMHS!$C$16)</f>
        <v/>
      </c>
      <c r="F164" s="21" t="str">
        <f>CONCATENATE(IF(AMHS!$K$13=$D164,CONCATENATE(AMHS!$I$13,"-"),""),IF(AMHS!$K$14=$D164,CONCATENATE(AMHS!$I$14,"-"),""),IF(AMHS!$K$15=$D164,CONCATENATE(AMHS!$I$15,"-"),""),IF(AMHS!$K$16=$D164,CONCATENATE(AMHS!$I$16,"-"),""),IF(AMHS!$K$17=$D164,CONCATENATE(AMHS!$I$17,"-"),""),IF(AMHS!$K$18=$D164,CONCATENATE(AMHS!$I$18,"-"),""),IF(AMHS!$K$19=$D164,CONCATENATE(AMHS!$I$19,"-"),""),IF(AMHS!$K$20=$D164,CONCATENATE(AMHS!$I$20,"-"),""),IF(AMHS!$K$21=$D164,CONCATENATE(AMHS!$I$21,"-"),""),IF(AMHS!$K$22=$D164,CONCATENATE(AMHS!$I$22,"-"),""),)</f>
        <v/>
      </c>
      <c r="G164" s="21" t="str">
        <f>CONCATENATE(IF(AMHS!$K$23=$D164,CONCATENATE(AMHS!$I$23,"-"),""),IF(AMHS!$K$24=$D164,CONCATENATE(AMHS!$I$24,"-"),""),IF(AMHS!$K$25=$D164,CONCATENATE(AMHS!$I$25,"-"),""),IF(AMHS!$K$26=$D164,CONCATENATE(AMHS!$I$26,"-"),""),IF(AMHS!$K$27=$D164,CONCATENATE(AMHS!$I$27,"-"),""),IF(AMHS!$K$28=$D164,CONCATENATE(AMHS!$I$28,"-"),""),IF(AMHS!$K$29=$D164,CONCATENATE(AMHS!$I$29,"-"),""),IF(AMHS!$K$30=$D164,CONCATENATE(AMHS!$I$30,"-"),""),IF(AMHS!$K$31=$D164,CONCATENATE(AMHS!$I$31,"-"),""),IF(AMHS!$K$32=$D164,CONCATENATE(AMHS!$I$32,"-"),""))</f>
        <v/>
      </c>
      <c r="H164" s="21" t="str">
        <f>CONCATENATE(IF(AMHS!$S$13=$D164,CONCATENATE(AMHS!$Q$13,"-"),""),IF(AMHS!$S$14=$D164,CONCATENATE(AMHS!$Q$14,"-"),""),IF(AMHS!$S$15=$D164,CONCATENATE(AMHS!$Q$15,"-"),""),IF(AMHS!$S$16=$D164,CONCATENATE(AMHS!$Q$16,"-"),""),IF(AMHS!$S$17=$D164,CONCATENATE(AMHS!$Q$17,"-"),""),IF(AMHS!$S$18=$D164,CONCATENATE(AMHS!$Q$18,"-"),""),IF(AMHS!$S$19=$D164,CONCATENATE(AMHS!$Q$19,"-"),""),IF(AMHS!$S$20=$D164,CONCATENATE(AMHS!$Q$20,"-"),""),IF(AMHS!$S$21=$D164,CONCATENATE(AMHS!$Q$21,"-"),""),IF(AMHS!$S$22=$D164,CONCATENATE(AMHS!$Q$22,"-"),""))</f>
        <v/>
      </c>
      <c r="I164" s="21" t="str">
        <f>CONCATENATE(,IF(AMHS!$S$23=$D164,CONCATENATE(AMHS!$Q$23,"-"),""),IF(AMHS!$S$24=$D164,CONCATENATE(AMHS!$Q$24,"-"),""),IF(AMHS!$S$25=$D164,CONCATENATE(AMHS!$Q$25,"-"),""),IF(AMHS!$S$26=$D164,CONCATENATE(AMHS!$Q$26,"-"),""),IF(AMHS!$S$27=$D164,CONCATENATE(AMHS!$Q$27,"-"),""),IF(AMHS!$S$28=$D164,CONCATENATE(AMHS!$Q$28,"-"),""),IF(AMHS!$S$29=$D164,CONCATENATE(AMHS!$Q$29,"-"),""),IF(AMHS!$S$30=$D164,CONCATENATE(AMHS!$Q$30,"-"),""),IF(AMHS!$S$31=$D164,CONCATENATE(AMHS!$Q$31,"-"),""),IF(AMHS!$S$32=$D164,CONCATENATE(AMHS!$Q$32,"-"),""))</f>
        <v/>
      </c>
      <c r="J164" s="21" t="str">
        <f>CONCATENATE(IF(AMHS!$AA$13=$D164,CONCATENATE(AMHS!$Y$13,"-"),""),IF(AMHS!$AA$14=$D164,CONCATENATE(AMHS!$Y$14,"-"),""),IF(AMHS!$AA$15=$D164,CONCATENATE(AMHS!$Y$15,"-"),""),IF(AMHS!$AA$16=$D164,CONCATENATE(AMHS!$Y$16,"-"),""),IF(AMHS!$AA$17=$D164,CONCATENATE(AMHS!$Y$17,"-"),""),IF(AMHS!$AA$18=$D164,CONCATENATE(AMHS!$Y$18,"-"),""),IF(AMHS!$AA$19=$D164,CONCATENATE(AMHS!$Y$19,"-"),""),IF(AMHS!$AA$20=$D164,CONCATENATE(AMHS!$Y$20,"-"),""),IF(AMHS!$AA$21=$D164,CONCATENATE(AMHS!$Y$21,"-"),""),IF(AMHS!$AA$22=$D164,CONCATENATE(AMHS!$Y$22,"-"),""),"")</f>
        <v/>
      </c>
      <c r="K164" s="21" t="str">
        <f>CONCATENATE(IF(AMHS!$AA$23=$D164,CONCATENATE(AMHS!$Y$23,"-"),""),IF(AMHS!$AA$24=$D164,CONCATENATE(AMHS!$Y$24,"-"),""),IF(AMHS!$AA$25=$D164,CONCATENATE(AMHS!$Y$25,"-"),""),IF(AMHS!$AA$26=$D164,CONCATENATE(AMHS!$Y$26,"-"),""),IF(AMHS!$AA$27=$D164,CONCATENATE(AMHS!$Y$27,"-"),""),IF(AMHS!$AA$28=$D164,CONCATENATE(AMHS!$Y$28,"-"),""),IF(AMHS!$AA$29=$D164,CONCATENATE(AMHS!$Y$29,"-"),""),IF(AMHS!$AA$30=$D164,CONCATENATE(AMHS!$Y$30,"-"),""),IF(AMHS!$AA$31=$D164,CONCATENATE(AMHS!$Y$31,"-"),""),IF(AMHS!$AA$32=$D164,CONCATENATE(AMHS!$Y$32,"-"),""))</f>
        <v/>
      </c>
      <c r="L164" s="21" t="str">
        <f>CONCATENATE(IF(AMHS!$AI$13=$D164,CONCATENATE(AMHS!$AG$13,"-"),""),IF(AMHS!$AI$14=$D164,CONCATENATE(AMHS!$AG$14,"-"),""),IF(AMHS!$AI$15=$D164,CONCATENATE(AMHS!$AG$15,"-"),""),IF(AMHS!$AI$16=$D164,CONCATENATE(AMHS!$AG$16,"-"),""),IF(AMHS!$AI$17=$D164,CONCATENATE(AMHS!$AG$17,"-"),""),IF(AMHS!$AI$18=$D164,CONCATENATE(AMHS!$AG$18,"-"),""),IF(AMHS!$AI$19=$D164,CONCATENATE(AMHS!$AG$19,"-"),""),IF(AMHS!$AI$20=$D164,CONCATENATE(AMHS!$AG$20,"-"),""),IF(AMHS!$AI$21=$D164,CONCATENATE(AMHS!$AG$21,"-"),""),IF(AMHS!$AI$22=$D164,CONCATENATE(AMHS!$AG$22,"-"),""),"")</f>
        <v/>
      </c>
      <c r="M164" s="21" t="str">
        <f>CONCATENATE(IF(AMHS!$AI$23=$D164,CONCATENATE(AMHS!$AG$23,"-"),""),IF(AMHS!$AI$24=$D164,CONCATENATE(AMHS!$AG$24,"-"),""),IF(AMHS!$AI$25=$D164,CONCATENATE(AMHS!$AG$25,"-"),""),IF(AMHS!$AI$26=$D164,CONCATENATE(AMHS!$AG$26,"-"),""),IF(AMHS!$AI$27=$D164,CONCATENATE(AMHS!$AG$27,"-"),""),IF(AMHS!$AI$28=$D164,CONCATENATE(AMHS!$AG$28,"-"),""),IF(AMHS!$AI$29=$D164,CONCATENATE(AMHS!$AG$29,"-"),""),IF(AMHS!$AI$30=$D164,CONCATENATE(AMHS!$AG$30,"-"),""),IF(AMHS!$AI$31=$D164,CONCATENATE(AMHS!$AG$31,"-"),""),IF(AMHS!$AI$32=$D164,CONCATENATE(AMHS!$AG$32,"-"),""))</f>
        <v/>
      </c>
      <c r="N164" s="21" t="str">
        <f t="shared" si="1"/>
        <v/>
      </c>
      <c r="O164" s="21">
        <v>162</v>
      </c>
      <c r="P164" s="27" t="str">
        <f t="shared" si="3"/>
        <v/>
      </c>
      <c r="Q164" s="27" t="str">
        <f t="shared" si="4"/>
        <v/>
      </c>
      <c r="R164" s="27" t="str">
        <f>IF(P164="","",CHOOSE(VLOOKUP($O164,$A$1:$C$400,3,FALSE),AHS!$M$1,BHS!$M$1,CHS!$M$1,HMJHS!$M$1,KHS!$M$1,Kings!$M$1,MHS!$M$1,SWHS!$M$1,AMHS!$M$1,'S10'!$M$1,'S11'!$M$1,'S12'!$M$1,'S13'!$M$1,'S14'!$M$1,'S15'!$M$1,'S16'!$M$1,'S17'!$M$1,'S18'!$M$1,'S19'!$M$1,'S20'!$M$1))</f>
        <v/>
      </c>
      <c r="S164" s="27" t="str">
        <f t="shared" si="5"/>
        <v/>
      </c>
      <c r="T164" s="3" t="str">
        <f t="shared" si="6"/>
        <v/>
      </c>
      <c r="U164" s="21"/>
      <c r="V164" s="21"/>
      <c r="W164" s="21"/>
      <c r="X164" s="21"/>
      <c r="Y164" s="21"/>
      <c r="Z164" s="21"/>
    </row>
    <row r="165" spans="1:26" ht="15" customHeight="1" x14ac:dyDescent="0.25">
      <c r="A165" s="21" t="str">
        <f t="shared" si="2"/>
        <v/>
      </c>
      <c r="B165" s="21" t="str">
        <f t="shared" si="0"/>
        <v/>
      </c>
      <c r="C165" s="21">
        <v>9</v>
      </c>
      <c r="D165" s="21">
        <v>5</v>
      </c>
      <c r="E165" s="21" t="str">
        <f>IF(OR(AMHS!$C$17="",AMHS!$B$17=""),"",AMHS!$C$17)</f>
        <v/>
      </c>
      <c r="F165" s="21" t="str">
        <f>CONCATENATE(IF(AMHS!$K$13=$D165,CONCATENATE(AMHS!$I$13,"-"),""),IF(AMHS!$K$14=$D165,CONCATENATE(AMHS!$I$14,"-"),""),IF(AMHS!$K$15=$D165,CONCATENATE(AMHS!$I$15,"-"),""),IF(AMHS!$K$16=$D165,CONCATENATE(AMHS!$I$16,"-"),""),IF(AMHS!$K$17=$D165,CONCATENATE(AMHS!$I$17,"-"),""),IF(AMHS!$K$18=$D165,CONCATENATE(AMHS!$I$18,"-"),""),IF(AMHS!$K$19=$D165,CONCATENATE(AMHS!$I$19,"-"),""),IF(AMHS!$K$20=$D165,CONCATENATE(AMHS!$I$20,"-"),""),IF(AMHS!$K$21=$D165,CONCATENATE(AMHS!$I$21,"-"),""),IF(AMHS!$K$22=$D165,CONCATENATE(AMHS!$I$22,"-"),""),)</f>
        <v/>
      </c>
      <c r="G165" s="21" t="str">
        <f>CONCATENATE(IF(AMHS!$K$23=$D165,CONCATENATE(AMHS!$I$23,"-"),""),IF(AMHS!$K$24=$D165,CONCATENATE(AMHS!$I$24,"-"),""),IF(AMHS!$K$25=$D165,CONCATENATE(AMHS!$I$25,"-"),""),IF(AMHS!$K$26=$D165,CONCATENATE(AMHS!$I$26,"-"),""),IF(AMHS!$K$27=$D165,CONCATENATE(AMHS!$I$27,"-"),""),IF(AMHS!$K$28=$D165,CONCATENATE(AMHS!$I$28,"-"),""),IF(AMHS!$K$29=$D165,CONCATENATE(AMHS!$I$29,"-"),""),IF(AMHS!$K$30=$D165,CONCATENATE(AMHS!$I$30,"-"),""),IF(AMHS!$K$31=$D165,CONCATENATE(AMHS!$I$31,"-"),""),IF(AMHS!$K$32=$D165,CONCATENATE(AMHS!$I$32,"-"),""))</f>
        <v/>
      </c>
      <c r="H165" s="21" t="str">
        <f>CONCATENATE(IF(AMHS!$S$13=$D165,CONCATENATE(AMHS!$Q$13,"-"),""),IF(AMHS!$S$14=$D165,CONCATENATE(AMHS!$Q$14,"-"),""),IF(AMHS!$S$15=$D165,CONCATENATE(AMHS!$Q$15,"-"),""),IF(AMHS!$S$16=$D165,CONCATENATE(AMHS!$Q$16,"-"),""),IF(AMHS!$S$17=$D165,CONCATENATE(AMHS!$Q$17,"-"),""),IF(AMHS!$S$18=$D165,CONCATENATE(AMHS!$Q$18,"-"),""),IF(AMHS!$S$19=$D165,CONCATENATE(AMHS!$Q$19,"-"),""),IF(AMHS!$S$20=$D165,CONCATENATE(AMHS!$Q$20,"-"),""),IF(AMHS!$S$21=$D165,CONCATENATE(AMHS!$Q$21,"-"),""),IF(AMHS!$S$22=$D165,CONCATENATE(AMHS!$Q$22,"-"),""))</f>
        <v/>
      </c>
      <c r="I165" s="21" t="str">
        <f>CONCATENATE(,IF(AMHS!$S$23=$D165,CONCATENATE(AMHS!$Q$23,"-"),""),IF(AMHS!$S$24=$D165,CONCATENATE(AMHS!$Q$24,"-"),""),IF(AMHS!$S$25=$D165,CONCATENATE(AMHS!$Q$25,"-"),""),IF(AMHS!$S$26=$D165,CONCATENATE(AMHS!$Q$26,"-"),""),IF(AMHS!$S$27=$D165,CONCATENATE(AMHS!$Q$27,"-"),""),IF(AMHS!$S$28=$D165,CONCATENATE(AMHS!$Q$28,"-"),""),IF(AMHS!$S$29=$D165,CONCATENATE(AMHS!$Q$29,"-"),""),IF(AMHS!$S$30=$D165,CONCATENATE(AMHS!$Q$30,"-"),""),IF(AMHS!$S$31=$D165,CONCATENATE(AMHS!$Q$31,"-"),""),IF(AMHS!$S$32=$D165,CONCATENATE(AMHS!$Q$32,"-"),""))</f>
        <v/>
      </c>
      <c r="J165" s="21" t="str">
        <f>CONCATENATE(IF(AMHS!$AA$13=$D165,CONCATENATE(AMHS!$Y$13,"-"),""),IF(AMHS!$AA$14=$D165,CONCATENATE(AMHS!$Y$14,"-"),""),IF(AMHS!$AA$15=$D165,CONCATENATE(AMHS!$Y$15,"-"),""),IF(AMHS!$AA$16=$D165,CONCATENATE(AMHS!$Y$16,"-"),""),IF(AMHS!$AA$17=$D165,CONCATENATE(AMHS!$Y$17,"-"),""),IF(AMHS!$AA$18=$D165,CONCATENATE(AMHS!$Y$18,"-"),""),IF(AMHS!$AA$19=$D165,CONCATENATE(AMHS!$Y$19,"-"),""),IF(AMHS!$AA$20=$D165,CONCATENATE(AMHS!$Y$20,"-"),""),IF(AMHS!$AA$21=$D165,CONCATENATE(AMHS!$Y$21,"-"),""),IF(AMHS!$AA$22=$D165,CONCATENATE(AMHS!$Y$22,"-"),""),"")</f>
        <v/>
      </c>
      <c r="K165" s="21" t="str">
        <f>CONCATENATE(IF(AMHS!$AA$23=$D165,CONCATENATE(AMHS!$Y$23,"-"),""),IF(AMHS!$AA$24=$D165,CONCATENATE(AMHS!$Y$24,"-"),""),IF(AMHS!$AA$25=$D165,CONCATENATE(AMHS!$Y$25,"-"),""),IF(AMHS!$AA$26=$D165,CONCATENATE(AMHS!$Y$26,"-"),""),IF(AMHS!$AA$27=$D165,CONCATENATE(AMHS!$Y$27,"-"),""),IF(AMHS!$AA$28=$D165,CONCATENATE(AMHS!$Y$28,"-"),""),IF(AMHS!$AA$29=$D165,CONCATENATE(AMHS!$Y$29,"-"),""),IF(AMHS!$AA$30=$D165,CONCATENATE(AMHS!$Y$30,"-"),""),IF(AMHS!$AA$31=$D165,CONCATENATE(AMHS!$Y$31,"-"),""),IF(AMHS!$AA$32=$D165,CONCATENATE(AMHS!$Y$32,"-"),""))</f>
        <v/>
      </c>
      <c r="L165" s="21" t="str">
        <f>CONCATENATE(IF(AMHS!$AI$13=$D165,CONCATENATE(AMHS!$AG$13,"-"),""),IF(AMHS!$AI$14=$D165,CONCATENATE(AMHS!$AG$14,"-"),""),IF(AMHS!$AI$15=$D165,CONCATENATE(AMHS!$AG$15,"-"),""),IF(AMHS!$AI$16=$D165,CONCATENATE(AMHS!$AG$16,"-"),""),IF(AMHS!$AI$17=$D165,CONCATENATE(AMHS!$AG$17,"-"),""),IF(AMHS!$AI$18=$D165,CONCATENATE(AMHS!$AG$18,"-"),""),IF(AMHS!$AI$19=$D165,CONCATENATE(AMHS!$AG$19,"-"),""),IF(AMHS!$AI$20=$D165,CONCATENATE(AMHS!$AG$20,"-"),""),IF(AMHS!$AI$21=$D165,CONCATENATE(AMHS!$AG$21,"-"),""),IF(AMHS!$AI$22=$D165,CONCATENATE(AMHS!$AG$22,"-"),""),"")</f>
        <v/>
      </c>
      <c r="M165" s="21" t="str">
        <f>CONCATENATE(IF(AMHS!$AI$23=$D165,CONCATENATE(AMHS!$AG$23,"-"),""),IF(AMHS!$AI$24=$D165,CONCATENATE(AMHS!$AG$24,"-"),""),IF(AMHS!$AI$25=$D165,CONCATENATE(AMHS!$AG$25,"-"),""),IF(AMHS!$AI$26=$D165,CONCATENATE(AMHS!$AG$26,"-"),""),IF(AMHS!$AI$27=$D165,CONCATENATE(AMHS!$AG$27,"-"),""),IF(AMHS!$AI$28=$D165,CONCATENATE(AMHS!$AG$28,"-"),""),IF(AMHS!$AI$29=$D165,CONCATENATE(AMHS!$AG$29,"-"),""),IF(AMHS!$AI$30=$D165,CONCATENATE(AMHS!$AG$30,"-"),""),IF(AMHS!$AI$31=$D165,CONCATENATE(AMHS!$AG$31,"-"),""),IF(AMHS!$AI$32=$D165,CONCATENATE(AMHS!$AG$32,"-"),""))</f>
        <v/>
      </c>
      <c r="N165" s="21" t="str">
        <f t="shared" si="1"/>
        <v/>
      </c>
      <c r="O165" s="21">
        <v>163</v>
      </c>
      <c r="P165" s="27" t="str">
        <f t="shared" si="3"/>
        <v/>
      </c>
      <c r="Q165" s="27" t="str">
        <f t="shared" si="4"/>
        <v/>
      </c>
      <c r="R165" s="27" t="str">
        <f>IF(P165="","",CHOOSE(VLOOKUP($O165,$A$1:$C$400,3,FALSE),AHS!$M$1,BHS!$M$1,CHS!$M$1,HMJHS!$M$1,KHS!$M$1,Kings!$M$1,MHS!$M$1,SWHS!$M$1,AMHS!$M$1,'S10'!$M$1,'S11'!$M$1,'S12'!$M$1,'S13'!$M$1,'S14'!$M$1,'S15'!$M$1,'S16'!$M$1,'S17'!$M$1,'S18'!$M$1,'S19'!$M$1,'S20'!$M$1))</f>
        <v/>
      </c>
      <c r="S165" s="27" t="str">
        <f t="shared" si="5"/>
        <v/>
      </c>
      <c r="T165" s="3" t="str">
        <f t="shared" si="6"/>
        <v/>
      </c>
      <c r="U165" s="21"/>
      <c r="V165" s="21"/>
      <c r="W165" s="21"/>
      <c r="X165" s="21"/>
      <c r="Y165" s="21"/>
      <c r="Z165" s="21"/>
    </row>
    <row r="166" spans="1:26" ht="15" customHeight="1" x14ac:dyDescent="0.25">
      <c r="A166" s="21" t="str">
        <f t="shared" si="2"/>
        <v/>
      </c>
      <c r="B166" s="21" t="str">
        <f t="shared" si="0"/>
        <v/>
      </c>
      <c r="C166" s="21">
        <v>9</v>
      </c>
      <c r="D166" s="21">
        <v>6</v>
      </c>
      <c r="E166" s="21" t="str">
        <f>IF(OR(AMHS!$C$18="",AMHS!$B$18=""),"",AMHS!$C$18)</f>
        <v/>
      </c>
      <c r="F166" s="21" t="str">
        <f>CONCATENATE(IF(AMHS!$K$13=$D166,CONCATENATE(AMHS!$I$13,"-"),""),IF(AMHS!$K$14=$D166,CONCATENATE(AMHS!$I$14,"-"),""),IF(AMHS!$K$15=$D166,CONCATENATE(AMHS!$I$15,"-"),""),IF(AMHS!$K$16=$D166,CONCATENATE(AMHS!$I$16,"-"),""),IF(AMHS!$K$17=$D166,CONCATENATE(AMHS!$I$17,"-"),""),IF(AMHS!$K$18=$D166,CONCATENATE(AMHS!$I$18,"-"),""),IF(AMHS!$K$19=$D166,CONCATENATE(AMHS!$I$19,"-"),""),IF(AMHS!$K$20=$D166,CONCATENATE(AMHS!$I$20,"-"),""),IF(AMHS!$K$21=$D166,CONCATENATE(AMHS!$I$21,"-"),""),IF(AMHS!$K$22=$D166,CONCATENATE(AMHS!$I$22,"-"),""),)</f>
        <v/>
      </c>
      <c r="G166" s="21" t="str">
        <f>CONCATENATE(IF(AMHS!$K$23=$D166,CONCATENATE(AMHS!$I$23,"-"),""),IF(AMHS!$K$24=$D166,CONCATENATE(AMHS!$I$24,"-"),""),IF(AMHS!$K$25=$D166,CONCATENATE(AMHS!$I$25,"-"),""),IF(AMHS!$K$26=$D166,CONCATENATE(AMHS!$I$26,"-"),""),IF(AMHS!$K$27=$D166,CONCATENATE(AMHS!$I$27,"-"),""),IF(AMHS!$K$28=$D166,CONCATENATE(AMHS!$I$28,"-"),""),IF(AMHS!$K$29=$D166,CONCATENATE(AMHS!$I$29,"-"),""),IF(AMHS!$K$30=$D166,CONCATENATE(AMHS!$I$30,"-"),""),IF(AMHS!$K$31=$D166,CONCATENATE(AMHS!$I$31,"-"),""),IF(AMHS!$K$32=$D166,CONCATENATE(AMHS!$I$32,"-"),""))</f>
        <v/>
      </c>
      <c r="H166" s="21" t="str">
        <f>CONCATENATE(IF(AMHS!$S$13=$D166,CONCATENATE(AMHS!$Q$13,"-"),""),IF(AMHS!$S$14=$D166,CONCATENATE(AMHS!$Q$14,"-"),""),IF(AMHS!$S$15=$D166,CONCATENATE(AMHS!$Q$15,"-"),""),IF(AMHS!$S$16=$D166,CONCATENATE(AMHS!$Q$16,"-"),""),IF(AMHS!$S$17=$D166,CONCATENATE(AMHS!$Q$17,"-"),""),IF(AMHS!$S$18=$D166,CONCATENATE(AMHS!$Q$18,"-"),""),IF(AMHS!$S$19=$D166,CONCATENATE(AMHS!$Q$19,"-"),""),IF(AMHS!$S$20=$D166,CONCATENATE(AMHS!$Q$20,"-"),""),IF(AMHS!$S$21=$D166,CONCATENATE(AMHS!$Q$21,"-"),""),IF(AMHS!$S$22=$D166,CONCATENATE(AMHS!$Q$22,"-"),""))</f>
        <v/>
      </c>
      <c r="I166" s="21" t="str">
        <f>CONCATENATE(,IF(AMHS!$S$23=$D166,CONCATENATE(AMHS!$Q$23,"-"),""),IF(AMHS!$S$24=$D166,CONCATENATE(AMHS!$Q$24,"-"),""),IF(AMHS!$S$25=$D166,CONCATENATE(AMHS!$Q$25,"-"),""),IF(AMHS!$S$26=$D166,CONCATENATE(AMHS!$Q$26,"-"),""),IF(AMHS!$S$27=$D166,CONCATENATE(AMHS!$Q$27,"-"),""),IF(AMHS!$S$28=$D166,CONCATENATE(AMHS!$Q$28,"-"),""),IF(AMHS!$S$29=$D166,CONCATENATE(AMHS!$Q$29,"-"),""),IF(AMHS!$S$30=$D166,CONCATENATE(AMHS!$Q$30,"-"),""),IF(AMHS!$S$31=$D166,CONCATENATE(AMHS!$Q$31,"-"),""),IF(AMHS!$S$32=$D166,CONCATENATE(AMHS!$Q$32,"-"),""))</f>
        <v/>
      </c>
      <c r="J166" s="21" t="str">
        <f>CONCATENATE(IF(AMHS!$AA$13=$D166,CONCATENATE(AMHS!$Y$13,"-"),""),IF(AMHS!$AA$14=$D166,CONCATENATE(AMHS!$Y$14,"-"),""),IF(AMHS!$AA$15=$D166,CONCATENATE(AMHS!$Y$15,"-"),""),IF(AMHS!$AA$16=$D166,CONCATENATE(AMHS!$Y$16,"-"),""),IF(AMHS!$AA$17=$D166,CONCATENATE(AMHS!$Y$17,"-"),""),IF(AMHS!$AA$18=$D166,CONCATENATE(AMHS!$Y$18,"-"),""),IF(AMHS!$AA$19=$D166,CONCATENATE(AMHS!$Y$19,"-"),""),IF(AMHS!$AA$20=$D166,CONCATENATE(AMHS!$Y$20,"-"),""),IF(AMHS!$AA$21=$D166,CONCATENATE(AMHS!$Y$21,"-"),""),IF(AMHS!$AA$22=$D166,CONCATENATE(AMHS!$Y$22,"-"),""),"")</f>
        <v/>
      </c>
      <c r="K166" s="21" t="str">
        <f>CONCATENATE(IF(AMHS!$AA$23=$D166,CONCATENATE(AMHS!$Y$23,"-"),""),IF(AMHS!$AA$24=$D166,CONCATENATE(AMHS!$Y$24,"-"),""),IF(AMHS!$AA$25=$D166,CONCATENATE(AMHS!$Y$25,"-"),""),IF(AMHS!$AA$26=$D166,CONCATENATE(AMHS!$Y$26,"-"),""),IF(AMHS!$AA$27=$D166,CONCATENATE(AMHS!$Y$27,"-"),""),IF(AMHS!$AA$28=$D166,CONCATENATE(AMHS!$Y$28,"-"),""),IF(AMHS!$AA$29=$D166,CONCATENATE(AMHS!$Y$29,"-"),""),IF(AMHS!$AA$30=$D166,CONCATENATE(AMHS!$Y$30,"-"),""),IF(AMHS!$AA$31=$D166,CONCATENATE(AMHS!$Y$31,"-"),""),IF(AMHS!$AA$32=$D166,CONCATENATE(AMHS!$Y$32,"-"),""))</f>
        <v/>
      </c>
      <c r="L166" s="21" t="str">
        <f>CONCATENATE(IF(AMHS!$AI$13=$D166,CONCATENATE(AMHS!$AG$13,"-"),""),IF(AMHS!$AI$14=$D166,CONCATENATE(AMHS!$AG$14,"-"),""),IF(AMHS!$AI$15=$D166,CONCATENATE(AMHS!$AG$15,"-"),""),IF(AMHS!$AI$16=$D166,CONCATENATE(AMHS!$AG$16,"-"),""),IF(AMHS!$AI$17=$D166,CONCATENATE(AMHS!$AG$17,"-"),""),IF(AMHS!$AI$18=$D166,CONCATENATE(AMHS!$AG$18,"-"),""),IF(AMHS!$AI$19=$D166,CONCATENATE(AMHS!$AG$19,"-"),""),IF(AMHS!$AI$20=$D166,CONCATENATE(AMHS!$AG$20,"-"),""),IF(AMHS!$AI$21=$D166,CONCATENATE(AMHS!$AG$21,"-"),""),IF(AMHS!$AI$22=$D166,CONCATENATE(AMHS!$AG$22,"-"),""),"")</f>
        <v/>
      </c>
      <c r="M166" s="21" t="str">
        <f>CONCATENATE(IF(AMHS!$AI$23=$D166,CONCATENATE(AMHS!$AG$23,"-"),""),IF(AMHS!$AI$24=$D166,CONCATENATE(AMHS!$AG$24,"-"),""),IF(AMHS!$AI$25=$D166,CONCATENATE(AMHS!$AG$25,"-"),""),IF(AMHS!$AI$26=$D166,CONCATENATE(AMHS!$AG$26,"-"),""),IF(AMHS!$AI$27=$D166,CONCATENATE(AMHS!$AG$27,"-"),""),IF(AMHS!$AI$28=$D166,CONCATENATE(AMHS!$AG$28,"-"),""),IF(AMHS!$AI$29=$D166,CONCATENATE(AMHS!$AG$29,"-"),""),IF(AMHS!$AI$30=$D166,CONCATENATE(AMHS!$AG$30,"-"),""),IF(AMHS!$AI$31=$D166,CONCATENATE(AMHS!$AG$31,"-"),""),IF(AMHS!$AI$32=$D166,CONCATENATE(AMHS!$AG$32,"-"),""))</f>
        <v/>
      </c>
      <c r="N166" s="21" t="str">
        <f t="shared" si="1"/>
        <v/>
      </c>
      <c r="O166" s="21">
        <v>164</v>
      </c>
      <c r="P166" s="27" t="str">
        <f t="shared" si="3"/>
        <v/>
      </c>
      <c r="Q166" s="27" t="str">
        <f t="shared" si="4"/>
        <v/>
      </c>
      <c r="R166" s="27" t="str">
        <f>IF(P166="","",CHOOSE(VLOOKUP($O166,$A$1:$C$400,3,FALSE),AHS!$M$1,BHS!$M$1,CHS!$M$1,HMJHS!$M$1,KHS!$M$1,Kings!$M$1,MHS!$M$1,SWHS!$M$1,AMHS!$M$1,'S10'!$M$1,'S11'!$M$1,'S12'!$M$1,'S13'!$M$1,'S14'!$M$1,'S15'!$M$1,'S16'!$M$1,'S17'!$M$1,'S18'!$M$1,'S19'!$M$1,'S20'!$M$1))</f>
        <v/>
      </c>
      <c r="S166" s="27" t="str">
        <f t="shared" si="5"/>
        <v/>
      </c>
      <c r="T166" s="3" t="str">
        <f t="shared" si="6"/>
        <v/>
      </c>
      <c r="U166" s="21"/>
      <c r="V166" s="21"/>
      <c r="W166" s="21"/>
      <c r="X166" s="21"/>
      <c r="Y166" s="21"/>
      <c r="Z166" s="21"/>
    </row>
    <row r="167" spans="1:26" ht="15" customHeight="1" x14ac:dyDescent="0.25">
      <c r="A167" s="21" t="str">
        <f t="shared" si="2"/>
        <v/>
      </c>
      <c r="B167" s="21" t="str">
        <f t="shared" si="0"/>
        <v/>
      </c>
      <c r="C167" s="21">
        <v>9</v>
      </c>
      <c r="D167" s="21">
        <v>7</v>
      </c>
      <c r="E167" s="21" t="str">
        <f>IF(OR(AMHS!$C$19="",AMHS!$B$19=""),"",AMHS!$C$19)</f>
        <v/>
      </c>
      <c r="F167" s="21" t="str">
        <f>CONCATENATE(IF(AMHS!$K$13=$D167,CONCATENATE(AMHS!$I$13,"-"),""),IF(AMHS!$K$14=$D167,CONCATENATE(AMHS!$I$14,"-"),""),IF(AMHS!$K$15=$D167,CONCATENATE(AMHS!$I$15,"-"),""),IF(AMHS!$K$16=$D167,CONCATENATE(AMHS!$I$16,"-"),""),IF(AMHS!$K$17=$D167,CONCATENATE(AMHS!$I$17,"-"),""),IF(AMHS!$K$18=$D167,CONCATENATE(AMHS!$I$18,"-"),""),IF(AMHS!$K$19=$D167,CONCATENATE(AMHS!$I$19,"-"),""),IF(AMHS!$K$20=$D167,CONCATENATE(AMHS!$I$20,"-"),""),IF(AMHS!$K$21=$D167,CONCATENATE(AMHS!$I$21,"-"),""),IF(AMHS!$K$22=$D167,CONCATENATE(AMHS!$I$22,"-"),""),)</f>
        <v/>
      </c>
      <c r="G167" s="21" t="str">
        <f>CONCATENATE(IF(AMHS!$K$23=$D167,CONCATENATE(AMHS!$I$23,"-"),""),IF(AMHS!$K$24=$D167,CONCATENATE(AMHS!$I$24,"-"),""),IF(AMHS!$K$25=$D167,CONCATENATE(AMHS!$I$25,"-"),""),IF(AMHS!$K$26=$D167,CONCATENATE(AMHS!$I$26,"-"),""),IF(AMHS!$K$27=$D167,CONCATENATE(AMHS!$I$27,"-"),""),IF(AMHS!$K$28=$D167,CONCATENATE(AMHS!$I$28,"-"),""),IF(AMHS!$K$29=$D167,CONCATENATE(AMHS!$I$29,"-"),""),IF(AMHS!$K$30=$D167,CONCATENATE(AMHS!$I$30,"-"),""),IF(AMHS!$K$31=$D167,CONCATENATE(AMHS!$I$31,"-"),""),IF(AMHS!$K$32=$D167,CONCATENATE(AMHS!$I$32,"-"),""))</f>
        <v/>
      </c>
      <c r="H167" s="21" t="str">
        <f>CONCATENATE(IF(AMHS!$S$13=$D167,CONCATENATE(AMHS!$Q$13,"-"),""),IF(AMHS!$S$14=$D167,CONCATENATE(AMHS!$Q$14,"-"),""),IF(AMHS!$S$15=$D167,CONCATENATE(AMHS!$Q$15,"-"),""),IF(AMHS!$S$16=$D167,CONCATENATE(AMHS!$Q$16,"-"),""),IF(AMHS!$S$17=$D167,CONCATENATE(AMHS!$Q$17,"-"),""),IF(AMHS!$S$18=$D167,CONCATENATE(AMHS!$Q$18,"-"),""),IF(AMHS!$S$19=$D167,CONCATENATE(AMHS!$Q$19,"-"),""),IF(AMHS!$S$20=$D167,CONCATENATE(AMHS!$Q$20,"-"),""),IF(AMHS!$S$21=$D167,CONCATENATE(AMHS!$Q$21,"-"),""),IF(AMHS!$S$22=$D167,CONCATENATE(AMHS!$Q$22,"-"),""))</f>
        <v/>
      </c>
      <c r="I167" s="21" t="str">
        <f>CONCATENATE(,IF(AMHS!$S$23=$D167,CONCATENATE(AMHS!$Q$23,"-"),""),IF(AMHS!$S$24=$D167,CONCATENATE(AMHS!$Q$24,"-"),""),IF(AMHS!$S$25=$D167,CONCATENATE(AMHS!$Q$25,"-"),""),IF(AMHS!$S$26=$D167,CONCATENATE(AMHS!$Q$26,"-"),""),IF(AMHS!$S$27=$D167,CONCATENATE(AMHS!$Q$27,"-"),""),IF(AMHS!$S$28=$D167,CONCATENATE(AMHS!$Q$28,"-"),""),IF(AMHS!$S$29=$D167,CONCATENATE(AMHS!$Q$29,"-"),""),IF(AMHS!$S$30=$D167,CONCATENATE(AMHS!$Q$30,"-"),""),IF(AMHS!$S$31=$D167,CONCATENATE(AMHS!$Q$31,"-"),""),IF(AMHS!$S$32=$D167,CONCATENATE(AMHS!$Q$32,"-"),""))</f>
        <v/>
      </c>
      <c r="J167" s="21" t="str">
        <f>CONCATENATE(IF(AMHS!$AA$13=$D167,CONCATENATE(AMHS!$Y$13,"-"),""),IF(AMHS!$AA$14=$D167,CONCATENATE(AMHS!$Y$14,"-"),""),IF(AMHS!$AA$15=$D167,CONCATENATE(AMHS!$Y$15,"-"),""),IF(AMHS!$AA$16=$D167,CONCATENATE(AMHS!$Y$16,"-"),""),IF(AMHS!$AA$17=$D167,CONCATENATE(AMHS!$Y$17,"-"),""),IF(AMHS!$AA$18=$D167,CONCATENATE(AMHS!$Y$18,"-"),""),IF(AMHS!$AA$19=$D167,CONCATENATE(AMHS!$Y$19,"-"),""),IF(AMHS!$AA$20=$D167,CONCATENATE(AMHS!$Y$20,"-"),""),IF(AMHS!$AA$21=$D167,CONCATENATE(AMHS!$Y$21,"-"),""),IF(AMHS!$AA$22=$D167,CONCATENATE(AMHS!$Y$22,"-"),""),"")</f>
        <v/>
      </c>
      <c r="K167" s="21" t="str">
        <f>CONCATENATE(IF(AMHS!$AA$23=$D167,CONCATENATE(AMHS!$Y$23,"-"),""),IF(AMHS!$AA$24=$D167,CONCATENATE(AMHS!$Y$24,"-"),""),IF(AMHS!$AA$25=$D167,CONCATENATE(AMHS!$Y$25,"-"),""),IF(AMHS!$AA$26=$D167,CONCATENATE(AMHS!$Y$26,"-"),""),IF(AMHS!$AA$27=$D167,CONCATENATE(AMHS!$Y$27,"-"),""),IF(AMHS!$AA$28=$D167,CONCATENATE(AMHS!$Y$28,"-"),""),IF(AMHS!$AA$29=$D167,CONCATENATE(AMHS!$Y$29,"-"),""),IF(AMHS!$AA$30=$D167,CONCATENATE(AMHS!$Y$30,"-"),""),IF(AMHS!$AA$31=$D167,CONCATENATE(AMHS!$Y$31,"-"),""),IF(AMHS!$AA$32=$D167,CONCATENATE(AMHS!$Y$32,"-"),""))</f>
        <v/>
      </c>
      <c r="L167" s="21" t="str">
        <f>CONCATENATE(IF(AMHS!$AI$13=$D167,CONCATENATE(AMHS!$AG$13,"-"),""),IF(AMHS!$AI$14=$D167,CONCATENATE(AMHS!$AG$14,"-"),""),IF(AMHS!$AI$15=$D167,CONCATENATE(AMHS!$AG$15,"-"),""),IF(AMHS!$AI$16=$D167,CONCATENATE(AMHS!$AG$16,"-"),""),IF(AMHS!$AI$17=$D167,CONCATENATE(AMHS!$AG$17,"-"),""),IF(AMHS!$AI$18=$D167,CONCATENATE(AMHS!$AG$18,"-"),""),IF(AMHS!$AI$19=$D167,CONCATENATE(AMHS!$AG$19,"-"),""),IF(AMHS!$AI$20=$D167,CONCATENATE(AMHS!$AG$20,"-"),""),IF(AMHS!$AI$21=$D167,CONCATENATE(AMHS!$AG$21,"-"),""),IF(AMHS!$AI$22=$D167,CONCATENATE(AMHS!$AG$22,"-"),""),"")</f>
        <v/>
      </c>
      <c r="M167" s="21" t="str">
        <f>CONCATENATE(IF(AMHS!$AI$23=$D167,CONCATENATE(AMHS!$AG$23,"-"),""),IF(AMHS!$AI$24=$D167,CONCATENATE(AMHS!$AG$24,"-"),""),IF(AMHS!$AI$25=$D167,CONCATENATE(AMHS!$AG$25,"-"),""),IF(AMHS!$AI$26=$D167,CONCATENATE(AMHS!$AG$26,"-"),""),IF(AMHS!$AI$27=$D167,CONCATENATE(AMHS!$AG$27,"-"),""),IF(AMHS!$AI$28=$D167,CONCATENATE(AMHS!$AG$28,"-"),""),IF(AMHS!$AI$29=$D167,CONCATENATE(AMHS!$AG$29,"-"),""),IF(AMHS!$AI$30=$D167,CONCATENATE(AMHS!$AG$30,"-"),""),IF(AMHS!$AI$31=$D167,CONCATENATE(AMHS!$AG$31,"-"),""),IF(AMHS!$AI$32=$D167,CONCATENATE(AMHS!$AG$32,"-"),""))</f>
        <v/>
      </c>
      <c r="N167" s="21" t="str">
        <f t="shared" si="1"/>
        <v/>
      </c>
      <c r="O167" s="21">
        <v>165</v>
      </c>
      <c r="P167" s="27" t="str">
        <f t="shared" si="3"/>
        <v/>
      </c>
      <c r="Q167" s="27" t="str">
        <f t="shared" si="4"/>
        <v/>
      </c>
      <c r="R167" s="27" t="str">
        <f>IF(P167="","",CHOOSE(VLOOKUP($O167,$A$1:$C$400,3,FALSE),AHS!$M$1,BHS!$M$1,CHS!$M$1,HMJHS!$M$1,KHS!$M$1,Kings!$M$1,MHS!$M$1,SWHS!$M$1,AMHS!$M$1,'S10'!$M$1,'S11'!$M$1,'S12'!$M$1,'S13'!$M$1,'S14'!$M$1,'S15'!$M$1,'S16'!$M$1,'S17'!$M$1,'S18'!$M$1,'S19'!$M$1,'S20'!$M$1))</f>
        <v/>
      </c>
      <c r="S167" s="27" t="str">
        <f t="shared" si="5"/>
        <v/>
      </c>
      <c r="T167" s="3" t="str">
        <f t="shared" si="6"/>
        <v/>
      </c>
      <c r="U167" s="21"/>
      <c r="V167" s="21"/>
      <c r="W167" s="21"/>
      <c r="X167" s="21"/>
      <c r="Y167" s="21"/>
      <c r="Z167" s="21"/>
    </row>
    <row r="168" spans="1:26" ht="15" customHeight="1" x14ac:dyDescent="0.25">
      <c r="A168" s="21" t="str">
        <f t="shared" si="2"/>
        <v/>
      </c>
      <c r="B168" s="21" t="str">
        <f t="shared" si="0"/>
        <v/>
      </c>
      <c r="C168" s="21">
        <v>9</v>
      </c>
      <c r="D168" s="21">
        <v>8</v>
      </c>
      <c r="E168" s="21" t="str">
        <f>IF(OR(AMHS!$C$20="",AMHS!$B$20=""),"",AMHS!$C$20)</f>
        <v/>
      </c>
      <c r="F168" s="21" t="str">
        <f>CONCATENATE(IF(AMHS!$K$13=$D168,CONCATENATE(AMHS!$I$13,"-"),""),IF(AMHS!$K$14=$D168,CONCATENATE(AMHS!$I$14,"-"),""),IF(AMHS!$K$15=$D168,CONCATENATE(AMHS!$I$15,"-"),""),IF(AMHS!$K$16=$D168,CONCATENATE(AMHS!$I$16,"-"),""),IF(AMHS!$K$17=$D168,CONCATENATE(AMHS!$I$17,"-"),""),IF(AMHS!$K$18=$D168,CONCATENATE(AMHS!$I$18,"-"),""),IF(AMHS!$K$19=$D168,CONCATENATE(AMHS!$I$19,"-"),""),IF(AMHS!$K$20=$D168,CONCATENATE(AMHS!$I$20,"-"),""),IF(AMHS!$K$21=$D168,CONCATENATE(AMHS!$I$21,"-"),""),IF(AMHS!$K$22=$D168,CONCATENATE(AMHS!$I$22,"-"),""),)</f>
        <v/>
      </c>
      <c r="G168" s="21" t="str">
        <f>CONCATENATE(IF(AMHS!$K$23=$D168,CONCATENATE(AMHS!$I$23,"-"),""),IF(AMHS!$K$24=$D168,CONCATENATE(AMHS!$I$24,"-"),""),IF(AMHS!$K$25=$D168,CONCATENATE(AMHS!$I$25,"-"),""),IF(AMHS!$K$26=$D168,CONCATENATE(AMHS!$I$26,"-"),""),IF(AMHS!$K$27=$D168,CONCATENATE(AMHS!$I$27,"-"),""),IF(AMHS!$K$28=$D168,CONCATENATE(AMHS!$I$28,"-"),""),IF(AMHS!$K$29=$D168,CONCATENATE(AMHS!$I$29,"-"),""),IF(AMHS!$K$30=$D168,CONCATENATE(AMHS!$I$30,"-"),""),IF(AMHS!$K$31=$D168,CONCATENATE(AMHS!$I$31,"-"),""),IF(AMHS!$K$32=$D168,CONCATENATE(AMHS!$I$32,"-"),""))</f>
        <v/>
      </c>
      <c r="H168" s="21" t="str">
        <f>CONCATENATE(IF(AMHS!$S$13=$D168,CONCATENATE(AMHS!$Q$13,"-"),""),IF(AMHS!$S$14=$D168,CONCATENATE(AMHS!$Q$14,"-"),""),IF(AMHS!$S$15=$D168,CONCATENATE(AMHS!$Q$15,"-"),""),IF(AMHS!$S$16=$D168,CONCATENATE(AMHS!$Q$16,"-"),""),IF(AMHS!$S$17=$D168,CONCATENATE(AMHS!$Q$17,"-"),""),IF(AMHS!$S$18=$D168,CONCATENATE(AMHS!$Q$18,"-"),""),IF(AMHS!$S$19=$D168,CONCATENATE(AMHS!$Q$19,"-"),""),IF(AMHS!$S$20=$D168,CONCATENATE(AMHS!$Q$20,"-"),""),IF(AMHS!$S$21=$D168,CONCATENATE(AMHS!$Q$21,"-"),""),IF(AMHS!$S$22=$D168,CONCATENATE(AMHS!$Q$22,"-"),""))</f>
        <v/>
      </c>
      <c r="I168" s="21" t="str">
        <f>CONCATENATE(,IF(AMHS!$S$23=$D168,CONCATENATE(AMHS!$Q$23,"-"),""),IF(AMHS!$S$24=$D168,CONCATENATE(AMHS!$Q$24,"-"),""),IF(AMHS!$S$25=$D168,CONCATENATE(AMHS!$Q$25,"-"),""),IF(AMHS!$S$26=$D168,CONCATENATE(AMHS!$Q$26,"-"),""),IF(AMHS!$S$27=$D168,CONCATENATE(AMHS!$Q$27,"-"),""),IF(AMHS!$S$28=$D168,CONCATENATE(AMHS!$Q$28,"-"),""),IF(AMHS!$S$29=$D168,CONCATENATE(AMHS!$Q$29,"-"),""),IF(AMHS!$S$30=$D168,CONCATENATE(AMHS!$Q$30,"-"),""),IF(AMHS!$S$31=$D168,CONCATENATE(AMHS!$Q$31,"-"),""),IF(AMHS!$S$32=$D168,CONCATENATE(AMHS!$Q$32,"-"),""))</f>
        <v/>
      </c>
      <c r="J168" s="21" t="str">
        <f>CONCATENATE(IF(AMHS!$AA$13=$D168,CONCATENATE(AMHS!$Y$13,"-"),""),IF(AMHS!$AA$14=$D168,CONCATENATE(AMHS!$Y$14,"-"),""),IF(AMHS!$AA$15=$D168,CONCATENATE(AMHS!$Y$15,"-"),""),IF(AMHS!$AA$16=$D168,CONCATENATE(AMHS!$Y$16,"-"),""),IF(AMHS!$AA$17=$D168,CONCATENATE(AMHS!$Y$17,"-"),""),IF(AMHS!$AA$18=$D168,CONCATENATE(AMHS!$Y$18,"-"),""),IF(AMHS!$AA$19=$D168,CONCATENATE(AMHS!$Y$19,"-"),""),IF(AMHS!$AA$20=$D168,CONCATENATE(AMHS!$Y$20,"-"),""),IF(AMHS!$AA$21=$D168,CONCATENATE(AMHS!$Y$21,"-"),""),IF(AMHS!$AA$22=$D168,CONCATENATE(AMHS!$Y$22,"-"),""),"")</f>
        <v/>
      </c>
      <c r="K168" s="21" t="str">
        <f>CONCATENATE(IF(AMHS!$AA$23=$D168,CONCATENATE(AMHS!$Y$23,"-"),""),IF(AMHS!$AA$24=$D168,CONCATENATE(AMHS!$Y$24,"-"),""),IF(AMHS!$AA$25=$D168,CONCATENATE(AMHS!$Y$25,"-"),""),IF(AMHS!$AA$26=$D168,CONCATENATE(AMHS!$Y$26,"-"),""),IF(AMHS!$AA$27=$D168,CONCATENATE(AMHS!$Y$27,"-"),""),IF(AMHS!$AA$28=$D168,CONCATENATE(AMHS!$Y$28,"-"),""),IF(AMHS!$AA$29=$D168,CONCATENATE(AMHS!$Y$29,"-"),""),IF(AMHS!$AA$30=$D168,CONCATENATE(AMHS!$Y$30,"-"),""),IF(AMHS!$AA$31=$D168,CONCATENATE(AMHS!$Y$31,"-"),""),IF(AMHS!$AA$32=$D168,CONCATENATE(AMHS!$Y$32,"-"),""))</f>
        <v/>
      </c>
      <c r="L168" s="21" t="str">
        <f>CONCATENATE(IF(AMHS!$AI$13=$D168,CONCATENATE(AMHS!$AG$13,"-"),""),IF(AMHS!$AI$14=$D168,CONCATENATE(AMHS!$AG$14,"-"),""),IF(AMHS!$AI$15=$D168,CONCATENATE(AMHS!$AG$15,"-"),""),IF(AMHS!$AI$16=$D168,CONCATENATE(AMHS!$AG$16,"-"),""),IF(AMHS!$AI$17=$D168,CONCATENATE(AMHS!$AG$17,"-"),""),IF(AMHS!$AI$18=$D168,CONCATENATE(AMHS!$AG$18,"-"),""),IF(AMHS!$AI$19=$D168,CONCATENATE(AMHS!$AG$19,"-"),""),IF(AMHS!$AI$20=$D168,CONCATENATE(AMHS!$AG$20,"-"),""),IF(AMHS!$AI$21=$D168,CONCATENATE(AMHS!$AG$21,"-"),""),IF(AMHS!$AI$22=$D168,CONCATENATE(AMHS!$AG$22,"-"),""),"")</f>
        <v/>
      </c>
      <c r="M168" s="21" t="str">
        <f>CONCATENATE(IF(AMHS!$AI$23=$D168,CONCATENATE(AMHS!$AG$23,"-"),""),IF(AMHS!$AI$24=$D168,CONCATENATE(AMHS!$AG$24,"-"),""),IF(AMHS!$AI$25=$D168,CONCATENATE(AMHS!$AG$25,"-"),""),IF(AMHS!$AI$26=$D168,CONCATENATE(AMHS!$AG$26,"-"),""),IF(AMHS!$AI$27=$D168,CONCATENATE(AMHS!$AG$27,"-"),""),IF(AMHS!$AI$28=$D168,CONCATENATE(AMHS!$AG$28,"-"),""),IF(AMHS!$AI$29=$D168,CONCATENATE(AMHS!$AG$29,"-"),""),IF(AMHS!$AI$30=$D168,CONCATENATE(AMHS!$AG$30,"-"),""),IF(AMHS!$AI$31=$D168,CONCATENATE(AMHS!$AG$31,"-"),""),IF(AMHS!$AI$32=$D168,CONCATENATE(AMHS!$AG$32,"-"),""))</f>
        <v/>
      </c>
      <c r="N168" s="21" t="str">
        <f t="shared" si="1"/>
        <v/>
      </c>
      <c r="O168" s="21">
        <v>166</v>
      </c>
      <c r="P168" s="27" t="str">
        <f t="shared" si="3"/>
        <v/>
      </c>
      <c r="Q168" s="27" t="str">
        <f t="shared" si="4"/>
        <v/>
      </c>
      <c r="R168" s="27" t="str">
        <f>IF(P168="","",CHOOSE(VLOOKUP($O168,$A$1:$C$400,3,FALSE),AHS!$M$1,BHS!$M$1,CHS!$M$1,HMJHS!$M$1,KHS!$M$1,Kings!$M$1,MHS!$M$1,SWHS!$M$1,AMHS!$M$1,'S10'!$M$1,'S11'!$M$1,'S12'!$M$1,'S13'!$M$1,'S14'!$M$1,'S15'!$M$1,'S16'!$M$1,'S17'!$M$1,'S18'!$M$1,'S19'!$M$1,'S20'!$M$1))</f>
        <v/>
      </c>
      <c r="S168" s="27" t="str">
        <f t="shared" si="5"/>
        <v/>
      </c>
      <c r="T168" s="3" t="str">
        <f t="shared" si="6"/>
        <v/>
      </c>
      <c r="U168" s="21"/>
      <c r="V168" s="21"/>
      <c r="W168" s="21"/>
      <c r="X168" s="21"/>
      <c r="Y168" s="21"/>
      <c r="Z168" s="21"/>
    </row>
    <row r="169" spans="1:26" ht="15" customHeight="1" x14ac:dyDescent="0.25">
      <c r="A169" s="21" t="str">
        <f t="shared" si="2"/>
        <v/>
      </c>
      <c r="B169" s="21" t="str">
        <f t="shared" si="0"/>
        <v/>
      </c>
      <c r="C169" s="21">
        <v>9</v>
      </c>
      <c r="D169" s="21">
        <v>9</v>
      </c>
      <c r="E169" s="21" t="str">
        <f>IF(OR(AMHS!$C$21="",AMHS!$B$21=""),"",AMHS!$C$21)</f>
        <v/>
      </c>
      <c r="F169" s="21" t="str">
        <f>CONCATENATE(IF(AMHS!$K$13=$D169,CONCATENATE(AMHS!$I$13,"-"),""),IF(AMHS!$K$14=$D169,CONCATENATE(AMHS!$I$14,"-"),""),IF(AMHS!$K$15=$D169,CONCATENATE(AMHS!$I$15,"-"),""),IF(AMHS!$K$16=$D169,CONCATENATE(AMHS!$I$16,"-"),""),IF(AMHS!$K$17=$D169,CONCATENATE(AMHS!$I$17,"-"),""),IF(AMHS!$K$18=$D169,CONCATENATE(AMHS!$I$18,"-"),""),IF(AMHS!$K$19=$D169,CONCATENATE(AMHS!$I$19,"-"),""),IF(AMHS!$K$20=$D169,CONCATENATE(AMHS!$I$20,"-"),""),IF(AMHS!$K$21=$D169,CONCATENATE(AMHS!$I$21,"-"),""),IF(AMHS!$K$22=$D169,CONCATENATE(AMHS!$I$22,"-"),""),)</f>
        <v/>
      </c>
      <c r="G169" s="21" t="str">
        <f>CONCATENATE(IF(AMHS!$K$23=$D169,CONCATENATE(AMHS!$I$23,"-"),""),IF(AMHS!$K$24=$D169,CONCATENATE(AMHS!$I$24,"-"),""),IF(AMHS!$K$25=$D169,CONCATENATE(AMHS!$I$25,"-"),""),IF(AMHS!$K$26=$D169,CONCATENATE(AMHS!$I$26,"-"),""),IF(AMHS!$K$27=$D169,CONCATENATE(AMHS!$I$27,"-"),""),IF(AMHS!$K$28=$D169,CONCATENATE(AMHS!$I$28,"-"),""),IF(AMHS!$K$29=$D169,CONCATENATE(AMHS!$I$29,"-"),""),IF(AMHS!$K$30=$D169,CONCATENATE(AMHS!$I$30,"-"),""),IF(AMHS!$K$31=$D169,CONCATENATE(AMHS!$I$31,"-"),""),IF(AMHS!$K$32=$D169,CONCATENATE(AMHS!$I$32,"-"),""))</f>
        <v/>
      </c>
      <c r="H169" s="21" t="str">
        <f>CONCATENATE(IF(AMHS!$S$13=$D169,CONCATENATE(AMHS!$Q$13,"-"),""),IF(AMHS!$S$14=$D169,CONCATENATE(AMHS!$Q$14,"-"),""),IF(AMHS!$S$15=$D169,CONCATENATE(AMHS!$Q$15,"-"),""),IF(AMHS!$S$16=$D169,CONCATENATE(AMHS!$Q$16,"-"),""),IF(AMHS!$S$17=$D169,CONCATENATE(AMHS!$Q$17,"-"),""),IF(AMHS!$S$18=$D169,CONCATENATE(AMHS!$Q$18,"-"),""),IF(AMHS!$S$19=$D169,CONCATENATE(AMHS!$Q$19,"-"),""),IF(AMHS!$S$20=$D169,CONCATENATE(AMHS!$Q$20,"-"),""),IF(AMHS!$S$21=$D169,CONCATENATE(AMHS!$Q$21,"-"),""),IF(AMHS!$S$22=$D169,CONCATENATE(AMHS!$Q$22,"-"),""))</f>
        <v/>
      </c>
      <c r="I169" s="21" t="str">
        <f>CONCATENATE(,IF(AMHS!$S$23=$D169,CONCATENATE(AMHS!$Q$23,"-"),""),IF(AMHS!$S$24=$D169,CONCATENATE(AMHS!$Q$24,"-"),""),IF(AMHS!$S$25=$D169,CONCATENATE(AMHS!$Q$25,"-"),""),IF(AMHS!$S$26=$D169,CONCATENATE(AMHS!$Q$26,"-"),""),IF(AMHS!$S$27=$D169,CONCATENATE(AMHS!$Q$27,"-"),""),IF(AMHS!$S$28=$D169,CONCATENATE(AMHS!$Q$28,"-"),""),IF(AMHS!$S$29=$D169,CONCATENATE(AMHS!$Q$29,"-"),""),IF(AMHS!$S$30=$D169,CONCATENATE(AMHS!$Q$30,"-"),""),IF(AMHS!$S$31=$D169,CONCATENATE(AMHS!$Q$31,"-"),""),IF(AMHS!$S$32=$D169,CONCATENATE(AMHS!$Q$32,"-"),""))</f>
        <v/>
      </c>
      <c r="J169" s="21" t="str">
        <f>CONCATENATE(IF(AMHS!$AA$13=$D169,CONCATENATE(AMHS!$Y$13,"-"),""),IF(AMHS!$AA$14=$D169,CONCATENATE(AMHS!$Y$14,"-"),""),IF(AMHS!$AA$15=$D169,CONCATENATE(AMHS!$Y$15,"-"),""),IF(AMHS!$AA$16=$D169,CONCATENATE(AMHS!$Y$16,"-"),""),IF(AMHS!$AA$17=$D169,CONCATENATE(AMHS!$Y$17,"-"),""),IF(AMHS!$AA$18=$D169,CONCATENATE(AMHS!$Y$18,"-"),""),IF(AMHS!$AA$19=$D169,CONCATENATE(AMHS!$Y$19,"-"),""),IF(AMHS!$AA$20=$D169,CONCATENATE(AMHS!$Y$20,"-"),""),IF(AMHS!$AA$21=$D169,CONCATENATE(AMHS!$Y$21,"-"),""),IF(AMHS!$AA$22=$D169,CONCATENATE(AMHS!$Y$22,"-"),""),"")</f>
        <v/>
      </c>
      <c r="K169" s="21" t="str">
        <f>CONCATENATE(IF(AMHS!$AA$23=$D169,CONCATENATE(AMHS!$Y$23,"-"),""),IF(AMHS!$AA$24=$D169,CONCATENATE(AMHS!$Y$24,"-"),""),IF(AMHS!$AA$25=$D169,CONCATENATE(AMHS!$Y$25,"-"),""),IF(AMHS!$AA$26=$D169,CONCATENATE(AMHS!$Y$26,"-"),""),IF(AMHS!$AA$27=$D169,CONCATENATE(AMHS!$Y$27,"-"),""),IF(AMHS!$AA$28=$D169,CONCATENATE(AMHS!$Y$28,"-"),""),IF(AMHS!$AA$29=$D169,CONCATENATE(AMHS!$Y$29,"-"),""),IF(AMHS!$AA$30=$D169,CONCATENATE(AMHS!$Y$30,"-"),""),IF(AMHS!$AA$31=$D169,CONCATENATE(AMHS!$Y$31,"-"),""),IF(AMHS!$AA$32=$D169,CONCATENATE(AMHS!$Y$32,"-"),""))</f>
        <v/>
      </c>
      <c r="L169" s="21" t="str">
        <f>CONCATENATE(IF(AMHS!$AI$13=$D169,CONCATENATE(AMHS!$AG$13,"-"),""),IF(AMHS!$AI$14=$D169,CONCATENATE(AMHS!$AG$14,"-"),""),IF(AMHS!$AI$15=$D169,CONCATENATE(AMHS!$AG$15,"-"),""),IF(AMHS!$AI$16=$D169,CONCATENATE(AMHS!$AG$16,"-"),""),IF(AMHS!$AI$17=$D169,CONCATENATE(AMHS!$AG$17,"-"),""),IF(AMHS!$AI$18=$D169,CONCATENATE(AMHS!$AG$18,"-"),""),IF(AMHS!$AI$19=$D169,CONCATENATE(AMHS!$AG$19,"-"),""),IF(AMHS!$AI$20=$D169,CONCATENATE(AMHS!$AG$20,"-"),""),IF(AMHS!$AI$21=$D169,CONCATENATE(AMHS!$AG$21,"-"),""),IF(AMHS!$AI$22=$D169,CONCATENATE(AMHS!$AG$22,"-"),""),"")</f>
        <v/>
      </c>
      <c r="M169" s="21" t="str">
        <f>CONCATENATE(IF(AMHS!$AI$23=$D169,CONCATENATE(AMHS!$AG$23,"-"),""),IF(AMHS!$AI$24=$D169,CONCATENATE(AMHS!$AG$24,"-"),""),IF(AMHS!$AI$25=$D169,CONCATENATE(AMHS!$AG$25,"-"),""),IF(AMHS!$AI$26=$D169,CONCATENATE(AMHS!$AG$26,"-"),""),IF(AMHS!$AI$27=$D169,CONCATENATE(AMHS!$AG$27,"-"),""),IF(AMHS!$AI$28=$D169,CONCATENATE(AMHS!$AG$28,"-"),""),IF(AMHS!$AI$29=$D169,CONCATENATE(AMHS!$AG$29,"-"),""),IF(AMHS!$AI$30=$D169,CONCATENATE(AMHS!$AG$30,"-"),""),IF(AMHS!$AI$31=$D169,CONCATENATE(AMHS!$AG$31,"-"),""),IF(AMHS!$AI$32=$D169,CONCATENATE(AMHS!$AG$32,"-"),""))</f>
        <v/>
      </c>
      <c r="N169" s="21" t="str">
        <f t="shared" si="1"/>
        <v/>
      </c>
      <c r="O169" s="21">
        <v>167</v>
      </c>
      <c r="P169" s="27" t="str">
        <f t="shared" si="3"/>
        <v/>
      </c>
      <c r="Q169" s="27" t="str">
        <f t="shared" si="4"/>
        <v/>
      </c>
      <c r="R169" s="27" t="str">
        <f>IF(P169="","",CHOOSE(VLOOKUP($O169,$A$1:$C$400,3,FALSE),AHS!$M$1,BHS!$M$1,CHS!$M$1,HMJHS!$M$1,KHS!$M$1,Kings!$M$1,MHS!$M$1,SWHS!$M$1,AMHS!$M$1,'S10'!$M$1,'S11'!$M$1,'S12'!$M$1,'S13'!$M$1,'S14'!$M$1,'S15'!$M$1,'S16'!$M$1,'S17'!$M$1,'S18'!$M$1,'S19'!$M$1,'S20'!$M$1))</f>
        <v/>
      </c>
      <c r="S169" s="27" t="str">
        <f t="shared" si="5"/>
        <v/>
      </c>
      <c r="T169" s="3" t="str">
        <f t="shared" si="6"/>
        <v/>
      </c>
      <c r="U169" s="21"/>
      <c r="V169" s="21"/>
      <c r="W169" s="21"/>
      <c r="X169" s="21"/>
      <c r="Y169" s="21"/>
      <c r="Z169" s="21"/>
    </row>
    <row r="170" spans="1:26" ht="15" customHeight="1" x14ac:dyDescent="0.25">
      <c r="A170" s="21" t="str">
        <f t="shared" si="2"/>
        <v/>
      </c>
      <c r="B170" s="21" t="str">
        <f t="shared" si="0"/>
        <v/>
      </c>
      <c r="C170" s="21">
        <v>9</v>
      </c>
      <c r="D170" s="21">
        <v>10</v>
      </c>
      <c r="E170" s="21" t="str">
        <f>IF(OR(AMHS!$C$22="",AMHS!$B$22=""),"",AMHS!$C$22)</f>
        <v/>
      </c>
      <c r="F170" s="21" t="str">
        <f>CONCATENATE(IF(AMHS!$K$13=$D170,CONCATENATE(AMHS!$I$13,"-"),""),IF(AMHS!$K$14=$D170,CONCATENATE(AMHS!$I$14,"-"),""),IF(AMHS!$K$15=$D170,CONCATENATE(AMHS!$I$15,"-"),""),IF(AMHS!$K$16=$D170,CONCATENATE(AMHS!$I$16,"-"),""),IF(AMHS!$K$17=$D170,CONCATENATE(AMHS!$I$17,"-"),""),IF(AMHS!$K$18=$D170,CONCATENATE(AMHS!$I$18,"-"),""),IF(AMHS!$K$19=$D170,CONCATENATE(AMHS!$I$19,"-"),""),IF(AMHS!$K$20=$D170,CONCATENATE(AMHS!$I$20,"-"),""),IF(AMHS!$K$21=$D170,CONCATENATE(AMHS!$I$21,"-"),""),IF(AMHS!$K$22=$D170,CONCATENATE(AMHS!$I$22,"-"),""),)</f>
        <v/>
      </c>
      <c r="G170" s="21" t="str">
        <f>CONCATENATE(IF(AMHS!$K$23=$D170,CONCATENATE(AMHS!$I$23,"-"),""),IF(AMHS!$K$24=$D170,CONCATENATE(AMHS!$I$24,"-"),""),IF(AMHS!$K$25=$D170,CONCATENATE(AMHS!$I$25,"-"),""),IF(AMHS!$K$26=$D170,CONCATENATE(AMHS!$I$26,"-"),""),IF(AMHS!$K$27=$D170,CONCATENATE(AMHS!$I$27,"-"),""),IF(AMHS!$K$28=$D170,CONCATENATE(AMHS!$I$28,"-"),""),IF(AMHS!$K$29=$D170,CONCATENATE(AMHS!$I$29,"-"),""),IF(AMHS!$K$30=$D170,CONCATENATE(AMHS!$I$30,"-"),""),IF(AMHS!$K$31=$D170,CONCATENATE(AMHS!$I$31,"-"),""),IF(AMHS!$K$32=$D170,CONCATENATE(AMHS!$I$32,"-"),""))</f>
        <v/>
      </c>
      <c r="H170" s="21" t="str">
        <f>CONCATENATE(IF(AMHS!$S$13=$D170,CONCATENATE(AMHS!$Q$13,"-"),""),IF(AMHS!$S$14=$D170,CONCATENATE(AMHS!$Q$14,"-"),""),IF(AMHS!$S$15=$D170,CONCATENATE(AMHS!$Q$15,"-"),""),IF(AMHS!$S$16=$D170,CONCATENATE(AMHS!$Q$16,"-"),""),IF(AMHS!$S$17=$D170,CONCATENATE(AMHS!$Q$17,"-"),""),IF(AMHS!$S$18=$D170,CONCATENATE(AMHS!$Q$18,"-"),""),IF(AMHS!$S$19=$D170,CONCATENATE(AMHS!$Q$19,"-"),""),IF(AMHS!$S$20=$D170,CONCATENATE(AMHS!$Q$20,"-"),""),IF(AMHS!$S$21=$D170,CONCATENATE(AMHS!$Q$21,"-"),""),IF(AMHS!$S$22=$D170,CONCATENATE(AMHS!$Q$22,"-"),""))</f>
        <v/>
      </c>
      <c r="I170" s="21" t="str">
        <f>CONCATENATE(,IF(AMHS!$S$23=$D170,CONCATENATE(AMHS!$Q$23,"-"),""),IF(AMHS!$S$24=$D170,CONCATENATE(AMHS!$Q$24,"-"),""),IF(AMHS!$S$25=$D170,CONCATENATE(AMHS!$Q$25,"-"),""),IF(AMHS!$S$26=$D170,CONCATENATE(AMHS!$Q$26,"-"),""),IF(AMHS!$S$27=$D170,CONCATENATE(AMHS!$Q$27,"-"),""),IF(AMHS!$S$28=$D170,CONCATENATE(AMHS!$Q$28,"-"),""),IF(AMHS!$S$29=$D170,CONCATENATE(AMHS!$Q$29,"-"),""),IF(AMHS!$S$30=$D170,CONCATENATE(AMHS!$Q$30,"-"),""),IF(AMHS!$S$31=$D170,CONCATENATE(AMHS!$Q$31,"-"),""),IF(AMHS!$S$32=$D170,CONCATENATE(AMHS!$Q$32,"-"),""))</f>
        <v/>
      </c>
      <c r="J170" s="21" t="str">
        <f>CONCATENATE(IF(AMHS!$AA$13=$D170,CONCATENATE(AMHS!$Y$13,"-"),""),IF(AMHS!$AA$14=$D170,CONCATENATE(AMHS!$Y$14,"-"),""),IF(AMHS!$AA$15=$D170,CONCATENATE(AMHS!$Y$15,"-"),""),IF(AMHS!$AA$16=$D170,CONCATENATE(AMHS!$Y$16,"-"),""),IF(AMHS!$AA$17=$D170,CONCATENATE(AMHS!$Y$17,"-"),""),IF(AMHS!$AA$18=$D170,CONCATENATE(AMHS!$Y$18,"-"),""),IF(AMHS!$AA$19=$D170,CONCATENATE(AMHS!$Y$19,"-"),""),IF(AMHS!$AA$20=$D170,CONCATENATE(AMHS!$Y$20,"-"),""),IF(AMHS!$AA$21=$D170,CONCATENATE(AMHS!$Y$21,"-"),""),IF(AMHS!$AA$22=$D170,CONCATENATE(AMHS!$Y$22,"-"),""),"")</f>
        <v/>
      </c>
      <c r="K170" s="21" t="str">
        <f>CONCATENATE(IF(AMHS!$AA$23=$D170,CONCATENATE(AMHS!$Y$23,"-"),""),IF(AMHS!$AA$24=$D170,CONCATENATE(AMHS!$Y$24,"-"),""),IF(AMHS!$AA$25=$D170,CONCATENATE(AMHS!$Y$25,"-"),""),IF(AMHS!$AA$26=$D170,CONCATENATE(AMHS!$Y$26,"-"),""),IF(AMHS!$AA$27=$D170,CONCATENATE(AMHS!$Y$27,"-"),""),IF(AMHS!$AA$28=$D170,CONCATENATE(AMHS!$Y$28,"-"),""),IF(AMHS!$AA$29=$D170,CONCATENATE(AMHS!$Y$29,"-"),""),IF(AMHS!$AA$30=$D170,CONCATENATE(AMHS!$Y$30,"-"),""),IF(AMHS!$AA$31=$D170,CONCATENATE(AMHS!$Y$31,"-"),""),IF(AMHS!$AA$32=$D170,CONCATENATE(AMHS!$Y$32,"-"),""))</f>
        <v/>
      </c>
      <c r="L170" s="21" t="str">
        <f>CONCATENATE(IF(AMHS!$AI$13=$D170,CONCATENATE(AMHS!$AG$13,"-"),""),IF(AMHS!$AI$14=$D170,CONCATENATE(AMHS!$AG$14,"-"),""),IF(AMHS!$AI$15=$D170,CONCATENATE(AMHS!$AG$15,"-"),""),IF(AMHS!$AI$16=$D170,CONCATENATE(AMHS!$AG$16,"-"),""),IF(AMHS!$AI$17=$D170,CONCATENATE(AMHS!$AG$17,"-"),""),IF(AMHS!$AI$18=$D170,CONCATENATE(AMHS!$AG$18,"-"),""),IF(AMHS!$AI$19=$D170,CONCATENATE(AMHS!$AG$19,"-"),""),IF(AMHS!$AI$20=$D170,CONCATENATE(AMHS!$AG$20,"-"),""),IF(AMHS!$AI$21=$D170,CONCATENATE(AMHS!$AG$21,"-"),""),IF(AMHS!$AI$22=$D170,CONCATENATE(AMHS!$AG$22,"-"),""),"")</f>
        <v/>
      </c>
      <c r="M170" s="21" t="str">
        <f>CONCATENATE(IF(AMHS!$AI$23=$D170,CONCATENATE(AMHS!$AG$23,"-"),""),IF(AMHS!$AI$24=$D170,CONCATENATE(AMHS!$AG$24,"-"),""),IF(AMHS!$AI$25=$D170,CONCATENATE(AMHS!$AG$25,"-"),""),IF(AMHS!$AI$26=$D170,CONCATENATE(AMHS!$AG$26,"-"),""),IF(AMHS!$AI$27=$D170,CONCATENATE(AMHS!$AG$27,"-"),""),IF(AMHS!$AI$28=$D170,CONCATENATE(AMHS!$AG$28,"-"),""),IF(AMHS!$AI$29=$D170,CONCATENATE(AMHS!$AG$29,"-"),""),IF(AMHS!$AI$30=$D170,CONCATENATE(AMHS!$AG$30,"-"),""),IF(AMHS!$AI$31=$D170,CONCATENATE(AMHS!$AG$31,"-"),""),IF(AMHS!$AI$32=$D170,CONCATENATE(AMHS!$AG$32,"-"),""))</f>
        <v/>
      </c>
      <c r="N170" s="21" t="str">
        <f t="shared" si="1"/>
        <v/>
      </c>
      <c r="O170" s="21">
        <v>168</v>
      </c>
      <c r="P170" s="27" t="str">
        <f t="shared" si="3"/>
        <v/>
      </c>
      <c r="Q170" s="27" t="str">
        <f t="shared" si="4"/>
        <v/>
      </c>
      <c r="R170" s="27" t="str">
        <f>IF(P170="","",CHOOSE(VLOOKUP($O170,$A$1:$C$400,3,FALSE),AHS!$M$1,BHS!$M$1,CHS!$M$1,HMJHS!$M$1,KHS!$M$1,Kings!$M$1,MHS!$M$1,SWHS!$M$1,AMHS!$M$1,'S10'!$M$1,'S11'!$M$1,'S12'!$M$1,'S13'!$M$1,'S14'!$M$1,'S15'!$M$1,'S16'!$M$1,'S17'!$M$1,'S18'!$M$1,'S19'!$M$1,'S20'!$M$1))</f>
        <v/>
      </c>
      <c r="S170" s="27" t="str">
        <f t="shared" si="5"/>
        <v/>
      </c>
      <c r="T170" s="3" t="str">
        <f t="shared" si="6"/>
        <v/>
      </c>
      <c r="U170" s="21"/>
      <c r="V170" s="21"/>
      <c r="W170" s="21"/>
      <c r="X170" s="21"/>
      <c r="Y170" s="21"/>
      <c r="Z170" s="21"/>
    </row>
    <row r="171" spans="1:26" ht="15" customHeight="1" x14ac:dyDescent="0.25">
      <c r="A171" s="21" t="str">
        <f t="shared" si="2"/>
        <v/>
      </c>
      <c r="B171" s="21" t="str">
        <f t="shared" si="0"/>
        <v/>
      </c>
      <c r="C171" s="21">
        <v>9</v>
      </c>
      <c r="D171" s="21">
        <v>11</v>
      </c>
      <c r="E171" s="21" t="str">
        <f>IF(OR(AMHS!$C$23="",AMHS!$B$23=""),"",AMHS!$C$23)</f>
        <v/>
      </c>
      <c r="F171" s="21" t="str">
        <f>CONCATENATE(IF(AMHS!$K$13=$D171,CONCATENATE(AMHS!$I$13,"-"),""),IF(AMHS!$K$14=$D171,CONCATENATE(AMHS!$I$14,"-"),""),IF(AMHS!$K$15=$D171,CONCATENATE(AMHS!$I$15,"-"),""),IF(AMHS!$K$16=$D171,CONCATENATE(AMHS!$I$16,"-"),""),IF(AMHS!$K$17=$D171,CONCATENATE(AMHS!$I$17,"-"),""),IF(AMHS!$K$18=$D171,CONCATENATE(AMHS!$I$18,"-"),""),IF(AMHS!$K$19=$D171,CONCATENATE(AMHS!$I$19,"-"),""),IF(AMHS!$K$20=$D171,CONCATENATE(AMHS!$I$20,"-"),""),IF(AMHS!$K$21=$D171,CONCATENATE(AMHS!$I$21,"-"),""),IF(AMHS!$K$22=$D171,CONCATENATE(AMHS!$I$22,"-"),""),)</f>
        <v/>
      </c>
      <c r="G171" s="21" t="str">
        <f>CONCATENATE(IF(AMHS!$K$23=$D171,CONCATENATE(AMHS!$I$23,"-"),""),IF(AMHS!$K$24=$D171,CONCATENATE(AMHS!$I$24,"-"),""),IF(AMHS!$K$25=$D171,CONCATENATE(AMHS!$I$25,"-"),""),IF(AMHS!$K$26=$D171,CONCATENATE(AMHS!$I$26,"-"),""),IF(AMHS!$K$27=$D171,CONCATENATE(AMHS!$I$27,"-"),""),IF(AMHS!$K$28=$D171,CONCATENATE(AMHS!$I$28,"-"),""),IF(AMHS!$K$29=$D171,CONCATENATE(AMHS!$I$29,"-"),""),IF(AMHS!$K$30=$D171,CONCATENATE(AMHS!$I$30,"-"),""),IF(AMHS!$K$31=$D171,CONCATENATE(AMHS!$I$31,"-"),""),IF(AMHS!$K$32=$D171,CONCATENATE(AMHS!$I$32,"-"),""))</f>
        <v/>
      </c>
      <c r="H171" s="21" t="str">
        <f>CONCATENATE(IF(AMHS!$S$13=$D171,CONCATENATE(AMHS!$Q$13,"-"),""),IF(AMHS!$S$14=$D171,CONCATENATE(AMHS!$Q$14,"-"),""),IF(AMHS!$S$15=$D171,CONCATENATE(AMHS!$Q$15,"-"),""),IF(AMHS!$S$16=$D171,CONCATENATE(AMHS!$Q$16,"-"),""),IF(AMHS!$S$17=$D171,CONCATENATE(AMHS!$Q$17,"-"),""),IF(AMHS!$S$18=$D171,CONCATENATE(AMHS!$Q$18,"-"),""),IF(AMHS!$S$19=$D171,CONCATENATE(AMHS!$Q$19,"-"),""),IF(AMHS!$S$20=$D171,CONCATENATE(AMHS!$Q$20,"-"),""),IF(AMHS!$S$21=$D171,CONCATENATE(AMHS!$Q$21,"-"),""),IF(AMHS!$S$22=$D171,CONCATENATE(AMHS!$Q$22,"-"),""))</f>
        <v/>
      </c>
      <c r="I171" s="21" t="str">
        <f>CONCATENATE(,IF(AMHS!$S$23=$D171,CONCATENATE(AMHS!$Q$23,"-"),""),IF(AMHS!$S$24=$D171,CONCATENATE(AMHS!$Q$24,"-"),""),IF(AMHS!$S$25=$D171,CONCATENATE(AMHS!$Q$25,"-"),""),IF(AMHS!$S$26=$D171,CONCATENATE(AMHS!$Q$26,"-"),""),IF(AMHS!$S$27=$D171,CONCATENATE(AMHS!$Q$27,"-"),""),IF(AMHS!$S$28=$D171,CONCATENATE(AMHS!$Q$28,"-"),""),IF(AMHS!$S$29=$D171,CONCATENATE(AMHS!$Q$29,"-"),""),IF(AMHS!$S$30=$D171,CONCATENATE(AMHS!$Q$30,"-"),""),IF(AMHS!$S$31=$D171,CONCATENATE(AMHS!$Q$31,"-"),""),IF(AMHS!$S$32=$D171,CONCATENATE(AMHS!$Q$32,"-"),""))</f>
        <v/>
      </c>
      <c r="J171" s="21" t="str">
        <f>CONCATENATE(IF(AMHS!$AA$13=$D171,CONCATENATE(AMHS!$Y$13,"-"),""),IF(AMHS!$AA$14=$D171,CONCATENATE(AMHS!$Y$14,"-"),""),IF(AMHS!$AA$15=$D171,CONCATENATE(AMHS!$Y$15,"-"),""),IF(AMHS!$AA$16=$D171,CONCATENATE(AMHS!$Y$16,"-"),""),IF(AMHS!$AA$17=$D171,CONCATENATE(AMHS!$Y$17,"-"),""),IF(AMHS!$AA$18=$D171,CONCATENATE(AMHS!$Y$18,"-"),""),IF(AMHS!$AA$19=$D171,CONCATENATE(AMHS!$Y$19,"-"),""),IF(AMHS!$AA$20=$D171,CONCATENATE(AMHS!$Y$20,"-"),""),IF(AMHS!$AA$21=$D171,CONCATENATE(AMHS!$Y$21,"-"),""),IF(AMHS!$AA$22=$D171,CONCATENATE(AMHS!$Y$22,"-"),""),"")</f>
        <v/>
      </c>
      <c r="K171" s="21" t="str">
        <f>CONCATENATE(IF(AMHS!$AA$23=$D171,CONCATENATE(AMHS!$Y$23,"-"),""),IF(AMHS!$AA$24=$D171,CONCATENATE(AMHS!$Y$24,"-"),""),IF(AMHS!$AA$25=$D171,CONCATENATE(AMHS!$Y$25,"-"),""),IF(AMHS!$AA$26=$D171,CONCATENATE(AMHS!$Y$26,"-"),""),IF(AMHS!$AA$27=$D171,CONCATENATE(AMHS!$Y$27,"-"),""),IF(AMHS!$AA$28=$D171,CONCATENATE(AMHS!$Y$28,"-"),""),IF(AMHS!$AA$29=$D171,CONCATENATE(AMHS!$Y$29,"-"),""),IF(AMHS!$AA$30=$D171,CONCATENATE(AMHS!$Y$30,"-"),""),IF(AMHS!$AA$31=$D171,CONCATENATE(AMHS!$Y$31,"-"),""),IF(AMHS!$AA$32=$D171,CONCATENATE(AMHS!$Y$32,"-"),""))</f>
        <v/>
      </c>
      <c r="L171" s="21" t="str">
        <f>CONCATENATE(IF(AMHS!$AI$13=$D171,CONCATENATE(AMHS!$AG$13,"-"),""),IF(AMHS!$AI$14=$D171,CONCATENATE(AMHS!$AG$14,"-"),""),IF(AMHS!$AI$15=$D171,CONCATENATE(AMHS!$AG$15,"-"),""),IF(AMHS!$AI$16=$D171,CONCATENATE(AMHS!$AG$16,"-"),""),IF(AMHS!$AI$17=$D171,CONCATENATE(AMHS!$AG$17,"-"),""),IF(AMHS!$AI$18=$D171,CONCATENATE(AMHS!$AG$18,"-"),""),IF(AMHS!$AI$19=$D171,CONCATENATE(AMHS!$AG$19,"-"),""),IF(AMHS!$AI$20=$D171,CONCATENATE(AMHS!$AG$20,"-"),""),IF(AMHS!$AI$21=$D171,CONCATENATE(AMHS!$AG$21,"-"),""),IF(AMHS!$AI$22=$D171,CONCATENATE(AMHS!$AG$22,"-"),""),"")</f>
        <v/>
      </c>
      <c r="M171" s="21" t="str">
        <f>CONCATENATE(IF(AMHS!$AI$23=$D171,CONCATENATE(AMHS!$AG$23,"-"),""),IF(AMHS!$AI$24=$D171,CONCATENATE(AMHS!$AG$24,"-"),""),IF(AMHS!$AI$25=$D171,CONCATENATE(AMHS!$AG$25,"-"),""),IF(AMHS!$AI$26=$D171,CONCATENATE(AMHS!$AG$26,"-"),""),IF(AMHS!$AI$27=$D171,CONCATENATE(AMHS!$AG$27,"-"),""),IF(AMHS!$AI$28=$D171,CONCATENATE(AMHS!$AG$28,"-"),""),IF(AMHS!$AI$29=$D171,CONCATENATE(AMHS!$AG$29,"-"),""),IF(AMHS!$AI$30=$D171,CONCATENATE(AMHS!$AG$30,"-"),""),IF(AMHS!$AI$31=$D171,CONCATENATE(AMHS!$AG$31,"-"),""),IF(AMHS!$AI$32=$D171,CONCATENATE(AMHS!$AG$32,"-"),""))</f>
        <v/>
      </c>
      <c r="N171" s="21" t="str">
        <f t="shared" si="1"/>
        <v/>
      </c>
      <c r="O171" s="21">
        <v>169</v>
      </c>
      <c r="P171" s="27" t="str">
        <f t="shared" si="3"/>
        <v/>
      </c>
      <c r="Q171" s="27" t="str">
        <f t="shared" si="4"/>
        <v/>
      </c>
      <c r="R171" s="27" t="str">
        <f>IF(P171="","",CHOOSE(VLOOKUP($O171,$A$1:$C$400,3,FALSE),AHS!$M$1,BHS!$M$1,CHS!$M$1,HMJHS!$M$1,KHS!$M$1,Kings!$M$1,MHS!$M$1,SWHS!$M$1,AMHS!$M$1,'S10'!$M$1,'S11'!$M$1,'S12'!$M$1,'S13'!$M$1,'S14'!$M$1,'S15'!$M$1,'S16'!$M$1,'S17'!$M$1,'S18'!$M$1,'S19'!$M$1,'S20'!$M$1))</f>
        <v/>
      </c>
      <c r="S171" s="27" t="str">
        <f t="shared" si="5"/>
        <v/>
      </c>
      <c r="T171" s="3" t="str">
        <f t="shared" si="6"/>
        <v/>
      </c>
      <c r="U171" s="21"/>
      <c r="V171" s="21"/>
      <c r="W171" s="21"/>
      <c r="X171" s="21"/>
      <c r="Y171" s="21"/>
      <c r="Z171" s="21"/>
    </row>
    <row r="172" spans="1:26" ht="15" customHeight="1" x14ac:dyDescent="0.25">
      <c r="A172" s="21" t="str">
        <f t="shared" si="2"/>
        <v/>
      </c>
      <c r="B172" s="21" t="str">
        <f t="shared" si="0"/>
        <v/>
      </c>
      <c r="C172" s="21">
        <v>9</v>
      </c>
      <c r="D172" s="21">
        <v>12</v>
      </c>
      <c r="E172" s="21" t="str">
        <f>IF(OR(AMHS!$C$24="",AMHS!$B$24=""),"",AMHS!$C$24)</f>
        <v/>
      </c>
      <c r="F172" s="21" t="str">
        <f>CONCATENATE(IF(AMHS!$K$13=$D172,CONCATENATE(AMHS!$I$13,"-"),""),IF(AMHS!$K$14=$D172,CONCATENATE(AMHS!$I$14,"-"),""),IF(AMHS!$K$15=$D172,CONCATENATE(AMHS!$I$15,"-"),""),IF(AMHS!$K$16=$D172,CONCATENATE(AMHS!$I$16,"-"),""),IF(AMHS!$K$17=$D172,CONCATENATE(AMHS!$I$17,"-"),""),IF(AMHS!$K$18=$D172,CONCATENATE(AMHS!$I$18,"-"),""),IF(AMHS!$K$19=$D172,CONCATENATE(AMHS!$I$19,"-"),""),IF(AMHS!$K$20=$D172,CONCATENATE(AMHS!$I$20,"-"),""),IF(AMHS!$K$21=$D172,CONCATENATE(AMHS!$I$21,"-"),""),IF(AMHS!$K$22=$D172,CONCATENATE(AMHS!$I$22,"-"),""),)</f>
        <v/>
      </c>
      <c r="G172" s="21" t="str">
        <f>CONCATENATE(IF(AMHS!$K$23=$D172,CONCATENATE(AMHS!$I$23,"-"),""),IF(AMHS!$K$24=$D172,CONCATENATE(AMHS!$I$24,"-"),""),IF(AMHS!$K$25=$D172,CONCATENATE(AMHS!$I$25,"-"),""),IF(AMHS!$K$26=$D172,CONCATENATE(AMHS!$I$26,"-"),""),IF(AMHS!$K$27=$D172,CONCATENATE(AMHS!$I$27,"-"),""),IF(AMHS!$K$28=$D172,CONCATENATE(AMHS!$I$28,"-"),""),IF(AMHS!$K$29=$D172,CONCATENATE(AMHS!$I$29,"-"),""),IF(AMHS!$K$30=$D172,CONCATENATE(AMHS!$I$30,"-"),""),IF(AMHS!$K$31=$D172,CONCATENATE(AMHS!$I$31,"-"),""),IF(AMHS!$K$32=$D172,CONCATENATE(AMHS!$I$32,"-"),""))</f>
        <v/>
      </c>
      <c r="H172" s="21" t="str">
        <f>CONCATENATE(IF(AMHS!$S$13=$D172,CONCATENATE(AMHS!$Q$13,"-"),""),IF(AMHS!$S$14=$D172,CONCATENATE(AMHS!$Q$14,"-"),""),IF(AMHS!$S$15=$D172,CONCATENATE(AMHS!$Q$15,"-"),""),IF(AMHS!$S$16=$D172,CONCATENATE(AMHS!$Q$16,"-"),""),IF(AMHS!$S$17=$D172,CONCATENATE(AMHS!$Q$17,"-"),""),IF(AMHS!$S$18=$D172,CONCATENATE(AMHS!$Q$18,"-"),""),IF(AMHS!$S$19=$D172,CONCATENATE(AMHS!$Q$19,"-"),""),IF(AMHS!$S$20=$D172,CONCATENATE(AMHS!$Q$20,"-"),""),IF(AMHS!$S$21=$D172,CONCATENATE(AMHS!$Q$21,"-"),""),IF(AMHS!$S$22=$D172,CONCATENATE(AMHS!$Q$22,"-"),""))</f>
        <v/>
      </c>
      <c r="I172" s="21" t="str">
        <f>CONCATENATE(,IF(AMHS!$S$23=$D172,CONCATENATE(AMHS!$Q$23,"-"),""),IF(AMHS!$S$24=$D172,CONCATENATE(AMHS!$Q$24,"-"),""),IF(AMHS!$S$25=$D172,CONCATENATE(AMHS!$Q$25,"-"),""),IF(AMHS!$S$26=$D172,CONCATENATE(AMHS!$Q$26,"-"),""),IF(AMHS!$S$27=$D172,CONCATENATE(AMHS!$Q$27,"-"),""),IF(AMHS!$S$28=$D172,CONCATENATE(AMHS!$Q$28,"-"),""),IF(AMHS!$S$29=$D172,CONCATENATE(AMHS!$Q$29,"-"),""),IF(AMHS!$S$30=$D172,CONCATENATE(AMHS!$Q$30,"-"),""),IF(AMHS!$S$31=$D172,CONCATENATE(AMHS!$Q$31,"-"),""),IF(AMHS!$S$32=$D172,CONCATENATE(AMHS!$Q$32,"-"),""))</f>
        <v/>
      </c>
      <c r="J172" s="21" t="str">
        <f>CONCATENATE(IF(AMHS!$AA$13=$D172,CONCATENATE(AMHS!$Y$13,"-"),""),IF(AMHS!$AA$14=$D172,CONCATENATE(AMHS!$Y$14,"-"),""),IF(AMHS!$AA$15=$D172,CONCATENATE(AMHS!$Y$15,"-"),""),IF(AMHS!$AA$16=$D172,CONCATENATE(AMHS!$Y$16,"-"),""),IF(AMHS!$AA$17=$D172,CONCATENATE(AMHS!$Y$17,"-"),""),IF(AMHS!$AA$18=$D172,CONCATENATE(AMHS!$Y$18,"-"),""),IF(AMHS!$AA$19=$D172,CONCATENATE(AMHS!$Y$19,"-"),""),IF(AMHS!$AA$20=$D172,CONCATENATE(AMHS!$Y$20,"-"),""),IF(AMHS!$AA$21=$D172,CONCATENATE(AMHS!$Y$21,"-"),""),IF(AMHS!$AA$22=$D172,CONCATENATE(AMHS!$Y$22,"-"),""),"")</f>
        <v/>
      </c>
      <c r="K172" s="21" t="str">
        <f>CONCATENATE(IF(AMHS!$AA$23=$D172,CONCATENATE(AMHS!$Y$23,"-"),""),IF(AMHS!$AA$24=$D172,CONCATENATE(AMHS!$Y$24,"-"),""),IF(AMHS!$AA$25=$D172,CONCATENATE(AMHS!$Y$25,"-"),""),IF(AMHS!$AA$26=$D172,CONCATENATE(AMHS!$Y$26,"-"),""),IF(AMHS!$AA$27=$D172,CONCATENATE(AMHS!$Y$27,"-"),""),IF(AMHS!$AA$28=$D172,CONCATENATE(AMHS!$Y$28,"-"),""),IF(AMHS!$AA$29=$D172,CONCATENATE(AMHS!$Y$29,"-"),""),IF(AMHS!$AA$30=$D172,CONCATENATE(AMHS!$Y$30,"-"),""),IF(AMHS!$AA$31=$D172,CONCATENATE(AMHS!$Y$31,"-"),""),IF(AMHS!$AA$32=$D172,CONCATENATE(AMHS!$Y$32,"-"),""))</f>
        <v/>
      </c>
      <c r="L172" s="21" t="str">
        <f>CONCATENATE(IF(AMHS!$AI$13=$D172,CONCATENATE(AMHS!$AG$13,"-"),""),IF(AMHS!$AI$14=$D172,CONCATENATE(AMHS!$AG$14,"-"),""),IF(AMHS!$AI$15=$D172,CONCATENATE(AMHS!$AG$15,"-"),""),IF(AMHS!$AI$16=$D172,CONCATENATE(AMHS!$AG$16,"-"),""),IF(AMHS!$AI$17=$D172,CONCATENATE(AMHS!$AG$17,"-"),""),IF(AMHS!$AI$18=$D172,CONCATENATE(AMHS!$AG$18,"-"),""),IF(AMHS!$AI$19=$D172,CONCATENATE(AMHS!$AG$19,"-"),""),IF(AMHS!$AI$20=$D172,CONCATENATE(AMHS!$AG$20,"-"),""),IF(AMHS!$AI$21=$D172,CONCATENATE(AMHS!$AG$21,"-"),""),IF(AMHS!$AI$22=$D172,CONCATENATE(AMHS!$AG$22,"-"),""),"")</f>
        <v/>
      </c>
      <c r="M172" s="21" t="str">
        <f>CONCATENATE(IF(AMHS!$AI$23=$D172,CONCATENATE(AMHS!$AG$23,"-"),""),IF(AMHS!$AI$24=$D172,CONCATENATE(AMHS!$AG$24,"-"),""),IF(AMHS!$AI$25=$D172,CONCATENATE(AMHS!$AG$25,"-"),""),IF(AMHS!$AI$26=$D172,CONCATENATE(AMHS!$AG$26,"-"),""),IF(AMHS!$AI$27=$D172,CONCATENATE(AMHS!$AG$27,"-"),""),IF(AMHS!$AI$28=$D172,CONCATENATE(AMHS!$AG$28,"-"),""),IF(AMHS!$AI$29=$D172,CONCATENATE(AMHS!$AG$29,"-"),""),IF(AMHS!$AI$30=$D172,CONCATENATE(AMHS!$AG$30,"-"),""),IF(AMHS!$AI$31=$D172,CONCATENATE(AMHS!$AG$31,"-"),""),IF(AMHS!$AI$32=$D172,CONCATENATE(AMHS!$AG$32,"-"),""))</f>
        <v/>
      </c>
      <c r="N172" s="21" t="str">
        <f t="shared" si="1"/>
        <v/>
      </c>
      <c r="O172" s="21">
        <v>170</v>
      </c>
      <c r="P172" s="27" t="str">
        <f t="shared" si="3"/>
        <v/>
      </c>
      <c r="Q172" s="27" t="str">
        <f t="shared" si="4"/>
        <v/>
      </c>
      <c r="R172" s="27" t="str">
        <f>IF(P172="","",CHOOSE(VLOOKUP($O172,$A$1:$C$400,3,FALSE),AHS!$M$1,BHS!$M$1,CHS!$M$1,HMJHS!$M$1,KHS!$M$1,Kings!$M$1,MHS!$M$1,SWHS!$M$1,AMHS!$M$1,'S10'!$M$1,'S11'!$M$1,'S12'!$M$1,'S13'!$M$1,'S14'!$M$1,'S15'!$M$1,'S16'!$M$1,'S17'!$M$1,'S18'!$M$1,'S19'!$M$1,'S20'!$M$1))</f>
        <v/>
      </c>
      <c r="S172" s="27" t="str">
        <f t="shared" si="5"/>
        <v/>
      </c>
      <c r="T172" s="3" t="str">
        <f t="shared" si="6"/>
        <v/>
      </c>
      <c r="U172" s="21"/>
      <c r="V172" s="21"/>
      <c r="W172" s="21"/>
      <c r="X172" s="21"/>
      <c r="Y172" s="21"/>
      <c r="Z172" s="21"/>
    </row>
    <row r="173" spans="1:26" ht="15" customHeight="1" x14ac:dyDescent="0.25">
      <c r="A173" s="21" t="str">
        <f t="shared" si="2"/>
        <v/>
      </c>
      <c r="B173" s="21" t="str">
        <f t="shared" si="0"/>
        <v/>
      </c>
      <c r="C173" s="21">
        <v>9</v>
      </c>
      <c r="D173" s="21">
        <v>13</v>
      </c>
      <c r="E173" s="21" t="str">
        <f>IF(OR(AMHS!$C$25="",AMHS!$B$25=""),"",AMHS!$C$25)</f>
        <v/>
      </c>
      <c r="F173" s="21" t="str">
        <f>CONCATENATE(IF(AMHS!$K$13=$D173,CONCATENATE(AMHS!$I$13,"-"),""),IF(AMHS!$K$14=$D173,CONCATENATE(AMHS!$I$14,"-"),""),IF(AMHS!$K$15=$D173,CONCATENATE(AMHS!$I$15,"-"),""),IF(AMHS!$K$16=$D173,CONCATENATE(AMHS!$I$16,"-"),""),IF(AMHS!$K$17=$D173,CONCATENATE(AMHS!$I$17,"-"),""),IF(AMHS!$K$18=$D173,CONCATENATE(AMHS!$I$18,"-"),""),IF(AMHS!$K$19=$D173,CONCATENATE(AMHS!$I$19,"-"),""),IF(AMHS!$K$20=$D173,CONCATENATE(AMHS!$I$20,"-"),""),IF(AMHS!$K$21=$D173,CONCATENATE(AMHS!$I$21,"-"),""),IF(AMHS!$K$22=$D173,CONCATENATE(AMHS!$I$22,"-"),""),)</f>
        <v/>
      </c>
      <c r="G173" s="21" t="str">
        <f>CONCATENATE(IF(AMHS!$K$23=$D173,CONCATENATE(AMHS!$I$23,"-"),""),IF(AMHS!$K$24=$D173,CONCATENATE(AMHS!$I$24,"-"),""),IF(AMHS!$K$25=$D173,CONCATENATE(AMHS!$I$25,"-"),""),IF(AMHS!$K$26=$D173,CONCATENATE(AMHS!$I$26,"-"),""),IF(AMHS!$K$27=$D173,CONCATENATE(AMHS!$I$27,"-"),""),IF(AMHS!$K$28=$D173,CONCATENATE(AMHS!$I$28,"-"),""),IF(AMHS!$K$29=$D173,CONCATENATE(AMHS!$I$29,"-"),""),IF(AMHS!$K$30=$D173,CONCATENATE(AMHS!$I$30,"-"),""),IF(AMHS!$K$31=$D173,CONCATENATE(AMHS!$I$31,"-"),""),IF(AMHS!$K$32=$D173,CONCATENATE(AMHS!$I$32,"-"),""))</f>
        <v/>
      </c>
      <c r="H173" s="21" t="str">
        <f>CONCATENATE(IF(AMHS!$S$13=$D173,CONCATENATE(AMHS!$Q$13,"-"),""),IF(AMHS!$S$14=$D173,CONCATENATE(AMHS!$Q$14,"-"),""),IF(AMHS!$S$15=$D173,CONCATENATE(AMHS!$Q$15,"-"),""),IF(AMHS!$S$16=$D173,CONCATENATE(AMHS!$Q$16,"-"),""),IF(AMHS!$S$17=$D173,CONCATENATE(AMHS!$Q$17,"-"),""),IF(AMHS!$S$18=$D173,CONCATENATE(AMHS!$Q$18,"-"),""),IF(AMHS!$S$19=$D173,CONCATENATE(AMHS!$Q$19,"-"),""),IF(AMHS!$S$20=$D173,CONCATENATE(AMHS!$Q$20,"-"),""),IF(AMHS!$S$21=$D173,CONCATENATE(AMHS!$Q$21,"-"),""),IF(AMHS!$S$22=$D173,CONCATENATE(AMHS!$Q$22,"-"),""))</f>
        <v/>
      </c>
      <c r="I173" s="21" t="str">
        <f>CONCATENATE(,IF(AMHS!$S$23=$D173,CONCATENATE(AMHS!$Q$23,"-"),""),IF(AMHS!$S$24=$D173,CONCATENATE(AMHS!$Q$24,"-"),""),IF(AMHS!$S$25=$D173,CONCATENATE(AMHS!$Q$25,"-"),""),IF(AMHS!$S$26=$D173,CONCATENATE(AMHS!$Q$26,"-"),""),IF(AMHS!$S$27=$D173,CONCATENATE(AMHS!$Q$27,"-"),""),IF(AMHS!$S$28=$D173,CONCATENATE(AMHS!$Q$28,"-"),""),IF(AMHS!$S$29=$D173,CONCATENATE(AMHS!$Q$29,"-"),""),IF(AMHS!$S$30=$D173,CONCATENATE(AMHS!$Q$30,"-"),""),IF(AMHS!$S$31=$D173,CONCATENATE(AMHS!$Q$31,"-"),""),IF(AMHS!$S$32=$D173,CONCATENATE(AMHS!$Q$32,"-"),""))</f>
        <v/>
      </c>
      <c r="J173" s="21" t="str">
        <f>CONCATENATE(IF(AMHS!$AA$13=$D173,CONCATENATE(AMHS!$Y$13,"-"),""),IF(AMHS!$AA$14=$D173,CONCATENATE(AMHS!$Y$14,"-"),""),IF(AMHS!$AA$15=$D173,CONCATENATE(AMHS!$Y$15,"-"),""),IF(AMHS!$AA$16=$D173,CONCATENATE(AMHS!$Y$16,"-"),""),IF(AMHS!$AA$17=$D173,CONCATENATE(AMHS!$Y$17,"-"),""),IF(AMHS!$AA$18=$D173,CONCATENATE(AMHS!$Y$18,"-"),""),IF(AMHS!$AA$19=$D173,CONCATENATE(AMHS!$Y$19,"-"),""),IF(AMHS!$AA$20=$D173,CONCATENATE(AMHS!$Y$20,"-"),""),IF(AMHS!$AA$21=$D173,CONCATENATE(AMHS!$Y$21,"-"),""),IF(AMHS!$AA$22=$D173,CONCATENATE(AMHS!$Y$22,"-"),""),"")</f>
        <v/>
      </c>
      <c r="K173" s="21" t="str">
        <f>CONCATENATE(IF(AMHS!$AA$23=$D173,CONCATENATE(AMHS!$Y$23,"-"),""),IF(AMHS!$AA$24=$D173,CONCATENATE(AMHS!$Y$24,"-"),""),IF(AMHS!$AA$25=$D173,CONCATENATE(AMHS!$Y$25,"-"),""),IF(AMHS!$AA$26=$D173,CONCATENATE(AMHS!$Y$26,"-"),""),IF(AMHS!$AA$27=$D173,CONCATENATE(AMHS!$Y$27,"-"),""),IF(AMHS!$AA$28=$D173,CONCATENATE(AMHS!$Y$28,"-"),""),IF(AMHS!$AA$29=$D173,CONCATENATE(AMHS!$Y$29,"-"),""),IF(AMHS!$AA$30=$D173,CONCATENATE(AMHS!$Y$30,"-"),""),IF(AMHS!$AA$31=$D173,CONCATENATE(AMHS!$Y$31,"-"),""),IF(AMHS!$AA$32=$D173,CONCATENATE(AMHS!$Y$32,"-"),""))</f>
        <v/>
      </c>
      <c r="L173" s="21" t="str">
        <f>CONCATENATE(IF(AMHS!$AI$13=$D173,CONCATENATE(AMHS!$AG$13,"-"),""),IF(AMHS!$AI$14=$D173,CONCATENATE(AMHS!$AG$14,"-"),""),IF(AMHS!$AI$15=$D173,CONCATENATE(AMHS!$AG$15,"-"),""),IF(AMHS!$AI$16=$D173,CONCATENATE(AMHS!$AG$16,"-"),""),IF(AMHS!$AI$17=$D173,CONCATENATE(AMHS!$AG$17,"-"),""),IF(AMHS!$AI$18=$D173,CONCATENATE(AMHS!$AG$18,"-"),""),IF(AMHS!$AI$19=$D173,CONCATENATE(AMHS!$AG$19,"-"),""),IF(AMHS!$AI$20=$D173,CONCATENATE(AMHS!$AG$20,"-"),""),IF(AMHS!$AI$21=$D173,CONCATENATE(AMHS!$AG$21,"-"),""),IF(AMHS!$AI$22=$D173,CONCATENATE(AMHS!$AG$22,"-"),""),"")</f>
        <v/>
      </c>
      <c r="M173" s="21" t="str">
        <f>CONCATENATE(IF(AMHS!$AI$23=$D173,CONCATENATE(AMHS!$AG$23,"-"),""),IF(AMHS!$AI$24=$D173,CONCATENATE(AMHS!$AG$24,"-"),""),IF(AMHS!$AI$25=$D173,CONCATENATE(AMHS!$AG$25,"-"),""),IF(AMHS!$AI$26=$D173,CONCATENATE(AMHS!$AG$26,"-"),""),IF(AMHS!$AI$27=$D173,CONCATENATE(AMHS!$AG$27,"-"),""),IF(AMHS!$AI$28=$D173,CONCATENATE(AMHS!$AG$28,"-"),""),IF(AMHS!$AI$29=$D173,CONCATENATE(AMHS!$AG$29,"-"),""),IF(AMHS!$AI$30=$D173,CONCATENATE(AMHS!$AG$30,"-"),""),IF(AMHS!$AI$31=$D173,CONCATENATE(AMHS!$AG$31,"-"),""),IF(AMHS!$AI$32=$D173,CONCATENATE(AMHS!$AG$32,"-"),""))</f>
        <v/>
      </c>
      <c r="N173" s="21" t="str">
        <f t="shared" si="1"/>
        <v/>
      </c>
      <c r="O173" s="21">
        <v>171</v>
      </c>
      <c r="P173" s="27" t="str">
        <f t="shared" si="3"/>
        <v/>
      </c>
      <c r="Q173" s="27" t="str">
        <f t="shared" si="4"/>
        <v/>
      </c>
      <c r="R173" s="27" t="str">
        <f>IF(P173="","",CHOOSE(VLOOKUP($O173,$A$1:$C$400,3,FALSE),AHS!$M$1,BHS!$M$1,CHS!$M$1,HMJHS!$M$1,KHS!$M$1,Kings!$M$1,MHS!$M$1,SWHS!$M$1,AMHS!$M$1,'S10'!$M$1,'S11'!$M$1,'S12'!$M$1,'S13'!$M$1,'S14'!$M$1,'S15'!$M$1,'S16'!$M$1,'S17'!$M$1,'S18'!$M$1,'S19'!$M$1,'S20'!$M$1))</f>
        <v/>
      </c>
      <c r="S173" s="27" t="str">
        <f t="shared" si="5"/>
        <v/>
      </c>
      <c r="T173" s="3" t="str">
        <f t="shared" si="6"/>
        <v/>
      </c>
      <c r="U173" s="21"/>
      <c r="V173" s="21"/>
      <c r="W173" s="21"/>
      <c r="X173" s="21"/>
      <c r="Y173" s="21"/>
      <c r="Z173" s="21"/>
    </row>
    <row r="174" spans="1:26" ht="15" customHeight="1" x14ac:dyDescent="0.25">
      <c r="A174" s="21" t="str">
        <f t="shared" si="2"/>
        <v/>
      </c>
      <c r="B174" s="21" t="str">
        <f t="shared" si="0"/>
        <v/>
      </c>
      <c r="C174" s="21">
        <v>9</v>
      </c>
      <c r="D174" s="21">
        <v>14</v>
      </c>
      <c r="E174" s="21" t="str">
        <f>IF(OR(AMHS!$C$26="",AMHS!$B$26=""),"",AMHS!$C$26)</f>
        <v/>
      </c>
      <c r="F174" s="21" t="str">
        <f>CONCATENATE(IF(AMHS!$K$13=$D174,CONCATENATE(AMHS!$I$13,"-"),""),IF(AMHS!$K$14=$D174,CONCATENATE(AMHS!$I$14,"-"),""),IF(AMHS!$K$15=$D174,CONCATENATE(AMHS!$I$15,"-"),""),IF(AMHS!$K$16=$D174,CONCATENATE(AMHS!$I$16,"-"),""),IF(AMHS!$K$17=$D174,CONCATENATE(AMHS!$I$17,"-"),""),IF(AMHS!$K$18=$D174,CONCATENATE(AMHS!$I$18,"-"),""),IF(AMHS!$K$19=$D174,CONCATENATE(AMHS!$I$19,"-"),""),IF(AMHS!$K$20=$D174,CONCATENATE(AMHS!$I$20,"-"),""),IF(AMHS!$K$21=$D174,CONCATENATE(AMHS!$I$21,"-"),""),IF(AMHS!$K$22=$D174,CONCATENATE(AMHS!$I$22,"-"),""),)</f>
        <v/>
      </c>
      <c r="G174" s="21" t="str">
        <f>CONCATENATE(IF(AMHS!$K$23=$D174,CONCATENATE(AMHS!$I$23,"-"),""),IF(AMHS!$K$24=$D174,CONCATENATE(AMHS!$I$24,"-"),""),IF(AMHS!$K$25=$D174,CONCATENATE(AMHS!$I$25,"-"),""),IF(AMHS!$K$26=$D174,CONCATENATE(AMHS!$I$26,"-"),""),IF(AMHS!$K$27=$D174,CONCATENATE(AMHS!$I$27,"-"),""),IF(AMHS!$K$28=$D174,CONCATENATE(AMHS!$I$28,"-"),""),IF(AMHS!$K$29=$D174,CONCATENATE(AMHS!$I$29,"-"),""),IF(AMHS!$K$30=$D174,CONCATENATE(AMHS!$I$30,"-"),""),IF(AMHS!$K$31=$D174,CONCATENATE(AMHS!$I$31,"-"),""),IF(AMHS!$K$32=$D174,CONCATENATE(AMHS!$I$32,"-"),""))</f>
        <v/>
      </c>
      <c r="H174" s="21" t="str">
        <f>CONCATENATE(IF(AMHS!$S$13=$D174,CONCATENATE(AMHS!$Q$13,"-"),""),IF(AMHS!$S$14=$D174,CONCATENATE(AMHS!$Q$14,"-"),""),IF(AMHS!$S$15=$D174,CONCATENATE(AMHS!$Q$15,"-"),""),IF(AMHS!$S$16=$D174,CONCATENATE(AMHS!$Q$16,"-"),""),IF(AMHS!$S$17=$D174,CONCATENATE(AMHS!$Q$17,"-"),""),IF(AMHS!$S$18=$D174,CONCATENATE(AMHS!$Q$18,"-"),""),IF(AMHS!$S$19=$D174,CONCATENATE(AMHS!$Q$19,"-"),""),IF(AMHS!$S$20=$D174,CONCATENATE(AMHS!$Q$20,"-"),""),IF(AMHS!$S$21=$D174,CONCATENATE(AMHS!$Q$21,"-"),""),IF(AMHS!$S$22=$D174,CONCATENATE(AMHS!$Q$22,"-"),""))</f>
        <v/>
      </c>
      <c r="I174" s="21" t="str">
        <f>CONCATENATE(,IF(AMHS!$S$23=$D174,CONCATENATE(AMHS!$Q$23,"-"),""),IF(AMHS!$S$24=$D174,CONCATENATE(AMHS!$Q$24,"-"),""),IF(AMHS!$S$25=$D174,CONCATENATE(AMHS!$Q$25,"-"),""),IF(AMHS!$S$26=$D174,CONCATENATE(AMHS!$Q$26,"-"),""),IF(AMHS!$S$27=$D174,CONCATENATE(AMHS!$Q$27,"-"),""),IF(AMHS!$S$28=$D174,CONCATENATE(AMHS!$Q$28,"-"),""),IF(AMHS!$S$29=$D174,CONCATENATE(AMHS!$Q$29,"-"),""),IF(AMHS!$S$30=$D174,CONCATENATE(AMHS!$Q$30,"-"),""),IF(AMHS!$S$31=$D174,CONCATENATE(AMHS!$Q$31,"-"),""),IF(AMHS!$S$32=$D174,CONCATENATE(AMHS!$Q$32,"-"),""))</f>
        <v/>
      </c>
      <c r="J174" s="21" t="str">
        <f>CONCATENATE(IF(AMHS!$AA$13=$D174,CONCATENATE(AMHS!$Y$13,"-"),""),IF(AMHS!$AA$14=$D174,CONCATENATE(AMHS!$Y$14,"-"),""),IF(AMHS!$AA$15=$D174,CONCATENATE(AMHS!$Y$15,"-"),""),IF(AMHS!$AA$16=$D174,CONCATENATE(AMHS!$Y$16,"-"),""),IF(AMHS!$AA$17=$D174,CONCATENATE(AMHS!$Y$17,"-"),""),IF(AMHS!$AA$18=$D174,CONCATENATE(AMHS!$Y$18,"-"),""),IF(AMHS!$AA$19=$D174,CONCATENATE(AMHS!$Y$19,"-"),""),IF(AMHS!$AA$20=$D174,CONCATENATE(AMHS!$Y$20,"-"),""),IF(AMHS!$AA$21=$D174,CONCATENATE(AMHS!$Y$21,"-"),""),IF(AMHS!$AA$22=$D174,CONCATENATE(AMHS!$Y$22,"-"),""),"")</f>
        <v/>
      </c>
      <c r="K174" s="21" t="str">
        <f>CONCATENATE(IF(AMHS!$AA$23=$D174,CONCATENATE(AMHS!$Y$23,"-"),""),IF(AMHS!$AA$24=$D174,CONCATENATE(AMHS!$Y$24,"-"),""),IF(AMHS!$AA$25=$D174,CONCATENATE(AMHS!$Y$25,"-"),""),IF(AMHS!$AA$26=$D174,CONCATENATE(AMHS!$Y$26,"-"),""),IF(AMHS!$AA$27=$D174,CONCATENATE(AMHS!$Y$27,"-"),""),IF(AMHS!$AA$28=$D174,CONCATENATE(AMHS!$Y$28,"-"),""),IF(AMHS!$AA$29=$D174,CONCATENATE(AMHS!$Y$29,"-"),""),IF(AMHS!$AA$30=$D174,CONCATENATE(AMHS!$Y$30,"-"),""),IF(AMHS!$AA$31=$D174,CONCATENATE(AMHS!$Y$31,"-"),""),IF(AMHS!$AA$32=$D174,CONCATENATE(AMHS!$Y$32,"-"),""))</f>
        <v/>
      </c>
      <c r="L174" s="21" t="str">
        <f>CONCATENATE(IF(AMHS!$AI$13=$D174,CONCATENATE(AMHS!$AG$13,"-"),""),IF(AMHS!$AI$14=$D174,CONCATENATE(AMHS!$AG$14,"-"),""),IF(AMHS!$AI$15=$D174,CONCATENATE(AMHS!$AG$15,"-"),""),IF(AMHS!$AI$16=$D174,CONCATENATE(AMHS!$AG$16,"-"),""),IF(AMHS!$AI$17=$D174,CONCATENATE(AMHS!$AG$17,"-"),""),IF(AMHS!$AI$18=$D174,CONCATENATE(AMHS!$AG$18,"-"),""),IF(AMHS!$AI$19=$D174,CONCATENATE(AMHS!$AG$19,"-"),""),IF(AMHS!$AI$20=$D174,CONCATENATE(AMHS!$AG$20,"-"),""),IF(AMHS!$AI$21=$D174,CONCATENATE(AMHS!$AG$21,"-"),""),IF(AMHS!$AI$22=$D174,CONCATENATE(AMHS!$AG$22,"-"),""),"")</f>
        <v/>
      </c>
      <c r="M174" s="21" t="str">
        <f>CONCATENATE(IF(AMHS!$AI$23=$D174,CONCATENATE(AMHS!$AG$23,"-"),""),IF(AMHS!$AI$24=$D174,CONCATENATE(AMHS!$AG$24,"-"),""),IF(AMHS!$AI$25=$D174,CONCATENATE(AMHS!$AG$25,"-"),""),IF(AMHS!$AI$26=$D174,CONCATENATE(AMHS!$AG$26,"-"),""),IF(AMHS!$AI$27=$D174,CONCATENATE(AMHS!$AG$27,"-"),""),IF(AMHS!$AI$28=$D174,CONCATENATE(AMHS!$AG$28,"-"),""),IF(AMHS!$AI$29=$D174,CONCATENATE(AMHS!$AG$29,"-"),""),IF(AMHS!$AI$30=$D174,CONCATENATE(AMHS!$AG$30,"-"),""),IF(AMHS!$AI$31=$D174,CONCATENATE(AMHS!$AG$31,"-"),""),IF(AMHS!$AI$32=$D174,CONCATENATE(AMHS!$AG$32,"-"),""))</f>
        <v/>
      </c>
      <c r="N174" s="21" t="str">
        <f t="shared" si="1"/>
        <v/>
      </c>
      <c r="O174" s="21">
        <v>172</v>
      </c>
      <c r="P174" s="27" t="str">
        <f t="shared" si="3"/>
        <v/>
      </c>
      <c r="Q174" s="27" t="str">
        <f t="shared" si="4"/>
        <v/>
      </c>
      <c r="R174" s="27" t="str">
        <f>IF(P174="","",CHOOSE(VLOOKUP($O174,$A$1:$C$400,3,FALSE),AHS!$M$1,BHS!$M$1,CHS!$M$1,HMJHS!$M$1,KHS!$M$1,Kings!$M$1,MHS!$M$1,SWHS!$M$1,AMHS!$M$1,'S10'!$M$1,'S11'!$M$1,'S12'!$M$1,'S13'!$M$1,'S14'!$M$1,'S15'!$M$1,'S16'!$M$1,'S17'!$M$1,'S18'!$M$1,'S19'!$M$1,'S20'!$M$1))</f>
        <v/>
      </c>
      <c r="S174" s="27" t="str">
        <f t="shared" si="5"/>
        <v/>
      </c>
      <c r="T174" s="3" t="str">
        <f t="shared" si="6"/>
        <v/>
      </c>
      <c r="U174" s="21"/>
      <c r="V174" s="21"/>
      <c r="W174" s="21"/>
      <c r="X174" s="21"/>
      <c r="Y174" s="21"/>
      <c r="Z174" s="21"/>
    </row>
    <row r="175" spans="1:26" ht="15" customHeight="1" x14ac:dyDescent="0.25">
      <c r="A175" s="21" t="str">
        <f t="shared" si="2"/>
        <v/>
      </c>
      <c r="B175" s="21" t="str">
        <f t="shared" si="0"/>
        <v/>
      </c>
      <c r="C175" s="21">
        <v>9</v>
      </c>
      <c r="D175" s="21">
        <v>15</v>
      </c>
      <c r="E175" s="21" t="str">
        <f>IF(OR(AMHS!$C$27="",AMHS!$B$27=""),"",AMHS!$C$27)</f>
        <v/>
      </c>
      <c r="F175" s="21" t="str">
        <f>CONCATENATE(IF(AMHS!$K$13=$D175,CONCATENATE(AMHS!$I$13,"-"),""),IF(AMHS!$K$14=$D175,CONCATENATE(AMHS!$I$14,"-"),""),IF(AMHS!$K$15=$D175,CONCATENATE(AMHS!$I$15,"-"),""),IF(AMHS!$K$16=$D175,CONCATENATE(AMHS!$I$16,"-"),""),IF(AMHS!$K$17=$D175,CONCATENATE(AMHS!$I$17,"-"),""),IF(AMHS!$K$18=$D175,CONCATENATE(AMHS!$I$18,"-"),""),IF(AMHS!$K$19=$D175,CONCATENATE(AMHS!$I$19,"-"),""),IF(AMHS!$K$20=$D175,CONCATENATE(AMHS!$I$20,"-"),""),IF(AMHS!$K$21=$D175,CONCATENATE(AMHS!$I$21,"-"),""),IF(AMHS!$K$22=$D175,CONCATENATE(AMHS!$I$22,"-"),""),)</f>
        <v/>
      </c>
      <c r="G175" s="21" t="str">
        <f>CONCATENATE(IF(AMHS!$K$23=$D175,CONCATENATE(AMHS!$I$23,"-"),""),IF(AMHS!$K$24=$D175,CONCATENATE(AMHS!$I$24,"-"),""),IF(AMHS!$K$25=$D175,CONCATENATE(AMHS!$I$25,"-"),""),IF(AMHS!$K$26=$D175,CONCATENATE(AMHS!$I$26,"-"),""),IF(AMHS!$K$27=$D175,CONCATENATE(AMHS!$I$27,"-"),""),IF(AMHS!$K$28=$D175,CONCATENATE(AMHS!$I$28,"-"),""),IF(AMHS!$K$29=$D175,CONCATENATE(AMHS!$I$29,"-"),""),IF(AMHS!$K$30=$D175,CONCATENATE(AMHS!$I$30,"-"),""),IF(AMHS!$K$31=$D175,CONCATENATE(AMHS!$I$31,"-"),""),IF(AMHS!$K$32=$D175,CONCATENATE(AMHS!$I$32,"-"),""))</f>
        <v/>
      </c>
      <c r="H175" s="21" t="str">
        <f>CONCATENATE(IF(AMHS!$S$13=$D175,CONCATENATE(AMHS!$Q$13,"-"),""),IF(AMHS!$S$14=$D175,CONCATENATE(AMHS!$Q$14,"-"),""),IF(AMHS!$S$15=$D175,CONCATENATE(AMHS!$Q$15,"-"),""),IF(AMHS!$S$16=$D175,CONCATENATE(AMHS!$Q$16,"-"),""),IF(AMHS!$S$17=$D175,CONCATENATE(AMHS!$Q$17,"-"),""),IF(AMHS!$S$18=$D175,CONCATENATE(AMHS!$Q$18,"-"),""),IF(AMHS!$S$19=$D175,CONCATENATE(AMHS!$Q$19,"-"),""),IF(AMHS!$S$20=$D175,CONCATENATE(AMHS!$Q$20,"-"),""),IF(AMHS!$S$21=$D175,CONCATENATE(AMHS!$Q$21,"-"),""),IF(AMHS!$S$22=$D175,CONCATENATE(AMHS!$Q$22,"-"),""))</f>
        <v/>
      </c>
      <c r="I175" s="21" t="str">
        <f>CONCATENATE(,IF(AMHS!$S$23=$D175,CONCATENATE(AMHS!$Q$23,"-"),""),IF(AMHS!$S$24=$D175,CONCATENATE(AMHS!$Q$24,"-"),""),IF(AMHS!$S$25=$D175,CONCATENATE(AMHS!$Q$25,"-"),""),IF(AMHS!$S$26=$D175,CONCATENATE(AMHS!$Q$26,"-"),""),IF(AMHS!$S$27=$D175,CONCATENATE(AMHS!$Q$27,"-"),""),IF(AMHS!$S$28=$D175,CONCATENATE(AMHS!$Q$28,"-"),""),IF(AMHS!$S$29=$D175,CONCATENATE(AMHS!$Q$29,"-"),""),IF(AMHS!$S$30=$D175,CONCATENATE(AMHS!$Q$30,"-"),""),IF(AMHS!$S$31=$D175,CONCATENATE(AMHS!$Q$31,"-"),""),IF(AMHS!$S$32=$D175,CONCATENATE(AMHS!$Q$32,"-"),""))</f>
        <v/>
      </c>
      <c r="J175" s="21" t="str">
        <f>CONCATENATE(IF(AMHS!$AA$13=$D175,CONCATENATE(AMHS!$Y$13,"-"),""),IF(AMHS!$AA$14=$D175,CONCATENATE(AMHS!$Y$14,"-"),""),IF(AMHS!$AA$15=$D175,CONCATENATE(AMHS!$Y$15,"-"),""),IF(AMHS!$AA$16=$D175,CONCATENATE(AMHS!$Y$16,"-"),""),IF(AMHS!$AA$17=$D175,CONCATENATE(AMHS!$Y$17,"-"),""),IF(AMHS!$AA$18=$D175,CONCATENATE(AMHS!$Y$18,"-"),""),IF(AMHS!$AA$19=$D175,CONCATENATE(AMHS!$Y$19,"-"),""),IF(AMHS!$AA$20=$D175,CONCATENATE(AMHS!$Y$20,"-"),""),IF(AMHS!$AA$21=$D175,CONCATENATE(AMHS!$Y$21,"-"),""),IF(AMHS!$AA$22=$D175,CONCATENATE(AMHS!$Y$22,"-"),""),"")</f>
        <v/>
      </c>
      <c r="K175" s="21" t="str">
        <f>CONCATENATE(IF(AMHS!$AA$23=$D175,CONCATENATE(AMHS!$Y$23,"-"),""),IF(AMHS!$AA$24=$D175,CONCATENATE(AMHS!$Y$24,"-"),""),IF(AMHS!$AA$25=$D175,CONCATENATE(AMHS!$Y$25,"-"),""),IF(AMHS!$AA$26=$D175,CONCATENATE(AMHS!$Y$26,"-"),""),IF(AMHS!$AA$27=$D175,CONCATENATE(AMHS!$Y$27,"-"),""),IF(AMHS!$AA$28=$D175,CONCATENATE(AMHS!$Y$28,"-"),""),IF(AMHS!$AA$29=$D175,CONCATENATE(AMHS!$Y$29,"-"),""),IF(AMHS!$AA$30=$D175,CONCATENATE(AMHS!$Y$30,"-"),""),IF(AMHS!$AA$31=$D175,CONCATENATE(AMHS!$Y$31,"-"),""),IF(AMHS!$AA$32=$D175,CONCATENATE(AMHS!$Y$32,"-"),""))</f>
        <v/>
      </c>
      <c r="L175" s="21" t="str">
        <f>CONCATENATE(IF(AMHS!$AI$13=$D175,CONCATENATE(AMHS!$AG$13,"-"),""),IF(AMHS!$AI$14=$D175,CONCATENATE(AMHS!$AG$14,"-"),""),IF(AMHS!$AI$15=$D175,CONCATENATE(AMHS!$AG$15,"-"),""),IF(AMHS!$AI$16=$D175,CONCATENATE(AMHS!$AG$16,"-"),""),IF(AMHS!$AI$17=$D175,CONCATENATE(AMHS!$AG$17,"-"),""),IF(AMHS!$AI$18=$D175,CONCATENATE(AMHS!$AG$18,"-"),""),IF(AMHS!$AI$19=$D175,CONCATENATE(AMHS!$AG$19,"-"),""),IF(AMHS!$AI$20=$D175,CONCATENATE(AMHS!$AG$20,"-"),""),IF(AMHS!$AI$21=$D175,CONCATENATE(AMHS!$AG$21,"-"),""),IF(AMHS!$AI$22=$D175,CONCATENATE(AMHS!$AG$22,"-"),""),"")</f>
        <v/>
      </c>
      <c r="M175" s="21" t="str">
        <f>CONCATENATE(IF(AMHS!$AI$23=$D175,CONCATENATE(AMHS!$AG$23,"-"),""),IF(AMHS!$AI$24=$D175,CONCATENATE(AMHS!$AG$24,"-"),""),IF(AMHS!$AI$25=$D175,CONCATENATE(AMHS!$AG$25,"-"),""),IF(AMHS!$AI$26=$D175,CONCATENATE(AMHS!$AG$26,"-"),""),IF(AMHS!$AI$27=$D175,CONCATENATE(AMHS!$AG$27,"-"),""),IF(AMHS!$AI$28=$D175,CONCATENATE(AMHS!$AG$28,"-"),""),IF(AMHS!$AI$29=$D175,CONCATENATE(AMHS!$AG$29,"-"),""),IF(AMHS!$AI$30=$D175,CONCATENATE(AMHS!$AG$30,"-"),""),IF(AMHS!$AI$31=$D175,CONCATENATE(AMHS!$AG$31,"-"),""),IF(AMHS!$AI$32=$D175,CONCATENATE(AMHS!$AG$32,"-"),""))</f>
        <v/>
      </c>
      <c r="N175" s="21" t="str">
        <f t="shared" si="1"/>
        <v/>
      </c>
      <c r="O175" s="21">
        <v>173</v>
      </c>
      <c r="P175" s="27" t="str">
        <f t="shared" si="3"/>
        <v/>
      </c>
      <c r="Q175" s="27" t="str">
        <f t="shared" si="4"/>
        <v/>
      </c>
      <c r="R175" s="27" t="str">
        <f>IF(P175="","",CHOOSE(VLOOKUP($O175,$A$1:$C$400,3,FALSE),AHS!$M$1,BHS!$M$1,CHS!$M$1,HMJHS!$M$1,KHS!$M$1,Kings!$M$1,MHS!$M$1,SWHS!$M$1,AMHS!$M$1,'S10'!$M$1,'S11'!$M$1,'S12'!$M$1,'S13'!$M$1,'S14'!$M$1,'S15'!$M$1,'S16'!$M$1,'S17'!$M$1,'S18'!$M$1,'S19'!$M$1,'S20'!$M$1))</f>
        <v/>
      </c>
      <c r="S175" s="27" t="str">
        <f t="shared" si="5"/>
        <v/>
      </c>
      <c r="T175" s="3" t="str">
        <f t="shared" si="6"/>
        <v/>
      </c>
      <c r="U175" s="21"/>
      <c r="V175" s="21"/>
      <c r="W175" s="21"/>
      <c r="X175" s="21"/>
      <c r="Y175" s="21"/>
      <c r="Z175" s="21"/>
    </row>
    <row r="176" spans="1:26" ht="15" customHeight="1" x14ac:dyDescent="0.25">
      <c r="A176" s="21" t="str">
        <f t="shared" si="2"/>
        <v/>
      </c>
      <c r="B176" s="21" t="str">
        <f t="shared" si="0"/>
        <v/>
      </c>
      <c r="C176" s="21">
        <v>9</v>
      </c>
      <c r="D176" s="21">
        <v>16</v>
      </c>
      <c r="E176" s="21" t="str">
        <f>IF(OR(AMHS!$C$28="",AMHS!$B$28=""),"",AMHS!$C$28)</f>
        <v/>
      </c>
      <c r="F176" s="21" t="str">
        <f>CONCATENATE(IF(AMHS!$K$13=$D176,CONCATENATE(AMHS!$I$13,"-"),""),IF(AMHS!$K$14=$D176,CONCATENATE(AMHS!$I$14,"-"),""),IF(AMHS!$K$15=$D176,CONCATENATE(AMHS!$I$15,"-"),""),IF(AMHS!$K$16=$D176,CONCATENATE(AMHS!$I$16,"-"),""),IF(AMHS!$K$17=$D176,CONCATENATE(AMHS!$I$17,"-"),""),IF(AMHS!$K$18=$D176,CONCATENATE(AMHS!$I$18,"-"),""),IF(AMHS!$K$19=$D176,CONCATENATE(AMHS!$I$19,"-"),""),IF(AMHS!$K$20=$D176,CONCATENATE(AMHS!$I$20,"-"),""),IF(AMHS!$K$21=$D176,CONCATENATE(AMHS!$I$21,"-"),""),IF(AMHS!$K$22=$D176,CONCATENATE(AMHS!$I$22,"-"),""),)</f>
        <v/>
      </c>
      <c r="G176" s="21" t="str">
        <f>CONCATENATE(IF(AMHS!$K$23=$D176,CONCATENATE(AMHS!$I$23,"-"),""),IF(AMHS!$K$24=$D176,CONCATENATE(AMHS!$I$24,"-"),""),IF(AMHS!$K$25=$D176,CONCATENATE(AMHS!$I$25,"-"),""),IF(AMHS!$K$26=$D176,CONCATENATE(AMHS!$I$26,"-"),""),IF(AMHS!$K$27=$D176,CONCATENATE(AMHS!$I$27,"-"),""),IF(AMHS!$K$28=$D176,CONCATENATE(AMHS!$I$28,"-"),""),IF(AMHS!$K$29=$D176,CONCATENATE(AMHS!$I$29,"-"),""),IF(AMHS!$K$30=$D176,CONCATENATE(AMHS!$I$30,"-"),""),IF(AMHS!$K$31=$D176,CONCATENATE(AMHS!$I$31,"-"),""),IF(AMHS!$K$32=$D176,CONCATENATE(AMHS!$I$32,"-"),""))</f>
        <v/>
      </c>
      <c r="H176" s="21" t="str">
        <f>CONCATENATE(IF(AMHS!$S$13=$D176,CONCATENATE(AMHS!$Q$13,"-"),""),IF(AMHS!$S$14=$D176,CONCATENATE(AMHS!$Q$14,"-"),""),IF(AMHS!$S$15=$D176,CONCATENATE(AMHS!$Q$15,"-"),""),IF(AMHS!$S$16=$D176,CONCATENATE(AMHS!$Q$16,"-"),""),IF(AMHS!$S$17=$D176,CONCATENATE(AMHS!$Q$17,"-"),""),IF(AMHS!$S$18=$D176,CONCATENATE(AMHS!$Q$18,"-"),""),IF(AMHS!$S$19=$D176,CONCATENATE(AMHS!$Q$19,"-"),""),IF(AMHS!$S$20=$D176,CONCATENATE(AMHS!$Q$20,"-"),""),IF(AMHS!$S$21=$D176,CONCATENATE(AMHS!$Q$21,"-"),""),IF(AMHS!$S$22=$D176,CONCATENATE(AMHS!$Q$22,"-"),""))</f>
        <v/>
      </c>
      <c r="I176" s="21" t="str">
        <f>CONCATENATE(,IF(AMHS!$S$23=$D176,CONCATENATE(AMHS!$Q$23,"-"),""),IF(AMHS!$S$24=$D176,CONCATENATE(AMHS!$Q$24,"-"),""),IF(AMHS!$S$25=$D176,CONCATENATE(AMHS!$Q$25,"-"),""),IF(AMHS!$S$26=$D176,CONCATENATE(AMHS!$Q$26,"-"),""),IF(AMHS!$S$27=$D176,CONCATENATE(AMHS!$Q$27,"-"),""),IF(AMHS!$S$28=$D176,CONCATENATE(AMHS!$Q$28,"-"),""),IF(AMHS!$S$29=$D176,CONCATENATE(AMHS!$Q$29,"-"),""),IF(AMHS!$S$30=$D176,CONCATENATE(AMHS!$Q$30,"-"),""),IF(AMHS!$S$31=$D176,CONCATENATE(AMHS!$Q$31,"-"),""),IF(AMHS!$S$32=$D176,CONCATENATE(AMHS!$Q$32,"-"),""))</f>
        <v/>
      </c>
      <c r="J176" s="21" t="str">
        <f>CONCATENATE(IF(AMHS!$AA$13=$D176,CONCATENATE(AMHS!$Y$13,"-"),""),IF(AMHS!$AA$14=$D176,CONCATENATE(AMHS!$Y$14,"-"),""),IF(AMHS!$AA$15=$D176,CONCATENATE(AMHS!$Y$15,"-"),""),IF(AMHS!$AA$16=$D176,CONCATENATE(AMHS!$Y$16,"-"),""),IF(AMHS!$AA$17=$D176,CONCATENATE(AMHS!$Y$17,"-"),""),IF(AMHS!$AA$18=$D176,CONCATENATE(AMHS!$Y$18,"-"),""),IF(AMHS!$AA$19=$D176,CONCATENATE(AMHS!$Y$19,"-"),""),IF(AMHS!$AA$20=$D176,CONCATENATE(AMHS!$Y$20,"-"),""),IF(AMHS!$AA$21=$D176,CONCATENATE(AMHS!$Y$21,"-"),""),IF(AMHS!$AA$22=$D176,CONCATENATE(AMHS!$Y$22,"-"),""),"")</f>
        <v/>
      </c>
      <c r="K176" s="21" t="str">
        <f>CONCATENATE(IF(AMHS!$AA$23=$D176,CONCATENATE(AMHS!$Y$23,"-"),""),IF(AMHS!$AA$24=$D176,CONCATENATE(AMHS!$Y$24,"-"),""),IF(AMHS!$AA$25=$D176,CONCATENATE(AMHS!$Y$25,"-"),""),IF(AMHS!$AA$26=$D176,CONCATENATE(AMHS!$Y$26,"-"),""),IF(AMHS!$AA$27=$D176,CONCATENATE(AMHS!$Y$27,"-"),""),IF(AMHS!$AA$28=$D176,CONCATENATE(AMHS!$Y$28,"-"),""),IF(AMHS!$AA$29=$D176,CONCATENATE(AMHS!$Y$29,"-"),""),IF(AMHS!$AA$30=$D176,CONCATENATE(AMHS!$Y$30,"-"),""),IF(AMHS!$AA$31=$D176,CONCATENATE(AMHS!$Y$31,"-"),""),IF(AMHS!$AA$32=$D176,CONCATENATE(AMHS!$Y$32,"-"),""))</f>
        <v/>
      </c>
      <c r="L176" s="21" t="str">
        <f>CONCATENATE(IF(AMHS!$AI$13=$D176,CONCATENATE(AMHS!$AG$13,"-"),""),IF(AMHS!$AI$14=$D176,CONCATENATE(AMHS!$AG$14,"-"),""),IF(AMHS!$AI$15=$D176,CONCATENATE(AMHS!$AG$15,"-"),""),IF(AMHS!$AI$16=$D176,CONCATENATE(AMHS!$AG$16,"-"),""),IF(AMHS!$AI$17=$D176,CONCATENATE(AMHS!$AG$17,"-"),""),IF(AMHS!$AI$18=$D176,CONCATENATE(AMHS!$AG$18,"-"),""),IF(AMHS!$AI$19=$D176,CONCATENATE(AMHS!$AG$19,"-"),""),IF(AMHS!$AI$20=$D176,CONCATENATE(AMHS!$AG$20,"-"),""),IF(AMHS!$AI$21=$D176,CONCATENATE(AMHS!$AG$21,"-"),""),IF(AMHS!$AI$22=$D176,CONCATENATE(AMHS!$AG$22,"-"),""),"")</f>
        <v/>
      </c>
      <c r="M176" s="21" t="str">
        <f>CONCATENATE(IF(AMHS!$AI$23=$D176,CONCATENATE(AMHS!$AG$23,"-"),""),IF(AMHS!$AI$24=$D176,CONCATENATE(AMHS!$AG$24,"-"),""),IF(AMHS!$AI$25=$D176,CONCATENATE(AMHS!$AG$25,"-"),""),IF(AMHS!$AI$26=$D176,CONCATENATE(AMHS!$AG$26,"-"),""),IF(AMHS!$AI$27=$D176,CONCATENATE(AMHS!$AG$27,"-"),""),IF(AMHS!$AI$28=$D176,CONCATENATE(AMHS!$AG$28,"-"),""),IF(AMHS!$AI$29=$D176,CONCATENATE(AMHS!$AG$29,"-"),""),IF(AMHS!$AI$30=$D176,CONCATENATE(AMHS!$AG$30,"-"),""),IF(AMHS!$AI$31=$D176,CONCATENATE(AMHS!$AG$31,"-"),""),IF(AMHS!$AI$32=$D176,CONCATENATE(AMHS!$AG$32,"-"),""))</f>
        <v/>
      </c>
      <c r="N176" s="21" t="str">
        <f t="shared" si="1"/>
        <v/>
      </c>
      <c r="O176" s="21">
        <v>174</v>
      </c>
      <c r="P176" s="27" t="str">
        <f t="shared" si="3"/>
        <v/>
      </c>
      <c r="Q176" s="27" t="str">
        <f t="shared" si="4"/>
        <v/>
      </c>
      <c r="R176" s="27" t="str">
        <f>IF(P176="","",CHOOSE(VLOOKUP($O176,$A$1:$C$400,3,FALSE),AHS!$M$1,BHS!$M$1,CHS!$M$1,HMJHS!$M$1,KHS!$M$1,Kings!$M$1,MHS!$M$1,SWHS!$M$1,AMHS!$M$1,'S10'!$M$1,'S11'!$M$1,'S12'!$M$1,'S13'!$M$1,'S14'!$M$1,'S15'!$M$1,'S16'!$M$1,'S17'!$M$1,'S18'!$M$1,'S19'!$M$1,'S20'!$M$1))</f>
        <v/>
      </c>
      <c r="S176" s="27" t="str">
        <f t="shared" si="5"/>
        <v/>
      </c>
      <c r="T176" s="3" t="str">
        <f t="shared" si="6"/>
        <v/>
      </c>
      <c r="U176" s="21"/>
      <c r="V176" s="21"/>
      <c r="W176" s="21"/>
      <c r="X176" s="21"/>
      <c r="Y176" s="21"/>
      <c r="Z176" s="21"/>
    </row>
    <row r="177" spans="1:26" ht="15" customHeight="1" x14ac:dyDescent="0.25">
      <c r="A177" s="21" t="str">
        <f t="shared" si="2"/>
        <v/>
      </c>
      <c r="B177" s="21" t="str">
        <f t="shared" si="0"/>
        <v/>
      </c>
      <c r="C177" s="21">
        <v>9</v>
      </c>
      <c r="D177" s="21">
        <v>17</v>
      </c>
      <c r="E177" s="21" t="str">
        <f>IF(OR(AMHS!$C$29="",AMHS!$B$29=""),"",AMHS!$C$29)</f>
        <v/>
      </c>
      <c r="F177" s="21" t="str">
        <f>CONCATENATE(IF(AMHS!$K$13=$D177,CONCATENATE(AMHS!$I$13,"-"),""),IF(AMHS!$K$14=$D177,CONCATENATE(AMHS!$I$14,"-"),""),IF(AMHS!$K$15=$D177,CONCATENATE(AMHS!$I$15,"-"),""),IF(AMHS!$K$16=$D177,CONCATENATE(AMHS!$I$16,"-"),""),IF(AMHS!$K$17=$D177,CONCATENATE(AMHS!$I$17,"-"),""),IF(AMHS!$K$18=$D177,CONCATENATE(AMHS!$I$18,"-"),""),IF(AMHS!$K$19=$D177,CONCATENATE(AMHS!$I$19,"-"),""),IF(AMHS!$K$20=$D177,CONCATENATE(AMHS!$I$20,"-"),""),IF(AMHS!$K$21=$D177,CONCATENATE(AMHS!$I$21,"-"),""),IF(AMHS!$K$22=$D177,CONCATENATE(AMHS!$I$22,"-"),""),)</f>
        <v/>
      </c>
      <c r="G177" s="21" t="str">
        <f>CONCATENATE(IF(AMHS!$K$23=$D177,CONCATENATE(AMHS!$I$23,"-"),""),IF(AMHS!$K$24=$D177,CONCATENATE(AMHS!$I$24,"-"),""),IF(AMHS!$K$25=$D177,CONCATENATE(AMHS!$I$25,"-"),""),IF(AMHS!$K$26=$D177,CONCATENATE(AMHS!$I$26,"-"),""),IF(AMHS!$K$27=$D177,CONCATENATE(AMHS!$I$27,"-"),""),IF(AMHS!$K$28=$D177,CONCATENATE(AMHS!$I$28,"-"),""),IF(AMHS!$K$29=$D177,CONCATENATE(AMHS!$I$29,"-"),""),IF(AMHS!$K$30=$D177,CONCATENATE(AMHS!$I$30,"-"),""),IF(AMHS!$K$31=$D177,CONCATENATE(AMHS!$I$31,"-"),""),IF(AMHS!$K$32=$D177,CONCATENATE(AMHS!$I$32,"-"),""))</f>
        <v/>
      </c>
      <c r="H177" s="21" t="str">
        <f>CONCATENATE(IF(AMHS!$S$13=$D177,CONCATENATE(AMHS!$Q$13,"-"),""),IF(AMHS!$S$14=$D177,CONCATENATE(AMHS!$Q$14,"-"),""),IF(AMHS!$S$15=$D177,CONCATENATE(AMHS!$Q$15,"-"),""),IF(AMHS!$S$16=$D177,CONCATENATE(AMHS!$Q$16,"-"),""),IF(AMHS!$S$17=$D177,CONCATENATE(AMHS!$Q$17,"-"),""),IF(AMHS!$S$18=$D177,CONCATENATE(AMHS!$Q$18,"-"),""),IF(AMHS!$S$19=$D177,CONCATENATE(AMHS!$Q$19,"-"),""),IF(AMHS!$S$20=$D177,CONCATENATE(AMHS!$Q$20,"-"),""),IF(AMHS!$S$21=$D177,CONCATENATE(AMHS!$Q$21,"-"),""),IF(AMHS!$S$22=$D177,CONCATENATE(AMHS!$Q$22,"-"),""))</f>
        <v/>
      </c>
      <c r="I177" s="21" t="str">
        <f>CONCATENATE(,IF(AMHS!$S$23=$D177,CONCATENATE(AMHS!$Q$23,"-"),""),IF(AMHS!$S$24=$D177,CONCATENATE(AMHS!$Q$24,"-"),""),IF(AMHS!$S$25=$D177,CONCATENATE(AMHS!$Q$25,"-"),""),IF(AMHS!$S$26=$D177,CONCATENATE(AMHS!$Q$26,"-"),""),IF(AMHS!$S$27=$D177,CONCATENATE(AMHS!$Q$27,"-"),""),IF(AMHS!$S$28=$D177,CONCATENATE(AMHS!$Q$28,"-"),""),IF(AMHS!$S$29=$D177,CONCATENATE(AMHS!$Q$29,"-"),""),IF(AMHS!$S$30=$D177,CONCATENATE(AMHS!$Q$30,"-"),""),IF(AMHS!$S$31=$D177,CONCATENATE(AMHS!$Q$31,"-"),""),IF(AMHS!$S$32=$D177,CONCATENATE(AMHS!$Q$32,"-"),""))</f>
        <v/>
      </c>
      <c r="J177" s="21" t="str">
        <f>CONCATENATE(IF(AMHS!$AA$13=$D177,CONCATENATE(AMHS!$Y$13,"-"),""),IF(AMHS!$AA$14=$D177,CONCATENATE(AMHS!$Y$14,"-"),""),IF(AMHS!$AA$15=$D177,CONCATENATE(AMHS!$Y$15,"-"),""),IF(AMHS!$AA$16=$D177,CONCATENATE(AMHS!$Y$16,"-"),""),IF(AMHS!$AA$17=$D177,CONCATENATE(AMHS!$Y$17,"-"),""),IF(AMHS!$AA$18=$D177,CONCATENATE(AMHS!$Y$18,"-"),""),IF(AMHS!$AA$19=$D177,CONCATENATE(AMHS!$Y$19,"-"),""),IF(AMHS!$AA$20=$D177,CONCATENATE(AMHS!$Y$20,"-"),""),IF(AMHS!$AA$21=$D177,CONCATENATE(AMHS!$Y$21,"-"),""),IF(AMHS!$AA$22=$D177,CONCATENATE(AMHS!$Y$22,"-"),""),"")</f>
        <v/>
      </c>
      <c r="K177" s="21" t="str">
        <f>CONCATENATE(IF(AMHS!$AA$23=$D177,CONCATENATE(AMHS!$Y$23,"-"),""),IF(AMHS!$AA$24=$D177,CONCATENATE(AMHS!$Y$24,"-"),""),IF(AMHS!$AA$25=$D177,CONCATENATE(AMHS!$Y$25,"-"),""),IF(AMHS!$AA$26=$D177,CONCATENATE(AMHS!$Y$26,"-"),""),IF(AMHS!$AA$27=$D177,CONCATENATE(AMHS!$Y$27,"-"),""),IF(AMHS!$AA$28=$D177,CONCATENATE(AMHS!$Y$28,"-"),""),IF(AMHS!$AA$29=$D177,CONCATENATE(AMHS!$Y$29,"-"),""),IF(AMHS!$AA$30=$D177,CONCATENATE(AMHS!$Y$30,"-"),""),IF(AMHS!$AA$31=$D177,CONCATENATE(AMHS!$Y$31,"-"),""),IF(AMHS!$AA$32=$D177,CONCATENATE(AMHS!$Y$32,"-"),""))</f>
        <v/>
      </c>
      <c r="L177" s="21" t="str">
        <f>CONCATENATE(IF(AMHS!$AI$13=$D177,CONCATENATE(AMHS!$AG$13,"-"),""),IF(AMHS!$AI$14=$D177,CONCATENATE(AMHS!$AG$14,"-"),""),IF(AMHS!$AI$15=$D177,CONCATENATE(AMHS!$AG$15,"-"),""),IF(AMHS!$AI$16=$D177,CONCATENATE(AMHS!$AG$16,"-"),""),IF(AMHS!$AI$17=$D177,CONCATENATE(AMHS!$AG$17,"-"),""),IF(AMHS!$AI$18=$D177,CONCATENATE(AMHS!$AG$18,"-"),""),IF(AMHS!$AI$19=$D177,CONCATENATE(AMHS!$AG$19,"-"),""),IF(AMHS!$AI$20=$D177,CONCATENATE(AMHS!$AG$20,"-"),""),IF(AMHS!$AI$21=$D177,CONCATENATE(AMHS!$AG$21,"-"),""),IF(AMHS!$AI$22=$D177,CONCATENATE(AMHS!$AG$22,"-"),""),"")</f>
        <v/>
      </c>
      <c r="M177" s="21" t="str">
        <f>CONCATENATE(IF(AMHS!$AI$23=$D177,CONCATENATE(AMHS!$AG$23,"-"),""),IF(AMHS!$AI$24=$D177,CONCATENATE(AMHS!$AG$24,"-"),""),IF(AMHS!$AI$25=$D177,CONCATENATE(AMHS!$AG$25,"-"),""),IF(AMHS!$AI$26=$D177,CONCATENATE(AMHS!$AG$26,"-"),""),IF(AMHS!$AI$27=$D177,CONCATENATE(AMHS!$AG$27,"-"),""),IF(AMHS!$AI$28=$D177,CONCATENATE(AMHS!$AG$28,"-"),""),IF(AMHS!$AI$29=$D177,CONCATENATE(AMHS!$AG$29,"-"),""),IF(AMHS!$AI$30=$D177,CONCATENATE(AMHS!$AG$30,"-"),""),IF(AMHS!$AI$31=$D177,CONCATENATE(AMHS!$AG$31,"-"),""),IF(AMHS!$AI$32=$D177,CONCATENATE(AMHS!$AG$32,"-"),""))</f>
        <v/>
      </c>
      <c r="N177" s="21" t="str">
        <f t="shared" si="1"/>
        <v/>
      </c>
      <c r="O177" s="21">
        <v>175</v>
      </c>
      <c r="P177" s="27" t="str">
        <f t="shared" si="3"/>
        <v/>
      </c>
      <c r="Q177" s="27" t="str">
        <f t="shared" si="4"/>
        <v/>
      </c>
      <c r="R177" s="27" t="str">
        <f>IF(P177="","",CHOOSE(VLOOKUP($O177,$A$1:$C$400,3,FALSE),AHS!$M$1,BHS!$M$1,CHS!$M$1,HMJHS!$M$1,KHS!$M$1,Kings!$M$1,MHS!$M$1,SWHS!$M$1,AMHS!$M$1,'S10'!$M$1,'S11'!$M$1,'S12'!$M$1,'S13'!$M$1,'S14'!$M$1,'S15'!$M$1,'S16'!$M$1,'S17'!$M$1,'S18'!$M$1,'S19'!$M$1,'S20'!$M$1))</f>
        <v/>
      </c>
      <c r="S177" s="27" t="str">
        <f t="shared" si="5"/>
        <v/>
      </c>
      <c r="T177" s="3" t="str">
        <f t="shared" si="6"/>
        <v/>
      </c>
      <c r="U177" s="21"/>
      <c r="V177" s="21"/>
      <c r="W177" s="21"/>
      <c r="X177" s="21"/>
      <c r="Y177" s="21"/>
      <c r="Z177" s="21"/>
    </row>
    <row r="178" spans="1:26" ht="15" customHeight="1" x14ac:dyDescent="0.25">
      <c r="A178" s="21" t="str">
        <f t="shared" si="2"/>
        <v/>
      </c>
      <c r="B178" s="21" t="str">
        <f t="shared" si="0"/>
        <v/>
      </c>
      <c r="C178" s="21">
        <v>9</v>
      </c>
      <c r="D178" s="21">
        <v>18</v>
      </c>
      <c r="E178" s="21" t="str">
        <f>IF(OR(AMHS!$C$30="",AMHS!$B$30=""),"",AMHS!$C$30)</f>
        <v/>
      </c>
      <c r="F178" s="21" t="str">
        <f>CONCATENATE(IF(AMHS!$K$13=$D178,CONCATENATE(AMHS!$I$13,"-"),""),IF(AMHS!$K$14=$D178,CONCATENATE(AMHS!$I$14,"-"),""),IF(AMHS!$K$15=$D178,CONCATENATE(AMHS!$I$15,"-"),""),IF(AMHS!$K$16=$D178,CONCATENATE(AMHS!$I$16,"-"),""),IF(AMHS!$K$17=$D178,CONCATENATE(AMHS!$I$17,"-"),""),IF(AMHS!$K$18=$D178,CONCATENATE(AMHS!$I$18,"-"),""),IF(AMHS!$K$19=$D178,CONCATENATE(AMHS!$I$19,"-"),""),IF(AMHS!$K$20=$D178,CONCATENATE(AMHS!$I$20,"-"),""),IF(AMHS!$K$21=$D178,CONCATENATE(AMHS!$I$21,"-"),""),IF(AMHS!$K$22=$D178,CONCATENATE(AMHS!$I$22,"-"),""),)</f>
        <v/>
      </c>
      <c r="G178" s="21" t="str">
        <f>CONCATENATE(IF(AMHS!$K$23=$D178,CONCATENATE(AMHS!$I$23,"-"),""),IF(AMHS!$K$24=$D178,CONCATENATE(AMHS!$I$24,"-"),""),IF(AMHS!$K$25=$D178,CONCATENATE(AMHS!$I$25,"-"),""),IF(AMHS!$K$26=$D178,CONCATENATE(AMHS!$I$26,"-"),""),IF(AMHS!$K$27=$D178,CONCATENATE(AMHS!$I$27,"-"),""),IF(AMHS!$K$28=$D178,CONCATENATE(AMHS!$I$28,"-"),""),IF(AMHS!$K$29=$D178,CONCATENATE(AMHS!$I$29,"-"),""),IF(AMHS!$K$30=$D178,CONCATENATE(AMHS!$I$30,"-"),""),IF(AMHS!$K$31=$D178,CONCATENATE(AMHS!$I$31,"-"),""),IF(AMHS!$K$32=$D178,CONCATENATE(AMHS!$I$32,"-"),""))</f>
        <v/>
      </c>
      <c r="H178" s="21" t="str">
        <f>CONCATENATE(IF(AMHS!$S$13=$D178,CONCATENATE(AMHS!$Q$13,"-"),""),IF(AMHS!$S$14=$D178,CONCATENATE(AMHS!$Q$14,"-"),""),IF(AMHS!$S$15=$D178,CONCATENATE(AMHS!$Q$15,"-"),""),IF(AMHS!$S$16=$D178,CONCATENATE(AMHS!$Q$16,"-"),""),IF(AMHS!$S$17=$D178,CONCATENATE(AMHS!$Q$17,"-"),""),IF(AMHS!$S$18=$D178,CONCATENATE(AMHS!$Q$18,"-"),""),IF(AMHS!$S$19=$D178,CONCATENATE(AMHS!$Q$19,"-"),""),IF(AMHS!$S$20=$D178,CONCATENATE(AMHS!$Q$20,"-"),""),IF(AMHS!$S$21=$D178,CONCATENATE(AMHS!$Q$21,"-"),""),IF(AMHS!$S$22=$D178,CONCATENATE(AMHS!$Q$22,"-"),""))</f>
        <v/>
      </c>
      <c r="I178" s="21" t="str">
        <f>CONCATENATE(,IF(AMHS!$S$23=$D178,CONCATENATE(AMHS!$Q$23,"-"),""),IF(AMHS!$S$24=$D178,CONCATENATE(AMHS!$Q$24,"-"),""),IF(AMHS!$S$25=$D178,CONCATENATE(AMHS!$Q$25,"-"),""),IF(AMHS!$S$26=$D178,CONCATENATE(AMHS!$Q$26,"-"),""),IF(AMHS!$S$27=$D178,CONCATENATE(AMHS!$Q$27,"-"),""),IF(AMHS!$S$28=$D178,CONCATENATE(AMHS!$Q$28,"-"),""),IF(AMHS!$S$29=$D178,CONCATENATE(AMHS!$Q$29,"-"),""),IF(AMHS!$S$30=$D178,CONCATENATE(AMHS!$Q$30,"-"),""),IF(AMHS!$S$31=$D178,CONCATENATE(AMHS!$Q$31,"-"),""),IF(AMHS!$S$32=$D178,CONCATENATE(AMHS!$Q$32,"-"),""))</f>
        <v/>
      </c>
      <c r="J178" s="21" t="str">
        <f>CONCATENATE(IF(AMHS!$AA$13=$D178,CONCATENATE(AMHS!$Y$13,"-"),""),IF(AMHS!$AA$14=$D178,CONCATENATE(AMHS!$Y$14,"-"),""),IF(AMHS!$AA$15=$D178,CONCATENATE(AMHS!$Y$15,"-"),""),IF(AMHS!$AA$16=$D178,CONCATENATE(AMHS!$Y$16,"-"),""),IF(AMHS!$AA$17=$D178,CONCATENATE(AMHS!$Y$17,"-"),""),IF(AMHS!$AA$18=$D178,CONCATENATE(AMHS!$Y$18,"-"),""),IF(AMHS!$AA$19=$D178,CONCATENATE(AMHS!$Y$19,"-"),""),IF(AMHS!$AA$20=$D178,CONCATENATE(AMHS!$Y$20,"-"),""),IF(AMHS!$AA$21=$D178,CONCATENATE(AMHS!$Y$21,"-"),""),IF(AMHS!$AA$22=$D178,CONCATENATE(AMHS!$Y$22,"-"),""),"")</f>
        <v/>
      </c>
      <c r="K178" s="21" t="str">
        <f>CONCATENATE(IF(AMHS!$AA$23=$D178,CONCATENATE(AMHS!$Y$23,"-"),""),IF(AMHS!$AA$24=$D178,CONCATENATE(AMHS!$Y$24,"-"),""),IF(AMHS!$AA$25=$D178,CONCATENATE(AMHS!$Y$25,"-"),""),IF(AMHS!$AA$26=$D178,CONCATENATE(AMHS!$Y$26,"-"),""),IF(AMHS!$AA$27=$D178,CONCATENATE(AMHS!$Y$27,"-"),""),IF(AMHS!$AA$28=$D178,CONCATENATE(AMHS!$Y$28,"-"),""),IF(AMHS!$AA$29=$D178,CONCATENATE(AMHS!$Y$29,"-"),""),IF(AMHS!$AA$30=$D178,CONCATENATE(AMHS!$Y$30,"-"),""),IF(AMHS!$AA$31=$D178,CONCATENATE(AMHS!$Y$31,"-"),""),IF(AMHS!$AA$32=$D178,CONCATENATE(AMHS!$Y$32,"-"),""))</f>
        <v/>
      </c>
      <c r="L178" s="21" t="str">
        <f>CONCATENATE(IF(AMHS!$AI$13=$D178,CONCATENATE(AMHS!$AG$13,"-"),""),IF(AMHS!$AI$14=$D178,CONCATENATE(AMHS!$AG$14,"-"),""),IF(AMHS!$AI$15=$D178,CONCATENATE(AMHS!$AG$15,"-"),""),IF(AMHS!$AI$16=$D178,CONCATENATE(AMHS!$AG$16,"-"),""),IF(AMHS!$AI$17=$D178,CONCATENATE(AMHS!$AG$17,"-"),""),IF(AMHS!$AI$18=$D178,CONCATENATE(AMHS!$AG$18,"-"),""),IF(AMHS!$AI$19=$D178,CONCATENATE(AMHS!$AG$19,"-"),""),IF(AMHS!$AI$20=$D178,CONCATENATE(AMHS!$AG$20,"-"),""),IF(AMHS!$AI$21=$D178,CONCATENATE(AMHS!$AG$21,"-"),""),IF(AMHS!$AI$22=$D178,CONCATENATE(AMHS!$AG$22,"-"),""),"")</f>
        <v/>
      </c>
      <c r="M178" s="21" t="str">
        <f>CONCATENATE(IF(AMHS!$AI$23=$D178,CONCATENATE(AMHS!$AG$23,"-"),""),IF(AMHS!$AI$24=$D178,CONCATENATE(AMHS!$AG$24,"-"),""),IF(AMHS!$AI$25=$D178,CONCATENATE(AMHS!$AG$25,"-"),""),IF(AMHS!$AI$26=$D178,CONCATENATE(AMHS!$AG$26,"-"),""),IF(AMHS!$AI$27=$D178,CONCATENATE(AMHS!$AG$27,"-"),""),IF(AMHS!$AI$28=$D178,CONCATENATE(AMHS!$AG$28,"-"),""),IF(AMHS!$AI$29=$D178,CONCATENATE(AMHS!$AG$29,"-"),""),IF(AMHS!$AI$30=$D178,CONCATENATE(AMHS!$AG$30,"-"),""),IF(AMHS!$AI$31=$D178,CONCATENATE(AMHS!$AG$31,"-"),""),IF(AMHS!$AI$32=$D178,CONCATENATE(AMHS!$AG$32,"-"),""))</f>
        <v/>
      </c>
      <c r="N178" s="21" t="str">
        <f t="shared" si="1"/>
        <v/>
      </c>
      <c r="O178" s="21">
        <v>176</v>
      </c>
      <c r="P178" s="27" t="str">
        <f t="shared" si="3"/>
        <v/>
      </c>
      <c r="Q178" s="27" t="str">
        <f t="shared" si="4"/>
        <v/>
      </c>
      <c r="R178" s="27" t="str">
        <f>IF(P178="","",CHOOSE(VLOOKUP($O178,$A$1:$C$400,3,FALSE),AHS!$M$1,BHS!$M$1,CHS!$M$1,HMJHS!$M$1,KHS!$M$1,Kings!$M$1,MHS!$M$1,SWHS!$M$1,AMHS!$M$1,'S10'!$M$1,'S11'!$M$1,'S12'!$M$1,'S13'!$M$1,'S14'!$M$1,'S15'!$M$1,'S16'!$M$1,'S17'!$M$1,'S18'!$M$1,'S19'!$M$1,'S20'!$M$1))</f>
        <v/>
      </c>
      <c r="S178" s="27" t="str">
        <f t="shared" si="5"/>
        <v/>
      </c>
      <c r="T178" s="3" t="str">
        <f t="shared" si="6"/>
        <v/>
      </c>
      <c r="U178" s="21"/>
      <c r="V178" s="21"/>
      <c r="W178" s="21"/>
      <c r="X178" s="21"/>
      <c r="Y178" s="21"/>
      <c r="Z178" s="21"/>
    </row>
    <row r="179" spans="1:26" ht="15" customHeight="1" x14ac:dyDescent="0.25">
      <c r="A179" s="21" t="str">
        <f t="shared" si="2"/>
        <v/>
      </c>
      <c r="B179" s="21" t="str">
        <f t="shared" si="0"/>
        <v/>
      </c>
      <c r="C179" s="21">
        <v>9</v>
      </c>
      <c r="D179" s="21">
        <v>19</v>
      </c>
      <c r="E179" s="21" t="str">
        <f>IF(OR(AMHS!$C$31="",AMHS!$B$31=""),"",AMHS!$C$31)</f>
        <v/>
      </c>
      <c r="F179" s="21" t="str">
        <f>CONCATENATE(IF(AMHS!$K$13=$D179,CONCATENATE(AMHS!$I$13,"-"),""),IF(AMHS!$K$14=$D179,CONCATENATE(AMHS!$I$14,"-"),""),IF(AMHS!$K$15=$D179,CONCATENATE(AMHS!$I$15,"-"),""),IF(AMHS!$K$16=$D179,CONCATENATE(AMHS!$I$16,"-"),""),IF(AMHS!$K$17=$D179,CONCATENATE(AMHS!$I$17,"-"),""),IF(AMHS!$K$18=$D179,CONCATENATE(AMHS!$I$18,"-"),""),IF(AMHS!$K$19=$D179,CONCATENATE(AMHS!$I$19,"-"),""),IF(AMHS!$K$20=$D179,CONCATENATE(AMHS!$I$20,"-"),""),IF(AMHS!$K$21=$D179,CONCATENATE(AMHS!$I$21,"-"),""),IF(AMHS!$K$22=$D179,CONCATENATE(AMHS!$I$22,"-"),""),)</f>
        <v/>
      </c>
      <c r="G179" s="21" t="str">
        <f>CONCATENATE(IF(AMHS!$K$23=$D179,CONCATENATE(AMHS!$I$23,"-"),""),IF(AMHS!$K$24=$D179,CONCATENATE(AMHS!$I$24,"-"),""),IF(AMHS!$K$25=$D179,CONCATENATE(AMHS!$I$25,"-"),""),IF(AMHS!$K$26=$D179,CONCATENATE(AMHS!$I$26,"-"),""),IF(AMHS!$K$27=$D179,CONCATENATE(AMHS!$I$27,"-"),""),IF(AMHS!$K$28=$D179,CONCATENATE(AMHS!$I$28,"-"),""),IF(AMHS!$K$29=$D179,CONCATENATE(AMHS!$I$29,"-"),""),IF(AMHS!$K$30=$D179,CONCATENATE(AMHS!$I$30,"-"),""),IF(AMHS!$K$31=$D179,CONCATENATE(AMHS!$I$31,"-"),""),IF(AMHS!$K$32=$D179,CONCATENATE(AMHS!$I$32,"-"),""))</f>
        <v/>
      </c>
      <c r="H179" s="21" t="str">
        <f>CONCATENATE(IF(AMHS!$S$13=$D179,CONCATENATE(AMHS!$Q$13,"-"),""),IF(AMHS!$S$14=$D179,CONCATENATE(AMHS!$Q$14,"-"),""),IF(AMHS!$S$15=$D179,CONCATENATE(AMHS!$Q$15,"-"),""),IF(AMHS!$S$16=$D179,CONCATENATE(AMHS!$Q$16,"-"),""),IF(AMHS!$S$17=$D179,CONCATENATE(AMHS!$Q$17,"-"),""),IF(AMHS!$S$18=$D179,CONCATENATE(AMHS!$Q$18,"-"),""),IF(AMHS!$S$19=$D179,CONCATENATE(AMHS!$Q$19,"-"),""),IF(AMHS!$S$20=$D179,CONCATENATE(AMHS!$Q$20,"-"),""),IF(AMHS!$S$21=$D179,CONCATENATE(AMHS!$Q$21,"-"),""),IF(AMHS!$S$22=$D179,CONCATENATE(AMHS!$Q$22,"-"),""))</f>
        <v/>
      </c>
      <c r="I179" s="21" t="str">
        <f>CONCATENATE(,IF(AMHS!$S$23=$D179,CONCATENATE(AMHS!$Q$23,"-"),""),IF(AMHS!$S$24=$D179,CONCATENATE(AMHS!$Q$24,"-"),""),IF(AMHS!$S$25=$D179,CONCATENATE(AMHS!$Q$25,"-"),""),IF(AMHS!$S$26=$D179,CONCATENATE(AMHS!$Q$26,"-"),""),IF(AMHS!$S$27=$D179,CONCATENATE(AMHS!$Q$27,"-"),""),IF(AMHS!$S$28=$D179,CONCATENATE(AMHS!$Q$28,"-"),""),IF(AMHS!$S$29=$D179,CONCATENATE(AMHS!$Q$29,"-"),""),IF(AMHS!$S$30=$D179,CONCATENATE(AMHS!$Q$30,"-"),""),IF(AMHS!$S$31=$D179,CONCATENATE(AMHS!$Q$31,"-"),""),IF(AMHS!$S$32=$D179,CONCATENATE(AMHS!$Q$32,"-"),""))</f>
        <v/>
      </c>
      <c r="J179" s="21" t="str">
        <f>CONCATENATE(IF(AMHS!$AA$13=$D179,CONCATENATE(AMHS!$Y$13,"-"),""),IF(AMHS!$AA$14=$D179,CONCATENATE(AMHS!$Y$14,"-"),""),IF(AMHS!$AA$15=$D179,CONCATENATE(AMHS!$Y$15,"-"),""),IF(AMHS!$AA$16=$D179,CONCATENATE(AMHS!$Y$16,"-"),""),IF(AMHS!$AA$17=$D179,CONCATENATE(AMHS!$Y$17,"-"),""),IF(AMHS!$AA$18=$D179,CONCATENATE(AMHS!$Y$18,"-"),""),IF(AMHS!$AA$19=$D179,CONCATENATE(AMHS!$Y$19,"-"),""),IF(AMHS!$AA$20=$D179,CONCATENATE(AMHS!$Y$20,"-"),""),IF(AMHS!$AA$21=$D179,CONCATENATE(AMHS!$Y$21,"-"),""),IF(AMHS!$AA$22=$D179,CONCATENATE(AMHS!$Y$22,"-"),""),"")</f>
        <v/>
      </c>
      <c r="K179" s="21" t="str">
        <f>CONCATENATE(IF(AMHS!$AA$23=$D179,CONCATENATE(AMHS!$Y$23,"-"),""),IF(AMHS!$AA$24=$D179,CONCATENATE(AMHS!$Y$24,"-"),""),IF(AMHS!$AA$25=$D179,CONCATENATE(AMHS!$Y$25,"-"),""),IF(AMHS!$AA$26=$D179,CONCATENATE(AMHS!$Y$26,"-"),""),IF(AMHS!$AA$27=$D179,CONCATENATE(AMHS!$Y$27,"-"),""),IF(AMHS!$AA$28=$D179,CONCATENATE(AMHS!$Y$28,"-"),""),IF(AMHS!$AA$29=$D179,CONCATENATE(AMHS!$Y$29,"-"),""),IF(AMHS!$AA$30=$D179,CONCATENATE(AMHS!$Y$30,"-"),""),IF(AMHS!$AA$31=$D179,CONCATENATE(AMHS!$Y$31,"-"),""),IF(AMHS!$AA$32=$D179,CONCATENATE(AMHS!$Y$32,"-"),""))</f>
        <v/>
      </c>
      <c r="L179" s="21" t="str">
        <f>CONCATENATE(IF(AMHS!$AI$13=$D179,CONCATENATE(AMHS!$AG$13,"-"),""),IF(AMHS!$AI$14=$D179,CONCATENATE(AMHS!$AG$14,"-"),""),IF(AMHS!$AI$15=$D179,CONCATENATE(AMHS!$AG$15,"-"),""),IF(AMHS!$AI$16=$D179,CONCATENATE(AMHS!$AG$16,"-"),""),IF(AMHS!$AI$17=$D179,CONCATENATE(AMHS!$AG$17,"-"),""),IF(AMHS!$AI$18=$D179,CONCATENATE(AMHS!$AG$18,"-"),""),IF(AMHS!$AI$19=$D179,CONCATENATE(AMHS!$AG$19,"-"),""),IF(AMHS!$AI$20=$D179,CONCATENATE(AMHS!$AG$20,"-"),""),IF(AMHS!$AI$21=$D179,CONCATENATE(AMHS!$AG$21,"-"),""),IF(AMHS!$AI$22=$D179,CONCATENATE(AMHS!$AG$22,"-"),""),"")</f>
        <v/>
      </c>
      <c r="M179" s="21" t="str">
        <f>CONCATENATE(IF(AMHS!$AI$23=$D179,CONCATENATE(AMHS!$AG$23,"-"),""),IF(AMHS!$AI$24=$D179,CONCATENATE(AMHS!$AG$24,"-"),""),IF(AMHS!$AI$25=$D179,CONCATENATE(AMHS!$AG$25,"-"),""),IF(AMHS!$AI$26=$D179,CONCATENATE(AMHS!$AG$26,"-"),""),IF(AMHS!$AI$27=$D179,CONCATENATE(AMHS!$AG$27,"-"),""),IF(AMHS!$AI$28=$D179,CONCATENATE(AMHS!$AG$28,"-"),""),IF(AMHS!$AI$29=$D179,CONCATENATE(AMHS!$AG$29,"-"),""),IF(AMHS!$AI$30=$D179,CONCATENATE(AMHS!$AG$30,"-"),""),IF(AMHS!$AI$31=$D179,CONCATENATE(AMHS!$AG$31,"-"),""),IF(AMHS!$AI$32=$D179,CONCATENATE(AMHS!$AG$32,"-"),""))</f>
        <v/>
      </c>
      <c r="N179" s="21" t="str">
        <f t="shared" si="1"/>
        <v/>
      </c>
      <c r="O179" s="21">
        <v>177</v>
      </c>
      <c r="P179" s="27" t="str">
        <f t="shared" si="3"/>
        <v/>
      </c>
      <c r="Q179" s="27" t="str">
        <f t="shared" si="4"/>
        <v/>
      </c>
      <c r="R179" s="27" t="str">
        <f>IF(P179="","",CHOOSE(VLOOKUP($O179,$A$1:$C$400,3,FALSE),AHS!$M$1,BHS!$M$1,CHS!$M$1,HMJHS!$M$1,KHS!$M$1,Kings!$M$1,MHS!$M$1,SWHS!$M$1,AMHS!$M$1,'S10'!$M$1,'S11'!$M$1,'S12'!$M$1,'S13'!$M$1,'S14'!$M$1,'S15'!$M$1,'S16'!$M$1,'S17'!$M$1,'S18'!$M$1,'S19'!$M$1,'S20'!$M$1))</f>
        <v/>
      </c>
      <c r="S179" s="27" t="str">
        <f t="shared" si="5"/>
        <v/>
      </c>
      <c r="T179" s="3" t="str">
        <f t="shared" si="6"/>
        <v/>
      </c>
      <c r="U179" s="21"/>
      <c r="V179" s="21"/>
      <c r="W179" s="21"/>
      <c r="X179" s="21"/>
      <c r="Y179" s="21"/>
      <c r="Z179" s="21"/>
    </row>
    <row r="180" spans="1:26" ht="15" customHeight="1" x14ac:dyDescent="0.25">
      <c r="A180" s="21" t="str">
        <f t="shared" si="2"/>
        <v/>
      </c>
      <c r="B180" s="21" t="str">
        <f t="shared" si="0"/>
        <v/>
      </c>
      <c r="C180" s="21">
        <v>9</v>
      </c>
      <c r="D180" s="21">
        <v>20</v>
      </c>
      <c r="E180" s="21" t="str">
        <f>IF(OR(AMHS!$C$32="",AMHS!$B$32=""),"",AMHS!$C$32)</f>
        <v/>
      </c>
      <c r="F180" s="21" t="str">
        <f>CONCATENATE(IF(AMHS!$K$13=$D180,CONCATENATE(AMHS!$I$13,"-"),""),IF(AMHS!$K$14=$D180,CONCATENATE(AMHS!$I$14,"-"),""),IF(AMHS!$K$15=$D180,CONCATENATE(AMHS!$I$15,"-"),""),IF(AMHS!$K$16=$D180,CONCATENATE(AMHS!$I$16,"-"),""),IF(AMHS!$K$17=$D180,CONCATENATE(AMHS!$I$17,"-"),""),IF(AMHS!$K$18=$D180,CONCATENATE(AMHS!$I$18,"-"),""),IF(AMHS!$K$19=$D180,CONCATENATE(AMHS!$I$19,"-"),""),IF(AMHS!$K$20=$D180,CONCATENATE(AMHS!$I$20,"-"),""),IF(AMHS!$K$21=$D180,CONCATENATE(AMHS!$I$21,"-"),""),IF(AMHS!$K$22=$D180,CONCATENATE(AMHS!$I$22,"-"),""),)</f>
        <v/>
      </c>
      <c r="G180" s="21" t="str">
        <f>CONCATENATE(IF(AMHS!$K$23=$D180,CONCATENATE(AMHS!$I$23,"-"),""),IF(AMHS!$K$24=$D180,CONCATENATE(AMHS!$I$24,"-"),""),IF(AMHS!$K$25=$D180,CONCATENATE(AMHS!$I$25,"-"),""),IF(AMHS!$K$26=$D180,CONCATENATE(AMHS!$I$26,"-"),""),IF(AMHS!$K$27=$D180,CONCATENATE(AMHS!$I$27,"-"),""),IF(AMHS!$K$28=$D180,CONCATENATE(AMHS!$I$28,"-"),""),IF(AMHS!$K$29=$D180,CONCATENATE(AMHS!$I$29,"-"),""),IF(AMHS!$K$30=$D180,CONCATENATE(AMHS!$I$30,"-"),""),IF(AMHS!$K$31=$D180,CONCATENATE(AMHS!$I$31,"-"),""),IF(AMHS!$K$32=$D180,CONCATENATE(AMHS!$I$32,"-"),""))</f>
        <v/>
      </c>
      <c r="H180" s="21" t="str">
        <f>CONCATENATE(IF(AMHS!$S$13=$D180,CONCATENATE(AMHS!$Q$13,"-"),""),IF(AMHS!$S$14=$D180,CONCATENATE(AMHS!$Q$14,"-"),""),IF(AMHS!$S$15=$D180,CONCATENATE(AMHS!$Q$15,"-"),""),IF(AMHS!$S$16=$D180,CONCATENATE(AMHS!$Q$16,"-"),""),IF(AMHS!$S$17=$D180,CONCATENATE(AMHS!$Q$17,"-"),""),IF(AMHS!$S$18=$D180,CONCATENATE(AMHS!$Q$18,"-"),""),IF(AMHS!$S$19=$D180,CONCATENATE(AMHS!$Q$19,"-"),""),IF(AMHS!$S$20=$D180,CONCATENATE(AMHS!$Q$20,"-"),""),IF(AMHS!$S$21=$D180,CONCATENATE(AMHS!$Q$21,"-"),""),IF(AMHS!$S$22=$D180,CONCATENATE(AMHS!$Q$22,"-"),""))</f>
        <v/>
      </c>
      <c r="I180" s="21" t="str">
        <f>CONCATENATE(,IF(AMHS!$S$23=$D180,CONCATENATE(AMHS!$Q$23,"-"),""),IF(AMHS!$S$24=$D180,CONCATENATE(AMHS!$Q$24,"-"),""),IF(AMHS!$S$25=$D180,CONCATENATE(AMHS!$Q$25,"-"),""),IF(AMHS!$S$26=$D180,CONCATENATE(AMHS!$Q$26,"-"),""),IF(AMHS!$S$27=$D180,CONCATENATE(AMHS!$Q$27,"-"),""),IF(AMHS!$S$28=$D180,CONCATENATE(AMHS!$Q$28,"-"),""),IF(AMHS!$S$29=$D180,CONCATENATE(AMHS!$Q$29,"-"),""),IF(AMHS!$S$30=$D180,CONCATENATE(AMHS!$Q$30,"-"),""),IF(AMHS!$S$31=$D180,CONCATENATE(AMHS!$Q$31,"-"),""),IF(AMHS!$S$32=$D180,CONCATENATE(AMHS!$Q$32,"-"),""))</f>
        <v/>
      </c>
      <c r="J180" s="21" t="str">
        <f>CONCATENATE(IF(AMHS!$AA$13=$D180,CONCATENATE(AMHS!$Y$13,"-"),""),IF(AMHS!$AA$14=$D180,CONCATENATE(AMHS!$Y$14,"-"),""),IF(AMHS!$AA$15=$D180,CONCATENATE(AMHS!$Y$15,"-"),""),IF(AMHS!$AA$16=$D180,CONCATENATE(AMHS!$Y$16,"-"),""),IF(AMHS!$AA$17=$D180,CONCATENATE(AMHS!$Y$17,"-"),""),IF(AMHS!$AA$18=$D180,CONCATENATE(AMHS!$Y$18,"-"),""),IF(AMHS!$AA$19=$D180,CONCATENATE(AMHS!$Y$19,"-"),""),IF(AMHS!$AA$20=$D180,CONCATENATE(AMHS!$Y$20,"-"),""),IF(AMHS!$AA$21=$D180,CONCATENATE(AMHS!$Y$21,"-"),""),IF(AMHS!$AA$22=$D180,CONCATENATE(AMHS!$Y$22,"-"),""),"")</f>
        <v/>
      </c>
      <c r="K180" s="21" t="str">
        <f>CONCATENATE(IF(AMHS!$AA$23=$D180,CONCATENATE(AMHS!$Y$23,"-"),""),IF(AMHS!$AA$24=$D180,CONCATENATE(AMHS!$Y$24,"-"),""),IF(AMHS!$AA$25=$D180,CONCATENATE(AMHS!$Y$25,"-"),""),IF(AMHS!$AA$26=$D180,CONCATENATE(AMHS!$Y$26,"-"),""),IF(AMHS!$AA$27=$D180,CONCATENATE(AMHS!$Y$27,"-"),""),IF(AMHS!$AA$28=$D180,CONCATENATE(AMHS!$Y$28,"-"),""),IF(AMHS!$AA$29=$D180,CONCATENATE(AMHS!$Y$29,"-"),""),IF(AMHS!$AA$30=$D180,CONCATENATE(AMHS!$Y$30,"-"),""),IF(AMHS!$AA$31=$D180,CONCATENATE(AMHS!$Y$31,"-"),""),IF(AMHS!$AA$32=$D180,CONCATENATE(AMHS!$Y$32,"-"),""))</f>
        <v/>
      </c>
      <c r="L180" s="21" t="str">
        <f>CONCATENATE(IF(AMHS!$AI$13=$D180,CONCATENATE(AMHS!$AG$13,"-"),""),IF(AMHS!$AI$14=$D180,CONCATENATE(AMHS!$AG$14,"-"),""),IF(AMHS!$AI$15=$D180,CONCATENATE(AMHS!$AG$15,"-"),""),IF(AMHS!$AI$16=$D180,CONCATENATE(AMHS!$AG$16,"-"),""),IF(AMHS!$AI$17=$D180,CONCATENATE(AMHS!$AG$17,"-"),""),IF(AMHS!$AI$18=$D180,CONCATENATE(AMHS!$AG$18,"-"),""),IF(AMHS!$AI$19=$D180,CONCATENATE(AMHS!$AG$19,"-"),""),IF(AMHS!$AI$20=$D180,CONCATENATE(AMHS!$AG$20,"-"),""),IF(AMHS!$AI$21=$D180,CONCATENATE(AMHS!$AG$21,"-"),""),IF(AMHS!$AI$22=$D180,CONCATENATE(AMHS!$AG$22,"-"),""),"")</f>
        <v/>
      </c>
      <c r="M180" s="21" t="str">
        <f>CONCATENATE(IF(AMHS!$AI$23=$D180,CONCATENATE(AMHS!$AG$23,"-"),""),IF(AMHS!$AI$24=$D180,CONCATENATE(AMHS!$AG$24,"-"),""),IF(AMHS!$AI$25=$D180,CONCATENATE(AMHS!$AG$25,"-"),""),IF(AMHS!$AI$26=$D180,CONCATENATE(AMHS!$AG$26,"-"),""),IF(AMHS!$AI$27=$D180,CONCATENATE(AMHS!$AG$27,"-"),""),IF(AMHS!$AI$28=$D180,CONCATENATE(AMHS!$AG$28,"-"),""),IF(AMHS!$AI$29=$D180,CONCATENATE(AMHS!$AG$29,"-"),""),IF(AMHS!$AI$30=$D180,CONCATENATE(AMHS!$AG$30,"-"),""),IF(AMHS!$AI$31=$D180,CONCATENATE(AMHS!$AG$31,"-"),""),IF(AMHS!$AI$32=$D180,CONCATENATE(AMHS!$AG$32,"-"),""))</f>
        <v/>
      </c>
      <c r="N180" s="21" t="str">
        <f t="shared" si="1"/>
        <v/>
      </c>
      <c r="O180" s="21">
        <v>178</v>
      </c>
      <c r="P180" s="27" t="str">
        <f t="shared" si="3"/>
        <v/>
      </c>
      <c r="Q180" s="27" t="str">
        <f t="shared" si="4"/>
        <v/>
      </c>
      <c r="R180" s="27" t="str">
        <f>IF(P180="","",CHOOSE(VLOOKUP($O180,$A$1:$C$400,3,FALSE),AHS!$M$1,BHS!$M$1,CHS!$M$1,HMJHS!$M$1,KHS!$M$1,Kings!$M$1,MHS!$M$1,SWHS!$M$1,AMHS!$M$1,'S10'!$M$1,'S11'!$M$1,'S12'!$M$1,'S13'!$M$1,'S14'!$M$1,'S15'!$M$1,'S16'!$M$1,'S17'!$M$1,'S18'!$M$1,'S19'!$M$1,'S20'!$M$1))</f>
        <v/>
      </c>
      <c r="S180" s="27" t="str">
        <f t="shared" si="5"/>
        <v/>
      </c>
      <c r="T180" s="3" t="str">
        <f t="shared" si="6"/>
        <v/>
      </c>
      <c r="U180" s="21"/>
      <c r="V180" s="21"/>
      <c r="W180" s="21"/>
      <c r="X180" s="21"/>
      <c r="Y180" s="21"/>
      <c r="Z180" s="21"/>
    </row>
    <row r="181" spans="1:26" ht="15" customHeight="1" x14ac:dyDescent="0.25">
      <c r="A181" s="21" t="str">
        <f t="shared" si="2"/>
        <v/>
      </c>
      <c r="B181" s="21" t="str">
        <f t="shared" si="0"/>
        <v/>
      </c>
      <c r="C181" s="21">
        <v>10</v>
      </c>
      <c r="D181" s="21">
        <v>1</v>
      </c>
      <c r="E181" s="21" t="str">
        <f>IF(OR('S10'!$C$13="",'S10'!$B$13=""),"",'S10'!$C$13)</f>
        <v/>
      </c>
      <c r="F181" s="21" t="str">
        <f>CONCATENATE(IF('S10'!$K$13=$D181,CONCATENATE('S10'!$I$13,"-"),""),IF('S10'!$K$14=$D181,CONCATENATE('S10'!$I$14,"-"),""),IF('S10'!$K$15=$D181,CONCATENATE('S10'!$I$15,"-"),""),IF('S10'!$K$16=$D181,CONCATENATE('S10'!$I$16,"-"),""),IF('S10'!$K$17=$D181,CONCATENATE('S10'!$I$17,"-"),""),IF('S10'!$K$18=$D181,CONCATENATE('S10'!$I$18,"-"),""),IF('S10'!$K$19=$D181,CONCATENATE('S10'!$I$19,"-"),""),IF('S10'!$K$20=$D181,CONCATENATE('S10'!$I$20,"-"),""),IF('S10'!$K$21=$D181,CONCATENATE('S10'!$I$21,"-"),""),IF('S10'!$K$22=$D181,CONCATENATE('S10'!$I$22,"-"),""),)</f>
        <v/>
      </c>
      <c r="G181" s="21" t="str">
        <f>CONCATENATE(IF('S10'!$K$23=$D181,CONCATENATE('S10'!$I$23,"-"),""),IF('S10'!$K$24=$D181,CONCATENATE('S10'!$I$24,"-"),""),IF('S10'!$K$25=$D181,CONCATENATE('S10'!$I$25,"-"),""),IF('S10'!$K$26=$D181,CONCATENATE('S10'!$I$26,"-"),""),IF('S10'!$K$27=$D181,CONCATENATE('S10'!$I$27,"-"),""),IF('S10'!$K$28=$D181,CONCATENATE('S10'!$I$28,"-"),""),IF('S10'!$K$29=$D181,CONCATENATE('S10'!$I$29,"-"),""),IF('S10'!$K$30=$D181,CONCATENATE('S10'!$I$30,"-"),""),IF('S10'!$K$31=$D181,CONCATENATE('S10'!$I$31,"-"),""),IF('S10'!$K$32=$D181,CONCATENATE('S10'!$I$32,"-"),""))</f>
        <v/>
      </c>
      <c r="H181" s="21" t="str">
        <f>CONCATENATE(IF('S10'!$S$13=$D181,CONCATENATE('S10'!$Q$13,"-"),""),IF('S10'!$S$14=$D181,CONCATENATE('S10'!$Q$14,"-"),""),IF('S10'!$S$15=$D181,CONCATENATE('S10'!$Q$15,"-"),""),IF('S10'!$S$16=$D181,CONCATENATE('S10'!$Q$16,"-"),""),IF('S10'!$S$17=$D181,CONCATENATE('S10'!$Q$17,"-"),""),IF('S10'!$S$18=$D181,CONCATENATE('S10'!$Q$18,"-"),""),IF('S10'!$S$19=$D181,CONCATENATE('S10'!$Q$19,"-"),""),IF('S10'!$S$20=$D181,CONCATENATE('S10'!$Q$20,"-"),""),IF('S10'!$S$21=$D181,CONCATENATE('S10'!$Q$21,"-"),""),IF('S10'!$S$22=$D181,CONCATENATE('S10'!$Q$22,"-"),""))</f>
        <v/>
      </c>
      <c r="I181" s="21" t="str">
        <f>CONCATENATE(,IF('S10'!$S$23=$D181,CONCATENATE('S10'!$Q$23,"-"),""),IF('S10'!$S$24=$D181,CONCATENATE('S10'!$Q$24,"-"),""),IF('S10'!$S$25=$D181,CONCATENATE('S10'!$Q$25,"-"),""),IF('S10'!$S$26=$D181,CONCATENATE('S10'!$Q$26,"-"),""),IF('S10'!$S$27=$D181,CONCATENATE('S10'!$Q$27,"-"),""),IF('S10'!$S$28=$D181,CONCATENATE('S10'!$Q$28,"-"),""),IF('S10'!$S$29=$D181,CONCATENATE('S10'!$Q$29,"-"),""),IF('S10'!$S$30=$D181,CONCATENATE('S10'!$Q$30,"-"),""),IF('S10'!$S$31=$D181,CONCATENATE('S10'!$Q$31,"-"),""),IF('S10'!$S$32=$D181,CONCATENATE('S10'!$Q$32,"-"),""))</f>
        <v/>
      </c>
      <c r="J181" s="21" t="str">
        <f>CONCATENATE(IF('S10'!$AA$13=$D181,CONCATENATE('S10'!$Y$13,"-"),""),IF('S10'!$AA$14=$D181,CONCATENATE('S10'!$Y$14,"-"),""),IF('S10'!$AA$15=$D181,CONCATENATE('S10'!$Y$15,"-"),""),IF('S10'!$AA$16=$D181,CONCATENATE('S10'!$Y$16,"-"),""),IF('S10'!$AA$17=$D181,CONCATENATE('S10'!$Y$17,"-"),""),IF('S10'!$AA$18=$D181,CONCATENATE('S10'!$Y$18,"-"),""),IF('S10'!$AA$19=$D181,CONCATENATE('S10'!$Y$19,"-"),""),IF('S10'!$AA$20=$D181,CONCATENATE('S10'!$Y$20,"-"),""),IF('S10'!$AA$21=$D181,CONCATENATE('S10'!$Y$21,"-"),""),IF('S10'!$AA$22=$D181,CONCATENATE('S10'!$Y$22,"-"),""),"")</f>
        <v/>
      </c>
      <c r="K181" s="21" t="str">
        <f>CONCATENATE(IF('S10'!$AA$23=$D181,CONCATENATE('S10'!$Y$23,"-"),""),IF('S10'!$AA$24=$D181,CONCATENATE('S10'!$Y$24,"-"),""),IF('S10'!$AA$25=$D181,CONCATENATE('S10'!$Y$25,"-"),""),IF('S10'!$AA$26=$D181,CONCATENATE('S10'!$Y$26,"-"),""),IF('S10'!$AA$27=$D181,CONCATENATE('S10'!$Y$27,"-"),""),IF('S10'!$AA$28=$D181,CONCATENATE('S10'!$Y$28,"-"),""),IF('S10'!$AA$29=$D181,CONCATENATE('S10'!$Y$29,"-"),""),IF('S10'!$AA$30=$D181,CONCATENATE('S10'!$Y$30,"-"),""),IF('S10'!$AA$31=$D181,CONCATENATE('S10'!$Y$31,"-"),""),IF('S10'!$AA$32=$D181,CONCATENATE('S10'!$Y$32,"-"),""))</f>
        <v/>
      </c>
      <c r="L181" s="21" t="str">
        <f>CONCATENATE(IF('S10'!$AI$13=$D181,CONCATENATE('S10'!$AG$13,"-"),""),IF('S10'!$AI$14=$D181,CONCATENATE('S10'!$AG$14,"-"),""),IF('S10'!$AI$15=$D181,CONCATENATE('S10'!$AG$15,"-"),""),IF('S10'!$AI$16=$D181,CONCATENATE('S10'!$AG$16,"-"),""),IF('S10'!$AI$17=$D181,CONCATENATE('S10'!$AG$17,"-"),""),IF('S10'!$AI$18=$D181,CONCATENATE('S10'!$AG$18,"-"),""),IF('S10'!$AI$19=$D181,CONCATENATE('S10'!$AG$19,"-"),""),IF('S10'!$AI$20=$D181,CONCATENATE('S10'!$AG$20,"-"),""),IF('S10'!$AI$21=$D181,CONCATENATE('S10'!$AG$21,"-"),""),IF('S10'!$AI$22=$D181,CONCATENATE('S10'!$AG$22,"-"),""),"")</f>
        <v/>
      </c>
      <c r="M181" s="21" t="str">
        <f>CONCATENATE(IF('S10'!$AI$23=$D181,CONCATENATE('S10'!$AG$23,"-"),""),IF('S10'!$AI$24=$D181,CONCATENATE('S10'!$AG$24,"-"),""),IF('S10'!$AI$25=$D181,CONCATENATE('S10'!$AG$25,"-"),""),IF('S10'!$AI$26=$D181,CONCATENATE('S10'!$AG$26,"-"),""),IF('S10'!$AI$27=$D181,CONCATENATE('S10'!$AG$27,"-"),""),IF('S10'!$AI$28=$D181,CONCATENATE('S10'!$AG$28,"-"),""),IF('S10'!$AI$29=$D181,CONCATENATE('S10'!$AG$29,"-"),""),IF('S10'!$AI$30=$D181,CONCATENATE('S10'!$AG$30,"-"),""),IF('S10'!$AI$31=$D181,CONCATENATE('S10'!$AG$31,"-"),""),IF('S10'!$AI$32=$D181,CONCATENATE('S10'!$AG$32,"-"),""))</f>
        <v/>
      </c>
      <c r="N181" s="21" t="str">
        <f t="shared" si="1"/>
        <v/>
      </c>
      <c r="O181" s="21">
        <v>179</v>
      </c>
      <c r="P181" s="27" t="str">
        <f t="shared" si="3"/>
        <v/>
      </c>
      <c r="Q181" s="27" t="str">
        <f t="shared" si="4"/>
        <v/>
      </c>
      <c r="R181" s="27" t="str">
        <f>IF(P181="","",CHOOSE(VLOOKUP($O181,$A$1:$C$400,3,FALSE),AHS!$M$1,BHS!$M$1,CHS!$M$1,HMJHS!$M$1,KHS!$M$1,Kings!$M$1,MHS!$M$1,SWHS!$M$1,AMHS!$M$1,'S10'!$M$1,'S11'!$M$1,'S12'!$M$1,'S13'!$M$1,'S14'!$M$1,'S15'!$M$1,'S16'!$M$1,'S17'!$M$1,'S18'!$M$1,'S19'!$M$1,'S20'!$M$1))</f>
        <v/>
      </c>
      <c r="S181" s="27" t="str">
        <f t="shared" si="5"/>
        <v/>
      </c>
      <c r="T181" s="3" t="str">
        <f t="shared" si="6"/>
        <v/>
      </c>
      <c r="U181" s="21"/>
      <c r="V181" s="21"/>
      <c r="W181" s="21"/>
      <c r="X181" s="21"/>
      <c r="Y181" s="21"/>
      <c r="Z181" s="21"/>
    </row>
    <row r="182" spans="1:26" ht="15" customHeight="1" x14ac:dyDescent="0.25">
      <c r="A182" s="21" t="str">
        <f t="shared" si="2"/>
        <v/>
      </c>
      <c r="B182" s="21" t="str">
        <f t="shared" si="0"/>
        <v/>
      </c>
      <c r="C182" s="21">
        <v>10</v>
      </c>
      <c r="D182" s="21">
        <v>2</v>
      </c>
      <c r="E182" s="21" t="str">
        <f>IF(OR('S10'!$C$14="",'S10'!$B$14=""),"",'S10'!$C$14)</f>
        <v/>
      </c>
      <c r="F182" s="21" t="str">
        <f>CONCATENATE(IF('S10'!$K$13=$D182,CONCATENATE('S10'!$I$13,"-"),""),IF('S10'!$K$14=$D182,CONCATENATE('S10'!$I$14,"-"),""),IF('S10'!$K$15=$D182,CONCATENATE('S10'!$I$15,"-"),""),IF('S10'!$K$16=$D182,CONCATENATE('S10'!$I$16,"-"),""),IF('S10'!$K$17=$D182,CONCATENATE('S10'!$I$17,"-"),""),IF('S10'!$K$18=$D182,CONCATENATE('S10'!$I$18,"-"),""),IF('S10'!$K$19=$D182,CONCATENATE('S10'!$I$19,"-"),""),IF('S10'!$K$20=$D182,CONCATENATE('S10'!$I$20,"-"),""),IF('S10'!$K$21=$D182,CONCATENATE('S10'!$I$21,"-"),""),IF('S10'!$K$22=$D182,CONCATENATE('S10'!$I$22,"-"),""),)</f>
        <v/>
      </c>
      <c r="G182" s="21" t="str">
        <f>CONCATENATE(IF('S10'!$K$23=$D182,CONCATENATE('S10'!$I$23,"-"),""),IF('S10'!$K$24=$D182,CONCATENATE('S10'!$I$24,"-"),""),IF('S10'!$K$25=$D182,CONCATENATE('S10'!$I$25,"-"),""),IF('S10'!$K$26=$D182,CONCATENATE('S10'!$I$26,"-"),""),IF('S10'!$K$27=$D182,CONCATENATE('S10'!$I$27,"-"),""),IF('S10'!$K$28=$D182,CONCATENATE('S10'!$I$28,"-"),""),IF('S10'!$K$29=$D182,CONCATENATE('S10'!$I$29,"-"),""),IF('S10'!$K$30=$D182,CONCATENATE('S10'!$I$30,"-"),""),IF('S10'!$K$31=$D182,CONCATENATE('S10'!$I$31,"-"),""),IF('S10'!$K$32=$D182,CONCATENATE('S10'!$I$32,"-"),""))</f>
        <v/>
      </c>
      <c r="H182" s="21" t="str">
        <f>CONCATENATE(IF('S10'!$S$13=$D182,CONCATENATE('S10'!$Q$13,"-"),""),IF('S10'!$S$14=$D182,CONCATENATE('S10'!$Q$14,"-"),""),IF('S10'!$S$15=$D182,CONCATENATE('S10'!$Q$15,"-"),""),IF('S10'!$S$16=$D182,CONCATENATE('S10'!$Q$16,"-"),""),IF('S10'!$S$17=$D182,CONCATENATE('S10'!$Q$17,"-"),""),IF('S10'!$S$18=$D182,CONCATENATE('S10'!$Q$18,"-"),""),IF('S10'!$S$19=$D182,CONCATENATE('S10'!$Q$19,"-"),""),IF('S10'!$S$20=$D182,CONCATENATE('S10'!$Q$20,"-"),""),IF('S10'!$S$21=$D182,CONCATENATE('S10'!$Q$21,"-"),""),IF('S10'!$S$22=$D182,CONCATENATE('S10'!$Q$22,"-"),""))</f>
        <v/>
      </c>
      <c r="I182" s="21" t="str">
        <f>CONCATENATE(,IF('S10'!$S$23=$D182,CONCATENATE('S10'!$Q$23,"-"),""),IF('S10'!$S$24=$D182,CONCATENATE('S10'!$Q$24,"-"),""),IF('S10'!$S$25=$D182,CONCATENATE('S10'!$Q$25,"-"),""),IF('S10'!$S$26=$D182,CONCATENATE('S10'!$Q$26,"-"),""),IF('S10'!$S$27=$D182,CONCATENATE('S10'!$Q$27,"-"),""),IF('S10'!$S$28=$D182,CONCATENATE('S10'!$Q$28,"-"),""),IF('S10'!$S$29=$D182,CONCATENATE('S10'!$Q$29,"-"),""),IF('S10'!$S$30=$D182,CONCATENATE('S10'!$Q$30,"-"),""),IF('S10'!$S$31=$D182,CONCATENATE('S10'!$Q$31,"-"),""),IF('S10'!$S$32=$D182,CONCATENATE('S10'!$Q$32,"-"),""))</f>
        <v/>
      </c>
      <c r="J182" s="21" t="str">
        <f>CONCATENATE(IF('S10'!$AA$13=$D182,CONCATENATE('S10'!$Y$13,"-"),""),IF('S10'!$AA$14=$D182,CONCATENATE('S10'!$Y$14,"-"),""),IF('S10'!$AA$15=$D182,CONCATENATE('S10'!$Y$15,"-"),""),IF('S10'!$AA$16=$D182,CONCATENATE('S10'!$Y$16,"-"),""),IF('S10'!$AA$17=$D182,CONCATENATE('S10'!$Y$17,"-"),""),IF('S10'!$AA$18=$D182,CONCATENATE('S10'!$Y$18,"-"),""),IF('S10'!$AA$19=$D182,CONCATENATE('S10'!$Y$19,"-"),""),IF('S10'!$AA$20=$D182,CONCATENATE('S10'!$Y$20,"-"),""),IF('S10'!$AA$21=$D182,CONCATENATE('S10'!$Y$21,"-"),""),IF('S10'!$AA$22=$D182,CONCATENATE('S10'!$Y$22,"-"),""),"")</f>
        <v/>
      </c>
      <c r="K182" s="21" t="str">
        <f>CONCATENATE(IF('S10'!$AA$23=$D182,CONCATENATE('S10'!$Y$23,"-"),""),IF('S10'!$AA$24=$D182,CONCATENATE('S10'!$Y$24,"-"),""),IF('S10'!$AA$25=$D182,CONCATENATE('S10'!$Y$25,"-"),""),IF('S10'!$AA$26=$D182,CONCATENATE('S10'!$Y$26,"-"),""),IF('S10'!$AA$27=$D182,CONCATENATE('S10'!$Y$27,"-"),""),IF('S10'!$AA$28=$D182,CONCATENATE('S10'!$Y$28,"-"),""),IF('S10'!$AA$29=$D182,CONCATENATE('S10'!$Y$29,"-"),""),IF('S10'!$AA$30=$D182,CONCATENATE('S10'!$Y$30,"-"),""),IF('S10'!$AA$31=$D182,CONCATENATE('S10'!$Y$31,"-"),""),IF('S10'!$AA$32=$D182,CONCATENATE('S10'!$Y$32,"-"),""))</f>
        <v/>
      </c>
      <c r="L182" s="21" t="str">
        <f>CONCATENATE(IF('S10'!$AI$13=$D182,CONCATENATE('S10'!$AG$13,"-"),""),IF('S10'!$AI$14=$D182,CONCATENATE('S10'!$AG$14,"-"),""),IF('S10'!$AI$15=$D182,CONCATENATE('S10'!$AG$15,"-"),""),IF('S10'!$AI$16=$D182,CONCATENATE('S10'!$AG$16,"-"),""),IF('S10'!$AI$17=$D182,CONCATENATE('S10'!$AG$17,"-"),""),IF('S10'!$AI$18=$D182,CONCATENATE('S10'!$AG$18,"-"),""),IF('S10'!$AI$19=$D182,CONCATENATE('S10'!$AG$19,"-"),""),IF('S10'!$AI$20=$D182,CONCATENATE('S10'!$AG$20,"-"),""),IF('S10'!$AI$21=$D182,CONCATENATE('S10'!$AG$21,"-"),""),IF('S10'!$AI$22=$D182,CONCATENATE('S10'!$AG$22,"-"),""),"")</f>
        <v/>
      </c>
      <c r="M182" s="21" t="str">
        <f>CONCATENATE(IF('S10'!$AI$23=$D182,CONCATENATE('S10'!$AG$23,"-"),""),IF('S10'!$AI$24=$D182,CONCATENATE('S10'!$AG$24,"-"),""),IF('S10'!$AI$25=$D182,CONCATENATE('S10'!$AG$25,"-"),""),IF('S10'!$AI$26=$D182,CONCATENATE('S10'!$AG$26,"-"),""),IF('S10'!$AI$27=$D182,CONCATENATE('S10'!$AG$27,"-"),""),IF('S10'!$AI$28=$D182,CONCATENATE('S10'!$AG$28,"-"),""),IF('S10'!$AI$29=$D182,CONCATENATE('S10'!$AG$29,"-"),""),IF('S10'!$AI$30=$D182,CONCATENATE('S10'!$AG$30,"-"),""),IF('S10'!$AI$31=$D182,CONCATENATE('S10'!$AG$31,"-"),""),IF('S10'!$AI$32=$D182,CONCATENATE('S10'!$AG$32,"-"),""))</f>
        <v/>
      </c>
      <c r="N182" s="21" t="str">
        <f t="shared" si="1"/>
        <v/>
      </c>
      <c r="O182" s="21">
        <v>180</v>
      </c>
      <c r="P182" s="27" t="str">
        <f t="shared" si="3"/>
        <v/>
      </c>
      <c r="Q182" s="27" t="str">
        <f t="shared" si="4"/>
        <v/>
      </c>
      <c r="R182" s="27" t="str">
        <f>IF(P182="","",CHOOSE(VLOOKUP($O182,$A$1:$C$400,3,FALSE),AHS!$M$1,BHS!$M$1,CHS!$M$1,HMJHS!$M$1,KHS!$M$1,Kings!$M$1,MHS!$M$1,SWHS!$M$1,AMHS!$M$1,'S10'!$M$1,'S11'!$M$1,'S12'!$M$1,'S13'!$M$1,'S14'!$M$1,'S15'!$M$1,'S16'!$M$1,'S17'!$M$1,'S18'!$M$1,'S19'!$M$1,'S20'!$M$1))</f>
        <v/>
      </c>
      <c r="S182" s="27" t="str">
        <f t="shared" si="5"/>
        <v/>
      </c>
      <c r="T182" s="3" t="str">
        <f t="shared" si="6"/>
        <v/>
      </c>
      <c r="U182" s="21"/>
      <c r="V182" s="21"/>
      <c r="W182" s="21"/>
      <c r="X182" s="21"/>
      <c r="Y182" s="21"/>
      <c r="Z182" s="21"/>
    </row>
    <row r="183" spans="1:26" ht="15" customHeight="1" x14ac:dyDescent="0.25">
      <c r="A183" s="21" t="str">
        <f t="shared" si="2"/>
        <v/>
      </c>
      <c r="B183" s="21" t="str">
        <f t="shared" si="0"/>
        <v/>
      </c>
      <c r="C183" s="21">
        <v>10</v>
      </c>
      <c r="D183" s="21">
        <v>3</v>
      </c>
      <c r="E183" s="21" t="str">
        <f>IF(OR('S10'!$C$15="",'S10'!$B$15=""),"",'S10'!$C$15)</f>
        <v/>
      </c>
      <c r="F183" s="21" t="str">
        <f>CONCATENATE(IF('S10'!$K$13=$D183,CONCATENATE('S10'!$I$13,"-"),""),IF('S10'!$K$14=$D183,CONCATENATE('S10'!$I$14,"-"),""),IF('S10'!$K$15=$D183,CONCATENATE('S10'!$I$15,"-"),""),IF('S10'!$K$16=$D183,CONCATENATE('S10'!$I$16,"-"),""),IF('S10'!$K$17=$D183,CONCATENATE('S10'!$I$17,"-"),""),IF('S10'!$K$18=$D183,CONCATENATE('S10'!$I$18,"-"),""),IF('S10'!$K$19=$D183,CONCATENATE('S10'!$I$19,"-"),""),IF('S10'!$K$20=$D183,CONCATENATE('S10'!$I$20,"-"),""),IF('S10'!$K$21=$D183,CONCATENATE('S10'!$I$21,"-"),""),IF('S10'!$K$22=$D183,CONCATENATE('S10'!$I$22,"-"),""),)</f>
        <v/>
      </c>
      <c r="G183" s="21" t="str">
        <f>CONCATENATE(IF('S10'!$K$23=$D183,CONCATENATE('S10'!$I$23,"-"),""),IF('S10'!$K$24=$D183,CONCATENATE('S10'!$I$24,"-"),""),IF('S10'!$K$25=$D183,CONCATENATE('S10'!$I$25,"-"),""),IF('S10'!$K$26=$D183,CONCATENATE('S10'!$I$26,"-"),""),IF('S10'!$K$27=$D183,CONCATENATE('S10'!$I$27,"-"),""),IF('S10'!$K$28=$D183,CONCATENATE('S10'!$I$28,"-"),""),IF('S10'!$K$29=$D183,CONCATENATE('S10'!$I$29,"-"),""),IF('S10'!$K$30=$D183,CONCATENATE('S10'!$I$30,"-"),""),IF('S10'!$K$31=$D183,CONCATENATE('S10'!$I$31,"-"),""),IF('S10'!$K$32=$D183,CONCATENATE('S10'!$I$32,"-"),""))</f>
        <v/>
      </c>
      <c r="H183" s="21" t="str">
        <f>CONCATENATE(IF('S10'!$S$13=$D183,CONCATENATE('S10'!$Q$13,"-"),""),IF('S10'!$S$14=$D183,CONCATENATE('S10'!$Q$14,"-"),""),IF('S10'!$S$15=$D183,CONCATENATE('S10'!$Q$15,"-"),""),IF('S10'!$S$16=$D183,CONCATENATE('S10'!$Q$16,"-"),""),IF('S10'!$S$17=$D183,CONCATENATE('S10'!$Q$17,"-"),""),IF('S10'!$S$18=$D183,CONCATENATE('S10'!$Q$18,"-"),""),IF('S10'!$S$19=$D183,CONCATENATE('S10'!$Q$19,"-"),""),IF('S10'!$S$20=$D183,CONCATENATE('S10'!$Q$20,"-"),""),IF('S10'!$S$21=$D183,CONCATENATE('S10'!$Q$21,"-"),""),IF('S10'!$S$22=$D183,CONCATENATE('S10'!$Q$22,"-"),""))</f>
        <v/>
      </c>
      <c r="I183" s="21" t="str">
        <f>CONCATENATE(,IF('S10'!$S$23=$D183,CONCATENATE('S10'!$Q$23,"-"),""),IF('S10'!$S$24=$D183,CONCATENATE('S10'!$Q$24,"-"),""),IF('S10'!$S$25=$D183,CONCATENATE('S10'!$Q$25,"-"),""),IF('S10'!$S$26=$D183,CONCATENATE('S10'!$Q$26,"-"),""),IF('S10'!$S$27=$D183,CONCATENATE('S10'!$Q$27,"-"),""),IF('S10'!$S$28=$D183,CONCATENATE('S10'!$Q$28,"-"),""),IF('S10'!$S$29=$D183,CONCATENATE('S10'!$Q$29,"-"),""),IF('S10'!$S$30=$D183,CONCATENATE('S10'!$Q$30,"-"),""),IF('S10'!$S$31=$D183,CONCATENATE('S10'!$Q$31,"-"),""),IF('S10'!$S$32=$D183,CONCATENATE('S10'!$Q$32,"-"),""))</f>
        <v/>
      </c>
      <c r="J183" s="21" t="str">
        <f>CONCATENATE(IF('S10'!$AA$13=$D183,CONCATENATE('S10'!$Y$13,"-"),""),IF('S10'!$AA$14=$D183,CONCATENATE('S10'!$Y$14,"-"),""),IF('S10'!$AA$15=$D183,CONCATENATE('S10'!$Y$15,"-"),""),IF('S10'!$AA$16=$D183,CONCATENATE('S10'!$Y$16,"-"),""),IF('S10'!$AA$17=$D183,CONCATENATE('S10'!$Y$17,"-"),""),IF('S10'!$AA$18=$D183,CONCATENATE('S10'!$Y$18,"-"),""),IF('S10'!$AA$19=$D183,CONCATENATE('S10'!$Y$19,"-"),""),IF('S10'!$AA$20=$D183,CONCATENATE('S10'!$Y$20,"-"),""),IF('S10'!$AA$21=$D183,CONCATENATE('S10'!$Y$21,"-"),""),IF('S10'!$AA$22=$D183,CONCATENATE('S10'!$Y$22,"-"),""),"")</f>
        <v/>
      </c>
      <c r="K183" s="21" t="str">
        <f>CONCATENATE(IF('S10'!$AA$23=$D183,CONCATENATE('S10'!$Y$23,"-"),""),IF('S10'!$AA$24=$D183,CONCATENATE('S10'!$Y$24,"-"),""),IF('S10'!$AA$25=$D183,CONCATENATE('S10'!$Y$25,"-"),""),IF('S10'!$AA$26=$D183,CONCATENATE('S10'!$Y$26,"-"),""),IF('S10'!$AA$27=$D183,CONCATENATE('S10'!$Y$27,"-"),""),IF('S10'!$AA$28=$D183,CONCATENATE('S10'!$Y$28,"-"),""),IF('S10'!$AA$29=$D183,CONCATENATE('S10'!$Y$29,"-"),""),IF('S10'!$AA$30=$D183,CONCATENATE('S10'!$Y$30,"-"),""),IF('S10'!$AA$31=$D183,CONCATENATE('S10'!$Y$31,"-"),""),IF('S10'!$AA$32=$D183,CONCATENATE('S10'!$Y$32,"-"),""))</f>
        <v/>
      </c>
      <c r="L183" s="21" t="str">
        <f>CONCATENATE(IF('S10'!$AI$13=$D183,CONCATENATE('S10'!$AG$13,"-"),""),IF('S10'!$AI$14=$D183,CONCATENATE('S10'!$AG$14,"-"),""),IF('S10'!$AI$15=$D183,CONCATENATE('S10'!$AG$15,"-"),""),IF('S10'!$AI$16=$D183,CONCATENATE('S10'!$AG$16,"-"),""),IF('S10'!$AI$17=$D183,CONCATENATE('S10'!$AG$17,"-"),""),IF('S10'!$AI$18=$D183,CONCATENATE('S10'!$AG$18,"-"),""),IF('S10'!$AI$19=$D183,CONCATENATE('S10'!$AG$19,"-"),""),IF('S10'!$AI$20=$D183,CONCATENATE('S10'!$AG$20,"-"),""),IF('S10'!$AI$21=$D183,CONCATENATE('S10'!$AG$21,"-"),""),IF('S10'!$AI$22=$D183,CONCATENATE('S10'!$AG$22,"-"),""),"")</f>
        <v/>
      </c>
      <c r="M183" s="21" t="str">
        <f>CONCATENATE(IF('S10'!$AI$23=$D183,CONCATENATE('S10'!$AG$23,"-"),""),IF('S10'!$AI$24=$D183,CONCATENATE('S10'!$AG$24,"-"),""),IF('S10'!$AI$25=$D183,CONCATENATE('S10'!$AG$25,"-"),""),IF('S10'!$AI$26=$D183,CONCATENATE('S10'!$AG$26,"-"),""),IF('S10'!$AI$27=$D183,CONCATENATE('S10'!$AG$27,"-"),""),IF('S10'!$AI$28=$D183,CONCATENATE('S10'!$AG$28,"-"),""),IF('S10'!$AI$29=$D183,CONCATENATE('S10'!$AG$29,"-"),""),IF('S10'!$AI$30=$D183,CONCATENATE('S10'!$AG$30,"-"),""),IF('S10'!$AI$31=$D183,CONCATENATE('S10'!$AG$31,"-"),""),IF('S10'!$AI$32=$D183,CONCATENATE('S10'!$AG$32,"-"),""))</f>
        <v/>
      </c>
      <c r="N183" s="21" t="str">
        <f t="shared" si="1"/>
        <v/>
      </c>
      <c r="O183" s="21">
        <v>181</v>
      </c>
      <c r="P183" s="27" t="str">
        <f t="shared" si="3"/>
        <v/>
      </c>
      <c r="Q183" s="27" t="str">
        <f t="shared" si="4"/>
        <v/>
      </c>
      <c r="R183" s="27" t="str">
        <f>IF(P183="","",CHOOSE(VLOOKUP($O183,$A$1:$C$400,3,FALSE),AHS!$M$1,BHS!$M$1,CHS!$M$1,HMJHS!$M$1,KHS!$M$1,Kings!$M$1,MHS!$M$1,SWHS!$M$1,AMHS!$M$1,'S10'!$M$1,'S11'!$M$1,'S12'!$M$1,'S13'!$M$1,'S14'!$M$1,'S15'!$M$1,'S16'!$M$1,'S17'!$M$1,'S18'!$M$1,'S19'!$M$1,'S20'!$M$1))</f>
        <v/>
      </c>
      <c r="S183" s="27" t="str">
        <f t="shared" si="5"/>
        <v/>
      </c>
      <c r="T183" s="3" t="str">
        <f t="shared" si="6"/>
        <v/>
      </c>
      <c r="U183" s="21"/>
      <c r="V183" s="21"/>
      <c r="W183" s="21"/>
      <c r="X183" s="21"/>
      <c r="Y183" s="21"/>
      <c r="Z183" s="21"/>
    </row>
    <row r="184" spans="1:26" ht="15" customHeight="1" x14ac:dyDescent="0.25">
      <c r="A184" s="21" t="str">
        <f t="shared" si="2"/>
        <v/>
      </c>
      <c r="B184" s="21" t="str">
        <f t="shared" si="0"/>
        <v/>
      </c>
      <c r="C184" s="21">
        <v>10</v>
      </c>
      <c r="D184" s="21">
        <v>4</v>
      </c>
      <c r="E184" s="21" t="str">
        <f>IF(OR('S10'!$C$16="",'S10'!$B$16=""),"",'S10'!$C$16)</f>
        <v/>
      </c>
      <c r="F184" s="21" t="str">
        <f>CONCATENATE(IF('S10'!$K$13=$D184,CONCATENATE('S10'!$I$13,"-"),""),IF('S10'!$K$14=$D184,CONCATENATE('S10'!$I$14,"-"),""),IF('S10'!$K$15=$D184,CONCATENATE('S10'!$I$15,"-"),""),IF('S10'!$K$16=$D184,CONCATENATE('S10'!$I$16,"-"),""),IF('S10'!$K$17=$D184,CONCATENATE('S10'!$I$17,"-"),""),IF('S10'!$K$18=$D184,CONCATENATE('S10'!$I$18,"-"),""),IF('S10'!$K$19=$D184,CONCATENATE('S10'!$I$19,"-"),""),IF('S10'!$K$20=$D184,CONCATENATE('S10'!$I$20,"-"),""),IF('S10'!$K$21=$D184,CONCATENATE('S10'!$I$21,"-"),""),IF('S10'!$K$22=$D184,CONCATENATE('S10'!$I$22,"-"),""),)</f>
        <v/>
      </c>
      <c r="G184" s="21" t="str">
        <f>CONCATENATE(IF('S10'!$K$23=$D184,CONCATENATE('S10'!$I$23,"-"),""),IF('S10'!$K$24=$D184,CONCATENATE('S10'!$I$24,"-"),""),IF('S10'!$K$25=$D184,CONCATENATE('S10'!$I$25,"-"),""),IF('S10'!$K$26=$D184,CONCATENATE('S10'!$I$26,"-"),""),IF('S10'!$K$27=$D184,CONCATENATE('S10'!$I$27,"-"),""),IF('S10'!$K$28=$D184,CONCATENATE('S10'!$I$28,"-"),""),IF('S10'!$K$29=$D184,CONCATENATE('S10'!$I$29,"-"),""),IF('S10'!$K$30=$D184,CONCATENATE('S10'!$I$30,"-"),""),IF('S10'!$K$31=$D184,CONCATENATE('S10'!$I$31,"-"),""),IF('S10'!$K$32=$D184,CONCATENATE('S10'!$I$32,"-"),""))</f>
        <v/>
      </c>
      <c r="H184" s="21" t="str">
        <f>CONCATENATE(IF('S10'!$S$13=$D184,CONCATENATE('S10'!$Q$13,"-"),""),IF('S10'!$S$14=$D184,CONCATENATE('S10'!$Q$14,"-"),""),IF('S10'!$S$15=$D184,CONCATENATE('S10'!$Q$15,"-"),""),IF('S10'!$S$16=$D184,CONCATENATE('S10'!$Q$16,"-"),""),IF('S10'!$S$17=$D184,CONCATENATE('S10'!$Q$17,"-"),""),IF('S10'!$S$18=$D184,CONCATENATE('S10'!$Q$18,"-"),""),IF('S10'!$S$19=$D184,CONCATENATE('S10'!$Q$19,"-"),""),IF('S10'!$S$20=$D184,CONCATENATE('S10'!$Q$20,"-"),""),IF('S10'!$S$21=$D184,CONCATENATE('S10'!$Q$21,"-"),""),IF('S10'!$S$22=$D184,CONCATENATE('S10'!$Q$22,"-"),""))</f>
        <v/>
      </c>
      <c r="I184" s="21" t="str">
        <f>CONCATENATE(,IF('S10'!$S$23=$D184,CONCATENATE('S10'!$Q$23,"-"),""),IF('S10'!$S$24=$D184,CONCATENATE('S10'!$Q$24,"-"),""),IF('S10'!$S$25=$D184,CONCATENATE('S10'!$Q$25,"-"),""),IF('S10'!$S$26=$D184,CONCATENATE('S10'!$Q$26,"-"),""),IF('S10'!$S$27=$D184,CONCATENATE('S10'!$Q$27,"-"),""),IF('S10'!$S$28=$D184,CONCATENATE('S10'!$Q$28,"-"),""),IF('S10'!$S$29=$D184,CONCATENATE('S10'!$Q$29,"-"),""),IF('S10'!$S$30=$D184,CONCATENATE('S10'!$Q$30,"-"),""),IF('S10'!$S$31=$D184,CONCATENATE('S10'!$Q$31,"-"),""),IF('S10'!$S$32=$D184,CONCATENATE('S10'!$Q$32,"-"),""))</f>
        <v/>
      </c>
      <c r="J184" s="21" t="str">
        <f>CONCATENATE(IF('S10'!$AA$13=$D184,CONCATENATE('S10'!$Y$13,"-"),""),IF('S10'!$AA$14=$D184,CONCATENATE('S10'!$Y$14,"-"),""),IF('S10'!$AA$15=$D184,CONCATENATE('S10'!$Y$15,"-"),""),IF('S10'!$AA$16=$D184,CONCATENATE('S10'!$Y$16,"-"),""),IF('S10'!$AA$17=$D184,CONCATENATE('S10'!$Y$17,"-"),""),IF('S10'!$AA$18=$D184,CONCATENATE('S10'!$Y$18,"-"),""),IF('S10'!$AA$19=$D184,CONCATENATE('S10'!$Y$19,"-"),""),IF('S10'!$AA$20=$D184,CONCATENATE('S10'!$Y$20,"-"),""),IF('S10'!$AA$21=$D184,CONCATENATE('S10'!$Y$21,"-"),""),IF('S10'!$AA$22=$D184,CONCATENATE('S10'!$Y$22,"-"),""),"")</f>
        <v/>
      </c>
      <c r="K184" s="21" t="str">
        <f>CONCATENATE(IF('S10'!$AA$23=$D184,CONCATENATE('S10'!$Y$23,"-"),""),IF('S10'!$AA$24=$D184,CONCATENATE('S10'!$Y$24,"-"),""),IF('S10'!$AA$25=$D184,CONCATENATE('S10'!$Y$25,"-"),""),IF('S10'!$AA$26=$D184,CONCATENATE('S10'!$Y$26,"-"),""),IF('S10'!$AA$27=$D184,CONCATENATE('S10'!$Y$27,"-"),""),IF('S10'!$AA$28=$D184,CONCATENATE('S10'!$Y$28,"-"),""),IF('S10'!$AA$29=$D184,CONCATENATE('S10'!$Y$29,"-"),""),IF('S10'!$AA$30=$D184,CONCATENATE('S10'!$Y$30,"-"),""),IF('S10'!$AA$31=$D184,CONCATENATE('S10'!$Y$31,"-"),""),IF('S10'!$AA$32=$D184,CONCATENATE('S10'!$Y$32,"-"),""))</f>
        <v/>
      </c>
      <c r="L184" s="21" t="str">
        <f>CONCATENATE(IF('S10'!$AI$13=$D184,CONCATENATE('S10'!$AG$13,"-"),""),IF('S10'!$AI$14=$D184,CONCATENATE('S10'!$AG$14,"-"),""),IF('S10'!$AI$15=$D184,CONCATENATE('S10'!$AG$15,"-"),""),IF('S10'!$AI$16=$D184,CONCATENATE('S10'!$AG$16,"-"),""),IF('S10'!$AI$17=$D184,CONCATENATE('S10'!$AG$17,"-"),""),IF('S10'!$AI$18=$D184,CONCATENATE('S10'!$AG$18,"-"),""),IF('S10'!$AI$19=$D184,CONCATENATE('S10'!$AG$19,"-"),""),IF('S10'!$AI$20=$D184,CONCATENATE('S10'!$AG$20,"-"),""),IF('S10'!$AI$21=$D184,CONCATENATE('S10'!$AG$21,"-"),""),IF('S10'!$AI$22=$D184,CONCATENATE('S10'!$AG$22,"-"),""),"")</f>
        <v/>
      </c>
      <c r="M184" s="21" t="str">
        <f>CONCATENATE(IF('S10'!$AI$23=$D184,CONCATENATE('S10'!$AG$23,"-"),""),IF('S10'!$AI$24=$D184,CONCATENATE('S10'!$AG$24,"-"),""),IF('S10'!$AI$25=$D184,CONCATENATE('S10'!$AG$25,"-"),""),IF('S10'!$AI$26=$D184,CONCATENATE('S10'!$AG$26,"-"),""),IF('S10'!$AI$27=$D184,CONCATENATE('S10'!$AG$27,"-"),""),IF('S10'!$AI$28=$D184,CONCATENATE('S10'!$AG$28,"-"),""),IF('S10'!$AI$29=$D184,CONCATENATE('S10'!$AG$29,"-"),""),IF('S10'!$AI$30=$D184,CONCATENATE('S10'!$AG$30,"-"),""),IF('S10'!$AI$31=$D184,CONCATENATE('S10'!$AG$31,"-"),""),IF('S10'!$AI$32=$D184,CONCATENATE('S10'!$AG$32,"-"),""))</f>
        <v/>
      </c>
      <c r="N184" s="21" t="str">
        <f t="shared" si="1"/>
        <v/>
      </c>
      <c r="O184" s="21">
        <v>182</v>
      </c>
      <c r="P184" s="27" t="str">
        <f t="shared" si="3"/>
        <v/>
      </c>
      <c r="Q184" s="27" t="str">
        <f t="shared" si="4"/>
        <v/>
      </c>
      <c r="R184" s="27" t="str">
        <f>IF(P184="","",CHOOSE(VLOOKUP($O184,$A$1:$C$400,3,FALSE),AHS!$M$1,BHS!$M$1,CHS!$M$1,HMJHS!$M$1,KHS!$M$1,Kings!$M$1,MHS!$M$1,SWHS!$M$1,AMHS!$M$1,'S10'!$M$1,'S11'!$M$1,'S12'!$M$1,'S13'!$M$1,'S14'!$M$1,'S15'!$M$1,'S16'!$M$1,'S17'!$M$1,'S18'!$M$1,'S19'!$M$1,'S20'!$M$1))</f>
        <v/>
      </c>
      <c r="S184" s="27" t="str">
        <f t="shared" si="5"/>
        <v/>
      </c>
      <c r="T184" s="3" t="str">
        <f t="shared" si="6"/>
        <v/>
      </c>
      <c r="U184" s="21"/>
      <c r="V184" s="21"/>
      <c r="W184" s="21"/>
      <c r="X184" s="21"/>
      <c r="Y184" s="21"/>
      <c r="Z184" s="21"/>
    </row>
    <row r="185" spans="1:26" ht="15" customHeight="1" x14ac:dyDescent="0.25">
      <c r="A185" s="21" t="str">
        <f t="shared" si="2"/>
        <v/>
      </c>
      <c r="B185" s="21" t="str">
        <f t="shared" si="0"/>
        <v/>
      </c>
      <c r="C185" s="21">
        <v>10</v>
      </c>
      <c r="D185" s="21">
        <v>5</v>
      </c>
      <c r="E185" s="21" t="str">
        <f>IF(OR('S10'!$C$17="",'S10'!$B$17=""),"",'S10'!$C$17)</f>
        <v/>
      </c>
      <c r="F185" s="21" t="str">
        <f>CONCATENATE(IF('S10'!$K$13=$D185,CONCATENATE('S10'!$I$13,"-"),""),IF('S10'!$K$14=$D185,CONCATENATE('S10'!$I$14,"-"),""),IF('S10'!$K$15=$D185,CONCATENATE('S10'!$I$15,"-"),""),IF('S10'!$K$16=$D185,CONCATENATE('S10'!$I$16,"-"),""),IF('S10'!$K$17=$D185,CONCATENATE('S10'!$I$17,"-"),""),IF('S10'!$K$18=$D185,CONCATENATE('S10'!$I$18,"-"),""),IF('S10'!$K$19=$D185,CONCATENATE('S10'!$I$19,"-"),""),IF('S10'!$K$20=$D185,CONCATENATE('S10'!$I$20,"-"),""),IF('S10'!$K$21=$D185,CONCATENATE('S10'!$I$21,"-"),""),IF('S10'!$K$22=$D185,CONCATENATE('S10'!$I$22,"-"),""),)</f>
        <v/>
      </c>
      <c r="G185" s="21" t="str">
        <f>CONCATENATE(IF('S10'!$K$23=$D185,CONCATENATE('S10'!$I$23,"-"),""),IF('S10'!$K$24=$D185,CONCATENATE('S10'!$I$24,"-"),""),IF('S10'!$K$25=$D185,CONCATENATE('S10'!$I$25,"-"),""),IF('S10'!$K$26=$D185,CONCATENATE('S10'!$I$26,"-"),""),IF('S10'!$K$27=$D185,CONCATENATE('S10'!$I$27,"-"),""),IF('S10'!$K$28=$D185,CONCATENATE('S10'!$I$28,"-"),""),IF('S10'!$K$29=$D185,CONCATENATE('S10'!$I$29,"-"),""),IF('S10'!$K$30=$D185,CONCATENATE('S10'!$I$30,"-"),""),IF('S10'!$K$31=$D185,CONCATENATE('S10'!$I$31,"-"),""),IF('S10'!$K$32=$D185,CONCATENATE('S10'!$I$32,"-"),""))</f>
        <v/>
      </c>
      <c r="H185" s="21" t="str">
        <f>CONCATENATE(IF('S10'!$S$13=$D185,CONCATENATE('S10'!$Q$13,"-"),""),IF('S10'!$S$14=$D185,CONCATENATE('S10'!$Q$14,"-"),""),IF('S10'!$S$15=$D185,CONCATENATE('S10'!$Q$15,"-"),""),IF('S10'!$S$16=$D185,CONCATENATE('S10'!$Q$16,"-"),""),IF('S10'!$S$17=$D185,CONCATENATE('S10'!$Q$17,"-"),""),IF('S10'!$S$18=$D185,CONCATENATE('S10'!$Q$18,"-"),""),IF('S10'!$S$19=$D185,CONCATENATE('S10'!$Q$19,"-"),""),IF('S10'!$S$20=$D185,CONCATENATE('S10'!$Q$20,"-"),""),IF('S10'!$S$21=$D185,CONCATENATE('S10'!$Q$21,"-"),""),IF('S10'!$S$22=$D185,CONCATENATE('S10'!$Q$22,"-"),""))</f>
        <v/>
      </c>
      <c r="I185" s="21" t="str">
        <f>CONCATENATE(,IF('S10'!$S$23=$D185,CONCATENATE('S10'!$Q$23,"-"),""),IF('S10'!$S$24=$D185,CONCATENATE('S10'!$Q$24,"-"),""),IF('S10'!$S$25=$D185,CONCATENATE('S10'!$Q$25,"-"),""),IF('S10'!$S$26=$D185,CONCATENATE('S10'!$Q$26,"-"),""),IF('S10'!$S$27=$D185,CONCATENATE('S10'!$Q$27,"-"),""),IF('S10'!$S$28=$D185,CONCATENATE('S10'!$Q$28,"-"),""),IF('S10'!$S$29=$D185,CONCATENATE('S10'!$Q$29,"-"),""),IF('S10'!$S$30=$D185,CONCATENATE('S10'!$Q$30,"-"),""),IF('S10'!$S$31=$D185,CONCATENATE('S10'!$Q$31,"-"),""),IF('S10'!$S$32=$D185,CONCATENATE('S10'!$Q$32,"-"),""))</f>
        <v/>
      </c>
      <c r="J185" s="21" t="str">
        <f>CONCATENATE(IF('S10'!$AA$13=$D185,CONCATENATE('S10'!$Y$13,"-"),""),IF('S10'!$AA$14=$D185,CONCATENATE('S10'!$Y$14,"-"),""),IF('S10'!$AA$15=$D185,CONCATENATE('S10'!$Y$15,"-"),""),IF('S10'!$AA$16=$D185,CONCATENATE('S10'!$Y$16,"-"),""),IF('S10'!$AA$17=$D185,CONCATENATE('S10'!$Y$17,"-"),""),IF('S10'!$AA$18=$D185,CONCATENATE('S10'!$Y$18,"-"),""),IF('S10'!$AA$19=$D185,CONCATENATE('S10'!$Y$19,"-"),""),IF('S10'!$AA$20=$D185,CONCATENATE('S10'!$Y$20,"-"),""),IF('S10'!$AA$21=$D185,CONCATENATE('S10'!$Y$21,"-"),""),IF('S10'!$AA$22=$D185,CONCATENATE('S10'!$Y$22,"-"),""),"")</f>
        <v/>
      </c>
      <c r="K185" s="21" t="str">
        <f>CONCATENATE(IF('S10'!$AA$23=$D185,CONCATENATE('S10'!$Y$23,"-"),""),IF('S10'!$AA$24=$D185,CONCATENATE('S10'!$Y$24,"-"),""),IF('S10'!$AA$25=$D185,CONCATENATE('S10'!$Y$25,"-"),""),IF('S10'!$AA$26=$D185,CONCATENATE('S10'!$Y$26,"-"),""),IF('S10'!$AA$27=$D185,CONCATENATE('S10'!$Y$27,"-"),""),IF('S10'!$AA$28=$D185,CONCATENATE('S10'!$Y$28,"-"),""),IF('S10'!$AA$29=$D185,CONCATENATE('S10'!$Y$29,"-"),""),IF('S10'!$AA$30=$D185,CONCATENATE('S10'!$Y$30,"-"),""),IF('S10'!$AA$31=$D185,CONCATENATE('S10'!$Y$31,"-"),""),IF('S10'!$AA$32=$D185,CONCATENATE('S10'!$Y$32,"-"),""))</f>
        <v/>
      </c>
      <c r="L185" s="21" t="str">
        <f>CONCATENATE(IF('S10'!$AI$13=$D185,CONCATENATE('S10'!$AG$13,"-"),""),IF('S10'!$AI$14=$D185,CONCATENATE('S10'!$AG$14,"-"),""),IF('S10'!$AI$15=$D185,CONCATENATE('S10'!$AG$15,"-"),""),IF('S10'!$AI$16=$D185,CONCATENATE('S10'!$AG$16,"-"),""),IF('S10'!$AI$17=$D185,CONCATENATE('S10'!$AG$17,"-"),""),IF('S10'!$AI$18=$D185,CONCATENATE('S10'!$AG$18,"-"),""),IF('S10'!$AI$19=$D185,CONCATENATE('S10'!$AG$19,"-"),""),IF('S10'!$AI$20=$D185,CONCATENATE('S10'!$AG$20,"-"),""),IF('S10'!$AI$21=$D185,CONCATENATE('S10'!$AG$21,"-"),""),IF('S10'!$AI$22=$D185,CONCATENATE('S10'!$AG$22,"-"),""),"")</f>
        <v/>
      </c>
      <c r="M185" s="21" t="str">
        <f>CONCATENATE(IF('S10'!$AI$23=$D185,CONCATENATE('S10'!$AG$23,"-"),""),IF('S10'!$AI$24=$D185,CONCATENATE('S10'!$AG$24,"-"),""),IF('S10'!$AI$25=$D185,CONCATENATE('S10'!$AG$25,"-"),""),IF('S10'!$AI$26=$D185,CONCATENATE('S10'!$AG$26,"-"),""),IF('S10'!$AI$27=$D185,CONCATENATE('S10'!$AG$27,"-"),""),IF('S10'!$AI$28=$D185,CONCATENATE('S10'!$AG$28,"-"),""),IF('S10'!$AI$29=$D185,CONCATENATE('S10'!$AG$29,"-"),""),IF('S10'!$AI$30=$D185,CONCATENATE('S10'!$AG$30,"-"),""),IF('S10'!$AI$31=$D185,CONCATENATE('S10'!$AG$31,"-"),""),IF('S10'!$AI$32=$D185,CONCATENATE('S10'!$AG$32,"-"),""))</f>
        <v/>
      </c>
      <c r="N185" s="21" t="str">
        <f t="shared" si="1"/>
        <v/>
      </c>
      <c r="O185" s="21">
        <v>183</v>
      </c>
      <c r="P185" s="27" t="str">
        <f t="shared" si="3"/>
        <v/>
      </c>
      <c r="Q185" s="27" t="str">
        <f t="shared" si="4"/>
        <v/>
      </c>
      <c r="R185" s="27" t="str">
        <f>IF(P185="","",CHOOSE(VLOOKUP($O185,$A$1:$C$400,3,FALSE),AHS!$M$1,BHS!$M$1,CHS!$M$1,HMJHS!$M$1,KHS!$M$1,Kings!$M$1,MHS!$M$1,SWHS!$M$1,AMHS!$M$1,'S10'!$M$1,'S11'!$M$1,'S12'!$M$1,'S13'!$M$1,'S14'!$M$1,'S15'!$M$1,'S16'!$M$1,'S17'!$M$1,'S18'!$M$1,'S19'!$M$1,'S20'!$M$1))</f>
        <v/>
      </c>
      <c r="S185" s="27" t="str">
        <f t="shared" si="5"/>
        <v/>
      </c>
      <c r="T185" s="3" t="str">
        <f t="shared" si="6"/>
        <v/>
      </c>
      <c r="U185" s="21"/>
      <c r="V185" s="21"/>
      <c r="W185" s="21"/>
      <c r="X185" s="21"/>
      <c r="Y185" s="21"/>
      <c r="Z185" s="21"/>
    </row>
    <row r="186" spans="1:26" ht="15" customHeight="1" x14ac:dyDescent="0.25">
      <c r="A186" s="21" t="str">
        <f t="shared" si="2"/>
        <v/>
      </c>
      <c r="B186" s="21" t="str">
        <f t="shared" si="0"/>
        <v/>
      </c>
      <c r="C186" s="21">
        <v>10</v>
      </c>
      <c r="D186" s="21">
        <v>6</v>
      </c>
      <c r="E186" s="21" t="str">
        <f>IF(OR('S10'!$C$18="",'S10'!$B$18=""),"",'S10'!$C$18)</f>
        <v/>
      </c>
      <c r="F186" s="21" t="str">
        <f>CONCATENATE(IF('S10'!$K$13=$D186,CONCATENATE('S10'!$I$13,"-"),""),IF('S10'!$K$14=$D186,CONCATENATE('S10'!$I$14,"-"),""),IF('S10'!$K$15=$D186,CONCATENATE('S10'!$I$15,"-"),""),IF('S10'!$K$16=$D186,CONCATENATE('S10'!$I$16,"-"),""),IF('S10'!$K$17=$D186,CONCATENATE('S10'!$I$17,"-"),""),IF('S10'!$K$18=$D186,CONCATENATE('S10'!$I$18,"-"),""),IF('S10'!$K$19=$D186,CONCATENATE('S10'!$I$19,"-"),""),IF('S10'!$K$20=$D186,CONCATENATE('S10'!$I$20,"-"),""),IF('S10'!$K$21=$D186,CONCATENATE('S10'!$I$21,"-"),""),IF('S10'!$K$22=$D186,CONCATENATE('S10'!$I$22,"-"),""),)</f>
        <v/>
      </c>
      <c r="G186" s="21" t="str">
        <f>CONCATENATE(IF('S10'!$K$23=$D186,CONCATENATE('S10'!$I$23,"-"),""),IF('S10'!$K$24=$D186,CONCATENATE('S10'!$I$24,"-"),""),IF('S10'!$K$25=$D186,CONCATENATE('S10'!$I$25,"-"),""),IF('S10'!$K$26=$D186,CONCATENATE('S10'!$I$26,"-"),""),IF('S10'!$K$27=$D186,CONCATENATE('S10'!$I$27,"-"),""),IF('S10'!$K$28=$D186,CONCATENATE('S10'!$I$28,"-"),""),IF('S10'!$K$29=$D186,CONCATENATE('S10'!$I$29,"-"),""),IF('S10'!$K$30=$D186,CONCATENATE('S10'!$I$30,"-"),""),IF('S10'!$K$31=$D186,CONCATENATE('S10'!$I$31,"-"),""),IF('S10'!$K$32=$D186,CONCATENATE('S10'!$I$32,"-"),""))</f>
        <v/>
      </c>
      <c r="H186" s="21" t="str">
        <f>CONCATENATE(IF('S10'!$S$13=$D186,CONCATENATE('S10'!$Q$13,"-"),""),IF('S10'!$S$14=$D186,CONCATENATE('S10'!$Q$14,"-"),""),IF('S10'!$S$15=$D186,CONCATENATE('S10'!$Q$15,"-"),""),IF('S10'!$S$16=$D186,CONCATENATE('S10'!$Q$16,"-"),""),IF('S10'!$S$17=$D186,CONCATENATE('S10'!$Q$17,"-"),""),IF('S10'!$S$18=$D186,CONCATENATE('S10'!$Q$18,"-"),""),IF('S10'!$S$19=$D186,CONCATENATE('S10'!$Q$19,"-"),""),IF('S10'!$S$20=$D186,CONCATENATE('S10'!$Q$20,"-"),""),IF('S10'!$S$21=$D186,CONCATENATE('S10'!$Q$21,"-"),""),IF('S10'!$S$22=$D186,CONCATENATE('S10'!$Q$22,"-"),""))</f>
        <v/>
      </c>
      <c r="I186" s="21" t="str">
        <f>CONCATENATE(,IF('S10'!$S$23=$D186,CONCATENATE('S10'!$Q$23,"-"),""),IF('S10'!$S$24=$D186,CONCATENATE('S10'!$Q$24,"-"),""),IF('S10'!$S$25=$D186,CONCATENATE('S10'!$Q$25,"-"),""),IF('S10'!$S$26=$D186,CONCATENATE('S10'!$Q$26,"-"),""),IF('S10'!$S$27=$D186,CONCATENATE('S10'!$Q$27,"-"),""),IF('S10'!$S$28=$D186,CONCATENATE('S10'!$Q$28,"-"),""),IF('S10'!$S$29=$D186,CONCATENATE('S10'!$Q$29,"-"),""),IF('S10'!$S$30=$D186,CONCATENATE('S10'!$Q$30,"-"),""),IF('S10'!$S$31=$D186,CONCATENATE('S10'!$Q$31,"-"),""),IF('S10'!$S$32=$D186,CONCATENATE('S10'!$Q$32,"-"),""))</f>
        <v/>
      </c>
      <c r="J186" s="21" t="str">
        <f>CONCATENATE(IF('S10'!$AA$13=$D186,CONCATENATE('S10'!$Y$13,"-"),""),IF('S10'!$AA$14=$D186,CONCATENATE('S10'!$Y$14,"-"),""),IF('S10'!$AA$15=$D186,CONCATENATE('S10'!$Y$15,"-"),""),IF('S10'!$AA$16=$D186,CONCATENATE('S10'!$Y$16,"-"),""),IF('S10'!$AA$17=$D186,CONCATENATE('S10'!$Y$17,"-"),""),IF('S10'!$AA$18=$D186,CONCATENATE('S10'!$Y$18,"-"),""),IF('S10'!$AA$19=$D186,CONCATENATE('S10'!$Y$19,"-"),""),IF('S10'!$AA$20=$D186,CONCATENATE('S10'!$Y$20,"-"),""),IF('S10'!$AA$21=$D186,CONCATENATE('S10'!$Y$21,"-"),""),IF('S10'!$AA$22=$D186,CONCATENATE('S10'!$Y$22,"-"),""),"")</f>
        <v/>
      </c>
      <c r="K186" s="21" t="str">
        <f>CONCATENATE(IF('S10'!$AA$23=$D186,CONCATENATE('S10'!$Y$23,"-"),""),IF('S10'!$AA$24=$D186,CONCATENATE('S10'!$Y$24,"-"),""),IF('S10'!$AA$25=$D186,CONCATENATE('S10'!$Y$25,"-"),""),IF('S10'!$AA$26=$D186,CONCATENATE('S10'!$Y$26,"-"),""),IF('S10'!$AA$27=$D186,CONCATENATE('S10'!$Y$27,"-"),""),IF('S10'!$AA$28=$D186,CONCATENATE('S10'!$Y$28,"-"),""),IF('S10'!$AA$29=$D186,CONCATENATE('S10'!$Y$29,"-"),""),IF('S10'!$AA$30=$D186,CONCATENATE('S10'!$Y$30,"-"),""),IF('S10'!$AA$31=$D186,CONCATENATE('S10'!$Y$31,"-"),""),IF('S10'!$AA$32=$D186,CONCATENATE('S10'!$Y$32,"-"),""))</f>
        <v/>
      </c>
      <c r="L186" s="21" t="str">
        <f>CONCATENATE(IF('S10'!$AI$13=$D186,CONCATENATE('S10'!$AG$13,"-"),""),IF('S10'!$AI$14=$D186,CONCATENATE('S10'!$AG$14,"-"),""),IF('S10'!$AI$15=$D186,CONCATENATE('S10'!$AG$15,"-"),""),IF('S10'!$AI$16=$D186,CONCATENATE('S10'!$AG$16,"-"),""),IF('S10'!$AI$17=$D186,CONCATENATE('S10'!$AG$17,"-"),""),IF('S10'!$AI$18=$D186,CONCATENATE('S10'!$AG$18,"-"),""),IF('S10'!$AI$19=$D186,CONCATENATE('S10'!$AG$19,"-"),""),IF('S10'!$AI$20=$D186,CONCATENATE('S10'!$AG$20,"-"),""),IF('S10'!$AI$21=$D186,CONCATENATE('S10'!$AG$21,"-"),""),IF('S10'!$AI$22=$D186,CONCATENATE('S10'!$AG$22,"-"),""),"")</f>
        <v/>
      </c>
      <c r="M186" s="21" t="str">
        <f>CONCATENATE(IF('S10'!$AI$23=$D186,CONCATENATE('S10'!$AG$23,"-"),""),IF('S10'!$AI$24=$D186,CONCATENATE('S10'!$AG$24,"-"),""),IF('S10'!$AI$25=$D186,CONCATENATE('S10'!$AG$25,"-"),""),IF('S10'!$AI$26=$D186,CONCATENATE('S10'!$AG$26,"-"),""),IF('S10'!$AI$27=$D186,CONCATENATE('S10'!$AG$27,"-"),""),IF('S10'!$AI$28=$D186,CONCATENATE('S10'!$AG$28,"-"),""),IF('S10'!$AI$29=$D186,CONCATENATE('S10'!$AG$29,"-"),""),IF('S10'!$AI$30=$D186,CONCATENATE('S10'!$AG$30,"-"),""),IF('S10'!$AI$31=$D186,CONCATENATE('S10'!$AG$31,"-"),""),IF('S10'!$AI$32=$D186,CONCATENATE('S10'!$AG$32,"-"),""))</f>
        <v/>
      </c>
      <c r="N186" s="21" t="str">
        <f t="shared" si="1"/>
        <v/>
      </c>
      <c r="O186" s="21">
        <v>184</v>
      </c>
      <c r="P186" s="27" t="str">
        <f t="shared" si="3"/>
        <v/>
      </c>
      <c r="Q186" s="27" t="str">
        <f t="shared" si="4"/>
        <v/>
      </c>
      <c r="R186" s="27" t="str">
        <f>IF(P186="","",CHOOSE(VLOOKUP($O186,$A$1:$C$400,3,FALSE),AHS!$M$1,BHS!$M$1,CHS!$M$1,HMJHS!$M$1,KHS!$M$1,Kings!$M$1,MHS!$M$1,SWHS!$M$1,AMHS!$M$1,'S10'!$M$1,'S11'!$M$1,'S12'!$M$1,'S13'!$M$1,'S14'!$M$1,'S15'!$M$1,'S16'!$M$1,'S17'!$M$1,'S18'!$M$1,'S19'!$M$1,'S20'!$M$1))</f>
        <v/>
      </c>
      <c r="S186" s="27" t="str">
        <f t="shared" si="5"/>
        <v/>
      </c>
      <c r="T186" s="3" t="str">
        <f t="shared" si="6"/>
        <v/>
      </c>
      <c r="U186" s="21"/>
      <c r="V186" s="21"/>
      <c r="W186" s="21"/>
      <c r="X186" s="21"/>
      <c r="Y186" s="21"/>
      <c r="Z186" s="21"/>
    </row>
    <row r="187" spans="1:26" ht="15" customHeight="1" x14ac:dyDescent="0.25">
      <c r="A187" s="21" t="str">
        <f t="shared" si="2"/>
        <v/>
      </c>
      <c r="B187" s="21" t="str">
        <f t="shared" si="0"/>
        <v/>
      </c>
      <c r="C187" s="21">
        <v>10</v>
      </c>
      <c r="D187" s="21">
        <v>7</v>
      </c>
      <c r="E187" s="21" t="str">
        <f>IF(OR('S10'!$C$19="",'S10'!$B$19=""),"",'S10'!$C$19)</f>
        <v/>
      </c>
      <c r="F187" s="21" t="str">
        <f>CONCATENATE(IF('S10'!$K$13=$D187,CONCATENATE('S10'!$I$13,"-"),""),IF('S10'!$K$14=$D187,CONCATENATE('S10'!$I$14,"-"),""),IF('S10'!$K$15=$D187,CONCATENATE('S10'!$I$15,"-"),""),IF('S10'!$K$16=$D187,CONCATENATE('S10'!$I$16,"-"),""),IF('S10'!$K$17=$D187,CONCATENATE('S10'!$I$17,"-"),""),IF('S10'!$K$18=$D187,CONCATENATE('S10'!$I$18,"-"),""),IF('S10'!$K$19=$D187,CONCATENATE('S10'!$I$19,"-"),""),IF('S10'!$K$20=$D187,CONCATENATE('S10'!$I$20,"-"),""),IF('S10'!$K$21=$D187,CONCATENATE('S10'!$I$21,"-"),""),IF('S10'!$K$22=$D187,CONCATENATE('S10'!$I$22,"-"),""),)</f>
        <v/>
      </c>
      <c r="G187" s="21" t="str">
        <f>CONCATENATE(IF('S10'!$K$23=$D187,CONCATENATE('S10'!$I$23,"-"),""),IF('S10'!$K$24=$D187,CONCATENATE('S10'!$I$24,"-"),""),IF('S10'!$K$25=$D187,CONCATENATE('S10'!$I$25,"-"),""),IF('S10'!$K$26=$D187,CONCATENATE('S10'!$I$26,"-"),""),IF('S10'!$K$27=$D187,CONCATENATE('S10'!$I$27,"-"),""),IF('S10'!$K$28=$D187,CONCATENATE('S10'!$I$28,"-"),""),IF('S10'!$K$29=$D187,CONCATENATE('S10'!$I$29,"-"),""),IF('S10'!$K$30=$D187,CONCATENATE('S10'!$I$30,"-"),""),IF('S10'!$K$31=$D187,CONCATENATE('S10'!$I$31,"-"),""),IF('S10'!$K$32=$D187,CONCATENATE('S10'!$I$32,"-"),""))</f>
        <v/>
      </c>
      <c r="H187" s="21" t="str">
        <f>CONCATENATE(IF('S10'!$S$13=$D187,CONCATENATE('S10'!$Q$13,"-"),""),IF('S10'!$S$14=$D187,CONCATENATE('S10'!$Q$14,"-"),""),IF('S10'!$S$15=$D187,CONCATENATE('S10'!$Q$15,"-"),""),IF('S10'!$S$16=$D187,CONCATENATE('S10'!$Q$16,"-"),""),IF('S10'!$S$17=$D187,CONCATENATE('S10'!$Q$17,"-"),""),IF('S10'!$S$18=$D187,CONCATENATE('S10'!$Q$18,"-"),""),IF('S10'!$S$19=$D187,CONCATENATE('S10'!$Q$19,"-"),""),IF('S10'!$S$20=$D187,CONCATENATE('S10'!$Q$20,"-"),""),IF('S10'!$S$21=$D187,CONCATENATE('S10'!$Q$21,"-"),""),IF('S10'!$S$22=$D187,CONCATENATE('S10'!$Q$22,"-"),""))</f>
        <v/>
      </c>
      <c r="I187" s="21" t="str">
        <f>CONCATENATE(,IF('S10'!$S$23=$D187,CONCATENATE('S10'!$Q$23,"-"),""),IF('S10'!$S$24=$D187,CONCATENATE('S10'!$Q$24,"-"),""),IF('S10'!$S$25=$D187,CONCATENATE('S10'!$Q$25,"-"),""),IF('S10'!$S$26=$D187,CONCATENATE('S10'!$Q$26,"-"),""),IF('S10'!$S$27=$D187,CONCATENATE('S10'!$Q$27,"-"),""),IF('S10'!$S$28=$D187,CONCATENATE('S10'!$Q$28,"-"),""),IF('S10'!$S$29=$D187,CONCATENATE('S10'!$Q$29,"-"),""),IF('S10'!$S$30=$D187,CONCATENATE('S10'!$Q$30,"-"),""),IF('S10'!$S$31=$D187,CONCATENATE('S10'!$Q$31,"-"),""),IF('S10'!$S$32=$D187,CONCATENATE('S10'!$Q$32,"-"),""))</f>
        <v/>
      </c>
      <c r="J187" s="21" t="str">
        <f>CONCATENATE(IF('S10'!$AA$13=$D187,CONCATENATE('S10'!$Y$13,"-"),""),IF('S10'!$AA$14=$D187,CONCATENATE('S10'!$Y$14,"-"),""),IF('S10'!$AA$15=$D187,CONCATENATE('S10'!$Y$15,"-"),""),IF('S10'!$AA$16=$D187,CONCATENATE('S10'!$Y$16,"-"),""),IF('S10'!$AA$17=$D187,CONCATENATE('S10'!$Y$17,"-"),""),IF('S10'!$AA$18=$D187,CONCATENATE('S10'!$Y$18,"-"),""),IF('S10'!$AA$19=$D187,CONCATENATE('S10'!$Y$19,"-"),""),IF('S10'!$AA$20=$D187,CONCATENATE('S10'!$Y$20,"-"),""),IF('S10'!$AA$21=$D187,CONCATENATE('S10'!$Y$21,"-"),""),IF('S10'!$AA$22=$D187,CONCATENATE('S10'!$Y$22,"-"),""),"")</f>
        <v/>
      </c>
      <c r="K187" s="21" t="str">
        <f>CONCATENATE(IF('S10'!$AA$23=$D187,CONCATENATE('S10'!$Y$23,"-"),""),IF('S10'!$AA$24=$D187,CONCATENATE('S10'!$Y$24,"-"),""),IF('S10'!$AA$25=$D187,CONCATENATE('S10'!$Y$25,"-"),""),IF('S10'!$AA$26=$D187,CONCATENATE('S10'!$Y$26,"-"),""),IF('S10'!$AA$27=$D187,CONCATENATE('S10'!$Y$27,"-"),""),IF('S10'!$AA$28=$D187,CONCATENATE('S10'!$Y$28,"-"),""),IF('S10'!$AA$29=$D187,CONCATENATE('S10'!$Y$29,"-"),""),IF('S10'!$AA$30=$D187,CONCATENATE('S10'!$Y$30,"-"),""),IF('S10'!$AA$31=$D187,CONCATENATE('S10'!$Y$31,"-"),""),IF('S10'!$AA$32=$D187,CONCATENATE('S10'!$Y$32,"-"),""))</f>
        <v/>
      </c>
      <c r="L187" s="21" t="str">
        <f>CONCATENATE(IF('S10'!$AI$13=$D187,CONCATENATE('S10'!$AG$13,"-"),""),IF('S10'!$AI$14=$D187,CONCATENATE('S10'!$AG$14,"-"),""),IF('S10'!$AI$15=$D187,CONCATENATE('S10'!$AG$15,"-"),""),IF('S10'!$AI$16=$D187,CONCATENATE('S10'!$AG$16,"-"),""),IF('S10'!$AI$17=$D187,CONCATENATE('S10'!$AG$17,"-"),""),IF('S10'!$AI$18=$D187,CONCATENATE('S10'!$AG$18,"-"),""),IF('S10'!$AI$19=$D187,CONCATENATE('S10'!$AG$19,"-"),""),IF('S10'!$AI$20=$D187,CONCATENATE('S10'!$AG$20,"-"),""),IF('S10'!$AI$21=$D187,CONCATENATE('S10'!$AG$21,"-"),""),IF('S10'!$AI$22=$D187,CONCATENATE('S10'!$AG$22,"-"),""),"")</f>
        <v/>
      </c>
      <c r="M187" s="21" t="str">
        <f>CONCATENATE(IF('S10'!$AI$23=$D187,CONCATENATE('S10'!$AG$23,"-"),""),IF('S10'!$AI$24=$D187,CONCATENATE('S10'!$AG$24,"-"),""),IF('S10'!$AI$25=$D187,CONCATENATE('S10'!$AG$25,"-"),""),IF('S10'!$AI$26=$D187,CONCATENATE('S10'!$AG$26,"-"),""),IF('S10'!$AI$27=$D187,CONCATENATE('S10'!$AG$27,"-"),""),IF('S10'!$AI$28=$D187,CONCATENATE('S10'!$AG$28,"-"),""),IF('S10'!$AI$29=$D187,CONCATENATE('S10'!$AG$29,"-"),""),IF('S10'!$AI$30=$D187,CONCATENATE('S10'!$AG$30,"-"),""),IF('S10'!$AI$31=$D187,CONCATENATE('S10'!$AG$31,"-"),""),IF('S10'!$AI$32=$D187,CONCATENATE('S10'!$AG$32,"-"),""))</f>
        <v/>
      </c>
      <c r="N187" s="21" t="str">
        <f t="shared" si="1"/>
        <v/>
      </c>
      <c r="O187" s="21">
        <v>185</v>
      </c>
      <c r="P187" s="27" t="str">
        <f t="shared" si="3"/>
        <v/>
      </c>
      <c r="Q187" s="27" t="str">
        <f t="shared" si="4"/>
        <v/>
      </c>
      <c r="R187" s="27" t="str">
        <f>IF(P187="","",CHOOSE(VLOOKUP($O187,$A$1:$C$400,3,FALSE),AHS!$M$1,BHS!$M$1,CHS!$M$1,HMJHS!$M$1,KHS!$M$1,Kings!$M$1,MHS!$M$1,SWHS!$M$1,AMHS!$M$1,'S10'!$M$1,'S11'!$M$1,'S12'!$M$1,'S13'!$M$1,'S14'!$M$1,'S15'!$M$1,'S16'!$M$1,'S17'!$M$1,'S18'!$M$1,'S19'!$M$1,'S20'!$M$1))</f>
        <v/>
      </c>
      <c r="S187" s="27" t="str">
        <f t="shared" si="5"/>
        <v/>
      </c>
      <c r="T187" s="3" t="str">
        <f t="shared" si="6"/>
        <v/>
      </c>
      <c r="U187" s="21"/>
      <c r="V187" s="21"/>
      <c r="W187" s="21"/>
      <c r="X187" s="21"/>
      <c r="Y187" s="21"/>
      <c r="Z187" s="21"/>
    </row>
    <row r="188" spans="1:26" ht="15" customHeight="1" x14ac:dyDescent="0.25">
      <c r="A188" s="21" t="str">
        <f t="shared" si="2"/>
        <v/>
      </c>
      <c r="B188" s="21" t="str">
        <f t="shared" si="0"/>
        <v/>
      </c>
      <c r="C188" s="21">
        <v>10</v>
      </c>
      <c r="D188" s="21">
        <v>8</v>
      </c>
      <c r="E188" s="21" t="str">
        <f>IF(OR('S10'!$C$20="",'S10'!$B$20=""),"",'S10'!$C$20)</f>
        <v/>
      </c>
      <c r="F188" s="21" t="str">
        <f>CONCATENATE(IF('S10'!$K$13=$D188,CONCATENATE('S10'!$I$13,"-"),""),IF('S10'!$K$14=$D188,CONCATENATE('S10'!$I$14,"-"),""),IF('S10'!$K$15=$D188,CONCATENATE('S10'!$I$15,"-"),""),IF('S10'!$K$16=$D188,CONCATENATE('S10'!$I$16,"-"),""),IF('S10'!$K$17=$D188,CONCATENATE('S10'!$I$17,"-"),""),IF('S10'!$K$18=$D188,CONCATENATE('S10'!$I$18,"-"),""),IF('S10'!$K$19=$D188,CONCATENATE('S10'!$I$19,"-"),""),IF('S10'!$K$20=$D188,CONCATENATE('S10'!$I$20,"-"),""),IF('S10'!$K$21=$D188,CONCATENATE('S10'!$I$21,"-"),""),IF('S10'!$K$22=$D188,CONCATENATE('S10'!$I$22,"-"),""),)</f>
        <v/>
      </c>
      <c r="G188" s="21" t="str">
        <f>CONCATENATE(IF('S10'!$K$23=$D188,CONCATENATE('S10'!$I$23,"-"),""),IF('S10'!$K$24=$D188,CONCATENATE('S10'!$I$24,"-"),""),IF('S10'!$K$25=$D188,CONCATENATE('S10'!$I$25,"-"),""),IF('S10'!$K$26=$D188,CONCATENATE('S10'!$I$26,"-"),""),IF('S10'!$K$27=$D188,CONCATENATE('S10'!$I$27,"-"),""),IF('S10'!$K$28=$D188,CONCATENATE('S10'!$I$28,"-"),""),IF('S10'!$K$29=$D188,CONCATENATE('S10'!$I$29,"-"),""),IF('S10'!$K$30=$D188,CONCATENATE('S10'!$I$30,"-"),""),IF('S10'!$K$31=$D188,CONCATENATE('S10'!$I$31,"-"),""),IF('S10'!$K$32=$D188,CONCATENATE('S10'!$I$32,"-"),""))</f>
        <v/>
      </c>
      <c r="H188" s="21" t="str">
        <f>CONCATENATE(IF('S10'!$S$13=$D188,CONCATENATE('S10'!$Q$13,"-"),""),IF('S10'!$S$14=$D188,CONCATENATE('S10'!$Q$14,"-"),""),IF('S10'!$S$15=$D188,CONCATENATE('S10'!$Q$15,"-"),""),IF('S10'!$S$16=$D188,CONCATENATE('S10'!$Q$16,"-"),""),IF('S10'!$S$17=$D188,CONCATENATE('S10'!$Q$17,"-"),""),IF('S10'!$S$18=$D188,CONCATENATE('S10'!$Q$18,"-"),""),IF('S10'!$S$19=$D188,CONCATENATE('S10'!$Q$19,"-"),""),IF('S10'!$S$20=$D188,CONCATENATE('S10'!$Q$20,"-"),""),IF('S10'!$S$21=$D188,CONCATENATE('S10'!$Q$21,"-"),""),IF('S10'!$S$22=$D188,CONCATENATE('S10'!$Q$22,"-"),""))</f>
        <v/>
      </c>
      <c r="I188" s="21" t="str">
        <f>CONCATENATE(,IF('S10'!$S$23=$D188,CONCATENATE('S10'!$Q$23,"-"),""),IF('S10'!$S$24=$D188,CONCATENATE('S10'!$Q$24,"-"),""),IF('S10'!$S$25=$D188,CONCATENATE('S10'!$Q$25,"-"),""),IF('S10'!$S$26=$D188,CONCATENATE('S10'!$Q$26,"-"),""),IF('S10'!$S$27=$D188,CONCATENATE('S10'!$Q$27,"-"),""),IF('S10'!$S$28=$D188,CONCATENATE('S10'!$Q$28,"-"),""),IF('S10'!$S$29=$D188,CONCATENATE('S10'!$Q$29,"-"),""),IF('S10'!$S$30=$D188,CONCATENATE('S10'!$Q$30,"-"),""),IF('S10'!$S$31=$D188,CONCATENATE('S10'!$Q$31,"-"),""),IF('S10'!$S$32=$D188,CONCATENATE('S10'!$Q$32,"-"),""))</f>
        <v/>
      </c>
      <c r="J188" s="21" t="str">
        <f>CONCATENATE(IF('S10'!$AA$13=$D188,CONCATENATE('S10'!$Y$13,"-"),""),IF('S10'!$AA$14=$D188,CONCATENATE('S10'!$Y$14,"-"),""),IF('S10'!$AA$15=$D188,CONCATENATE('S10'!$Y$15,"-"),""),IF('S10'!$AA$16=$D188,CONCATENATE('S10'!$Y$16,"-"),""),IF('S10'!$AA$17=$D188,CONCATENATE('S10'!$Y$17,"-"),""),IF('S10'!$AA$18=$D188,CONCATENATE('S10'!$Y$18,"-"),""),IF('S10'!$AA$19=$D188,CONCATENATE('S10'!$Y$19,"-"),""),IF('S10'!$AA$20=$D188,CONCATENATE('S10'!$Y$20,"-"),""),IF('S10'!$AA$21=$D188,CONCATENATE('S10'!$Y$21,"-"),""),IF('S10'!$AA$22=$D188,CONCATENATE('S10'!$Y$22,"-"),""),"")</f>
        <v/>
      </c>
      <c r="K188" s="21" t="str">
        <f>CONCATENATE(IF('S10'!$AA$23=$D188,CONCATENATE('S10'!$Y$23,"-"),""),IF('S10'!$AA$24=$D188,CONCATENATE('S10'!$Y$24,"-"),""),IF('S10'!$AA$25=$D188,CONCATENATE('S10'!$Y$25,"-"),""),IF('S10'!$AA$26=$D188,CONCATENATE('S10'!$Y$26,"-"),""),IF('S10'!$AA$27=$D188,CONCATENATE('S10'!$Y$27,"-"),""),IF('S10'!$AA$28=$D188,CONCATENATE('S10'!$Y$28,"-"),""),IF('S10'!$AA$29=$D188,CONCATENATE('S10'!$Y$29,"-"),""),IF('S10'!$AA$30=$D188,CONCATENATE('S10'!$Y$30,"-"),""),IF('S10'!$AA$31=$D188,CONCATENATE('S10'!$Y$31,"-"),""),IF('S10'!$AA$32=$D188,CONCATENATE('S10'!$Y$32,"-"),""))</f>
        <v/>
      </c>
      <c r="L188" s="21" t="str">
        <f>CONCATENATE(IF('S10'!$AI$13=$D188,CONCATENATE('S10'!$AG$13,"-"),""),IF('S10'!$AI$14=$D188,CONCATENATE('S10'!$AG$14,"-"),""),IF('S10'!$AI$15=$D188,CONCATENATE('S10'!$AG$15,"-"),""),IF('S10'!$AI$16=$D188,CONCATENATE('S10'!$AG$16,"-"),""),IF('S10'!$AI$17=$D188,CONCATENATE('S10'!$AG$17,"-"),""),IF('S10'!$AI$18=$D188,CONCATENATE('S10'!$AG$18,"-"),""),IF('S10'!$AI$19=$D188,CONCATENATE('S10'!$AG$19,"-"),""),IF('S10'!$AI$20=$D188,CONCATENATE('S10'!$AG$20,"-"),""),IF('S10'!$AI$21=$D188,CONCATENATE('S10'!$AG$21,"-"),""),IF('S10'!$AI$22=$D188,CONCATENATE('S10'!$AG$22,"-"),""),"")</f>
        <v/>
      </c>
      <c r="M188" s="21" t="str">
        <f>CONCATENATE(IF('S10'!$AI$23=$D188,CONCATENATE('S10'!$AG$23,"-"),""),IF('S10'!$AI$24=$D188,CONCATENATE('S10'!$AG$24,"-"),""),IF('S10'!$AI$25=$D188,CONCATENATE('S10'!$AG$25,"-"),""),IF('S10'!$AI$26=$D188,CONCATENATE('S10'!$AG$26,"-"),""),IF('S10'!$AI$27=$D188,CONCATENATE('S10'!$AG$27,"-"),""),IF('S10'!$AI$28=$D188,CONCATENATE('S10'!$AG$28,"-"),""),IF('S10'!$AI$29=$D188,CONCATENATE('S10'!$AG$29,"-"),""),IF('S10'!$AI$30=$D188,CONCATENATE('S10'!$AG$30,"-"),""),IF('S10'!$AI$31=$D188,CONCATENATE('S10'!$AG$31,"-"),""),IF('S10'!$AI$32=$D188,CONCATENATE('S10'!$AG$32,"-"),""))</f>
        <v/>
      </c>
      <c r="N188" s="21" t="str">
        <f t="shared" si="1"/>
        <v/>
      </c>
      <c r="O188" s="21">
        <v>186</v>
      </c>
      <c r="P188" s="27" t="str">
        <f t="shared" si="3"/>
        <v/>
      </c>
      <c r="Q188" s="27" t="str">
        <f t="shared" si="4"/>
        <v/>
      </c>
      <c r="R188" s="27" t="str">
        <f>IF(P188="","",CHOOSE(VLOOKUP($O188,$A$1:$C$400,3,FALSE),AHS!$M$1,BHS!$M$1,CHS!$M$1,HMJHS!$M$1,KHS!$M$1,Kings!$M$1,MHS!$M$1,SWHS!$M$1,AMHS!$M$1,'S10'!$M$1,'S11'!$M$1,'S12'!$M$1,'S13'!$M$1,'S14'!$M$1,'S15'!$M$1,'S16'!$M$1,'S17'!$M$1,'S18'!$M$1,'S19'!$M$1,'S20'!$M$1))</f>
        <v/>
      </c>
      <c r="S188" s="27" t="str">
        <f t="shared" si="5"/>
        <v/>
      </c>
      <c r="T188" s="3" t="str">
        <f t="shared" si="6"/>
        <v/>
      </c>
      <c r="U188" s="21"/>
      <c r="V188" s="21"/>
      <c r="W188" s="21"/>
      <c r="X188" s="21"/>
      <c r="Y188" s="21"/>
      <c r="Z188" s="21"/>
    </row>
    <row r="189" spans="1:26" ht="15" customHeight="1" x14ac:dyDescent="0.25">
      <c r="A189" s="21" t="str">
        <f t="shared" si="2"/>
        <v/>
      </c>
      <c r="B189" s="21" t="str">
        <f t="shared" si="0"/>
        <v/>
      </c>
      <c r="C189" s="21">
        <v>10</v>
      </c>
      <c r="D189" s="21">
        <v>9</v>
      </c>
      <c r="E189" s="21" t="str">
        <f>IF(OR('S10'!$C$21="",'S10'!$B$21=""),"",'S10'!$C$21)</f>
        <v/>
      </c>
      <c r="F189" s="21" t="str">
        <f>CONCATENATE(IF('S10'!$K$13=$D189,CONCATENATE('S10'!$I$13,"-"),""),IF('S10'!$K$14=$D189,CONCATENATE('S10'!$I$14,"-"),""),IF('S10'!$K$15=$D189,CONCATENATE('S10'!$I$15,"-"),""),IF('S10'!$K$16=$D189,CONCATENATE('S10'!$I$16,"-"),""),IF('S10'!$K$17=$D189,CONCATENATE('S10'!$I$17,"-"),""),IF('S10'!$K$18=$D189,CONCATENATE('S10'!$I$18,"-"),""),IF('S10'!$K$19=$D189,CONCATENATE('S10'!$I$19,"-"),""),IF('S10'!$K$20=$D189,CONCATENATE('S10'!$I$20,"-"),""),IF('S10'!$K$21=$D189,CONCATENATE('S10'!$I$21,"-"),""),IF('S10'!$K$22=$D189,CONCATENATE('S10'!$I$22,"-"),""),)</f>
        <v/>
      </c>
      <c r="G189" s="21" t="str">
        <f>CONCATENATE(IF('S10'!$K$23=$D189,CONCATENATE('S10'!$I$23,"-"),""),IF('S10'!$K$24=$D189,CONCATENATE('S10'!$I$24,"-"),""),IF('S10'!$K$25=$D189,CONCATENATE('S10'!$I$25,"-"),""),IF('S10'!$K$26=$D189,CONCATENATE('S10'!$I$26,"-"),""),IF('S10'!$K$27=$D189,CONCATENATE('S10'!$I$27,"-"),""),IF('S10'!$K$28=$D189,CONCATENATE('S10'!$I$28,"-"),""),IF('S10'!$K$29=$D189,CONCATENATE('S10'!$I$29,"-"),""),IF('S10'!$K$30=$D189,CONCATENATE('S10'!$I$30,"-"),""),IF('S10'!$K$31=$D189,CONCATENATE('S10'!$I$31,"-"),""),IF('S10'!$K$32=$D189,CONCATENATE('S10'!$I$32,"-"),""))</f>
        <v/>
      </c>
      <c r="H189" s="21" t="str">
        <f>CONCATENATE(IF('S10'!$S$13=$D189,CONCATENATE('S10'!$Q$13,"-"),""),IF('S10'!$S$14=$D189,CONCATENATE('S10'!$Q$14,"-"),""),IF('S10'!$S$15=$D189,CONCATENATE('S10'!$Q$15,"-"),""),IF('S10'!$S$16=$D189,CONCATENATE('S10'!$Q$16,"-"),""),IF('S10'!$S$17=$D189,CONCATENATE('S10'!$Q$17,"-"),""),IF('S10'!$S$18=$D189,CONCATENATE('S10'!$Q$18,"-"),""),IF('S10'!$S$19=$D189,CONCATENATE('S10'!$Q$19,"-"),""),IF('S10'!$S$20=$D189,CONCATENATE('S10'!$Q$20,"-"),""),IF('S10'!$S$21=$D189,CONCATENATE('S10'!$Q$21,"-"),""),IF('S10'!$S$22=$D189,CONCATENATE('S10'!$Q$22,"-"),""))</f>
        <v/>
      </c>
      <c r="I189" s="21" t="str">
        <f>CONCATENATE(,IF('S10'!$S$23=$D189,CONCATENATE('S10'!$Q$23,"-"),""),IF('S10'!$S$24=$D189,CONCATENATE('S10'!$Q$24,"-"),""),IF('S10'!$S$25=$D189,CONCATENATE('S10'!$Q$25,"-"),""),IF('S10'!$S$26=$D189,CONCATENATE('S10'!$Q$26,"-"),""),IF('S10'!$S$27=$D189,CONCATENATE('S10'!$Q$27,"-"),""),IF('S10'!$S$28=$D189,CONCATENATE('S10'!$Q$28,"-"),""),IF('S10'!$S$29=$D189,CONCATENATE('S10'!$Q$29,"-"),""),IF('S10'!$S$30=$D189,CONCATENATE('S10'!$Q$30,"-"),""),IF('S10'!$S$31=$D189,CONCATENATE('S10'!$Q$31,"-"),""),IF('S10'!$S$32=$D189,CONCATENATE('S10'!$Q$32,"-"),""))</f>
        <v/>
      </c>
      <c r="J189" s="21" t="str">
        <f>CONCATENATE(IF('S10'!$AA$13=$D189,CONCATENATE('S10'!$Y$13,"-"),""),IF('S10'!$AA$14=$D189,CONCATENATE('S10'!$Y$14,"-"),""),IF('S10'!$AA$15=$D189,CONCATENATE('S10'!$Y$15,"-"),""),IF('S10'!$AA$16=$D189,CONCATENATE('S10'!$Y$16,"-"),""),IF('S10'!$AA$17=$D189,CONCATENATE('S10'!$Y$17,"-"),""),IF('S10'!$AA$18=$D189,CONCATENATE('S10'!$Y$18,"-"),""),IF('S10'!$AA$19=$D189,CONCATENATE('S10'!$Y$19,"-"),""),IF('S10'!$AA$20=$D189,CONCATENATE('S10'!$Y$20,"-"),""),IF('S10'!$AA$21=$D189,CONCATENATE('S10'!$Y$21,"-"),""),IF('S10'!$AA$22=$D189,CONCATENATE('S10'!$Y$22,"-"),""),"")</f>
        <v/>
      </c>
      <c r="K189" s="21" t="str">
        <f>CONCATENATE(IF('S10'!$AA$23=$D189,CONCATENATE('S10'!$Y$23,"-"),""),IF('S10'!$AA$24=$D189,CONCATENATE('S10'!$Y$24,"-"),""),IF('S10'!$AA$25=$D189,CONCATENATE('S10'!$Y$25,"-"),""),IF('S10'!$AA$26=$D189,CONCATENATE('S10'!$Y$26,"-"),""),IF('S10'!$AA$27=$D189,CONCATENATE('S10'!$Y$27,"-"),""),IF('S10'!$AA$28=$D189,CONCATENATE('S10'!$Y$28,"-"),""),IF('S10'!$AA$29=$D189,CONCATENATE('S10'!$Y$29,"-"),""),IF('S10'!$AA$30=$D189,CONCATENATE('S10'!$Y$30,"-"),""),IF('S10'!$AA$31=$D189,CONCATENATE('S10'!$Y$31,"-"),""),IF('S10'!$AA$32=$D189,CONCATENATE('S10'!$Y$32,"-"),""))</f>
        <v/>
      </c>
      <c r="L189" s="21" t="str">
        <f>CONCATENATE(IF('S10'!$AI$13=$D189,CONCATENATE('S10'!$AG$13,"-"),""),IF('S10'!$AI$14=$D189,CONCATENATE('S10'!$AG$14,"-"),""),IF('S10'!$AI$15=$D189,CONCATENATE('S10'!$AG$15,"-"),""),IF('S10'!$AI$16=$D189,CONCATENATE('S10'!$AG$16,"-"),""),IF('S10'!$AI$17=$D189,CONCATENATE('S10'!$AG$17,"-"),""),IF('S10'!$AI$18=$D189,CONCATENATE('S10'!$AG$18,"-"),""),IF('S10'!$AI$19=$D189,CONCATENATE('S10'!$AG$19,"-"),""),IF('S10'!$AI$20=$D189,CONCATENATE('S10'!$AG$20,"-"),""),IF('S10'!$AI$21=$D189,CONCATENATE('S10'!$AG$21,"-"),""),IF('S10'!$AI$22=$D189,CONCATENATE('S10'!$AG$22,"-"),""),"")</f>
        <v/>
      </c>
      <c r="M189" s="21" t="str">
        <f>CONCATENATE(IF('S10'!$AI$23=$D189,CONCATENATE('S10'!$AG$23,"-"),""),IF('S10'!$AI$24=$D189,CONCATENATE('S10'!$AG$24,"-"),""),IF('S10'!$AI$25=$D189,CONCATENATE('S10'!$AG$25,"-"),""),IF('S10'!$AI$26=$D189,CONCATENATE('S10'!$AG$26,"-"),""),IF('S10'!$AI$27=$D189,CONCATENATE('S10'!$AG$27,"-"),""),IF('S10'!$AI$28=$D189,CONCATENATE('S10'!$AG$28,"-"),""),IF('S10'!$AI$29=$D189,CONCATENATE('S10'!$AG$29,"-"),""),IF('S10'!$AI$30=$D189,CONCATENATE('S10'!$AG$30,"-"),""),IF('S10'!$AI$31=$D189,CONCATENATE('S10'!$AG$31,"-"),""),IF('S10'!$AI$32=$D189,CONCATENATE('S10'!$AG$32,"-"),""))</f>
        <v/>
      </c>
      <c r="N189" s="21" t="str">
        <f t="shared" si="1"/>
        <v/>
      </c>
      <c r="O189" s="21">
        <v>187</v>
      </c>
      <c r="P189" s="27" t="str">
        <f t="shared" si="3"/>
        <v/>
      </c>
      <c r="Q189" s="27" t="str">
        <f t="shared" si="4"/>
        <v/>
      </c>
      <c r="R189" s="27" t="str">
        <f>IF(P189="","",CHOOSE(VLOOKUP($O189,$A$1:$C$400,3,FALSE),AHS!$M$1,BHS!$M$1,CHS!$M$1,HMJHS!$M$1,KHS!$M$1,Kings!$M$1,MHS!$M$1,SWHS!$M$1,AMHS!$M$1,'S10'!$M$1,'S11'!$M$1,'S12'!$M$1,'S13'!$M$1,'S14'!$M$1,'S15'!$M$1,'S16'!$M$1,'S17'!$M$1,'S18'!$M$1,'S19'!$M$1,'S20'!$M$1))</f>
        <v/>
      </c>
      <c r="S189" s="27" t="str">
        <f t="shared" si="5"/>
        <v/>
      </c>
      <c r="T189" s="3" t="str">
        <f t="shared" si="6"/>
        <v/>
      </c>
      <c r="U189" s="21"/>
      <c r="V189" s="21"/>
      <c r="W189" s="21"/>
      <c r="X189" s="21"/>
      <c r="Y189" s="21"/>
      <c r="Z189" s="21"/>
    </row>
    <row r="190" spans="1:26" ht="15" customHeight="1" x14ac:dyDescent="0.25">
      <c r="A190" s="21" t="str">
        <f t="shared" si="2"/>
        <v/>
      </c>
      <c r="B190" s="21" t="str">
        <f t="shared" si="0"/>
        <v/>
      </c>
      <c r="C190" s="21">
        <v>10</v>
      </c>
      <c r="D190" s="21">
        <v>10</v>
      </c>
      <c r="E190" s="21" t="str">
        <f>IF(OR('S10'!$C$22="",'S10'!$B$22=""),"",'S10'!$C$22)</f>
        <v/>
      </c>
      <c r="F190" s="21" t="str">
        <f>CONCATENATE(IF('S10'!$K$13=$D190,CONCATENATE('S10'!$I$13,"-"),""),IF('S10'!$K$14=$D190,CONCATENATE('S10'!$I$14,"-"),""),IF('S10'!$K$15=$D190,CONCATENATE('S10'!$I$15,"-"),""),IF('S10'!$K$16=$D190,CONCATENATE('S10'!$I$16,"-"),""),IF('S10'!$K$17=$D190,CONCATENATE('S10'!$I$17,"-"),""),IF('S10'!$K$18=$D190,CONCATENATE('S10'!$I$18,"-"),""),IF('S10'!$K$19=$D190,CONCATENATE('S10'!$I$19,"-"),""),IF('S10'!$K$20=$D190,CONCATENATE('S10'!$I$20,"-"),""),IF('S10'!$K$21=$D190,CONCATENATE('S10'!$I$21,"-"),""),IF('S10'!$K$22=$D190,CONCATENATE('S10'!$I$22,"-"),""),)</f>
        <v/>
      </c>
      <c r="G190" s="21" t="str">
        <f>CONCATENATE(IF('S10'!$K$23=$D190,CONCATENATE('S10'!$I$23,"-"),""),IF('S10'!$K$24=$D190,CONCATENATE('S10'!$I$24,"-"),""),IF('S10'!$K$25=$D190,CONCATENATE('S10'!$I$25,"-"),""),IF('S10'!$K$26=$D190,CONCATENATE('S10'!$I$26,"-"),""),IF('S10'!$K$27=$D190,CONCATENATE('S10'!$I$27,"-"),""),IF('S10'!$K$28=$D190,CONCATENATE('S10'!$I$28,"-"),""),IF('S10'!$K$29=$D190,CONCATENATE('S10'!$I$29,"-"),""),IF('S10'!$K$30=$D190,CONCATENATE('S10'!$I$30,"-"),""),IF('S10'!$K$31=$D190,CONCATENATE('S10'!$I$31,"-"),""),IF('S10'!$K$32=$D190,CONCATENATE('S10'!$I$32,"-"),""))</f>
        <v/>
      </c>
      <c r="H190" s="21" t="str">
        <f>CONCATENATE(IF('S10'!$S$13=$D190,CONCATENATE('S10'!$Q$13,"-"),""),IF('S10'!$S$14=$D190,CONCATENATE('S10'!$Q$14,"-"),""),IF('S10'!$S$15=$D190,CONCATENATE('S10'!$Q$15,"-"),""),IF('S10'!$S$16=$D190,CONCATENATE('S10'!$Q$16,"-"),""),IF('S10'!$S$17=$D190,CONCATENATE('S10'!$Q$17,"-"),""),IF('S10'!$S$18=$D190,CONCATENATE('S10'!$Q$18,"-"),""),IF('S10'!$S$19=$D190,CONCATENATE('S10'!$Q$19,"-"),""),IF('S10'!$S$20=$D190,CONCATENATE('S10'!$Q$20,"-"),""),IF('S10'!$S$21=$D190,CONCATENATE('S10'!$Q$21,"-"),""),IF('S10'!$S$22=$D190,CONCATENATE('S10'!$Q$22,"-"),""))</f>
        <v/>
      </c>
      <c r="I190" s="21" t="str">
        <f>CONCATENATE(,IF('S10'!$S$23=$D190,CONCATENATE('S10'!$Q$23,"-"),""),IF('S10'!$S$24=$D190,CONCATENATE('S10'!$Q$24,"-"),""),IF('S10'!$S$25=$D190,CONCATENATE('S10'!$Q$25,"-"),""),IF('S10'!$S$26=$D190,CONCATENATE('S10'!$Q$26,"-"),""),IF('S10'!$S$27=$D190,CONCATENATE('S10'!$Q$27,"-"),""),IF('S10'!$S$28=$D190,CONCATENATE('S10'!$Q$28,"-"),""),IF('S10'!$S$29=$D190,CONCATENATE('S10'!$Q$29,"-"),""),IF('S10'!$S$30=$D190,CONCATENATE('S10'!$Q$30,"-"),""),IF('S10'!$S$31=$D190,CONCATENATE('S10'!$Q$31,"-"),""),IF('S10'!$S$32=$D190,CONCATENATE('S10'!$Q$32,"-"),""))</f>
        <v/>
      </c>
      <c r="J190" s="21" t="str">
        <f>CONCATENATE(IF('S10'!$AA$13=$D190,CONCATENATE('S10'!$Y$13,"-"),""),IF('S10'!$AA$14=$D190,CONCATENATE('S10'!$Y$14,"-"),""),IF('S10'!$AA$15=$D190,CONCATENATE('S10'!$Y$15,"-"),""),IF('S10'!$AA$16=$D190,CONCATENATE('S10'!$Y$16,"-"),""),IF('S10'!$AA$17=$D190,CONCATENATE('S10'!$Y$17,"-"),""),IF('S10'!$AA$18=$D190,CONCATENATE('S10'!$Y$18,"-"),""),IF('S10'!$AA$19=$D190,CONCATENATE('S10'!$Y$19,"-"),""),IF('S10'!$AA$20=$D190,CONCATENATE('S10'!$Y$20,"-"),""),IF('S10'!$AA$21=$D190,CONCATENATE('S10'!$Y$21,"-"),""),IF('S10'!$AA$22=$D190,CONCATENATE('S10'!$Y$22,"-"),""),"")</f>
        <v/>
      </c>
      <c r="K190" s="21" t="str">
        <f>CONCATENATE(IF('S10'!$AA$23=$D190,CONCATENATE('S10'!$Y$23,"-"),""),IF('S10'!$AA$24=$D190,CONCATENATE('S10'!$Y$24,"-"),""),IF('S10'!$AA$25=$D190,CONCATENATE('S10'!$Y$25,"-"),""),IF('S10'!$AA$26=$D190,CONCATENATE('S10'!$Y$26,"-"),""),IF('S10'!$AA$27=$D190,CONCATENATE('S10'!$Y$27,"-"),""),IF('S10'!$AA$28=$D190,CONCATENATE('S10'!$Y$28,"-"),""),IF('S10'!$AA$29=$D190,CONCATENATE('S10'!$Y$29,"-"),""),IF('S10'!$AA$30=$D190,CONCATENATE('S10'!$Y$30,"-"),""),IF('S10'!$AA$31=$D190,CONCATENATE('S10'!$Y$31,"-"),""),IF('S10'!$AA$32=$D190,CONCATENATE('S10'!$Y$32,"-"),""))</f>
        <v/>
      </c>
      <c r="L190" s="21" t="str">
        <f>CONCATENATE(IF('S10'!$AI$13=$D190,CONCATENATE('S10'!$AG$13,"-"),""),IF('S10'!$AI$14=$D190,CONCATENATE('S10'!$AG$14,"-"),""),IF('S10'!$AI$15=$D190,CONCATENATE('S10'!$AG$15,"-"),""),IF('S10'!$AI$16=$D190,CONCATENATE('S10'!$AG$16,"-"),""),IF('S10'!$AI$17=$D190,CONCATENATE('S10'!$AG$17,"-"),""),IF('S10'!$AI$18=$D190,CONCATENATE('S10'!$AG$18,"-"),""),IF('S10'!$AI$19=$D190,CONCATENATE('S10'!$AG$19,"-"),""),IF('S10'!$AI$20=$D190,CONCATENATE('S10'!$AG$20,"-"),""),IF('S10'!$AI$21=$D190,CONCATENATE('S10'!$AG$21,"-"),""),IF('S10'!$AI$22=$D190,CONCATENATE('S10'!$AG$22,"-"),""),"")</f>
        <v/>
      </c>
      <c r="M190" s="21" t="str">
        <f>CONCATENATE(IF('S10'!$AI$23=$D190,CONCATENATE('S10'!$AG$23,"-"),""),IF('S10'!$AI$24=$D190,CONCATENATE('S10'!$AG$24,"-"),""),IF('S10'!$AI$25=$D190,CONCATENATE('S10'!$AG$25,"-"),""),IF('S10'!$AI$26=$D190,CONCATENATE('S10'!$AG$26,"-"),""),IF('S10'!$AI$27=$D190,CONCATENATE('S10'!$AG$27,"-"),""),IF('S10'!$AI$28=$D190,CONCATENATE('S10'!$AG$28,"-"),""),IF('S10'!$AI$29=$D190,CONCATENATE('S10'!$AG$29,"-"),""),IF('S10'!$AI$30=$D190,CONCATENATE('S10'!$AG$30,"-"),""),IF('S10'!$AI$31=$D190,CONCATENATE('S10'!$AG$31,"-"),""),IF('S10'!$AI$32=$D190,CONCATENATE('S10'!$AG$32,"-"),""))</f>
        <v/>
      </c>
      <c r="N190" s="21" t="str">
        <f t="shared" si="1"/>
        <v/>
      </c>
      <c r="O190" s="21">
        <v>188</v>
      </c>
      <c r="P190" s="27" t="str">
        <f t="shared" si="3"/>
        <v/>
      </c>
      <c r="Q190" s="27" t="str">
        <f t="shared" si="4"/>
        <v/>
      </c>
      <c r="R190" s="27" t="str">
        <f>IF(P190="","",CHOOSE(VLOOKUP($O190,$A$1:$C$400,3,FALSE),AHS!$M$1,BHS!$M$1,CHS!$M$1,HMJHS!$M$1,KHS!$M$1,Kings!$M$1,MHS!$M$1,SWHS!$M$1,AMHS!$M$1,'S10'!$M$1,'S11'!$M$1,'S12'!$M$1,'S13'!$M$1,'S14'!$M$1,'S15'!$M$1,'S16'!$M$1,'S17'!$M$1,'S18'!$M$1,'S19'!$M$1,'S20'!$M$1))</f>
        <v/>
      </c>
      <c r="S190" s="27" t="str">
        <f t="shared" si="5"/>
        <v/>
      </c>
      <c r="T190" s="3" t="str">
        <f t="shared" si="6"/>
        <v/>
      </c>
      <c r="U190" s="21"/>
      <c r="V190" s="21"/>
      <c r="W190" s="21"/>
      <c r="X190" s="21"/>
      <c r="Y190" s="21"/>
      <c r="Z190" s="21"/>
    </row>
    <row r="191" spans="1:26" ht="15" customHeight="1" x14ac:dyDescent="0.25">
      <c r="A191" s="21" t="str">
        <f t="shared" si="2"/>
        <v/>
      </c>
      <c r="B191" s="21" t="str">
        <f t="shared" si="0"/>
        <v/>
      </c>
      <c r="C191" s="21">
        <v>10</v>
      </c>
      <c r="D191" s="21">
        <v>11</v>
      </c>
      <c r="E191" s="21" t="str">
        <f>IF(OR('S10'!$C$23="",'S10'!$B$23=""),"",'S10'!$C$23)</f>
        <v/>
      </c>
      <c r="F191" s="21" t="str">
        <f>CONCATENATE(IF('S10'!$K$13=$D191,CONCATENATE('S10'!$I$13,"-"),""),IF('S10'!$K$14=$D191,CONCATENATE('S10'!$I$14,"-"),""),IF('S10'!$K$15=$D191,CONCATENATE('S10'!$I$15,"-"),""),IF('S10'!$K$16=$D191,CONCATENATE('S10'!$I$16,"-"),""),IF('S10'!$K$17=$D191,CONCATENATE('S10'!$I$17,"-"),""),IF('S10'!$K$18=$D191,CONCATENATE('S10'!$I$18,"-"),""),IF('S10'!$K$19=$D191,CONCATENATE('S10'!$I$19,"-"),""),IF('S10'!$K$20=$D191,CONCATENATE('S10'!$I$20,"-"),""),IF('S10'!$K$21=$D191,CONCATENATE('S10'!$I$21,"-"),""),IF('S10'!$K$22=$D191,CONCATENATE('S10'!$I$22,"-"),""),)</f>
        <v/>
      </c>
      <c r="G191" s="21" t="str">
        <f>CONCATENATE(IF('S10'!$K$23=$D191,CONCATENATE('S10'!$I$23,"-"),""),IF('S10'!$K$24=$D191,CONCATENATE('S10'!$I$24,"-"),""),IF('S10'!$K$25=$D191,CONCATENATE('S10'!$I$25,"-"),""),IF('S10'!$K$26=$D191,CONCATENATE('S10'!$I$26,"-"),""),IF('S10'!$K$27=$D191,CONCATENATE('S10'!$I$27,"-"),""),IF('S10'!$K$28=$D191,CONCATENATE('S10'!$I$28,"-"),""),IF('S10'!$K$29=$D191,CONCATENATE('S10'!$I$29,"-"),""),IF('S10'!$K$30=$D191,CONCATENATE('S10'!$I$30,"-"),""),IF('S10'!$K$31=$D191,CONCATENATE('S10'!$I$31,"-"),""),IF('S10'!$K$32=$D191,CONCATENATE('S10'!$I$32,"-"),""))</f>
        <v/>
      </c>
      <c r="H191" s="21" t="str">
        <f>CONCATENATE(IF('S10'!$S$13=$D191,CONCATENATE('S10'!$Q$13,"-"),""),IF('S10'!$S$14=$D191,CONCATENATE('S10'!$Q$14,"-"),""),IF('S10'!$S$15=$D191,CONCATENATE('S10'!$Q$15,"-"),""),IF('S10'!$S$16=$D191,CONCATENATE('S10'!$Q$16,"-"),""),IF('S10'!$S$17=$D191,CONCATENATE('S10'!$Q$17,"-"),""),IF('S10'!$S$18=$D191,CONCATENATE('S10'!$Q$18,"-"),""),IF('S10'!$S$19=$D191,CONCATENATE('S10'!$Q$19,"-"),""),IF('S10'!$S$20=$D191,CONCATENATE('S10'!$Q$20,"-"),""),IF('S10'!$S$21=$D191,CONCATENATE('S10'!$Q$21,"-"),""),IF('S10'!$S$22=$D191,CONCATENATE('S10'!$Q$22,"-"),""))</f>
        <v/>
      </c>
      <c r="I191" s="21" t="str">
        <f>CONCATENATE(,IF('S10'!$S$23=$D191,CONCATENATE('S10'!$Q$23,"-"),""),IF('S10'!$S$24=$D191,CONCATENATE('S10'!$Q$24,"-"),""),IF('S10'!$S$25=$D191,CONCATENATE('S10'!$Q$25,"-"),""),IF('S10'!$S$26=$D191,CONCATENATE('S10'!$Q$26,"-"),""),IF('S10'!$S$27=$D191,CONCATENATE('S10'!$Q$27,"-"),""),IF('S10'!$S$28=$D191,CONCATENATE('S10'!$Q$28,"-"),""),IF('S10'!$S$29=$D191,CONCATENATE('S10'!$Q$29,"-"),""),IF('S10'!$S$30=$D191,CONCATENATE('S10'!$Q$30,"-"),""),IF('S10'!$S$31=$D191,CONCATENATE('S10'!$Q$31,"-"),""),IF('S10'!$S$32=$D191,CONCATENATE('S10'!$Q$32,"-"),""))</f>
        <v/>
      </c>
      <c r="J191" s="21" t="str">
        <f>CONCATENATE(IF('S10'!$AA$13=$D191,CONCATENATE('S10'!$Y$13,"-"),""),IF('S10'!$AA$14=$D191,CONCATENATE('S10'!$Y$14,"-"),""),IF('S10'!$AA$15=$D191,CONCATENATE('S10'!$Y$15,"-"),""),IF('S10'!$AA$16=$D191,CONCATENATE('S10'!$Y$16,"-"),""),IF('S10'!$AA$17=$D191,CONCATENATE('S10'!$Y$17,"-"),""),IF('S10'!$AA$18=$D191,CONCATENATE('S10'!$Y$18,"-"),""),IF('S10'!$AA$19=$D191,CONCATENATE('S10'!$Y$19,"-"),""),IF('S10'!$AA$20=$D191,CONCATENATE('S10'!$Y$20,"-"),""),IF('S10'!$AA$21=$D191,CONCATENATE('S10'!$Y$21,"-"),""),IF('S10'!$AA$22=$D191,CONCATENATE('S10'!$Y$22,"-"),""),"")</f>
        <v/>
      </c>
      <c r="K191" s="21" t="str">
        <f>CONCATENATE(IF('S10'!$AA$23=$D191,CONCATENATE('S10'!$Y$23,"-"),""),IF('S10'!$AA$24=$D191,CONCATENATE('S10'!$Y$24,"-"),""),IF('S10'!$AA$25=$D191,CONCATENATE('S10'!$Y$25,"-"),""),IF('S10'!$AA$26=$D191,CONCATENATE('S10'!$Y$26,"-"),""),IF('S10'!$AA$27=$D191,CONCATENATE('S10'!$Y$27,"-"),""),IF('S10'!$AA$28=$D191,CONCATENATE('S10'!$Y$28,"-"),""),IF('S10'!$AA$29=$D191,CONCATENATE('S10'!$Y$29,"-"),""),IF('S10'!$AA$30=$D191,CONCATENATE('S10'!$Y$30,"-"),""),IF('S10'!$AA$31=$D191,CONCATENATE('S10'!$Y$31,"-"),""),IF('S10'!$AA$32=$D191,CONCATENATE('S10'!$Y$32,"-"),""))</f>
        <v/>
      </c>
      <c r="L191" s="21" t="str">
        <f>CONCATENATE(IF('S10'!$AI$13=$D191,CONCATENATE('S10'!$AG$13,"-"),""),IF('S10'!$AI$14=$D191,CONCATENATE('S10'!$AG$14,"-"),""),IF('S10'!$AI$15=$D191,CONCATENATE('S10'!$AG$15,"-"),""),IF('S10'!$AI$16=$D191,CONCATENATE('S10'!$AG$16,"-"),""),IF('S10'!$AI$17=$D191,CONCATENATE('S10'!$AG$17,"-"),""),IF('S10'!$AI$18=$D191,CONCATENATE('S10'!$AG$18,"-"),""),IF('S10'!$AI$19=$D191,CONCATENATE('S10'!$AG$19,"-"),""),IF('S10'!$AI$20=$D191,CONCATENATE('S10'!$AG$20,"-"),""),IF('S10'!$AI$21=$D191,CONCATENATE('S10'!$AG$21,"-"),""),IF('S10'!$AI$22=$D191,CONCATENATE('S10'!$AG$22,"-"),""),"")</f>
        <v/>
      </c>
      <c r="M191" s="21" t="str">
        <f>CONCATENATE(IF('S10'!$AI$23=$D191,CONCATENATE('S10'!$AG$23,"-"),""),IF('S10'!$AI$24=$D191,CONCATENATE('S10'!$AG$24,"-"),""),IF('S10'!$AI$25=$D191,CONCATENATE('S10'!$AG$25,"-"),""),IF('S10'!$AI$26=$D191,CONCATENATE('S10'!$AG$26,"-"),""),IF('S10'!$AI$27=$D191,CONCATENATE('S10'!$AG$27,"-"),""),IF('S10'!$AI$28=$D191,CONCATENATE('S10'!$AG$28,"-"),""),IF('S10'!$AI$29=$D191,CONCATENATE('S10'!$AG$29,"-"),""),IF('S10'!$AI$30=$D191,CONCATENATE('S10'!$AG$30,"-"),""),IF('S10'!$AI$31=$D191,CONCATENATE('S10'!$AG$31,"-"),""),IF('S10'!$AI$32=$D191,CONCATENATE('S10'!$AG$32,"-"),""))</f>
        <v/>
      </c>
      <c r="N191" s="21" t="str">
        <f t="shared" si="1"/>
        <v/>
      </c>
      <c r="O191" s="21">
        <v>189</v>
      </c>
      <c r="P191" s="27" t="str">
        <f t="shared" si="3"/>
        <v/>
      </c>
      <c r="Q191" s="27" t="str">
        <f t="shared" si="4"/>
        <v/>
      </c>
      <c r="R191" s="27" t="str">
        <f>IF(P191="","",CHOOSE(VLOOKUP($O191,$A$1:$C$400,3,FALSE),AHS!$M$1,BHS!$M$1,CHS!$M$1,HMJHS!$M$1,KHS!$M$1,Kings!$M$1,MHS!$M$1,SWHS!$M$1,AMHS!$M$1,'S10'!$M$1,'S11'!$M$1,'S12'!$M$1,'S13'!$M$1,'S14'!$M$1,'S15'!$M$1,'S16'!$M$1,'S17'!$M$1,'S18'!$M$1,'S19'!$M$1,'S20'!$M$1))</f>
        <v/>
      </c>
      <c r="S191" s="27" t="str">
        <f t="shared" si="5"/>
        <v/>
      </c>
      <c r="T191" s="3" t="str">
        <f t="shared" si="6"/>
        <v/>
      </c>
      <c r="U191" s="21"/>
      <c r="V191" s="21"/>
      <c r="W191" s="21"/>
      <c r="X191" s="21"/>
      <c r="Y191" s="21"/>
      <c r="Z191" s="21"/>
    </row>
    <row r="192" spans="1:26" ht="15" customHeight="1" x14ac:dyDescent="0.25">
      <c r="A192" s="21" t="str">
        <f t="shared" si="2"/>
        <v/>
      </c>
      <c r="B192" s="21" t="str">
        <f t="shared" si="0"/>
        <v/>
      </c>
      <c r="C192" s="21">
        <v>10</v>
      </c>
      <c r="D192" s="21">
        <v>12</v>
      </c>
      <c r="E192" s="21" t="str">
        <f>IF(OR('S10'!$C$24="",'S10'!$B$24=""),"",'S10'!$C$24)</f>
        <v/>
      </c>
      <c r="F192" s="21" t="str">
        <f>CONCATENATE(IF('S10'!$K$13=$D192,CONCATENATE('S10'!$I$13,"-"),""),IF('S10'!$K$14=$D192,CONCATENATE('S10'!$I$14,"-"),""),IF('S10'!$K$15=$D192,CONCATENATE('S10'!$I$15,"-"),""),IF('S10'!$K$16=$D192,CONCATENATE('S10'!$I$16,"-"),""),IF('S10'!$K$17=$D192,CONCATENATE('S10'!$I$17,"-"),""),IF('S10'!$K$18=$D192,CONCATENATE('S10'!$I$18,"-"),""),IF('S10'!$K$19=$D192,CONCATENATE('S10'!$I$19,"-"),""),IF('S10'!$K$20=$D192,CONCATENATE('S10'!$I$20,"-"),""),IF('S10'!$K$21=$D192,CONCATENATE('S10'!$I$21,"-"),""),IF('S10'!$K$22=$D192,CONCATENATE('S10'!$I$22,"-"),""),)</f>
        <v/>
      </c>
      <c r="G192" s="21" t="str">
        <f>CONCATENATE(IF('S10'!$K$23=$D192,CONCATENATE('S10'!$I$23,"-"),""),IF('S10'!$K$24=$D192,CONCATENATE('S10'!$I$24,"-"),""),IF('S10'!$K$25=$D192,CONCATENATE('S10'!$I$25,"-"),""),IF('S10'!$K$26=$D192,CONCATENATE('S10'!$I$26,"-"),""),IF('S10'!$K$27=$D192,CONCATENATE('S10'!$I$27,"-"),""),IF('S10'!$K$28=$D192,CONCATENATE('S10'!$I$28,"-"),""),IF('S10'!$K$29=$D192,CONCATENATE('S10'!$I$29,"-"),""),IF('S10'!$K$30=$D192,CONCATENATE('S10'!$I$30,"-"),""),IF('S10'!$K$31=$D192,CONCATENATE('S10'!$I$31,"-"),""),IF('S10'!$K$32=$D192,CONCATENATE('S10'!$I$32,"-"),""))</f>
        <v/>
      </c>
      <c r="H192" s="21" t="str">
        <f>CONCATENATE(IF('S10'!$S$13=$D192,CONCATENATE('S10'!$Q$13,"-"),""),IF('S10'!$S$14=$D192,CONCATENATE('S10'!$Q$14,"-"),""),IF('S10'!$S$15=$D192,CONCATENATE('S10'!$Q$15,"-"),""),IF('S10'!$S$16=$D192,CONCATENATE('S10'!$Q$16,"-"),""),IF('S10'!$S$17=$D192,CONCATENATE('S10'!$Q$17,"-"),""),IF('S10'!$S$18=$D192,CONCATENATE('S10'!$Q$18,"-"),""),IF('S10'!$S$19=$D192,CONCATENATE('S10'!$Q$19,"-"),""),IF('S10'!$S$20=$D192,CONCATENATE('S10'!$Q$20,"-"),""),IF('S10'!$S$21=$D192,CONCATENATE('S10'!$Q$21,"-"),""),IF('S10'!$S$22=$D192,CONCATENATE('S10'!$Q$22,"-"),""))</f>
        <v/>
      </c>
      <c r="I192" s="21" t="str">
        <f>CONCATENATE(,IF('S10'!$S$23=$D192,CONCATENATE('S10'!$Q$23,"-"),""),IF('S10'!$S$24=$D192,CONCATENATE('S10'!$Q$24,"-"),""),IF('S10'!$S$25=$D192,CONCATENATE('S10'!$Q$25,"-"),""),IF('S10'!$S$26=$D192,CONCATENATE('S10'!$Q$26,"-"),""),IF('S10'!$S$27=$D192,CONCATENATE('S10'!$Q$27,"-"),""),IF('S10'!$S$28=$D192,CONCATENATE('S10'!$Q$28,"-"),""),IF('S10'!$S$29=$D192,CONCATENATE('S10'!$Q$29,"-"),""),IF('S10'!$S$30=$D192,CONCATENATE('S10'!$Q$30,"-"),""),IF('S10'!$S$31=$D192,CONCATENATE('S10'!$Q$31,"-"),""),IF('S10'!$S$32=$D192,CONCATENATE('S10'!$Q$32,"-"),""))</f>
        <v/>
      </c>
      <c r="J192" s="21" t="str">
        <f>CONCATENATE(IF('S10'!$AA$13=$D192,CONCATENATE('S10'!$Y$13,"-"),""),IF('S10'!$AA$14=$D192,CONCATENATE('S10'!$Y$14,"-"),""),IF('S10'!$AA$15=$D192,CONCATENATE('S10'!$Y$15,"-"),""),IF('S10'!$AA$16=$D192,CONCATENATE('S10'!$Y$16,"-"),""),IF('S10'!$AA$17=$D192,CONCATENATE('S10'!$Y$17,"-"),""),IF('S10'!$AA$18=$D192,CONCATENATE('S10'!$Y$18,"-"),""),IF('S10'!$AA$19=$D192,CONCATENATE('S10'!$Y$19,"-"),""),IF('S10'!$AA$20=$D192,CONCATENATE('S10'!$Y$20,"-"),""),IF('S10'!$AA$21=$D192,CONCATENATE('S10'!$Y$21,"-"),""),IF('S10'!$AA$22=$D192,CONCATENATE('S10'!$Y$22,"-"),""),"")</f>
        <v/>
      </c>
      <c r="K192" s="21" t="str">
        <f>CONCATENATE(IF('S10'!$AA$23=$D192,CONCATENATE('S10'!$Y$23,"-"),""),IF('S10'!$AA$24=$D192,CONCATENATE('S10'!$Y$24,"-"),""),IF('S10'!$AA$25=$D192,CONCATENATE('S10'!$Y$25,"-"),""),IF('S10'!$AA$26=$D192,CONCATENATE('S10'!$Y$26,"-"),""),IF('S10'!$AA$27=$D192,CONCATENATE('S10'!$Y$27,"-"),""),IF('S10'!$AA$28=$D192,CONCATENATE('S10'!$Y$28,"-"),""),IF('S10'!$AA$29=$D192,CONCATENATE('S10'!$Y$29,"-"),""),IF('S10'!$AA$30=$D192,CONCATENATE('S10'!$Y$30,"-"),""),IF('S10'!$AA$31=$D192,CONCATENATE('S10'!$Y$31,"-"),""),IF('S10'!$AA$32=$D192,CONCATENATE('S10'!$Y$32,"-"),""))</f>
        <v/>
      </c>
      <c r="L192" s="21" t="str">
        <f>CONCATENATE(IF('S10'!$AI$13=$D192,CONCATENATE('S10'!$AG$13,"-"),""),IF('S10'!$AI$14=$D192,CONCATENATE('S10'!$AG$14,"-"),""),IF('S10'!$AI$15=$D192,CONCATENATE('S10'!$AG$15,"-"),""),IF('S10'!$AI$16=$D192,CONCATENATE('S10'!$AG$16,"-"),""),IF('S10'!$AI$17=$D192,CONCATENATE('S10'!$AG$17,"-"),""),IF('S10'!$AI$18=$D192,CONCATENATE('S10'!$AG$18,"-"),""),IF('S10'!$AI$19=$D192,CONCATENATE('S10'!$AG$19,"-"),""),IF('S10'!$AI$20=$D192,CONCATENATE('S10'!$AG$20,"-"),""),IF('S10'!$AI$21=$D192,CONCATENATE('S10'!$AG$21,"-"),""),IF('S10'!$AI$22=$D192,CONCATENATE('S10'!$AG$22,"-"),""),"")</f>
        <v/>
      </c>
      <c r="M192" s="21" t="str">
        <f>CONCATENATE(IF('S10'!$AI$23=$D192,CONCATENATE('S10'!$AG$23,"-"),""),IF('S10'!$AI$24=$D192,CONCATENATE('S10'!$AG$24,"-"),""),IF('S10'!$AI$25=$D192,CONCATENATE('S10'!$AG$25,"-"),""),IF('S10'!$AI$26=$D192,CONCATENATE('S10'!$AG$26,"-"),""),IF('S10'!$AI$27=$D192,CONCATENATE('S10'!$AG$27,"-"),""),IF('S10'!$AI$28=$D192,CONCATENATE('S10'!$AG$28,"-"),""),IF('S10'!$AI$29=$D192,CONCATENATE('S10'!$AG$29,"-"),""),IF('S10'!$AI$30=$D192,CONCATENATE('S10'!$AG$30,"-"),""),IF('S10'!$AI$31=$D192,CONCATENATE('S10'!$AG$31,"-"),""),IF('S10'!$AI$32=$D192,CONCATENATE('S10'!$AG$32,"-"),""))</f>
        <v/>
      </c>
      <c r="N192" s="21" t="str">
        <f t="shared" si="1"/>
        <v/>
      </c>
      <c r="O192" s="21">
        <v>190</v>
      </c>
      <c r="P192" s="27" t="str">
        <f t="shared" si="3"/>
        <v/>
      </c>
      <c r="Q192" s="27" t="str">
        <f t="shared" si="4"/>
        <v/>
      </c>
      <c r="R192" s="27" t="str">
        <f>IF(P192="","",CHOOSE(VLOOKUP($O192,$A$1:$C$400,3,FALSE),AHS!$M$1,BHS!$M$1,CHS!$M$1,HMJHS!$M$1,KHS!$M$1,Kings!$M$1,MHS!$M$1,SWHS!$M$1,AMHS!$M$1,'S10'!$M$1,'S11'!$M$1,'S12'!$M$1,'S13'!$M$1,'S14'!$M$1,'S15'!$M$1,'S16'!$M$1,'S17'!$M$1,'S18'!$M$1,'S19'!$M$1,'S20'!$M$1))</f>
        <v/>
      </c>
      <c r="S192" s="27" t="str">
        <f t="shared" si="5"/>
        <v/>
      </c>
      <c r="T192" s="3" t="str">
        <f t="shared" si="6"/>
        <v/>
      </c>
      <c r="U192" s="21"/>
      <c r="V192" s="21"/>
      <c r="W192" s="21"/>
      <c r="X192" s="21"/>
      <c r="Y192" s="21"/>
      <c r="Z192" s="21"/>
    </row>
    <row r="193" spans="1:26" ht="15" customHeight="1" x14ac:dyDescent="0.25">
      <c r="A193" s="21" t="str">
        <f t="shared" si="2"/>
        <v/>
      </c>
      <c r="B193" s="21" t="str">
        <f t="shared" si="0"/>
        <v/>
      </c>
      <c r="C193" s="21">
        <v>10</v>
      </c>
      <c r="D193" s="21">
        <v>13</v>
      </c>
      <c r="E193" s="21" t="str">
        <f>IF(OR('S10'!$C$25="",'S10'!$B$25=""),"",'S10'!$C$25)</f>
        <v/>
      </c>
      <c r="F193" s="21" t="str">
        <f>CONCATENATE(IF('S10'!$K$13=$D193,CONCATENATE('S10'!$I$13,"-"),""),IF('S10'!$K$14=$D193,CONCATENATE('S10'!$I$14,"-"),""),IF('S10'!$K$15=$D193,CONCATENATE('S10'!$I$15,"-"),""),IF('S10'!$K$16=$D193,CONCATENATE('S10'!$I$16,"-"),""),IF('S10'!$K$17=$D193,CONCATENATE('S10'!$I$17,"-"),""),IF('S10'!$K$18=$D193,CONCATENATE('S10'!$I$18,"-"),""),IF('S10'!$K$19=$D193,CONCATENATE('S10'!$I$19,"-"),""),IF('S10'!$K$20=$D193,CONCATENATE('S10'!$I$20,"-"),""),IF('S10'!$K$21=$D193,CONCATENATE('S10'!$I$21,"-"),""),IF('S10'!$K$22=$D193,CONCATENATE('S10'!$I$22,"-"),""),)</f>
        <v/>
      </c>
      <c r="G193" s="21" t="str">
        <f>CONCATENATE(IF('S10'!$K$23=$D193,CONCATENATE('S10'!$I$23,"-"),""),IF('S10'!$K$24=$D193,CONCATENATE('S10'!$I$24,"-"),""),IF('S10'!$K$25=$D193,CONCATENATE('S10'!$I$25,"-"),""),IF('S10'!$K$26=$D193,CONCATENATE('S10'!$I$26,"-"),""),IF('S10'!$K$27=$D193,CONCATENATE('S10'!$I$27,"-"),""),IF('S10'!$K$28=$D193,CONCATENATE('S10'!$I$28,"-"),""),IF('S10'!$K$29=$D193,CONCATENATE('S10'!$I$29,"-"),""),IF('S10'!$K$30=$D193,CONCATENATE('S10'!$I$30,"-"),""),IF('S10'!$K$31=$D193,CONCATENATE('S10'!$I$31,"-"),""),IF('S10'!$K$32=$D193,CONCATENATE('S10'!$I$32,"-"),""))</f>
        <v/>
      </c>
      <c r="H193" s="21" t="str">
        <f>CONCATENATE(IF('S10'!$S$13=$D193,CONCATENATE('S10'!$Q$13,"-"),""),IF('S10'!$S$14=$D193,CONCATENATE('S10'!$Q$14,"-"),""),IF('S10'!$S$15=$D193,CONCATENATE('S10'!$Q$15,"-"),""),IF('S10'!$S$16=$D193,CONCATENATE('S10'!$Q$16,"-"),""),IF('S10'!$S$17=$D193,CONCATENATE('S10'!$Q$17,"-"),""),IF('S10'!$S$18=$D193,CONCATENATE('S10'!$Q$18,"-"),""),IF('S10'!$S$19=$D193,CONCATENATE('S10'!$Q$19,"-"),""),IF('S10'!$S$20=$D193,CONCATENATE('S10'!$Q$20,"-"),""),IF('S10'!$S$21=$D193,CONCATENATE('S10'!$Q$21,"-"),""),IF('S10'!$S$22=$D193,CONCATENATE('S10'!$Q$22,"-"),""))</f>
        <v/>
      </c>
      <c r="I193" s="21" t="str">
        <f>CONCATENATE(,IF('S10'!$S$23=$D193,CONCATENATE('S10'!$Q$23,"-"),""),IF('S10'!$S$24=$D193,CONCATENATE('S10'!$Q$24,"-"),""),IF('S10'!$S$25=$D193,CONCATENATE('S10'!$Q$25,"-"),""),IF('S10'!$S$26=$D193,CONCATENATE('S10'!$Q$26,"-"),""),IF('S10'!$S$27=$D193,CONCATENATE('S10'!$Q$27,"-"),""),IF('S10'!$S$28=$D193,CONCATENATE('S10'!$Q$28,"-"),""),IF('S10'!$S$29=$D193,CONCATENATE('S10'!$Q$29,"-"),""),IF('S10'!$S$30=$D193,CONCATENATE('S10'!$Q$30,"-"),""),IF('S10'!$S$31=$D193,CONCATENATE('S10'!$Q$31,"-"),""),IF('S10'!$S$32=$D193,CONCATENATE('S10'!$Q$32,"-"),""))</f>
        <v/>
      </c>
      <c r="J193" s="21" t="str">
        <f>CONCATENATE(IF('S10'!$AA$13=$D193,CONCATENATE('S10'!$Y$13,"-"),""),IF('S10'!$AA$14=$D193,CONCATENATE('S10'!$Y$14,"-"),""),IF('S10'!$AA$15=$D193,CONCATENATE('S10'!$Y$15,"-"),""),IF('S10'!$AA$16=$D193,CONCATENATE('S10'!$Y$16,"-"),""),IF('S10'!$AA$17=$D193,CONCATENATE('S10'!$Y$17,"-"),""),IF('S10'!$AA$18=$D193,CONCATENATE('S10'!$Y$18,"-"),""),IF('S10'!$AA$19=$D193,CONCATENATE('S10'!$Y$19,"-"),""),IF('S10'!$AA$20=$D193,CONCATENATE('S10'!$Y$20,"-"),""),IF('S10'!$AA$21=$D193,CONCATENATE('S10'!$Y$21,"-"),""),IF('S10'!$AA$22=$D193,CONCATENATE('S10'!$Y$22,"-"),""),"")</f>
        <v/>
      </c>
      <c r="K193" s="21" t="str">
        <f>CONCATENATE(IF('S10'!$AA$23=$D193,CONCATENATE('S10'!$Y$23,"-"),""),IF('S10'!$AA$24=$D193,CONCATENATE('S10'!$Y$24,"-"),""),IF('S10'!$AA$25=$D193,CONCATENATE('S10'!$Y$25,"-"),""),IF('S10'!$AA$26=$D193,CONCATENATE('S10'!$Y$26,"-"),""),IF('S10'!$AA$27=$D193,CONCATENATE('S10'!$Y$27,"-"),""),IF('S10'!$AA$28=$D193,CONCATENATE('S10'!$Y$28,"-"),""),IF('S10'!$AA$29=$D193,CONCATENATE('S10'!$Y$29,"-"),""),IF('S10'!$AA$30=$D193,CONCATENATE('S10'!$Y$30,"-"),""),IF('S10'!$AA$31=$D193,CONCATENATE('S10'!$Y$31,"-"),""),IF('S10'!$AA$32=$D193,CONCATENATE('S10'!$Y$32,"-"),""))</f>
        <v/>
      </c>
      <c r="L193" s="21" t="str">
        <f>CONCATENATE(IF('S10'!$AI$13=$D193,CONCATENATE('S10'!$AG$13,"-"),""),IF('S10'!$AI$14=$D193,CONCATENATE('S10'!$AG$14,"-"),""),IF('S10'!$AI$15=$D193,CONCATENATE('S10'!$AG$15,"-"),""),IF('S10'!$AI$16=$D193,CONCATENATE('S10'!$AG$16,"-"),""),IF('S10'!$AI$17=$D193,CONCATENATE('S10'!$AG$17,"-"),""),IF('S10'!$AI$18=$D193,CONCATENATE('S10'!$AG$18,"-"),""),IF('S10'!$AI$19=$D193,CONCATENATE('S10'!$AG$19,"-"),""),IF('S10'!$AI$20=$D193,CONCATENATE('S10'!$AG$20,"-"),""),IF('S10'!$AI$21=$D193,CONCATENATE('S10'!$AG$21,"-"),""),IF('S10'!$AI$22=$D193,CONCATENATE('S10'!$AG$22,"-"),""),"")</f>
        <v/>
      </c>
      <c r="M193" s="21" t="str">
        <f>CONCATENATE(IF('S10'!$AI$23=$D193,CONCATENATE('S10'!$AG$23,"-"),""),IF('S10'!$AI$24=$D193,CONCATENATE('S10'!$AG$24,"-"),""),IF('S10'!$AI$25=$D193,CONCATENATE('S10'!$AG$25,"-"),""),IF('S10'!$AI$26=$D193,CONCATENATE('S10'!$AG$26,"-"),""),IF('S10'!$AI$27=$D193,CONCATENATE('S10'!$AG$27,"-"),""),IF('S10'!$AI$28=$D193,CONCATENATE('S10'!$AG$28,"-"),""),IF('S10'!$AI$29=$D193,CONCATENATE('S10'!$AG$29,"-"),""),IF('S10'!$AI$30=$D193,CONCATENATE('S10'!$AG$30,"-"),""),IF('S10'!$AI$31=$D193,CONCATENATE('S10'!$AG$31,"-"),""),IF('S10'!$AI$32=$D193,CONCATENATE('S10'!$AG$32,"-"),""))</f>
        <v/>
      </c>
      <c r="N193" s="21" t="str">
        <f t="shared" si="1"/>
        <v/>
      </c>
      <c r="O193" s="21">
        <v>191</v>
      </c>
      <c r="P193" s="27" t="str">
        <f t="shared" si="3"/>
        <v/>
      </c>
      <c r="Q193" s="27" t="str">
        <f t="shared" si="4"/>
        <v/>
      </c>
      <c r="R193" s="27" t="str">
        <f>IF(P193="","",CHOOSE(VLOOKUP($O193,$A$1:$C$400,3,FALSE),AHS!$M$1,BHS!$M$1,CHS!$M$1,HMJHS!$M$1,KHS!$M$1,Kings!$M$1,MHS!$M$1,SWHS!$M$1,AMHS!$M$1,'S10'!$M$1,'S11'!$M$1,'S12'!$M$1,'S13'!$M$1,'S14'!$M$1,'S15'!$M$1,'S16'!$M$1,'S17'!$M$1,'S18'!$M$1,'S19'!$M$1,'S20'!$M$1))</f>
        <v/>
      </c>
      <c r="S193" s="27" t="str">
        <f t="shared" si="5"/>
        <v/>
      </c>
      <c r="T193" s="3" t="str">
        <f t="shared" si="6"/>
        <v/>
      </c>
      <c r="U193" s="21"/>
      <c r="V193" s="21"/>
      <c r="W193" s="21"/>
      <c r="X193" s="21"/>
      <c r="Y193" s="21"/>
      <c r="Z193" s="21"/>
    </row>
    <row r="194" spans="1:26" ht="15" customHeight="1" x14ac:dyDescent="0.25">
      <c r="A194" s="21" t="str">
        <f t="shared" si="2"/>
        <v/>
      </c>
      <c r="B194" s="21" t="str">
        <f t="shared" si="0"/>
        <v/>
      </c>
      <c r="C194" s="21">
        <v>10</v>
      </c>
      <c r="D194" s="21">
        <v>14</v>
      </c>
      <c r="E194" s="21" t="str">
        <f>IF(OR('S10'!$C$26="",'S10'!$B$26=""),"",'S10'!$C$26)</f>
        <v/>
      </c>
      <c r="F194" s="21" t="str">
        <f>CONCATENATE(IF('S10'!$K$13=$D194,CONCATENATE('S10'!$I$13,"-"),""),IF('S10'!$K$14=$D194,CONCATENATE('S10'!$I$14,"-"),""),IF('S10'!$K$15=$D194,CONCATENATE('S10'!$I$15,"-"),""),IF('S10'!$K$16=$D194,CONCATENATE('S10'!$I$16,"-"),""),IF('S10'!$K$17=$D194,CONCATENATE('S10'!$I$17,"-"),""),IF('S10'!$K$18=$D194,CONCATENATE('S10'!$I$18,"-"),""),IF('S10'!$K$19=$D194,CONCATENATE('S10'!$I$19,"-"),""),IF('S10'!$K$20=$D194,CONCATENATE('S10'!$I$20,"-"),""),IF('S10'!$K$21=$D194,CONCATENATE('S10'!$I$21,"-"),""),IF('S10'!$K$22=$D194,CONCATENATE('S10'!$I$22,"-"),""),)</f>
        <v/>
      </c>
      <c r="G194" s="21" t="str">
        <f>CONCATENATE(IF('S10'!$K$23=$D194,CONCATENATE('S10'!$I$23,"-"),""),IF('S10'!$K$24=$D194,CONCATENATE('S10'!$I$24,"-"),""),IF('S10'!$K$25=$D194,CONCATENATE('S10'!$I$25,"-"),""),IF('S10'!$K$26=$D194,CONCATENATE('S10'!$I$26,"-"),""),IF('S10'!$K$27=$D194,CONCATENATE('S10'!$I$27,"-"),""),IF('S10'!$K$28=$D194,CONCATENATE('S10'!$I$28,"-"),""),IF('S10'!$K$29=$D194,CONCATENATE('S10'!$I$29,"-"),""),IF('S10'!$K$30=$D194,CONCATENATE('S10'!$I$30,"-"),""),IF('S10'!$K$31=$D194,CONCATENATE('S10'!$I$31,"-"),""),IF('S10'!$K$32=$D194,CONCATENATE('S10'!$I$32,"-"),""))</f>
        <v/>
      </c>
      <c r="H194" s="21" t="str">
        <f>CONCATENATE(IF('S10'!$S$13=$D194,CONCATENATE('S10'!$Q$13,"-"),""),IF('S10'!$S$14=$D194,CONCATENATE('S10'!$Q$14,"-"),""),IF('S10'!$S$15=$D194,CONCATENATE('S10'!$Q$15,"-"),""),IF('S10'!$S$16=$D194,CONCATENATE('S10'!$Q$16,"-"),""),IF('S10'!$S$17=$D194,CONCATENATE('S10'!$Q$17,"-"),""),IF('S10'!$S$18=$D194,CONCATENATE('S10'!$Q$18,"-"),""),IF('S10'!$S$19=$D194,CONCATENATE('S10'!$Q$19,"-"),""),IF('S10'!$S$20=$D194,CONCATENATE('S10'!$Q$20,"-"),""),IF('S10'!$S$21=$D194,CONCATENATE('S10'!$Q$21,"-"),""),IF('S10'!$S$22=$D194,CONCATENATE('S10'!$Q$22,"-"),""))</f>
        <v/>
      </c>
      <c r="I194" s="21" t="str">
        <f>CONCATENATE(,IF('S10'!$S$23=$D194,CONCATENATE('S10'!$Q$23,"-"),""),IF('S10'!$S$24=$D194,CONCATENATE('S10'!$Q$24,"-"),""),IF('S10'!$S$25=$D194,CONCATENATE('S10'!$Q$25,"-"),""),IF('S10'!$S$26=$D194,CONCATENATE('S10'!$Q$26,"-"),""),IF('S10'!$S$27=$D194,CONCATENATE('S10'!$Q$27,"-"),""),IF('S10'!$S$28=$D194,CONCATENATE('S10'!$Q$28,"-"),""),IF('S10'!$S$29=$D194,CONCATENATE('S10'!$Q$29,"-"),""),IF('S10'!$S$30=$D194,CONCATENATE('S10'!$Q$30,"-"),""),IF('S10'!$S$31=$D194,CONCATENATE('S10'!$Q$31,"-"),""),IF('S10'!$S$32=$D194,CONCATENATE('S10'!$Q$32,"-"),""))</f>
        <v/>
      </c>
      <c r="J194" s="21" t="str">
        <f>CONCATENATE(IF('S10'!$AA$13=$D194,CONCATENATE('S10'!$Y$13,"-"),""),IF('S10'!$AA$14=$D194,CONCATENATE('S10'!$Y$14,"-"),""),IF('S10'!$AA$15=$D194,CONCATENATE('S10'!$Y$15,"-"),""),IF('S10'!$AA$16=$D194,CONCATENATE('S10'!$Y$16,"-"),""),IF('S10'!$AA$17=$D194,CONCATENATE('S10'!$Y$17,"-"),""),IF('S10'!$AA$18=$D194,CONCATENATE('S10'!$Y$18,"-"),""),IF('S10'!$AA$19=$D194,CONCATENATE('S10'!$Y$19,"-"),""),IF('S10'!$AA$20=$D194,CONCATENATE('S10'!$Y$20,"-"),""),IF('S10'!$AA$21=$D194,CONCATENATE('S10'!$Y$21,"-"),""),IF('S10'!$AA$22=$D194,CONCATENATE('S10'!$Y$22,"-"),""),"")</f>
        <v/>
      </c>
      <c r="K194" s="21" t="str">
        <f>CONCATENATE(IF('S10'!$AA$23=$D194,CONCATENATE('S10'!$Y$23,"-"),""),IF('S10'!$AA$24=$D194,CONCATENATE('S10'!$Y$24,"-"),""),IF('S10'!$AA$25=$D194,CONCATENATE('S10'!$Y$25,"-"),""),IF('S10'!$AA$26=$D194,CONCATENATE('S10'!$Y$26,"-"),""),IF('S10'!$AA$27=$D194,CONCATENATE('S10'!$Y$27,"-"),""),IF('S10'!$AA$28=$D194,CONCATENATE('S10'!$Y$28,"-"),""),IF('S10'!$AA$29=$D194,CONCATENATE('S10'!$Y$29,"-"),""),IF('S10'!$AA$30=$D194,CONCATENATE('S10'!$Y$30,"-"),""),IF('S10'!$AA$31=$D194,CONCATENATE('S10'!$Y$31,"-"),""),IF('S10'!$AA$32=$D194,CONCATENATE('S10'!$Y$32,"-"),""))</f>
        <v/>
      </c>
      <c r="L194" s="21" t="str">
        <f>CONCATENATE(IF('S10'!$AI$13=$D194,CONCATENATE('S10'!$AG$13,"-"),""),IF('S10'!$AI$14=$D194,CONCATENATE('S10'!$AG$14,"-"),""),IF('S10'!$AI$15=$D194,CONCATENATE('S10'!$AG$15,"-"),""),IF('S10'!$AI$16=$D194,CONCATENATE('S10'!$AG$16,"-"),""),IF('S10'!$AI$17=$D194,CONCATENATE('S10'!$AG$17,"-"),""),IF('S10'!$AI$18=$D194,CONCATENATE('S10'!$AG$18,"-"),""),IF('S10'!$AI$19=$D194,CONCATENATE('S10'!$AG$19,"-"),""),IF('S10'!$AI$20=$D194,CONCATENATE('S10'!$AG$20,"-"),""),IF('S10'!$AI$21=$D194,CONCATENATE('S10'!$AG$21,"-"),""),IF('S10'!$AI$22=$D194,CONCATENATE('S10'!$AG$22,"-"),""),"")</f>
        <v/>
      </c>
      <c r="M194" s="21" t="str">
        <f>CONCATENATE(IF('S10'!$AI$23=$D194,CONCATENATE('S10'!$AG$23,"-"),""),IF('S10'!$AI$24=$D194,CONCATENATE('S10'!$AG$24,"-"),""),IF('S10'!$AI$25=$D194,CONCATENATE('S10'!$AG$25,"-"),""),IF('S10'!$AI$26=$D194,CONCATENATE('S10'!$AG$26,"-"),""),IF('S10'!$AI$27=$D194,CONCATENATE('S10'!$AG$27,"-"),""),IF('S10'!$AI$28=$D194,CONCATENATE('S10'!$AG$28,"-"),""),IF('S10'!$AI$29=$D194,CONCATENATE('S10'!$AG$29,"-"),""),IF('S10'!$AI$30=$D194,CONCATENATE('S10'!$AG$30,"-"),""),IF('S10'!$AI$31=$D194,CONCATENATE('S10'!$AG$31,"-"),""),IF('S10'!$AI$32=$D194,CONCATENATE('S10'!$AG$32,"-"),""))</f>
        <v/>
      </c>
      <c r="N194" s="21" t="str">
        <f t="shared" si="1"/>
        <v/>
      </c>
      <c r="O194" s="21">
        <v>192</v>
      </c>
      <c r="P194" s="27" t="str">
        <f t="shared" si="3"/>
        <v/>
      </c>
      <c r="Q194" s="27" t="str">
        <f t="shared" si="4"/>
        <v/>
      </c>
      <c r="R194" s="27" t="str">
        <f>IF(P194="","",CHOOSE(VLOOKUP($O194,$A$1:$C$400,3,FALSE),AHS!$M$1,BHS!$M$1,CHS!$M$1,HMJHS!$M$1,KHS!$M$1,Kings!$M$1,MHS!$M$1,SWHS!$M$1,AMHS!$M$1,'S10'!$M$1,'S11'!$M$1,'S12'!$M$1,'S13'!$M$1,'S14'!$M$1,'S15'!$M$1,'S16'!$M$1,'S17'!$M$1,'S18'!$M$1,'S19'!$M$1,'S20'!$M$1))</f>
        <v/>
      </c>
      <c r="S194" s="27" t="str">
        <f t="shared" si="5"/>
        <v/>
      </c>
      <c r="T194" s="3" t="str">
        <f t="shared" si="6"/>
        <v/>
      </c>
      <c r="U194" s="21"/>
      <c r="V194" s="21"/>
      <c r="W194" s="21"/>
      <c r="X194" s="21"/>
      <c r="Y194" s="21"/>
      <c r="Z194" s="21"/>
    </row>
    <row r="195" spans="1:26" ht="15" customHeight="1" x14ac:dyDescent="0.25">
      <c r="A195" s="21" t="str">
        <f t="shared" si="2"/>
        <v/>
      </c>
      <c r="B195" s="21" t="str">
        <f t="shared" si="0"/>
        <v/>
      </c>
      <c r="C195" s="21">
        <v>10</v>
      </c>
      <c r="D195" s="21">
        <v>15</v>
      </c>
      <c r="E195" s="21" t="str">
        <f>IF(OR('S10'!$C$27="",'S10'!$B$27=""),"",'S10'!$C$27)</f>
        <v/>
      </c>
      <c r="F195" s="21" t="str">
        <f>CONCATENATE(IF('S10'!$K$13=$D195,CONCATENATE('S10'!$I$13,"-"),""),IF('S10'!$K$14=$D195,CONCATENATE('S10'!$I$14,"-"),""),IF('S10'!$K$15=$D195,CONCATENATE('S10'!$I$15,"-"),""),IF('S10'!$K$16=$D195,CONCATENATE('S10'!$I$16,"-"),""),IF('S10'!$K$17=$D195,CONCATENATE('S10'!$I$17,"-"),""),IF('S10'!$K$18=$D195,CONCATENATE('S10'!$I$18,"-"),""),IF('S10'!$K$19=$D195,CONCATENATE('S10'!$I$19,"-"),""),IF('S10'!$K$20=$D195,CONCATENATE('S10'!$I$20,"-"),""),IF('S10'!$K$21=$D195,CONCATENATE('S10'!$I$21,"-"),""),IF('S10'!$K$22=$D195,CONCATENATE('S10'!$I$22,"-"),""),)</f>
        <v/>
      </c>
      <c r="G195" s="21" t="str">
        <f>CONCATENATE(IF('S10'!$K$23=$D195,CONCATENATE('S10'!$I$23,"-"),""),IF('S10'!$K$24=$D195,CONCATENATE('S10'!$I$24,"-"),""),IF('S10'!$K$25=$D195,CONCATENATE('S10'!$I$25,"-"),""),IF('S10'!$K$26=$D195,CONCATENATE('S10'!$I$26,"-"),""),IF('S10'!$K$27=$D195,CONCATENATE('S10'!$I$27,"-"),""),IF('S10'!$K$28=$D195,CONCATENATE('S10'!$I$28,"-"),""),IF('S10'!$K$29=$D195,CONCATENATE('S10'!$I$29,"-"),""),IF('S10'!$K$30=$D195,CONCATENATE('S10'!$I$30,"-"),""),IF('S10'!$K$31=$D195,CONCATENATE('S10'!$I$31,"-"),""),IF('S10'!$K$32=$D195,CONCATENATE('S10'!$I$32,"-"),""))</f>
        <v/>
      </c>
      <c r="H195" s="21" t="str">
        <f>CONCATENATE(IF('S10'!$S$13=$D195,CONCATENATE('S10'!$Q$13,"-"),""),IF('S10'!$S$14=$D195,CONCATENATE('S10'!$Q$14,"-"),""),IF('S10'!$S$15=$D195,CONCATENATE('S10'!$Q$15,"-"),""),IF('S10'!$S$16=$D195,CONCATENATE('S10'!$Q$16,"-"),""),IF('S10'!$S$17=$D195,CONCATENATE('S10'!$Q$17,"-"),""),IF('S10'!$S$18=$D195,CONCATENATE('S10'!$Q$18,"-"),""),IF('S10'!$S$19=$D195,CONCATENATE('S10'!$Q$19,"-"),""),IF('S10'!$S$20=$D195,CONCATENATE('S10'!$Q$20,"-"),""),IF('S10'!$S$21=$D195,CONCATENATE('S10'!$Q$21,"-"),""),IF('S10'!$S$22=$D195,CONCATENATE('S10'!$Q$22,"-"),""))</f>
        <v/>
      </c>
      <c r="I195" s="21" t="str">
        <f>CONCATENATE(,IF('S10'!$S$23=$D195,CONCATENATE('S10'!$Q$23,"-"),""),IF('S10'!$S$24=$D195,CONCATENATE('S10'!$Q$24,"-"),""),IF('S10'!$S$25=$D195,CONCATENATE('S10'!$Q$25,"-"),""),IF('S10'!$S$26=$D195,CONCATENATE('S10'!$Q$26,"-"),""),IF('S10'!$S$27=$D195,CONCATENATE('S10'!$Q$27,"-"),""),IF('S10'!$S$28=$D195,CONCATENATE('S10'!$Q$28,"-"),""),IF('S10'!$S$29=$D195,CONCATENATE('S10'!$Q$29,"-"),""),IF('S10'!$S$30=$D195,CONCATENATE('S10'!$Q$30,"-"),""),IF('S10'!$S$31=$D195,CONCATENATE('S10'!$Q$31,"-"),""),IF('S10'!$S$32=$D195,CONCATENATE('S10'!$Q$32,"-"),""))</f>
        <v/>
      </c>
      <c r="J195" s="21" t="str">
        <f>CONCATENATE(IF('S10'!$AA$13=$D195,CONCATENATE('S10'!$Y$13,"-"),""),IF('S10'!$AA$14=$D195,CONCATENATE('S10'!$Y$14,"-"),""),IF('S10'!$AA$15=$D195,CONCATENATE('S10'!$Y$15,"-"),""),IF('S10'!$AA$16=$D195,CONCATENATE('S10'!$Y$16,"-"),""),IF('S10'!$AA$17=$D195,CONCATENATE('S10'!$Y$17,"-"),""),IF('S10'!$AA$18=$D195,CONCATENATE('S10'!$Y$18,"-"),""),IF('S10'!$AA$19=$D195,CONCATENATE('S10'!$Y$19,"-"),""),IF('S10'!$AA$20=$D195,CONCATENATE('S10'!$Y$20,"-"),""),IF('S10'!$AA$21=$D195,CONCATENATE('S10'!$Y$21,"-"),""),IF('S10'!$AA$22=$D195,CONCATENATE('S10'!$Y$22,"-"),""),"")</f>
        <v/>
      </c>
      <c r="K195" s="21" t="str">
        <f>CONCATENATE(IF('S10'!$AA$23=$D195,CONCATENATE('S10'!$Y$23,"-"),""),IF('S10'!$AA$24=$D195,CONCATENATE('S10'!$Y$24,"-"),""),IF('S10'!$AA$25=$D195,CONCATENATE('S10'!$Y$25,"-"),""),IF('S10'!$AA$26=$D195,CONCATENATE('S10'!$Y$26,"-"),""),IF('S10'!$AA$27=$D195,CONCATENATE('S10'!$Y$27,"-"),""),IF('S10'!$AA$28=$D195,CONCATENATE('S10'!$Y$28,"-"),""),IF('S10'!$AA$29=$D195,CONCATENATE('S10'!$Y$29,"-"),""),IF('S10'!$AA$30=$D195,CONCATENATE('S10'!$Y$30,"-"),""),IF('S10'!$AA$31=$D195,CONCATENATE('S10'!$Y$31,"-"),""),IF('S10'!$AA$32=$D195,CONCATENATE('S10'!$Y$32,"-"),""))</f>
        <v/>
      </c>
      <c r="L195" s="21" t="str">
        <f>CONCATENATE(IF('S10'!$AI$13=$D195,CONCATENATE('S10'!$AG$13,"-"),""),IF('S10'!$AI$14=$D195,CONCATENATE('S10'!$AG$14,"-"),""),IF('S10'!$AI$15=$D195,CONCATENATE('S10'!$AG$15,"-"),""),IF('S10'!$AI$16=$D195,CONCATENATE('S10'!$AG$16,"-"),""),IF('S10'!$AI$17=$D195,CONCATENATE('S10'!$AG$17,"-"),""),IF('S10'!$AI$18=$D195,CONCATENATE('S10'!$AG$18,"-"),""),IF('S10'!$AI$19=$D195,CONCATENATE('S10'!$AG$19,"-"),""),IF('S10'!$AI$20=$D195,CONCATENATE('S10'!$AG$20,"-"),""),IF('S10'!$AI$21=$D195,CONCATENATE('S10'!$AG$21,"-"),""),IF('S10'!$AI$22=$D195,CONCATENATE('S10'!$AG$22,"-"),""),"")</f>
        <v/>
      </c>
      <c r="M195" s="21" t="str">
        <f>CONCATENATE(IF('S10'!$AI$23=$D195,CONCATENATE('S10'!$AG$23,"-"),""),IF('S10'!$AI$24=$D195,CONCATENATE('S10'!$AG$24,"-"),""),IF('S10'!$AI$25=$D195,CONCATENATE('S10'!$AG$25,"-"),""),IF('S10'!$AI$26=$D195,CONCATENATE('S10'!$AG$26,"-"),""),IF('S10'!$AI$27=$D195,CONCATENATE('S10'!$AG$27,"-"),""),IF('S10'!$AI$28=$D195,CONCATENATE('S10'!$AG$28,"-"),""),IF('S10'!$AI$29=$D195,CONCATENATE('S10'!$AG$29,"-"),""),IF('S10'!$AI$30=$D195,CONCATENATE('S10'!$AG$30,"-"),""),IF('S10'!$AI$31=$D195,CONCATENATE('S10'!$AG$31,"-"),""),IF('S10'!$AI$32=$D195,CONCATENATE('S10'!$AG$32,"-"),""))</f>
        <v/>
      </c>
      <c r="N195" s="21" t="str">
        <f t="shared" si="1"/>
        <v/>
      </c>
      <c r="O195" s="21">
        <v>193</v>
      </c>
      <c r="P195" s="27" t="str">
        <f t="shared" si="3"/>
        <v/>
      </c>
      <c r="Q195" s="27" t="str">
        <f t="shared" si="4"/>
        <v/>
      </c>
      <c r="R195" s="27" t="str">
        <f>IF(P195="","",CHOOSE(VLOOKUP($O195,$A$1:$C$400,3,FALSE),AHS!$M$1,BHS!$M$1,CHS!$M$1,HMJHS!$M$1,KHS!$M$1,Kings!$M$1,MHS!$M$1,SWHS!$M$1,AMHS!$M$1,'S10'!$M$1,'S11'!$M$1,'S12'!$M$1,'S13'!$M$1,'S14'!$M$1,'S15'!$M$1,'S16'!$M$1,'S17'!$M$1,'S18'!$M$1,'S19'!$M$1,'S20'!$M$1))</f>
        <v/>
      </c>
      <c r="S195" s="27" t="str">
        <f t="shared" si="5"/>
        <v/>
      </c>
      <c r="T195" s="3" t="str">
        <f t="shared" si="6"/>
        <v/>
      </c>
      <c r="U195" s="21"/>
      <c r="V195" s="21"/>
      <c r="W195" s="21"/>
      <c r="X195" s="21"/>
      <c r="Y195" s="21"/>
      <c r="Z195" s="21"/>
    </row>
    <row r="196" spans="1:26" ht="15" customHeight="1" x14ac:dyDescent="0.25">
      <c r="A196" s="21" t="str">
        <f t="shared" si="2"/>
        <v/>
      </c>
      <c r="B196" s="21" t="str">
        <f t="shared" si="0"/>
        <v/>
      </c>
      <c r="C196" s="21">
        <v>10</v>
      </c>
      <c r="D196" s="21">
        <v>16</v>
      </c>
      <c r="E196" s="21" t="str">
        <f>IF(OR('S10'!$C$28="",'S10'!$B$28=""),"",'S10'!$C$28)</f>
        <v/>
      </c>
      <c r="F196" s="21" t="str">
        <f>CONCATENATE(IF('S10'!$K$13=$D196,CONCATENATE('S10'!$I$13,"-"),""),IF('S10'!$K$14=$D196,CONCATENATE('S10'!$I$14,"-"),""),IF('S10'!$K$15=$D196,CONCATENATE('S10'!$I$15,"-"),""),IF('S10'!$K$16=$D196,CONCATENATE('S10'!$I$16,"-"),""),IF('S10'!$K$17=$D196,CONCATENATE('S10'!$I$17,"-"),""),IF('S10'!$K$18=$D196,CONCATENATE('S10'!$I$18,"-"),""),IF('S10'!$K$19=$D196,CONCATENATE('S10'!$I$19,"-"),""),IF('S10'!$K$20=$D196,CONCATENATE('S10'!$I$20,"-"),""),IF('S10'!$K$21=$D196,CONCATENATE('S10'!$I$21,"-"),""),IF('S10'!$K$22=$D196,CONCATENATE('S10'!$I$22,"-"),""),)</f>
        <v/>
      </c>
      <c r="G196" s="21" t="str">
        <f>CONCATENATE(IF('S10'!$K$23=$D196,CONCATENATE('S10'!$I$23,"-"),""),IF('S10'!$K$24=$D196,CONCATENATE('S10'!$I$24,"-"),""),IF('S10'!$K$25=$D196,CONCATENATE('S10'!$I$25,"-"),""),IF('S10'!$K$26=$D196,CONCATENATE('S10'!$I$26,"-"),""),IF('S10'!$K$27=$D196,CONCATENATE('S10'!$I$27,"-"),""),IF('S10'!$K$28=$D196,CONCATENATE('S10'!$I$28,"-"),""),IF('S10'!$K$29=$D196,CONCATENATE('S10'!$I$29,"-"),""),IF('S10'!$K$30=$D196,CONCATENATE('S10'!$I$30,"-"),""),IF('S10'!$K$31=$D196,CONCATENATE('S10'!$I$31,"-"),""),IF('S10'!$K$32=$D196,CONCATENATE('S10'!$I$32,"-"),""))</f>
        <v/>
      </c>
      <c r="H196" s="21" t="str">
        <f>CONCATENATE(IF('S10'!$S$13=$D196,CONCATENATE('S10'!$Q$13,"-"),""),IF('S10'!$S$14=$D196,CONCATENATE('S10'!$Q$14,"-"),""),IF('S10'!$S$15=$D196,CONCATENATE('S10'!$Q$15,"-"),""),IF('S10'!$S$16=$D196,CONCATENATE('S10'!$Q$16,"-"),""),IF('S10'!$S$17=$D196,CONCATENATE('S10'!$Q$17,"-"),""),IF('S10'!$S$18=$D196,CONCATENATE('S10'!$Q$18,"-"),""),IF('S10'!$S$19=$D196,CONCATENATE('S10'!$Q$19,"-"),""),IF('S10'!$S$20=$D196,CONCATENATE('S10'!$Q$20,"-"),""),IF('S10'!$S$21=$D196,CONCATENATE('S10'!$Q$21,"-"),""),IF('S10'!$S$22=$D196,CONCATENATE('S10'!$Q$22,"-"),""))</f>
        <v/>
      </c>
      <c r="I196" s="21" t="str">
        <f>CONCATENATE(,IF('S10'!$S$23=$D196,CONCATENATE('S10'!$Q$23,"-"),""),IF('S10'!$S$24=$D196,CONCATENATE('S10'!$Q$24,"-"),""),IF('S10'!$S$25=$D196,CONCATENATE('S10'!$Q$25,"-"),""),IF('S10'!$S$26=$D196,CONCATENATE('S10'!$Q$26,"-"),""),IF('S10'!$S$27=$D196,CONCATENATE('S10'!$Q$27,"-"),""),IF('S10'!$S$28=$D196,CONCATENATE('S10'!$Q$28,"-"),""),IF('S10'!$S$29=$D196,CONCATENATE('S10'!$Q$29,"-"),""),IF('S10'!$S$30=$D196,CONCATENATE('S10'!$Q$30,"-"),""),IF('S10'!$S$31=$D196,CONCATENATE('S10'!$Q$31,"-"),""),IF('S10'!$S$32=$D196,CONCATENATE('S10'!$Q$32,"-"),""))</f>
        <v/>
      </c>
      <c r="J196" s="21" t="str">
        <f>CONCATENATE(IF('S10'!$AA$13=$D196,CONCATENATE('S10'!$Y$13,"-"),""),IF('S10'!$AA$14=$D196,CONCATENATE('S10'!$Y$14,"-"),""),IF('S10'!$AA$15=$D196,CONCATENATE('S10'!$Y$15,"-"),""),IF('S10'!$AA$16=$D196,CONCATENATE('S10'!$Y$16,"-"),""),IF('S10'!$AA$17=$D196,CONCATENATE('S10'!$Y$17,"-"),""),IF('S10'!$AA$18=$D196,CONCATENATE('S10'!$Y$18,"-"),""),IF('S10'!$AA$19=$D196,CONCATENATE('S10'!$Y$19,"-"),""),IF('S10'!$AA$20=$D196,CONCATENATE('S10'!$Y$20,"-"),""),IF('S10'!$AA$21=$D196,CONCATENATE('S10'!$Y$21,"-"),""),IF('S10'!$AA$22=$D196,CONCATENATE('S10'!$Y$22,"-"),""),"")</f>
        <v/>
      </c>
      <c r="K196" s="21" t="str">
        <f>CONCATENATE(IF('S10'!$AA$23=$D196,CONCATENATE('S10'!$Y$23,"-"),""),IF('S10'!$AA$24=$D196,CONCATENATE('S10'!$Y$24,"-"),""),IF('S10'!$AA$25=$D196,CONCATENATE('S10'!$Y$25,"-"),""),IF('S10'!$AA$26=$D196,CONCATENATE('S10'!$Y$26,"-"),""),IF('S10'!$AA$27=$D196,CONCATENATE('S10'!$Y$27,"-"),""),IF('S10'!$AA$28=$D196,CONCATENATE('S10'!$Y$28,"-"),""),IF('S10'!$AA$29=$D196,CONCATENATE('S10'!$Y$29,"-"),""),IF('S10'!$AA$30=$D196,CONCATENATE('S10'!$Y$30,"-"),""),IF('S10'!$AA$31=$D196,CONCATENATE('S10'!$Y$31,"-"),""),IF('S10'!$AA$32=$D196,CONCATENATE('S10'!$Y$32,"-"),""))</f>
        <v/>
      </c>
      <c r="L196" s="21" t="str">
        <f>CONCATENATE(IF('S10'!$AI$13=$D196,CONCATENATE('S10'!$AG$13,"-"),""),IF('S10'!$AI$14=$D196,CONCATENATE('S10'!$AG$14,"-"),""),IF('S10'!$AI$15=$D196,CONCATENATE('S10'!$AG$15,"-"),""),IF('S10'!$AI$16=$D196,CONCATENATE('S10'!$AG$16,"-"),""),IF('S10'!$AI$17=$D196,CONCATENATE('S10'!$AG$17,"-"),""),IF('S10'!$AI$18=$D196,CONCATENATE('S10'!$AG$18,"-"),""),IF('S10'!$AI$19=$D196,CONCATENATE('S10'!$AG$19,"-"),""),IF('S10'!$AI$20=$D196,CONCATENATE('S10'!$AG$20,"-"),""),IF('S10'!$AI$21=$D196,CONCATENATE('S10'!$AG$21,"-"),""),IF('S10'!$AI$22=$D196,CONCATENATE('S10'!$AG$22,"-"),""),"")</f>
        <v/>
      </c>
      <c r="M196" s="21" t="str">
        <f>CONCATENATE(IF('S10'!$AI$23=$D196,CONCATENATE('S10'!$AG$23,"-"),""),IF('S10'!$AI$24=$D196,CONCATENATE('S10'!$AG$24,"-"),""),IF('S10'!$AI$25=$D196,CONCATENATE('S10'!$AG$25,"-"),""),IF('S10'!$AI$26=$D196,CONCATENATE('S10'!$AG$26,"-"),""),IF('S10'!$AI$27=$D196,CONCATENATE('S10'!$AG$27,"-"),""),IF('S10'!$AI$28=$D196,CONCATENATE('S10'!$AG$28,"-"),""),IF('S10'!$AI$29=$D196,CONCATENATE('S10'!$AG$29,"-"),""),IF('S10'!$AI$30=$D196,CONCATENATE('S10'!$AG$30,"-"),""),IF('S10'!$AI$31=$D196,CONCATENATE('S10'!$AG$31,"-"),""),IF('S10'!$AI$32=$D196,CONCATENATE('S10'!$AG$32,"-"),""))</f>
        <v/>
      </c>
      <c r="N196" s="21" t="str">
        <f t="shared" si="1"/>
        <v/>
      </c>
      <c r="O196" s="21">
        <v>194</v>
      </c>
      <c r="P196" s="27" t="str">
        <f t="shared" si="3"/>
        <v/>
      </c>
      <c r="Q196" s="27" t="str">
        <f t="shared" si="4"/>
        <v/>
      </c>
      <c r="R196" s="27" t="str">
        <f>IF(P196="","",CHOOSE(VLOOKUP($O196,$A$1:$C$400,3,FALSE),AHS!$M$1,BHS!$M$1,CHS!$M$1,HMJHS!$M$1,KHS!$M$1,Kings!$M$1,MHS!$M$1,SWHS!$M$1,AMHS!$M$1,'S10'!$M$1,'S11'!$M$1,'S12'!$M$1,'S13'!$M$1,'S14'!$M$1,'S15'!$M$1,'S16'!$M$1,'S17'!$M$1,'S18'!$M$1,'S19'!$M$1,'S20'!$M$1))</f>
        <v/>
      </c>
      <c r="S196" s="27" t="str">
        <f t="shared" si="5"/>
        <v/>
      </c>
      <c r="T196" s="3" t="str">
        <f t="shared" si="6"/>
        <v/>
      </c>
      <c r="U196" s="21"/>
      <c r="V196" s="21"/>
      <c r="W196" s="21"/>
      <c r="X196" s="21"/>
      <c r="Y196" s="21"/>
      <c r="Z196" s="21"/>
    </row>
    <row r="197" spans="1:26" ht="15" customHeight="1" x14ac:dyDescent="0.25">
      <c r="A197" s="21" t="str">
        <f t="shared" si="2"/>
        <v/>
      </c>
      <c r="B197" s="21" t="str">
        <f t="shared" si="0"/>
        <v/>
      </c>
      <c r="C197" s="21">
        <v>10</v>
      </c>
      <c r="D197" s="21">
        <v>17</v>
      </c>
      <c r="E197" s="21" t="str">
        <f>IF(OR('S10'!$C$29="",'S10'!$B$29=""),"",'S10'!$C$29)</f>
        <v/>
      </c>
      <c r="F197" s="21" t="str">
        <f>CONCATENATE(IF('S10'!$K$13=$D197,CONCATENATE('S10'!$I$13,"-"),""),IF('S10'!$K$14=$D197,CONCATENATE('S10'!$I$14,"-"),""),IF('S10'!$K$15=$D197,CONCATENATE('S10'!$I$15,"-"),""),IF('S10'!$K$16=$D197,CONCATENATE('S10'!$I$16,"-"),""),IF('S10'!$K$17=$D197,CONCATENATE('S10'!$I$17,"-"),""),IF('S10'!$K$18=$D197,CONCATENATE('S10'!$I$18,"-"),""),IF('S10'!$K$19=$D197,CONCATENATE('S10'!$I$19,"-"),""),IF('S10'!$K$20=$D197,CONCATENATE('S10'!$I$20,"-"),""),IF('S10'!$K$21=$D197,CONCATENATE('S10'!$I$21,"-"),""),IF('S10'!$K$22=$D197,CONCATENATE('S10'!$I$22,"-"),""),)</f>
        <v/>
      </c>
      <c r="G197" s="21" t="str">
        <f>CONCATENATE(IF('S10'!$K$23=$D197,CONCATENATE('S10'!$I$23,"-"),""),IF('S10'!$K$24=$D197,CONCATENATE('S10'!$I$24,"-"),""),IF('S10'!$K$25=$D197,CONCATENATE('S10'!$I$25,"-"),""),IF('S10'!$K$26=$D197,CONCATENATE('S10'!$I$26,"-"),""),IF('S10'!$K$27=$D197,CONCATENATE('S10'!$I$27,"-"),""),IF('S10'!$K$28=$D197,CONCATENATE('S10'!$I$28,"-"),""),IF('S10'!$K$29=$D197,CONCATENATE('S10'!$I$29,"-"),""),IF('S10'!$K$30=$D197,CONCATENATE('S10'!$I$30,"-"),""),IF('S10'!$K$31=$D197,CONCATENATE('S10'!$I$31,"-"),""),IF('S10'!$K$32=$D197,CONCATENATE('S10'!$I$32,"-"),""))</f>
        <v/>
      </c>
      <c r="H197" s="21" t="str">
        <f>CONCATENATE(IF('S10'!$S$13=$D197,CONCATENATE('S10'!$Q$13,"-"),""),IF('S10'!$S$14=$D197,CONCATENATE('S10'!$Q$14,"-"),""),IF('S10'!$S$15=$D197,CONCATENATE('S10'!$Q$15,"-"),""),IF('S10'!$S$16=$D197,CONCATENATE('S10'!$Q$16,"-"),""),IF('S10'!$S$17=$D197,CONCATENATE('S10'!$Q$17,"-"),""),IF('S10'!$S$18=$D197,CONCATENATE('S10'!$Q$18,"-"),""),IF('S10'!$S$19=$D197,CONCATENATE('S10'!$Q$19,"-"),""),IF('S10'!$S$20=$D197,CONCATENATE('S10'!$Q$20,"-"),""),IF('S10'!$S$21=$D197,CONCATENATE('S10'!$Q$21,"-"),""),IF('S10'!$S$22=$D197,CONCATENATE('S10'!$Q$22,"-"),""))</f>
        <v/>
      </c>
      <c r="I197" s="21" t="str">
        <f>CONCATENATE(,IF('S10'!$S$23=$D197,CONCATENATE('S10'!$Q$23,"-"),""),IF('S10'!$S$24=$D197,CONCATENATE('S10'!$Q$24,"-"),""),IF('S10'!$S$25=$D197,CONCATENATE('S10'!$Q$25,"-"),""),IF('S10'!$S$26=$D197,CONCATENATE('S10'!$Q$26,"-"),""),IF('S10'!$S$27=$D197,CONCATENATE('S10'!$Q$27,"-"),""),IF('S10'!$S$28=$D197,CONCATENATE('S10'!$Q$28,"-"),""),IF('S10'!$S$29=$D197,CONCATENATE('S10'!$Q$29,"-"),""),IF('S10'!$S$30=$D197,CONCATENATE('S10'!$Q$30,"-"),""),IF('S10'!$S$31=$D197,CONCATENATE('S10'!$Q$31,"-"),""),IF('S10'!$S$32=$D197,CONCATENATE('S10'!$Q$32,"-"),""))</f>
        <v/>
      </c>
      <c r="J197" s="21" t="str">
        <f>CONCATENATE(IF('S10'!$AA$13=$D197,CONCATENATE('S10'!$Y$13,"-"),""),IF('S10'!$AA$14=$D197,CONCATENATE('S10'!$Y$14,"-"),""),IF('S10'!$AA$15=$D197,CONCATENATE('S10'!$Y$15,"-"),""),IF('S10'!$AA$16=$D197,CONCATENATE('S10'!$Y$16,"-"),""),IF('S10'!$AA$17=$D197,CONCATENATE('S10'!$Y$17,"-"),""),IF('S10'!$AA$18=$D197,CONCATENATE('S10'!$Y$18,"-"),""),IF('S10'!$AA$19=$D197,CONCATENATE('S10'!$Y$19,"-"),""),IF('S10'!$AA$20=$D197,CONCATENATE('S10'!$Y$20,"-"),""),IF('S10'!$AA$21=$D197,CONCATENATE('S10'!$Y$21,"-"),""),IF('S10'!$AA$22=$D197,CONCATENATE('S10'!$Y$22,"-"),""),"")</f>
        <v/>
      </c>
      <c r="K197" s="21" t="str">
        <f>CONCATENATE(IF('S10'!$AA$23=$D197,CONCATENATE('S10'!$Y$23,"-"),""),IF('S10'!$AA$24=$D197,CONCATENATE('S10'!$Y$24,"-"),""),IF('S10'!$AA$25=$D197,CONCATENATE('S10'!$Y$25,"-"),""),IF('S10'!$AA$26=$D197,CONCATENATE('S10'!$Y$26,"-"),""),IF('S10'!$AA$27=$D197,CONCATENATE('S10'!$Y$27,"-"),""),IF('S10'!$AA$28=$D197,CONCATENATE('S10'!$Y$28,"-"),""),IF('S10'!$AA$29=$D197,CONCATENATE('S10'!$Y$29,"-"),""),IF('S10'!$AA$30=$D197,CONCATENATE('S10'!$Y$30,"-"),""),IF('S10'!$AA$31=$D197,CONCATENATE('S10'!$Y$31,"-"),""),IF('S10'!$AA$32=$D197,CONCATENATE('S10'!$Y$32,"-"),""))</f>
        <v/>
      </c>
      <c r="L197" s="21" t="str">
        <f>CONCATENATE(IF('S10'!$AI$13=$D197,CONCATENATE('S10'!$AG$13,"-"),""),IF('S10'!$AI$14=$D197,CONCATENATE('S10'!$AG$14,"-"),""),IF('S10'!$AI$15=$D197,CONCATENATE('S10'!$AG$15,"-"),""),IF('S10'!$AI$16=$D197,CONCATENATE('S10'!$AG$16,"-"),""),IF('S10'!$AI$17=$D197,CONCATENATE('S10'!$AG$17,"-"),""),IF('S10'!$AI$18=$D197,CONCATENATE('S10'!$AG$18,"-"),""),IF('S10'!$AI$19=$D197,CONCATENATE('S10'!$AG$19,"-"),""),IF('S10'!$AI$20=$D197,CONCATENATE('S10'!$AG$20,"-"),""),IF('S10'!$AI$21=$D197,CONCATENATE('S10'!$AG$21,"-"),""),IF('S10'!$AI$22=$D197,CONCATENATE('S10'!$AG$22,"-"),""),"")</f>
        <v/>
      </c>
      <c r="M197" s="21" t="str">
        <f>CONCATENATE(IF('S10'!$AI$23=$D197,CONCATENATE('S10'!$AG$23,"-"),""),IF('S10'!$AI$24=$D197,CONCATENATE('S10'!$AG$24,"-"),""),IF('S10'!$AI$25=$D197,CONCATENATE('S10'!$AG$25,"-"),""),IF('S10'!$AI$26=$D197,CONCATENATE('S10'!$AG$26,"-"),""),IF('S10'!$AI$27=$D197,CONCATENATE('S10'!$AG$27,"-"),""),IF('S10'!$AI$28=$D197,CONCATENATE('S10'!$AG$28,"-"),""),IF('S10'!$AI$29=$D197,CONCATENATE('S10'!$AG$29,"-"),""),IF('S10'!$AI$30=$D197,CONCATENATE('S10'!$AG$30,"-"),""),IF('S10'!$AI$31=$D197,CONCATENATE('S10'!$AG$31,"-"),""),IF('S10'!$AI$32=$D197,CONCATENATE('S10'!$AG$32,"-"),""))</f>
        <v/>
      </c>
      <c r="N197" s="21" t="str">
        <f t="shared" si="1"/>
        <v/>
      </c>
      <c r="O197" s="21">
        <v>195</v>
      </c>
      <c r="P197" s="27" t="str">
        <f t="shared" si="3"/>
        <v/>
      </c>
      <c r="Q197" s="27" t="str">
        <f t="shared" si="4"/>
        <v/>
      </c>
      <c r="R197" s="27" t="str">
        <f>IF(P197="","",CHOOSE(VLOOKUP($O197,$A$1:$C$400,3,FALSE),AHS!$M$1,BHS!$M$1,CHS!$M$1,HMJHS!$M$1,KHS!$M$1,Kings!$M$1,MHS!$M$1,SWHS!$M$1,AMHS!$M$1,'S10'!$M$1,'S11'!$M$1,'S12'!$M$1,'S13'!$M$1,'S14'!$M$1,'S15'!$M$1,'S16'!$M$1,'S17'!$M$1,'S18'!$M$1,'S19'!$M$1,'S20'!$M$1))</f>
        <v/>
      </c>
      <c r="S197" s="27" t="str">
        <f t="shared" si="5"/>
        <v/>
      </c>
      <c r="T197" s="3" t="str">
        <f t="shared" si="6"/>
        <v/>
      </c>
      <c r="U197" s="21"/>
      <c r="V197" s="21"/>
      <c r="W197" s="21"/>
      <c r="X197" s="21"/>
      <c r="Y197" s="21"/>
      <c r="Z197" s="21"/>
    </row>
    <row r="198" spans="1:26" ht="15" customHeight="1" x14ac:dyDescent="0.25">
      <c r="A198" s="21" t="str">
        <f t="shared" si="2"/>
        <v/>
      </c>
      <c r="B198" s="21" t="str">
        <f t="shared" si="0"/>
        <v/>
      </c>
      <c r="C198" s="21">
        <v>10</v>
      </c>
      <c r="D198" s="21">
        <v>18</v>
      </c>
      <c r="E198" s="21" t="str">
        <f>IF(OR('S10'!$C$30="",'S10'!$B$30=""),"",'S10'!$C$30)</f>
        <v/>
      </c>
      <c r="F198" s="21" t="str">
        <f>CONCATENATE(IF('S10'!$K$13=$D198,CONCATENATE('S10'!$I$13,"-"),""),IF('S10'!$K$14=$D198,CONCATENATE('S10'!$I$14,"-"),""),IF('S10'!$K$15=$D198,CONCATENATE('S10'!$I$15,"-"),""),IF('S10'!$K$16=$D198,CONCATENATE('S10'!$I$16,"-"),""),IF('S10'!$K$17=$D198,CONCATENATE('S10'!$I$17,"-"),""),IF('S10'!$K$18=$D198,CONCATENATE('S10'!$I$18,"-"),""),IF('S10'!$K$19=$D198,CONCATENATE('S10'!$I$19,"-"),""),IF('S10'!$K$20=$D198,CONCATENATE('S10'!$I$20,"-"),""),IF('S10'!$K$21=$D198,CONCATENATE('S10'!$I$21,"-"),""),IF('S10'!$K$22=$D198,CONCATENATE('S10'!$I$22,"-"),""),)</f>
        <v/>
      </c>
      <c r="G198" s="21" t="str">
        <f>CONCATENATE(IF('S10'!$K$23=$D198,CONCATENATE('S10'!$I$23,"-"),""),IF('S10'!$K$24=$D198,CONCATENATE('S10'!$I$24,"-"),""),IF('S10'!$K$25=$D198,CONCATENATE('S10'!$I$25,"-"),""),IF('S10'!$K$26=$D198,CONCATENATE('S10'!$I$26,"-"),""),IF('S10'!$K$27=$D198,CONCATENATE('S10'!$I$27,"-"),""),IF('S10'!$K$28=$D198,CONCATENATE('S10'!$I$28,"-"),""),IF('S10'!$K$29=$D198,CONCATENATE('S10'!$I$29,"-"),""),IF('S10'!$K$30=$D198,CONCATENATE('S10'!$I$30,"-"),""),IF('S10'!$K$31=$D198,CONCATENATE('S10'!$I$31,"-"),""),IF('S10'!$K$32=$D198,CONCATENATE('S10'!$I$32,"-"),""))</f>
        <v/>
      </c>
      <c r="H198" s="21" t="str">
        <f>CONCATENATE(IF('S10'!$S$13=$D198,CONCATENATE('S10'!$Q$13,"-"),""),IF('S10'!$S$14=$D198,CONCATENATE('S10'!$Q$14,"-"),""),IF('S10'!$S$15=$D198,CONCATENATE('S10'!$Q$15,"-"),""),IF('S10'!$S$16=$D198,CONCATENATE('S10'!$Q$16,"-"),""),IF('S10'!$S$17=$D198,CONCATENATE('S10'!$Q$17,"-"),""),IF('S10'!$S$18=$D198,CONCATENATE('S10'!$Q$18,"-"),""),IF('S10'!$S$19=$D198,CONCATENATE('S10'!$Q$19,"-"),""),IF('S10'!$S$20=$D198,CONCATENATE('S10'!$Q$20,"-"),""),IF('S10'!$S$21=$D198,CONCATENATE('S10'!$Q$21,"-"),""),IF('S10'!$S$22=$D198,CONCATENATE('S10'!$Q$22,"-"),""))</f>
        <v/>
      </c>
      <c r="I198" s="21" t="str">
        <f>CONCATENATE(,IF('S10'!$S$23=$D198,CONCATENATE('S10'!$Q$23,"-"),""),IF('S10'!$S$24=$D198,CONCATENATE('S10'!$Q$24,"-"),""),IF('S10'!$S$25=$D198,CONCATENATE('S10'!$Q$25,"-"),""),IF('S10'!$S$26=$D198,CONCATENATE('S10'!$Q$26,"-"),""),IF('S10'!$S$27=$D198,CONCATENATE('S10'!$Q$27,"-"),""),IF('S10'!$S$28=$D198,CONCATENATE('S10'!$Q$28,"-"),""),IF('S10'!$S$29=$D198,CONCATENATE('S10'!$Q$29,"-"),""),IF('S10'!$S$30=$D198,CONCATENATE('S10'!$Q$30,"-"),""),IF('S10'!$S$31=$D198,CONCATENATE('S10'!$Q$31,"-"),""),IF('S10'!$S$32=$D198,CONCATENATE('S10'!$Q$32,"-"),""))</f>
        <v/>
      </c>
      <c r="J198" s="21" t="str">
        <f>CONCATENATE(IF('S10'!$AA$13=$D198,CONCATENATE('S10'!$Y$13,"-"),""),IF('S10'!$AA$14=$D198,CONCATENATE('S10'!$Y$14,"-"),""),IF('S10'!$AA$15=$D198,CONCATENATE('S10'!$Y$15,"-"),""),IF('S10'!$AA$16=$D198,CONCATENATE('S10'!$Y$16,"-"),""),IF('S10'!$AA$17=$D198,CONCATENATE('S10'!$Y$17,"-"),""),IF('S10'!$AA$18=$D198,CONCATENATE('S10'!$Y$18,"-"),""),IF('S10'!$AA$19=$D198,CONCATENATE('S10'!$Y$19,"-"),""),IF('S10'!$AA$20=$D198,CONCATENATE('S10'!$Y$20,"-"),""),IF('S10'!$AA$21=$D198,CONCATENATE('S10'!$Y$21,"-"),""),IF('S10'!$AA$22=$D198,CONCATENATE('S10'!$Y$22,"-"),""),"")</f>
        <v/>
      </c>
      <c r="K198" s="21" t="str">
        <f>CONCATENATE(IF('S10'!$AA$23=$D198,CONCATENATE('S10'!$Y$23,"-"),""),IF('S10'!$AA$24=$D198,CONCATENATE('S10'!$Y$24,"-"),""),IF('S10'!$AA$25=$D198,CONCATENATE('S10'!$Y$25,"-"),""),IF('S10'!$AA$26=$D198,CONCATENATE('S10'!$Y$26,"-"),""),IF('S10'!$AA$27=$D198,CONCATENATE('S10'!$Y$27,"-"),""),IF('S10'!$AA$28=$D198,CONCATENATE('S10'!$Y$28,"-"),""),IF('S10'!$AA$29=$D198,CONCATENATE('S10'!$Y$29,"-"),""),IF('S10'!$AA$30=$D198,CONCATENATE('S10'!$Y$30,"-"),""),IF('S10'!$AA$31=$D198,CONCATENATE('S10'!$Y$31,"-"),""),IF('S10'!$AA$32=$D198,CONCATENATE('S10'!$Y$32,"-"),""))</f>
        <v/>
      </c>
      <c r="L198" s="21" t="str">
        <f>CONCATENATE(IF('S10'!$AI$13=$D198,CONCATENATE('S10'!$AG$13,"-"),""),IF('S10'!$AI$14=$D198,CONCATENATE('S10'!$AG$14,"-"),""),IF('S10'!$AI$15=$D198,CONCATENATE('S10'!$AG$15,"-"),""),IF('S10'!$AI$16=$D198,CONCATENATE('S10'!$AG$16,"-"),""),IF('S10'!$AI$17=$D198,CONCATENATE('S10'!$AG$17,"-"),""),IF('S10'!$AI$18=$D198,CONCATENATE('S10'!$AG$18,"-"),""),IF('S10'!$AI$19=$D198,CONCATENATE('S10'!$AG$19,"-"),""),IF('S10'!$AI$20=$D198,CONCATENATE('S10'!$AG$20,"-"),""),IF('S10'!$AI$21=$D198,CONCATENATE('S10'!$AG$21,"-"),""),IF('S10'!$AI$22=$D198,CONCATENATE('S10'!$AG$22,"-"),""),"")</f>
        <v/>
      </c>
      <c r="M198" s="21" t="str">
        <f>CONCATENATE(IF('S10'!$AI$23=$D198,CONCATENATE('S10'!$AG$23,"-"),""),IF('S10'!$AI$24=$D198,CONCATENATE('S10'!$AG$24,"-"),""),IF('S10'!$AI$25=$D198,CONCATENATE('S10'!$AG$25,"-"),""),IF('S10'!$AI$26=$D198,CONCATENATE('S10'!$AG$26,"-"),""),IF('S10'!$AI$27=$D198,CONCATENATE('S10'!$AG$27,"-"),""),IF('S10'!$AI$28=$D198,CONCATENATE('S10'!$AG$28,"-"),""),IF('S10'!$AI$29=$D198,CONCATENATE('S10'!$AG$29,"-"),""),IF('S10'!$AI$30=$D198,CONCATENATE('S10'!$AG$30,"-"),""),IF('S10'!$AI$31=$D198,CONCATENATE('S10'!$AG$31,"-"),""),IF('S10'!$AI$32=$D198,CONCATENATE('S10'!$AG$32,"-"),""))</f>
        <v/>
      </c>
      <c r="N198" s="21" t="str">
        <f t="shared" si="1"/>
        <v/>
      </c>
      <c r="O198" s="21">
        <v>196</v>
      </c>
      <c r="P198" s="27" t="str">
        <f t="shared" si="3"/>
        <v/>
      </c>
      <c r="Q198" s="27" t="str">
        <f t="shared" si="4"/>
        <v/>
      </c>
      <c r="R198" s="27" t="str">
        <f>IF(P198="","",CHOOSE(VLOOKUP($O198,$A$1:$C$400,3,FALSE),AHS!$M$1,BHS!$M$1,CHS!$M$1,HMJHS!$M$1,KHS!$M$1,Kings!$M$1,MHS!$M$1,SWHS!$M$1,AMHS!$M$1,'S10'!$M$1,'S11'!$M$1,'S12'!$M$1,'S13'!$M$1,'S14'!$M$1,'S15'!$M$1,'S16'!$M$1,'S17'!$M$1,'S18'!$M$1,'S19'!$M$1,'S20'!$M$1))</f>
        <v/>
      </c>
      <c r="S198" s="27" t="str">
        <f t="shared" si="5"/>
        <v/>
      </c>
      <c r="T198" s="3" t="str">
        <f t="shared" si="6"/>
        <v/>
      </c>
      <c r="U198" s="21"/>
      <c r="V198" s="21"/>
      <c r="W198" s="21"/>
      <c r="X198" s="21"/>
      <c r="Y198" s="21"/>
      <c r="Z198" s="21"/>
    </row>
    <row r="199" spans="1:26" ht="15" customHeight="1" x14ac:dyDescent="0.25">
      <c r="A199" s="21" t="str">
        <f t="shared" si="2"/>
        <v/>
      </c>
      <c r="B199" s="21" t="str">
        <f t="shared" si="0"/>
        <v/>
      </c>
      <c r="C199" s="21">
        <v>10</v>
      </c>
      <c r="D199" s="21">
        <v>19</v>
      </c>
      <c r="E199" s="21" t="str">
        <f>IF(OR('S10'!$C$31="",'S10'!$B$31=""),"",'S10'!$C$31)</f>
        <v/>
      </c>
      <c r="F199" s="21" t="str">
        <f>CONCATENATE(IF('S10'!$K$13=$D199,CONCATENATE('S10'!$I$13,"-"),""),IF('S10'!$K$14=$D199,CONCATENATE('S10'!$I$14,"-"),""),IF('S10'!$K$15=$D199,CONCATENATE('S10'!$I$15,"-"),""),IF('S10'!$K$16=$D199,CONCATENATE('S10'!$I$16,"-"),""),IF('S10'!$K$17=$D199,CONCATENATE('S10'!$I$17,"-"),""),IF('S10'!$K$18=$D199,CONCATENATE('S10'!$I$18,"-"),""),IF('S10'!$K$19=$D199,CONCATENATE('S10'!$I$19,"-"),""),IF('S10'!$K$20=$D199,CONCATENATE('S10'!$I$20,"-"),""),IF('S10'!$K$21=$D199,CONCATENATE('S10'!$I$21,"-"),""),IF('S10'!$K$22=$D199,CONCATENATE('S10'!$I$22,"-"),""),)</f>
        <v/>
      </c>
      <c r="G199" s="21" t="str">
        <f>CONCATENATE(IF('S10'!$K$23=$D199,CONCATENATE('S10'!$I$23,"-"),""),IF('S10'!$K$24=$D199,CONCATENATE('S10'!$I$24,"-"),""),IF('S10'!$K$25=$D199,CONCATENATE('S10'!$I$25,"-"),""),IF('S10'!$K$26=$D199,CONCATENATE('S10'!$I$26,"-"),""),IF('S10'!$K$27=$D199,CONCATENATE('S10'!$I$27,"-"),""),IF('S10'!$K$28=$D199,CONCATENATE('S10'!$I$28,"-"),""),IF('S10'!$K$29=$D199,CONCATENATE('S10'!$I$29,"-"),""),IF('S10'!$K$30=$D199,CONCATENATE('S10'!$I$30,"-"),""),IF('S10'!$K$31=$D199,CONCATENATE('S10'!$I$31,"-"),""),IF('S10'!$K$32=$D199,CONCATENATE('S10'!$I$32,"-"),""))</f>
        <v/>
      </c>
      <c r="H199" s="21" t="str">
        <f>CONCATENATE(IF('S10'!$S$13=$D199,CONCATENATE('S10'!$Q$13,"-"),""),IF('S10'!$S$14=$D199,CONCATENATE('S10'!$Q$14,"-"),""),IF('S10'!$S$15=$D199,CONCATENATE('S10'!$Q$15,"-"),""),IF('S10'!$S$16=$D199,CONCATENATE('S10'!$Q$16,"-"),""),IF('S10'!$S$17=$D199,CONCATENATE('S10'!$Q$17,"-"),""),IF('S10'!$S$18=$D199,CONCATENATE('S10'!$Q$18,"-"),""),IF('S10'!$S$19=$D199,CONCATENATE('S10'!$Q$19,"-"),""),IF('S10'!$S$20=$D199,CONCATENATE('S10'!$Q$20,"-"),""),IF('S10'!$S$21=$D199,CONCATENATE('S10'!$Q$21,"-"),""),IF('S10'!$S$22=$D199,CONCATENATE('S10'!$Q$22,"-"),""))</f>
        <v/>
      </c>
      <c r="I199" s="21" t="str">
        <f>CONCATENATE(,IF('S10'!$S$23=$D199,CONCATENATE('S10'!$Q$23,"-"),""),IF('S10'!$S$24=$D199,CONCATENATE('S10'!$Q$24,"-"),""),IF('S10'!$S$25=$D199,CONCATENATE('S10'!$Q$25,"-"),""),IF('S10'!$S$26=$D199,CONCATENATE('S10'!$Q$26,"-"),""),IF('S10'!$S$27=$D199,CONCATENATE('S10'!$Q$27,"-"),""),IF('S10'!$S$28=$D199,CONCATENATE('S10'!$Q$28,"-"),""),IF('S10'!$S$29=$D199,CONCATENATE('S10'!$Q$29,"-"),""),IF('S10'!$S$30=$D199,CONCATENATE('S10'!$Q$30,"-"),""),IF('S10'!$S$31=$D199,CONCATENATE('S10'!$Q$31,"-"),""),IF('S10'!$S$32=$D199,CONCATENATE('S10'!$Q$32,"-"),""))</f>
        <v/>
      </c>
      <c r="J199" s="21" t="str">
        <f>CONCATENATE(IF('S10'!$AA$13=$D199,CONCATENATE('S10'!$Y$13,"-"),""),IF('S10'!$AA$14=$D199,CONCATENATE('S10'!$Y$14,"-"),""),IF('S10'!$AA$15=$D199,CONCATENATE('S10'!$Y$15,"-"),""),IF('S10'!$AA$16=$D199,CONCATENATE('S10'!$Y$16,"-"),""),IF('S10'!$AA$17=$D199,CONCATENATE('S10'!$Y$17,"-"),""),IF('S10'!$AA$18=$D199,CONCATENATE('S10'!$Y$18,"-"),""),IF('S10'!$AA$19=$D199,CONCATENATE('S10'!$Y$19,"-"),""),IF('S10'!$AA$20=$D199,CONCATENATE('S10'!$Y$20,"-"),""),IF('S10'!$AA$21=$D199,CONCATENATE('S10'!$Y$21,"-"),""),IF('S10'!$AA$22=$D199,CONCATENATE('S10'!$Y$22,"-"),""),"")</f>
        <v/>
      </c>
      <c r="K199" s="21" t="str">
        <f>CONCATENATE(IF('S10'!$AA$23=$D199,CONCATENATE('S10'!$Y$23,"-"),""),IF('S10'!$AA$24=$D199,CONCATENATE('S10'!$Y$24,"-"),""),IF('S10'!$AA$25=$D199,CONCATENATE('S10'!$Y$25,"-"),""),IF('S10'!$AA$26=$D199,CONCATENATE('S10'!$Y$26,"-"),""),IF('S10'!$AA$27=$D199,CONCATENATE('S10'!$Y$27,"-"),""),IF('S10'!$AA$28=$D199,CONCATENATE('S10'!$Y$28,"-"),""),IF('S10'!$AA$29=$D199,CONCATENATE('S10'!$Y$29,"-"),""),IF('S10'!$AA$30=$D199,CONCATENATE('S10'!$Y$30,"-"),""),IF('S10'!$AA$31=$D199,CONCATENATE('S10'!$Y$31,"-"),""),IF('S10'!$AA$32=$D199,CONCATENATE('S10'!$Y$32,"-"),""))</f>
        <v/>
      </c>
      <c r="L199" s="21" t="str">
        <f>CONCATENATE(IF('S10'!$AI$13=$D199,CONCATENATE('S10'!$AG$13,"-"),""),IF('S10'!$AI$14=$D199,CONCATENATE('S10'!$AG$14,"-"),""),IF('S10'!$AI$15=$D199,CONCATENATE('S10'!$AG$15,"-"),""),IF('S10'!$AI$16=$D199,CONCATENATE('S10'!$AG$16,"-"),""),IF('S10'!$AI$17=$D199,CONCATENATE('S10'!$AG$17,"-"),""),IF('S10'!$AI$18=$D199,CONCATENATE('S10'!$AG$18,"-"),""),IF('S10'!$AI$19=$D199,CONCATENATE('S10'!$AG$19,"-"),""),IF('S10'!$AI$20=$D199,CONCATENATE('S10'!$AG$20,"-"),""),IF('S10'!$AI$21=$D199,CONCATENATE('S10'!$AG$21,"-"),""),IF('S10'!$AI$22=$D199,CONCATENATE('S10'!$AG$22,"-"),""),"")</f>
        <v/>
      </c>
      <c r="M199" s="21" t="str">
        <f>CONCATENATE(IF('S10'!$AI$23=$D199,CONCATENATE('S10'!$AG$23,"-"),""),IF('S10'!$AI$24=$D199,CONCATENATE('S10'!$AG$24,"-"),""),IF('S10'!$AI$25=$D199,CONCATENATE('S10'!$AG$25,"-"),""),IF('S10'!$AI$26=$D199,CONCATENATE('S10'!$AG$26,"-"),""),IF('S10'!$AI$27=$D199,CONCATENATE('S10'!$AG$27,"-"),""),IF('S10'!$AI$28=$D199,CONCATENATE('S10'!$AG$28,"-"),""),IF('S10'!$AI$29=$D199,CONCATENATE('S10'!$AG$29,"-"),""),IF('S10'!$AI$30=$D199,CONCATENATE('S10'!$AG$30,"-"),""),IF('S10'!$AI$31=$D199,CONCATENATE('S10'!$AG$31,"-"),""),IF('S10'!$AI$32=$D199,CONCATENATE('S10'!$AG$32,"-"),""))</f>
        <v/>
      </c>
      <c r="N199" s="21" t="str">
        <f t="shared" si="1"/>
        <v/>
      </c>
      <c r="O199" s="21">
        <v>197</v>
      </c>
      <c r="P199" s="27" t="str">
        <f t="shared" si="3"/>
        <v/>
      </c>
      <c r="Q199" s="27" t="str">
        <f t="shared" si="4"/>
        <v/>
      </c>
      <c r="R199" s="27" t="str">
        <f>IF(P199="","",CHOOSE(VLOOKUP($O199,$A$1:$C$400,3,FALSE),AHS!$M$1,BHS!$M$1,CHS!$M$1,HMJHS!$M$1,KHS!$M$1,Kings!$M$1,MHS!$M$1,SWHS!$M$1,AMHS!$M$1,'S10'!$M$1,'S11'!$M$1,'S12'!$M$1,'S13'!$M$1,'S14'!$M$1,'S15'!$M$1,'S16'!$M$1,'S17'!$M$1,'S18'!$M$1,'S19'!$M$1,'S20'!$M$1))</f>
        <v/>
      </c>
      <c r="S199" s="27" t="str">
        <f t="shared" si="5"/>
        <v/>
      </c>
      <c r="T199" s="3" t="str">
        <f t="shared" si="6"/>
        <v/>
      </c>
      <c r="U199" s="21"/>
      <c r="V199" s="21"/>
      <c r="W199" s="21"/>
      <c r="X199" s="21"/>
      <c r="Y199" s="21"/>
      <c r="Z199" s="21"/>
    </row>
    <row r="200" spans="1:26" ht="15" customHeight="1" x14ac:dyDescent="0.25">
      <c r="A200" s="21" t="str">
        <f t="shared" si="2"/>
        <v/>
      </c>
      <c r="B200" s="21" t="str">
        <f t="shared" si="0"/>
        <v/>
      </c>
      <c r="C200" s="21">
        <v>10</v>
      </c>
      <c r="D200" s="21">
        <v>20</v>
      </c>
      <c r="E200" s="21" t="str">
        <f>IF(OR('S10'!$C$32="",'S10'!$B$32=""),"",'S10'!$C$32)</f>
        <v/>
      </c>
      <c r="F200" s="21" t="str">
        <f>CONCATENATE(IF('S10'!$K$13=$D200,CONCATENATE('S10'!$I$13,"-"),""),IF('S10'!$K$14=$D200,CONCATENATE('S10'!$I$14,"-"),""),IF('S10'!$K$15=$D200,CONCATENATE('S10'!$I$15,"-"),""),IF('S10'!$K$16=$D200,CONCATENATE('S10'!$I$16,"-"),""),IF('S10'!$K$17=$D200,CONCATENATE('S10'!$I$17,"-"),""),IF('S10'!$K$18=$D200,CONCATENATE('S10'!$I$18,"-"),""),IF('S10'!$K$19=$D200,CONCATENATE('S10'!$I$19,"-"),""),IF('S10'!$K$20=$D200,CONCATENATE('S10'!$I$20,"-"),""),IF('S10'!$K$21=$D200,CONCATENATE('S10'!$I$21,"-"),""),IF('S10'!$K$22=$D200,CONCATENATE('S10'!$I$22,"-"),""),)</f>
        <v/>
      </c>
      <c r="G200" s="21" t="str">
        <f>CONCATENATE(IF('S10'!$K$23=$D200,CONCATENATE('S10'!$I$23,"-"),""),IF('S10'!$K$24=$D200,CONCATENATE('S10'!$I$24,"-"),""),IF('S10'!$K$25=$D200,CONCATENATE('S10'!$I$25,"-"),""),IF('S10'!$K$26=$D200,CONCATENATE('S10'!$I$26,"-"),""),IF('S10'!$K$27=$D200,CONCATENATE('S10'!$I$27,"-"),""),IF('S10'!$K$28=$D200,CONCATENATE('S10'!$I$28,"-"),""),IF('S10'!$K$29=$D200,CONCATENATE('S10'!$I$29,"-"),""),IF('S10'!$K$30=$D200,CONCATENATE('S10'!$I$30,"-"),""),IF('S10'!$K$31=$D200,CONCATENATE('S10'!$I$31,"-"),""),IF('S10'!$K$32=$D200,CONCATENATE('S10'!$I$32,"-"),""))</f>
        <v/>
      </c>
      <c r="H200" s="21" t="str">
        <f>CONCATENATE(IF('S10'!$S$13=$D200,CONCATENATE('S10'!$Q$13,"-"),""),IF('S10'!$S$14=$D200,CONCATENATE('S10'!$Q$14,"-"),""),IF('S10'!$S$15=$D200,CONCATENATE('S10'!$Q$15,"-"),""),IF('S10'!$S$16=$D200,CONCATENATE('S10'!$Q$16,"-"),""),IF('S10'!$S$17=$D200,CONCATENATE('S10'!$Q$17,"-"),""),IF('S10'!$S$18=$D200,CONCATENATE('S10'!$Q$18,"-"),""),IF('S10'!$S$19=$D200,CONCATENATE('S10'!$Q$19,"-"),""),IF('S10'!$S$20=$D200,CONCATENATE('S10'!$Q$20,"-"),""),IF('S10'!$S$21=$D200,CONCATENATE('S10'!$Q$21,"-"),""),IF('S10'!$S$22=$D200,CONCATENATE('S10'!$Q$22,"-"),""))</f>
        <v/>
      </c>
      <c r="I200" s="21" t="str">
        <f>CONCATENATE(,IF('S10'!$S$23=$D200,CONCATENATE('S10'!$Q$23,"-"),""),IF('S10'!$S$24=$D200,CONCATENATE('S10'!$Q$24,"-"),""),IF('S10'!$S$25=$D200,CONCATENATE('S10'!$Q$25,"-"),""),IF('S10'!$S$26=$D200,CONCATENATE('S10'!$Q$26,"-"),""),IF('S10'!$S$27=$D200,CONCATENATE('S10'!$Q$27,"-"),""),IF('S10'!$S$28=$D200,CONCATENATE('S10'!$Q$28,"-"),""),IF('S10'!$S$29=$D200,CONCATENATE('S10'!$Q$29,"-"),""),IF('S10'!$S$30=$D200,CONCATENATE('S10'!$Q$30,"-"),""),IF('S10'!$S$31=$D200,CONCATENATE('S10'!$Q$31,"-"),""),IF('S10'!$S$32=$D200,CONCATENATE('S10'!$Q$32,"-"),""))</f>
        <v/>
      </c>
      <c r="J200" s="21" t="str">
        <f>CONCATENATE(IF('S10'!$AA$13=$D200,CONCATENATE('S10'!$Y$13,"-"),""),IF('S10'!$AA$14=$D200,CONCATENATE('S10'!$Y$14,"-"),""),IF('S10'!$AA$15=$D200,CONCATENATE('S10'!$Y$15,"-"),""),IF('S10'!$AA$16=$D200,CONCATENATE('S10'!$Y$16,"-"),""),IF('S10'!$AA$17=$D200,CONCATENATE('S10'!$Y$17,"-"),""),IF('S10'!$AA$18=$D200,CONCATENATE('S10'!$Y$18,"-"),""),IF('S10'!$AA$19=$D200,CONCATENATE('S10'!$Y$19,"-"),""),IF('S10'!$AA$20=$D200,CONCATENATE('S10'!$Y$20,"-"),""),IF('S10'!$AA$21=$D200,CONCATENATE('S10'!$Y$21,"-"),""),IF('S10'!$AA$22=$D200,CONCATENATE('S10'!$Y$22,"-"),""),"")</f>
        <v/>
      </c>
      <c r="K200" s="21" t="str">
        <f>CONCATENATE(IF('S10'!$AA$23=$D200,CONCATENATE('S10'!$Y$23,"-"),""),IF('S10'!$AA$24=$D200,CONCATENATE('S10'!$Y$24,"-"),""),IF('S10'!$AA$25=$D200,CONCATENATE('S10'!$Y$25,"-"),""),IF('S10'!$AA$26=$D200,CONCATENATE('S10'!$Y$26,"-"),""),IF('S10'!$AA$27=$D200,CONCATENATE('S10'!$Y$27,"-"),""),IF('S10'!$AA$28=$D200,CONCATENATE('S10'!$Y$28,"-"),""),IF('S10'!$AA$29=$D200,CONCATENATE('S10'!$Y$29,"-"),""),IF('S10'!$AA$30=$D200,CONCATENATE('S10'!$Y$30,"-"),""),IF('S10'!$AA$31=$D200,CONCATENATE('S10'!$Y$31,"-"),""),IF('S10'!$AA$32=$D200,CONCATENATE('S10'!$Y$32,"-"),""))</f>
        <v/>
      </c>
      <c r="L200" s="21" t="str">
        <f>CONCATENATE(IF('S10'!$AI$13=$D200,CONCATENATE('S10'!$AG$13,"-"),""),IF('S10'!$AI$14=$D200,CONCATENATE('S10'!$AG$14,"-"),""),IF('S10'!$AI$15=$D200,CONCATENATE('S10'!$AG$15,"-"),""),IF('S10'!$AI$16=$D200,CONCATENATE('S10'!$AG$16,"-"),""),IF('S10'!$AI$17=$D200,CONCATENATE('S10'!$AG$17,"-"),""),IF('S10'!$AI$18=$D200,CONCATENATE('S10'!$AG$18,"-"),""),IF('S10'!$AI$19=$D200,CONCATENATE('S10'!$AG$19,"-"),""),IF('S10'!$AI$20=$D200,CONCATENATE('S10'!$AG$20,"-"),""),IF('S10'!$AI$21=$D200,CONCATENATE('S10'!$AG$21,"-"),""),IF('S10'!$AI$22=$D200,CONCATENATE('S10'!$AG$22,"-"),""),"")</f>
        <v/>
      </c>
      <c r="M200" s="21" t="str">
        <f>CONCATENATE(IF('S10'!$AI$23=$D200,CONCATENATE('S10'!$AG$23,"-"),""),IF('S10'!$AI$24=$D200,CONCATENATE('S10'!$AG$24,"-"),""),IF('S10'!$AI$25=$D200,CONCATENATE('S10'!$AG$25,"-"),""),IF('S10'!$AI$26=$D200,CONCATENATE('S10'!$AG$26,"-"),""),IF('S10'!$AI$27=$D200,CONCATENATE('S10'!$AG$27,"-"),""),IF('S10'!$AI$28=$D200,CONCATENATE('S10'!$AG$28,"-"),""),IF('S10'!$AI$29=$D200,CONCATENATE('S10'!$AG$29,"-"),""),IF('S10'!$AI$30=$D200,CONCATENATE('S10'!$AG$30,"-"),""),IF('S10'!$AI$31=$D200,CONCATENATE('S10'!$AG$31,"-"),""),IF('S10'!$AI$32=$D200,CONCATENATE('S10'!$AG$32,"-"),""))</f>
        <v/>
      </c>
      <c r="N200" s="21" t="str">
        <f t="shared" si="1"/>
        <v/>
      </c>
      <c r="O200" s="21">
        <v>198</v>
      </c>
      <c r="P200" s="27" t="str">
        <f t="shared" si="3"/>
        <v/>
      </c>
      <c r="Q200" s="27" t="str">
        <f t="shared" si="4"/>
        <v/>
      </c>
      <c r="R200" s="27" t="str">
        <f>IF(P200="","",CHOOSE(VLOOKUP($O200,$A$1:$C$400,3,FALSE),AHS!$M$1,BHS!$M$1,CHS!$M$1,HMJHS!$M$1,KHS!$M$1,Kings!$M$1,MHS!$M$1,SWHS!$M$1,AMHS!$M$1,'S10'!$M$1,'S11'!$M$1,'S12'!$M$1,'S13'!$M$1,'S14'!$M$1,'S15'!$M$1,'S16'!$M$1,'S17'!$M$1,'S18'!$M$1,'S19'!$M$1,'S20'!$M$1))</f>
        <v/>
      </c>
      <c r="S200" s="27" t="str">
        <f t="shared" si="5"/>
        <v/>
      </c>
      <c r="T200" s="3" t="str">
        <f t="shared" si="6"/>
        <v/>
      </c>
      <c r="U200" s="21"/>
      <c r="V200" s="21"/>
      <c r="W200" s="21"/>
      <c r="X200" s="21"/>
      <c r="Y200" s="21"/>
      <c r="Z200" s="21"/>
    </row>
    <row r="201" spans="1:26" ht="15" customHeight="1" x14ac:dyDescent="0.25">
      <c r="A201" s="21" t="str">
        <f t="shared" si="2"/>
        <v/>
      </c>
      <c r="B201" s="21" t="str">
        <f t="shared" si="0"/>
        <v/>
      </c>
      <c r="C201" s="21">
        <v>11</v>
      </c>
      <c r="D201" s="21">
        <v>1</v>
      </c>
      <c r="E201" s="21" t="str">
        <f>IF(OR('S11'!$C$13="",'S11'!$B$13=""),"",'S11'!$C$13)</f>
        <v/>
      </c>
      <c r="F201" s="21" t="str">
        <f>CONCATENATE(IF('S11'!$K$13=$D201,CONCATENATE('S11'!$I$13,"-"),""),IF('S11'!$K$14=$D201,CONCATENATE('S11'!$I$14,"-"),""),IF('S11'!$K$15=$D201,CONCATENATE('S11'!$I$15,"-"),""),IF('S11'!$K$16=$D201,CONCATENATE('S11'!$I$16,"-"),""),IF('S11'!$K$17=$D201,CONCATENATE('S11'!$I$17,"-"),""),IF('S11'!$K$18=$D201,CONCATENATE('S11'!$I$18,"-"),""),IF('S11'!$K$19=$D201,CONCATENATE('S11'!$I$19,"-"),""),IF('S11'!$K$20=$D201,CONCATENATE('S11'!$I$20,"-"),""),IF('S11'!$K$21=$D201,CONCATENATE('S11'!$I$21,"-"),""),IF('S11'!$K$22=$D201,CONCATENATE('S11'!$I$22,"-"),""),)</f>
        <v/>
      </c>
      <c r="G201" s="21" t="str">
        <f>CONCATENATE(IF('S11'!$K$23=$D201,CONCATENATE('S11'!$I$23,"-"),""),IF('S11'!$K$24=$D201,CONCATENATE('S11'!$I$24,"-"),""),IF('S11'!$K$25=$D201,CONCATENATE('S11'!$I$25,"-"),""),IF('S11'!$K$26=$D201,CONCATENATE('S11'!$I$26,"-"),""),IF('S11'!$K$27=$D201,CONCATENATE('S11'!$I$27,"-"),""),IF('S11'!$K$28=$D201,CONCATENATE('S11'!$I$28,"-"),""),IF('S11'!$K$29=$D201,CONCATENATE('S11'!$I$29,"-"),""),IF('S11'!$K$30=$D201,CONCATENATE('S11'!$I$30,"-"),""),IF('S11'!$K$31=$D201,CONCATENATE('S11'!$I$31,"-"),""),IF('S11'!$K$32=$D201,CONCATENATE('S11'!$I$32,"-"),""))</f>
        <v/>
      </c>
      <c r="H201" s="21" t="str">
        <f>CONCATENATE(IF('S11'!$S$13=$D201,CONCATENATE('S11'!$Q$13,"-"),""),IF('S11'!$S$14=$D201,CONCATENATE('S11'!$Q$14,"-"),""),IF('S11'!$S$15=$D201,CONCATENATE('S11'!$Q$15,"-"),""),IF('S11'!$S$16=$D201,CONCATENATE('S11'!$Q$16,"-"),""),IF('S11'!$S$17=$D201,CONCATENATE('S11'!$Q$17,"-"),""),IF('S11'!$S$18=$D201,CONCATENATE('S11'!$Q$18,"-"),""),IF('S11'!$S$19=$D201,CONCATENATE('S11'!$Q$19,"-"),""),IF('S11'!$S$20=$D201,CONCATENATE('S11'!$Q$20,"-"),""),IF('S11'!$S$21=$D201,CONCATENATE('S11'!$Q$21,"-"),""),IF('S11'!$S$22=$D201,CONCATENATE('S11'!$Q$22,"-"),""))</f>
        <v/>
      </c>
      <c r="I201" s="21" t="str">
        <f>CONCATENATE(,IF('S11'!$S$23=$D201,CONCATENATE('S11'!$Q$23,"-"),""),IF('S11'!$S$24=$D201,CONCATENATE('S11'!$Q$24,"-"),""),IF('S11'!$S$25=$D201,CONCATENATE('S11'!$Q$25,"-"),""),IF('S11'!$S$26=$D201,CONCATENATE('S11'!$Q$26,"-"),""),IF('S11'!$S$27=$D201,CONCATENATE('S11'!$Q$27,"-"),""),IF('S11'!$S$28=$D201,CONCATENATE('S11'!$Q$28,"-"),""),IF('S11'!$S$29=$D201,CONCATENATE('S11'!$Q$29,"-"),""),IF('S11'!$S$30=$D201,CONCATENATE('S11'!$Q$30,"-"),""),IF('S11'!$S$31=$D201,CONCATENATE('S11'!$Q$31,"-"),""),IF('S11'!$S$32=$D201,CONCATENATE('S11'!$Q$32,"-"),""))</f>
        <v/>
      </c>
      <c r="J201" s="21" t="str">
        <f>CONCATENATE(IF('S11'!$AA$13=$D201,CONCATENATE('S11'!$Y$13,"-"),""),IF('S11'!$AA$14=$D201,CONCATENATE('S11'!$Y$14,"-"),""),IF('S11'!$AA$15=$D201,CONCATENATE('S11'!$Y$15,"-"),""),IF('S11'!$AA$16=$D201,CONCATENATE('S11'!$Y$16,"-"),""),IF('S11'!$AA$17=$D201,CONCATENATE('S11'!$Y$17,"-"),""),IF('S11'!$AA$18=$D201,CONCATENATE('S11'!$Y$18,"-"),""),IF('S11'!$AA$19=$D201,CONCATENATE('S11'!$Y$19,"-"),""),IF('S11'!$AA$20=$D201,CONCATENATE('S11'!$Y$20,"-"),""),IF('S11'!$AA$21=$D201,CONCATENATE('S11'!$Y$21,"-"),""),IF('S11'!$AA$22=$D201,CONCATENATE('S11'!$Y$22,"-"),""),"")</f>
        <v/>
      </c>
      <c r="K201" s="21" t="str">
        <f>CONCATENATE(IF('S11'!$AA$23=$D201,CONCATENATE('S11'!$Y$23,"-"),""),IF('S11'!$AA$24=$D201,CONCATENATE('S11'!$Y$24,"-"),""),IF('S11'!$AA$25=$D201,CONCATENATE('S11'!$Y$25,"-"),""),IF('S11'!$AA$26=$D201,CONCATENATE('S11'!$Y$26,"-"),""),IF('S11'!$AA$27=$D201,CONCATENATE('S11'!$Y$27,"-"),""),IF('S11'!$AA$28=$D201,CONCATENATE('S11'!$Y$28,"-"),""),IF('S11'!$AA$29=$D201,CONCATENATE('S11'!$Y$29,"-"),""),IF('S11'!$AA$30=$D201,CONCATENATE('S11'!$Y$30,"-"),""),IF('S11'!$AA$31=$D201,CONCATENATE('S11'!$Y$31,"-"),""),IF('S11'!$AA$32=$D201,CONCATENATE('S11'!$Y$32,"-"),""))</f>
        <v/>
      </c>
      <c r="L201" s="21" t="str">
        <f>CONCATENATE(IF('S11'!$AI$13=$D201,CONCATENATE('S11'!$AG$13,"-"),""),IF('S11'!$AI$14=$D201,CONCATENATE('S11'!$AG$14,"-"),""),IF('S11'!$AI$15=$D201,CONCATENATE('S11'!$AG$15,"-"),""),IF('S11'!$AI$16=$D201,CONCATENATE('S11'!$AG$16,"-"),""),IF('S11'!$AI$17=$D201,CONCATENATE('S11'!$AG$17,"-"),""),IF('S11'!$AI$18=$D201,CONCATENATE('S11'!$AG$18,"-"),""),IF('S11'!$AI$19=$D201,CONCATENATE('S11'!$AG$19,"-"),""),IF('S11'!$AI$20=$D201,CONCATENATE('S11'!$AG$20,"-"),""),IF('S11'!$AI$21=$D201,CONCATENATE('S11'!$AG$21,"-"),""),IF('S11'!$AI$22=$D201,CONCATENATE('S11'!$AG$22,"-"),""),"")</f>
        <v/>
      </c>
      <c r="M201" s="21" t="str">
        <f>CONCATENATE(IF('S11'!$AI$23=$D201,CONCATENATE('S11'!$AG$23,"-"),""),IF('S11'!$AI$24=$D201,CONCATENATE('S11'!$AG$24,"-"),""),IF('S11'!$AI$25=$D201,CONCATENATE('S11'!$AG$25,"-"),""),IF('S11'!$AI$26=$D201,CONCATENATE('S11'!$AG$26,"-"),""),IF('S11'!$AI$27=$D201,CONCATENATE('S11'!$AG$27,"-"),""),IF('S11'!$AI$28=$D201,CONCATENATE('S11'!$AG$28,"-"),""),IF('S11'!$AI$29=$D201,CONCATENATE('S11'!$AG$29,"-"),""),IF('S11'!$AI$30=$D201,CONCATENATE('S11'!$AG$30,"-"),""),IF('S11'!$AI$31=$D201,CONCATENATE('S11'!$AG$31,"-"),""),IF('S11'!$AI$32=$D201,CONCATENATE('S11'!$AG$32,"-"),""))</f>
        <v/>
      </c>
      <c r="N201" s="21" t="str">
        <f t="shared" si="1"/>
        <v/>
      </c>
      <c r="O201" s="21">
        <v>199</v>
      </c>
      <c r="P201" s="27" t="str">
        <f t="shared" si="3"/>
        <v/>
      </c>
      <c r="Q201" s="27" t="str">
        <f t="shared" si="4"/>
        <v/>
      </c>
      <c r="R201" s="27" t="str">
        <f>IF(P201="","",CHOOSE(VLOOKUP($O201,$A$1:$C$400,3,FALSE),AHS!$M$1,BHS!$M$1,CHS!$M$1,HMJHS!$M$1,KHS!$M$1,Kings!$M$1,MHS!$M$1,SWHS!$M$1,AMHS!$M$1,'S10'!$M$1,'S11'!$M$1,'S12'!$M$1,'S13'!$M$1,'S14'!$M$1,'S15'!$M$1,'S16'!$M$1,'S17'!$M$1,'S18'!$M$1,'S19'!$M$1,'S20'!$M$1))</f>
        <v/>
      </c>
      <c r="S201" s="27" t="str">
        <f t="shared" si="5"/>
        <v/>
      </c>
      <c r="T201" s="3" t="str">
        <f t="shared" si="6"/>
        <v/>
      </c>
      <c r="U201" s="21"/>
      <c r="V201" s="21"/>
      <c r="W201" s="21"/>
      <c r="X201" s="21"/>
      <c r="Y201" s="21"/>
      <c r="Z201" s="21"/>
    </row>
    <row r="202" spans="1:26" ht="15" customHeight="1" x14ac:dyDescent="0.25">
      <c r="A202" s="21" t="str">
        <f t="shared" si="2"/>
        <v/>
      </c>
      <c r="B202" s="21" t="str">
        <f t="shared" si="0"/>
        <v/>
      </c>
      <c r="C202" s="21">
        <v>11</v>
      </c>
      <c r="D202" s="21">
        <v>2</v>
      </c>
      <c r="E202" s="21" t="str">
        <f>IF(OR('S11'!$C$14="",'S11'!$B$14=""),"",'S11'!$C$14)</f>
        <v/>
      </c>
      <c r="F202" s="21" t="str">
        <f>CONCATENATE(IF('S11'!$K$13=$D202,CONCATENATE('S11'!$I$13,"-"),""),IF('S11'!$K$14=$D202,CONCATENATE('S11'!$I$14,"-"),""),IF('S11'!$K$15=$D202,CONCATENATE('S11'!$I$15,"-"),""),IF('S11'!$K$16=$D202,CONCATENATE('S11'!$I$16,"-"),""),IF('S11'!$K$17=$D202,CONCATENATE('S11'!$I$17,"-"),""),IF('S11'!$K$18=$D202,CONCATENATE('S11'!$I$18,"-"),""),IF('S11'!$K$19=$D202,CONCATENATE('S11'!$I$19,"-"),""),IF('S11'!$K$20=$D202,CONCATENATE('S11'!$I$20,"-"),""),IF('S11'!$K$21=$D202,CONCATENATE('S11'!$I$21,"-"),""),IF('S11'!$K$22=$D202,CONCATENATE('S11'!$I$22,"-"),""),)</f>
        <v/>
      </c>
      <c r="G202" s="21" t="str">
        <f>CONCATENATE(IF('S11'!$K$23=$D202,CONCATENATE('S11'!$I$23,"-"),""),IF('S11'!$K$24=$D202,CONCATENATE('S11'!$I$24,"-"),""),IF('S11'!$K$25=$D202,CONCATENATE('S11'!$I$25,"-"),""),IF('S11'!$K$26=$D202,CONCATENATE('S11'!$I$26,"-"),""),IF('S11'!$K$27=$D202,CONCATENATE('S11'!$I$27,"-"),""),IF('S11'!$K$28=$D202,CONCATENATE('S11'!$I$28,"-"),""),IF('S11'!$K$29=$D202,CONCATENATE('S11'!$I$29,"-"),""),IF('S11'!$K$30=$D202,CONCATENATE('S11'!$I$30,"-"),""),IF('S11'!$K$31=$D202,CONCATENATE('S11'!$I$31,"-"),""),IF('S11'!$K$32=$D202,CONCATENATE('S11'!$I$32,"-"),""))</f>
        <v/>
      </c>
      <c r="H202" s="21" t="str">
        <f>CONCATENATE(IF('S11'!$S$13=$D202,CONCATENATE('S11'!$Q$13,"-"),""),IF('S11'!$S$14=$D202,CONCATENATE('S11'!$Q$14,"-"),""),IF('S11'!$S$15=$D202,CONCATENATE('S11'!$Q$15,"-"),""),IF('S11'!$S$16=$D202,CONCATENATE('S11'!$Q$16,"-"),""),IF('S11'!$S$17=$D202,CONCATENATE('S11'!$Q$17,"-"),""),IF('S11'!$S$18=$D202,CONCATENATE('S11'!$Q$18,"-"),""),IF('S11'!$S$19=$D202,CONCATENATE('S11'!$Q$19,"-"),""),IF('S11'!$S$20=$D202,CONCATENATE('S11'!$Q$20,"-"),""),IF('S11'!$S$21=$D202,CONCATENATE('S11'!$Q$21,"-"),""),IF('S11'!$S$22=$D202,CONCATENATE('S11'!$Q$22,"-"),""))</f>
        <v/>
      </c>
      <c r="I202" s="21" t="str">
        <f>CONCATENATE(,IF('S11'!$S$23=$D202,CONCATENATE('S11'!$Q$23,"-"),""),IF('S11'!$S$24=$D202,CONCATENATE('S11'!$Q$24,"-"),""),IF('S11'!$S$25=$D202,CONCATENATE('S11'!$Q$25,"-"),""),IF('S11'!$S$26=$D202,CONCATENATE('S11'!$Q$26,"-"),""),IF('S11'!$S$27=$D202,CONCATENATE('S11'!$Q$27,"-"),""),IF('S11'!$S$28=$D202,CONCATENATE('S11'!$Q$28,"-"),""),IF('S11'!$S$29=$D202,CONCATENATE('S11'!$Q$29,"-"),""),IF('S11'!$S$30=$D202,CONCATENATE('S11'!$Q$30,"-"),""),IF('S11'!$S$31=$D202,CONCATENATE('S11'!$Q$31,"-"),""),IF('S11'!$S$32=$D202,CONCATENATE('S11'!$Q$32,"-"),""))</f>
        <v/>
      </c>
      <c r="J202" s="21" t="str">
        <f>CONCATENATE(IF('S11'!$AA$13=$D202,CONCATENATE('S11'!$Y$13,"-"),""),IF('S11'!$AA$14=$D202,CONCATENATE('S11'!$Y$14,"-"),""),IF('S11'!$AA$15=$D202,CONCATENATE('S11'!$Y$15,"-"),""),IF('S11'!$AA$16=$D202,CONCATENATE('S11'!$Y$16,"-"),""),IF('S11'!$AA$17=$D202,CONCATENATE('S11'!$Y$17,"-"),""),IF('S11'!$AA$18=$D202,CONCATENATE('S11'!$Y$18,"-"),""),IF('S11'!$AA$19=$D202,CONCATENATE('S11'!$Y$19,"-"),""),IF('S11'!$AA$20=$D202,CONCATENATE('S11'!$Y$20,"-"),""),IF('S11'!$AA$21=$D202,CONCATENATE('S11'!$Y$21,"-"),""),IF('S11'!$AA$22=$D202,CONCATENATE('S11'!$Y$22,"-"),""),"")</f>
        <v/>
      </c>
      <c r="K202" s="21" t="str">
        <f>CONCATENATE(IF('S11'!$AA$23=$D202,CONCATENATE('S11'!$Y$23,"-"),""),IF('S11'!$AA$24=$D202,CONCATENATE('S11'!$Y$24,"-"),""),IF('S11'!$AA$25=$D202,CONCATENATE('S11'!$Y$25,"-"),""),IF('S11'!$AA$26=$D202,CONCATENATE('S11'!$Y$26,"-"),""),IF('S11'!$AA$27=$D202,CONCATENATE('S11'!$Y$27,"-"),""),IF('S11'!$AA$28=$D202,CONCATENATE('S11'!$Y$28,"-"),""),IF('S11'!$AA$29=$D202,CONCATENATE('S11'!$Y$29,"-"),""),IF('S11'!$AA$30=$D202,CONCATENATE('S11'!$Y$30,"-"),""),IF('S11'!$AA$31=$D202,CONCATENATE('S11'!$Y$31,"-"),""),IF('S11'!$AA$32=$D202,CONCATENATE('S11'!$Y$32,"-"),""))</f>
        <v/>
      </c>
      <c r="L202" s="21" t="str">
        <f>CONCATENATE(IF('S11'!$AI$13=$D202,CONCATENATE('S11'!$AG$13,"-"),""),IF('S11'!$AI$14=$D202,CONCATENATE('S11'!$AG$14,"-"),""),IF('S11'!$AI$15=$D202,CONCATENATE('S11'!$AG$15,"-"),""),IF('S11'!$AI$16=$D202,CONCATENATE('S11'!$AG$16,"-"),""),IF('S11'!$AI$17=$D202,CONCATENATE('S11'!$AG$17,"-"),""),IF('S11'!$AI$18=$D202,CONCATENATE('S11'!$AG$18,"-"),""),IF('S11'!$AI$19=$D202,CONCATENATE('S11'!$AG$19,"-"),""),IF('S11'!$AI$20=$D202,CONCATENATE('S11'!$AG$20,"-"),""),IF('S11'!$AI$21=$D202,CONCATENATE('S11'!$AG$21,"-"),""),IF('S11'!$AI$22=$D202,CONCATENATE('S11'!$AG$22,"-"),""),"")</f>
        <v/>
      </c>
      <c r="M202" s="21" t="str">
        <f>CONCATENATE(IF('S11'!$AI$23=$D202,CONCATENATE('S11'!$AG$23,"-"),""),IF('S11'!$AI$24=$D202,CONCATENATE('S11'!$AG$24,"-"),""),IF('S11'!$AI$25=$D202,CONCATENATE('S11'!$AG$25,"-"),""),IF('S11'!$AI$26=$D202,CONCATENATE('S11'!$AG$26,"-"),""),IF('S11'!$AI$27=$D202,CONCATENATE('S11'!$AG$27,"-"),""),IF('S11'!$AI$28=$D202,CONCATENATE('S11'!$AG$28,"-"),""),IF('S11'!$AI$29=$D202,CONCATENATE('S11'!$AG$29,"-"),""),IF('S11'!$AI$30=$D202,CONCATENATE('S11'!$AG$30,"-"),""),IF('S11'!$AI$31=$D202,CONCATENATE('S11'!$AG$31,"-"),""),IF('S11'!$AI$32=$D202,CONCATENATE('S11'!$AG$32,"-"),""))</f>
        <v/>
      </c>
      <c r="N202" s="21" t="str">
        <f t="shared" si="1"/>
        <v/>
      </c>
      <c r="O202" s="21">
        <v>200</v>
      </c>
      <c r="P202" s="27" t="str">
        <f t="shared" si="3"/>
        <v/>
      </c>
      <c r="Q202" s="27" t="str">
        <f t="shared" si="4"/>
        <v/>
      </c>
      <c r="R202" s="27" t="str">
        <f>IF(P202="","",CHOOSE(VLOOKUP($O202,$A$1:$C$400,3,FALSE),AHS!$M$1,BHS!$M$1,CHS!$M$1,HMJHS!$M$1,KHS!$M$1,Kings!$M$1,MHS!$M$1,SWHS!$M$1,AMHS!$M$1,'S10'!$M$1,'S11'!$M$1,'S12'!$M$1,'S13'!$M$1,'S14'!$M$1,'S15'!$M$1,'S16'!$M$1,'S17'!$M$1,'S18'!$M$1,'S19'!$M$1,'S20'!$M$1))</f>
        <v/>
      </c>
      <c r="S202" s="27" t="str">
        <f t="shared" si="5"/>
        <v/>
      </c>
      <c r="T202" s="3" t="str">
        <f t="shared" si="6"/>
        <v/>
      </c>
      <c r="U202" s="21"/>
      <c r="V202" s="21"/>
      <c r="W202" s="21"/>
      <c r="X202" s="21"/>
      <c r="Y202" s="21"/>
      <c r="Z202" s="21"/>
    </row>
    <row r="203" spans="1:26" ht="15" customHeight="1" x14ac:dyDescent="0.25">
      <c r="A203" s="21" t="str">
        <f t="shared" si="2"/>
        <v/>
      </c>
      <c r="B203" s="21" t="str">
        <f t="shared" si="0"/>
        <v/>
      </c>
      <c r="C203" s="21">
        <v>11</v>
      </c>
      <c r="D203" s="21">
        <v>3</v>
      </c>
      <c r="E203" s="21" t="str">
        <f>IF(OR('S11'!$C$15="",'S11'!$B$15=""),"",'S11'!$C$15)</f>
        <v/>
      </c>
      <c r="F203" s="21" t="str">
        <f>CONCATENATE(IF('S11'!$K$13=$D203,CONCATENATE('S11'!$I$13,"-"),""),IF('S11'!$K$14=$D203,CONCATENATE('S11'!$I$14,"-"),""),IF('S11'!$K$15=$D203,CONCATENATE('S11'!$I$15,"-"),""),IF('S11'!$K$16=$D203,CONCATENATE('S11'!$I$16,"-"),""),IF('S11'!$K$17=$D203,CONCATENATE('S11'!$I$17,"-"),""),IF('S11'!$K$18=$D203,CONCATENATE('S11'!$I$18,"-"),""),IF('S11'!$K$19=$D203,CONCATENATE('S11'!$I$19,"-"),""),IF('S11'!$K$20=$D203,CONCATENATE('S11'!$I$20,"-"),""),IF('S11'!$K$21=$D203,CONCATENATE('S11'!$I$21,"-"),""),IF('S11'!$K$22=$D203,CONCATENATE('S11'!$I$22,"-"),""),)</f>
        <v/>
      </c>
      <c r="G203" s="21" t="str">
        <f>CONCATENATE(IF('S11'!$K$23=$D203,CONCATENATE('S11'!$I$23,"-"),""),IF('S11'!$K$24=$D203,CONCATENATE('S11'!$I$24,"-"),""),IF('S11'!$K$25=$D203,CONCATENATE('S11'!$I$25,"-"),""),IF('S11'!$K$26=$D203,CONCATENATE('S11'!$I$26,"-"),""),IF('S11'!$K$27=$D203,CONCATENATE('S11'!$I$27,"-"),""),IF('S11'!$K$28=$D203,CONCATENATE('S11'!$I$28,"-"),""),IF('S11'!$K$29=$D203,CONCATENATE('S11'!$I$29,"-"),""),IF('S11'!$K$30=$D203,CONCATENATE('S11'!$I$30,"-"),""),IF('S11'!$K$31=$D203,CONCATENATE('S11'!$I$31,"-"),""),IF('S11'!$K$32=$D203,CONCATENATE('S11'!$I$32,"-"),""))</f>
        <v/>
      </c>
      <c r="H203" s="21" t="str">
        <f>CONCATENATE(IF('S11'!$S$13=$D203,CONCATENATE('S11'!$Q$13,"-"),""),IF('S11'!$S$14=$D203,CONCATENATE('S11'!$Q$14,"-"),""),IF('S11'!$S$15=$D203,CONCATENATE('S11'!$Q$15,"-"),""),IF('S11'!$S$16=$D203,CONCATENATE('S11'!$Q$16,"-"),""),IF('S11'!$S$17=$D203,CONCATENATE('S11'!$Q$17,"-"),""),IF('S11'!$S$18=$D203,CONCATENATE('S11'!$Q$18,"-"),""),IF('S11'!$S$19=$D203,CONCATENATE('S11'!$Q$19,"-"),""),IF('S11'!$S$20=$D203,CONCATENATE('S11'!$Q$20,"-"),""),IF('S11'!$S$21=$D203,CONCATENATE('S11'!$Q$21,"-"),""),IF('S11'!$S$22=$D203,CONCATENATE('S11'!$Q$22,"-"),""))</f>
        <v/>
      </c>
      <c r="I203" s="21" t="str">
        <f>CONCATENATE(,IF('S11'!$S$23=$D203,CONCATENATE('S11'!$Q$23,"-"),""),IF('S11'!$S$24=$D203,CONCATENATE('S11'!$Q$24,"-"),""),IF('S11'!$S$25=$D203,CONCATENATE('S11'!$Q$25,"-"),""),IF('S11'!$S$26=$D203,CONCATENATE('S11'!$Q$26,"-"),""),IF('S11'!$S$27=$D203,CONCATENATE('S11'!$Q$27,"-"),""),IF('S11'!$S$28=$D203,CONCATENATE('S11'!$Q$28,"-"),""),IF('S11'!$S$29=$D203,CONCATENATE('S11'!$Q$29,"-"),""),IF('S11'!$S$30=$D203,CONCATENATE('S11'!$Q$30,"-"),""),IF('S11'!$S$31=$D203,CONCATENATE('S11'!$Q$31,"-"),""),IF('S11'!$S$32=$D203,CONCATENATE('S11'!$Q$32,"-"),""))</f>
        <v/>
      </c>
      <c r="J203" s="21" t="str">
        <f>CONCATENATE(IF('S11'!$AA$13=$D203,CONCATENATE('S11'!$Y$13,"-"),""),IF('S11'!$AA$14=$D203,CONCATENATE('S11'!$Y$14,"-"),""),IF('S11'!$AA$15=$D203,CONCATENATE('S11'!$Y$15,"-"),""),IF('S11'!$AA$16=$D203,CONCATENATE('S11'!$Y$16,"-"),""),IF('S11'!$AA$17=$D203,CONCATENATE('S11'!$Y$17,"-"),""),IF('S11'!$AA$18=$D203,CONCATENATE('S11'!$Y$18,"-"),""),IF('S11'!$AA$19=$D203,CONCATENATE('S11'!$Y$19,"-"),""),IF('S11'!$AA$20=$D203,CONCATENATE('S11'!$Y$20,"-"),""),IF('S11'!$AA$21=$D203,CONCATENATE('S11'!$Y$21,"-"),""),IF('S11'!$AA$22=$D203,CONCATENATE('S11'!$Y$22,"-"),""),"")</f>
        <v/>
      </c>
      <c r="K203" s="21" t="str">
        <f>CONCATENATE(IF('S11'!$AA$23=$D203,CONCATENATE('S11'!$Y$23,"-"),""),IF('S11'!$AA$24=$D203,CONCATENATE('S11'!$Y$24,"-"),""),IF('S11'!$AA$25=$D203,CONCATENATE('S11'!$Y$25,"-"),""),IF('S11'!$AA$26=$D203,CONCATENATE('S11'!$Y$26,"-"),""),IF('S11'!$AA$27=$D203,CONCATENATE('S11'!$Y$27,"-"),""),IF('S11'!$AA$28=$D203,CONCATENATE('S11'!$Y$28,"-"),""),IF('S11'!$AA$29=$D203,CONCATENATE('S11'!$Y$29,"-"),""),IF('S11'!$AA$30=$D203,CONCATENATE('S11'!$Y$30,"-"),""),IF('S11'!$AA$31=$D203,CONCATENATE('S11'!$Y$31,"-"),""),IF('S11'!$AA$32=$D203,CONCATENATE('S11'!$Y$32,"-"),""))</f>
        <v/>
      </c>
      <c r="L203" s="21" t="str">
        <f>CONCATENATE(IF('S11'!$AI$13=$D203,CONCATENATE('S11'!$AG$13,"-"),""),IF('S11'!$AI$14=$D203,CONCATENATE('S11'!$AG$14,"-"),""),IF('S11'!$AI$15=$D203,CONCATENATE('S11'!$AG$15,"-"),""),IF('S11'!$AI$16=$D203,CONCATENATE('S11'!$AG$16,"-"),""),IF('S11'!$AI$17=$D203,CONCATENATE('S11'!$AG$17,"-"),""),IF('S11'!$AI$18=$D203,CONCATENATE('S11'!$AG$18,"-"),""),IF('S11'!$AI$19=$D203,CONCATENATE('S11'!$AG$19,"-"),""),IF('S11'!$AI$20=$D203,CONCATENATE('S11'!$AG$20,"-"),""),IF('S11'!$AI$21=$D203,CONCATENATE('S11'!$AG$21,"-"),""),IF('S11'!$AI$22=$D203,CONCATENATE('S11'!$AG$22,"-"),""),"")</f>
        <v/>
      </c>
      <c r="M203" s="21" t="str">
        <f>CONCATENATE(IF('S11'!$AI$23=$D203,CONCATENATE('S11'!$AG$23,"-"),""),IF('S11'!$AI$24=$D203,CONCATENATE('S11'!$AG$24,"-"),""),IF('S11'!$AI$25=$D203,CONCATENATE('S11'!$AG$25,"-"),""),IF('S11'!$AI$26=$D203,CONCATENATE('S11'!$AG$26,"-"),""),IF('S11'!$AI$27=$D203,CONCATENATE('S11'!$AG$27,"-"),""),IF('S11'!$AI$28=$D203,CONCATENATE('S11'!$AG$28,"-"),""),IF('S11'!$AI$29=$D203,CONCATENATE('S11'!$AG$29,"-"),""),IF('S11'!$AI$30=$D203,CONCATENATE('S11'!$AG$30,"-"),""),IF('S11'!$AI$31=$D203,CONCATENATE('S11'!$AG$31,"-"),""),IF('S11'!$AI$32=$D203,CONCATENATE('S11'!$AG$32,"-"),""))</f>
        <v/>
      </c>
      <c r="N203" s="21" t="str">
        <f t="shared" si="1"/>
        <v/>
      </c>
      <c r="O203" s="21">
        <v>201</v>
      </c>
      <c r="P203" s="27" t="str">
        <f t="shared" si="3"/>
        <v/>
      </c>
      <c r="Q203" s="27" t="str">
        <f t="shared" si="4"/>
        <v/>
      </c>
      <c r="R203" s="27" t="str">
        <f>IF(P203="","",CHOOSE(VLOOKUP($O203,$A$1:$C$400,3,FALSE),AHS!$M$1,BHS!$M$1,CHS!$M$1,HMJHS!$M$1,KHS!$M$1,Kings!$M$1,MHS!$M$1,SWHS!$M$1,AMHS!$M$1,'S10'!$M$1,'S11'!$M$1,'S12'!$M$1,'S13'!$M$1,'S14'!$M$1,'S15'!$M$1,'S16'!$M$1,'S17'!$M$1,'S18'!$M$1,'S19'!$M$1,'S20'!$M$1))</f>
        <v/>
      </c>
      <c r="S203" s="27" t="str">
        <f t="shared" si="5"/>
        <v/>
      </c>
      <c r="T203" s="3" t="str">
        <f t="shared" si="6"/>
        <v/>
      </c>
      <c r="U203" s="21"/>
      <c r="V203" s="21"/>
      <c r="W203" s="21"/>
      <c r="X203" s="21"/>
      <c r="Y203" s="21"/>
      <c r="Z203" s="21"/>
    </row>
    <row r="204" spans="1:26" ht="15" customHeight="1" x14ac:dyDescent="0.25">
      <c r="A204" s="21" t="str">
        <f t="shared" si="2"/>
        <v/>
      </c>
      <c r="B204" s="21" t="str">
        <f t="shared" si="0"/>
        <v/>
      </c>
      <c r="C204" s="21">
        <v>11</v>
      </c>
      <c r="D204" s="21">
        <v>4</v>
      </c>
      <c r="E204" s="21" t="str">
        <f>IF(OR('S11'!$C$16="",'S11'!$B$16=""),"",'S11'!$C$16)</f>
        <v/>
      </c>
      <c r="F204" s="21" t="str">
        <f>CONCATENATE(IF('S11'!$K$13=$D204,CONCATENATE('S11'!$I$13,"-"),""),IF('S11'!$K$14=$D204,CONCATENATE('S11'!$I$14,"-"),""),IF('S11'!$K$15=$D204,CONCATENATE('S11'!$I$15,"-"),""),IF('S11'!$K$16=$D204,CONCATENATE('S11'!$I$16,"-"),""),IF('S11'!$K$17=$D204,CONCATENATE('S11'!$I$17,"-"),""),IF('S11'!$K$18=$D204,CONCATENATE('S11'!$I$18,"-"),""),IF('S11'!$K$19=$D204,CONCATENATE('S11'!$I$19,"-"),""),IF('S11'!$K$20=$D204,CONCATENATE('S11'!$I$20,"-"),""),IF('S11'!$K$21=$D204,CONCATENATE('S11'!$I$21,"-"),""),IF('S11'!$K$22=$D204,CONCATENATE('S11'!$I$22,"-"),""),)</f>
        <v/>
      </c>
      <c r="G204" s="21" t="str">
        <f>CONCATENATE(IF('S11'!$K$23=$D204,CONCATENATE('S11'!$I$23,"-"),""),IF('S11'!$K$24=$D204,CONCATENATE('S11'!$I$24,"-"),""),IF('S11'!$K$25=$D204,CONCATENATE('S11'!$I$25,"-"),""),IF('S11'!$K$26=$D204,CONCATENATE('S11'!$I$26,"-"),""),IF('S11'!$K$27=$D204,CONCATENATE('S11'!$I$27,"-"),""),IF('S11'!$K$28=$D204,CONCATENATE('S11'!$I$28,"-"),""),IF('S11'!$K$29=$D204,CONCATENATE('S11'!$I$29,"-"),""),IF('S11'!$K$30=$D204,CONCATENATE('S11'!$I$30,"-"),""),IF('S11'!$K$31=$D204,CONCATENATE('S11'!$I$31,"-"),""),IF('S11'!$K$32=$D204,CONCATENATE('S11'!$I$32,"-"),""))</f>
        <v/>
      </c>
      <c r="H204" s="21" t="str">
        <f>CONCATENATE(IF('S11'!$S$13=$D204,CONCATENATE('S11'!$Q$13,"-"),""),IF('S11'!$S$14=$D204,CONCATENATE('S11'!$Q$14,"-"),""),IF('S11'!$S$15=$D204,CONCATENATE('S11'!$Q$15,"-"),""),IF('S11'!$S$16=$D204,CONCATENATE('S11'!$Q$16,"-"),""),IF('S11'!$S$17=$D204,CONCATENATE('S11'!$Q$17,"-"),""),IF('S11'!$S$18=$D204,CONCATENATE('S11'!$Q$18,"-"),""),IF('S11'!$S$19=$D204,CONCATENATE('S11'!$Q$19,"-"),""),IF('S11'!$S$20=$D204,CONCATENATE('S11'!$Q$20,"-"),""),IF('S11'!$S$21=$D204,CONCATENATE('S11'!$Q$21,"-"),""),IF('S11'!$S$22=$D204,CONCATENATE('S11'!$Q$22,"-"),""))</f>
        <v/>
      </c>
      <c r="I204" s="21" t="str">
        <f>CONCATENATE(,IF('S11'!$S$23=$D204,CONCATENATE('S11'!$Q$23,"-"),""),IF('S11'!$S$24=$D204,CONCATENATE('S11'!$Q$24,"-"),""),IF('S11'!$S$25=$D204,CONCATENATE('S11'!$Q$25,"-"),""),IF('S11'!$S$26=$D204,CONCATENATE('S11'!$Q$26,"-"),""),IF('S11'!$S$27=$D204,CONCATENATE('S11'!$Q$27,"-"),""),IF('S11'!$S$28=$D204,CONCATENATE('S11'!$Q$28,"-"),""),IF('S11'!$S$29=$D204,CONCATENATE('S11'!$Q$29,"-"),""),IF('S11'!$S$30=$D204,CONCATENATE('S11'!$Q$30,"-"),""),IF('S11'!$S$31=$D204,CONCATENATE('S11'!$Q$31,"-"),""),IF('S11'!$S$32=$D204,CONCATENATE('S11'!$Q$32,"-"),""))</f>
        <v/>
      </c>
      <c r="J204" s="21" t="str">
        <f>CONCATENATE(IF('S11'!$AA$13=$D204,CONCATENATE('S11'!$Y$13,"-"),""),IF('S11'!$AA$14=$D204,CONCATENATE('S11'!$Y$14,"-"),""),IF('S11'!$AA$15=$D204,CONCATENATE('S11'!$Y$15,"-"),""),IF('S11'!$AA$16=$D204,CONCATENATE('S11'!$Y$16,"-"),""),IF('S11'!$AA$17=$D204,CONCATENATE('S11'!$Y$17,"-"),""),IF('S11'!$AA$18=$D204,CONCATENATE('S11'!$Y$18,"-"),""),IF('S11'!$AA$19=$D204,CONCATENATE('S11'!$Y$19,"-"),""),IF('S11'!$AA$20=$D204,CONCATENATE('S11'!$Y$20,"-"),""),IF('S11'!$AA$21=$D204,CONCATENATE('S11'!$Y$21,"-"),""),IF('S11'!$AA$22=$D204,CONCATENATE('S11'!$Y$22,"-"),""),"")</f>
        <v/>
      </c>
      <c r="K204" s="21" t="str">
        <f>CONCATENATE(IF('S11'!$AA$23=$D204,CONCATENATE('S11'!$Y$23,"-"),""),IF('S11'!$AA$24=$D204,CONCATENATE('S11'!$Y$24,"-"),""),IF('S11'!$AA$25=$D204,CONCATENATE('S11'!$Y$25,"-"),""),IF('S11'!$AA$26=$D204,CONCATENATE('S11'!$Y$26,"-"),""),IF('S11'!$AA$27=$D204,CONCATENATE('S11'!$Y$27,"-"),""),IF('S11'!$AA$28=$D204,CONCATENATE('S11'!$Y$28,"-"),""),IF('S11'!$AA$29=$D204,CONCATENATE('S11'!$Y$29,"-"),""),IF('S11'!$AA$30=$D204,CONCATENATE('S11'!$Y$30,"-"),""),IF('S11'!$AA$31=$D204,CONCATENATE('S11'!$Y$31,"-"),""),IF('S11'!$AA$32=$D204,CONCATENATE('S11'!$Y$32,"-"),""))</f>
        <v/>
      </c>
      <c r="L204" s="21" t="str">
        <f>CONCATENATE(IF('S11'!$AI$13=$D204,CONCATENATE('S11'!$AG$13,"-"),""),IF('S11'!$AI$14=$D204,CONCATENATE('S11'!$AG$14,"-"),""),IF('S11'!$AI$15=$D204,CONCATENATE('S11'!$AG$15,"-"),""),IF('S11'!$AI$16=$D204,CONCATENATE('S11'!$AG$16,"-"),""),IF('S11'!$AI$17=$D204,CONCATENATE('S11'!$AG$17,"-"),""),IF('S11'!$AI$18=$D204,CONCATENATE('S11'!$AG$18,"-"),""),IF('S11'!$AI$19=$D204,CONCATENATE('S11'!$AG$19,"-"),""),IF('S11'!$AI$20=$D204,CONCATENATE('S11'!$AG$20,"-"),""),IF('S11'!$AI$21=$D204,CONCATENATE('S11'!$AG$21,"-"),""),IF('S11'!$AI$22=$D204,CONCATENATE('S11'!$AG$22,"-"),""),"")</f>
        <v/>
      </c>
      <c r="M204" s="21" t="str">
        <f>CONCATENATE(IF('S11'!$AI$23=$D204,CONCATENATE('S11'!$AG$23,"-"),""),IF('S11'!$AI$24=$D204,CONCATENATE('S11'!$AG$24,"-"),""),IF('S11'!$AI$25=$D204,CONCATENATE('S11'!$AG$25,"-"),""),IF('S11'!$AI$26=$D204,CONCATENATE('S11'!$AG$26,"-"),""),IF('S11'!$AI$27=$D204,CONCATENATE('S11'!$AG$27,"-"),""),IF('S11'!$AI$28=$D204,CONCATENATE('S11'!$AG$28,"-"),""),IF('S11'!$AI$29=$D204,CONCATENATE('S11'!$AG$29,"-"),""),IF('S11'!$AI$30=$D204,CONCATENATE('S11'!$AG$30,"-"),""),IF('S11'!$AI$31=$D204,CONCATENATE('S11'!$AG$31,"-"),""),IF('S11'!$AI$32=$D204,CONCATENATE('S11'!$AG$32,"-"),""))</f>
        <v/>
      </c>
      <c r="N204" s="21" t="str">
        <f t="shared" si="1"/>
        <v/>
      </c>
      <c r="O204" s="21">
        <v>202</v>
      </c>
      <c r="P204" s="27" t="str">
        <f t="shared" si="3"/>
        <v/>
      </c>
      <c r="Q204" s="27" t="str">
        <f t="shared" si="4"/>
        <v/>
      </c>
      <c r="R204" s="27" t="str">
        <f>IF(P204="","",CHOOSE(VLOOKUP($O204,$A$1:$C$400,3,FALSE),AHS!$M$1,BHS!$M$1,CHS!$M$1,HMJHS!$M$1,KHS!$M$1,Kings!$M$1,MHS!$M$1,SWHS!$M$1,AMHS!$M$1,'S10'!$M$1,'S11'!$M$1,'S12'!$M$1,'S13'!$M$1,'S14'!$M$1,'S15'!$M$1,'S16'!$M$1,'S17'!$M$1,'S18'!$M$1,'S19'!$M$1,'S20'!$M$1))</f>
        <v/>
      </c>
      <c r="S204" s="27" t="str">
        <f t="shared" si="5"/>
        <v/>
      </c>
      <c r="T204" s="3" t="str">
        <f t="shared" si="6"/>
        <v/>
      </c>
      <c r="U204" s="21"/>
      <c r="V204" s="21"/>
      <c r="W204" s="21"/>
      <c r="X204" s="21"/>
      <c r="Y204" s="21"/>
      <c r="Z204" s="21"/>
    </row>
    <row r="205" spans="1:26" ht="15" customHeight="1" x14ac:dyDescent="0.25">
      <c r="A205" s="21" t="str">
        <f t="shared" si="2"/>
        <v/>
      </c>
      <c r="B205" s="21" t="str">
        <f t="shared" si="0"/>
        <v/>
      </c>
      <c r="C205" s="21">
        <v>11</v>
      </c>
      <c r="D205" s="21">
        <v>5</v>
      </c>
      <c r="E205" s="21" t="str">
        <f>IF(OR('S11'!$C$17="",'S11'!$B$17=""),"",'S11'!$C$17)</f>
        <v/>
      </c>
      <c r="F205" s="21" t="str">
        <f>CONCATENATE(IF('S11'!$K$13=$D205,CONCATENATE('S11'!$I$13,"-"),""),IF('S11'!$K$14=$D205,CONCATENATE('S11'!$I$14,"-"),""),IF('S11'!$K$15=$D205,CONCATENATE('S11'!$I$15,"-"),""),IF('S11'!$K$16=$D205,CONCATENATE('S11'!$I$16,"-"),""),IF('S11'!$K$17=$D205,CONCATENATE('S11'!$I$17,"-"),""),IF('S11'!$K$18=$D205,CONCATENATE('S11'!$I$18,"-"),""),IF('S11'!$K$19=$D205,CONCATENATE('S11'!$I$19,"-"),""),IF('S11'!$K$20=$D205,CONCATENATE('S11'!$I$20,"-"),""),IF('S11'!$K$21=$D205,CONCATENATE('S11'!$I$21,"-"),""),IF('S11'!$K$22=$D205,CONCATENATE('S11'!$I$22,"-"),""),)</f>
        <v/>
      </c>
      <c r="G205" s="21" t="str">
        <f>CONCATENATE(IF('S11'!$K$23=$D205,CONCATENATE('S11'!$I$23,"-"),""),IF('S11'!$K$24=$D205,CONCATENATE('S11'!$I$24,"-"),""),IF('S11'!$K$25=$D205,CONCATENATE('S11'!$I$25,"-"),""),IF('S11'!$K$26=$D205,CONCATENATE('S11'!$I$26,"-"),""),IF('S11'!$K$27=$D205,CONCATENATE('S11'!$I$27,"-"),""),IF('S11'!$K$28=$D205,CONCATENATE('S11'!$I$28,"-"),""),IF('S11'!$K$29=$D205,CONCATENATE('S11'!$I$29,"-"),""),IF('S11'!$K$30=$D205,CONCATENATE('S11'!$I$30,"-"),""),IF('S11'!$K$31=$D205,CONCATENATE('S11'!$I$31,"-"),""),IF('S11'!$K$32=$D205,CONCATENATE('S11'!$I$32,"-"),""))</f>
        <v/>
      </c>
      <c r="H205" s="21" t="str">
        <f>CONCATENATE(IF('S11'!$S$13=$D205,CONCATENATE('S11'!$Q$13,"-"),""),IF('S11'!$S$14=$D205,CONCATENATE('S11'!$Q$14,"-"),""),IF('S11'!$S$15=$D205,CONCATENATE('S11'!$Q$15,"-"),""),IF('S11'!$S$16=$D205,CONCATENATE('S11'!$Q$16,"-"),""),IF('S11'!$S$17=$D205,CONCATENATE('S11'!$Q$17,"-"),""),IF('S11'!$S$18=$D205,CONCATENATE('S11'!$Q$18,"-"),""),IF('S11'!$S$19=$D205,CONCATENATE('S11'!$Q$19,"-"),""),IF('S11'!$S$20=$D205,CONCATENATE('S11'!$Q$20,"-"),""),IF('S11'!$S$21=$D205,CONCATENATE('S11'!$Q$21,"-"),""),IF('S11'!$S$22=$D205,CONCATENATE('S11'!$Q$22,"-"),""))</f>
        <v/>
      </c>
      <c r="I205" s="21" t="str">
        <f>CONCATENATE(,IF('S11'!$S$23=$D205,CONCATENATE('S11'!$Q$23,"-"),""),IF('S11'!$S$24=$D205,CONCATENATE('S11'!$Q$24,"-"),""),IF('S11'!$S$25=$D205,CONCATENATE('S11'!$Q$25,"-"),""),IF('S11'!$S$26=$D205,CONCATENATE('S11'!$Q$26,"-"),""),IF('S11'!$S$27=$D205,CONCATENATE('S11'!$Q$27,"-"),""),IF('S11'!$S$28=$D205,CONCATENATE('S11'!$Q$28,"-"),""),IF('S11'!$S$29=$D205,CONCATENATE('S11'!$Q$29,"-"),""),IF('S11'!$S$30=$D205,CONCATENATE('S11'!$Q$30,"-"),""),IF('S11'!$S$31=$D205,CONCATENATE('S11'!$Q$31,"-"),""),IF('S11'!$S$32=$D205,CONCATENATE('S11'!$Q$32,"-"),""))</f>
        <v/>
      </c>
      <c r="J205" s="21" t="str">
        <f>CONCATENATE(IF('S11'!$AA$13=$D205,CONCATENATE('S11'!$Y$13,"-"),""),IF('S11'!$AA$14=$D205,CONCATENATE('S11'!$Y$14,"-"),""),IF('S11'!$AA$15=$D205,CONCATENATE('S11'!$Y$15,"-"),""),IF('S11'!$AA$16=$D205,CONCATENATE('S11'!$Y$16,"-"),""),IF('S11'!$AA$17=$D205,CONCATENATE('S11'!$Y$17,"-"),""),IF('S11'!$AA$18=$D205,CONCATENATE('S11'!$Y$18,"-"),""),IF('S11'!$AA$19=$D205,CONCATENATE('S11'!$Y$19,"-"),""),IF('S11'!$AA$20=$D205,CONCATENATE('S11'!$Y$20,"-"),""),IF('S11'!$AA$21=$D205,CONCATENATE('S11'!$Y$21,"-"),""),IF('S11'!$AA$22=$D205,CONCATENATE('S11'!$Y$22,"-"),""),"")</f>
        <v/>
      </c>
      <c r="K205" s="21" t="str">
        <f>CONCATENATE(IF('S11'!$AA$23=$D205,CONCATENATE('S11'!$Y$23,"-"),""),IF('S11'!$AA$24=$D205,CONCATENATE('S11'!$Y$24,"-"),""),IF('S11'!$AA$25=$D205,CONCATENATE('S11'!$Y$25,"-"),""),IF('S11'!$AA$26=$D205,CONCATENATE('S11'!$Y$26,"-"),""),IF('S11'!$AA$27=$D205,CONCATENATE('S11'!$Y$27,"-"),""),IF('S11'!$AA$28=$D205,CONCATENATE('S11'!$Y$28,"-"),""),IF('S11'!$AA$29=$D205,CONCATENATE('S11'!$Y$29,"-"),""),IF('S11'!$AA$30=$D205,CONCATENATE('S11'!$Y$30,"-"),""),IF('S11'!$AA$31=$D205,CONCATENATE('S11'!$Y$31,"-"),""),IF('S11'!$AA$32=$D205,CONCATENATE('S11'!$Y$32,"-"),""))</f>
        <v/>
      </c>
      <c r="L205" s="21" t="str">
        <f>CONCATENATE(IF('S11'!$AI$13=$D205,CONCATENATE('S11'!$AG$13,"-"),""),IF('S11'!$AI$14=$D205,CONCATENATE('S11'!$AG$14,"-"),""),IF('S11'!$AI$15=$D205,CONCATENATE('S11'!$AG$15,"-"),""),IF('S11'!$AI$16=$D205,CONCATENATE('S11'!$AG$16,"-"),""),IF('S11'!$AI$17=$D205,CONCATENATE('S11'!$AG$17,"-"),""),IF('S11'!$AI$18=$D205,CONCATENATE('S11'!$AG$18,"-"),""),IF('S11'!$AI$19=$D205,CONCATENATE('S11'!$AG$19,"-"),""),IF('S11'!$AI$20=$D205,CONCATENATE('S11'!$AG$20,"-"),""),IF('S11'!$AI$21=$D205,CONCATENATE('S11'!$AG$21,"-"),""),IF('S11'!$AI$22=$D205,CONCATENATE('S11'!$AG$22,"-"),""),"")</f>
        <v/>
      </c>
      <c r="M205" s="21" t="str">
        <f>CONCATENATE(IF('S11'!$AI$23=$D205,CONCATENATE('S11'!$AG$23,"-"),""),IF('S11'!$AI$24=$D205,CONCATENATE('S11'!$AG$24,"-"),""),IF('S11'!$AI$25=$D205,CONCATENATE('S11'!$AG$25,"-"),""),IF('S11'!$AI$26=$D205,CONCATENATE('S11'!$AG$26,"-"),""),IF('S11'!$AI$27=$D205,CONCATENATE('S11'!$AG$27,"-"),""),IF('S11'!$AI$28=$D205,CONCATENATE('S11'!$AG$28,"-"),""),IF('S11'!$AI$29=$D205,CONCATENATE('S11'!$AG$29,"-"),""),IF('S11'!$AI$30=$D205,CONCATENATE('S11'!$AG$30,"-"),""),IF('S11'!$AI$31=$D205,CONCATENATE('S11'!$AG$31,"-"),""),IF('S11'!$AI$32=$D205,CONCATENATE('S11'!$AG$32,"-"),""))</f>
        <v/>
      </c>
      <c r="N205" s="21" t="str">
        <f t="shared" si="1"/>
        <v/>
      </c>
      <c r="O205" s="21">
        <v>203</v>
      </c>
      <c r="P205" s="27" t="str">
        <f t="shared" si="3"/>
        <v/>
      </c>
      <c r="Q205" s="27" t="str">
        <f t="shared" si="4"/>
        <v/>
      </c>
      <c r="R205" s="27" t="str">
        <f>IF(P205="","",CHOOSE(VLOOKUP($O205,$A$1:$C$400,3,FALSE),AHS!$M$1,BHS!$M$1,CHS!$M$1,HMJHS!$M$1,KHS!$M$1,Kings!$M$1,MHS!$M$1,SWHS!$M$1,AMHS!$M$1,'S10'!$M$1,'S11'!$M$1,'S12'!$M$1,'S13'!$M$1,'S14'!$M$1,'S15'!$M$1,'S16'!$M$1,'S17'!$M$1,'S18'!$M$1,'S19'!$M$1,'S20'!$M$1))</f>
        <v/>
      </c>
      <c r="S205" s="27" t="str">
        <f t="shared" si="5"/>
        <v/>
      </c>
      <c r="T205" s="3" t="str">
        <f t="shared" si="6"/>
        <v/>
      </c>
      <c r="U205" s="21"/>
      <c r="V205" s="21"/>
      <c r="W205" s="21"/>
      <c r="X205" s="21"/>
      <c r="Y205" s="21"/>
      <c r="Z205" s="21"/>
    </row>
    <row r="206" spans="1:26" ht="15" customHeight="1" x14ac:dyDescent="0.25">
      <c r="A206" s="21" t="str">
        <f t="shared" si="2"/>
        <v/>
      </c>
      <c r="B206" s="21" t="str">
        <f t="shared" si="0"/>
        <v/>
      </c>
      <c r="C206" s="21">
        <v>11</v>
      </c>
      <c r="D206" s="21">
        <v>6</v>
      </c>
      <c r="E206" s="21" t="str">
        <f>IF(OR('S11'!$C$18="",'S11'!$B$18=""),"",'S11'!$C$18)</f>
        <v/>
      </c>
      <c r="F206" s="21" t="str">
        <f>CONCATENATE(IF('S11'!$K$13=$D206,CONCATENATE('S11'!$I$13,"-"),""),IF('S11'!$K$14=$D206,CONCATENATE('S11'!$I$14,"-"),""),IF('S11'!$K$15=$D206,CONCATENATE('S11'!$I$15,"-"),""),IF('S11'!$K$16=$D206,CONCATENATE('S11'!$I$16,"-"),""),IF('S11'!$K$17=$D206,CONCATENATE('S11'!$I$17,"-"),""),IF('S11'!$K$18=$D206,CONCATENATE('S11'!$I$18,"-"),""),IF('S11'!$K$19=$D206,CONCATENATE('S11'!$I$19,"-"),""),IF('S11'!$K$20=$D206,CONCATENATE('S11'!$I$20,"-"),""),IF('S11'!$K$21=$D206,CONCATENATE('S11'!$I$21,"-"),""),IF('S11'!$K$22=$D206,CONCATENATE('S11'!$I$22,"-"),""),)</f>
        <v/>
      </c>
      <c r="G206" s="21" t="str">
        <f>CONCATENATE(IF('S11'!$K$23=$D206,CONCATENATE('S11'!$I$23,"-"),""),IF('S11'!$K$24=$D206,CONCATENATE('S11'!$I$24,"-"),""),IF('S11'!$K$25=$D206,CONCATENATE('S11'!$I$25,"-"),""),IF('S11'!$K$26=$D206,CONCATENATE('S11'!$I$26,"-"),""),IF('S11'!$K$27=$D206,CONCATENATE('S11'!$I$27,"-"),""),IF('S11'!$K$28=$D206,CONCATENATE('S11'!$I$28,"-"),""),IF('S11'!$K$29=$D206,CONCATENATE('S11'!$I$29,"-"),""),IF('S11'!$K$30=$D206,CONCATENATE('S11'!$I$30,"-"),""),IF('S11'!$K$31=$D206,CONCATENATE('S11'!$I$31,"-"),""),IF('S11'!$K$32=$D206,CONCATENATE('S11'!$I$32,"-"),""))</f>
        <v/>
      </c>
      <c r="H206" s="21" t="str">
        <f>CONCATENATE(IF('S11'!$S$13=$D206,CONCATENATE('S11'!$Q$13,"-"),""),IF('S11'!$S$14=$D206,CONCATENATE('S11'!$Q$14,"-"),""),IF('S11'!$S$15=$D206,CONCATENATE('S11'!$Q$15,"-"),""),IF('S11'!$S$16=$D206,CONCATENATE('S11'!$Q$16,"-"),""),IF('S11'!$S$17=$D206,CONCATENATE('S11'!$Q$17,"-"),""),IF('S11'!$S$18=$D206,CONCATENATE('S11'!$Q$18,"-"),""),IF('S11'!$S$19=$D206,CONCATENATE('S11'!$Q$19,"-"),""),IF('S11'!$S$20=$D206,CONCATENATE('S11'!$Q$20,"-"),""),IF('S11'!$S$21=$D206,CONCATENATE('S11'!$Q$21,"-"),""),IF('S11'!$S$22=$D206,CONCATENATE('S11'!$Q$22,"-"),""))</f>
        <v/>
      </c>
      <c r="I206" s="21" t="str">
        <f>CONCATENATE(,IF('S11'!$S$23=$D206,CONCATENATE('S11'!$Q$23,"-"),""),IF('S11'!$S$24=$D206,CONCATENATE('S11'!$Q$24,"-"),""),IF('S11'!$S$25=$D206,CONCATENATE('S11'!$Q$25,"-"),""),IF('S11'!$S$26=$D206,CONCATENATE('S11'!$Q$26,"-"),""),IF('S11'!$S$27=$D206,CONCATENATE('S11'!$Q$27,"-"),""),IF('S11'!$S$28=$D206,CONCATENATE('S11'!$Q$28,"-"),""),IF('S11'!$S$29=$D206,CONCATENATE('S11'!$Q$29,"-"),""),IF('S11'!$S$30=$D206,CONCATENATE('S11'!$Q$30,"-"),""),IF('S11'!$S$31=$D206,CONCATENATE('S11'!$Q$31,"-"),""),IF('S11'!$S$32=$D206,CONCATENATE('S11'!$Q$32,"-"),""))</f>
        <v/>
      </c>
      <c r="J206" s="21" t="str">
        <f>CONCATENATE(IF('S11'!$AA$13=$D206,CONCATENATE('S11'!$Y$13,"-"),""),IF('S11'!$AA$14=$D206,CONCATENATE('S11'!$Y$14,"-"),""),IF('S11'!$AA$15=$D206,CONCATENATE('S11'!$Y$15,"-"),""),IF('S11'!$AA$16=$D206,CONCATENATE('S11'!$Y$16,"-"),""),IF('S11'!$AA$17=$D206,CONCATENATE('S11'!$Y$17,"-"),""),IF('S11'!$AA$18=$D206,CONCATENATE('S11'!$Y$18,"-"),""),IF('S11'!$AA$19=$D206,CONCATENATE('S11'!$Y$19,"-"),""),IF('S11'!$AA$20=$D206,CONCATENATE('S11'!$Y$20,"-"),""),IF('S11'!$AA$21=$D206,CONCATENATE('S11'!$Y$21,"-"),""),IF('S11'!$AA$22=$D206,CONCATENATE('S11'!$Y$22,"-"),""),"")</f>
        <v/>
      </c>
      <c r="K206" s="21" t="str">
        <f>CONCATENATE(IF('S11'!$AA$23=$D206,CONCATENATE('S11'!$Y$23,"-"),""),IF('S11'!$AA$24=$D206,CONCATENATE('S11'!$Y$24,"-"),""),IF('S11'!$AA$25=$D206,CONCATENATE('S11'!$Y$25,"-"),""),IF('S11'!$AA$26=$D206,CONCATENATE('S11'!$Y$26,"-"),""),IF('S11'!$AA$27=$D206,CONCATENATE('S11'!$Y$27,"-"),""),IF('S11'!$AA$28=$D206,CONCATENATE('S11'!$Y$28,"-"),""),IF('S11'!$AA$29=$D206,CONCATENATE('S11'!$Y$29,"-"),""),IF('S11'!$AA$30=$D206,CONCATENATE('S11'!$Y$30,"-"),""),IF('S11'!$AA$31=$D206,CONCATENATE('S11'!$Y$31,"-"),""),IF('S11'!$AA$32=$D206,CONCATENATE('S11'!$Y$32,"-"),""))</f>
        <v/>
      </c>
      <c r="L206" s="21" t="str">
        <f>CONCATENATE(IF('S11'!$AI$13=$D206,CONCATENATE('S11'!$AG$13,"-"),""),IF('S11'!$AI$14=$D206,CONCATENATE('S11'!$AG$14,"-"),""),IF('S11'!$AI$15=$D206,CONCATENATE('S11'!$AG$15,"-"),""),IF('S11'!$AI$16=$D206,CONCATENATE('S11'!$AG$16,"-"),""),IF('S11'!$AI$17=$D206,CONCATENATE('S11'!$AG$17,"-"),""),IF('S11'!$AI$18=$D206,CONCATENATE('S11'!$AG$18,"-"),""),IF('S11'!$AI$19=$D206,CONCATENATE('S11'!$AG$19,"-"),""),IF('S11'!$AI$20=$D206,CONCATENATE('S11'!$AG$20,"-"),""),IF('S11'!$AI$21=$D206,CONCATENATE('S11'!$AG$21,"-"),""),IF('S11'!$AI$22=$D206,CONCATENATE('S11'!$AG$22,"-"),""),"")</f>
        <v/>
      </c>
      <c r="M206" s="21" t="str">
        <f>CONCATENATE(IF('S11'!$AI$23=$D206,CONCATENATE('S11'!$AG$23,"-"),""),IF('S11'!$AI$24=$D206,CONCATENATE('S11'!$AG$24,"-"),""),IF('S11'!$AI$25=$D206,CONCATENATE('S11'!$AG$25,"-"),""),IF('S11'!$AI$26=$D206,CONCATENATE('S11'!$AG$26,"-"),""),IF('S11'!$AI$27=$D206,CONCATENATE('S11'!$AG$27,"-"),""),IF('S11'!$AI$28=$D206,CONCATENATE('S11'!$AG$28,"-"),""),IF('S11'!$AI$29=$D206,CONCATENATE('S11'!$AG$29,"-"),""),IF('S11'!$AI$30=$D206,CONCATENATE('S11'!$AG$30,"-"),""),IF('S11'!$AI$31=$D206,CONCATENATE('S11'!$AG$31,"-"),""),IF('S11'!$AI$32=$D206,CONCATENATE('S11'!$AG$32,"-"),""))</f>
        <v/>
      </c>
      <c r="N206" s="21" t="str">
        <f t="shared" si="1"/>
        <v/>
      </c>
      <c r="O206" s="21">
        <v>204</v>
      </c>
      <c r="P206" s="27" t="str">
        <f t="shared" si="3"/>
        <v/>
      </c>
      <c r="Q206" s="27" t="str">
        <f t="shared" si="4"/>
        <v/>
      </c>
      <c r="R206" s="27" t="str">
        <f>IF(P206="","",CHOOSE(VLOOKUP($O206,$A$1:$C$400,3,FALSE),AHS!$M$1,BHS!$M$1,CHS!$M$1,HMJHS!$M$1,KHS!$M$1,Kings!$M$1,MHS!$M$1,SWHS!$M$1,AMHS!$M$1,'S10'!$M$1,'S11'!$M$1,'S12'!$M$1,'S13'!$M$1,'S14'!$M$1,'S15'!$M$1,'S16'!$M$1,'S17'!$M$1,'S18'!$M$1,'S19'!$M$1,'S20'!$M$1))</f>
        <v/>
      </c>
      <c r="S206" s="27" t="str">
        <f t="shared" si="5"/>
        <v/>
      </c>
      <c r="T206" s="3" t="str">
        <f t="shared" si="6"/>
        <v/>
      </c>
      <c r="U206" s="21"/>
      <c r="V206" s="21"/>
      <c r="W206" s="21"/>
      <c r="X206" s="21"/>
      <c r="Y206" s="21"/>
      <c r="Z206" s="21"/>
    </row>
    <row r="207" spans="1:26" ht="15" customHeight="1" x14ac:dyDescent="0.25">
      <c r="A207" s="21" t="str">
        <f t="shared" si="2"/>
        <v/>
      </c>
      <c r="B207" s="21" t="str">
        <f t="shared" si="0"/>
        <v/>
      </c>
      <c r="C207" s="21">
        <v>11</v>
      </c>
      <c r="D207" s="21">
        <v>7</v>
      </c>
      <c r="E207" s="21" t="str">
        <f>IF(OR('S11'!$C$19="",'S11'!$B$19=""),"",'S11'!$C$19)</f>
        <v/>
      </c>
      <c r="F207" s="21" t="str">
        <f>CONCATENATE(IF('S11'!$K$13=$D207,CONCATENATE('S11'!$I$13,"-"),""),IF('S11'!$K$14=$D207,CONCATENATE('S11'!$I$14,"-"),""),IF('S11'!$K$15=$D207,CONCATENATE('S11'!$I$15,"-"),""),IF('S11'!$K$16=$D207,CONCATENATE('S11'!$I$16,"-"),""),IF('S11'!$K$17=$D207,CONCATENATE('S11'!$I$17,"-"),""),IF('S11'!$K$18=$D207,CONCATENATE('S11'!$I$18,"-"),""),IF('S11'!$K$19=$D207,CONCATENATE('S11'!$I$19,"-"),""),IF('S11'!$K$20=$D207,CONCATENATE('S11'!$I$20,"-"),""),IF('S11'!$K$21=$D207,CONCATENATE('S11'!$I$21,"-"),""),IF('S11'!$K$22=$D207,CONCATENATE('S11'!$I$22,"-"),""),)</f>
        <v/>
      </c>
      <c r="G207" s="21" t="str">
        <f>CONCATENATE(IF('S11'!$K$23=$D207,CONCATENATE('S11'!$I$23,"-"),""),IF('S11'!$K$24=$D207,CONCATENATE('S11'!$I$24,"-"),""),IF('S11'!$K$25=$D207,CONCATENATE('S11'!$I$25,"-"),""),IF('S11'!$K$26=$D207,CONCATENATE('S11'!$I$26,"-"),""),IF('S11'!$K$27=$D207,CONCATENATE('S11'!$I$27,"-"),""),IF('S11'!$K$28=$D207,CONCATENATE('S11'!$I$28,"-"),""),IF('S11'!$K$29=$D207,CONCATENATE('S11'!$I$29,"-"),""),IF('S11'!$K$30=$D207,CONCATENATE('S11'!$I$30,"-"),""),IF('S11'!$K$31=$D207,CONCATENATE('S11'!$I$31,"-"),""),IF('S11'!$K$32=$D207,CONCATENATE('S11'!$I$32,"-"),""))</f>
        <v/>
      </c>
      <c r="H207" s="21" t="str">
        <f>CONCATENATE(IF('S11'!$S$13=$D207,CONCATENATE('S11'!$Q$13,"-"),""),IF('S11'!$S$14=$D207,CONCATENATE('S11'!$Q$14,"-"),""),IF('S11'!$S$15=$D207,CONCATENATE('S11'!$Q$15,"-"),""),IF('S11'!$S$16=$D207,CONCATENATE('S11'!$Q$16,"-"),""),IF('S11'!$S$17=$D207,CONCATENATE('S11'!$Q$17,"-"),""),IF('S11'!$S$18=$D207,CONCATENATE('S11'!$Q$18,"-"),""),IF('S11'!$S$19=$D207,CONCATENATE('S11'!$Q$19,"-"),""),IF('S11'!$S$20=$D207,CONCATENATE('S11'!$Q$20,"-"),""),IF('S11'!$S$21=$D207,CONCATENATE('S11'!$Q$21,"-"),""),IF('S11'!$S$22=$D207,CONCATENATE('S11'!$Q$22,"-"),""))</f>
        <v/>
      </c>
      <c r="I207" s="21" t="str">
        <f>CONCATENATE(,IF('S11'!$S$23=$D207,CONCATENATE('S11'!$Q$23,"-"),""),IF('S11'!$S$24=$D207,CONCATENATE('S11'!$Q$24,"-"),""),IF('S11'!$S$25=$D207,CONCATENATE('S11'!$Q$25,"-"),""),IF('S11'!$S$26=$D207,CONCATENATE('S11'!$Q$26,"-"),""),IF('S11'!$S$27=$D207,CONCATENATE('S11'!$Q$27,"-"),""),IF('S11'!$S$28=$D207,CONCATENATE('S11'!$Q$28,"-"),""),IF('S11'!$S$29=$D207,CONCATENATE('S11'!$Q$29,"-"),""),IF('S11'!$S$30=$D207,CONCATENATE('S11'!$Q$30,"-"),""),IF('S11'!$S$31=$D207,CONCATENATE('S11'!$Q$31,"-"),""),IF('S11'!$S$32=$D207,CONCATENATE('S11'!$Q$32,"-"),""))</f>
        <v/>
      </c>
      <c r="J207" s="21" t="str">
        <f>CONCATENATE(IF('S11'!$AA$13=$D207,CONCATENATE('S11'!$Y$13,"-"),""),IF('S11'!$AA$14=$D207,CONCATENATE('S11'!$Y$14,"-"),""),IF('S11'!$AA$15=$D207,CONCATENATE('S11'!$Y$15,"-"),""),IF('S11'!$AA$16=$D207,CONCATENATE('S11'!$Y$16,"-"),""),IF('S11'!$AA$17=$D207,CONCATENATE('S11'!$Y$17,"-"),""),IF('S11'!$AA$18=$D207,CONCATENATE('S11'!$Y$18,"-"),""),IF('S11'!$AA$19=$D207,CONCATENATE('S11'!$Y$19,"-"),""),IF('S11'!$AA$20=$D207,CONCATENATE('S11'!$Y$20,"-"),""),IF('S11'!$AA$21=$D207,CONCATENATE('S11'!$Y$21,"-"),""),IF('S11'!$AA$22=$D207,CONCATENATE('S11'!$Y$22,"-"),""),"")</f>
        <v/>
      </c>
      <c r="K207" s="21" t="str">
        <f>CONCATENATE(IF('S11'!$AA$23=$D207,CONCATENATE('S11'!$Y$23,"-"),""),IF('S11'!$AA$24=$D207,CONCATENATE('S11'!$Y$24,"-"),""),IF('S11'!$AA$25=$D207,CONCATENATE('S11'!$Y$25,"-"),""),IF('S11'!$AA$26=$D207,CONCATENATE('S11'!$Y$26,"-"),""),IF('S11'!$AA$27=$D207,CONCATENATE('S11'!$Y$27,"-"),""),IF('S11'!$AA$28=$D207,CONCATENATE('S11'!$Y$28,"-"),""),IF('S11'!$AA$29=$D207,CONCATENATE('S11'!$Y$29,"-"),""),IF('S11'!$AA$30=$D207,CONCATENATE('S11'!$Y$30,"-"),""),IF('S11'!$AA$31=$D207,CONCATENATE('S11'!$Y$31,"-"),""),IF('S11'!$AA$32=$D207,CONCATENATE('S11'!$Y$32,"-"),""))</f>
        <v/>
      </c>
      <c r="L207" s="21" t="str">
        <f>CONCATENATE(IF('S11'!$AI$13=$D207,CONCATENATE('S11'!$AG$13,"-"),""),IF('S11'!$AI$14=$D207,CONCATENATE('S11'!$AG$14,"-"),""),IF('S11'!$AI$15=$D207,CONCATENATE('S11'!$AG$15,"-"),""),IF('S11'!$AI$16=$D207,CONCATENATE('S11'!$AG$16,"-"),""),IF('S11'!$AI$17=$D207,CONCATENATE('S11'!$AG$17,"-"),""),IF('S11'!$AI$18=$D207,CONCATENATE('S11'!$AG$18,"-"),""),IF('S11'!$AI$19=$D207,CONCATENATE('S11'!$AG$19,"-"),""),IF('S11'!$AI$20=$D207,CONCATENATE('S11'!$AG$20,"-"),""),IF('S11'!$AI$21=$D207,CONCATENATE('S11'!$AG$21,"-"),""),IF('S11'!$AI$22=$D207,CONCATENATE('S11'!$AG$22,"-"),""),"")</f>
        <v/>
      </c>
      <c r="M207" s="21" t="str">
        <f>CONCATENATE(IF('S11'!$AI$23=$D207,CONCATENATE('S11'!$AG$23,"-"),""),IF('S11'!$AI$24=$D207,CONCATENATE('S11'!$AG$24,"-"),""),IF('S11'!$AI$25=$D207,CONCATENATE('S11'!$AG$25,"-"),""),IF('S11'!$AI$26=$D207,CONCATENATE('S11'!$AG$26,"-"),""),IF('S11'!$AI$27=$D207,CONCATENATE('S11'!$AG$27,"-"),""),IF('S11'!$AI$28=$D207,CONCATENATE('S11'!$AG$28,"-"),""),IF('S11'!$AI$29=$D207,CONCATENATE('S11'!$AG$29,"-"),""),IF('S11'!$AI$30=$D207,CONCATENATE('S11'!$AG$30,"-"),""),IF('S11'!$AI$31=$D207,CONCATENATE('S11'!$AG$31,"-"),""),IF('S11'!$AI$32=$D207,CONCATENATE('S11'!$AG$32,"-"),""))</f>
        <v/>
      </c>
      <c r="N207" s="21" t="str">
        <f t="shared" si="1"/>
        <v/>
      </c>
      <c r="O207" s="21">
        <v>205</v>
      </c>
      <c r="P207" s="27" t="str">
        <f t="shared" si="3"/>
        <v/>
      </c>
      <c r="Q207" s="27" t="str">
        <f t="shared" si="4"/>
        <v/>
      </c>
      <c r="R207" s="27" t="str">
        <f>IF(P207="","",CHOOSE(VLOOKUP($O207,$A$1:$C$400,3,FALSE),AHS!$M$1,BHS!$M$1,CHS!$M$1,HMJHS!$M$1,KHS!$M$1,Kings!$M$1,MHS!$M$1,SWHS!$M$1,AMHS!$M$1,'S10'!$M$1,'S11'!$M$1,'S12'!$M$1,'S13'!$M$1,'S14'!$M$1,'S15'!$M$1,'S16'!$M$1,'S17'!$M$1,'S18'!$M$1,'S19'!$M$1,'S20'!$M$1))</f>
        <v/>
      </c>
      <c r="S207" s="27" t="str">
        <f t="shared" si="5"/>
        <v/>
      </c>
      <c r="T207" s="3" t="str">
        <f t="shared" si="6"/>
        <v/>
      </c>
      <c r="U207" s="21"/>
      <c r="V207" s="21"/>
      <c r="W207" s="21"/>
      <c r="X207" s="21"/>
      <c r="Y207" s="21"/>
      <c r="Z207" s="21"/>
    </row>
    <row r="208" spans="1:26" ht="15" customHeight="1" x14ac:dyDescent="0.25">
      <c r="A208" s="21" t="str">
        <f t="shared" si="2"/>
        <v/>
      </c>
      <c r="B208" s="21" t="str">
        <f t="shared" si="0"/>
        <v/>
      </c>
      <c r="C208" s="21">
        <v>11</v>
      </c>
      <c r="D208" s="21">
        <v>8</v>
      </c>
      <c r="E208" s="21" t="str">
        <f>IF(OR('S11'!$C$20="",'S11'!$B$20=""),"",'S11'!$C$20)</f>
        <v/>
      </c>
      <c r="F208" s="21" t="str">
        <f>CONCATENATE(IF('S11'!$K$13=$D208,CONCATENATE('S11'!$I$13,"-"),""),IF('S11'!$K$14=$D208,CONCATENATE('S11'!$I$14,"-"),""),IF('S11'!$K$15=$D208,CONCATENATE('S11'!$I$15,"-"),""),IF('S11'!$K$16=$D208,CONCATENATE('S11'!$I$16,"-"),""),IF('S11'!$K$17=$D208,CONCATENATE('S11'!$I$17,"-"),""),IF('S11'!$K$18=$D208,CONCATENATE('S11'!$I$18,"-"),""),IF('S11'!$K$19=$D208,CONCATENATE('S11'!$I$19,"-"),""),IF('S11'!$K$20=$D208,CONCATENATE('S11'!$I$20,"-"),""),IF('S11'!$K$21=$D208,CONCATENATE('S11'!$I$21,"-"),""),IF('S11'!$K$22=$D208,CONCATENATE('S11'!$I$22,"-"),""),)</f>
        <v/>
      </c>
      <c r="G208" s="21" t="str">
        <f>CONCATENATE(IF('S11'!$K$23=$D208,CONCATENATE('S11'!$I$23,"-"),""),IF('S11'!$K$24=$D208,CONCATENATE('S11'!$I$24,"-"),""),IF('S11'!$K$25=$D208,CONCATENATE('S11'!$I$25,"-"),""),IF('S11'!$K$26=$D208,CONCATENATE('S11'!$I$26,"-"),""),IF('S11'!$K$27=$D208,CONCATENATE('S11'!$I$27,"-"),""),IF('S11'!$K$28=$D208,CONCATENATE('S11'!$I$28,"-"),""),IF('S11'!$K$29=$D208,CONCATENATE('S11'!$I$29,"-"),""),IF('S11'!$K$30=$D208,CONCATENATE('S11'!$I$30,"-"),""),IF('S11'!$K$31=$D208,CONCATENATE('S11'!$I$31,"-"),""),IF('S11'!$K$32=$D208,CONCATENATE('S11'!$I$32,"-"),""))</f>
        <v/>
      </c>
      <c r="H208" s="21" t="str">
        <f>CONCATENATE(IF('S11'!$S$13=$D208,CONCATENATE('S11'!$Q$13,"-"),""),IF('S11'!$S$14=$D208,CONCATENATE('S11'!$Q$14,"-"),""),IF('S11'!$S$15=$D208,CONCATENATE('S11'!$Q$15,"-"),""),IF('S11'!$S$16=$D208,CONCATENATE('S11'!$Q$16,"-"),""),IF('S11'!$S$17=$D208,CONCATENATE('S11'!$Q$17,"-"),""),IF('S11'!$S$18=$D208,CONCATENATE('S11'!$Q$18,"-"),""),IF('S11'!$S$19=$D208,CONCATENATE('S11'!$Q$19,"-"),""),IF('S11'!$S$20=$D208,CONCATENATE('S11'!$Q$20,"-"),""),IF('S11'!$S$21=$D208,CONCATENATE('S11'!$Q$21,"-"),""),IF('S11'!$S$22=$D208,CONCATENATE('S11'!$Q$22,"-"),""))</f>
        <v/>
      </c>
      <c r="I208" s="21" t="str">
        <f>CONCATENATE(,IF('S11'!$S$23=$D208,CONCATENATE('S11'!$Q$23,"-"),""),IF('S11'!$S$24=$D208,CONCATENATE('S11'!$Q$24,"-"),""),IF('S11'!$S$25=$D208,CONCATENATE('S11'!$Q$25,"-"),""),IF('S11'!$S$26=$D208,CONCATENATE('S11'!$Q$26,"-"),""),IF('S11'!$S$27=$D208,CONCATENATE('S11'!$Q$27,"-"),""),IF('S11'!$S$28=$D208,CONCATENATE('S11'!$Q$28,"-"),""),IF('S11'!$S$29=$D208,CONCATENATE('S11'!$Q$29,"-"),""),IF('S11'!$S$30=$D208,CONCATENATE('S11'!$Q$30,"-"),""),IF('S11'!$S$31=$D208,CONCATENATE('S11'!$Q$31,"-"),""),IF('S11'!$S$32=$D208,CONCATENATE('S11'!$Q$32,"-"),""))</f>
        <v/>
      </c>
      <c r="J208" s="21" t="str">
        <f>CONCATENATE(IF('S11'!$AA$13=$D208,CONCATENATE('S11'!$Y$13,"-"),""),IF('S11'!$AA$14=$D208,CONCATENATE('S11'!$Y$14,"-"),""),IF('S11'!$AA$15=$D208,CONCATENATE('S11'!$Y$15,"-"),""),IF('S11'!$AA$16=$D208,CONCATENATE('S11'!$Y$16,"-"),""),IF('S11'!$AA$17=$D208,CONCATENATE('S11'!$Y$17,"-"),""),IF('S11'!$AA$18=$D208,CONCATENATE('S11'!$Y$18,"-"),""),IF('S11'!$AA$19=$D208,CONCATENATE('S11'!$Y$19,"-"),""),IF('S11'!$AA$20=$D208,CONCATENATE('S11'!$Y$20,"-"),""),IF('S11'!$AA$21=$D208,CONCATENATE('S11'!$Y$21,"-"),""),IF('S11'!$AA$22=$D208,CONCATENATE('S11'!$Y$22,"-"),""),"")</f>
        <v/>
      </c>
      <c r="K208" s="21" t="str">
        <f>CONCATENATE(IF('S11'!$AA$23=$D208,CONCATENATE('S11'!$Y$23,"-"),""),IF('S11'!$AA$24=$D208,CONCATENATE('S11'!$Y$24,"-"),""),IF('S11'!$AA$25=$D208,CONCATENATE('S11'!$Y$25,"-"),""),IF('S11'!$AA$26=$D208,CONCATENATE('S11'!$Y$26,"-"),""),IF('S11'!$AA$27=$D208,CONCATENATE('S11'!$Y$27,"-"),""),IF('S11'!$AA$28=$D208,CONCATENATE('S11'!$Y$28,"-"),""),IF('S11'!$AA$29=$D208,CONCATENATE('S11'!$Y$29,"-"),""),IF('S11'!$AA$30=$D208,CONCATENATE('S11'!$Y$30,"-"),""),IF('S11'!$AA$31=$D208,CONCATENATE('S11'!$Y$31,"-"),""),IF('S11'!$AA$32=$D208,CONCATENATE('S11'!$Y$32,"-"),""))</f>
        <v/>
      </c>
      <c r="L208" s="21" t="str">
        <f>CONCATENATE(IF('S11'!$AI$13=$D208,CONCATENATE('S11'!$AG$13,"-"),""),IF('S11'!$AI$14=$D208,CONCATENATE('S11'!$AG$14,"-"),""),IF('S11'!$AI$15=$D208,CONCATENATE('S11'!$AG$15,"-"),""),IF('S11'!$AI$16=$D208,CONCATENATE('S11'!$AG$16,"-"),""),IF('S11'!$AI$17=$D208,CONCATENATE('S11'!$AG$17,"-"),""),IF('S11'!$AI$18=$D208,CONCATENATE('S11'!$AG$18,"-"),""),IF('S11'!$AI$19=$D208,CONCATENATE('S11'!$AG$19,"-"),""),IF('S11'!$AI$20=$D208,CONCATENATE('S11'!$AG$20,"-"),""),IF('S11'!$AI$21=$D208,CONCATENATE('S11'!$AG$21,"-"),""),IF('S11'!$AI$22=$D208,CONCATENATE('S11'!$AG$22,"-"),""),"")</f>
        <v/>
      </c>
      <c r="M208" s="21" t="str">
        <f>CONCATENATE(IF('S11'!$AI$23=$D208,CONCATENATE('S11'!$AG$23,"-"),""),IF('S11'!$AI$24=$D208,CONCATENATE('S11'!$AG$24,"-"),""),IF('S11'!$AI$25=$D208,CONCATENATE('S11'!$AG$25,"-"),""),IF('S11'!$AI$26=$D208,CONCATENATE('S11'!$AG$26,"-"),""),IF('S11'!$AI$27=$D208,CONCATENATE('S11'!$AG$27,"-"),""),IF('S11'!$AI$28=$D208,CONCATENATE('S11'!$AG$28,"-"),""),IF('S11'!$AI$29=$D208,CONCATENATE('S11'!$AG$29,"-"),""),IF('S11'!$AI$30=$D208,CONCATENATE('S11'!$AG$30,"-"),""),IF('S11'!$AI$31=$D208,CONCATENATE('S11'!$AG$31,"-"),""),IF('S11'!$AI$32=$D208,CONCATENATE('S11'!$AG$32,"-"),""))</f>
        <v/>
      </c>
      <c r="N208" s="21" t="str">
        <f t="shared" si="1"/>
        <v/>
      </c>
      <c r="O208" s="21">
        <v>206</v>
      </c>
      <c r="P208" s="27" t="str">
        <f t="shared" si="3"/>
        <v/>
      </c>
      <c r="Q208" s="27" t="str">
        <f t="shared" si="4"/>
        <v/>
      </c>
      <c r="R208" s="27" t="str">
        <f>IF(P208="","",CHOOSE(VLOOKUP($O208,$A$1:$C$400,3,FALSE),AHS!$M$1,BHS!$M$1,CHS!$M$1,HMJHS!$M$1,KHS!$M$1,Kings!$M$1,MHS!$M$1,SWHS!$M$1,AMHS!$M$1,'S10'!$M$1,'S11'!$M$1,'S12'!$M$1,'S13'!$M$1,'S14'!$M$1,'S15'!$M$1,'S16'!$M$1,'S17'!$M$1,'S18'!$M$1,'S19'!$M$1,'S20'!$M$1))</f>
        <v/>
      </c>
      <c r="S208" s="27" t="str">
        <f t="shared" si="5"/>
        <v/>
      </c>
      <c r="T208" s="3" t="str">
        <f t="shared" si="6"/>
        <v/>
      </c>
      <c r="U208" s="21"/>
      <c r="V208" s="21"/>
      <c r="W208" s="21"/>
      <c r="X208" s="21"/>
      <c r="Y208" s="21"/>
      <c r="Z208" s="21"/>
    </row>
    <row r="209" spans="1:26" ht="15" customHeight="1" x14ac:dyDescent="0.25">
      <c r="A209" s="21" t="str">
        <f t="shared" si="2"/>
        <v/>
      </c>
      <c r="B209" s="21" t="str">
        <f t="shared" si="0"/>
        <v/>
      </c>
      <c r="C209" s="21">
        <v>11</v>
      </c>
      <c r="D209" s="21">
        <v>9</v>
      </c>
      <c r="E209" s="21" t="str">
        <f>IF(OR('S11'!$C$21="",'S11'!$B$21=""),"",'S11'!$C$21)</f>
        <v/>
      </c>
      <c r="F209" s="21" t="str">
        <f>CONCATENATE(IF('S11'!$K$13=$D209,CONCATENATE('S11'!$I$13,"-"),""),IF('S11'!$K$14=$D209,CONCATENATE('S11'!$I$14,"-"),""),IF('S11'!$K$15=$D209,CONCATENATE('S11'!$I$15,"-"),""),IF('S11'!$K$16=$D209,CONCATENATE('S11'!$I$16,"-"),""),IF('S11'!$K$17=$D209,CONCATENATE('S11'!$I$17,"-"),""),IF('S11'!$K$18=$D209,CONCATENATE('S11'!$I$18,"-"),""),IF('S11'!$K$19=$D209,CONCATENATE('S11'!$I$19,"-"),""),IF('S11'!$K$20=$D209,CONCATENATE('S11'!$I$20,"-"),""),IF('S11'!$K$21=$D209,CONCATENATE('S11'!$I$21,"-"),""),IF('S11'!$K$22=$D209,CONCATENATE('S11'!$I$22,"-"),""),)</f>
        <v/>
      </c>
      <c r="G209" s="21" t="str">
        <f>CONCATENATE(IF('S11'!$K$23=$D209,CONCATENATE('S11'!$I$23,"-"),""),IF('S11'!$K$24=$D209,CONCATENATE('S11'!$I$24,"-"),""),IF('S11'!$K$25=$D209,CONCATENATE('S11'!$I$25,"-"),""),IF('S11'!$K$26=$D209,CONCATENATE('S11'!$I$26,"-"),""),IF('S11'!$K$27=$D209,CONCATENATE('S11'!$I$27,"-"),""),IF('S11'!$K$28=$D209,CONCATENATE('S11'!$I$28,"-"),""),IF('S11'!$K$29=$D209,CONCATENATE('S11'!$I$29,"-"),""),IF('S11'!$K$30=$D209,CONCATENATE('S11'!$I$30,"-"),""),IF('S11'!$K$31=$D209,CONCATENATE('S11'!$I$31,"-"),""),IF('S11'!$K$32=$D209,CONCATENATE('S11'!$I$32,"-"),""))</f>
        <v/>
      </c>
      <c r="H209" s="21" t="str">
        <f>CONCATENATE(IF('S11'!$S$13=$D209,CONCATENATE('S11'!$Q$13,"-"),""),IF('S11'!$S$14=$D209,CONCATENATE('S11'!$Q$14,"-"),""),IF('S11'!$S$15=$D209,CONCATENATE('S11'!$Q$15,"-"),""),IF('S11'!$S$16=$D209,CONCATENATE('S11'!$Q$16,"-"),""),IF('S11'!$S$17=$D209,CONCATENATE('S11'!$Q$17,"-"),""),IF('S11'!$S$18=$D209,CONCATENATE('S11'!$Q$18,"-"),""),IF('S11'!$S$19=$D209,CONCATENATE('S11'!$Q$19,"-"),""),IF('S11'!$S$20=$D209,CONCATENATE('S11'!$Q$20,"-"),""),IF('S11'!$S$21=$D209,CONCATENATE('S11'!$Q$21,"-"),""),IF('S11'!$S$22=$D209,CONCATENATE('S11'!$Q$22,"-"),""))</f>
        <v/>
      </c>
      <c r="I209" s="21" t="str">
        <f>CONCATENATE(,IF('S11'!$S$23=$D209,CONCATENATE('S11'!$Q$23,"-"),""),IF('S11'!$S$24=$D209,CONCATENATE('S11'!$Q$24,"-"),""),IF('S11'!$S$25=$D209,CONCATENATE('S11'!$Q$25,"-"),""),IF('S11'!$S$26=$D209,CONCATENATE('S11'!$Q$26,"-"),""),IF('S11'!$S$27=$D209,CONCATENATE('S11'!$Q$27,"-"),""),IF('S11'!$S$28=$D209,CONCATENATE('S11'!$Q$28,"-"),""),IF('S11'!$S$29=$D209,CONCATENATE('S11'!$Q$29,"-"),""),IF('S11'!$S$30=$D209,CONCATENATE('S11'!$Q$30,"-"),""),IF('S11'!$S$31=$D209,CONCATENATE('S11'!$Q$31,"-"),""),IF('S11'!$S$32=$D209,CONCATENATE('S11'!$Q$32,"-"),""))</f>
        <v/>
      </c>
      <c r="J209" s="21" t="str">
        <f>CONCATENATE(IF('S11'!$AA$13=$D209,CONCATENATE('S11'!$Y$13,"-"),""),IF('S11'!$AA$14=$D209,CONCATENATE('S11'!$Y$14,"-"),""),IF('S11'!$AA$15=$D209,CONCATENATE('S11'!$Y$15,"-"),""),IF('S11'!$AA$16=$D209,CONCATENATE('S11'!$Y$16,"-"),""),IF('S11'!$AA$17=$D209,CONCATENATE('S11'!$Y$17,"-"),""),IF('S11'!$AA$18=$D209,CONCATENATE('S11'!$Y$18,"-"),""),IF('S11'!$AA$19=$D209,CONCATENATE('S11'!$Y$19,"-"),""),IF('S11'!$AA$20=$D209,CONCATENATE('S11'!$Y$20,"-"),""),IF('S11'!$AA$21=$D209,CONCATENATE('S11'!$Y$21,"-"),""),IF('S11'!$AA$22=$D209,CONCATENATE('S11'!$Y$22,"-"),""),"")</f>
        <v/>
      </c>
      <c r="K209" s="21" t="str">
        <f>CONCATENATE(IF('S11'!$AA$23=$D209,CONCATENATE('S11'!$Y$23,"-"),""),IF('S11'!$AA$24=$D209,CONCATENATE('S11'!$Y$24,"-"),""),IF('S11'!$AA$25=$D209,CONCATENATE('S11'!$Y$25,"-"),""),IF('S11'!$AA$26=$D209,CONCATENATE('S11'!$Y$26,"-"),""),IF('S11'!$AA$27=$D209,CONCATENATE('S11'!$Y$27,"-"),""),IF('S11'!$AA$28=$D209,CONCATENATE('S11'!$Y$28,"-"),""),IF('S11'!$AA$29=$D209,CONCATENATE('S11'!$Y$29,"-"),""),IF('S11'!$AA$30=$D209,CONCATENATE('S11'!$Y$30,"-"),""),IF('S11'!$AA$31=$D209,CONCATENATE('S11'!$Y$31,"-"),""),IF('S11'!$AA$32=$D209,CONCATENATE('S11'!$Y$32,"-"),""))</f>
        <v/>
      </c>
      <c r="L209" s="21" t="str">
        <f>CONCATENATE(IF('S11'!$AI$13=$D209,CONCATENATE('S11'!$AG$13,"-"),""),IF('S11'!$AI$14=$D209,CONCATENATE('S11'!$AG$14,"-"),""),IF('S11'!$AI$15=$D209,CONCATENATE('S11'!$AG$15,"-"),""),IF('S11'!$AI$16=$D209,CONCATENATE('S11'!$AG$16,"-"),""),IF('S11'!$AI$17=$D209,CONCATENATE('S11'!$AG$17,"-"),""),IF('S11'!$AI$18=$D209,CONCATENATE('S11'!$AG$18,"-"),""),IF('S11'!$AI$19=$D209,CONCATENATE('S11'!$AG$19,"-"),""),IF('S11'!$AI$20=$D209,CONCATENATE('S11'!$AG$20,"-"),""),IF('S11'!$AI$21=$D209,CONCATENATE('S11'!$AG$21,"-"),""),IF('S11'!$AI$22=$D209,CONCATENATE('S11'!$AG$22,"-"),""),"")</f>
        <v/>
      </c>
      <c r="M209" s="21" t="str">
        <f>CONCATENATE(IF('S11'!$AI$23=$D209,CONCATENATE('S11'!$AG$23,"-"),""),IF('S11'!$AI$24=$D209,CONCATENATE('S11'!$AG$24,"-"),""),IF('S11'!$AI$25=$D209,CONCATENATE('S11'!$AG$25,"-"),""),IF('S11'!$AI$26=$D209,CONCATENATE('S11'!$AG$26,"-"),""),IF('S11'!$AI$27=$D209,CONCATENATE('S11'!$AG$27,"-"),""),IF('S11'!$AI$28=$D209,CONCATENATE('S11'!$AG$28,"-"),""),IF('S11'!$AI$29=$D209,CONCATENATE('S11'!$AG$29,"-"),""),IF('S11'!$AI$30=$D209,CONCATENATE('S11'!$AG$30,"-"),""),IF('S11'!$AI$31=$D209,CONCATENATE('S11'!$AG$31,"-"),""),IF('S11'!$AI$32=$D209,CONCATENATE('S11'!$AG$32,"-"),""))</f>
        <v/>
      </c>
      <c r="N209" s="21" t="str">
        <f t="shared" si="1"/>
        <v/>
      </c>
      <c r="O209" s="21">
        <v>207</v>
      </c>
      <c r="P209" s="27" t="str">
        <f t="shared" si="3"/>
        <v/>
      </c>
      <c r="Q209" s="27" t="str">
        <f t="shared" si="4"/>
        <v/>
      </c>
      <c r="R209" s="27" t="str">
        <f>IF(P209="","",CHOOSE(VLOOKUP($O209,$A$1:$C$400,3,FALSE),AHS!$M$1,BHS!$M$1,CHS!$M$1,HMJHS!$M$1,KHS!$M$1,Kings!$M$1,MHS!$M$1,SWHS!$M$1,AMHS!$M$1,'S10'!$M$1,'S11'!$M$1,'S12'!$M$1,'S13'!$M$1,'S14'!$M$1,'S15'!$M$1,'S16'!$M$1,'S17'!$M$1,'S18'!$M$1,'S19'!$M$1,'S20'!$M$1))</f>
        <v/>
      </c>
      <c r="S209" s="27" t="str">
        <f t="shared" si="5"/>
        <v/>
      </c>
      <c r="T209" s="3" t="str">
        <f t="shared" si="6"/>
        <v/>
      </c>
      <c r="U209" s="21"/>
      <c r="V209" s="21"/>
      <c r="W209" s="21"/>
      <c r="X209" s="21"/>
      <c r="Y209" s="21"/>
      <c r="Z209" s="21"/>
    </row>
    <row r="210" spans="1:26" ht="15" customHeight="1" x14ac:dyDescent="0.25">
      <c r="A210" s="21" t="str">
        <f t="shared" si="2"/>
        <v/>
      </c>
      <c r="B210" s="21" t="str">
        <f t="shared" si="0"/>
        <v/>
      </c>
      <c r="C210" s="21">
        <v>11</v>
      </c>
      <c r="D210" s="21">
        <v>10</v>
      </c>
      <c r="E210" s="21" t="str">
        <f>IF(OR('S11'!$C$22="",'S11'!$B$22=""),"",'S11'!$C$22)</f>
        <v/>
      </c>
      <c r="F210" s="21" t="str">
        <f>CONCATENATE(IF('S11'!$K$13=$D210,CONCATENATE('S11'!$I$13,"-"),""),IF('S11'!$K$14=$D210,CONCATENATE('S11'!$I$14,"-"),""),IF('S11'!$K$15=$D210,CONCATENATE('S11'!$I$15,"-"),""),IF('S11'!$K$16=$D210,CONCATENATE('S11'!$I$16,"-"),""),IF('S11'!$K$17=$D210,CONCATENATE('S11'!$I$17,"-"),""),IF('S11'!$K$18=$D210,CONCATENATE('S11'!$I$18,"-"),""),IF('S11'!$K$19=$D210,CONCATENATE('S11'!$I$19,"-"),""),IF('S11'!$K$20=$D210,CONCATENATE('S11'!$I$20,"-"),""),IF('S11'!$K$21=$D210,CONCATENATE('S11'!$I$21,"-"),""),IF('S11'!$K$22=$D210,CONCATENATE('S11'!$I$22,"-"),""),)</f>
        <v/>
      </c>
      <c r="G210" s="21" t="str">
        <f>CONCATENATE(IF('S11'!$K$23=$D210,CONCATENATE('S11'!$I$23,"-"),""),IF('S11'!$K$24=$D210,CONCATENATE('S11'!$I$24,"-"),""),IF('S11'!$K$25=$D210,CONCATENATE('S11'!$I$25,"-"),""),IF('S11'!$K$26=$D210,CONCATENATE('S11'!$I$26,"-"),""),IF('S11'!$K$27=$D210,CONCATENATE('S11'!$I$27,"-"),""),IF('S11'!$K$28=$D210,CONCATENATE('S11'!$I$28,"-"),""),IF('S11'!$K$29=$D210,CONCATENATE('S11'!$I$29,"-"),""),IF('S11'!$K$30=$D210,CONCATENATE('S11'!$I$30,"-"),""),IF('S11'!$K$31=$D210,CONCATENATE('S11'!$I$31,"-"),""),IF('S11'!$K$32=$D210,CONCATENATE('S11'!$I$32,"-"),""))</f>
        <v/>
      </c>
      <c r="H210" s="21" t="str">
        <f>CONCATENATE(IF('S11'!$S$13=$D210,CONCATENATE('S11'!$Q$13,"-"),""),IF('S11'!$S$14=$D210,CONCATENATE('S11'!$Q$14,"-"),""),IF('S11'!$S$15=$D210,CONCATENATE('S11'!$Q$15,"-"),""),IF('S11'!$S$16=$D210,CONCATENATE('S11'!$Q$16,"-"),""),IF('S11'!$S$17=$D210,CONCATENATE('S11'!$Q$17,"-"),""),IF('S11'!$S$18=$D210,CONCATENATE('S11'!$Q$18,"-"),""),IF('S11'!$S$19=$D210,CONCATENATE('S11'!$Q$19,"-"),""),IF('S11'!$S$20=$D210,CONCATENATE('S11'!$Q$20,"-"),""),IF('S11'!$S$21=$D210,CONCATENATE('S11'!$Q$21,"-"),""),IF('S11'!$S$22=$D210,CONCATENATE('S11'!$Q$22,"-"),""))</f>
        <v/>
      </c>
      <c r="I210" s="21" t="str">
        <f>CONCATENATE(,IF('S11'!$S$23=$D210,CONCATENATE('S11'!$Q$23,"-"),""),IF('S11'!$S$24=$D210,CONCATENATE('S11'!$Q$24,"-"),""),IF('S11'!$S$25=$D210,CONCATENATE('S11'!$Q$25,"-"),""),IF('S11'!$S$26=$D210,CONCATENATE('S11'!$Q$26,"-"),""),IF('S11'!$S$27=$D210,CONCATENATE('S11'!$Q$27,"-"),""),IF('S11'!$S$28=$D210,CONCATENATE('S11'!$Q$28,"-"),""),IF('S11'!$S$29=$D210,CONCATENATE('S11'!$Q$29,"-"),""),IF('S11'!$S$30=$D210,CONCATENATE('S11'!$Q$30,"-"),""),IF('S11'!$S$31=$D210,CONCATENATE('S11'!$Q$31,"-"),""),IF('S11'!$S$32=$D210,CONCATENATE('S11'!$Q$32,"-"),""))</f>
        <v/>
      </c>
      <c r="J210" s="21" t="str">
        <f>CONCATENATE(IF('S11'!$AA$13=$D210,CONCATENATE('S11'!$Y$13,"-"),""),IF('S11'!$AA$14=$D210,CONCATENATE('S11'!$Y$14,"-"),""),IF('S11'!$AA$15=$D210,CONCATENATE('S11'!$Y$15,"-"),""),IF('S11'!$AA$16=$D210,CONCATENATE('S11'!$Y$16,"-"),""),IF('S11'!$AA$17=$D210,CONCATENATE('S11'!$Y$17,"-"),""),IF('S11'!$AA$18=$D210,CONCATENATE('S11'!$Y$18,"-"),""),IF('S11'!$AA$19=$D210,CONCATENATE('S11'!$Y$19,"-"),""),IF('S11'!$AA$20=$D210,CONCATENATE('S11'!$Y$20,"-"),""),IF('S11'!$AA$21=$D210,CONCATENATE('S11'!$Y$21,"-"),""),IF('S11'!$AA$22=$D210,CONCATENATE('S11'!$Y$22,"-"),""),"")</f>
        <v/>
      </c>
      <c r="K210" s="21" t="str">
        <f>CONCATENATE(IF('S11'!$AA$23=$D210,CONCATENATE('S11'!$Y$23,"-"),""),IF('S11'!$AA$24=$D210,CONCATENATE('S11'!$Y$24,"-"),""),IF('S11'!$AA$25=$D210,CONCATENATE('S11'!$Y$25,"-"),""),IF('S11'!$AA$26=$D210,CONCATENATE('S11'!$Y$26,"-"),""),IF('S11'!$AA$27=$D210,CONCATENATE('S11'!$Y$27,"-"),""),IF('S11'!$AA$28=$D210,CONCATENATE('S11'!$Y$28,"-"),""),IF('S11'!$AA$29=$D210,CONCATENATE('S11'!$Y$29,"-"),""),IF('S11'!$AA$30=$D210,CONCATENATE('S11'!$Y$30,"-"),""),IF('S11'!$AA$31=$D210,CONCATENATE('S11'!$Y$31,"-"),""),IF('S11'!$AA$32=$D210,CONCATENATE('S11'!$Y$32,"-"),""))</f>
        <v/>
      </c>
      <c r="L210" s="21" t="str">
        <f>CONCATENATE(IF('S11'!$AI$13=$D210,CONCATENATE('S11'!$AG$13,"-"),""),IF('S11'!$AI$14=$D210,CONCATENATE('S11'!$AG$14,"-"),""),IF('S11'!$AI$15=$D210,CONCATENATE('S11'!$AG$15,"-"),""),IF('S11'!$AI$16=$D210,CONCATENATE('S11'!$AG$16,"-"),""),IF('S11'!$AI$17=$D210,CONCATENATE('S11'!$AG$17,"-"),""),IF('S11'!$AI$18=$D210,CONCATENATE('S11'!$AG$18,"-"),""),IF('S11'!$AI$19=$D210,CONCATENATE('S11'!$AG$19,"-"),""),IF('S11'!$AI$20=$D210,CONCATENATE('S11'!$AG$20,"-"),""),IF('S11'!$AI$21=$D210,CONCATENATE('S11'!$AG$21,"-"),""),IF('S11'!$AI$22=$D210,CONCATENATE('S11'!$AG$22,"-"),""),"")</f>
        <v/>
      </c>
      <c r="M210" s="21" t="str">
        <f>CONCATENATE(IF('S11'!$AI$23=$D210,CONCATENATE('S11'!$AG$23,"-"),""),IF('S11'!$AI$24=$D210,CONCATENATE('S11'!$AG$24,"-"),""),IF('S11'!$AI$25=$D210,CONCATENATE('S11'!$AG$25,"-"),""),IF('S11'!$AI$26=$D210,CONCATENATE('S11'!$AG$26,"-"),""),IF('S11'!$AI$27=$D210,CONCATENATE('S11'!$AG$27,"-"),""),IF('S11'!$AI$28=$D210,CONCATENATE('S11'!$AG$28,"-"),""),IF('S11'!$AI$29=$D210,CONCATENATE('S11'!$AG$29,"-"),""),IF('S11'!$AI$30=$D210,CONCATENATE('S11'!$AG$30,"-"),""),IF('S11'!$AI$31=$D210,CONCATENATE('S11'!$AG$31,"-"),""),IF('S11'!$AI$32=$D210,CONCATENATE('S11'!$AG$32,"-"),""))</f>
        <v/>
      </c>
      <c r="N210" s="21" t="str">
        <f t="shared" si="1"/>
        <v/>
      </c>
      <c r="O210" s="21">
        <v>208</v>
      </c>
      <c r="P210" s="27" t="str">
        <f t="shared" si="3"/>
        <v/>
      </c>
      <c r="Q210" s="27" t="str">
        <f t="shared" si="4"/>
        <v/>
      </c>
      <c r="R210" s="27" t="str">
        <f>IF(P210="","",CHOOSE(VLOOKUP($O210,$A$1:$C$400,3,FALSE),AHS!$M$1,BHS!$M$1,CHS!$M$1,HMJHS!$M$1,KHS!$M$1,Kings!$M$1,MHS!$M$1,SWHS!$M$1,AMHS!$M$1,'S10'!$M$1,'S11'!$M$1,'S12'!$M$1,'S13'!$M$1,'S14'!$M$1,'S15'!$M$1,'S16'!$M$1,'S17'!$M$1,'S18'!$M$1,'S19'!$M$1,'S20'!$M$1))</f>
        <v/>
      </c>
      <c r="S210" s="27" t="str">
        <f t="shared" si="5"/>
        <v/>
      </c>
      <c r="T210" s="3" t="str">
        <f t="shared" si="6"/>
        <v/>
      </c>
      <c r="U210" s="21"/>
      <c r="V210" s="21"/>
      <c r="W210" s="21"/>
      <c r="X210" s="21"/>
      <c r="Y210" s="21"/>
      <c r="Z210" s="21"/>
    </row>
    <row r="211" spans="1:26" ht="15" customHeight="1" x14ac:dyDescent="0.25">
      <c r="A211" s="21" t="str">
        <f t="shared" si="2"/>
        <v/>
      </c>
      <c r="B211" s="21" t="str">
        <f t="shared" si="0"/>
        <v/>
      </c>
      <c r="C211" s="21">
        <v>11</v>
      </c>
      <c r="D211" s="21">
        <v>11</v>
      </c>
      <c r="E211" s="21" t="str">
        <f>IF(OR('S11'!$C$23="",'S11'!$B$23=""),"",'S11'!$C$23)</f>
        <v/>
      </c>
      <c r="F211" s="21" t="str">
        <f>CONCATENATE(IF('S11'!$K$13=$D211,CONCATENATE('S11'!$I$13,"-"),""),IF('S11'!$K$14=$D211,CONCATENATE('S11'!$I$14,"-"),""),IF('S11'!$K$15=$D211,CONCATENATE('S11'!$I$15,"-"),""),IF('S11'!$K$16=$D211,CONCATENATE('S11'!$I$16,"-"),""),IF('S11'!$K$17=$D211,CONCATENATE('S11'!$I$17,"-"),""),IF('S11'!$K$18=$D211,CONCATENATE('S11'!$I$18,"-"),""),IF('S11'!$K$19=$D211,CONCATENATE('S11'!$I$19,"-"),""),IF('S11'!$K$20=$D211,CONCATENATE('S11'!$I$20,"-"),""),IF('S11'!$K$21=$D211,CONCATENATE('S11'!$I$21,"-"),""),IF('S11'!$K$22=$D211,CONCATENATE('S11'!$I$22,"-"),""),)</f>
        <v/>
      </c>
      <c r="G211" s="21" t="str">
        <f>CONCATENATE(IF('S11'!$K$23=$D211,CONCATENATE('S11'!$I$23,"-"),""),IF('S11'!$K$24=$D211,CONCATENATE('S11'!$I$24,"-"),""),IF('S11'!$K$25=$D211,CONCATENATE('S11'!$I$25,"-"),""),IF('S11'!$K$26=$D211,CONCATENATE('S11'!$I$26,"-"),""),IF('S11'!$K$27=$D211,CONCATENATE('S11'!$I$27,"-"),""),IF('S11'!$K$28=$D211,CONCATENATE('S11'!$I$28,"-"),""),IF('S11'!$K$29=$D211,CONCATENATE('S11'!$I$29,"-"),""),IF('S11'!$K$30=$D211,CONCATENATE('S11'!$I$30,"-"),""),IF('S11'!$K$31=$D211,CONCATENATE('S11'!$I$31,"-"),""),IF('S11'!$K$32=$D211,CONCATENATE('S11'!$I$32,"-"),""))</f>
        <v/>
      </c>
      <c r="H211" s="21" t="str">
        <f>CONCATENATE(IF('S11'!$S$13=$D211,CONCATENATE('S11'!$Q$13,"-"),""),IF('S11'!$S$14=$D211,CONCATENATE('S11'!$Q$14,"-"),""),IF('S11'!$S$15=$D211,CONCATENATE('S11'!$Q$15,"-"),""),IF('S11'!$S$16=$D211,CONCATENATE('S11'!$Q$16,"-"),""),IF('S11'!$S$17=$D211,CONCATENATE('S11'!$Q$17,"-"),""),IF('S11'!$S$18=$D211,CONCATENATE('S11'!$Q$18,"-"),""),IF('S11'!$S$19=$D211,CONCATENATE('S11'!$Q$19,"-"),""),IF('S11'!$S$20=$D211,CONCATENATE('S11'!$Q$20,"-"),""),IF('S11'!$S$21=$D211,CONCATENATE('S11'!$Q$21,"-"),""),IF('S11'!$S$22=$D211,CONCATENATE('S11'!$Q$22,"-"),""))</f>
        <v/>
      </c>
      <c r="I211" s="21" t="str">
        <f>CONCATENATE(,IF('S11'!$S$23=$D211,CONCATENATE('S11'!$Q$23,"-"),""),IF('S11'!$S$24=$D211,CONCATENATE('S11'!$Q$24,"-"),""),IF('S11'!$S$25=$D211,CONCATENATE('S11'!$Q$25,"-"),""),IF('S11'!$S$26=$D211,CONCATENATE('S11'!$Q$26,"-"),""),IF('S11'!$S$27=$D211,CONCATENATE('S11'!$Q$27,"-"),""),IF('S11'!$S$28=$D211,CONCATENATE('S11'!$Q$28,"-"),""),IF('S11'!$S$29=$D211,CONCATENATE('S11'!$Q$29,"-"),""),IF('S11'!$S$30=$D211,CONCATENATE('S11'!$Q$30,"-"),""),IF('S11'!$S$31=$D211,CONCATENATE('S11'!$Q$31,"-"),""),IF('S11'!$S$32=$D211,CONCATENATE('S11'!$Q$32,"-"),""))</f>
        <v/>
      </c>
      <c r="J211" s="21" t="str">
        <f>CONCATENATE(IF('S11'!$AA$13=$D211,CONCATENATE('S11'!$Y$13,"-"),""),IF('S11'!$AA$14=$D211,CONCATENATE('S11'!$Y$14,"-"),""),IF('S11'!$AA$15=$D211,CONCATENATE('S11'!$Y$15,"-"),""),IF('S11'!$AA$16=$D211,CONCATENATE('S11'!$Y$16,"-"),""),IF('S11'!$AA$17=$D211,CONCATENATE('S11'!$Y$17,"-"),""),IF('S11'!$AA$18=$D211,CONCATENATE('S11'!$Y$18,"-"),""),IF('S11'!$AA$19=$D211,CONCATENATE('S11'!$Y$19,"-"),""),IF('S11'!$AA$20=$D211,CONCATENATE('S11'!$Y$20,"-"),""),IF('S11'!$AA$21=$D211,CONCATENATE('S11'!$Y$21,"-"),""),IF('S11'!$AA$22=$D211,CONCATENATE('S11'!$Y$22,"-"),""),"")</f>
        <v/>
      </c>
      <c r="K211" s="21" t="str">
        <f>CONCATENATE(IF('S11'!$AA$23=$D211,CONCATENATE('S11'!$Y$23,"-"),""),IF('S11'!$AA$24=$D211,CONCATENATE('S11'!$Y$24,"-"),""),IF('S11'!$AA$25=$D211,CONCATENATE('S11'!$Y$25,"-"),""),IF('S11'!$AA$26=$D211,CONCATENATE('S11'!$Y$26,"-"),""),IF('S11'!$AA$27=$D211,CONCATENATE('S11'!$Y$27,"-"),""),IF('S11'!$AA$28=$D211,CONCATENATE('S11'!$Y$28,"-"),""),IF('S11'!$AA$29=$D211,CONCATENATE('S11'!$Y$29,"-"),""),IF('S11'!$AA$30=$D211,CONCATENATE('S11'!$Y$30,"-"),""),IF('S11'!$AA$31=$D211,CONCATENATE('S11'!$Y$31,"-"),""),IF('S11'!$AA$32=$D211,CONCATENATE('S11'!$Y$32,"-"),""))</f>
        <v/>
      </c>
      <c r="L211" s="21" t="str">
        <f>CONCATENATE(IF('S11'!$AI$13=$D211,CONCATENATE('S11'!$AG$13,"-"),""),IF('S11'!$AI$14=$D211,CONCATENATE('S11'!$AG$14,"-"),""),IF('S11'!$AI$15=$D211,CONCATENATE('S11'!$AG$15,"-"),""),IF('S11'!$AI$16=$D211,CONCATENATE('S11'!$AG$16,"-"),""),IF('S11'!$AI$17=$D211,CONCATENATE('S11'!$AG$17,"-"),""),IF('S11'!$AI$18=$D211,CONCATENATE('S11'!$AG$18,"-"),""),IF('S11'!$AI$19=$D211,CONCATENATE('S11'!$AG$19,"-"),""),IF('S11'!$AI$20=$D211,CONCATENATE('S11'!$AG$20,"-"),""),IF('S11'!$AI$21=$D211,CONCATENATE('S11'!$AG$21,"-"),""),IF('S11'!$AI$22=$D211,CONCATENATE('S11'!$AG$22,"-"),""),"")</f>
        <v/>
      </c>
      <c r="M211" s="21" t="str">
        <f>CONCATENATE(IF('S11'!$AI$23=$D211,CONCATENATE('S11'!$AG$23,"-"),""),IF('S11'!$AI$24=$D211,CONCATENATE('S11'!$AG$24,"-"),""),IF('S11'!$AI$25=$D211,CONCATENATE('S11'!$AG$25,"-"),""),IF('S11'!$AI$26=$D211,CONCATENATE('S11'!$AG$26,"-"),""),IF('S11'!$AI$27=$D211,CONCATENATE('S11'!$AG$27,"-"),""),IF('S11'!$AI$28=$D211,CONCATENATE('S11'!$AG$28,"-"),""),IF('S11'!$AI$29=$D211,CONCATENATE('S11'!$AG$29,"-"),""),IF('S11'!$AI$30=$D211,CONCATENATE('S11'!$AG$30,"-"),""),IF('S11'!$AI$31=$D211,CONCATENATE('S11'!$AG$31,"-"),""),IF('S11'!$AI$32=$D211,CONCATENATE('S11'!$AG$32,"-"),""))</f>
        <v/>
      </c>
      <c r="N211" s="21" t="str">
        <f t="shared" si="1"/>
        <v/>
      </c>
      <c r="O211" s="21">
        <v>209</v>
      </c>
      <c r="P211" s="27" t="str">
        <f t="shared" si="3"/>
        <v/>
      </c>
      <c r="Q211" s="27" t="str">
        <f t="shared" si="4"/>
        <v/>
      </c>
      <c r="R211" s="27" t="str">
        <f>IF(P211="","",CHOOSE(VLOOKUP($O211,$A$1:$C$400,3,FALSE),AHS!$M$1,BHS!$M$1,CHS!$M$1,HMJHS!$M$1,KHS!$M$1,Kings!$M$1,MHS!$M$1,SWHS!$M$1,AMHS!$M$1,'S10'!$M$1,'S11'!$M$1,'S12'!$M$1,'S13'!$M$1,'S14'!$M$1,'S15'!$M$1,'S16'!$M$1,'S17'!$M$1,'S18'!$M$1,'S19'!$M$1,'S20'!$M$1))</f>
        <v/>
      </c>
      <c r="S211" s="27" t="str">
        <f t="shared" si="5"/>
        <v/>
      </c>
      <c r="T211" s="3" t="str">
        <f t="shared" si="6"/>
        <v/>
      </c>
      <c r="U211" s="21"/>
      <c r="V211" s="21"/>
      <c r="W211" s="21"/>
      <c r="X211" s="21"/>
      <c r="Y211" s="21"/>
      <c r="Z211" s="21"/>
    </row>
    <row r="212" spans="1:26" ht="15" customHeight="1" x14ac:dyDescent="0.25">
      <c r="A212" s="21" t="str">
        <f t="shared" si="2"/>
        <v/>
      </c>
      <c r="B212" s="21" t="str">
        <f t="shared" si="0"/>
        <v/>
      </c>
      <c r="C212" s="21">
        <v>11</v>
      </c>
      <c r="D212" s="21">
        <v>12</v>
      </c>
      <c r="E212" s="21" t="str">
        <f>IF(OR('S11'!$C$24="",'S11'!$B$24=""),"",'S11'!$C$24)</f>
        <v/>
      </c>
      <c r="F212" s="21" t="str">
        <f>CONCATENATE(IF('S11'!$K$13=$D212,CONCATENATE('S11'!$I$13,"-"),""),IF('S11'!$K$14=$D212,CONCATENATE('S11'!$I$14,"-"),""),IF('S11'!$K$15=$D212,CONCATENATE('S11'!$I$15,"-"),""),IF('S11'!$K$16=$D212,CONCATENATE('S11'!$I$16,"-"),""),IF('S11'!$K$17=$D212,CONCATENATE('S11'!$I$17,"-"),""),IF('S11'!$K$18=$D212,CONCATENATE('S11'!$I$18,"-"),""),IF('S11'!$K$19=$D212,CONCATENATE('S11'!$I$19,"-"),""),IF('S11'!$K$20=$D212,CONCATENATE('S11'!$I$20,"-"),""),IF('S11'!$K$21=$D212,CONCATENATE('S11'!$I$21,"-"),""),IF('S11'!$K$22=$D212,CONCATENATE('S11'!$I$22,"-"),""),)</f>
        <v/>
      </c>
      <c r="G212" s="21" t="str">
        <f>CONCATENATE(IF('S11'!$K$23=$D212,CONCATENATE('S11'!$I$23,"-"),""),IF('S11'!$K$24=$D212,CONCATENATE('S11'!$I$24,"-"),""),IF('S11'!$K$25=$D212,CONCATENATE('S11'!$I$25,"-"),""),IF('S11'!$K$26=$D212,CONCATENATE('S11'!$I$26,"-"),""),IF('S11'!$K$27=$D212,CONCATENATE('S11'!$I$27,"-"),""),IF('S11'!$K$28=$D212,CONCATENATE('S11'!$I$28,"-"),""),IF('S11'!$K$29=$D212,CONCATENATE('S11'!$I$29,"-"),""),IF('S11'!$K$30=$D212,CONCATENATE('S11'!$I$30,"-"),""),IF('S11'!$K$31=$D212,CONCATENATE('S11'!$I$31,"-"),""),IF('S11'!$K$32=$D212,CONCATENATE('S11'!$I$32,"-"),""))</f>
        <v/>
      </c>
      <c r="H212" s="21" t="str">
        <f>CONCATENATE(IF('S11'!$S$13=$D212,CONCATENATE('S11'!$Q$13,"-"),""),IF('S11'!$S$14=$D212,CONCATENATE('S11'!$Q$14,"-"),""),IF('S11'!$S$15=$D212,CONCATENATE('S11'!$Q$15,"-"),""),IF('S11'!$S$16=$D212,CONCATENATE('S11'!$Q$16,"-"),""),IF('S11'!$S$17=$D212,CONCATENATE('S11'!$Q$17,"-"),""),IF('S11'!$S$18=$D212,CONCATENATE('S11'!$Q$18,"-"),""),IF('S11'!$S$19=$D212,CONCATENATE('S11'!$Q$19,"-"),""),IF('S11'!$S$20=$D212,CONCATENATE('S11'!$Q$20,"-"),""),IF('S11'!$S$21=$D212,CONCATENATE('S11'!$Q$21,"-"),""),IF('S11'!$S$22=$D212,CONCATENATE('S11'!$Q$22,"-"),""))</f>
        <v/>
      </c>
      <c r="I212" s="21" t="str">
        <f>CONCATENATE(,IF('S11'!$S$23=$D212,CONCATENATE('S11'!$Q$23,"-"),""),IF('S11'!$S$24=$D212,CONCATENATE('S11'!$Q$24,"-"),""),IF('S11'!$S$25=$D212,CONCATENATE('S11'!$Q$25,"-"),""),IF('S11'!$S$26=$D212,CONCATENATE('S11'!$Q$26,"-"),""),IF('S11'!$S$27=$D212,CONCATENATE('S11'!$Q$27,"-"),""),IF('S11'!$S$28=$D212,CONCATENATE('S11'!$Q$28,"-"),""),IF('S11'!$S$29=$D212,CONCATENATE('S11'!$Q$29,"-"),""),IF('S11'!$S$30=$D212,CONCATENATE('S11'!$Q$30,"-"),""),IF('S11'!$S$31=$D212,CONCATENATE('S11'!$Q$31,"-"),""),IF('S11'!$S$32=$D212,CONCATENATE('S11'!$Q$32,"-"),""))</f>
        <v/>
      </c>
      <c r="J212" s="21" t="str">
        <f>CONCATENATE(IF('S11'!$AA$13=$D212,CONCATENATE('S11'!$Y$13,"-"),""),IF('S11'!$AA$14=$D212,CONCATENATE('S11'!$Y$14,"-"),""),IF('S11'!$AA$15=$D212,CONCATENATE('S11'!$Y$15,"-"),""),IF('S11'!$AA$16=$D212,CONCATENATE('S11'!$Y$16,"-"),""),IF('S11'!$AA$17=$D212,CONCATENATE('S11'!$Y$17,"-"),""),IF('S11'!$AA$18=$D212,CONCATENATE('S11'!$Y$18,"-"),""),IF('S11'!$AA$19=$D212,CONCATENATE('S11'!$Y$19,"-"),""),IF('S11'!$AA$20=$D212,CONCATENATE('S11'!$Y$20,"-"),""),IF('S11'!$AA$21=$D212,CONCATENATE('S11'!$Y$21,"-"),""),IF('S11'!$AA$22=$D212,CONCATENATE('S11'!$Y$22,"-"),""),"")</f>
        <v/>
      </c>
      <c r="K212" s="21" t="str">
        <f>CONCATENATE(IF('S11'!$AA$23=$D212,CONCATENATE('S11'!$Y$23,"-"),""),IF('S11'!$AA$24=$D212,CONCATENATE('S11'!$Y$24,"-"),""),IF('S11'!$AA$25=$D212,CONCATENATE('S11'!$Y$25,"-"),""),IF('S11'!$AA$26=$D212,CONCATENATE('S11'!$Y$26,"-"),""),IF('S11'!$AA$27=$D212,CONCATENATE('S11'!$Y$27,"-"),""),IF('S11'!$AA$28=$D212,CONCATENATE('S11'!$Y$28,"-"),""),IF('S11'!$AA$29=$D212,CONCATENATE('S11'!$Y$29,"-"),""),IF('S11'!$AA$30=$D212,CONCATENATE('S11'!$Y$30,"-"),""),IF('S11'!$AA$31=$D212,CONCATENATE('S11'!$Y$31,"-"),""),IF('S11'!$AA$32=$D212,CONCATENATE('S11'!$Y$32,"-"),""))</f>
        <v/>
      </c>
      <c r="L212" s="21" t="str">
        <f>CONCATENATE(IF('S11'!$AI$13=$D212,CONCATENATE('S11'!$AG$13,"-"),""),IF('S11'!$AI$14=$D212,CONCATENATE('S11'!$AG$14,"-"),""),IF('S11'!$AI$15=$D212,CONCATENATE('S11'!$AG$15,"-"),""),IF('S11'!$AI$16=$D212,CONCATENATE('S11'!$AG$16,"-"),""),IF('S11'!$AI$17=$D212,CONCATENATE('S11'!$AG$17,"-"),""),IF('S11'!$AI$18=$D212,CONCATENATE('S11'!$AG$18,"-"),""),IF('S11'!$AI$19=$D212,CONCATENATE('S11'!$AG$19,"-"),""),IF('S11'!$AI$20=$D212,CONCATENATE('S11'!$AG$20,"-"),""),IF('S11'!$AI$21=$D212,CONCATENATE('S11'!$AG$21,"-"),""),IF('S11'!$AI$22=$D212,CONCATENATE('S11'!$AG$22,"-"),""),"")</f>
        <v/>
      </c>
      <c r="M212" s="21" t="str">
        <f>CONCATENATE(IF('S11'!$AI$23=$D212,CONCATENATE('S11'!$AG$23,"-"),""),IF('S11'!$AI$24=$D212,CONCATENATE('S11'!$AG$24,"-"),""),IF('S11'!$AI$25=$D212,CONCATENATE('S11'!$AG$25,"-"),""),IF('S11'!$AI$26=$D212,CONCATENATE('S11'!$AG$26,"-"),""),IF('S11'!$AI$27=$D212,CONCATENATE('S11'!$AG$27,"-"),""),IF('S11'!$AI$28=$D212,CONCATENATE('S11'!$AG$28,"-"),""),IF('S11'!$AI$29=$D212,CONCATENATE('S11'!$AG$29,"-"),""),IF('S11'!$AI$30=$D212,CONCATENATE('S11'!$AG$30,"-"),""),IF('S11'!$AI$31=$D212,CONCATENATE('S11'!$AG$31,"-"),""),IF('S11'!$AI$32=$D212,CONCATENATE('S11'!$AG$32,"-"),""))</f>
        <v/>
      </c>
      <c r="N212" s="21" t="str">
        <f t="shared" si="1"/>
        <v/>
      </c>
      <c r="O212" s="21">
        <v>210</v>
      </c>
      <c r="P212" s="27" t="str">
        <f t="shared" si="3"/>
        <v/>
      </c>
      <c r="Q212" s="27" t="str">
        <f t="shared" si="4"/>
        <v/>
      </c>
      <c r="R212" s="27" t="str">
        <f>IF(P212="","",CHOOSE(VLOOKUP($O212,$A$1:$C$400,3,FALSE),AHS!$M$1,BHS!$M$1,CHS!$M$1,HMJHS!$M$1,KHS!$M$1,Kings!$M$1,MHS!$M$1,SWHS!$M$1,AMHS!$M$1,'S10'!$M$1,'S11'!$M$1,'S12'!$M$1,'S13'!$M$1,'S14'!$M$1,'S15'!$M$1,'S16'!$M$1,'S17'!$M$1,'S18'!$M$1,'S19'!$M$1,'S20'!$M$1))</f>
        <v/>
      </c>
      <c r="S212" s="27" t="str">
        <f t="shared" si="5"/>
        <v/>
      </c>
      <c r="T212" s="3" t="str">
        <f t="shared" si="6"/>
        <v/>
      </c>
      <c r="U212" s="21"/>
      <c r="V212" s="21"/>
      <c r="W212" s="21"/>
      <c r="X212" s="21"/>
      <c r="Y212" s="21"/>
      <c r="Z212" s="21"/>
    </row>
    <row r="213" spans="1:26" ht="15" customHeight="1" x14ac:dyDescent="0.25">
      <c r="A213" s="21" t="str">
        <f t="shared" si="2"/>
        <v/>
      </c>
      <c r="B213" s="21" t="str">
        <f t="shared" si="0"/>
        <v/>
      </c>
      <c r="C213" s="21">
        <v>11</v>
      </c>
      <c r="D213" s="21">
        <v>13</v>
      </c>
      <c r="E213" s="21" t="str">
        <f>IF(OR('S11'!$C$25="",'S11'!$B$25=""),"",'S11'!$C$25)</f>
        <v/>
      </c>
      <c r="F213" s="21" t="str">
        <f>CONCATENATE(IF('S11'!$K$13=$D213,CONCATENATE('S11'!$I$13,"-"),""),IF('S11'!$K$14=$D213,CONCATENATE('S11'!$I$14,"-"),""),IF('S11'!$K$15=$D213,CONCATENATE('S11'!$I$15,"-"),""),IF('S11'!$K$16=$D213,CONCATENATE('S11'!$I$16,"-"),""),IF('S11'!$K$17=$D213,CONCATENATE('S11'!$I$17,"-"),""),IF('S11'!$K$18=$D213,CONCATENATE('S11'!$I$18,"-"),""),IF('S11'!$K$19=$D213,CONCATENATE('S11'!$I$19,"-"),""),IF('S11'!$K$20=$D213,CONCATENATE('S11'!$I$20,"-"),""),IF('S11'!$K$21=$D213,CONCATENATE('S11'!$I$21,"-"),""),IF('S11'!$K$22=$D213,CONCATENATE('S11'!$I$22,"-"),""),)</f>
        <v/>
      </c>
      <c r="G213" s="21" t="str">
        <f>CONCATENATE(IF('S11'!$K$23=$D213,CONCATENATE('S11'!$I$23,"-"),""),IF('S11'!$K$24=$D213,CONCATENATE('S11'!$I$24,"-"),""),IF('S11'!$K$25=$D213,CONCATENATE('S11'!$I$25,"-"),""),IF('S11'!$K$26=$D213,CONCATENATE('S11'!$I$26,"-"),""),IF('S11'!$K$27=$D213,CONCATENATE('S11'!$I$27,"-"),""),IF('S11'!$K$28=$D213,CONCATENATE('S11'!$I$28,"-"),""),IF('S11'!$K$29=$D213,CONCATENATE('S11'!$I$29,"-"),""),IF('S11'!$K$30=$D213,CONCATENATE('S11'!$I$30,"-"),""),IF('S11'!$K$31=$D213,CONCATENATE('S11'!$I$31,"-"),""),IF('S11'!$K$32=$D213,CONCATENATE('S11'!$I$32,"-"),""))</f>
        <v/>
      </c>
      <c r="H213" s="21" t="str">
        <f>CONCATENATE(IF('S11'!$S$13=$D213,CONCATENATE('S11'!$Q$13,"-"),""),IF('S11'!$S$14=$D213,CONCATENATE('S11'!$Q$14,"-"),""),IF('S11'!$S$15=$D213,CONCATENATE('S11'!$Q$15,"-"),""),IF('S11'!$S$16=$D213,CONCATENATE('S11'!$Q$16,"-"),""),IF('S11'!$S$17=$D213,CONCATENATE('S11'!$Q$17,"-"),""),IF('S11'!$S$18=$D213,CONCATENATE('S11'!$Q$18,"-"),""),IF('S11'!$S$19=$D213,CONCATENATE('S11'!$Q$19,"-"),""),IF('S11'!$S$20=$D213,CONCATENATE('S11'!$Q$20,"-"),""),IF('S11'!$S$21=$D213,CONCATENATE('S11'!$Q$21,"-"),""),IF('S11'!$S$22=$D213,CONCATENATE('S11'!$Q$22,"-"),""))</f>
        <v/>
      </c>
      <c r="I213" s="21" t="str">
        <f>CONCATENATE(,IF('S11'!$S$23=$D213,CONCATENATE('S11'!$Q$23,"-"),""),IF('S11'!$S$24=$D213,CONCATENATE('S11'!$Q$24,"-"),""),IF('S11'!$S$25=$D213,CONCATENATE('S11'!$Q$25,"-"),""),IF('S11'!$S$26=$D213,CONCATENATE('S11'!$Q$26,"-"),""),IF('S11'!$S$27=$D213,CONCATENATE('S11'!$Q$27,"-"),""),IF('S11'!$S$28=$D213,CONCATENATE('S11'!$Q$28,"-"),""),IF('S11'!$S$29=$D213,CONCATENATE('S11'!$Q$29,"-"),""),IF('S11'!$S$30=$D213,CONCATENATE('S11'!$Q$30,"-"),""),IF('S11'!$S$31=$D213,CONCATENATE('S11'!$Q$31,"-"),""),IF('S11'!$S$32=$D213,CONCATENATE('S11'!$Q$32,"-"),""))</f>
        <v/>
      </c>
      <c r="J213" s="21" t="str">
        <f>CONCATENATE(IF('S11'!$AA$13=$D213,CONCATENATE('S11'!$Y$13,"-"),""),IF('S11'!$AA$14=$D213,CONCATENATE('S11'!$Y$14,"-"),""),IF('S11'!$AA$15=$D213,CONCATENATE('S11'!$Y$15,"-"),""),IF('S11'!$AA$16=$D213,CONCATENATE('S11'!$Y$16,"-"),""),IF('S11'!$AA$17=$D213,CONCATENATE('S11'!$Y$17,"-"),""),IF('S11'!$AA$18=$D213,CONCATENATE('S11'!$Y$18,"-"),""),IF('S11'!$AA$19=$D213,CONCATENATE('S11'!$Y$19,"-"),""),IF('S11'!$AA$20=$D213,CONCATENATE('S11'!$Y$20,"-"),""),IF('S11'!$AA$21=$D213,CONCATENATE('S11'!$Y$21,"-"),""),IF('S11'!$AA$22=$D213,CONCATENATE('S11'!$Y$22,"-"),""),"")</f>
        <v/>
      </c>
      <c r="K213" s="21" t="str">
        <f>CONCATENATE(IF('S11'!$AA$23=$D213,CONCATENATE('S11'!$Y$23,"-"),""),IF('S11'!$AA$24=$D213,CONCATENATE('S11'!$Y$24,"-"),""),IF('S11'!$AA$25=$D213,CONCATENATE('S11'!$Y$25,"-"),""),IF('S11'!$AA$26=$D213,CONCATENATE('S11'!$Y$26,"-"),""),IF('S11'!$AA$27=$D213,CONCATENATE('S11'!$Y$27,"-"),""),IF('S11'!$AA$28=$D213,CONCATENATE('S11'!$Y$28,"-"),""),IF('S11'!$AA$29=$D213,CONCATENATE('S11'!$Y$29,"-"),""),IF('S11'!$AA$30=$D213,CONCATENATE('S11'!$Y$30,"-"),""),IF('S11'!$AA$31=$D213,CONCATENATE('S11'!$Y$31,"-"),""),IF('S11'!$AA$32=$D213,CONCATENATE('S11'!$Y$32,"-"),""))</f>
        <v/>
      </c>
      <c r="L213" s="21" t="str">
        <f>CONCATENATE(IF('S11'!$AI$13=$D213,CONCATENATE('S11'!$AG$13,"-"),""),IF('S11'!$AI$14=$D213,CONCATENATE('S11'!$AG$14,"-"),""),IF('S11'!$AI$15=$D213,CONCATENATE('S11'!$AG$15,"-"),""),IF('S11'!$AI$16=$D213,CONCATENATE('S11'!$AG$16,"-"),""),IF('S11'!$AI$17=$D213,CONCATENATE('S11'!$AG$17,"-"),""),IF('S11'!$AI$18=$D213,CONCATENATE('S11'!$AG$18,"-"),""),IF('S11'!$AI$19=$D213,CONCATENATE('S11'!$AG$19,"-"),""),IF('S11'!$AI$20=$D213,CONCATENATE('S11'!$AG$20,"-"),""),IF('S11'!$AI$21=$D213,CONCATENATE('S11'!$AG$21,"-"),""),IF('S11'!$AI$22=$D213,CONCATENATE('S11'!$AG$22,"-"),""),"")</f>
        <v/>
      </c>
      <c r="M213" s="21" t="str">
        <f>CONCATENATE(IF('S11'!$AI$23=$D213,CONCATENATE('S11'!$AG$23,"-"),""),IF('S11'!$AI$24=$D213,CONCATENATE('S11'!$AG$24,"-"),""),IF('S11'!$AI$25=$D213,CONCATENATE('S11'!$AG$25,"-"),""),IF('S11'!$AI$26=$D213,CONCATENATE('S11'!$AG$26,"-"),""),IF('S11'!$AI$27=$D213,CONCATENATE('S11'!$AG$27,"-"),""),IF('S11'!$AI$28=$D213,CONCATENATE('S11'!$AG$28,"-"),""),IF('S11'!$AI$29=$D213,CONCATENATE('S11'!$AG$29,"-"),""),IF('S11'!$AI$30=$D213,CONCATENATE('S11'!$AG$30,"-"),""),IF('S11'!$AI$31=$D213,CONCATENATE('S11'!$AG$31,"-"),""),IF('S11'!$AI$32=$D213,CONCATENATE('S11'!$AG$32,"-"),""))</f>
        <v/>
      </c>
      <c r="N213" s="21" t="str">
        <f t="shared" si="1"/>
        <v/>
      </c>
      <c r="O213" s="21">
        <v>211</v>
      </c>
      <c r="P213" s="27" t="str">
        <f t="shared" si="3"/>
        <v/>
      </c>
      <c r="Q213" s="27" t="str">
        <f t="shared" si="4"/>
        <v/>
      </c>
      <c r="R213" s="27" t="str">
        <f>IF(P213="","",CHOOSE(VLOOKUP($O213,$A$1:$C$400,3,FALSE),AHS!$M$1,BHS!$M$1,CHS!$M$1,HMJHS!$M$1,KHS!$M$1,Kings!$M$1,MHS!$M$1,SWHS!$M$1,AMHS!$M$1,'S10'!$M$1,'S11'!$M$1,'S12'!$M$1,'S13'!$M$1,'S14'!$M$1,'S15'!$M$1,'S16'!$M$1,'S17'!$M$1,'S18'!$M$1,'S19'!$M$1,'S20'!$M$1))</f>
        <v/>
      </c>
      <c r="S213" s="27" t="str">
        <f t="shared" si="5"/>
        <v/>
      </c>
      <c r="T213" s="3" t="str">
        <f t="shared" si="6"/>
        <v/>
      </c>
      <c r="U213" s="21"/>
      <c r="V213" s="21"/>
      <c r="W213" s="21"/>
      <c r="X213" s="21"/>
      <c r="Y213" s="21"/>
      <c r="Z213" s="21"/>
    </row>
    <row r="214" spans="1:26" ht="15" customHeight="1" x14ac:dyDescent="0.25">
      <c r="A214" s="21" t="str">
        <f t="shared" si="2"/>
        <v/>
      </c>
      <c r="B214" s="21" t="str">
        <f t="shared" si="0"/>
        <v/>
      </c>
      <c r="C214" s="21">
        <v>11</v>
      </c>
      <c r="D214" s="21">
        <v>14</v>
      </c>
      <c r="E214" s="21" t="str">
        <f>IF(OR('S11'!$C$26="",'S11'!$B$26=""),"",'S11'!$C$26)</f>
        <v/>
      </c>
      <c r="F214" s="21" t="str">
        <f>CONCATENATE(IF('S11'!$K$13=$D214,CONCATENATE('S11'!$I$13,"-"),""),IF('S11'!$K$14=$D214,CONCATENATE('S11'!$I$14,"-"),""),IF('S11'!$K$15=$D214,CONCATENATE('S11'!$I$15,"-"),""),IF('S11'!$K$16=$D214,CONCATENATE('S11'!$I$16,"-"),""),IF('S11'!$K$17=$D214,CONCATENATE('S11'!$I$17,"-"),""),IF('S11'!$K$18=$D214,CONCATENATE('S11'!$I$18,"-"),""),IF('S11'!$K$19=$D214,CONCATENATE('S11'!$I$19,"-"),""),IF('S11'!$K$20=$D214,CONCATENATE('S11'!$I$20,"-"),""),IF('S11'!$K$21=$D214,CONCATENATE('S11'!$I$21,"-"),""),IF('S11'!$K$22=$D214,CONCATENATE('S11'!$I$22,"-"),""),)</f>
        <v/>
      </c>
      <c r="G214" s="21" t="str">
        <f>CONCATENATE(IF('S11'!$K$23=$D214,CONCATENATE('S11'!$I$23,"-"),""),IF('S11'!$K$24=$D214,CONCATENATE('S11'!$I$24,"-"),""),IF('S11'!$K$25=$D214,CONCATENATE('S11'!$I$25,"-"),""),IF('S11'!$K$26=$D214,CONCATENATE('S11'!$I$26,"-"),""),IF('S11'!$K$27=$D214,CONCATENATE('S11'!$I$27,"-"),""),IF('S11'!$K$28=$D214,CONCATENATE('S11'!$I$28,"-"),""),IF('S11'!$K$29=$D214,CONCATENATE('S11'!$I$29,"-"),""),IF('S11'!$K$30=$D214,CONCATENATE('S11'!$I$30,"-"),""),IF('S11'!$K$31=$D214,CONCATENATE('S11'!$I$31,"-"),""),IF('S11'!$K$32=$D214,CONCATENATE('S11'!$I$32,"-"),""))</f>
        <v/>
      </c>
      <c r="H214" s="21" t="str">
        <f>CONCATENATE(IF('S11'!$S$13=$D214,CONCATENATE('S11'!$Q$13,"-"),""),IF('S11'!$S$14=$D214,CONCATENATE('S11'!$Q$14,"-"),""),IF('S11'!$S$15=$D214,CONCATENATE('S11'!$Q$15,"-"),""),IF('S11'!$S$16=$D214,CONCATENATE('S11'!$Q$16,"-"),""),IF('S11'!$S$17=$D214,CONCATENATE('S11'!$Q$17,"-"),""),IF('S11'!$S$18=$D214,CONCATENATE('S11'!$Q$18,"-"),""),IF('S11'!$S$19=$D214,CONCATENATE('S11'!$Q$19,"-"),""),IF('S11'!$S$20=$D214,CONCATENATE('S11'!$Q$20,"-"),""),IF('S11'!$S$21=$D214,CONCATENATE('S11'!$Q$21,"-"),""),IF('S11'!$S$22=$D214,CONCATENATE('S11'!$Q$22,"-"),""))</f>
        <v/>
      </c>
      <c r="I214" s="21" t="str">
        <f>CONCATENATE(,IF('S11'!$S$23=$D214,CONCATENATE('S11'!$Q$23,"-"),""),IF('S11'!$S$24=$D214,CONCATENATE('S11'!$Q$24,"-"),""),IF('S11'!$S$25=$D214,CONCATENATE('S11'!$Q$25,"-"),""),IF('S11'!$S$26=$D214,CONCATENATE('S11'!$Q$26,"-"),""),IF('S11'!$S$27=$D214,CONCATENATE('S11'!$Q$27,"-"),""),IF('S11'!$S$28=$D214,CONCATENATE('S11'!$Q$28,"-"),""),IF('S11'!$S$29=$D214,CONCATENATE('S11'!$Q$29,"-"),""),IF('S11'!$S$30=$D214,CONCATENATE('S11'!$Q$30,"-"),""),IF('S11'!$S$31=$D214,CONCATENATE('S11'!$Q$31,"-"),""),IF('S11'!$S$32=$D214,CONCATENATE('S11'!$Q$32,"-"),""))</f>
        <v/>
      </c>
      <c r="J214" s="21" t="str">
        <f>CONCATENATE(IF('S11'!$AA$13=$D214,CONCATENATE('S11'!$Y$13,"-"),""),IF('S11'!$AA$14=$D214,CONCATENATE('S11'!$Y$14,"-"),""),IF('S11'!$AA$15=$D214,CONCATENATE('S11'!$Y$15,"-"),""),IF('S11'!$AA$16=$D214,CONCATENATE('S11'!$Y$16,"-"),""),IF('S11'!$AA$17=$D214,CONCATENATE('S11'!$Y$17,"-"),""),IF('S11'!$AA$18=$D214,CONCATENATE('S11'!$Y$18,"-"),""),IF('S11'!$AA$19=$D214,CONCATENATE('S11'!$Y$19,"-"),""),IF('S11'!$AA$20=$D214,CONCATENATE('S11'!$Y$20,"-"),""),IF('S11'!$AA$21=$D214,CONCATENATE('S11'!$Y$21,"-"),""),IF('S11'!$AA$22=$D214,CONCATENATE('S11'!$Y$22,"-"),""),"")</f>
        <v/>
      </c>
      <c r="K214" s="21" t="str">
        <f>CONCATENATE(IF('S11'!$AA$23=$D214,CONCATENATE('S11'!$Y$23,"-"),""),IF('S11'!$AA$24=$D214,CONCATENATE('S11'!$Y$24,"-"),""),IF('S11'!$AA$25=$D214,CONCATENATE('S11'!$Y$25,"-"),""),IF('S11'!$AA$26=$D214,CONCATENATE('S11'!$Y$26,"-"),""),IF('S11'!$AA$27=$D214,CONCATENATE('S11'!$Y$27,"-"),""),IF('S11'!$AA$28=$D214,CONCATENATE('S11'!$Y$28,"-"),""),IF('S11'!$AA$29=$D214,CONCATENATE('S11'!$Y$29,"-"),""),IF('S11'!$AA$30=$D214,CONCATENATE('S11'!$Y$30,"-"),""),IF('S11'!$AA$31=$D214,CONCATENATE('S11'!$Y$31,"-"),""),IF('S11'!$AA$32=$D214,CONCATENATE('S11'!$Y$32,"-"),""))</f>
        <v/>
      </c>
      <c r="L214" s="21" t="str">
        <f>CONCATENATE(IF('S11'!$AI$13=$D214,CONCATENATE('S11'!$AG$13,"-"),""),IF('S11'!$AI$14=$D214,CONCATENATE('S11'!$AG$14,"-"),""),IF('S11'!$AI$15=$D214,CONCATENATE('S11'!$AG$15,"-"),""),IF('S11'!$AI$16=$D214,CONCATENATE('S11'!$AG$16,"-"),""),IF('S11'!$AI$17=$D214,CONCATENATE('S11'!$AG$17,"-"),""),IF('S11'!$AI$18=$D214,CONCATENATE('S11'!$AG$18,"-"),""),IF('S11'!$AI$19=$D214,CONCATENATE('S11'!$AG$19,"-"),""),IF('S11'!$AI$20=$D214,CONCATENATE('S11'!$AG$20,"-"),""),IF('S11'!$AI$21=$D214,CONCATENATE('S11'!$AG$21,"-"),""),IF('S11'!$AI$22=$D214,CONCATENATE('S11'!$AG$22,"-"),""),"")</f>
        <v/>
      </c>
      <c r="M214" s="21" t="str">
        <f>CONCATENATE(IF('S11'!$AI$23=$D214,CONCATENATE('S11'!$AG$23,"-"),""),IF('S11'!$AI$24=$D214,CONCATENATE('S11'!$AG$24,"-"),""),IF('S11'!$AI$25=$D214,CONCATENATE('S11'!$AG$25,"-"),""),IF('S11'!$AI$26=$D214,CONCATENATE('S11'!$AG$26,"-"),""),IF('S11'!$AI$27=$D214,CONCATENATE('S11'!$AG$27,"-"),""),IF('S11'!$AI$28=$D214,CONCATENATE('S11'!$AG$28,"-"),""),IF('S11'!$AI$29=$D214,CONCATENATE('S11'!$AG$29,"-"),""),IF('S11'!$AI$30=$D214,CONCATENATE('S11'!$AG$30,"-"),""),IF('S11'!$AI$31=$D214,CONCATENATE('S11'!$AG$31,"-"),""),IF('S11'!$AI$32=$D214,CONCATENATE('S11'!$AG$32,"-"),""))</f>
        <v/>
      </c>
      <c r="N214" s="21" t="str">
        <f t="shared" si="1"/>
        <v/>
      </c>
      <c r="O214" s="21">
        <v>212</v>
      </c>
      <c r="P214" s="27" t="str">
        <f t="shared" si="3"/>
        <v/>
      </c>
      <c r="Q214" s="27" t="str">
        <f t="shared" si="4"/>
        <v/>
      </c>
      <c r="R214" s="27" t="str">
        <f>IF(P214="","",CHOOSE(VLOOKUP($O214,$A$1:$C$400,3,FALSE),AHS!$M$1,BHS!$M$1,CHS!$M$1,HMJHS!$M$1,KHS!$M$1,Kings!$M$1,MHS!$M$1,SWHS!$M$1,AMHS!$M$1,'S10'!$M$1,'S11'!$M$1,'S12'!$M$1,'S13'!$M$1,'S14'!$M$1,'S15'!$M$1,'S16'!$M$1,'S17'!$M$1,'S18'!$M$1,'S19'!$M$1,'S20'!$M$1))</f>
        <v/>
      </c>
      <c r="S214" s="27" t="str">
        <f t="shared" si="5"/>
        <v/>
      </c>
      <c r="T214" s="3" t="str">
        <f t="shared" si="6"/>
        <v/>
      </c>
      <c r="U214" s="21"/>
      <c r="V214" s="21"/>
      <c r="W214" s="21"/>
      <c r="X214" s="21"/>
      <c r="Y214" s="21"/>
      <c r="Z214" s="21"/>
    </row>
    <row r="215" spans="1:26" ht="15" customHeight="1" x14ac:dyDescent="0.25">
      <c r="A215" s="21" t="str">
        <f t="shared" si="2"/>
        <v/>
      </c>
      <c r="B215" s="21" t="str">
        <f t="shared" si="0"/>
        <v/>
      </c>
      <c r="C215" s="21">
        <v>11</v>
      </c>
      <c r="D215" s="21">
        <v>15</v>
      </c>
      <c r="E215" s="21" t="str">
        <f>IF(OR('S11'!$C$27="",'S11'!$B$27=""),"",'S11'!$C$27)</f>
        <v/>
      </c>
      <c r="F215" s="21" t="str">
        <f>CONCATENATE(IF('S11'!$K$13=$D215,CONCATENATE('S11'!$I$13,"-"),""),IF('S11'!$K$14=$D215,CONCATENATE('S11'!$I$14,"-"),""),IF('S11'!$K$15=$D215,CONCATENATE('S11'!$I$15,"-"),""),IF('S11'!$K$16=$D215,CONCATENATE('S11'!$I$16,"-"),""),IF('S11'!$K$17=$D215,CONCATENATE('S11'!$I$17,"-"),""),IF('S11'!$K$18=$D215,CONCATENATE('S11'!$I$18,"-"),""),IF('S11'!$K$19=$D215,CONCATENATE('S11'!$I$19,"-"),""),IF('S11'!$K$20=$D215,CONCATENATE('S11'!$I$20,"-"),""),IF('S11'!$K$21=$D215,CONCATENATE('S11'!$I$21,"-"),""),IF('S11'!$K$22=$D215,CONCATENATE('S11'!$I$22,"-"),""),)</f>
        <v/>
      </c>
      <c r="G215" s="21" t="str">
        <f>CONCATENATE(IF('S11'!$K$23=$D215,CONCATENATE('S11'!$I$23,"-"),""),IF('S11'!$K$24=$D215,CONCATENATE('S11'!$I$24,"-"),""),IF('S11'!$K$25=$D215,CONCATENATE('S11'!$I$25,"-"),""),IF('S11'!$K$26=$D215,CONCATENATE('S11'!$I$26,"-"),""),IF('S11'!$K$27=$D215,CONCATENATE('S11'!$I$27,"-"),""),IF('S11'!$K$28=$D215,CONCATENATE('S11'!$I$28,"-"),""),IF('S11'!$K$29=$D215,CONCATENATE('S11'!$I$29,"-"),""),IF('S11'!$K$30=$D215,CONCATENATE('S11'!$I$30,"-"),""),IF('S11'!$K$31=$D215,CONCATENATE('S11'!$I$31,"-"),""),IF('S11'!$K$32=$D215,CONCATENATE('S11'!$I$32,"-"),""))</f>
        <v/>
      </c>
      <c r="H215" s="21" t="str">
        <f>CONCATENATE(IF('S11'!$S$13=$D215,CONCATENATE('S11'!$Q$13,"-"),""),IF('S11'!$S$14=$D215,CONCATENATE('S11'!$Q$14,"-"),""),IF('S11'!$S$15=$D215,CONCATENATE('S11'!$Q$15,"-"),""),IF('S11'!$S$16=$D215,CONCATENATE('S11'!$Q$16,"-"),""),IF('S11'!$S$17=$D215,CONCATENATE('S11'!$Q$17,"-"),""),IF('S11'!$S$18=$D215,CONCATENATE('S11'!$Q$18,"-"),""),IF('S11'!$S$19=$D215,CONCATENATE('S11'!$Q$19,"-"),""),IF('S11'!$S$20=$D215,CONCATENATE('S11'!$Q$20,"-"),""),IF('S11'!$S$21=$D215,CONCATENATE('S11'!$Q$21,"-"),""),IF('S11'!$S$22=$D215,CONCATENATE('S11'!$Q$22,"-"),""))</f>
        <v/>
      </c>
      <c r="I215" s="21" t="str">
        <f>CONCATENATE(,IF('S11'!$S$23=$D215,CONCATENATE('S11'!$Q$23,"-"),""),IF('S11'!$S$24=$D215,CONCATENATE('S11'!$Q$24,"-"),""),IF('S11'!$S$25=$D215,CONCATENATE('S11'!$Q$25,"-"),""),IF('S11'!$S$26=$D215,CONCATENATE('S11'!$Q$26,"-"),""),IF('S11'!$S$27=$D215,CONCATENATE('S11'!$Q$27,"-"),""),IF('S11'!$S$28=$D215,CONCATENATE('S11'!$Q$28,"-"),""),IF('S11'!$S$29=$D215,CONCATENATE('S11'!$Q$29,"-"),""),IF('S11'!$S$30=$D215,CONCATENATE('S11'!$Q$30,"-"),""),IF('S11'!$S$31=$D215,CONCATENATE('S11'!$Q$31,"-"),""),IF('S11'!$S$32=$D215,CONCATENATE('S11'!$Q$32,"-"),""))</f>
        <v/>
      </c>
      <c r="J215" s="21" t="str">
        <f>CONCATENATE(IF('S11'!$AA$13=$D215,CONCATENATE('S11'!$Y$13,"-"),""),IF('S11'!$AA$14=$D215,CONCATENATE('S11'!$Y$14,"-"),""),IF('S11'!$AA$15=$D215,CONCATENATE('S11'!$Y$15,"-"),""),IF('S11'!$AA$16=$D215,CONCATENATE('S11'!$Y$16,"-"),""),IF('S11'!$AA$17=$D215,CONCATENATE('S11'!$Y$17,"-"),""),IF('S11'!$AA$18=$D215,CONCATENATE('S11'!$Y$18,"-"),""),IF('S11'!$AA$19=$D215,CONCATENATE('S11'!$Y$19,"-"),""),IF('S11'!$AA$20=$D215,CONCATENATE('S11'!$Y$20,"-"),""),IF('S11'!$AA$21=$D215,CONCATENATE('S11'!$Y$21,"-"),""),IF('S11'!$AA$22=$D215,CONCATENATE('S11'!$Y$22,"-"),""),"")</f>
        <v/>
      </c>
      <c r="K215" s="21" t="str">
        <f>CONCATENATE(IF('S11'!$AA$23=$D215,CONCATENATE('S11'!$Y$23,"-"),""),IF('S11'!$AA$24=$D215,CONCATENATE('S11'!$Y$24,"-"),""),IF('S11'!$AA$25=$D215,CONCATENATE('S11'!$Y$25,"-"),""),IF('S11'!$AA$26=$D215,CONCATENATE('S11'!$Y$26,"-"),""),IF('S11'!$AA$27=$D215,CONCATENATE('S11'!$Y$27,"-"),""),IF('S11'!$AA$28=$D215,CONCATENATE('S11'!$Y$28,"-"),""),IF('S11'!$AA$29=$D215,CONCATENATE('S11'!$Y$29,"-"),""),IF('S11'!$AA$30=$D215,CONCATENATE('S11'!$Y$30,"-"),""),IF('S11'!$AA$31=$D215,CONCATENATE('S11'!$Y$31,"-"),""),IF('S11'!$AA$32=$D215,CONCATENATE('S11'!$Y$32,"-"),""))</f>
        <v/>
      </c>
      <c r="L215" s="21" t="str">
        <f>CONCATENATE(IF('S11'!$AI$13=$D215,CONCATENATE('S11'!$AG$13,"-"),""),IF('S11'!$AI$14=$D215,CONCATENATE('S11'!$AG$14,"-"),""),IF('S11'!$AI$15=$D215,CONCATENATE('S11'!$AG$15,"-"),""),IF('S11'!$AI$16=$D215,CONCATENATE('S11'!$AG$16,"-"),""),IF('S11'!$AI$17=$D215,CONCATENATE('S11'!$AG$17,"-"),""),IF('S11'!$AI$18=$D215,CONCATENATE('S11'!$AG$18,"-"),""),IF('S11'!$AI$19=$D215,CONCATENATE('S11'!$AG$19,"-"),""),IF('S11'!$AI$20=$D215,CONCATENATE('S11'!$AG$20,"-"),""),IF('S11'!$AI$21=$D215,CONCATENATE('S11'!$AG$21,"-"),""),IF('S11'!$AI$22=$D215,CONCATENATE('S11'!$AG$22,"-"),""),"")</f>
        <v/>
      </c>
      <c r="M215" s="21" t="str">
        <f>CONCATENATE(IF('S11'!$AI$23=$D215,CONCATENATE('S11'!$AG$23,"-"),""),IF('S11'!$AI$24=$D215,CONCATENATE('S11'!$AG$24,"-"),""),IF('S11'!$AI$25=$D215,CONCATENATE('S11'!$AG$25,"-"),""),IF('S11'!$AI$26=$D215,CONCATENATE('S11'!$AG$26,"-"),""),IF('S11'!$AI$27=$D215,CONCATENATE('S11'!$AG$27,"-"),""),IF('S11'!$AI$28=$D215,CONCATENATE('S11'!$AG$28,"-"),""),IF('S11'!$AI$29=$D215,CONCATENATE('S11'!$AG$29,"-"),""),IF('S11'!$AI$30=$D215,CONCATENATE('S11'!$AG$30,"-"),""),IF('S11'!$AI$31=$D215,CONCATENATE('S11'!$AG$31,"-"),""),IF('S11'!$AI$32=$D215,CONCATENATE('S11'!$AG$32,"-"),""))</f>
        <v/>
      </c>
      <c r="N215" s="21" t="str">
        <f t="shared" si="1"/>
        <v/>
      </c>
      <c r="O215" s="21">
        <v>213</v>
      </c>
      <c r="P215" s="27" t="str">
        <f t="shared" si="3"/>
        <v/>
      </c>
      <c r="Q215" s="27" t="str">
        <f t="shared" si="4"/>
        <v/>
      </c>
      <c r="R215" s="27" t="str">
        <f>IF(P215="","",CHOOSE(VLOOKUP($O215,$A$1:$C$400,3,FALSE),AHS!$M$1,BHS!$M$1,CHS!$M$1,HMJHS!$M$1,KHS!$M$1,Kings!$M$1,MHS!$M$1,SWHS!$M$1,AMHS!$M$1,'S10'!$M$1,'S11'!$M$1,'S12'!$M$1,'S13'!$M$1,'S14'!$M$1,'S15'!$M$1,'S16'!$M$1,'S17'!$M$1,'S18'!$M$1,'S19'!$M$1,'S20'!$M$1))</f>
        <v/>
      </c>
      <c r="S215" s="27" t="str">
        <f t="shared" si="5"/>
        <v/>
      </c>
      <c r="T215" s="3" t="str">
        <f t="shared" si="6"/>
        <v/>
      </c>
      <c r="U215" s="21"/>
      <c r="V215" s="21"/>
      <c r="W215" s="21"/>
      <c r="X215" s="21"/>
      <c r="Y215" s="21"/>
      <c r="Z215" s="21"/>
    </row>
    <row r="216" spans="1:26" ht="15" customHeight="1" x14ac:dyDescent="0.25">
      <c r="A216" s="21" t="str">
        <f t="shared" si="2"/>
        <v/>
      </c>
      <c r="B216" s="21" t="str">
        <f t="shared" si="0"/>
        <v/>
      </c>
      <c r="C216" s="21">
        <v>11</v>
      </c>
      <c r="D216" s="21">
        <v>16</v>
      </c>
      <c r="E216" s="21" t="str">
        <f>IF(OR('S11'!$C$28="",'S11'!$B$28=""),"",'S11'!$C$28)</f>
        <v/>
      </c>
      <c r="F216" s="21" t="str">
        <f>CONCATENATE(IF('S11'!$K$13=$D216,CONCATENATE('S11'!$I$13,"-"),""),IF('S11'!$K$14=$D216,CONCATENATE('S11'!$I$14,"-"),""),IF('S11'!$K$15=$D216,CONCATENATE('S11'!$I$15,"-"),""),IF('S11'!$K$16=$D216,CONCATENATE('S11'!$I$16,"-"),""),IF('S11'!$K$17=$D216,CONCATENATE('S11'!$I$17,"-"),""),IF('S11'!$K$18=$D216,CONCATENATE('S11'!$I$18,"-"),""),IF('S11'!$K$19=$D216,CONCATENATE('S11'!$I$19,"-"),""),IF('S11'!$K$20=$D216,CONCATENATE('S11'!$I$20,"-"),""),IF('S11'!$K$21=$D216,CONCATENATE('S11'!$I$21,"-"),""),IF('S11'!$K$22=$D216,CONCATENATE('S11'!$I$22,"-"),""),)</f>
        <v/>
      </c>
      <c r="G216" s="21" t="str">
        <f>CONCATENATE(IF('S11'!$K$23=$D216,CONCATENATE('S11'!$I$23,"-"),""),IF('S11'!$K$24=$D216,CONCATENATE('S11'!$I$24,"-"),""),IF('S11'!$K$25=$D216,CONCATENATE('S11'!$I$25,"-"),""),IF('S11'!$K$26=$D216,CONCATENATE('S11'!$I$26,"-"),""),IF('S11'!$K$27=$D216,CONCATENATE('S11'!$I$27,"-"),""),IF('S11'!$K$28=$D216,CONCATENATE('S11'!$I$28,"-"),""),IF('S11'!$K$29=$D216,CONCATENATE('S11'!$I$29,"-"),""),IF('S11'!$K$30=$D216,CONCATENATE('S11'!$I$30,"-"),""),IF('S11'!$K$31=$D216,CONCATENATE('S11'!$I$31,"-"),""),IF('S11'!$K$32=$D216,CONCATENATE('S11'!$I$32,"-"),""))</f>
        <v/>
      </c>
      <c r="H216" s="21" t="str">
        <f>CONCATENATE(IF('S11'!$S$13=$D216,CONCATENATE('S11'!$Q$13,"-"),""),IF('S11'!$S$14=$D216,CONCATENATE('S11'!$Q$14,"-"),""),IF('S11'!$S$15=$D216,CONCATENATE('S11'!$Q$15,"-"),""),IF('S11'!$S$16=$D216,CONCATENATE('S11'!$Q$16,"-"),""),IF('S11'!$S$17=$D216,CONCATENATE('S11'!$Q$17,"-"),""),IF('S11'!$S$18=$D216,CONCATENATE('S11'!$Q$18,"-"),""),IF('S11'!$S$19=$D216,CONCATENATE('S11'!$Q$19,"-"),""),IF('S11'!$S$20=$D216,CONCATENATE('S11'!$Q$20,"-"),""),IF('S11'!$S$21=$D216,CONCATENATE('S11'!$Q$21,"-"),""),IF('S11'!$S$22=$D216,CONCATENATE('S11'!$Q$22,"-"),""))</f>
        <v/>
      </c>
      <c r="I216" s="21" t="str">
        <f>CONCATENATE(,IF('S11'!$S$23=$D216,CONCATENATE('S11'!$Q$23,"-"),""),IF('S11'!$S$24=$D216,CONCATENATE('S11'!$Q$24,"-"),""),IF('S11'!$S$25=$D216,CONCATENATE('S11'!$Q$25,"-"),""),IF('S11'!$S$26=$D216,CONCATENATE('S11'!$Q$26,"-"),""),IF('S11'!$S$27=$D216,CONCATENATE('S11'!$Q$27,"-"),""),IF('S11'!$S$28=$D216,CONCATENATE('S11'!$Q$28,"-"),""),IF('S11'!$S$29=$D216,CONCATENATE('S11'!$Q$29,"-"),""),IF('S11'!$S$30=$D216,CONCATENATE('S11'!$Q$30,"-"),""),IF('S11'!$S$31=$D216,CONCATENATE('S11'!$Q$31,"-"),""),IF('S11'!$S$32=$D216,CONCATENATE('S11'!$Q$32,"-"),""))</f>
        <v/>
      </c>
      <c r="J216" s="21" t="str">
        <f>CONCATENATE(IF('S11'!$AA$13=$D216,CONCATENATE('S11'!$Y$13,"-"),""),IF('S11'!$AA$14=$D216,CONCATENATE('S11'!$Y$14,"-"),""),IF('S11'!$AA$15=$D216,CONCATENATE('S11'!$Y$15,"-"),""),IF('S11'!$AA$16=$D216,CONCATENATE('S11'!$Y$16,"-"),""),IF('S11'!$AA$17=$D216,CONCATENATE('S11'!$Y$17,"-"),""),IF('S11'!$AA$18=$D216,CONCATENATE('S11'!$Y$18,"-"),""),IF('S11'!$AA$19=$D216,CONCATENATE('S11'!$Y$19,"-"),""),IF('S11'!$AA$20=$D216,CONCATENATE('S11'!$Y$20,"-"),""),IF('S11'!$AA$21=$D216,CONCATENATE('S11'!$Y$21,"-"),""),IF('S11'!$AA$22=$D216,CONCATENATE('S11'!$Y$22,"-"),""),"")</f>
        <v/>
      </c>
      <c r="K216" s="21" t="str">
        <f>CONCATENATE(IF('S11'!$AA$23=$D216,CONCATENATE('S11'!$Y$23,"-"),""),IF('S11'!$AA$24=$D216,CONCATENATE('S11'!$Y$24,"-"),""),IF('S11'!$AA$25=$D216,CONCATENATE('S11'!$Y$25,"-"),""),IF('S11'!$AA$26=$D216,CONCATENATE('S11'!$Y$26,"-"),""),IF('S11'!$AA$27=$D216,CONCATENATE('S11'!$Y$27,"-"),""),IF('S11'!$AA$28=$D216,CONCATENATE('S11'!$Y$28,"-"),""),IF('S11'!$AA$29=$D216,CONCATENATE('S11'!$Y$29,"-"),""),IF('S11'!$AA$30=$D216,CONCATENATE('S11'!$Y$30,"-"),""),IF('S11'!$AA$31=$D216,CONCATENATE('S11'!$Y$31,"-"),""),IF('S11'!$AA$32=$D216,CONCATENATE('S11'!$Y$32,"-"),""))</f>
        <v/>
      </c>
      <c r="L216" s="21" t="str">
        <f>CONCATENATE(IF('S11'!$AI$13=$D216,CONCATENATE('S11'!$AG$13,"-"),""),IF('S11'!$AI$14=$D216,CONCATENATE('S11'!$AG$14,"-"),""),IF('S11'!$AI$15=$D216,CONCATENATE('S11'!$AG$15,"-"),""),IF('S11'!$AI$16=$D216,CONCATENATE('S11'!$AG$16,"-"),""),IF('S11'!$AI$17=$D216,CONCATENATE('S11'!$AG$17,"-"),""),IF('S11'!$AI$18=$D216,CONCATENATE('S11'!$AG$18,"-"),""),IF('S11'!$AI$19=$D216,CONCATENATE('S11'!$AG$19,"-"),""),IF('S11'!$AI$20=$D216,CONCATENATE('S11'!$AG$20,"-"),""),IF('S11'!$AI$21=$D216,CONCATENATE('S11'!$AG$21,"-"),""),IF('S11'!$AI$22=$D216,CONCATENATE('S11'!$AG$22,"-"),""),"")</f>
        <v/>
      </c>
      <c r="M216" s="21" t="str">
        <f>CONCATENATE(IF('S11'!$AI$23=$D216,CONCATENATE('S11'!$AG$23,"-"),""),IF('S11'!$AI$24=$D216,CONCATENATE('S11'!$AG$24,"-"),""),IF('S11'!$AI$25=$D216,CONCATENATE('S11'!$AG$25,"-"),""),IF('S11'!$AI$26=$D216,CONCATENATE('S11'!$AG$26,"-"),""),IF('S11'!$AI$27=$D216,CONCATENATE('S11'!$AG$27,"-"),""),IF('S11'!$AI$28=$D216,CONCATENATE('S11'!$AG$28,"-"),""),IF('S11'!$AI$29=$D216,CONCATENATE('S11'!$AG$29,"-"),""),IF('S11'!$AI$30=$D216,CONCATENATE('S11'!$AG$30,"-"),""),IF('S11'!$AI$31=$D216,CONCATENATE('S11'!$AG$31,"-"),""),IF('S11'!$AI$32=$D216,CONCATENATE('S11'!$AG$32,"-"),""))</f>
        <v/>
      </c>
      <c r="N216" s="21" t="str">
        <f t="shared" si="1"/>
        <v/>
      </c>
      <c r="O216" s="21">
        <v>214</v>
      </c>
      <c r="P216" s="27" t="str">
        <f t="shared" si="3"/>
        <v/>
      </c>
      <c r="Q216" s="27" t="str">
        <f t="shared" si="4"/>
        <v/>
      </c>
      <c r="R216" s="27" t="str">
        <f>IF(P216="","",CHOOSE(VLOOKUP($O216,$A$1:$C$400,3,FALSE),AHS!$M$1,BHS!$M$1,CHS!$M$1,HMJHS!$M$1,KHS!$M$1,Kings!$M$1,MHS!$M$1,SWHS!$M$1,AMHS!$M$1,'S10'!$M$1,'S11'!$M$1,'S12'!$M$1,'S13'!$M$1,'S14'!$M$1,'S15'!$M$1,'S16'!$M$1,'S17'!$M$1,'S18'!$M$1,'S19'!$M$1,'S20'!$M$1))</f>
        <v/>
      </c>
      <c r="S216" s="27" t="str">
        <f t="shared" si="5"/>
        <v/>
      </c>
      <c r="T216" s="3" t="str">
        <f t="shared" si="6"/>
        <v/>
      </c>
      <c r="U216" s="21"/>
      <c r="V216" s="21"/>
      <c r="W216" s="21"/>
      <c r="X216" s="21"/>
      <c r="Y216" s="21"/>
      <c r="Z216" s="21"/>
    </row>
    <row r="217" spans="1:26" ht="15" customHeight="1" x14ac:dyDescent="0.25">
      <c r="A217" s="21" t="str">
        <f t="shared" si="2"/>
        <v/>
      </c>
      <c r="B217" s="21" t="str">
        <f t="shared" si="0"/>
        <v/>
      </c>
      <c r="C217" s="21">
        <v>11</v>
      </c>
      <c r="D217" s="21">
        <v>17</v>
      </c>
      <c r="E217" s="21" t="str">
        <f>IF(OR('S11'!$C$29="",'S11'!$B$29=""),"",'S11'!$C$29)</f>
        <v/>
      </c>
      <c r="F217" s="21" t="str">
        <f>CONCATENATE(IF('S11'!$K$13=$D217,CONCATENATE('S11'!$I$13,"-"),""),IF('S11'!$K$14=$D217,CONCATENATE('S11'!$I$14,"-"),""),IF('S11'!$K$15=$D217,CONCATENATE('S11'!$I$15,"-"),""),IF('S11'!$K$16=$D217,CONCATENATE('S11'!$I$16,"-"),""),IF('S11'!$K$17=$D217,CONCATENATE('S11'!$I$17,"-"),""),IF('S11'!$K$18=$D217,CONCATENATE('S11'!$I$18,"-"),""),IF('S11'!$K$19=$D217,CONCATENATE('S11'!$I$19,"-"),""),IF('S11'!$K$20=$D217,CONCATENATE('S11'!$I$20,"-"),""),IF('S11'!$K$21=$D217,CONCATENATE('S11'!$I$21,"-"),""),IF('S11'!$K$22=$D217,CONCATENATE('S11'!$I$22,"-"),""),)</f>
        <v/>
      </c>
      <c r="G217" s="21" t="str">
        <f>CONCATENATE(IF('S11'!$K$23=$D217,CONCATENATE('S11'!$I$23,"-"),""),IF('S11'!$K$24=$D217,CONCATENATE('S11'!$I$24,"-"),""),IF('S11'!$K$25=$D217,CONCATENATE('S11'!$I$25,"-"),""),IF('S11'!$K$26=$D217,CONCATENATE('S11'!$I$26,"-"),""),IF('S11'!$K$27=$D217,CONCATENATE('S11'!$I$27,"-"),""),IF('S11'!$K$28=$D217,CONCATENATE('S11'!$I$28,"-"),""),IF('S11'!$K$29=$D217,CONCATENATE('S11'!$I$29,"-"),""),IF('S11'!$K$30=$D217,CONCATENATE('S11'!$I$30,"-"),""),IF('S11'!$K$31=$D217,CONCATENATE('S11'!$I$31,"-"),""),IF('S11'!$K$32=$D217,CONCATENATE('S11'!$I$32,"-"),""))</f>
        <v/>
      </c>
      <c r="H217" s="21" t="str">
        <f>CONCATENATE(IF('S11'!$S$13=$D217,CONCATENATE('S11'!$Q$13,"-"),""),IF('S11'!$S$14=$D217,CONCATENATE('S11'!$Q$14,"-"),""),IF('S11'!$S$15=$D217,CONCATENATE('S11'!$Q$15,"-"),""),IF('S11'!$S$16=$D217,CONCATENATE('S11'!$Q$16,"-"),""),IF('S11'!$S$17=$D217,CONCATENATE('S11'!$Q$17,"-"),""),IF('S11'!$S$18=$D217,CONCATENATE('S11'!$Q$18,"-"),""),IF('S11'!$S$19=$D217,CONCATENATE('S11'!$Q$19,"-"),""),IF('S11'!$S$20=$D217,CONCATENATE('S11'!$Q$20,"-"),""),IF('S11'!$S$21=$D217,CONCATENATE('S11'!$Q$21,"-"),""),IF('S11'!$S$22=$D217,CONCATENATE('S11'!$Q$22,"-"),""))</f>
        <v/>
      </c>
      <c r="I217" s="21" t="str">
        <f>CONCATENATE(,IF('S11'!$S$23=$D217,CONCATENATE('S11'!$Q$23,"-"),""),IF('S11'!$S$24=$D217,CONCATENATE('S11'!$Q$24,"-"),""),IF('S11'!$S$25=$D217,CONCATENATE('S11'!$Q$25,"-"),""),IF('S11'!$S$26=$D217,CONCATENATE('S11'!$Q$26,"-"),""),IF('S11'!$S$27=$D217,CONCATENATE('S11'!$Q$27,"-"),""),IF('S11'!$S$28=$D217,CONCATENATE('S11'!$Q$28,"-"),""),IF('S11'!$S$29=$D217,CONCATENATE('S11'!$Q$29,"-"),""),IF('S11'!$S$30=$D217,CONCATENATE('S11'!$Q$30,"-"),""),IF('S11'!$S$31=$D217,CONCATENATE('S11'!$Q$31,"-"),""),IF('S11'!$S$32=$D217,CONCATENATE('S11'!$Q$32,"-"),""))</f>
        <v/>
      </c>
      <c r="J217" s="21" t="str">
        <f>CONCATENATE(IF('S11'!$AA$13=$D217,CONCATENATE('S11'!$Y$13,"-"),""),IF('S11'!$AA$14=$D217,CONCATENATE('S11'!$Y$14,"-"),""),IF('S11'!$AA$15=$D217,CONCATENATE('S11'!$Y$15,"-"),""),IF('S11'!$AA$16=$D217,CONCATENATE('S11'!$Y$16,"-"),""),IF('S11'!$AA$17=$D217,CONCATENATE('S11'!$Y$17,"-"),""),IF('S11'!$AA$18=$D217,CONCATENATE('S11'!$Y$18,"-"),""),IF('S11'!$AA$19=$D217,CONCATENATE('S11'!$Y$19,"-"),""),IF('S11'!$AA$20=$D217,CONCATENATE('S11'!$Y$20,"-"),""),IF('S11'!$AA$21=$D217,CONCATENATE('S11'!$Y$21,"-"),""),IF('S11'!$AA$22=$D217,CONCATENATE('S11'!$Y$22,"-"),""),"")</f>
        <v/>
      </c>
      <c r="K217" s="21" t="str">
        <f>CONCATENATE(IF('S11'!$AA$23=$D217,CONCATENATE('S11'!$Y$23,"-"),""),IF('S11'!$AA$24=$D217,CONCATENATE('S11'!$Y$24,"-"),""),IF('S11'!$AA$25=$D217,CONCATENATE('S11'!$Y$25,"-"),""),IF('S11'!$AA$26=$D217,CONCATENATE('S11'!$Y$26,"-"),""),IF('S11'!$AA$27=$D217,CONCATENATE('S11'!$Y$27,"-"),""),IF('S11'!$AA$28=$D217,CONCATENATE('S11'!$Y$28,"-"),""),IF('S11'!$AA$29=$D217,CONCATENATE('S11'!$Y$29,"-"),""),IF('S11'!$AA$30=$D217,CONCATENATE('S11'!$Y$30,"-"),""),IF('S11'!$AA$31=$D217,CONCATENATE('S11'!$Y$31,"-"),""),IF('S11'!$AA$32=$D217,CONCATENATE('S11'!$Y$32,"-"),""))</f>
        <v/>
      </c>
      <c r="L217" s="21" t="str">
        <f>CONCATENATE(IF('S11'!$AI$13=$D217,CONCATENATE('S11'!$AG$13,"-"),""),IF('S11'!$AI$14=$D217,CONCATENATE('S11'!$AG$14,"-"),""),IF('S11'!$AI$15=$D217,CONCATENATE('S11'!$AG$15,"-"),""),IF('S11'!$AI$16=$D217,CONCATENATE('S11'!$AG$16,"-"),""),IF('S11'!$AI$17=$D217,CONCATENATE('S11'!$AG$17,"-"),""),IF('S11'!$AI$18=$D217,CONCATENATE('S11'!$AG$18,"-"),""),IF('S11'!$AI$19=$D217,CONCATENATE('S11'!$AG$19,"-"),""),IF('S11'!$AI$20=$D217,CONCATENATE('S11'!$AG$20,"-"),""),IF('S11'!$AI$21=$D217,CONCATENATE('S11'!$AG$21,"-"),""),IF('S11'!$AI$22=$D217,CONCATENATE('S11'!$AG$22,"-"),""),"")</f>
        <v/>
      </c>
      <c r="M217" s="21" t="str">
        <f>CONCATENATE(IF('S11'!$AI$23=$D217,CONCATENATE('S11'!$AG$23,"-"),""),IF('S11'!$AI$24=$D217,CONCATENATE('S11'!$AG$24,"-"),""),IF('S11'!$AI$25=$D217,CONCATENATE('S11'!$AG$25,"-"),""),IF('S11'!$AI$26=$D217,CONCATENATE('S11'!$AG$26,"-"),""),IF('S11'!$AI$27=$D217,CONCATENATE('S11'!$AG$27,"-"),""),IF('S11'!$AI$28=$D217,CONCATENATE('S11'!$AG$28,"-"),""),IF('S11'!$AI$29=$D217,CONCATENATE('S11'!$AG$29,"-"),""),IF('S11'!$AI$30=$D217,CONCATENATE('S11'!$AG$30,"-"),""),IF('S11'!$AI$31=$D217,CONCATENATE('S11'!$AG$31,"-"),""),IF('S11'!$AI$32=$D217,CONCATENATE('S11'!$AG$32,"-"),""))</f>
        <v/>
      </c>
      <c r="N217" s="21" t="str">
        <f t="shared" si="1"/>
        <v/>
      </c>
      <c r="O217" s="21">
        <v>215</v>
      </c>
      <c r="P217" s="27" t="str">
        <f t="shared" si="3"/>
        <v/>
      </c>
      <c r="Q217" s="27" t="str">
        <f t="shared" si="4"/>
        <v/>
      </c>
      <c r="R217" s="27" t="str">
        <f>IF(P217="","",CHOOSE(VLOOKUP($O217,$A$1:$C$400,3,FALSE),AHS!$M$1,BHS!$M$1,CHS!$M$1,HMJHS!$M$1,KHS!$M$1,Kings!$M$1,MHS!$M$1,SWHS!$M$1,AMHS!$M$1,'S10'!$M$1,'S11'!$M$1,'S12'!$M$1,'S13'!$M$1,'S14'!$M$1,'S15'!$M$1,'S16'!$M$1,'S17'!$M$1,'S18'!$M$1,'S19'!$M$1,'S20'!$M$1))</f>
        <v/>
      </c>
      <c r="S217" s="27" t="str">
        <f t="shared" si="5"/>
        <v/>
      </c>
      <c r="T217" s="3" t="str">
        <f t="shared" si="6"/>
        <v/>
      </c>
      <c r="U217" s="21"/>
      <c r="V217" s="21"/>
      <c r="W217" s="21"/>
      <c r="X217" s="21"/>
      <c r="Y217" s="21"/>
      <c r="Z217" s="21"/>
    </row>
    <row r="218" spans="1:26" ht="15" customHeight="1" x14ac:dyDescent="0.25">
      <c r="A218" s="21" t="str">
        <f t="shared" si="2"/>
        <v/>
      </c>
      <c r="B218" s="21" t="str">
        <f t="shared" si="0"/>
        <v/>
      </c>
      <c r="C218" s="21">
        <v>11</v>
      </c>
      <c r="D218" s="21">
        <v>18</v>
      </c>
      <c r="E218" s="21" t="str">
        <f>IF(OR('S11'!$C$30="",'S11'!$B$30=""),"",'S11'!$C$30)</f>
        <v/>
      </c>
      <c r="F218" s="21" t="str">
        <f>CONCATENATE(IF('S11'!$K$13=$D218,CONCATENATE('S11'!$I$13,"-"),""),IF('S11'!$K$14=$D218,CONCATENATE('S11'!$I$14,"-"),""),IF('S11'!$K$15=$D218,CONCATENATE('S11'!$I$15,"-"),""),IF('S11'!$K$16=$D218,CONCATENATE('S11'!$I$16,"-"),""),IF('S11'!$K$17=$D218,CONCATENATE('S11'!$I$17,"-"),""),IF('S11'!$K$18=$D218,CONCATENATE('S11'!$I$18,"-"),""),IF('S11'!$K$19=$D218,CONCATENATE('S11'!$I$19,"-"),""),IF('S11'!$K$20=$D218,CONCATENATE('S11'!$I$20,"-"),""),IF('S11'!$K$21=$D218,CONCATENATE('S11'!$I$21,"-"),""),IF('S11'!$K$22=$D218,CONCATENATE('S11'!$I$22,"-"),""),)</f>
        <v/>
      </c>
      <c r="G218" s="21" t="str">
        <f>CONCATENATE(IF('S11'!$K$23=$D218,CONCATENATE('S11'!$I$23,"-"),""),IF('S11'!$K$24=$D218,CONCATENATE('S11'!$I$24,"-"),""),IF('S11'!$K$25=$D218,CONCATENATE('S11'!$I$25,"-"),""),IF('S11'!$K$26=$D218,CONCATENATE('S11'!$I$26,"-"),""),IF('S11'!$K$27=$D218,CONCATENATE('S11'!$I$27,"-"),""),IF('S11'!$K$28=$D218,CONCATENATE('S11'!$I$28,"-"),""),IF('S11'!$K$29=$D218,CONCATENATE('S11'!$I$29,"-"),""),IF('S11'!$K$30=$D218,CONCATENATE('S11'!$I$30,"-"),""),IF('S11'!$K$31=$D218,CONCATENATE('S11'!$I$31,"-"),""),IF('S11'!$K$32=$D218,CONCATENATE('S11'!$I$32,"-"),""))</f>
        <v/>
      </c>
      <c r="H218" s="21" t="str">
        <f>CONCATENATE(IF('S11'!$S$13=$D218,CONCATENATE('S11'!$Q$13,"-"),""),IF('S11'!$S$14=$D218,CONCATENATE('S11'!$Q$14,"-"),""),IF('S11'!$S$15=$D218,CONCATENATE('S11'!$Q$15,"-"),""),IF('S11'!$S$16=$D218,CONCATENATE('S11'!$Q$16,"-"),""),IF('S11'!$S$17=$D218,CONCATENATE('S11'!$Q$17,"-"),""),IF('S11'!$S$18=$D218,CONCATENATE('S11'!$Q$18,"-"),""),IF('S11'!$S$19=$D218,CONCATENATE('S11'!$Q$19,"-"),""),IF('S11'!$S$20=$D218,CONCATENATE('S11'!$Q$20,"-"),""),IF('S11'!$S$21=$D218,CONCATENATE('S11'!$Q$21,"-"),""),IF('S11'!$S$22=$D218,CONCATENATE('S11'!$Q$22,"-"),""))</f>
        <v/>
      </c>
      <c r="I218" s="21" t="str">
        <f>CONCATENATE(,IF('S11'!$S$23=$D218,CONCATENATE('S11'!$Q$23,"-"),""),IF('S11'!$S$24=$D218,CONCATENATE('S11'!$Q$24,"-"),""),IF('S11'!$S$25=$D218,CONCATENATE('S11'!$Q$25,"-"),""),IF('S11'!$S$26=$D218,CONCATENATE('S11'!$Q$26,"-"),""),IF('S11'!$S$27=$D218,CONCATENATE('S11'!$Q$27,"-"),""),IF('S11'!$S$28=$D218,CONCATENATE('S11'!$Q$28,"-"),""),IF('S11'!$S$29=$D218,CONCATENATE('S11'!$Q$29,"-"),""),IF('S11'!$S$30=$D218,CONCATENATE('S11'!$Q$30,"-"),""),IF('S11'!$S$31=$D218,CONCATENATE('S11'!$Q$31,"-"),""),IF('S11'!$S$32=$D218,CONCATENATE('S11'!$Q$32,"-"),""))</f>
        <v/>
      </c>
      <c r="J218" s="21" t="str">
        <f>CONCATENATE(IF('S11'!$AA$13=$D218,CONCATENATE('S11'!$Y$13,"-"),""),IF('S11'!$AA$14=$D218,CONCATENATE('S11'!$Y$14,"-"),""),IF('S11'!$AA$15=$D218,CONCATENATE('S11'!$Y$15,"-"),""),IF('S11'!$AA$16=$D218,CONCATENATE('S11'!$Y$16,"-"),""),IF('S11'!$AA$17=$D218,CONCATENATE('S11'!$Y$17,"-"),""),IF('S11'!$AA$18=$D218,CONCATENATE('S11'!$Y$18,"-"),""),IF('S11'!$AA$19=$D218,CONCATENATE('S11'!$Y$19,"-"),""),IF('S11'!$AA$20=$D218,CONCATENATE('S11'!$Y$20,"-"),""),IF('S11'!$AA$21=$D218,CONCATENATE('S11'!$Y$21,"-"),""),IF('S11'!$AA$22=$D218,CONCATENATE('S11'!$Y$22,"-"),""),"")</f>
        <v/>
      </c>
      <c r="K218" s="21" t="str">
        <f>CONCATENATE(IF('S11'!$AA$23=$D218,CONCATENATE('S11'!$Y$23,"-"),""),IF('S11'!$AA$24=$D218,CONCATENATE('S11'!$Y$24,"-"),""),IF('S11'!$AA$25=$D218,CONCATENATE('S11'!$Y$25,"-"),""),IF('S11'!$AA$26=$D218,CONCATENATE('S11'!$Y$26,"-"),""),IF('S11'!$AA$27=$D218,CONCATENATE('S11'!$Y$27,"-"),""),IF('S11'!$AA$28=$D218,CONCATENATE('S11'!$Y$28,"-"),""),IF('S11'!$AA$29=$D218,CONCATENATE('S11'!$Y$29,"-"),""),IF('S11'!$AA$30=$D218,CONCATENATE('S11'!$Y$30,"-"),""),IF('S11'!$AA$31=$D218,CONCATENATE('S11'!$Y$31,"-"),""),IF('S11'!$AA$32=$D218,CONCATENATE('S11'!$Y$32,"-"),""))</f>
        <v/>
      </c>
      <c r="L218" s="21" t="str">
        <f>CONCATENATE(IF('S11'!$AI$13=$D218,CONCATENATE('S11'!$AG$13,"-"),""),IF('S11'!$AI$14=$D218,CONCATENATE('S11'!$AG$14,"-"),""),IF('S11'!$AI$15=$D218,CONCATENATE('S11'!$AG$15,"-"),""),IF('S11'!$AI$16=$D218,CONCATENATE('S11'!$AG$16,"-"),""),IF('S11'!$AI$17=$D218,CONCATENATE('S11'!$AG$17,"-"),""),IF('S11'!$AI$18=$D218,CONCATENATE('S11'!$AG$18,"-"),""),IF('S11'!$AI$19=$D218,CONCATENATE('S11'!$AG$19,"-"),""),IF('S11'!$AI$20=$D218,CONCATENATE('S11'!$AG$20,"-"),""),IF('S11'!$AI$21=$D218,CONCATENATE('S11'!$AG$21,"-"),""),IF('S11'!$AI$22=$D218,CONCATENATE('S11'!$AG$22,"-"),""),"")</f>
        <v/>
      </c>
      <c r="M218" s="21" t="str">
        <f>CONCATENATE(IF('S11'!$AI$23=$D218,CONCATENATE('S11'!$AG$23,"-"),""),IF('S11'!$AI$24=$D218,CONCATENATE('S11'!$AG$24,"-"),""),IF('S11'!$AI$25=$D218,CONCATENATE('S11'!$AG$25,"-"),""),IF('S11'!$AI$26=$D218,CONCATENATE('S11'!$AG$26,"-"),""),IF('S11'!$AI$27=$D218,CONCATENATE('S11'!$AG$27,"-"),""),IF('S11'!$AI$28=$D218,CONCATENATE('S11'!$AG$28,"-"),""),IF('S11'!$AI$29=$D218,CONCATENATE('S11'!$AG$29,"-"),""),IF('S11'!$AI$30=$D218,CONCATENATE('S11'!$AG$30,"-"),""),IF('S11'!$AI$31=$D218,CONCATENATE('S11'!$AG$31,"-"),""),IF('S11'!$AI$32=$D218,CONCATENATE('S11'!$AG$32,"-"),""))</f>
        <v/>
      </c>
      <c r="N218" s="21" t="str">
        <f t="shared" si="1"/>
        <v/>
      </c>
      <c r="O218" s="21">
        <v>216</v>
      </c>
      <c r="P218" s="27" t="str">
        <f t="shared" si="3"/>
        <v/>
      </c>
      <c r="Q218" s="27" t="str">
        <f t="shared" si="4"/>
        <v/>
      </c>
      <c r="R218" s="27" t="str">
        <f>IF(P218="","",CHOOSE(VLOOKUP($O218,$A$1:$C$400,3,FALSE),AHS!$M$1,BHS!$M$1,CHS!$M$1,HMJHS!$M$1,KHS!$M$1,Kings!$M$1,MHS!$M$1,SWHS!$M$1,AMHS!$M$1,'S10'!$M$1,'S11'!$M$1,'S12'!$M$1,'S13'!$M$1,'S14'!$M$1,'S15'!$M$1,'S16'!$M$1,'S17'!$M$1,'S18'!$M$1,'S19'!$M$1,'S20'!$M$1))</f>
        <v/>
      </c>
      <c r="S218" s="27" t="str">
        <f t="shared" si="5"/>
        <v/>
      </c>
      <c r="T218" s="3" t="str">
        <f t="shared" si="6"/>
        <v/>
      </c>
      <c r="U218" s="21"/>
      <c r="V218" s="21"/>
      <c r="W218" s="21"/>
      <c r="X218" s="21"/>
      <c r="Y218" s="21"/>
      <c r="Z218" s="21"/>
    </row>
    <row r="219" spans="1:26" ht="15" customHeight="1" x14ac:dyDescent="0.25">
      <c r="A219" s="21" t="str">
        <f t="shared" si="2"/>
        <v/>
      </c>
      <c r="B219" s="21" t="str">
        <f t="shared" si="0"/>
        <v/>
      </c>
      <c r="C219" s="21">
        <v>11</v>
      </c>
      <c r="D219" s="21">
        <v>19</v>
      </c>
      <c r="E219" s="21" t="str">
        <f>IF(OR('S11'!$C$31="",'S11'!$B$31=""),"",'S11'!$C$31)</f>
        <v/>
      </c>
      <c r="F219" s="21" t="str">
        <f>CONCATENATE(IF('S11'!$K$13=$D219,CONCATENATE('S11'!$I$13,"-"),""),IF('S11'!$K$14=$D219,CONCATENATE('S11'!$I$14,"-"),""),IF('S11'!$K$15=$D219,CONCATENATE('S11'!$I$15,"-"),""),IF('S11'!$K$16=$D219,CONCATENATE('S11'!$I$16,"-"),""),IF('S11'!$K$17=$D219,CONCATENATE('S11'!$I$17,"-"),""),IF('S11'!$K$18=$D219,CONCATENATE('S11'!$I$18,"-"),""),IF('S11'!$K$19=$D219,CONCATENATE('S11'!$I$19,"-"),""),IF('S11'!$K$20=$D219,CONCATENATE('S11'!$I$20,"-"),""),IF('S11'!$K$21=$D219,CONCATENATE('S11'!$I$21,"-"),""),IF('S11'!$K$22=$D219,CONCATENATE('S11'!$I$22,"-"),""),)</f>
        <v/>
      </c>
      <c r="G219" s="21" t="str">
        <f>CONCATENATE(IF('S11'!$K$23=$D219,CONCATENATE('S11'!$I$23,"-"),""),IF('S11'!$K$24=$D219,CONCATENATE('S11'!$I$24,"-"),""),IF('S11'!$K$25=$D219,CONCATENATE('S11'!$I$25,"-"),""),IF('S11'!$K$26=$D219,CONCATENATE('S11'!$I$26,"-"),""),IF('S11'!$K$27=$D219,CONCATENATE('S11'!$I$27,"-"),""),IF('S11'!$K$28=$D219,CONCATENATE('S11'!$I$28,"-"),""),IF('S11'!$K$29=$D219,CONCATENATE('S11'!$I$29,"-"),""),IF('S11'!$K$30=$D219,CONCATENATE('S11'!$I$30,"-"),""),IF('S11'!$K$31=$D219,CONCATENATE('S11'!$I$31,"-"),""),IF('S11'!$K$32=$D219,CONCATENATE('S11'!$I$32,"-"),""))</f>
        <v/>
      </c>
      <c r="H219" s="21" t="str">
        <f>CONCATENATE(IF('S11'!$S$13=$D219,CONCATENATE('S11'!$Q$13,"-"),""),IF('S11'!$S$14=$D219,CONCATENATE('S11'!$Q$14,"-"),""),IF('S11'!$S$15=$D219,CONCATENATE('S11'!$Q$15,"-"),""),IF('S11'!$S$16=$D219,CONCATENATE('S11'!$Q$16,"-"),""),IF('S11'!$S$17=$D219,CONCATENATE('S11'!$Q$17,"-"),""),IF('S11'!$S$18=$D219,CONCATENATE('S11'!$Q$18,"-"),""),IF('S11'!$S$19=$D219,CONCATENATE('S11'!$Q$19,"-"),""),IF('S11'!$S$20=$D219,CONCATENATE('S11'!$Q$20,"-"),""),IF('S11'!$S$21=$D219,CONCATENATE('S11'!$Q$21,"-"),""),IF('S11'!$S$22=$D219,CONCATENATE('S11'!$Q$22,"-"),""))</f>
        <v/>
      </c>
      <c r="I219" s="21" t="str">
        <f>CONCATENATE(,IF('S11'!$S$23=$D219,CONCATENATE('S11'!$Q$23,"-"),""),IF('S11'!$S$24=$D219,CONCATENATE('S11'!$Q$24,"-"),""),IF('S11'!$S$25=$D219,CONCATENATE('S11'!$Q$25,"-"),""),IF('S11'!$S$26=$D219,CONCATENATE('S11'!$Q$26,"-"),""),IF('S11'!$S$27=$D219,CONCATENATE('S11'!$Q$27,"-"),""),IF('S11'!$S$28=$D219,CONCATENATE('S11'!$Q$28,"-"),""),IF('S11'!$S$29=$D219,CONCATENATE('S11'!$Q$29,"-"),""),IF('S11'!$S$30=$D219,CONCATENATE('S11'!$Q$30,"-"),""),IF('S11'!$S$31=$D219,CONCATENATE('S11'!$Q$31,"-"),""),IF('S11'!$S$32=$D219,CONCATENATE('S11'!$Q$32,"-"),""))</f>
        <v/>
      </c>
      <c r="J219" s="21" t="str">
        <f>CONCATENATE(IF('S11'!$AA$13=$D219,CONCATENATE('S11'!$Y$13,"-"),""),IF('S11'!$AA$14=$D219,CONCATENATE('S11'!$Y$14,"-"),""),IF('S11'!$AA$15=$D219,CONCATENATE('S11'!$Y$15,"-"),""),IF('S11'!$AA$16=$D219,CONCATENATE('S11'!$Y$16,"-"),""),IF('S11'!$AA$17=$D219,CONCATENATE('S11'!$Y$17,"-"),""),IF('S11'!$AA$18=$D219,CONCATENATE('S11'!$Y$18,"-"),""),IF('S11'!$AA$19=$D219,CONCATENATE('S11'!$Y$19,"-"),""),IF('S11'!$AA$20=$D219,CONCATENATE('S11'!$Y$20,"-"),""),IF('S11'!$AA$21=$D219,CONCATENATE('S11'!$Y$21,"-"),""),IF('S11'!$AA$22=$D219,CONCATENATE('S11'!$Y$22,"-"),""),"")</f>
        <v/>
      </c>
      <c r="K219" s="21" t="str">
        <f>CONCATENATE(IF('S11'!$AA$23=$D219,CONCATENATE('S11'!$Y$23,"-"),""),IF('S11'!$AA$24=$D219,CONCATENATE('S11'!$Y$24,"-"),""),IF('S11'!$AA$25=$D219,CONCATENATE('S11'!$Y$25,"-"),""),IF('S11'!$AA$26=$D219,CONCATENATE('S11'!$Y$26,"-"),""),IF('S11'!$AA$27=$D219,CONCATENATE('S11'!$Y$27,"-"),""),IF('S11'!$AA$28=$D219,CONCATENATE('S11'!$Y$28,"-"),""),IF('S11'!$AA$29=$D219,CONCATENATE('S11'!$Y$29,"-"),""),IF('S11'!$AA$30=$D219,CONCATENATE('S11'!$Y$30,"-"),""),IF('S11'!$AA$31=$D219,CONCATENATE('S11'!$Y$31,"-"),""),IF('S11'!$AA$32=$D219,CONCATENATE('S11'!$Y$32,"-"),""))</f>
        <v/>
      </c>
      <c r="L219" s="21" t="str">
        <f>CONCATENATE(IF('S11'!$AI$13=$D219,CONCATENATE('S11'!$AG$13,"-"),""),IF('S11'!$AI$14=$D219,CONCATENATE('S11'!$AG$14,"-"),""),IF('S11'!$AI$15=$D219,CONCATENATE('S11'!$AG$15,"-"),""),IF('S11'!$AI$16=$D219,CONCATENATE('S11'!$AG$16,"-"),""),IF('S11'!$AI$17=$D219,CONCATENATE('S11'!$AG$17,"-"),""),IF('S11'!$AI$18=$D219,CONCATENATE('S11'!$AG$18,"-"),""),IF('S11'!$AI$19=$D219,CONCATENATE('S11'!$AG$19,"-"),""),IF('S11'!$AI$20=$D219,CONCATENATE('S11'!$AG$20,"-"),""),IF('S11'!$AI$21=$D219,CONCATENATE('S11'!$AG$21,"-"),""),IF('S11'!$AI$22=$D219,CONCATENATE('S11'!$AG$22,"-"),""),"")</f>
        <v/>
      </c>
      <c r="M219" s="21" t="str">
        <f>CONCATENATE(IF('S11'!$AI$23=$D219,CONCATENATE('S11'!$AG$23,"-"),""),IF('S11'!$AI$24=$D219,CONCATENATE('S11'!$AG$24,"-"),""),IF('S11'!$AI$25=$D219,CONCATENATE('S11'!$AG$25,"-"),""),IF('S11'!$AI$26=$D219,CONCATENATE('S11'!$AG$26,"-"),""),IF('S11'!$AI$27=$D219,CONCATENATE('S11'!$AG$27,"-"),""),IF('S11'!$AI$28=$D219,CONCATENATE('S11'!$AG$28,"-"),""),IF('S11'!$AI$29=$D219,CONCATENATE('S11'!$AG$29,"-"),""),IF('S11'!$AI$30=$D219,CONCATENATE('S11'!$AG$30,"-"),""),IF('S11'!$AI$31=$D219,CONCATENATE('S11'!$AG$31,"-"),""),IF('S11'!$AI$32=$D219,CONCATENATE('S11'!$AG$32,"-"),""))</f>
        <v/>
      </c>
      <c r="N219" s="21" t="str">
        <f t="shared" si="1"/>
        <v/>
      </c>
      <c r="O219" s="21">
        <v>217</v>
      </c>
      <c r="P219" s="27" t="str">
        <f t="shared" si="3"/>
        <v/>
      </c>
      <c r="Q219" s="27" t="str">
        <f t="shared" si="4"/>
        <v/>
      </c>
      <c r="R219" s="27" t="str">
        <f>IF(P219="","",CHOOSE(VLOOKUP($O219,$A$1:$C$400,3,FALSE),AHS!$M$1,BHS!$M$1,CHS!$M$1,HMJHS!$M$1,KHS!$M$1,Kings!$M$1,MHS!$M$1,SWHS!$M$1,AMHS!$M$1,'S10'!$M$1,'S11'!$M$1,'S12'!$M$1,'S13'!$M$1,'S14'!$M$1,'S15'!$M$1,'S16'!$M$1,'S17'!$M$1,'S18'!$M$1,'S19'!$M$1,'S20'!$M$1))</f>
        <v/>
      </c>
      <c r="S219" s="27" t="str">
        <f t="shared" si="5"/>
        <v/>
      </c>
      <c r="T219" s="3" t="str">
        <f t="shared" si="6"/>
        <v/>
      </c>
      <c r="U219" s="21"/>
      <c r="V219" s="21"/>
      <c r="W219" s="21"/>
      <c r="X219" s="21"/>
      <c r="Y219" s="21"/>
      <c r="Z219" s="21"/>
    </row>
    <row r="220" spans="1:26" ht="15" customHeight="1" x14ac:dyDescent="0.25">
      <c r="A220" s="21" t="str">
        <f t="shared" si="2"/>
        <v/>
      </c>
      <c r="B220" s="21" t="str">
        <f t="shared" si="0"/>
        <v/>
      </c>
      <c r="C220" s="21">
        <v>11</v>
      </c>
      <c r="D220" s="21">
        <v>20</v>
      </c>
      <c r="E220" s="21" t="str">
        <f>IF(OR('S11'!$C$32="",'S11'!$B$32=""),"",'S11'!$C$32)</f>
        <v/>
      </c>
      <c r="F220" s="21" t="str">
        <f>CONCATENATE(IF('S11'!$K$13=$D220,CONCATENATE('S11'!$I$13,"-"),""),IF('S11'!$K$14=$D220,CONCATENATE('S11'!$I$14,"-"),""),IF('S11'!$K$15=$D220,CONCATENATE('S11'!$I$15,"-"),""),IF('S11'!$K$16=$D220,CONCATENATE('S11'!$I$16,"-"),""),IF('S11'!$K$17=$D220,CONCATENATE('S11'!$I$17,"-"),""),IF('S11'!$K$18=$D220,CONCATENATE('S11'!$I$18,"-"),""),IF('S11'!$K$19=$D220,CONCATENATE('S11'!$I$19,"-"),""),IF('S11'!$K$20=$D220,CONCATENATE('S11'!$I$20,"-"),""),IF('S11'!$K$21=$D220,CONCATENATE('S11'!$I$21,"-"),""),IF('S11'!$K$22=$D220,CONCATENATE('S11'!$I$22,"-"),""),)</f>
        <v/>
      </c>
      <c r="G220" s="21" t="str">
        <f>CONCATENATE(IF('S11'!$K$23=$D220,CONCATENATE('S11'!$I$23,"-"),""),IF('S11'!$K$24=$D220,CONCATENATE('S11'!$I$24,"-"),""),IF('S11'!$K$25=$D220,CONCATENATE('S11'!$I$25,"-"),""),IF('S11'!$K$26=$D220,CONCATENATE('S11'!$I$26,"-"),""),IF('S11'!$K$27=$D220,CONCATENATE('S11'!$I$27,"-"),""),IF('S11'!$K$28=$D220,CONCATENATE('S11'!$I$28,"-"),""),IF('S11'!$K$29=$D220,CONCATENATE('S11'!$I$29,"-"),""),IF('S11'!$K$30=$D220,CONCATENATE('S11'!$I$30,"-"),""),IF('S11'!$K$31=$D220,CONCATENATE('S11'!$I$31,"-"),""),IF('S11'!$K$32=$D220,CONCATENATE('S11'!$I$32,"-"),""))</f>
        <v/>
      </c>
      <c r="H220" s="21" t="str">
        <f>CONCATENATE(IF('S11'!$S$13=$D220,CONCATENATE('S11'!$Q$13,"-"),""),IF('S11'!$S$14=$D220,CONCATENATE('S11'!$Q$14,"-"),""),IF('S11'!$S$15=$D220,CONCATENATE('S11'!$Q$15,"-"),""),IF('S11'!$S$16=$D220,CONCATENATE('S11'!$Q$16,"-"),""),IF('S11'!$S$17=$D220,CONCATENATE('S11'!$Q$17,"-"),""),IF('S11'!$S$18=$D220,CONCATENATE('S11'!$Q$18,"-"),""),IF('S11'!$S$19=$D220,CONCATENATE('S11'!$Q$19,"-"),""),IF('S11'!$S$20=$D220,CONCATENATE('S11'!$Q$20,"-"),""),IF('S11'!$S$21=$D220,CONCATENATE('S11'!$Q$21,"-"),""),IF('S11'!$S$22=$D220,CONCATENATE('S11'!$Q$22,"-"),""))</f>
        <v/>
      </c>
      <c r="I220" s="21" t="str">
        <f>CONCATENATE(,IF('S11'!$S$23=$D220,CONCATENATE('S11'!$Q$23,"-"),""),IF('S11'!$S$24=$D220,CONCATENATE('S11'!$Q$24,"-"),""),IF('S11'!$S$25=$D220,CONCATENATE('S11'!$Q$25,"-"),""),IF('S11'!$S$26=$D220,CONCATENATE('S11'!$Q$26,"-"),""),IF('S11'!$S$27=$D220,CONCATENATE('S11'!$Q$27,"-"),""),IF('S11'!$S$28=$D220,CONCATENATE('S11'!$Q$28,"-"),""),IF('S11'!$S$29=$D220,CONCATENATE('S11'!$Q$29,"-"),""),IF('S11'!$S$30=$D220,CONCATENATE('S11'!$Q$30,"-"),""),IF('S11'!$S$31=$D220,CONCATENATE('S11'!$Q$31,"-"),""),IF('S11'!$S$32=$D220,CONCATENATE('S11'!$Q$32,"-"),""))</f>
        <v/>
      </c>
      <c r="J220" s="21" t="str">
        <f>CONCATENATE(IF('S11'!$AA$13=$D220,CONCATENATE('S11'!$Y$13,"-"),""),IF('S11'!$AA$14=$D220,CONCATENATE('S11'!$Y$14,"-"),""),IF('S11'!$AA$15=$D220,CONCATENATE('S11'!$Y$15,"-"),""),IF('S11'!$AA$16=$D220,CONCATENATE('S11'!$Y$16,"-"),""),IF('S11'!$AA$17=$D220,CONCATENATE('S11'!$Y$17,"-"),""),IF('S11'!$AA$18=$D220,CONCATENATE('S11'!$Y$18,"-"),""),IF('S11'!$AA$19=$D220,CONCATENATE('S11'!$Y$19,"-"),""),IF('S11'!$AA$20=$D220,CONCATENATE('S11'!$Y$20,"-"),""),IF('S11'!$AA$21=$D220,CONCATENATE('S11'!$Y$21,"-"),""),IF('S11'!$AA$22=$D220,CONCATENATE('S11'!$Y$22,"-"),""),"")</f>
        <v/>
      </c>
      <c r="K220" s="21" t="str">
        <f>CONCATENATE(IF('S11'!$AA$23=$D220,CONCATENATE('S11'!$Y$23,"-"),""),IF('S11'!$AA$24=$D220,CONCATENATE('S11'!$Y$24,"-"),""),IF('S11'!$AA$25=$D220,CONCATENATE('S11'!$Y$25,"-"),""),IF('S11'!$AA$26=$D220,CONCATENATE('S11'!$Y$26,"-"),""),IF('S11'!$AA$27=$D220,CONCATENATE('S11'!$Y$27,"-"),""),IF('S11'!$AA$28=$D220,CONCATENATE('S11'!$Y$28,"-"),""),IF('S11'!$AA$29=$D220,CONCATENATE('S11'!$Y$29,"-"),""),IF('S11'!$AA$30=$D220,CONCATENATE('S11'!$Y$30,"-"),""),IF('S11'!$AA$31=$D220,CONCATENATE('S11'!$Y$31,"-"),""),IF('S11'!$AA$32=$D220,CONCATENATE('S11'!$Y$32,"-"),""))</f>
        <v/>
      </c>
      <c r="L220" s="21" t="str">
        <f>CONCATENATE(IF('S11'!$AI$13=$D220,CONCATENATE('S11'!$AG$13,"-"),""),IF('S11'!$AI$14=$D220,CONCATENATE('S11'!$AG$14,"-"),""),IF('S11'!$AI$15=$D220,CONCATENATE('S11'!$AG$15,"-"),""),IF('S11'!$AI$16=$D220,CONCATENATE('S11'!$AG$16,"-"),""),IF('S11'!$AI$17=$D220,CONCATENATE('S11'!$AG$17,"-"),""),IF('S11'!$AI$18=$D220,CONCATENATE('S11'!$AG$18,"-"),""),IF('S11'!$AI$19=$D220,CONCATENATE('S11'!$AG$19,"-"),""),IF('S11'!$AI$20=$D220,CONCATENATE('S11'!$AG$20,"-"),""),IF('S11'!$AI$21=$D220,CONCATENATE('S11'!$AG$21,"-"),""),IF('S11'!$AI$22=$D220,CONCATENATE('S11'!$AG$22,"-"),""),"")</f>
        <v/>
      </c>
      <c r="M220" s="21" t="str">
        <f>CONCATENATE(IF('S11'!$AI$23=$D220,CONCATENATE('S11'!$AG$23,"-"),""),IF('S11'!$AI$24=$D220,CONCATENATE('S11'!$AG$24,"-"),""),IF('S11'!$AI$25=$D220,CONCATENATE('S11'!$AG$25,"-"),""),IF('S11'!$AI$26=$D220,CONCATENATE('S11'!$AG$26,"-"),""),IF('S11'!$AI$27=$D220,CONCATENATE('S11'!$AG$27,"-"),""),IF('S11'!$AI$28=$D220,CONCATENATE('S11'!$AG$28,"-"),""),IF('S11'!$AI$29=$D220,CONCATENATE('S11'!$AG$29,"-"),""),IF('S11'!$AI$30=$D220,CONCATENATE('S11'!$AG$30,"-"),""),IF('S11'!$AI$31=$D220,CONCATENATE('S11'!$AG$31,"-"),""),IF('S11'!$AI$32=$D220,CONCATENATE('S11'!$AG$32,"-"),""))</f>
        <v/>
      </c>
      <c r="N220" s="21" t="str">
        <f t="shared" si="1"/>
        <v/>
      </c>
      <c r="O220" s="21">
        <v>218</v>
      </c>
      <c r="P220" s="27" t="str">
        <f t="shared" si="3"/>
        <v/>
      </c>
      <c r="Q220" s="27" t="str">
        <f t="shared" si="4"/>
        <v/>
      </c>
      <c r="R220" s="27" t="str">
        <f>IF(P220="","",CHOOSE(VLOOKUP($O220,$A$1:$C$400,3,FALSE),AHS!$M$1,BHS!$M$1,CHS!$M$1,HMJHS!$M$1,KHS!$M$1,Kings!$M$1,MHS!$M$1,SWHS!$M$1,AMHS!$M$1,'S10'!$M$1,'S11'!$M$1,'S12'!$M$1,'S13'!$M$1,'S14'!$M$1,'S15'!$M$1,'S16'!$M$1,'S17'!$M$1,'S18'!$M$1,'S19'!$M$1,'S20'!$M$1))</f>
        <v/>
      </c>
      <c r="S220" s="27" t="str">
        <f t="shared" si="5"/>
        <v/>
      </c>
      <c r="T220" s="3" t="str">
        <f t="shared" si="6"/>
        <v/>
      </c>
      <c r="U220" s="21"/>
      <c r="V220" s="21"/>
      <c r="W220" s="21"/>
      <c r="X220" s="21"/>
      <c r="Y220" s="21"/>
      <c r="Z220" s="21"/>
    </row>
    <row r="221" spans="1:26" ht="15" customHeight="1" x14ac:dyDescent="0.25">
      <c r="A221" s="21" t="str">
        <f t="shared" si="2"/>
        <v/>
      </c>
      <c r="B221" s="21" t="str">
        <f t="shared" si="0"/>
        <v/>
      </c>
      <c r="C221" s="21">
        <v>12</v>
      </c>
      <c r="D221" s="21">
        <v>1</v>
      </c>
      <c r="E221" s="21" t="str">
        <f>IF(OR('S12'!$C$13="",'S12'!$B$13=""),"",'S12'!$C$13)</f>
        <v/>
      </c>
      <c r="F221" s="21" t="str">
        <f>CONCATENATE(IF('S12'!$K$13=$D221,CONCATENATE('S12'!$I$13,"-"),""),IF('S12'!$K$14=$D221,CONCATENATE('S12'!$I$14,"-"),""),IF('S12'!$K$15=$D221,CONCATENATE('S12'!$I$15,"-"),""),IF('S12'!$K$16=$D221,CONCATENATE('S12'!$I$16,"-"),""),IF('S12'!$K$17=$D221,CONCATENATE('S12'!$I$17,"-"),""),IF('S12'!$K$18=$D221,CONCATENATE('S12'!$I$18,"-"),""),IF('S12'!$K$19=$D221,CONCATENATE('S12'!$I$19,"-"),""),IF('S12'!$K$20=$D221,CONCATENATE('S12'!$I$20,"-"),""),IF('S12'!$K$21=$D221,CONCATENATE('S12'!$I$21,"-"),""),IF('S12'!$K$22=$D221,CONCATENATE('S12'!$I$22,"-"),""),)</f>
        <v/>
      </c>
      <c r="G221" s="21" t="str">
        <f>CONCATENATE(IF('S12'!$K$23=$D221,CONCATENATE('S12'!$I$23,"-"),""),IF('S12'!$K$24=$D221,CONCATENATE('S12'!$I$24,"-"),""),IF('S12'!$K$25=$D221,CONCATENATE('S12'!$I$25,"-"),""),IF('S12'!$K$26=$D221,CONCATENATE('S12'!$I$26,"-"),""),IF('S12'!$K$27=$D221,CONCATENATE('S12'!$I$27,"-"),""),IF('S12'!$K$28=$D221,CONCATENATE('S12'!$I$28,"-"),""),IF('S12'!$K$29=$D221,CONCATENATE('S12'!$I$29,"-"),""),IF('S12'!$K$30=$D221,CONCATENATE('S12'!$I$30,"-"),""),IF('S12'!$K$31=$D221,CONCATENATE('S12'!$I$31,"-"),""),IF('S12'!$K$32=$D221,CONCATENATE('S12'!$I$32,"-"),""))</f>
        <v/>
      </c>
      <c r="H221" s="21" t="str">
        <f>CONCATENATE(IF('S12'!$S$13=$D221,CONCATENATE('S12'!$Q$13,"-"),""),IF('S12'!$S$14=$D221,CONCATENATE('S12'!$Q$14,"-"),""),IF('S12'!$S$15=$D221,CONCATENATE('S12'!$Q$15,"-"),""),IF('S12'!$S$16=$D221,CONCATENATE('S12'!$Q$16,"-"),""),IF('S12'!$S$17=$D221,CONCATENATE('S12'!$Q$17,"-"),""),IF('S12'!$S$18=$D221,CONCATENATE('S12'!$Q$18,"-"),""),IF('S12'!$S$19=$D221,CONCATENATE('S12'!$Q$19,"-"),""),IF('S12'!$S$20=$D221,CONCATENATE('S12'!$Q$20,"-"),""),IF('S12'!$S$21=$D221,CONCATENATE('S12'!$Q$21,"-"),""),IF('S12'!$S$22=$D221,CONCATENATE('S12'!$Q$22,"-"),""))</f>
        <v/>
      </c>
      <c r="I221" s="21" t="str">
        <f>CONCATENATE(,IF('S12'!$S$23=$D221,CONCATENATE('S12'!$Q$23,"-"),""),IF('S12'!$S$24=$D221,CONCATENATE('S12'!$Q$24,"-"),""),IF('S12'!$S$25=$D221,CONCATENATE('S12'!$Q$25,"-"),""),IF('S12'!$S$26=$D221,CONCATENATE('S12'!$Q$26,"-"),""),IF('S12'!$S$27=$D221,CONCATENATE('S12'!$Q$27,"-"),""),IF('S12'!$S$28=$D221,CONCATENATE('S12'!$Q$28,"-"),""),IF('S12'!$S$29=$D221,CONCATENATE('S12'!$Q$29,"-"),""),IF('S12'!$S$30=$D221,CONCATENATE('S12'!$Q$30,"-"),""),IF('S12'!$S$31=$D221,CONCATENATE('S12'!$Q$31,"-"),""),IF('S12'!$S$32=$D221,CONCATENATE('S12'!$Q$32,"-"),""))</f>
        <v/>
      </c>
      <c r="J221" s="21" t="str">
        <f>CONCATENATE(IF('S12'!$AA$13=$D221,CONCATENATE('S12'!$Y$13,"-"),""),IF('S12'!$AA$14=$D221,CONCATENATE('S12'!$Y$14,"-"),""),IF('S12'!$AA$15=$D221,CONCATENATE('S12'!$Y$15,"-"),""),IF('S12'!$AA$16=$D221,CONCATENATE('S12'!$Y$16,"-"),""),IF('S12'!$AA$17=$D221,CONCATENATE('S12'!$Y$17,"-"),""),IF('S12'!$AA$18=$D221,CONCATENATE('S12'!$Y$18,"-"),""),IF('S12'!$AA$19=$D221,CONCATENATE('S12'!$Y$19,"-"),""),IF('S12'!$AA$20=$D221,CONCATENATE('S12'!$Y$20,"-"),""),IF('S12'!$AA$21=$D221,CONCATENATE('S12'!$Y$21,"-"),""),IF('S12'!$AA$22=$D221,CONCATENATE('S12'!$Y$22,"-"),""),"")</f>
        <v/>
      </c>
      <c r="K221" s="21" t="str">
        <f>CONCATENATE(IF('S12'!$AA$23=$D221,CONCATENATE('S12'!$Y$23,"-"),""),IF('S12'!$AA$24=$D221,CONCATENATE('S12'!$Y$24,"-"),""),IF('S12'!$AA$25=$D221,CONCATENATE('S12'!$Y$25,"-"),""),IF('S12'!$AA$26=$D221,CONCATENATE('S12'!$Y$26,"-"),""),IF('S12'!$AA$27=$D221,CONCATENATE('S12'!$Y$27,"-"),""),IF('S12'!$AA$28=$D221,CONCATENATE('S12'!$Y$28,"-"),""),IF('S12'!$AA$29=$D221,CONCATENATE('S12'!$Y$29,"-"),""),IF('S12'!$AA$30=$D221,CONCATENATE('S12'!$Y$30,"-"),""),IF('S12'!$AA$31=$D221,CONCATENATE('S12'!$Y$31,"-"),""),IF('S12'!$AA$32=$D221,CONCATENATE('S12'!$Y$32,"-"),""))</f>
        <v/>
      </c>
      <c r="L221" s="21" t="str">
        <f>CONCATENATE(IF('S12'!$AI$13=$D221,CONCATENATE('S12'!$AG$13,"-"),""),IF('S12'!$AI$14=$D221,CONCATENATE('S12'!$AG$14,"-"),""),IF('S12'!$AI$15=$D221,CONCATENATE('S12'!$AG$15,"-"),""),IF('S12'!$AI$16=$D221,CONCATENATE('S12'!$AG$16,"-"),""),IF('S12'!$AI$17=$D221,CONCATENATE('S12'!$AG$17,"-"),""),IF('S12'!$AI$18=$D221,CONCATENATE('S12'!$AG$18,"-"),""),IF('S12'!$AI$19=$D221,CONCATENATE('S12'!$AG$19,"-"),""),IF('S12'!$AI$20=$D221,CONCATENATE('S12'!$AG$20,"-"),""),IF('S12'!$AI$21=$D221,CONCATENATE('S12'!$AG$21,"-"),""),IF('S12'!$AI$22=$D221,CONCATENATE('S12'!$AG$22,"-"),""),"")</f>
        <v/>
      </c>
      <c r="M221" s="21" t="str">
        <f>CONCATENATE(IF('S12'!$AI$23=$D221,CONCATENATE('S12'!$AG$23,"-"),""),IF('S12'!$AI$24=$D221,CONCATENATE('S12'!$AG$24,"-"),""),IF('S12'!$AI$25=$D221,CONCATENATE('S12'!$AG$25,"-"),""),IF('S12'!$AI$26=$D221,CONCATENATE('S12'!$AG$26,"-"),""),IF('S12'!$AI$27=$D221,CONCATENATE('S12'!$AG$27,"-"),""),IF('S12'!$AI$28=$D221,CONCATENATE('S12'!$AG$28,"-"),""),IF('S12'!$AI$29=$D221,CONCATENATE('S12'!$AG$29,"-"),""),IF('S12'!$AI$30=$D221,CONCATENATE('S12'!$AG$30,"-"),""),IF('S12'!$AI$31=$D221,CONCATENATE('S12'!$AG$31,"-"),""),IF('S12'!$AI$32=$D221,CONCATENATE('S12'!$AG$32,"-"),""))</f>
        <v/>
      </c>
      <c r="N221" s="21" t="str">
        <f t="shared" si="1"/>
        <v/>
      </c>
      <c r="O221" s="21">
        <v>219</v>
      </c>
      <c r="P221" s="27" t="str">
        <f t="shared" si="3"/>
        <v/>
      </c>
      <c r="Q221" s="27" t="str">
        <f t="shared" si="4"/>
        <v/>
      </c>
      <c r="R221" s="27" t="str">
        <f>IF(P221="","",CHOOSE(VLOOKUP($O221,$A$1:$C$400,3,FALSE),AHS!$M$1,BHS!$M$1,CHS!$M$1,HMJHS!$M$1,KHS!$M$1,Kings!$M$1,MHS!$M$1,SWHS!$M$1,AMHS!$M$1,'S10'!$M$1,'S11'!$M$1,'S12'!$M$1,'S13'!$M$1,'S14'!$M$1,'S15'!$M$1,'S16'!$M$1,'S17'!$M$1,'S18'!$M$1,'S19'!$M$1,'S20'!$M$1))</f>
        <v/>
      </c>
      <c r="S221" s="27" t="str">
        <f t="shared" si="5"/>
        <v/>
      </c>
      <c r="T221" s="3" t="str">
        <f t="shared" si="6"/>
        <v/>
      </c>
      <c r="U221" s="21"/>
      <c r="V221" s="21"/>
      <c r="W221" s="21"/>
      <c r="X221" s="21"/>
      <c r="Y221" s="21"/>
      <c r="Z221" s="21"/>
    </row>
    <row r="222" spans="1:26" ht="15" customHeight="1" x14ac:dyDescent="0.25">
      <c r="A222" s="21" t="str">
        <f t="shared" si="2"/>
        <v/>
      </c>
      <c r="B222" s="21" t="str">
        <f t="shared" si="0"/>
        <v/>
      </c>
      <c r="C222" s="21">
        <v>12</v>
      </c>
      <c r="D222" s="21">
        <v>2</v>
      </c>
      <c r="E222" s="21" t="str">
        <f>IF(OR('S12'!$C$14="",'S12'!$B$14=""),"",'S12'!$C$14)</f>
        <v/>
      </c>
      <c r="F222" s="21" t="str">
        <f>CONCATENATE(IF('S12'!$K$13=$D222,CONCATENATE('S12'!$I$13,"-"),""),IF('S12'!$K$14=$D222,CONCATENATE('S12'!$I$14,"-"),""),IF('S12'!$K$15=$D222,CONCATENATE('S12'!$I$15,"-"),""),IF('S12'!$K$16=$D222,CONCATENATE('S12'!$I$16,"-"),""),IF('S12'!$K$17=$D222,CONCATENATE('S12'!$I$17,"-"),""),IF('S12'!$K$18=$D222,CONCATENATE('S12'!$I$18,"-"),""),IF('S12'!$K$19=$D222,CONCATENATE('S12'!$I$19,"-"),""),IF('S12'!$K$20=$D222,CONCATENATE('S12'!$I$20,"-"),""),IF('S12'!$K$21=$D222,CONCATENATE('S12'!$I$21,"-"),""),IF('S12'!$K$22=$D222,CONCATENATE('S12'!$I$22,"-"),""),)</f>
        <v/>
      </c>
      <c r="G222" s="21" t="str">
        <f>CONCATENATE(IF('S12'!$K$23=$D222,CONCATENATE('S12'!$I$23,"-"),""),IF('S12'!$K$24=$D222,CONCATENATE('S12'!$I$24,"-"),""),IF('S12'!$K$25=$D222,CONCATENATE('S12'!$I$25,"-"),""),IF('S12'!$K$26=$D222,CONCATENATE('S12'!$I$26,"-"),""),IF('S12'!$K$27=$D222,CONCATENATE('S12'!$I$27,"-"),""),IF('S12'!$K$28=$D222,CONCATENATE('S12'!$I$28,"-"),""),IF('S12'!$K$29=$D222,CONCATENATE('S12'!$I$29,"-"),""),IF('S12'!$K$30=$D222,CONCATENATE('S12'!$I$30,"-"),""),IF('S12'!$K$31=$D222,CONCATENATE('S12'!$I$31,"-"),""),IF('S12'!$K$32=$D222,CONCATENATE('S12'!$I$32,"-"),""))</f>
        <v/>
      </c>
      <c r="H222" s="21" t="str">
        <f>CONCATENATE(IF('S12'!$S$13=$D222,CONCATENATE('S12'!$Q$13,"-"),""),IF('S12'!$S$14=$D222,CONCATENATE('S12'!$Q$14,"-"),""),IF('S12'!$S$15=$D222,CONCATENATE('S12'!$Q$15,"-"),""),IF('S12'!$S$16=$D222,CONCATENATE('S12'!$Q$16,"-"),""),IF('S12'!$S$17=$D222,CONCATENATE('S12'!$Q$17,"-"),""),IF('S12'!$S$18=$D222,CONCATENATE('S12'!$Q$18,"-"),""),IF('S12'!$S$19=$D222,CONCATENATE('S12'!$Q$19,"-"),""),IF('S12'!$S$20=$D222,CONCATENATE('S12'!$Q$20,"-"),""),IF('S12'!$S$21=$D222,CONCATENATE('S12'!$Q$21,"-"),""),IF('S12'!$S$22=$D222,CONCATENATE('S12'!$Q$22,"-"),""))</f>
        <v/>
      </c>
      <c r="I222" s="21" t="str">
        <f>CONCATENATE(,IF('S12'!$S$23=$D222,CONCATENATE('S12'!$Q$23,"-"),""),IF('S12'!$S$24=$D222,CONCATENATE('S12'!$Q$24,"-"),""),IF('S12'!$S$25=$D222,CONCATENATE('S12'!$Q$25,"-"),""),IF('S12'!$S$26=$D222,CONCATENATE('S12'!$Q$26,"-"),""),IF('S12'!$S$27=$D222,CONCATENATE('S12'!$Q$27,"-"),""),IF('S12'!$S$28=$D222,CONCATENATE('S12'!$Q$28,"-"),""),IF('S12'!$S$29=$D222,CONCATENATE('S12'!$Q$29,"-"),""),IF('S12'!$S$30=$D222,CONCATENATE('S12'!$Q$30,"-"),""),IF('S12'!$S$31=$D222,CONCATENATE('S12'!$Q$31,"-"),""),IF('S12'!$S$32=$D222,CONCATENATE('S12'!$Q$32,"-"),""))</f>
        <v/>
      </c>
      <c r="J222" s="21" t="str">
        <f>CONCATENATE(IF('S12'!$AA$13=$D222,CONCATENATE('S12'!$Y$13,"-"),""),IF('S12'!$AA$14=$D222,CONCATENATE('S12'!$Y$14,"-"),""),IF('S12'!$AA$15=$D222,CONCATENATE('S12'!$Y$15,"-"),""),IF('S12'!$AA$16=$D222,CONCATENATE('S12'!$Y$16,"-"),""),IF('S12'!$AA$17=$D222,CONCATENATE('S12'!$Y$17,"-"),""),IF('S12'!$AA$18=$D222,CONCATENATE('S12'!$Y$18,"-"),""),IF('S12'!$AA$19=$D222,CONCATENATE('S12'!$Y$19,"-"),""),IF('S12'!$AA$20=$D222,CONCATENATE('S12'!$Y$20,"-"),""),IF('S12'!$AA$21=$D222,CONCATENATE('S12'!$Y$21,"-"),""),IF('S12'!$AA$22=$D222,CONCATENATE('S12'!$Y$22,"-"),""),"")</f>
        <v/>
      </c>
      <c r="K222" s="21" t="str">
        <f>CONCATENATE(IF('S12'!$AA$23=$D222,CONCATENATE('S12'!$Y$23,"-"),""),IF('S12'!$AA$24=$D222,CONCATENATE('S12'!$Y$24,"-"),""),IF('S12'!$AA$25=$D222,CONCATENATE('S12'!$Y$25,"-"),""),IF('S12'!$AA$26=$D222,CONCATENATE('S12'!$Y$26,"-"),""),IF('S12'!$AA$27=$D222,CONCATENATE('S12'!$Y$27,"-"),""),IF('S12'!$AA$28=$D222,CONCATENATE('S12'!$Y$28,"-"),""),IF('S12'!$AA$29=$D222,CONCATENATE('S12'!$Y$29,"-"),""),IF('S12'!$AA$30=$D222,CONCATENATE('S12'!$Y$30,"-"),""),IF('S12'!$AA$31=$D222,CONCATENATE('S12'!$Y$31,"-"),""),IF('S12'!$AA$32=$D222,CONCATENATE('S12'!$Y$32,"-"),""))</f>
        <v/>
      </c>
      <c r="L222" s="21" t="str">
        <f>CONCATENATE(IF('S12'!$AI$13=$D222,CONCATENATE('S12'!$AG$13,"-"),""),IF('S12'!$AI$14=$D222,CONCATENATE('S12'!$AG$14,"-"),""),IF('S12'!$AI$15=$D222,CONCATENATE('S12'!$AG$15,"-"),""),IF('S12'!$AI$16=$D222,CONCATENATE('S12'!$AG$16,"-"),""),IF('S12'!$AI$17=$D222,CONCATENATE('S12'!$AG$17,"-"),""),IF('S12'!$AI$18=$D222,CONCATENATE('S12'!$AG$18,"-"),""),IF('S12'!$AI$19=$D222,CONCATENATE('S12'!$AG$19,"-"),""),IF('S12'!$AI$20=$D222,CONCATENATE('S12'!$AG$20,"-"),""),IF('S12'!$AI$21=$D222,CONCATENATE('S12'!$AG$21,"-"),""),IF('S12'!$AI$22=$D222,CONCATENATE('S12'!$AG$22,"-"),""),"")</f>
        <v/>
      </c>
      <c r="M222" s="21" t="str">
        <f>CONCATENATE(IF('S12'!$AI$23=$D222,CONCATENATE('S12'!$AG$23,"-"),""),IF('S12'!$AI$24=$D222,CONCATENATE('S12'!$AG$24,"-"),""),IF('S12'!$AI$25=$D222,CONCATENATE('S12'!$AG$25,"-"),""),IF('S12'!$AI$26=$D222,CONCATENATE('S12'!$AG$26,"-"),""),IF('S12'!$AI$27=$D222,CONCATENATE('S12'!$AG$27,"-"),""),IF('S12'!$AI$28=$D222,CONCATENATE('S12'!$AG$28,"-"),""),IF('S12'!$AI$29=$D222,CONCATENATE('S12'!$AG$29,"-"),""),IF('S12'!$AI$30=$D222,CONCATENATE('S12'!$AG$30,"-"),""),IF('S12'!$AI$31=$D222,CONCATENATE('S12'!$AG$31,"-"),""),IF('S12'!$AI$32=$D222,CONCATENATE('S12'!$AG$32,"-"),""))</f>
        <v/>
      </c>
      <c r="N222" s="21" t="str">
        <f t="shared" si="1"/>
        <v/>
      </c>
      <c r="O222" s="21">
        <v>220</v>
      </c>
      <c r="P222" s="27" t="str">
        <f t="shared" si="3"/>
        <v/>
      </c>
      <c r="Q222" s="27" t="str">
        <f t="shared" si="4"/>
        <v/>
      </c>
      <c r="R222" s="27" t="str">
        <f>IF(P222="","",CHOOSE(VLOOKUP($O222,$A$1:$C$400,3,FALSE),AHS!$M$1,BHS!$M$1,CHS!$M$1,HMJHS!$M$1,KHS!$M$1,Kings!$M$1,MHS!$M$1,SWHS!$M$1,AMHS!$M$1,'S10'!$M$1,'S11'!$M$1,'S12'!$M$1,'S13'!$M$1,'S14'!$M$1,'S15'!$M$1,'S16'!$M$1,'S17'!$M$1,'S18'!$M$1,'S19'!$M$1,'S20'!$M$1))</f>
        <v/>
      </c>
      <c r="S222" s="27" t="str">
        <f t="shared" si="5"/>
        <v/>
      </c>
      <c r="T222" s="3" t="str">
        <f t="shared" si="6"/>
        <v/>
      </c>
      <c r="U222" s="21"/>
      <c r="V222" s="21"/>
      <c r="W222" s="21"/>
      <c r="X222" s="21"/>
      <c r="Y222" s="21"/>
      <c r="Z222" s="21"/>
    </row>
    <row r="223" spans="1:26" ht="15" customHeight="1" x14ac:dyDescent="0.25">
      <c r="A223" s="21" t="str">
        <f t="shared" si="2"/>
        <v/>
      </c>
      <c r="B223" s="21" t="str">
        <f t="shared" si="0"/>
        <v/>
      </c>
      <c r="C223" s="21">
        <v>12</v>
      </c>
      <c r="D223" s="21">
        <v>3</v>
      </c>
      <c r="E223" s="21" t="str">
        <f>IF(OR('S12'!$C$15="",'S12'!$B$15=""),"",'S12'!$C$15)</f>
        <v/>
      </c>
      <c r="F223" s="21" t="str">
        <f>CONCATENATE(IF('S12'!$K$13=$D223,CONCATENATE('S12'!$I$13,"-"),""),IF('S12'!$K$14=$D223,CONCATENATE('S12'!$I$14,"-"),""),IF('S12'!$K$15=$D223,CONCATENATE('S12'!$I$15,"-"),""),IF('S12'!$K$16=$D223,CONCATENATE('S12'!$I$16,"-"),""),IF('S12'!$K$17=$D223,CONCATENATE('S12'!$I$17,"-"),""),IF('S12'!$K$18=$D223,CONCATENATE('S12'!$I$18,"-"),""),IF('S12'!$K$19=$D223,CONCATENATE('S12'!$I$19,"-"),""),IF('S12'!$K$20=$D223,CONCATENATE('S12'!$I$20,"-"),""),IF('S12'!$K$21=$D223,CONCATENATE('S12'!$I$21,"-"),""),IF('S12'!$K$22=$D223,CONCATENATE('S12'!$I$22,"-"),""),)</f>
        <v/>
      </c>
      <c r="G223" s="21" t="str">
        <f>CONCATENATE(IF('S12'!$K$23=$D223,CONCATENATE('S12'!$I$23,"-"),""),IF('S12'!$K$24=$D223,CONCATENATE('S12'!$I$24,"-"),""),IF('S12'!$K$25=$D223,CONCATENATE('S12'!$I$25,"-"),""),IF('S12'!$K$26=$D223,CONCATENATE('S12'!$I$26,"-"),""),IF('S12'!$K$27=$D223,CONCATENATE('S12'!$I$27,"-"),""),IF('S12'!$K$28=$D223,CONCATENATE('S12'!$I$28,"-"),""),IF('S12'!$K$29=$D223,CONCATENATE('S12'!$I$29,"-"),""),IF('S12'!$K$30=$D223,CONCATENATE('S12'!$I$30,"-"),""),IF('S12'!$K$31=$D223,CONCATENATE('S12'!$I$31,"-"),""),IF('S12'!$K$32=$D223,CONCATENATE('S12'!$I$32,"-"),""))</f>
        <v/>
      </c>
      <c r="H223" s="21" t="str">
        <f>CONCATENATE(IF('S12'!$S$13=$D223,CONCATENATE('S12'!$Q$13,"-"),""),IF('S12'!$S$14=$D223,CONCATENATE('S12'!$Q$14,"-"),""),IF('S12'!$S$15=$D223,CONCATENATE('S12'!$Q$15,"-"),""),IF('S12'!$S$16=$D223,CONCATENATE('S12'!$Q$16,"-"),""),IF('S12'!$S$17=$D223,CONCATENATE('S12'!$Q$17,"-"),""),IF('S12'!$S$18=$D223,CONCATENATE('S12'!$Q$18,"-"),""),IF('S12'!$S$19=$D223,CONCATENATE('S12'!$Q$19,"-"),""),IF('S12'!$S$20=$D223,CONCATENATE('S12'!$Q$20,"-"),""),IF('S12'!$S$21=$D223,CONCATENATE('S12'!$Q$21,"-"),""),IF('S12'!$S$22=$D223,CONCATENATE('S12'!$Q$22,"-"),""))</f>
        <v/>
      </c>
      <c r="I223" s="21" t="str">
        <f>CONCATENATE(,IF('S12'!$S$23=$D223,CONCATENATE('S12'!$Q$23,"-"),""),IF('S12'!$S$24=$D223,CONCATENATE('S12'!$Q$24,"-"),""),IF('S12'!$S$25=$D223,CONCATENATE('S12'!$Q$25,"-"),""),IF('S12'!$S$26=$D223,CONCATENATE('S12'!$Q$26,"-"),""),IF('S12'!$S$27=$D223,CONCATENATE('S12'!$Q$27,"-"),""),IF('S12'!$S$28=$D223,CONCATENATE('S12'!$Q$28,"-"),""),IF('S12'!$S$29=$D223,CONCATENATE('S12'!$Q$29,"-"),""),IF('S12'!$S$30=$D223,CONCATENATE('S12'!$Q$30,"-"),""),IF('S12'!$S$31=$D223,CONCATENATE('S12'!$Q$31,"-"),""),IF('S12'!$S$32=$D223,CONCATENATE('S12'!$Q$32,"-"),""))</f>
        <v/>
      </c>
      <c r="J223" s="21" t="str">
        <f>CONCATENATE(IF('S12'!$AA$13=$D223,CONCATENATE('S12'!$Y$13,"-"),""),IF('S12'!$AA$14=$D223,CONCATENATE('S12'!$Y$14,"-"),""),IF('S12'!$AA$15=$D223,CONCATENATE('S12'!$Y$15,"-"),""),IF('S12'!$AA$16=$D223,CONCATENATE('S12'!$Y$16,"-"),""),IF('S12'!$AA$17=$D223,CONCATENATE('S12'!$Y$17,"-"),""),IF('S12'!$AA$18=$D223,CONCATENATE('S12'!$Y$18,"-"),""),IF('S12'!$AA$19=$D223,CONCATENATE('S12'!$Y$19,"-"),""),IF('S12'!$AA$20=$D223,CONCATENATE('S12'!$Y$20,"-"),""),IF('S12'!$AA$21=$D223,CONCATENATE('S12'!$Y$21,"-"),""),IF('S12'!$AA$22=$D223,CONCATENATE('S12'!$Y$22,"-"),""),"")</f>
        <v/>
      </c>
      <c r="K223" s="21" t="str">
        <f>CONCATENATE(IF('S12'!$AA$23=$D223,CONCATENATE('S12'!$Y$23,"-"),""),IF('S12'!$AA$24=$D223,CONCATENATE('S12'!$Y$24,"-"),""),IF('S12'!$AA$25=$D223,CONCATENATE('S12'!$Y$25,"-"),""),IF('S12'!$AA$26=$D223,CONCATENATE('S12'!$Y$26,"-"),""),IF('S12'!$AA$27=$D223,CONCATENATE('S12'!$Y$27,"-"),""),IF('S12'!$AA$28=$D223,CONCATENATE('S12'!$Y$28,"-"),""),IF('S12'!$AA$29=$D223,CONCATENATE('S12'!$Y$29,"-"),""),IF('S12'!$AA$30=$D223,CONCATENATE('S12'!$Y$30,"-"),""),IF('S12'!$AA$31=$D223,CONCATENATE('S12'!$Y$31,"-"),""),IF('S12'!$AA$32=$D223,CONCATENATE('S12'!$Y$32,"-"),""))</f>
        <v/>
      </c>
      <c r="L223" s="21" t="str">
        <f>CONCATENATE(IF('S12'!$AI$13=$D223,CONCATENATE('S12'!$AG$13,"-"),""),IF('S12'!$AI$14=$D223,CONCATENATE('S12'!$AG$14,"-"),""),IF('S12'!$AI$15=$D223,CONCATENATE('S12'!$AG$15,"-"),""),IF('S12'!$AI$16=$D223,CONCATENATE('S12'!$AG$16,"-"),""),IF('S12'!$AI$17=$D223,CONCATENATE('S12'!$AG$17,"-"),""),IF('S12'!$AI$18=$D223,CONCATENATE('S12'!$AG$18,"-"),""),IF('S12'!$AI$19=$D223,CONCATENATE('S12'!$AG$19,"-"),""),IF('S12'!$AI$20=$D223,CONCATENATE('S12'!$AG$20,"-"),""),IF('S12'!$AI$21=$D223,CONCATENATE('S12'!$AG$21,"-"),""),IF('S12'!$AI$22=$D223,CONCATENATE('S12'!$AG$22,"-"),""),"")</f>
        <v/>
      </c>
      <c r="M223" s="21" t="str">
        <f>CONCATENATE(IF('S12'!$AI$23=$D223,CONCATENATE('S12'!$AG$23,"-"),""),IF('S12'!$AI$24=$D223,CONCATENATE('S12'!$AG$24,"-"),""),IF('S12'!$AI$25=$D223,CONCATENATE('S12'!$AG$25,"-"),""),IF('S12'!$AI$26=$D223,CONCATENATE('S12'!$AG$26,"-"),""),IF('S12'!$AI$27=$D223,CONCATENATE('S12'!$AG$27,"-"),""),IF('S12'!$AI$28=$D223,CONCATENATE('S12'!$AG$28,"-"),""),IF('S12'!$AI$29=$D223,CONCATENATE('S12'!$AG$29,"-"),""),IF('S12'!$AI$30=$D223,CONCATENATE('S12'!$AG$30,"-"),""),IF('S12'!$AI$31=$D223,CONCATENATE('S12'!$AG$31,"-"),""),IF('S12'!$AI$32=$D223,CONCATENATE('S12'!$AG$32,"-"),""))</f>
        <v/>
      </c>
      <c r="N223" s="21" t="str">
        <f t="shared" si="1"/>
        <v/>
      </c>
      <c r="O223" s="21">
        <v>221</v>
      </c>
      <c r="P223" s="27" t="str">
        <f t="shared" si="3"/>
        <v/>
      </c>
      <c r="Q223" s="27" t="str">
        <f t="shared" si="4"/>
        <v/>
      </c>
      <c r="R223" s="27" t="str">
        <f>IF(P223="","",CHOOSE(VLOOKUP($O223,$A$1:$C$400,3,FALSE),AHS!$M$1,BHS!$M$1,CHS!$M$1,HMJHS!$M$1,KHS!$M$1,Kings!$M$1,MHS!$M$1,SWHS!$M$1,AMHS!$M$1,'S10'!$M$1,'S11'!$M$1,'S12'!$M$1,'S13'!$M$1,'S14'!$M$1,'S15'!$M$1,'S16'!$M$1,'S17'!$M$1,'S18'!$M$1,'S19'!$M$1,'S20'!$M$1))</f>
        <v/>
      </c>
      <c r="S223" s="27" t="str">
        <f t="shared" si="5"/>
        <v/>
      </c>
      <c r="T223" s="3" t="str">
        <f t="shared" si="6"/>
        <v/>
      </c>
      <c r="U223" s="21"/>
      <c r="V223" s="21"/>
      <c r="W223" s="21"/>
      <c r="X223" s="21"/>
      <c r="Y223" s="21"/>
      <c r="Z223" s="21"/>
    </row>
    <row r="224" spans="1:26" ht="15" customHeight="1" x14ac:dyDescent="0.25">
      <c r="A224" s="21" t="str">
        <f t="shared" si="2"/>
        <v/>
      </c>
      <c r="B224" s="21" t="str">
        <f t="shared" si="0"/>
        <v/>
      </c>
      <c r="C224" s="21">
        <v>12</v>
      </c>
      <c r="D224" s="21">
        <v>4</v>
      </c>
      <c r="E224" s="21" t="str">
        <f>IF(OR('S12'!$C$16="",'S12'!$B$16=""),"",'S12'!$C$16)</f>
        <v/>
      </c>
      <c r="F224" s="21" t="str">
        <f>CONCATENATE(IF('S12'!$K$13=$D224,CONCATENATE('S12'!$I$13,"-"),""),IF('S12'!$K$14=$D224,CONCATENATE('S12'!$I$14,"-"),""),IF('S12'!$K$15=$D224,CONCATENATE('S12'!$I$15,"-"),""),IF('S12'!$K$16=$D224,CONCATENATE('S12'!$I$16,"-"),""),IF('S12'!$K$17=$D224,CONCATENATE('S12'!$I$17,"-"),""),IF('S12'!$K$18=$D224,CONCATENATE('S12'!$I$18,"-"),""),IF('S12'!$K$19=$D224,CONCATENATE('S12'!$I$19,"-"),""),IF('S12'!$K$20=$D224,CONCATENATE('S12'!$I$20,"-"),""),IF('S12'!$K$21=$D224,CONCATENATE('S12'!$I$21,"-"),""),IF('S12'!$K$22=$D224,CONCATENATE('S12'!$I$22,"-"),""),)</f>
        <v/>
      </c>
      <c r="G224" s="21" t="str">
        <f>CONCATENATE(IF('S12'!$K$23=$D224,CONCATENATE('S12'!$I$23,"-"),""),IF('S12'!$K$24=$D224,CONCATENATE('S12'!$I$24,"-"),""),IF('S12'!$K$25=$D224,CONCATENATE('S12'!$I$25,"-"),""),IF('S12'!$K$26=$D224,CONCATENATE('S12'!$I$26,"-"),""),IF('S12'!$K$27=$D224,CONCATENATE('S12'!$I$27,"-"),""),IF('S12'!$K$28=$D224,CONCATENATE('S12'!$I$28,"-"),""),IF('S12'!$K$29=$D224,CONCATENATE('S12'!$I$29,"-"),""),IF('S12'!$K$30=$D224,CONCATENATE('S12'!$I$30,"-"),""),IF('S12'!$K$31=$D224,CONCATENATE('S12'!$I$31,"-"),""),IF('S12'!$K$32=$D224,CONCATENATE('S12'!$I$32,"-"),""))</f>
        <v/>
      </c>
      <c r="H224" s="21" t="str">
        <f>CONCATENATE(IF('S12'!$S$13=$D224,CONCATENATE('S12'!$Q$13,"-"),""),IF('S12'!$S$14=$D224,CONCATENATE('S12'!$Q$14,"-"),""),IF('S12'!$S$15=$D224,CONCATENATE('S12'!$Q$15,"-"),""),IF('S12'!$S$16=$D224,CONCATENATE('S12'!$Q$16,"-"),""),IF('S12'!$S$17=$D224,CONCATENATE('S12'!$Q$17,"-"),""),IF('S12'!$S$18=$D224,CONCATENATE('S12'!$Q$18,"-"),""),IF('S12'!$S$19=$D224,CONCATENATE('S12'!$Q$19,"-"),""),IF('S12'!$S$20=$D224,CONCATENATE('S12'!$Q$20,"-"),""),IF('S12'!$S$21=$D224,CONCATENATE('S12'!$Q$21,"-"),""),IF('S12'!$S$22=$D224,CONCATENATE('S12'!$Q$22,"-"),""))</f>
        <v/>
      </c>
      <c r="I224" s="21" t="str">
        <f>CONCATENATE(,IF('S12'!$S$23=$D224,CONCATENATE('S12'!$Q$23,"-"),""),IF('S12'!$S$24=$D224,CONCATENATE('S12'!$Q$24,"-"),""),IF('S12'!$S$25=$D224,CONCATENATE('S12'!$Q$25,"-"),""),IF('S12'!$S$26=$D224,CONCATENATE('S12'!$Q$26,"-"),""),IF('S12'!$S$27=$D224,CONCATENATE('S12'!$Q$27,"-"),""),IF('S12'!$S$28=$D224,CONCATENATE('S12'!$Q$28,"-"),""),IF('S12'!$S$29=$D224,CONCATENATE('S12'!$Q$29,"-"),""),IF('S12'!$S$30=$D224,CONCATENATE('S12'!$Q$30,"-"),""),IF('S12'!$S$31=$D224,CONCATENATE('S12'!$Q$31,"-"),""),IF('S12'!$S$32=$D224,CONCATENATE('S12'!$Q$32,"-"),""))</f>
        <v/>
      </c>
      <c r="J224" s="21" t="str">
        <f>CONCATENATE(IF('S12'!$AA$13=$D224,CONCATENATE('S12'!$Y$13,"-"),""),IF('S12'!$AA$14=$D224,CONCATENATE('S12'!$Y$14,"-"),""),IF('S12'!$AA$15=$D224,CONCATENATE('S12'!$Y$15,"-"),""),IF('S12'!$AA$16=$D224,CONCATENATE('S12'!$Y$16,"-"),""),IF('S12'!$AA$17=$D224,CONCATENATE('S12'!$Y$17,"-"),""),IF('S12'!$AA$18=$D224,CONCATENATE('S12'!$Y$18,"-"),""),IF('S12'!$AA$19=$D224,CONCATENATE('S12'!$Y$19,"-"),""),IF('S12'!$AA$20=$D224,CONCATENATE('S12'!$Y$20,"-"),""),IF('S12'!$AA$21=$D224,CONCATENATE('S12'!$Y$21,"-"),""),IF('S12'!$AA$22=$D224,CONCATENATE('S12'!$Y$22,"-"),""),"")</f>
        <v/>
      </c>
      <c r="K224" s="21" t="str">
        <f>CONCATENATE(IF('S12'!$AA$23=$D224,CONCATENATE('S12'!$Y$23,"-"),""),IF('S12'!$AA$24=$D224,CONCATENATE('S12'!$Y$24,"-"),""),IF('S12'!$AA$25=$D224,CONCATENATE('S12'!$Y$25,"-"),""),IF('S12'!$AA$26=$D224,CONCATENATE('S12'!$Y$26,"-"),""),IF('S12'!$AA$27=$D224,CONCATENATE('S12'!$Y$27,"-"),""),IF('S12'!$AA$28=$D224,CONCATENATE('S12'!$Y$28,"-"),""),IF('S12'!$AA$29=$D224,CONCATENATE('S12'!$Y$29,"-"),""),IF('S12'!$AA$30=$D224,CONCATENATE('S12'!$Y$30,"-"),""),IF('S12'!$AA$31=$D224,CONCATENATE('S12'!$Y$31,"-"),""),IF('S12'!$AA$32=$D224,CONCATENATE('S12'!$Y$32,"-"),""))</f>
        <v/>
      </c>
      <c r="L224" s="21" t="str">
        <f>CONCATENATE(IF('S12'!$AI$13=$D224,CONCATENATE('S12'!$AG$13,"-"),""),IF('S12'!$AI$14=$D224,CONCATENATE('S12'!$AG$14,"-"),""),IF('S12'!$AI$15=$D224,CONCATENATE('S12'!$AG$15,"-"),""),IF('S12'!$AI$16=$D224,CONCATENATE('S12'!$AG$16,"-"),""),IF('S12'!$AI$17=$D224,CONCATENATE('S12'!$AG$17,"-"),""),IF('S12'!$AI$18=$D224,CONCATENATE('S12'!$AG$18,"-"),""),IF('S12'!$AI$19=$D224,CONCATENATE('S12'!$AG$19,"-"),""),IF('S12'!$AI$20=$D224,CONCATENATE('S12'!$AG$20,"-"),""),IF('S12'!$AI$21=$D224,CONCATENATE('S12'!$AG$21,"-"),""),IF('S12'!$AI$22=$D224,CONCATENATE('S12'!$AG$22,"-"),""),"")</f>
        <v/>
      </c>
      <c r="M224" s="21" t="str">
        <f>CONCATENATE(IF('S12'!$AI$23=$D224,CONCATENATE('S12'!$AG$23,"-"),""),IF('S12'!$AI$24=$D224,CONCATENATE('S12'!$AG$24,"-"),""),IF('S12'!$AI$25=$D224,CONCATENATE('S12'!$AG$25,"-"),""),IF('S12'!$AI$26=$D224,CONCATENATE('S12'!$AG$26,"-"),""),IF('S12'!$AI$27=$D224,CONCATENATE('S12'!$AG$27,"-"),""),IF('S12'!$AI$28=$D224,CONCATENATE('S12'!$AG$28,"-"),""),IF('S12'!$AI$29=$D224,CONCATENATE('S12'!$AG$29,"-"),""),IF('S12'!$AI$30=$D224,CONCATENATE('S12'!$AG$30,"-"),""),IF('S12'!$AI$31=$D224,CONCATENATE('S12'!$AG$31,"-"),""),IF('S12'!$AI$32=$D224,CONCATENATE('S12'!$AG$32,"-"),""))</f>
        <v/>
      </c>
      <c r="N224" s="21" t="str">
        <f t="shared" si="1"/>
        <v/>
      </c>
      <c r="O224" s="21">
        <v>222</v>
      </c>
      <c r="P224" s="27" t="str">
        <f t="shared" si="3"/>
        <v/>
      </c>
      <c r="Q224" s="27" t="str">
        <f t="shared" si="4"/>
        <v/>
      </c>
      <c r="R224" s="27" t="str">
        <f>IF(P224="","",CHOOSE(VLOOKUP($O224,$A$1:$C$400,3,FALSE),AHS!$M$1,BHS!$M$1,CHS!$M$1,HMJHS!$M$1,KHS!$M$1,Kings!$M$1,MHS!$M$1,SWHS!$M$1,AMHS!$M$1,'S10'!$M$1,'S11'!$M$1,'S12'!$M$1,'S13'!$M$1,'S14'!$M$1,'S15'!$M$1,'S16'!$M$1,'S17'!$M$1,'S18'!$M$1,'S19'!$M$1,'S20'!$M$1))</f>
        <v/>
      </c>
      <c r="S224" s="27" t="str">
        <f t="shared" si="5"/>
        <v/>
      </c>
      <c r="T224" s="3" t="str">
        <f t="shared" si="6"/>
        <v/>
      </c>
      <c r="U224" s="21"/>
      <c r="V224" s="21"/>
      <c r="W224" s="21"/>
      <c r="X224" s="21"/>
      <c r="Y224" s="21"/>
      <c r="Z224" s="21"/>
    </row>
    <row r="225" spans="1:26" ht="15" customHeight="1" x14ac:dyDescent="0.25">
      <c r="A225" s="21" t="str">
        <f t="shared" si="2"/>
        <v/>
      </c>
      <c r="B225" s="21" t="str">
        <f t="shared" si="0"/>
        <v/>
      </c>
      <c r="C225" s="21">
        <v>12</v>
      </c>
      <c r="D225" s="21">
        <v>5</v>
      </c>
      <c r="E225" s="21" t="str">
        <f>IF(OR('S12'!$C$17="",'S12'!$B$17=""),"",'S12'!$C$17)</f>
        <v/>
      </c>
      <c r="F225" s="21" t="str">
        <f>CONCATENATE(IF('S12'!$K$13=$D225,CONCATENATE('S12'!$I$13,"-"),""),IF('S12'!$K$14=$D225,CONCATENATE('S12'!$I$14,"-"),""),IF('S12'!$K$15=$D225,CONCATENATE('S12'!$I$15,"-"),""),IF('S12'!$K$16=$D225,CONCATENATE('S12'!$I$16,"-"),""),IF('S12'!$K$17=$D225,CONCATENATE('S12'!$I$17,"-"),""),IF('S12'!$K$18=$D225,CONCATENATE('S12'!$I$18,"-"),""),IF('S12'!$K$19=$D225,CONCATENATE('S12'!$I$19,"-"),""),IF('S12'!$K$20=$D225,CONCATENATE('S12'!$I$20,"-"),""),IF('S12'!$K$21=$D225,CONCATENATE('S12'!$I$21,"-"),""),IF('S12'!$K$22=$D225,CONCATENATE('S12'!$I$22,"-"),""),)</f>
        <v/>
      </c>
      <c r="G225" s="21" t="str">
        <f>CONCATENATE(IF('S12'!$K$23=$D225,CONCATENATE('S12'!$I$23,"-"),""),IF('S12'!$K$24=$D225,CONCATENATE('S12'!$I$24,"-"),""),IF('S12'!$K$25=$D225,CONCATENATE('S12'!$I$25,"-"),""),IF('S12'!$K$26=$D225,CONCATENATE('S12'!$I$26,"-"),""),IF('S12'!$K$27=$D225,CONCATENATE('S12'!$I$27,"-"),""),IF('S12'!$K$28=$D225,CONCATENATE('S12'!$I$28,"-"),""),IF('S12'!$K$29=$D225,CONCATENATE('S12'!$I$29,"-"),""),IF('S12'!$K$30=$D225,CONCATENATE('S12'!$I$30,"-"),""),IF('S12'!$K$31=$D225,CONCATENATE('S12'!$I$31,"-"),""),IF('S12'!$K$32=$D225,CONCATENATE('S12'!$I$32,"-"),""))</f>
        <v/>
      </c>
      <c r="H225" s="21" t="str">
        <f>CONCATENATE(IF('S12'!$S$13=$D225,CONCATENATE('S12'!$Q$13,"-"),""),IF('S12'!$S$14=$D225,CONCATENATE('S12'!$Q$14,"-"),""),IF('S12'!$S$15=$D225,CONCATENATE('S12'!$Q$15,"-"),""),IF('S12'!$S$16=$D225,CONCATENATE('S12'!$Q$16,"-"),""),IF('S12'!$S$17=$D225,CONCATENATE('S12'!$Q$17,"-"),""),IF('S12'!$S$18=$D225,CONCATENATE('S12'!$Q$18,"-"),""),IF('S12'!$S$19=$D225,CONCATENATE('S12'!$Q$19,"-"),""),IF('S12'!$S$20=$D225,CONCATENATE('S12'!$Q$20,"-"),""),IF('S12'!$S$21=$D225,CONCATENATE('S12'!$Q$21,"-"),""),IF('S12'!$S$22=$D225,CONCATENATE('S12'!$Q$22,"-"),""))</f>
        <v/>
      </c>
      <c r="I225" s="21" t="str">
        <f>CONCATENATE(,IF('S12'!$S$23=$D225,CONCATENATE('S12'!$Q$23,"-"),""),IF('S12'!$S$24=$D225,CONCATENATE('S12'!$Q$24,"-"),""),IF('S12'!$S$25=$D225,CONCATENATE('S12'!$Q$25,"-"),""),IF('S12'!$S$26=$D225,CONCATENATE('S12'!$Q$26,"-"),""),IF('S12'!$S$27=$D225,CONCATENATE('S12'!$Q$27,"-"),""),IF('S12'!$S$28=$D225,CONCATENATE('S12'!$Q$28,"-"),""),IF('S12'!$S$29=$D225,CONCATENATE('S12'!$Q$29,"-"),""),IF('S12'!$S$30=$D225,CONCATENATE('S12'!$Q$30,"-"),""),IF('S12'!$S$31=$D225,CONCATENATE('S12'!$Q$31,"-"),""),IF('S12'!$S$32=$D225,CONCATENATE('S12'!$Q$32,"-"),""))</f>
        <v/>
      </c>
      <c r="J225" s="21" t="str">
        <f>CONCATENATE(IF('S12'!$AA$13=$D225,CONCATENATE('S12'!$Y$13,"-"),""),IF('S12'!$AA$14=$D225,CONCATENATE('S12'!$Y$14,"-"),""),IF('S12'!$AA$15=$D225,CONCATENATE('S12'!$Y$15,"-"),""),IF('S12'!$AA$16=$D225,CONCATENATE('S12'!$Y$16,"-"),""),IF('S12'!$AA$17=$D225,CONCATENATE('S12'!$Y$17,"-"),""),IF('S12'!$AA$18=$D225,CONCATENATE('S12'!$Y$18,"-"),""),IF('S12'!$AA$19=$D225,CONCATENATE('S12'!$Y$19,"-"),""),IF('S12'!$AA$20=$D225,CONCATENATE('S12'!$Y$20,"-"),""),IF('S12'!$AA$21=$D225,CONCATENATE('S12'!$Y$21,"-"),""),IF('S12'!$AA$22=$D225,CONCATENATE('S12'!$Y$22,"-"),""),"")</f>
        <v/>
      </c>
      <c r="K225" s="21" t="str">
        <f>CONCATENATE(IF('S12'!$AA$23=$D225,CONCATENATE('S12'!$Y$23,"-"),""),IF('S12'!$AA$24=$D225,CONCATENATE('S12'!$Y$24,"-"),""),IF('S12'!$AA$25=$D225,CONCATENATE('S12'!$Y$25,"-"),""),IF('S12'!$AA$26=$D225,CONCATENATE('S12'!$Y$26,"-"),""),IF('S12'!$AA$27=$D225,CONCATENATE('S12'!$Y$27,"-"),""),IF('S12'!$AA$28=$D225,CONCATENATE('S12'!$Y$28,"-"),""),IF('S12'!$AA$29=$D225,CONCATENATE('S12'!$Y$29,"-"),""),IF('S12'!$AA$30=$D225,CONCATENATE('S12'!$Y$30,"-"),""),IF('S12'!$AA$31=$D225,CONCATENATE('S12'!$Y$31,"-"),""),IF('S12'!$AA$32=$D225,CONCATENATE('S12'!$Y$32,"-"),""))</f>
        <v/>
      </c>
      <c r="L225" s="21" t="str">
        <f>CONCATENATE(IF('S12'!$AI$13=$D225,CONCATENATE('S12'!$AG$13,"-"),""),IF('S12'!$AI$14=$D225,CONCATENATE('S12'!$AG$14,"-"),""),IF('S12'!$AI$15=$D225,CONCATENATE('S12'!$AG$15,"-"),""),IF('S12'!$AI$16=$D225,CONCATENATE('S12'!$AG$16,"-"),""),IF('S12'!$AI$17=$D225,CONCATENATE('S12'!$AG$17,"-"),""),IF('S12'!$AI$18=$D225,CONCATENATE('S12'!$AG$18,"-"),""),IF('S12'!$AI$19=$D225,CONCATENATE('S12'!$AG$19,"-"),""),IF('S12'!$AI$20=$D225,CONCATENATE('S12'!$AG$20,"-"),""),IF('S12'!$AI$21=$D225,CONCATENATE('S12'!$AG$21,"-"),""),IF('S12'!$AI$22=$D225,CONCATENATE('S12'!$AG$22,"-"),""),"")</f>
        <v/>
      </c>
      <c r="M225" s="21" t="str">
        <f>CONCATENATE(IF('S12'!$AI$23=$D225,CONCATENATE('S12'!$AG$23,"-"),""),IF('S12'!$AI$24=$D225,CONCATENATE('S12'!$AG$24,"-"),""),IF('S12'!$AI$25=$D225,CONCATENATE('S12'!$AG$25,"-"),""),IF('S12'!$AI$26=$D225,CONCATENATE('S12'!$AG$26,"-"),""),IF('S12'!$AI$27=$D225,CONCATENATE('S12'!$AG$27,"-"),""),IF('S12'!$AI$28=$D225,CONCATENATE('S12'!$AG$28,"-"),""),IF('S12'!$AI$29=$D225,CONCATENATE('S12'!$AG$29,"-"),""),IF('S12'!$AI$30=$D225,CONCATENATE('S12'!$AG$30,"-"),""),IF('S12'!$AI$31=$D225,CONCATENATE('S12'!$AG$31,"-"),""),IF('S12'!$AI$32=$D225,CONCATENATE('S12'!$AG$32,"-"),""))</f>
        <v/>
      </c>
      <c r="N225" s="21" t="str">
        <f t="shared" si="1"/>
        <v/>
      </c>
      <c r="O225" s="21">
        <v>223</v>
      </c>
      <c r="P225" s="27" t="str">
        <f t="shared" si="3"/>
        <v/>
      </c>
      <c r="Q225" s="27" t="str">
        <f t="shared" si="4"/>
        <v/>
      </c>
      <c r="R225" s="27" t="str">
        <f>IF(P225="","",CHOOSE(VLOOKUP($O225,$A$1:$C$400,3,FALSE),AHS!$M$1,BHS!$M$1,CHS!$M$1,HMJHS!$M$1,KHS!$M$1,Kings!$M$1,MHS!$M$1,SWHS!$M$1,AMHS!$M$1,'S10'!$M$1,'S11'!$M$1,'S12'!$M$1,'S13'!$M$1,'S14'!$M$1,'S15'!$M$1,'S16'!$M$1,'S17'!$M$1,'S18'!$M$1,'S19'!$M$1,'S20'!$M$1))</f>
        <v/>
      </c>
      <c r="S225" s="27" t="str">
        <f t="shared" si="5"/>
        <v/>
      </c>
      <c r="T225" s="3" t="str">
        <f t="shared" si="6"/>
        <v/>
      </c>
      <c r="U225" s="21"/>
      <c r="V225" s="21"/>
      <c r="W225" s="21"/>
      <c r="X225" s="21"/>
      <c r="Y225" s="21"/>
      <c r="Z225" s="21"/>
    </row>
    <row r="226" spans="1:26" ht="15" customHeight="1" x14ac:dyDescent="0.25">
      <c r="A226" s="21" t="str">
        <f t="shared" si="2"/>
        <v/>
      </c>
      <c r="B226" s="21" t="str">
        <f t="shared" si="0"/>
        <v/>
      </c>
      <c r="C226" s="21">
        <v>12</v>
      </c>
      <c r="D226" s="21">
        <v>6</v>
      </c>
      <c r="E226" s="21" t="str">
        <f>IF(OR('S12'!$C$18="",'S12'!$B$18=""),"",'S12'!$C$18)</f>
        <v/>
      </c>
      <c r="F226" s="21" t="str">
        <f>CONCATENATE(IF('S12'!$K$13=$D226,CONCATENATE('S12'!$I$13,"-"),""),IF('S12'!$K$14=$D226,CONCATENATE('S12'!$I$14,"-"),""),IF('S12'!$K$15=$D226,CONCATENATE('S12'!$I$15,"-"),""),IF('S12'!$K$16=$D226,CONCATENATE('S12'!$I$16,"-"),""),IF('S12'!$K$17=$D226,CONCATENATE('S12'!$I$17,"-"),""),IF('S12'!$K$18=$D226,CONCATENATE('S12'!$I$18,"-"),""),IF('S12'!$K$19=$D226,CONCATENATE('S12'!$I$19,"-"),""),IF('S12'!$K$20=$D226,CONCATENATE('S12'!$I$20,"-"),""),IF('S12'!$K$21=$D226,CONCATENATE('S12'!$I$21,"-"),""),IF('S12'!$K$22=$D226,CONCATENATE('S12'!$I$22,"-"),""),)</f>
        <v/>
      </c>
      <c r="G226" s="21" t="str">
        <f>CONCATENATE(IF('S12'!$K$23=$D226,CONCATENATE('S12'!$I$23,"-"),""),IF('S12'!$K$24=$D226,CONCATENATE('S12'!$I$24,"-"),""),IF('S12'!$K$25=$D226,CONCATENATE('S12'!$I$25,"-"),""),IF('S12'!$K$26=$D226,CONCATENATE('S12'!$I$26,"-"),""),IF('S12'!$K$27=$D226,CONCATENATE('S12'!$I$27,"-"),""),IF('S12'!$K$28=$D226,CONCATENATE('S12'!$I$28,"-"),""),IF('S12'!$K$29=$D226,CONCATENATE('S12'!$I$29,"-"),""),IF('S12'!$K$30=$D226,CONCATENATE('S12'!$I$30,"-"),""),IF('S12'!$K$31=$D226,CONCATENATE('S12'!$I$31,"-"),""),IF('S12'!$K$32=$D226,CONCATENATE('S12'!$I$32,"-"),""))</f>
        <v/>
      </c>
      <c r="H226" s="21" t="str">
        <f>CONCATENATE(IF('S12'!$S$13=$D226,CONCATENATE('S12'!$Q$13,"-"),""),IF('S12'!$S$14=$D226,CONCATENATE('S12'!$Q$14,"-"),""),IF('S12'!$S$15=$D226,CONCATENATE('S12'!$Q$15,"-"),""),IF('S12'!$S$16=$D226,CONCATENATE('S12'!$Q$16,"-"),""),IF('S12'!$S$17=$D226,CONCATENATE('S12'!$Q$17,"-"),""),IF('S12'!$S$18=$D226,CONCATENATE('S12'!$Q$18,"-"),""),IF('S12'!$S$19=$D226,CONCATENATE('S12'!$Q$19,"-"),""),IF('S12'!$S$20=$D226,CONCATENATE('S12'!$Q$20,"-"),""),IF('S12'!$S$21=$D226,CONCATENATE('S12'!$Q$21,"-"),""),IF('S12'!$S$22=$D226,CONCATENATE('S12'!$Q$22,"-"),""))</f>
        <v/>
      </c>
      <c r="I226" s="21" t="str">
        <f>CONCATENATE(,IF('S12'!$S$23=$D226,CONCATENATE('S12'!$Q$23,"-"),""),IF('S12'!$S$24=$D226,CONCATENATE('S12'!$Q$24,"-"),""),IF('S12'!$S$25=$D226,CONCATENATE('S12'!$Q$25,"-"),""),IF('S12'!$S$26=$D226,CONCATENATE('S12'!$Q$26,"-"),""),IF('S12'!$S$27=$D226,CONCATENATE('S12'!$Q$27,"-"),""),IF('S12'!$S$28=$D226,CONCATENATE('S12'!$Q$28,"-"),""),IF('S12'!$S$29=$D226,CONCATENATE('S12'!$Q$29,"-"),""),IF('S12'!$S$30=$D226,CONCATENATE('S12'!$Q$30,"-"),""),IF('S12'!$S$31=$D226,CONCATENATE('S12'!$Q$31,"-"),""),IF('S12'!$S$32=$D226,CONCATENATE('S12'!$Q$32,"-"),""))</f>
        <v/>
      </c>
      <c r="J226" s="21" t="str">
        <f>CONCATENATE(IF('S12'!$AA$13=$D226,CONCATENATE('S12'!$Y$13,"-"),""),IF('S12'!$AA$14=$D226,CONCATENATE('S12'!$Y$14,"-"),""),IF('S12'!$AA$15=$D226,CONCATENATE('S12'!$Y$15,"-"),""),IF('S12'!$AA$16=$D226,CONCATENATE('S12'!$Y$16,"-"),""),IF('S12'!$AA$17=$D226,CONCATENATE('S12'!$Y$17,"-"),""),IF('S12'!$AA$18=$D226,CONCATENATE('S12'!$Y$18,"-"),""),IF('S12'!$AA$19=$D226,CONCATENATE('S12'!$Y$19,"-"),""),IF('S12'!$AA$20=$D226,CONCATENATE('S12'!$Y$20,"-"),""),IF('S12'!$AA$21=$D226,CONCATENATE('S12'!$Y$21,"-"),""),IF('S12'!$AA$22=$D226,CONCATENATE('S12'!$Y$22,"-"),""),"")</f>
        <v/>
      </c>
      <c r="K226" s="21" t="str">
        <f>CONCATENATE(IF('S12'!$AA$23=$D226,CONCATENATE('S12'!$Y$23,"-"),""),IF('S12'!$AA$24=$D226,CONCATENATE('S12'!$Y$24,"-"),""),IF('S12'!$AA$25=$D226,CONCATENATE('S12'!$Y$25,"-"),""),IF('S12'!$AA$26=$D226,CONCATENATE('S12'!$Y$26,"-"),""),IF('S12'!$AA$27=$D226,CONCATENATE('S12'!$Y$27,"-"),""),IF('S12'!$AA$28=$D226,CONCATENATE('S12'!$Y$28,"-"),""),IF('S12'!$AA$29=$D226,CONCATENATE('S12'!$Y$29,"-"),""),IF('S12'!$AA$30=$D226,CONCATENATE('S12'!$Y$30,"-"),""),IF('S12'!$AA$31=$D226,CONCATENATE('S12'!$Y$31,"-"),""),IF('S12'!$AA$32=$D226,CONCATENATE('S12'!$Y$32,"-"),""))</f>
        <v/>
      </c>
      <c r="L226" s="21" t="str">
        <f>CONCATENATE(IF('S12'!$AI$13=$D226,CONCATENATE('S12'!$AG$13,"-"),""),IF('S12'!$AI$14=$D226,CONCATENATE('S12'!$AG$14,"-"),""),IF('S12'!$AI$15=$D226,CONCATENATE('S12'!$AG$15,"-"),""),IF('S12'!$AI$16=$D226,CONCATENATE('S12'!$AG$16,"-"),""),IF('S12'!$AI$17=$D226,CONCATENATE('S12'!$AG$17,"-"),""),IF('S12'!$AI$18=$D226,CONCATENATE('S12'!$AG$18,"-"),""),IF('S12'!$AI$19=$D226,CONCATENATE('S12'!$AG$19,"-"),""),IF('S12'!$AI$20=$D226,CONCATENATE('S12'!$AG$20,"-"),""),IF('S12'!$AI$21=$D226,CONCATENATE('S12'!$AG$21,"-"),""),IF('S12'!$AI$22=$D226,CONCATENATE('S12'!$AG$22,"-"),""),"")</f>
        <v/>
      </c>
      <c r="M226" s="21" t="str">
        <f>CONCATENATE(IF('S12'!$AI$23=$D226,CONCATENATE('S12'!$AG$23,"-"),""),IF('S12'!$AI$24=$D226,CONCATENATE('S12'!$AG$24,"-"),""),IF('S12'!$AI$25=$D226,CONCATENATE('S12'!$AG$25,"-"),""),IF('S12'!$AI$26=$D226,CONCATENATE('S12'!$AG$26,"-"),""),IF('S12'!$AI$27=$D226,CONCATENATE('S12'!$AG$27,"-"),""),IF('S12'!$AI$28=$D226,CONCATENATE('S12'!$AG$28,"-"),""),IF('S12'!$AI$29=$D226,CONCATENATE('S12'!$AG$29,"-"),""),IF('S12'!$AI$30=$D226,CONCATENATE('S12'!$AG$30,"-"),""),IF('S12'!$AI$31=$D226,CONCATENATE('S12'!$AG$31,"-"),""),IF('S12'!$AI$32=$D226,CONCATENATE('S12'!$AG$32,"-"),""))</f>
        <v/>
      </c>
      <c r="N226" s="21" t="str">
        <f t="shared" si="1"/>
        <v/>
      </c>
      <c r="O226" s="21">
        <v>224</v>
      </c>
      <c r="P226" s="27" t="str">
        <f t="shared" si="3"/>
        <v/>
      </c>
      <c r="Q226" s="27" t="str">
        <f t="shared" si="4"/>
        <v/>
      </c>
      <c r="R226" s="27" t="str">
        <f>IF(P226="","",CHOOSE(VLOOKUP($O226,$A$1:$C$400,3,FALSE),AHS!$M$1,BHS!$M$1,CHS!$M$1,HMJHS!$M$1,KHS!$M$1,Kings!$M$1,MHS!$M$1,SWHS!$M$1,AMHS!$M$1,'S10'!$M$1,'S11'!$M$1,'S12'!$M$1,'S13'!$M$1,'S14'!$M$1,'S15'!$M$1,'S16'!$M$1,'S17'!$M$1,'S18'!$M$1,'S19'!$M$1,'S20'!$M$1))</f>
        <v/>
      </c>
      <c r="S226" s="27" t="str">
        <f t="shared" si="5"/>
        <v/>
      </c>
      <c r="T226" s="3" t="str">
        <f t="shared" si="6"/>
        <v/>
      </c>
      <c r="U226" s="21"/>
      <c r="V226" s="21"/>
      <c r="W226" s="21"/>
      <c r="X226" s="21"/>
      <c r="Y226" s="21"/>
      <c r="Z226" s="21"/>
    </row>
    <row r="227" spans="1:26" ht="15" customHeight="1" x14ac:dyDescent="0.25">
      <c r="A227" s="21" t="str">
        <f t="shared" si="2"/>
        <v/>
      </c>
      <c r="B227" s="21" t="str">
        <f t="shared" si="0"/>
        <v/>
      </c>
      <c r="C227" s="21">
        <v>12</v>
      </c>
      <c r="D227" s="21">
        <v>7</v>
      </c>
      <c r="E227" s="21" t="str">
        <f>IF(OR('S12'!$C$19="",'S12'!$B$19=""),"",'S12'!$C$19)</f>
        <v/>
      </c>
      <c r="F227" s="21" t="str">
        <f>CONCATENATE(IF('S12'!$K$13=$D227,CONCATENATE('S12'!$I$13,"-"),""),IF('S12'!$K$14=$D227,CONCATENATE('S12'!$I$14,"-"),""),IF('S12'!$K$15=$D227,CONCATENATE('S12'!$I$15,"-"),""),IF('S12'!$K$16=$D227,CONCATENATE('S12'!$I$16,"-"),""),IF('S12'!$K$17=$D227,CONCATENATE('S12'!$I$17,"-"),""),IF('S12'!$K$18=$D227,CONCATENATE('S12'!$I$18,"-"),""),IF('S12'!$K$19=$D227,CONCATENATE('S12'!$I$19,"-"),""),IF('S12'!$K$20=$D227,CONCATENATE('S12'!$I$20,"-"),""),IF('S12'!$K$21=$D227,CONCATENATE('S12'!$I$21,"-"),""),IF('S12'!$K$22=$D227,CONCATENATE('S12'!$I$22,"-"),""),)</f>
        <v/>
      </c>
      <c r="G227" s="21" t="str">
        <f>CONCATENATE(IF('S12'!$K$23=$D227,CONCATENATE('S12'!$I$23,"-"),""),IF('S12'!$K$24=$D227,CONCATENATE('S12'!$I$24,"-"),""),IF('S12'!$K$25=$D227,CONCATENATE('S12'!$I$25,"-"),""),IF('S12'!$K$26=$D227,CONCATENATE('S12'!$I$26,"-"),""),IF('S12'!$K$27=$D227,CONCATENATE('S12'!$I$27,"-"),""),IF('S12'!$K$28=$D227,CONCATENATE('S12'!$I$28,"-"),""),IF('S12'!$K$29=$D227,CONCATENATE('S12'!$I$29,"-"),""),IF('S12'!$K$30=$D227,CONCATENATE('S12'!$I$30,"-"),""),IF('S12'!$K$31=$D227,CONCATENATE('S12'!$I$31,"-"),""),IF('S12'!$K$32=$D227,CONCATENATE('S12'!$I$32,"-"),""))</f>
        <v/>
      </c>
      <c r="H227" s="21" t="str">
        <f>CONCATENATE(IF('S12'!$S$13=$D227,CONCATENATE('S12'!$Q$13,"-"),""),IF('S12'!$S$14=$D227,CONCATENATE('S12'!$Q$14,"-"),""),IF('S12'!$S$15=$D227,CONCATENATE('S12'!$Q$15,"-"),""),IF('S12'!$S$16=$D227,CONCATENATE('S12'!$Q$16,"-"),""),IF('S12'!$S$17=$D227,CONCATENATE('S12'!$Q$17,"-"),""),IF('S12'!$S$18=$D227,CONCATENATE('S12'!$Q$18,"-"),""),IF('S12'!$S$19=$D227,CONCATENATE('S12'!$Q$19,"-"),""),IF('S12'!$S$20=$D227,CONCATENATE('S12'!$Q$20,"-"),""),IF('S12'!$S$21=$D227,CONCATENATE('S12'!$Q$21,"-"),""),IF('S12'!$S$22=$D227,CONCATENATE('S12'!$Q$22,"-"),""))</f>
        <v/>
      </c>
      <c r="I227" s="21" t="str">
        <f>CONCATENATE(,IF('S12'!$S$23=$D227,CONCATENATE('S12'!$Q$23,"-"),""),IF('S12'!$S$24=$D227,CONCATENATE('S12'!$Q$24,"-"),""),IF('S12'!$S$25=$D227,CONCATENATE('S12'!$Q$25,"-"),""),IF('S12'!$S$26=$D227,CONCATENATE('S12'!$Q$26,"-"),""),IF('S12'!$S$27=$D227,CONCATENATE('S12'!$Q$27,"-"),""),IF('S12'!$S$28=$D227,CONCATENATE('S12'!$Q$28,"-"),""),IF('S12'!$S$29=$D227,CONCATENATE('S12'!$Q$29,"-"),""),IF('S12'!$S$30=$D227,CONCATENATE('S12'!$Q$30,"-"),""),IF('S12'!$S$31=$D227,CONCATENATE('S12'!$Q$31,"-"),""),IF('S12'!$S$32=$D227,CONCATENATE('S12'!$Q$32,"-"),""))</f>
        <v/>
      </c>
      <c r="J227" s="21" t="str">
        <f>CONCATENATE(IF('S12'!$AA$13=$D227,CONCATENATE('S12'!$Y$13,"-"),""),IF('S12'!$AA$14=$D227,CONCATENATE('S12'!$Y$14,"-"),""),IF('S12'!$AA$15=$D227,CONCATENATE('S12'!$Y$15,"-"),""),IF('S12'!$AA$16=$D227,CONCATENATE('S12'!$Y$16,"-"),""),IF('S12'!$AA$17=$D227,CONCATENATE('S12'!$Y$17,"-"),""),IF('S12'!$AA$18=$D227,CONCATENATE('S12'!$Y$18,"-"),""),IF('S12'!$AA$19=$D227,CONCATENATE('S12'!$Y$19,"-"),""),IF('S12'!$AA$20=$D227,CONCATENATE('S12'!$Y$20,"-"),""),IF('S12'!$AA$21=$D227,CONCATENATE('S12'!$Y$21,"-"),""),IF('S12'!$AA$22=$D227,CONCATENATE('S12'!$Y$22,"-"),""),"")</f>
        <v/>
      </c>
      <c r="K227" s="21" t="str">
        <f>CONCATENATE(IF('S12'!$AA$23=$D227,CONCATENATE('S12'!$Y$23,"-"),""),IF('S12'!$AA$24=$D227,CONCATENATE('S12'!$Y$24,"-"),""),IF('S12'!$AA$25=$D227,CONCATENATE('S12'!$Y$25,"-"),""),IF('S12'!$AA$26=$D227,CONCATENATE('S12'!$Y$26,"-"),""),IF('S12'!$AA$27=$D227,CONCATENATE('S12'!$Y$27,"-"),""),IF('S12'!$AA$28=$D227,CONCATENATE('S12'!$Y$28,"-"),""),IF('S12'!$AA$29=$D227,CONCATENATE('S12'!$Y$29,"-"),""),IF('S12'!$AA$30=$D227,CONCATENATE('S12'!$Y$30,"-"),""),IF('S12'!$AA$31=$D227,CONCATENATE('S12'!$Y$31,"-"),""),IF('S12'!$AA$32=$D227,CONCATENATE('S12'!$Y$32,"-"),""))</f>
        <v/>
      </c>
      <c r="L227" s="21" t="str">
        <f>CONCATENATE(IF('S12'!$AI$13=$D227,CONCATENATE('S12'!$AG$13,"-"),""),IF('S12'!$AI$14=$D227,CONCATENATE('S12'!$AG$14,"-"),""),IF('S12'!$AI$15=$D227,CONCATENATE('S12'!$AG$15,"-"),""),IF('S12'!$AI$16=$D227,CONCATENATE('S12'!$AG$16,"-"),""),IF('S12'!$AI$17=$D227,CONCATENATE('S12'!$AG$17,"-"),""),IF('S12'!$AI$18=$D227,CONCATENATE('S12'!$AG$18,"-"),""),IF('S12'!$AI$19=$D227,CONCATENATE('S12'!$AG$19,"-"),""),IF('S12'!$AI$20=$D227,CONCATENATE('S12'!$AG$20,"-"),""),IF('S12'!$AI$21=$D227,CONCATENATE('S12'!$AG$21,"-"),""),IF('S12'!$AI$22=$D227,CONCATENATE('S12'!$AG$22,"-"),""),"")</f>
        <v/>
      </c>
      <c r="M227" s="21" t="str">
        <f>CONCATENATE(IF('S12'!$AI$23=$D227,CONCATENATE('S12'!$AG$23,"-"),""),IF('S12'!$AI$24=$D227,CONCATENATE('S12'!$AG$24,"-"),""),IF('S12'!$AI$25=$D227,CONCATENATE('S12'!$AG$25,"-"),""),IF('S12'!$AI$26=$D227,CONCATENATE('S12'!$AG$26,"-"),""),IF('S12'!$AI$27=$D227,CONCATENATE('S12'!$AG$27,"-"),""),IF('S12'!$AI$28=$D227,CONCATENATE('S12'!$AG$28,"-"),""),IF('S12'!$AI$29=$D227,CONCATENATE('S12'!$AG$29,"-"),""),IF('S12'!$AI$30=$D227,CONCATENATE('S12'!$AG$30,"-"),""),IF('S12'!$AI$31=$D227,CONCATENATE('S12'!$AG$31,"-"),""),IF('S12'!$AI$32=$D227,CONCATENATE('S12'!$AG$32,"-"),""))</f>
        <v/>
      </c>
      <c r="N227" s="21" t="str">
        <f t="shared" si="1"/>
        <v/>
      </c>
      <c r="O227" s="21">
        <v>225</v>
      </c>
      <c r="P227" s="27" t="str">
        <f t="shared" si="3"/>
        <v/>
      </c>
      <c r="Q227" s="27" t="str">
        <f t="shared" si="4"/>
        <v/>
      </c>
      <c r="R227" s="27" t="str">
        <f>IF(P227="","",CHOOSE(VLOOKUP($O227,$A$1:$C$400,3,FALSE),AHS!$M$1,BHS!$M$1,CHS!$M$1,HMJHS!$M$1,KHS!$M$1,Kings!$M$1,MHS!$M$1,SWHS!$M$1,AMHS!$M$1,'S10'!$M$1,'S11'!$M$1,'S12'!$M$1,'S13'!$M$1,'S14'!$M$1,'S15'!$M$1,'S16'!$M$1,'S17'!$M$1,'S18'!$M$1,'S19'!$M$1,'S20'!$M$1))</f>
        <v/>
      </c>
      <c r="S227" s="27" t="str">
        <f t="shared" si="5"/>
        <v/>
      </c>
      <c r="T227" s="3" t="str">
        <f t="shared" si="6"/>
        <v/>
      </c>
      <c r="U227" s="21"/>
      <c r="V227" s="21"/>
      <c r="W227" s="21"/>
      <c r="X227" s="21"/>
      <c r="Y227" s="21"/>
      <c r="Z227" s="21"/>
    </row>
    <row r="228" spans="1:26" ht="15" customHeight="1" x14ac:dyDescent="0.25">
      <c r="A228" s="21" t="str">
        <f t="shared" si="2"/>
        <v/>
      </c>
      <c r="B228" s="21" t="str">
        <f t="shared" si="0"/>
        <v/>
      </c>
      <c r="C228" s="21">
        <v>12</v>
      </c>
      <c r="D228" s="21">
        <v>8</v>
      </c>
      <c r="E228" s="21" t="str">
        <f>IF(OR('S12'!$C$20="",'S12'!$B$20=""),"",'S12'!$C$20)</f>
        <v/>
      </c>
      <c r="F228" s="21" t="str">
        <f>CONCATENATE(IF('S12'!$K$13=$D228,CONCATENATE('S12'!$I$13,"-"),""),IF('S12'!$K$14=$D228,CONCATENATE('S12'!$I$14,"-"),""),IF('S12'!$K$15=$D228,CONCATENATE('S12'!$I$15,"-"),""),IF('S12'!$K$16=$D228,CONCATENATE('S12'!$I$16,"-"),""),IF('S12'!$K$17=$D228,CONCATENATE('S12'!$I$17,"-"),""),IF('S12'!$K$18=$D228,CONCATENATE('S12'!$I$18,"-"),""),IF('S12'!$K$19=$D228,CONCATENATE('S12'!$I$19,"-"),""),IF('S12'!$K$20=$D228,CONCATENATE('S12'!$I$20,"-"),""),IF('S12'!$K$21=$D228,CONCATENATE('S12'!$I$21,"-"),""),IF('S12'!$K$22=$D228,CONCATENATE('S12'!$I$22,"-"),""),)</f>
        <v/>
      </c>
      <c r="G228" s="21" t="str">
        <f>CONCATENATE(IF('S12'!$K$23=$D228,CONCATENATE('S12'!$I$23,"-"),""),IF('S12'!$K$24=$D228,CONCATENATE('S12'!$I$24,"-"),""),IF('S12'!$K$25=$D228,CONCATENATE('S12'!$I$25,"-"),""),IF('S12'!$K$26=$D228,CONCATENATE('S12'!$I$26,"-"),""),IF('S12'!$K$27=$D228,CONCATENATE('S12'!$I$27,"-"),""),IF('S12'!$K$28=$D228,CONCATENATE('S12'!$I$28,"-"),""),IF('S12'!$K$29=$D228,CONCATENATE('S12'!$I$29,"-"),""),IF('S12'!$K$30=$D228,CONCATENATE('S12'!$I$30,"-"),""),IF('S12'!$K$31=$D228,CONCATENATE('S12'!$I$31,"-"),""),IF('S12'!$K$32=$D228,CONCATENATE('S12'!$I$32,"-"),""))</f>
        <v/>
      </c>
      <c r="H228" s="21" t="str">
        <f>CONCATENATE(IF('S12'!$S$13=$D228,CONCATENATE('S12'!$Q$13,"-"),""),IF('S12'!$S$14=$D228,CONCATENATE('S12'!$Q$14,"-"),""),IF('S12'!$S$15=$D228,CONCATENATE('S12'!$Q$15,"-"),""),IF('S12'!$S$16=$D228,CONCATENATE('S12'!$Q$16,"-"),""),IF('S12'!$S$17=$D228,CONCATENATE('S12'!$Q$17,"-"),""),IF('S12'!$S$18=$D228,CONCATENATE('S12'!$Q$18,"-"),""),IF('S12'!$S$19=$D228,CONCATENATE('S12'!$Q$19,"-"),""),IF('S12'!$S$20=$D228,CONCATENATE('S12'!$Q$20,"-"),""),IF('S12'!$S$21=$D228,CONCATENATE('S12'!$Q$21,"-"),""),IF('S12'!$S$22=$D228,CONCATENATE('S12'!$Q$22,"-"),""))</f>
        <v/>
      </c>
      <c r="I228" s="21" t="str">
        <f>CONCATENATE(,IF('S12'!$S$23=$D228,CONCATENATE('S12'!$Q$23,"-"),""),IF('S12'!$S$24=$D228,CONCATENATE('S12'!$Q$24,"-"),""),IF('S12'!$S$25=$D228,CONCATENATE('S12'!$Q$25,"-"),""),IF('S12'!$S$26=$D228,CONCATENATE('S12'!$Q$26,"-"),""),IF('S12'!$S$27=$D228,CONCATENATE('S12'!$Q$27,"-"),""),IF('S12'!$S$28=$D228,CONCATENATE('S12'!$Q$28,"-"),""),IF('S12'!$S$29=$D228,CONCATENATE('S12'!$Q$29,"-"),""),IF('S12'!$S$30=$D228,CONCATENATE('S12'!$Q$30,"-"),""),IF('S12'!$S$31=$D228,CONCATENATE('S12'!$Q$31,"-"),""),IF('S12'!$S$32=$D228,CONCATENATE('S12'!$Q$32,"-"),""))</f>
        <v/>
      </c>
      <c r="J228" s="21" t="str">
        <f>CONCATENATE(IF('S12'!$AA$13=$D228,CONCATENATE('S12'!$Y$13,"-"),""),IF('S12'!$AA$14=$D228,CONCATENATE('S12'!$Y$14,"-"),""),IF('S12'!$AA$15=$D228,CONCATENATE('S12'!$Y$15,"-"),""),IF('S12'!$AA$16=$D228,CONCATENATE('S12'!$Y$16,"-"),""),IF('S12'!$AA$17=$D228,CONCATENATE('S12'!$Y$17,"-"),""),IF('S12'!$AA$18=$D228,CONCATENATE('S12'!$Y$18,"-"),""),IF('S12'!$AA$19=$D228,CONCATENATE('S12'!$Y$19,"-"),""),IF('S12'!$AA$20=$D228,CONCATENATE('S12'!$Y$20,"-"),""),IF('S12'!$AA$21=$D228,CONCATENATE('S12'!$Y$21,"-"),""),IF('S12'!$AA$22=$D228,CONCATENATE('S12'!$Y$22,"-"),""),"")</f>
        <v/>
      </c>
      <c r="K228" s="21" t="str">
        <f>CONCATENATE(IF('S12'!$AA$23=$D228,CONCATENATE('S12'!$Y$23,"-"),""),IF('S12'!$AA$24=$D228,CONCATENATE('S12'!$Y$24,"-"),""),IF('S12'!$AA$25=$D228,CONCATENATE('S12'!$Y$25,"-"),""),IF('S12'!$AA$26=$D228,CONCATENATE('S12'!$Y$26,"-"),""),IF('S12'!$AA$27=$D228,CONCATENATE('S12'!$Y$27,"-"),""),IF('S12'!$AA$28=$D228,CONCATENATE('S12'!$Y$28,"-"),""),IF('S12'!$AA$29=$D228,CONCATENATE('S12'!$Y$29,"-"),""),IF('S12'!$AA$30=$D228,CONCATENATE('S12'!$Y$30,"-"),""),IF('S12'!$AA$31=$D228,CONCATENATE('S12'!$Y$31,"-"),""),IF('S12'!$AA$32=$D228,CONCATENATE('S12'!$Y$32,"-"),""))</f>
        <v/>
      </c>
      <c r="L228" s="21" t="str">
        <f>CONCATENATE(IF('S12'!$AI$13=$D228,CONCATENATE('S12'!$AG$13,"-"),""),IF('S12'!$AI$14=$D228,CONCATENATE('S12'!$AG$14,"-"),""),IF('S12'!$AI$15=$D228,CONCATENATE('S12'!$AG$15,"-"),""),IF('S12'!$AI$16=$D228,CONCATENATE('S12'!$AG$16,"-"),""),IF('S12'!$AI$17=$D228,CONCATENATE('S12'!$AG$17,"-"),""),IF('S12'!$AI$18=$D228,CONCATENATE('S12'!$AG$18,"-"),""),IF('S12'!$AI$19=$D228,CONCATENATE('S12'!$AG$19,"-"),""),IF('S12'!$AI$20=$D228,CONCATENATE('S12'!$AG$20,"-"),""),IF('S12'!$AI$21=$D228,CONCATENATE('S12'!$AG$21,"-"),""),IF('S12'!$AI$22=$D228,CONCATENATE('S12'!$AG$22,"-"),""),"")</f>
        <v/>
      </c>
      <c r="M228" s="21" t="str">
        <f>CONCATENATE(IF('S12'!$AI$23=$D228,CONCATENATE('S12'!$AG$23,"-"),""),IF('S12'!$AI$24=$D228,CONCATENATE('S12'!$AG$24,"-"),""),IF('S12'!$AI$25=$D228,CONCATENATE('S12'!$AG$25,"-"),""),IF('S12'!$AI$26=$D228,CONCATENATE('S12'!$AG$26,"-"),""),IF('S12'!$AI$27=$D228,CONCATENATE('S12'!$AG$27,"-"),""),IF('S12'!$AI$28=$D228,CONCATENATE('S12'!$AG$28,"-"),""),IF('S12'!$AI$29=$D228,CONCATENATE('S12'!$AG$29,"-"),""),IF('S12'!$AI$30=$D228,CONCATENATE('S12'!$AG$30,"-"),""),IF('S12'!$AI$31=$D228,CONCATENATE('S12'!$AG$31,"-"),""),IF('S12'!$AI$32=$D228,CONCATENATE('S12'!$AG$32,"-"),""))</f>
        <v/>
      </c>
      <c r="N228" s="21" t="str">
        <f t="shared" si="1"/>
        <v/>
      </c>
      <c r="O228" s="21">
        <v>226</v>
      </c>
      <c r="P228" s="27" t="str">
        <f t="shared" si="3"/>
        <v/>
      </c>
      <c r="Q228" s="27" t="str">
        <f t="shared" si="4"/>
        <v/>
      </c>
      <c r="R228" s="27" t="str">
        <f>IF(P228="","",CHOOSE(VLOOKUP($O228,$A$1:$C$400,3,FALSE),AHS!$M$1,BHS!$M$1,CHS!$M$1,HMJHS!$M$1,KHS!$M$1,Kings!$M$1,MHS!$M$1,SWHS!$M$1,AMHS!$M$1,'S10'!$M$1,'S11'!$M$1,'S12'!$M$1,'S13'!$M$1,'S14'!$M$1,'S15'!$M$1,'S16'!$M$1,'S17'!$M$1,'S18'!$M$1,'S19'!$M$1,'S20'!$M$1))</f>
        <v/>
      </c>
      <c r="S228" s="27" t="str">
        <f t="shared" si="5"/>
        <v/>
      </c>
      <c r="T228" s="3" t="str">
        <f t="shared" si="6"/>
        <v/>
      </c>
      <c r="U228" s="21"/>
      <c r="V228" s="21"/>
      <c r="W228" s="21"/>
      <c r="X228" s="21"/>
      <c r="Y228" s="21"/>
      <c r="Z228" s="21"/>
    </row>
    <row r="229" spans="1:26" ht="15" customHeight="1" x14ac:dyDescent="0.25">
      <c r="A229" s="21" t="str">
        <f t="shared" si="2"/>
        <v/>
      </c>
      <c r="B229" s="21" t="str">
        <f t="shared" si="0"/>
        <v/>
      </c>
      <c r="C229" s="21">
        <v>12</v>
      </c>
      <c r="D229" s="21">
        <v>9</v>
      </c>
      <c r="E229" s="21" t="str">
        <f>IF(OR('S12'!$C$21="",'S12'!$B$21=""),"",'S12'!$C$21)</f>
        <v/>
      </c>
      <c r="F229" s="21" t="str">
        <f>CONCATENATE(IF('S12'!$K$13=$D229,CONCATENATE('S12'!$I$13,"-"),""),IF('S12'!$K$14=$D229,CONCATENATE('S12'!$I$14,"-"),""),IF('S12'!$K$15=$D229,CONCATENATE('S12'!$I$15,"-"),""),IF('S12'!$K$16=$D229,CONCATENATE('S12'!$I$16,"-"),""),IF('S12'!$K$17=$D229,CONCATENATE('S12'!$I$17,"-"),""),IF('S12'!$K$18=$D229,CONCATENATE('S12'!$I$18,"-"),""),IF('S12'!$K$19=$D229,CONCATENATE('S12'!$I$19,"-"),""),IF('S12'!$K$20=$D229,CONCATENATE('S12'!$I$20,"-"),""),IF('S12'!$K$21=$D229,CONCATENATE('S12'!$I$21,"-"),""),IF('S12'!$K$22=$D229,CONCATENATE('S12'!$I$22,"-"),""),)</f>
        <v/>
      </c>
      <c r="G229" s="21" t="str">
        <f>CONCATENATE(IF('S12'!$K$23=$D229,CONCATENATE('S12'!$I$23,"-"),""),IF('S12'!$K$24=$D229,CONCATENATE('S12'!$I$24,"-"),""),IF('S12'!$K$25=$D229,CONCATENATE('S12'!$I$25,"-"),""),IF('S12'!$K$26=$D229,CONCATENATE('S12'!$I$26,"-"),""),IF('S12'!$K$27=$D229,CONCATENATE('S12'!$I$27,"-"),""),IF('S12'!$K$28=$D229,CONCATENATE('S12'!$I$28,"-"),""),IF('S12'!$K$29=$D229,CONCATENATE('S12'!$I$29,"-"),""),IF('S12'!$K$30=$D229,CONCATENATE('S12'!$I$30,"-"),""),IF('S12'!$K$31=$D229,CONCATENATE('S12'!$I$31,"-"),""),IF('S12'!$K$32=$D229,CONCATENATE('S12'!$I$32,"-"),""))</f>
        <v/>
      </c>
      <c r="H229" s="21" t="str">
        <f>CONCATENATE(IF('S12'!$S$13=$D229,CONCATENATE('S12'!$Q$13,"-"),""),IF('S12'!$S$14=$D229,CONCATENATE('S12'!$Q$14,"-"),""),IF('S12'!$S$15=$D229,CONCATENATE('S12'!$Q$15,"-"),""),IF('S12'!$S$16=$D229,CONCATENATE('S12'!$Q$16,"-"),""),IF('S12'!$S$17=$D229,CONCATENATE('S12'!$Q$17,"-"),""),IF('S12'!$S$18=$D229,CONCATENATE('S12'!$Q$18,"-"),""),IF('S12'!$S$19=$D229,CONCATENATE('S12'!$Q$19,"-"),""),IF('S12'!$S$20=$D229,CONCATENATE('S12'!$Q$20,"-"),""),IF('S12'!$S$21=$D229,CONCATENATE('S12'!$Q$21,"-"),""),IF('S12'!$S$22=$D229,CONCATENATE('S12'!$Q$22,"-"),""))</f>
        <v/>
      </c>
      <c r="I229" s="21" t="str">
        <f>CONCATENATE(,IF('S12'!$S$23=$D229,CONCATENATE('S12'!$Q$23,"-"),""),IF('S12'!$S$24=$D229,CONCATENATE('S12'!$Q$24,"-"),""),IF('S12'!$S$25=$D229,CONCATENATE('S12'!$Q$25,"-"),""),IF('S12'!$S$26=$D229,CONCATENATE('S12'!$Q$26,"-"),""),IF('S12'!$S$27=$D229,CONCATENATE('S12'!$Q$27,"-"),""),IF('S12'!$S$28=$D229,CONCATENATE('S12'!$Q$28,"-"),""),IF('S12'!$S$29=$D229,CONCATENATE('S12'!$Q$29,"-"),""),IF('S12'!$S$30=$D229,CONCATENATE('S12'!$Q$30,"-"),""),IF('S12'!$S$31=$D229,CONCATENATE('S12'!$Q$31,"-"),""),IF('S12'!$S$32=$D229,CONCATENATE('S12'!$Q$32,"-"),""))</f>
        <v/>
      </c>
      <c r="J229" s="21" t="str">
        <f>CONCATENATE(IF('S12'!$AA$13=$D229,CONCATENATE('S12'!$Y$13,"-"),""),IF('S12'!$AA$14=$D229,CONCATENATE('S12'!$Y$14,"-"),""),IF('S12'!$AA$15=$D229,CONCATENATE('S12'!$Y$15,"-"),""),IF('S12'!$AA$16=$D229,CONCATENATE('S12'!$Y$16,"-"),""),IF('S12'!$AA$17=$D229,CONCATENATE('S12'!$Y$17,"-"),""),IF('S12'!$AA$18=$D229,CONCATENATE('S12'!$Y$18,"-"),""),IF('S12'!$AA$19=$D229,CONCATENATE('S12'!$Y$19,"-"),""),IF('S12'!$AA$20=$D229,CONCATENATE('S12'!$Y$20,"-"),""),IF('S12'!$AA$21=$D229,CONCATENATE('S12'!$Y$21,"-"),""),IF('S12'!$AA$22=$D229,CONCATENATE('S12'!$Y$22,"-"),""),"")</f>
        <v/>
      </c>
      <c r="K229" s="21" t="str">
        <f>CONCATENATE(IF('S12'!$AA$23=$D229,CONCATENATE('S12'!$Y$23,"-"),""),IF('S12'!$AA$24=$D229,CONCATENATE('S12'!$Y$24,"-"),""),IF('S12'!$AA$25=$D229,CONCATENATE('S12'!$Y$25,"-"),""),IF('S12'!$AA$26=$D229,CONCATENATE('S12'!$Y$26,"-"),""),IF('S12'!$AA$27=$D229,CONCATENATE('S12'!$Y$27,"-"),""),IF('S12'!$AA$28=$D229,CONCATENATE('S12'!$Y$28,"-"),""),IF('S12'!$AA$29=$D229,CONCATENATE('S12'!$Y$29,"-"),""),IF('S12'!$AA$30=$D229,CONCATENATE('S12'!$Y$30,"-"),""),IF('S12'!$AA$31=$D229,CONCATENATE('S12'!$Y$31,"-"),""),IF('S12'!$AA$32=$D229,CONCATENATE('S12'!$Y$32,"-"),""))</f>
        <v/>
      </c>
      <c r="L229" s="21" t="str">
        <f>CONCATENATE(IF('S12'!$AI$13=$D229,CONCATENATE('S12'!$AG$13,"-"),""),IF('S12'!$AI$14=$D229,CONCATENATE('S12'!$AG$14,"-"),""),IF('S12'!$AI$15=$D229,CONCATENATE('S12'!$AG$15,"-"),""),IF('S12'!$AI$16=$D229,CONCATENATE('S12'!$AG$16,"-"),""),IF('S12'!$AI$17=$D229,CONCATENATE('S12'!$AG$17,"-"),""),IF('S12'!$AI$18=$D229,CONCATENATE('S12'!$AG$18,"-"),""),IF('S12'!$AI$19=$D229,CONCATENATE('S12'!$AG$19,"-"),""),IF('S12'!$AI$20=$D229,CONCATENATE('S12'!$AG$20,"-"),""),IF('S12'!$AI$21=$D229,CONCATENATE('S12'!$AG$21,"-"),""),IF('S12'!$AI$22=$D229,CONCATENATE('S12'!$AG$22,"-"),""),"")</f>
        <v/>
      </c>
      <c r="M229" s="21" t="str">
        <f>CONCATENATE(IF('S12'!$AI$23=$D229,CONCATENATE('S12'!$AG$23,"-"),""),IF('S12'!$AI$24=$D229,CONCATENATE('S12'!$AG$24,"-"),""),IF('S12'!$AI$25=$D229,CONCATENATE('S12'!$AG$25,"-"),""),IF('S12'!$AI$26=$D229,CONCATENATE('S12'!$AG$26,"-"),""),IF('S12'!$AI$27=$D229,CONCATENATE('S12'!$AG$27,"-"),""),IF('S12'!$AI$28=$D229,CONCATENATE('S12'!$AG$28,"-"),""),IF('S12'!$AI$29=$D229,CONCATENATE('S12'!$AG$29,"-"),""),IF('S12'!$AI$30=$D229,CONCATENATE('S12'!$AG$30,"-"),""),IF('S12'!$AI$31=$D229,CONCATENATE('S12'!$AG$31,"-"),""),IF('S12'!$AI$32=$D229,CONCATENATE('S12'!$AG$32,"-"),""))</f>
        <v/>
      </c>
      <c r="N229" s="21" t="str">
        <f t="shared" si="1"/>
        <v/>
      </c>
      <c r="O229" s="21">
        <v>227</v>
      </c>
      <c r="P229" s="27" t="str">
        <f t="shared" si="3"/>
        <v/>
      </c>
      <c r="Q229" s="27" t="str">
        <f t="shared" si="4"/>
        <v/>
      </c>
      <c r="R229" s="27" t="str">
        <f>IF(P229="","",CHOOSE(VLOOKUP($O229,$A$1:$C$400,3,FALSE),AHS!$M$1,BHS!$M$1,CHS!$M$1,HMJHS!$M$1,KHS!$M$1,Kings!$M$1,MHS!$M$1,SWHS!$M$1,AMHS!$M$1,'S10'!$M$1,'S11'!$M$1,'S12'!$M$1,'S13'!$M$1,'S14'!$M$1,'S15'!$M$1,'S16'!$M$1,'S17'!$M$1,'S18'!$M$1,'S19'!$M$1,'S20'!$M$1))</f>
        <v/>
      </c>
      <c r="S229" s="27" t="str">
        <f t="shared" si="5"/>
        <v/>
      </c>
      <c r="T229" s="3" t="str">
        <f t="shared" si="6"/>
        <v/>
      </c>
      <c r="U229" s="21"/>
      <c r="V229" s="21"/>
      <c r="W229" s="21"/>
      <c r="X229" s="21"/>
      <c r="Y229" s="21"/>
      <c r="Z229" s="21"/>
    </row>
    <row r="230" spans="1:26" ht="15" customHeight="1" x14ac:dyDescent="0.25">
      <c r="A230" s="21" t="str">
        <f t="shared" si="2"/>
        <v/>
      </c>
      <c r="B230" s="21" t="str">
        <f t="shared" si="0"/>
        <v/>
      </c>
      <c r="C230" s="21">
        <v>12</v>
      </c>
      <c r="D230" s="21">
        <v>10</v>
      </c>
      <c r="E230" s="21" t="str">
        <f>IF(OR('S12'!$C$22="",'S12'!$B$22=""),"",'S12'!$C$22)</f>
        <v/>
      </c>
      <c r="F230" s="21" t="str">
        <f>CONCATENATE(IF('S12'!$K$13=$D230,CONCATENATE('S12'!$I$13,"-"),""),IF('S12'!$K$14=$D230,CONCATENATE('S12'!$I$14,"-"),""),IF('S12'!$K$15=$D230,CONCATENATE('S12'!$I$15,"-"),""),IF('S12'!$K$16=$D230,CONCATENATE('S12'!$I$16,"-"),""),IF('S12'!$K$17=$D230,CONCATENATE('S12'!$I$17,"-"),""),IF('S12'!$K$18=$D230,CONCATENATE('S12'!$I$18,"-"),""),IF('S12'!$K$19=$D230,CONCATENATE('S12'!$I$19,"-"),""),IF('S12'!$K$20=$D230,CONCATENATE('S12'!$I$20,"-"),""),IF('S12'!$K$21=$D230,CONCATENATE('S12'!$I$21,"-"),""),IF('S12'!$K$22=$D230,CONCATENATE('S12'!$I$22,"-"),""),)</f>
        <v/>
      </c>
      <c r="G230" s="21" t="str">
        <f>CONCATENATE(IF('S12'!$K$23=$D230,CONCATENATE('S12'!$I$23,"-"),""),IF('S12'!$K$24=$D230,CONCATENATE('S12'!$I$24,"-"),""),IF('S12'!$K$25=$D230,CONCATENATE('S12'!$I$25,"-"),""),IF('S12'!$K$26=$D230,CONCATENATE('S12'!$I$26,"-"),""),IF('S12'!$K$27=$D230,CONCATENATE('S12'!$I$27,"-"),""),IF('S12'!$K$28=$D230,CONCATENATE('S12'!$I$28,"-"),""),IF('S12'!$K$29=$D230,CONCATENATE('S12'!$I$29,"-"),""),IF('S12'!$K$30=$D230,CONCATENATE('S12'!$I$30,"-"),""),IF('S12'!$K$31=$D230,CONCATENATE('S12'!$I$31,"-"),""),IF('S12'!$K$32=$D230,CONCATENATE('S12'!$I$32,"-"),""))</f>
        <v/>
      </c>
      <c r="H230" s="21" t="str">
        <f>CONCATENATE(IF('S12'!$S$13=$D230,CONCATENATE('S12'!$Q$13,"-"),""),IF('S12'!$S$14=$D230,CONCATENATE('S12'!$Q$14,"-"),""),IF('S12'!$S$15=$D230,CONCATENATE('S12'!$Q$15,"-"),""),IF('S12'!$S$16=$D230,CONCATENATE('S12'!$Q$16,"-"),""),IF('S12'!$S$17=$D230,CONCATENATE('S12'!$Q$17,"-"),""),IF('S12'!$S$18=$D230,CONCATENATE('S12'!$Q$18,"-"),""),IF('S12'!$S$19=$D230,CONCATENATE('S12'!$Q$19,"-"),""),IF('S12'!$S$20=$D230,CONCATENATE('S12'!$Q$20,"-"),""),IF('S12'!$S$21=$D230,CONCATENATE('S12'!$Q$21,"-"),""),IF('S12'!$S$22=$D230,CONCATENATE('S12'!$Q$22,"-"),""))</f>
        <v/>
      </c>
      <c r="I230" s="21" t="str">
        <f>CONCATENATE(,IF('S12'!$S$23=$D230,CONCATENATE('S12'!$Q$23,"-"),""),IF('S12'!$S$24=$D230,CONCATENATE('S12'!$Q$24,"-"),""),IF('S12'!$S$25=$D230,CONCATENATE('S12'!$Q$25,"-"),""),IF('S12'!$S$26=$D230,CONCATENATE('S12'!$Q$26,"-"),""),IF('S12'!$S$27=$D230,CONCATENATE('S12'!$Q$27,"-"),""),IF('S12'!$S$28=$D230,CONCATENATE('S12'!$Q$28,"-"),""),IF('S12'!$S$29=$D230,CONCATENATE('S12'!$Q$29,"-"),""),IF('S12'!$S$30=$D230,CONCATENATE('S12'!$Q$30,"-"),""),IF('S12'!$S$31=$D230,CONCATENATE('S12'!$Q$31,"-"),""),IF('S12'!$S$32=$D230,CONCATENATE('S12'!$Q$32,"-"),""))</f>
        <v/>
      </c>
      <c r="J230" s="21" t="str">
        <f>CONCATENATE(IF('S12'!$AA$13=$D230,CONCATENATE('S12'!$Y$13,"-"),""),IF('S12'!$AA$14=$D230,CONCATENATE('S12'!$Y$14,"-"),""),IF('S12'!$AA$15=$D230,CONCATENATE('S12'!$Y$15,"-"),""),IF('S12'!$AA$16=$D230,CONCATENATE('S12'!$Y$16,"-"),""),IF('S12'!$AA$17=$D230,CONCATENATE('S12'!$Y$17,"-"),""),IF('S12'!$AA$18=$D230,CONCATENATE('S12'!$Y$18,"-"),""),IF('S12'!$AA$19=$D230,CONCATENATE('S12'!$Y$19,"-"),""),IF('S12'!$AA$20=$D230,CONCATENATE('S12'!$Y$20,"-"),""),IF('S12'!$AA$21=$D230,CONCATENATE('S12'!$Y$21,"-"),""),IF('S12'!$AA$22=$D230,CONCATENATE('S12'!$Y$22,"-"),""),"")</f>
        <v/>
      </c>
      <c r="K230" s="21" t="str">
        <f>CONCATENATE(IF('S12'!$AA$23=$D230,CONCATENATE('S12'!$Y$23,"-"),""),IF('S12'!$AA$24=$D230,CONCATENATE('S12'!$Y$24,"-"),""),IF('S12'!$AA$25=$D230,CONCATENATE('S12'!$Y$25,"-"),""),IF('S12'!$AA$26=$D230,CONCATENATE('S12'!$Y$26,"-"),""),IF('S12'!$AA$27=$D230,CONCATENATE('S12'!$Y$27,"-"),""),IF('S12'!$AA$28=$D230,CONCATENATE('S12'!$Y$28,"-"),""),IF('S12'!$AA$29=$D230,CONCATENATE('S12'!$Y$29,"-"),""),IF('S12'!$AA$30=$D230,CONCATENATE('S12'!$Y$30,"-"),""),IF('S12'!$AA$31=$D230,CONCATENATE('S12'!$Y$31,"-"),""),IF('S12'!$AA$32=$D230,CONCATENATE('S12'!$Y$32,"-"),""))</f>
        <v/>
      </c>
      <c r="L230" s="21" t="str">
        <f>CONCATENATE(IF('S12'!$AI$13=$D230,CONCATENATE('S12'!$AG$13,"-"),""),IF('S12'!$AI$14=$D230,CONCATENATE('S12'!$AG$14,"-"),""),IF('S12'!$AI$15=$D230,CONCATENATE('S12'!$AG$15,"-"),""),IF('S12'!$AI$16=$D230,CONCATENATE('S12'!$AG$16,"-"),""),IF('S12'!$AI$17=$D230,CONCATENATE('S12'!$AG$17,"-"),""),IF('S12'!$AI$18=$D230,CONCATENATE('S12'!$AG$18,"-"),""),IF('S12'!$AI$19=$D230,CONCATENATE('S12'!$AG$19,"-"),""),IF('S12'!$AI$20=$D230,CONCATENATE('S12'!$AG$20,"-"),""),IF('S12'!$AI$21=$D230,CONCATENATE('S12'!$AG$21,"-"),""),IF('S12'!$AI$22=$D230,CONCATENATE('S12'!$AG$22,"-"),""),"")</f>
        <v/>
      </c>
      <c r="M230" s="21" t="str">
        <f>CONCATENATE(IF('S12'!$AI$23=$D230,CONCATENATE('S12'!$AG$23,"-"),""),IF('S12'!$AI$24=$D230,CONCATENATE('S12'!$AG$24,"-"),""),IF('S12'!$AI$25=$D230,CONCATENATE('S12'!$AG$25,"-"),""),IF('S12'!$AI$26=$D230,CONCATENATE('S12'!$AG$26,"-"),""),IF('S12'!$AI$27=$D230,CONCATENATE('S12'!$AG$27,"-"),""),IF('S12'!$AI$28=$D230,CONCATENATE('S12'!$AG$28,"-"),""),IF('S12'!$AI$29=$D230,CONCATENATE('S12'!$AG$29,"-"),""),IF('S12'!$AI$30=$D230,CONCATENATE('S12'!$AG$30,"-"),""),IF('S12'!$AI$31=$D230,CONCATENATE('S12'!$AG$31,"-"),""),IF('S12'!$AI$32=$D230,CONCATENATE('S12'!$AG$32,"-"),""))</f>
        <v/>
      </c>
      <c r="N230" s="21" t="str">
        <f t="shared" si="1"/>
        <v/>
      </c>
      <c r="O230" s="21">
        <v>228</v>
      </c>
      <c r="P230" s="27" t="str">
        <f t="shared" si="3"/>
        <v/>
      </c>
      <c r="Q230" s="27" t="str">
        <f t="shared" si="4"/>
        <v/>
      </c>
      <c r="R230" s="27" t="str">
        <f>IF(P230="","",CHOOSE(VLOOKUP($O230,$A$1:$C$400,3,FALSE),AHS!$M$1,BHS!$M$1,CHS!$M$1,HMJHS!$M$1,KHS!$M$1,Kings!$M$1,MHS!$M$1,SWHS!$M$1,AMHS!$M$1,'S10'!$M$1,'S11'!$M$1,'S12'!$M$1,'S13'!$M$1,'S14'!$M$1,'S15'!$M$1,'S16'!$M$1,'S17'!$M$1,'S18'!$M$1,'S19'!$M$1,'S20'!$M$1))</f>
        <v/>
      </c>
      <c r="S230" s="27" t="str">
        <f t="shared" si="5"/>
        <v/>
      </c>
      <c r="T230" s="3" t="str">
        <f t="shared" si="6"/>
        <v/>
      </c>
      <c r="U230" s="21"/>
      <c r="V230" s="21"/>
      <c r="W230" s="21"/>
      <c r="X230" s="21"/>
      <c r="Y230" s="21"/>
      <c r="Z230" s="21"/>
    </row>
    <row r="231" spans="1:26" ht="15" customHeight="1" x14ac:dyDescent="0.25">
      <c r="A231" s="21" t="str">
        <f t="shared" si="2"/>
        <v/>
      </c>
      <c r="B231" s="21" t="str">
        <f t="shared" si="0"/>
        <v/>
      </c>
      <c r="C231" s="21">
        <v>12</v>
      </c>
      <c r="D231" s="21">
        <v>11</v>
      </c>
      <c r="E231" s="21" t="str">
        <f>IF(OR('S12'!$C$23="",'S12'!$B$23=""),"",'S12'!$C$23)</f>
        <v/>
      </c>
      <c r="F231" s="21" t="str">
        <f>CONCATENATE(IF('S12'!$K$13=$D231,CONCATENATE('S12'!$I$13,"-"),""),IF('S12'!$K$14=$D231,CONCATENATE('S12'!$I$14,"-"),""),IF('S12'!$K$15=$D231,CONCATENATE('S12'!$I$15,"-"),""),IF('S12'!$K$16=$D231,CONCATENATE('S12'!$I$16,"-"),""),IF('S12'!$K$17=$D231,CONCATENATE('S12'!$I$17,"-"),""),IF('S12'!$K$18=$D231,CONCATENATE('S12'!$I$18,"-"),""),IF('S12'!$K$19=$D231,CONCATENATE('S12'!$I$19,"-"),""),IF('S12'!$K$20=$D231,CONCATENATE('S12'!$I$20,"-"),""),IF('S12'!$K$21=$D231,CONCATENATE('S12'!$I$21,"-"),""),IF('S12'!$K$22=$D231,CONCATENATE('S12'!$I$22,"-"),""),)</f>
        <v/>
      </c>
      <c r="G231" s="21" t="str">
        <f>CONCATENATE(IF('S12'!$K$23=$D231,CONCATENATE('S12'!$I$23,"-"),""),IF('S12'!$K$24=$D231,CONCATENATE('S12'!$I$24,"-"),""),IF('S12'!$K$25=$D231,CONCATENATE('S12'!$I$25,"-"),""),IF('S12'!$K$26=$D231,CONCATENATE('S12'!$I$26,"-"),""),IF('S12'!$K$27=$D231,CONCATENATE('S12'!$I$27,"-"),""),IF('S12'!$K$28=$D231,CONCATENATE('S12'!$I$28,"-"),""),IF('S12'!$K$29=$D231,CONCATENATE('S12'!$I$29,"-"),""),IF('S12'!$K$30=$D231,CONCATENATE('S12'!$I$30,"-"),""),IF('S12'!$K$31=$D231,CONCATENATE('S12'!$I$31,"-"),""),IF('S12'!$K$32=$D231,CONCATENATE('S12'!$I$32,"-"),""))</f>
        <v/>
      </c>
      <c r="H231" s="21" t="str">
        <f>CONCATENATE(IF('S12'!$S$13=$D231,CONCATENATE('S12'!$Q$13,"-"),""),IF('S12'!$S$14=$D231,CONCATENATE('S12'!$Q$14,"-"),""),IF('S12'!$S$15=$D231,CONCATENATE('S12'!$Q$15,"-"),""),IF('S12'!$S$16=$D231,CONCATENATE('S12'!$Q$16,"-"),""),IF('S12'!$S$17=$D231,CONCATENATE('S12'!$Q$17,"-"),""),IF('S12'!$S$18=$D231,CONCATENATE('S12'!$Q$18,"-"),""),IF('S12'!$S$19=$D231,CONCATENATE('S12'!$Q$19,"-"),""),IF('S12'!$S$20=$D231,CONCATENATE('S12'!$Q$20,"-"),""),IF('S12'!$S$21=$D231,CONCATENATE('S12'!$Q$21,"-"),""),IF('S12'!$S$22=$D231,CONCATENATE('S12'!$Q$22,"-"),""))</f>
        <v/>
      </c>
      <c r="I231" s="21" t="str">
        <f>CONCATENATE(,IF('S12'!$S$23=$D231,CONCATENATE('S12'!$Q$23,"-"),""),IF('S12'!$S$24=$D231,CONCATENATE('S12'!$Q$24,"-"),""),IF('S12'!$S$25=$D231,CONCATENATE('S12'!$Q$25,"-"),""),IF('S12'!$S$26=$D231,CONCATENATE('S12'!$Q$26,"-"),""),IF('S12'!$S$27=$D231,CONCATENATE('S12'!$Q$27,"-"),""),IF('S12'!$S$28=$D231,CONCATENATE('S12'!$Q$28,"-"),""),IF('S12'!$S$29=$D231,CONCATENATE('S12'!$Q$29,"-"),""),IF('S12'!$S$30=$D231,CONCATENATE('S12'!$Q$30,"-"),""),IF('S12'!$S$31=$D231,CONCATENATE('S12'!$Q$31,"-"),""),IF('S12'!$S$32=$D231,CONCATENATE('S12'!$Q$32,"-"),""))</f>
        <v/>
      </c>
      <c r="J231" s="21" t="str">
        <f>CONCATENATE(IF('S12'!$AA$13=$D231,CONCATENATE('S12'!$Y$13,"-"),""),IF('S12'!$AA$14=$D231,CONCATENATE('S12'!$Y$14,"-"),""),IF('S12'!$AA$15=$D231,CONCATENATE('S12'!$Y$15,"-"),""),IF('S12'!$AA$16=$D231,CONCATENATE('S12'!$Y$16,"-"),""),IF('S12'!$AA$17=$D231,CONCATENATE('S12'!$Y$17,"-"),""),IF('S12'!$AA$18=$D231,CONCATENATE('S12'!$Y$18,"-"),""),IF('S12'!$AA$19=$D231,CONCATENATE('S12'!$Y$19,"-"),""),IF('S12'!$AA$20=$D231,CONCATENATE('S12'!$Y$20,"-"),""),IF('S12'!$AA$21=$D231,CONCATENATE('S12'!$Y$21,"-"),""),IF('S12'!$AA$22=$D231,CONCATENATE('S12'!$Y$22,"-"),""),"")</f>
        <v/>
      </c>
      <c r="K231" s="21" t="str">
        <f>CONCATENATE(IF('S12'!$AA$23=$D231,CONCATENATE('S12'!$Y$23,"-"),""),IF('S12'!$AA$24=$D231,CONCATENATE('S12'!$Y$24,"-"),""),IF('S12'!$AA$25=$D231,CONCATENATE('S12'!$Y$25,"-"),""),IF('S12'!$AA$26=$D231,CONCATENATE('S12'!$Y$26,"-"),""),IF('S12'!$AA$27=$D231,CONCATENATE('S12'!$Y$27,"-"),""),IF('S12'!$AA$28=$D231,CONCATENATE('S12'!$Y$28,"-"),""),IF('S12'!$AA$29=$D231,CONCATENATE('S12'!$Y$29,"-"),""),IF('S12'!$AA$30=$D231,CONCATENATE('S12'!$Y$30,"-"),""),IF('S12'!$AA$31=$D231,CONCATENATE('S12'!$Y$31,"-"),""),IF('S12'!$AA$32=$D231,CONCATENATE('S12'!$Y$32,"-"),""))</f>
        <v/>
      </c>
      <c r="L231" s="21" t="str">
        <f>CONCATENATE(IF('S12'!$AI$13=$D231,CONCATENATE('S12'!$AG$13,"-"),""),IF('S12'!$AI$14=$D231,CONCATENATE('S12'!$AG$14,"-"),""),IF('S12'!$AI$15=$D231,CONCATENATE('S12'!$AG$15,"-"),""),IF('S12'!$AI$16=$D231,CONCATENATE('S12'!$AG$16,"-"),""),IF('S12'!$AI$17=$D231,CONCATENATE('S12'!$AG$17,"-"),""),IF('S12'!$AI$18=$D231,CONCATENATE('S12'!$AG$18,"-"),""),IF('S12'!$AI$19=$D231,CONCATENATE('S12'!$AG$19,"-"),""),IF('S12'!$AI$20=$D231,CONCATENATE('S12'!$AG$20,"-"),""),IF('S12'!$AI$21=$D231,CONCATENATE('S12'!$AG$21,"-"),""),IF('S12'!$AI$22=$D231,CONCATENATE('S12'!$AG$22,"-"),""),"")</f>
        <v/>
      </c>
      <c r="M231" s="21" t="str">
        <f>CONCATENATE(IF('S12'!$AI$23=$D231,CONCATENATE('S12'!$AG$23,"-"),""),IF('S12'!$AI$24=$D231,CONCATENATE('S12'!$AG$24,"-"),""),IF('S12'!$AI$25=$D231,CONCATENATE('S12'!$AG$25,"-"),""),IF('S12'!$AI$26=$D231,CONCATENATE('S12'!$AG$26,"-"),""),IF('S12'!$AI$27=$D231,CONCATENATE('S12'!$AG$27,"-"),""),IF('S12'!$AI$28=$D231,CONCATENATE('S12'!$AG$28,"-"),""),IF('S12'!$AI$29=$D231,CONCATENATE('S12'!$AG$29,"-"),""),IF('S12'!$AI$30=$D231,CONCATENATE('S12'!$AG$30,"-"),""),IF('S12'!$AI$31=$D231,CONCATENATE('S12'!$AG$31,"-"),""),IF('S12'!$AI$32=$D231,CONCATENATE('S12'!$AG$32,"-"),""))</f>
        <v/>
      </c>
      <c r="N231" s="21" t="str">
        <f t="shared" si="1"/>
        <v/>
      </c>
      <c r="O231" s="21">
        <v>229</v>
      </c>
      <c r="P231" s="27" t="str">
        <f t="shared" si="3"/>
        <v/>
      </c>
      <c r="Q231" s="27" t="str">
        <f t="shared" si="4"/>
        <v/>
      </c>
      <c r="R231" s="27" t="str">
        <f>IF(P231="","",CHOOSE(VLOOKUP($O231,$A$1:$C$400,3,FALSE),AHS!$M$1,BHS!$M$1,CHS!$M$1,HMJHS!$M$1,KHS!$M$1,Kings!$M$1,MHS!$M$1,SWHS!$M$1,AMHS!$M$1,'S10'!$M$1,'S11'!$M$1,'S12'!$M$1,'S13'!$M$1,'S14'!$M$1,'S15'!$M$1,'S16'!$M$1,'S17'!$M$1,'S18'!$M$1,'S19'!$M$1,'S20'!$M$1))</f>
        <v/>
      </c>
      <c r="S231" s="27" t="str">
        <f t="shared" si="5"/>
        <v/>
      </c>
      <c r="T231" s="3" t="str">
        <f t="shared" si="6"/>
        <v/>
      </c>
      <c r="U231" s="21"/>
      <c r="V231" s="21"/>
      <c r="W231" s="21"/>
      <c r="X231" s="21"/>
      <c r="Y231" s="21"/>
      <c r="Z231" s="21"/>
    </row>
    <row r="232" spans="1:26" ht="15" customHeight="1" x14ac:dyDescent="0.25">
      <c r="A232" s="21" t="str">
        <f t="shared" si="2"/>
        <v/>
      </c>
      <c r="B232" s="21" t="str">
        <f t="shared" si="0"/>
        <v/>
      </c>
      <c r="C232" s="21">
        <v>12</v>
      </c>
      <c r="D232" s="21">
        <v>12</v>
      </c>
      <c r="E232" s="21" t="str">
        <f>IF(OR('S12'!$C$24="",'S12'!$B$24=""),"",'S12'!$C$24)</f>
        <v/>
      </c>
      <c r="F232" s="21" t="str">
        <f>CONCATENATE(IF('S12'!$K$13=$D232,CONCATENATE('S12'!$I$13,"-"),""),IF('S12'!$K$14=$D232,CONCATENATE('S12'!$I$14,"-"),""),IF('S12'!$K$15=$D232,CONCATENATE('S12'!$I$15,"-"),""),IF('S12'!$K$16=$D232,CONCATENATE('S12'!$I$16,"-"),""),IF('S12'!$K$17=$D232,CONCATENATE('S12'!$I$17,"-"),""),IF('S12'!$K$18=$D232,CONCATENATE('S12'!$I$18,"-"),""),IF('S12'!$K$19=$D232,CONCATENATE('S12'!$I$19,"-"),""),IF('S12'!$K$20=$D232,CONCATENATE('S12'!$I$20,"-"),""),IF('S12'!$K$21=$D232,CONCATENATE('S12'!$I$21,"-"),""),IF('S12'!$K$22=$D232,CONCATENATE('S12'!$I$22,"-"),""),)</f>
        <v/>
      </c>
      <c r="G232" s="21" t="str">
        <f>CONCATENATE(IF('S12'!$K$23=$D232,CONCATENATE('S12'!$I$23,"-"),""),IF('S12'!$K$24=$D232,CONCATENATE('S12'!$I$24,"-"),""),IF('S12'!$K$25=$D232,CONCATENATE('S12'!$I$25,"-"),""),IF('S12'!$K$26=$D232,CONCATENATE('S12'!$I$26,"-"),""),IF('S12'!$K$27=$D232,CONCATENATE('S12'!$I$27,"-"),""),IF('S12'!$K$28=$D232,CONCATENATE('S12'!$I$28,"-"),""),IF('S12'!$K$29=$D232,CONCATENATE('S12'!$I$29,"-"),""),IF('S12'!$K$30=$D232,CONCATENATE('S12'!$I$30,"-"),""),IF('S12'!$K$31=$D232,CONCATENATE('S12'!$I$31,"-"),""),IF('S12'!$K$32=$D232,CONCATENATE('S12'!$I$32,"-"),""))</f>
        <v/>
      </c>
      <c r="H232" s="21" t="str">
        <f>CONCATENATE(IF('S12'!$S$13=$D232,CONCATENATE('S12'!$Q$13,"-"),""),IF('S12'!$S$14=$D232,CONCATENATE('S12'!$Q$14,"-"),""),IF('S12'!$S$15=$D232,CONCATENATE('S12'!$Q$15,"-"),""),IF('S12'!$S$16=$D232,CONCATENATE('S12'!$Q$16,"-"),""),IF('S12'!$S$17=$D232,CONCATENATE('S12'!$Q$17,"-"),""),IF('S12'!$S$18=$D232,CONCATENATE('S12'!$Q$18,"-"),""),IF('S12'!$S$19=$D232,CONCATENATE('S12'!$Q$19,"-"),""),IF('S12'!$S$20=$D232,CONCATENATE('S12'!$Q$20,"-"),""),IF('S12'!$S$21=$D232,CONCATENATE('S12'!$Q$21,"-"),""),IF('S12'!$S$22=$D232,CONCATENATE('S12'!$Q$22,"-"),""))</f>
        <v/>
      </c>
      <c r="I232" s="21" t="str">
        <f>CONCATENATE(,IF('S12'!$S$23=$D232,CONCATENATE('S12'!$Q$23,"-"),""),IF('S12'!$S$24=$D232,CONCATENATE('S12'!$Q$24,"-"),""),IF('S12'!$S$25=$D232,CONCATENATE('S12'!$Q$25,"-"),""),IF('S12'!$S$26=$D232,CONCATENATE('S12'!$Q$26,"-"),""),IF('S12'!$S$27=$D232,CONCATENATE('S12'!$Q$27,"-"),""),IF('S12'!$S$28=$D232,CONCATENATE('S12'!$Q$28,"-"),""),IF('S12'!$S$29=$D232,CONCATENATE('S12'!$Q$29,"-"),""),IF('S12'!$S$30=$D232,CONCATENATE('S12'!$Q$30,"-"),""),IF('S12'!$S$31=$D232,CONCATENATE('S12'!$Q$31,"-"),""),IF('S12'!$S$32=$D232,CONCATENATE('S12'!$Q$32,"-"),""))</f>
        <v/>
      </c>
      <c r="J232" s="21" t="str">
        <f>CONCATENATE(IF('S12'!$AA$13=$D232,CONCATENATE('S12'!$Y$13,"-"),""),IF('S12'!$AA$14=$D232,CONCATENATE('S12'!$Y$14,"-"),""),IF('S12'!$AA$15=$D232,CONCATENATE('S12'!$Y$15,"-"),""),IF('S12'!$AA$16=$D232,CONCATENATE('S12'!$Y$16,"-"),""),IF('S12'!$AA$17=$D232,CONCATENATE('S12'!$Y$17,"-"),""),IF('S12'!$AA$18=$D232,CONCATENATE('S12'!$Y$18,"-"),""),IF('S12'!$AA$19=$D232,CONCATENATE('S12'!$Y$19,"-"),""),IF('S12'!$AA$20=$D232,CONCATENATE('S12'!$Y$20,"-"),""),IF('S12'!$AA$21=$D232,CONCATENATE('S12'!$Y$21,"-"),""),IF('S12'!$AA$22=$D232,CONCATENATE('S12'!$Y$22,"-"),""),"")</f>
        <v/>
      </c>
      <c r="K232" s="21" t="str">
        <f>CONCATENATE(IF('S12'!$AA$23=$D232,CONCATENATE('S12'!$Y$23,"-"),""),IF('S12'!$AA$24=$D232,CONCATENATE('S12'!$Y$24,"-"),""),IF('S12'!$AA$25=$D232,CONCATENATE('S12'!$Y$25,"-"),""),IF('S12'!$AA$26=$D232,CONCATENATE('S12'!$Y$26,"-"),""),IF('S12'!$AA$27=$D232,CONCATENATE('S12'!$Y$27,"-"),""),IF('S12'!$AA$28=$D232,CONCATENATE('S12'!$Y$28,"-"),""),IF('S12'!$AA$29=$D232,CONCATENATE('S12'!$Y$29,"-"),""),IF('S12'!$AA$30=$D232,CONCATENATE('S12'!$Y$30,"-"),""),IF('S12'!$AA$31=$D232,CONCATENATE('S12'!$Y$31,"-"),""),IF('S12'!$AA$32=$D232,CONCATENATE('S12'!$Y$32,"-"),""))</f>
        <v/>
      </c>
      <c r="L232" s="21" t="str">
        <f>CONCATENATE(IF('S12'!$AI$13=$D232,CONCATENATE('S12'!$AG$13,"-"),""),IF('S12'!$AI$14=$D232,CONCATENATE('S12'!$AG$14,"-"),""),IF('S12'!$AI$15=$D232,CONCATENATE('S12'!$AG$15,"-"),""),IF('S12'!$AI$16=$D232,CONCATENATE('S12'!$AG$16,"-"),""),IF('S12'!$AI$17=$D232,CONCATENATE('S12'!$AG$17,"-"),""),IF('S12'!$AI$18=$D232,CONCATENATE('S12'!$AG$18,"-"),""),IF('S12'!$AI$19=$D232,CONCATENATE('S12'!$AG$19,"-"),""),IF('S12'!$AI$20=$D232,CONCATENATE('S12'!$AG$20,"-"),""),IF('S12'!$AI$21=$D232,CONCATENATE('S12'!$AG$21,"-"),""),IF('S12'!$AI$22=$D232,CONCATENATE('S12'!$AG$22,"-"),""),"")</f>
        <v/>
      </c>
      <c r="M232" s="21" t="str">
        <f>CONCATENATE(IF('S12'!$AI$23=$D232,CONCATENATE('S12'!$AG$23,"-"),""),IF('S12'!$AI$24=$D232,CONCATENATE('S12'!$AG$24,"-"),""),IF('S12'!$AI$25=$D232,CONCATENATE('S12'!$AG$25,"-"),""),IF('S12'!$AI$26=$D232,CONCATENATE('S12'!$AG$26,"-"),""),IF('S12'!$AI$27=$D232,CONCATENATE('S12'!$AG$27,"-"),""),IF('S12'!$AI$28=$D232,CONCATENATE('S12'!$AG$28,"-"),""),IF('S12'!$AI$29=$D232,CONCATENATE('S12'!$AG$29,"-"),""),IF('S12'!$AI$30=$D232,CONCATENATE('S12'!$AG$30,"-"),""),IF('S12'!$AI$31=$D232,CONCATENATE('S12'!$AG$31,"-"),""),IF('S12'!$AI$32=$D232,CONCATENATE('S12'!$AG$32,"-"),""))</f>
        <v/>
      </c>
      <c r="N232" s="21" t="str">
        <f t="shared" si="1"/>
        <v/>
      </c>
      <c r="O232" s="21">
        <v>230</v>
      </c>
      <c r="P232" s="27" t="str">
        <f t="shared" si="3"/>
        <v/>
      </c>
      <c r="Q232" s="27" t="str">
        <f t="shared" si="4"/>
        <v/>
      </c>
      <c r="R232" s="27" t="str">
        <f>IF(P232="","",CHOOSE(VLOOKUP($O232,$A$1:$C$400,3,FALSE),AHS!$M$1,BHS!$M$1,CHS!$M$1,HMJHS!$M$1,KHS!$M$1,Kings!$M$1,MHS!$M$1,SWHS!$M$1,AMHS!$M$1,'S10'!$M$1,'S11'!$M$1,'S12'!$M$1,'S13'!$M$1,'S14'!$M$1,'S15'!$M$1,'S16'!$M$1,'S17'!$M$1,'S18'!$M$1,'S19'!$M$1,'S20'!$M$1))</f>
        <v/>
      </c>
      <c r="S232" s="27" t="str">
        <f t="shared" si="5"/>
        <v/>
      </c>
      <c r="T232" s="3" t="str">
        <f t="shared" si="6"/>
        <v/>
      </c>
      <c r="U232" s="21"/>
      <c r="V232" s="21"/>
      <c r="W232" s="21"/>
      <c r="X232" s="21"/>
      <c r="Y232" s="21"/>
      <c r="Z232" s="21"/>
    </row>
    <row r="233" spans="1:26" ht="15" customHeight="1" x14ac:dyDescent="0.25">
      <c r="A233" s="21" t="str">
        <f t="shared" si="2"/>
        <v/>
      </c>
      <c r="B233" s="21" t="str">
        <f t="shared" si="0"/>
        <v/>
      </c>
      <c r="C233" s="21">
        <v>12</v>
      </c>
      <c r="D233" s="21">
        <v>13</v>
      </c>
      <c r="E233" s="21" t="str">
        <f>IF(OR('S12'!$C$25="",'S12'!$B$25=""),"",'S12'!$C$25)</f>
        <v/>
      </c>
      <c r="F233" s="21" t="str">
        <f>CONCATENATE(IF('S12'!$K$13=$D233,CONCATENATE('S12'!$I$13,"-"),""),IF('S12'!$K$14=$D233,CONCATENATE('S12'!$I$14,"-"),""),IF('S12'!$K$15=$D233,CONCATENATE('S12'!$I$15,"-"),""),IF('S12'!$K$16=$D233,CONCATENATE('S12'!$I$16,"-"),""),IF('S12'!$K$17=$D233,CONCATENATE('S12'!$I$17,"-"),""),IF('S12'!$K$18=$D233,CONCATENATE('S12'!$I$18,"-"),""),IF('S12'!$K$19=$D233,CONCATENATE('S12'!$I$19,"-"),""),IF('S12'!$K$20=$D233,CONCATENATE('S12'!$I$20,"-"),""),IF('S12'!$K$21=$D233,CONCATENATE('S12'!$I$21,"-"),""),IF('S12'!$K$22=$D233,CONCATENATE('S12'!$I$22,"-"),""),)</f>
        <v/>
      </c>
      <c r="G233" s="21" t="str">
        <f>CONCATENATE(IF('S12'!$K$23=$D233,CONCATENATE('S12'!$I$23,"-"),""),IF('S12'!$K$24=$D233,CONCATENATE('S12'!$I$24,"-"),""),IF('S12'!$K$25=$D233,CONCATENATE('S12'!$I$25,"-"),""),IF('S12'!$K$26=$D233,CONCATENATE('S12'!$I$26,"-"),""),IF('S12'!$K$27=$D233,CONCATENATE('S12'!$I$27,"-"),""),IF('S12'!$K$28=$D233,CONCATENATE('S12'!$I$28,"-"),""),IF('S12'!$K$29=$D233,CONCATENATE('S12'!$I$29,"-"),""),IF('S12'!$K$30=$D233,CONCATENATE('S12'!$I$30,"-"),""),IF('S12'!$K$31=$D233,CONCATENATE('S12'!$I$31,"-"),""),IF('S12'!$K$32=$D233,CONCATENATE('S12'!$I$32,"-"),""))</f>
        <v/>
      </c>
      <c r="H233" s="21" t="str">
        <f>CONCATENATE(IF('S12'!$S$13=$D233,CONCATENATE('S12'!$Q$13,"-"),""),IF('S12'!$S$14=$D233,CONCATENATE('S12'!$Q$14,"-"),""),IF('S12'!$S$15=$D233,CONCATENATE('S12'!$Q$15,"-"),""),IF('S12'!$S$16=$D233,CONCATENATE('S12'!$Q$16,"-"),""),IF('S12'!$S$17=$D233,CONCATENATE('S12'!$Q$17,"-"),""),IF('S12'!$S$18=$D233,CONCATENATE('S12'!$Q$18,"-"),""),IF('S12'!$S$19=$D233,CONCATENATE('S12'!$Q$19,"-"),""),IF('S12'!$S$20=$D233,CONCATENATE('S12'!$Q$20,"-"),""),IF('S12'!$S$21=$D233,CONCATENATE('S12'!$Q$21,"-"),""),IF('S12'!$S$22=$D233,CONCATENATE('S12'!$Q$22,"-"),""))</f>
        <v/>
      </c>
      <c r="I233" s="21" t="str">
        <f>CONCATENATE(,IF('S12'!$S$23=$D233,CONCATENATE('S12'!$Q$23,"-"),""),IF('S12'!$S$24=$D233,CONCATENATE('S12'!$Q$24,"-"),""),IF('S12'!$S$25=$D233,CONCATENATE('S12'!$Q$25,"-"),""),IF('S12'!$S$26=$D233,CONCATENATE('S12'!$Q$26,"-"),""),IF('S12'!$S$27=$D233,CONCATENATE('S12'!$Q$27,"-"),""),IF('S12'!$S$28=$D233,CONCATENATE('S12'!$Q$28,"-"),""),IF('S12'!$S$29=$D233,CONCATENATE('S12'!$Q$29,"-"),""),IF('S12'!$S$30=$D233,CONCATENATE('S12'!$Q$30,"-"),""),IF('S12'!$S$31=$D233,CONCATENATE('S12'!$Q$31,"-"),""),IF('S12'!$S$32=$D233,CONCATENATE('S12'!$Q$32,"-"),""))</f>
        <v/>
      </c>
      <c r="J233" s="21" t="str">
        <f>CONCATENATE(IF('S12'!$AA$13=$D233,CONCATENATE('S12'!$Y$13,"-"),""),IF('S12'!$AA$14=$D233,CONCATENATE('S12'!$Y$14,"-"),""),IF('S12'!$AA$15=$D233,CONCATENATE('S12'!$Y$15,"-"),""),IF('S12'!$AA$16=$D233,CONCATENATE('S12'!$Y$16,"-"),""),IF('S12'!$AA$17=$D233,CONCATENATE('S12'!$Y$17,"-"),""),IF('S12'!$AA$18=$D233,CONCATENATE('S12'!$Y$18,"-"),""),IF('S12'!$AA$19=$D233,CONCATENATE('S12'!$Y$19,"-"),""),IF('S12'!$AA$20=$D233,CONCATENATE('S12'!$Y$20,"-"),""),IF('S12'!$AA$21=$D233,CONCATENATE('S12'!$Y$21,"-"),""),IF('S12'!$AA$22=$D233,CONCATENATE('S12'!$Y$22,"-"),""),"")</f>
        <v/>
      </c>
      <c r="K233" s="21" t="str">
        <f>CONCATENATE(IF('S12'!$AA$23=$D233,CONCATENATE('S12'!$Y$23,"-"),""),IF('S12'!$AA$24=$D233,CONCATENATE('S12'!$Y$24,"-"),""),IF('S12'!$AA$25=$D233,CONCATENATE('S12'!$Y$25,"-"),""),IF('S12'!$AA$26=$D233,CONCATENATE('S12'!$Y$26,"-"),""),IF('S12'!$AA$27=$D233,CONCATENATE('S12'!$Y$27,"-"),""),IF('S12'!$AA$28=$D233,CONCATENATE('S12'!$Y$28,"-"),""),IF('S12'!$AA$29=$D233,CONCATENATE('S12'!$Y$29,"-"),""),IF('S12'!$AA$30=$D233,CONCATENATE('S12'!$Y$30,"-"),""),IF('S12'!$AA$31=$D233,CONCATENATE('S12'!$Y$31,"-"),""),IF('S12'!$AA$32=$D233,CONCATENATE('S12'!$Y$32,"-"),""))</f>
        <v/>
      </c>
      <c r="L233" s="21" t="str">
        <f>CONCATENATE(IF('S12'!$AI$13=$D233,CONCATENATE('S12'!$AG$13,"-"),""),IF('S12'!$AI$14=$D233,CONCATENATE('S12'!$AG$14,"-"),""),IF('S12'!$AI$15=$D233,CONCATENATE('S12'!$AG$15,"-"),""),IF('S12'!$AI$16=$D233,CONCATENATE('S12'!$AG$16,"-"),""),IF('S12'!$AI$17=$D233,CONCATENATE('S12'!$AG$17,"-"),""),IF('S12'!$AI$18=$D233,CONCATENATE('S12'!$AG$18,"-"),""),IF('S12'!$AI$19=$D233,CONCATENATE('S12'!$AG$19,"-"),""),IF('S12'!$AI$20=$D233,CONCATENATE('S12'!$AG$20,"-"),""),IF('S12'!$AI$21=$D233,CONCATENATE('S12'!$AG$21,"-"),""),IF('S12'!$AI$22=$D233,CONCATENATE('S12'!$AG$22,"-"),""),"")</f>
        <v/>
      </c>
      <c r="M233" s="21" t="str">
        <f>CONCATENATE(IF('S12'!$AI$23=$D233,CONCATENATE('S12'!$AG$23,"-"),""),IF('S12'!$AI$24=$D233,CONCATENATE('S12'!$AG$24,"-"),""),IF('S12'!$AI$25=$D233,CONCATENATE('S12'!$AG$25,"-"),""),IF('S12'!$AI$26=$D233,CONCATENATE('S12'!$AG$26,"-"),""),IF('S12'!$AI$27=$D233,CONCATENATE('S12'!$AG$27,"-"),""),IF('S12'!$AI$28=$D233,CONCATENATE('S12'!$AG$28,"-"),""),IF('S12'!$AI$29=$D233,CONCATENATE('S12'!$AG$29,"-"),""),IF('S12'!$AI$30=$D233,CONCATENATE('S12'!$AG$30,"-"),""),IF('S12'!$AI$31=$D233,CONCATENATE('S12'!$AG$31,"-"),""),IF('S12'!$AI$32=$D233,CONCATENATE('S12'!$AG$32,"-"),""))</f>
        <v/>
      </c>
      <c r="N233" s="21" t="str">
        <f t="shared" si="1"/>
        <v/>
      </c>
      <c r="O233" s="21">
        <v>231</v>
      </c>
      <c r="P233" s="27" t="str">
        <f t="shared" si="3"/>
        <v/>
      </c>
      <c r="Q233" s="27" t="str">
        <f t="shared" si="4"/>
        <v/>
      </c>
      <c r="R233" s="27" t="str">
        <f>IF(P233="","",CHOOSE(VLOOKUP($O233,$A$1:$C$400,3,FALSE),AHS!$M$1,BHS!$M$1,CHS!$M$1,HMJHS!$M$1,KHS!$M$1,Kings!$M$1,MHS!$M$1,SWHS!$M$1,AMHS!$M$1,'S10'!$M$1,'S11'!$M$1,'S12'!$M$1,'S13'!$M$1,'S14'!$M$1,'S15'!$M$1,'S16'!$M$1,'S17'!$M$1,'S18'!$M$1,'S19'!$M$1,'S20'!$M$1))</f>
        <v/>
      </c>
      <c r="S233" s="27" t="str">
        <f t="shared" si="5"/>
        <v/>
      </c>
      <c r="T233" s="3" t="str">
        <f t="shared" si="6"/>
        <v/>
      </c>
      <c r="U233" s="21"/>
      <c r="V233" s="21"/>
      <c r="W233" s="21"/>
      <c r="X233" s="21"/>
      <c r="Y233" s="21"/>
      <c r="Z233" s="21"/>
    </row>
    <row r="234" spans="1:26" ht="15" customHeight="1" x14ac:dyDescent="0.25">
      <c r="A234" s="21" t="str">
        <f t="shared" si="2"/>
        <v/>
      </c>
      <c r="B234" s="21" t="str">
        <f t="shared" si="0"/>
        <v/>
      </c>
      <c r="C234" s="21">
        <v>12</v>
      </c>
      <c r="D234" s="21">
        <v>14</v>
      </c>
      <c r="E234" s="21" t="str">
        <f>IF(OR('S12'!$C$26="",'S12'!$B$26=""),"",'S12'!$C$26)</f>
        <v/>
      </c>
      <c r="F234" s="21" t="str">
        <f>CONCATENATE(IF('S12'!$K$13=$D234,CONCATENATE('S12'!$I$13,"-"),""),IF('S12'!$K$14=$D234,CONCATENATE('S12'!$I$14,"-"),""),IF('S12'!$K$15=$D234,CONCATENATE('S12'!$I$15,"-"),""),IF('S12'!$K$16=$D234,CONCATENATE('S12'!$I$16,"-"),""),IF('S12'!$K$17=$D234,CONCATENATE('S12'!$I$17,"-"),""),IF('S12'!$K$18=$D234,CONCATENATE('S12'!$I$18,"-"),""),IF('S12'!$K$19=$D234,CONCATENATE('S12'!$I$19,"-"),""),IF('S12'!$K$20=$D234,CONCATENATE('S12'!$I$20,"-"),""),IF('S12'!$K$21=$D234,CONCATENATE('S12'!$I$21,"-"),""),IF('S12'!$K$22=$D234,CONCATENATE('S12'!$I$22,"-"),""),)</f>
        <v/>
      </c>
      <c r="G234" s="21" t="str">
        <f>CONCATENATE(IF('S12'!$K$23=$D234,CONCATENATE('S12'!$I$23,"-"),""),IF('S12'!$K$24=$D234,CONCATENATE('S12'!$I$24,"-"),""),IF('S12'!$K$25=$D234,CONCATENATE('S12'!$I$25,"-"),""),IF('S12'!$K$26=$D234,CONCATENATE('S12'!$I$26,"-"),""),IF('S12'!$K$27=$D234,CONCATENATE('S12'!$I$27,"-"),""),IF('S12'!$K$28=$D234,CONCATENATE('S12'!$I$28,"-"),""),IF('S12'!$K$29=$D234,CONCATENATE('S12'!$I$29,"-"),""),IF('S12'!$K$30=$D234,CONCATENATE('S12'!$I$30,"-"),""),IF('S12'!$K$31=$D234,CONCATENATE('S12'!$I$31,"-"),""),IF('S12'!$K$32=$D234,CONCATENATE('S12'!$I$32,"-"),""))</f>
        <v/>
      </c>
      <c r="H234" s="21" t="str">
        <f>CONCATENATE(IF('S12'!$S$13=$D234,CONCATENATE('S12'!$Q$13,"-"),""),IF('S12'!$S$14=$D234,CONCATENATE('S12'!$Q$14,"-"),""),IF('S12'!$S$15=$D234,CONCATENATE('S12'!$Q$15,"-"),""),IF('S12'!$S$16=$D234,CONCATENATE('S12'!$Q$16,"-"),""),IF('S12'!$S$17=$D234,CONCATENATE('S12'!$Q$17,"-"),""),IF('S12'!$S$18=$D234,CONCATENATE('S12'!$Q$18,"-"),""),IF('S12'!$S$19=$D234,CONCATENATE('S12'!$Q$19,"-"),""),IF('S12'!$S$20=$D234,CONCATENATE('S12'!$Q$20,"-"),""),IF('S12'!$S$21=$D234,CONCATENATE('S12'!$Q$21,"-"),""),IF('S12'!$S$22=$D234,CONCATENATE('S12'!$Q$22,"-"),""))</f>
        <v/>
      </c>
      <c r="I234" s="21" t="str">
        <f>CONCATENATE(,IF('S12'!$S$23=$D234,CONCATENATE('S12'!$Q$23,"-"),""),IF('S12'!$S$24=$D234,CONCATENATE('S12'!$Q$24,"-"),""),IF('S12'!$S$25=$D234,CONCATENATE('S12'!$Q$25,"-"),""),IF('S12'!$S$26=$D234,CONCATENATE('S12'!$Q$26,"-"),""),IF('S12'!$S$27=$D234,CONCATENATE('S12'!$Q$27,"-"),""),IF('S12'!$S$28=$D234,CONCATENATE('S12'!$Q$28,"-"),""),IF('S12'!$S$29=$D234,CONCATENATE('S12'!$Q$29,"-"),""),IF('S12'!$S$30=$D234,CONCATENATE('S12'!$Q$30,"-"),""),IF('S12'!$S$31=$D234,CONCATENATE('S12'!$Q$31,"-"),""),IF('S12'!$S$32=$D234,CONCATENATE('S12'!$Q$32,"-"),""))</f>
        <v/>
      </c>
      <c r="J234" s="21" t="str">
        <f>CONCATENATE(IF('S12'!$AA$13=$D234,CONCATENATE('S12'!$Y$13,"-"),""),IF('S12'!$AA$14=$D234,CONCATENATE('S12'!$Y$14,"-"),""),IF('S12'!$AA$15=$D234,CONCATENATE('S12'!$Y$15,"-"),""),IF('S12'!$AA$16=$D234,CONCATENATE('S12'!$Y$16,"-"),""),IF('S12'!$AA$17=$D234,CONCATENATE('S12'!$Y$17,"-"),""),IF('S12'!$AA$18=$D234,CONCATENATE('S12'!$Y$18,"-"),""),IF('S12'!$AA$19=$D234,CONCATENATE('S12'!$Y$19,"-"),""),IF('S12'!$AA$20=$D234,CONCATENATE('S12'!$Y$20,"-"),""),IF('S12'!$AA$21=$D234,CONCATENATE('S12'!$Y$21,"-"),""),IF('S12'!$AA$22=$D234,CONCATENATE('S12'!$Y$22,"-"),""),"")</f>
        <v/>
      </c>
      <c r="K234" s="21" t="str">
        <f>CONCATENATE(IF('S12'!$AA$23=$D234,CONCATENATE('S12'!$Y$23,"-"),""),IF('S12'!$AA$24=$D234,CONCATENATE('S12'!$Y$24,"-"),""),IF('S12'!$AA$25=$D234,CONCATENATE('S12'!$Y$25,"-"),""),IF('S12'!$AA$26=$D234,CONCATENATE('S12'!$Y$26,"-"),""),IF('S12'!$AA$27=$D234,CONCATENATE('S12'!$Y$27,"-"),""),IF('S12'!$AA$28=$D234,CONCATENATE('S12'!$Y$28,"-"),""),IF('S12'!$AA$29=$D234,CONCATENATE('S12'!$Y$29,"-"),""),IF('S12'!$AA$30=$D234,CONCATENATE('S12'!$Y$30,"-"),""),IF('S12'!$AA$31=$D234,CONCATENATE('S12'!$Y$31,"-"),""),IF('S12'!$AA$32=$D234,CONCATENATE('S12'!$Y$32,"-"),""))</f>
        <v/>
      </c>
      <c r="L234" s="21" t="str">
        <f>CONCATENATE(IF('S12'!$AI$13=$D234,CONCATENATE('S12'!$AG$13,"-"),""),IF('S12'!$AI$14=$D234,CONCATENATE('S12'!$AG$14,"-"),""),IF('S12'!$AI$15=$D234,CONCATENATE('S12'!$AG$15,"-"),""),IF('S12'!$AI$16=$D234,CONCATENATE('S12'!$AG$16,"-"),""),IF('S12'!$AI$17=$D234,CONCATENATE('S12'!$AG$17,"-"),""),IF('S12'!$AI$18=$D234,CONCATENATE('S12'!$AG$18,"-"),""),IF('S12'!$AI$19=$D234,CONCATENATE('S12'!$AG$19,"-"),""),IF('S12'!$AI$20=$D234,CONCATENATE('S12'!$AG$20,"-"),""),IF('S12'!$AI$21=$D234,CONCATENATE('S12'!$AG$21,"-"),""),IF('S12'!$AI$22=$D234,CONCATENATE('S12'!$AG$22,"-"),""),"")</f>
        <v/>
      </c>
      <c r="M234" s="21" t="str">
        <f>CONCATENATE(IF('S12'!$AI$23=$D234,CONCATENATE('S12'!$AG$23,"-"),""),IF('S12'!$AI$24=$D234,CONCATENATE('S12'!$AG$24,"-"),""),IF('S12'!$AI$25=$D234,CONCATENATE('S12'!$AG$25,"-"),""),IF('S12'!$AI$26=$D234,CONCATENATE('S12'!$AG$26,"-"),""),IF('S12'!$AI$27=$D234,CONCATENATE('S12'!$AG$27,"-"),""),IF('S12'!$AI$28=$D234,CONCATENATE('S12'!$AG$28,"-"),""),IF('S12'!$AI$29=$D234,CONCATENATE('S12'!$AG$29,"-"),""),IF('S12'!$AI$30=$D234,CONCATENATE('S12'!$AG$30,"-"),""),IF('S12'!$AI$31=$D234,CONCATENATE('S12'!$AG$31,"-"),""),IF('S12'!$AI$32=$D234,CONCATENATE('S12'!$AG$32,"-"),""))</f>
        <v/>
      </c>
      <c r="N234" s="21" t="str">
        <f t="shared" si="1"/>
        <v/>
      </c>
      <c r="O234" s="21">
        <v>232</v>
      </c>
      <c r="P234" s="27" t="str">
        <f t="shared" si="3"/>
        <v/>
      </c>
      <c r="Q234" s="27" t="str">
        <f t="shared" si="4"/>
        <v/>
      </c>
      <c r="R234" s="27" t="str">
        <f>IF(P234="","",CHOOSE(VLOOKUP($O234,$A$1:$C$400,3,FALSE),AHS!$M$1,BHS!$M$1,CHS!$M$1,HMJHS!$M$1,KHS!$M$1,Kings!$M$1,MHS!$M$1,SWHS!$M$1,AMHS!$M$1,'S10'!$M$1,'S11'!$M$1,'S12'!$M$1,'S13'!$M$1,'S14'!$M$1,'S15'!$M$1,'S16'!$M$1,'S17'!$M$1,'S18'!$M$1,'S19'!$M$1,'S20'!$M$1))</f>
        <v/>
      </c>
      <c r="S234" s="27" t="str">
        <f t="shared" si="5"/>
        <v/>
      </c>
      <c r="T234" s="3" t="str">
        <f t="shared" si="6"/>
        <v/>
      </c>
      <c r="U234" s="21"/>
      <c r="V234" s="21"/>
      <c r="W234" s="21"/>
      <c r="X234" s="21"/>
      <c r="Y234" s="21"/>
      <c r="Z234" s="21"/>
    </row>
    <row r="235" spans="1:26" ht="15" customHeight="1" x14ac:dyDescent="0.25">
      <c r="A235" s="21" t="str">
        <f t="shared" si="2"/>
        <v/>
      </c>
      <c r="B235" s="21" t="str">
        <f t="shared" si="0"/>
        <v/>
      </c>
      <c r="C235" s="21">
        <v>12</v>
      </c>
      <c r="D235" s="21">
        <v>15</v>
      </c>
      <c r="E235" s="21" t="str">
        <f>IF(OR('S12'!$C$27="",'S12'!$B$27=""),"",'S12'!$C$27)</f>
        <v/>
      </c>
      <c r="F235" s="21" t="str">
        <f>CONCATENATE(IF('S12'!$K$13=$D235,CONCATENATE('S12'!$I$13,"-"),""),IF('S12'!$K$14=$D235,CONCATENATE('S12'!$I$14,"-"),""),IF('S12'!$K$15=$D235,CONCATENATE('S12'!$I$15,"-"),""),IF('S12'!$K$16=$D235,CONCATENATE('S12'!$I$16,"-"),""),IF('S12'!$K$17=$D235,CONCATENATE('S12'!$I$17,"-"),""),IF('S12'!$K$18=$D235,CONCATENATE('S12'!$I$18,"-"),""),IF('S12'!$K$19=$D235,CONCATENATE('S12'!$I$19,"-"),""),IF('S12'!$K$20=$D235,CONCATENATE('S12'!$I$20,"-"),""),IF('S12'!$K$21=$D235,CONCATENATE('S12'!$I$21,"-"),""),IF('S12'!$K$22=$D235,CONCATENATE('S12'!$I$22,"-"),""),)</f>
        <v/>
      </c>
      <c r="G235" s="21" t="str">
        <f>CONCATENATE(IF('S12'!$K$23=$D235,CONCATENATE('S12'!$I$23,"-"),""),IF('S12'!$K$24=$D235,CONCATENATE('S12'!$I$24,"-"),""),IF('S12'!$K$25=$D235,CONCATENATE('S12'!$I$25,"-"),""),IF('S12'!$K$26=$D235,CONCATENATE('S12'!$I$26,"-"),""),IF('S12'!$K$27=$D235,CONCATENATE('S12'!$I$27,"-"),""),IF('S12'!$K$28=$D235,CONCATENATE('S12'!$I$28,"-"),""),IF('S12'!$K$29=$D235,CONCATENATE('S12'!$I$29,"-"),""),IF('S12'!$K$30=$D235,CONCATENATE('S12'!$I$30,"-"),""),IF('S12'!$K$31=$D235,CONCATENATE('S12'!$I$31,"-"),""),IF('S12'!$K$32=$D235,CONCATENATE('S12'!$I$32,"-"),""))</f>
        <v/>
      </c>
      <c r="H235" s="21" t="str">
        <f>CONCATENATE(IF('S12'!$S$13=$D235,CONCATENATE('S12'!$Q$13,"-"),""),IF('S12'!$S$14=$D235,CONCATENATE('S12'!$Q$14,"-"),""),IF('S12'!$S$15=$D235,CONCATENATE('S12'!$Q$15,"-"),""),IF('S12'!$S$16=$D235,CONCATENATE('S12'!$Q$16,"-"),""),IF('S12'!$S$17=$D235,CONCATENATE('S12'!$Q$17,"-"),""),IF('S12'!$S$18=$D235,CONCATENATE('S12'!$Q$18,"-"),""),IF('S12'!$S$19=$D235,CONCATENATE('S12'!$Q$19,"-"),""),IF('S12'!$S$20=$D235,CONCATENATE('S12'!$Q$20,"-"),""),IF('S12'!$S$21=$D235,CONCATENATE('S12'!$Q$21,"-"),""),IF('S12'!$S$22=$D235,CONCATENATE('S12'!$Q$22,"-"),""))</f>
        <v/>
      </c>
      <c r="I235" s="21" t="str">
        <f>CONCATENATE(,IF('S12'!$S$23=$D235,CONCATENATE('S12'!$Q$23,"-"),""),IF('S12'!$S$24=$D235,CONCATENATE('S12'!$Q$24,"-"),""),IF('S12'!$S$25=$D235,CONCATENATE('S12'!$Q$25,"-"),""),IF('S12'!$S$26=$D235,CONCATENATE('S12'!$Q$26,"-"),""),IF('S12'!$S$27=$D235,CONCATENATE('S12'!$Q$27,"-"),""),IF('S12'!$S$28=$D235,CONCATENATE('S12'!$Q$28,"-"),""),IF('S12'!$S$29=$D235,CONCATENATE('S12'!$Q$29,"-"),""),IF('S12'!$S$30=$D235,CONCATENATE('S12'!$Q$30,"-"),""),IF('S12'!$S$31=$D235,CONCATENATE('S12'!$Q$31,"-"),""),IF('S12'!$S$32=$D235,CONCATENATE('S12'!$Q$32,"-"),""))</f>
        <v/>
      </c>
      <c r="J235" s="21" t="str">
        <f>CONCATENATE(IF('S12'!$AA$13=$D235,CONCATENATE('S12'!$Y$13,"-"),""),IF('S12'!$AA$14=$D235,CONCATENATE('S12'!$Y$14,"-"),""),IF('S12'!$AA$15=$D235,CONCATENATE('S12'!$Y$15,"-"),""),IF('S12'!$AA$16=$D235,CONCATENATE('S12'!$Y$16,"-"),""),IF('S12'!$AA$17=$D235,CONCATENATE('S12'!$Y$17,"-"),""),IF('S12'!$AA$18=$D235,CONCATENATE('S12'!$Y$18,"-"),""),IF('S12'!$AA$19=$D235,CONCATENATE('S12'!$Y$19,"-"),""),IF('S12'!$AA$20=$D235,CONCATENATE('S12'!$Y$20,"-"),""),IF('S12'!$AA$21=$D235,CONCATENATE('S12'!$Y$21,"-"),""),IF('S12'!$AA$22=$D235,CONCATENATE('S12'!$Y$22,"-"),""),"")</f>
        <v/>
      </c>
      <c r="K235" s="21" t="str">
        <f>CONCATENATE(IF('S12'!$AA$23=$D235,CONCATENATE('S12'!$Y$23,"-"),""),IF('S12'!$AA$24=$D235,CONCATENATE('S12'!$Y$24,"-"),""),IF('S12'!$AA$25=$D235,CONCATENATE('S12'!$Y$25,"-"),""),IF('S12'!$AA$26=$D235,CONCATENATE('S12'!$Y$26,"-"),""),IF('S12'!$AA$27=$D235,CONCATENATE('S12'!$Y$27,"-"),""),IF('S12'!$AA$28=$D235,CONCATENATE('S12'!$Y$28,"-"),""),IF('S12'!$AA$29=$D235,CONCATENATE('S12'!$Y$29,"-"),""),IF('S12'!$AA$30=$D235,CONCATENATE('S12'!$Y$30,"-"),""),IF('S12'!$AA$31=$D235,CONCATENATE('S12'!$Y$31,"-"),""),IF('S12'!$AA$32=$D235,CONCATENATE('S12'!$Y$32,"-"),""))</f>
        <v/>
      </c>
      <c r="L235" s="21" t="str">
        <f>CONCATENATE(IF('S12'!$AI$13=$D235,CONCATENATE('S12'!$AG$13,"-"),""),IF('S12'!$AI$14=$D235,CONCATENATE('S12'!$AG$14,"-"),""),IF('S12'!$AI$15=$D235,CONCATENATE('S12'!$AG$15,"-"),""),IF('S12'!$AI$16=$D235,CONCATENATE('S12'!$AG$16,"-"),""),IF('S12'!$AI$17=$D235,CONCATENATE('S12'!$AG$17,"-"),""),IF('S12'!$AI$18=$D235,CONCATENATE('S12'!$AG$18,"-"),""),IF('S12'!$AI$19=$D235,CONCATENATE('S12'!$AG$19,"-"),""),IF('S12'!$AI$20=$D235,CONCATENATE('S12'!$AG$20,"-"),""),IF('S12'!$AI$21=$D235,CONCATENATE('S12'!$AG$21,"-"),""),IF('S12'!$AI$22=$D235,CONCATENATE('S12'!$AG$22,"-"),""),"")</f>
        <v/>
      </c>
      <c r="M235" s="21" t="str">
        <f>CONCATENATE(IF('S12'!$AI$23=$D235,CONCATENATE('S12'!$AG$23,"-"),""),IF('S12'!$AI$24=$D235,CONCATENATE('S12'!$AG$24,"-"),""),IF('S12'!$AI$25=$D235,CONCATENATE('S12'!$AG$25,"-"),""),IF('S12'!$AI$26=$D235,CONCATENATE('S12'!$AG$26,"-"),""),IF('S12'!$AI$27=$D235,CONCATENATE('S12'!$AG$27,"-"),""),IF('S12'!$AI$28=$D235,CONCATENATE('S12'!$AG$28,"-"),""),IF('S12'!$AI$29=$D235,CONCATENATE('S12'!$AG$29,"-"),""),IF('S12'!$AI$30=$D235,CONCATENATE('S12'!$AG$30,"-"),""),IF('S12'!$AI$31=$D235,CONCATENATE('S12'!$AG$31,"-"),""),IF('S12'!$AI$32=$D235,CONCATENATE('S12'!$AG$32,"-"),""))</f>
        <v/>
      </c>
      <c r="N235" s="21" t="str">
        <f t="shared" si="1"/>
        <v/>
      </c>
      <c r="O235" s="21">
        <v>233</v>
      </c>
      <c r="P235" s="27" t="str">
        <f t="shared" si="3"/>
        <v/>
      </c>
      <c r="Q235" s="27" t="str">
        <f t="shared" si="4"/>
        <v/>
      </c>
      <c r="R235" s="27" t="str">
        <f>IF(P235="","",CHOOSE(VLOOKUP($O235,$A$1:$C$400,3,FALSE),AHS!$M$1,BHS!$M$1,CHS!$M$1,HMJHS!$M$1,KHS!$M$1,Kings!$M$1,MHS!$M$1,SWHS!$M$1,AMHS!$M$1,'S10'!$M$1,'S11'!$M$1,'S12'!$M$1,'S13'!$M$1,'S14'!$M$1,'S15'!$M$1,'S16'!$M$1,'S17'!$M$1,'S18'!$M$1,'S19'!$M$1,'S20'!$M$1))</f>
        <v/>
      </c>
      <c r="S235" s="27" t="str">
        <f t="shared" si="5"/>
        <v/>
      </c>
      <c r="T235" s="3" t="str">
        <f t="shared" si="6"/>
        <v/>
      </c>
      <c r="U235" s="21"/>
      <c r="V235" s="21"/>
      <c r="W235" s="21"/>
      <c r="X235" s="21"/>
      <c r="Y235" s="21"/>
      <c r="Z235" s="21"/>
    </row>
    <row r="236" spans="1:26" ht="15" customHeight="1" x14ac:dyDescent="0.25">
      <c r="A236" s="21" t="str">
        <f t="shared" si="2"/>
        <v/>
      </c>
      <c r="B236" s="21" t="str">
        <f t="shared" si="0"/>
        <v/>
      </c>
      <c r="C236" s="21">
        <v>12</v>
      </c>
      <c r="D236" s="21">
        <v>16</v>
      </c>
      <c r="E236" s="21" t="str">
        <f>IF(OR('S12'!$C$28="",'S12'!$B$28=""),"",'S12'!$C$28)</f>
        <v/>
      </c>
      <c r="F236" s="21" t="str">
        <f>CONCATENATE(IF('S12'!$K$13=$D236,CONCATENATE('S12'!$I$13,"-"),""),IF('S12'!$K$14=$D236,CONCATENATE('S12'!$I$14,"-"),""),IF('S12'!$K$15=$D236,CONCATENATE('S12'!$I$15,"-"),""),IF('S12'!$K$16=$D236,CONCATENATE('S12'!$I$16,"-"),""),IF('S12'!$K$17=$D236,CONCATENATE('S12'!$I$17,"-"),""),IF('S12'!$K$18=$D236,CONCATENATE('S12'!$I$18,"-"),""),IF('S12'!$K$19=$D236,CONCATENATE('S12'!$I$19,"-"),""),IF('S12'!$K$20=$D236,CONCATENATE('S12'!$I$20,"-"),""),IF('S12'!$K$21=$D236,CONCATENATE('S12'!$I$21,"-"),""),IF('S12'!$K$22=$D236,CONCATENATE('S12'!$I$22,"-"),""),)</f>
        <v/>
      </c>
      <c r="G236" s="21" t="str">
        <f>CONCATENATE(IF('S12'!$K$23=$D236,CONCATENATE('S12'!$I$23,"-"),""),IF('S12'!$K$24=$D236,CONCATENATE('S12'!$I$24,"-"),""),IF('S12'!$K$25=$D236,CONCATENATE('S12'!$I$25,"-"),""),IF('S12'!$K$26=$D236,CONCATENATE('S12'!$I$26,"-"),""),IF('S12'!$K$27=$D236,CONCATENATE('S12'!$I$27,"-"),""),IF('S12'!$K$28=$D236,CONCATENATE('S12'!$I$28,"-"),""),IF('S12'!$K$29=$D236,CONCATENATE('S12'!$I$29,"-"),""),IF('S12'!$K$30=$D236,CONCATENATE('S12'!$I$30,"-"),""),IF('S12'!$K$31=$D236,CONCATENATE('S12'!$I$31,"-"),""),IF('S12'!$K$32=$D236,CONCATENATE('S12'!$I$32,"-"),""))</f>
        <v/>
      </c>
      <c r="H236" s="21" t="str">
        <f>CONCATENATE(IF('S12'!$S$13=$D236,CONCATENATE('S12'!$Q$13,"-"),""),IF('S12'!$S$14=$D236,CONCATENATE('S12'!$Q$14,"-"),""),IF('S12'!$S$15=$D236,CONCATENATE('S12'!$Q$15,"-"),""),IF('S12'!$S$16=$D236,CONCATENATE('S12'!$Q$16,"-"),""),IF('S12'!$S$17=$D236,CONCATENATE('S12'!$Q$17,"-"),""),IF('S12'!$S$18=$D236,CONCATENATE('S12'!$Q$18,"-"),""),IF('S12'!$S$19=$D236,CONCATENATE('S12'!$Q$19,"-"),""),IF('S12'!$S$20=$D236,CONCATENATE('S12'!$Q$20,"-"),""),IF('S12'!$S$21=$D236,CONCATENATE('S12'!$Q$21,"-"),""),IF('S12'!$S$22=$D236,CONCATENATE('S12'!$Q$22,"-"),""))</f>
        <v/>
      </c>
      <c r="I236" s="21" t="str">
        <f>CONCATENATE(,IF('S12'!$S$23=$D236,CONCATENATE('S12'!$Q$23,"-"),""),IF('S12'!$S$24=$D236,CONCATENATE('S12'!$Q$24,"-"),""),IF('S12'!$S$25=$D236,CONCATENATE('S12'!$Q$25,"-"),""),IF('S12'!$S$26=$D236,CONCATENATE('S12'!$Q$26,"-"),""),IF('S12'!$S$27=$D236,CONCATENATE('S12'!$Q$27,"-"),""),IF('S12'!$S$28=$D236,CONCATENATE('S12'!$Q$28,"-"),""),IF('S12'!$S$29=$D236,CONCATENATE('S12'!$Q$29,"-"),""),IF('S12'!$S$30=$D236,CONCATENATE('S12'!$Q$30,"-"),""),IF('S12'!$S$31=$D236,CONCATENATE('S12'!$Q$31,"-"),""),IF('S12'!$S$32=$D236,CONCATENATE('S12'!$Q$32,"-"),""))</f>
        <v/>
      </c>
      <c r="J236" s="21" t="str">
        <f>CONCATENATE(IF('S12'!$AA$13=$D236,CONCATENATE('S12'!$Y$13,"-"),""),IF('S12'!$AA$14=$D236,CONCATENATE('S12'!$Y$14,"-"),""),IF('S12'!$AA$15=$D236,CONCATENATE('S12'!$Y$15,"-"),""),IF('S12'!$AA$16=$D236,CONCATENATE('S12'!$Y$16,"-"),""),IF('S12'!$AA$17=$D236,CONCATENATE('S12'!$Y$17,"-"),""),IF('S12'!$AA$18=$D236,CONCATENATE('S12'!$Y$18,"-"),""),IF('S12'!$AA$19=$D236,CONCATENATE('S12'!$Y$19,"-"),""),IF('S12'!$AA$20=$D236,CONCATENATE('S12'!$Y$20,"-"),""),IF('S12'!$AA$21=$D236,CONCATENATE('S12'!$Y$21,"-"),""),IF('S12'!$AA$22=$D236,CONCATENATE('S12'!$Y$22,"-"),""),"")</f>
        <v/>
      </c>
      <c r="K236" s="21" t="str">
        <f>CONCATENATE(IF('S12'!$AA$23=$D236,CONCATENATE('S12'!$Y$23,"-"),""),IF('S12'!$AA$24=$D236,CONCATENATE('S12'!$Y$24,"-"),""),IF('S12'!$AA$25=$D236,CONCATENATE('S12'!$Y$25,"-"),""),IF('S12'!$AA$26=$D236,CONCATENATE('S12'!$Y$26,"-"),""),IF('S12'!$AA$27=$D236,CONCATENATE('S12'!$Y$27,"-"),""),IF('S12'!$AA$28=$D236,CONCATENATE('S12'!$Y$28,"-"),""),IF('S12'!$AA$29=$D236,CONCATENATE('S12'!$Y$29,"-"),""),IF('S12'!$AA$30=$D236,CONCATENATE('S12'!$Y$30,"-"),""),IF('S12'!$AA$31=$D236,CONCATENATE('S12'!$Y$31,"-"),""),IF('S12'!$AA$32=$D236,CONCATENATE('S12'!$Y$32,"-"),""))</f>
        <v/>
      </c>
      <c r="L236" s="21" t="str">
        <f>CONCATENATE(IF('S12'!$AI$13=$D236,CONCATENATE('S12'!$AG$13,"-"),""),IF('S12'!$AI$14=$D236,CONCATENATE('S12'!$AG$14,"-"),""),IF('S12'!$AI$15=$D236,CONCATENATE('S12'!$AG$15,"-"),""),IF('S12'!$AI$16=$D236,CONCATENATE('S12'!$AG$16,"-"),""),IF('S12'!$AI$17=$D236,CONCATENATE('S12'!$AG$17,"-"),""),IF('S12'!$AI$18=$D236,CONCATENATE('S12'!$AG$18,"-"),""),IF('S12'!$AI$19=$D236,CONCATENATE('S12'!$AG$19,"-"),""),IF('S12'!$AI$20=$D236,CONCATENATE('S12'!$AG$20,"-"),""),IF('S12'!$AI$21=$D236,CONCATENATE('S12'!$AG$21,"-"),""),IF('S12'!$AI$22=$D236,CONCATENATE('S12'!$AG$22,"-"),""),"")</f>
        <v/>
      </c>
      <c r="M236" s="21" t="str">
        <f>CONCATENATE(IF('S12'!$AI$23=$D236,CONCATENATE('S12'!$AG$23,"-"),""),IF('S12'!$AI$24=$D236,CONCATENATE('S12'!$AG$24,"-"),""),IF('S12'!$AI$25=$D236,CONCATENATE('S12'!$AG$25,"-"),""),IF('S12'!$AI$26=$D236,CONCATENATE('S12'!$AG$26,"-"),""),IF('S12'!$AI$27=$D236,CONCATENATE('S12'!$AG$27,"-"),""),IF('S12'!$AI$28=$D236,CONCATENATE('S12'!$AG$28,"-"),""),IF('S12'!$AI$29=$D236,CONCATENATE('S12'!$AG$29,"-"),""),IF('S12'!$AI$30=$D236,CONCATENATE('S12'!$AG$30,"-"),""),IF('S12'!$AI$31=$D236,CONCATENATE('S12'!$AG$31,"-"),""),IF('S12'!$AI$32=$D236,CONCATENATE('S12'!$AG$32,"-"),""))</f>
        <v/>
      </c>
      <c r="N236" s="21" t="str">
        <f t="shared" si="1"/>
        <v/>
      </c>
      <c r="O236" s="21">
        <v>234</v>
      </c>
      <c r="P236" s="27" t="str">
        <f t="shared" si="3"/>
        <v/>
      </c>
      <c r="Q236" s="27" t="str">
        <f t="shared" si="4"/>
        <v/>
      </c>
      <c r="R236" s="27" t="str">
        <f>IF(P236="","",CHOOSE(VLOOKUP($O236,$A$1:$C$400,3,FALSE),AHS!$M$1,BHS!$M$1,CHS!$M$1,HMJHS!$M$1,KHS!$M$1,Kings!$M$1,MHS!$M$1,SWHS!$M$1,AMHS!$M$1,'S10'!$M$1,'S11'!$M$1,'S12'!$M$1,'S13'!$M$1,'S14'!$M$1,'S15'!$M$1,'S16'!$M$1,'S17'!$M$1,'S18'!$M$1,'S19'!$M$1,'S20'!$M$1))</f>
        <v/>
      </c>
      <c r="S236" s="27" t="str">
        <f t="shared" si="5"/>
        <v/>
      </c>
      <c r="T236" s="3" t="str">
        <f t="shared" si="6"/>
        <v/>
      </c>
      <c r="U236" s="21"/>
      <c r="V236" s="21"/>
      <c r="W236" s="21"/>
      <c r="X236" s="21"/>
      <c r="Y236" s="21"/>
      <c r="Z236" s="21"/>
    </row>
    <row r="237" spans="1:26" ht="15" customHeight="1" x14ac:dyDescent="0.25">
      <c r="A237" s="21" t="str">
        <f t="shared" si="2"/>
        <v/>
      </c>
      <c r="B237" s="21" t="str">
        <f t="shared" si="0"/>
        <v/>
      </c>
      <c r="C237" s="21">
        <v>12</v>
      </c>
      <c r="D237" s="21">
        <v>17</v>
      </c>
      <c r="E237" s="21" t="str">
        <f>IF(OR('S12'!$C$29="",'S12'!$B$29=""),"",'S12'!$C$29)</f>
        <v/>
      </c>
      <c r="F237" s="21" t="str">
        <f>CONCATENATE(IF('S12'!$K$13=$D237,CONCATENATE('S12'!$I$13,"-"),""),IF('S12'!$K$14=$D237,CONCATENATE('S12'!$I$14,"-"),""),IF('S12'!$K$15=$D237,CONCATENATE('S12'!$I$15,"-"),""),IF('S12'!$K$16=$D237,CONCATENATE('S12'!$I$16,"-"),""),IF('S12'!$K$17=$D237,CONCATENATE('S12'!$I$17,"-"),""),IF('S12'!$K$18=$D237,CONCATENATE('S12'!$I$18,"-"),""),IF('S12'!$K$19=$D237,CONCATENATE('S12'!$I$19,"-"),""),IF('S12'!$K$20=$D237,CONCATENATE('S12'!$I$20,"-"),""),IF('S12'!$K$21=$D237,CONCATENATE('S12'!$I$21,"-"),""),IF('S12'!$K$22=$D237,CONCATENATE('S12'!$I$22,"-"),""),)</f>
        <v/>
      </c>
      <c r="G237" s="21" t="str">
        <f>CONCATENATE(IF('S12'!$K$23=$D237,CONCATENATE('S12'!$I$23,"-"),""),IF('S12'!$K$24=$D237,CONCATENATE('S12'!$I$24,"-"),""),IF('S12'!$K$25=$D237,CONCATENATE('S12'!$I$25,"-"),""),IF('S12'!$K$26=$D237,CONCATENATE('S12'!$I$26,"-"),""),IF('S12'!$K$27=$D237,CONCATENATE('S12'!$I$27,"-"),""),IF('S12'!$K$28=$D237,CONCATENATE('S12'!$I$28,"-"),""),IF('S12'!$K$29=$D237,CONCATENATE('S12'!$I$29,"-"),""),IF('S12'!$K$30=$D237,CONCATENATE('S12'!$I$30,"-"),""),IF('S12'!$K$31=$D237,CONCATENATE('S12'!$I$31,"-"),""),IF('S12'!$K$32=$D237,CONCATENATE('S12'!$I$32,"-"),""))</f>
        <v/>
      </c>
      <c r="H237" s="21" t="str">
        <f>CONCATENATE(IF('S12'!$S$13=$D237,CONCATENATE('S12'!$Q$13,"-"),""),IF('S12'!$S$14=$D237,CONCATENATE('S12'!$Q$14,"-"),""),IF('S12'!$S$15=$D237,CONCATENATE('S12'!$Q$15,"-"),""),IF('S12'!$S$16=$D237,CONCATENATE('S12'!$Q$16,"-"),""),IF('S12'!$S$17=$D237,CONCATENATE('S12'!$Q$17,"-"),""),IF('S12'!$S$18=$D237,CONCATENATE('S12'!$Q$18,"-"),""),IF('S12'!$S$19=$D237,CONCATENATE('S12'!$Q$19,"-"),""),IF('S12'!$S$20=$D237,CONCATENATE('S12'!$Q$20,"-"),""),IF('S12'!$S$21=$D237,CONCATENATE('S12'!$Q$21,"-"),""),IF('S12'!$S$22=$D237,CONCATENATE('S12'!$Q$22,"-"),""))</f>
        <v/>
      </c>
      <c r="I237" s="21" t="str">
        <f>CONCATENATE(,IF('S12'!$S$23=$D237,CONCATENATE('S12'!$Q$23,"-"),""),IF('S12'!$S$24=$D237,CONCATENATE('S12'!$Q$24,"-"),""),IF('S12'!$S$25=$D237,CONCATENATE('S12'!$Q$25,"-"),""),IF('S12'!$S$26=$D237,CONCATENATE('S12'!$Q$26,"-"),""),IF('S12'!$S$27=$D237,CONCATENATE('S12'!$Q$27,"-"),""),IF('S12'!$S$28=$D237,CONCATENATE('S12'!$Q$28,"-"),""),IF('S12'!$S$29=$D237,CONCATENATE('S12'!$Q$29,"-"),""),IF('S12'!$S$30=$D237,CONCATENATE('S12'!$Q$30,"-"),""),IF('S12'!$S$31=$D237,CONCATENATE('S12'!$Q$31,"-"),""),IF('S12'!$S$32=$D237,CONCATENATE('S12'!$Q$32,"-"),""))</f>
        <v/>
      </c>
      <c r="J237" s="21" t="str">
        <f>CONCATENATE(IF('S12'!$AA$13=$D237,CONCATENATE('S12'!$Y$13,"-"),""),IF('S12'!$AA$14=$D237,CONCATENATE('S12'!$Y$14,"-"),""),IF('S12'!$AA$15=$D237,CONCATENATE('S12'!$Y$15,"-"),""),IF('S12'!$AA$16=$D237,CONCATENATE('S12'!$Y$16,"-"),""),IF('S12'!$AA$17=$D237,CONCATENATE('S12'!$Y$17,"-"),""),IF('S12'!$AA$18=$D237,CONCATENATE('S12'!$Y$18,"-"),""),IF('S12'!$AA$19=$D237,CONCATENATE('S12'!$Y$19,"-"),""),IF('S12'!$AA$20=$D237,CONCATENATE('S12'!$Y$20,"-"),""),IF('S12'!$AA$21=$D237,CONCATENATE('S12'!$Y$21,"-"),""),IF('S12'!$AA$22=$D237,CONCATENATE('S12'!$Y$22,"-"),""),"")</f>
        <v/>
      </c>
      <c r="K237" s="21" t="str">
        <f>CONCATENATE(IF('S12'!$AA$23=$D237,CONCATENATE('S12'!$Y$23,"-"),""),IF('S12'!$AA$24=$D237,CONCATENATE('S12'!$Y$24,"-"),""),IF('S12'!$AA$25=$D237,CONCATENATE('S12'!$Y$25,"-"),""),IF('S12'!$AA$26=$D237,CONCATENATE('S12'!$Y$26,"-"),""),IF('S12'!$AA$27=$D237,CONCATENATE('S12'!$Y$27,"-"),""),IF('S12'!$AA$28=$D237,CONCATENATE('S12'!$Y$28,"-"),""),IF('S12'!$AA$29=$D237,CONCATENATE('S12'!$Y$29,"-"),""),IF('S12'!$AA$30=$D237,CONCATENATE('S12'!$Y$30,"-"),""),IF('S12'!$AA$31=$D237,CONCATENATE('S12'!$Y$31,"-"),""),IF('S12'!$AA$32=$D237,CONCATENATE('S12'!$Y$32,"-"),""))</f>
        <v/>
      </c>
      <c r="L237" s="21" t="str">
        <f>CONCATENATE(IF('S12'!$AI$13=$D237,CONCATENATE('S12'!$AG$13,"-"),""),IF('S12'!$AI$14=$D237,CONCATENATE('S12'!$AG$14,"-"),""),IF('S12'!$AI$15=$D237,CONCATENATE('S12'!$AG$15,"-"),""),IF('S12'!$AI$16=$D237,CONCATENATE('S12'!$AG$16,"-"),""),IF('S12'!$AI$17=$D237,CONCATENATE('S12'!$AG$17,"-"),""),IF('S12'!$AI$18=$D237,CONCATENATE('S12'!$AG$18,"-"),""),IF('S12'!$AI$19=$D237,CONCATENATE('S12'!$AG$19,"-"),""),IF('S12'!$AI$20=$D237,CONCATENATE('S12'!$AG$20,"-"),""),IF('S12'!$AI$21=$D237,CONCATENATE('S12'!$AG$21,"-"),""),IF('S12'!$AI$22=$D237,CONCATENATE('S12'!$AG$22,"-"),""),"")</f>
        <v/>
      </c>
      <c r="M237" s="21" t="str">
        <f>CONCATENATE(IF('S12'!$AI$23=$D237,CONCATENATE('S12'!$AG$23,"-"),""),IF('S12'!$AI$24=$D237,CONCATENATE('S12'!$AG$24,"-"),""),IF('S12'!$AI$25=$D237,CONCATENATE('S12'!$AG$25,"-"),""),IF('S12'!$AI$26=$D237,CONCATENATE('S12'!$AG$26,"-"),""),IF('S12'!$AI$27=$D237,CONCATENATE('S12'!$AG$27,"-"),""),IF('S12'!$AI$28=$D237,CONCATENATE('S12'!$AG$28,"-"),""),IF('S12'!$AI$29=$D237,CONCATENATE('S12'!$AG$29,"-"),""),IF('S12'!$AI$30=$D237,CONCATENATE('S12'!$AG$30,"-"),""),IF('S12'!$AI$31=$D237,CONCATENATE('S12'!$AG$31,"-"),""),IF('S12'!$AI$32=$D237,CONCATENATE('S12'!$AG$32,"-"),""))</f>
        <v/>
      </c>
      <c r="N237" s="21" t="str">
        <f t="shared" si="1"/>
        <v/>
      </c>
      <c r="O237" s="21">
        <v>235</v>
      </c>
      <c r="P237" s="27" t="str">
        <f t="shared" si="3"/>
        <v/>
      </c>
      <c r="Q237" s="27" t="str">
        <f t="shared" si="4"/>
        <v/>
      </c>
      <c r="R237" s="27" t="str">
        <f>IF(P237="","",CHOOSE(VLOOKUP($O237,$A$1:$C$400,3,FALSE),AHS!$M$1,BHS!$M$1,CHS!$M$1,HMJHS!$M$1,KHS!$M$1,Kings!$M$1,MHS!$M$1,SWHS!$M$1,AMHS!$M$1,'S10'!$M$1,'S11'!$M$1,'S12'!$M$1,'S13'!$M$1,'S14'!$M$1,'S15'!$M$1,'S16'!$M$1,'S17'!$M$1,'S18'!$M$1,'S19'!$M$1,'S20'!$M$1))</f>
        <v/>
      </c>
      <c r="S237" s="27" t="str">
        <f t="shared" si="5"/>
        <v/>
      </c>
      <c r="T237" s="3" t="str">
        <f t="shared" si="6"/>
        <v/>
      </c>
      <c r="U237" s="21"/>
      <c r="V237" s="21"/>
      <c r="W237" s="21"/>
      <c r="X237" s="21"/>
      <c r="Y237" s="21"/>
      <c r="Z237" s="21"/>
    </row>
    <row r="238" spans="1:26" ht="15" customHeight="1" x14ac:dyDescent="0.25">
      <c r="A238" s="21" t="str">
        <f t="shared" si="2"/>
        <v/>
      </c>
      <c r="B238" s="21" t="str">
        <f t="shared" si="0"/>
        <v/>
      </c>
      <c r="C238" s="21">
        <v>12</v>
      </c>
      <c r="D238" s="21">
        <v>18</v>
      </c>
      <c r="E238" s="21" t="str">
        <f>IF(OR('S12'!$C$30="",'S12'!$B$30=""),"",'S12'!$C$30)</f>
        <v/>
      </c>
      <c r="F238" s="21" t="str">
        <f>CONCATENATE(IF('S12'!$K$13=$D238,CONCATENATE('S12'!$I$13,"-"),""),IF('S12'!$K$14=$D238,CONCATENATE('S12'!$I$14,"-"),""),IF('S12'!$K$15=$D238,CONCATENATE('S12'!$I$15,"-"),""),IF('S12'!$K$16=$D238,CONCATENATE('S12'!$I$16,"-"),""),IF('S12'!$K$17=$D238,CONCATENATE('S12'!$I$17,"-"),""),IF('S12'!$K$18=$D238,CONCATENATE('S12'!$I$18,"-"),""),IF('S12'!$K$19=$D238,CONCATENATE('S12'!$I$19,"-"),""),IF('S12'!$K$20=$D238,CONCATENATE('S12'!$I$20,"-"),""),IF('S12'!$K$21=$D238,CONCATENATE('S12'!$I$21,"-"),""),IF('S12'!$K$22=$D238,CONCATENATE('S12'!$I$22,"-"),""),)</f>
        <v/>
      </c>
      <c r="G238" s="21" t="str">
        <f>CONCATENATE(IF('S12'!$K$23=$D238,CONCATENATE('S12'!$I$23,"-"),""),IF('S12'!$K$24=$D238,CONCATENATE('S12'!$I$24,"-"),""),IF('S12'!$K$25=$D238,CONCATENATE('S12'!$I$25,"-"),""),IF('S12'!$K$26=$D238,CONCATENATE('S12'!$I$26,"-"),""),IF('S12'!$K$27=$D238,CONCATENATE('S12'!$I$27,"-"),""),IF('S12'!$K$28=$D238,CONCATENATE('S12'!$I$28,"-"),""),IF('S12'!$K$29=$D238,CONCATENATE('S12'!$I$29,"-"),""),IF('S12'!$K$30=$D238,CONCATENATE('S12'!$I$30,"-"),""),IF('S12'!$K$31=$D238,CONCATENATE('S12'!$I$31,"-"),""),IF('S12'!$K$32=$D238,CONCATENATE('S12'!$I$32,"-"),""))</f>
        <v/>
      </c>
      <c r="H238" s="21" t="str">
        <f>CONCATENATE(IF('S12'!$S$13=$D238,CONCATENATE('S12'!$Q$13,"-"),""),IF('S12'!$S$14=$D238,CONCATENATE('S12'!$Q$14,"-"),""),IF('S12'!$S$15=$D238,CONCATENATE('S12'!$Q$15,"-"),""),IF('S12'!$S$16=$D238,CONCATENATE('S12'!$Q$16,"-"),""),IF('S12'!$S$17=$D238,CONCATENATE('S12'!$Q$17,"-"),""),IF('S12'!$S$18=$D238,CONCATENATE('S12'!$Q$18,"-"),""),IF('S12'!$S$19=$D238,CONCATENATE('S12'!$Q$19,"-"),""),IF('S12'!$S$20=$D238,CONCATENATE('S12'!$Q$20,"-"),""),IF('S12'!$S$21=$D238,CONCATENATE('S12'!$Q$21,"-"),""),IF('S12'!$S$22=$D238,CONCATENATE('S12'!$Q$22,"-"),""))</f>
        <v/>
      </c>
      <c r="I238" s="21" t="str">
        <f>CONCATENATE(,IF('S12'!$S$23=$D238,CONCATENATE('S12'!$Q$23,"-"),""),IF('S12'!$S$24=$D238,CONCATENATE('S12'!$Q$24,"-"),""),IF('S12'!$S$25=$D238,CONCATENATE('S12'!$Q$25,"-"),""),IF('S12'!$S$26=$D238,CONCATENATE('S12'!$Q$26,"-"),""),IF('S12'!$S$27=$D238,CONCATENATE('S12'!$Q$27,"-"),""),IF('S12'!$S$28=$D238,CONCATENATE('S12'!$Q$28,"-"),""),IF('S12'!$S$29=$D238,CONCATENATE('S12'!$Q$29,"-"),""),IF('S12'!$S$30=$D238,CONCATENATE('S12'!$Q$30,"-"),""),IF('S12'!$S$31=$D238,CONCATENATE('S12'!$Q$31,"-"),""),IF('S12'!$S$32=$D238,CONCATENATE('S12'!$Q$32,"-"),""))</f>
        <v/>
      </c>
      <c r="J238" s="21" t="str">
        <f>CONCATENATE(IF('S12'!$AA$13=$D238,CONCATENATE('S12'!$Y$13,"-"),""),IF('S12'!$AA$14=$D238,CONCATENATE('S12'!$Y$14,"-"),""),IF('S12'!$AA$15=$D238,CONCATENATE('S12'!$Y$15,"-"),""),IF('S12'!$AA$16=$D238,CONCATENATE('S12'!$Y$16,"-"),""),IF('S12'!$AA$17=$D238,CONCATENATE('S12'!$Y$17,"-"),""),IF('S12'!$AA$18=$D238,CONCATENATE('S12'!$Y$18,"-"),""),IF('S12'!$AA$19=$D238,CONCATENATE('S12'!$Y$19,"-"),""),IF('S12'!$AA$20=$D238,CONCATENATE('S12'!$Y$20,"-"),""),IF('S12'!$AA$21=$D238,CONCATENATE('S12'!$Y$21,"-"),""),IF('S12'!$AA$22=$D238,CONCATENATE('S12'!$Y$22,"-"),""),"")</f>
        <v/>
      </c>
      <c r="K238" s="21" t="str">
        <f>CONCATENATE(IF('S12'!$AA$23=$D238,CONCATENATE('S12'!$Y$23,"-"),""),IF('S12'!$AA$24=$D238,CONCATENATE('S12'!$Y$24,"-"),""),IF('S12'!$AA$25=$D238,CONCATENATE('S12'!$Y$25,"-"),""),IF('S12'!$AA$26=$D238,CONCATENATE('S12'!$Y$26,"-"),""),IF('S12'!$AA$27=$D238,CONCATENATE('S12'!$Y$27,"-"),""),IF('S12'!$AA$28=$D238,CONCATENATE('S12'!$Y$28,"-"),""),IF('S12'!$AA$29=$D238,CONCATENATE('S12'!$Y$29,"-"),""),IF('S12'!$AA$30=$D238,CONCATENATE('S12'!$Y$30,"-"),""),IF('S12'!$AA$31=$D238,CONCATENATE('S12'!$Y$31,"-"),""),IF('S12'!$AA$32=$D238,CONCATENATE('S12'!$Y$32,"-"),""))</f>
        <v/>
      </c>
      <c r="L238" s="21" t="str">
        <f>CONCATENATE(IF('S12'!$AI$13=$D238,CONCATENATE('S12'!$AG$13,"-"),""),IF('S12'!$AI$14=$D238,CONCATENATE('S12'!$AG$14,"-"),""),IF('S12'!$AI$15=$D238,CONCATENATE('S12'!$AG$15,"-"),""),IF('S12'!$AI$16=$D238,CONCATENATE('S12'!$AG$16,"-"),""),IF('S12'!$AI$17=$D238,CONCATENATE('S12'!$AG$17,"-"),""),IF('S12'!$AI$18=$D238,CONCATENATE('S12'!$AG$18,"-"),""),IF('S12'!$AI$19=$D238,CONCATENATE('S12'!$AG$19,"-"),""),IF('S12'!$AI$20=$D238,CONCATENATE('S12'!$AG$20,"-"),""),IF('S12'!$AI$21=$D238,CONCATENATE('S12'!$AG$21,"-"),""),IF('S12'!$AI$22=$D238,CONCATENATE('S12'!$AG$22,"-"),""),"")</f>
        <v/>
      </c>
      <c r="M238" s="21" t="str">
        <f>CONCATENATE(IF('S12'!$AI$23=$D238,CONCATENATE('S12'!$AG$23,"-"),""),IF('S12'!$AI$24=$D238,CONCATENATE('S12'!$AG$24,"-"),""),IF('S12'!$AI$25=$D238,CONCATENATE('S12'!$AG$25,"-"),""),IF('S12'!$AI$26=$D238,CONCATENATE('S12'!$AG$26,"-"),""),IF('S12'!$AI$27=$D238,CONCATENATE('S12'!$AG$27,"-"),""),IF('S12'!$AI$28=$D238,CONCATENATE('S12'!$AG$28,"-"),""),IF('S12'!$AI$29=$D238,CONCATENATE('S12'!$AG$29,"-"),""),IF('S12'!$AI$30=$D238,CONCATENATE('S12'!$AG$30,"-"),""),IF('S12'!$AI$31=$D238,CONCATENATE('S12'!$AG$31,"-"),""),IF('S12'!$AI$32=$D238,CONCATENATE('S12'!$AG$32,"-"),""))</f>
        <v/>
      </c>
      <c r="N238" s="21" t="str">
        <f t="shared" si="1"/>
        <v/>
      </c>
      <c r="O238" s="21">
        <v>236</v>
      </c>
      <c r="P238" s="27" t="str">
        <f t="shared" si="3"/>
        <v/>
      </c>
      <c r="Q238" s="27" t="str">
        <f t="shared" si="4"/>
        <v/>
      </c>
      <c r="R238" s="27" t="str">
        <f>IF(P238="","",CHOOSE(VLOOKUP($O238,$A$1:$C$400,3,FALSE),AHS!$M$1,BHS!$M$1,CHS!$M$1,HMJHS!$M$1,KHS!$M$1,Kings!$M$1,MHS!$M$1,SWHS!$M$1,AMHS!$M$1,'S10'!$M$1,'S11'!$M$1,'S12'!$M$1,'S13'!$M$1,'S14'!$M$1,'S15'!$M$1,'S16'!$M$1,'S17'!$M$1,'S18'!$M$1,'S19'!$M$1,'S20'!$M$1))</f>
        <v/>
      </c>
      <c r="S238" s="27" t="str">
        <f t="shared" si="5"/>
        <v/>
      </c>
      <c r="T238" s="3" t="str">
        <f t="shared" si="6"/>
        <v/>
      </c>
      <c r="U238" s="21"/>
      <c r="V238" s="21"/>
      <c r="W238" s="21"/>
      <c r="X238" s="21"/>
      <c r="Y238" s="21"/>
      <c r="Z238" s="21"/>
    </row>
    <row r="239" spans="1:26" ht="15" customHeight="1" x14ac:dyDescent="0.25">
      <c r="A239" s="21" t="str">
        <f t="shared" si="2"/>
        <v/>
      </c>
      <c r="B239" s="21" t="str">
        <f t="shared" si="0"/>
        <v/>
      </c>
      <c r="C239" s="21">
        <v>12</v>
      </c>
      <c r="D239" s="21">
        <v>19</v>
      </c>
      <c r="E239" s="21" t="str">
        <f>IF(OR('S12'!$C$31="",'S12'!$B$31=""),"",'S12'!$C$31)</f>
        <v/>
      </c>
      <c r="F239" s="21" t="str">
        <f>CONCATENATE(IF('S12'!$K$13=$D239,CONCATENATE('S12'!$I$13,"-"),""),IF('S12'!$K$14=$D239,CONCATENATE('S12'!$I$14,"-"),""),IF('S12'!$K$15=$D239,CONCATENATE('S12'!$I$15,"-"),""),IF('S12'!$K$16=$D239,CONCATENATE('S12'!$I$16,"-"),""),IF('S12'!$K$17=$D239,CONCATENATE('S12'!$I$17,"-"),""),IF('S12'!$K$18=$D239,CONCATENATE('S12'!$I$18,"-"),""),IF('S12'!$K$19=$D239,CONCATENATE('S12'!$I$19,"-"),""),IF('S12'!$K$20=$D239,CONCATENATE('S12'!$I$20,"-"),""),IF('S12'!$K$21=$D239,CONCATENATE('S12'!$I$21,"-"),""),IF('S12'!$K$22=$D239,CONCATENATE('S12'!$I$22,"-"),""),)</f>
        <v/>
      </c>
      <c r="G239" s="21" t="str">
        <f>CONCATENATE(IF('S12'!$K$23=$D239,CONCATENATE('S12'!$I$23,"-"),""),IF('S12'!$K$24=$D239,CONCATENATE('S12'!$I$24,"-"),""),IF('S12'!$K$25=$D239,CONCATENATE('S12'!$I$25,"-"),""),IF('S12'!$K$26=$D239,CONCATENATE('S12'!$I$26,"-"),""),IF('S12'!$K$27=$D239,CONCATENATE('S12'!$I$27,"-"),""),IF('S12'!$K$28=$D239,CONCATENATE('S12'!$I$28,"-"),""),IF('S12'!$K$29=$D239,CONCATENATE('S12'!$I$29,"-"),""),IF('S12'!$K$30=$D239,CONCATENATE('S12'!$I$30,"-"),""),IF('S12'!$K$31=$D239,CONCATENATE('S12'!$I$31,"-"),""),IF('S12'!$K$32=$D239,CONCATENATE('S12'!$I$32,"-"),""))</f>
        <v/>
      </c>
      <c r="H239" s="21" t="str">
        <f>CONCATENATE(IF('S12'!$S$13=$D239,CONCATENATE('S12'!$Q$13,"-"),""),IF('S12'!$S$14=$D239,CONCATENATE('S12'!$Q$14,"-"),""),IF('S12'!$S$15=$D239,CONCATENATE('S12'!$Q$15,"-"),""),IF('S12'!$S$16=$D239,CONCATENATE('S12'!$Q$16,"-"),""),IF('S12'!$S$17=$D239,CONCATENATE('S12'!$Q$17,"-"),""),IF('S12'!$S$18=$D239,CONCATENATE('S12'!$Q$18,"-"),""),IF('S12'!$S$19=$D239,CONCATENATE('S12'!$Q$19,"-"),""),IF('S12'!$S$20=$D239,CONCATENATE('S12'!$Q$20,"-"),""),IF('S12'!$S$21=$D239,CONCATENATE('S12'!$Q$21,"-"),""),IF('S12'!$S$22=$D239,CONCATENATE('S12'!$Q$22,"-"),""))</f>
        <v/>
      </c>
      <c r="I239" s="21" t="str">
        <f>CONCATENATE(,IF('S12'!$S$23=$D239,CONCATENATE('S12'!$Q$23,"-"),""),IF('S12'!$S$24=$D239,CONCATENATE('S12'!$Q$24,"-"),""),IF('S12'!$S$25=$D239,CONCATENATE('S12'!$Q$25,"-"),""),IF('S12'!$S$26=$D239,CONCATENATE('S12'!$Q$26,"-"),""),IF('S12'!$S$27=$D239,CONCATENATE('S12'!$Q$27,"-"),""),IF('S12'!$S$28=$D239,CONCATENATE('S12'!$Q$28,"-"),""),IF('S12'!$S$29=$D239,CONCATENATE('S12'!$Q$29,"-"),""),IF('S12'!$S$30=$D239,CONCATENATE('S12'!$Q$30,"-"),""),IF('S12'!$S$31=$D239,CONCATENATE('S12'!$Q$31,"-"),""),IF('S12'!$S$32=$D239,CONCATENATE('S12'!$Q$32,"-"),""))</f>
        <v/>
      </c>
      <c r="J239" s="21" t="str">
        <f>CONCATENATE(IF('S12'!$AA$13=$D239,CONCATENATE('S12'!$Y$13,"-"),""),IF('S12'!$AA$14=$D239,CONCATENATE('S12'!$Y$14,"-"),""),IF('S12'!$AA$15=$D239,CONCATENATE('S12'!$Y$15,"-"),""),IF('S12'!$AA$16=$D239,CONCATENATE('S12'!$Y$16,"-"),""),IF('S12'!$AA$17=$D239,CONCATENATE('S12'!$Y$17,"-"),""),IF('S12'!$AA$18=$D239,CONCATENATE('S12'!$Y$18,"-"),""),IF('S12'!$AA$19=$D239,CONCATENATE('S12'!$Y$19,"-"),""),IF('S12'!$AA$20=$D239,CONCATENATE('S12'!$Y$20,"-"),""),IF('S12'!$AA$21=$D239,CONCATENATE('S12'!$Y$21,"-"),""),IF('S12'!$AA$22=$D239,CONCATENATE('S12'!$Y$22,"-"),""),"")</f>
        <v/>
      </c>
      <c r="K239" s="21" t="str">
        <f>CONCATENATE(IF('S12'!$AA$23=$D239,CONCATENATE('S12'!$Y$23,"-"),""),IF('S12'!$AA$24=$D239,CONCATENATE('S12'!$Y$24,"-"),""),IF('S12'!$AA$25=$D239,CONCATENATE('S12'!$Y$25,"-"),""),IF('S12'!$AA$26=$D239,CONCATENATE('S12'!$Y$26,"-"),""),IF('S12'!$AA$27=$D239,CONCATENATE('S12'!$Y$27,"-"),""),IF('S12'!$AA$28=$D239,CONCATENATE('S12'!$Y$28,"-"),""),IF('S12'!$AA$29=$D239,CONCATENATE('S12'!$Y$29,"-"),""),IF('S12'!$AA$30=$D239,CONCATENATE('S12'!$Y$30,"-"),""),IF('S12'!$AA$31=$D239,CONCATENATE('S12'!$Y$31,"-"),""),IF('S12'!$AA$32=$D239,CONCATENATE('S12'!$Y$32,"-"),""))</f>
        <v/>
      </c>
      <c r="L239" s="21" t="str">
        <f>CONCATENATE(IF('S12'!$AI$13=$D239,CONCATENATE('S12'!$AG$13,"-"),""),IF('S12'!$AI$14=$D239,CONCATENATE('S12'!$AG$14,"-"),""),IF('S12'!$AI$15=$D239,CONCATENATE('S12'!$AG$15,"-"),""),IF('S12'!$AI$16=$D239,CONCATENATE('S12'!$AG$16,"-"),""),IF('S12'!$AI$17=$D239,CONCATENATE('S12'!$AG$17,"-"),""),IF('S12'!$AI$18=$D239,CONCATENATE('S12'!$AG$18,"-"),""),IF('S12'!$AI$19=$D239,CONCATENATE('S12'!$AG$19,"-"),""),IF('S12'!$AI$20=$D239,CONCATENATE('S12'!$AG$20,"-"),""),IF('S12'!$AI$21=$D239,CONCATENATE('S12'!$AG$21,"-"),""),IF('S12'!$AI$22=$D239,CONCATENATE('S12'!$AG$22,"-"),""),"")</f>
        <v/>
      </c>
      <c r="M239" s="21" t="str">
        <f>CONCATENATE(IF('S12'!$AI$23=$D239,CONCATENATE('S12'!$AG$23,"-"),""),IF('S12'!$AI$24=$D239,CONCATENATE('S12'!$AG$24,"-"),""),IF('S12'!$AI$25=$D239,CONCATENATE('S12'!$AG$25,"-"),""),IF('S12'!$AI$26=$D239,CONCATENATE('S12'!$AG$26,"-"),""),IF('S12'!$AI$27=$D239,CONCATENATE('S12'!$AG$27,"-"),""),IF('S12'!$AI$28=$D239,CONCATENATE('S12'!$AG$28,"-"),""),IF('S12'!$AI$29=$D239,CONCATENATE('S12'!$AG$29,"-"),""),IF('S12'!$AI$30=$D239,CONCATENATE('S12'!$AG$30,"-"),""),IF('S12'!$AI$31=$D239,CONCATENATE('S12'!$AG$31,"-"),""),IF('S12'!$AI$32=$D239,CONCATENATE('S12'!$AG$32,"-"),""))</f>
        <v/>
      </c>
      <c r="N239" s="21" t="str">
        <f t="shared" si="1"/>
        <v/>
      </c>
      <c r="O239" s="21">
        <v>237</v>
      </c>
      <c r="P239" s="27" t="str">
        <f t="shared" si="3"/>
        <v/>
      </c>
      <c r="Q239" s="27" t="str">
        <f t="shared" si="4"/>
        <v/>
      </c>
      <c r="R239" s="27" t="str">
        <f>IF(P239="","",CHOOSE(VLOOKUP($O239,$A$1:$C$400,3,FALSE),AHS!$M$1,BHS!$M$1,CHS!$M$1,HMJHS!$M$1,KHS!$M$1,Kings!$M$1,MHS!$M$1,SWHS!$M$1,AMHS!$M$1,'S10'!$M$1,'S11'!$M$1,'S12'!$M$1,'S13'!$M$1,'S14'!$M$1,'S15'!$M$1,'S16'!$M$1,'S17'!$M$1,'S18'!$M$1,'S19'!$M$1,'S20'!$M$1))</f>
        <v/>
      </c>
      <c r="S239" s="27" t="str">
        <f t="shared" si="5"/>
        <v/>
      </c>
      <c r="T239" s="3" t="str">
        <f t="shared" si="6"/>
        <v/>
      </c>
      <c r="U239" s="21"/>
      <c r="V239" s="21"/>
      <c r="W239" s="21"/>
      <c r="X239" s="21"/>
      <c r="Y239" s="21"/>
      <c r="Z239" s="21"/>
    </row>
    <row r="240" spans="1:26" ht="15" customHeight="1" x14ac:dyDescent="0.25">
      <c r="A240" s="21" t="str">
        <f t="shared" si="2"/>
        <v/>
      </c>
      <c r="B240" s="21" t="str">
        <f t="shared" si="0"/>
        <v/>
      </c>
      <c r="C240" s="21">
        <v>12</v>
      </c>
      <c r="D240" s="21">
        <v>20</v>
      </c>
      <c r="E240" s="21" t="str">
        <f>IF(OR('S12'!$C$32="",'S12'!$B$32=""),"",'S12'!$C$32)</f>
        <v/>
      </c>
      <c r="F240" s="21" t="str">
        <f>CONCATENATE(IF('S12'!$K$13=$D240,CONCATENATE('S12'!$I$13,"-"),""),IF('S12'!$K$14=$D240,CONCATENATE('S12'!$I$14,"-"),""),IF('S12'!$K$15=$D240,CONCATENATE('S12'!$I$15,"-"),""),IF('S12'!$K$16=$D240,CONCATENATE('S12'!$I$16,"-"),""),IF('S12'!$K$17=$D240,CONCATENATE('S12'!$I$17,"-"),""),IF('S12'!$K$18=$D240,CONCATENATE('S12'!$I$18,"-"),""),IF('S12'!$K$19=$D240,CONCATENATE('S12'!$I$19,"-"),""),IF('S12'!$K$20=$D240,CONCATENATE('S12'!$I$20,"-"),""),IF('S12'!$K$21=$D240,CONCATENATE('S12'!$I$21,"-"),""),IF('S12'!$K$22=$D240,CONCATENATE('S12'!$I$22,"-"),""),)</f>
        <v/>
      </c>
      <c r="G240" s="21" t="str">
        <f>CONCATENATE(IF('S12'!$K$23=$D240,CONCATENATE('S12'!$I$23,"-"),""),IF('S12'!$K$24=$D240,CONCATENATE('S12'!$I$24,"-"),""),IF('S12'!$K$25=$D240,CONCATENATE('S12'!$I$25,"-"),""),IF('S12'!$K$26=$D240,CONCATENATE('S12'!$I$26,"-"),""),IF('S12'!$K$27=$D240,CONCATENATE('S12'!$I$27,"-"),""),IF('S12'!$K$28=$D240,CONCATENATE('S12'!$I$28,"-"),""),IF('S12'!$K$29=$D240,CONCATENATE('S12'!$I$29,"-"),""),IF('S12'!$K$30=$D240,CONCATENATE('S12'!$I$30,"-"),""),IF('S12'!$K$31=$D240,CONCATENATE('S12'!$I$31,"-"),""),IF('S12'!$K$32=$D240,CONCATENATE('S12'!$I$32,"-"),""))</f>
        <v/>
      </c>
      <c r="H240" s="21" t="str">
        <f>CONCATENATE(IF('S12'!$S$13=$D240,CONCATENATE('S12'!$Q$13,"-"),""),IF('S12'!$S$14=$D240,CONCATENATE('S12'!$Q$14,"-"),""),IF('S12'!$S$15=$D240,CONCATENATE('S12'!$Q$15,"-"),""),IF('S12'!$S$16=$D240,CONCATENATE('S12'!$Q$16,"-"),""),IF('S12'!$S$17=$D240,CONCATENATE('S12'!$Q$17,"-"),""),IF('S12'!$S$18=$D240,CONCATENATE('S12'!$Q$18,"-"),""),IF('S12'!$S$19=$D240,CONCATENATE('S12'!$Q$19,"-"),""),IF('S12'!$S$20=$D240,CONCATENATE('S12'!$Q$20,"-"),""),IF('S12'!$S$21=$D240,CONCATENATE('S12'!$Q$21,"-"),""),IF('S12'!$S$22=$D240,CONCATENATE('S12'!$Q$22,"-"),""))</f>
        <v/>
      </c>
      <c r="I240" s="21" t="str">
        <f>CONCATENATE(,IF('S12'!$S$23=$D240,CONCATENATE('S12'!$Q$23,"-"),""),IF('S12'!$S$24=$D240,CONCATENATE('S12'!$Q$24,"-"),""),IF('S12'!$S$25=$D240,CONCATENATE('S12'!$Q$25,"-"),""),IF('S12'!$S$26=$D240,CONCATENATE('S12'!$Q$26,"-"),""),IF('S12'!$S$27=$D240,CONCATENATE('S12'!$Q$27,"-"),""),IF('S12'!$S$28=$D240,CONCATENATE('S12'!$Q$28,"-"),""),IF('S12'!$S$29=$D240,CONCATENATE('S12'!$Q$29,"-"),""),IF('S12'!$S$30=$D240,CONCATENATE('S12'!$Q$30,"-"),""),IF('S12'!$S$31=$D240,CONCATENATE('S12'!$Q$31,"-"),""),IF('S12'!$S$32=$D240,CONCATENATE('S12'!$Q$32,"-"),""))</f>
        <v/>
      </c>
      <c r="J240" s="21" t="str">
        <f>CONCATENATE(IF('S12'!$AA$13=$D240,CONCATENATE('S12'!$Y$13,"-"),""),IF('S12'!$AA$14=$D240,CONCATENATE('S12'!$Y$14,"-"),""),IF('S12'!$AA$15=$D240,CONCATENATE('S12'!$Y$15,"-"),""),IF('S12'!$AA$16=$D240,CONCATENATE('S12'!$Y$16,"-"),""),IF('S12'!$AA$17=$D240,CONCATENATE('S12'!$Y$17,"-"),""),IF('S12'!$AA$18=$D240,CONCATENATE('S12'!$Y$18,"-"),""),IF('S12'!$AA$19=$D240,CONCATENATE('S12'!$Y$19,"-"),""),IF('S12'!$AA$20=$D240,CONCATENATE('S12'!$Y$20,"-"),""),IF('S12'!$AA$21=$D240,CONCATENATE('S12'!$Y$21,"-"),""),IF('S12'!$AA$22=$D240,CONCATENATE('S12'!$Y$22,"-"),""),"")</f>
        <v/>
      </c>
      <c r="K240" s="21" t="str">
        <f>CONCATENATE(IF('S12'!$AA$23=$D240,CONCATENATE('S12'!$Y$23,"-"),""),IF('S12'!$AA$24=$D240,CONCATENATE('S12'!$Y$24,"-"),""),IF('S12'!$AA$25=$D240,CONCATENATE('S12'!$Y$25,"-"),""),IF('S12'!$AA$26=$D240,CONCATENATE('S12'!$Y$26,"-"),""),IF('S12'!$AA$27=$D240,CONCATENATE('S12'!$Y$27,"-"),""),IF('S12'!$AA$28=$D240,CONCATENATE('S12'!$Y$28,"-"),""),IF('S12'!$AA$29=$D240,CONCATENATE('S12'!$Y$29,"-"),""),IF('S12'!$AA$30=$D240,CONCATENATE('S12'!$Y$30,"-"),""),IF('S12'!$AA$31=$D240,CONCATENATE('S12'!$Y$31,"-"),""),IF('S12'!$AA$32=$D240,CONCATENATE('S12'!$Y$32,"-"),""))</f>
        <v/>
      </c>
      <c r="L240" s="21" t="str">
        <f>CONCATENATE(IF('S12'!$AI$13=$D240,CONCATENATE('S12'!$AG$13,"-"),""),IF('S12'!$AI$14=$D240,CONCATENATE('S12'!$AG$14,"-"),""),IF('S12'!$AI$15=$D240,CONCATENATE('S12'!$AG$15,"-"),""),IF('S12'!$AI$16=$D240,CONCATENATE('S12'!$AG$16,"-"),""),IF('S12'!$AI$17=$D240,CONCATENATE('S12'!$AG$17,"-"),""),IF('S12'!$AI$18=$D240,CONCATENATE('S12'!$AG$18,"-"),""),IF('S12'!$AI$19=$D240,CONCATENATE('S12'!$AG$19,"-"),""),IF('S12'!$AI$20=$D240,CONCATENATE('S12'!$AG$20,"-"),""),IF('S12'!$AI$21=$D240,CONCATENATE('S12'!$AG$21,"-"),""),IF('S12'!$AI$22=$D240,CONCATENATE('S12'!$AG$22,"-"),""),"")</f>
        <v/>
      </c>
      <c r="M240" s="21" t="str">
        <f>CONCATENATE(IF('S12'!$AI$23=$D240,CONCATENATE('S12'!$AG$23,"-"),""),IF('S12'!$AI$24=$D240,CONCATENATE('S12'!$AG$24,"-"),""),IF('S12'!$AI$25=$D240,CONCATENATE('S12'!$AG$25,"-"),""),IF('S12'!$AI$26=$D240,CONCATENATE('S12'!$AG$26,"-"),""),IF('S12'!$AI$27=$D240,CONCATENATE('S12'!$AG$27,"-"),""),IF('S12'!$AI$28=$D240,CONCATENATE('S12'!$AG$28,"-"),""),IF('S12'!$AI$29=$D240,CONCATENATE('S12'!$AG$29,"-"),""),IF('S12'!$AI$30=$D240,CONCATENATE('S12'!$AG$30,"-"),""),IF('S12'!$AI$31=$D240,CONCATENATE('S12'!$AG$31,"-"),""),IF('S12'!$AI$32=$D240,CONCATENATE('S12'!$AG$32,"-"),""))</f>
        <v/>
      </c>
      <c r="N240" s="21" t="str">
        <f t="shared" si="1"/>
        <v/>
      </c>
      <c r="O240" s="21">
        <v>238</v>
      </c>
      <c r="P240" s="27" t="str">
        <f t="shared" si="3"/>
        <v/>
      </c>
      <c r="Q240" s="27" t="str">
        <f t="shared" si="4"/>
        <v/>
      </c>
      <c r="R240" s="27" t="str">
        <f>IF(P240="","",CHOOSE(VLOOKUP($O240,$A$1:$C$400,3,FALSE),AHS!$M$1,BHS!$M$1,CHS!$M$1,HMJHS!$M$1,KHS!$M$1,Kings!$M$1,MHS!$M$1,SWHS!$M$1,AMHS!$M$1,'S10'!$M$1,'S11'!$M$1,'S12'!$M$1,'S13'!$M$1,'S14'!$M$1,'S15'!$M$1,'S16'!$M$1,'S17'!$M$1,'S18'!$M$1,'S19'!$M$1,'S20'!$M$1))</f>
        <v/>
      </c>
      <c r="S240" s="27" t="str">
        <f t="shared" si="5"/>
        <v/>
      </c>
      <c r="T240" s="3" t="str">
        <f t="shared" si="6"/>
        <v/>
      </c>
      <c r="U240" s="21"/>
      <c r="V240" s="21"/>
      <c r="W240" s="21"/>
      <c r="X240" s="21"/>
      <c r="Y240" s="21"/>
      <c r="Z240" s="21"/>
    </row>
    <row r="241" spans="1:26" ht="15" customHeight="1" x14ac:dyDescent="0.25">
      <c r="A241" s="21" t="str">
        <f t="shared" si="2"/>
        <v/>
      </c>
      <c r="B241" s="21" t="str">
        <f t="shared" si="0"/>
        <v/>
      </c>
      <c r="C241" s="21">
        <v>13</v>
      </c>
      <c r="D241" s="21">
        <v>1</v>
      </c>
      <c r="E241" s="21" t="str">
        <f>IF(OR('S13'!$C$13="",'S13'!$B$13=""),"",'S13'!$C$13)</f>
        <v/>
      </c>
      <c r="F241" s="21" t="str">
        <f>CONCATENATE(IF('S13'!$K$13=$D241,CONCATENATE('S13'!$I$13,"-"),""),IF('S13'!$K$14=$D241,CONCATENATE('S13'!$I$14,"-"),""),IF('S13'!$K$15=$D241,CONCATENATE('S13'!$I$15,"-"),""),IF('S13'!$K$16=$D241,CONCATENATE('S13'!$I$16,"-"),""),IF('S13'!$K$17=$D241,CONCATENATE('S13'!$I$17,"-"),""),IF('S13'!$K$18=$D241,CONCATENATE('S13'!$I$18,"-"),""),IF('S13'!$K$19=$D241,CONCATENATE('S13'!$I$19,"-"),""),IF('S13'!$K$20=$D241,CONCATENATE('S13'!$I$20,"-"),""),IF('S13'!$K$21=$D241,CONCATENATE('S13'!$I$21,"-"),""),IF('S13'!$K$22=$D241,CONCATENATE('S13'!$I$22,"-"),""),)</f>
        <v/>
      </c>
      <c r="G241" s="21" t="str">
        <f>CONCATENATE(IF('S13'!$K$23=$D241,CONCATENATE('S13'!$I$23,"-"),""),IF('S13'!$K$24=$D241,CONCATENATE('S13'!$I$24,"-"),""),IF('S13'!$K$25=$D241,CONCATENATE('S13'!$I$25,"-"),""),IF('S13'!$K$26=$D241,CONCATENATE('S13'!$I$26,"-"),""),IF('S13'!$K$27=$D241,CONCATENATE('S13'!$I$27,"-"),""),IF('S13'!$K$28=$D241,CONCATENATE('S13'!$I$28,"-"),""),IF('S13'!$K$29=$D241,CONCATENATE('S13'!$I$29,"-"),""),IF('S13'!$K$30=$D241,CONCATENATE('S13'!$I$30,"-"),""),IF('S13'!$K$31=$D241,CONCATENATE('S13'!$I$31,"-"),""),IF('S13'!$K$32=$D241,CONCATENATE('S13'!$I$32,"-"),""))</f>
        <v/>
      </c>
      <c r="H241" s="21" t="str">
        <f>CONCATENATE(IF('S13'!$S$13=$D241,CONCATENATE('S13'!$Q$13,"-"),""),IF('S13'!$S$14=$D241,CONCATENATE('S13'!$Q$14,"-"),""),IF('S13'!$S$15=$D241,CONCATENATE('S13'!$Q$15,"-"),""),IF('S13'!$S$16=$D241,CONCATENATE('S13'!$Q$16,"-"),""),IF('S13'!$S$17=$D241,CONCATENATE('S13'!$Q$17,"-"),""),IF('S13'!$S$18=$D241,CONCATENATE('S13'!$Q$18,"-"),""),IF('S13'!$S$19=$D241,CONCATENATE('S13'!$Q$19,"-"),""),IF('S13'!$S$20=$D241,CONCATENATE('S13'!$Q$20,"-"),""),IF('S13'!$S$21=$D241,CONCATENATE('S13'!$Q$21,"-"),""),IF('S13'!$S$22=$D241,CONCATENATE('S13'!$Q$22,"-"),""))</f>
        <v/>
      </c>
      <c r="I241" s="21" t="str">
        <f>CONCATENATE(,IF('S13'!$S$23=$D241,CONCATENATE('S13'!$Q$23,"-"),""),IF('S13'!$S$24=$D241,CONCATENATE('S13'!$Q$24,"-"),""),IF('S13'!$S$25=$D241,CONCATENATE('S13'!$Q$25,"-"),""),IF('S13'!$S$26=$D241,CONCATENATE('S13'!$Q$26,"-"),""),IF('S13'!$S$27=$D241,CONCATENATE('S13'!$Q$27,"-"),""),IF('S13'!$S$28=$D241,CONCATENATE('S13'!$Q$28,"-"),""),IF('S13'!$S$29=$D241,CONCATENATE('S13'!$Q$29,"-"),""),IF('S13'!$S$30=$D241,CONCATENATE('S13'!$Q$30,"-"),""),IF('S13'!$S$31=$D241,CONCATENATE('S13'!$Q$31,"-"),""),IF('S13'!$S$32=$D241,CONCATENATE('S13'!$Q$32,"-"),""))</f>
        <v/>
      </c>
      <c r="J241" s="21" t="str">
        <f>CONCATENATE(IF('S13'!$AA$13=$D241,CONCATENATE('S13'!$Y$13,"-"),""),IF('S13'!$AA$14=$D241,CONCATENATE('S13'!$Y$14,"-"),""),IF('S13'!$AA$15=$D241,CONCATENATE('S13'!$Y$15,"-"),""),IF('S13'!$AA$16=$D241,CONCATENATE('S13'!$Y$16,"-"),""),IF('S13'!$AA$17=$D241,CONCATENATE('S13'!$Y$17,"-"),""),IF('S13'!$AA$18=$D241,CONCATENATE('S13'!$Y$18,"-"),""),IF('S13'!$AA$19=$D241,CONCATENATE('S13'!$Y$19,"-"),""),IF('S13'!$AA$20=$D241,CONCATENATE('S13'!$Y$20,"-"),""),IF('S13'!$AA$21=$D241,CONCATENATE('S13'!$Y$21,"-"),""),IF('S13'!$AA$22=$D241,CONCATENATE('S13'!$Y$22,"-"),""),"")</f>
        <v/>
      </c>
      <c r="K241" s="21" t="str">
        <f>CONCATENATE(IF('S13'!$AA$23=$D241,CONCATENATE('S13'!$Y$23,"-"),""),IF('S13'!$AA$24=$D241,CONCATENATE('S13'!$Y$24,"-"),""),IF('S13'!$AA$25=$D241,CONCATENATE('S13'!$Y$25,"-"),""),IF('S13'!$AA$26=$D241,CONCATENATE('S13'!$Y$26,"-"),""),IF('S13'!$AA$27=$D241,CONCATENATE('S13'!$Y$27,"-"),""),IF('S13'!$AA$28=$D241,CONCATENATE('S13'!$Y$28,"-"),""),IF('S13'!$AA$29=$D241,CONCATENATE('S13'!$Y$29,"-"),""),IF('S13'!$AA$30=$D241,CONCATENATE('S13'!$Y$30,"-"),""),IF('S13'!$AA$31=$D241,CONCATENATE('S13'!$Y$31,"-"),""),IF('S13'!$AA$32=$D241,CONCATENATE('S13'!$Y$32,"-"),""))</f>
        <v/>
      </c>
      <c r="L241" s="21" t="str">
        <f>CONCATENATE(IF('S13'!$AI$13=$D241,CONCATENATE('S13'!$AG$13,"-"),""),IF('S13'!$AI$14=$D241,CONCATENATE('S13'!$AG$14,"-"),""),IF('S13'!$AI$15=$D241,CONCATENATE('S13'!$AG$15,"-"),""),IF('S13'!$AI$16=$D241,CONCATENATE('S13'!$AG$16,"-"),""),IF('S13'!$AI$17=$D241,CONCATENATE('S13'!$AG$17,"-"),""),IF('S13'!$AI$18=$D241,CONCATENATE('S13'!$AG$18,"-"),""),IF('S13'!$AI$19=$D241,CONCATENATE('S13'!$AG$19,"-"),""),IF('S13'!$AI$20=$D241,CONCATENATE('S13'!$AG$20,"-"),""),IF('S13'!$AI$21=$D241,CONCATENATE('S13'!$AG$21,"-"),""),IF('S13'!$AI$22=$D241,CONCATENATE('S13'!$AG$22,"-"),""),"")</f>
        <v/>
      </c>
      <c r="M241" s="21" t="str">
        <f>CONCATENATE(IF('S13'!$AI$23=$D241,CONCATENATE('S13'!$AG$23,"-"),""),IF('S13'!$AI$24=$D241,CONCATENATE('S13'!$AG$24,"-"),""),IF('S13'!$AI$25=$D241,CONCATENATE('S13'!$AG$25,"-"),""),IF('S13'!$AI$26=$D241,CONCATENATE('S13'!$AG$26,"-"),""),IF('S13'!$AI$27=$D241,CONCATENATE('S13'!$AG$27,"-"),""),IF('S13'!$AI$28=$D241,CONCATENATE('S13'!$AG$28,"-"),""),IF('S13'!$AI$29=$D241,CONCATENATE('S13'!$AG$29,"-"),""),IF('S13'!$AI$30=$D241,CONCATENATE('S13'!$AG$30,"-"),""),IF('S13'!$AI$31=$D241,CONCATENATE('S13'!$AG$31,"-"),""),IF('S13'!$AI$32=$D241,CONCATENATE('S13'!$AG$32,"-"),""))</f>
        <v/>
      </c>
      <c r="N241" s="21" t="str">
        <f t="shared" si="1"/>
        <v/>
      </c>
      <c r="O241" s="21">
        <v>239</v>
      </c>
      <c r="P241" s="27" t="str">
        <f t="shared" si="3"/>
        <v/>
      </c>
      <c r="Q241" s="27" t="str">
        <f t="shared" si="4"/>
        <v/>
      </c>
      <c r="R241" s="27" t="str">
        <f>IF(P241="","",CHOOSE(VLOOKUP($O241,$A$1:$C$400,3,FALSE),AHS!$M$1,BHS!$M$1,CHS!$M$1,HMJHS!$M$1,KHS!$M$1,Kings!$M$1,MHS!$M$1,SWHS!$M$1,AMHS!$M$1,'S10'!$M$1,'S11'!$M$1,'S12'!$M$1,'S13'!$M$1,'S14'!$M$1,'S15'!$M$1,'S16'!$M$1,'S17'!$M$1,'S18'!$M$1,'S19'!$M$1,'S20'!$M$1))</f>
        <v/>
      </c>
      <c r="S241" s="27" t="str">
        <f t="shared" si="5"/>
        <v/>
      </c>
      <c r="T241" s="3" t="str">
        <f t="shared" si="6"/>
        <v/>
      </c>
      <c r="U241" s="21"/>
      <c r="V241" s="21"/>
      <c r="W241" s="21"/>
      <c r="X241" s="21"/>
      <c r="Y241" s="21"/>
      <c r="Z241" s="21"/>
    </row>
    <row r="242" spans="1:26" ht="15" customHeight="1" x14ac:dyDescent="0.25">
      <c r="A242" s="21" t="str">
        <f t="shared" si="2"/>
        <v/>
      </c>
      <c r="B242" s="21" t="str">
        <f t="shared" si="0"/>
        <v/>
      </c>
      <c r="C242" s="21">
        <v>13</v>
      </c>
      <c r="D242" s="21">
        <v>2</v>
      </c>
      <c r="E242" s="21" t="str">
        <f>IF(OR('S13'!$C$14="",'S13'!$B$14=""),"",'S13'!$C$14)</f>
        <v/>
      </c>
      <c r="F242" s="21" t="str">
        <f>CONCATENATE(IF('S13'!$K$13=$D242,CONCATENATE('S13'!$I$13,"-"),""),IF('S13'!$K$14=$D242,CONCATENATE('S13'!$I$14,"-"),""),IF('S13'!$K$15=$D242,CONCATENATE('S13'!$I$15,"-"),""),IF('S13'!$K$16=$D242,CONCATENATE('S13'!$I$16,"-"),""),IF('S13'!$K$17=$D242,CONCATENATE('S13'!$I$17,"-"),""),IF('S13'!$K$18=$D242,CONCATENATE('S13'!$I$18,"-"),""),IF('S13'!$K$19=$D242,CONCATENATE('S13'!$I$19,"-"),""),IF('S13'!$K$20=$D242,CONCATENATE('S13'!$I$20,"-"),""),IF('S13'!$K$21=$D242,CONCATENATE('S13'!$I$21,"-"),""),IF('S13'!$K$22=$D242,CONCATENATE('S13'!$I$22,"-"),""),)</f>
        <v/>
      </c>
      <c r="G242" s="21" t="str">
        <f>CONCATENATE(IF('S13'!$K$23=$D242,CONCATENATE('S13'!$I$23,"-"),""),IF('S13'!$K$24=$D242,CONCATENATE('S13'!$I$24,"-"),""),IF('S13'!$K$25=$D242,CONCATENATE('S13'!$I$25,"-"),""),IF('S13'!$K$26=$D242,CONCATENATE('S13'!$I$26,"-"),""),IF('S13'!$K$27=$D242,CONCATENATE('S13'!$I$27,"-"),""),IF('S13'!$K$28=$D242,CONCATENATE('S13'!$I$28,"-"),""),IF('S13'!$K$29=$D242,CONCATENATE('S13'!$I$29,"-"),""),IF('S13'!$K$30=$D242,CONCATENATE('S13'!$I$30,"-"),""),IF('S13'!$K$31=$D242,CONCATENATE('S13'!$I$31,"-"),""),IF('S13'!$K$32=$D242,CONCATENATE('S13'!$I$32,"-"),""))</f>
        <v/>
      </c>
      <c r="H242" s="21" t="str">
        <f>CONCATENATE(IF('S13'!$S$13=$D242,CONCATENATE('S13'!$Q$13,"-"),""),IF('S13'!$S$14=$D242,CONCATENATE('S13'!$Q$14,"-"),""),IF('S13'!$S$15=$D242,CONCATENATE('S13'!$Q$15,"-"),""),IF('S13'!$S$16=$D242,CONCATENATE('S13'!$Q$16,"-"),""),IF('S13'!$S$17=$D242,CONCATENATE('S13'!$Q$17,"-"),""),IF('S13'!$S$18=$D242,CONCATENATE('S13'!$Q$18,"-"),""),IF('S13'!$S$19=$D242,CONCATENATE('S13'!$Q$19,"-"),""),IF('S13'!$S$20=$D242,CONCATENATE('S13'!$Q$20,"-"),""),IF('S13'!$S$21=$D242,CONCATENATE('S13'!$Q$21,"-"),""),IF('S13'!$S$22=$D242,CONCATENATE('S13'!$Q$22,"-"),""))</f>
        <v/>
      </c>
      <c r="I242" s="21" t="str">
        <f>CONCATENATE(,IF('S13'!$S$23=$D242,CONCATENATE('S13'!$Q$23,"-"),""),IF('S13'!$S$24=$D242,CONCATENATE('S13'!$Q$24,"-"),""),IF('S13'!$S$25=$D242,CONCATENATE('S13'!$Q$25,"-"),""),IF('S13'!$S$26=$D242,CONCATENATE('S13'!$Q$26,"-"),""),IF('S13'!$S$27=$D242,CONCATENATE('S13'!$Q$27,"-"),""),IF('S13'!$S$28=$D242,CONCATENATE('S13'!$Q$28,"-"),""),IF('S13'!$S$29=$D242,CONCATENATE('S13'!$Q$29,"-"),""),IF('S13'!$S$30=$D242,CONCATENATE('S13'!$Q$30,"-"),""),IF('S13'!$S$31=$D242,CONCATENATE('S13'!$Q$31,"-"),""),IF('S13'!$S$32=$D242,CONCATENATE('S13'!$Q$32,"-"),""))</f>
        <v/>
      </c>
      <c r="J242" s="21" t="str">
        <f>CONCATENATE(IF('S13'!$AA$13=$D242,CONCATENATE('S13'!$Y$13,"-"),""),IF('S13'!$AA$14=$D242,CONCATENATE('S13'!$Y$14,"-"),""),IF('S13'!$AA$15=$D242,CONCATENATE('S13'!$Y$15,"-"),""),IF('S13'!$AA$16=$D242,CONCATENATE('S13'!$Y$16,"-"),""),IF('S13'!$AA$17=$D242,CONCATENATE('S13'!$Y$17,"-"),""),IF('S13'!$AA$18=$D242,CONCATENATE('S13'!$Y$18,"-"),""),IF('S13'!$AA$19=$D242,CONCATENATE('S13'!$Y$19,"-"),""),IF('S13'!$AA$20=$D242,CONCATENATE('S13'!$Y$20,"-"),""),IF('S13'!$AA$21=$D242,CONCATENATE('S13'!$Y$21,"-"),""),IF('S13'!$AA$22=$D242,CONCATENATE('S13'!$Y$22,"-"),""),"")</f>
        <v/>
      </c>
      <c r="K242" s="21" t="str">
        <f>CONCATENATE(IF('S13'!$AA$23=$D242,CONCATENATE('S13'!$Y$23,"-"),""),IF('S13'!$AA$24=$D242,CONCATENATE('S13'!$Y$24,"-"),""),IF('S13'!$AA$25=$D242,CONCATENATE('S13'!$Y$25,"-"),""),IF('S13'!$AA$26=$D242,CONCATENATE('S13'!$Y$26,"-"),""),IF('S13'!$AA$27=$D242,CONCATENATE('S13'!$Y$27,"-"),""),IF('S13'!$AA$28=$D242,CONCATENATE('S13'!$Y$28,"-"),""),IF('S13'!$AA$29=$D242,CONCATENATE('S13'!$Y$29,"-"),""),IF('S13'!$AA$30=$D242,CONCATENATE('S13'!$Y$30,"-"),""),IF('S13'!$AA$31=$D242,CONCATENATE('S13'!$Y$31,"-"),""),IF('S13'!$AA$32=$D242,CONCATENATE('S13'!$Y$32,"-"),""))</f>
        <v/>
      </c>
      <c r="L242" s="21" t="str">
        <f>CONCATENATE(IF('S13'!$AI$13=$D242,CONCATENATE('S13'!$AG$13,"-"),""),IF('S13'!$AI$14=$D242,CONCATENATE('S13'!$AG$14,"-"),""),IF('S13'!$AI$15=$D242,CONCATENATE('S13'!$AG$15,"-"),""),IF('S13'!$AI$16=$D242,CONCATENATE('S13'!$AG$16,"-"),""),IF('S13'!$AI$17=$D242,CONCATENATE('S13'!$AG$17,"-"),""),IF('S13'!$AI$18=$D242,CONCATENATE('S13'!$AG$18,"-"),""),IF('S13'!$AI$19=$D242,CONCATENATE('S13'!$AG$19,"-"),""),IF('S13'!$AI$20=$D242,CONCATENATE('S13'!$AG$20,"-"),""),IF('S13'!$AI$21=$D242,CONCATENATE('S13'!$AG$21,"-"),""),IF('S13'!$AI$22=$D242,CONCATENATE('S13'!$AG$22,"-"),""),"")</f>
        <v/>
      </c>
      <c r="M242" s="21" t="str">
        <f>CONCATENATE(IF('S13'!$AI$23=$D242,CONCATENATE('S13'!$AG$23,"-"),""),IF('S13'!$AI$24=$D242,CONCATENATE('S13'!$AG$24,"-"),""),IF('S13'!$AI$25=$D242,CONCATENATE('S13'!$AG$25,"-"),""),IF('S13'!$AI$26=$D242,CONCATENATE('S13'!$AG$26,"-"),""),IF('S13'!$AI$27=$D242,CONCATENATE('S13'!$AG$27,"-"),""),IF('S13'!$AI$28=$D242,CONCATENATE('S13'!$AG$28,"-"),""),IF('S13'!$AI$29=$D242,CONCATENATE('S13'!$AG$29,"-"),""),IF('S13'!$AI$30=$D242,CONCATENATE('S13'!$AG$30,"-"),""),IF('S13'!$AI$31=$D242,CONCATENATE('S13'!$AG$31,"-"),""),IF('S13'!$AI$32=$D242,CONCATENATE('S13'!$AG$32,"-"),""))</f>
        <v/>
      </c>
      <c r="N242" s="21" t="str">
        <f t="shared" si="1"/>
        <v/>
      </c>
      <c r="O242" s="21">
        <v>240</v>
      </c>
      <c r="P242" s="27" t="str">
        <f t="shared" si="3"/>
        <v/>
      </c>
      <c r="Q242" s="27" t="str">
        <f t="shared" si="4"/>
        <v/>
      </c>
      <c r="R242" s="27" t="str">
        <f>IF(P242="","",CHOOSE(VLOOKUP($O242,$A$1:$C$400,3,FALSE),AHS!$M$1,BHS!$M$1,CHS!$M$1,HMJHS!$M$1,KHS!$M$1,Kings!$M$1,MHS!$M$1,SWHS!$M$1,AMHS!$M$1,'S10'!$M$1,'S11'!$M$1,'S12'!$M$1,'S13'!$M$1,'S14'!$M$1,'S15'!$M$1,'S16'!$M$1,'S17'!$M$1,'S18'!$M$1,'S19'!$M$1,'S20'!$M$1))</f>
        <v/>
      </c>
      <c r="S242" s="27" t="str">
        <f t="shared" si="5"/>
        <v/>
      </c>
      <c r="T242" s="3" t="str">
        <f t="shared" si="6"/>
        <v/>
      </c>
      <c r="U242" s="21"/>
      <c r="V242" s="21"/>
      <c r="W242" s="21"/>
      <c r="X242" s="21"/>
      <c r="Y242" s="21"/>
      <c r="Z242" s="21"/>
    </row>
    <row r="243" spans="1:26" ht="15" customHeight="1" x14ac:dyDescent="0.25">
      <c r="A243" s="21" t="str">
        <f t="shared" si="2"/>
        <v/>
      </c>
      <c r="B243" s="21" t="str">
        <f t="shared" si="0"/>
        <v/>
      </c>
      <c r="C243" s="21">
        <v>13</v>
      </c>
      <c r="D243" s="21">
        <v>3</v>
      </c>
      <c r="E243" s="21" t="str">
        <f>IF(OR('S13'!$C$15="",'S13'!$B$15=""),"",'S13'!$C$15)</f>
        <v/>
      </c>
      <c r="F243" s="21" t="str">
        <f>CONCATENATE(IF('S13'!$K$13=$D243,CONCATENATE('S13'!$I$13,"-"),""),IF('S13'!$K$14=$D243,CONCATENATE('S13'!$I$14,"-"),""),IF('S13'!$K$15=$D243,CONCATENATE('S13'!$I$15,"-"),""),IF('S13'!$K$16=$D243,CONCATENATE('S13'!$I$16,"-"),""),IF('S13'!$K$17=$D243,CONCATENATE('S13'!$I$17,"-"),""),IF('S13'!$K$18=$D243,CONCATENATE('S13'!$I$18,"-"),""),IF('S13'!$K$19=$D243,CONCATENATE('S13'!$I$19,"-"),""),IF('S13'!$K$20=$D243,CONCATENATE('S13'!$I$20,"-"),""),IF('S13'!$K$21=$D243,CONCATENATE('S13'!$I$21,"-"),""),IF('S13'!$K$22=$D243,CONCATENATE('S13'!$I$22,"-"),""),)</f>
        <v/>
      </c>
      <c r="G243" s="21" t="str">
        <f>CONCATENATE(IF('S13'!$K$23=$D243,CONCATENATE('S13'!$I$23,"-"),""),IF('S13'!$K$24=$D243,CONCATENATE('S13'!$I$24,"-"),""),IF('S13'!$K$25=$D243,CONCATENATE('S13'!$I$25,"-"),""),IF('S13'!$K$26=$D243,CONCATENATE('S13'!$I$26,"-"),""),IF('S13'!$K$27=$D243,CONCATENATE('S13'!$I$27,"-"),""),IF('S13'!$K$28=$D243,CONCATENATE('S13'!$I$28,"-"),""),IF('S13'!$K$29=$D243,CONCATENATE('S13'!$I$29,"-"),""),IF('S13'!$K$30=$D243,CONCATENATE('S13'!$I$30,"-"),""),IF('S13'!$K$31=$D243,CONCATENATE('S13'!$I$31,"-"),""),IF('S13'!$K$32=$D243,CONCATENATE('S13'!$I$32,"-"),""))</f>
        <v/>
      </c>
      <c r="H243" s="21" t="str">
        <f>CONCATENATE(IF('S13'!$S$13=$D243,CONCATENATE('S13'!$Q$13,"-"),""),IF('S13'!$S$14=$D243,CONCATENATE('S13'!$Q$14,"-"),""),IF('S13'!$S$15=$D243,CONCATENATE('S13'!$Q$15,"-"),""),IF('S13'!$S$16=$D243,CONCATENATE('S13'!$Q$16,"-"),""),IF('S13'!$S$17=$D243,CONCATENATE('S13'!$Q$17,"-"),""),IF('S13'!$S$18=$D243,CONCATENATE('S13'!$Q$18,"-"),""),IF('S13'!$S$19=$D243,CONCATENATE('S13'!$Q$19,"-"),""),IF('S13'!$S$20=$D243,CONCATENATE('S13'!$Q$20,"-"),""),IF('S13'!$S$21=$D243,CONCATENATE('S13'!$Q$21,"-"),""),IF('S13'!$S$22=$D243,CONCATENATE('S13'!$Q$22,"-"),""))</f>
        <v/>
      </c>
      <c r="I243" s="21" t="str">
        <f>CONCATENATE(,IF('S13'!$S$23=$D243,CONCATENATE('S13'!$Q$23,"-"),""),IF('S13'!$S$24=$D243,CONCATENATE('S13'!$Q$24,"-"),""),IF('S13'!$S$25=$D243,CONCATENATE('S13'!$Q$25,"-"),""),IF('S13'!$S$26=$D243,CONCATENATE('S13'!$Q$26,"-"),""),IF('S13'!$S$27=$D243,CONCATENATE('S13'!$Q$27,"-"),""),IF('S13'!$S$28=$D243,CONCATENATE('S13'!$Q$28,"-"),""),IF('S13'!$S$29=$D243,CONCATENATE('S13'!$Q$29,"-"),""),IF('S13'!$S$30=$D243,CONCATENATE('S13'!$Q$30,"-"),""),IF('S13'!$S$31=$D243,CONCATENATE('S13'!$Q$31,"-"),""),IF('S13'!$S$32=$D243,CONCATENATE('S13'!$Q$32,"-"),""))</f>
        <v/>
      </c>
      <c r="J243" s="21" t="str">
        <f>CONCATENATE(IF('S13'!$AA$13=$D243,CONCATENATE('S13'!$Y$13,"-"),""),IF('S13'!$AA$14=$D243,CONCATENATE('S13'!$Y$14,"-"),""),IF('S13'!$AA$15=$D243,CONCATENATE('S13'!$Y$15,"-"),""),IF('S13'!$AA$16=$D243,CONCATENATE('S13'!$Y$16,"-"),""),IF('S13'!$AA$17=$D243,CONCATENATE('S13'!$Y$17,"-"),""),IF('S13'!$AA$18=$D243,CONCATENATE('S13'!$Y$18,"-"),""),IF('S13'!$AA$19=$D243,CONCATENATE('S13'!$Y$19,"-"),""),IF('S13'!$AA$20=$D243,CONCATENATE('S13'!$Y$20,"-"),""),IF('S13'!$AA$21=$D243,CONCATENATE('S13'!$Y$21,"-"),""),IF('S13'!$AA$22=$D243,CONCATENATE('S13'!$Y$22,"-"),""),"")</f>
        <v/>
      </c>
      <c r="K243" s="21" t="str">
        <f>CONCATENATE(IF('S13'!$AA$23=$D243,CONCATENATE('S13'!$Y$23,"-"),""),IF('S13'!$AA$24=$D243,CONCATENATE('S13'!$Y$24,"-"),""),IF('S13'!$AA$25=$D243,CONCATENATE('S13'!$Y$25,"-"),""),IF('S13'!$AA$26=$D243,CONCATENATE('S13'!$Y$26,"-"),""),IF('S13'!$AA$27=$D243,CONCATENATE('S13'!$Y$27,"-"),""),IF('S13'!$AA$28=$D243,CONCATENATE('S13'!$Y$28,"-"),""),IF('S13'!$AA$29=$D243,CONCATENATE('S13'!$Y$29,"-"),""),IF('S13'!$AA$30=$D243,CONCATENATE('S13'!$Y$30,"-"),""),IF('S13'!$AA$31=$D243,CONCATENATE('S13'!$Y$31,"-"),""),IF('S13'!$AA$32=$D243,CONCATENATE('S13'!$Y$32,"-"),""))</f>
        <v/>
      </c>
      <c r="L243" s="21" t="str">
        <f>CONCATENATE(IF('S13'!$AI$13=$D243,CONCATENATE('S13'!$AG$13,"-"),""),IF('S13'!$AI$14=$D243,CONCATENATE('S13'!$AG$14,"-"),""),IF('S13'!$AI$15=$D243,CONCATENATE('S13'!$AG$15,"-"),""),IF('S13'!$AI$16=$D243,CONCATENATE('S13'!$AG$16,"-"),""),IF('S13'!$AI$17=$D243,CONCATENATE('S13'!$AG$17,"-"),""),IF('S13'!$AI$18=$D243,CONCATENATE('S13'!$AG$18,"-"),""),IF('S13'!$AI$19=$D243,CONCATENATE('S13'!$AG$19,"-"),""),IF('S13'!$AI$20=$D243,CONCATENATE('S13'!$AG$20,"-"),""),IF('S13'!$AI$21=$D243,CONCATENATE('S13'!$AG$21,"-"),""),IF('S13'!$AI$22=$D243,CONCATENATE('S13'!$AG$22,"-"),""),"")</f>
        <v/>
      </c>
      <c r="M243" s="21" t="str">
        <f>CONCATENATE(IF('S13'!$AI$23=$D243,CONCATENATE('S13'!$AG$23,"-"),""),IF('S13'!$AI$24=$D243,CONCATENATE('S13'!$AG$24,"-"),""),IF('S13'!$AI$25=$D243,CONCATENATE('S13'!$AG$25,"-"),""),IF('S13'!$AI$26=$D243,CONCATENATE('S13'!$AG$26,"-"),""),IF('S13'!$AI$27=$D243,CONCATENATE('S13'!$AG$27,"-"),""),IF('S13'!$AI$28=$D243,CONCATENATE('S13'!$AG$28,"-"),""),IF('S13'!$AI$29=$D243,CONCATENATE('S13'!$AG$29,"-"),""),IF('S13'!$AI$30=$D243,CONCATENATE('S13'!$AG$30,"-"),""),IF('S13'!$AI$31=$D243,CONCATENATE('S13'!$AG$31,"-"),""),IF('S13'!$AI$32=$D243,CONCATENATE('S13'!$AG$32,"-"),""))</f>
        <v/>
      </c>
      <c r="N243" s="21" t="str">
        <f t="shared" si="1"/>
        <v/>
      </c>
      <c r="O243" s="21">
        <v>241</v>
      </c>
      <c r="P243" s="27" t="str">
        <f t="shared" si="3"/>
        <v/>
      </c>
      <c r="Q243" s="27" t="str">
        <f t="shared" si="4"/>
        <v/>
      </c>
      <c r="R243" s="27" t="str">
        <f>IF(P243="","",CHOOSE(VLOOKUP($O243,$A$1:$C$400,3,FALSE),AHS!$M$1,BHS!$M$1,CHS!$M$1,HMJHS!$M$1,KHS!$M$1,Kings!$M$1,MHS!$M$1,SWHS!$M$1,AMHS!$M$1,'S10'!$M$1,'S11'!$M$1,'S12'!$M$1,'S13'!$M$1,'S14'!$M$1,'S15'!$M$1,'S16'!$M$1,'S17'!$M$1,'S18'!$M$1,'S19'!$M$1,'S20'!$M$1))</f>
        <v/>
      </c>
      <c r="S243" s="27" t="str">
        <f t="shared" si="5"/>
        <v/>
      </c>
      <c r="T243" s="3" t="str">
        <f t="shared" si="6"/>
        <v/>
      </c>
      <c r="U243" s="21"/>
      <c r="V243" s="21"/>
      <c r="W243" s="21"/>
      <c r="X243" s="21"/>
      <c r="Y243" s="21"/>
      <c r="Z243" s="21"/>
    </row>
    <row r="244" spans="1:26" ht="15" customHeight="1" x14ac:dyDescent="0.25">
      <c r="A244" s="21" t="str">
        <f t="shared" si="2"/>
        <v/>
      </c>
      <c r="B244" s="21" t="str">
        <f t="shared" si="0"/>
        <v/>
      </c>
      <c r="C244" s="21">
        <v>13</v>
      </c>
      <c r="D244" s="21">
        <v>4</v>
      </c>
      <c r="E244" s="21" t="str">
        <f>IF(OR('S13'!$C$16="",'S13'!$B$16=""),"",'S13'!$C$16)</f>
        <v/>
      </c>
      <c r="F244" s="21" t="str">
        <f>CONCATENATE(IF('S13'!$K$13=$D244,CONCATENATE('S13'!$I$13,"-"),""),IF('S13'!$K$14=$D244,CONCATENATE('S13'!$I$14,"-"),""),IF('S13'!$K$15=$D244,CONCATENATE('S13'!$I$15,"-"),""),IF('S13'!$K$16=$D244,CONCATENATE('S13'!$I$16,"-"),""),IF('S13'!$K$17=$D244,CONCATENATE('S13'!$I$17,"-"),""),IF('S13'!$K$18=$D244,CONCATENATE('S13'!$I$18,"-"),""),IF('S13'!$K$19=$D244,CONCATENATE('S13'!$I$19,"-"),""),IF('S13'!$K$20=$D244,CONCATENATE('S13'!$I$20,"-"),""),IF('S13'!$K$21=$D244,CONCATENATE('S13'!$I$21,"-"),""),IF('S13'!$K$22=$D244,CONCATENATE('S13'!$I$22,"-"),""),)</f>
        <v/>
      </c>
      <c r="G244" s="21" t="str">
        <f>CONCATENATE(IF('S13'!$K$23=$D244,CONCATENATE('S13'!$I$23,"-"),""),IF('S13'!$K$24=$D244,CONCATENATE('S13'!$I$24,"-"),""),IF('S13'!$K$25=$D244,CONCATENATE('S13'!$I$25,"-"),""),IF('S13'!$K$26=$D244,CONCATENATE('S13'!$I$26,"-"),""),IF('S13'!$K$27=$D244,CONCATENATE('S13'!$I$27,"-"),""),IF('S13'!$K$28=$D244,CONCATENATE('S13'!$I$28,"-"),""),IF('S13'!$K$29=$D244,CONCATENATE('S13'!$I$29,"-"),""),IF('S13'!$K$30=$D244,CONCATENATE('S13'!$I$30,"-"),""),IF('S13'!$K$31=$D244,CONCATENATE('S13'!$I$31,"-"),""),IF('S13'!$K$32=$D244,CONCATENATE('S13'!$I$32,"-"),""))</f>
        <v/>
      </c>
      <c r="H244" s="21" t="str">
        <f>CONCATENATE(IF('S13'!$S$13=$D244,CONCATENATE('S13'!$Q$13,"-"),""),IF('S13'!$S$14=$D244,CONCATENATE('S13'!$Q$14,"-"),""),IF('S13'!$S$15=$D244,CONCATENATE('S13'!$Q$15,"-"),""),IF('S13'!$S$16=$D244,CONCATENATE('S13'!$Q$16,"-"),""),IF('S13'!$S$17=$D244,CONCATENATE('S13'!$Q$17,"-"),""),IF('S13'!$S$18=$D244,CONCATENATE('S13'!$Q$18,"-"),""),IF('S13'!$S$19=$D244,CONCATENATE('S13'!$Q$19,"-"),""),IF('S13'!$S$20=$D244,CONCATENATE('S13'!$Q$20,"-"),""),IF('S13'!$S$21=$D244,CONCATENATE('S13'!$Q$21,"-"),""),IF('S13'!$S$22=$D244,CONCATENATE('S13'!$Q$22,"-"),""))</f>
        <v/>
      </c>
      <c r="I244" s="21" t="str">
        <f>CONCATENATE(,IF('S13'!$S$23=$D244,CONCATENATE('S13'!$Q$23,"-"),""),IF('S13'!$S$24=$D244,CONCATENATE('S13'!$Q$24,"-"),""),IF('S13'!$S$25=$D244,CONCATENATE('S13'!$Q$25,"-"),""),IF('S13'!$S$26=$D244,CONCATENATE('S13'!$Q$26,"-"),""),IF('S13'!$S$27=$D244,CONCATENATE('S13'!$Q$27,"-"),""),IF('S13'!$S$28=$D244,CONCATENATE('S13'!$Q$28,"-"),""),IF('S13'!$S$29=$D244,CONCATENATE('S13'!$Q$29,"-"),""),IF('S13'!$S$30=$D244,CONCATENATE('S13'!$Q$30,"-"),""),IF('S13'!$S$31=$D244,CONCATENATE('S13'!$Q$31,"-"),""),IF('S13'!$S$32=$D244,CONCATENATE('S13'!$Q$32,"-"),""))</f>
        <v/>
      </c>
      <c r="J244" s="21" t="str">
        <f>CONCATENATE(IF('S13'!$AA$13=$D244,CONCATENATE('S13'!$Y$13,"-"),""),IF('S13'!$AA$14=$D244,CONCATENATE('S13'!$Y$14,"-"),""),IF('S13'!$AA$15=$D244,CONCATENATE('S13'!$Y$15,"-"),""),IF('S13'!$AA$16=$D244,CONCATENATE('S13'!$Y$16,"-"),""),IF('S13'!$AA$17=$D244,CONCATENATE('S13'!$Y$17,"-"),""),IF('S13'!$AA$18=$D244,CONCATENATE('S13'!$Y$18,"-"),""),IF('S13'!$AA$19=$D244,CONCATENATE('S13'!$Y$19,"-"),""),IF('S13'!$AA$20=$D244,CONCATENATE('S13'!$Y$20,"-"),""),IF('S13'!$AA$21=$D244,CONCATENATE('S13'!$Y$21,"-"),""),IF('S13'!$AA$22=$D244,CONCATENATE('S13'!$Y$22,"-"),""),"")</f>
        <v/>
      </c>
      <c r="K244" s="21" t="str">
        <f>CONCATENATE(IF('S13'!$AA$23=$D244,CONCATENATE('S13'!$Y$23,"-"),""),IF('S13'!$AA$24=$D244,CONCATENATE('S13'!$Y$24,"-"),""),IF('S13'!$AA$25=$D244,CONCATENATE('S13'!$Y$25,"-"),""),IF('S13'!$AA$26=$D244,CONCATENATE('S13'!$Y$26,"-"),""),IF('S13'!$AA$27=$D244,CONCATENATE('S13'!$Y$27,"-"),""),IF('S13'!$AA$28=$D244,CONCATENATE('S13'!$Y$28,"-"),""),IF('S13'!$AA$29=$D244,CONCATENATE('S13'!$Y$29,"-"),""),IF('S13'!$AA$30=$D244,CONCATENATE('S13'!$Y$30,"-"),""),IF('S13'!$AA$31=$D244,CONCATENATE('S13'!$Y$31,"-"),""),IF('S13'!$AA$32=$D244,CONCATENATE('S13'!$Y$32,"-"),""))</f>
        <v/>
      </c>
      <c r="L244" s="21" t="str">
        <f>CONCATENATE(IF('S13'!$AI$13=$D244,CONCATENATE('S13'!$AG$13,"-"),""),IF('S13'!$AI$14=$D244,CONCATENATE('S13'!$AG$14,"-"),""),IF('S13'!$AI$15=$D244,CONCATENATE('S13'!$AG$15,"-"),""),IF('S13'!$AI$16=$D244,CONCATENATE('S13'!$AG$16,"-"),""),IF('S13'!$AI$17=$D244,CONCATENATE('S13'!$AG$17,"-"),""),IF('S13'!$AI$18=$D244,CONCATENATE('S13'!$AG$18,"-"),""),IF('S13'!$AI$19=$D244,CONCATENATE('S13'!$AG$19,"-"),""),IF('S13'!$AI$20=$D244,CONCATENATE('S13'!$AG$20,"-"),""),IF('S13'!$AI$21=$D244,CONCATENATE('S13'!$AG$21,"-"),""),IF('S13'!$AI$22=$D244,CONCATENATE('S13'!$AG$22,"-"),""),"")</f>
        <v/>
      </c>
      <c r="M244" s="21" t="str">
        <f>CONCATENATE(IF('S13'!$AI$23=$D244,CONCATENATE('S13'!$AG$23,"-"),""),IF('S13'!$AI$24=$D244,CONCATENATE('S13'!$AG$24,"-"),""),IF('S13'!$AI$25=$D244,CONCATENATE('S13'!$AG$25,"-"),""),IF('S13'!$AI$26=$D244,CONCATENATE('S13'!$AG$26,"-"),""),IF('S13'!$AI$27=$D244,CONCATENATE('S13'!$AG$27,"-"),""),IF('S13'!$AI$28=$D244,CONCATENATE('S13'!$AG$28,"-"),""),IF('S13'!$AI$29=$D244,CONCATENATE('S13'!$AG$29,"-"),""),IF('S13'!$AI$30=$D244,CONCATENATE('S13'!$AG$30,"-"),""),IF('S13'!$AI$31=$D244,CONCATENATE('S13'!$AG$31,"-"),""),IF('S13'!$AI$32=$D244,CONCATENATE('S13'!$AG$32,"-"),""))</f>
        <v/>
      </c>
      <c r="N244" s="21" t="str">
        <f t="shared" si="1"/>
        <v/>
      </c>
      <c r="O244" s="21">
        <v>242</v>
      </c>
      <c r="P244" s="27" t="str">
        <f t="shared" si="3"/>
        <v/>
      </c>
      <c r="Q244" s="27" t="str">
        <f t="shared" si="4"/>
        <v/>
      </c>
      <c r="R244" s="27" t="str">
        <f>IF(P244="","",CHOOSE(VLOOKUP($O244,$A$1:$C$400,3,FALSE),AHS!$M$1,BHS!$M$1,CHS!$M$1,HMJHS!$M$1,KHS!$M$1,Kings!$M$1,MHS!$M$1,SWHS!$M$1,AMHS!$M$1,'S10'!$M$1,'S11'!$M$1,'S12'!$M$1,'S13'!$M$1,'S14'!$M$1,'S15'!$M$1,'S16'!$M$1,'S17'!$M$1,'S18'!$M$1,'S19'!$M$1,'S20'!$M$1))</f>
        <v/>
      </c>
      <c r="S244" s="27" t="str">
        <f t="shared" si="5"/>
        <v/>
      </c>
      <c r="T244" s="3" t="str">
        <f t="shared" si="6"/>
        <v/>
      </c>
      <c r="U244" s="21"/>
      <c r="V244" s="21"/>
      <c r="W244" s="21"/>
      <c r="X244" s="21"/>
      <c r="Y244" s="21"/>
      <c r="Z244" s="21"/>
    </row>
    <row r="245" spans="1:26" ht="15" customHeight="1" x14ac:dyDescent="0.25">
      <c r="A245" s="21" t="str">
        <f t="shared" si="2"/>
        <v/>
      </c>
      <c r="B245" s="21" t="str">
        <f t="shared" si="0"/>
        <v/>
      </c>
      <c r="C245" s="21">
        <v>13</v>
      </c>
      <c r="D245" s="21">
        <v>5</v>
      </c>
      <c r="E245" s="21" t="str">
        <f>IF(OR('S13'!$C$17="",'S13'!$B$17=""),"",'S13'!$C$17)</f>
        <v/>
      </c>
      <c r="F245" s="21" t="str">
        <f>CONCATENATE(IF('S13'!$K$13=$D245,CONCATENATE('S13'!$I$13,"-"),""),IF('S13'!$K$14=$D245,CONCATENATE('S13'!$I$14,"-"),""),IF('S13'!$K$15=$D245,CONCATENATE('S13'!$I$15,"-"),""),IF('S13'!$K$16=$D245,CONCATENATE('S13'!$I$16,"-"),""),IF('S13'!$K$17=$D245,CONCATENATE('S13'!$I$17,"-"),""),IF('S13'!$K$18=$D245,CONCATENATE('S13'!$I$18,"-"),""),IF('S13'!$K$19=$D245,CONCATENATE('S13'!$I$19,"-"),""),IF('S13'!$K$20=$D245,CONCATENATE('S13'!$I$20,"-"),""),IF('S13'!$K$21=$D245,CONCATENATE('S13'!$I$21,"-"),""),IF('S13'!$K$22=$D245,CONCATENATE('S13'!$I$22,"-"),""),)</f>
        <v/>
      </c>
      <c r="G245" s="21" t="str">
        <f>CONCATENATE(IF('S13'!$K$23=$D245,CONCATENATE('S13'!$I$23,"-"),""),IF('S13'!$K$24=$D245,CONCATENATE('S13'!$I$24,"-"),""),IF('S13'!$K$25=$D245,CONCATENATE('S13'!$I$25,"-"),""),IF('S13'!$K$26=$D245,CONCATENATE('S13'!$I$26,"-"),""),IF('S13'!$K$27=$D245,CONCATENATE('S13'!$I$27,"-"),""),IF('S13'!$K$28=$D245,CONCATENATE('S13'!$I$28,"-"),""),IF('S13'!$K$29=$D245,CONCATENATE('S13'!$I$29,"-"),""),IF('S13'!$K$30=$D245,CONCATENATE('S13'!$I$30,"-"),""),IF('S13'!$K$31=$D245,CONCATENATE('S13'!$I$31,"-"),""),IF('S13'!$K$32=$D245,CONCATENATE('S13'!$I$32,"-"),""))</f>
        <v/>
      </c>
      <c r="H245" s="21" t="str">
        <f>CONCATENATE(IF('S13'!$S$13=$D245,CONCATENATE('S13'!$Q$13,"-"),""),IF('S13'!$S$14=$D245,CONCATENATE('S13'!$Q$14,"-"),""),IF('S13'!$S$15=$D245,CONCATENATE('S13'!$Q$15,"-"),""),IF('S13'!$S$16=$D245,CONCATENATE('S13'!$Q$16,"-"),""),IF('S13'!$S$17=$D245,CONCATENATE('S13'!$Q$17,"-"),""),IF('S13'!$S$18=$D245,CONCATENATE('S13'!$Q$18,"-"),""),IF('S13'!$S$19=$D245,CONCATENATE('S13'!$Q$19,"-"),""),IF('S13'!$S$20=$D245,CONCATENATE('S13'!$Q$20,"-"),""),IF('S13'!$S$21=$D245,CONCATENATE('S13'!$Q$21,"-"),""),IF('S13'!$S$22=$D245,CONCATENATE('S13'!$Q$22,"-"),""))</f>
        <v/>
      </c>
      <c r="I245" s="21" t="str">
        <f>CONCATENATE(,IF('S13'!$S$23=$D245,CONCATENATE('S13'!$Q$23,"-"),""),IF('S13'!$S$24=$D245,CONCATENATE('S13'!$Q$24,"-"),""),IF('S13'!$S$25=$D245,CONCATENATE('S13'!$Q$25,"-"),""),IF('S13'!$S$26=$D245,CONCATENATE('S13'!$Q$26,"-"),""),IF('S13'!$S$27=$D245,CONCATENATE('S13'!$Q$27,"-"),""),IF('S13'!$S$28=$D245,CONCATENATE('S13'!$Q$28,"-"),""),IF('S13'!$S$29=$D245,CONCATENATE('S13'!$Q$29,"-"),""),IF('S13'!$S$30=$D245,CONCATENATE('S13'!$Q$30,"-"),""),IF('S13'!$S$31=$D245,CONCATENATE('S13'!$Q$31,"-"),""),IF('S13'!$S$32=$D245,CONCATENATE('S13'!$Q$32,"-"),""))</f>
        <v/>
      </c>
      <c r="J245" s="21" t="str">
        <f>CONCATENATE(IF('S13'!$AA$13=$D245,CONCATENATE('S13'!$Y$13,"-"),""),IF('S13'!$AA$14=$D245,CONCATENATE('S13'!$Y$14,"-"),""),IF('S13'!$AA$15=$D245,CONCATENATE('S13'!$Y$15,"-"),""),IF('S13'!$AA$16=$D245,CONCATENATE('S13'!$Y$16,"-"),""),IF('S13'!$AA$17=$D245,CONCATENATE('S13'!$Y$17,"-"),""),IF('S13'!$AA$18=$D245,CONCATENATE('S13'!$Y$18,"-"),""),IF('S13'!$AA$19=$D245,CONCATENATE('S13'!$Y$19,"-"),""),IF('S13'!$AA$20=$D245,CONCATENATE('S13'!$Y$20,"-"),""),IF('S13'!$AA$21=$D245,CONCATENATE('S13'!$Y$21,"-"),""),IF('S13'!$AA$22=$D245,CONCATENATE('S13'!$Y$22,"-"),""),"")</f>
        <v/>
      </c>
      <c r="K245" s="21" t="str">
        <f>CONCATENATE(IF('S13'!$AA$23=$D245,CONCATENATE('S13'!$Y$23,"-"),""),IF('S13'!$AA$24=$D245,CONCATENATE('S13'!$Y$24,"-"),""),IF('S13'!$AA$25=$D245,CONCATENATE('S13'!$Y$25,"-"),""),IF('S13'!$AA$26=$D245,CONCATENATE('S13'!$Y$26,"-"),""),IF('S13'!$AA$27=$D245,CONCATENATE('S13'!$Y$27,"-"),""),IF('S13'!$AA$28=$D245,CONCATENATE('S13'!$Y$28,"-"),""),IF('S13'!$AA$29=$D245,CONCATENATE('S13'!$Y$29,"-"),""),IF('S13'!$AA$30=$D245,CONCATENATE('S13'!$Y$30,"-"),""),IF('S13'!$AA$31=$D245,CONCATENATE('S13'!$Y$31,"-"),""),IF('S13'!$AA$32=$D245,CONCATENATE('S13'!$Y$32,"-"),""))</f>
        <v/>
      </c>
      <c r="L245" s="21" t="str">
        <f>CONCATENATE(IF('S13'!$AI$13=$D245,CONCATENATE('S13'!$AG$13,"-"),""),IF('S13'!$AI$14=$D245,CONCATENATE('S13'!$AG$14,"-"),""),IF('S13'!$AI$15=$D245,CONCATENATE('S13'!$AG$15,"-"),""),IF('S13'!$AI$16=$D245,CONCATENATE('S13'!$AG$16,"-"),""),IF('S13'!$AI$17=$D245,CONCATENATE('S13'!$AG$17,"-"),""),IF('S13'!$AI$18=$D245,CONCATENATE('S13'!$AG$18,"-"),""),IF('S13'!$AI$19=$D245,CONCATENATE('S13'!$AG$19,"-"),""),IF('S13'!$AI$20=$D245,CONCATENATE('S13'!$AG$20,"-"),""),IF('S13'!$AI$21=$D245,CONCATENATE('S13'!$AG$21,"-"),""),IF('S13'!$AI$22=$D245,CONCATENATE('S13'!$AG$22,"-"),""),"")</f>
        <v/>
      </c>
      <c r="M245" s="21" t="str">
        <f>CONCATENATE(IF('S13'!$AI$23=$D245,CONCATENATE('S13'!$AG$23,"-"),""),IF('S13'!$AI$24=$D245,CONCATENATE('S13'!$AG$24,"-"),""),IF('S13'!$AI$25=$D245,CONCATENATE('S13'!$AG$25,"-"),""),IF('S13'!$AI$26=$D245,CONCATENATE('S13'!$AG$26,"-"),""),IF('S13'!$AI$27=$D245,CONCATENATE('S13'!$AG$27,"-"),""),IF('S13'!$AI$28=$D245,CONCATENATE('S13'!$AG$28,"-"),""),IF('S13'!$AI$29=$D245,CONCATENATE('S13'!$AG$29,"-"),""),IF('S13'!$AI$30=$D245,CONCATENATE('S13'!$AG$30,"-"),""),IF('S13'!$AI$31=$D245,CONCATENATE('S13'!$AG$31,"-"),""),IF('S13'!$AI$32=$D245,CONCATENATE('S13'!$AG$32,"-"),""))</f>
        <v/>
      </c>
      <c r="N245" s="21" t="str">
        <f t="shared" si="1"/>
        <v/>
      </c>
      <c r="O245" s="21">
        <v>243</v>
      </c>
      <c r="P245" s="27" t="str">
        <f t="shared" si="3"/>
        <v/>
      </c>
      <c r="Q245" s="27" t="str">
        <f t="shared" si="4"/>
        <v/>
      </c>
      <c r="R245" s="27" t="str">
        <f>IF(P245="","",CHOOSE(VLOOKUP($O245,$A$1:$C$400,3,FALSE),AHS!$M$1,BHS!$M$1,CHS!$M$1,HMJHS!$M$1,KHS!$M$1,Kings!$M$1,MHS!$M$1,SWHS!$M$1,AMHS!$M$1,'S10'!$M$1,'S11'!$M$1,'S12'!$M$1,'S13'!$M$1,'S14'!$M$1,'S15'!$M$1,'S16'!$M$1,'S17'!$M$1,'S18'!$M$1,'S19'!$M$1,'S20'!$M$1))</f>
        <v/>
      </c>
      <c r="S245" s="27" t="str">
        <f t="shared" si="5"/>
        <v/>
      </c>
      <c r="T245" s="3" t="str">
        <f t="shared" si="6"/>
        <v/>
      </c>
      <c r="U245" s="21"/>
      <c r="V245" s="21"/>
      <c r="W245" s="21"/>
      <c r="X245" s="21"/>
      <c r="Y245" s="21"/>
      <c r="Z245" s="21"/>
    </row>
    <row r="246" spans="1:26" ht="15" customHeight="1" x14ac:dyDescent="0.25">
      <c r="A246" s="21" t="str">
        <f t="shared" si="2"/>
        <v/>
      </c>
      <c r="B246" s="21" t="str">
        <f t="shared" si="0"/>
        <v/>
      </c>
      <c r="C246" s="21">
        <v>13</v>
      </c>
      <c r="D246" s="21">
        <v>6</v>
      </c>
      <c r="E246" s="21" t="str">
        <f>IF(OR('S13'!$C$18="",'S13'!$B$18=""),"",'S13'!$C$18)</f>
        <v/>
      </c>
      <c r="F246" s="21" t="str">
        <f>CONCATENATE(IF('S13'!$K$13=$D246,CONCATENATE('S13'!$I$13,"-"),""),IF('S13'!$K$14=$D246,CONCATENATE('S13'!$I$14,"-"),""),IF('S13'!$K$15=$D246,CONCATENATE('S13'!$I$15,"-"),""),IF('S13'!$K$16=$D246,CONCATENATE('S13'!$I$16,"-"),""),IF('S13'!$K$17=$D246,CONCATENATE('S13'!$I$17,"-"),""),IF('S13'!$K$18=$D246,CONCATENATE('S13'!$I$18,"-"),""),IF('S13'!$K$19=$D246,CONCATENATE('S13'!$I$19,"-"),""),IF('S13'!$K$20=$D246,CONCATENATE('S13'!$I$20,"-"),""),IF('S13'!$K$21=$D246,CONCATENATE('S13'!$I$21,"-"),""),IF('S13'!$K$22=$D246,CONCATENATE('S13'!$I$22,"-"),""),)</f>
        <v/>
      </c>
      <c r="G246" s="21" t="str">
        <f>CONCATENATE(IF('S13'!$K$23=$D246,CONCATENATE('S13'!$I$23,"-"),""),IF('S13'!$K$24=$D246,CONCATENATE('S13'!$I$24,"-"),""),IF('S13'!$K$25=$D246,CONCATENATE('S13'!$I$25,"-"),""),IF('S13'!$K$26=$D246,CONCATENATE('S13'!$I$26,"-"),""),IF('S13'!$K$27=$D246,CONCATENATE('S13'!$I$27,"-"),""),IF('S13'!$K$28=$D246,CONCATENATE('S13'!$I$28,"-"),""),IF('S13'!$K$29=$D246,CONCATENATE('S13'!$I$29,"-"),""),IF('S13'!$K$30=$D246,CONCATENATE('S13'!$I$30,"-"),""),IF('S13'!$K$31=$D246,CONCATENATE('S13'!$I$31,"-"),""),IF('S13'!$K$32=$D246,CONCATENATE('S13'!$I$32,"-"),""))</f>
        <v/>
      </c>
      <c r="H246" s="21" t="str">
        <f>CONCATENATE(IF('S13'!$S$13=$D246,CONCATENATE('S13'!$Q$13,"-"),""),IF('S13'!$S$14=$D246,CONCATENATE('S13'!$Q$14,"-"),""),IF('S13'!$S$15=$D246,CONCATENATE('S13'!$Q$15,"-"),""),IF('S13'!$S$16=$D246,CONCATENATE('S13'!$Q$16,"-"),""),IF('S13'!$S$17=$D246,CONCATENATE('S13'!$Q$17,"-"),""),IF('S13'!$S$18=$D246,CONCATENATE('S13'!$Q$18,"-"),""),IF('S13'!$S$19=$D246,CONCATENATE('S13'!$Q$19,"-"),""),IF('S13'!$S$20=$D246,CONCATENATE('S13'!$Q$20,"-"),""),IF('S13'!$S$21=$D246,CONCATENATE('S13'!$Q$21,"-"),""),IF('S13'!$S$22=$D246,CONCATENATE('S13'!$Q$22,"-"),""))</f>
        <v/>
      </c>
      <c r="I246" s="21" t="str">
        <f>CONCATENATE(,IF('S13'!$S$23=$D246,CONCATENATE('S13'!$Q$23,"-"),""),IF('S13'!$S$24=$D246,CONCATENATE('S13'!$Q$24,"-"),""),IF('S13'!$S$25=$D246,CONCATENATE('S13'!$Q$25,"-"),""),IF('S13'!$S$26=$D246,CONCATENATE('S13'!$Q$26,"-"),""),IF('S13'!$S$27=$D246,CONCATENATE('S13'!$Q$27,"-"),""),IF('S13'!$S$28=$D246,CONCATENATE('S13'!$Q$28,"-"),""),IF('S13'!$S$29=$D246,CONCATENATE('S13'!$Q$29,"-"),""),IF('S13'!$S$30=$D246,CONCATENATE('S13'!$Q$30,"-"),""),IF('S13'!$S$31=$D246,CONCATENATE('S13'!$Q$31,"-"),""),IF('S13'!$S$32=$D246,CONCATENATE('S13'!$Q$32,"-"),""))</f>
        <v/>
      </c>
      <c r="J246" s="21" t="str">
        <f>CONCATENATE(IF('S13'!$AA$13=$D246,CONCATENATE('S13'!$Y$13,"-"),""),IF('S13'!$AA$14=$D246,CONCATENATE('S13'!$Y$14,"-"),""),IF('S13'!$AA$15=$D246,CONCATENATE('S13'!$Y$15,"-"),""),IF('S13'!$AA$16=$D246,CONCATENATE('S13'!$Y$16,"-"),""),IF('S13'!$AA$17=$D246,CONCATENATE('S13'!$Y$17,"-"),""),IF('S13'!$AA$18=$D246,CONCATENATE('S13'!$Y$18,"-"),""),IF('S13'!$AA$19=$D246,CONCATENATE('S13'!$Y$19,"-"),""),IF('S13'!$AA$20=$D246,CONCATENATE('S13'!$Y$20,"-"),""),IF('S13'!$AA$21=$D246,CONCATENATE('S13'!$Y$21,"-"),""),IF('S13'!$AA$22=$D246,CONCATENATE('S13'!$Y$22,"-"),""),"")</f>
        <v/>
      </c>
      <c r="K246" s="21" t="str">
        <f>CONCATENATE(IF('S13'!$AA$23=$D246,CONCATENATE('S13'!$Y$23,"-"),""),IF('S13'!$AA$24=$D246,CONCATENATE('S13'!$Y$24,"-"),""),IF('S13'!$AA$25=$D246,CONCATENATE('S13'!$Y$25,"-"),""),IF('S13'!$AA$26=$D246,CONCATENATE('S13'!$Y$26,"-"),""),IF('S13'!$AA$27=$D246,CONCATENATE('S13'!$Y$27,"-"),""),IF('S13'!$AA$28=$D246,CONCATENATE('S13'!$Y$28,"-"),""),IF('S13'!$AA$29=$D246,CONCATENATE('S13'!$Y$29,"-"),""),IF('S13'!$AA$30=$D246,CONCATENATE('S13'!$Y$30,"-"),""),IF('S13'!$AA$31=$D246,CONCATENATE('S13'!$Y$31,"-"),""),IF('S13'!$AA$32=$D246,CONCATENATE('S13'!$Y$32,"-"),""))</f>
        <v/>
      </c>
      <c r="L246" s="21" t="str">
        <f>CONCATENATE(IF('S13'!$AI$13=$D246,CONCATENATE('S13'!$AG$13,"-"),""),IF('S13'!$AI$14=$D246,CONCATENATE('S13'!$AG$14,"-"),""),IF('S13'!$AI$15=$D246,CONCATENATE('S13'!$AG$15,"-"),""),IF('S13'!$AI$16=$D246,CONCATENATE('S13'!$AG$16,"-"),""),IF('S13'!$AI$17=$D246,CONCATENATE('S13'!$AG$17,"-"),""),IF('S13'!$AI$18=$D246,CONCATENATE('S13'!$AG$18,"-"),""),IF('S13'!$AI$19=$D246,CONCATENATE('S13'!$AG$19,"-"),""),IF('S13'!$AI$20=$D246,CONCATENATE('S13'!$AG$20,"-"),""),IF('S13'!$AI$21=$D246,CONCATENATE('S13'!$AG$21,"-"),""),IF('S13'!$AI$22=$D246,CONCATENATE('S13'!$AG$22,"-"),""),"")</f>
        <v/>
      </c>
      <c r="M246" s="21" t="str">
        <f>CONCATENATE(IF('S13'!$AI$23=$D246,CONCATENATE('S13'!$AG$23,"-"),""),IF('S13'!$AI$24=$D246,CONCATENATE('S13'!$AG$24,"-"),""),IF('S13'!$AI$25=$D246,CONCATENATE('S13'!$AG$25,"-"),""),IF('S13'!$AI$26=$D246,CONCATENATE('S13'!$AG$26,"-"),""),IF('S13'!$AI$27=$D246,CONCATENATE('S13'!$AG$27,"-"),""),IF('S13'!$AI$28=$D246,CONCATENATE('S13'!$AG$28,"-"),""),IF('S13'!$AI$29=$D246,CONCATENATE('S13'!$AG$29,"-"),""),IF('S13'!$AI$30=$D246,CONCATENATE('S13'!$AG$30,"-"),""),IF('S13'!$AI$31=$D246,CONCATENATE('S13'!$AG$31,"-"),""),IF('S13'!$AI$32=$D246,CONCATENATE('S13'!$AG$32,"-"),""))</f>
        <v/>
      </c>
      <c r="N246" s="21" t="str">
        <f t="shared" si="1"/>
        <v/>
      </c>
      <c r="O246" s="21">
        <v>244</v>
      </c>
      <c r="P246" s="27" t="str">
        <f t="shared" si="3"/>
        <v/>
      </c>
      <c r="Q246" s="27" t="str">
        <f t="shared" si="4"/>
        <v/>
      </c>
      <c r="R246" s="27" t="str">
        <f>IF(P246="","",CHOOSE(VLOOKUP($O246,$A$1:$C$400,3,FALSE),AHS!$M$1,BHS!$M$1,CHS!$M$1,HMJHS!$M$1,KHS!$M$1,Kings!$M$1,MHS!$M$1,SWHS!$M$1,AMHS!$M$1,'S10'!$M$1,'S11'!$M$1,'S12'!$M$1,'S13'!$M$1,'S14'!$M$1,'S15'!$M$1,'S16'!$M$1,'S17'!$M$1,'S18'!$M$1,'S19'!$M$1,'S20'!$M$1))</f>
        <v/>
      </c>
      <c r="S246" s="27" t="str">
        <f t="shared" si="5"/>
        <v/>
      </c>
      <c r="T246" s="3" t="str">
        <f t="shared" si="6"/>
        <v/>
      </c>
      <c r="U246" s="21"/>
      <c r="V246" s="21"/>
      <c r="W246" s="21"/>
      <c r="X246" s="21"/>
      <c r="Y246" s="21"/>
      <c r="Z246" s="21"/>
    </row>
    <row r="247" spans="1:26" ht="15" customHeight="1" x14ac:dyDescent="0.25">
      <c r="A247" s="21" t="str">
        <f t="shared" si="2"/>
        <v/>
      </c>
      <c r="B247" s="21" t="str">
        <f t="shared" si="0"/>
        <v/>
      </c>
      <c r="C247" s="21">
        <v>13</v>
      </c>
      <c r="D247" s="21">
        <v>7</v>
      </c>
      <c r="E247" s="21" t="str">
        <f>IF(OR('S13'!$C$19="",'S13'!$B$19=""),"",'S13'!$C$19)</f>
        <v/>
      </c>
      <c r="F247" s="21" t="str">
        <f>CONCATENATE(IF('S13'!$K$13=$D247,CONCATENATE('S13'!$I$13,"-"),""),IF('S13'!$K$14=$D247,CONCATENATE('S13'!$I$14,"-"),""),IF('S13'!$K$15=$D247,CONCATENATE('S13'!$I$15,"-"),""),IF('S13'!$K$16=$D247,CONCATENATE('S13'!$I$16,"-"),""),IF('S13'!$K$17=$D247,CONCATENATE('S13'!$I$17,"-"),""),IF('S13'!$K$18=$D247,CONCATENATE('S13'!$I$18,"-"),""),IF('S13'!$K$19=$D247,CONCATENATE('S13'!$I$19,"-"),""),IF('S13'!$K$20=$D247,CONCATENATE('S13'!$I$20,"-"),""),IF('S13'!$K$21=$D247,CONCATENATE('S13'!$I$21,"-"),""),IF('S13'!$K$22=$D247,CONCATENATE('S13'!$I$22,"-"),""),)</f>
        <v/>
      </c>
      <c r="G247" s="21" t="str">
        <f>CONCATENATE(IF('S13'!$K$23=$D247,CONCATENATE('S13'!$I$23,"-"),""),IF('S13'!$K$24=$D247,CONCATENATE('S13'!$I$24,"-"),""),IF('S13'!$K$25=$D247,CONCATENATE('S13'!$I$25,"-"),""),IF('S13'!$K$26=$D247,CONCATENATE('S13'!$I$26,"-"),""),IF('S13'!$K$27=$D247,CONCATENATE('S13'!$I$27,"-"),""),IF('S13'!$K$28=$D247,CONCATENATE('S13'!$I$28,"-"),""),IF('S13'!$K$29=$D247,CONCATENATE('S13'!$I$29,"-"),""),IF('S13'!$K$30=$D247,CONCATENATE('S13'!$I$30,"-"),""),IF('S13'!$K$31=$D247,CONCATENATE('S13'!$I$31,"-"),""),IF('S13'!$K$32=$D247,CONCATENATE('S13'!$I$32,"-"),""))</f>
        <v/>
      </c>
      <c r="H247" s="21" t="str">
        <f>CONCATENATE(IF('S13'!$S$13=$D247,CONCATENATE('S13'!$Q$13,"-"),""),IF('S13'!$S$14=$D247,CONCATENATE('S13'!$Q$14,"-"),""),IF('S13'!$S$15=$D247,CONCATENATE('S13'!$Q$15,"-"),""),IF('S13'!$S$16=$D247,CONCATENATE('S13'!$Q$16,"-"),""),IF('S13'!$S$17=$D247,CONCATENATE('S13'!$Q$17,"-"),""),IF('S13'!$S$18=$D247,CONCATENATE('S13'!$Q$18,"-"),""),IF('S13'!$S$19=$D247,CONCATENATE('S13'!$Q$19,"-"),""),IF('S13'!$S$20=$D247,CONCATENATE('S13'!$Q$20,"-"),""),IF('S13'!$S$21=$D247,CONCATENATE('S13'!$Q$21,"-"),""),IF('S13'!$S$22=$D247,CONCATENATE('S13'!$Q$22,"-"),""))</f>
        <v/>
      </c>
      <c r="I247" s="21" t="str">
        <f>CONCATENATE(,IF('S13'!$S$23=$D247,CONCATENATE('S13'!$Q$23,"-"),""),IF('S13'!$S$24=$D247,CONCATENATE('S13'!$Q$24,"-"),""),IF('S13'!$S$25=$D247,CONCATENATE('S13'!$Q$25,"-"),""),IF('S13'!$S$26=$D247,CONCATENATE('S13'!$Q$26,"-"),""),IF('S13'!$S$27=$D247,CONCATENATE('S13'!$Q$27,"-"),""),IF('S13'!$S$28=$D247,CONCATENATE('S13'!$Q$28,"-"),""),IF('S13'!$S$29=$D247,CONCATENATE('S13'!$Q$29,"-"),""),IF('S13'!$S$30=$D247,CONCATENATE('S13'!$Q$30,"-"),""),IF('S13'!$S$31=$D247,CONCATENATE('S13'!$Q$31,"-"),""),IF('S13'!$S$32=$D247,CONCATENATE('S13'!$Q$32,"-"),""))</f>
        <v/>
      </c>
      <c r="J247" s="21" t="str">
        <f>CONCATENATE(IF('S13'!$AA$13=$D247,CONCATENATE('S13'!$Y$13,"-"),""),IF('S13'!$AA$14=$D247,CONCATENATE('S13'!$Y$14,"-"),""),IF('S13'!$AA$15=$D247,CONCATENATE('S13'!$Y$15,"-"),""),IF('S13'!$AA$16=$D247,CONCATENATE('S13'!$Y$16,"-"),""),IF('S13'!$AA$17=$D247,CONCATENATE('S13'!$Y$17,"-"),""),IF('S13'!$AA$18=$D247,CONCATENATE('S13'!$Y$18,"-"),""),IF('S13'!$AA$19=$D247,CONCATENATE('S13'!$Y$19,"-"),""),IF('S13'!$AA$20=$D247,CONCATENATE('S13'!$Y$20,"-"),""),IF('S13'!$AA$21=$D247,CONCATENATE('S13'!$Y$21,"-"),""),IF('S13'!$AA$22=$D247,CONCATENATE('S13'!$Y$22,"-"),""),"")</f>
        <v/>
      </c>
      <c r="K247" s="21" t="str">
        <f>CONCATENATE(IF('S13'!$AA$23=$D247,CONCATENATE('S13'!$Y$23,"-"),""),IF('S13'!$AA$24=$D247,CONCATENATE('S13'!$Y$24,"-"),""),IF('S13'!$AA$25=$D247,CONCATENATE('S13'!$Y$25,"-"),""),IF('S13'!$AA$26=$D247,CONCATENATE('S13'!$Y$26,"-"),""),IF('S13'!$AA$27=$D247,CONCATENATE('S13'!$Y$27,"-"),""),IF('S13'!$AA$28=$D247,CONCATENATE('S13'!$Y$28,"-"),""),IF('S13'!$AA$29=$D247,CONCATENATE('S13'!$Y$29,"-"),""),IF('S13'!$AA$30=$D247,CONCATENATE('S13'!$Y$30,"-"),""),IF('S13'!$AA$31=$D247,CONCATENATE('S13'!$Y$31,"-"),""),IF('S13'!$AA$32=$D247,CONCATENATE('S13'!$Y$32,"-"),""))</f>
        <v/>
      </c>
      <c r="L247" s="21" t="str">
        <f>CONCATENATE(IF('S13'!$AI$13=$D247,CONCATENATE('S13'!$AG$13,"-"),""),IF('S13'!$AI$14=$D247,CONCATENATE('S13'!$AG$14,"-"),""),IF('S13'!$AI$15=$D247,CONCATENATE('S13'!$AG$15,"-"),""),IF('S13'!$AI$16=$D247,CONCATENATE('S13'!$AG$16,"-"),""),IF('S13'!$AI$17=$D247,CONCATENATE('S13'!$AG$17,"-"),""),IF('S13'!$AI$18=$D247,CONCATENATE('S13'!$AG$18,"-"),""),IF('S13'!$AI$19=$D247,CONCATENATE('S13'!$AG$19,"-"),""),IF('S13'!$AI$20=$D247,CONCATENATE('S13'!$AG$20,"-"),""),IF('S13'!$AI$21=$D247,CONCATENATE('S13'!$AG$21,"-"),""),IF('S13'!$AI$22=$D247,CONCATENATE('S13'!$AG$22,"-"),""),"")</f>
        <v/>
      </c>
      <c r="M247" s="21" t="str">
        <f>CONCATENATE(IF('S13'!$AI$23=$D247,CONCATENATE('S13'!$AG$23,"-"),""),IF('S13'!$AI$24=$D247,CONCATENATE('S13'!$AG$24,"-"),""),IF('S13'!$AI$25=$D247,CONCATENATE('S13'!$AG$25,"-"),""),IF('S13'!$AI$26=$D247,CONCATENATE('S13'!$AG$26,"-"),""),IF('S13'!$AI$27=$D247,CONCATENATE('S13'!$AG$27,"-"),""),IF('S13'!$AI$28=$D247,CONCATENATE('S13'!$AG$28,"-"),""),IF('S13'!$AI$29=$D247,CONCATENATE('S13'!$AG$29,"-"),""),IF('S13'!$AI$30=$D247,CONCATENATE('S13'!$AG$30,"-"),""),IF('S13'!$AI$31=$D247,CONCATENATE('S13'!$AG$31,"-"),""),IF('S13'!$AI$32=$D247,CONCATENATE('S13'!$AG$32,"-"),""))</f>
        <v/>
      </c>
      <c r="N247" s="21" t="str">
        <f t="shared" si="1"/>
        <v/>
      </c>
      <c r="O247" s="21">
        <v>245</v>
      </c>
      <c r="P247" s="27" t="str">
        <f t="shared" si="3"/>
        <v/>
      </c>
      <c r="Q247" s="27" t="str">
        <f t="shared" si="4"/>
        <v/>
      </c>
      <c r="R247" s="27" t="str">
        <f>IF(P247="","",CHOOSE(VLOOKUP($O247,$A$1:$C$400,3,FALSE),AHS!$M$1,BHS!$M$1,CHS!$M$1,HMJHS!$M$1,KHS!$M$1,Kings!$M$1,MHS!$M$1,SWHS!$M$1,AMHS!$M$1,'S10'!$M$1,'S11'!$M$1,'S12'!$M$1,'S13'!$M$1,'S14'!$M$1,'S15'!$M$1,'S16'!$M$1,'S17'!$M$1,'S18'!$M$1,'S19'!$M$1,'S20'!$M$1))</f>
        <v/>
      </c>
      <c r="S247" s="27" t="str">
        <f t="shared" si="5"/>
        <v/>
      </c>
      <c r="T247" s="3" t="str">
        <f t="shared" si="6"/>
        <v/>
      </c>
      <c r="U247" s="21"/>
      <c r="V247" s="21"/>
      <c r="W247" s="21"/>
      <c r="X247" s="21"/>
      <c r="Y247" s="21"/>
      <c r="Z247" s="21"/>
    </row>
    <row r="248" spans="1:26" ht="15" customHeight="1" x14ac:dyDescent="0.25">
      <c r="A248" s="21" t="str">
        <f t="shared" si="2"/>
        <v/>
      </c>
      <c r="B248" s="21" t="str">
        <f t="shared" si="0"/>
        <v/>
      </c>
      <c r="C248" s="21">
        <v>13</v>
      </c>
      <c r="D248" s="21">
        <v>8</v>
      </c>
      <c r="E248" s="21" t="str">
        <f>IF(OR('S13'!$C$20="",'S13'!$B$20=""),"",'S13'!$C$20)</f>
        <v/>
      </c>
      <c r="F248" s="21" t="str">
        <f>CONCATENATE(IF('S13'!$K$13=$D248,CONCATENATE('S13'!$I$13,"-"),""),IF('S13'!$K$14=$D248,CONCATENATE('S13'!$I$14,"-"),""),IF('S13'!$K$15=$D248,CONCATENATE('S13'!$I$15,"-"),""),IF('S13'!$K$16=$D248,CONCATENATE('S13'!$I$16,"-"),""),IF('S13'!$K$17=$D248,CONCATENATE('S13'!$I$17,"-"),""),IF('S13'!$K$18=$D248,CONCATENATE('S13'!$I$18,"-"),""),IF('S13'!$K$19=$D248,CONCATENATE('S13'!$I$19,"-"),""),IF('S13'!$K$20=$D248,CONCATENATE('S13'!$I$20,"-"),""),IF('S13'!$K$21=$D248,CONCATENATE('S13'!$I$21,"-"),""),IF('S13'!$K$22=$D248,CONCATENATE('S13'!$I$22,"-"),""),)</f>
        <v/>
      </c>
      <c r="G248" s="21" t="str">
        <f>CONCATENATE(IF('S13'!$K$23=$D248,CONCATENATE('S13'!$I$23,"-"),""),IF('S13'!$K$24=$D248,CONCATENATE('S13'!$I$24,"-"),""),IF('S13'!$K$25=$D248,CONCATENATE('S13'!$I$25,"-"),""),IF('S13'!$K$26=$D248,CONCATENATE('S13'!$I$26,"-"),""),IF('S13'!$K$27=$D248,CONCATENATE('S13'!$I$27,"-"),""),IF('S13'!$K$28=$D248,CONCATENATE('S13'!$I$28,"-"),""),IF('S13'!$K$29=$D248,CONCATENATE('S13'!$I$29,"-"),""),IF('S13'!$K$30=$D248,CONCATENATE('S13'!$I$30,"-"),""),IF('S13'!$K$31=$D248,CONCATENATE('S13'!$I$31,"-"),""),IF('S13'!$K$32=$D248,CONCATENATE('S13'!$I$32,"-"),""))</f>
        <v/>
      </c>
      <c r="H248" s="21" t="str">
        <f>CONCATENATE(IF('S13'!$S$13=$D248,CONCATENATE('S13'!$Q$13,"-"),""),IF('S13'!$S$14=$D248,CONCATENATE('S13'!$Q$14,"-"),""),IF('S13'!$S$15=$D248,CONCATENATE('S13'!$Q$15,"-"),""),IF('S13'!$S$16=$D248,CONCATENATE('S13'!$Q$16,"-"),""),IF('S13'!$S$17=$D248,CONCATENATE('S13'!$Q$17,"-"),""),IF('S13'!$S$18=$D248,CONCATENATE('S13'!$Q$18,"-"),""),IF('S13'!$S$19=$D248,CONCATENATE('S13'!$Q$19,"-"),""),IF('S13'!$S$20=$D248,CONCATENATE('S13'!$Q$20,"-"),""),IF('S13'!$S$21=$D248,CONCATENATE('S13'!$Q$21,"-"),""),IF('S13'!$S$22=$D248,CONCATENATE('S13'!$Q$22,"-"),""))</f>
        <v/>
      </c>
      <c r="I248" s="21" t="str">
        <f>CONCATENATE(,IF('S13'!$S$23=$D248,CONCATENATE('S13'!$Q$23,"-"),""),IF('S13'!$S$24=$D248,CONCATENATE('S13'!$Q$24,"-"),""),IF('S13'!$S$25=$D248,CONCATENATE('S13'!$Q$25,"-"),""),IF('S13'!$S$26=$D248,CONCATENATE('S13'!$Q$26,"-"),""),IF('S13'!$S$27=$D248,CONCATENATE('S13'!$Q$27,"-"),""),IF('S13'!$S$28=$D248,CONCATENATE('S13'!$Q$28,"-"),""),IF('S13'!$S$29=$D248,CONCATENATE('S13'!$Q$29,"-"),""),IF('S13'!$S$30=$D248,CONCATENATE('S13'!$Q$30,"-"),""),IF('S13'!$S$31=$D248,CONCATENATE('S13'!$Q$31,"-"),""),IF('S13'!$S$32=$D248,CONCATENATE('S13'!$Q$32,"-"),""))</f>
        <v/>
      </c>
      <c r="J248" s="21" t="str">
        <f>CONCATENATE(IF('S13'!$AA$13=$D248,CONCATENATE('S13'!$Y$13,"-"),""),IF('S13'!$AA$14=$D248,CONCATENATE('S13'!$Y$14,"-"),""),IF('S13'!$AA$15=$D248,CONCATENATE('S13'!$Y$15,"-"),""),IF('S13'!$AA$16=$D248,CONCATENATE('S13'!$Y$16,"-"),""),IF('S13'!$AA$17=$D248,CONCATENATE('S13'!$Y$17,"-"),""),IF('S13'!$AA$18=$D248,CONCATENATE('S13'!$Y$18,"-"),""),IF('S13'!$AA$19=$D248,CONCATENATE('S13'!$Y$19,"-"),""),IF('S13'!$AA$20=$D248,CONCATENATE('S13'!$Y$20,"-"),""),IF('S13'!$AA$21=$D248,CONCATENATE('S13'!$Y$21,"-"),""),IF('S13'!$AA$22=$D248,CONCATENATE('S13'!$Y$22,"-"),""),"")</f>
        <v/>
      </c>
      <c r="K248" s="21" t="str">
        <f>CONCATENATE(IF('S13'!$AA$23=$D248,CONCATENATE('S13'!$Y$23,"-"),""),IF('S13'!$AA$24=$D248,CONCATENATE('S13'!$Y$24,"-"),""),IF('S13'!$AA$25=$D248,CONCATENATE('S13'!$Y$25,"-"),""),IF('S13'!$AA$26=$D248,CONCATENATE('S13'!$Y$26,"-"),""),IF('S13'!$AA$27=$D248,CONCATENATE('S13'!$Y$27,"-"),""),IF('S13'!$AA$28=$D248,CONCATENATE('S13'!$Y$28,"-"),""),IF('S13'!$AA$29=$D248,CONCATENATE('S13'!$Y$29,"-"),""),IF('S13'!$AA$30=$D248,CONCATENATE('S13'!$Y$30,"-"),""),IF('S13'!$AA$31=$D248,CONCATENATE('S13'!$Y$31,"-"),""),IF('S13'!$AA$32=$D248,CONCATENATE('S13'!$Y$32,"-"),""))</f>
        <v/>
      </c>
      <c r="L248" s="21" t="str">
        <f>CONCATENATE(IF('S13'!$AI$13=$D248,CONCATENATE('S13'!$AG$13,"-"),""),IF('S13'!$AI$14=$D248,CONCATENATE('S13'!$AG$14,"-"),""),IF('S13'!$AI$15=$D248,CONCATENATE('S13'!$AG$15,"-"),""),IF('S13'!$AI$16=$D248,CONCATENATE('S13'!$AG$16,"-"),""),IF('S13'!$AI$17=$D248,CONCATENATE('S13'!$AG$17,"-"),""),IF('S13'!$AI$18=$D248,CONCATENATE('S13'!$AG$18,"-"),""),IF('S13'!$AI$19=$D248,CONCATENATE('S13'!$AG$19,"-"),""),IF('S13'!$AI$20=$D248,CONCATENATE('S13'!$AG$20,"-"),""),IF('S13'!$AI$21=$D248,CONCATENATE('S13'!$AG$21,"-"),""),IF('S13'!$AI$22=$D248,CONCATENATE('S13'!$AG$22,"-"),""),"")</f>
        <v/>
      </c>
      <c r="M248" s="21" t="str">
        <f>CONCATENATE(IF('S13'!$AI$23=$D248,CONCATENATE('S13'!$AG$23,"-"),""),IF('S13'!$AI$24=$D248,CONCATENATE('S13'!$AG$24,"-"),""),IF('S13'!$AI$25=$D248,CONCATENATE('S13'!$AG$25,"-"),""),IF('S13'!$AI$26=$D248,CONCATENATE('S13'!$AG$26,"-"),""),IF('S13'!$AI$27=$D248,CONCATENATE('S13'!$AG$27,"-"),""),IF('S13'!$AI$28=$D248,CONCATENATE('S13'!$AG$28,"-"),""),IF('S13'!$AI$29=$D248,CONCATENATE('S13'!$AG$29,"-"),""),IF('S13'!$AI$30=$D248,CONCATENATE('S13'!$AG$30,"-"),""),IF('S13'!$AI$31=$D248,CONCATENATE('S13'!$AG$31,"-"),""),IF('S13'!$AI$32=$D248,CONCATENATE('S13'!$AG$32,"-"),""))</f>
        <v/>
      </c>
      <c r="N248" s="21" t="str">
        <f t="shared" si="1"/>
        <v/>
      </c>
      <c r="O248" s="21">
        <v>246</v>
      </c>
      <c r="P248" s="27" t="str">
        <f t="shared" si="3"/>
        <v/>
      </c>
      <c r="Q248" s="27" t="str">
        <f t="shared" si="4"/>
        <v/>
      </c>
      <c r="R248" s="27" t="str">
        <f>IF(P248="","",CHOOSE(VLOOKUP($O248,$A$1:$C$400,3,FALSE),AHS!$M$1,BHS!$M$1,CHS!$M$1,HMJHS!$M$1,KHS!$M$1,Kings!$M$1,MHS!$M$1,SWHS!$M$1,AMHS!$M$1,'S10'!$M$1,'S11'!$M$1,'S12'!$M$1,'S13'!$M$1,'S14'!$M$1,'S15'!$M$1,'S16'!$M$1,'S17'!$M$1,'S18'!$M$1,'S19'!$M$1,'S20'!$M$1))</f>
        <v/>
      </c>
      <c r="S248" s="27" t="str">
        <f t="shared" si="5"/>
        <v/>
      </c>
      <c r="T248" s="3" t="str">
        <f t="shared" si="6"/>
        <v/>
      </c>
      <c r="U248" s="21"/>
      <c r="V248" s="21"/>
      <c r="W248" s="21"/>
      <c r="X248" s="21"/>
      <c r="Y248" s="21"/>
      <c r="Z248" s="21"/>
    </row>
    <row r="249" spans="1:26" ht="15" customHeight="1" x14ac:dyDescent="0.25">
      <c r="A249" s="21" t="str">
        <f t="shared" si="2"/>
        <v/>
      </c>
      <c r="B249" s="21" t="str">
        <f t="shared" si="0"/>
        <v/>
      </c>
      <c r="C249" s="21">
        <v>13</v>
      </c>
      <c r="D249" s="21">
        <v>9</v>
      </c>
      <c r="E249" s="21" t="str">
        <f>IF(OR('S13'!$C$21="",'S13'!$B$21=""),"",'S13'!$C$21)</f>
        <v/>
      </c>
      <c r="F249" s="21" t="str">
        <f>CONCATENATE(IF('S13'!$K$13=$D249,CONCATENATE('S13'!$I$13,"-"),""),IF('S13'!$K$14=$D249,CONCATENATE('S13'!$I$14,"-"),""),IF('S13'!$K$15=$D249,CONCATENATE('S13'!$I$15,"-"),""),IF('S13'!$K$16=$D249,CONCATENATE('S13'!$I$16,"-"),""),IF('S13'!$K$17=$D249,CONCATENATE('S13'!$I$17,"-"),""),IF('S13'!$K$18=$D249,CONCATENATE('S13'!$I$18,"-"),""),IF('S13'!$K$19=$D249,CONCATENATE('S13'!$I$19,"-"),""),IF('S13'!$K$20=$D249,CONCATENATE('S13'!$I$20,"-"),""),IF('S13'!$K$21=$D249,CONCATENATE('S13'!$I$21,"-"),""),IF('S13'!$K$22=$D249,CONCATENATE('S13'!$I$22,"-"),""),)</f>
        <v/>
      </c>
      <c r="G249" s="21" t="str">
        <f>CONCATENATE(IF('S13'!$K$23=$D249,CONCATENATE('S13'!$I$23,"-"),""),IF('S13'!$K$24=$D249,CONCATENATE('S13'!$I$24,"-"),""),IF('S13'!$K$25=$D249,CONCATENATE('S13'!$I$25,"-"),""),IF('S13'!$K$26=$D249,CONCATENATE('S13'!$I$26,"-"),""),IF('S13'!$K$27=$D249,CONCATENATE('S13'!$I$27,"-"),""),IF('S13'!$K$28=$D249,CONCATENATE('S13'!$I$28,"-"),""),IF('S13'!$K$29=$D249,CONCATENATE('S13'!$I$29,"-"),""),IF('S13'!$K$30=$D249,CONCATENATE('S13'!$I$30,"-"),""),IF('S13'!$K$31=$D249,CONCATENATE('S13'!$I$31,"-"),""),IF('S13'!$K$32=$D249,CONCATENATE('S13'!$I$32,"-"),""))</f>
        <v/>
      </c>
      <c r="H249" s="21" t="str">
        <f>CONCATENATE(IF('S13'!$S$13=$D249,CONCATENATE('S13'!$Q$13,"-"),""),IF('S13'!$S$14=$D249,CONCATENATE('S13'!$Q$14,"-"),""),IF('S13'!$S$15=$D249,CONCATENATE('S13'!$Q$15,"-"),""),IF('S13'!$S$16=$D249,CONCATENATE('S13'!$Q$16,"-"),""),IF('S13'!$S$17=$D249,CONCATENATE('S13'!$Q$17,"-"),""),IF('S13'!$S$18=$D249,CONCATENATE('S13'!$Q$18,"-"),""),IF('S13'!$S$19=$D249,CONCATENATE('S13'!$Q$19,"-"),""),IF('S13'!$S$20=$D249,CONCATENATE('S13'!$Q$20,"-"),""),IF('S13'!$S$21=$D249,CONCATENATE('S13'!$Q$21,"-"),""),IF('S13'!$S$22=$D249,CONCATENATE('S13'!$Q$22,"-"),""))</f>
        <v/>
      </c>
      <c r="I249" s="21" t="str">
        <f>CONCATENATE(,IF('S13'!$S$23=$D249,CONCATENATE('S13'!$Q$23,"-"),""),IF('S13'!$S$24=$D249,CONCATENATE('S13'!$Q$24,"-"),""),IF('S13'!$S$25=$D249,CONCATENATE('S13'!$Q$25,"-"),""),IF('S13'!$S$26=$D249,CONCATENATE('S13'!$Q$26,"-"),""),IF('S13'!$S$27=$D249,CONCATENATE('S13'!$Q$27,"-"),""),IF('S13'!$S$28=$D249,CONCATENATE('S13'!$Q$28,"-"),""),IF('S13'!$S$29=$D249,CONCATENATE('S13'!$Q$29,"-"),""),IF('S13'!$S$30=$D249,CONCATENATE('S13'!$Q$30,"-"),""),IF('S13'!$S$31=$D249,CONCATENATE('S13'!$Q$31,"-"),""),IF('S13'!$S$32=$D249,CONCATENATE('S13'!$Q$32,"-"),""))</f>
        <v/>
      </c>
      <c r="J249" s="21" t="str">
        <f>CONCATENATE(IF('S13'!$AA$13=$D249,CONCATENATE('S13'!$Y$13,"-"),""),IF('S13'!$AA$14=$D249,CONCATENATE('S13'!$Y$14,"-"),""),IF('S13'!$AA$15=$D249,CONCATENATE('S13'!$Y$15,"-"),""),IF('S13'!$AA$16=$D249,CONCATENATE('S13'!$Y$16,"-"),""),IF('S13'!$AA$17=$D249,CONCATENATE('S13'!$Y$17,"-"),""),IF('S13'!$AA$18=$D249,CONCATENATE('S13'!$Y$18,"-"),""),IF('S13'!$AA$19=$D249,CONCATENATE('S13'!$Y$19,"-"),""),IF('S13'!$AA$20=$D249,CONCATENATE('S13'!$Y$20,"-"),""),IF('S13'!$AA$21=$D249,CONCATENATE('S13'!$Y$21,"-"),""),IF('S13'!$AA$22=$D249,CONCATENATE('S13'!$Y$22,"-"),""),"")</f>
        <v/>
      </c>
      <c r="K249" s="21" t="str">
        <f>CONCATENATE(IF('S13'!$AA$23=$D249,CONCATENATE('S13'!$Y$23,"-"),""),IF('S13'!$AA$24=$D249,CONCATENATE('S13'!$Y$24,"-"),""),IF('S13'!$AA$25=$D249,CONCATENATE('S13'!$Y$25,"-"),""),IF('S13'!$AA$26=$D249,CONCATENATE('S13'!$Y$26,"-"),""),IF('S13'!$AA$27=$D249,CONCATENATE('S13'!$Y$27,"-"),""),IF('S13'!$AA$28=$D249,CONCATENATE('S13'!$Y$28,"-"),""),IF('S13'!$AA$29=$D249,CONCATENATE('S13'!$Y$29,"-"),""),IF('S13'!$AA$30=$D249,CONCATENATE('S13'!$Y$30,"-"),""),IF('S13'!$AA$31=$D249,CONCATENATE('S13'!$Y$31,"-"),""),IF('S13'!$AA$32=$D249,CONCATENATE('S13'!$Y$32,"-"),""))</f>
        <v/>
      </c>
      <c r="L249" s="21" t="str">
        <f>CONCATENATE(IF('S13'!$AI$13=$D249,CONCATENATE('S13'!$AG$13,"-"),""),IF('S13'!$AI$14=$D249,CONCATENATE('S13'!$AG$14,"-"),""),IF('S13'!$AI$15=$D249,CONCATENATE('S13'!$AG$15,"-"),""),IF('S13'!$AI$16=$D249,CONCATENATE('S13'!$AG$16,"-"),""),IF('S13'!$AI$17=$D249,CONCATENATE('S13'!$AG$17,"-"),""),IF('S13'!$AI$18=$D249,CONCATENATE('S13'!$AG$18,"-"),""),IF('S13'!$AI$19=$D249,CONCATENATE('S13'!$AG$19,"-"),""),IF('S13'!$AI$20=$D249,CONCATENATE('S13'!$AG$20,"-"),""),IF('S13'!$AI$21=$D249,CONCATENATE('S13'!$AG$21,"-"),""),IF('S13'!$AI$22=$D249,CONCATENATE('S13'!$AG$22,"-"),""),"")</f>
        <v/>
      </c>
      <c r="M249" s="21" t="str">
        <f>CONCATENATE(IF('S13'!$AI$23=$D249,CONCATENATE('S13'!$AG$23,"-"),""),IF('S13'!$AI$24=$D249,CONCATENATE('S13'!$AG$24,"-"),""),IF('S13'!$AI$25=$D249,CONCATENATE('S13'!$AG$25,"-"),""),IF('S13'!$AI$26=$D249,CONCATENATE('S13'!$AG$26,"-"),""),IF('S13'!$AI$27=$D249,CONCATENATE('S13'!$AG$27,"-"),""),IF('S13'!$AI$28=$D249,CONCATENATE('S13'!$AG$28,"-"),""),IF('S13'!$AI$29=$D249,CONCATENATE('S13'!$AG$29,"-"),""),IF('S13'!$AI$30=$D249,CONCATENATE('S13'!$AG$30,"-"),""),IF('S13'!$AI$31=$D249,CONCATENATE('S13'!$AG$31,"-"),""),IF('S13'!$AI$32=$D249,CONCATENATE('S13'!$AG$32,"-"),""))</f>
        <v/>
      </c>
      <c r="N249" s="21" t="str">
        <f t="shared" si="1"/>
        <v/>
      </c>
      <c r="O249" s="21">
        <v>247</v>
      </c>
      <c r="P249" s="27" t="str">
        <f t="shared" si="3"/>
        <v/>
      </c>
      <c r="Q249" s="27" t="str">
        <f t="shared" si="4"/>
        <v/>
      </c>
      <c r="R249" s="27" t="str">
        <f>IF(P249="","",CHOOSE(VLOOKUP($O249,$A$1:$C$400,3,FALSE),AHS!$M$1,BHS!$M$1,CHS!$M$1,HMJHS!$M$1,KHS!$M$1,Kings!$M$1,MHS!$M$1,SWHS!$M$1,AMHS!$M$1,'S10'!$M$1,'S11'!$M$1,'S12'!$M$1,'S13'!$M$1,'S14'!$M$1,'S15'!$M$1,'S16'!$M$1,'S17'!$M$1,'S18'!$M$1,'S19'!$M$1,'S20'!$M$1))</f>
        <v/>
      </c>
      <c r="S249" s="27" t="str">
        <f t="shared" si="5"/>
        <v/>
      </c>
      <c r="T249" s="3" t="str">
        <f t="shared" si="6"/>
        <v/>
      </c>
      <c r="U249" s="21"/>
      <c r="V249" s="21"/>
      <c r="W249" s="21"/>
      <c r="X249" s="21"/>
      <c r="Y249" s="21"/>
      <c r="Z249" s="21"/>
    </row>
    <row r="250" spans="1:26" ht="15" customHeight="1" x14ac:dyDescent="0.25">
      <c r="A250" s="21" t="str">
        <f t="shared" si="2"/>
        <v/>
      </c>
      <c r="B250" s="21" t="str">
        <f t="shared" si="0"/>
        <v/>
      </c>
      <c r="C250" s="21">
        <v>13</v>
      </c>
      <c r="D250" s="21">
        <v>10</v>
      </c>
      <c r="E250" s="21" t="str">
        <f>IF(OR('S13'!$C$22="",'S13'!$B$22=""),"",'S13'!$C$22)</f>
        <v/>
      </c>
      <c r="F250" s="21" t="str">
        <f>CONCATENATE(IF('S13'!$K$13=$D250,CONCATENATE('S13'!$I$13,"-"),""),IF('S13'!$K$14=$D250,CONCATENATE('S13'!$I$14,"-"),""),IF('S13'!$K$15=$D250,CONCATENATE('S13'!$I$15,"-"),""),IF('S13'!$K$16=$D250,CONCATENATE('S13'!$I$16,"-"),""),IF('S13'!$K$17=$D250,CONCATENATE('S13'!$I$17,"-"),""),IF('S13'!$K$18=$D250,CONCATENATE('S13'!$I$18,"-"),""),IF('S13'!$K$19=$D250,CONCATENATE('S13'!$I$19,"-"),""),IF('S13'!$K$20=$D250,CONCATENATE('S13'!$I$20,"-"),""),IF('S13'!$K$21=$D250,CONCATENATE('S13'!$I$21,"-"),""),IF('S13'!$K$22=$D250,CONCATENATE('S13'!$I$22,"-"),""),)</f>
        <v/>
      </c>
      <c r="G250" s="21" t="str">
        <f>CONCATENATE(IF('S13'!$K$23=$D250,CONCATENATE('S13'!$I$23,"-"),""),IF('S13'!$K$24=$D250,CONCATENATE('S13'!$I$24,"-"),""),IF('S13'!$K$25=$D250,CONCATENATE('S13'!$I$25,"-"),""),IF('S13'!$K$26=$D250,CONCATENATE('S13'!$I$26,"-"),""),IF('S13'!$K$27=$D250,CONCATENATE('S13'!$I$27,"-"),""),IF('S13'!$K$28=$D250,CONCATENATE('S13'!$I$28,"-"),""),IF('S13'!$K$29=$D250,CONCATENATE('S13'!$I$29,"-"),""),IF('S13'!$K$30=$D250,CONCATENATE('S13'!$I$30,"-"),""),IF('S13'!$K$31=$D250,CONCATENATE('S13'!$I$31,"-"),""),IF('S13'!$K$32=$D250,CONCATENATE('S13'!$I$32,"-"),""))</f>
        <v/>
      </c>
      <c r="H250" s="21" t="str">
        <f>CONCATENATE(IF('S13'!$S$13=$D250,CONCATENATE('S13'!$Q$13,"-"),""),IF('S13'!$S$14=$D250,CONCATENATE('S13'!$Q$14,"-"),""),IF('S13'!$S$15=$D250,CONCATENATE('S13'!$Q$15,"-"),""),IF('S13'!$S$16=$D250,CONCATENATE('S13'!$Q$16,"-"),""),IF('S13'!$S$17=$D250,CONCATENATE('S13'!$Q$17,"-"),""),IF('S13'!$S$18=$D250,CONCATENATE('S13'!$Q$18,"-"),""),IF('S13'!$S$19=$D250,CONCATENATE('S13'!$Q$19,"-"),""),IF('S13'!$S$20=$D250,CONCATENATE('S13'!$Q$20,"-"),""),IF('S13'!$S$21=$D250,CONCATENATE('S13'!$Q$21,"-"),""),IF('S13'!$S$22=$D250,CONCATENATE('S13'!$Q$22,"-"),""))</f>
        <v/>
      </c>
      <c r="I250" s="21" t="str">
        <f>CONCATENATE(,IF('S13'!$S$23=$D250,CONCATENATE('S13'!$Q$23,"-"),""),IF('S13'!$S$24=$D250,CONCATENATE('S13'!$Q$24,"-"),""),IF('S13'!$S$25=$D250,CONCATENATE('S13'!$Q$25,"-"),""),IF('S13'!$S$26=$D250,CONCATENATE('S13'!$Q$26,"-"),""),IF('S13'!$S$27=$D250,CONCATENATE('S13'!$Q$27,"-"),""),IF('S13'!$S$28=$D250,CONCATENATE('S13'!$Q$28,"-"),""),IF('S13'!$S$29=$D250,CONCATENATE('S13'!$Q$29,"-"),""),IF('S13'!$S$30=$D250,CONCATENATE('S13'!$Q$30,"-"),""),IF('S13'!$S$31=$D250,CONCATENATE('S13'!$Q$31,"-"),""),IF('S13'!$S$32=$D250,CONCATENATE('S13'!$Q$32,"-"),""))</f>
        <v/>
      </c>
      <c r="J250" s="21" t="str">
        <f>CONCATENATE(IF('S13'!$AA$13=$D250,CONCATENATE('S13'!$Y$13,"-"),""),IF('S13'!$AA$14=$D250,CONCATENATE('S13'!$Y$14,"-"),""),IF('S13'!$AA$15=$D250,CONCATENATE('S13'!$Y$15,"-"),""),IF('S13'!$AA$16=$D250,CONCATENATE('S13'!$Y$16,"-"),""),IF('S13'!$AA$17=$D250,CONCATENATE('S13'!$Y$17,"-"),""),IF('S13'!$AA$18=$D250,CONCATENATE('S13'!$Y$18,"-"),""),IF('S13'!$AA$19=$D250,CONCATENATE('S13'!$Y$19,"-"),""),IF('S13'!$AA$20=$D250,CONCATENATE('S13'!$Y$20,"-"),""),IF('S13'!$AA$21=$D250,CONCATENATE('S13'!$Y$21,"-"),""),IF('S13'!$AA$22=$D250,CONCATENATE('S13'!$Y$22,"-"),""),"")</f>
        <v/>
      </c>
      <c r="K250" s="21" t="str">
        <f>CONCATENATE(IF('S13'!$AA$23=$D250,CONCATENATE('S13'!$Y$23,"-"),""),IF('S13'!$AA$24=$D250,CONCATENATE('S13'!$Y$24,"-"),""),IF('S13'!$AA$25=$D250,CONCATENATE('S13'!$Y$25,"-"),""),IF('S13'!$AA$26=$D250,CONCATENATE('S13'!$Y$26,"-"),""),IF('S13'!$AA$27=$D250,CONCATENATE('S13'!$Y$27,"-"),""),IF('S13'!$AA$28=$D250,CONCATENATE('S13'!$Y$28,"-"),""),IF('S13'!$AA$29=$D250,CONCATENATE('S13'!$Y$29,"-"),""),IF('S13'!$AA$30=$D250,CONCATENATE('S13'!$Y$30,"-"),""),IF('S13'!$AA$31=$D250,CONCATENATE('S13'!$Y$31,"-"),""),IF('S13'!$AA$32=$D250,CONCATENATE('S13'!$Y$32,"-"),""))</f>
        <v/>
      </c>
      <c r="L250" s="21" t="str">
        <f>CONCATENATE(IF('S13'!$AI$13=$D250,CONCATENATE('S13'!$AG$13,"-"),""),IF('S13'!$AI$14=$D250,CONCATENATE('S13'!$AG$14,"-"),""),IF('S13'!$AI$15=$D250,CONCATENATE('S13'!$AG$15,"-"),""),IF('S13'!$AI$16=$D250,CONCATENATE('S13'!$AG$16,"-"),""),IF('S13'!$AI$17=$D250,CONCATENATE('S13'!$AG$17,"-"),""),IF('S13'!$AI$18=$D250,CONCATENATE('S13'!$AG$18,"-"),""),IF('S13'!$AI$19=$D250,CONCATENATE('S13'!$AG$19,"-"),""),IF('S13'!$AI$20=$D250,CONCATENATE('S13'!$AG$20,"-"),""),IF('S13'!$AI$21=$D250,CONCATENATE('S13'!$AG$21,"-"),""),IF('S13'!$AI$22=$D250,CONCATENATE('S13'!$AG$22,"-"),""),"")</f>
        <v/>
      </c>
      <c r="M250" s="21" t="str">
        <f>CONCATENATE(IF('S13'!$AI$23=$D250,CONCATENATE('S13'!$AG$23,"-"),""),IF('S13'!$AI$24=$D250,CONCATENATE('S13'!$AG$24,"-"),""),IF('S13'!$AI$25=$D250,CONCATENATE('S13'!$AG$25,"-"),""),IF('S13'!$AI$26=$D250,CONCATENATE('S13'!$AG$26,"-"),""),IF('S13'!$AI$27=$D250,CONCATENATE('S13'!$AG$27,"-"),""),IF('S13'!$AI$28=$D250,CONCATENATE('S13'!$AG$28,"-"),""),IF('S13'!$AI$29=$D250,CONCATENATE('S13'!$AG$29,"-"),""),IF('S13'!$AI$30=$D250,CONCATENATE('S13'!$AG$30,"-"),""),IF('S13'!$AI$31=$D250,CONCATENATE('S13'!$AG$31,"-"),""),IF('S13'!$AI$32=$D250,CONCATENATE('S13'!$AG$32,"-"),""))</f>
        <v/>
      </c>
      <c r="N250" s="21" t="str">
        <f t="shared" si="1"/>
        <v/>
      </c>
      <c r="O250" s="21">
        <v>248</v>
      </c>
      <c r="P250" s="27" t="str">
        <f t="shared" si="3"/>
        <v/>
      </c>
      <c r="Q250" s="27" t="str">
        <f t="shared" si="4"/>
        <v/>
      </c>
      <c r="R250" s="27" t="str">
        <f>IF(P250="","",CHOOSE(VLOOKUP($O250,$A$1:$C$400,3,FALSE),AHS!$M$1,BHS!$M$1,CHS!$M$1,HMJHS!$M$1,KHS!$M$1,Kings!$M$1,MHS!$M$1,SWHS!$M$1,AMHS!$M$1,'S10'!$M$1,'S11'!$M$1,'S12'!$M$1,'S13'!$M$1,'S14'!$M$1,'S15'!$M$1,'S16'!$M$1,'S17'!$M$1,'S18'!$M$1,'S19'!$M$1,'S20'!$M$1))</f>
        <v/>
      </c>
      <c r="S250" s="27" t="str">
        <f t="shared" si="5"/>
        <v/>
      </c>
      <c r="T250" s="3" t="str">
        <f t="shared" si="6"/>
        <v/>
      </c>
      <c r="U250" s="21"/>
      <c r="V250" s="21"/>
      <c r="W250" s="21"/>
      <c r="X250" s="21"/>
      <c r="Y250" s="21"/>
      <c r="Z250" s="21"/>
    </row>
    <row r="251" spans="1:26" ht="15" customHeight="1" x14ac:dyDescent="0.25">
      <c r="A251" s="21" t="str">
        <f t="shared" si="2"/>
        <v/>
      </c>
      <c r="B251" s="21" t="str">
        <f t="shared" si="0"/>
        <v/>
      </c>
      <c r="C251" s="21">
        <v>13</v>
      </c>
      <c r="D251" s="21">
        <v>11</v>
      </c>
      <c r="E251" s="21" t="str">
        <f>IF(OR('S13'!$C$23="",'S13'!$B$23=""),"",'S13'!$C$23)</f>
        <v/>
      </c>
      <c r="F251" s="21" t="str">
        <f>CONCATENATE(IF('S13'!$K$13=$D251,CONCATENATE('S13'!$I$13,"-"),""),IF('S13'!$K$14=$D251,CONCATENATE('S13'!$I$14,"-"),""),IF('S13'!$K$15=$D251,CONCATENATE('S13'!$I$15,"-"),""),IF('S13'!$K$16=$D251,CONCATENATE('S13'!$I$16,"-"),""),IF('S13'!$K$17=$D251,CONCATENATE('S13'!$I$17,"-"),""),IF('S13'!$K$18=$D251,CONCATENATE('S13'!$I$18,"-"),""),IF('S13'!$K$19=$D251,CONCATENATE('S13'!$I$19,"-"),""),IF('S13'!$K$20=$D251,CONCATENATE('S13'!$I$20,"-"),""),IF('S13'!$K$21=$D251,CONCATENATE('S13'!$I$21,"-"),""),IF('S13'!$K$22=$D251,CONCATENATE('S13'!$I$22,"-"),""),)</f>
        <v/>
      </c>
      <c r="G251" s="21" t="str">
        <f>CONCATENATE(IF('S13'!$K$23=$D251,CONCATENATE('S13'!$I$23,"-"),""),IF('S13'!$K$24=$D251,CONCATENATE('S13'!$I$24,"-"),""),IF('S13'!$K$25=$D251,CONCATENATE('S13'!$I$25,"-"),""),IF('S13'!$K$26=$D251,CONCATENATE('S13'!$I$26,"-"),""),IF('S13'!$K$27=$D251,CONCATENATE('S13'!$I$27,"-"),""),IF('S13'!$K$28=$D251,CONCATENATE('S13'!$I$28,"-"),""),IF('S13'!$K$29=$D251,CONCATENATE('S13'!$I$29,"-"),""),IF('S13'!$K$30=$D251,CONCATENATE('S13'!$I$30,"-"),""),IF('S13'!$K$31=$D251,CONCATENATE('S13'!$I$31,"-"),""),IF('S13'!$K$32=$D251,CONCATENATE('S13'!$I$32,"-"),""))</f>
        <v/>
      </c>
      <c r="H251" s="21" t="str">
        <f>CONCATENATE(IF('S13'!$S$13=$D251,CONCATENATE('S13'!$Q$13,"-"),""),IF('S13'!$S$14=$D251,CONCATENATE('S13'!$Q$14,"-"),""),IF('S13'!$S$15=$D251,CONCATENATE('S13'!$Q$15,"-"),""),IF('S13'!$S$16=$D251,CONCATENATE('S13'!$Q$16,"-"),""),IF('S13'!$S$17=$D251,CONCATENATE('S13'!$Q$17,"-"),""),IF('S13'!$S$18=$D251,CONCATENATE('S13'!$Q$18,"-"),""),IF('S13'!$S$19=$D251,CONCATENATE('S13'!$Q$19,"-"),""),IF('S13'!$S$20=$D251,CONCATENATE('S13'!$Q$20,"-"),""),IF('S13'!$S$21=$D251,CONCATENATE('S13'!$Q$21,"-"),""),IF('S13'!$S$22=$D251,CONCATENATE('S13'!$Q$22,"-"),""))</f>
        <v/>
      </c>
      <c r="I251" s="21" t="str">
        <f>CONCATENATE(,IF('S13'!$S$23=$D251,CONCATENATE('S13'!$Q$23,"-"),""),IF('S13'!$S$24=$D251,CONCATENATE('S13'!$Q$24,"-"),""),IF('S13'!$S$25=$D251,CONCATENATE('S13'!$Q$25,"-"),""),IF('S13'!$S$26=$D251,CONCATENATE('S13'!$Q$26,"-"),""),IF('S13'!$S$27=$D251,CONCATENATE('S13'!$Q$27,"-"),""),IF('S13'!$S$28=$D251,CONCATENATE('S13'!$Q$28,"-"),""),IF('S13'!$S$29=$D251,CONCATENATE('S13'!$Q$29,"-"),""),IF('S13'!$S$30=$D251,CONCATENATE('S13'!$Q$30,"-"),""),IF('S13'!$S$31=$D251,CONCATENATE('S13'!$Q$31,"-"),""),IF('S13'!$S$32=$D251,CONCATENATE('S13'!$Q$32,"-"),""))</f>
        <v/>
      </c>
      <c r="J251" s="21" t="str">
        <f>CONCATENATE(IF('S13'!$AA$13=$D251,CONCATENATE('S13'!$Y$13,"-"),""),IF('S13'!$AA$14=$D251,CONCATENATE('S13'!$Y$14,"-"),""),IF('S13'!$AA$15=$D251,CONCATENATE('S13'!$Y$15,"-"),""),IF('S13'!$AA$16=$D251,CONCATENATE('S13'!$Y$16,"-"),""),IF('S13'!$AA$17=$D251,CONCATENATE('S13'!$Y$17,"-"),""),IF('S13'!$AA$18=$D251,CONCATENATE('S13'!$Y$18,"-"),""),IF('S13'!$AA$19=$D251,CONCATENATE('S13'!$Y$19,"-"),""),IF('S13'!$AA$20=$D251,CONCATENATE('S13'!$Y$20,"-"),""),IF('S13'!$AA$21=$D251,CONCATENATE('S13'!$Y$21,"-"),""),IF('S13'!$AA$22=$D251,CONCATENATE('S13'!$Y$22,"-"),""),"")</f>
        <v/>
      </c>
      <c r="K251" s="21" t="str">
        <f>CONCATENATE(IF('S13'!$AA$23=$D251,CONCATENATE('S13'!$Y$23,"-"),""),IF('S13'!$AA$24=$D251,CONCATENATE('S13'!$Y$24,"-"),""),IF('S13'!$AA$25=$D251,CONCATENATE('S13'!$Y$25,"-"),""),IF('S13'!$AA$26=$D251,CONCATENATE('S13'!$Y$26,"-"),""),IF('S13'!$AA$27=$D251,CONCATENATE('S13'!$Y$27,"-"),""),IF('S13'!$AA$28=$D251,CONCATENATE('S13'!$Y$28,"-"),""),IF('S13'!$AA$29=$D251,CONCATENATE('S13'!$Y$29,"-"),""),IF('S13'!$AA$30=$D251,CONCATENATE('S13'!$Y$30,"-"),""),IF('S13'!$AA$31=$D251,CONCATENATE('S13'!$Y$31,"-"),""),IF('S13'!$AA$32=$D251,CONCATENATE('S13'!$Y$32,"-"),""))</f>
        <v/>
      </c>
      <c r="L251" s="21" t="str">
        <f>CONCATENATE(IF('S13'!$AI$13=$D251,CONCATENATE('S13'!$AG$13,"-"),""),IF('S13'!$AI$14=$D251,CONCATENATE('S13'!$AG$14,"-"),""),IF('S13'!$AI$15=$D251,CONCATENATE('S13'!$AG$15,"-"),""),IF('S13'!$AI$16=$D251,CONCATENATE('S13'!$AG$16,"-"),""),IF('S13'!$AI$17=$D251,CONCATENATE('S13'!$AG$17,"-"),""),IF('S13'!$AI$18=$D251,CONCATENATE('S13'!$AG$18,"-"),""),IF('S13'!$AI$19=$D251,CONCATENATE('S13'!$AG$19,"-"),""),IF('S13'!$AI$20=$D251,CONCATENATE('S13'!$AG$20,"-"),""),IF('S13'!$AI$21=$D251,CONCATENATE('S13'!$AG$21,"-"),""),IF('S13'!$AI$22=$D251,CONCATENATE('S13'!$AG$22,"-"),""),"")</f>
        <v/>
      </c>
      <c r="M251" s="21" t="str">
        <f>CONCATENATE(IF('S13'!$AI$23=$D251,CONCATENATE('S13'!$AG$23,"-"),""),IF('S13'!$AI$24=$D251,CONCATENATE('S13'!$AG$24,"-"),""),IF('S13'!$AI$25=$D251,CONCATENATE('S13'!$AG$25,"-"),""),IF('S13'!$AI$26=$D251,CONCATENATE('S13'!$AG$26,"-"),""),IF('S13'!$AI$27=$D251,CONCATENATE('S13'!$AG$27,"-"),""),IF('S13'!$AI$28=$D251,CONCATENATE('S13'!$AG$28,"-"),""),IF('S13'!$AI$29=$D251,CONCATENATE('S13'!$AG$29,"-"),""),IF('S13'!$AI$30=$D251,CONCATENATE('S13'!$AG$30,"-"),""),IF('S13'!$AI$31=$D251,CONCATENATE('S13'!$AG$31,"-"),""),IF('S13'!$AI$32=$D251,CONCATENATE('S13'!$AG$32,"-"),""))</f>
        <v/>
      </c>
      <c r="N251" s="21" t="str">
        <f t="shared" si="1"/>
        <v/>
      </c>
      <c r="O251" s="21">
        <v>249</v>
      </c>
      <c r="P251" s="27" t="str">
        <f t="shared" si="3"/>
        <v/>
      </c>
      <c r="Q251" s="27" t="str">
        <f t="shared" si="4"/>
        <v/>
      </c>
      <c r="R251" s="27" t="str">
        <f>IF(P251="","",CHOOSE(VLOOKUP($O251,$A$1:$C$400,3,FALSE),AHS!$M$1,BHS!$M$1,CHS!$M$1,HMJHS!$M$1,KHS!$M$1,Kings!$M$1,MHS!$M$1,SWHS!$M$1,AMHS!$M$1,'S10'!$M$1,'S11'!$M$1,'S12'!$M$1,'S13'!$M$1,'S14'!$M$1,'S15'!$M$1,'S16'!$M$1,'S17'!$M$1,'S18'!$M$1,'S19'!$M$1,'S20'!$M$1))</f>
        <v/>
      </c>
      <c r="S251" s="27" t="str">
        <f t="shared" si="5"/>
        <v/>
      </c>
      <c r="T251" s="3" t="str">
        <f t="shared" si="6"/>
        <v/>
      </c>
      <c r="U251" s="21"/>
      <c r="V251" s="21"/>
      <c r="W251" s="21"/>
      <c r="X251" s="21"/>
      <c r="Y251" s="21"/>
      <c r="Z251" s="21"/>
    </row>
    <row r="252" spans="1:26" ht="15" customHeight="1" x14ac:dyDescent="0.25">
      <c r="A252" s="21" t="str">
        <f t="shared" si="2"/>
        <v/>
      </c>
      <c r="B252" s="21" t="str">
        <f t="shared" si="0"/>
        <v/>
      </c>
      <c r="C252" s="21">
        <v>13</v>
      </c>
      <c r="D252" s="21">
        <v>12</v>
      </c>
      <c r="E252" s="21" t="str">
        <f>IF(OR('S13'!$C$24="",'S13'!$B$24=""),"",'S13'!$C$24)</f>
        <v/>
      </c>
      <c r="F252" s="21" t="str">
        <f>CONCATENATE(IF('S13'!$K$13=$D252,CONCATENATE('S13'!$I$13,"-"),""),IF('S13'!$K$14=$D252,CONCATENATE('S13'!$I$14,"-"),""),IF('S13'!$K$15=$D252,CONCATENATE('S13'!$I$15,"-"),""),IF('S13'!$K$16=$D252,CONCATENATE('S13'!$I$16,"-"),""),IF('S13'!$K$17=$D252,CONCATENATE('S13'!$I$17,"-"),""),IF('S13'!$K$18=$D252,CONCATENATE('S13'!$I$18,"-"),""),IF('S13'!$K$19=$D252,CONCATENATE('S13'!$I$19,"-"),""),IF('S13'!$K$20=$D252,CONCATENATE('S13'!$I$20,"-"),""),IF('S13'!$K$21=$D252,CONCATENATE('S13'!$I$21,"-"),""),IF('S13'!$K$22=$D252,CONCATENATE('S13'!$I$22,"-"),""),)</f>
        <v/>
      </c>
      <c r="G252" s="21" t="str">
        <f>CONCATENATE(IF('S13'!$K$23=$D252,CONCATENATE('S13'!$I$23,"-"),""),IF('S13'!$K$24=$D252,CONCATENATE('S13'!$I$24,"-"),""),IF('S13'!$K$25=$D252,CONCATENATE('S13'!$I$25,"-"),""),IF('S13'!$K$26=$D252,CONCATENATE('S13'!$I$26,"-"),""),IF('S13'!$K$27=$D252,CONCATENATE('S13'!$I$27,"-"),""),IF('S13'!$K$28=$D252,CONCATENATE('S13'!$I$28,"-"),""),IF('S13'!$K$29=$D252,CONCATENATE('S13'!$I$29,"-"),""),IF('S13'!$K$30=$D252,CONCATENATE('S13'!$I$30,"-"),""),IF('S13'!$K$31=$D252,CONCATENATE('S13'!$I$31,"-"),""),IF('S13'!$K$32=$D252,CONCATENATE('S13'!$I$32,"-"),""))</f>
        <v/>
      </c>
      <c r="H252" s="21" t="str">
        <f>CONCATENATE(IF('S13'!$S$13=$D252,CONCATENATE('S13'!$Q$13,"-"),""),IF('S13'!$S$14=$D252,CONCATENATE('S13'!$Q$14,"-"),""),IF('S13'!$S$15=$D252,CONCATENATE('S13'!$Q$15,"-"),""),IF('S13'!$S$16=$D252,CONCATENATE('S13'!$Q$16,"-"),""),IF('S13'!$S$17=$D252,CONCATENATE('S13'!$Q$17,"-"),""),IF('S13'!$S$18=$D252,CONCATENATE('S13'!$Q$18,"-"),""),IF('S13'!$S$19=$D252,CONCATENATE('S13'!$Q$19,"-"),""),IF('S13'!$S$20=$D252,CONCATENATE('S13'!$Q$20,"-"),""),IF('S13'!$S$21=$D252,CONCATENATE('S13'!$Q$21,"-"),""),IF('S13'!$S$22=$D252,CONCATENATE('S13'!$Q$22,"-"),""))</f>
        <v/>
      </c>
      <c r="I252" s="21" t="str">
        <f>CONCATENATE(,IF('S13'!$S$23=$D252,CONCATENATE('S13'!$Q$23,"-"),""),IF('S13'!$S$24=$D252,CONCATENATE('S13'!$Q$24,"-"),""),IF('S13'!$S$25=$D252,CONCATENATE('S13'!$Q$25,"-"),""),IF('S13'!$S$26=$D252,CONCATENATE('S13'!$Q$26,"-"),""),IF('S13'!$S$27=$D252,CONCATENATE('S13'!$Q$27,"-"),""),IF('S13'!$S$28=$D252,CONCATENATE('S13'!$Q$28,"-"),""),IF('S13'!$S$29=$D252,CONCATENATE('S13'!$Q$29,"-"),""),IF('S13'!$S$30=$D252,CONCATENATE('S13'!$Q$30,"-"),""),IF('S13'!$S$31=$D252,CONCATENATE('S13'!$Q$31,"-"),""),IF('S13'!$S$32=$D252,CONCATENATE('S13'!$Q$32,"-"),""))</f>
        <v/>
      </c>
      <c r="J252" s="21" t="str">
        <f>CONCATENATE(IF('S13'!$AA$13=$D252,CONCATENATE('S13'!$Y$13,"-"),""),IF('S13'!$AA$14=$D252,CONCATENATE('S13'!$Y$14,"-"),""),IF('S13'!$AA$15=$D252,CONCATENATE('S13'!$Y$15,"-"),""),IF('S13'!$AA$16=$D252,CONCATENATE('S13'!$Y$16,"-"),""),IF('S13'!$AA$17=$D252,CONCATENATE('S13'!$Y$17,"-"),""),IF('S13'!$AA$18=$D252,CONCATENATE('S13'!$Y$18,"-"),""),IF('S13'!$AA$19=$D252,CONCATENATE('S13'!$Y$19,"-"),""),IF('S13'!$AA$20=$D252,CONCATENATE('S13'!$Y$20,"-"),""),IF('S13'!$AA$21=$D252,CONCATENATE('S13'!$Y$21,"-"),""),IF('S13'!$AA$22=$D252,CONCATENATE('S13'!$Y$22,"-"),""),"")</f>
        <v/>
      </c>
      <c r="K252" s="21" t="str">
        <f>CONCATENATE(IF('S13'!$AA$23=$D252,CONCATENATE('S13'!$Y$23,"-"),""),IF('S13'!$AA$24=$D252,CONCATENATE('S13'!$Y$24,"-"),""),IF('S13'!$AA$25=$D252,CONCATENATE('S13'!$Y$25,"-"),""),IF('S13'!$AA$26=$D252,CONCATENATE('S13'!$Y$26,"-"),""),IF('S13'!$AA$27=$D252,CONCATENATE('S13'!$Y$27,"-"),""),IF('S13'!$AA$28=$D252,CONCATENATE('S13'!$Y$28,"-"),""),IF('S13'!$AA$29=$D252,CONCATENATE('S13'!$Y$29,"-"),""),IF('S13'!$AA$30=$D252,CONCATENATE('S13'!$Y$30,"-"),""),IF('S13'!$AA$31=$D252,CONCATENATE('S13'!$Y$31,"-"),""),IF('S13'!$AA$32=$D252,CONCATENATE('S13'!$Y$32,"-"),""))</f>
        <v/>
      </c>
      <c r="L252" s="21" t="str">
        <f>CONCATENATE(IF('S13'!$AI$13=$D252,CONCATENATE('S13'!$AG$13,"-"),""),IF('S13'!$AI$14=$D252,CONCATENATE('S13'!$AG$14,"-"),""),IF('S13'!$AI$15=$D252,CONCATENATE('S13'!$AG$15,"-"),""),IF('S13'!$AI$16=$D252,CONCATENATE('S13'!$AG$16,"-"),""),IF('S13'!$AI$17=$D252,CONCATENATE('S13'!$AG$17,"-"),""),IF('S13'!$AI$18=$D252,CONCATENATE('S13'!$AG$18,"-"),""),IF('S13'!$AI$19=$D252,CONCATENATE('S13'!$AG$19,"-"),""),IF('S13'!$AI$20=$D252,CONCATENATE('S13'!$AG$20,"-"),""),IF('S13'!$AI$21=$D252,CONCATENATE('S13'!$AG$21,"-"),""),IF('S13'!$AI$22=$D252,CONCATENATE('S13'!$AG$22,"-"),""),"")</f>
        <v/>
      </c>
      <c r="M252" s="21" t="str">
        <f>CONCATENATE(IF('S13'!$AI$23=$D252,CONCATENATE('S13'!$AG$23,"-"),""),IF('S13'!$AI$24=$D252,CONCATENATE('S13'!$AG$24,"-"),""),IF('S13'!$AI$25=$D252,CONCATENATE('S13'!$AG$25,"-"),""),IF('S13'!$AI$26=$D252,CONCATENATE('S13'!$AG$26,"-"),""),IF('S13'!$AI$27=$D252,CONCATENATE('S13'!$AG$27,"-"),""),IF('S13'!$AI$28=$D252,CONCATENATE('S13'!$AG$28,"-"),""),IF('S13'!$AI$29=$D252,CONCATENATE('S13'!$AG$29,"-"),""),IF('S13'!$AI$30=$D252,CONCATENATE('S13'!$AG$30,"-"),""),IF('S13'!$AI$31=$D252,CONCATENATE('S13'!$AG$31,"-"),""),IF('S13'!$AI$32=$D252,CONCATENATE('S13'!$AG$32,"-"),""))</f>
        <v/>
      </c>
      <c r="N252" s="21" t="str">
        <f t="shared" si="1"/>
        <v/>
      </c>
      <c r="O252" s="21">
        <v>250</v>
      </c>
      <c r="P252" s="27" t="str">
        <f t="shared" si="3"/>
        <v/>
      </c>
      <c r="Q252" s="27" t="str">
        <f t="shared" si="4"/>
        <v/>
      </c>
      <c r="R252" s="27" t="str">
        <f>IF(P252="","",CHOOSE(VLOOKUP($O252,$A$1:$C$400,3,FALSE),AHS!$M$1,BHS!$M$1,CHS!$M$1,HMJHS!$M$1,KHS!$M$1,Kings!$M$1,MHS!$M$1,SWHS!$M$1,AMHS!$M$1,'S10'!$M$1,'S11'!$M$1,'S12'!$M$1,'S13'!$M$1,'S14'!$M$1,'S15'!$M$1,'S16'!$M$1,'S17'!$M$1,'S18'!$M$1,'S19'!$M$1,'S20'!$M$1))</f>
        <v/>
      </c>
      <c r="S252" s="27" t="str">
        <f t="shared" si="5"/>
        <v/>
      </c>
      <c r="T252" s="3" t="str">
        <f t="shared" si="6"/>
        <v/>
      </c>
      <c r="U252" s="21"/>
      <c r="V252" s="21"/>
      <c r="W252" s="21"/>
      <c r="X252" s="21"/>
      <c r="Y252" s="21"/>
      <c r="Z252" s="21"/>
    </row>
    <row r="253" spans="1:26" ht="15" customHeight="1" x14ac:dyDescent="0.25">
      <c r="A253" s="21" t="str">
        <f t="shared" si="2"/>
        <v/>
      </c>
      <c r="B253" s="21" t="str">
        <f t="shared" si="0"/>
        <v/>
      </c>
      <c r="C253" s="21">
        <v>13</v>
      </c>
      <c r="D253" s="21">
        <v>13</v>
      </c>
      <c r="E253" s="21" t="str">
        <f>IF(OR('S13'!$C$25="",'S13'!$B$25=""),"",'S13'!$C$25)</f>
        <v/>
      </c>
      <c r="F253" s="21" t="str">
        <f>CONCATENATE(IF('S13'!$K$13=$D253,CONCATENATE('S13'!$I$13,"-"),""),IF('S13'!$K$14=$D253,CONCATENATE('S13'!$I$14,"-"),""),IF('S13'!$K$15=$D253,CONCATENATE('S13'!$I$15,"-"),""),IF('S13'!$K$16=$D253,CONCATENATE('S13'!$I$16,"-"),""),IF('S13'!$K$17=$D253,CONCATENATE('S13'!$I$17,"-"),""),IF('S13'!$K$18=$D253,CONCATENATE('S13'!$I$18,"-"),""),IF('S13'!$K$19=$D253,CONCATENATE('S13'!$I$19,"-"),""),IF('S13'!$K$20=$D253,CONCATENATE('S13'!$I$20,"-"),""),IF('S13'!$K$21=$D253,CONCATENATE('S13'!$I$21,"-"),""),IF('S13'!$K$22=$D253,CONCATENATE('S13'!$I$22,"-"),""),)</f>
        <v/>
      </c>
      <c r="G253" s="21" t="str">
        <f>CONCATENATE(IF('S13'!$K$23=$D253,CONCATENATE('S13'!$I$23,"-"),""),IF('S13'!$K$24=$D253,CONCATENATE('S13'!$I$24,"-"),""),IF('S13'!$K$25=$D253,CONCATENATE('S13'!$I$25,"-"),""),IF('S13'!$K$26=$D253,CONCATENATE('S13'!$I$26,"-"),""),IF('S13'!$K$27=$D253,CONCATENATE('S13'!$I$27,"-"),""),IF('S13'!$K$28=$D253,CONCATENATE('S13'!$I$28,"-"),""),IF('S13'!$K$29=$D253,CONCATENATE('S13'!$I$29,"-"),""),IF('S13'!$K$30=$D253,CONCATENATE('S13'!$I$30,"-"),""),IF('S13'!$K$31=$D253,CONCATENATE('S13'!$I$31,"-"),""),IF('S13'!$K$32=$D253,CONCATENATE('S13'!$I$32,"-"),""))</f>
        <v/>
      </c>
      <c r="H253" s="21" t="str">
        <f>CONCATENATE(IF('S13'!$S$13=$D253,CONCATENATE('S13'!$Q$13,"-"),""),IF('S13'!$S$14=$D253,CONCATENATE('S13'!$Q$14,"-"),""),IF('S13'!$S$15=$D253,CONCATENATE('S13'!$Q$15,"-"),""),IF('S13'!$S$16=$D253,CONCATENATE('S13'!$Q$16,"-"),""),IF('S13'!$S$17=$D253,CONCATENATE('S13'!$Q$17,"-"),""),IF('S13'!$S$18=$D253,CONCATENATE('S13'!$Q$18,"-"),""),IF('S13'!$S$19=$D253,CONCATENATE('S13'!$Q$19,"-"),""),IF('S13'!$S$20=$D253,CONCATENATE('S13'!$Q$20,"-"),""),IF('S13'!$S$21=$D253,CONCATENATE('S13'!$Q$21,"-"),""),IF('S13'!$S$22=$D253,CONCATENATE('S13'!$Q$22,"-"),""))</f>
        <v/>
      </c>
      <c r="I253" s="21" t="str">
        <f>CONCATENATE(,IF('S13'!$S$23=$D253,CONCATENATE('S13'!$Q$23,"-"),""),IF('S13'!$S$24=$D253,CONCATENATE('S13'!$Q$24,"-"),""),IF('S13'!$S$25=$D253,CONCATENATE('S13'!$Q$25,"-"),""),IF('S13'!$S$26=$D253,CONCATENATE('S13'!$Q$26,"-"),""),IF('S13'!$S$27=$D253,CONCATENATE('S13'!$Q$27,"-"),""),IF('S13'!$S$28=$D253,CONCATENATE('S13'!$Q$28,"-"),""),IF('S13'!$S$29=$D253,CONCATENATE('S13'!$Q$29,"-"),""),IF('S13'!$S$30=$D253,CONCATENATE('S13'!$Q$30,"-"),""),IF('S13'!$S$31=$D253,CONCATENATE('S13'!$Q$31,"-"),""),IF('S13'!$S$32=$D253,CONCATENATE('S13'!$Q$32,"-"),""))</f>
        <v/>
      </c>
      <c r="J253" s="21" t="str">
        <f>CONCATENATE(IF('S13'!$AA$13=$D253,CONCATENATE('S13'!$Y$13,"-"),""),IF('S13'!$AA$14=$D253,CONCATENATE('S13'!$Y$14,"-"),""),IF('S13'!$AA$15=$D253,CONCATENATE('S13'!$Y$15,"-"),""),IF('S13'!$AA$16=$D253,CONCATENATE('S13'!$Y$16,"-"),""),IF('S13'!$AA$17=$D253,CONCATENATE('S13'!$Y$17,"-"),""),IF('S13'!$AA$18=$D253,CONCATENATE('S13'!$Y$18,"-"),""),IF('S13'!$AA$19=$D253,CONCATENATE('S13'!$Y$19,"-"),""),IF('S13'!$AA$20=$D253,CONCATENATE('S13'!$Y$20,"-"),""),IF('S13'!$AA$21=$D253,CONCATENATE('S13'!$Y$21,"-"),""),IF('S13'!$AA$22=$D253,CONCATENATE('S13'!$Y$22,"-"),""),"")</f>
        <v/>
      </c>
      <c r="K253" s="21" t="str">
        <f>CONCATENATE(IF('S13'!$AA$23=$D253,CONCATENATE('S13'!$Y$23,"-"),""),IF('S13'!$AA$24=$D253,CONCATENATE('S13'!$Y$24,"-"),""),IF('S13'!$AA$25=$D253,CONCATENATE('S13'!$Y$25,"-"),""),IF('S13'!$AA$26=$D253,CONCATENATE('S13'!$Y$26,"-"),""),IF('S13'!$AA$27=$D253,CONCATENATE('S13'!$Y$27,"-"),""),IF('S13'!$AA$28=$D253,CONCATENATE('S13'!$Y$28,"-"),""),IF('S13'!$AA$29=$D253,CONCATENATE('S13'!$Y$29,"-"),""),IF('S13'!$AA$30=$D253,CONCATENATE('S13'!$Y$30,"-"),""),IF('S13'!$AA$31=$D253,CONCATENATE('S13'!$Y$31,"-"),""),IF('S13'!$AA$32=$D253,CONCATENATE('S13'!$Y$32,"-"),""))</f>
        <v/>
      </c>
      <c r="L253" s="21" t="str">
        <f>CONCATENATE(IF('S13'!$AI$13=$D253,CONCATENATE('S13'!$AG$13,"-"),""),IF('S13'!$AI$14=$D253,CONCATENATE('S13'!$AG$14,"-"),""),IF('S13'!$AI$15=$D253,CONCATENATE('S13'!$AG$15,"-"),""),IF('S13'!$AI$16=$D253,CONCATENATE('S13'!$AG$16,"-"),""),IF('S13'!$AI$17=$D253,CONCATENATE('S13'!$AG$17,"-"),""),IF('S13'!$AI$18=$D253,CONCATENATE('S13'!$AG$18,"-"),""),IF('S13'!$AI$19=$D253,CONCATENATE('S13'!$AG$19,"-"),""),IF('S13'!$AI$20=$D253,CONCATENATE('S13'!$AG$20,"-"),""),IF('S13'!$AI$21=$D253,CONCATENATE('S13'!$AG$21,"-"),""),IF('S13'!$AI$22=$D253,CONCATENATE('S13'!$AG$22,"-"),""),"")</f>
        <v/>
      </c>
      <c r="M253" s="21" t="str">
        <f>CONCATENATE(IF('S13'!$AI$23=$D253,CONCATENATE('S13'!$AG$23,"-"),""),IF('S13'!$AI$24=$D253,CONCATENATE('S13'!$AG$24,"-"),""),IF('S13'!$AI$25=$D253,CONCATENATE('S13'!$AG$25,"-"),""),IF('S13'!$AI$26=$D253,CONCATENATE('S13'!$AG$26,"-"),""),IF('S13'!$AI$27=$D253,CONCATENATE('S13'!$AG$27,"-"),""),IF('S13'!$AI$28=$D253,CONCATENATE('S13'!$AG$28,"-"),""),IF('S13'!$AI$29=$D253,CONCATENATE('S13'!$AG$29,"-"),""),IF('S13'!$AI$30=$D253,CONCATENATE('S13'!$AG$30,"-"),""),IF('S13'!$AI$31=$D253,CONCATENATE('S13'!$AG$31,"-"),""),IF('S13'!$AI$32=$D253,CONCATENATE('S13'!$AG$32,"-"),""))</f>
        <v/>
      </c>
      <c r="N253" s="21" t="str">
        <f t="shared" si="1"/>
        <v/>
      </c>
      <c r="O253" s="21">
        <v>251</v>
      </c>
      <c r="P253" s="27" t="str">
        <f t="shared" si="3"/>
        <v/>
      </c>
      <c r="Q253" s="27" t="str">
        <f t="shared" si="4"/>
        <v/>
      </c>
      <c r="R253" s="27" t="str">
        <f>IF(P253="","",CHOOSE(VLOOKUP($O253,$A$1:$C$400,3,FALSE),AHS!$M$1,BHS!$M$1,CHS!$M$1,HMJHS!$M$1,KHS!$M$1,Kings!$M$1,MHS!$M$1,SWHS!$M$1,AMHS!$M$1,'S10'!$M$1,'S11'!$M$1,'S12'!$M$1,'S13'!$M$1,'S14'!$M$1,'S15'!$M$1,'S16'!$M$1,'S17'!$M$1,'S18'!$M$1,'S19'!$M$1,'S20'!$M$1))</f>
        <v/>
      </c>
      <c r="S253" s="27" t="str">
        <f t="shared" si="5"/>
        <v/>
      </c>
      <c r="T253" s="3" t="str">
        <f t="shared" si="6"/>
        <v/>
      </c>
      <c r="U253" s="21"/>
      <c r="V253" s="21"/>
      <c r="W253" s="21"/>
      <c r="X253" s="21"/>
      <c r="Y253" s="21"/>
      <c r="Z253" s="21"/>
    </row>
    <row r="254" spans="1:26" ht="15" customHeight="1" x14ac:dyDescent="0.25">
      <c r="A254" s="21" t="str">
        <f t="shared" si="2"/>
        <v/>
      </c>
      <c r="B254" s="21" t="str">
        <f t="shared" si="0"/>
        <v/>
      </c>
      <c r="C254" s="21">
        <v>13</v>
      </c>
      <c r="D254" s="21">
        <v>14</v>
      </c>
      <c r="E254" s="21" t="str">
        <f>IF(OR('S13'!$C$26="",'S13'!$B$26=""),"",'S13'!$C$26)</f>
        <v/>
      </c>
      <c r="F254" s="21" t="str">
        <f>CONCATENATE(IF('S13'!$K$13=$D254,CONCATENATE('S13'!$I$13,"-"),""),IF('S13'!$K$14=$D254,CONCATENATE('S13'!$I$14,"-"),""),IF('S13'!$K$15=$D254,CONCATENATE('S13'!$I$15,"-"),""),IF('S13'!$K$16=$D254,CONCATENATE('S13'!$I$16,"-"),""),IF('S13'!$K$17=$D254,CONCATENATE('S13'!$I$17,"-"),""),IF('S13'!$K$18=$D254,CONCATENATE('S13'!$I$18,"-"),""),IF('S13'!$K$19=$D254,CONCATENATE('S13'!$I$19,"-"),""),IF('S13'!$K$20=$D254,CONCATENATE('S13'!$I$20,"-"),""),IF('S13'!$K$21=$D254,CONCATENATE('S13'!$I$21,"-"),""),IF('S13'!$K$22=$D254,CONCATENATE('S13'!$I$22,"-"),""),)</f>
        <v/>
      </c>
      <c r="G254" s="21" t="str">
        <f>CONCATENATE(IF('S13'!$K$23=$D254,CONCATENATE('S13'!$I$23,"-"),""),IF('S13'!$K$24=$D254,CONCATENATE('S13'!$I$24,"-"),""),IF('S13'!$K$25=$D254,CONCATENATE('S13'!$I$25,"-"),""),IF('S13'!$K$26=$D254,CONCATENATE('S13'!$I$26,"-"),""),IF('S13'!$K$27=$D254,CONCATENATE('S13'!$I$27,"-"),""),IF('S13'!$K$28=$D254,CONCATENATE('S13'!$I$28,"-"),""),IF('S13'!$K$29=$D254,CONCATENATE('S13'!$I$29,"-"),""),IF('S13'!$K$30=$D254,CONCATENATE('S13'!$I$30,"-"),""),IF('S13'!$K$31=$D254,CONCATENATE('S13'!$I$31,"-"),""),IF('S13'!$K$32=$D254,CONCATENATE('S13'!$I$32,"-"),""))</f>
        <v/>
      </c>
      <c r="H254" s="21" t="str">
        <f>CONCATENATE(IF('S13'!$S$13=$D254,CONCATENATE('S13'!$Q$13,"-"),""),IF('S13'!$S$14=$D254,CONCATENATE('S13'!$Q$14,"-"),""),IF('S13'!$S$15=$D254,CONCATENATE('S13'!$Q$15,"-"),""),IF('S13'!$S$16=$D254,CONCATENATE('S13'!$Q$16,"-"),""),IF('S13'!$S$17=$D254,CONCATENATE('S13'!$Q$17,"-"),""),IF('S13'!$S$18=$D254,CONCATENATE('S13'!$Q$18,"-"),""),IF('S13'!$S$19=$D254,CONCATENATE('S13'!$Q$19,"-"),""),IF('S13'!$S$20=$D254,CONCATENATE('S13'!$Q$20,"-"),""),IF('S13'!$S$21=$D254,CONCATENATE('S13'!$Q$21,"-"),""),IF('S13'!$S$22=$D254,CONCATENATE('S13'!$Q$22,"-"),""))</f>
        <v/>
      </c>
      <c r="I254" s="21" t="str">
        <f>CONCATENATE(,IF('S13'!$S$23=$D254,CONCATENATE('S13'!$Q$23,"-"),""),IF('S13'!$S$24=$D254,CONCATENATE('S13'!$Q$24,"-"),""),IF('S13'!$S$25=$D254,CONCATENATE('S13'!$Q$25,"-"),""),IF('S13'!$S$26=$D254,CONCATENATE('S13'!$Q$26,"-"),""),IF('S13'!$S$27=$D254,CONCATENATE('S13'!$Q$27,"-"),""),IF('S13'!$S$28=$D254,CONCATENATE('S13'!$Q$28,"-"),""),IF('S13'!$S$29=$D254,CONCATENATE('S13'!$Q$29,"-"),""),IF('S13'!$S$30=$D254,CONCATENATE('S13'!$Q$30,"-"),""),IF('S13'!$S$31=$D254,CONCATENATE('S13'!$Q$31,"-"),""),IF('S13'!$S$32=$D254,CONCATENATE('S13'!$Q$32,"-"),""))</f>
        <v/>
      </c>
      <c r="J254" s="21" t="str">
        <f>CONCATENATE(IF('S13'!$AA$13=$D254,CONCATENATE('S13'!$Y$13,"-"),""),IF('S13'!$AA$14=$D254,CONCATENATE('S13'!$Y$14,"-"),""),IF('S13'!$AA$15=$D254,CONCATENATE('S13'!$Y$15,"-"),""),IF('S13'!$AA$16=$D254,CONCATENATE('S13'!$Y$16,"-"),""),IF('S13'!$AA$17=$D254,CONCATENATE('S13'!$Y$17,"-"),""),IF('S13'!$AA$18=$D254,CONCATENATE('S13'!$Y$18,"-"),""),IF('S13'!$AA$19=$D254,CONCATENATE('S13'!$Y$19,"-"),""),IF('S13'!$AA$20=$D254,CONCATENATE('S13'!$Y$20,"-"),""),IF('S13'!$AA$21=$D254,CONCATENATE('S13'!$Y$21,"-"),""),IF('S13'!$AA$22=$D254,CONCATENATE('S13'!$Y$22,"-"),""),"")</f>
        <v/>
      </c>
      <c r="K254" s="21" t="str">
        <f>CONCATENATE(IF('S13'!$AA$23=$D254,CONCATENATE('S13'!$Y$23,"-"),""),IF('S13'!$AA$24=$D254,CONCATENATE('S13'!$Y$24,"-"),""),IF('S13'!$AA$25=$D254,CONCATENATE('S13'!$Y$25,"-"),""),IF('S13'!$AA$26=$D254,CONCATENATE('S13'!$Y$26,"-"),""),IF('S13'!$AA$27=$D254,CONCATENATE('S13'!$Y$27,"-"),""),IF('S13'!$AA$28=$D254,CONCATENATE('S13'!$Y$28,"-"),""),IF('S13'!$AA$29=$D254,CONCATENATE('S13'!$Y$29,"-"),""),IF('S13'!$AA$30=$D254,CONCATENATE('S13'!$Y$30,"-"),""),IF('S13'!$AA$31=$D254,CONCATENATE('S13'!$Y$31,"-"),""),IF('S13'!$AA$32=$D254,CONCATENATE('S13'!$Y$32,"-"),""))</f>
        <v/>
      </c>
      <c r="L254" s="21" t="str">
        <f>CONCATENATE(IF('S13'!$AI$13=$D254,CONCATENATE('S13'!$AG$13,"-"),""),IF('S13'!$AI$14=$D254,CONCATENATE('S13'!$AG$14,"-"),""),IF('S13'!$AI$15=$D254,CONCATENATE('S13'!$AG$15,"-"),""),IF('S13'!$AI$16=$D254,CONCATENATE('S13'!$AG$16,"-"),""),IF('S13'!$AI$17=$D254,CONCATENATE('S13'!$AG$17,"-"),""),IF('S13'!$AI$18=$D254,CONCATENATE('S13'!$AG$18,"-"),""),IF('S13'!$AI$19=$D254,CONCATENATE('S13'!$AG$19,"-"),""),IF('S13'!$AI$20=$D254,CONCATENATE('S13'!$AG$20,"-"),""),IF('S13'!$AI$21=$D254,CONCATENATE('S13'!$AG$21,"-"),""),IF('S13'!$AI$22=$D254,CONCATENATE('S13'!$AG$22,"-"),""),"")</f>
        <v/>
      </c>
      <c r="M254" s="21" t="str">
        <f>CONCATENATE(IF('S13'!$AI$23=$D254,CONCATENATE('S13'!$AG$23,"-"),""),IF('S13'!$AI$24=$D254,CONCATENATE('S13'!$AG$24,"-"),""),IF('S13'!$AI$25=$D254,CONCATENATE('S13'!$AG$25,"-"),""),IF('S13'!$AI$26=$D254,CONCATENATE('S13'!$AG$26,"-"),""),IF('S13'!$AI$27=$D254,CONCATENATE('S13'!$AG$27,"-"),""),IF('S13'!$AI$28=$D254,CONCATENATE('S13'!$AG$28,"-"),""),IF('S13'!$AI$29=$D254,CONCATENATE('S13'!$AG$29,"-"),""),IF('S13'!$AI$30=$D254,CONCATENATE('S13'!$AG$30,"-"),""),IF('S13'!$AI$31=$D254,CONCATENATE('S13'!$AG$31,"-"),""),IF('S13'!$AI$32=$D254,CONCATENATE('S13'!$AG$32,"-"),""))</f>
        <v/>
      </c>
      <c r="N254" s="21" t="str">
        <f t="shared" si="1"/>
        <v/>
      </c>
      <c r="O254" s="21">
        <v>252</v>
      </c>
      <c r="P254" s="27" t="str">
        <f t="shared" si="3"/>
        <v/>
      </c>
      <c r="Q254" s="27" t="str">
        <f t="shared" si="4"/>
        <v/>
      </c>
      <c r="R254" s="27" t="str">
        <f>IF(P254="","",CHOOSE(VLOOKUP($O254,$A$1:$C$400,3,FALSE),AHS!$M$1,BHS!$M$1,CHS!$M$1,HMJHS!$M$1,KHS!$M$1,Kings!$M$1,MHS!$M$1,SWHS!$M$1,AMHS!$M$1,'S10'!$M$1,'S11'!$M$1,'S12'!$M$1,'S13'!$M$1,'S14'!$M$1,'S15'!$M$1,'S16'!$M$1,'S17'!$M$1,'S18'!$M$1,'S19'!$M$1,'S20'!$M$1))</f>
        <v/>
      </c>
      <c r="S254" s="27" t="str">
        <f t="shared" si="5"/>
        <v/>
      </c>
      <c r="T254" s="3" t="str">
        <f t="shared" si="6"/>
        <v/>
      </c>
      <c r="U254" s="21"/>
      <c r="V254" s="21"/>
      <c r="W254" s="21"/>
      <c r="X254" s="21"/>
      <c r="Y254" s="21"/>
      <c r="Z254" s="21"/>
    </row>
    <row r="255" spans="1:26" ht="15" customHeight="1" x14ac:dyDescent="0.25">
      <c r="A255" s="21" t="str">
        <f t="shared" si="2"/>
        <v/>
      </c>
      <c r="B255" s="21" t="str">
        <f t="shared" si="0"/>
        <v/>
      </c>
      <c r="C255" s="21">
        <v>13</v>
      </c>
      <c r="D255" s="21">
        <v>15</v>
      </c>
      <c r="E255" s="21" t="str">
        <f>IF(OR('S13'!$C$27="",'S13'!$B$27=""),"",'S13'!$C$27)</f>
        <v/>
      </c>
      <c r="F255" s="21" t="str">
        <f>CONCATENATE(IF('S13'!$K$13=$D255,CONCATENATE('S13'!$I$13,"-"),""),IF('S13'!$K$14=$D255,CONCATENATE('S13'!$I$14,"-"),""),IF('S13'!$K$15=$D255,CONCATENATE('S13'!$I$15,"-"),""),IF('S13'!$K$16=$D255,CONCATENATE('S13'!$I$16,"-"),""),IF('S13'!$K$17=$D255,CONCATENATE('S13'!$I$17,"-"),""),IF('S13'!$K$18=$D255,CONCATENATE('S13'!$I$18,"-"),""),IF('S13'!$K$19=$D255,CONCATENATE('S13'!$I$19,"-"),""),IF('S13'!$K$20=$D255,CONCATENATE('S13'!$I$20,"-"),""),IF('S13'!$K$21=$D255,CONCATENATE('S13'!$I$21,"-"),""),IF('S13'!$K$22=$D255,CONCATENATE('S13'!$I$22,"-"),""),)</f>
        <v/>
      </c>
      <c r="G255" s="21" t="str">
        <f>CONCATENATE(IF('S13'!$K$23=$D255,CONCATENATE('S13'!$I$23,"-"),""),IF('S13'!$K$24=$D255,CONCATENATE('S13'!$I$24,"-"),""),IF('S13'!$K$25=$D255,CONCATENATE('S13'!$I$25,"-"),""),IF('S13'!$K$26=$D255,CONCATENATE('S13'!$I$26,"-"),""),IF('S13'!$K$27=$D255,CONCATENATE('S13'!$I$27,"-"),""),IF('S13'!$K$28=$D255,CONCATENATE('S13'!$I$28,"-"),""),IF('S13'!$K$29=$D255,CONCATENATE('S13'!$I$29,"-"),""),IF('S13'!$K$30=$D255,CONCATENATE('S13'!$I$30,"-"),""),IF('S13'!$K$31=$D255,CONCATENATE('S13'!$I$31,"-"),""),IF('S13'!$K$32=$D255,CONCATENATE('S13'!$I$32,"-"),""))</f>
        <v/>
      </c>
      <c r="H255" s="21" t="str">
        <f>CONCATENATE(IF('S13'!$S$13=$D255,CONCATENATE('S13'!$Q$13,"-"),""),IF('S13'!$S$14=$D255,CONCATENATE('S13'!$Q$14,"-"),""),IF('S13'!$S$15=$D255,CONCATENATE('S13'!$Q$15,"-"),""),IF('S13'!$S$16=$D255,CONCATENATE('S13'!$Q$16,"-"),""),IF('S13'!$S$17=$D255,CONCATENATE('S13'!$Q$17,"-"),""),IF('S13'!$S$18=$D255,CONCATENATE('S13'!$Q$18,"-"),""),IF('S13'!$S$19=$D255,CONCATENATE('S13'!$Q$19,"-"),""),IF('S13'!$S$20=$D255,CONCATENATE('S13'!$Q$20,"-"),""),IF('S13'!$S$21=$D255,CONCATENATE('S13'!$Q$21,"-"),""),IF('S13'!$S$22=$D255,CONCATENATE('S13'!$Q$22,"-"),""))</f>
        <v/>
      </c>
      <c r="I255" s="21" t="str">
        <f>CONCATENATE(,IF('S13'!$S$23=$D255,CONCATENATE('S13'!$Q$23,"-"),""),IF('S13'!$S$24=$D255,CONCATENATE('S13'!$Q$24,"-"),""),IF('S13'!$S$25=$D255,CONCATENATE('S13'!$Q$25,"-"),""),IF('S13'!$S$26=$D255,CONCATENATE('S13'!$Q$26,"-"),""),IF('S13'!$S$27=$D255,CONCATENATE('S13'!$Q$27,"-"),""),IF('S13'!$S$28=$D255,CONCATENATE('S13'!$Q$28,"-"),""),IF('S13'!$S$29=$D255,CONCATENATE('S13'!$Q$29,"-"),""),IF('S13'!$S$30=$D255,CONCATENATE('S13'!$Q$30,"-"),""),IF('S13'!$S$31=$D255,CONCATENATE('S13'!$Q$31,"-"),""),IF('S13'!$S$32=$D255,CONCATENATE('S13'!$Q$32,"-"),""))</f>
        <v/>
      </c>
      <c r="J255" s="21" t="str">
        <f>CONCATENATE(IF('S13'!$AA$13=$D255,CONCATENATE('S13'!$Y$13,"-"),""),IF('S13'!$AA$14=$D255,CONCATENATE('S13'!$Y$14,"-"),""),IF('S13'!$AA$15=$D255,CONCATENATE('S13'!$Y$15,"-"),""),IF('S13'!$AA$16=$D255,CONCATENATE('S13'!$Y$16,"-"),""),IF('S13'!$AA$17=$D255,CONCATENATE('S13'!$Y$17,"-"),""),IF('S13'!$AA$18=$D255,CONCATENATE('S13'!$Y$18,"-"),""),IF('S13'!$AA$19=$D255,CONCATENATE('S13'!$Y$19,"-"),""),IF('S13'!$AA$20=$D255,CONCATENATE('S13'!$Y$20,"-"),""),IF('S13'!$AA$21=$D255,CONCATENATE('S13'!$Y$21,"-"),""),IF('S13'!$AA$22=$D255,CONCATENATE('S13'!$Y$22,"-"),""),"")</f>
        <v/>
      </c>
      <c r="K255" s="21" t="str">
        <f>CONCATENATE(IF('S13'!$AA$23=$D255,CONCATENATE('S13'!$Y$23,"-"),""),IF('S13'!$AA$24=$D255,CONCATENATE('S13'!$Y$24,"-"),""),IF('S13'!$AA$25=$D255,CONCATENATE('S13'!$Y$25,"-"),""),IF('S13'!$AA$26=$D255,CONCATENATE('S13'!$Y$26,"-"),""),IF('S13'!$AA$27=$D255,CONCATENATE('S13'!$Y$27,"-"),""),IF('S13'!$AA$28=$D255,CONCATENATE('S13'!$Y$28,"-"),""),IF('S13'!$AA$29=$D255,CONCATENATE('S13'!$Y$29,"-"),""),IF('S13'!$AA$30=$D255,CONCATENATE('S13'!$Y$30,"-"),""),IF('S13'!$AA$31=$D255,CONCATENATE('S13'!$Y$31,"-"),""),IF('S13'!$AA$32=$D255,CONCATENATE('S13'!$Y$32,"-"),""))</f>
        <v/>
      </c>
      <c r="L255" s="21" t="str">
        <f>CONCATENATE(IF('S13'!$AI$13=$D255,CONCATENATE('S13'!$AG$13,"-"),""),IF('S13'!$AI$14=$D255,CONCATENATE('S13'!$AG$14,"-"),""),IF('S13'!$AI$15=$D255,CONCATENATE('S13'!$AG$15,"-"),""),IF('S13'!$AI$16=$D255,CONCATENATE('S13'!$AG$16,"-"),""),IF('S13'!$AI$17=$D255,CONCATENATE('S13'!$AG$17,"-"),""),IF('S13'!$AI$18=$D255,CONCATENATE('S13'!$AG$18,"-"),""),IF('S13'!$AI$19=$D255,CONCATENATE('S13'!$AG$19,"-"),""),IF('S13'!$AI$20=$D255,CONCATENATE('S13'!$AG$20,"-"),""),IF('S13'!$AI$21=$D255,CONCATENATE('S13'!$AG$21,"-"),""),IF('S13'!$AI$22=$D255,CONCATENATE('S13'!$AG$22,"-"),""),"")</f>
        <v/>
      </c>
      <c r="M255" s="21" t="str">
        <f>CONCATENATE(IF('S13'!$AI$23=$D255,CONCATENATE('S13'!$AG$23,"-"),""),IF('S13'!$AI$24=$D255,CONCATENATE('S13'!$AG$24,"-"),""),IF('S13'!$AI$25=$D255,CONCATENATE('S13'!$AG$25,"-"),""),IF('S13'!$AI$26=$D255,CONCATENATE('S13'!$AG$26,"-"),""),IF('S13'!$AI$27=$D255,CONCATENATE('S13'!$AG$27,"-"),""),IF('S13'!$AI$28=$D255,CONCATENATE('S13'!$AG$28,"-"),""),IF('S13'!$AI$29=$D255,CONCATENATE('S13'!$AG$29,"-"),""),IF('S13'!$AI$30=$D255,CONCATENATE('S13'!$AG$30,"-"),""),IF('S13'!$AI$31=$D255,CONCATENATE('S13'!$AG$31,"-"),""),IF('S13'!$AI$32=$D255,CONCATENATE('S13'!$AG$32,"-"),""))</f>
        <v/>
      </c>
      <c r="N255" s="21" t="str">
        <f t="shared" si="1"/>
        <v/>
      </c>
      <c r="O255" s="21">
        <v>253</v>
      </c>
      <c r="P255" s="27" t="str">
        <f t="shared" si="3"/>
        <v/>
      </c>
      <c r="Q255" s="27" t="str">
        <f t="shared" si="4"/>
        <v/>
      </c>
      <c r="R255" s="27" t="str">
        <f>IF(P255="","",CHOOSE(VLOOKUP($O255,$A$1:$C$400,3,FALSE),AHS!$M$1,BHS!$M$1,CHS!$M$1,HMJHS!$M$1,KHS!$M$1,Kings!$M$1,MHS!$M$1,SWHS!$M$1,AMHS!$M$1,'S10'!$M$1,'S11'!$M$1,'S12'!$M$1,'S13'!$M$1,'S14'!$M$1,'S15'!$M$1,'S16'!$M$1,'S17'!$M$1,'S18'!$M$1,'S19'!$M$1,'S20'!$M$1))</f>
        <v/>
      </c>
      <c r="S255" s="27" t="str">
        <f t="shared" si="5"/>
        <v/>
      </c>
      <c r="T255" s="3" t="str">
        <f t="shared" si="6"/>
        <v/>
      </c>
      <c r="U255" s="21"/>
      <c r="V255" s="21"/>
      <c r="W255" s="21"/>
      <c r="X255" s="21"/>
      <c r="Y255" s="21"/>
      <c r="Z255" s="21"/>
    </row>
    <row r="256" spans="1:26" ht="15" customHeight="1" x14ac:dyDescent="0.25">
      <c r="A256" s="21" t="str">
        <f t="shared" si="2"/>
        <v/>
      </c>
      <c r="B256" s="21" t="str">
        <f t="shared" ref="B256:B400" si="7">IF(E256="","",RANK(E256,$E$1:$E$400))</f>
        <v/>
      </c>
      <c r="C256" s="21">
        <v>13</v>
      </c>
      <c r="D256" s="21">
        <v>16</v>
      </c>
      <c r="E256" s="21" t="str">
        <f>IF(OR('S13'!$C$28="",'S13'!$B$28=""),"",'S13'!$C$28)</f>
        <v/>
      </c>
      <c r="F256" s="21" t="str">
        <f>CONCATENATE(IF('S13'!$K$13=$D256,CONCATENATE('S13'!$I$13,"-"),""),IF('S13'!$K$14=$D256,CONCATENATE('S13'!$I$14,"-"),""),IF('S13'!$K$15=$D256,CONCATENATE('S13'!$I$15,"-"),""),IF('S13'!$K$16=$D256,CONCATENATE('S13'!$I$16,"-"),""),IF('S13'!$K$17=$D256,CONCATENATE('S13'!$I$17,"-"),""),IF('S13'!$K$18=$D256,CONCATENATE('S13'!$I$18,"-"),""),IF('S13'!$K$19=$D256,CONCATENATE('S13'!$I$19,"-"),""),IF('S13'!$K$20=$D256,CONCATENATE('S13'!$I$20,"-"),""),IF('S13'!$K$21=$D256,CONCATENATE('S13'!$I$21,"-"),""),IF('S13'!$K$22=$D256,CONCATENATE('S13'!$I$22,"-"),""),)</f>
        <v/>
      </c>
      <c r="G256" s="21" t="str">
        <f>CONCATENATE(IF('S13'!$K$23=$D256,CONCATENATE('S13'!$I$23,"-"),""),IF('S13'!$K$24=$D256,CONCATENATE('S13'!$I$24,"-"),""),IF('S13'!$K$25=$D256,CONCATENATE('S13'!$I$25,"-"),""),IF('S13'!$K$26=$D256,CONCATENATE('S13'!$I$26,"-"),""),IF('S13'!$K$27=$D256,CONCATENATE('S13'!$I$27,"-"),""),IF('S13'!$K$28=$D256,CONCATENATE('S13'!$I$28,"-"),""),IF('S13'!$K$29=$D256,CONCATENATE('S13'!$I$29,"-"),""),IF('S13'!$K$30=$D256,CONCATENATE('S13'!$I$30,"-"),""),IF('S13'!$K$31=$D256,CONCATENATE('S13'!$I$31,"-"),""),IF('S13'!$K$32=$D256,CONCATENATE('S13'!$I$32,"-"),""))</f>
        <v/>
      </c>
      <c r="H256" s="21" t="str">
        <f>CONCATENATE(IF('S13'!$S$13=$D256,CONCATENATE('S13'!$Q$13,"-"),""),IF('S13'!$S$14=$D256,CONCATENATE('S13'!$Q$14,"-"),""),IF('S13'!$S$15=$D256,CONCATENATE('S13'!$Q$15,"-"),""),IF('S13'!$S$16=$D256,CONCATENATE('S13'!$Q$16,"-"),""),IF('S13'!$S$17=$D256,CONCATENATE('S13'!$Q$17,"-"),""),IF('S13'!$S$18=$D256,CONCATENATE('S13'!$Q$18,"-"),""),IF('S13'!$S$19=$D256,CONCATENATE('S13'!$Q$19,"-"),""),IF('S13'!$S$20=$D256,CONCATENATE('S13'!$Q$20,"-"),""),IF('S13'!$S$21=$D256,CONCATENATE('S13'!$Q$21,"-"),""),IF('S13'!$S$22=$D256,CONCATENATE('S13'!$Q$22,"-"),""))</f>
        <v/>
      </c>
      <c r="I256" s="21" t="str">
        <f>CONCATENATE(,IF('S13'!$S$23=$D256,CONCATENATE('S13'!$Q$23,"-"),""),IF('S13'!$S$24=$D256,CONCATENATE('S13'!$Q$24,"-"),""),IF('S13'!$S$25=$D256,CONCATENATE('S13'!$Q$25,"-"),""),IF('S13'!$S$26=$D256,CONCATENATE('S13'!$Q$26,"-"),""),IF('S13'!$S$27=$D256,CONCATENATE('S13'!$Q$27,"-"),""),IF('S13'!$S$28=$D256,CONCATENATE('S13'!$Q$28,"-"),""),IF('S13'!$S$29=$D256,CONCATENATE('S13'!$Q$29,"-"),""),IF('S13'!$S$30=$D256,CONCATENATE('S13'!$Q$30,"-"),""),IF('S13'!$S$31=$D256,CONCATENATE('S13'!$Q$31,"-"),""),IF('S13'!$S$32=$D256,CONCATENATE('S13'!$Q$32,"-"),""))</f>
        <v/>
      </c>
      <c r="J256" s="21" t="str">
        <f>CONCATENATE(IF('S13'!$AA$13=$D256,CONCATENATE('S13'!$Y$13,"-"),""),IF('S13'!$AA$14=$D256,CONCATENATE('S13'!$Y$14,"-"),""),IF('S13'!$AA$15=$D256,CONCATENATE('S13'!$Y$15,"-"),""),IF('S13'!$AA$16=$D256,CONCATENATE('S13'!$Y$16,"-"),""),IF('S13'!$AA$17=$D256,CONCATENATE('S13'!$Y$17,"-"),""),IF('S13'!$AA$18=$D256,CONCATENATE('S13'!$Y$18,"-"),""),IF('S13'!$AA$19=$D256,CONCATENATE('S13'!$Y$19,"-"),""),IF('S13'!$AA$20=$D256,CONCATENATE('S13'!$Y$20,"-"),""),IF('S13'!$AA$21=$D256,CONCATENATE('S13'!$Y$21,"-"),""),IF('S13'!$AA$22=$D256,CONCATENATE('S13'!$Y$22,"-"),""),"")</f>
        <v/>
      </c>
      <c r="K256" s="21" t="str">
        <f>CONCATENATE(IF('S13'!$AA$23=$D256,CONCATENATE('S13'!$Y$23,"-"),""),IF('S13'!$AA$24=$D256,CONCATENATE('S13'!$Y$24,"-"),""),IF('S13'!$AA$25=$D256,CONCATENATE('S13'!$Y$25,"-"),""),IF('S13'!$AA$26=$D256,CONCATENATE('S13'!$Y$26,"-"),""),IF('S13'!$AA$27=$D256,CONCATENATE('S13'!$Y$27,"-"),""),IF('S13'!$AA$28=$D256,CONCATENATE('S13'!$Y$28,"-"),""),IF('S13'!$AA$29=$D256,CONCATENATE('S13'!$Y$29,"-"),""),IF('S13'!$AA$30=$D256,CONCATENATE('S13'!$Y$30,"-"),""),IF('S13'!$AA$31=$D256,CONCATENATE('S13'!$Y$31,"-"),""),IF('S13'!$AA$32=$D256,CONCATENATE('S13'!$Y$32,"-"),""))</f>
        <v/>
      </c>
      <c r="L256" s="21" t="str">
        <f>CONCATENATE(IF('S13'!$AI$13=$D256,CONCATENATE('S13'!$AG$13,"-"),""),IF('S13'!$AI$14=$D256,CONCATENATE('S13'!$AG$14,"-"),""),IF('S13'!$AI$15=$D256,CONCATENATE('S13'!$AG$15,"-"),""),IF('S13'!$AI$16=$D256,CONCATENATE('S13'!$AG$16,"-"),""),IF('S13'!$AI$17=$D256,CONCATENATE('S13'!$AG$17,"-"),""),IF('S13'!$AI$18=$D256,CONCATENATE('S13'!$AG$18,"-"),""),IF('S13'!$AI$19=$D256,CONCATENATE('S13'!$AG$19,"-"),""),IF('S13'!$AI$20=$D256,CONCATENATE('S13'!$AG$20,"-"),""),IF('S13'!$AI$21=$D256,CONCATENATE('S13'!$AG$21,"-"),""),IF('S13'!$AI$22=$D256,CONCATENATE('S13'!$AG$22,"-"),""),"")</f>
        <v/>
      </c>
      <c r="M256" s="21" t="str">
        <f>CONCATENATE(IF('S13'!$AI$23=$D256,CONCATENATE('S13'!$AG$23,"-"),""),IF('S13'!$AI$24=$D256,CONCATENATE('S13'!$AG$24,"-"),""),IF('S13'!$AI$25=$D256,CONCATENATE('S13'!$AG$25,"-"),""),IF('S13'!$AI$26=$D256,CONCATENATE('S13'!$AG$26,"-"),""),IF('S13'!$AI$27=$D256,CONCATENATE('S13'!$AG$27,"-"),""),IF('S13'!$AI$28=$D256,CONCATENATE('S13'!$AG$28,"-"),""),IF('S13'!$AI$29=$D256,CONCATENATE('S13'!$AG$29,"-"),""),IF('S13'!$AI$30=$D256,CONCATENATE('S13'!$AG$30,"-"),""),IF('S13'!$AI$31=$D256,CONCATENATE('S13'!$AG$31,"-"),""),IF('S13'!$AI$32=$D256,CONCATENATE('S13'!$AG$32,"-"),""))</f>
        <v/>
      </c>
      <c r="N256" s="21" t="str">
        <f t="shared" ref="N256:N400" si="8">CONCATENATE(F256,G256,H256,I256,J256,K256,L256,M256)</f>
        <v/>
      </c>
      <c r="O256" s="21">
        <v>254</v>
      </c>
      <c r="P256" s="27" t="str">
        <f t="shared" si="3"/>
        <v/>
      </c>
      <c r="Q256" s="27" t="str">
        <f t="shared" si="4"/>
        <v/>
      </c>
      <c r="R256" s="27" t="str">
        <f>IF(P256="","",CHOOSE(VLOOKUP($O256,$A$1:$C$400,3,FALSE),AHS!$M$1,BHS!$M$1,CHS!$M$1,HMJHS!$M$1,KHS!$M$1,Kings!$M$1,MHS!$M$1,SWHS!$M$1,AMHS!$M$1,'S10'!$M$1,'S11'!$M$1,'S12'!$M$1,'S13'!$M$1,'S14'!$M$1,'S15'!$M$1,'S16'!$M$1,'S17'!$M$1,'S18'!$M$1,'S19'!$M$1,'S20'!$M$1))</f>
        <v/>
      </c>
      <c r="S256" s="27" t="str">
        <f t="shared" si="5"/>
        <v/>
      </c>
      <c r="T256" s="3" t="str">
        <f t="shared" si="6"/>
        <v/>
      </c>
      <c r="U256" s="21"/>
      <c r="V256" s="21"/>
      <c r="W256" s="21"/>
      <c r="X256" s="21"/>
      <c r="Y256" s="21"/>
      <c r="Z256" s="21"/>
    </row>
    <row r="257" spans="1:26" ht="15" customHeight="1" x14ac:dyDescent="0.25">
      <c r="A257" s="21" t="str">
        <f t="shared" ref="A257:A400" si="9">IF(B257="","",COUNTIF($B$1:B256,B257)+B257)</f>
        <v/>
      </c>
      <c r="B257" s="21" t="str">
        <f t="shared" si="7"/>
        <v/>
      </c>
      <c r="C257" s="21">
        <v>13</v>
      </c>
      <c r="D257" s="21">
        <v>17</v>
      </c>
      <c r="E257" s="21" t="str">
        <f>IF(OR('S13'!$C$29="",'S13'!$B$29=""),"",'S13'!$C$29)</f>
        <v/>
      </c>
      <c r="F257" s="21" t="str">
        <f>CONCATENATE(IF('S13'!$K$13=$D257,CONCATENATE('S13'!$I$13,"-"),""),IF('S13'!$K$14=$D257,CONCATENATE('S13'!$I$14,"-"),""),IF('S13'!$K$15=$D257,CONCATENATE('S13'!$I$15,"-"),""),IF('S13'!$K$16=$D257,CONCATENATE('S13'!$I$16,"-"),""),IF('S13'!$K$17=$D257,CONCATENATE('S13'!$I$17,"-"),""),IF('S13'!$K$18=$D257,CONCATENATE('S13'!$I$18,"-"),""),IF('S13'!$K$19=$D257,CONCATENATE('S13'!$I$19,"-"),""),IF('S13'!$K$20=$D257,CONCATENATE('S13'!$I$20,"-"),""),IF('S13'!$K$21=$D257,CONCATENATE('S13'!$I$21,"-"),""),IF('S13'!$K$22=$D257,CONCATENATE('S13'!$I$22,"-"),""),)</f>
        <v/>
      </c>
      <c r="G257" s="21" t="str">
        <f>CONCATENATE(IF('S13'!$K$23=$D257,CONCATENATE('S13'!$I$23,"-"),""),IF('S13'!$K$24=$D257,CONCATENATE('S13'!$I$24,"-"),""),IF('S13'!$K$25=$D257,CONCATENATE('S13'!$I$25,"-"),""),IF('S13'!$K$26=$D257,CONCATENATE('S13'!$I$26,"-"),""),IF('S13'!$K$27=$D257,CONCATENATE('S13'!$I$27,"-"),""),IF('S13'!$K$28=$D257,CONCATENATE('S13'!$I$28,"-"),""),IF('S13'!$K$29=$D257,CONCATENATE('S13'!$I$29,"-"),""),IF('S13'!$K$30=$D257,CONCATENATE('S13'!$I$30,"-"),""),IF('S13'!$K$31=$D257,CONCATENATE('S13'!$I$31,"-"),""),IF('S13'!$K$32=$D257,CONCATENATE('S13'!$I$32,"-"),""))</f>
        <v/>
      </c>
      <c r="H257" s="21" t="str">
        <f>CONCATENATE(IF('S13'!$S$13=$D257,CONCATENATE('S13'!$Q$13,"-"),""),IF('S13'!$S$14=$D257,CONCATENATE('S13'!$Q$14,"-"),""),IF('S13'!$S$15=$D257,CONCATENATE('S13'!$Q$15,"-"),""),IF('S13'!$S$16=$D257,CONCATENATE('S13'!$Q$16,"-"),""),IF('S13'!$S$17=$D257,CONCATENATE('S13'!$Q$17,"-"),""),IF('S13'!$S$18=$D257,CONCATENATE('S13'!$Q$18,"-"),""),IF('S13'!$S$19=$D257,CONCATENATE('S13'!$Q$19,"-"),""),IF('S13'!$S$20=$D257,CONCATENATE('S13'!$Q$20,"-"),""),IF('S13'!$S$21=$D257,CONCATENATE('S13'!$Q$21,"-"),""),IF('S13'!$S$22=$D257,CONCATENATE('S13'!$Q$22,"-"),""))</f>
        <v/>
      </c>
      <c r="I257" s="21" t="str">
        <f>CONCATENATE(,IF('S13'!$S$23=$D257,CONCATENATE('S13'!$Q$23,"-"),""),IF('S13'!$S$24=$D257,CONCATENATE('S13'!$Q$24,"-"),""),IF('S13'!$S$25=$D257,CONCATENATE('S13'!$Q$25,"-"),""),IF('S13'!$S$26=$D257,CONCATENATE('S13'!$Q$26,"-"),""),IF('S13'!$S$27=$D257,CONCATENATE('S13'!$Q$27,"-"),""),IF('S13'!$S$28=$D257,CONCATENATE('S13'!$Q$28,"-"),""),IF('S13'!$S$29=$D257,CONCATENATE('S13'!$Q$29,"-"),""),IF('S13'!$S$30=$D257,CONCATENATE('S13'!$Q$30,"-"),""),IF('S13'!$S$31=$D257,CONCATENATE('S13'!$Q$31,"-"),""),IF('S13'!$S$32=$D257,CONCATENATE('S13'!$Q$32,"-"),""))</f>
        <v/>
      </c>
      <c r="J257" s="21" t="str">
        <f>CONCATENATE(IF('S13'!$AA$13=$D257,CONCATENATE('S13'!$Y$13,"-"),""),IF('S13'!$AA$14=$D257,CONCATENATE('S13'!$Y$14,"-"),""),IF('S13'!$AA$15=$D257,CONCATENATE('S13'!$Y$15,"-"),""),IF('S13'!$AA$16=$D257,CONCATENATE('S13'!$Y$16,"-"),""),IF('S13'!$AA$17=$D257,CONCATENATE('S13'!$Y$17,"-"),""),IF('S13'!$AA$18=$D257,CONCATENATE('S13'!$Y$18,"-"),""),IF('S13'!$AA$19=$D257,CONCATENATE('S13'!$Y$19,"-"),""),IF('S13'!$AA$20=$D257,CONCATENATE('S13'!$Y$20,"-"),""),IF('S13'!$AA$21=$D257,CONCATENATE('S13'!$Y$21,"-"),""),IF('S13'!$AA$22=$D257,CONCATENATE('S13'!$Y$22,"-"),""),"")</f>
        <v/>
      </c>
      <c r="K257" s="21" t="str">
        <f>CONCATENATE(IF('S13'!$AA$23=$D257,CONCATENATE('S13'!$Y$23,"-"),""),IF('S13'!$AA$24=$D257,CONCATENATE('S13'!$Y$24,"-"),""),IF('S13'!$AA$25=$D257,CONCATENATE('S13'!$Y$25,"-"),""),IF('S13'!$AA$26=$D257,CONCATENATE('S13'!$Y$26,"-"),""),IF('S13'!$AA$27=$D257,CONCATENATE('S13'!$Y$27,"-"),""),IF('S13'!$AA$28=$D257,CONCATENATE('S13'!$Y$28,"-"),""),IF('S13'!$AA$29=$D257,CONCATENATE('S13'!$Y$29,"-"),""),IF('S13'!$AA$30=$D257,CONCATENATE('S13'!$Y$30,"-"),""),IF('S13'!$AA$31=$D257,CONCATENATE('S13'!$Y$31,"-"),""),IF('S13'!$AA$32=$D257,CONCATENATE('S13'!$Y$32,"-"),""))</f>
        <v/>
      </c>
      <c r="L257" s="21" t="str">
        <f>CONCATENATE(IF('S13'!$AI$13=$D257,CONCATENATE('S13'!$AG$13,"-"),""),IF('S13'!$AI$14=$D257,CONCATENATE('S13'!$AG$14,"-"),""),IF('S13'!$AI$15=$D257,CONCATENATE('S13'!$AG$15,"-"),""),IF('S13'!$AI$16=$D257,CONCATENATE('S13'!$AG$16,"-"),""),IF('S13'!$AI$17=$D257,CONCATENATE('S13'!$AG$17,"-"),""),IF('S13'!$AI$18=$D257,CONCATENATE('S13'!$AG$18,"-"),""),IF('S13'!$AI$19=$D257,CONCATENATE('S13'!$AG$19,"-"),""),IF('S13'!$AI$20=$D257,CONCATENATE('S13'!$AG$20,"-"),""),IF('S13'!$AI$21=$D257,CONCATENATE('S13'!$AG$21,"-"),""),IF('S13'!$AI$22=$D257,CONCATENATE('S13'!$AG$22,"-"),""),"")</f>
        <v/>
      </c>
      <c r="M257" s="21" t="str">
        <f>CONCATENATE(IF('S13'!$AI$23=$D257,CONCATENATE('S13'!$AG$23,"-"),""),IF('S13'!$AI$24=$D257,CONCATENATE('S13'!$AG$24,"-"),""),IF('S13'!$AI$25=$D257,CONCATENATE('S13'!$AG$25,"-"),""),IF('S13'!$AI$26=$D257,CONCATENATE('S13'!$AG$26,"-"),""),IF('S13'!$AI$27=$D257,CONCATENATE('S13'!$AG$27,"-"),""),IF('S13'!$AI$28=$D257,CONCATENATE('S13'!$AG$28,"-"),""),IF('S13'!$AI$29=$D257,CONCATENATE('S13'!$AG$29,"-"),""),IF('S13'!$AI$30=$D257,CONCATENATE('S13'!$AG$30,"-"),""),IF('S13'!$AI$31=$D257,CONCATENATE('S13'!$AG$31,"-"),""),IF('S13'!$AI$32=$D257,CONCATENATE('S13'!$AG$32,"-"),""))</f>
        <v/>
      </c>
      <c r="N257" s="21" t="str">
        <f t="shared" si="8"/>
        <v/>
      </c>
      <c r="O257" s="21">
        <v>255</v>
      </c>
      <c r="P257" s="27" t="str">
        <f t="shared" si="3"/>
        <v/>
      </c>
      <c r="Q257" s="27" t="str">
        <f t="shared" si="4"/>
        <v/>
      </c>
      <c r="R257" s="27" t="str">
        <f>IF(P257="","",CHOOSE(VLOOKUP($O257,$A$1:$C$400,3,FALSE),AHS!$M$1,BHS!$M$1,CHS!$M$1,HMJHS!$M$1,KHS!$M$1,Kings!$M$1,MHS!$M$1,SWHS!$M$1,AMHS!$M$1,'S10'!$M$1,'S11'!$M$1,'S12'!$M$1,'S13'!$M$1,'S14'!$M$1,'S15'!$M$1,'S16'!$M$1,'S17'!$M$1,'S18'!$M$1,'S19'!$M$1,'S20'!$M$1))</f>
        <v/>
      </c>
      <c r="S257" s="27" t="str">
        <f t="shared" si="5"/>
        <v/>
      </c>
      <c r="T257" s="3" t="str">
        <f t="shared" si="6"/>
        <v/>
      </c>
      <c r="U257" s="21"/>
      <c r="V257" s="21"/>
      <c r="W257" s="21"/>
      <c r="X257" s="21"/>
      <c r="Y257" s="21"/>
      <c r="Z257" s="21"/>
    </row>
    <row r="258" spans="1:26" ht="15" customHeight="1" x14ac:dyDescent="0.25">
      <c r="A258" s="21" t="str">
        <f t="shared" si="9"/>
        <v/>
      </c>
      <c r="B258" s="21" t="str">
        <f t="shared" si="7"/>
        <v/>
      </c>
      <c r="C258" s="21">
        <v>13</v>
      </c>
      <c r="D258" s="21">
        <v>18</v>
      </c>
      <c r="E258" s="21" t="str">
        <f>IF(OR('S13'!$C$30="",'S13'!$B$30=""),"",'S13'!$C$30)</f>
        <v/>
      </c>
      <c r="F258" s="21" t="str">
        <f>CONCATENATE(IF('S13'!$K$13=$D258,CONCATENATE('S13'!$I$13,"-"),""),IF('S13'!$K$14=$D258,CONCATENATE('S13'!$I$14,"-"),""),IF('S13'!$K$15=$D258,CONCATENATE('S13'!$I$15,"-"),""),IF('S13'!$K$16=$D258,CONCATENATE('S13'!$I$16,"-"),""),IF('S13'!$K$17=$D258,CONCATENATE('S13'!$I$17,"-"),""),IF('S13'!$K$18=$D258,CONCATENATE('S13'!$I$18,"-"),""),IF('S13'!$K$19=$D258,CONCATENATE('S13'!$I$19,"-"),""),IF('S13'!$K$20=$D258,CONCATENATE('S13'!$I$20,"-"),""),IF('S13'!$K$21=$D258,CONCATENATE('S13'!$I$21,"-"),""),IF('S13'!$K$22=$D258,CONCATENATE('S13'!$I$22,"-"),""),)</f>
        <v/>
      </c>
      <c r="G258" s="21" t="str">
        <f>CONCATENATE(IF('S13'!$K$23=$D258,CONCATENATE('S13'!$I$23,"-"),""),IF('S13'!$K$24=$D258,CONCATENATE('S13'!$I$24,"-"),""),IF('S13'!$K$25=$D258,CONCATENATE('S13'!$I$25,"-"),""),IF('S13'!$K$26=$D258,CONCATENATE('S13'!$I$26,"-"),""),IF('S13'!$K$27=$D258,CONCATENATE('S13'!$I$27,"-"),""),IF('S13'!$K$28=$D258,CONCATENATE('S13'!$I$28,"-"),""),IF('S13'!$K$29=$D258,CONCATENATE('S13'!$I$29,"-"),""),IF('S13'!$K$30=$D258,CONCATENATE('S13'!$I$30,"-"),""),IF('S13'!$K$31=$D258,CONCATENATE('S13'!$I$31,"-"),""),IF('S13'!$K$32=$D258,CONCATENATE('S13'!$I$32,"-"),""))</f>
        <v/>
      </c>
      <c r="H258" s="21" t="str">
        <f>CONCATENATE(IF('S13'!$S$13=$D258,CONCATENATE('S13'!$Q$13,"-"),""),IF('S13'!$S$14=$D258,CONCATENATE('S13'!$Q$14,"-"),""),IF('S13'!$S$15=$D258,CONCATENATE('S13'!$Q$15,"-"),""),IF('S13'!$S$16=$D258,CONCATENATE('S13'!$Q$16,"-"),""),IF('S13'!$S$17=$D258,CONCATENATE('S13'!$Q$17,"-"),""),IF('S13'!$S$18=$D258,CONCATENATE('S13'!$Q$18,"-"),""),IF('S13'!$S$19=$D258,CONCATENATE('S13'!$Q$19,"-"),""),IF('S13'!$S$20=$D258,CONCATENATE('S13'!$Q$20,"-"),""),IF('S13'!$S$21=$D258,CONCATENATE('S13'!$Q$21,"-"),""),IF('S13'!$S$22=$D258,CONCATENATE('S13'!$Q$22,"-"),""))</f>
        <v/>
      </c>
      <c r="I258" s="21" t="str">
        <f>CONCATENATE(,IF('S13'!$S$23=$D258,CONCATENATE('S13'!$Q$23,"-"),""),IF('S13'!$S$24=$D258,CONCATENATE('S13'!$Q$24,"-"),""),IF('S13'!$S$25=$D258,CONCATENATE('S13'!$Q$25,"-"),""),IF('S13'!$S$26=$D258,CONCATENATE('S13'!$Q$26,"-"),""),IF('S13'!$S$27=$D258,CONCATENATE('S13'!$Q$27,"-"),""),IF('S13'!$S$28=$D258,CONCATENATE('S13'!$Q$28,"-"),""),IF('S13'!$S$29=$D258,CONCATENATE('S13'!$Q$29,"-"),""),IF('S13'!$S$30=$D258,CONCATENATE('S13'!$Q$30,"-"),""),IF('S13'!$S$31=$D258,CONCATENATE('S13'!$Q$31,"-"),""),IF('S13'!$S$32=$D258,CONCATENATE('S13'!$Q$32,"-"),""))</f>
        <v/>
      </c>
      <c r="J258" s="21" t="str">
        <f>CONCATENATE(IF('S13'!$AA$13=$D258,CONCATENATE('S13'!$Y$13,"-"),""),IF('S13'!$AA$14=$D258,CONCATENATE('S13'!$Y$14,"-"),""),IF('S13'!$AA$15=$D258,CONCATENATE('S13'!$Y$15,"-"),""),IF('S13'!$AA$16=$D258,CONCATENATE('S13'!$Y$16,"-"),""),IF('S13'!$AA$17=$D258,CONCATENATE('S13'!$Y$17,"-"),""),IF('S13'!$AA$18=$D258,CONCATENATE('S13'!$Y$18,"-"),""),IF('S13'!$AA$19=$D258,CONCATENATE('S13'!$Y$19,"-"),""),IF('S13'!$AA$20=$D258,CONCATENATE('S13'!$Y$20,"-"),""),IF('S13'!$AA$21=$D258,CONCATENATE('S13'!$Y$21,"-"),""),IF('S13'!$AA$22=$D258,CONCATENATE('S13'!$Y$22,"-"),""),"")</f>
        <v/>
      </c>
      <c r="K258" s="21" t="str">
        <f>CONCATENATE(IF('S13'!$AA$23=$D258,CONCATENATE('S13'!$Y$23,"-"),""),IF('S13'!$AA$24=$D258,CONCATENATE('S13'!$Y$24,"-"),""),IF('S13'!$AA$25=$D258,CONCATENATE('S13'!$Y$25,"-"),""),IF('S13'!$AA$26=$D258,CONCATENATE('S13'!$Y$26,"-"),""),IF('S13'!$AA$27=$D258,CONCATENATE('S13'!$Y$27,"-"),""),IF('S13'!$AA$28=$D258,CONCATENATE('S13'!$Y$28,"-"),""),IF('S13'!$AA$29=$D258,CONCATENATE('S13'!$Y$29,"-"),""),IF('S13'!$AA$30=$D258,CONCATENATE('S13'!$Y$30,"-"),""),IF('S13'!$AA$31=$D258,CONCATENATE('S13'!$Y$31,"-"),""),IF('S13'!$AA$32=$D258,CONCATENATE('S13'!$Y$32,"-"),""))</f>
        <v/>
      </c>
      <c r="L258" s="21" t="str">
        <f>CONCATENATE(IF('S13'!$AI$13=$D258,CONCATENATE('S13'!$AG$13,"-"),""),IF('S13'!$AI$14=$D258,CONCATENATE('S13'!$AG$14,"-"),""),IF('S13'!$AI$15=$D258,CONCATENATE('S13'!$AG$15,"-"),""),IF('S13'!$AI$16=$D258,CONCATENATE('S13'!$AG$16,"-"),""),IF('S13'!$AI$17=$D258,CONCATENATE('S13'!$AG$17,"-"),""),IF('S13'!$AI$18=$D258,CONCATENATE('S13'!$AG$18,"-"),""),IF('S13'!$AI$19=$D258,CONCATENATE('S13'!$AG$19,"-"),""),IF('S13'!$AI$20=$D258,CONCATENATE('S13'!$AG$20,"-"),""),IF('S13'!$AI$21=$D258,CONCATENATE('S13'!$AG$21,"-"),""),IF('S13'!$AI$22=$D258,CONCATENATE('S13'!$AG$22,"-"),""),"")</f>
        <v/>
      </c>
      <c r="M258" s="21" t="str">
        <f>CONCATENATE(IF('S13'!$AI$23=$D258,CONCATENATE('S13'!$AG$23,"-"),""),IF('S13'!$AI$24=$D258,CONCATENATE('S13'!$AG$24,"-"),""),IF('S13'!$AI$25=$D258,CONCATENATE('S13'!$AG$25,"-"),""),IF('S13'!$AI$26=$D258,CONCATENATE('S13'!$AG$26,"-"),""),IF('S13'!$AI$27=$D258,CONCATENATE('S13'!$AG$27,"-"),""),IF('S13'!$AI$28=$D258,CONCATENATE('S13'!$AG$28,"-"),""),IF('S13'!$AI$29=$D258,CONCATENATE('S13'!$AG$29,"-"),""),IF('S13'!$AI$30=$D258,CONCATENATE('S13'!$AG$30,"-"),""),IF('S13'!$AI$31=$D258,CONCATENATE('S13'!$AG$31,"-"),""),IF('S13'!$AI$32=$D258,CONCATENATE('S13'!$AG$32,"-"),""))</f>
        <v/>
      </c>
      <c r="N258" s="21" t="str">
        <f t="shared" si="8"/>
        <v/>
      </c>
      <c r="O258" s="21">
        <v>256</v>
      </c>
      <c r="P258" s="27" t="str">
        <f t="shared" ref="P258:P402" si="10">IF(ISERROR(VLOOKUP($O258,$A$1:$B$400,2,FALSE)),"",VLOOKUP($O258,$A$1:$B$400,2,FALSE))</f>
        <v/>
      </c>
      <c r="Q258" s="27" t="str">
        <f t="shared" ref="Q258:Q402" si="11">IF(P258="","",VLOOKUP($O258,$A$1:$E$400,5,FALSE))</f>
        <v/>
      </c>
      <c r="R258" s="27" t="str">
        <f>IF(P258="","",CHOOSE(VLOOKUP($O258,$A$1:$C$400,3,FALSE),AHS!$M$1,BHS!$M$1,CHS!$M$1,HMJHS!$M$1,KHS!$M$1,Kings!$M$1,MHS!$M$1,SWHS!$M$1,AMHS!$M$1,'S10'!$M$1,'S11'!$M$1,'S12'!$M$1,'S13'!$M$1,'S14'!$M$1,'S15'!$M$1,'S16'!$M$1,'S17'!$M$1,'S18'!$M$1,'S19'!$M$1,'S20'!$M$1))</f>
        <v/>
      </c>
      <c r="S258" s="27" t="str">
        <f t="shared" ref="S258:S402" si="12">IF(P258="","",VLOOKUP($O258,$A$1:$E$400,4,FALSE))</f>
        <v/>
      </c>
      <c r="T258" s="3" t="str">
        <f t="shared" ref="T258:T402" si="13">IF(P258="","",VLOOKUP($O258,$A$1:$N$400,14,FALSE))</f>
        <v/>
      </c>
      <c r="U258" s="21"/>
      <c r="V258" s="21"/>
      <c r="W258" s="21"/>
      <c r="X258" s="21"/>
      <c r="Y258" s="21"/>
      <c r="Z258" s="21"/>
    </row>
    <row r="259" spans="1:26" ht="15" customHeight="1" x14ac:dyDescent="0.25">
      <c r="A259" s="21" t="str">
        <f t="shared" si="9"/>
        <v/>
      </c>
      <c r="B259" s="21" t="str">
        <f t="shared" si="7"/>
        <v/>
      </c>
      <c r="C259" s="21">
        <v>13</v>
      </c>
      <c r="D259" s="21">
        <v>19</v>
      </c>
      <c r="E259" s="21" t="str">
        <f>IF(OR('S13'!$C$31="",'S13'!$B$31=""),"",'S13'!$C$31)</f>
        <v/>
      </c>
      <c r="F259" s="21" t="str">
        <f>CONCATENATE(IF('S13'!$K$13=$D259,CONCATENATE('S13'!$I$13,"-"),""),IF('S13'!$K$14=$D259,CONCATENATE('S13'!$I$14,"-"),""),IF('S13'!$K$15=$D259,CONCATENATE('S13'!$I$15,"-"),""),IF('S13'!$K$16=$D259,CONCATENATE('S13'!$I$16,"-"),""),IF('S13'!$K$17=$D259,CONCATENATE('S13'!$I$17,"-"),""),IF('S13'!$K$18=$D259,CONCATENATE('S13'!$I$18,"-"),""),IF('S13'!$K$19=$D259,CONCATENATE('S13'!$I$19,"-"),""),IF('S13'!$K$20=$D259,CONCATENATE('S13'!$I$20,"-"),""),IF('S13'!$K$21=$D259,CONCATENATE('S13'!$I$21,"-"),""),IF('S13'!$K$22=$D259,CONCATENATE('S13'!$I$22,"-"),""),)</f>
        <v/>
      </c>
      <c r="G259" s="21" t="str">
        <f>CONCATENATE(IF('S13'!$K$23=$D259,CONCATENATE('S13'!$I$23,"-"),""),IF('S13'!$K$24=$D259,CONCATENATE('S13'!$I$24,"-"),""),IF('S13'!$K$25=$D259,CONCATENATE('S13'!$I$25,"-"),""),IF('S13'!$K$26=$D259,CONCATENATE('S13'!$I$26,"-"),""),IF('S13'!$K$27=$D259,CONCATENATE('S13'!$I$27,"-"),""),IF('S13'!$K$28=$D259,CONCATENATE('S13'!$I$28,"-"),""),IF('S13'!$K$29=$D259,CONCATENATE('S13'!$I$29,"-"),""),IF('S13'!$K$30=$D259,CONCATENATE('S13'!$I$30,"-"),""),IF('S13'!$K$31=$D259,CONCATENATE('S13'!$I$31,"-"),""),IF('S13'!$K$32=$D259,CONCATENATE('S13'!$I$32,"-"),""))</f>
        <v/>
      </c>
      <c r="H259" s="21" t="str">
        <f>CONCATENATE(IF('S13'!$S$13=$D259,CONCATENATE('S13'!$Q$13,"-"),""),IF('S13'!$S$14=$D259,CONCATENATE('S13'!$Q$14,"-"),""),IF('S13'!$S$15=$D259,CONCATENATE('S13'!$Q$15,"-"),""),IF('S13'!$S$16=$D259,CONCATENATE('S13'!$Q$16,"-"),""),IF('S13'!$S$17=$D259,CONCATENATE('S13'!$Q$17,"-"),""),IF('S13'!$S$18=$D259,CONCATENATE('S13'!$Q$18,"-"),""),IF('S13'!$S$19=$D259,CONCATENATE('S13'!$Q$19,"-"),""),IF('S13'!$S$20=$D259,CONCATENATE('S13'!$Q$20,"-"),""),IF('S13'!$S$21=$D259,CONCATENATE('S13'!$Q$21,"-"),""),IF('S13'!$S$22=$D259,CONCATENATE('S13'!$Q$22,"-"),""))</f>
        <v/>
      </c>
      <c r="I259" s="21" t="str">
        <f>CONCATENATE(,IF('S13'!$S$23=$D259,CONCATENATE('S13'!$Q$23,"-"),""),IF('S13'!$S$24=$D259,CONCATENATE('S13'!$Q$24,"-"),""),IF('S13'!$S$25=$D259,CONCATENATE('S13'!$Q$25,"-"),""),IF('S13'!$S$26=$D259,CONCATENATE('S13'!$Q$26,"-"),""),IF('S13'!$S$27=$D259,CONCATENATE('S13'!$Q$27,"-"),""),IF('S13'!$S$28=$D259,CONCATENATE('S13'!$Q$28,"-"),""),IF('S13'!$S$29=$D259,CONCATENATE('S13'!$Q$29,"-"),""),IF('S13'!$S$30=$D259,CONCATENATE('S13'!$Q$30,"-"),""),IF('S13'!$S$31=$D259,CONCATENATE('S13'!$Q$31,"-"),""),IF('S13'!$S$32=$D259,CONCATENATE('S13'!$Q$32,"-"),""))</f>
        <v/>
      </c>
      <c r="J259" s="21" t="str">
        <f>CONCATENATE(IF('S13'!$AA$13=$D259,CONCATENATE('S13'!$Y$13,"-"),""),IF('S13'!$AA$14=$D259,CONCATENATE('S13'!$Y$14,"-"),""),IF('S13'!$AA$15=$D259,CONCATENATE('S13'!$Y$15,"-"),""),IF('S13'!$AA$16=$D259,CONCATENATE('S13'!$Y$16,"-"),""),IF('S13'!$AA$17=$D259,CONCATENATE('S13'!$Y$17,"-"),""),IF('S13'!$AA$18=$D259,CONCATENATE('S13'!$Y$18,"-"),""),IF('S13'!$AA$19=$D259,CONCATENATE('S13'!$Y$19,"-"),""),IF('S13'!$AA$20=$D259,CONCATENATE('S13'!$Y$20,"-"),""),IF('S13'!$AA$21=$D259,CONCATENATE('S13'!$Y$21,"-"),""),IF('S13'!$AA$22=$D259,CONCATENATE('S13'!$Y$22,"-"),""),"")</f>
        <v/>
      </c>
      <c r="K259" s="21" t="str">
        <f>CONCATENATE(IF('S13'!$AA$23=$D259,CONCATENATE('S13'!$Y$23,"-"),""),IF('S13'!$AA$24=$D259,CONCATENATE('S13'!$Y$24,"-"),""),IF('S13'!$AA$25=$D259,CONCATENATE('S13'!$Y$25,"-"),""),IF('S13'!$AA$26=$D259,CONCATENATE('S13'!$Y$26,"-"),""),IF('S13'!$AA$27=$D259,CONCATENATE('S13'!$Y$27,"-"),""),IF('S13'!$AA$28=$D259,CONCATENATE('S13'!$Y$28,"-"),""),IF('S13'!$AA$29=$D259,CONCATENATE('S13'!$Y$29,"-"),""),IF('S13'!$AA$30=$D259,CONCATENATE('S13'!$Y$30,"-"),""),IF('S13'!$AA$31=$D259,CONCATENATE('S13'!$Y$31,"-"),""),IF('S13'!$AA$32=$D259,CONCATENATE('S13'!$Y$32,"-"),""))</f>
        <v/>
      </c>
      <c r="L259" s="21" t="str">
        <f>CONCATENATE(IF('S13'!$AI$13=$D259,CONCATENATE('S13'!$AG$13,"-"),""),IF('S13'!$AI$14=$D259,CONCATENATE('S13'!$AG$14,"-"),""),IF('S13'!$AI$15=$D259,CONCATENATE('S13'!$AG$15,"-"),""),IF('S13'!$AI$16=$D259,CONCATENATE('S13'!$AG$16,"-"),""),IF('S13'!$AI$17=$D259,CONCATENATE('S13'!$AG$17,"-"),""),IF('S13'!$AI$18=$D259,CONCATENATE('S13'!$AG$18,"-"),""),IF('S13'!$AI$19=$D259,CONCATENATE('S13'!$AG$19,"-"),""),IF('S13'!$AI$20=$D259,CONCATENATE('S13'!$AG$20,"-"),""),IF('S13'!$AI$21=$D259,CONCATENATE('S13'!$AG$21,"-"),""),IF('S13'!$AI$22=$D259,CONCATENATE('S13'!$AG$22,"-"),""),"")</f>
        <v/>
      </c>
      <c r="M259" s="21" t="str">
        <f>CONCATENATE(IF('S13'!$AI$23=$D259,CONCATENATE('S13'!$AG$23,"-"),""),IF('S13'!$AI$24=$D259,CONCATENATE('S13'!$AG$24,"-"),""),IF('S13'!$AI$25=$D259,CONCATENATE('S13'!$AG$25,"-"),""),IF('S13'!$AI$26=$D259,CONCATENATE('S13'!$AG$26,"-"),""),IF('S13'!$AI$27=$D259,CONCATENATE('S13'!$AG$27,"-"),""),IF('S13'!$AI$28=$D259,CONCATENATE('S13'!$AG$28,"-"),""),IF('S13'!$AI$29=$D259,CONCATENATE('S13'!$AG$29,"-"),""),IF('S13'!$AI$30=$D259,CONCATENATE('S13'!$AG$30,"-"),""),IF('S13'!$AI$31=$D259,CONCATENATE('S13'!$AG$31,"-"),""),IF('S13'!$AI$32=$D259,CONCATENATE('S13'!$AG$32,"-"),""))</f>
        <v/>
      </c>
      <c r="N259" s="21" t="str">
        <f t="shared" si="8"/>
        <v/>
      </c>
      <c r="O259" s="21">
        <v>257</v>
      </c>
      <c r="P259" s="27" t="str">
        <f t="shared" si="10"/>
        <v/>
      </c>
      <c r="Q259" s="27" t="str">
        <f t="shared" si="11"/>
        <v/>
      </c>
      <c r="R259" s="27" t="str">
        <f>IF(P259="","",CHOOSE(VLOOKUP($O259,$A$1:$C$400,3,FALSE),AHS!$M$1,BHS!$M$1,CHS!$M$1,HMJHS!$M$1,KHS!$M$1,Kings!$M$1,MHS!$M$1,SWHS!$M$1,AMHS!$M$1,'S10'!$M$1,'S11'!$M$1,'S12'!$M$1,'S13'!$M$1,'S14'!$M$1,'S15'!$M$1,'S16'!$M$1,'S17'!$M$1,'S18'!$M$1,'S19'!$M$1,'S20'!$M$1))</f>
        <v/>
      </c>
      <c r="S259" s="27" t="str">
        <f t="shared" si="12"/>
        <v/>
      </c>
      <c r="T259" s="3" t="str">
        <f t="shared" si="13"/>
        <v/>
      </c>
      <c r="U259" s="21"/>
      <c r="V259" s="21"/>
      <c r="W259" s="21"/>
      <c r="X259" s="21"/>
      <c r="Y259" s="21"/>
      <c r="Z259" s="21"/>
    </row>
    <row r="260" spans="1:26" ht="15" customHeight="1" x14ac:dyDescent="0.25">
      <c r="A260" s="21" t="str">
        <f t="shared" si="9"/>
        <v/>
      </c>
      <c r="B260" s="21" t="str">
        <f t="shared" si="7"/>
        <v/>
      </c>
      <c r="C260" s="21">
        <v>13</v>
      </c>
      <c r="D260" s="21">
        <v>20</v>
      </c>
      <c r="E260" s="21" t="str">
        <f>IF(OR('S13'!$C$32="",'S13'!$B$32=""),"",'S13'!$C$32)</f>
        <v/>
      </c>
      <c r="F260" s="21" t="str">
        <f>CONCATENATE(IF('S13'!$K$13=$D260,CONCATENATE('S13'!$I$13,"-"),""),IF('S13'!$K$14=$D260,CONCATENATE('S13'!$I$14,"-"),""),IF('S13'!$K$15=$D260,CONCATENATE('S13'!$I$15,"-"),""),IF('S13'!$K$16=$D260,CONCATENATE('S13'!$I$16,"-"),""),IF('S13'!$K$17=$D260,CONCATENATE('S13'!$I$17,"-"),""),IF('S13'!$K$18=$D260,CONCATENATE('S13'!$I$18,"-"),""),IF('S13'!$K$19=$D260,CONCATENATE('S13'!$I$19,"-"),""),IF('S13'!$K$20=$D260,CONCATENATE('S13'!$I$20,"-"),""),IF('S13'!$K$21=$D260,CONCATENATE('S13'!$I$21,"-"),""),IF('S13'!$K$22=$D260,CONCATENATE('S13'!$I$22,"-"),""),)</f>
        <v/>
      </c>
      <c r="G260" s="21" t="str">
        <f>CONCATENATE(IF('S13'!$K$23=$D260,CONCATENATE('S13'!$I$23,"-"),""),IF('S13'!$K$24=$D260,CONCATENATE('S13'!$I$24,"-"),""),IF('S13'!$K$25=$D260,CONCATENATE('S13'!$I$25,"-"),""),IF('S13'!$K$26=$D260,CONCATENATE('S13'!$I$26,"-"),""),IF('S13'!$K$27=$D260,CONCATENATE('S13'!$I$27,"-"),""),IF('S13'!$K$28=$D260,CONCATENATE('S13'!$I$28,"-"),""),IF('S13'!$K$29=$D260,CONCATENATE('S13'!$I$29,"-"),""),IF('S13'!$K$30=$D260,CONCATENATE('S13'!$I$30,"-"),""),IF('S13'!$K$31=$D260,CONCATENATE('S13'!$I$31,"-"),""),IF('S13'!$K$32=$D260,CONCATENATE('S13'!$I$32,"-"),""))</f>
        <v/>
      </c>
      <c r="H260" s="21" t="str">
        <f>CONCATENATE(IF('S13'!$S$13=$D260,CONCATENATE('S13'!$Q$13,"-"),""),IF('S13'!$S$14=$D260,CONCATENATE('S13'!$Q$14,"-"),""),IF('S13'!$S$15=$D260,CONCATENATE('S13'!$Q$15,"-"),""),IF('S13'!$S$16=$D260,CONCATENATE('S13'!$Q$16,"-"),""),IF('S13'!$S$17=$D260,CONCATENATE('S13'!$Q$17,"-"),""),IF('S13'!$S$18=$D260,CONCATENATE('S13'!$Q$18,"-"),""),IF('S13'!$S$19=$D260,CONCATENATE('S13'!$Q$19,"-"),""),IF('S13'!$S$20=$D260,CONCATENATE('S13'!$Q$20,"-"),""),IF('S13'!$S$21=$D260,CONCATENATE('S13'!$Q$21,"-"),""),IF('S13'!$S$22=$D260,CONCATENATE('S13'!$Q$22,"-"),""))</f>
        <v/>
      </c>
      <c r="I260" s="21" t="str">
        <f>CONCATENATE(,IF('S13'!$S$23=$D260,CONCATENATE('S13'!$Q$23,"-"),""),IF('S13'!$S$24=$D260,CONCATENATE('S13'!$Q$24,"-"),""),IF('S13'!$S$25=$D260,CONCATENATE('S13'!$Q$25,"-"),""),IF('S13'!$S$26=$D260,CONCATENATE('S13'!$Q$26,"-"),""),IF('S13'!$S$27=$D260,CONCATENATE('S13'!$Q$27,"-"),""),IF('S13'!$S$28=$D260,CONCATENATE('S13'!$Q$28,"-"),""),IF('S13'!$S$29=$D260,CONCATENATE('S13'!$Q$29,"-"),""),IF('S13'!$S$30=$D260,CONCATENATE('S13'!$Q$30,"-"),""),IF('S13'!$S$31=$D260,CONCATENATE('S13'!$Q$31,"-"),""),IF('S13'!$S$32=$D260,CONCATENATE('S13'!$Q$32,"-"),""))</f>
        <v/>
      </c>
      <c r="J260" s="21" t="str">
        <f>CONCATENATE(IF('S13'!$AA$13=$D260,CONCATENATE('S13'!$Y$13,"-"),""),IF('S13'!$AA$14=$D260,CONCATENATE('S13'!$Y$14,"-"),""),IF('S13'!$AA$15=$D260,CONCATENATE('S13'!$Y$15,"-"),""),IF('S13'!$AA$16=$D260,CONCATENATE('S13'!$Y$16,"-"),""),IF('S13'!$AA$17=$D260,CONCATENATE('S13'!$Y$17,"-"),""),IF('S13'!$AA$18=$D260,CONCATENATE('S13'!$Y$18,"-"),""),IF('S13'!$AA$19=$D260,CONCATENATE('S13'!$Y$19,"-"),""),IF('S13'!$AA$20=$D260,CONCATENATE('S13'!$Y$20,"-"),""),IF('S13'!$AA$21=$D260,CONCATENATE('S13'!$Y$21,"-"),""),IF('S13'!$AA$22=$D260,CONCATENATE('S13'!$Y$22,"-"),""),"")</f>
        <v/>
      </c>
      <c r="K260" s="21" t="str">
        <f>CONCATENATE(IF('S13'!$AA$23=$D260,CONCATENATE('S13'!$Y$23,"-"),""),IF('S13'!$AA$24=$D260,CONCATENATE('S13'!$Y$24,"-"),""),IF('S13'!$AA$25=$D260,CONCATENATE('S13'!$Y$25,"-"),""),IF('S13'!$AA$26=$D260,CONCATENATE('S13'!$Y$26,"-"),""),IF('S13'!$AA$27=$D260,CONCATENATE('S13'!$Y$27,"-"),""),IF('S13'!$AA$28=$D260,CONCATENATE('S13'!$Y$28,"-"),""),IF('S13'!$AA$29=$D260,CONCATENATE('S13'!$Y$29,"-"),""),IF('S13'!$AA$30=$D260,CONCATENATE('S13'!$Y$30,"-"),""),IF('S13'!$AA$31=$D260,CONCATENATE('S13'!$Y$31,"-"),""),IF('S13'!$AA$32=$D260,CONCATENATE('S13'!$Y$32,"-"),""))</f>
        <v/>
      </c>
      <c r="L260" s="21" t="str">
        <f>CONCATENATE(IF('S13'!$AI$13=$D260,CONCATENATE('S13'!$AG$13,"-"),""),IF('S13'!$AI$14=$D260,CONCATENATE('S13'!$AG$14,"-"),""),IF('S13'!$AI$15=$D260,CONCATENATE('S13'!$AG$15,"-"),""),IF('S13'!$AI$16=$D260,CONCATENATE('S13'!$AG$16,"-"),""),IF('S13'!$AI$17=$D260,CONCATENATE('S13'!$AG$17,"-"),""),IF('S13'!$AI$18=$D260,CONCATENATE('S13'!$AG$18,"-"),""),IF('S13'!$AI$19=$D260,CONCATENATE('S13'!$AG$19,"-"),""),IF('S13'!$AI$20=$D260,CONCATENATE('S13'!$AG$20,"-"),""),IF('S13'!$AI$21=$D260,CONCATENATE('S13'!$AG$21,"-"),""),IF('S13'!$AI$22=$D260,CONCATENATE('S13'!$AG$22,"-"),""),"")</f>
        <v/>
      </c>
      <c r="M260" s="21" t="str">
        <f>CONCATENATE(IF('S13'!$AI$23=$D260,CONCATENATE('S13'!$AG$23,"-"),""),IF('S13'!$AI$24=$D260,CONCATENATE('S13'!$AG$24,"-"),""),IF('S13'!$AI$25=$D260,CONCATENATE('S13'!$AG$25,"-"),""),IF('S13'!$AI$26=$D260,CONCATENATE('S13'!$AG$26,"-"),""),IF('S13'!$AI$27=$D260,CONCATENATE('S13'!$AG$27,"-"),""),IF('S13'!$AI$28=$D260,CONCATENATE('S13'!$AG$28,"-"),""),IF('S13'!$AI$29=$D260,CONCATENATE('S13'!$AG$29,"-"),""),IF('S13'!$AI$30=$D260,CONCATENATE('S13'!$AG$30,"-"),""),IF('S13'!$AI$31=$D260,CONCATENATE('S13'!$AG$31,"-"),""),IF('S13'!$AI$32=$D260,CONCATENATE('S13'!$AG$32,"-"),""))</f>
        <v/>
      </c>
      <c r="N260" s="21" t="str">
        <f t="shared" si="8"/>
        <v/>
      </c>
      <c r="O260" s="21">
        <v>258</v>
      </c>
      <c r="P260" s="27" t="str">
        <f t="shared" si="10"/>
        <v/>
      </c>
      <c r="Q260" s="27" t="str">
        <f t="shared" si="11"/>
        <v/>
      </c>
      <c r="R260" s="27" t="str">
        <f>IF(P260="","",CHOOSE(VLOOKUP($O260,$A$1:$C$400,3,FALSE),AHS!$M$1,BHS!$M$1,CHS!$M$1,HMJHS!$M$1,KHS!$M$1,Kings!$M$1,MHS!$M$1,SWHS!$M$1,AMHS!$M$1,'S10'!$M$1,'S11'!$M$1,'S12'!$M$1,'S13'!$M$1,'S14'!$M$1,'S15'!$M$1,'S16'!$M$1,'S17'!$M$1,'S18'!$M$1,'S19'!$M$1,'S20'!$M$1))</f>
        <v/>
      </c>
      <c r="S260" s="27" t="str">
        <f t="shared" si="12"/>
        <v/>
      </c>
      <c r="T260" s="3" t="str">
        <f t="shared" si="13"/>
        <v/>
      </c>
      <c r="U260" s="21"/>
      <c r="V260" s="21"/>
      <c r="W260" s="21"/>
      <c r="X260" s="21"/>
      <c r="Y260" s="21"/>
      <c r="Z260" s="21"/>
    </row>
    <row r="261" spans="1:26" ht="15" customHeight="1" x14ac:dyDescent="0.25">
      <c r="A261" s="21" t="str">
        <f t="shared" si="9"/>
        <v/>
      </c>
      <c r="B261" s="21" t="str">
        <f t="shared" si="7"/>
        <v/>
      </c>
      <c r="C261" s="21">
        <v>14</v>
      </c>
      <c r="D261" s="21">
        <v>1</v>
      </c>
      <c r="E261" s="21" t="str">
        <f>IF(OR('S14'!$C$13="",'S14'!$B$13=""),"",'S14'!$C$13)</f>
        <v/>
      </c>
      <c r="F261" s="21" t="str">
        <f>CONCATENATE(IF('S14'!$K$13=$D261,CONCATENATE('S14'!$I$13,"-"),""),IF('S14'!$K$14=$D261,CONCATENATE('S14'!$I$14,"-"),""),IF('S14'!$K$15=$D261,CONCATENATE('S14'!$I$15,"-"),""),IF('S14'!$K$16=$D261,CONCATENATE('S14'!$I$16,"-"),""),IF('S14'!$K$17=$D261,CONCATENATE('S14'!$I$17,"-"),""),IF('S14'!$K$18=$D261,CONCATENATE('S14'!$I$18,"-"),""),IF('S14'!$K$19=$D261,CONCATENATE('S14'!$I$19,"-"),""),IF('S14'!$K$20=$D261,CONCATENATE('S14'!$I$20,"-"),""),IF('S14'!$K$21=$D261,CONCATENATE('S14'!$I$21,"-"),""),IF('S14'!$K$22=$D261,CONCATENATE('S14'!$I$22,"-"),""),)</f>
        <v/>
      </c>
      <c r="G261" s="21" t="str">
        <f>CONCATENATE(IF('S14'!$K$23=$D261,CONCATENATE('S14'!$I$23,"-"),""),IF('S14'!$K$24=$D261,CONCATENATE('S14'!$I$24,"-"),""),IF('S14'!$K$25=$D261,CONCATENATE('S14'!$I$25,"-"),""),IF('S14'!$K$26=$D261,CONCATENATE('S14'!$I$26,"-"),""),IF('S14'!$K$27=$D261,CONCATENATE('S14'!$I$27,"-"),""),IF('S14'!$K$28=$D261,CONCATENATE('S14'!$I$28,"-"),""),IF('S14'!$K$29=$D261,CONCATENATE('S14'!$I$29,"-"),""),IF('S14'!$K$30=$D261,CONCATENATE('S14'!$I$30,"-"),""),IF('S14'!$K$31=$D261,CONCATENATE('S14'!$I$31,"-"),""),IF('S14'!$K$32=$D261,CONCATENATE('S14'!$I$32,"-"),""))</f>
        <v/>
      </c>
      <c r="H261" s="21" t="str">
        <f>CONCATENATE(IF('S14'!$S$13=$D261,CONCATENATE('S14'!$Q$13,"-"),""),IF('S14'!$S$14=$D261,CONCATENATE('S14'!$Q$14,"-"),""),IF('S14'!$S$15=$D261,CONCATENATE('S14'!$Q$15,"-"),""),IF('S14'!$S$16=$D261,CONCATENATE('S14'!$Q$16,"-"),""),IF('S14'!$S$17=$D261,CONCATENATE('S14'!$Q$17,"-"),""),IF('S14'!$S$18=$D261,CONCATENATE('S14'!$Q$18,"-"),""),IF('S14'!$S$19=$D261,CONCATENATE('S14'!$Q$19,"-"),""),IF('S14'!$S$20=$D261,CONCATENATE('S14'!$Q$20,"-"),""),IF('S14'!$S$21=$D261,CONCATENATE('S14'!$Q$21,"-"),""),IF('S14'!$S$22=$D261,CONCATENATE('S14'!$Q$22,"-"),""))</f>
        <v/>
      </c>
      <c r="I261" s="21" t="str">
        <f>CONCATENATE(,IF('S14'!$S$23=$D261,CONCATENATE('S14'!$Q$23,"-"),""),IF('S14'!$S$24=$D261,CONCATENATE('S14'!$Q$24,"-"),""),IF('S14'!$S$25=$D261,CONCATENATE('S14'!$Q$25,"-"),""),IF('S14'!$S$26=$D261,CONCATENATE('S14'!$Q$26,"-"),""),IF('S14'!$S$27=$D261,CONCATENATE('S14'!$Q$27,"-"),""),IF('S14'!$S$28=$D261,CONCATENATE('S14'!$Q$28,"-"),""),IF('S14'!$S$29=$D261,CONCATENATE('S14'!$Q$29,"-"),""),IF('S14'!$S$30=$D261,CONCATENATE('S14'!$Q$30,"-"),""),IF('S14'!$S$31=$D261,CONCATENATE('S14'!$Q$31,"-"),""),IF('S14'!$S$32=$D261,CONCATENATE('S14'!$Q$32,"-"),""))</f>
        <v/>
      </c>
      <c r="J261" s="21" t="str">
        <f>CONCATENATE(IF('S14'!$AA$13=$D261,CONCATENATE('S14'!$Y$13,"-"),""),IF('S14'!$AA$14=$D261,CONCATENATE('S14'!$Y$14,"-"),""),IF('S14'!$AA$15=$D261,CONCATENATE('S14'!$Y$15,"-"),""),IF('S14'!$AA$16=$D261,CONCATENATE('S14'!$Y$16,"-"),""),IF('S14'!$AA$17=$D261,CONCATENATE('S14'!$Y$17,"-"),""),IF('S14'!$AA$18=$D261,CONCATENATE('S14'!$Y$18,"-"),""),IF('S14'!$AA$19=$D261,CONCATENATE('S14'!$Y$19,"-"),""),IF('S14'!$AA$20=$D261,CONCATENATE('S14'!$Y$20,"-"),""),IF('S14'!$AA$21=$D261,CONCATENATE('S14'!$Y$21,"-"),""),IF('S14'!$AA$22=$D261,CONCATENATE('S14'!$Y$22,"-"),""),"")</f>
        <v/>
      </c>
      <c r="K261" s="21" t="str">
        <f>CONCATENATE(IF('S14'!$AA$23=$D261,CONCATENATE('S14'!$Y$23,"-"),""),IF('S14'!$AA$24=$D261,CONCATENATE('S14'!$Y$24,"-"),""),IF('S14'!$AA$25=$D261,CONCATENATE('S14'!$Y$25,"-"),""),IF('S14'!$AA$26=$D261,CONCATENATE('S14'!$Y$26,"-"),""),IF('S14'!$AA$27=$D261,CONCATENATE('S14'!$Y$27,"-"),""),IF('S14'!$AA$28=$D261,CONCATENATE('S14'!$Y$28,"-"),""),IF('S14'!$AA$29=$D261,CONCATENATE('S14'!$Y$29,"-"),""),IF('S14'!$AA$30=$D261,CONCATENATE('S14'!$Y$30,"-"),""),IF('S14'!$AA$31=$D261,CONCATENATE('S14'!$Y$31,"-"),""),IF('S14'!$AA$32=$D261,CONCATENATE('S14'!$Y$32,"-"),""))</f>
        <v/>
      </c>
      <c r="L261" s="21" t="str">
        <f>CONCATENATE(IF('S14'!$AI$13=$D261,CONCATENATE('S14'!$AG$13,"-"),""),IF('S14'!$AI$14=$D261,CONCATENATE('S14'!$AG$14,"-"),""),IF('S14'!$AI$15=$D261,CONCATENATE('S14'!$AG$15,"-"),""),IF('S14'!$AI$16=$D261,CONCATENATE('S14'!$AG$16,"-"),""),IF('S14'!$AI$17=$D261,CONCATENATE('S14'!$AG$17,"-"),""),IF('S14'!$AI$18=$D261,CONCATENATE('S14'!$AG$18,"-"),""),IF('S14'!$AI$19=$D261,CONCATENATE('S14'!$AG$19,"-"),""),IF('S14'!$AI$20=$D261,CONCATENATE('S14'!$AG$20,"-"),""),IF('S14'!$AI$21=$D261,CONCATENATE('S14'!$AG$21,"-"),""),IF('S14'!$AI$22=$D261,CONCATENATE('S14'!$AG$22,"-"),""),"")</f>
        <v/>
      </c>
      <c r="M261" s="21" t="str">
        <f>CONCATENATE(IF('S14'!$AI$23=$D261,CONCATENATE('S14'!$AG$23,"-"),""),IF('S14'!$AI$24=$D261,CONCATENATE('S14'!$AG$24,"-"),""),IF('S14'!$AI$25=$D261,CONCATENATE('S14'!$AG$25,"-"),""),IF('S14'!$AI$26=$D261,CONCATENATE('S14'!$AG$26,"-"),""),IF('S14'!$AI$27=$D261,CONCATENATE('S14'!$AG$27,"-"),""),IF('S14'!$AI$28=$D261,CONCATENATE('S14'!$AG$28,"-"),""),IF('S14'!$AI$29=$D261,CONCATENATE('S14'!$AG$29,"-"),""),IF('S14'!$AI$30=$D261,CONCATENATE('S14'!$AG$30,"-"),""),IF('S14'!$AI$31=$D261,CONCATENATE('S14'!$AG$31,"-"),""),IF('S14'!$AI$32=$D261,CONCATENATE('S14'!$AG$32,"-"),""))</f>
        <v/>
      </c>
      <c r="N261" s="21" t="str">
        <f t="shared" si="8"/>
        <v/>
      </c>
      <c r="O261" s="21">
        <v>259</v>
      </c>
      <c r="P261" s="27" t="str">
        <f t="shared" si="10"/>
        <v/>
      </c>
      <c r="Q261" s="27" t="str">
        <f t="shared" si="11"/>
        <v/>
      </c>
      <c r="R261" s="27" t="str">
        <f>IF(P261="","",CHOOSE(VLOOKUP($O261,$A$1:$C$400,3,FALSE),AHS!$M$1,BHS!$M$1,CHS!$M$1,HMJHS!$M$1,KHS!$M$1,Kings!$M$1,MHS!$M$1,SWHS!$M$1,AMHS!$M$1,'S10'!$M$1,'S11'!$M$1,'S12'!$M$1,'S13'!$M$1,'S14'!$M$1,'S15'!$M$1,'S16'!$M$1,'S17'!$M$1,'S18'!$M$1,'S19'!$M$1,'S20'!$M$1))</f>
        <v/>
      </c>
      <c r="S261" s="27" t="str">
        <f t="shared" si="12"/>
        <v/>
      </c>
      <c r="T261" s="3" t="str">
        <f t="shared" si="13"/>
        <v/>
      </c>
      <c r="U261" s="21"/>
      <c r="V261" s="21"/>
      <c r="W261" s="21"/>
      <c r="X261" s="21"/>
      <c r="Y261" s="21"/>
      <c r="Z261" s="21"/>
    </row>
    <row r="262" spans="1:26" ht="15" customHeight="1" x14ac:dyDescent="0.25">
      <c r="A262" s="21" t="str">
        <f t="shared" si="9"/>
        <v/>
      </c>
      <c r="B262" s="21" t="str">
        <f t="shared" si="7"/>
        <v/>
      </c>
      <c r="C262" s="21">
        <v>14</v>
      </c>
      <c r="D262" s="21">
        <v>2</v>
      </c>
      <c r="E262" s="21" t="str">
        <f>IF(OR('S14'!$C$14="",'S14'!$B$14=""),"",'S14'!$C$14)</f>
        <v/>
      </c>
      <c r="F262" s="21" t="str">
        <f>CONCATENATE(IF('S14'!$K$13=$D262,CONCATENATE('S14'!$I$13,"-"),""),IF('S14'!$K$14=$D262,CONCATENATE('S14'!$I$14,"-"),""),IF('S14'!$K$15=$D262,CONCATENATE('S14'!$I$15,"-"),""),IF('S14'!$K$16=$D262,CONCATENATE('S14'!$I$16,"-"),""),IF('S14'!$K$17=$D262,CONCATENATE('S14'!$I$17,"-"),""),IF('S14'!$K$18=$D262,CONCATENATE('S14'!$I$18,"-"),""),IF('S14'!$K$19=$D262,CONCATENATE('S14'!$I$19,"-"),""),IF('S14'!$K$20=$D262,CONCATENATE('S14'!$I$20,"-"),""),IF('S14'!$K$21=$D262,CONCATENATE('S14'!$I$21,"-"),""),IF('S14'!$K$22=$D262,CONCATENATE('S14'!$I$22,"-"),""),)</f>
        <v/>
      </c>
      <c r="G262" s="21" t="str">
        <f>CONCATENATE(IF('S14'!$K$23=$D262,CONCATENATE('S14'!$I$23,"-"),""),IF('S14'!$K$24=$D262,CONCATENATE('S14'!$I$24,"-"),""),IF('S14'!$K$25=$D262,CONCATENATE('S14'!$I$25,"-"),""),IF('S14'!$K$26=$D262,CONCATENATE('S14'!$I$26,"-"),""),IF('S14'!$K$27=$D262,CONCATENATE('S14'!$I$27,"-"),""),IF('S14'!$K$28=$D262,CONCATENATE('S14'!$I$28,"-"),""),IF('S14'!$K$29=$D262,CONCATENATE('S14'!$I$29,"-"),""),IF('S14'!$K$30=$D262,CONCATENATE('S14'!$I$30,"-"),""),IF('S14'!$K$31=$D262,CONCATENATE('S14'!$I$31,"-"),""),IF('S14'!$K$32=$D262,CONCATENATE('S14'!$I$32,"-"),""))</f>
        <v/>
      </c>
      <c r="H262" s="21" t="str">
        <f>CONCATENATE(IF('S14'!$S$13=$D262,CONCATENATE('S14'!$Q$13,"-"),""),IF('S14'!$S$14=$D262,CONCATENATE('S14'!$Q$14,"-"),""),IF('S14'!$S$15=$D262,CONCATENATE('S14'!$Q$15,"-"),""),IF('S14'!$S$16=$D262,CONCATENATE('S14'!$Q$16,"-"),""),IF('S14'!$S$17=$D262,CONCATENATE('S14'!$Q$17,"-"),""),IF('S14'!$S$18=$D262,CONCATENATE('S14'!$Q$18,"-"),""),IF('S14'!$S$19=$D262,CONCATENATE('S14'!$Q$19,"-"),""),IF('S14'!$S$20=$D262,CONCATENATE('S14'!$Q$20,"-"),""),IF('S14'!$S$21=$D262,CONCATENATE('S14'!$Q$21,"-"),""),IF('S14'!$S$22=$D262,CONCATENATE('S14'!$Q$22,"-"),""))</f>
        <v/>
      </c>
      <c r="I262" s="21" t="str">
        <f>CONCATENATE(,IF('S14'!$S$23=$D262,CONCATENATE('S14'!$Q$23,"-"),""),IF('S14'!$S$24=$D262,CONCATENATE('S14'!$Q$24,"-"),""),IF('S14'!$S$25=$D262,CONCATENATE('S14'!$Q$25,"-"),""),IF('S14'!$S$26=$D262,CONCATENATE('S14'!$Q$26,"-"),""),IF('S14'!$S$27=$D262,CONCATENATE('S14'!$Q$27,"-"),""),IF('S14'!$S$28=$D262,CONCATENATE('S14'!$Q$28,"-"),""),IF('S14'!$S$29=$D262,CONCATENATE('S14'!$Q$29,"-"),""),IF('S14'!$S$30=$D262,CONCATENATE('S14'!$Q$30,"-"),""),IF('S14'!$S$31=$D262,CONCATENATE('S14'!$Q$31,"-"),""),IF('S14'!$S$32=$D262,CONCATENATE('S14'!$Q$32,"-"),""))</f>
        <v/>
      </c>
      <c r="J262" s="21" t="str">
        <f>CONCATENATE(IF('S14'!$AA$13=$D262,CONCATENATE('S14'!$Y$13,"-"),""),IF('S14'!$AA$14=$D262,CONCATENATE('S14'!$Y$14,"-"),""),IF('S14'!$AA$15=$D262,CONCATENATE('S14'!$Y$15,"-"),""),IF('S14'!$AA$16=$D262,CONCATENATE('S14'!$Y$16,"-"),""),IF('S14'!$AA$17=$D262,CONCATENATE('S14'!$Y$17,"-"),""),IF('S14'!$AA$18=$D262,CONCATENATE('S14'!$Y$18,"-"),""),IF('S14'!$AA$19=$D262,CONCATENATE('S14'!$Y$19,"-"),""),IF('S14'!$AA$20=$D262,CONCATENATE('S14'!$Y$20,"-"),""),IF('S14'!$AA$21=$D262,CONCATENATE('S14'!$Y$21,"-"),""),IF('S14'!$AA$22=$D262,CONCATENATE('S14'!$Y$22,"-"),""),"")</f>
        <v/>
      </c>
      <c r="K262" s="21" t="str">
        <f>CONCATENATE(IF('S14'!$AA$23=$D262,CONCATENATE('S14'!$Y$23,"-"),""),IF('S14'!$AA$24=$D262,CONCATENATE('S14'!$Y$24,"-"),""),IF('S14'!$AA$25=$D262,CONCATENATE('S14'!$Y$25,"-"),""),IF('S14'!$AA$26=$D262,CONCATENATE('S14'!$Y$26,"-"),""),IF('S14'!$AA$27=$D262,CONCATENATE('S14'!$Y$27,"-"),""),IF('S14'!$AA$28=$D262,CONCATENATE('S14'!$Y$28,"-"),""),IF('S14'!$AA$29=$D262,CONCATENATE('S14'!$Y$29,"-"),""),IF('S14'!$AA$30=$D262,CONCATENATE('S14'!$Y$30,"-"),""),IF('S14'!$AA$31=$D262,CONCATENATE('S14'!$Y$31,"-"),""),IF('S14'!$AA$32=$D262,CONCATENATE('S14'!$Y$32,"-"),""))</f>
        <v/>
      </c>
      <c r="L262" s="21" t="str">
        <f>CONCATENATE(IF('S14'!$AI$13=$D262,CONCATENATE('S14'!$AG$13,"-"),""),IF('S14'!$AI$14=$D262,CONCATENATE('S14'!$AG$14,"-"),""),IF('S14'!$AI$15=$D262,CONCATENATE('S14'!$AG$15,"-"),""),IF('S14'!$AI$16=$D262,CONCATENATE('S14'!$AG$16,"-"),""),IF('S14'!$AI$17=$D262,CONCATENATE('S14'!$AG$17,"-"),""),IF('S14'!$AI$18=$D262,CONCATENATE('S14'!$AG$18,"-"),""),IF('S14'!$AI$19=$D262,CONCATENATE('S14'!$AG$19,"-"),""),IF('S14'!$AI$20=$D262,CONCATENATE('S14'!$AG$20,"-"),""),IF('S14'!$AI$21=$D262,CONCATENATE('S14'!$AG$21,"-"),""),IF('S14'!$AI$22=$D262,CONCATENATE('S14'!$AG$22,"-"),""),"")</f>
        <v/>
      </c>
      <c r="M262" s="21" t="str">
        <f>CONCATENATE(IF('S14'!$AI$23=$D262,CONCATENATE('S14'!$AG$23,"-"),""),IF('S14'!$AI$24=$D262,CONCATENATE('S14'!$AG$24,"-"),""),IF('S14'!$AI$25=$D262,CONCATENATE('S14'!$AG$25,"-"),""),IF('S14'!$AI$26=$D262,CONCATENATE('S14'!$AG$26,"-"),""),IF('S14'!$AI$27=$D262,CONCATENATE('S14'!$AG$27,"-"),""),IF('S14'!$AI$28=$D262,CONCATENATE('S14'!$AG$28,"-"),""),IF('S14'!$AI$29=$D262,CONCATENATE('S14'!$AG$29,"-"),""),IF('S14'!$AI$30=$D262,CONCATENATE('S14'!$AG$30,"-"),""),IF('S14'!$AI$31=$D262,CONCATENATE('S14'!$AG$31,"-"),""),IF('S14'!$AI$32=$D262,CONCATENATE('S14'!$AG$32,"-"),""))</f>
        <v/>
      </c>
      <c r="N262" s="21" t="str">
        <f t="shared" si="8"/>
        <v/>
      </c>
      <c r="O262" s="21">
        <v>260</v>
      </c>
      <c r="P262" s="27" t="str">
        <f t="shared" si="10"/>
        <v/>
      </c>
      <c r="Q262" s="27" t="str">
        <f t="shared" si="11"/>
        <v/>
      </c>
      <c r="R262" s="27" t="str">
        <f>IF(P262="","",CHOOSE(VLOOKUP($O262,$A$1:$C$400,3,FALSE),AHS!$M$1,BHS!$M$1,CHS!$M$1,HMJHS!$M$1,KHS!$M$1,Kings!$M$1,MHS!$M$1,SWHS!$M$1,AMHS!$M$1,'S10'!$M$1,'S11'!$M$1,'S12'!$M$1,'S13'!$M$1,'S14'!$M$1,'S15'!$M$1,'S16'!$M$1,'S17'!$M$1,'S18'!$M$1,'S19'!$M$1,'S20'!$M$1))</f>
        <v/>
      </c>
      <c r="S262" s="27" t="str">
        <f t="shared" si="12"/>
        <v/>
      </c>
      <c r="T262" s="3" t="str">
        <f t="shared" si="13"/>
        <v/>
      </c>
      <c r="U262" s="21"/>
      <c r="V262" s="21"/>
      <c r="W262" s="21"/>
      <c r="X262" s="21"/>
      <c r="Y262" s="21"/>
      <c r="Z262" s="21"/>
    </row>
    <row r="263" spans="1:26" ht="15" customHeight="1" x14ac:dyDescent="0.25">
      <c r="A263" s="21" t="str">
        <f t="shared" si="9"/>
        <v/>
      </c>
      <c r="B263" s="21" t="str">
        <f t="shared" si="7"/>
        <v/>
      </c>
      <c r="C263" s="21">
        <v>14</v>
      </c>
      <c r="D263" s="21">
        <v>3</v>
      </c>
      <c r="E263" s="21" t="str">
        <f>IF(OR('S14'!$C$15="",'S14'!$B$15=""),"",'S14'!$C$15)</f>
        <v/>
      </c>
      <c r="F263" s="21" t="str">
        <f>CONCATENATE(IF('S14'!$K$13=$D263,CONCATENATE('S14'!$I$13,"-"),""),IF('S14'!$K$14=$D263,CONCATENATE('S14'!$I$14,"-"),""),IF('S14'!$K$15=$D263,CONCATENATE('S14'!$I$15,"-"),""),IF('S14'!$K$16=$D263,CONCATENATE('S14'!$I$16,"-"),""),IF('S14'!$K$17=$D263,CONCATENATE('S14'!$I$17,"-"),""),IF('S14'!$K$18=$D263,CONCATENATE('S14'!$I$18,"-"),""),IF('S14'!$K$19=$D263,CONCATENATE('S14'!$I$19,"-"),""),IF('S14'!$K$20=$D263,CONCATENATE('S14'!$I$20,"-"),""),IF('S14'!$K$21=$D263,CONCATENATE('S14'!$I$21,"-"),""),IF('S14'!$K$22=$D263,CONCATENATE('S14'!$I$22,"-"),""),)</f>
        <v/>
      </c>
      <c r="G263" s="21" t="str">
        <f>CONCATENATE(IF('S14'!$K$23=$D263,CONCATENATE('S14'!$I$23,"-"),""),IF('S14'!$K$24=$D263,CONCATENATE('S14'!$I$24,"-"),""),IF('S14'!$K$25=$D263,CONCATENATE('S14'!$I$25,"-"),""),IF('S14'!$K$26=$D263,CONCATENATE('S14'!$I$26,"-"),""),IF('S14'!$K$27=$D263,CONCATENATE('S14'!$I$27,"-"),""),IF('S14'!$K$28=$D263,CONCATENATE('S14'!$I$28,"-"),""),IF('S14'!$K$29=$D263,CONCATENATE('S14'!$I$29,"-"),""),IF('S14'!$K$30=$D263,CONCATENATE('S14'!$I$30,"-"),""),IF('S14'!$K$31=$D263,CONCATENATE('S14'!$I$31,"-"),""),IF('S14'!$K$32=$D263,CONCATENATE('S14'!$I$32,"-"),""))</f>
        <v/>
      </c>
      <c r="H263" s="21" t="str">
        <f>CONCATENATE(IF('S14'!$S$13=$D263,CONCATENATE('S14'!$Q$13,"-"),""),IF('S14'!$S$14=$D263,CONCATENATE('S14'!$Q$14,"-"),""),IF('S14'!$S$15=$D263,CONCATENATE('S14'!$Q$15,"-"),""),IF('S14'!$S$16=$D263,CONCATENATE('S14'!$Q$16,"-"),""),IF('S14'!$S$17=$D263,CONCATENATE('S14'!$Q$17,"-"),""),IF('S14'!$S$18=$D263,CONCATENATE('S14'!$Q$18,"-"),""),IF('S14'!$S$19=$D263,CONCATENATE('S14'!$Q$19,"-"),""),IF('S14'!$S$20=$D263,CONCATENATE('S14'!$Q$20,"-"),""),IF('S14'!$S$21=$D263,CONCATENATE('S14'!$Q$21,"-"),""),IF('S14'!$S$22=$D263,CONCATENATE('S14'!$Q$22,"-"),""))</f>
        <v/>
      </c>
      <c r="I263" s="21" t="str">
        <f>CONCATENATE(,IF('S14'!$S$23=$D263,CONCATENATE('S14'!$Q$23,"-"),""),IF('S14'!$S$24=$D263,CONCATENATE('S14'!$Q$24,"-"),""),IF('S14'!$S$25=$D263,CONCATENATE('S14'!$Q$25,"-"),""),IF('S14'!$S$26=$D263,CONCATENATE('S14'!$Q$26,"-"),""),IF('S14'!$S$27=$D263,CONCATENATE('S14'!$Q$27,"-"),""),IF('S14'!$S$28=$D263,CONCATENATE('S14'!$Q$28,"-"),""),IF('S14'!$S$29=$D263,CONCATENATE('S14'!$Q$29,"-"),""),IF('S14'!$S$30=$D263,CONCATENATE('S14'!$Q$30,"-"),""),IF('S14'!$S$31=$D263,CONCATENATE('S14'!$Q$31,"-"),""),IF('S14'!$S$32=$D263,CONCATENATE('S14'!$Q$32,"-"),""))</f>
        <v/>
      </c>
      <c r="J263" s="21" t="str">
        <f>CONCATENATE(IF('S14'!$AA$13=$D263,CONCATENATE('S14'!$Y$13,"-"),""),IF('S14'!$AA$14=$D263,CONCATENATE('S14'!$Y$14,"-"),""),IF('S14'!$AA$15=$D263,CONCATENATE('S14'!$Y$15,"-"),""),IF('S14'!$AA$16=$D263,CONCATENATE('S14'!$Y$16,"-"),""),IF('S14'!$AA$17=$D263,CONCATENATE('S14'!$Y$17,"-"),""),IF('S14'!$AA$18=$D263,CONCATENATE('S14'!$Y$18,"-"),""),IF('S14'!$AA$19=$D263,CONCATENATE('S14'!$Y$19,"-"),""),IF('S14'!$AA$20=$D263,CONCATENATE('S14'!$Y$20,"-"),""),IF('S14'!$AA$21=$D263,CONCATENATE('S14'!$Y$21,"-"),""),IF('S14'!$AA$22=$D263,CONCATENATE('S14'!$Y$22,"-"),""),"")</f>
        <v/>
      </c>
      <c r="K263" s="21" t="str">
        <f>CONCATENATE(IF('S14'!$AA$23=$D263,CONCATENATE('S14'!$Y$23,"-"),""),IF('S14'!$AA$24=$D263,CONCATENATE('S14'!$Y$24,"-"),""),IF('S14'!$AA$25=$D263,CONCATENATE('S14'!$Y$25,"-"),""),IF('S14'!$AA$26=$D263,CONCATENATE('S14'!$Y$26,"-"),""),IF('S14'!$AA$27=$D263,CONCATENATE('S14'!$Y$27,"-"),""),IF('S14'!$AA$28=$D263,CONCATENATE('S14'!$Y$28,"-"),""),IF('S14'!$AA$29=$D263,CONCATENATE('S14'!$Y$29,"-"),""),IF('S14'!$AA$30=$D263,CONCATENATE('S14'!$Y$30,"-"),""),IF('S14'!$AA$31=$D263,CONCATENATE('S14'!$Y$31,"-"),""),IF('S14'!$AA$32=$D263,CONCATENATE('S14'!$Y$32,"-"),""))</f>
        <v/>
      </c>
      <c r="L263" s="21" t="str">
        <f>CONCATENATE(IF('S14'!$AI$13=$D263,CONCATENATE('S14'!$AG$13,"-"),""),IF('S14'!$AI$14=$D263,CONCATENATE('S14'!$AG$14,"-"),""),IF('S14'!$AI$15=$D263,CONCATENATE('S14'!$AG$15,"-"),""),IF('S14'!$AI$16=$D263,CONCATENATE('S14'!$AG$16,"-"),""),IF('S14'!$AI$17=$D263,CONCATENATE('S14'!$AG$17,"-"),""),IF('S14'!$AI$18=$D263,CONCATENATE('S14'!$AG$18,"-"),""),IF('S14'!$AI$19=$D263,CONCATENATE('S14'!$AG$19,"-"),""),IF('S14'!$AI$20=$D263,CONCATENATE('S14'!$AG$20,"-"),""),IF('S14'!$AI$21=$D263,CONCATENATE('S14'!$AG$21,"-"),""),IF('S14'!$AI$22=$D263,CONCATENATE('S14'!$AG$22,"-"),""),"")</f>
        <v/>
      </c>
      <c r="M263" s="21" t="str">
        <f>CONCATENATE(IF('S14'!$AI$23=$D263,CONCATENATE('S14'!$AG$23,"-"),""),IF('S14'!$AI$24=$D263,CONCATENATE('S14'!$AG$24,"-"),""),IF('S14'!$AI$25=$D263,CONCATENATE('S14'!$AG$25,"-"),""),IF('S14'!$AI$26=$D263,CONCATENATE('S14'!$AG$26,"-"),""),IF('S14'!$AI$27=$D263,CONCATENATE('S14'!$AG$27,"-"),""),IF('S14'!$AI$28=$D263,CONCATENATE('S14'!$AG$28,"-"),""),IF('S14'!$AI$29=$D263,CONCATENATE('S14'!$AG$29,"-"),""),IF('S14'!$AI$30=$D263,CONCATENATE('S14'!$AG$30,"-"),""),IF('S14'!$AI$31=$D263,CONCATENATE('S14'!$AG$31,"-"),""),IF('S14'!$AI$32=$D263,CONCATENATE('S14'!$AG$32,"-"),""))</f>
        <v/>
      </c>
      <c r="N263" s="21" t="str">
        <f t="shared" si="8"/>
        <v/>
      </c>
      <c r="O263" s="21">
        <v>261</v>
      </c>
      <c r="P263" s="27" t="str">
        <f t="shared" si="10"/>
        <v/>
      </c>
      <c r="Q263" s="27" t="str">
        <f t="shared" si="11"/>
        <v/>
      </c>
      <c r="R263" s="27" t="str">
        <f>IF(P263="","",CHOOSE(VLOOKUP($O263,$A$1:$C$400,3,FALSE),AHS!$M$1,BHS!$M$1,CHS!$M$1,HMJHS!$M$1,KHS!$M$1,Kings!$M$1,MHS!$M$1,SWHS!$M$1,AMHS!$M$1,'S10'!$M$1,'S11'!$M$1,'S12'!$M$1,'S13'!$M$1,'S14'!$M$1,'S15'!$M$1,'S16'!$M$1,'S17'!$M$1,'S18'!$M$1,'S19'!$M$1,'S20'!$M$1))</f>
        <v/>
      </c>
      <c r="S263" s="27" t="str">
        <f t="shared" si="12"/>
        <v/>
      </c>
      <c r="T263" s="3" t="str">
        <f t="shared" si="13"/>
        <v/>
      </c>
      <c r="U263" s="21"/>
      <c r="V263" s="21"/>
      <c r="W263" s="21"/>
      <c r="X263" s="21"/>
      <c r="Y263" s="21"/>
      <c r="Z263" s="21"/>
    </row>
    <row r="264" spans="1:26" ht="15" customHeight="1" x14ac:dyDescent="0.25">
      <c r="A264" s="21" t="str">
        <f t="shared" si="9"/>
        <v/>
      </c>
      <c r="B264" s="21" t="str">
        <f t="shared" si="7"/>
        <v/>
      </c>
      <c r="C264" s="21">
        <v>14</v>
      </c>
      <c r="D264" s="21">
        <v>4</v>
      </c>
      <c r="E264" s="21" t="str">
        <f>IF(OR('S14'!$C$16="",'S14'!$B$16=""),"",'S14'!$C$16)</f>
        <v/>
      </c>
      <c r="F264" s="21" t="str">
        <f>CONCATENATE(IF('S14'!$K$13=$D264,CONCATENATE('S14'!$I$13,"-"),""),IF('S14'!$K$14=$D264,CONCATENATE('S14'!$I$14,"-"),""),IF('S14'!$K$15=$D264,CONCATENATE('S14'!$I$15,"-"),""),IF('S14'!$K$16=$D264,CONCATENATE('S14'!$I$16,"-"),""),IF('S14'!$K$17=$D264,CONCATENATE('S14'!$I$17,"-"),""),IF('S14'!$K$18=$D264,CONCATENATE('S14'!$I$18,"-"),""),IF('S14'!$K$19=$D264,CONCATENATE('S14'!$I$19,"-"),""),IF('S14'!$K$20=$D264,CONCATENATE('S14'!$I$20,"-"),""),IF('S14'!$K$21=$D264,CONCATENATE('S14'!$I$21,"-"),""),IF('S14'!$K$22=$D264,CONCATENATE('S14'!$I$22,"-"),""),)</f>
        <v/>
      </c>
      <c r="G264" s="21" t="str">
        <f>CONCATENATE(IF('S14'!$K$23=$D264,CONCATENATE('S14'!$I$23,"-"),""),IF('S14'!$K$24=$D264,CONCATENATE('S14'!$I$24,"-"),""),IF('S14'!$K$25=$D264,CONCATENATE('S14'!$I$25,"-"),""),IF('S14'!$K$26=$D264,CONCATENATE('S14'!$I$26,"-"),""),IF('S14'!$K$27=$D264,CONCATENATE('S14'!$I$27,"-"),""),IF('S14'!$K$28=$D264,CONCATENATE('S14'!$I$28,"-"),""),IF('S14'!$K$29=$D264,CONCATENATE('S14'!$I$29,"-"),""),IF('S14'!$K$30=$D264,CONCATENATE('S14'!$I$30,"-"),""),IF('S14'!$K$31=$D264,CONCATENATE('S14'!$I$31,"-"),""),IF('S14'!$K$32=$D264,CONCATENATE('S14'!$I$32,"-"),""))</f>
        <v/>
      </c>
      <c r="H264" s="21" t="str">
        <f>CONCATENATE(IF('S14'!$S$13=$D264,CONCATENATE('S14'!$Q$13,"-"),""),IF('S14'!$S$14=$D264,CONCATENATE('S14'!$Q$14,"-"),""),IF('S14'!$S$15=$D264,CONCATENATE('S14'!$Q$15,"-"),""),IF('S14'!$S$16=$D264,CONCATENATE('S14'!$Q$16,"-"),""),IF('S14'!$S$17=$D264,CONCATENATE('S14'!$Q$17,"-"),""),IF('S14'!$S$18=$D264,CONCATENATE('S14'!$Q$18,"-"),""),IF('S14'!$S$19=$D264,CONCATENATE('S14'!$Q$19,"-"),""),IF('S14'!$S$20=$D264,CONCATENATE('S14'!$Q$20,"-"),""),IF('S14'!$S$21=$D264,CONCATENATE('S14'!$Q$21,"-"),""),IF('S14'!$S$22=$D264,CONCATENATE('S14'!$Q$22,"-"),""))</f>
        <v/>
      </c>
      <c r="I264" s="21" t="str">
        <f>CONCATENATE(,IF('S14'!$S$23=$D264,CONCATENATE('S14'!$Q$23,"-"),""),IF('S14'!$S$24=$D264,CONCATENATE('S14'!$Q$24,"-"),""),IF('S14'!$S$25=$D264,CONCATENATE('S14'!$Q$25,"-"),""),IF('S14'!$S$26=$D264,CONCATENATE('S14'!$Q$26,"-"),""),IF('S14'!$S$27=$D264,CONCATENATE('S14'!$Q$27,"-"),""),IF('S14'!$S$28=$D264,CONCATENATE('S14'!$Q$28,"-"),""),IF('S14'!$S$29=$D264,CONCATENATE('S14'!$Q$29,"-"),""),IF('S14'!$S$30=$D264,CONCATENATE('S14'!$Q$30,"-"),""),IF('S14'!$S$31=$D264,CONCATENATE('S14'!$Q$31,"-"),""),IF('S14'!$S$32=$D264,CONCATENATE('S14'!$Q$32,"-"),""))</f>
        <v/>
      </c>
      <c r="J264" s="21" t="str">
        <f>CONCATENATE(IF('S14'!$AA$13=$D264,CONCATENATE('S14'!$Y$13,"-"),""),IF('S14'!$AA$14=$D264,CONCATENATE('S14'!$Y$14,"-"),""),IF('S14'!$AA$15=$D264,CONCATENATE('S14'!$Y$15,"-"),""),IF('S14'!$AA$16=$D264,CONCATENATE('S14'!$Y$16,"-"),""),IF('S14'!$AA$17=$D264,CONCATENATE('S14'!$Y$17,"-"),""),IF('S14'!$AA$18=$D264,CONCATENATE('S14'!$Y$18,"-"),""),IF('S14'!$AA$19=$D264,CONCATENATE('S14'!$Y$19,"-"),""),IF('S14'!$AA$20=$D264,CONCATENATE('S14'!$Y$20,"-"),""),IF('S14'!$AA$21=$D264,CONCATENATE('S14'!$Y$21,"-"),""),IF('S14'!$AA$22=$D264,CONCATENATE('S14'!$Y$22,"-"),""),"")</f>
        <v/>
      </c>
      <c r="K264" s="21" t="str">
        <f>CONCATENATE(IF('S14'!$AA$23=$D264,CONCATENATE('S14'!$Y$23,"-"),""),IF('S14'!$AA$24=$D264,CONCATENATE('S14'!$Y$24,"-"),""),IF('S14'!$AA$25=$D264,CONCATENATE('S14'!$Y$25,"-"),""),IF('S14'!$AA$26=$D264,CONCATENATE('S14'!$Y$26,"-"),""),IF('S14'!$AA$27=$D264,CONCATENATE('S14'!$Y$27,"-"),""),IF('S14'!$AA$28=$D264,CONCATENATE('S14'!$Y$28,"-"),""),IF('S14'!$AA$29=$D264,CONCATENATE('S14'!$Y$29,"-"),""),IF('S14'!$AA$30=$D264,CONCATENATE('S14'!$Y$30,"-"),""),IF('S14'!$AA$31=$D264,CONCATENATE('S14'!$Y$31,"-"),""),IF('S14'!$AA$32=$D264,CONCATENATE('S14'!$Y$32,"-"),""))</f>
        <v/>
      </c>
      <c r="L264" s="21" t="str">
        <f>CONCATENATE(IF('S14'!$AI$13=$D264,CONCATENATE('S14'!$AG$13,"-"),""),IF('S14'!$AI$14=$D264,CONCATENATE('S14'!$AG$14,"-"),""),IF('S14'!$AI$15=$D264,CONCATENATE('S14'!$AG$15,"-"),""),IF('S14'!$AI$16=$D264,CONCATENATE('S14'!$AG$16,"-"),""),IF('S14'!$AI$17=$D264,CONCATENATE('S14'!$AG$17,"-"),""),IF('S14'!$AI$18=$D264,CONCATENATE('S14'!$AG$18,"-"),""),IF('S14'!$AI$19=$D264,CONCATENATE('S14'!$AG$19,"-"),""),IF('S14'!$AI$20=$D264,CONCATENATE('S14'!$AG$20,"-"),""),IF('S14'!$AI$21=$D264,CONCATENATE('S14'!$AG$21,"-"),""),IF('S14'!$AI$22=$D264,CONCATENATE('S14'!$AG$22,"-"),""),"")</f>
        <v/>
      </c>
      <c r="M264" s="21" t="str">
        <f>CONCATENATE(IF('S14'!$AI$23=$D264,CONCATENATE('S14'!$AG$23,"-"),""),IF('S14'!$AI$24=$D264,CONCATENATE('S14'!$AG$24,"-"),""),IF('S14'!$AI$25=$D264,CONCATENATE('S14'!$AG$25,"-"),""),IF('S14'!$AI$26=$D264,CONCATENATE('S14'!$AG$26,"-"),""),IF('S14'!$AI$27=$D264,CONCATENATE('S14'!$AG$27,"-"),""),IF('S14'!$AI$28=$D264,CONCATENATE('S14'!$AG$28,"-"),""),IF('S14'!$AI$29=$D264,CONCATENATE('S14'!$AG$29,"-"),""),IF('S14'!$AI$30=$D264,CONCATENATE('S14'!$AG$30,"-"),""),IF('S14'!$AI$31=$D264,CONCATENATE('S14'!$AG$31,"-"),""),IF('S14'!$AI$32=$D264,CONCATENATE('S14'!$AG$32,"-"),""))</f>
        <v/>
      </c>
      <c r="N264" s="21" t="str">
        <f t="shared" si="8"/>
        <v/>
      </c>
      <c r="O264" s="21">
        <v>262</v>
      </c>
      <c r="P264" s="27" t="str">
        <f t="shared" si="10"/>
        <v/>
      </c>
      <c r="Q264" s="27" t="str">
        <f t="shared" si="11"/>
        <v/>
      </c>
      <c r="R264" s="27" t="str">
        <f>IF(P264="","",CHOOSE(VLOOKUP($O264,$A$1:$C$400,3,FALSE),AHS!$M$1,BHS!$M$1,CHS!$M$1,HMJHS!$M$1,KHS!$M$1,Kings!$M$1,MHS!$M$1,SWHS!$M$1,AMHS!$M$1,'S10'!$M$1,'S11'!$M$1,'S12'!$M$1,'S13'!$M$1,'S14'!$M$1,'S15'!$M$1,'S16'!$M$1,'S17'!$M$1,'S18'!$M$1,'S19'!$M$1,'S20'!$M$1))</f>
        <v/>
      </c>
      <c r="S264" s="27" t="str">
        <f t="shared" si="12"/>
        <v/>
      </c>
      <c r="T264" s="3" t="str">
        <f t="shared" si="13"/>
        <v/>
      </c>
      <c r="U264" s="21"/>
      <c r="V264" s="21"/>
      <c r="W264" s="21"/>
      <c r="X264" s="21"/>
      <c r="Y264" s="21"/>
      <c r="Z264" s="21"/>
    </row>
    <row r="265" spans="1:26" ht="15" customHeight="1" x14ac:dyDescent="0.25">
      <c r="A265" s="21" t="str">
        <f t="shared" si="9"/>
        <v/>
      </c>
      <c r="B265" s="21" t="str">
        <f t="shared" si="7"/>
        <v/>
      </c>
      <c r="C265" s="21">
        <v>14</v>
      </c>
      <c r="D265" s="21">
        <v>5</v>
      </c>
      <c r="E265" s="21" t="str">
        <f>IF(OR('S14'!$C$17="",'S14'!$B$17=""),"",'S14'!$C$17)</f>
        <v/>
      </c>
      <c r="F265" s="21" t="str">
        <f>CONCATENATE(IF('S14'!$K$13=$D265,CONCATENATE('S14'!$I$13,"-"),""),IF('S14'!$K$14=$D265,CONCATENATE('S14'!$I$14,"-"),""),IF('S14'!$K$15=$D265,CONCATENATE('S14'!$I$15,"-"),""),IF('S14'!$K$16=$D265,CONCATENATE('S14'!$I$16,"-"),""),IF('S14'!$K$17=$D265,CONCATENATE('S14'!$I$17,"-"),""),IF('S14'!$K$18=$D265,CONCATENATE('S14'!$I$18,"-"),""),IF('S14'!$K$19=$D265,CONCATENATE('S14'!$I$19,"-"),""),IF('S14'!$K$20=$D265,CONCATENATE('S14'!$I$20,"-"),""),IF('S14'!$K$21=$D265,CONCATENATE('S14'!$I$21,"-"),""),IF('S14'!$K$22=$D265,CONCATENATE('S14'!$I$22,"-"),""),)</f>
        <v/>
      </c>
      <c r="G265" s="21" t="str">
        <f>CONCATENATE(IF('S14'!$K$23=$D265,CONCATENATE('S14'!$I$23,"-"),""),IF('S14'!$K$24=$D265,CONCATENATE('S14'!$I$24,"-"),""),IF('S14'!$K$25=$D265,CONCATENATE('S14'!$I$25,"-"),""),IF('S14'!$K$26=$D265,CONCATENATE('S14'!$I$26,"-"),""),IF('S14'!$K$27=$D265,CONCATENATE('S14'!$I$27,"-"),""),IF('S14'!$K$28=$D265,CONCATENATE('S14'!$I$28,"-"),""),IF('S14'!$K$29=$D265,CONCATENATE('S14'!$I$29,"-"),""),IF('S14'!$K$30=$D265,CONCATENATE('S14'!$I$30,"-"),""),IF('S14'!$K$31=$D265,CONCATENATE('S14'!$I$31,"-"),""),IF('S14'!$K$32=$D265,CONCATENATE('S14'!$I$32,"-"),""))</f>
        <v/>
      </c>
      <c r="H265" s="21" t="str">
        <f>CONCATENATE(IF('S14'!$S$13=$D265,CONCATENATE('S14'!$Q$13,"-"),""),IF('S14'!$S$14=$D265,CONCATENATE('S14'!$Q$14,"-"),""),IF('S14'!$S$15=$D265,CONCATENATE('S14'!$Q$15,"-"),""),IF('S14'!$S$16=$D265,CONCATENATE('S14'!$Q$16,"-"),""),IF('S14'!$S$17=$D265,CONCATENATE('S14'!$Q$17,"-"),""),IF('S14'!$S$18=$D265,CONCATENATE('S14'!$Q$18,"-"),""),IF('S14'!$S$19=$D265,CONCATENATE('S14'!$Q$19,"-"),""),IF('S14'!$S$20=$D265,CONCATENATE('S14'!$Q$20,"-"),""),IF('S14'!$S$21=$D265,CONCATENATE('S14'!$Q$21,"-"),""),IF('S14'!$S$22=$D265,CONCATENATE('S14'!$Q$22,"-"),""))</f>
        <v/>
      </c>
      <c r="I265" s="21" t="str">
        <f>CONCATENATE(,IF('S14'!$S$23=$D265,CONCATENATE('S14'!$Q$23,"-"),""),IF('S14'!$S$24=$D265,CONCATENATE('S14'!$Q$24,"-"),""),IF('S14'!$S$25=$D265,CONCATENATE('S14'!$Q$25,"-"),""),IF('S14'!$S$26=$D265,CONCATENATE('S14'!$Q$26,"-"),""),IF('S14'!$S$27=$D265,CONCATENATE('S14'!$Q$27,"-"),""),IF('S14'!$S$28=$D265,CONCATENATE('S14'!$Q$28,"-"),""),IF('S14'!$S$29=$D265,CONCATENATE('S14'!$Q$29,"-"),""),IF('S14'!$S$30=$D265,CONCATENATE('S14'!$Q$30,"-"),""),IF('S14'!$S$31=$D265,CONCATENATE('S14'!$Q$31,"-"),""),IF('S14'!$S$32=$D265,CONCATENATE('S14'!$Q$32,"-"),""))</f>
        <v/>
      </c>
      <c r="J265" s="21" t="str">
        <f>CONCATENATE(IF('S14'!$AA$13=$D265,CONCATENATE('S14'!$Y$13,"-"),""),IF('S14'!$AA$14=$D265,CONCATENATE('S14'!$Y$14,"-"),""),IF('S14'!$AA$15=$D265,CONCATENATE('S14'!$Y$15,"-"),""),IF('S14'!$AA$16=$D265,CONCATENATE('S14'!$Y$16,"-"),""),IF('S14'!$AA$17=$D265,CONCATENATE('S14'!$Y$17,"-"),""),IF('S14'!$AA$18=$D265,CONCATENATE('S14'!$Y$18,"-"),""),IF('S14'!$AA$19=$D265,CONCATENATE('S14'!$Y$19,"-"),""),IF('S14'!$AA$20=$D265,CONCATENATE('S14'!$Y$20,"-"),""),IF('S14'!$AA$21=$D265,CONCATENATE('S14'!$Y$21,"-"),""),IF('S14'!$AA$22=$D265,CONCATENATE('S14'!$Y$22,"-"),""),"")</f>
        <v/>
      </c>
      <c r="K265" s="21" t="str">
        <f>CONCATENATE(IF('S14'!$AA$23=$D265,CONCATENATE('S14'!$Y$23,"-"),""),IF('S14'!$AA$24=$D265,CONCATENATE('S14'!$Y$24,"-"),""),IF('S14'!$AA$25=$D265,CONCATENATE('S14'!$Y$25,"-"),""),IF('S14'!$AA$26=$D265,CONCATENATE('S14'!$Y$26,"-"),""),IF('S14'!$AA$27=$D265,CONCATENATE('S14'!$Y$27,"-"),""),IF('S14'!$AA$28=$D265,CONCATENATE('S14'!$Y$28,"-"),""),IF('S14'!$AA$29=$D265,CONCATENATE('S14'!$Y$29,"-"),""),IF('S14'!$AA$30=$D265,CONCATENATE('S14'!$Y$30,"-"),""),IF('S14'!$AA$31=$D265,CONCATENATE('S14'!$Y$31,"-"),""),IF('S14'!$AA$32=$D265,CONCATENATE('S14'!$Y$32,"-"),""))</f>
        <v/>
      </c>
      <c r="L265" s="21" t="str">
        <f>CONCATENATE(IF('S14'!$AI$13=$D265,CONCATENATE('S14'!$AG$13,"-"),""),IF('S14'!$AI$14=$D265,CONCATENATE('S14'!$AG$14,"-"),""),IF('S14'!$AI$15=$D265,CONCATENATE('S14'!$AG$15,"-"),""),IF('S14'!$AI$16=$D265,CONCATENATE('S14'!$AG$16,"-"),""),IF('S14'!$AI$17=$D265,CONCATENATE('S14'!$AG$17,"-"),""),IF('S14'!$AI$18=$D265,CONCATENATE('S14'!$AG$18,"-"),""),IF('S14'!$AI$19=$D265,CONCATENATE('S14'!$AG$19,"-"),""),IF('S14'!$AI$20=$D265,CONCATENATE('S14'!$AG$20,"-"),""),IF('S14'!$AI$21=$D265,CONCATENATE('S14'!$AG$21,"-"),""),IF('S14'!$AI$22=$D265,CONCATENATE('S14'!$AG$22,"-"),""),"")</f>
        <v/>
      </c>
      <c r="M265" s="21" t="str">
        <f>CONCATENATE(IF('S14'!$AI$23=$D265,CONCATENATE('S14'!$AG$23,"-"),""),IF('S14'!$AI$24=$D265,CONCATENATE('S14'!$AG$24,"-"),""),IF('S14'!$AI$25=$D265,CONCATENATE('S14'!$AG$25,"-"),""),IF('S14'!$AI$26=$D265,CONCATENATE('S14'!$AG$26,"-"),""),IF('S14'!$AI$27=$D265,CONCATENATE('S14'!$AG$27,"-"),""),IF('S14'!$AI$28=$D265,CONCATENATE('S14'!$AG$28,"-"),""),IF('S14'!$AI$29=$D265,CONCATENATE('S14'!$AG$29,"-"),""),IF('S14'!$AI$30=$D265,CONCATENATE('S14'!$AG$30,"-"),""),IF('S14'!$AI$31=$D265,CONCATENATE('S14'!$AG$31,"-"),""),IF('S14'!$AI$32=$D265,CONCATENATE('S14'!$AG$32,"-"),""))</f>
        <v/>
      </c>
      <c r="N265" s="21" t="str">
        <f t="shared" si="8"/>
        <v/>
      </c>
      <c r="O265" s="21">
        <v>263</v>
      </c>
      <c r="P265" s="27" t="str">
        <f t="shared" si="10"/>
        <v/>
      </c>
      <c r="Q265" s="27" t="str">
        <f t="shared" si="11"/>
        <v/>
      </c>
      <c r="R265" s="27" t="str">
        <f>IF(P265="","",CHOOSE(VLOOKUP($O265,$A$1:$C$400,3,FALSE),AHS!$M$1,BHS!$M$1,CHS!$M$1,HMJHS!$M$1,KHS!$M$1,Kings!$M$1,MHS!$M$1,SWHS!$M$1,AMHS!$M$1,'S10'!$M$1,'S11'!$M$1,'S12'!$M$1,'S13'!$M$1,'S14'!$M$1,'S15'!$M$1,'S16'!$M$1,'S17'!$M$1,'S18'!$M$1,'S19'!$M$1,'S20'!$M$1))</f>
        <v/>
      </c>
      <c r="S265" s="27" t="str">
        <f t="shared" si="12"/>
        <v/>
      </c>
      <c r="T265" s="3" t="str">
        <f t="shared" si="13"/>
        <v/>
      </c>
      <c r="U265" s="21"/>
      <c r="V265" s="21"/>
      <c r="W265" s="21"/>
      <c r="X265" s="21"/>
      <c r="Y265" s="21"/>
      <c r="Z265" s="21"/>
    </row>
    <row r="266" spans="1:26" ht="15" customHeight="1" x14ac:dyDescent="0.25">
      <c r="A266" s="21" t="str">
        <f t="shared" si="9"/>
        <v/>
      </c>
      <c r="B266" s="21" t="str">
        <f t="shared" si="7"/>
        <v/>
      </c>
      <c r="C266" s="21">
        <v>14</v>
      </c>
      <c r="D266" s="21">
        <v>6</v>
      </c>
      <c r="E266" s="21" t="str">
        <f>IF(OR('S14'!$C$18="",'S14'!$B$18=""),"",'S14'!$C$18)</f>
        <v/>
      </c>
      <c r="F266" s="21" t="str">
        <f>CONCATENATE(IF('S14'!$K$13=$D266,CONCATENATE('S14'!$I$13,"-"),""),IF('S14'!$K$14=$D266,CONCATENATE('S14'!$I$14,"-"),""),IF('S14'!$K$15=$D266,CONCATENATE('S14'!$I$15,"-"),""),IF('S14'!$K$16=$D266,CONCATENATE('S14'!$I$16,"-"),""),IF('S14'!$K$17=$D266,CONCATENATE('S14'!$I$17,"-"),""),IF('S14'!$K$18=$D266,CONCATENATE('S14'!$I$18,"-"),""),IF('S14'!$K$19=$D266,CONCATENATE('S14'!$I$19,"-"),""),IF('S14'!$K$20=$D266,CONCATENATE('S14'!$I$20,"-"),""),IF('S14'!$K$21=$D266,CONCATENATE('S14'!$I$21,"-"),""),IF('S14'!$K$22=$D266,CONCATENATE('S14'!$I$22,"-"),""),)</f>
        <v/>
      </c>
      <c r="G266" s="21" t="str">
        <f>CONCATENATE(IF('S14'!$K$23=$D266,CONCATENATE('S14'!$I$23,"-"),""),IF('S14'!$K$24=$D266,CONCATENATE('S14'!$I$24,"-"),""),IF('S14'!$K$25=$D266,CONCATENATE('S14'!$I$25,"-"),""),IF('S14'!$K$26=$D266,CONCATENATE('S14'!$I$26,"-"),""),IF('S14'!$K$27=$D266,CONCATENATE('S14'!$I$27,"-"),""),IF('S14'!$K$28=$D266,CONCATENATE('S14'!$I$28,"-"),""),IF('S14'!$K$29=$D266,CONCATENATE('S14'!$I$29,"-"),""),IF('S14'!$K$30=$D266,CONCATENATE('S14'!$I$30,"-"),""),IF('S14'!$K$31=$D266,CONCATENATE('S14'!$I$31,"-"),""),IF('S14'!$K$32=$D266,CONCATENATE('S14'!$I$32,"-"),""))</f>
        <v/>
      </c>
      <c r="H266" s="21" t="str">
        <f>CONCATENATE(IF('S14'!$S$13=$D266,CONCATENATE('S14'!$Q$13,"-"),""),IF('S14'!$S$14=$D266,CONCATENATE('S14'!$Q$14,"-"),""),IF('S14'!$S$15=$D266,CONCATENATE('S14'!$Q$15,"-"),""),IF('S14'!$S$16=$D266,CONCATENATE('S14'!$Q$16,"-"),""),IF('S14'!$S$17=$D266,CONCATENATE('S14'!$Q$17,"-"),""),IF('S14'!$S$18=$D266,CONCATENATE('S14'!$Q$18,"-"),""),IF('S14'!$S$19=$D266,CONCATENATE('S14'!$Q$19,"-"),""),IF('S14'!$S$20=$D266,CONCATENATE('S14'!$Q$20,"-"),""),IF('S14'!$S$21=$D266,CONCATENATE('S14'!$Q$21,"-"),""),IF('S14'!$S$22=$D266,CONCATENATE('S14'!$Q$22,"-"),""))</f>
        <v/>
      </c>
      <c r="I266" s="21" t="str">
        <f>CONCATENATE(,IF('S14'!$S$23=$D266,CONCATENATE('S14'!$Q$23,"-"),""),IF('S14'!$S$24=$D266,CONCATENATE('S14'!$Q$24,"-"),""),IF('S14'!$S$25=$D266,CONCATENATE('S14'!$Q$25,"-"),""),IF('S14'!$S$26=$D266,CONCATENATE('S14'!$Q$26,"-"),""),IF('S14'!$S$27=$D266,CONCATENATE('S14'!$Q$27,"-"),""),IF('S14'!$S$28=$D266,CONCATENATE('S14'!$Q$28,"-"),""),IF('S14'!$S$29=$D266,CONCATENATE('S14'!$Q$29,"-"),""),IF('S14'!$S$30=$D266,CONCATENATE('S14'!$Q$30,"-"),""),IF('S14'!$S$31=$D266,CONCATENATE('S14'!$Q$31,"-"),""),IF('S14'!$S$32=$D266,CONCATENATE('S14'!$Q$32,"-"),""))</f>
        <v/>
      </c>
      <c r="J266" s="21" t="str">
        <f>CONCATENATE(IF('S14'!$AA$13=$D266,CONCATENATE('S14'!$Y$13,"-"),""),IF('S14'!$AA$14=$D266,CONCATENATE('S14'!$Y$14,"-"),""),IF('S14'!$AA$15=$D266,CONCATENATE('S14'!$Y$15,"-"),""),IF('S14'!$AA$16=$D266,CONCATENATE('S14'!$Y$16,"-"),""),IF('S14'!$AA$17=$D266,CONCATENATE('S14'!$Y$17,"-"),""),IF('S14'!$AA$18=$D266,CONCATENATE('S14'!$Y$18,"-"),""),IF('S14'!$AA$19=$D266,CONCATENATE('S14'!$Y$19,"-"),""),IF('S14'!$AA$20=$D266,CONCATENATE('S14'!$Y$20,"-"),""),IF('S14'!$AA$21=$D266,CONCATENATE('S14'!$Y$21,"-"),""),IF('S14'!$AA$22=$D266,CONCATENATE('S14'!$Y$22,"-"),""),"")</f>
        <v/>
      </c>
      <c r="K266" s="21" t="str">
        <f>CONCATENATE(IF('S14'!$AA$23=$D266,CONCATENATE('S14'!$Y$23,"-"),""),IF('S14'!$AA$24=$D266,CONCATENATE('S14'!$Y$24,"-"),""),IF('S14'!$AA$25=$D266,CONCATENATE('S14'!$Y$25,"-"),""),IF('S14'!$AA$26=$D266,CONCATENATE('S14'!$Y$26,"-"),""),IF('S14'!$AA$27=$D266,CONCATENATE('S14'!$Y$27,"-"),""),IF('S14'!$AA$28=$D266,CONCATENATE('S14'!$Y$28,"-"),""),IF('S14'!$AA$29=$D266,CONCATENATE('S14'!$Y$29,"-"),""),IF('S14'!$AA$30=$D266,CONCATENATE('S14'!$Y$30,"-"),""),IF('S14'!$AA$31=$D266,CONCATENATE('S14'!$Y$31,"-"),""),IF('S14'!$AA$32=$D266,CONCATENATE('S14'!$Y$32,"-"),""))</f>
        <v/>
      </c>
      <c r="L266" s="21" t="str">
        <f>CONCATENATE(IF('S14'!$AI$13=$D266,CONCATENATE('S14'!$AG$13,"-"),""),IF('S14'!$AI$14=$D266,CONCATENATE('S14'!$AG$14,"-"),""),IF('S14'!$AI$15=$D266,CONCATENATE('S14'!$AG$15,"-"),""),IF('S14'!$AI$16=$D266,CONCATENATE('S14'!$AG$16,"-"),""),IF('S14'!$AI$17=$D266,CONCATENATE('S14'!$AG$17,"-"),""),IF('S14'!$AI$18=$D266,CONCATENATE('S14'!$AG$18,"-"),""),IF('S14'!$AI$19=$D266,CONCATENATE('S14'!$AG$19,"-"),""),IF('S14'!$AI$20=$D266,CONCATENATE('S14'!$AG$20,"-"),""),IF('S14'!$AI$21=$D266,CONCATENATE('S14'!$AG$21,"-"),""),IF('S14'!$AI$22=$D266,CONCATENATE('S14'!$AG$22,"-"),""),"")</f>
        <v/>
      </c>
      <c r="M266" s="21" t="str">
        <f>CONCATENATE(IF('S14'!$AI$23=$D266,CONCATENATE('S14'!$AG$23,"-"),""),IF('S14'!$AI$24=$D266,CONCATENATE('S14'!$AG$24,"-"),""),IF('S14'!$AI$25=$D266,CONCATENATE('S14'!$AG$25,"-"),""),IF('S14'!$AI$26=$D266,CONCATENATE('S14'!$AG$26,"-"),""),IF('S14'!$AI$27=$D266,CONCATENATE('S14'!$AG$27,"-"),""),IF('S14'!$AI$28=$D266,CONCATENATE('S14'!$AG$28,"-"),""),IF('S14'!$AI$29=$D266,CONCATENATE('S14'!$AG$29,"-"),""),IF('S14'!$AI$30=$D266,CONCATENATE('S14'!$AG$30,"-"),""),IF('S14'!$AI$31=$D266,CONCATENATE('S14'!$AG$31,"-"),""),IF('S14'!$AI$32=$D266,CONCATENATE('S14'!$AG$32,"-"),""))</f>
        <v/>
      </c>
      <c r="N266" s="21" t="str">
        <f t="shared" si="8"/>
        <v/>
      </c>
      <c r="O266" s="21">
        <v>264</v>
      </c>
      <c r="P266" s="27" t="str">
        <f t="shared" si="10"/>
        <v/>
      </c>
      <c r="Q266" s="27" t="str">
        <f t="shared" si="11"/>
        <v/>
      </c>
      <c r="R266" s="27" t="str">
        <f>IF(P266="","",CHOOSE(VLOOKUP($O266,$A$1:$C$400,3,FALSE),AHS!$M$1,BHS!$M$1,CHS!$M$1,HMJHS!$M$1,KHS!$M$1,Kings!$M$1,MHS!$M$1,SWHS!$M$1,AMHS!$M$1,'S10'!$M$1,'S11'!$M$1,'S12'!$M$1,'S13'!$M$1,'S14'!$M$1,'S15'!$M$1,'S16'!$M$1,'S17'!$M$1,'S18'!$M$1,'S19'!$M$1,'S20'!$M$1))</f>
        <v/>
      </c>
      <c r="S266" s="27" t="str">
        <f t="shared" si="12"/>
        <v/>
      </c>
      <c r="T266" s="3" t="str">
        <f t="shared" si="13"/>
        <v/>
      </c>
      <c r="U266" s="21"/>
      <c r="V266" s="21"/>
      <c r="W266" s="21"/>
      <c r="X266" s="21"/>
      <c r="Y266" s="21"/>
      <c r="Z266" s="21"/>
    </row>
    <row r="267" spans="1:26" ht="15" customHeight="1" x14ac:dyDescent="0.25">
      <c r="A267" s="21" t="str">
        <f t="shared" si="9"/>
        <v/>
      </c>
      <c r="B267" s="21" t="str">
        <f t="shared" si="7"/>
        <v/>
      </c>
      <c r="C267" s="21">
        <v>14</v>
      </c>
      <c r="D267" s="21">
        <v>7</v>
      </c>
      <c r="E267" s="21" t="str">
        <f>IF(OR('S14'!$C$19="",'S14'!$B$19=""),"",'S14'!$C$19)</f>
        <v/>
      </c>
      <c r="F267" s="21" t="str">
        <f>CONCATENATE(IF('S14'!$K$13=$D267,CONCATENATE('S14'!$I$13,"-"),""),IF('S14'!$K$14=$D267,CONCATENATE('S14'!$I$14,"-"),""),IF('S14'!$K$15=$D267,CONCATENATE('S14'!$I$15,"-"),""),IF('S14'!$K$16=$D267,CONCATENATE('S14'!$I$16,"-"),""),IF('S14'!$K$17=$D267,CONCATENATE('S14'!$I$17,"-"),""),IF('S14'!$K$18=$D267,CONCATENATE('S14'!$I$18,"-"),""),IF('S14'!$K$19=$D267,CONCATENATE('S14'!$I$19,"-"),""),IF('S14'!$K$20=$D267,CONCATENATE('S14'!$I$20,"-"),""),IF('S14'!$K$21=$D267,CONCATENATE('S14'!$I$21,"-"),""),IF('S14'!$K$22=$D267,CONCATENATE('S14'!$I$22,"-"),""),)</f>
        <v/>
      </c>
      <c r="G267" s="21" t="str">
        <f>CONCATENATE(IF('S14'!$K$23=$D267,CONCATENATE('S14'!$I$23,"-"),""),IF('S14'!$K$24=$D267,CONCATENATE('S14'!$I$24,"-"),""),IF('S14'!$K$25=$D267,CONCATENATE('S14'!$I$25,"-"),""),IF('S14'!$K$26=$D267,CONCATENATE('S14'!$I$26,"-"),""),IF('S14'!$K$27=$D267,CONCATENATE('S14'!$I$27,"-"),""),IF('S14'!$K$28=$D267,CONCATENATE('S14'!$I$28,"-"),""),IF('S14'!$K$29=$D267,CONCATENATE('S14'!$I$29,"-"),""),IF('S14'!$K$30=$D267,CONCATENATE('S14'!$I$30,"-"),""),IF('S14'!$K$31=$D267,CONCATENATE('S14'!$I$31,"-"),""),IF('S14'!$K$32=$D267,CONCATENATE('S14'!$I$32,"-"),""))</f>
        <v/>
      </c>
      <c r="H267" s="21" t="str">
        <f>CONCATENATE(IF('S14'!$S$13=$D267,CONCATENATE('S14'!$Q$13,"-"),""),IF('S14'!$S$14=$D267,CONCATENATE('S14'!$Q$14,"-"),""),IF('S14'!$S$15=$D267,CONCATENATE('S14'!$Q$15,"-"),""),IF('S14'!$S$16=$D267,CONCATENATE('S14'!$Q$16,"-"),""),IF('S14'!$S$17=$D267,CONCATENATE('S14'!$Q$17,"-"),""),IF('S14'!$S$18=$D267,CONCATENATE('S14'!$Q$18,"-"),""),IF('S14'!$S$19=$D267,CONCATENATE('S14'!$Q$19,"-"),""),IF('S14'!$S$20=$D267,CONCATENATE('S14'!$Q$20,"-"),""),IF('S14'!$S$21=$D267,CONCATENATE('S14'!$Q$21,"-"),""),IF('S14'!$S$22=$D267,CONCATENATE('S14'!$Q$22,"-"),""))</f>
        <v/>
      </c>
      <c r="I267" s="21" t="str">
        <f>CONCATENATE(,IF('S14'!$S$23=$D267,CONCATENATE('S14'!$Q$23,"-"),""),IF('S14'!$S$24=$D267,CONCATENATE('S14'!$Q$24,"-"),""),IF('S14'!$S$25=$D267,CONCATENATE('S14'!$Q$25,"-"),""),IF('S14'!$S$26=$D267,CONCATENATE('S14'!$Q$26,"-"),""),IF('S14'!$S$27=$D267,CONCATENATE('S14'!$Q$27,"-"),""),IF('S14'!$S$28=$D267,CONCATENATE('S14'!$Q$28,"-"),""),IF('S14'!$S$29=$D267,CONCATENATE('S14'!$Q$29,"-"),""),IF('S14'!$S$30=$D267,CONCATENATE('S14'!$Q$30,"-"),""),IF('S14'!$S$31=$D267,CONCATENATE('S14'!$Q$31,"-"),""),IF('S14'!$S$32=$D267,CONCATENATE('S14'!$Q$32,"-"),""))</f>
        <v/>
      </c>
      <c r="J267" s="21" t="str">
        <f>CONCATENATE(IF('S14'!$AA$13=$D267,CONCATENATE('S14'!$Y$13,"-"),""),IF('S14'!$AA$14=$D267,CONCATENATE('S14'!$Y$14,"-"),""),IF('S14'!$AA$15=$D267,CONCATENATE('S14'!$Y$15,"-"),""),IF('S14'!$AA$16=$D267,CONCATENATE('S14'!$Y$16,"-"),""),IF('S14'!$AA$17=$D267,CONCATENATE('S14'!$Y$17,"-"),""),IF('S14'!$AA$18=$D267,CONCATENATE('S14'!$Y$18,"-"),""),IF('S14'!$AA$19=$D267,CONCATENATE('S14'!$Y$19,"-"),""),IF('S14'!$AA$20=$D267,CONCATENATE('S14'!$Y$20,"-"),""),IF('S14'!$AA$21=$D267,CONCATENATE('S14'!$Y$21,"-"),""),IF('S14'!$AA$22=$D267,CONCATENATE('S14'!$Y$22,"-"),""),"")</f>
        <v/>
      </c>
      <c r="K267" s="21" t="str">
        <f>CONCATENATE(IF('S14'!$AA$23=$D267,CONCATENATE('S14'!$Y$23,"-"),""),IF('S14'!$AA$24=$D267,CONCATENATE('S14'!$Y$24,"-"),""),IF('S14'!$AA$25=$D267,CONCATENATE('S14'!$Y$25,"-"),""),IF('S14'!$AA$26=$D267,CONCATENATE('S14'!$Y$26,"-"),""),IF('S14'!$AA$27=$D267,CONCATENATE('S14'!$Y$27,"-"),""),IF('S14'!$AA$28=$D267,CONCATENATE('S14'!$Y$28,"-"),""),IF('S14'!$AA$29=$D267,CONCATENATE('S14'!$Y$29,"-"),""),IF('S14'!$AA$30=$D267,CONCATENATE('S14'!$Y$30,"-"),""),IF('S14'!$AA$31=$D267,CONCATENATE('S14'!$Y$31,"-"),""),IF('S14'!$AA$32=$D267,CONCATENATE('S14'!$Y$32,"-"),""))</f>
        <v/>
      </c>
      <c r="L267" s="21" t="str">
        <f>CONCATENATE(IF('S14'!$AI$13=$D267,CONCATENATE('S14'!$AG$13,"-"),""),IF('S14'!$AI$14=$D267,CONCATENATE('S14'!$AG$14,"-"),""),IF('S14'!$AI$15=$D267,CONCATENATE('S14'!$AG$15,"-"),""),IF('S14'!$AI$16=$D267,CONCATENATE('S14'!$AG$16,"-"),""),IF('S14'!$AI$17=$D267,CONCATENATE('S14'!$AG$17,"-"),""),IF('S14'!$AI$18=$D267,CONCATENATE('S14'!$AG$18,"-"),""),IF('S14'!$AI$19=$D267,CONCATENATE('S14'!$AG$19,"-"),""),IF('S14'!$AI$20=$D267,CONCATENATE('S14'!$AG$20,"-"),""),IF('S14'!$AI$21=$D267,CONCATENATE('S14'!$AG$21,"-"),""),IF('S14'!$AI$22=$D267,CONCATENATE('S14'!$AG$22,"-"),""),"")</f>
        <v/>
      </c>
      <c r="M267" s="21" t="str">
        <f>CONCATENATE(IF('S14'!$AI$23=$D267,CONCATENATE('S14'!$AG$23,"-"),""),IF('S14'!$AI$24=$D267,CONCATENATE('S14'!$AG$24,"-"),""),IF('S14'!$AI$25=$D267,CONCATENATE('S14'!$AG$25,"-"),""),IF('S14'!$AI$26=$D267,CONCATENATE('S14'!$AG$26,"-"),""),IF('S14'!$AI$27=$D267,CONCATENATE('S14'!$AG$27,"-"),""),IF('S14'!$AI$28=$D267,CONCATENATE('S14'!$AG$28,"-"),""),IF('S14'!$AI$29=$D267,CONCATENATE('S14'!$AG$29,"-"),""),IF('S14'!$AI$30=$D267,CONCATENATE('S14'!$AG$30,"-"),""),IF('S14'!$AI$31=$D267,CONCATENATE('S14'!$AG$31,"-"),""),IF('S14'!$AI$32=$D267,CONCATENATE('S14'!$AG$32,"-"),""))</f>
        <v/>
      </c>
      <c r="N267" s="21" t="str">
        <f t="shared" si="8"/>
        <v/>
      </c>
      <c r="O267" s="21">
        <v>265</v>
      </c>
      <c r="P267" s="27" t="str">
        <f t="shared" si="10"/>
        <v/>
      </c>
      <c r="Q267" s="27" t="str">
        <f t="shared" si="11"/>
        <v/>
      </c>
      <c r="R267" s="27" t="str">
        <f>IF(P267="","",CHOOSE(VLOOKUP($O267,$A$1:$C$400,3,FALSE),AHS!$M$1,BHS!$M$1,CHS!$M$1,HMJHS!$M$1,KHS!$M$1,Kings!$M$1,MHS!$M$1,SWHS!$M$1,AMHS!$M$1,'S10'!$M$1,'S11'!$M$1,'S12'!$M$1,'S13'!$M$1,'S14'!$M$1,'S15'!$M$1,'S16'!$M$1,'S17'!$M$1,'S18'!$M$1,'S19'!$M$1,'S20'!$M$1))</f>
        <v/>
      </c>
      <c r="S267" s="27" t="str">
        <f t="shared" si="12"/>
        <v/>
      </c>
      <c r="T267" s="3" t="str">
        <f t="shared" si="13"/>
        <v/>
      </c>
      <c r="U267" s="21"/>
      <c r="V267" s="21"/>
      <c r="W267" s="21"/>
      <c r="X267" s="21"/>
      <c r="Y267" s="21"/>
      <c r="Z267" s="21"/>
    </row>
    <row r="268" spans="1:26" ht="15" customHeight="1" x14ac:dyDescent="0.25">
      <c r="A268" s="21" t="str">
        <f t="shared" si="9"/>
        <v/>
      </c>
      <c r="B268" s="21" t="str">
        <f t="shared" si="7"/>
        <v/>
      </c>
      <c r="C268" s="21">
        <v>14</v>
      </c>
      <c r="D268" s="21">
        <v>8</v>
      </c>
      <c r="E268" s="21" t="str">
        <f>IF(OR('S14'!$C$20="",'S14'!$B$20=""),"",'S14'!$C$20)</f>
        <v/>
      </c>
      <c r="F268" s="21" t="str">
        <f>CONCATENATE(IF('S14'!$K$13=$D268,CONCATENATE('S14'!$I$13,"-"),""),IF('S14'!$K$14=$D268,CONCATENATE('S14'!$I$14,"-"),""),IF('S14'!$K$15=$D268,CONCATENATE('S14'!$I$15,"-"),""),IF('S14'!$K$16=$D268,CONCATENATE('S14'!$I$16,"-"),""),IF('S14'!$K$17=$D268,CONCATENATE('S14'!$I$17,"-"),""),IF('S14'!$K$18=$D268,CONCATENATE('S14'!$I$18,"-"),""),IF('S14'!$K$19=$D268,CONCATENATE('S14'!$I$19,"-"),""),IF('S14'!$K$20=$D268,CONCATENATE('S14'!$I$20,"-"),""),IF('S14'!$K$21=$D268,CONCATENATE('S14'!$I$21,"-"),""),IF('S14'!$K$22=$D268,CONCATENATE('S14'!$I$22,"-"),""),)</f>
        <v/>
      </c>
      <c r="G268" s="21" t="str">
        <f>CONCATENATE(IF('S14'!$K$23=$D268,CONCATENATE('S14'!$I$23,"-"),""),IF('S14'!$K$24=$D268,CONCATENATE('S14'!$I$24,"-"),""),IF('S14'!$K$25=$D268,CONCATENATE('S14'!$I$25,"-"),""),IF('S14'!$K$26=$D268,CONCATENATE('S14'!$I$26,"-"),""),IF('S14'!$K$27=$D268,CONCATENATE('S14'!$I$27,"-"),""),IF('S14'!$K$28=$D268,CONCATENATE('S14'!$I$28,"-"),""),IF('S14'!$K$29=$D268,CONCATENATE('S14'!$I$29,"-"),""),IF('S14'!$K$30=$D268,CONCATENATE('S14'!$I$30,"-"),""),IF('S14'!$K$31=$D268,CONCATENATE('S14'!$I$31,"-"),""),IF('S14'!$K$32=$D268,CONCATENATE('S14'!$I$32,"-"),""))</f>
        <v/>
      </c>
      <c r="H268" s="21" t="str">
        <f>CONCATENATE(IF('S14'!$S$13=$D268,CONCATENATE('S14'!$Q$13,"-"),""),IF('S14'!$S$14=$D268,CONCATENATE('S14'!$Q$14,"-"),""),IF('S14'!$S$15=$D268,CONCATENATE('S14'!$Q$15,"-"),""),IF('S14'!$S$16=$D268,CONCATENATE('S14'!$Q$16,"-"),""),IF('S14'!$S$17=$D268,CONCATENATE('S14'!$Q$17,"-"),""),IF('S14'!$S$18=$D268,CONCATENATE('S14'!$Q$18,"-"),""),IF('S14'!$S$19=$D268,CONCATENATE('S14'!$Q$19,"-"),""),IF('S14'!$S$20=$D268,CONCATENATE('S14'!$Q$20,"-"),""),IF('S14'!$S$21=$D268,CONCATENATE('S14'!$Q$21,"-"),""),IF('S14'!$S$22=$D268,CONCATENATE('S14'!$Q$22,"-"),""))</f>
        <v/>
      </c>
      <c r="I268" s="21" t="str">
        <f>CONCATENATE(,IF('S14'!$S$23=$D268,CONCATENATE('S14'!$Q$23,"-"),""),IF('S14'!$S$24=$D268,CONCATENATE('S14'!$Q$24,"-"),""),IF('S14'!$S$25=$D268,CONCATENATE('S14'!$Q$25,"-"),""),IF('S14'!$S$26=$D268,CONCATENATE('S14'!$Q$26,"-"),""),IF('S14'!$S$27=$D268,CONCATENATE('S14'!$Q$27,"-"),""),IF('S14'!$S$28=$D268,CONCATENATE('S14'!$Q$28,"-"),""),IF('S14'!$S$29=$D268,CONCATENATE('S14'!$Q$29,"-"),""),IF('S14'!$S$30=$D268,CONCATENATE('S14'!$Q$30,"-"),""),IF('S14'!$S$31=$D268,CONCATENATE('S14'!$Q$31,"-"),""),IF('S14'!$S$32=$D268,CONCATENATE('S14'!$Q$32,"-"),""))</f>
        <v/>
      </c>
      <c r="J268" s="21" t="str">
        <f>CONCATENATE(IF('S14'!$AA$13=$D268,CONCATENATE('S14'!$Y$13,"-"),""),IF('S14'!$AA$14=$D268,CONCATENATE('S14'!$Y$14,"-"),""),IF('S14'!$AA$15=$D268,CONCATENATE('S14'!$Y$15,"-"),""),IF('S14'!$AA$16=$D268,CONCATENATE('S14'!$Y$16,"-"),""),IF('S14'!$AA$17=$D268,CONCATENATE('S14'!$Y$17,"-"),""),IF('S14'!$AA$18=$D268,CONCATENATE('S14'!$Y$18,"-"),""),IF('S14'!$AA$19=$D268,CONCATENATE('S14'!$Y$19,"-"),""),IF('S14'!$AA$20=$D268,CONCATENATE('S14'!$Y$20,"-"),""),IF('S14'!$AA$21=$D268,CONCATENATE('S14'!$Y$21,"-"),""),IF('S14'!$AA$22=$D268,CONCATENATE('S14'!$Y$22,"-"),""),"")</f>
        <v/>
      </c>
      <c r="K268" s="21" t="str">
        <f>CONCATENATE(IF('S14'!$AA$23=$D268,CONCATENATE('S14'!$Y$23,"-"),""),IF('S14'!$AA$24=$D268,CONCATENATE('S14'!$Y$24,"-"),""),IF('S14'!$AA$25=$D268,CONCATENATE('S14'!$Y$25,"-"),""),IF('S14'!$AA$26=$D268,CONCATENATE('S14'!$Y$26,"-"),""),IF('S14'!$AA$27=$D268,CONCATENATE('S14'!$Y$27,"-"),""),IF('S14'!$AA$28=$D268,CONCATENATE('S14'!$Y$28,"-"),""),IF('S14'!$AA$29=$D268,CONCATENATE('S14'!$Y$29,"-"),""),IF('S14'!$AA$30=$D268,CONCATENATE('S14'!$Y$30,"-"),""),IF('S14'!$AA$31=$D268,CONCATENATE('S14'!$Y$31,"-"),""),IF('S14'!$AA$32=$D268,CONCATENATE('S14'!$Y$32,"-"),""))</f>
        <v/>
      </c>
      <c r="L268" s="21" t="str">
        <f>CONCATENATE(IF('S14'!$AI$13=$D268,CONCATENATE('S14'!$AG$13,"-"),""),IF('S14'!$AI$14=$D268,CONCATENATE('S14'!$AG$14,"-"),""),IF('S14'!$AI$15=$D268,CONCATENATE('S14'!$AG$15,"-"),""),IF('S14'!$AI$16=$D268,CONCATENATE('S14'!$AG$16,"-"),""),IF('S14'!$AI$17=$D268,CONCATENATE('S14'!$AG$17,"-"),""),IF('S14'!$AI$18=$D268,CONCATENATE('S14'!$AG$18,"-"),""),IF('S14'!$AI$19=$D268,CONCATENATE('S14'!$AG$19,"-"),""),IF('S14'!$AI$20=$D268,CONCATENATE('S14'!$AG$20,"-"),""),IF('S14'!$AI$21=$D268,CONCATENATE('S14'!$AG$21,"-"),""),IF('S14'!$AI$22=$D268,CONCATENATE('S14'!$AG$22,"-"),""),"")</f>
        <v/>
      </c>
      <c r="M268" s="21" t="str">
        <f>CONCATENATE(IF('S14'!$AI$23=$D268,CONCATENATE('S14'!$AG$23,"-"),""),IF('S14'!$AI$24=$D268,CONCATENATE('S14'!$AG$24,"-"),""),IF('S14'!$AI$25=$D268,CONCATENATE('S14'!$AG$25,"-"),""),IF('S14'!$AI$26=$D268,CONCATENATE('S14'!$AG$26,"-"),""),IF('S14'!$AI$27=$D268,CONCATENATE('S14'!$AG$27,"-"),""),IF('S14'!$AI$28=$D268,CONCATENATE('S14'!$AG$28,"-"),""),IF('S14'!$AI$29=$D268,CONCATENATE('S14'!$AG$29,"-"),""),IF('S14'!$AI$30=$D268,CONCATENATE('S14'!$AG$30,"-"),""),IF('S14'!$AI$31=$D268,CONCATENATE('S14'!$AG$31,"-"),""),IF('S14'!$AI$32=$D268,CONCATENATE('S14'!$AG$32,"-"),""))</f>
        <v/>
      </c>
      <c r="N268" s="21" t="str">
        <f t="shared" si="8"/>
        <v/>
      </c>
      <c r="O268" s="21">
        <v>266</v>
      </c>
      <c r="P268" s="27" t="str">
        <f t="shared" si="10"/>
        <v/>
      </c>
      <c r="Q268" s="27" t="str">
        <f t="shared" si="11"/>
        <v/>
      </c>
      <c r="R268" s="27" t="str">
        <f>IF(P268="","",CHOOSE(VLOOKUP($O268,$A$1:$C$400,3,FALSE),AHS!$M$1,BHS!$M$1,CHS!$M$1,HMJHS!$M$1,KHS!$M$1,Kings!$M$1,MHS!$M$1,SWHS!$M$1,AMHS!$M$1,'S10'!$M$1,'S11'!$M$1,'S12'!$M$1,'S13'!$M$1,'S14'!$M$1,'S15'!$M$1,'S16'!$M$1,'S17'!$M$1,'S18'!$M$1,'S19'!$M$1,'S20'!$M$1))</f>
        <v/>
      </c>
      <c r="S268" s="27" t="str">
        <f t="shared" si="12"/>
        <v/>
      </c>
      <c r="T268" s="3" t="str">
        <f t="shared" si="13"/>
        <v/>
      </c>
      <c r="U268" s="21"/>
      <c r="V268" s="21"/>
      <c r="W268" s="21"/>
      <c r="X268" s="21"/>
      <c r="Y268" s="21"/>
      <c r="Z268" s="21"/>
    </row>
    <row r="269" spans="1:26" ht="15" customHeight="1" x14ac:dyDescent="0.25">
      <c r="A269" s="21" t="str">
        <f t="shared" si="9"/>
        <v/>
      </c>
      <c r="B269" s="21" t="str">
        <f t="shared" si="7"/>
        <v/>
      </c>
      <c r="C269" s="21">
        <v>14</v>
      </c>
      <c r="D269" s="21">
        <v>9</v>
      </c>
      <c r="E269" s="21" t="str">
        <f>IF(OR('S14'!$C$21="",'S14'!$B$21=""),"",'S14'!$C$21)</f>
        <v/>
      </c>
      <c r="F269" s="21" t="str">
        <f>CONCATENATE(IF('S14'!$K$13=$D269,CONCATENATE('S14'!$I$13,"-"),""),IF('S14'!$K$14=$D269,CONCATENATE('S14'!$I$14,"-"),""),IF('S14'!$K$15=$D269,CONCATENATE('S14'!$I$15,"-"),""),IF('S14'!$K$16=$D269,CONCATENATE('S14'!$I$16,"-"),""),IF('S14'!$K$17=$D269,CONCATENATE('S14'!$I$17,"-"),""),IF('S14'!$K$18=$D269,CONCATENATE('S14'!$I$18,"-"),""),IF('S14'!$K$19=$D269,CONCATENATE('S14'!$I$19,"-"),""),IF('S14'!$K$20=$D269,CONCATENATE('S14'!$I$20,"-"),""),IF('S14'!$K$21=$D269,CONCATENATE('S14'!$I$21,"-"),""),IF('S14'!$K$22=$D269,CONCATENATE('S14'!$I$22,"-"),""),)</f>
        <v/>
      </c>
      <c r="G269" s="21" t="str">
        <f>CONCATENATE(IF('S14'!$K$23=$D269,CONCATENATE('S14'!$I$23,"-"),""),IF('S14'!$K$24=$D269,CONCATENATE('S14'!$I$24,"-"),""),IF('S14'!$K$25=$D269,CONCATENATE('S14'!$I$25,"-"),""),IF('S14'!$K$26=$D269,CONCATENATE('S14'!$I$26,"-"),""),IF('S14'!$K$27=$D269,CONCATENATE('S14'!$I$27,"-"),""),IF('S14'!$K$28=$D269,CONCATENATE('S14'!$I$28,"-"),""),IF('S14'!$K$29=$D269,CONCATENATE('S14'!$I$29,"-"),""),IF('S14'!$K$30=$D269,CONCATENATE('S14'!$I$30,"-"),""),IF('S14'!$K$31=$D269,CONCATENATE('S14'!$I$31,"-"),""),IF('S14'!$K$32=$D269,CONCATENATE('S14'!$I$32,"-"),""))</f>
        <v/>
      </c>
      <c r="H269" s="21" t="str">
        <f>CONCATENATE(IF('S14'!$S$13=$D269,CONCATENATE('S14'!$Q$13,"-"),""),IF('S14'!$S$14=$D269,CONCATENATE('S14'!$Q$14,"-"),""),IF('S14'!$S$15=$D269,CONCATENATE('S14'!$Q$15,"-"),""),IF('S14'!$S$16=$D269,CONCATENATE('S14'!$Q$16,"-"),""),IF('S14'!$S$17=$D269,CONCATENATE('S14'!$Q$17,"-"),""),IF('S14'!$S$18=$D269,CONCATENATE('S14'!$Q$18,"-"),""),IF('S14'!$S$19=$D269,CONCATENATE('S14'!$Q$19,"-"),""),IF('S14'!$S$20=$D269,CONCATENATE('S14'!$Q$20,"-"),""),IF('S14'!$S$21=$D269,CONCATENATE('S14'!$Q$21,"-"),""),IF('S14'!$S$22=$D269,CONCATENATE('S14'!$Q$22,"-"),""))</f>
        <v/>
      </c>
      <c r="I269" s="21" t="str">
        <f>CONCATENATE(,IF('S14'!$S$23=$D269,CONCATENATE('S14'!$Q$23,"-"),""),IF('S14'!$S$24=$D269,CONCATENATE('S14'!$Q$24,"-"),""),IF('S14'!$S$25=$D269,CONCATENATE('S14'!$Q$25,"-"),""),IF('S14'!$S$26=$D269,CONCATENATE('S14'!$Q$26,"-"),""),IF('S14'!$S$27=$D269,CONCATENATE('S14'!$Q$27,"-"),""),IF('S14'!$S$28=$D269,CONCATENATE('S14'!$Q$28,"-"),""),IF('S14'!$S$29=$D269,CONCATENATE('S14'!$Q$29,"-"),""),IF('S14'!$S$30=$D269,CONCATENATE('S14'!$Q$30,"-"),""),IF('S14'!$S$31=$D269,CONCATENATE('S14'!$Q$31,"-"),""),IF('S14'!$S$32=$D269,CONCATENATE('S14'!$Q$32,"-"),""))</f>
        <v/>
      </c>
      <c r="J269" s="21" t="str">
        <f>CONCATENATE(IF('S14'!$AA$13=$D269,CONCATENATE('S14'!$Y$13,"-"),""),IF('S14'!$AA$14=$D269,CONCATENATE('S14'!$Y$14,"-"),""),IF('S14'!$AA$15=$D269,CONCATENATE('S14'!$Y$15,"-"),""),IF('S14'!$AA$16=$D269,CONCATENATE('S14'!$Y$16,"-"),""),IF('S14'!$AA$17=$D269,CONCATENATE('S14'!$Y$17,"-"),""),IF('S14'!$AA$18=$D269,CONCATENATE('S14'!$Y$18,"-"),""),IF('S14'!$AA$19=$D269,CONCATENATE('S14'!$Y$19,"-"),""),IF('S14'!$AA$20=$D269,CONCATENATE('S14'!$Y$20,"-"),""),IF('S14'!$AA$21=$D269,CONCATENATE('S14'!$Y$21,"-"),""),IF('S14'!$AA$22=$D269,CONCATENATE('S14'!$Y$22,"-"),""),"")</f>
        <v/>
      </c>
      <c r="K269" s="21" t="str">
        <f>CONCATENATE(IF('S14'!$AA$23=$D269,CONCATENATE('S14'!$Y$23,"-"),""),IF('S14'!$AA$24=$D269,CONCATENATE('S14'!$Y$24,"-"),""),IF('S14'!$AA$25=$D269,CONCATENATE('S14'!$Y$25,"-"),""),IF('S14'!$AA$26=$D269,CONCATENATE('S14'!$Y$26,"-"),""),IF('S14'!$AA$27=$D269,CONCATENATE('S14'!$Y$27,"-"),""),IF('S14'!$AA$28=$D269,CONCATENATE('S14'!$Y$28,"-"),""),IF('S14'!$AA$29=$D269,CONCATENATE('S14'!$Y$29,"-"),""),IF('S14'!$AA$30=$D269,CONCATENATE('S14'!$Y$30,"-"),""),IF('S14'!$AA$31=$D269,CONCATENATE('S14'!$Y$31,"-"),""),IF('S14'!$AA$32=$D269,CONCATENATE('S14'!$Y$32,"-"),""))</f>
        <v/>
      </c>
      <c r="L269" s="21" t="str">
        <f>CONCATENATE(IF('S14'!$AI$13=$D269,CONCATENATE('S14'!$AG$13,"-"),""),IF('S14'!$AI$14=$D269,CONCATENATE('S14'!$AG$14,"-"),""),IF('S14'!$AI$15=$D269,CONCATENATE('S14'!$AG$15,"-"),""),IF('S14'!$AI$16=$D269,CONCATENATE('S14'!$AG$16,"-"),""),IF('S14'!$AI$17=$D269,CONCATENATE('S14'!$AG$17,"-"),""),IF('S14'!$AI$18=$D269,CONCATENATE('S14'!$AG$18,"-"),""),IF('S14'!$AI$19=$D269,CONCATENATE('S14'!$AG$19,"-"),""),IF('S14'!$AI$20=$D269,CONCATENATE('S14'!$AG$20,"-"),""),IF('S14'!$AI$21=$D269,CONCATENATE('S14'!$AG$21,"-"),""),IF('S14'!$AI$22=$D269,CONCATENATE('S14'!$AG$22,"-"),""),"")</f>
        <v/>
      </c>
      <c r="M269" s="21" t="str">
        <f>CONCATENATE(IF('S14'!$AI$23=$D269,CONCATENATE('S14'!$AG$23,"-"),""),IF('S14'!$AI$24=$D269,CONCATENATE('S14'!$AG$24,"-"),""),IF('S14'!$AI$25=$D269,CONCATENATE('S14'!$AG$25,"-"),""),IF('S14'!$AI$26=$D269,CONCATENATE('S14'!$AG$26,"-"),""),IF('S14'!$AI$27=$D269,CONCATENATE('S14'!$AG$27,"-"),""),IF('S14'!$AI$28=$D269,CONCATENATE('S14'!$AG$28,"-"),""),IF('S14'!$AI$29=$D269,CONCATENATE('S14'!$AG$29,"-"),""),IF('S14'!$AI$30=$D269,CONCATENATE('S14'!$AG$30,"-"),""),IF('S14'!$AI$31=$D269,CONCATENATE('S14'!$AG$31,"-"),""),IF('S14'!$AI$32=$D269,CONCATENATE('S14'!$AG$32,"-"),""))</f>
        <v/>
      </c>
      <c r="N269" s="21" t="str">
        <f t="shared" si="8"/>
        <v/>
      </c>
      <c r="O269" s="21">
        <v>267</v>
      </c>
      <c r="P269" s="27" t="str">
        <f t="shared" si="10"/>
        <v/>
      </c>
      <c r="Q269" s="27" t="str">
        <f t="shared" si="11"/>
        <v/>
      </c>
      <c r="R269" s="27" t="str">
        <f>IF(P269="","",CHOOSE(VLOOKUP($O269,$A$1:$C$400,3,FALSE),AHS!$M$1,BHS!$M$1,CHS!$M$1,HMJHS!$M$1,KHS!$M$1,Kings!$M$1,MHS!$M$1,SWHS!$M$1,AMHS!$M$1,'S10'!$M$1,'S11'!$M$1,'S12'!$M$1,'S13'!$M$1,'S14'!$M$1,'S15'!$M$1,'S16'!$M$1,'S17'!$M$1,'S18'!$M$1,'S19'!$M$1,'S20'!$M$1))</f>
        <v/>
      </c>
      <c r="S269" s="27" t="str">
        <f t="shared" si="12"/>
        <v/>
      </c>
      <c r="T269" s="3" t="str">
        <f t="shared" si="13"/>
        <v/>
      </c>
      <c r="U269" s="21"/>
      <c r="V269" s="21"/>
      <c r="W269" s="21"/>
      <c r="X269" s="21"/>
      <c r="Y269" s="21"/>
      <c r="Z269" s="21"/>
    </row>
    <row r="270" spans="1:26" ht="15" customHeight="1" x14ac:dyDescent="0.25">
      <c r="A270" s="21" t="str">
        <f t="shared" si="9"/>
        <v/>
      </c>
      <c r="B270" s="21" t="str">
        <f t="shared" si="7"/>
        <v/>
      </c>
      <c r="C270" s="21">
        <v>14</v>
      </c>
      <c r="D270" s="21">
        <v>10</v>
      </c>
      <c r="E270" s="21" t="str">
        <f>IF(OR('S14'!$C$22="",'S14'!$B$22=""),"",'S14'!$C$22)</f>
        <v/>
      </c>
      <c r="F270" s="21" t="str">
        <f>CONCATENATE(IF('S14'!$K$13=$D270,CONCATENATE('S14'!$I$13,"-"),""),IF('S14'!$K$14=$D270,CONCATENATE('S14'!$I$14,"-"),""),IF('S14'!$K$15=$D270,CONCATENATE('S14'!$I$15,"-"),""),IF('S14'!$K$16=$D270,CONCATENATE('S14'!$I$16,"-"),""),IF('S14'!$K$17=$D270,CONCATENATE('S14'!$I$17,"-"),""),IF('S14'!$K$18=$D270,CONCATENATE('S14'!$I$18,"-"),""),IF('S14'!$K$19=$D270,CONCATENATE('S14'!$I$19,"-"),""),IF('S14'!$K$20=$D270,CONCATENATE('S14'!$I$20,"-"),""),IF('S14'!$K$21=$D270,CONCATENATE('S14'!$I$21,"-"),""),IF('S14'!$K$22=$D270,CONCATENATE('S14'!$I$22,"-"),""),)</f>
        <v/>
      </c>
      <c r="G270" s="21" t="str">
        <f>CONCATENATE(IF('S14'!$K$23=$D270,CONCATENATE('S14'!$I$23,"-"),""),IF('S14'!$K$24=$D270,CONCATENATE('S14'!$I$24,"-"),""),IF('S14'!$K$25=$D270,CONCATENATE('S14'!$I$25,"-"),""),IF('S14'!$K$26=$D270,CONCATENATE('S14'!$I$26,"-"),""),IF('S14'!$K$27=$D270,CONCATENATE('S14'!$I$27,"-"),""),IF('S14'!$K$28=$D270,CONCATENATE('S14'!$I$28,"-"),""),IF('S14'!$K$29=$D270,CONCATENATE('S14'!$I$29,"-"),""),IF('S14'!$K$30=$D270,CONCATENATE('S14'!$I$30,"-"),""),IF('S14'!$K$31=$D270,CONCATENATE('S14'!$I$31,"-"),""),IF('S14'!$K$32=$D270,CONCATENATE('S14'!$I$32,"-"),""))</f>
        <v/>
      </c>
      <c r="H270" s="21" t="str">
        <f>CONCATENATE(IF('S14'!$S$13=$D270,CONCATENATE('S14'!$Q$13,"-"),""),IF('S14'!$S$14=$D270,CONCATENATE('S14'!$Q$14,"-"),""),IF('S14'!$S$15=$D270,CONCATENATE('S14'!$Q$15,"-"),""),IF('S14'!$S$16=$D270,CONCATENATE('S14'!$Q$16,"-"),""),IF('S14'!$S$17=$D270,CONCATENATE('S14'!$Q$17,"-"),""),IF('S14'!$S$18=$D270,CONCATENATE('S14'!$Q$18,"-"),""),IF('S14'!$S$19=$D270,CONCATENATE('S14'!$Q$19,"-"),""),IF('S14'!$S$20=$D270,CONCATENATE('S14'!$Q$20,"-"),""),IF('S14'!$S$21=$D270,CONCATENATE('S14'!$Q$21,"-"),""),IF('S14'!$S$22=$D270,CONCATENATE('S14'!$Q$22,"-"),""))</f>
        <v/>
      </c>
      <c r="I270" s="21" t="str">
        <f>CONCATENATE(,IF('S14'!$S$23=$D270,CONCATENATE('S14'!$Q$23,"-"),""),IF('S14'!$S$24=$D270,CONCATENATE('S14'!$Q$24,"-"),""),IF('S14'!$S$25=$D270,CONCATENATE('S14'!$Q$25,"-"),""),IF('S14'!$S$26=$D270,CONCATENATE('S14'!$Q$26,"-"),""),IF('S14'!$S$27=$D270,CONCATENATE('S14'!$Q$27,"-"),""),IF('S14'!$S$28=$D270,CONCATENATE('S14'!$Q$28,"-"),""),IF('S14'!$S$29=$D270,CONCATENATE('S14'!$Q$29,"-"),""),IF('S14'!$S$30=$D270,CONCATENATE('S14'!$Q$30,"-"),""),IF('S14'!$S$31=$D270,CONCATENATE('S14'!$Q$31,"-"),""),IF('S14'!$S$32=$D270,CONCATENATE('S14'!$Q$32,"-"),""))</f>
        <v/>
      </c>
      <c r="J270" s="21" t="str">
        <f>CONCATENATE(IF('S14'!$AA$13=$D270,CONCATENATE('S14'!$Y$13,"-"),""),IF('S14'!$AA$14=$D270,CONCATENATE('S14'!$Y$14,"-"),""),IF('S14'!$AA$15=$D270,CONCATENATE('S14'!$Y$15,"-"),""),IF('S14'!$AA$16=$D270,CONCATENATE('S14'!$Y$16,"-"),""),IF('S14'!$AA$17=$D270,CONCATENATE('S14'!$Y$17,"-"),""),IF('S14'!$AA$18=$D270,CONCATENATE('S14'!$Y$18,"-"),""),IF('S14'!$AA$19=$D270,CONCATENATE('S14'!$Y$19,"-"),""),IF('S14'!$AA$20=$D270,CONCATENATE('S14'!$Y$20,"-"),""),IF('S14'!$AA$21=$D270,CONCATENATE('S14'!$Y$21,"-"),""),IF('S14'!$AA$22=$D270,CONCATENATE('S14'!$Y$22,"-"),""),"")</f>
        <v/>
      </c>
      <c r="K270" s="21" t="str">
        <f>CONCATENATE(IF('S14'!$AA$23=$D270,CONCATENATE('S14'!$Y$23,"-"),""),IF('S14'!$AA$24=$D270,CONCATENATE('S14'!$Y$24,"-"),""),IF('S14'!$AA$25=$D270,CONCATENATE('S14'!$Y$25,"-"),""),IF('S14'!$AA$26=$D270,CONCATENATE('S14'!$Y$26,"-"),""),IF('S14'!$AA$27=$D270,CONCATENATE('S14'!$Y$27,"-"),""),IF('S14'!$AA$28=$D270,CONCATENATE('S14'!$Y$28,"-"),""),IF('S14'!$AA$29=$D270,CONCATENATE('S14'!$Y$29,"-"),""),IF('S14'!$AA$30=$D270,CONCATENATE('S14'!$Y$30,"-"),""),IF('S14'!$AA$31=$D270,CONCATENATE('S14'!$Y$31,"-"),""),IF('S14'!$AA$32=$D270,CONCATENATE('S14'!$Y$32,"-"),""))</f>
        <v/>
      </c>
      <c r="L270" s="21" t="str">
        <f>CONCATENATE(IF('S14'!$AI$13=$D270,CONCATENATE('S14'!$AG$13,"-"),""),IF('S14'!$AI$14=$D270,CONCATENATE('S14'!$AG$14,"-"),""),IF('S14'!$AI$15=$D270,CONCATENATE('S14'!$AG$15,"-"),""),IF('S14'!$AI$16=$D270,CONCATENATE('S14'!$AG$16,"-"),""),IF('S14'!$AI$17=$D270,CONCATENATE('S14'!$AG$17,"-"),""),IF('S14'!$AI$18=$D270,CONCATENATE('S14'!$AG$18,"-"),""),IF('S14'!$AI$19=$D270,CONCATENATE('S14'!$AG$19,"-"),""),IF('S14'!$AI$20=$D270,CONCATENATE('S14'!$AG$20,"-"),""),IF('S14'!$AI$21=$D270,CONCATENATE('S14'!$AG$21,"-"),""),IF('S14'!$AI$22=$D270,CONCATENATE('S14'!$AG$22,"-"),""),"")</f>
        <v/>
      </c>
      <c r="M270" s="21" t="str">
        <f>CONCATENATE(IF('S14'!$AI$23=$D270,CONCATENATE('S14'!$AG$23,"-"),""),IF('S14'!$AI$24=$D270,CONCATENATE('S14'!$AG$24,"-"),""),IF('S14'!$AI$25=$D270,CONCATENATE('S14'!$AG$25,"-"),""),IF('S14'!$AI$26=$D270,CONCATENATE('S14'!$AG$26,"-"),""),IF('S14'!$AI$27=$D270,CONCATENATE('S14'!$AG$27,"-"),""),IF('S14'!$AI$28=$D270,CONCATENATE('S14'!$AG$28,"-"),""),IF('S14'!$AI$29=$D270,CONCATENATE('S14'!$AG$29,"-"),""),IF('S14'!$AI$30=$D270,CONCATENATE('S14'!$AG$30,"-"),""),IF('S14'!$AI$31=$D270,CONCATENATE('S14'!$AG$31,"-"),""),IF('S14'!$AI$32=$D270,CONCATENATE('S14'!$AG$32,"-"),""))</f>
        <v/>
      </c>
      <c r="N270" s="21" t="str">
        <f t="shared" si="8"/>
        <v/>
      </c>
      <c r="O270" s="21">
        <v>268</v>
      </c>
      <c r="P270" s="27" t="str">
        <f t="shared" si="10"/>
        <v/>
      </c>
      <c r="Q270" s="27" t="str">
        <f t="shared" si="11"/>
        <v/>
      </c>
      <c r="R270" s="27" t="str">
        <f>IF(P270="","",CHOOSE(VLOOKUP($O270,$A$1:$C$400,3,FALSE),AHS!$M$1,BHS!$M$1,CHS!$M$1,HMJHS!$M$1,KHS!$M$1,Kings!$M$1,MHS!$M$1,SWHS!$M$1,AMHS!$M$1,'S10'!$M$1,'S11'!$M$1,'S12'!$M$1,'S13'!$M$1,'S14'!$M$1,'S15'!$M$1,'S16'!$M$1,'S17'!$M$1,'S18'!$M$1,'S19'!$M$1,'S20'!$M$1))</f>
        <v/>
      </c>
      <c r="S270" s="27" t="str">
        <f t="shared" si="12"/>
        <v/>
      </c>
      <c r="T270" s="3" t="str">
        <f t="shared" si="13"/>
        <v/>
      </c>
      <c r="U270" s="21"/>
      <c r="V270" s="21"/>
      <c r="W270" s="21"/>
      <c r="X270" s="21"/>
      <c r="Y270" s="21"/>
      <c r="Z270" s="21"/>
    </row>
    <row r="271" spans="1:26" ht="15" customHeight="1" x14ac:dyDescent="0.25">
      <c r="A271" s="21" t="str">
        <f t="shared" si="9"/>
        <v/>
      </c>
      <c r="B271" s="21" t="str">
        <f t="shared" si="7"/>
        <v/>
      </c>
      <c r="C271" s="21">
        <v>14</v>
      </c>
      <c r="D271" s="21">
        <v>11</v>
      </c>
      <c r="E271" s="21" t="str">
        <f>IF(OR('S14'!$C$23="",'S14'!$B$23=""),"",'S14'!$C$23)</f>
        <v/>
      </c>
      <c r="F271" s="21" t="str">
        <f>CONCATENATE(IF('S14'!$K$13=$D271,CONCATENATE('S14'!$I$13,"-"),""),IF('S14'!$K$14=$D271,CONCATENATE('S14'!$I$14,"-"),""),IF('S14'!$K$15=$D271,CONCATENATE('S14'!$I$15,"-"),""),IF('S14'!$K$16=$D271,CONCATENATE('S14'!$I$16,"-"),""),IF('S14'!$K$17=$D271,CONCATENATE('S14'!$I$17,"-"),""),IF('S14'!$K$18=$D271,CONCATENATE('S14'!$I$18,"-"),""),IF('S14'!$K$19=$D271,CONCATENATE('S14'!$I$19,"-"),""),IF('S14'!$K$20=$D271,CONCATENATE('S14'!$I$20,"-"),""),IF('S14'!$K$21=$D271,CONCATENATE('S14'!$I$21,"-"),""),IF('S14'!$K$22=$D271,CONCATENATE('S14'!$I$22,"-"),""),)</f>
        <v/>
      </c>
      <c r="G271" s="21" t="str">
        <f>CONCATENATE(IF('S14'!$K$23=$D271,CONCATENATE('S14'!$I$23,"-"),""),IF('S14'!$K$24=$D271,CONCATENATE('S14'!$I$24,"-"),""),IF('S14'!$K$25=$D271,CONCATENATE('S14'!$I$25,"-"),""),IF('S14'!$K$26=$D271,CONCATENATE('S14'!$I$26,"-"),""),IF('S14'!$K$27=$D271,CONCATENATE('S14'!$I$27,"-"),""),IF('S14'!$K$28=$D271,CONCATENATE('S14'!$I$28,"-"),""),IF('S14'!$K$29=$D271,CONCATENATE('S14'!$I$29,"-"),""),IF('S14'!$K$30=$D271,CONCATENATE('S14'!$I$30,"-"),""),IF('S14'!$K$31=$D271,CONCATENATE('S14'!$I$31,"-"),""),IF('S14'!$K$32=$D271,CONCATENATE('S14'!$I$32,"-"),""))</f>
        <v/>
      </c>
      <c r="H271" s="21" t="str">
        <f>CONCATENATE(IF('S14'!$S$13=$D271,CONCATENATE('S14'!$Q$13,"-"),""),IF('S14'!$S$14=$D271,CONCATENATE('S14'!$Q$14,"-"),""),IF('S14'!$S$15=$D271,CONCATENATE('S14'!$Q$15,"-"),""),IF('S14'!$S$16=$D271,CONCATENATE('S14'!$Q$16,"-"),""),IF('S14'!$S$17=$D271,CONCATENATE('S14'!$Q$17,"-"),""),IF('S14'!$S$18=$D271,CONCATENATE('S14'!$Q$18,"-"),""),IF('S14'!$S$19=$D271,CONCATENATE('S14'!$Q$19,"-"),""),IF('S14'!$S$20=$D271,CONCATENATE('S14'!$Q$20,"-"),""),IF('S14'!$S$21=$D271,CONCATENATE('S14'!$Q$21,"-"),""),IF('S14'!$S$22=$D271,CONCATENATE('S14'!$Q$22,"-"),""))</f>
        <v/>
      </c>
      <c r="I271" s="21" t="str">
        <f>CONCATENATE(,IF('S14'!$S$23=$D271,CONCATENATE('S14'!$Q$23,"-"),""),IF('S14'!$S$24=$D271,CONCATENATE('S14'!$Q$24,"-"),""),IF('S14'!$S$25=$D271,CONCATENATE('S14'!$Q$25,"-"),""),IF('S14'!$S$26=$D271,CONCATENATE('S14'!$Q$26,"-"),""),IF('S14'!$S$27=$D271,CONCATENATE('S14'!$Q$27,"-"),""),IF('S14'!$S$28=$D271,CONCATENATE('S14'!$Q$28,"-"),""),IF('S14'!$S$29=$D271,CONCATENATE('S14'!$Q$29,"-"),""),IF('S14'!$S$30=$D271,CONCATENATE('S14'!$Q$30,"-"),""),IF('S14'!$S$31=$D271,CONCATENATE('S14'!$Q$31,"-"),""),IF('S14'!$S$32=$D271,CONCATENATE('S14'!$Q$32,"-"),""))</f>
        <v/>
      </c>
      <c r="J271" s="21" t="str">
        <f>CONCATENATE(IF('S14'!$AA$13=$D271,CONCATENATE('S14'!$Y$13,"-"),""),IF('S14'!$AA$14=$D271,CONCATENATE('S14'!$Y$14,"-"),""),IF('S14'!$AA$15=$D271,CONCATENATE('S14'!$Y$15,"-"),""),IF('S14'!$AA$16=$D271,CONCATENATE('S14'!$Y$16,"-"),""),IF('S14'!$AA$17=$D271,CONCATENATE('S14'!$Y$17,"-"),""),IF('S14'!$AA$18=$D271,CONCATENATE('S14'!$Y$18,"-"),""),IF('S14'!$AA$19=$D271,CONCATENATE('S14'!$Y$19,"-"),""),IF('S14'!$AA$20=$D271,CONCATENATE('S14'!$Y$20,"-"),""),IF('S14'!$AA$21=$D271,CONCATENATE('S14'!$Y$21,"-"),""),IF('S14'!$AA$22=$D271,CONCATENATE('S14'!$Y$22,"-"),""),"")</f>
        <v/>
      </c>
      <c r="K271" s="21" t="str">
        <f>CONCATENATE(IF('S14'!$AA$23=$D271,CONCATENATE('S14'!$Y$23,"-"),""),IF('S14'!$AA$24=$D271,CONCATENATE('S14'!$Y$24,"-"),""),IF('S14'!$AA$25=$D271,CONCATENATE('S14'!$Y$25,"-"),""),IF('S14'!$AA$26=$D271,CONCATENATE('S14'!$Y$26,"-"),""),IF('S14'!$AA$27=$D271,CONCATENATE('S14'!$Y$27,"-"),""),IF('S14'!$AA$28=$D271,CONCATENATE('S14'!$Y$28,"-"),""),IF('S14'!$AA$29=$D271,CONCATENATE('S14'!$Y$29,"-"),""),IF('S14'!$AA$30=$D271,CONCATENATE('S14'!$Y$30,"-"),""),IF('S14'!$AA$31=$D271,CONCATENATE('S14'!$Y$31,"-"),""),IF('S14'!$AA$32=$D271,CONCATENATE('S14'!$Y$32,"-"),""))</f>
        <v/>
      </c>
      <c r="L271" s="21" t="str">
        <f>CONCATENATE(IF('S14'!$AI$13=$D271,CONCATENATE('S14'!$AG$13,"-"),""),IF('S14'!$AI$14=$D271,CONCATENATE('S14'!$AG$14,"-"),""),IF('S14'!$AI$15=$D271,CONCATENATE('S14'!$AG$15,"-"),""),IF('S14'!$AI$16=$D271,CONCATENATE('S14'!$AG$16,"-"),""),IF('S14'!$AI$17=$D271,CONCATENATE('S14'!$AG$17,"-"),""),IF('S14'!$AI$18=$D271,CONCATENATE('S14'!$AG$18,"-"),""),IF('S14'!$AI$19=$D271,CONCATENATE('S14'!$AG$19,"-"),""),IF('S14'!$AI$20=$D271,CONCATENATE('S14'!$AG$20,"-"),""),IF('S14'!$AI$21=$D271,CONCATENATE('S14'!$AG$21,"-"),""),IF('S14'!$AI$22=$D271,CONCATENATE('S14'!$AG$22,"-"),""),"")</f>
        <v/>
      </c>
      <c r="M271" s="21" t="str">
        <f>CONCATENATE(IF('S14'!$AI$23=$D271,CONCATENATE('S14'!$AG$23,"-"),""),IF('S14'!$AI$24=$D271,CONCATENATE('S14'!$AG$24,"-"),""),IF('S14'!$AI$25=$D271,CONCATENATE('S14'!$AG$25,"-"),""),IF('S14'!$AI$26=$D271,CONCATENATE('S14'!$AG$26,"-"),""),IF('S14'!$AI$27=$D271,CONCATENATE('S14'!$AG$27,"-"),""),IF('S14'!$AI$28=$D271,CONCATENATE('S14'!$AG$28,"-"),""),IF('S14'!$AI$29=$D271,CONCATENATE('S14'!$AG$29,"-"),""),IF('S14'!$AI$30=$D271,CONCATENATE('S14'!$AG$30,"-"),""),IF('S14'!$AI$31=$D271,CONCATENATE('S14'!$AG$31,"-"),""),IF('S14'!$AI$32=$D271,CONCATENATE('S14'!$AG$32,"-"),""))</f>
        <v/>
      </c>
      <c r="N271" s="21" t="str">
        <f t="shared" si="8"/>
        <v/>
      </c>
      <c r="O271" s="21">
        <v>269</v>
      </c>
      <c r="P271" s="27" t="str">
        <f t="shared" si="10"/>
        <v/>
      </c>
      <c r="Q271" s="27" t="str">
        <f t="shared" si="11"/>
        <v/>
      </c>
      <c r="R271" s="27" t="str">
        <f>IF(P271="","",CHOOSE(VLOOKUP($O271,$A$1:$C$400,3,FALSE),AHS!$M$1,BHS!$M$1,CHS!$M$1,HMJHS!$M$1,KHS!$M$1,Kings!$M$1,MHS!$M$1,SWHS!$M$1,AMHS!$M$1,'S10'!$M$1,'S11'!$M$1,'S12'!$M$1,'S13'!$M$1,'S14'!$M$1,'S15'!$M$1,'S16'!$M$1,'S17'!$M$1,'S18'!$M$1,'S19'!$M$1,'S20'!$M$1))</f>
        <v/>
      </c>
      <c r="S271" s="27" t="str">
        <f t="shared" si="12"/>
        <v/>
      </c>
      <c r="T271" s="3" t="str">
        <f t="shared" si="13"/>
        <v/>
      </c>
      <c r="U271" s="21"/>
      <c r="V271" s="21"/>
      <c r="W271" s="21"/>
      <c r="X271" s="21"/>
      <c r="Y271" s="21"/>
      <c r="Z271" s="21"/>
    </row>
    <row r="272" spans="1:26" ht="15" customHeight="1" x14ac:dyDescent="0.25">
      <c r="A272" s="21" t="str">
        <f t="shared" si="9"/>
        <v/>
      </c>
      <c r="B272" s="21" t="str">
        <f t="shared" si="7"/>
        <v/>
      </c>
      <c r="C272" s="21">
        <v>14</v>
      </c>
      <c r="D272" s="21">
        <v>12</v>
      </c>
      <c r="E272" s="21" t="str">
        <f>IF(OR('S14'!$C$24="",'S14'!$B$24=""),"",'S14'!$C$24)</f>
        <v/>
      </c>
      <c r="F272" s="21" t="str">
        <f>CONCATENATE(IF('S14'!$K$13=$D272,CONCATENATE('S14'!$I$13,"-"),""),IF('S14'!$K$14=$D272,CONCATENATE('S14'!$I$14,"-"),""),IF('S14'!$K$15=$D272,CONCATENATE('S14'!$I$15,"-"),""),IF('S14'!$K$16=$D272,CONCATENATE('S14'!$I$16,"-"),""),IF('S14'!$K$17=$D272,CONCATENATE('S14'!$I$17,"-"),""),IF('S14'!$K$18=$D272,CONCATENATE('S14'!$I$18,"-"),""),IF('S14'!$K$19=$D272,CONCATENATE('S14'!$I$19,"-"),""),IF('S14'!$K$20=$D272,CONCATENATE('S14'!$I$20,"-"),""),IF('S14'!$K$21=$D272,CONCATENATE('S14'!$I$21,"-"),""),IF('S14'!$K$22=$D272,CONCATENATE('S14'!$I$22,"-"),""),)</f>
        <v/>
      </c>
      <c r="G272" s="21" t="str">
        <f>CONCATENATE(IF('S14'!$K$23=$D272,CONCATENATE('S14'!$I$23,"-"),""),IF('S14'!$K$24=$D272,CONCATENATE('S14'!$I$24,"-"),""),IF('S14'!$K$25=$D272,CONCATENATE('S14'!$I$25,"-"),""),IF('S14'!$K$26=$D272,CONCATENATE('S14'!$I$26,"-"),""),IF('S14'!$K$27=$D272,CONCATENATE('S14'!$I$27,"-"),""),IF('S14'!$K$28=$D272,CONCATENATE('S14'!$I$28,"-"),""),IF('S14'!$K$29=$D272,CONCATENATE('S14'!$I$29,"-"),""),IF('S14'!$K$30=$D272,CONCATENATE('S14'!$I$30,"-"),""),IF('S14'!$K$31=$D272,CONCATENATE('S14'!$I$31,"-"),""),IF('S14'!$K$32=$D272,CONCATENATE('S14'!$I$32,"-"),""))</f>
        <v/>
      </c>
      <c r="H272" s="21" t="str">
        <f>CONCATENATE(IF('S14'!$S$13=$D272,CONCATENATE('S14'!$Q$13,"-"),""),IF('S14'!$S$14=$D272,CONCATENATE('S14'!$Q$14,"-"),""),IF('S14'!$S$15=$D272,CONCATENATE('S14'!$Q$15,"-"),""),IF('S14'!$S$16=$D272,CONCATENATE('S14'!$Q$16,"-"),""),IF('S14'!$S$17=$D272,CONCATENATE('S14'!$Q$17,"-"),""),IF('S14'!$S$18=$D272,CONCATENATE('S14'!$Q$18,"-"),""),IF('S14'!$S$19=$D272,CONCATENATE('S14'!$Q$19,"-"),""),IF('S14'!$S$20=$D272,CONCATENATE('S14'!$Q$20,"-"),""),IF('S14'!$S$21=$D272,CONCATENATE('S14'!$Q$21,"-"),""),IF('S14'!$S$22=$D272,CONCATENATE('S14'!$Q$22,"-"),""))</f>
        <v/>
      </c>
      <c r="I272" s="21" t="str">
        <f>CONCATENATE(,IF('S14'!$S$23=$D272,CONCATENATE('S14'!$Q$23,"-"),""),IF('S14'!$S$24=$D272,CONCATENATE('S14'!$Q$24,"-"),""),IF('S14'!$S$25=$D272,CONCATENATE('S14'!$Q$25,"-"),""),IF('S14'!$S$26=$D272,CONCATENATE('S14'!$Q$26,"-"),""),IF('S14'!$S$27=$D272,CONCATENATE('S14'!$Q$27,"-"),""),IF('S14'!$S$28=$D272,CONCATENATE('S14'!$Q$28,"-"),""),IF('S14'!$S$29=$D272,CONCATENATE('S14'!$Q$29,"-"),""),IF('S14'!$S$30=$D272,CONCATENATE('S14'!$Q$30,"-"),""),IF('S14'!$S$31=$D272,CONCATENATE('S14'!$Q$31,"-"),""),IF('S14'!$S$32=$D272,CONCATENATE('S14'!$Q$32,"-"),""))</f>
        <v/>
      </c>
      <c r="J272" s="21" t="str">
        <f>CONCATENATE(IF('S14'!$AA$13=$D272,CONCATENATE('S14'!$Y$13,"-"),""),IF('S14'!$AA$14=$D272,CONCATENATE('S14'!$Y$14,"-"),""),IF('S14'!$AA$15=$D272,CONCATENATE('S14'!$Y$15,"-"),""),IF('S14'!$AA$16=$D272,CONCATENATE('S14'!$Y$16,"-"),""),IF('S14'!$AA$17=$D272,CONCATENATE('S14'!$Y$17,"-"),""),IF('S14'!$AA$18=$D272,CONCATENATE('S14'!$Y$18,"-"),""),IF('S14'!$AA$19=$D272,CONCATENATE('S14'!$Y$19,"-"),""),IF('S14'!$AA$20=$D272,CONCATENATE('S14'!$Y$20,"-"),""),IF('S14'!$AA$21=$D272,CONCATENATE('S14'!$Y$21,"-"),""),IF('S14'!$AA$22=$D272,CONCATENATE('S14'!$Y$22,"-"),""),"")</f>
        <v/>
      </c>
      <c r="K272" s="21" t="str">
        <f>CONCATENATE(IF('S14'!$AA$23=$D272,CONCATENATE('S14'!$Y$23,"-"),""),IF('S14'!$AA$24=$D272,CONCATENATE('S14'!$Y$24,"-"),""),IF('S14'!$AA$25=$D272,CONCATENATE('S14'!$Y$25,"-"),""),IF('S14'!$AA$26=$D272,CONCATENATE('S14'!$Y$26,"-"),""),IF('S14'!$AA$27=$D272,CONCATENATE('S14'!$Y$27,"-"),""),IF('S14'!$AA$28=$D272,CONCATENATE('S14'!$Y$28,"-"),""),IF('S14'!$AA$29=$D272,CONCATENATE('S14'!$Y$29,"-"),""),IF('S14'!$AA$30=$D272,CONCATENATE('S14'!$Y$30,"-"),""),IF('S14'!$AA$31=$D272,CONCATENATE('S14'!$Y$31,"-"),""),IF('S14'!$AA$32=$D272,CONCATENATE('S14'!$Y$32,"-"),""))</f>
        <v/>
      </c>
      <c r="L272" s="21" t="str">
        <f>CONCATENATE(IF('S14'!$AI$13=$D272,CONCATENATE('S14'!$AG$13,"-"),""),IF('S14'!$AI$14=$D272,CONCATENATE('S14'!$AG$14,"-"),""),IF('S14'!$AI$15=$D272,CONCATENATE('S14'!$AG$15,"-"),""),IF('S14'!$AI$16=$D272,CONCATENATE('S14'!$AG$16,"-"),""),IF('S14'!$AI$17=$D272,CONCATENATE('S14'!$AG$17,"-"),""),IF('S14'!$AI$18=$D272,CONCATENATE('S14'!$AG$18,"-"),""),IF('S14'!$AI$19=$D272,CONCATENATE('S14'!$AG$19,"-"),""),IF('S14'!$AI$20=$D272,CONCATENATE('S14'!$AG$20,"-"),""),IF('S14'!$AI$21=$D272,CONCATENATE('S14'!$AG$21,"-"),""),IF('S14'!$AI$22=$D272,CONCATENATE('S14'!$AG$22,"-"),""),"")</f>
        <v/>
      </c>
      <c r="M272" s="21" t="str">
        <f>CONCATENATE(IF('S14'!$AI$23=$D272,CONCATENATE('S14'!$AG$23,"-"),""),IF('S14'!$AI$24=$D272,CONCATENATE('S14'!$AG$24,"-"),""),IF('S14'!$AI$25=$D272,CONCATENATE('S14'!$AG$25,"-"),""),IF('S14'!$AI$26=$D272,CONCATENATE('S14'!$AG$26,"-"),""),IF('S14'!$AI$27=$D272,CONCATENATE('S14'!$AG$27,"-"),""),IF('S14'!$AI$28=$D272,CONCATENATE('S14'!$AG$28,"-"),""),IF('S14'!$AI$29=$D272,CONCATENATE('S14'!$AG$29,"-"),""),IF('S14'!$AI$30=$D272,CONCATENATE('S14'!$AG$30,"-"),""),IF('S14'!$AI$31=$D272,CONCATENATE('S14'!$AG$31,"-"),""),IF('S14'!$AI$32=$D272,CONCATENATE('S14'!$AG$32,"-"),""))</f>
        <v/>
      </c>
      <c r="N272" s="21" t="str">
        <f t="shared" si="8"/>
        <v/>
      </c>
      <c r="O272" s="21">
        <v>270</v>
      </c>
      <c r="P272" s="27" t="str">
        <f t="shared" si="10"/>
        <v/>
      </c>
      <c r="Q272" s="27" t="str">
        <f t="shared" si="11"/>
        <v/>
      </c>
      <c r="R272" s="27" t="str">
        <f>IF(P272="","",CHOOSE(VLOOKUP($O272,$A$1:$C$400,3,FALSE),AHS!$M$1,BHS!$M$1,CHS!$M$1,HMJHS!$M$1,KHS!$M$1,Kings!$M$1,MHS!$M$1,SWHS!$M$1,AMHS!$M$1,'S10'!$M$1,'S11'!$M$1,'S12'!$M$1,'S13'!$M$1,'S14'!$M$1,'S15'!$M$1,'S16'!$M$1,'S17'!$M$1,'S18'!$M$1,'S19'!$M$1,'S20'!$M$1))</f>
        <v/>
      </c>
      <c r="S272" s="27" t="str">
        <f t="shared" si="12"/>
        <v/>
      </c>
      <c r="T272" s="3" t="str">
        <f t="shared" si="13"/>
        <v/>
      </c>
      <c r="U272" s="21"/>
      <c r="V272" s="21"/>
      <c r="W272" s="21"/>
      <c r="X272" s="21"/>
      <c r="Y272" s="21"/>
      <c r="Z272" s="21"/>
    </row>
    <row r="273" spans="1:26" ht="15" customHeight="1" x14ac:dyDescent="0.25">
      <c r="A273" s="21" t="str">
        <f t="shared" si="9"/>
        <v/>
      </c>
      <c r="B273" s="21" t="str">
        <f t="shared" si="7"/>
        <v/>
      </c>
      <c r="C273" s="21">
        <v>14</v>
      </c>
      <c r="D273" s="21">
        <v>13</v>
      </c>
      <c r="E273" s="21" t="str">
        <f>IF(OR('S14'!$C$25="",'S14'!$B$25=""),"",'S14'!$C$25)</f>
        <v/>
      </c>
      <c r="F273" s="21" t="str">
        <f>CONCATENATE(IF('S14'!$K$13=$D273,CONCATENATE('S14'!$I$13,"-"),""),IF('S14'!$K$14=$D273,CONCATENATE('S14'!$I$14,"-"),""),IF('S14'!$K$15=$D273,CONCATENATE('S14'!$I$15,"-"),""),IF('S14'!$K$16=$D273,CONCATENATE('S14'!$I$16,"-"),""),IF('S14'!$K$17=$D273,CONCATENATE('S14'!$I$17,"-"),""),IF('S14'!$K$18=$D273,CONCATENATE('S14'!$I$18,"-"),""),IF('S14'!$K$19=$D273,CONCATENATE('S14'!$I$19,"-"),""),IF('S14'!$K$20=$D273,CONCATENATE('S14'!$I$20,"-"),""),IF('S14'!$K$21=$D273,CONCATENATE('S14'!$I$21,"-"),""),IF('S14'!$K$22=$D273,CONCATENATE('S14'!$I$22,"-"),""),)</f>
        <v/>
      </c>
      <c r="G273" s="21" t="str">
        <f>CONCATENATE(IF('S14'!$K$23=$D273,CONCATENATE('S14'!$I$23,"-"),""),IF('S14'!$K$24=$D273,CONCATENATE('S14'!$I$24,"-"),""),IF('S14'!$K$25=$D273,CONCATENATE('S14'!$I$25,"-"),""),IF('S14'!$K$26=$D273,CONCATENATE('S14'!$I$26,"-"),""),IF('S14'!$K$27=$D273,CONCATENATE('S14'!$I$27,"-"),""),IF('S14'!$K$28=$D273,CONCATENATE('S14'!$I$28,"-"),""),IF('S14'!$K$29=$D273,CONCATENATE('S14'!$I$29,"-"),""),IF('S14'!$K$30=$D273,CONCATENATE('S14'!$I$30,"-"),""),IF('S14'!$K$31=$D273,CONCATENATE('S14'!$I$31,"-"),""),IF('S14'!$K$32=$D273,CONCATENATE('S14'!$I$32,"-"),""))</f>
        <v/>
      </c>
      <c r="H273" s="21" t="str">
        <f>CONCATENATE(IF('S14'!$S$13=$D273,CONCATENATE('S14'!$Q$13,"-"),""),IF('S14'!$S$14=$D273,CONCATENATE('S14'!$Q$14,"-"),""),IF('S14'!$S$15=$D273,CONCATENATE('S14'!$Q$15,"-"),""),IF('S14'!$S$16=$D273,CONCATENATE('S14'!$Q$16,"-"),""),IF('S14'!$S$17=$D273,CONCATENATE('S14'!$Q$17,"-"),""),IF('S14'!$S$18=$D273,CONCATENATE('S14'!$Q$18,"-"),""),IF('S14'!$S$19=$D273,CONCATENATE('S14'!$Q$19,"-"),""),IF('S14'!$S$20=$D273,CONCATENATE('S14'!$Q$20,"-"),""),IF('S14'!$S$21=$D273,CONCATENATE('S14'!$Q$21,"-"),""),IF('S14'!$S$22=$D273,CONCATENATE('S14'!$Q$22,"-"),""))</f>
        <v/>
      </c>
      <c r="I273" s="21" t="str">
        <f>CONCATENATE(,IF('S14'!$S$23=$D273,CONCATENATE('S14'!$Q$23,"-"),""),IF('S14'!$S$24=$D273,CONCATENATE('S14'!$Q$24,"-"),""),IF('S14'!$S$25=$D273,CONCATENATE('S14'!$Q$25,"-"),""),IF('S14'!$S$26=$D273,CONCATENATE('S14'!$Q$26,"-"),""),IF('S14'!$S$27=$D273,CONCATENATE('S14'!$Q$27,"-"),""),IF('S14'!$S$28=$D273,CONCATENATE('S14'!$Q$28,"-"),""),IF('S14'!$S$29=$D273,CONCATENATE('S14'!$Q$29,"-"),""),IF('S14'!$S$30=$D273,CONCATENATE('S14'!$Q$30,"-"),""),IF('S14'!$S$31=$D273,CONCATENATE('S14'!$Q$31,"-"),""),IF('S14'!$S$32=$D273,CONCATENATE('S14'!$Q$32,"-"),""))</f>
        <v/>
      </c>
      <c r="J273" s="21" t="str">
        <f>CONCATENATE(IF('S14'!$AA$13=$D273,CONCATENATE('S14'!$Y$13,"-"),""),IF('S14'!$AA$14=$D273,CONCATENATE('S14'!$Y$14,"-"),""),IF('S14'!$AA$15=$D273,CONCATENATE('S14'!$Y$15,"-"),""),IF('S14'!$AA$16=$D273,CONCATENATE('S14'!$Y$16,"-"),""),IF('S14'!$AA$17=$D273,CONCATENATE('S14'!$Y$17,"-"),""),IF('S14'!$AA$18=$D273,CONCATENATE('S14'!$Y$18,"-"),""),IF('S14'!$AA$19=$D273,CONCATENATE('S14'!$Y$19,"-"),""),IF('S14'!$AA$20=$D273,CONCATENATE('S14'!$Y$20,"-"),""),IF('S14'!$AA$21=$D273,CONCATENATE('S14'!$Y$21,"-"),""),IF('S14'!$AA$22=$D273,CONCATENATE('S14'!$Y$22,"-"),""),"")</f>
        <v/>
      </c>
      <c r="K273" s="21" t="str">
        <f>CONCATENATE(IF('S14'!$AA$23=$D273,CONCATENATE('S14'!$Y$23,"-"),""),IF('S14'!$AA$24=$D273,CONCATENATE('S14'!$Y$24,"-"),""),IF('S14'!$AA$25=$D273,CONCATENATE('S14'!$Y$25,"-"),""),IF('S14'!$AA$26=$D273,CONCATENATE('S14'!$Y$26,"-"),""),IF('S14'!$AA$27=$D273,CONCATENATE('S14'!$Y$27,"-"),""),IF('S14'!$AA$28=$D273,CONCATENATE('S14'!$Y$28,"-"),""),IF('S14'!$AA$29=$D273,CONCATENATE('S14'!$Y$29,"-"),""),IF('S14'!$AA$30=$D273,CONCATENATE('S14'!$Y$30,"-"),""),IF('S14'!$AA$31=$D273,CONCATENATE('S14'!$Y$31,"-"),""),IF('S14'!$AA$32=$D273,CONCATENATE('S14'!$Y$32,"-"),""))</f>
        <v/>
      </c>
      <c r="L273" s="21" t="str">
        <f>CONCATENATE(IF('S14'!$AI$13=$D273,CONCATENATE('S14'!$AG$13,"-"),""),IF('S14'!$AI$14=$D273,CONCATENATE('S14'!$AG$14,"-"),""),IF('S14'!$AI$15=$D273,CONCATENATE('S14'!$AG$15,"-"),""),IF('S14'!$AI$16=$D273,CONCATENATE('S14'!$AG$16,"-"),""),IF('S14'!$AI$17=$D273,CONCATENATE('S14'!$AG$17,"-"),""),IF('S14'!$AI$18=$D273,CONCATENATE('S14'!$AG$18,"-"),""),IF('S14'!$AI$19=$D273,CONCATENATE('S14'!$AG$19,"-"),""),IF('S14'!$AI$20=$D273,CONCATENATE('S14'!$AG$20,"-"),""),IF('S14'!$AI$21=$D273,CONCATENATE('S14'!$AG$21,"-"),""),IF('S14'!$AI$22=$D273,CONCATENATE('S14'!$AG$22,"-"),""),"")</f>
        <v/>
      </c>
      <c r="M273" s="21" t="str">
        <f>CONCATENATE(IF('S14'!$AI$23=$D273,CONCATENATE('S14'!$AG$23,"-"),""),IF('S14'!$AI$24=$D273,CONCATENATE('S14'!$AG$24,"-"),""),IF('S14'!$AI$25=$D273,CONCATENATE('S14'!$AG$25,"-"),""),IF('S14'!$AI$26=$D273,CONCATENATE('S14'!$AG$26,"-"),""),IF('S14'!$AI$27=$D273,CONCATENATE('S14'!$AG$27,"-"),""),IF('S14'!$AI$28=$D273,CONCATENATE('S14'!$AG$28,"-"),""),IF('S14'!$AI$29=$D273,CONCATENATE('S14'!$AG$29,"-"),""),IF('S14'!$AI$30=$D273,CONCATENATE('S14'!$AG$30,"-"),""),IF('S14'!$AI$31=$D273,CONCATENATE('S14'!$AG$31,"-"),""),IF('S14'!$AI$32=$D273,CONCATENATE('S14'!$AG$32,"-"),""))</f>
        <v/>
      </c>
      <c r="N273" s="21" t="str">
        <f t="shared" si="8"/>
        <v/>
      </c>
      <c r="O273" s="21">
        <v>271</v>
      </c>
      <c r="P273" s="27" t="str">
        <f t="shared" si="10"/>
        <v/>
      </c>
      <c r="Q273" s="27" t="str">
        <f t="shared" si="11"/>
        <v/>
      </c>
      <c r="R273" s="27" t="str">
        <f>IF(P273="","",CHOOSE(VLOOKUP($O273,$A$1:$C$400,3,FALSE),AHS!$M$1,BHS!$M$1,CHS!$M$1,HMJHS!$M$1,KHS!$M$1,Kings!$M$1,MHS!$M$1,SWHS!$M$1,AMHS!$M$1,'S10'!$M$1,'S11'!$M$1,'S12'!$M$1,'S13'!$M$1,'S14'!$M$1,'S15'!$M$1,'S16'!$M$1,'S17'!$M$1,'S18'!$M$1,'S19'!$M$1,'S20'!$M$1))</f>
        <v/>
      </c>
      <c r="S273" s="27" t="str">
        <f t="shared" si="12"/>
        <v/>
      </c>
      <c r="T273" s="3" t="str">
        <f t="shared" si="13"/>
        <v/>
      </c>
      <c r="U273" s="21"/>
      <c r="V273" s="21"/>
      <c r="W273" s="21"/>
      <c r="X273" s="21"/>
      <c r="Y273" s="21"/>
      <c r="Z273" s="21"/>
    </row>
    <row r="274" spans="1:26" ht="15" customHeight="1" x14ac:dyDescent="0.25">
      <c r="A274" s="21" t="str">
        <f t="shared" si="9"/>
        <v/>
      </c>
      <c r="B274" s="21" t="str">
        <f t="shared" si="7"/>
        <v/>
      </c>
      <c r="C274" s="21">
        <v>14</v>
      </c>
      <c r="D274" s="21">
        <v>14</v>
      </c>
      <c r="E274" s="21" t="str">
        <f>IF(OR('S14'!$C$26="",'S14'!$B$26=""),"",'S14'!$C$26)</f>
        <v/>
      </c>
      <c r="F274" s="21" t="str">
        <f>CONCATENATE(IF('S14'!$K$13=$D274,CONCATENATE('S14'!$I$13,"-"),""),IF('S14'!$K$14=$D274,CONCATENATE('S14'!$I$14,"-"),""),IF('S14'!$K$15=$D274,CONCATENATE('S14'!$I$15,"-"),""),IF('S14'!$K$16=$D274,CONCATENATE('S14'!$I$16,"-"),""),IF('S14'!$K$17=$D274,CONCATENATE('S14'!$I$17,"-"),""),IF('S14'!$K$18=$D274,CONCATENATE('S14'!$I$18,"-"),""),IF('S14'!$K$19=$D274,CONCATENATE('S14'!$I$19,"-"),""),IF('S14'!$K$20=$D274,CONCATENATE('S14'!$I$20,"-"),""),IF('S14'!$K$21=$D274,CONCATENATE('S14'!$I$21,"-"),""),IF('S14'!$K$22=$D274,CONCATENATE('S14'!$I$22,"-"),""),)</f>
        <v/>
      </c>
      <c r="G274" s="21" t="str">
        <f>CONCATENATE(IF('S14'!$K$23=$D274,CONCATENATE('S14'!$I$23,"-"),""),IF('S14'!$K$24=$D274,CONCATENATE('S14'!$I$24,"-"),""),IF('S14'!$K$25=$D274,CONCATENATE('S14'!$I$25,"-"),""),IF('S14'!$K$26=$D274,CONCATENATE('S14'!$I$26,"-"),""),IF('S14'!$K$27=$D274,CONCATENATE('S14'!$I$27,"-"),""),IF('S14'!$K$28=$D274,CONCATENATE('S14'!$I$28,"-"),""),IF('S14'!$K$29=$D274,CONCATENATE('S14'!$I$29,"-"),""),IF('S14'!$K$30=$D274,CONCATENATE('S14'!$I$30,"-"),""),IF('S14'!$K$31=$D274,CONCATENATE('S14'!$I$31,"-"),""),IF('S14'!$K$32=$D274,CONCATENATE('S14'!$I$32,"-"),""))</f>
        <v/>
      </c>
      <c r="H274" s="21" t="str">
        <f>CONCATENATE(IF('S14'!$S$13=$D274,CONCATENATE('S14'!$Q$13,"-"),""),IF('S14'!$S$14=$D274,CONCATENATE('S14'!$Q$14,"-"),""),IF('S14'!$S$15=$D274,CONCATENATE('S14'!$Q$15,"-"),""),IF('S14'!$S$16=$D274,CONCATENATE('S14'!$Q$16,"-"),""),IF('S14'!$S$17=$D274,CONCATENATE('S14'!$Q$17,"-"),""),IF('S14'!$S$18=$D274,CONCATENATE('S14'!$Q$18,"-"),""),IF('S14'!$S$19=$D274,CONCATENATE('S14'!$Q$19,"-"),""),IF('S14'!$S$20=$D274,CONCATENATE('S14'!$Q$20,"-"),""),IF('S14'!$S$21=$D274,CONCATENATE('S14'!$Q$21,"-"),""),IF('S14'!$S$22=$D274,CONCATENATE('S14'!$Q$22,"-"),""))</f>
        <v/>
      </c>
      <c r="I274" s="21" t="str">
        <f>CONCATENATE(,IF('S14'!$S$23=$D274,CONCATENATE('S14'!$Q$23,"-"),""),IF('S14'!$S$24=$D274,CONCATENATE('S14'!$Q$24,"-"),""),IF('S14'!$S$25=$D274,CONCATENATE('S14'!$Q$25,"-"),""),IF('S14'!$S$26=$D274,CONCATENATE('S14'!$Q$26,"-"),""),IF('S14'!$S$27=$D274,CONCATENATE('S14'!$Q$27,"-"),""),IF('S14'!$S$28=$D274,CONCATENATE('S14'!$Q$28,"-"),""),IF('S14'!$S$29=$D274,CONCATENATE('S14'!$Q$29,"-"),""),IF('S14'!$S$30=$D274,CONCATENATE('S14'!$Q$30,"-"),""),IF('S14'!$S$31=$D274,CONCATENATE('S14'!$Q$31,"-"),""),IF('S14'!$S$32=$D274,CONCATENATE('S14'!$Q$32,"-"),""))</f>
        <v/>
      </c>
      <c r="J274" s="21" t="str">
        <f>CONCATENATE(IF('S14'!$AA$13=$D274,CONCATENATE('S14'!$Y$13,"-"),""),IF('S14'!$AA$14=$D274,CONCATENATE('S14'!$Y$14,"-"),""),IF('S14'!$AA$15=$D274,CONCATENATE('S14'!$Y$15,"-"),""),IF('S14'!$AA$16=$D274,CONCATENATE('S14'!$Y$16,"-"),""),IF('S14'!$AA$17=$D274,CONCATENATE('S14'!$Y$17,"-"),""),IF('S14'!$AA$18=$D274,CONCATENATE('S14'!$Y$18,"-"),""),IF('S14'!$AA$19=$D274,CONCATENATE('S14'!$Y$19,"-"),""),IF('S14'!$AA$20=$D274,CONCATENATE('S14'!$Y$20,"-"),""),IF('S14'!$AA$21=$D274,CONCATENATE('S14'!$Y$21,"-"),""),IF('S14'!$AA$22=$D274,CONCATENATE('S14'!$Y$22,"-"),""),"")</f>
        <v/>
      </c>
      <c r="K274" s="21" t="str">
        <f>CONCATENATE(IF('S14'!$AA$23=$D274,CONCATENATE('S14'!$Y$23,"-"),""),IF('S14'!$AA$24=$D274,CONCATENATE('S14'!$Y$24,"-"),""),IF('S14'!$AA$25=$D274,CONCATENATE('S14'!$Y$25,"-"),""),IF('S14'!$AA$26=$D274,CONCATENATE('S14'!$Y$26,"-"),""),IF('S14'!$AA$27=$D274,CONCATENATE('S14'!$Y$27,"-"),""),IF('S14'!$AA$28=$D274,CONCATENATE('S14'!$Y$28,"-"),""),IF('S14'!$AA$29=$D274,CONCATENATE('S14'!$Y$29,"-"),""),IF('S14'!$AA$30=$D274,CONCATENATE('S14'!$Y$30,"-"),""),IF('S14'!$AA$31=$D274,CONCATENATE('S14'!$Y$31,"-"),""),IF('S14'!$AA$32=$D274,CONCATENATE('S14'!$Y$32,"-"),""))</f>
        <v/>
      </c>
      <c r="L274" s="21" t="str">
        <f>CONCATENATE(IF('S14'!$AI$13=$D274,CONCATENATE('S14'!$AG$13,"-"),""),IF('S14'!$AI$14=$D274,CONCATENATE('S14'!$AG$14,"-"),""),IF('S14'!$AI$15=$D274,CONCATENATE('S14'!$AG$15,"-"),""),IF('S14'!$AI$16=$D274,CONCATENATE('S14'!$AG$16,"-"),""),IF('S14'!$AI$17=$D274,CONCATENATE('S14'!$AG$17,"-"),""),IF('S14'!$AI$18=$D274,CONCATENATE('S14'!$AG$18,"-"),""),IF('S14'!$AI$19=$D274,CONCATENATE('S14'!$AG$19,"-"),""),IF('S14'!$AI$20=$D274,CONCATENATE('S14'!$AG$20,"-"),""),IF('S14'!$AI$21=$D274,CONCATENATE('S14'!$AG$21,"-"),""),IF('S14'!$AI$22=$D274,CONCATENATE('S14'!$AG$22,"-"),""),"")</f>
        <v/>
      </c>
      <c r="M274" s="21" t="str">
        <f>CONCATENATE(IF('S14'!$AI$23=$D274,CONCATENATE('S14'!$AG$23,"-"),""),IF('S14'!$AI$24=$D274,CONCATENATE('S14'!$AG$24,"-"),""),IF('S14'!$AI$25=$D274,CONCATENATE('S14'!$AG$25,"-"),""),IF('S14'!$AI$26=$D274,CONCATENATE('S14'!$AG$26,"-"),""),IF('S14'!$AI$27=$D274,CONCATENATE('S14'!$AG$27,"-"),""),IF('S14'!$AI$28=$D274,CONCATENATE('S14'!$AG$28,"-"),""),IF('S14'!$AI$29=$D274,CONCATENATE('S14'!$AG$29,"-"),""),IF('S14'!$AI$30=$D274,CONCATENATE('S14'!$AG$30,"-"),""),IF('S14'!$AI$31=$D274,CONCATENATE('S14'!$AG$31,"-"),""),IF('S14'!$AI$32=$D274,CONCATENATE('S14'!$AG$32,"-"),""))</f>
        <v/>
      </c>
      <c r="N274" s="21" t="str">
        <f t="shared" si="8"/>
        <v/>
      </c>
      <c r="O274" s="21">
        <v>272</v>
      </c>
      <c r="P274" s="27" t="str">
        <f t="shared" si="10"/>
        <v/>
      </c>
      <c r="Q274" s="27" t="str">
        <f t="shared" si="11"/>
        <v/>
      </c>
      <c r="R274" s="27" t="str">
        <f>IF(P274="","",CHOOSE(VLOOKUP($O274,$A$1:$C$400,3,FALSE),AHS!$M$1,BHS!$M$1,CHS!$M$1,HMJHS!$M$1,KHS!$M$1,Kings!$M$1,MHS!$M$1,SWHS!$M$1,AMHS!$M$1,'S10'!$M$1,'S11'!$M$1,'S12'!$M$1,'S13'!$M$1,'S14'!$M$1,'S15'!$M$1,'S16'!$M$1,'S17'!$M$1,'S18'!$M$1,'S19'!$M$1,'S20'!$M$1))</f>
        <v/>
      </c>
      <c r="S274" s="27" t="str">
        <f t="shared" si="12"/>
        <v/>
      </c>
      <c r="T274" s="3" t="str">
        <f t="shared" si="13"/>
        <v/>
      </c>
      <c r="U274" s="21"/>
      <c r="V274" s="21"/>
      <c r="W274" s="21"/>
      <c r="X274" s="21"/>
      <c r="Y274" s="21"/>
      <c r="Z274" s="21"/>
    </row>
    <row r="275" spans="1:26" ht="15" customHeight="1" x14ac:dyDescent="0.25">
      <c r="A275" s="21" t="str">
        <f t="shared" si="9"/>
        <v/>
      </c>
      <c r="B275" s="21" t="str">
        <f t="shared" si="7"/>
        <v/>
      </c>
      <c r="C275" s="21">
        <v>14</v>
      </c>
      <c r="D275" s="21">
        <v>15</v>
      </c>
      <c r="E275" s="21" t="str">
        <f>IF(OR('S14'!$C$27="",'S14'!$B$27=""),"",'S14'!$C$27)</f>
        <v/>
      </c>
      <c r="F275" s="21" t="str">
        <f>CONCATENATE(IF('S14'!$K$13=$D275,CONCATENATE('S14'!$I$13,"-"),""),IF('S14'!$K$14=$D275,CONCATENATE('S14'!$I$14,"-"),""),IF('S14'!$K$15=$D275,CONCATENATE('S14'!$I$15,"-"),""),IF('S14'!$K$16=$D275,CONCATENATE('S14'!$I$16,"-"),""),IF('S14'!$K$17=$D275,CONCATENATE('S14'!$I$17,"-"),""),IF('S14'!$K$18=$D275,CONCATENATE('S14'!$I$18,"-"),""),IF('S14'!$K$19=$D275,CONCATENATE('S14'!$I$19,"-"),""),IF('S14'!$K$20=$D275,CONCATENATE('S14'!$I$20,"-"),""),IF('S14'!$K$21=$D275,CONCATENATE('S14'!$I$21,"-"),""),IF('S14'!$K$22=$D275,CONCATENATE('S14'!$I$22,"-"),""),)</f>
        <v/>
      </c>
      <c r="G275" s="21" t="str">
        <f>CONCATENATE(IF('S14'!$K$23=$D275,CONCATENATE('S14'!$I$23,"-"),""),IF('S14'!$K$24=$D275,CONCATENATE('S14'!$I$24,"-"),""),IF('S14'!$K$25=$D275,CONCATENATE('S14'!$I$25,"-"),""),IF('S14'!$K$26=$D275,CONCATENATE('S14'!$I$26,"-"),""),IF('S14'!$K$27=$D275,CONCATENATE('S14'!$I$27,"-"),""),IF('S14'!$K$28=$D275,CONCATENATE('S14'!$I$28,"-"),""),IF('S14'!$K$29=$D275,CONCATENATE('S14'!$I$29,"-"),""),IF('S14'!$K$30=$D275,CONCATENATE('S14'!$I$30,"-"),""),IF('S14'!$K$31=$D275,CONCATENATE('S14'!$I$31,"-"),""),IF('S14'!$K$32=$D275,CONCATENATE('S14'!$I$32,"-"),""))</f>
        <v/>
      </c>
      <c r="H275" s="21" t="str">
        <f>CONCATENATE(IF('S14'!$S$13=$D275,CONCATENATE('S14'!$Q$13,"-"),""),IF('S14'!$S$14=$D275,CONCATENATE('S14'!$Q$14,"-"),""),IF('S14'!$S$15=$D275,CONCATENATE('S14'!$Q$15,"-"),""),IF('S14'!$S$16=$D275,CONCATENATE('S14'!$Q$16,"-"),""),IF('S14'!$S$17=$D275,CONCATENATE('S14'!$Q$17,"-"),""),IF('S14'!$S$18=$D275,CONCATENATE('S14'!$Q$18,"-"),""),IF('S14'!$S$19=$D275,CONCATENATE('S14'!$Q$19,"-"),""),IF('S14'!$S$20=$D275,CONCATENATE('S14'!$Q$20,"-"),""),IF('S14'!$S$21=$D275,CONCATENATE('S14'!$Q$21,"-"),""),IF('S14'!$S$22=$D275,CONCATENATE('S14'!$Q$22,"-"),""))</f>
        <v/>
      </c>
      <c r="I275" s="21" t="str">
        <f>CONCATENATE(,IF('S14'!$S$23=$D275,CONCATENATE('S14'!$Q$23,"-"),""),IF('S14'!$S$24=$D275,CONCATENATE('S14'!$Q$24,"-"),""),IF('S14'!$S$25=$D275,CONCATENATE('S14'!$Q$25,"-"),""),IF('S14'!$S$26=$D275,CONCATENATE('S14'!$Q$26,"-"),""),IF('S14'!$S$27=$D275,CONCATENATE('S14'!$Q$27,"-"),""),IF('S14'!$S$28=$D275,CONCATENATE('S14'!$Q$28,"-"),""),IF('S14'!$S$29=$D275,CONCATENATE('S14'!$Q$29,"-"),""),IF('S14'!$S$30=$D275,CONCATENATE('S14'!$Q$30,"-"),""),IF('S14'!$S$31=$D275,CONCATENATE('S14'!$Q$31,"-"),""),IF('S14'!$S$32=$D275,CONCATENATE('S14'!$Q$32,"-"),""))</f>
        <v/>
      </c>
      <c r="J275" s="21" t="str">
        <f>CONCATENATE(IF('S14'!$AA$13=$D275,CONCATENATE('S14'!$Y$13,"-"),""),IF('S14'!$AA$14=$D275,CONCATENATE('S14'!$Y$14,"-"),""),IF('S14'!$AA$15=$D275,CONCATENATE('S14'!$Y$15,"-"),""),IF('S14'!$AA$16=$D275,CONCATENATE('S14'!$Y$16,"-"),""),IF('S14'!$AA$17=$D275,CONCATENATE('S14'!$Y$17,"-"),""),IF('S14'!$AA$18=$D275,CONCATENATE('S14'!$Y$18,"-"),""),IF('S14'!$AA$19=$D275,CONCATENATE('S14'!$Y$19,"-"),""),IF('S14'!$AA$20=$D275,CONCATENATE('S14'!$Y$20,"-"),""),IF('S14'!$AA$21=$D275,CONCATENATE('S14'!$Y$21,"-"),""),IF('S14'!$AA$22=$D275,CONCATENATE('S14'!$Y$22,"-"),""),"")</f>
        <v/>
      </c>
      <c r="K275" s="21" t="str">
        <f>CONCATENATE(IF('S14'!$AA$23=$D275,CONCATENATE('S14'!$Y$23,"-"),""),IF('S14'!$AA$24=$D275,CONCATENATE('S14'!$Y$24,"-"),""),IF('S14'!$AA$25=$D275,CONCATENATE('S14'!$Y$25,"-"),""),IF('S14'!$AA$26=$D275,CONCATENATE('S14'!$Y$26,"-"),""),IF('S14'!$AA$27=$D275,CONCATENATE('S14'!$Y$27,"-"),""),IF('S14'!$AA$28=$D275,CONCATENATE('S14'!$Y$28,"-"),""),IF('S14'!$AA$29=$D275,CONCATENATE('S14'!$Y$29,"-"),""),IF('S14'!$AA$30=$D275,CONCATENATE('S14'!$Y$30,"-"),""),IF('S14'!$AA$31=$D275,CONCATENATE('S14'!$Y$31,"-"),""),IF('S14'!$AA$32=$D275,CONCATENATE('S14'!$Y$32,"-"),""))</f>
        <v/>
      </c>
      <c r="L275" s="21" t="str">
        <f>CONCATENATE(IF('S14'!$AI$13=$D275,CONCATENATE('S14'!$AG$13,"-"),""),IF('S14'!$AI$14=$D275,CONCATENATE('S14'!$AG$14,"-"),""),IF('S14'!$AI$15=$D275,CONCATENATE('S14'!$AG$15,"-"),""),IF('S14'!$AI$16=$D275,CONCATENATE('S14'!$AG$16,"-"),""),IF('S14'!$AI$17=$D275,CONCATENATE('S14'!$AG$17,"-"),""),IF('S14'!$AI$18=$D275,CONCATENATE('S14'!$AG$18,"-"),""),IF('S14'!$AI$19=$D275,CONCATENATE('S14'!$AG$19,"-"),""),IF('S14'!$AI$20=$D275,CONCATENATE('S14'!$AG$20,"-"),""),IF('S14'!$AI$21=$D275,CONCATENATE('S14'!$AG$21,"-"),""),IF('S14'!$AI$22=$D275,CONCATENATE('S14'!$AG$22,"-"),""),"")</f>
        <v/>
      </c>
      <c r="M275" s="21" t="str">
        <f>CONCATENATE(IF('S14'!$AI$23=$D275,CONCATENATE('S14'!$AG$23,"-"),""),IF('S14'!$AI$24=$D275,CONCATENATE('S14'!$AG$24,"-"),""),IF('S14'!$AI$25=$D275,CONCATENATE('S14'!$AG$25,"-"),""),IF('S14'!$AI$26=$D275,CONCATENATE('S14'!$AG$26,"-"),""),IF('S14'!$AI$27=$D275,CONCATENATE('S14'!$AG$27,"-"),""),IF('S14'!$AI$28=$D275,CONCATENATE('S14'!$AG$28,"-"),""),IF('S14'!$AI$29=$D275,CONCATENATE('S14'!$AG$29,"-"),""),IF('S14'!$AI$30=$D275,CONCATENATE('S14'!$AG$30,"-"),""),IF('S14'!$AI$31=$D275,CONCATENATE('S14'!$AG$31,"-"),""),IF('S14'!$AI$32=$D275,CONCATENATE('S14'!$AG$32,"-"),""))</f>
        <v/>
      </c>
      <c r="N275" s="21" t="str">
        <f t="shared" si="8"/>
        <v/>
      </c>
      <c r="O275" s="21">
        <v>273</v>
      </c>
      <c r="P275" s="27" t="str">
        <f t="shared" si="10"/>
        <v/>
      </c>
      <c r="Q275" s="27" t="str">
        <f t="shared" si="11"/>
        <v/>
      </c>
      <c r="R275" s="27" t="str">
        <f>IF(P275="","",CHOOSE(VLOOKUP($O275,$A$1:$C$400,3,FALSE),AHS!$M$1,BHS!$M$1,CHS!$M$1,HMJHS!$M$1,KHS!$M$1,Kings!$M$1,MHS!$M$1,SWHS!$M$1,AMHS!$M$1,'S10'!$M$1,'S11'!$M$1,'S12'!$M$1,'S13'!$M$1,'S14'!$M$1,'S15'!$M$1,'S16'!$M$1,'S17'!$M$1,'S18'!$M$1,'S19'!$M$1,'S20'!$M$1))</f>
        <v/>
      </c>
      <c r="S275" s="27" t="str">
        <f t="shared" si="12"/>
        <v/>
      </c>
      <c r="T275" s="3" t="str">
        <f t="shared" si="13"/>
        <v/>
      </c>
      <c r="U275" s="21"/>
      <c r="V275" s="21"/>
      <c r="W275" s="21"/>
      <c r="X275" s="21"/>
      <c r="Y275" s="21"/>
      <c r="Z275" s="21"/>
    </row>
    <row r="276" spans="1:26" ht="15" customHeight="1" x14ac:dyDescent="0.25">
      <c r="A276" s="21" t="str">
        <f t="shared" si="9"/>
        <v/>
      </c>
      <c r="B276" s="21" t="str">
        <f t="shared" si="7"/>
        <v/>
      </c>
      <c r="C276" s="21">
        <v>14</v>
      </c>
      <c r="D276" s="21">
        <v>16</v>
      </c>
      <c r="E276" s="21" t="str">
        <f>IF(OR('S14'!$C$28="",'S14'!$B$28=""),"",'S14'!$C$28)</f>
        <v/>
      </c>
      <c r="F276" s="21" t="str">
        <f>CONCATENATE(IF('S14'!$K$13=$D276,CONCATENATE('S14'!$I$13,"-"),""),IF('S14'!$K$14=$D276,CONCATENATE('S14'!$I$14,"-"),""),IF('S14'!$K$15=$D276,CONCATENATE('S14'!$I$15,"-"),""),IF('S14'!$K$16=$D276,CONCATENATE('S14'!$I$16,"-"),""),IF('S14'!$K$17=$D276,CONCATENATE('S14'!$I$17,"-"),""),IF('S14'!$K$18=$D276,CONCATENATE('S14'!$I$18,"-"),""),IF('S14'!$K$19=$D276,CONCATENATE('S14'!$I$19,"-"),""),IF('S14'!$K$20=$D276,CONCATENATE('S14'!$I$20,"-"),""),IF('S14'!$K$21=$D276,CONCATENATE('S14'!$I$21,"-"),""),IF('S14'!$K$22=$D276,CONCATENATE('S14'!$I$22,"-"),""),)</f>
        <v/>
      </c>
      <c r="G276" s="21" t="str">
        <f>CONCATENATE(IF('S14'!$K$23=$D276,CONCATENATE('S14'!$I$23,"-"),""),IF('S14'!$K$24=$D276,CONCATENATE('S14'!$I$24,"-"),""),IF('S14'!$K$25=$D276,CONCATENATE('S14'!$I$25,"-"),""),IF('S14'!$K$26=$D276,CONCATENATE('S14'!$I$26,"-"),""),IF('S14'!$K$27=$D276,CONCATENATE('S14'!$I$27,"-"),""),IF('S14'!$K$28=$D276,CONCATENATE('S14'!$I$28,"-"),""),IF('S14'!$K$29=$D276,CONCATENATE('S14'!$I$29,"-"),""),IF('S14'!$K$30=$D276,CONCATENATE('S14'!$I$30,"-"),""),IF('S14'!$K$31=$D276,CONCATENATE('S14'!$I$31,"-"),""),IF('S14'!$K$32=$D276,CONCATENATE('S14'!$I$32,"-"),""))</f>
        <v/>
      </c>
      <c r="H276" s="21" t="str">
        <f>CONCATENATE(IF('S14'!$S$13=$D276,CONCATENATE('S14'!$Q$13,"-"),""),IF('S14'!$S$14=$D276,CONCATENATE('S14'!$Q$14,"-"),""),IF('S14'!$S$15=$D276,CONCATENATE('S14'!$Q$15,"-"),""),IF('S14'!$S$16=$D276,CONCATENATE('S14'!$Q$16,"-"),""),IF('S14'!$S$17=$D276,CONCATENATE('S14'!$Q$17,"-"),""),IF('S14'!$S$18=$D276,CONCATENATE('S14'!$Q$18,"-"),""),IF('S14'!$S$19=$D276,CONCATENATE('S14'!$Q$19,"-"),""),IF('S14'!$S$20=$D276,CONCATENATE('S14'!$Q$20,"-"),""),IF('S14'!$S$21=$D276,CONCATENATE('S14'!$Q$21,"-"),""),IF('S14'!$S$22=$D276,CONCATENATE('S14'!$Q$22,"-"),""))</f>
        <v/>
      </c>
      <c r="I276" s="21" t="str">
        <f>CONCATENATE(,IF('S14'!$S$23=$D276,CONCATENATE('S14'!$Q$23,"-"),""),IF('S14'!$S$24=$D276,CONCATENATE('S14'!$Q$24,"-"),""),IF('S14'!$S$25=$D276,CONCATENATE('S14'!$Q$25,"-"),""),IF('S14'!$S$26=$D276,CONCATENATE('S14'!$Q$26,"-"),""),IF('S14'!$S$27=$D276,CONCATENATE('S14'!$Q$27,"-"),""),IF('S14'!$S$28=$D276,CONCATENATE('S14'!$Q$28,"-"),""),IF('S14'!$S$29=$D276,CONCATENATE('S14'!$Q$29,"-"),""),IF('S14'!$S$30=$D276,CONCATENATE('S14'!$Q$30,"-"),""),IF('S14'!$S$31=$D276,CONCATENATE('S14'!$Q$31,"-"),""),IF('S14'!$S$32=$D276,CONCATENATE('S14'!$Q$32,"-"),""))</f>
        <v/>
      </c>
      <c r="J276" s="21" t="str">
        <f>CONCATENATE(IF('S14'!$AA$13=$D276,CONCATENATE('S14'!$Y$13,"-"),""),IF('S14'!$AA$14=$D276,CONCATENATE('S14'!$Y$14,"-"),""),IF('S14'!$AA$15=$D276,CONCATENATE('S14'!$Y$15,"-"),""),IF('S14'!$AA$16=$D276,CONCATENATE('S14'!$Y$16,"-"),""),IF('S14'!$AA$17=$D276,CONCATENATE('S14'!$Y$17,"-"),""),IF('S14'!$AA$18=$D276,CONCATENATE('S14'!$Y$18,"-"),""),IF('S14'!$AA$19=$D276,CONCATENATE('S14'!$Y$19,"-"),""),IF('S14'!$AA$20=$D276,CONCATENATE('S14'!$Y$20,"-"),""),IF('S14'!$AA$21=$D276,CONCATENATE('S14'!$Y$21,"-"),""),IF('S14'!$AA$22=$D276,CONCATENATE('S14'!$Y$22,"-"),""),"")</f>
        <v/>
      </c>
      <c r="K276" s="21" t="str">
        <f>CONCATENATE(IF('S14'!$AA$23=$D276,CONCATENATE('S14'!$Y$23,"-"),""),IF('S14'!$AA$24=$D276,CONCATENATE('S14'!$Y$24,"-"),""),IF('S14'!$AA$25=$D276,CONCATENATE('S14'!$Y$25,"-"),""),IF('S14'!$AA$26=$D276,CONCATENATE('S14'!$Y$26,"-"),""),IF('S14'!$AA$27=$D276,CONCATENATE('S14'!$Y$27,"-"),""),IF('S14'!$AA$28=$D276,CONCATENATE('S14'!$Y$28,"-"),""),IF('S14'!$AA$29=$D276,CONCATENATE('S14'!$Y$29,"-"),""),IF('S14'!$AA$30=$D276,CONCATENATE('S14'!$Y$30,"-"),""),IF('S14'!$AA$31=$D276,CONCATENATE('S14'!$Y$31,"-"),""),IF('S14'!$AA$32=$D276,CONCATENATE('S14'!$Y$32,"-"),""))</f>
        <v/>
      </c>
      <c r="L276" s="21" t="str">
        <f>CONCATENATE(IF('S14'!$AI$13=$D276,CONCATENATE('S14'!$AG$13,"-"),""),IF('S14'!$AI$14=$D276,CONCATENATE('S14'!$AG$14,"-"),""),IF('S14'!$AI$15=$D276,CONCATENATE('S14'!$AG$15,"-"),""),IF('S14'!$AI$16=$D276,CONCATENATE('S14'!$AG$16,"-"),""),IF('S14'!$AI$17=$D276,CONCATENATE('S14'!$AG$17,"-"),""),IF('S14'!$AI$18=$D276,CONCATENATE('S14'!$AG$18,"-"),""),IF('S14'!$AI$19=$D276,CONCATENATE('S14'!$AG$19,"-"),""),IF('S14'!$AI$20=$D276,CONCATENATE('S14'!$AG$20,"-"),""),IF('S14'!$AI$21=$D276,CONCATENATE('S14'!$AG$21,"-"),""),IF('S14'!$AI$22=$D276,CONCATENATE('S14'!$AG$22,"-"),""),"")</f>
        <v/>
      </c>
      <c r="M276" s="21" t="str">
        <f>CONCATENATE(IF('S14'!$AI$23=$D276,CONCATENATE('S14'!$AG$23,"-"),""),IF('S14'!$AI$24=$D276,CONCATENATE('S14'!$AG$24,"-"),""),IF('S14'!$AI$25=$D276,CONCATENATE('S14'!$AG$25,"-"),""),IF('S14'!$AI$26=$D276,CONCATENATE('S14'!$AG$26,"-"),""),IF('S14'!$AI$27=$D276,CONCATENATE('S14'!$AG$27,"-"),""),IF('S14'!$AI$28=$D276,CONCATENATE('S14'!$AG$28,"-"),""),IF('S14'!$AI$29=$D276,CONCATENATE('S14'!$AG$29,"-"),""),IF('S14'!$AI$30=$D276,CONCATENATE('S14'!$AG$30,"-"),""),IF('S14'!$AI$31=$D276,CONCATENATE('S14'!$AG$31,"-"),""),IF('S14'!$AI$32=$D276,CONCATENATE('S14'!$AG$32,"-"),""))</f>
        <v/>
      </c>
      <c r="N276" s="21" t="str">
        <f t="shared" si="8"/>
        <v/>
      </c>
      <c r="O276" s="21">
        <v>274</v>
      </c>
      <c r="P276" s="27" t="str">
        <f t="shared" si="10"/>
        <v/>
      </c>
      <c r="Q276" s="27" t="str">
        <f t="shared" si="11"/>
        <v/>
      </c>
      <c r="R276" s="27" t="str">
        <f>IF(P276="","",CHOOSE(VLOOKUP($O276,$A$1:$C$400,3,FALSE),AHS!$M$1,BHS!$M$1,CHS!$M$1,HMJHS!$M$1,KHS!$M$1,Kings!$M$1,MHS!$M$1,SWHS!$M$1,AMHS!$M$1,'S10'!$M$1,'S11'!$M$1,'S12'!$M$1,'S13'!$M$1,'S14'!$M$1,'S15'!$M$1,'S16'!$M$1,'S17'!$M$1,'S18'!$M$1,'S19'!$M$1,'S20'!$M$1))</f>
        <v/>
      </c>
      <c r="S276" s="27" t="str">
        <f t="shared" si="12"/>
        <v/>
      </c>
      <c r="T276" s="3" t="str">
        <f t="shared" si="13"/>
        <v/>
      </c>
      <c r="U276" s="21"/>
      <c r="V276" s="21"/>
      <c r="W276" s="21"/>
      <c r="X276" s="21"/>
      <c r="Y276" s="21"/>
      <c r="Z276" s="21"/>
    </row>
    <row r="277" spans="1:26" ht="15" customHeight="1" x14ac:dyDescent="0.25">
      <c r="A277" s="21" t="str">
        <f t="shared" si="9"/>
        <v/>
      </c>
      <c r="B277" s="21" t="str">
        <f t="shared" si="7"/>
        <v/>
      </c>
      <c r="C277" s="21">
        <v>14</v>
      </c>
      <c r="D277" s="21">
        <v>17</v>
      </c>
      <c r="E277" s="21" t="str">
        <f>IF(OR('S14'!$C$29="",'S14'!$B$29=""),"",'S14'!$C$29)</f>
        <v/>
      </c>
      <c r="F277" s="21" t="str">
        <f>CONCATENATE(IF('S14'!$K$13=$D277,CONCATENATE('S14'!$I$13,"-"),""),IF('S14'!$K$14=$D277,CONCATENATE('S14'!$I$14,"-"),""),IF('S14'!$K$15=$D277,CONCATENATE('S14'!$I$15,"-"),""),IF('S14'!$K$16=$D277,CONCATENATE('S14'!$I$16,"-"),""),IF('S14'!$K$17=$D277,CONCATENATE('S14'!$I$17,"-"),""),IF('S14'!$K$18=$D277,CONCATENATE('S14'!$I$18,"-"),""),IF('S14'!$K$19=$D277,CONCATENATE('S14'!$I$19,"-"),""),IF('S14'!$K$20=$D277,CONCATENATE('S14'!$I$20,"-"),""),IF('S14'!$K$21=$D277,CONCATENATE('S14'!$I$21,"-"),""),IF('S14'!$K$22=$D277,CONCATENATE('S14'!$I$22,"-"),""),)</f>
        <v/>
      </c>
      <c r="G277" s="21" t="str">
        <f>CONCATENATE(IF('S14'!$K$23=$D277,CONCATENATE('S14'!$I$23,"-"),""),IF('S14'!$K$24=$D277,CONCATENATE('S14'!$I$24,"-"),""),IF('S14'!$K$25=$D277,CONCATENATE('S14'!$I$25,"-"),""),IF('S14'!$K$26=$D277,CONCATENATE('S14'!$I$26,"-"),""),IF('S14'!$K$27=$D277,CONCATENATE('S14'!$I$27,"-"),""),IF('S14'!$K$28=$D277,CONCATENATE('S14'!$I$28,"-"),""),IF('S14'!$K$29=$D277,CONCATENATE('S14'!$I$29,"-"),""),IF('S14'!$K$30=$D277,CONCATENATE('S14'!$I$30,"-"),""),IF('S14'!$K$31=$D277,CONCATENATE('S14'!$I$31,"-"),""),IF('S14'!$K$32=$D277,CONCATENATE('S14'!$I$32,"-"),""))</f>
        <v/>
      </c>
      <c r="H277" s="21" t="str">
        <f>CONCATENATE(IF('S14'!$S$13=$D277,CONCATENATE('S14'!$Q$13,"-"),""),IF('S14'!$S$14=$D277,CONCATENATE('S14'!$Q$14,"-"),""),IF('S14'!$S$15=$D277,CONCATENATE('S14'!$Q$15,"-"),""),IF('S14'!$S$16=$D277,CONCATENATE('S14'!$Q$16,"-"),""),IF('S14'!$S$17=$D277,CONCATENATE('S14'!$Q$17,"-"),""),IF('S14'!$S$18=$D277,CONCATENATE('S14'!$Q$18,"-"),""),IF('S14'!$S$19=$D277,CONCATENATE('S14'!$Q$19,"-"),""),IF('S14'!$S$20=$D277,CONCATENATE('S14'!$Q$20,"-"),""),IF('S14'!$S$21=$D277,CONCATENATE('S14'!$Q$21,"-"),""),IF('S14'!$S$22=$D277,CONCATENATE('S14'!$Q$22,"-"),""))</f>
        <v/>
      </c>
      <c r="I277" s="21" t="str">
        <f>CONCATENATE(,IF('S14'!$S$23=$D277,CONCATENATE('S14'!$Q$23,"-"),""),IF('S14'!$S$24=$D277,CONCATENATE('S14'!$Q$24,"-"),""),IF('S14'!$S$25=$D277,CONCATENATE('S14'!$Q$25,"-"),""),IF('S14'!$S$26=$D277,CONCATENATE('S14'!$Q$26,"-"),""),IF('S14'!$S$27=$D277,CONCATENATE('S14'!$Q$27,"-"),""),IF('S14'!$S$28=$D277,CONCATENATE('S14'!$Q$28,"-"),""),IF('S14'!$S$29=$D277,CONCATENATE('S14'!$Q$29,"-"),""),IF('S14'!$S$30=$D277,CONCATENATE('S14'!$Q$30,"-"),""),IF('S14'!$S$31=$D277,CONCATENATE('S14'!$Q$31,"-"),""),IF('S14'!$S$32=$D277,CONCATENATE('S14'!$Q$32,"-"),""))</f>
        <v/>
      </c>
      <c r="J277" s="21" t="str">
        <f>CONCATENATE(IF('S14'!$AA$13=$D277,CONCATENATE('S14'!$Y$13,"-"),""),IF('S14'!$AA$14=$D277,CONCATENATE('S14'!$Y$14,"-"),""),IF('S14'!$AA$15=$D277,CONCATENATE('S14'!$Y$15,"-"),""),IF('S14'!$AA$16=$D277,CONCATENATE('S14'!$Y$16,"-"),""),IF('S14'!$AA$17=$D277,CONCATENATE('S14'!$Y$17,"-"),""),IF('S14'!$AA$18=$D277,CONCATENATE('S14'!$Y$18,"-"),""),IF('S14'!$AA$19=$D277,CONCATENATE('S14'!$Y$19,"-"),""),IF('S14'!$AA$20=$D277,CONCATENATE('S14'!$Y$20,"-"),""),IF('S14'!$AA$21=$D277,CONCATENATE('S14'!$Y$21,"-"),""),IF('S14'!$AA$22=$D277,CONCATENATE('S14'!$Y$22,"-"),""),"")</f>
        <v/>
      </c>
      <c r="K277" s="21" t="str">
        <f>CONCATENATE(IF('S14'!$AA$23=$D277,CONCATENATE('S14'!$Y$23,"-"),""),IF('S14'!$AA$24=$D277,CONCATENATE('S14'!$Y$24,"-"),""),IF('S14'!$AA$25=$D277,CONCATENATE('S14'!$Y$25,"-"),""),IF('S14'!$AA$26=$D277,CONCATENATE('S14'!$Y$26,"-"),""),IF('S14'!$AA$27=$D277,CONCATENATE('S14'!$Y$27,"-"),""),IF('S14'!$AA$28=$D277,CONCATENATE('S14'!$Y$28,"-"),""),IF('S14'!$AA$29=$D277,CONCATENATE('S14'!$Y$29,"-"),""),IF('S14'!$AA$30=$D277,CONCATENATE('S14'!$Y$30,"-"),""),IF('S14'!$AA$31=$D277,CONCATENATE('S14'!$Y$31,"-"),""),IF('S14'!$AA$32=$D277,CONCATENATE('S14'!$Y$32,"-"),""))</f>
        <v/>
      </c>
      <c r="L277" s="21" t="str">
        <f>CONCATENATE(IF('S14'!$AI$13=$D277,CONCATENATE('S14'!$AG$13,"-"),""),IF('S14'!$AI$14=$D277,CONCATENATE('S14'!$AG$14,"-"),""),IF('S14'!$AI$15=$D277,CONCATENATE('S14'!$AG$15,"-"),""),IF('S14'!$AI$16=$D277,CONCATENATE('S14'!$AG$16,"-"),""),IF('S14'!$AI$17=$D277,CONCATENATE('S14'!$AG$17,"-"),""),IF('S14'!$AI$18=$D277,CONCATENATE('S14'!$AG$18,"-"),""),IF('S14'!$AI$19=$D277,CONCATENATE('S14'!$AG$19,"-"),""),IF('S14'!$AI$20=$D277,CONCATENATE('S14'!$AG$20,"-"),""),IF('S14'!$AI$21=$D277,CONCATENATE('S14'!$AG$21,"-"),""),IF('S14'!$AI$22=$D277,CONCATENATE('S14'!$AG$22,"-"),""),"")</f>
        <v/>
      </c>
      <c r="M277" s="21" t="str">
        <f>CONCATENATE(IF('S14'!$AI$23=$D277,CONCATENATE('S14'!$AG$23,"-"),""),IF('S14'!$AI$24=$D277,CONCATENATE('S14'!$AG$24,"-"),""),IF('S14'!$AI$25=$D277,CONCATENATE('S14'!$AG$25,"-"),""),IF('S14'!$AI$26=$D277,CONCATENATE('S14'!$AG$26,"-"),""),IF('S14'!$AI$27=$D277,CONCATENATE('S14'!$AG$27,"-"),""),IF('S14'!$AI$28=$D277,CONCATENATE('S14'!$AG$28,"-"),""),IF('S14'!$AI$29=$D277,CONCATENATE('S14'!$AG$29,"-"),""),IF('S14'!$AI$30=$D277,CONCATENATE('S14'!$AG$30,"-"),""),IF('S14'!$AI$31=$D277,CONCATENATE('S14'!$AG$31,"-"),""),IF('S14'!$AI$32=$D277,CONCATENATE('S14'!$AG$32,"-"),""))</f>
        <v/>
      </c>
      <c r="N277" s="21" t="str">
        <f t="shared" si="8"/>
        <v/>
      </c>
      <c r="O277" s="21">
        <v>275</v>
      </c>
      <c r="P277" s="27" t="str">
        <f t="shared" si="10"/>
        <v/>
      </c>
      <c r="Q277" s="27" t="str">
        <f t="shared" si="11"/>
        <v/>
      </c>
      <c r="R277" s="27" t="str">
        <f>IF(P277="","",CHOOSE(VLOOKUP($O277,$A$1:$C$400,3,FALSE),AHS!$M$1,BHS!$M$1,CHS!$M$1,HMJHS!$M$1,KHS!$M$1,Kings!$M$1,MHS!$M$1,SWHS!$M$1,AMHS!$M$1,'S10'!$M$1,'S11'!$M$1,'S12'!$M$1,'S13'!$M$1,'S14'!$M$1,'S15'!$M$1,'S16'!$M$1,'S17'!$M$1,'S18'!$M$1,'S19'!$M$1,'S20'!$M$1))</f>
        <v/>
      </c>
      <c r="S277" s="27" t="str">
        <f t="shared" si="12"/>
        <v/>
      </c>
      <c r="T277" s="3" t="str">
        <f t="shared" si="13"/>
        <v/>
      </c>
      <c r="U277" s="21"/>
      <c r="V277" s="21"/>
      <c r="W277" s="21"/>
      <c r="X277" s="21"/>
      <c r="Y277" s="21"/>
      <c r="Z277" s="21"/>
    </row>
    <row r="278" spans="1:26" ht="15" customHeight="1" x14ac:dyDescent="0.25">
      <c r="A278" s="21" t="str">
        <f t="shared" si="9"/>
        <v/>
      </c>
      <c r="B278" s="21" t="str">
        <f t="shared" si="7"/>
        <v/>
      </c>
      <c r="C278" s="21">
        <v>14</v>
      </c>
      <c r="D278" s="21">
        <v>18</v>
      </c>
      <c r="E278" s="21" t="str">
        <f>IF(OR('S14'!$C$30="",'S14'!$B$30=""),"",'S14'!$C$30)</f>
        <v/>
      </c>
      <c r="F278" s="21" t="str">
        <f>CONCATENATE(IF('S14'!$K$13=$D278,CONCATENATE('S14'!$I$13,"-"),""),IF('S14'!$K$14=$D278,CONCATENATE('S14'!$I$14,"-"),""),IF('S14'!$K$15=$D278,CONCATENATE('S14'!$I$15,"-"),""),IF('S14'!$K$16=$D278,CONCATENATE('S14'!$I$16,"-"),""),IF('S14'!$K$17=$D278,CONCATENATE('S14'!$I$17,"-"),""),IF('S14'!$K$18=$D278,CONCATENATE('S14'!$I$18,"-"),""),IF('S14'!$K$19=$D278,CONCATENATE('S14'!$I$19,"-"),""),IF('S14'!$K$20=$D278,CONCATENATE('S14'!$I$20,"-"),""),IF('S14'!$K$21=$D278,CONCATENATE('S14'!$I$21,"-"),""),IF('S14'!$K$22=$D278,CONCATENATE('S14'!$I$22,"-"),""),)</f>
        <v/>
      </c>
      <c r="G278" s="21" t="str">
        <f>CONCATENATE(IF('S14'!$K$23=$D278,CONCATENATE('S14'!$I$23,"-"),""),IF('S14'!$K$24=$D278,CONCATENATE('S14'!$I$24,"-"),""),IF('S14'!$K$25=$D278,CONCATENATE('S14'!$I$25,"-"),""),IF('S14'!$K$26=$D278,CONCATENATE('S14'!$I$26,"-"),""),IF('S14'!$K$27=$D278,CONCATENATE('S14'!$I$27,"-"),""),IF('S14'!$K$28=$D278,CONCATENATE('S14'!$I$28,"-"),""),IF('S14'!$K$29=$D278,CONCATENATE('S14'!$I$29,"-"),""),IF('S14'!$K$30=$D278,CONCATENATE('S14'!$I$30,"-"),""),IF('S14'!$K$31=$D278,CONCATENATE('S14'!$I$31,"-"),""),IF('S14'!$K$32=$D278,CONCATENATE('S14'!$I$32,"-"),""))</f>
        <v/>
      </c>
      <c r="H278" s="21" t="str">
        <f>CONCATENATE(IF('S14'!$S$13=$D278,CONCATENATE('S14'!$Q$13,"-"),""),IF('S14'!$S$14=$D278,CONCATENATE('S14'!$Q$14,"-"),""),IF('S14'!$S$15=$D278,CONCATENATE('S14'!$Q$15,"-"),""),IF('S14'!$S$16=$D278,CONCATENATE('S14'!$Q$16,"-"),""),IF('S14'!$S$17=$D278,CONCATENATE('S14'!$Q$17,"-"),""),IF('S14'!$S$18=$D278,CONCATENATE('S14'!$Q$18,"-"),""),IF('S14'!$S$19=$D278,CONCATENATE('S14'!$Q$19,"-"),""),IF('S14'!$S$20=$D278,CONCATENATE('S14'!$Q$20,"-"),""),IF('S14'!$S$21=$D278,CONCATENATE('S14'!$Q$21,"-"),""),IF('S14'!$S$22=$D278,CONCATENATE('S14'!$Q$22,"-"),""))</f>
        <v/>
      </c>
      <c r="I278" s="21" t="str">
        <f>CONCATENATE(,IF('S14'!$S$23=$D278,CONCATENATE('S14'!$Q$23,"-"),""),IF('S14'!$S$24=$D278,CONCATENATE('S14'!$Q$24,"-"),""),IF('S14'!$S$25=$D278,CONCATENATE('S14'!$Q$25,"-"),""),IF('S14'!$S$26=$D278,CONCATENATE('S14'!$Q$26,"-"),""),IF('S14'!$S$27=$D278,CONCATENATE('S14'!$Q$27,"-"),""),IF('S14'!$S$28=$D278,CONCATENATE('S14'!$Q$28,"-"),""),IF('S14'!$S$29=$D278,CONCATENATE('S14'!$Q$29,"-"),""),IF('S14'!$S$30=$D278,CONCATENATE('S14'!$Q$30,"-"),""),IF('S14'!$S$31=$D278,CONCATENATE('S14'!$Q$31,"-"),""),IF('S14'!$S$32=$D278,CONCATENATE('S14'!$Q$32,"-"),""))</f>
        <v/>
      </c>
      <c r="J278" s="21" t="str">
        <f>CONCATENATE(IF('S14'!$AA$13=$D278,CONCATENATE('S14'!$Y$13,"-"),""),IF('S14'!$AA$14=$D278,CONCATENATE('S14'!$Y$14,"-"),""),IF('S14'!$AA$15=$D278,CONCATENATE('S14'!$Y$15,"-"),""),IF('S14'!$AA$16=$D278,CONCATENATE('S14'!$Y$16,"-"),""),IF('S14'!$AA$17=$D278,CONCATENATE('S14'!$Y$17,"-"),""),IF('S14'!$AA$18=$D278,CONCATENATE('S14'!$Y$18,"-"),""),IF('S14'!$AA$19=$D278,CONCATENATE('S14'!$Y$19,"-"),""),IF('S14'!$AA$20=$D278,CONCATENATE('S14'!$Y$20,"-"),""),IF('S14'!$AA$21=$D278,CONCATENATE('S14'!$Y$21,"-"),""),IF('S14'!$AA$22=$D278,CONCATENATE('S14'!$Y$22,"-"),""),"")</f>
        <v/>
      </c>
      <c r="K278" s="21" t="str">
        <f>CONCATENATE(IF('S14'!$AA$23=$D278,CONCATENATE('S14'!$Y$23,"-"),""),IF('S14'!$AA$24=$D278,CONCATENATE('S14'!$Y$24,"-"),""),IF('S14'!$AA$25=$D278,CONCATENATE('S14'!$Y$25,"-"),""),IF('S14'!$AA$26=$D278,CONCATENATE('S14'!$Y$26,"-"),""),IF('S14'!$AA$27=$D278,CONCATENATE('S14'!$Y$27,"-"),""),IF('S14'!$AA$28=$D278,CONCATENATE('S14'!$Y$28,"-"),""),IF('S14'!$AA$29=$D278,CONCATENATE('S14'!$Y$29,"-"),""),IF('S14'!$AA$30=$D278,CONCATENATE('S14'!$Y$30,"-"),""),IF('S14'!$AA$31=$D278,CONCATENATE('S14'!$Y$31,"-"),""),IF('S14'!$AA$32=$D278,CONCATENATE('S14'!$Y$32,"-"),""))</f>
        <v/>
      </c>
      <c r="L278" s="21" t="str">
        <f>CONCATENATE(IF('S14'!$AI$13=$D278,CONCATENATE('S14'!$AG$13,"-"),""),IF('S14'!$AI$14=$D278,CONCATENATE('S14'!$AG$14,"-"),""),IF('S14'!$AI$15=$D278,CONCATENATE('S14'!$AG$15,"-"),""),IF('S14'!$AI$16=$D278,CONCATENATE('S14'!$AG$16,"-"),""),IF('S14'!$AI$17=$D278,CONCATENATE('S14'!$AG$17,"-"),""),IF('S14'!$AI$18=$D278,CONCATENATE('S14'!$AG$18,"-"),""),IF('S14'!$AI$19=$D278,CONCATENATE('S14'!$AG$19,"-"),""),IF('S14'!$AI$20=$D278,CONCATENATE('S14'!$AG$20,"-"),""),IF('S14'!$AI$21=$D278,CONCATENATE('S14'!$AG$21,"-"),""),IF('S14'!$AI$22=$D278,CONCATENATE('S14'!$AG$22,"-"),""),"")</f>
        <v/>
      </c>
      <c r="M278" s="21" t="str">
        <f>CONCATENATE(IF('S14'!$AI$23=$D278,CONCATENATE('S14'!$AG$23,"-"),""),IF('S14'!$AI$24=$D278,CONCATENATE('S14'!$AG$24,"-"),""),IF('S14'!$AI$25=$D278,CONCATENATE('S14'!$AG$25,"-"),""),IF('S14'!$AI$26=$D278,CONCATENATE('S14'!$AG$26,"-"),""),IF('S14'!$AI$27=$D278,CONCATENATE('S14'!$AG$27,"-"),""),IF('S14'!$AI$28=$D278,CONCATENATE('S14'!$AG$28,"-"),""),IF('S14'!$AI$29=$D278,CONCATENATE('S14'!$AG$29,"-"),""),IF('S14'!$AI$30=$D278,CONCATENATE('S14'!$AG$30,"-"),""),IF('S14'!$AI$31=$D278,CONCATENATE('S14'!$AG$31,"-"),""),IF('S14'!$AI$32=$D278,CONCATENATE('S14'!$AG$32,"-"),""))</f>
        <v/>
      </c>
      <c r="N278" s="21" t="str">
        <f t="shared" si="8"/>
        <v/>
      </c>
      <c r="O278" s="21">
        <v>276</v>
      </c>
      <c r="P278" s="27" t="str">
        <f t="shared" si="10"/>
        <v/>
      </c>
      <c r="Q278" s="27" t="str">
        <f t="shared" si="11"/>
        <v/>
      </c>
      <c r="R278" s="27" t="str">
        <f>IF(P278="","",CHOOSE(VLOOKUP($O278,$A$1:$C$400,3,FALSE),AHS!$M$1,BHS!$M$1,CHS!$M$1,HMJHS!$M$1,KHS!$M$1,Kings!$M$1,MHS!$M$1,SWHS!$M$1,AMHS!$M$1,'S10'!$M$1,'S11'!$M$1,'S12'!$M$1,'S13'!$M$1,'S14'!$M$1,'S15'!$M$1,'S16'!$M$1,'S17'!$M$1,'S18'!$M$1,'S19'!$M$1,'S20'!$M$1))</f>
        <v/>
      </c>
      <c r="S278" s="27" t="str">
        <f t="shared" si="12"/>
        <v/>
      </c>
      <c r="T278" s="3" t="str">
        <f t="shared" si="13"/>
        <v/>
      </c>
      <c r="U278" s="21"/>
      <c r="V278" s="21"/>
      <c r="W278" s="21"/>
      <c r="X278" s="21"/>
      <c r="Y278" s="21"/>
      <c r="Z278" s="21"/>
    </row>
    <row r="279" spans="1:26" ht="15" customHeight="1" x14ac:dyDescent="0.25">
      <c r="A279" s="21" t="str">
        <f t="shared" si="9"/>
        <v/>
      </c>
      <c r="B279" s="21" t="str">
        <f t="shared" si="7"/>
        <v/>
      </c>
      <c r="C279" s="21">
        <v>14</v>
      </c>
      <c r="D279" s="21">
        <v>19</v>
      </c>
      <c r="E279" s="21" t="str">
        <f>IF(OR('S14'!$C$31="",'S14'!$B$31=""),"",'S14'!$C$31)</f>
        <v/>
      </c>
      <c r="F279" s="21" t="str">
        <f>CONCATENATE(IF('S14'!$K$13=$D279,CONCATENATE('S14'!$I$13,"-"),""),IF('S14'!$K$14=$D279,CONCATENATE('S14'!$I$14,"-"),""),IF('S14'!$K$15=$D279,CONCATENATE('S14'!$I$15,"-"),""),IF('S14'!$K$16=$D279,CONCATENATE('S14'!$I$16,"-"),""),IF('S14'!$K$17=$D279,CONCATENATE('S14'!$I$17,"-"),""),IF('S14'!$K$18=$D279,CONCATENATE('S14'!$I$18,"-"),""),IF('S14'!$K$19=$D279,CONCATENATE('S14'!$I$19,"-"),""),IF('S14'!$K$20=$D279,CONCATENATE('S14'!$I$20,"-"),""),IF('S14'!$K$21=$D279,CONCATENATE('S14'!$I$21,"-"),""),IF('S14'!$K$22=$D279,CONCATENATE('S14'!$I$22,"-"),""),)</f>
        <v/>
      </c>
      <c r="G279" s="21" t="str">
        <f>CONCATENATE(IF('S14'!$K$23=$D279,CONCATENATE('S14'!$I$23,"-"),""),IF('S14'!$K$24=$D279,CONCATENATE('S14'!$I$24,"-"),""),IF('S14'!$K$25=$D279,CONCATENATE('S14'!$I$25,"-"),""),IF('S14'!$K$26=$D279,CONCATENATE('S14'!$I$26,"-"),""),IF('S14'!$K$27=$D279,CONCATENATE('S14'!$I$27,"-"),""),IF('S14'!$K$28=$D279,CONCATENATE('S14'!$I$28,"-"),""),IF('S14'!$K$29=$D279,CONCATENATE('S14'!$I$29,"-"),""),IF('S14'!$K$30=$D279,CONCATENATE('S14'!$I$30,"-"),""),IF('S14'!$K$31=$D279,CONCATENATE('S14'!$I$31,"-"),""),IF('S14'!$K$32=$D279,CONCATENATE('S14'!$I$32,"-"),""))</f>
        <v/>
      </c>
      <c r="H279" s="21" t="str">
        <f>CONCATENATE(IF('S14'!$S$13=$D279,CONCATENATE('S14'!$Q$13,"-"),""),IF('S14'!$S$14=$D279,CONCATENATE('S14'!$Q$14,"-"),""),IF('S14'!$S$15=$D279,CONCATENATE('S14'!$Q$15,"-"),""),IF('S14'!$S$16=$D279,CONCATENATE('S14'!$Q$16,"-"),""),IF('S14'!$S$17=$D279,CONCATENATE('S14'!$Q$17,"-"),""),IF('S14'!$S$18=$D279,CONCATENATE('S14'!$Q$18,"-"),""),IF('S14'!$S$19=$D279,CONCATENATE('S14'!$Q$19,"-"),""),IF('S14'!$S$20=$D279,CONCATENATE('S14'!$Q$20,"-"),""),IF('S14'!$S$21=$D279,CONCATENATE('S14'!$Q$21,"-"),""),IF('S14'!$S$22=$D279,CONCATENATE('S14'!$Q$22,"-"),""))</f>
        <v/>
      </c>
      <c r="I279" s="21" t="str">
        <f>CONCATENATE(,IF('S14'!$S$23=$D279,CONCATENATE('S14'!$Q$23,"-"),""),IF('S14'!$S$24=$D279,CONCATENATE('S14'!$Q$24,"-"),""),IF('S14'!$S$25=$D279,CONCATENATE('S14'!$Q$25,"-"),""),IF('S14'!$S$26=$D279,CONCATENATE('S14'!$Q$26,"-"),""),IF('S14'!$S$27=$D279,CONCATENATE('S14'!$Q$27,"-"),""),IF('S14'!$S$28=$D279,CONCATENATE('S14'!$Q$28,"-"),""),IF('S14'!$S$29=$D279,CONCATENATE('S14'!$Q$29,"-"),""),IF('S14'!$S$30=$D279,CONCATENATE('S14'!$Q$30,"-"),""),IF('S14'!$S$31=$D279,CONCATENATE('S14'!$Q$31,"-"),""),IF('S14'!$S$32=$D279,CONCATENATE('S14'!$Q$32,"-"),""))</f>
        <v/>
      </c>
      <c r="J279" s="21" t="str">
        <f>CONCATENATE(IF('S14'!$AA$13=$D279,CONCATENATE('S14'!$Y$13,"-"),""),IF('S14'!$AA$14=$D279,CONCATENATE('S14'!$Y$14,"-"),""),IF('S14'!$AA$15=$D279,CONCATENATE('S14'!$Y$15,"-"),""),IF('S14'!$AA$16=$D279,CONCATENATE('S14'!$Y$16,"-"),""),IF('S14'!$AA$17=$D279,CONCATENATE('S14'!$Y$17,"-"),""),IF('S14'!$AA$18=$D279,CONCATENATE('S14'!$Y$18,"-"),""),IF('S14'!$AA$19=$D279,CONCATENATE('S14'!$Y$19,"-"),""),IF('S14'!$AA$20=$D279,CONCATENATE('S14'!$Y$20,"-"),""),IF('S14'!$AA$21=$D279,CONCATENATE('S14'!$Y$21,"-"),""),IF('S14'!$AA$22=$D279,CONCATENATE('S14'!$Y$22,"-"),""),"")</f>
        <v/>
      </c>
      <c r="K279" s="21" t="str">
        <f>CONCATENATE(IF('S14'!$AA$23=$D279,CONCATENATE('S14'!$Y$23,"-"),""),IF('S14'!$AA$24=$D279,CONCATENATE('S14'!$Y$24,"-"),""),IF('S14'!$AA$25=$D279,CONCATENATE('S14'!$Y$25,"-"),""),IF('S14'!$AA$26=$D279,CONCATENATE('S14'!$Y$26,"-"),""),IF('S14'!$AA$27=$D279,CONCATENATE('S14'!$Y$27,"-"),""),IF('S14'!$AA$28=$D279,CONCATENATE('S14'!$Y$28,"-"),""),IF('S14'!$AA$29=$D279,CONCATENATE('S14'!$Y$29,"-"),""),IF('S14'!$AA$30=$D279,CONCATENATE('S14'!$Y$30,"-"),""),IF('S14'!$AA$31=$D279,CONCATENATE('S14'!$Y$31,"-"),""),IF('S14'!$AA$32=$D279,CONCATENATE('S14'!$Y$32,"-"),""))</f>
        <v/>
      </c>
      <c r="L279" s="21" t="str">
        <f>CONCATENATE(IF('S14'!$AI$13=$D279,CONCATENATE('S14'!$AG$13,"-"),""),IF('S14'!$AI$14=$D279,CONCATENATE('S14'!$AG$14,"-"),""),IF('S14'!$AI$15=$D279,CONCATENATE('S14'!$AG$15,"-"),""),IF('S14'!$AI$16=$D279,CONCATENATE('S14'!$AG$16,"-"),""),IF('S14'!$AI$17=$D279,CONCATENATE('S14'!$AG$17,"-"),""),IF('S14'!$AI$18=$D279,CONCATENATE('S14'!$AG$18,"-"),""),IF('S14'!$AI$19=$D279,CONCATENATE('S14'!$AG$19,"-"),""),IF('S14'!$AI$20=$D279,CONCATENATE('S14'!$AG$20,"-"),""),IF('S14'!$AI$21=$D279,CONCATENATE('S14'!$AG$21,"-"),""),IF('S14'!$AI$22=$D279,CONCATENATE('S14'!$AG$22,"-"),""),"")</f>
        <v/>
      </c>
      <c r="M279" s="21" t="str">
        <f>CONCATENATE(IF('S14'!$AI$23=$D279,CONCATENATE('S14'!$AG$23,"-"),""),IF('S14'!$AI$24=$D279,CONCATENATE('S14'!$AG$24,"-"),""),IF('S14'!$AI$25=$D279,CONCATENATE('S14'!$AG$25,"-"),""),IF('S14'!$AI$26=$D279,CONCATENATE('S14'!$AG$26,"-"),""),IF('S14'!$AI$27=$D279,CONCATENATE('S14'!$AG$27,"-"),""),IF('S14'!$AI$28=$D279,CONCATENATE('S14'!$AG$28,"-"),""),IF('S14'!$AI$29=$D279,CONCATENATE('S14'!$AG$29,"-"),""),IF('S14'!$AI$30=$D279,CONCATENATE('S14'!$AG$30,"-"),""),IF('S14'!$AI$31=$D279,CONCATENATE('S14'!$AG$31,"-"),""),IF('S14'!$AI$32=$D279,CONCATENATE('S14'!$AG$32,"-"),""))</f>
        <v/>
      </c>
      <c r="N279" s="21" t="str">
        <f t="shared" si="8"/>
        <v/>
      </c>
      <c r="O279" s="21">
        <v>277</v>
      </c>
      <c r="P279" s="27" t="str">
        <f t="shared" si="10"/>
        <v/>
      </c>
      <c r="Q279" s="27" t="str">
        <f t="shared" si="11"/>
        <v/>
      </c>
      <c r="R279" s="27" t="str">
        <f>IF(P279="","",CHOOSE(VLOOKUP($O279,$A$1:$C$400,3,FALSE),AHS!$M$1,BHS!$M$1,CHS!$M$1,HMJHS!$M$1,KHS!$M$1,Kings!$M$1,MHS!$M$1,SWHS!$M$1,AMHS!$M$1,'S10'!$M$1,'S11'!$M$1,'S12'!$M$1,'S13'!$M$1,'S14'!$M$1,'S15'!$M$1,'S16'!$M$1,'S17'!$M$1,'S18'!$M$1,'S19'!$M$1,'S20'!$M$1))</f>
        <v/>
      </c>
      <c r="S279" s="27" t="str">
        <f t="shared" si="12"/>
        <v/>
      </c>
      <c r="T279" s="3" t="str">
        <f t="shared" si="13"/>
        <v/>
      </c>
      <c r="U279" s="21"/>
      <c r="V279" s="21"/>
      <c r="W279" s="21"/>
      <c r="X279" s="21"/>
      <c r="Y279" s="21"/>
      <c r="Z279" s="21"/>
    </row>
    <row r="280" spans="1:26" ht="15" customHeight="1" x14ac:dyDescent="0.25">
      <c r="A280" s="21" t="str">
        <f t="shared" si="9"/>
        <v/>
      </c>
      <c r="B280" s="21" t="str">
        <f t="shared" si="7"/>
        <v/>
      </c>
      <c r="C280" s="21">
        <v>14</v>
      </c>
      <c r="D280" s="21">
        <v>20</v>
      </c>
      <c r="E280" s="21" t="str">
        <f>IF(OR('S14'!$C$32="",'S14'!$B$32=""),"",'S14'!$C$32)</f>
        <v/>
      </c>
      <c r="F280" s="21" t="str">
        <f>CONCATENATE(IF('S14'!$K$13=$D280,CONCATENATE('S14'!$I$13,"-"),""),IF('S14'!$K$14=$D280,CONCATENATE('S14'!$I$14,"-"),""),IF('S14'!$K$15=$D280,CONCATENATE('S14'!$I$15,"-"),""),IF('S14'!$K$16=$D280,CONCATENATE('S14'!$I$16,"-"),""),IF('S14'!$K$17=$D280,CONCATENATE('S14'!$I$17,"-"),""),IF('S14'!$K$18=$D280,CONCATENATE('S14'!$I$18,"-"),""),IF('S14'!$K$19=$D280,CONCATENATE('S14'!$I$19,"-"),""),IF('S14'!$K$20=$D280,CONCATENATE('S14'!$I$20,"-"),""),IF('S14'!$K$21=$D280,CONCATENATE('S14'!$I$21,"-"),""),IF('S14'!$K$22=$D280,CONCATENATE('S14'!$I$22,"-"),""),)</f>
        <v/>
      </c>
      <c r="G280" s="21" t="str">
        <f>CONCATENATE(IF('S14'!$K$23=$D280,CONCATENATE('S14'!$I$23,"-"),""),IF('S14'!$K$24=$D280,CONCATENATE('S14'!$I$24,"-"),""),IF('S14'!$K$25=$D280,CONCATENATE('S14'!$I$25,"-"),""),IF('S14'!$K$26=$D280,CONCATENATE('S14'!$I$26,"-"),""),IF('S14'!$K$27=$D280,CONCATENATE('S14'!$I$27,"-"),""),IF('S14'!$K$28=$D280,CONCATENATE('S14'!$I$28,"-"),""),IF('S14'!$K$29=$D280,CONCATENATE('S14'!$I$29,"-"),""),IF('S14'!$K$30=$D280,CONCATENATE('S14'!$I$30,"-"),""),IF('S14'!$K$31=$D280,CONCATENATE('S14'!$I$31,"-"),""),IF('S14'!$K$32=$D280,CONCATENATE('S14'!$I$32,"-"),""))</f>
        <v/>
      </c>
      <c r="H280" s="21" t="str">
        <f>CONCATENATE(IF('S14'!$S$13=$D280,CONCATENATE('S14'!$Q$13,"-"),""),IF('S14'!$S$14=$D280,CONCATENATE('S14'!$Q$14,"-"),""),IF('S14'!$S$15=$D280,CONCATENATE('S14'!$Q$15,"-"),""),IF('S14'!$S$16=$D280,CONCATENATE('S14'!$Q$16,"-"),""),IF('S14'!$S$17=$D280,CONCATENATE('S14'!$Q$17,"-"),""),IF('S14'!$S$18=$D280,CONCATENATE('S14'!$Q$18,"-"),""),IF('S14'!$S$19=$D280,CONCATENATE('S14'!$Q$19,"-"),""),IF('S14'!$S$20=$D280,CONCATENATE('S14'!$Q$20,"-"),""),IF('S14'!$S$21=$D280,CONCATENATE('S14'!$Q$21,"-"),""),IF('S14'!$S$22=$D280,CONCATENATE('S14'!$Q$22,"-"),""))</f>
        <v/>
      </c>
      <c r="I280" s="21" t="str">
        <f>CONCATENATE(,IF('S14'!$S$23=$D280,CONCATENATE('S14'!$Q$23,"-"),""),IF('S14'!$S$24=$D280,CONCATENATE('S14'!$Q$24,"-"),""),IF('S14'!$S$25=$D280,CONCATENATE('S14'!$Q$25,"-"),""),IF('S14'!$S$26=$D280,CONCATENATE('S14'!$Q$26,"-"),""),IF('S14'!$S$27=$D280,CONCATENATE('S14'!$Q$27,"-"),""),IF('S14'!$S$28=$D280,CONCATENATE('S14'!$Q$28,"-"),""),IF('S14'!$S$29=$D280,CONCATENATE('S14'!$Q$29,"-"),""),IF('S14'!$S$30=$D280,CONCATENATE('S14'!$Q$30,"-"),""),IF('S14'!$S$31=$D280,CONCATENATE('S14'!$Q$31,"-"),""),IF('S14'!$S$32=$D280,CONCATENATE('S14'!$Q$32,"-"),""))</f>
        <v/>
      </c>
      <c r="J280" s="21" t="str">
        <f>CONCATENATE(IF('S14'!$AA$13=$D280,CONCATENATE('S14'!$Y$13,"-"),""),IF('S14'!$AA$14=$D280,CONCATENATE('S14'!$Y$14,"-"),""),IF('S14'!$AA$15=$D280,CONCATENATE('S14'!$Y$15,"-"),""),IF('S14'!$AA$16=$D280,CONCATENATE('S14'!$Y$16,"-"),""),IF('S14'!$AA$17=$D280,CONCATENATE('S14'!$Y$17,"-"),""),IF('S14'!$AA$18=$D280,CONCATENATE('S14'!$Y$18,"-"),""),IF('S14'!$AA$19=$D280,CONCATENATE('S14'!$Y$19,"-"),""),IF('S14'!$AA$20=$D280,CONCATENATE('S14'!$Y$20,"-"),""),IF('S14'!$AA$21=$D280,CONCATENATE('S14'!$Y$21,"-"),""),IF('S14'!$AA$22=$D280,CONCATENATE('S14'!$Y$22,"-"),""),"")</f>
        <v/>
      </c>
      <c r="K280" s="21" t="str">
        <f>CONCATENATE(IF('S14'!$AA$23=$D280,CONCATENATE('S14'!$Y$23,"-"),""),IF('S14'!$AA$24=$D280,CONCATENATE('S14'!$Y$24,"-"),""),IF('S14'!$AA$25=$D280,CONCATENATE('S14'!$Y$25,"-"),""),IF('S14'!$AA$26=$D280,CONCATENATE('S14'!$Y$26,"-"),""),IF('S14'!$AA$27=$D280,CONCATENATE('S14'!$Y$27,"-"),""),IF('S14'!$AA$28=$D280,CONCATENATE('S14'!$Y$28,"-"),""),IF('S14'!$AA$29=$D280,CONCATENATE('S14'!$Y$29,"-"),""),IF('S14'!$AA$30=$D280,CONCATENATE('S14'!$Y$30,"-"),""),IF('S14'!$AA$31=$D280,CONCATENATE('S14'!$Y$31,"-"),""),IF('S14'!$AA$32=$D280,CONCATENATE('S14'!$Y$32,"-"),""))</f>
        <v/>
      </c>
      <c r="L280" s="21" t="str">
        <f>CONCATENATE(IF('S14'!$AI$13=$D280,CONCATENATE('S14'!$AG$13,"-"),""),IF('S14'!$AI$14=$D280,CONCATENATE('S14'!$AG$14,"-"),""),IF('S14'!$AI$15=$D280,CONCATENATE('S14'!$AG$15,"-"),""),IF('S14'!$AI$16=$D280,CONCATENATE('S14'!$AG$16,"-"),""),IF('S14'!$AI$17=$D280,CONCATENATE('S14'!$AG$17,"-"),""),IF('S14'!$AI$18=$D280,CONCATENATE('S14'!$AG$18,"-"),""),IF('S14'!$AI$19=$D280,CONCATENATE('S14'!$AG$19,"-"),""),IF('S14'!$AI$20=$D280,CONCATENATE('S14'!$AG$20,"-"),""),IF('S14'!$AI$21=$D280,CONCATENATE('S14'!$AG$21,"-"),""),IF('S14'!$AI$22=$D280,CONCATENATE('S14'!$AG$22,"-"),""),"")</f>
        <v/>
      </c>
      <c r="M280" s="21" t="str">
        <f>CONCATENATE(IF('S14'!$AI$23=$D280,CONCATENATE('S14'!$AG$23,"-"),""),IF('S14'!$AI$24=$D280,CONCATENATE('S14'!$AG$24,"-"),""),IF('S14'!$AI$25=$D280,CONCATENATE('S14'!$AG$25,"-"),""),IF('S14'!$AI$26=$D280,CONCATENATE('S14'!$AG$26,"-"),""),IF('S14'!$AI$27=$D280,CONCATENATE('S14'!$AG$27,"-"),""),IF('S14'!$AI$28=$D280,CONCATENATE('S14'!$AG$28,"-"),""),IF('S14'!$AI$29=$D280,CONCATENATE('S14'!$AG$29,"-"),""),IF('S14'!$AI$30=$D280,CONCATENATE('S14'!$AG$30,"-"),""),IF('S14'!$AI$31=$D280,CONCATENATE('S14'!$AG$31,"-"),""),IF('S14'!$AI$32=$D280,CONCATENATE('S14'!$AG$32,"-"),""))</f>
        <v/>
      </c>
      <c r="N280" s="21" t="str">
        <f t="shared" si="8"/>
        <v/>
      </c>
      <c r="O280" s="21">
        <v>278</v>
      </c>
      <c r="P280" s="27" t="str">
        <f t="shared" si="10"/>
        <v/>
      </c>
      <c r="Q280" s="27" t="str">
        <f t="shared" si="11"/>
        <v/>
      </c>
      <c r="R280" s="27" t="str">
        <f>IF(P280="","",CHOOSE(VLOOKUP($O280,$A$1:$C$400,3,FALSE),AHS!$M$1,BHS!$M$1,CHS!$M$1,HMJHS!$M$1,KHS!$M$1,Kings!$M$1,MHS!$M$1,SWHS!$M$1,AMHS!$M$1,'S10'!$M$1,'S11'!$M$1,'S12'!$M$1,'S13'!$M$1,'S14'!$M$1,'S15'!$M$1,'S16'!$M$1,'S17'!$M$1,'S18'!$M$1,'S19'!$M$1,'S20'!$M$1))</f>
        <v/>
      </c>
      <c r="S280" s="27" t="str">
        <f t="shared" si="12"/>
        <v/>
      </c>
      <c r="T280" s="3" t="str">
        <f t="shared" si="13"/>
        <v/>
      </c>
      <c r="U280" s="21"/>
      <c r="V280" s="21"/>
      <c r="W280" s="21"/>
      <c r="X280" s="21"/>
      <c r="Y280" s="21"/>
      <c r="Z280" s="21"/>
    </row>
    <row r="281" spans="1:26" ht="15" customHeight="1" x14ac:dyDescent="0.25">
      <c r="A281" s="21" t="str">
        <f t="shared" si="9"/>
        <v/>
      </c>
      <c r="B281" s="21" t="str">
        <f t="shared" si="7"/>
        <v/>
      </c>
      <c r="C281" s="21">
        <v>15</v>
      </c>
      <c r="D281" s="21">
        <v>1</v>
      </c>
      <c r="E281" s="21" t="str">
        <f>IF(OR('S15'!$C$13="",'S15'!$B$13=""),"",'S15'!$C$13)</f>
        <v/>
      </c>
      <c r="F281" s="21" t="str">
        <f>CONCATENATE(IF('S15'!$K$13=$D281,CONCATENATE('S15'!$I$13,"-"),""),IF('S15'!$K$14=$D281,CONCATENATE('S15'!$I$14,"-"),""),IF('S15'!$K$15=$D281,CONCATENATE('S15'!$I$15,"-"),""),IF('S15'!$K$16=$D281,CONCATENATE('S15'!$I$16,"-"),""),IF('S15'!$K$17=$D281,CONCATENATE('S15'!$I$17,"-"),""),IF('S15'!$K$18=$D281,CONCATENATE('S15'!$I$18,"-"),""),IF('S15'!$K$19=$D281,CONCATENATE('S15'!$I$19,"-"),""),IF('S15'!$K$20=$D281,CONCATENATE('S15'!$I$20,"-"),""),IF('S15'!$K$21=$D281,CONCATENATE('S15'!$I$21,"-"),""),IF('S15'!$K$22=$D281,CONCATENATE('S15'!$I$22,"-"),""),)</f>
        <v/>
      </c>
      <c r="G281" s="21" t="str">
        <f>CONCATENATE(IF('S15'!$K$23=$D281,CONCATENATE('S15'!$I$23,"-"),""),IF('S15'!$K$24=$D281,CONCATENATE('S15'!$I$24,"-"),""),IF('S15'!$K$25=$D281,CONCATENATE('S15'!$I$25,"-"),""),IF('S15'!$K$26=$D281,CONCATENATE('S15'!$I$26,"-"),""),IF('S15'!$K$27=$D281,CONCATENATE('S15'!$I$27,"-"),""),IF('S15'!$K$28=$D281,CONCATENATE('S15'!$I$28,"-"),""),IF('S15'!$K$29=$D281,CONCATENATE('S15'!$I$29,"-"),""),IF('S15'!$K$30=$D281,CONCATENATE('S15'!$I$30,"-"),""),IF('S15'!$K$31=$D281,CONCATENATE('S15'!$I$31,"-"),""),IF('S15'!$K$32=$D281,CONCATENATE('S15'!$I$32,"-"),""))</f>
        <v/>
      </c>
      <c r="H281" s="21" t="str">
        <f>CONCATENATE(IF('S15'!$S$13=$D281,CONCATENATE('S15'!$Q$13,"-"),""),IF('S15'!$S$14=$D281,CONCATENATE('S15'!$Q$14,"-"),""),IF('S15'!$S$15=$D281,CONCATENATE('S15'!$Q$15,"-"),""),IF('S15'!$S$16=$D281,CONCATENATE('S15'!$Q$16,"-"),""),IF('S15'!$S$17=$D281,CONCATENATE('S15'!$Q$17,"-"),""),IF('S15'!$S$18=$D281,CONCATENATE('S15'!$Q$18,"-"),""),IF('S15'!$S$19=$D281,CONCATENATE('S15'!$Q$19,"-"),""),IF('S15'!$S$20=$D281,CONCATENATE('S15'!$Q$20,"-"),""),IF('S15'!$S$21=$D281,CONCATENATE('S15'!$Q$21,"-"),""),IF('S15'!$S$22=$D281,CONCATENATE('S15'!$Q$22,"-"),""))</f>
        <v/>
      </c>
      <c r="I281" s="21" t="str">
        <f>CONCATENATE(,IF('S15'!$S$23=$D281,CONCATENATE('S15'!$Q$23,"-"),""),IF('S15'!$S$24=$D281,CONCATENATE('S15'!$Q$24,"-"),""),IF('S15'!$S$25=$D281,CONCATENATE('S15'!$Q$25,"-"),""),IF('S15'!$S$26=$D281,CONCATENATE('S15'!$Q$26,"-"),""),IF('S15'!$S$27=$D281,CONCATENATE('S15'!$Q$27,"-"),""),IF('S15'!$S$28=$D281,CONCATENATE('S15'!$Q$28,"-"),""),IF('S15'!$S$29=$D281,CONCATENATE('S15'!$Q$29,"-"),""),IF('S15'!$S$30=$D281,CONCATENATE('S15'!$Q$30,"-"),""),IF('S15'!$S$31=$D281,CONCATENATE('S15'!$Q$31,"-"),""),IF('S15'!$S$32=$D281,CONCATENATE('S15'!$Q$32,"-"),""))</f>
        <v/>
      </c>
      <c r="J281" s="21" t="str">
        <f>CONCATENATE(IF('S15'!$AA$13=$D281,CONCATENATE('S15'!$Y$13,"-"),""),IF('S15'!$AA$14=$D281,CONCATENATE('S15'!$Y$14,"-"),""),IF('S15'!$AA$15=$D281,CONCATENATE('S15'!$Y$15,"-"),""),IF('S15'!$AA$16=$D281,CONCATENATE('S15'!$Y$16,"-"),""),IF('S15'!$AA$17=$D281,CONCATENATE('S15'!$Y$17,"-"),""),IF('S15'!$AA$18=$D281,CONCATENATE('S15'!$Y$18,"-"),""),IF('S15'!$AA$19=$D281,CONCATENATE('S15'!$Y$19,"-"),""),IF('S15'!$AA$20=$D281,CONCATENATE('S15'!$Y$20,"-"),""),IF('S15'!$AA$21=$D281,CONCATENATE('S15'!$Y$21,"-"),""),IF('S15'!$AA$22=$D281,CONCATENATE('S15'!$Y$22,"-"),""),"")</f>
        <v/>
      </c>
      <c r="K281" s="21" t="str">
        <f>CONCATENATE(IF('S15'!$AA$23=$D281,CONCATENATE('S15'!$Y$23,"-"),""),IF('S15'!$AA$24=$D281,CONCATENATE('S15'!$Y$24,"-"),""),IF('S15'!$AA$25=$D281,CONCATENATE('S15'!$Y$25,"-"),""),IF('S15'!$AA$26=$D281,CONCATENATE('S15'!$Y$26,"-"),""),IF('S15'!$AA$27=$D281,CONCATENATE('S15'!$Y$27,"-"),""),IF('S15'!$AA$28=$D281,CONCATENATE('S15'!$Y$28,"-"),""),IF('S15'!$AA$29=$D281,CONCATENATE('S15'!$Y$29,"-"),""),IF('S15'!$AA$30=$D281,CONCATENATE('S15'!$Y$30,"-"),""),IF('S15'!$AA$31=$D281,CONCATENATE('S15'!$Y$31,"-"),""),IF('S15'!$AA$32=$D281,CONCATENATE('S15'!$Y$32,"-"),""))</f>
        <v/>
      </c>
      <c r="L281" s="21" t="str">
        <f>CONCATENATE(IF('S15'!$AI$13=$D281,CONCATENATE('S15'!$AG$13,"-"),""),IF('S15'!$AI$14=$D281,CONCATENATE('S15'!$AG$14,"-"),""),IF('S15'!$AI$15=$D281,CONCATENATE('S15'!$AG$15,"-"),""),IF('S15'!$AI$16=$D281,CONCATENATE('S15'!$AG$16,"-"),""),IF('S15'!$AI$17=$D281,CONCATENATE('S15'!$AG$17,"-"),""),IF('S15'!$AI$18=$D281,CONCATENATE('S15'!$AG$18,"-"),""),IF('S15'!$AI$19=$D281,CONCATENATE('S15'!$AG$19,"-"),""),IF('S15'!$AI$20=$D281,CONCATENATE('S15'!$AG$20,"-"),""),IF('S15'!$AI$21=$D281,CONCATENATE('S15'!$AG$21,"-"),""),IF('S15'!$AI$22=$D281,CONCATENATE('S15'!$AG$22,"-"),""),"")</f>
        <v/>
      </c>
      <c r="M281" s="21" t="str">
        <f>CONCATENATE(IF('S15'!$AI$23=$D281,CONCATENATE('S15'!$AG$23,"-"),""),IF('S15'!$AI$24=$D281,CONCATENATE('S15'!$AG$24,"-"),""),IF('S15'!$AI$25=$D281,CONCATENATE('S15'!$AG$25,"-"),""),IF('S15'!$AI$26=$D281,CONCATENATE('S15'!$AG$26,"-"),""),IF('S15'!$AI$27=$D281,CONCATENATE('S15'!$AG$27,"-"),""),IF('S15'!$AI$28=$D281,CONCATENATE('S15'!$AG$28,"-"),""),IF('S15'!$AI$29=$D281,CONCATENATE('S15'!$AG$29,"-"),""),IF('S15'!$AI$30=$D281,CONCATENATE('S15'!$AG$30,"-"),""),IF('S15'!$AI$31=$D281,CONCATENATE('S15'!$AG$31,"-"),""),IF('S15'!$AI$32=$D281,CONCATENATE('S15'!$AG$32,"-"),""))</f>
        <v/>
      </c>
      <c r="N281" s="21" t="str">
        <f t="shared" si="8"/>
        <v/>
      </c>
      <c r="O281" s="21">
        <v>279</v>
      </c>
      <c r="P281" s="27" t="str">
        <f t="shared" si="10"/>
        <v/>
      </c>
      <c r="Q281" s="27" t="str">
        <f t="shared" si="11"/>
        <v/>
      </c>
      <c r="R281" s="27" t="str">
        <f>IF(P281="","",CHOOSE(VLOOKUP($O281,$A$1:$C$400,3,FALSE),AHS!$M$1,BHS!$M$1,CHS!$M$1,HMJHS!$M$1,KHS!$M$1,Kings!$M$1,MHS!$M$1,SWHS!$M$1,AMHS!$M$1,'S10'!$M$1,'S11'!$M$1,'S12'!$M$1,'S13'!$M$1,'S14'!$M$1,'S15'!$M$1,'S16'!$M$1,'S17'!$M$1,'S18'!$M$1,'S19'!$M$1,'S20'!$M$1))</f>
        <v/>
      </c>
      <c r="S281" s="27" t="str">
        <f t="shared" si="12"/>
        <v/>
      </c>
      <c r="T281" s="3" t="str">
        <f t="shared" si="13"/>
        <v/>
      </c>
      <c r="U281" s="21"/>
      <c r="V281" s="21"/>
      <c r="W281" s="21"/>
      <c r="X281" s="21"/>
      <c r="Y281" s="21"/>
      <c r="Z281" s="21"/>
    </row>
    <row r="282" spans="1:26" ht="15" customHeight="1" x14ac:dyDescent="0.25">
      <c r="A282" s="21" t="str">
        <f t="shared" si="9"/>
        <v/>
      </c>
      <c r="B282" s="21" t="str">
        <f t="shared" si="7"/>
        <v/>
      </c>
      <c r="C282" s="21">
        <v>15</v>
      </c>
      <c r="D282" s="21">
        <v>2</v>
      </c>
      <c r="E282" s="21" t="str">
        <f>IF(OR('S15'!$C$14="",'S15'!$B$14=""),"",'S15'!$C$14)</f>
        <v/>
      </c>
      <c r="F282" s="21" t="str">
        <f>CONCATENATE(IF('S15'!$K$13=$D282,CONCATENATE('S15'!$I$13,"-"),""),IF('S15'!$K$14=$D282,CONCATENATE('S15'!$I$14,"-"),""),IF('S15'!$K$15=$D282,CONCATENATE('S15'!$I$15,"-"),""),IF('S15'!$K$16=$D282,CONCATENATE('S15'!$I$16,"-"),""),IF('S15'!$K$17=$D282,CONCATENATE('S15'!$I$17,"-"),""),IF('S15'!$K$18=$D282,CONCATENATE('S15'!$I$18,"-"),""),IF('S15'!$K$19=$D282,CONCATENATE('S15'!$I$19,"-"),""),IF('S15'!$K$20=$D282,CONCATENATE('S15'!$I$20,"-"),""),IF('S15'!$K$21=$D282,CONCATENATE('S15'!$I$21,"-"),""),IF('S15'!$K$22=$D282,CONCATENATE('S15'!$I$22,"-"),""),)</f>
        <v/>
      </c>
      <c r="G282" s="21" t="str">
        <f>CONCATENATE(IF('S15'!$K$23=$D282,CONCATENATE('S15'!$I$23,"-"),""),IF('S15'!$K$24=$D282,CONCATENATE('S15'!$I$24,"-"),""),IF('S15'!$K$25=$D282,CONCATENATE('S15'!$I$25,"-"),""),IF('S15'!$K$26=$D282,CONCATENATE('S15'!$I$26,"-"),""),IF('S15'!$K$27=$D282,CONCATENATE('S15'!$I$27,"-"),""),IF('S15'!$K$28=$D282,CONCATENATE('S15'!$I$28,"-"),""),IF('S15'!$K$29=$D282,CONCATENATE('S15'!$I$29,"-"),""),IF('S15'!$K$30=$D282,CONCATENATE('S15'!$I$30,"-"),""),IF('S15'!$K$31=$D282,CONCATENATE('S15'!$I$31,"-"),""),IF('S15'!$K$32=$D282,CONCATENATE('S15'!$I$32,"-"),""))</f>
        <v/>
      </c>
      <c r="H282" s="21" t="str">
        <f>CONCATENATE(IF('S15'!$S$13=$D282,CONCATENATE('S15'!$Q$13,"-"),""),IF('S15'!$S$14=$D282,CONCATENATE('S15'!$Q$14,"-"),""),IF('S15'!$S$15=$D282,CONCATENATE('S15'!$Q$15,"-"),""),IF('S15'!$S$16=$D282,CONCATENATE('S15'!$Q$16,"-"),""),IF('S15'!$S$17=$D282,CONCATENATE('S15'!$Q$17,"-"),""),IF('S15'!$S$18=$D282,CONCATENATE('S15'!$Q$18,"-"),""),IF('S15'!$S$19=$D282,CONCATENATE('S15'!$Q$19,"-"),""),IF('S15'!$S$20=$D282,CONCATENATE('S15'!$Q$20,"-"),""),IF('S15'!$S$21=$D282,CONCATENATE('S15'!$Q$21,"-"),""),IF('S15'!$S$22=$D282,CONCATENATE('S15'!$Q$22,"-"),""))</f>
        <v/>
      </c>
      <c r="I282" s="21" t="str">
        <f>CONCATENATE(,IF('S15'!$S$23=$D282,CONCATENATE('S15'!$Q$23,"-"),""),IF('S15'!$S$24=$D282,CONCATENATE('S15'!$Q$24,"-"),""),IF('S15'!$S$25=$D282,CONCATENATE('S15'!$Q$25,"-"),""),IF('S15'!$S$26=$D282,CONCATENATE('S15'!$Q$26,"-"),""),IF('S15'!$S$27=$D282,CONCATENATE('S15'!$Q$27,"-"),""),IF('S15'!$S$28=$D282,CONCATENATE('S15'!$Q$28,"-"),""),IF('S15'!$S$29=$D282,CONCATENATE('S15'!$Q$29,"-"),""),IF('S15'!$S$30=$D282,CONCATENATE('S15'!$Q$30,"-"),""),IF('S15'!$S$31=$D282,CONCATENATE('S15'!$Q$31,"-"),""),IF('S15'!$S$32=$D282,CONCATENATE('S15'!$Q$32,"-"),""))</f>
        <v/>
      </c>
      <c r="J282" s="21" t="str">
        <f>CONCATENATE(IF('S15'!$AA$13=$D282,CONCATENATE('S15'!$Y$13,"-"),""),IF('S15'!$AA$14=$D282,CONCATENATE('S15'!$Y$14,"-"),""),IF('S15'!$AA$15=$D282,CONCATENATE('S15'!$Y$15,"-"),""),IF('S15'!$AA$16=$D282,CONCATENATE('S15'!$Y$16,"-"),""),IF('S15'!$AA$17=$D282,CONCATENATE('S15'!$Y$17,"-"),""),IF('S15'!$AA$18=$D282,CONCATENATE('S15'!$Y$18,"-"),""),IF('S15'!$AA$19=$D282,CONCATENATE('S15'!$Y$19,"-"),""),IF('S15'!$AA$20=$D282,CONCATENATE('S15'!$Y$20,"-"),""),IF('S15'!$AA$21=$D282,CONCATENATE('S15'!$Y$21,"-"),""),IF('S15'!$AA$22=$D282,CONCATENATE('S15'!$Y$22,"-"),""),"")</f>
        <v/>
      </c>
      <c r="K282" s="21" t="str">
        <f>CONCATENATE(IF('S15'!$AA$23=$D282,CONCATENATE('S15'!$Y$23,"-"),""),IF('S15'!$AA$24=$D282,CONCATENATE('S15'!$Y$24,"-"),""),IF('S15'!$AA$25=$D282,CONCATENATE('S15'!$Y$25,"-"),""),IF('S15'!$AA$26=$D282,CONCATENATE('S15'!$Y$26,"-"),""),IF('S15'!$AA$27=$D282,CONCATENATE('S15'!$Y$27,"-"),""),IF('S15'!$AA$28=$D282,CONCATENATE('S15'!$Y$28,"-"),""),IF('S15'!$AA$29=$D282,CONCATENATE('S15'!$Y$29,"-"),""),IF('S15'!$AA$30=$D282,CONCATENATE('S15'!$Y$30,"-"),""),IF('S15'!$AA$31=$D282,CONCATENATE('S15'!$Y$31,"-"),""),IF('S15'!$AA$32=$D282,CONCATENATE('S15'!$Y$32,"-"),""))</f>
        <v/>
      </c>
      <c r="L282" s="21" t="str">
        <f>CONCATENATE(IF('S15'!$AI$13=$D282,CONCATENATE('S15'!$AG$13,"-"),""),IF('S15'!$AI$14=$D282,CONCATENATE('S15'!$AG$14,"-"),""),IF('S15'!$AI$15=$D282,CONCATENATE('S15'!$AG$15,"-"),""),IF('S15'!$AI$16=$D282,CONCATENATE('S15'!$AG$16,"-"),""),IF('S15'!$AI$17=$D282,CONCATENATE('S15'!$AG$17,"-"),""),IF('S15'!$AI$18=$D282,CONCATENATE('S15'!$AG$18,"-"),""),IF('S15'!$AI$19=$D282,CONCATENATE('S15'!$AG$19,"-"),""),IF('S15'!$AI$20=$D282,CONCATENATE('S15'!$AG$20,"-"),""),IF('S15'!$AI$21=$D282,CONCATENATE('S15'!$AG$21,"-"),""),IF('S15'!$AI$22=$D282,CONCATENATE('S15'!$AG$22,"-"),""),"")</f>
        <v/>
      </c>
      <c r="M282" s="21" t="str">
        <f>CONCATENATE(IF('S15'!$AI$23=$D282,CONCATENATE('S15'!$AG$23,"-"),""),IF('S15'!$AI$24=$D282,CONCATENATE('S15'!$AG$24,"-"),""),IF('S15'!$AI$25=$D282,CONCATENATE('S15'!$AG$25,"-"),""),IF('S15'!$AI$26=$D282,CONCATENATE('S15'!$AG$26,"-"),""),IF('S15'!$AI$27=$D282,CONCATENATE('S15'!$AG$27,"-"),""),IF('S15'!$AI$28=$D282,CONCATENATE('S15'!$AG$28,"-"),""),IF('S15'!$AI$29=$D282,CONCATENATE('S15'!$AG$29,"-"),""),IF('S15'!$AI$30=$D282,CONCATENATE('S15'!$AG$30,"-"),""),IF('S15'!$AI$31=$D282,CONCATENATE('S15'!$AG$31,"-"),""),IF('S15'!$AI$32=$D282,CONCATENATE('S15'!$AG$32,"-"),""))</f>
        <v/>
      </c>
      <c r="N282" s="21" t="str">
        <f t="shared" si="8"/>
        <v/>
      </c>
      <c r="O282" s="21">
        <v>280</v>
      </c>
      <c r="P282" s="27" t="str">
        <f t="shared" si="10"/>
        <v/>
      </c>
      <c r="Q282" s="27" t="str">
        <f t="shared" si="11"/>
        <v/>
      </c>
      <c r="R282" s="27" t="str">
        <f>IF(P282="","",CHOOSE(VLOOKUP($O282,$A$1:$C$400,3,FALSE),AHS!$M$1,BHS!$M$1,CHS!$M$1,HMJHS!$M$1,KHS!$M$1,Kings!$M$1,MHS!$M$1,SWHS!$M$1,AMHS!$M$1,'S10'!$M$1,'S11'!$M$1,'S12'!$M$1,'S13'!$M$1,'S14'!$M$1,'S15'!$M$1,'S16'!$M$1,'S17'!$M$1,'S18'!$M$1,'S19'!$M$1,'S20'!$M$1))</f>
        <v/>
      </c>
      <c r="S282" s="27" t="str">
        <f t="shared" si="12"/>
        <v/>
      </c>
      <c r="T282" s="3" t="str">
        <f t="shared" si="13"/>
        <v/>
      </c>
      <c r="U282" s="21"/>
      <c r="V282" s="21"/>
      <c r="W282" s="21"/>
      <c r="X282" s="21"/>
      <c r="Y282" s="21"/>
      <c r="Z282" s="21"/>
    </row>
    <row r="283" spans="1:26" ht="15" customHeight="1" x14ac:dyDescent="0.25">
      <c r="A283" s="21" t="str">
        <f t="shared" si="9"/>
        <v/>
      </c>
      <c r="B283" s="21" t="str">
        <f t="shared" si="7"/>
        <v/>
      </c>
      <c r="C283" s="21">
        <v>15</v>
      </c>
      <c r="D283" s="21">
        <v>3</v>
      </c>
      <c r="E283" s="21" t="str">
        <f>IF(OR('S15'!$C$15="",'S15'!$B$15=""),"",'S15'!$C$15)</f>
        <v/>
      </c>
      <c r="F283" s="21" t="str">
        <f>CONCATENATE(IF('S15'!$K$13=$D283,CONCATENATE('S15'!$I$13,"-"),""),IF('S15'!$K$14=$D283,CONCATENATE('S15'!$I$14,"-"),""),IF('S15'!$K$15=$D283,CONCATENATE('S15'!$I$15,"-"),""),IF('S15'!$K$16=$D283,CONCATENATE('S15'!$I$16,"-"),""),IF('S15'!$K$17=$D283,CONCATENATE('S15'!$I$17,"-"),""),IF('S15'!$K$18=$D283,CONCATENATE('S15'!$I$18,"-"),""),IF('S15'!$K$19=$D283,CONCATENATE('S15'!$I$19,"-"),""),IF('S15'!$K$20=$D283,CONCATENATE('S15'!$I$20,"-"),""),IF('S15'!$K$21=$D283,CONCATENATE('S15'!$I$21,"-"),""),IF('S15'!$K$22=$D283,CONCATENATE('S15'!$I$22,"-"),""),)</f>
        <v/>
      </c>
      <c r="G283" s="21" t="str">
        <f>CONCATENATE(IF('S15'!$K$23=$D283,CONCATENATE('S15'!$I$23,"-"),""),IF('S15'!$K$24=$D283,CONCATENATE('S15'!$I$24,"-"),""),IF('S15'!$K$25=$D283,CONCATENATE('S15'!$I$25,"-"),""),IF('S15'!$K$26=$D283,CONCATENATE('S15'!$I$26,"-"),""),IF('S15'!$K$27=$D283,CONCATENATE('S15'!$I$27,"-"),""),IF('S15'!$K$28=$D283,CONCATENATE('S15'!$I$28,"-"),""),IF('S15'!$K$29=$D283,CONCATENATE('S15'!$I$29,"-"),""),IF('S15'!$K$30=$D283,CONCATENATE('S15'!$I$30,"-"),""),IF('S15'!$K$31=$D283,CONCATENATE('S15'!$I$31,"-"),""),IF('S15'!$K$32=$D283,CONCATENATE('S15'!$I$32,"-"),""))</f>
        <v/>
      </c>
      <c r="H283" s="21" t="str">
        <f>CONCATENATE(IF('S15'!$S$13=$D283,CONCATENATE('S15'!$Q$13,"-"),""),IF('S15'!$S$14=$D283,CONCATENATE('S15'!$Q$14,"-"),""),IF('S15'!$S$15=$D283,CONCATENATE('S15'!$Q$15,"-"),""),IF('S15'!$S$16=$D283,CONCATENATE('S15'!$Q$16,"-"),""),IF('S15'!$S$17=$D283,CONCATENATE('S15'!$Q$17,"-"),""),IF('S15'!$S$18=$D283,CONCATENATE('S15'!$Q$18,"-"),""),IF('S15'!$S$19=$D283,CONCATENATE('S15'!$Q$19,"-"),""),IF('S15'!$S$20=$D283,CONCATENATE('S15'!$Q$20,"-"),""),IF('S15'!$S$21=$D283,CONCATENATE('S15'!$Q$21,"-"),""),IF('S15'!$S$22=$D283,CONCATENATE('S15'!$Q$22,"-"),""))</f>
        <v/>
      </c>
      <c r="I283" s="21" t="str">
        <f>CONCATENATE(,IF('S15'!$S$23=$D283,CONCATENATE('S15'!$Q$23,"-"),""),IF('S15'!$S$24=$D283,CONCATENATE('S15'!$Q$24,"-"),""),IF('S15'!$S$25=$D283,CONCATENATE('S15'!$Q$25,"-"),""),IF('S15'!$S$26=$D283,CONCATENATE('S15'!$Q$26,"-"),""),IF('S15'!$S$27=$D283,CONCATENATE('S15'!$Q$27,"-"),""),IF('S15'!$S$28=$D283,CONCATENATE('S15'!$Q$28,"-"),""),IF('S15'!$S$29=$D283,CONCATENATE('S15'!$Q$29,"-"),""),IF('S15'!$S$30=$D283,CONCATENATE('S15'!$Q$30,"-"),""),IF('S15'!$S$31=$D283,CONCATENATE('S15'!$Q$31,"-"),""),IF('S15'!$S$32=$D283,CONCATENATE('S15'!$Q$32,"-"),""))</f>
        <v/>
      </c>
      <c r="J283" s="21" t="str">
        <f>CONCATENATE(IF('S15'!$AA$13=$D283,CONCATENATE('S15'!$Y$13,"-"),""),IF('S15'!$AA$14=$D283,CONCATENATE('S15'!$Y$14,"-"),""),IF('S15'!$AA$15=$D283,CONCATENATE('S15'!$Y$15,"-"),""),IF('S15'!$AA$16=$D283,CONCATENATE('S15'!$Y$16,"-"),""),IF('S15'!$AA$17=$D283,CONCATENATE('S15'!$Y$17,"-"),""),IF('S15'!$AA$18=$D283,CONCATENATE('S15'!$Y$18,"-"),""),IF('S15'!$AA$19=$D283,CONCATENATE('S15'!$Y$19,"-"),""),IF('S15'!$AA$20=$D283,CONCATENATE('S15'!$Y$20,"-"),""),IF('S15'!$AA$21=$D283,CONCATENATE('S15'!$Y$21,"-"),""),IF('S15'!$AA$22=$D283,CONCATENATE('S15'!$Y$22,"-"),""),"")</f>
        <v/>
      </c>
      <c r="K283" s="21" t="str">
        <f>CONCATENATE(IF('S15'!$AA$23=$D283,CONCATENATE('S15'!$Y$23,"-"),""),IF('S15'!$AA$24=$D283,CONCATENATE('S15'!$Y$24,"-"),""),IF('S15'!$AA$25=$D283,CONCATENATE('S15'!$Y$25,"-"),""),IF('S15'!$AA$26=$D283,CONCATENATE('S15'!$Y$26,"-"),""),IF('S15'!$AA$27=$D283,CONCATENATE('S15'!$Y$27,"-"),""),IF('S15'!$AA$28=$D283,CONCATENATE('S15'!$Y$28,"-"),""),IF('S15'!$AA$29=$D283,CONCATENATE('S15'!$Y$29,"-"),""),IF('S15'!$AA$30=$D283,CONCATENATE('S15'!$Y$30,"-"),""),IF('S15'!$AA$31=$D283,CONCATENATE('S15'!$Y$31,"-"),""),IF('S15'!$AA$32=$D283,CONCATENATE('S15'!$Y$32,"-"),""))</f>
        <v/>
      </c>
      <c r="L283" s="21" t="str">
        <f>CONCATENATE(IF('S15'!$AI$13=$D283,CONCATENATE('S15'!$AG$13,"-"),""),IF('S15'!$AI$14=$D283,CONCATENATE('S15'!$AG$14,"-"),""),IF('S15'!$AI$15=$D283,CONCATENATE('S15'!$AG$15,"-"),""),IF('S15'!$AI$16=$D283,CONCATENATE('S15'!$AG$16,"-"),""),IF('S15'!$AI$17=$D283,CONCATENATE('S15'!$AG$17,"-"),""),IF('S15'!$AI$18=$D283,CONCATENATE('S15'!$AG$18,"-"),""),IF('S15'!$AI$19=$D283,CONCATENATE('S15'!$AG$19,"-"),""),IF('S15'!$AI$20=$D283,CONCATENATE('S15'!$AG$20,"-"),""),IF('S15'!$AI$21=$D283,CONCATENATE('S15'!$AG$21,"-"),""),IF('S15'!$AI$22=$D283,CONCATENATE('S15'!$AG$22,"-"),""),"")</f>
        <v/>
      </c>
      <c r="M283" s="21" t="str">
        <f>CONCATENATE(IF('S15'!$AI$23=$D283,CONCATENATE('S15'!$AG$23,"-"),""),IF('S15'!$AI$24=$D283,CONCATENATE('S15'!$AG$24,"-"),""),IF('S15'!$AI$25=$D283,CONCATENATE('S15'!$AG$25,"-"),""),IF('S15'!$AI$26=$D283,CONCATENATE('S15'!$AG$26,"-"),""),IF('S15'!$AI$27=$D283,CONCATENATE('S15'!$AG$27,"-"),""),IF('S15'!$AI$28=$D283,CONCATENATE('S15'!$AG$28,"-"),""),IF('S15'!$AI$29=$D283,CONCATENATE('S15'!$AG$29,"-"),""),IF('S15'!$AI$30=$D283,CONCATENATE('S15'!$AG$30,"-"),""),IF('S15'!$AI$31=$D283,CONCATENATE('S15'!$AG$31,"-"),""),IF('S15'!$AI$32=$D283,CONCATENATE('S15'!$AG$32,"-"),""))</f>
        <v/>
      </c>
      <c r="N283" s="21" t="str">
        <f t="shared" si="8"/>
        <v/>
      </c>
      <c r="O283" s="21">
        <v>281</v>
      </c>
      <c r="P283" s="27" t="str">
        <f t="shared" si="10"/>
        <v/>
      </c>
      <c r="Q283" s="27" t="str">
        <f t="shared" si="11"/>
        <v/>
      </c>
      <c r="R283" s="27" t="str">
        <f>IF(P283="","",CHOOSE(VLOOKUP($O283,$A$1:$C$400,3,FALSE),AHS!$M$1,BHS!$M$1,CHS!$M$1,HMJHS!$M$1,KHS!$M$1,Kings!$M$1,MHS!$M$1,SWHS!$M$1,AMHS!$M$1,'S10'!$M$1,'S11'!$M$1,'S12'!$M$1,'S13'!$M$1,'S14'!$M$1,'S15'!$M$1,'S16'!$M$1,'S17'!$M$1,'S18'!$M$1,'S19'!$M$1,'S20'!$M$1))</f>
        <v/>
      </c>
      <c r="S283" s="27" t="str">
        <f t="shared" si="12"/>
        <v/>
      </c>
      <c r="T283" s="3" t="str">
        <f t="shared" si="13"/>
        <v/>
      </c>
      <c r="U283" s="21"/>
      <c r="V283" s="21"/>
      <c r="W283" s="21"/>
      <c r="X283" s="21"/>
      <c r="Y283" s="21"/>
      <c r="Z283" s="21"/>
    </row>
    <row r="284" spans="1:26" ht="15" customHeight="1" x14ac:dyDescent="0.25">
      <c r="A284" s="21" t="str">
        <f t="shared" si="9"/>
        <v/>
      </c>
      <c r="B284" s="21" t="str">
        <f t="shared" si="7"/>
        <v/>
      </c>
      <c r="C284" s="21">
        <v>15</v>
      </c>
      <c r="D284" s="21">
        <v>4</v>
      </c>
      <c r="E284" s="21" t="str">
        <f>IF(OR('S15'!$C$16="",'S15'!$B$16=""),"",'S15'!$C$16)</f>
        <v/>
      </c>
      <c r="F284" s="21" t="str">
        <f>CONCATENATE(IF('S15'!$K$13=$D284,CONCATENATE('S15'!$I$13,"-"),""),IF('S15'!$K$14=$D284,CONCATENATE('S15'!$I$14,"-"),""),IF('S15'!$K$15=$D284,CONCATENATE('S15'!$I$15,"-"),""),IF('S15'!$K$16=$D284,CONCATENATE('S15'!$I$16,"-"),""),IF('S15'!$K$17=$D284,CONCATENATE('S15'!$I$17,"-"),""),IF('S15'!$K$18=$D284,CONCATENATE('S15'!$I$18,"-"),""),IF('S15'!$K$19=$D284,CONCATENATE('S15'!$I$19,"-"),""),IF('S15'!$K$20=$D284,CONCATENATE('S15'!$I$20,"-"),""),IF('S15'!$K$21=$D284,CONCATENATE('S15'!$I$21,"-"),""),IF('S15'!$K$22=$D284,CONCATENATE('S15'!$I$22,"-"),""),)</f>
        <v/>
      </c>
      <c r="G284" s="21" t="str">
        <f>CONCATENATE(IF('S15'!$K$23=$D284,CONCATENATE('S15'!$I$23,"-"),""),IF('S15'!$K$24=$D284,CONCATENATE('S15'!$I$24,"-"),""),IF('S15'!$K$25=$D284,CONCATENATE('S15'!$I$25,"-"),""),IF('S15'!$K$26=$D284,CONCATENATE('S15'!$I$26,"-"),""),IF('S15'!$K$27=$D284,CONCATENATE('S15'!$I$27,"-"),""),IF('S15'!$K$28=$D284,CONCATENATE('S15'!$I$28,"-"),""),IF('S15'!$K$29=$D284,CONCATENATE('S15'!$I$29,"-"),""),IF('S15'!$K$30=$D284,CONCATENATE('S15'!$I$30,"-"),""),IF('S15'!$K$31=$D284,CONCATENATE('S15'!$I$31,"-"),""),IF('S15'!$K$32=$D284,CONCATENATE('S15'!$I$32,"-"),""))</f>
        <v/>
      </c>
      <c r="H284" s="21" t="str">
        <f>CONCATENATE(IF('S15'!$S$13=$D284,CONCATENATE('S15'!$Q$13,"-"),""),IF('S15'!$S$14=$D284,CONCATENATE('S15'!$Q$14,"-"),""),IF('S15'!$S$15=$D284,CONCATENATE('S15'!$Q$15,"-"),""),IF('S15'!$S$16=$D284,CONCATENATE('S15'!$Q$16,"-"),""),IF('S15'!$S$17=$D284,CONCATENATE('S15'!$Q$17,"-"),""),IF('S15'!$S$18=$D284,CONCATENATE('S15'!$Q$18,"-"),""),IF('S15'!$S$19=$D284,CONCATENATE('S15'!$Q$19,"-"),""),IF('S15'!$S$20=$D284,CONCATENATE('S15'!$Q$20,"-"),""),IF('S15'!$S$21=$D284,CONCATENATE('S15'!$Q$21,"-"),""),IF('S15'!$S$22=$D284,CONCATENATE('S15'!$Q$22,"-"),""))</f>
        <v/>
      </c>
      <c r="I284" s="21" t="str">
        <f>CONCATENATE(,IF('S15'!$S$23=$D284,CONCATENATE('S15'!$Q$23,"-"),""),IF('S15'!$S$24=$D284,CONCATENATE('S15'!$Q$24,"-"),""),IF('S15'!$S$25=$D284,CONCATENATE('S15'!$Q$25,"-"),""),IF('S15'!$S$26=$D284,CONCATENATE('S15'!$Q$26,"-"),""),IF('S15'!$S$27=$D284,CONCATENATE('S15'!$Q$27,"-"),""),IF('S15'!$S$28=$D284,CONCATENATE('S15'!$Q$28,"-"),""),IF('S15'!$S$29=$D284,CONCATENATE('S15'!$Q$29,"-"),""),IF('S15'!$S$30=$D284,CONCATENATE('S15'!$Q$30,"-"),""),IF('S15'!$S$31=$D284,CONCATENATE('S15'!$Q$31,"-"),""),IF('S15'!$S$32=$D284,CONCATENATE('S15'!$Q$32,"-"),""))</f>
        <v/>
      </c>
      <c r="J284" s="21" t="str">
        <f>CONCATENATE(IF('S15'!$AA$13=$D284,CONCATENATE('S15'!$Y$13,"-"),""),IF('S15'!$AA$14=$D284,CONCATENATE('S15'!$Y$14,"-"),""),IF('S15'!$AA$15=$D284,CONCATENATE('S15'!$Y$15,"-"),""),IF('S15'!$AA$16=$D284,CONCATENATE('S15'!$Y$16,"-"),""),IF('S15'!$AA$17=$D284,CONCATENATE('S15'!$Y$17,"-"),""),IF('S15'!$AA$18=$D284,CONCATENATE('S15'!$Y$18,"-"),""),IF('S15'!$AA$19=$D284,CONCATENATE('S15'!$Y$19,"-"),""),IF('S15'!$AA$20=$D284,CONCATENATE('S15'!$Y$20,"-"),""),IF('S15'!$AA$21=$D284,CONCATENATE('S15'!$Y$21,"-"),""),IF('S15'!$AA$22=$D284,CONCATENATE('S15'!$Y$22,"-"),""),"")</f>
        <v/>
      </c>
      <c r="K284" s="21" t="str">
        <f>CONCATENATE(IF('S15'!$AA$23=$D284,CONCATENATE('S15'!$Y$23,"-"),""),IF('S15'!$AA$24=$D284,CONCATENATE('S15'!$Y$24,"-"),""),IF('S15'!$AA$25=$D284,CONCATENATE('S15'!$Y$25,"-"),""),IF('S15'!$AA$26=$D284,CONCATENATE('S15'!$Y$26,"-"),""),IF('S15'!$AA$27=$D284,CONCATENATE('S15'!$Y$27,"-"),""),IF('S15'!$AA$28=$D284,CONCATENATE('S15'!$Y$28,"-"),""),IF('S15'!$AA$29=$D284,CONCATENATE('S15'!$Y$29,"-"),""),IF('S15'!$AA$30=$D284,CONCATENATE('S15'!$Y$30,"-"),""),IF('S15'!$AA$31=$D284,CONCATENATE('S15'!$Y$31,"-"),""),IF('S15'!$AA$32=$D284,CONCATENATE('S15'!$Y$32,"-"),""))</f>
        <v/>
      </c>
      <c r="L284" s="21" t="str">
        <f>CONCATENATE(IF('S15'!$AI$13=$D284,CONCATENATE('S15'!$AG$13,"-"),""),IF('S15'!$AI$14=$D284,CONCATENATE('S15'!$AG$14,"-"),""),IF('S15'!$AI$15=$D284,CONCATENATE('S15'!$AG$15,"-"),""),IF('S15'!$AI$16=$D284,CONCATENATE('S15'!$AG$16,"-"),""),IF('S15'!$AI$17=$D284,CONCATENATE('S15'!$AG$17,"-"),""),IF('S15'!$AI$18=$D284,CONCATENATE('S15'!$AG$18,"-"),""),IF('S15'!$AI$19=$D284,CONCATENATE('S15'!$AG$19,"-"),""),IF('S15'!$AI$20=$D284,CONCATENATE('S15'!$AG$20,"-"),""),IF('S15'!$AI$21=$D284,CONCATENATE('S15'!$AG$21,"-"),""),IF('S15'!$AI$22=$D284,CONCATENATE('S15'!$AG$22,"-"),""),"")</f>
        <v/>
      </c>
      <c r="M284" s="21" t="str">
        <f>CONCATENATE(IF('S15'!$AI$23=$D284,CONCATENATE('S15'!$AG$23,"-"),""),IF('S15'!$AI$24=$D284,CONCATENATE('S15'!$AG$24,"-"),""),IF('S15'!$AI$25=$D284,CONCATENATE('S15'!$AG$25,"-"),""),IF('S15'!$AI$26=$D284,CONCATENATE('S15'!$AG$26,"-"),""),IF('S15'!$AI$27=$D284,CONCATENATE('S15'!$AG$27,"-"),""),IF('S15'!$AI$28=$D284,CONCATENATE('S15'!$AG$28,"-"),""),IF('S15'!$AI$29=$D284,CONCATENATE('S15'!$AG$29,"-"),""),IF('S15'!$AI$30=$D284,CONCATENATE('S15'!$AG$30,"-"),""),IF('S15'!$AI$31=$D284,CONCATENATE('S15'!$AG$31,"-"),""),IF('S15'!$AI$32=$D284,CONCATENATE('S15'!$AG$32,"-"),""))</f>
        <v/>
      </c>
      <c r="N284" s="21" t="str">
        <f t="shared" si="8"/>
        <v/>
      </c>
      <c r="O284" s="21">
        <v>282</v>
      </c>
      <c r="P284" s="27" t="str">
        <f t="shared" si="10"/>
        <v/>
      </c>
      <c r="Q284" s="27" t="str">
        <f t="shared" si="11"/>
        <v/>
      </c>
      <c r="R284" s="27" t="str">
        <f>IF(P284="","",CHOOSE(VLOOKUP($O284,$A$1:$C$400,3,FALSE),AHS!$M$1,BHS!$M$1,CHS!$M$1,HMJHS!$M$1,KHS!$M$1,Kings!$M$1,MHS!$M$1,SWHS!$M$1,AMHS!$M$1,'S10'!$M$1,'S11'!$M$1,'S12'!$M$1,'S13'!$M$1,'S14'!$M$1,'S15'!$M$1,'S16'!$M$1,'S17'!$M$1,'S18'!$M$1,'S19'!$M$1,'S20'!$M$1))</f>
        <v/>
      </c>
      <c r="S284" s="27" t="str">
        <f t="shared" si="12"/>
        <v/>
      </c>
      <c r="T284" s="3" t="str">
        <f t="shared" si="13"/>
        <v/>
      </c>
      <c r="U284" s="21"/>
      <c r="V284" s="21"/>
      <c r="W284" s="21"/>
      <c r="X284" s="21"/>
      <c r="Y284" s="21"/>
      <c r="Z284" s="21"/>
    </row>
    <row r="285" spans="1:26" ht="15" customHeight="1" x14ac:dyDescent="0.25">
      <c r="A285" s="21" t="str">
        <f t="shared" si="9"/>
        <v/>
      </c>
      <c r="B285" s="21" t="str">
        <f t="shared" si="7"/>
        <v/>
      </c>
      <c r="C285" s="21">
        <v>15</v>
      </c>
      <c r="D285" s="21">
        <v>5</v>
      </c>
      <c r="E285" s="21" t="str">
        <f>IF(OR('S15'!$C$17="",'S15'!$B$17=""),"",'S15'!$C$17)</f>
        <v/>
      </c>
      <c r="F285" s="21" t="str">
        <f>CONCATENATE(IF('S15'!$K$13=$D285,CONCATENATE('S15'!$I$13,"-"),""),IF('S15'!$K$14=$D285,CONCATENATE('S15'!$I$14,"-"),""),IF('S15'!$K$15=$D285,CONCATENATE('S15'!$I$15,"-"),""),IF('S15'!$K$16=$D285,CONCATENATE('S15'!$I$16,"-"),""),IF('S15'!$K$17=$D285,CONCATENATE('S15'!$I$17,"-"),""),IF('S15'!$K$18=$D285,CONCATENATE('S15'!$I$18,"-"),""),IF('S15'!$K$19=$D285,CONCATENATE('S15'!$I$19,"-"),""),IF('S15'!$K$20=$D285,CONCATENATE('S15'!$I$20,"-"),""),IF('S15'!$K$21=$D285,CONCATENATE('S15'!$I$21,"-"),""),IF('S15'!$K$22=$D285,CONCATENATE('S15'!$I$22,"-"),""),)</f>
        <v/>
      </c>
      <c r="G285" s="21" t="str">
        <f>CONCATENATE(IF('S15'!$K$23=$D285,CONCATENATE('S15'!$I$23,"-"),""),IF('S15'!$K$24=$D285,CONCATENATE('S15'!$I$24,"-"),""),IF('S15'!$K$25=$D285,CONCATENATE('S15'!$I$25,"-"),""),IF('S15'!$K$26=$D285,CONCATENATE('S15'!$I$26,"-"),""),IF('S15'!$K$27=$D285,CONCATENATE('S15'!$I$27,"-"),""),IF('S15'!$K$28=$D285,CONCATENATE('S15'!$I$28,"-"),""),IF('S15'!$K$29=$D285,CONCATENATE('S15'!$I$29,"-"),""),IF('S15'!$K$30=$D285,CONCATENATE('S15'!$I$30,"-"),""),IF('S15'!$K$31=$D285,CONCATENATE('S15'!$I$31,"-"),""),IF('S15'!$K$32=$D285,CONCATENATE('S15'!$I$32,"-"),""))</f>
        <v/>
      </c>
      <c r="H285" s="21" t="str">
        <f>CONCATENATE(IF('S15'!$S$13=$D285,CONCATENATE('S15'!$Q$13,"-"),""),IF('S15'!$S$14=$D285,CONCATENATE('S15'!$Q$14,"-"),""),IF('S15'!$S$15=$D285,CONCATENATE('S15'!$Q$15,"-"),""),IF('S15'!$S$16=$D285,CONCATENATE('S15'!$Q$16,"-"),""),IF('S15'!$S$17=$D285,CONCATENATE('S15'!$Q$17,"-"),""),IF('S15'!$S$18=$D285,CONCATENATE('S15'!$Q$18,"-"),""),IF('S15'!$S$19=$D285,CONCATENATE('S15'!$Q$19,"-"),""),IF('S15'!$S$20=$D285,CONCATENATE('S15'!$Q$20,"-"),""),IF('S15'!$S$21=$D285,CONCATENATE('S15'!$Q$21,"-"),""),IF('S15'!$S$22=$D285,CONCATENATE('S15'!$Q$22,"-"),""))</f>
        <v/>
      </c>
      <c r="I285" s="21" t="str">
        <f>CONCATENATE(,IF('S15'!$S$23=$D285,CONCATENATE('S15'!$Q$23,"-"),""),IF('S15'!$S$24=$D285,CONCATENATE('S15'!$Q$24,"-"),""),IF('S15'!$S$25=$D285,CONCATENATE('S15'!$Q$25,"-"),""),IF('S15'!$S$26=$D285,CONCATENATE('S15'!$Q$26,"-"),""),IF('S15'!$S$27=$D285,CONCATENATE('S15'!$Q$27,"-"),""),IF('S15'!$S$28=$D285,CONCATENATE('S15'!$Q$28,"-"),""),IF('S15'!$S$29=$D285,CONCATENATE('S15'!$Q$29,"-"),""),IF('S15'!$S$30=$D285,CONCATENATE('S15'!$Q$30,"-"),""),IF('S15'!$S$31=$D285,CONCATENATE('S15'!$Q$31,"-"),""),IF('S15'!$S$32=$D285,CONCATENATE('S15'!$Q$32,"-"),""))</f>
        <v/>
      </c>
      <c r="J285" s="21" t="str">
        <f>CONCATENATE(IF('S15'!$AA$13=$D285,CONCATENATE('S15'!$Y$13,"-"),""),IF('S15'!$AA$14=$D285,CONCATENATE('S15'!$Y$14,"-"),""),IF('S15'!$AA$15=$D285,CONCATENATE('S15'!$Y$15,"-"),""),IF('S15'!$AA$16=$D285,CONCATENATE('S15'!$Y$16,"-"),""),IF('S15'!$AA$17=$D285,CONCATENATE('S15'!$Y$17,"-"),""),IF('S15'!$AA$18=$D285,CONCATENATE('S15'!$Y$18,"-"),""),IF('S15'!$AA$19=$D285,CONCATENATE('S15'!$Y$19,"-"),""),IF('S15'!$AA$20=$D285,CONCATENATE('S15'!$Y$20,"-"),""),IF('S15'!$AA$21=$D285,CONCATENATE('S15'!$Y$21,"-"),""),IF('S15'!$AA$22=$D285,CONCATENATE('S15'!$Y$22,"-"),""),"")</f>
        <v/>
      </c>
      <c r="K285" s="21" t="str">
        <f>CONCATENATE(IF('S15'!$AA$23=$D285,CONCATENATE('S15'!$Y$23,"-"),""),IF('S15'!$AA$24=$D285,CONCATENATE('S15'!$Y$24,"-"),""),IF('S15'!$AA$25=$D285,CONCATENATE('S15'!$Y$25,"-"),""),IF('S15'!$AA$26=$D285,CONCATENATE('S15'!$Y$26,"-"),""),IF('S15'!$AA$27=$D285,CONCATENATE('S15'!$Y$27,"-"),""),IF('S15'!$AA$28=$D285,CONCATENATE('S15'!$Y$28,"-"),""),IF('S15'!$AA$29=$D285,CONCATENATE('S15'!$Y$29,"-"),""),IF('S15'!$AA$30=$D285,CONCATENATE('S15'!$Y$30,"-"),""),IF('S15'!$AA$31=$D285,CONCATENATE('S15'!$Y$31,"-"),""),IF('S15'!$AA$32=$D285,CONCATENATE('S15'!$Y$32,"-"),""))</f>
        <v/>
      </c>
      <c r="L285" s="21" t="str">
        <f>CONCATENATE(IF('S15'!$AI$13=$D285,CONCATENATE('S15'!$AG$13,"-"),""),IF('S15'!$AI$14=$D285,CONCATENATE('S15'!$AG$14,"-"),""),IF('S15'!$AI$15=$D285,CONCATENATE('S15'!$AG$15,"-"),""),IF('S15'!$AI$16=$D285,CONCATENATE('S15'!$AG$16,"-"),""),IF('S15'!$AI$17=$D285,CONCATENATE('S15'!$AG$17,"-"),""),IF('S15'!$AI$18=$D285,CONCATENATE('S15'!$AG$18,"-"),""),IF('S15'!$AI$19=$D285,CONCATENATE('S15'!$AG$19,"-"),""),IF('S15'!$AI$20=$D285,CONCATENATE('S15'!$AG$20,"-"),""),IF('S15'!$AI$21=$D285,CONCATENATE('S15'!$AG$21,"-"),""),IF('S15'!$AI$22=$D285,CONCATENATE('S15'!$AG$22,"-"),""),"")</f>
        <v/>
      </c>
      <c r="M285" s="21" t="str">
        <f>CONCATENATE(IF('S15'!$AI$23=$D285,CONCATENATE('S15'!$AG$23,"-"),""),IF('S15'!$AI$24=$D285,CONCATENATE('S15'!$AG$24,"-"),""),IF('S15'!$AI$25=$D285,CONCATENATE('S15'!$AG$25,"-"),""),IF('S15'!$AI$26=$D285,CONCATENATE('S15'!$AG$26,"-"),""),IF('S15'!$AI$27=$D285,CONCATENATE('S15'!$AG$27,"-"),""),IF('S15'!$AI$28=$D285,CONCATENATE('S15'!$AG$28,"-"),""),IF('S15'!$AI$29=$D285,CONCATENATE('S15'!$AG$29,"-"),""),IF('S15'!$AI$30=$D285,CONCATENATE('S15'!$AG$30,"-"),""),IF('S15'!$AI$31=$D285,CONCATENATE('S15'!$AG$31,"-"),""),IF('S15'!$AI$32=$D285,CONCATENATE('S15'!$AG$32,"-"),""))</f>
        <v/>
      </c>
      <c r="N285" s="21" t="str">
        <f t="shared" si="8"/>
        <v/>
      </c>
      <c r="O285" s="21">
        <v>283</v>
      </c>
      <c r="P285" s="27" t="str">
        <f t="shared" si="10"/>
        <v/>
      </c>
      <c r="Q285" s="27" t="str">
        <f t="shared" si="11"/>
        <v/>
      </c>
      <c r="R285" s="27" t="str">
        <f>IF(P285="","",CHOOSE(VLOOKUP($O285,$A$1:$C$400,3,FALSE),AHS!$M$1,BHS!$M$1,CHS!$M$1,HMJHS!$M$1,KHS!$M$1,Kings!$M$1,MHS!$M$1,SWHS!$M$1,AMHS!$M$1,'S10'!$M$1,'S11'!$M$1,'S12'!$M$1,'S13'!$M$1,'S14'!$M$1,'S15'!$M$1,'S16'!$M$1,'S17'!$M$1,'S18'!$M$1,'S19'!$M$1,'S20'!$M$1))</f>
        <v/>
      </c>
      <c r="S285" s="27" t="str">
        <f t="shared" si="12"/>
        <v/>
      </c>
      <c r="T285" s="3" t="str">
        <f t="shared" si="13"/>
        <v/>
      </c>
      <c r="U285" s="21"/>
      <c r="V285" s="21"/>
      <c r="W285" s="21"/>
      <c r="X285" s="21"/>
      <c r="Y285" s="21"/>
      <c r="Z285" s="21"/>
    </row>
    <row r="286" spans="1:26" ht="15" customHeight="1" x14ac:dyDescent="0.25">
      <c r="A286" s="21" t="str">
        <f t="shared" si="9"/>
        <v/>
      </c>
      <c r="B286" s="21" t="str">
        <f t="shared" si="7"/>
        <v/>
      </c>
      <c r="C286" s="21">
        <v>15</v>
      </c>
      <c r="D286" s="21">
        <v>6</v>
      </c>
      <c r="E286" s="21" t="str">
        <f>IF(OR('S15'!$C$18="",'S15'!$B$18=""),"",'S15'!$C$18)</f>
        <v/>
      </c>
      <c r="F286" s="21" t="str">
        <f>CONCATENATE(IF('S15'!$K$13=$D286,CONCATENATE('S15'!$I$13,"-"),""),IF('S15'!$K$14=$D286,CONCATENATE('S15'!$I$14,"-"),""),IF('S15'!$K$15=$D286,CONCATENATE('S15'!$I$15,"-"),""),IF('S15'!$K$16=$D286,CONCATENATE('S15'!$I$16,"-"),""),IF('S15'!$K$17=$D286,CONCATENATE('S15'!$I$17,"-"),""),IF('S15'!$K$18=$D286,CONCATENATE('S15'!$I$18,"-"),""),IF('S15'!$K$19=$D286,CONCATENATE('S15'!$I$19,"-"),""),IF('S15'!$K$20=$D286,CONCATENATE('S15'!$I$20,"-"),""),IF('S15'!$K$21=$D286,CONCATENATE('S15'!$I$21,"-"),""),IF('S15'!$K$22=$D286,CONCATENATE('S15'!$I$22,"-"),""),)</f>
        <v/>
      </c>
      <c r="G286" s="21" t="str">
        <f>CONCATENATE(IF('S15'!$K$23=$D286,CONCATENATE('S15'!$I$23,"-"),""),IF('S15'!$K$24=$D286,CONCATENATE('S15'!$I$24,"-"),""),IF('S15'!$K$25=$D286,CONCATENATE('S15'!$I$25,"-"),""),IF('S15'!$K$26=$D286,CONCATENATE('S15'!$I$26,"-"),""),IF('S15'!$K$27=$D286,CONCATENATE('S15'!$I$27,"-"),""),IF('S15'!$K$28=$D286,CONCATENATE('S15'!$I$28,"-"),""),IF('S15'!$K$29=$D286,CONCATENATE('S15'!$I$29,"-"),""),IF('S15'!$K$30=$D286,CONCATENATE('S15'!$I$30,"-"),""),IF('S15'!$K$31=$D286,CONCATENATE('S15'!$I$31,"-"),""),IF('S15'!$K$32=$D286,CONCATENATE('S15'!$I$32,"-"),""))</f>
        <v/>
      </c>
      <c r="H286" s="21" t="str">
        <f>CONCATENATE(IF('S15'!$S$13=$D286,CONCATENATE('S15'!$Q$13,"-"),""),IF('S15'!$S$14=$D286,CONCATENATE('S15'!$Q$14,"-"),""),IF('S15'!$S$15=$D286,CONCATENATE('S15'!$Q$15,"-"),""),IF('S15'!$S$16=$D286,CONCATENATE('S15'!$Q$16,"-"),""),IF('S15'!$S$17=$D286,CONCATENATE('S15'!$Q$17,"-"),""),IF('S15'!$S$18=$D286,CONCATENATE('S15'!$Q$18,"-"),""),IF('S15'!$S$19=$D286,CONCATENATE('S15'!$Q$19,"-"),""),IF('S15'!$S$20=$D286,CONCATENATE('S15'!$Q$20,"-"),""),IF('S15'!$S$21=$D286,CONCATENATE('S15'!$Q$21,"-"),""),IF('S15'!$S$22=$D286,CONCATENATE('S15'!$Q$22,"-"),""))</f>
        <v/>
      </c>
      <c r="I286" s="21" t="str">
        <f>CONCATENATE(,IF('S15'!$S$23=$D286,CONCATENATE('S15'!$Q$23,"-"),""),IF('S15'!$S$24=$D286,CONCATENATE('S15'!$Q$24,"-"),""),IF('S15'!$S$25=$D286,CONCATENATE('S15'!$Q$25,"-"),""),IF('S15'!$S$26=$D286,CONCATENATE('S15'!$Q$26,"-"),""),IF('S15'!$S$27=$D286,CONCATENATE('S15'!$Q$27,"-"),""),IF('S15'!$S$28=$D286,CONCATENATE('S15'!$Q$28,"-"),""),IF('S15'!$S$29=$D286,CONCATENATE('S15'!$Q$29,"-"),""),IF('S15'!$S$30=$D286,CONCATENATE('S15'!$Q$30,"-"),""),IF('S15'!$S$31=$D286,CONCATENATE('S15'!$Q$31,"-"),""),IF('S15'!$S$32=$D286,CONCATENATE('S15'!$Q$32,"-"),""))</f>
        <v/>
      </c>
      <c r="J286" s="21" t="str">
        <f>CONCATENATE(IF('S15'!$AA$13=$D286,CONCATENATE('S15'!$Y$13,"-"),""),IF('S15'!$AA$14=$D286,CONCATENATE('S15'!$Y$14,"-"),""),IF('S15'!$AA$15=$D286,CONCATENATE('S15'!$Y$15,"-"),""),IF('S15'!$AA$16=$D286,CONCATENATE('S15'!$Y$16,"-"),""),IF('S15'!$AA$17=$D286,CONCATENATE('S15'!$Y$17,"-"),""),IF('S15'!$AA$18=$D286,CONCATENATE('S15'!$Y$18,"-"),""),IF('S15'!$AA$19=$D286,CONCATENATE('S15'!$Y$19,"-"),""),IF('S15'!$AA$20=$D286,CONCATENATE('S15'!$Y$20,"-"),""),IF('S15'!$AA$21=$D286,CONCATENATE('S15'!$Y$21,"-"),""),IF('S15'!$AA$22=$D286,CONCATENATE('S15'!$Y$22,"-"),""),"")</f>
        <v/>
      </c>
      <c r="K286" s="21" t="str">
        <f>CONCATENATE(IF('S15'!$AA$23=$D286,CONCATENATE('S15'!$Y$23,"-"),""),IF('S15'!$AA$24=$D286,CONCATENATE('S15'!$Y$24,"-"),""),IF('S15'!$AA$25=$D286,CONCATENATE('S15'!$Y$25,"-"),""),IF('S15'!$AA$26=$D286,CONCATENATE('S15'!$Y$26,"-"),""),IF('S15'!$AA$27=$D286,CONCATENATE('S15'!$Y$27,"-"),""),IF('S15'!$AA$28=$D286,CONCATENATE('S15'!$Y$28,"-"),""),IF('S15'!$AA$29=$D286,CONCATENATE('S15'!$Y$29,"-"),""),IF('S15'!$AA$30=$D286,CONCATENATE('S15'!$Y$30,"-"),""),IF('S15'!$AA$31=$D286,CONCATENATE('S15'!$Y$31,"-"),""),IF('S15'!$AA$32=$D286,CONCATENATE('S15'!$Y$32,"-"),""))</f>
        <v/>
      </c>
      <c r="L286" s="21" t="str">
        <f>CONCATENATE(IF('S15'!$AI$13=$D286,CONCATENATE('S15'!$AG$13,"-"),""),IF('S15'!$AI$14=$D286,CONCATENATE('S15'!$AG$14,"-"),""),IF('S15'!$AI$15=$D286,CONCATENATE('S15'!$AG$15,"-"),""),IF('S15'!$AI$16=$D286,CONCATENATE('S15'!$AG$16,"-"),""),IF('S15'!$AI$17=$D286,CONCATENATE('S15'!$AG$17,"-"),""),IF('S15'!$AI$18=$D286,CONCATENATE('S15'!$AG$18,"-"),""),IF('S15'!$AI$19=$D286,CONCATENATE('S15'!$AG$19,"-"),""),IF('S15'!$AI$20=$D286,CONCATENATE('S15'!$AG$20,"-"),""),IF('S15'!$AI$21=$D286,CONCATENATE('S15'!$AG$21,"-"),""),IF('S15'!$AI$22=$D286,CONCATENATE('S15'!$AG$22,"-"),""),"")</f>
        <v/>
      </c>
      <c r="M286" s="21" t="str">
        <f>CONCATENATE(IF('S15'!$AI$23=$D286,CONCATENATE('S15'!$AG$23,"-"),""),IF('S15'!$AI$24=$D286,CONCATENATE('S15'!$AG$24,"-"),""),IF('S15'!$AI$25=$D286,CONCATENATE('S15'!$AG$25,"-"),""),IF('S15'!$AI$26=$D286,CONCATENATE('S15'!$AG$26,"-"),""),IF('S15'!$AI$27=$D286,CONCATENATE('S15'!$AG$27,"-"),""),IF('S15'!$AI$28=$D286,CONCATENATE('S15'!$AG$28,"-"),""),IF('S15'!$AI$29=$D286,CONCATENATE('S15'!$AG$29,"-"),""),IF('S15'!$AI$30=$D286,CONCATENATE('S15'!$AG$30,"-"),""),IF('S15'!$AI$31=$D286,CONCATENATE('S15'!$AG$31,"-"),""),IF('S15'!$AI$32=$D286,CONCATENATE('S15'!$AG$32,"-"),""))</f>
        <v/>
      </c>
      <c r="N286" s="21" t="str">
        <f t="shared" si="8"/>
        <v/>
      </c>
      <c r="O286" s="21">
        <v>284</v>
      </c>
      <c r="P286" s="27" t="str">
        <f t="shared" si="10"/>
        <v/>
      </c>
      <c r="Q286" s="27" t="str">
        <f t="shared" si="11"/>
        <v/>
      </c>
      <c r="R286" s="27" t="str">
        <f>IF(P286="","",CHOOSE(VLOOKUP($O286,$A$1:$C$400,3,FALSE),AHS!$M$1,BHS!$M$1,CHS!$M$1,HMJHS!$M$1,KHS!$M$1,Kings!$M$1,MHS!$M$1,SWHS!$M$1,AMHS!$M$1,'S10'!$M$1,'S11'!$M$1,'S12'!$M$1,'S13'!$M$1,'S14'!$M$1,'S15'!$M$1,'S16'!$M$1,'S17'!$M$1,'S18'!$M$1,'S19'!$M$1,'S20'!$M$1))</f>
        <v/>
      </c>
      <c r="S286" s="27" t="str">
        <f t="shared" si="12"/>
        <v/>
      </c>
      <c r="T286" s="3" t="str">
        <f t="shared" si="13"/>
        <v/>
      </c>
      <c r="U286" s="21"/>
      <c r="V286" s="21"/>
      <c r="W286" s="21"/>
      <c r="X286" s="21"/>
      <c r="Y286" s="21"/>
      <c r="Z286" s="21"/>
    </row>
    <row r="287" spans="1:26" ht="15" customHeight="1" x14ac:dyDescent="0.25">
      <c r="A287" s="21" t="str">
        <f t="shared" si="9"/>
        <v/>
      </c>
      <c r="B287" s="21" t="str">
        <f t="shared" si="7"/>
        <v/>
      </c>
      <c r="C287" s="21">
        <v>15</v>
      </c>
      <c r="D287" s="21">
        <v>7</v>
      </c>
      <c r="E287" s="21" t="str">
        <f>IF(OR('S15'!$C$19="",'S15'!$B$19=""),"",'S15'!$C$19)</f>
        <v/>
      </c>
      <c r="F287" s="21" t="str">
        <f>CONCATENATE(IF('S15'!$K$13=$D287,CONCATENATE('S15'!$I$13,"-"),""),IF('S15'!$K$14=$D287,CONCATENATE('S15'!$I$14,"-"),""),IF('S15'!$K$15=$D287,CONCATENATE('S15'!$I$15,"-"),""),IF('S15'!$K$16=$D287,CONCATENATE('S15'!$I$16,"-"),""),IF('S15'!$K$17=$D287,CONCATENATE('S15'!$I$17,"-"),""),IF('S15'!$K$18=$D287,CONCATENATE('S15'!$I$18,"-"),""),IF('S15'!$K$19=$D287,CONCATENATE('S15'!$I$19,"-"),""),IF('S15'!$K$20=$D287,CONCATENATE('S15'!$I$20,"-"),""),IF('S15'!$K$21=$D287,CONCATENATE('S15'!$I$21,"-"),""),IF('S15'!$K$22=$D287,CONCATENATE('S15'!$I$22,"-"),""),)</f>
        <v/>
      </c>
      <c r="G287" s="21" t="str">
        <f>CONCATENATE(IF('S15'!$K$23=$D287,CONCATENATE('S15'!$I$23,"-"),""),IF('S15'!$K$24=$D287,CONCATENATE('S15'!$I$24,"-"),""),IF('S15'!$K$25=$D287,CONCATENATE('S15'!$I$25,"-"),""),IF('S15'!$K$26=$D287,CONCATENATE('S15'!$I$26,"-"),""),IF('S15'!$K$27=$D287,CONCATENATE('S15'!$I$27,"-"),""),IF('S15'!$K$28=$D287,CONCATENATE('S15'!$I$28,"-"),""),IF('S15'!$K$29=$D287,CONCATENATE('S15'!$I$29,"-"),""),IF('S15'!$K$30=$D287,CONCATENATE('S15'!$I$30,"-"),""),IF('S15'!$K$31=$D287,CONCATENATE('S15'!$I$31,"-"),""),IF('S15'!$K$32=$D287,CONCATENATE('S15'!$I$32,"-"),""))</f>
        <v/>
      </c>
      <c r="H287" s="21" t="str">
        <f>CONCATENATE(IF('S15'!$S$13=$D287,CONCATENATE('S15'!$Q$13,"-"),""),IF('S15'!$S$14=$D287,CONCATENATE('S15'!$Q$14,"-"),""),IF('S15'!$S$15=$D287,CONCATENATE('S15'!$Q$15,"-"),""),IF('S15'!$S$16=$D287,CONCATENATE('S15'!$Q$16,"-"),""),IF('S15'!$S$17=$D287,CONCATENATE('S15'!$Q$17,"-"),""),IF('S15'!$S$18=$D287,CONCATENATE('S15'!$Q$18,"-"),""),IF('S15'!$S$19=$D287,CONCATENATE('S15'!$Q$19,"-"),""),IF('S15'!$S$20=$D287,CONCATENATE('S15'!$Q$20,"-"),""),IF('S15'!$S$21=$D287,CONCATENATE('S15'!$Q$21,"-"),""),IF('S15'!$S$22=$D287,CONCATENATE('S15'!$Q$22,"-"),""))</f>
        <v/>
      </c>
      <c r="I287" s="21" t="str">
        <f>CONCATENATE(,IF('S15'!$S$23=$D287,CONCATENATE('S15'!$Q$23,"-"),""),IF('S15'!$S$24=$D287,CONCATENATE('S15'!$Q$24,"-"),""),IF('S15'!$S$25=$D287,CONCATENATE('S15'!$Q$25,"-"),""),IF('S15'!$S$26=$D287,CONCATENATE('S15'!$Q$26,"-"),""),IF('S15'!$S$27=$D287,CONCATENATE('S15'!$Q$27,"-"),""),IF('S15'!$S$28=$D287,CONCATENATE('S15'!$Q$28,"-"),""),IF('S15'!$S$29=$D287,CONCATENATE('S15'!$Q$29,"-"),""),IF('S15'!$S$30=$D287,CONCATENATE('S15'!$Q$30,"-"),""),IF('S15'!$S$31=$D287,CONCATENATE('S15'!$Q$31,"-"),""),IF('S15'!$S$32=$D287,CONCATENATE('S15'!$Q$32,"-"),""))</f>
        <v/>
      </c>
      <c r="J287" s="21" t="str">
        <f>CONCATENATE(IF('S15'!$AA$13=$D287,CONCATENATE('S15'!$Y$13,"-"),""),IF('S15'!$AA$14=$D287,CONCATENATE('S15'!$Y$14,"-"),""),IF('S15'!$AA$15=$D287,CONCATENATE('S15'!$Y$15,"-"),""),IF('S15'!$AA$16=$D287,CONCATENATE('S15'!$Y$16,"-"),""),IF('S15'!$AA$17=$D287,CONCATENATE('S15'!$Y$17,"-"),""),IF('S15'!$AA$18=$D287,CONCATENATE('S15'!$Y$18,"-"),""),IF('S15'!$AA$19=$D287,CONCATENATE('S15'!$Y$19,"-"),""),IF('S15'!$AA$20=$D287,CONCATENATE('S15'!$Y$20,"-"),""),IF('S15'!$AA$21=$D287,CONCATENATE('S15'!$Y$21,"-"),""),IF('S15'!$AA$22=$D287,CONCATENATE('S15'!$Y$22,"-"),""),"")</f>
        <v/>
      </c>
      <c r="K287" s="21" t="str">
        <f>CONCATENATE(IF('S15'!$AA$23=$D287,CONCATENATE('S15'!$Y$23,"-"),""),IF('S15'!$AA$24=$D287,CONCATENATE('S15'!$Y$24,"-"),""),IF('S15'!$AA$25=$D287,CONCATENATE('S15'!$Y$25,"-"),""),IF('S15'!$AA$26=$D287,CONCATENATE('S15'!$Y$26,"-"),""),IF('S15'!$AA$27=$D287,CONCATENATE('S15'!$Y$27,"-"),""),IF('S15'!$AA$28=$D287,CONCATENATE('S15'!$Y$28,"-"),""),IF('S15'!$AA$29=$D287,CONCATENATE('S15'!$Y$29,"-"),""),IF('S15'!$AA$30=$D287,CONCATENATE('S15'!$Y$30,"-"),""),IF('S15'!$AA$31=$D287,CONCATENATE('S15'!$Y$31,"-"),""),IF('S15'!$AA$32=$D287,CONCATENATE('S15'!$Y$32,"-"),""))</f>
        <v/>
      </c>
      <c r="L287" s="21" t="str">
        <f>CONCATENATE(IF('S15'!$AI$13=$D287,CONCATENATE('S15'!$AG$13,"-"),""),IF('S15'!$AI$14=$D287,CONCATENATE('S15'!$AG$14,"-"),""),IF('S15'!$AI$15=$D287,CONCATENATE('S15'!$AG$15,"-"),""),IF('S15'!$AI$16=$D287,CONCATENATE('S15'!$AG$16,"-"),""),IF('S15'!$AI$17=$D287,CONCATENATE('S15'!$AG$17,"-"),""),IF('S15'!$AI$18=$D287,CONCATENATE('S15'!$AG$18,"-"),""),IF('S15'!$AI$19=$D287,CONCATENATE('S15'!$AG$19,"-"),""),IF('S15'!$AI$20=$D287,CONCATENATE('S15'!$AG$20,"-"),""),IF('S15'!$AI$21=$D287,CONCATENATE('S15'!$AG$21,"-"),""),IF('S15'!$AI$22=$D287,CONCATENATE('S15'!$AG$22,"-"),""),"")</f>
        <v/>
      </c>
      <c r="M287" s="21" t="str">
        <f>CONCATENATE(IF('S15'!$AI$23=$D287,CONCATENATE('S15'!$AG$23,"-"),""),IF('S15'!$AI$24=$D287,CONCATENATE('S15'!$AG$24,"-"),""),IF('S15'!$AI$25=$D287,CONCATENATE('S15'!$AG$25,"-"),""),IF('S15'!$AI$26=$D287,CONCATENATE('S15'!$AG$26,"-"),""),IF('S15'!$AI$27=$D287,CONCATENATE('S15'!$AG$27,"-"),""),IF('S15'!$AI$28=$D287,CONCATENATE('S15'!$AG$28,"-"),""),IF('S15'!$AI$29=$D287,CONCATENATE('S15'!$AG$29,"-"),""),IF('S15'!$AI$30=$D287,CONCATENATE('S15'!$AG$30,"-"),""),IF('S15'!$AI$31=$D287,CONCATENATE('S15'!$AG$31,"-"),""),IF('S15'!$AI$32=$D287,CONCATENATE('S15'!$AG$32,"-"),""))</f>
        <v/>
      </c>
      <c r="N287" s="21" t="str">
        <f t="shared" si="8"/>
        <v/>
      </c>
      <c r="O287" s="21">
        <v>285</v>
      </c>
      <c r="P287" s="27" t="str">
        <f t="shared" si="10"/>
        <v/>
      </c>
      <c r="Q287" s="27" t="str">
        <f t="shared" si="11"/>
        <v/>
      </c>
      <c r="R287" s="27" t="str">
        <f>IF(P287="","",CHOOSE(VLOOKUP($O287,$A$1:$C$400,3,FALSE),AHS!$M$1,BHS!$M$1,CHS!$M$1,HMJHS!$M$1,KHS!$M$1,Kings!$M$1,MHS!$M$1,SWHS!$M$1,AMHS!$M$1,'S10'!$M$1,'S11'!$M$1,'S12'!$M$1,'S13'!$M$1,'S14'!$M$1,'S15'!$M$1,'S16'!$M$1,'S17'!$M$1,'S18'!$M$1,'S19'!$M$1,'S20'!$M$1))</f>
        <v/>
      </c>
      <c r="S287" s="27" t="str">
        <f t="shared" si="12"/>
        <v/>
      </c>
      <c r="T287" s="3" t="str">
        <f t="shared" si="13"/>
        <v/>
      </c>
      <c r="U287" s="21"/>
      <c r="V287" s="21"/>
      <c r="W287" s="21"/>
      <c r="X287" s="21"/>
      <c r="Y287" s="21"/>
      <c r="Z287" s="21"/>
    </row>
    <row r="288" spans="1:26" ht="15" customHeight="1" x14ac:dyDescent="0.25">
      <c r="A288" s="21" t="str">
        <f t="shared" si="9"/>
        <v/>
      </c>
      <c r="B288" s="21" t="str">
        <f t="shared" si="7"/>
        <v/>
      </c>
      <c r="C288" s="21">
        <v>15</v>
      </c>
      <c r="D288" s="21">
        <v>8</v>
      </c>
      <c r="E288" s="21" t="str">
        <f>IF(OR('S15'!$C$20="",'S15'!$B$20=""),"",'S15'!$C$20)</f>
        <v/>
      </c>
      <c r="F288" s="21" t="str">
        <f>CONCATENATE(IF('S15'!$K$13=$D288,CONCATENATE('S15'!$I$13,"-"),""),IF('S15'!$K$14=$D288,CONCATENATE('S15'!$I$14,"-"),""),IF('S15'!$K$15=$D288,CONCATENATE('S15'!$I$15,"-"),""),IF('S15'!$K$16=$D288,CONCATENATE('S15'!$I$16,"-"),""),IF('S15'!$K$17=$D288,CONCATENATE('S15'!$I$17,"-"),""),IF('S15'!$K$18=$D288,CONCATENATE('S15'!$I$18,"-"),""),IF('S15'!$K$19=$D288,CONCATENATE('S15'!$I$19,"-"),""),IF('S15'!$K$20=$D288,CONCATENATE('S15'!$I$20,"-"),""),IF('S15'!$K$21=$D288,CONCATENATE('S15'!$I$21,"-"),""),IF('S15'!$K$22=$D288,CONCATENATE('S15'!$I$22,"-"),""),)</f>
        <v/>
      </c>
      <c r="G288" s="21" t="str">
        <f>CONCATENATE(IF('S15'!$K$23=$D288,CONCATENATE('S15'!$I$23,"-"),""),IF('S15'!$K$24=$D288,CONCATENATE('S15'!$I$24,"-"),""),IF('S15'!$K$25=$D288,CONCATENATE('S15'!$I$25,"-"),""),IF('S15'!$K$26=$D288,CONCATENATE('S15'!$I$26,"-"),""),IF('S15'!$K$27=$D288,CONCATENATE('S15'!$I$27,"-"),""),IF('S15'!$K$28=$D288,CONCATENATE('S15'!$I$28,"-"),""),IF('S15'!$K$29=$D288,CONCATENATE('S15'!$I$29,"-"),""),IF('S15'!$K$30=$D288,CONCATENATE('S15'!$I$30,"-"),""),IF('S15'!$K$31=$D288,CONCATENATE('S15'!$I$31,"-"),""),IF('S15'!$K$32=$D288,CONCATENATE('S15'!$I$32,"-"),""))</f>
        <v/>
      </c>
      <c r="H288" s="21" t="str">
        <f>CONCATENATE(IF('S15'!$S$13=$D288,CONCATENATE('S15'!$Q$13,"-"),""),IF('S15'!$S$14=$D288,CONCATENATE('S15'!$Q$14,"-"),""),IF('S15'!$S$15=$D288,CONCATENATE('S15'!$Q$15,"-"),""),IF('S15'!$S$16=$D288,CONCATENATE('S15'!$Q$16,"-"),""),IF('S15'!$S$17=$D288,CONCATENATE('S15'!$Q$17,"-"),""),IF('S15'!$S$18=$D288,CONCATENATE('S15'!$Q$18,"-"),""),IF('S15'!$S$19=$D288,CONCATENATE('S15'!$Q$19,"-"),""),IF('S15'!$S$20=$D288,CONCATENATE('S15'!$Q$20,"-"),""),IF('S15'!$S$21=$D288,CONCATENATE('S15'!$Q$21,"-"),""),IF('S15'!$S$22=$D288,CONCATENATE('S15'!$Q$22,"-"),""))</f>
        <v/>
      </c>
      <c r="I288" s="21" t="str">
        <f>CONCATENATE(,IF('S15'!$S$23=$D288,CONCATENATE('S15'!$Q$23,"-"),""),IF('S15'!$S$24=$D288,CONCATENATE('S15'!$Q$24,"-"),""),IF('S15'!$S$25=$D288,CONCATENATE('S15'!$Q$25,"-"),""),IF('S15'!$S$26=$D288,CONCATENATE('S15'!$Q$26,"-"),""),IF('S15'!$S$27=$D288,CONCATENATE('S15'!$Q$27,"-"),""),IF('S15'!$S$28=$D288,CONCATENATE('S15'!$Q$28,"-"),""),IF('S15'!$S$29=$D288,CONCATENATE('S15'!$Q$29,"-"),""),IF('S15'!$S$30=$D288,CONCATENATE('S15'!$Q$30,"-"),""),IF('S15'!$S$31=$D288,CONCATENATE('S15'!$Q$31,"-"),""),IF('S15'!$S$32=$D288,CONCATENATE('S15'!$Q$32,"-"),""))</f>
        <v/>
      </c>
      <c r="J288" s="21" t="str">
        <f>CONCATENATE(IF('S15'!$AA$13=$D288,CONCATENATE('S15'!$Y$13,"-"),""),IF('S15'!$AA$14=$D288,CONCATENATE('S15'!$Y$14,"-"),""),IF('S15'!$AA$15=$D288,CONCATENATE('S15'!$Y$15,"-"),""),IF('S15'!$AA$16=$D288,CONCATENATE('S15'!$Y$16,"-"),""),IF('S15'!$AA$17=$D288,CONCATENATE('S15'!$Y$17,"-"),""),IF('S15'!$AA$18=$D288,CONCATENATE('S15'!$Y$18,"-"),""),IF('S15'!$AA$19=$D288,CONCATENATE('S15'!$Y$19,"-"),""),IF('S15'!$AA$20=$D288,CONCATENATE('S15'!$Y$20,"-"),""),IF('S15'!$AA$21=$D288,CONCATENATE('S15'!$Y$21,"-"),""),IF('S15'!$AA$22=$D288,CONCATENATE('S15'!$Y$22,"-"),""),"")</f>
        <v/>
      </c>
      <c r="K288" s="21" t="str">
        <f>CONCATENATE(IF('S15'!$AA$23=$D288,CONCATENATE('S15'!$Y$23,"-"),""),IF('S15'!$AA$24=$D288,CONCATENATE('S15'!$Y$24,"-"),""),IF('S15'!$AA$25=$D288,CONCATENATE('S15'!$Y$25,"-"),""),IF('S15'!$AA$26=$D288,CONCATENATE('S15'!$Y$26,"-"),""),IF('S15'!$AA$27=$D288,CONCATENATE('S15'!$Y$27,"-"),""),IF('S15'!$AA$28=$D288,CONCATENATE('S15'!$Y$28,"-"),""),IF('S15'!$AA$29=$D288,CONCATENATE('S15'!$Y$29,"-"),""),IF('S15'!$AA$30=$D288,CONCATENATE('S15'!$Y$30,"-"),""),IF('S15'!$AA$31=$D288,CONCATENATE('S15'!$Y$31,"-"),""),IF('S15'!$AA$32=$D288,CONCATENATE('S15'!$Y$32,"-"),""))</f>
        <v/>
      </c>
      <c r="L288" s="21" t="str">
        <f>CONCATENATE(IF('S15'!$AI$13=$D288,CONCATENATE('S15'!$AG$13,"-"),""),IF('S15'!$AI$14=$D288,CONCATENATE('S15'!$AG$14,"-"),""),IF('S15'!$AI$15=$D288,CONCATENATE('S15'!$AG$15,"-"),""),IF('S15'!$AI$16=$D288,CONCATENATE('S15'!$AG$16,"-"),""),IF('S15'!$AI$17=$D288,CONCATENATE('S15'!$AG$17,"-"),""),IF('S15'!$AI$18=$D288,CONCATENATE('S15'!$AG$18,"-"),""),IF('S15'!$AI$19=$D288,CONCATENATE('S15'!$AG$19,"-"),""),IF('S15'!$AI$20=$D288,CONCATENATE('S15'!$AG$20,"-"),""),IF('S15'!$AI$21=$D288,CONCATENATE('S15'!$AG$21,"-"),""),IF('S15'!$AI$22=$D288,CONCATENATE('S15'!$AG$22,"-"),""),"")</f>
        <v/>
      </c>
      <c r="M288" s="21" t="str">
        <f>CONCATENATE(IF('S15'!$AI$23=$D288,CONCATENATE('S15'!$AG$23,"-"),""),IF('S15'!$AI$24=$D288,CONCATENATE('S15'!$AG$24,"-"),""),IF('S15'!$AI$25=$D288,CONCATENATE('S15'!$AG$25,"-"),""),IF('S15'!$AI$26=$D288,CONCATENATE('S15'!$AG$26,"-"),""),IF('S15'!$AI$27=$D288,CONCATENATE('S15'!$AG$27,"-"),""),IF('S15'!$AI$28=$D288,CONCATENATE('S15'!$AG$28,"-"),""),IF('S15'!$AI$29=$D288,CONCATENATE('S15'!$AG$29,"-"),""),IF('S15'!$AI$30=$D288,CONCATENATE('S15'!$AG$30,"-"),""),IF('S15'!$AI$31=$D288,CONCATENATE('S15'!$AG$31,"-"),""),IF('S15'!$AI$32=$D288,CONCATENATE('S15'!$AG$32,"-"),""))</f>
        <v/>
      </c>
      <c r="N288" s="21" t="str">
        <f t="shared" si="8"/>
        <v/>
      </c>
      <c r="O288" s="21">
        <v>286</v>
      </c>
      <c r="P288" s="27" t="str">
        <f t="shared" si="10"/>
        <v/>
      </c>
      <c r="Q288" s="27" t="str">
        <f t="shared" si="11"/>
        <v/>
      </c>
      <c r="R288" s="27" t="str">
        <f>IF(P288="","",CHOOSE(VLOOKUP($O288,$A$1:$C$400,3,FALSE),AHS!$M$1,BHS!$M$1,CHS!$M$1,HMJHS!$M$1,KHS!$M$1,Kings!$M$1,MHS!$M$1,SWHS!$M$1,AMHS!$M$1,'S10'!$M$1,'S11'!$M$1,'S12'!$M$1,'S13'!$M$1,'S14'!$M$1,'S15'!$M$1,'S16'!$M$1,'S17'!$M$1,'S18'!$M$1,'S19'!$M$1,'S20'!$M$1))</f>
        <v/>
      </c>
      <c r="S288" s="27" t="str">
        <f t="shared" si="12"/>
        <v/>
      </c>
      <c r="T288" s="3" t="str">
        <f t="shared" si="13"/>
        <v/>
      </c>
      <c r="U288" s="21"/>
      <c r="V288" s="21"/>
      <c r="W288" s="21"/>
      <c r="X288" s="21"/>
      <c r="Y288" s="21"/>
      <c r="Z288" s="21"/>
    </row>
    <row r="289" spans="1:26" ht="15" customHeight="1" x14ac:dyDescent="0.25">
      <c r="A289" s="21" t="str">
        <f t="shared" si="9"/>
        <v/>
      </c>
      <c r="B289" s="21" t="str">
        <f t="shared" si="7"/>
        <v/>
      </c>
      <c r="C289" s="21">
        <v>15</v>
      </c>
      <c r="D289" s="21">
        <v>9</v>
      </c>
      <c r="E289" s="21" t="str">
        <f>IF(OR('S15'!$C$21="",'S15'!$B$21=""),"",'S15'!$C$21)</f>
        <v/>
      </c>
      <c r="F289" s="21" t="str">
        <f>CONCATENATE(IF('S15'!$K$13=$D289,CONCATENATE('S15'!$I$13,"-"),""),IF('S15'!$K$14=$D289,CONCATENATE('S15'!$I$14,"-"),""),IF('S15'!$K$15=$D289,CONCATENATE('S15'!$I$15,"-"),""),IF('S15'!$K$16=$D289,CONCATENATE('S15'!$I$16,"-"),""),IF('S15'!$K$17=$D289,CONCATENATE('S15'!$I$17,"-"),""),IF('S15'!$K$18=$D289,CONCATENATE('S15'!$I$18,"-"),""),IF('S15'!$K$19=$D289,CONCATENATE('S15'!$I$19,"-"),""),IF('S15'!$K$20=$D289,CONCATENATE('S15'!$I$20,"-"),""),IF('S15'!$K$21=$D289,CONCATENATE('S15'!$I$21,"-"),""),IF('S15'!$K$22=$D289,CONCATENATE('S15'!$I$22,"-"),""),)</f>
        <v/>
      </c>
      <c r="G289" s="21" t="str">
        <f>CONCATENATE(IF('S15'!$K$23=$D289,CONCATENATE('S15'!$I$23,"-"),""),IF('S15'!$K$24=$D289,CONCATENATE('S15'!$I$24,"-"),""),IF('S15'!$K$25=$D289,CONCATENATE('S15'!$I$25,"-"),""),IF('S15'!$K$26=$D289,CONCATENATE('S15'!$I$26,"-"),""),IF('S15'!$K$27=$D289,CONCATENATE('S15'!$I$27,"-"),""),IF('S15'!$K$28=$D289,CONCATENATE('S15'!$I$28,"-"),""),IF('S15'!$K$29=$D289,CONCATENATE('S15'!$I$29,"-"),""),IF('S15'!$K$30=$D289,CONCATENATE('S15'!$I$30,"-"),""),IF('S15'!$K$31=$D289,CONCATENATE('S15'!$I$31,"-"),""),IF('S15'!$K$32=$D289,CONCATENATE('S15'!$I$32,"-"),""))</f>
        <v/>
      </c>
      <c r="H289" s="21" t="str">
        <f>CONCATENATE(IF('S15'!$S$13=$D289,CONCATENATE('S15'!$Q$13,"-"),""),IF('S15'!$S$14=$D289,CONCATENATE('S15'!$Q$14,"-"),""),IF('S15'!$S$15=$D289,CONCATENATE('S15'!$Q$15,"-"),""),IF('S15'!$S$16=$D289,CONCATENATE('S15'!$Q$16,"-"),""),IF('S15'!$S$17=$D289,CONCATENATE('S15'!$Q$17,"-"),""),IF('S15'!$S$18=$D289,CONCATENATE('S15'!$Q$18,"-"),""),IF('S15'!$S$19=$D289,CONCATENATE('S15'!$Q$19,"-"),""),IF('S15'!$S$20=$D289,CONCATENATE('S15'!$Q$20,"-"),""),IF('S15'!$S$21=$D289,CONCATENATE('S15'!$Q$21,"-"),""),IF('S15'!$S$22=$D289,CONCATENATE('S15'!$Q$22,"-"),""))</f>
        <v/>
      </c>
      <c r="I289" s="21" t="str">
        <f>CONCATENATE(,IF('S15'!$S$23=$D289,CONCATENATE('S15'!$Q$23,"-"),""),IF('S15'!$S$24=$D289,CONCATENATE('S15'!$Q$24,"-"),""),IF('S15'!$S$25=$D289,CONCATENATE('S15'!$Q$25,"-"),""),IF('S15'!$S$26=$D289,CONCATENATE('S15'!$Q$26,"-"),""),IF('S15'!$S$27=$D289,CONCATENATE('S15'!$Q$27,"-"),""),IF('S15'!$S$28=$D289,CONCATENATE('S15'!$Q$28,"-"),""),IF('S15'!$S$29=$D289,CONCATENATE('S15'!$Q$29,"-"),""),IF('S15'!$S$30=$D289,CONCATENATE('S15'!$Q$30,"-"),""),IF('S15'!$S$31=$D289,CONCATENATE('S15'!$Q$31,"-"),""),IF('S15'!$S$32=$D289,CONCATENATE('S15'!$Q$32,"-"),""))</f>
        <v/>
      </c>
      <c r="J289" s="21" t="str">
        <f>CONCATENATE(IF('S15'!$AA$13=$D289,CONCATENATE('S15'!$Y$13,"-"),""),IF('S15'!$AA$14=$D289,CONCATENATE('S15'!$Y$14,"-"),""),IF('S15'!$AA$15=$D289,CONCATENATE('S15'!$Y$15,"-"),""),IF('S15'!$AA$16=$D289,CONCATENATE('S15'!$Y$16,"-"),""),IF('S15'!$AA$17=$D289,CONCATENATE('S15'!$Y$17,"-"),""),IF('S15'!$AA$18=$D289,CONCATENATE('S15'!$Y$18,"-"),""),IF('S15'!$AA$19=$D289,CONCATENATE('S15'!$Y$19,"-"),""),IF('S15'!$AA$20=$D289,CONCATENATE('S15'!$Y$20,"-"),""),IF('S15'!$AA$21=$D289,CONCATENATE('S15'!$Y$21,"-"),""),IF('S15'!$AA$22=$D289,CONCATENATE('S15'!$Y$22,"-"),""),"")</f>
        <v/>
      </c>
      <c r="K289" s="21" t="str">
        <f>CONCATENATE(IF('S15'!$AA$23=$D289,CONCATENATE('S15'!$Y$23,"-"),""),IF('S15'!$AA$24=$D289,CONCATENATE('S15'!$Y$24,"-"),""),IF('S15'!$AA$25=$D289,CONCATENATE('S15'!$Y$25,"-"),""),IF('S15'!$AA$26=$D289,CONCATENATE('S15'!$Y$26,"-"),""),IF('S15'!$AA$27=$D289,CONCATENATE('S15'!$Y$27,"-"),""),IF('S15'!$AA$28=$D289,CONCATENATE('S15'!$Y$28,"-"),""),IF('S15'!$AA$29=$D289,CONCATENATE('S15'!$Y$29,"-"),""),IF('S15'!$AA$30=$D289,CONCATENATE('S15'!$Y$30,"-"),""),IF('S15'!$AA$31=$D289,CONCATENATE('S15'!$Y$31,"-"),""),IF('S15'!$AA$32=$D289,CONCATENATE('S15'!$Y$32,"-"),""))</f>
        <v/>
      </c>
      <c r="L289" s="21" t="str">
        <f>CONCATENATE(IF('S15'!$AI$13=$D289,CONCATENATE('S15'!$AG$13,"-"),""),IF('S15'!$AI$14=$D289,CONCATENATE('S15'!$AG$14,"-"),""),IF('S15'!$AI$15=$D289,CONCATENATE('S15'!$AG$15,"-"),""),IF('S15'!$AI$16=$D289,CONCATENATE('S15'!$AG$16,"-"),""),IF('S15'!$AI$17=$D289,CONCATENATE('S15'!$AG$17,"-"),""),IF('S15'!$AI$18=$D289,CONCATENATE('S15'!$AG$18,"-"),""),IF('S15'!$AI$19=$D289,CONCATENATE('S15'!$AG$19,"-"),""),IF('S15'!$AI$20=$D289,CONCATENATE('S15'!$AG$20,"-"),""),IF('S15'!$AI$21=$D289,CONCATENATE('S15'!$AG$21,"-"),""),IF('S15'!$AI$22=$D289,CONCATENATE('S15'!$AG$22,"-"),""),"")</f>
        <v/>
      </c>
      <c r="M289" s="21" t="str">
        <f>CONCATENATE(IF('S15'!$AI$23=$D289,CONCATENATE('S15'!$AG$23,"-"),""),IF('S15'!$AI$24=$D289,CONCATENATE('S15'!$AG$24,"-"),""),IF('S15'!$AI$25=$D289,CONCATENATE('S15'!$AG$25,"-"),""),IF('S15'!$AI$26=$D289,CONCATENATE('S15'!$AG$26,"-"),""),IF('S15'!$AI$27=$D289,CONCATENATE('S15'!$AG$27,"-"),""),IF('S15'!$AI$28=$D289,CONCATENATE('S15'!$AG$28,"-"),""),IF('S15'!$AI$29=$D289,CONCATENATE('S15'!$AG$29,"-"),""),IF('S15'!$AI$30=$D289,CONCATENATE('S15'!$AG$30,"-"),""),IF('S15'!$AI$31=$D289,CONCATENATE('S15'!$AG$31,"-"),""),IF('S15'!$AI$32=$D289,CONCATENATE('S15'!$AG$32,"-"),""))</f>
        <v/>
      </c>
      <c r="N289" s="21" t="str">
        <f t="shared" si="8"/>
        <v/>
      </c>
      <c r="O289" s="21">
        <v>287</v>
      </c>
      <c r="P289" s="27" t="str">
        <f t="shared" si="10"/>
        <v/>
      </c>
      <c r="Q289" s="27" t="str">
        <f t="shared" si="11"/>
        <v/>
      </c>
      <c r="R289" s="27" t="str">
        <f>IF(P289="","",CHOOSE(VLOOKUP($O289,$A$1:$C$400,3,FALSE),AHS!$M$1,BHS!$M$1,CHS!$M$1,HMJHS!$M$1,KHS!$M$1,Kings!$M$1,MHS!$M$1,SWHS!$M$1,AMHS!$M$1,'S10'!$M$1,'S11'!$M$1,'S12'!$M$1,'S13'!$M$1,'S14'!$M$1,'S15'!$M$1,'S16'!$M$1,'S17'!$M$1,'S18'!$M$1,'S19'!$M$1,'S20'!$M$1))</f>
        <v/>
      </c>
      <c r="S289" s="27" t="str">
        <f t="shared" si="12"/>
        <v/>
      </c>
      <c r="T289" s="3" t="str">
        <f t="shared" si="13"/>
        <v/>
      </c>
      <c r="U289" s="21"/>
      <c r="V289" s="21"/>
      <c r="W289" s="21"/>
      <c r="X289" s="21"/>
      <c r="Y289" s="21"/>
      <c r="Z289" s="21"/>
    </row>
    <row r="290" spans="1:26" ht="15" customHeight="1" x14ac:dyDescent="0.25">
      <c r="A290" s="21" t="str">
        <f t="shared" si="9"/>
        <v/>
      </c>
      <c r="B290" s="21" t="str">
        <f t="shared" si="7"/>
        <v/>
      </c>
      <c r="C290" s="21">
        <v>15</v>
      </c>
      <c r="D290" s="21">
        <v>10</v>
      </c>
      <c r="E290" s="21" t="str">
        <f>IF(OR('S15'!$C$22="",'S15'!$B$22=""),"",'S15'!$C$22)</f>
        <v/>
      </c>
      <c r="F290" s="21" t="str">
        <f>CONCATENATE(IF('S15'!$K$13=$D290,CONCATENATE('S15'!$I$13,"-"),""),IF('S15'!$K$14=$D290,CONCATENATE('S15'!$I$14,"-"),""),IF('S15'!$K$15=$D290,CONCATENATE('S15'!$I$15,"-"),""),IF('S15'!$K$16=$D290,CONCATENATE('S15'!$I$16,"-"),""),IF('S15'!$K$17=$D290,CONCATENATE('S15'!$I$17,"-"),""),IF('S15'!$K$18=$D290,CONCATENATE('S15'!$I$18,"-"),""),IF('S15'!$K$19=$D290,CONCATENATE('S15'!$I$19,"-"),""),IF('S15'!$K$20=$D290,CONCATENATE('S15'!$I$20,"-"),""),IF('S15'!$K$21=$D290,CONCATENATE('S15'!$I$21,"-"),""),IF('S15'!$K$22=$D290,CONCATENATE('S15'!$I$22,"-"),""),)</f>
        <v/>
      </c>
      <c r="G290" s="21" t="str">
        <f>CONCATENATE(IF('S15'!$K$23=$D290,CONCATENATE('S15'!$I$23,"-"),""),IF('S15'!$K$24=$D290,CONCATENATE('S15'!$I$24,"-"),""),IF('S15'!$K$25=$D290,CONCATENATE('S15'!$I$25,"-"),""),IF('S15'!$K$26=$D290,CONCATENATE('S15'!$I$26,"-"),""),IF('S15'!$K$27=$D290,CONCATENATE('S15'!$I$27,"-"),""),IF('S15'!$K$28=$D290,CONCATENATE('S15'!$I$28,"-"),""),IF('S15'!$K$29=$D290,CONCATENATE('S15'!$I$29,"-"),""),IF('S15'!$K$30=$D290,CONCATENATE('S15'!$I$30,"-"),""),IF('S15'!$K$31=$D290,CONCATENATE('S15'!$I$31,"-"),""),IF('S15'!$K$32=$D290,CONCATENATE('S15'!$I$32,"-"),""))</f>
        <v/>
      </c>
      <c r="H290" s="21" t="str">
        <f>CONCATENATE(IF('S15'!$S$13=$D290,CONCATENATE('S15'!$Q$13,"-"),""),IF('S15'!$S$14=$D290,CONCATENATE('S15'!$Q$14,"-"),""),IF('S15'!$S$15=$D290,CONCATENATE('S15'!$Q$15,"-"),""),IF('S15'!$S$16=$D290,CONCATENATE('S15'!$Q$16,"-"),""),IF('S15'!$S$17=$D290,CONCATENATE('S15'!$Q$17,"-"),""),IF('S15'!$S$18=$D290,CONCATENATE('S15'!$Q$18,"-"),""),IF('S15'!$S$19=$D290,CONCATENATE('S15'!$Q$19,"-"),""),IF('S15'!$S$20=$D290,CONCATENATE('S15'!$Q$20,"-"),""),IF('S15'!$S$21=$D290,CONCATENATE('S15'!$Q$21,"-"),""),IF('S15'!$S$22=$D290,CONCATENATE('S15'!$Q$22,"-"),""))</f>
        <v/>
      </c>
      <c r="I290" s="21" t="str">
        <f>CONCATENATE(,IF('S15'!$S$23=$D290,CONCATENATE('S15'!$Q$23,"-"),""),IF('S15'!$S$24=$D290,CONCATENATE('S15'!$Q$24,"-"),""),IF('S15'!$S$25=$D290,CONCATENATE('S15'!$Q$25,"-"),""),IF('S15'!$S$26=$D290,CONCATENATE('S15'!$Q$26,"-"),""),IF('S15'!$S$27=$D290,CONCATENATE('S15'!$Q$27,"-"),""),IF('S15'!$S$28=$D290,CONCATENATE('S15'!$Q$28,"-"),""),IF('S15'!$S$29=$D290,CONCATENATE('S15'!$Q$29,"-"),""),IF('S15'!$S$30=$D290,CONCATENATE('S15'!$Q$30,"-"),""),IF('S15'!$S$31=$D290,CONCATENATE('S15'!$Q$31,"-"),""),IF('S15'!$S$32=$D290,CONCATENATE('S15'!$Q$32,"-"),""))</f>
        <v/>
      </c>
      <c r="J290" s="21" t="str">
        <f>CONCATENATE(IF('S15'!$AA$13=$D290,CONCATENATE('S15'!$Y$13,"-"),""),IF('S15'!$AA$14=$D290,CONCATENATE('S15'!$Y$14,"-"),""),IF('S15'!$AA$15=$D290,CONCATENATE('S15'!$Y$15,"-"),""),IF('S15'!$AA$16=$D290,CONCATENATE('S15'!$Y$16,"-"),""),IF('S15'!$AA$17=$D290,CONCATENATE('S15'!$Y$17,"-"),""),IF('S15'!$AA$18=$D290,CONCATENATE('S15'!$Y$18,"-"),""),IF('S15'!$AA$19=$D290,CONCATENATE('S15'!$Y$19,"-"),""),IF('S15'!$AA$20=$D290,CONCATENATE('S15'!$Y$20,"-"),""),IF('S15'!$AA$21=$D290,CONCATENATE('S15'!$Y$21,"-"),""),IF('S15'!$AA$22=$D290,CONCATENATE('S15'!$Y$22,"-"),""),"")</f>
        <v/>
      </c>
      <c r="K290" s="21" t="str">
        <f>CONCATENATE(IF('S15'!$AA$23=$D290,CONCATENATE('S15'!$Y$23,"-"),""),IF('S15'!$AA$24=$D290,CONCATENATE('S15'!$Y$24,"-"),""),IF('S15'!$AA$25=$D290,CONCATENATE('S15'!$Y$25,"-"),""),IF('S15'!$AA$26=$D290,CONCATENATE('S15'!$Y$26,"-"),""),IF('S15'!$AA$27=$D290,CONCATENATE('S15'!$Y$27,"-"),""),IF('S15'!$AA$28=$D290,CONCATENATE('S15'!$Y$28,"-"),""),IF('S15'!$AA$29=$D290,CONCATENATE('S15'!$Y$29,"-"),""),IF('S15'!$AA$30=$D290,CONCATENATE('S15'!$Y$30,"-"),""),IF('S15'!$AA$31=$D290,CONCATENATE('S15'!$Y$31,"-"),""),IF('S15'!$AA$32=$D290,CONCATENATE('S15'!$Y$32,"-"),""))</f>
        <v/>
      </c>
      <c r="L290" s="21" t="str">
        <f>CONCATENATE(IF('S15'!$AI$13=$D290,CONCATENATE('S15'!$AG$13,"-"),""),IF('S15'!$AI$14=$D290,CONCATENATE('S15'!$AG$14,"-"),""),IF('S15'!$AI$15=$D290,CONCATENATE('S15'!$AG$15,"-"),""),IF('S15'!$AI$16=$D290,CONCATENATE('S15'!$AG$16,"-"),""),IF('S15'!$AI$17=$D290,CONCATENATE('S15'!$AG$17,"-"),""),IF('S15'!$AI$18=$D290,CONCATENATE('S15'!$AG$18,"-"),""),IF('S15'!$AI$19=$D290,CONCATENATE('S15'!$AG$19,"-"),""),IF('S15'!$AI$20=$D290,CONCATENATE('S15'!$AG$20,"-"),""),IF('S15'!$AI$21=$D290,CONCATENATE('S15'!$AG$21,"-"),""),IF('S15'!$AI$22=$D290,CONCATENATE('S15'!$AG$22,"-"),""),"")</f>
        <v/>
      </c>
      <c r="M290" s="21" t="str">
        <f>CONCATENATE(IF('S15'!$AI$23=$D290,CONCATENATE('S15'!$AG$23,"-"),""),IF('S15'!$AI$24=$D290,CONCATENATE('S15'!$AG$24,"-"),""),IF('S15'!$AI$25=$D290,CONCATENATE('S15'!$AG$25,"-"),""),IF('S15'!$AI$26=$D290,CONCATENATE('S15'!$AG$26,"-"),""),IF('S15'!$AI$27=$D290,CONCATENATE('S15'!$AG$27,"-"),""),IF('S15'!$AI$28=$D290,CONCATENATE('S15'!$AG$28,"-"),""),IF('S15'!$AI$29=$D290,CONCATENATE('S15'!$AG$29,"-"),""),IF('S15'!$AI$30=$D290,CONCATENATE('S15'!$AG$30,"-"),""),IF('S15'!$AI$31=$D290,CONCATENATE('S15'!$AG$31,"-"),""),IF('S15'!$AI$32=$D290,CONCATENATE('S15'!$AG$32,"-"),""))</f>
        <v/>
      </c>
      <c r="N290" s="21" t="str">
        <f t="shared" si="8"/>
        <v/>
      </c>
      <c r="O290" s="21">
        <v>288</v>
      </c>
      <c r="P290" s="27" t="str">
        <f t="shared" si="10"/>
        <v/>
      </c>
      <c r="Q290" s="27" t="str">
        <f t="shared" si="11"/>
        <v/>
      </c>
      <c r="R290" s="27" t="str">
        <f>IF(P290="","",CHOOSE(VLOOKUP($O290,$A$1:$C$400,3,FALSE),AHS!$M$1,BHS!$M$1,CHS!$M$1,HMJHS!$M$1,KHS!$M$1,Kings!$M$1,MHS!$M$1,SWHS!$M$1,AMHS!$M$1,'S10'!$M$1,'S11'!$M$1,'S12'!$M$1,'S13'!$M$1,'S14'!$M$1,'S15'!$M$1,'S16'!$M$1,'S17'!$M$1,'S18'!$M$1,'S19'!$M$1,'S20'!$M$1))</f>
        <v/>
      </c>
      <c r="S290" s="27" t="str">
        <f t="shared" si="12"/>
        <v/>
      </c>
      <c r="T290" s="3" t="str">
        <f t="shared" si="13"/>
        <v/>
      </c>
      <c r="U290" s="21"/>
      <c r="V290" s="21"/>
      <c r="W290" s="21"/>
      <c r="X290" s="21"/>
      <c r="Y290" s="21"/>
      <c r="Z290" s="21"/>
    </row>
    <row r="291" spans="1:26" ht="15" customHeight="1" x14ac:dyDescent="0.25">
      <c r="A291" s="21" t="str">
        <f t="shared" si="9"/>
        <v/>
      </c>
      <c r="B291" s="21" t="str">
        <f t="shared" si="7"/>
        <v/>
      </c>
      <c r="C291" s="21">
        <v>15</v>
      </c>
      <c r="D291" s="21">
        <v>11</v>
      </c>
      <c r="E291" s="21" t="str">
        <f>IF(OR('S15'!$C$23="",'S15'!$B$23=""),"",'S15'!$C$23)</f>
        <v/>
      </c>
      <c r="F291" s="21" t="str">
        <f>CONCATENATE(IF('S15'!$K$13=$D291,CONCATENATE('S15'!$I$13,"-"),""),IF('S15'!$K$14=$D291,CONCATENATE('S15'!$I$14,"-"),""),IF('S15'!$K$15=$D291,CONCATENATE('S15'!$I$15,"-"),""),IF('S15'!$K$16=$D291,CONCATENATE('S15'!$I$16,"-"),""),IF('S15'!$K$17=$D291,CONCATENATE('S15'!$I$17,"-"),""),IF('S15'!$K$18=$D291,CONCATENATE('S15'!$I$18,"-"),""),IF('S15'!$K$19=$D291,CONCATENATE('S15'!$I$19,"-"),""),IF('S15'!$K$20=$D291,CONCATENATE('S15'!$I$20,"-"),""),IF('S15'!$K$21=$D291,CONCATENATE('S15'!$I$21,"-"),""),IF('S15'!$K$22=$D291,CONCATENATE('S15'!$I$22,"-"),""),)</f>
        <v/>
      </c>
      <c r="G291" s="21" t="str">
        <f>CONCATENATE(IF('S15'!$K$23=$D291,CONCATENATE('S15'!$I$23,"-"),""),IF('S15'!$K$24=$D291,CONCATENATE('S15'!$I$24,"-"),""),IF('S15'!$K$25=$D291,CONCATENATE('S15'!$I$25,"-"),""),IF('S15'!$K$26=$D291,CONCATENATE('S15'!$I$26,"-"),""),IF('S15'!$K$27=$D291,CONCATENATE('S15'!$I$27,"-"),""),IF('S15'!$K$28=$D291,CONCATENATE('S15'!$I$28,"-"),""),IF('S15'!$K$29=$D291,CONCATENATE('S15'!$I$29,"-"),""),IF('S15'!$K$30=$D291,CONCATENATE('S15'!$I$30,"-"),""),IF('S15'!$K$31=$D291,CONCATENATE('S15'!$I$31,"-"),""),IF('S15'!$K$32=$D291,CONCATENATE('S15'!$I$32,"-"),""))</f>
        <v/>
      </c>
      <c r="H291" s="21" t="str">
        <f>CONCATENATE(IF('S15'!$S$13=$D291,CONCATENATE('S15'!$Q$13,"-"),""),IF('S15'!$S$14=$D291,CONCATENATE('S15'!$Q$14,"-"),""),IF('S15'!$S$15=$D291,CONCATENATE('S15'!$Q$15,"-"),""),IF('S15'!$S$16=$D291,CONCATENATE('S15'!$Q$16,"-"),""),IF('S15'!$S$17=$D291,CONCATENATE('S15'!$Q$17,"-"),""),IF('S15'!$S$18=$D291,CONCATENATE('S15'!$Q$18,"-"),""),IF('S15'!$S$19=$D291,CONCATENATE('S15'!$Q$19,"-"),""),IF('S15'!$S$20=$D291,CONCATENATE('S15'!$Q$20,"-"),""),IF('S15'!$S$21=$D291,CONCATENATE('S15'!$Q$21,"-"),""),IF('S15'!$S$22=$D291,CONCATENATE('S15'!$Q$22,"-"),""))</f>
        <v/>
      </c>
      <c r="I291" s="21" t="str">
        <f>CONCATENATE(,IF('S15'!$S$23=$D291,CONCATENATE('S15'!$Q$23,"-"),""),IF('S15'!$S$24=$D291,CONCATENATE('S15'!$Q$24,"-"),""),IF('S15'!$S$25=$D291,CONCATENATE('S15'!$Q$25,"-"),""),IF('S15'!$S$26=$D291,CONCATENATE('S15'!$Q$26,"-"),""),IF('S15'!$S$27=$D291,CONCATENATE('S15'!$Q$27,"-"),""),IF('S15'!$S$28=$D291,CONCATENATE('S15'!$Q$28,"-"),""),IF('S15'!$S$29=$D291,CONCATENATE('S15'!$Q$29,"-"),""),IF('S15'!$S$30=$D291,CONCATENATE('S15'!$Q$30,"-"),""),IF('S15'!$S$31=$D291,CONCATENATE('S15'!$Q$31,"-"),""),IF('S15'!$S$32=$D291,CONCATENATE('S15'!$Q$32,"-"),""))</f>
        <v/>
      </c>
      <c r="J291" s="21" t="str">
        <f>CONCATENATE(IF('S15'!$AA$13=$D291,CONCATENATE('S15'!$Y$13,"-"),""),IF('S15'!$AA$14=$D291,CONCATENATE('S15'!$Y$14,"-"),""),IF('S15'!$AA$15=$D291,CONCATENATE('S15'!$Y$15,"-"),""),IF('S15'!$AA$16=$D291,CONCATENATE('S15'!$Y$16,"-"),""),IF('S15'!$AA$17=$D291,CONCATENATE('S15'!$Y$17,"-"),""),IF('S15'!$AA$18=$D291,CONCATENATE('S15'!$Y$18,"-"),""),IF('S15'!$AA$19=$D291,CONCATENATE('S15'!$Y$19,"-"),""),IF('S15'!$AA$20=$D291,CONCATENATE('S15'!$Y$20,"-"),""),IF('S15'!$AA$21=$D291,CONCATENATE('S15'!$Y$21,"-"),""),IF('S15'!$AA$22=$D291,CONCATENATE('S15'!$Y$22,"-"),""),"")</f>
        <v/>
      </c>
      <c r="K291" s="21" t="str">
        <f>CONCATENATE(IF('S15'!$AA$23=$D291,CONCATENATE('S15'!$Y$23,"-"),""),IF('S15'!$AA$24=$D291,CONCATENATE('S15'!$Y$24,"-"),""),IF('S15'!$AA$25=$D291,CONCATENATE('S15'!$Y$25,"-"),""),IF('S15'!$AA$26=$D291,CONCATENATE('S15'!$Y$26,"-"),""),IF('S15'!$AA$27=$D291,CONCATENATE('S15'!$Y$27,"-"),""),IF('S15'!$AA$28=$D291,CONCATENATE('S15'!$Y$28,"-"),""),IF('S15'!$AA$29=$D291,CONCATENATE('S15'!$Y$29,"-"),""),IF('S15'!$AA$30=$D291,CONCATENATE('S15'!$Y$30,"-"),""),IF('S15'!$AA$31=$D291,CONCATENATE('S15'!$Y$31,"-"),""),IF('S15'!$AA$32=$D291,CONCATENATE('S15'!$Y$32,"-"),""))</f>
        <v/>
      </c>
      <c r="L291" s="21" t="str">
        <f>CONCATENATE(IF('S15'!$AI$13=$D291,CONCATENATE('S15'!$AG$13,"-"),""),IF('S15'!$AI$14=$D291,CONCATENATE('S15'!$AG$14,"-"),""),IF('S15'!$AI$15=$D291,CONCATENATE('S15'!$AG$15,"-"),""),IF('S15'!$AI$16=$D291,CONCATENATE('S15'!$AG$16,"-"),""),IF('S15'!$AI$17=$D291,CONCATENATE('S15'!$AG$17,"-"),""),IF('S15'!$AI$18=$D291,CONCATENATE('S15'!$AG$18,"-"),""),IF('S15'!$AI$19=$D291,CONCATENATE('S15'!$AG$19,"-"),""),IF('S15'!$AI$20=$D291,CONCATENATE('S15'!$AG$20,"-"),""),IF('S15'!$AI$21=$D291,CONCATENATE('S15'!$AG$21,"-"),""),IF('S15'!$AI$22=$D291,CONCATENATE('S15'!$AG$22,"-"),""),"")</f>
        <v/>
      </c>
      <c r="M291" s="21" t="str">
        <f>CONCATENATE(IF('S15'!$AI$23=$D291,CONCATENATE('S15'!$AG$23,"-"),""),IF('S15'!$AI$24=$D291,CONCATENATE('S15'!$AG$24,"-"),""),IF('S15'!$AI$25=$D291,CONCATENATE('S15'!$AG$25,"-"),""),IF('S15'!$AI$26=$D291,CONCATENATE('S15'!$AG$26,"-"),""),IF('S15'!$AI$27=$D291,CONCATENATE('S15'!$AG$27,"-"),""),IF('S15'!$AI$28=$D291,CONCATENATE('S15'!$AG$28,"-"),""),IF('S15'!$AI$29=$D291,CONCATENATE('S15'!$AG$29,"-"),""),IF('S15'!$AI$30=$D291,CONCATENATE('S15'!$AG$30,"-"),""),IF('S15'!$AI$31=$D291,CONCATENATE('S15'!$AG$31,"-"),""),IF('S15'!$AI$32=$D291,CONCATENATE('S15'!$AG$32,"-"),""))</f>
        <v/>
      </c>
      <c r="N291" s="21" t="str">
        <f t="shared" si="8"/>
        <v/>
      </c>
      <c r="O291" s="21">
        <v>289</v>
      </c>
      <c r="P291" s="27" t="str">
        <f t="shared" si="10"/>
        <v/>
      </c>
      <c r="Q291" s="27" t="str">
        <f t="shared" si="11"/>
        <v/>
      </c>
      <c r="R291" s="27" t="str">
        <f>IF(P291="","",CHOOSE(VLOOKUP($O291,$A$1:$C$400,3,FALSE),AHS!$M$1,BHS!$M$1,CHS!$M$1,HMJHS!$M$1,KHS!$M$1,Kings!$M$1,MHS!$M$1,SWHS!$M$1,AMHS!$M$1,'S10'!$M$1,'S11'!$M$1,'S12'!$M$1,'S13'!$M$1,'S14'!$M$1,'S15'!$M$1,'S16'!$M$1,'S17'!$M$1,'S18'!$M$1,'S19'!$M$1,'S20'!$M$1))</f>
        <v/>
      </c>
      <c r="S291" s="27" t="str">
        <f t="shared" si="12"/>
        <v/>
      </c>
      <c r="T291" s="3" t="str">
        <f t="shared" si="13"/>
        <v/>
      </c>
      <c r="U291" s="21"/>
      <c r="V291" s="21"/>
      <c r="W291" s="21"/>
      <c r="X291" s="21"/>
      <c r="Y291" s="21"/>
      <c r="Z291" s="21"/>
    </row>
    <row r="292" spans="1:26" ht="15" customHeight="1" x14ac:dyDescent="0.25">
      <c r="A292" s="21" t="str">
        <f t="shared" si="9"/>
        <v/>
      </c>
      <c r="B292" s="21" t="str">
        <f t="shared" si="7"/>
        <v/>
      </c>
      <c r="C292" s="21">
        <v>15</v>
      </c>
      <c r="D292" s="21">
        <v>12</v>
      </c>
      <c r="E292" s="21" t="str">
        <f>IF(OR('S15'!$C$24="",'S15'!$B$24=""),"",'S15'!$C$24)</f>
        <v/>
      </c>
      <c r="F292" s="21" t="str">
        <f>CONCATENATE(IF('S15'!$K$13=$D292,CONCATENATE('S15'!$I$13,"-"),""),IF('S15'!$K$14=$D292,CONCATENATE('S15'!$I$14,"-"),""),IF('S15'!$K$15=$D292,CONCATENATE('S15'!$I$15,"-"),""),IF('S15'!$K$16=$D292,CONCATENATE('S15'!$I$16,"-"),""),IF('S15'!$K$17=$D292,CONCATENATE('S15'!$I$17,"-"),""),IF('S15'!$K$18=$D292,CONCATENATE('S15'!$I$18,"-"),""),IF('S15'!$K$19=$D292,CONCATENATE('S15'!$I$19,"-"),""),IF('S15'!$K$20=$D292,CONCATENATE('S15'!$I$20,"-"),""),IF('S15'!$K$21=$D292,CONCATENATE('S15'!$I$21,"-"),""),IF('S15'!$K$22=$D292,CONCATENATE('S15'!$I$22,"-"),""),)</f>
        <v/>
      </c>
      <c r="G292" s="21" t="str">
        <f>CONCATENATE(IF('S15'!$K$23=$D292,CONCATENATE('S15'!$I$23,"-"),""),IF('S15'!$K$24=$D292,CONCATENATE('S15'!$I$24,"-"),""),IF('S15'!$K$25=$D292,CONCATENATE('S15'!$I$25,"-"),""),IF('S15'!$K$26=$D292,CONCATENATE('S15'!$I$26,"-"),""),IF('S15'!$K$27=$D292,CONCATENATE('S15'!$I$27,"-"),""),IF('S15'!$K$28=$D292,CONCATENATE('S15'!$I$28,"-"),""),IF('S15'!$K$29=$D292,CONCATENATE('S15'!$I$29,"-"),""),IF('S15'!$K$30=$D292,CONCATENATE('S15'!$I$30,"-"),""),IF('S15'!$K$31=$D292,CONCATENATE('S15'!$I$31,"-"),""),IF('S15'!$K$32=$D292,CONCATENATE('S15'!$I$32,"-"),""))</f>
        <v/>
      </c>
      <c r="H292" s="21" t="str">
        <f>CONCATENATE(IF('S15'!$S$13=$D292,CONCATENATE('S15'!$Q$13,"-"),""),IF('S15'!$S$14=$D292,CONCATENATE('S15'!$Q$14,"-"),""),IF('S15'!$S$15=$D292,CONCATENATE('S15'!$Q$15,"-"),""),IF('S15'!$S$16=$D292,CONCATENATE('S15'!$Q$16,"-"),""),IF('S15'!$S$17=$D292,CONCATENATE('S15'!$Q$17,"-"),""),IF('S15'!$S$18=$D292,CONCATENATE('S15'!$Q$18,"-"),""),IF('S15'!$S$19=$D292,CONCATENATE('S15'!$Q$19,"-"),""),IF('S15'!$S$20=$D292,CONCATENATE('S15'!$Q$20,"-"),""),IF('S15'!$S$21=$D292,CONCATENATE('S15'!$Q$21,"-"),""),IF('S15'!$S$22=$D292,CONCATENATE('S15'!$Q$22,"-"),""))</f>
        <v/>
      </c>
      <c r="I292" s="21" t="str">
        <f>CONCATENATE(,IF('S15'!$S$23=$D292,CONCATENATE('S15'!$Q$23,"-"),""),IF('S15'!$S$24=$D292,CONCATENATE('S15'!$Q$24,"-"),""),IF('S15'!$S$25=$D292,CONCATENATE('S15'!$Q$25,"-"),""),IF('S15'!$S$26=$D292,CONCATENATE('S15'!$Q$26,"-"),""),IF('S15'!$S$27=$D292,CONCATENATE('S15'!$Q$27,"-"),""),IF('S15'!$S$28=$D292,CONCATENATE('S15'!$Q$28,"-"),""),IF('S15'!$S$29=$D292,CONCATENATE('S15'!$Q$29,"-"),""),IF('S15'!$S$30=$D292,CONCATENATE('S15'!$Q$30,"-"),""),IF('S15'!$S$31=$D292,CONCATENATE('S15'!$Q$31,"-"),""),IF('S15'!$S$32=$D292,CONCATENATE('S15'!$Q$32,"-"),""))</f>
        <v/>
      </c>
      <c r="J292" s="21" t="str">
        <f>CONCATENATE(IF('S15'!$AA$13=$D292,CONCATENATE('S15'!$Y$13,"-"),""),IF('S15'!$AA$14=$D292,CONCATENATE('S15'!$Y$14,"-"),""),IF('S15'!$AA$15=$D292,CONCATENATE('S15'!$Y$15,"-"),""),IF('S15'!$AA$16=$D292,CONCATENATE('S15'!$Y$16,"-"),""),IF('S15'!$AA$17=$D292,CONCATENATE('S15'!$Y$17,"-"),""),IF('S15'!$AA$18=$D292,CONCATENATE('S15'!$Y$18,"-"),""),IF('S15'!$AA$19=$D292,CONCATENATE('S15'!$Y$19,"-"),""),IF('S15'!$AA$20=$D292,CONCATENATE('S15'!$Y$20,"-"),""),IF('S15'!$AA$21=$D292,CONCATENATE('S15'!$Y$21,"-"),""),IF('S15'!$AA$22=$D292,CONCATENATE('S15'!$Y$22,"-"),""),"")</f>
        <v/>
      </c>
      <c r="K292" s="21" t="str">
        <f>CONCATENATE(IF('S15'!$AA$23=$D292,CONCATENATE('S15'!$Y$23,"-"),""),IF('S15'!$AA$24=$D292,CONCATENATE('S15'!$Y$24,"-"),""),IF('S15'!$AA$25=$D292,CONCATENATE('S15'!$Y$25,"-"),""),IF('S15'!$AA$26=$D292,CONCATENATE('S15'!$Y$26,"-"),""),IF('S15'!$AA$27=$D292,CONCATENATE('S15'!$Y$27,"-"),""),IF('S15'!$AA$28=$D292,CONCATENATE('S15'!$Y$28,"-"),""),IF('S15'!$AA$29=$D292,CONCATENATE('S15'!$Y$29,"-"),""),IF('S15'!$AA$30=$D292,CONCATENATE('S15'!$Y$30,"-"),""),IF('S15'!$AA$31=$D292,CONCATENATE('S15'!$Y$31,"-"),""),IF('S15'!$AA$32=$D292,CONCATENATE('S15'!$Y$32,"-"),""))</f>
        <v/>
      </c>
      <c r="L292" s="21" t="str">
        <f>CONCATENATE(IF('S15'!$AI$13=$D292,CONCATENATE('S15'!$AG$13,"-"),""),IF('S15'!$AI$14=$D292,CONCATENATE('S15'!$AG$14,"-"),""),IF('S15'!$AI$15=$D292,CONCATENATE('S15'!$AG$15,"-"),""),IF('S15'!$AI$16=$D292,CONCATENATE('S15'!$AG$16,"-"),""),IF('S15'!$AI$17=$D292,CONCATENATE('S15'!$AG$17,"-"),""),IF('S15'!$AI$18=$D292,CONCATENATE('S15'!$AG$18,"-"),""),IF('S15'!$AI$19=$D292,CONCATENATE('S15'!$AG$19,"-"),""),IF('S15'!$AI$20=$D292,CONCATENATE('S15'!$AG$20,"-"),""),IF('S15'!$AI$21=$D292,CONCATENATE('S15'!$AG$21,"-"),""),IF('S15'!$AI$22=$D292,CONCATENATE('S15'!$AG$22,"-"),""),"")</f>
        <v/>
      </c>
      <c r="M292" s="21" t="str">
        <f>CONCATENATE(IF('S15'!$AI$23=$D292,CONCATENATE('S15'!$AG$23,"-"),""),IF('S15'!$AI$24=$D292,CONCATENATE('S15'!$AG$24,"-"),""),IF('S15'!$AI$25=$D292,CONCATENATE('S15'!$AG$25,"-"),""),IF('S15'!$AI$26=$D292,CONCATENATE('S15'!$AG$26,"-"),""),IF('S15'!$AI$27=$D292,CONCATENATE('S15'!$AG$27,"-"),""),IF('S15'!$AI$28=$D292,CONCATENATE('S15'!$AG$28,"-"),""),IF('S15'!$AI$29=$D292,CONCATENATE('S15'!$AG$29,"-"),""),IF('S15'!$AI$30=$D292,CONCATENATE('S15'!$AG$30,"-"),""),IF('S15'!$AI$31=$D292,CONCATENATE('S15'!$AG$31,"-"),""),IF('S15'!$AI$32=$D292,CONCATENATE('S15'!$AG$32,"-"),""))</f>
        <v/>
      </c>
      <c r="N292" s="21" t="str">
        <f t="shared" si="8"/>
        <v/>
      </c>
      <c r="O292" s="21">
        <v>290</v>
      </c>
      <c r="P292" s="27" t="str">
        <f t="shared" si="10"/>
        <v/>
      </c>
      <c r="Q292" s="27" t="str">
        <f t="shared" si="11"/>
        <v/>
      </c>
      <c r="R292" s="27" t="str">
        <f>IF(P292="","",CHOOSE(VLOOKUP($O292,$A$1:$C$400,3,FALSE),AHS!$M$1,BHS!$M$1,CHS!$M$1,HMJHS!$M$1,KHS!$M$1,Kings!$M$1,MHS!$M$1,SWHS!$M$1,AMHS!$M$1,'S10'!$M$1,'S11'!$M$1,'S12'!$M$1,'S13'!$M$1,'S14'!$M$1,'S15'!$M$1,'S16'!$M$1,'S17'!$M$1,'S18'!$M$1,'S19'!$M$1,'S20'!$M$1))</f>
        <v/>
      </c>
      <c r="S292" s="27" t="str">
        <f t="shared" si="12"/>
        <v/>
      </c>
      <c r="T292" s="3" t="str">
        <f t="shared" si="13"/>
        <v/>
      </c>
      <c r="U292" s="21"/>
      <c r="V292" s="21"/>
      <c r="W292" s="21"/>
      <c r="X292" s="21"/>
      <c r="Y292" s="21"/>
      <c r="Z292" s="21"/>
    </row>
    <row r="293" spans="1:26" ht="15" customHeight="1" x14ac:dyDescent="0.25">
      <c r="A293" s="21" t="str">
        <f t="shared" si="9"/>
        <v/>
      </c>
      <c r="B293" s="21" t="str">
        <f t="shared" si="7"/>
        <v/>
      </c>
      <c r="C293" s="21">
        <v>15</v>
      </c>
      <c r="D293" s="21">
        <v>13</v>
      </c>
      <c r="E293" s="21" t="str">
        <f>IF(OR('S15'!$C$25="",'S15'!$B$25=""),"",'S15'!$C$25)</f>
        <v/>
      </c>
      <c r="F293" s="21" t="str">
        <f>CONCATENATE(IF('S15'!$K$13=$D293,CONCATENATE('S15'!$I$13,"-"),""),IF('S15'!$K$14=$D293,CONCATENATE('S15'!$I$14,"-"),""),IF('S15'!$K$15=$D293,CONCATENATE('S15'!$I$15,"-"),""),IF('S15'!$K$16=$D293,CONCATENATE('S15'!$I$16,"-"),""),IF('S15'!$K$17=$D293,CONCATENATE('S15'!$I$17,"-"),""),IF('S15'!$K$18=$D293,CONCATENATE('S15'!$I$18,"-"),""),IF('S15'!$K$19=$D293,CONCATENATE('S15'!$I$19,"-"),""),IF('S15'!$K$20=$D293,CONCATENATE('S15'!$I$20,"-"),""),IF('S15'!$K$21=$D293,CONCATENATE('S15'!$I$21,"-"),""),IF('S15'!$K$22=$D293,CONCATENATE('S15'!$I$22,"-"),""),)</f>
        <v/>
      </c>
      <c r="G293" s="21" t="str">
        <f>CONCATENATE(IF('S15'!$K$23=$D293,CONCATENATE('S15'!$I$23,"-"),""),IF('S15'!$K$24=$D293,CONCATENATE('S15'!$I$24,"-"),""),IF('S15'!$K$25=$D293,CONCATENATE('S15'!$I$25,"-"),""),IF('S15'!$K$26=$D293,CONCATENATE('S15'!$I$26,"-"),""),IF('S15'!$K$27=$D293,CONCATENATE('S15'!$I$27,"-"),""),IF('S15'!$K$28=$D293,CONCATENATE('S15'!$I$28,"-"),""),IF('S15'!$K$29=$D293,CONCATENATE('S15'!$I$29,"-"),""),IF('S15'!$K$30=$D293,CONCATENATE('S15'!$I$30,"-"),""),IF('S15'!$K$31=$D293,CONCATENATE('S15'!$I$31,"-"),""),IF('S15'!$K$32=$D293,CONCATENATE('S15'!$I$32,"-"),""))</f>
        <v/>
      </c>
      <c r="H293" s="21" t="str">
        <f>CONCATENATE(IF('S15'!$S$13=$D293,CONCATENATE('S15'!$Q$13,"-"),""),IF('S15'!$S$14=$D293,CONCATENATE('S15'!$Q$14,"-"),""),IF('S15'!$S$15=$D293,CONCATENATE('S15'!$Q$15,"-"),""),IF('S15'!$S$16=$D293,CONCATENATE('S15'!$Q$16,"-"),""),IF('S15'!$S$17=$D293,CONCATENATE('S15'!$Q$17,"-"),""),IF('S15'!$S$18=$D293,CONCATENATE('S15'!$Q$18,"-"),""),IF('S15'!$S$19=$D293,CONCATENATE('S15'!$Q$19,"-"),""),IF('S15'!$S$20=$D293,CONCATENATE('S15'!$Q$20,"-"),""),IF('S15'!$S$21=$D293,CONCATENATE('S15'!$Q$21,"-"),""),IF('S15'!$S$22=$D293,CONCATENATE('S15'!$Q$22,"-"),""))</f>
        <v/>
      </c>
      <c r="I293" s="21" t="str">
        <f>CONCATENATE(,IF('S15'!$S$23=$D293,CONCATENATE('S15'!$Q$23,"-"),""),IF('S15'!$S$24=$D293,CONCATENATE('S15'!$Q$24,"-"),""),IF('S15'!$S$25=$D293,CONCATENATE('S15'!$Q$25,"-"),""),IF('S15'!$S$26=$D293,CONCATENATE('S15'!$Q$26,"-"),""),IF('S15'!$S$27=$D293,CONCATENATE('S15'!$Q$27,"-"),""),IF('S15'!$S$28=$D293,CONCATENATE('S15'!$Q$28,"-"),""),IF('S15'!$S$29=$D293,CONCATENATE('S15'!$Q$29,"-"),""),IF('S15'!$S$30=$D293,CONCATENATE('S15'!$Q$30,"-"),""),IF('S15'!$S$31=$D293,CONCATENATE('S15'!$Q$31,"-"),""),IF('S15'!$S$32=$D293,CONCATENATE('S15'!$Q$32,"-"),""))</f>
        <v/>
      </c>
      <c r="J293" s="21" t="str">
        <f>CONCATENATE(IF('S15'!$AA$13=$D293,CONCATENATE('S15'!$Y$13,"-"),""),IF('S15'!$AA$14=$D293,CONCATENATE('S15'!$Y$14,"-"),""),IF('S15'!$AA$15=$D293,CONCATENATE('S15'!$Y$15,"-"),""),IF('S15'!$AA$16=$D293,CONCATENATE('S15'!$Y$16,"-"),""),IF('S15'!$AA$17=$D293,CONCATENATE('S15'!$Y$17,"-"),""),IF('S15'!$AA$18=$D293,CONCATENATE('S15'!$Y$18,"-"),""),IF('S15'!$AA$19=$D293,CONCATENATE('S15'!$Y$19,"-"),""),IF('S15'!$AA$20=$D293,CONCATENATE('S15'!$Y$20,"-"),""),IF('S15'!$AA$21=$D293,CONCATENATE('S15'!$Y$21,"-"),""),IF('S15'!$AA$22=$D293,CONCATENATE('S15'!$Y$22,"-"),""),"")</f>
        <v/>
      </c>
      <c r="K293" s="21" t="str">
        <f>CONCATENATE(IF('S15'!$AA$23=$D293,CONCATENATE('S15'!$Y$23,"-"),""),IF('S15'!$AA$24=$D293,CONCATENATE('S15'!$Y$24,"-"),""),IF('S15'!$AA$25=$D293,CONCATENATE('S15'!$Y$25,"-"),""),IF('S15'!$AA$26=$D293,CONCATENATE('S15'!$Y$26,"-"),""),IF('S15'!$AA$27=$D293,CONCATENATE('S15'!$Y$27,"-"),""),IF('S15'!$AA$28=$D293,CONCATENATE('S15'!$Y$28,"-"),""),IF('S15'!$AA$29=$D293,CONCATENATE('S15'!$Y$29,"-"),""),IF('S15'!$AA$30=$D293,CONCATENATE('S15'!$Y$30,"-"),""),IF('S15'!$AA$31=$D293,CONCATENATE('S15'!$Y$31,"-"),""),IF('S15'!$AA$32=$D293,CONCATENATE('S15'!$Y$32,"-"),""))</f>
        <v/>
      </c>
      <c r="L293" s="21" t="str">
        <f>CONCATENATE(IF('S15'!$AI$13=$D293,CONCATENATE('S15'!$AG$13,"-"),""),IF('S15'!$AI$14=$D293,CONCATENATE('S15'!$AG$14,"-"),""),IF('S15'!$AI$15=$D293,CONCATENATE('S15'!$AG$15,"-"),""),IF('S15'!$AI$16=$D293,CONCATENATE('S15'!$AG$16,"-"),""),IF('S15'!$AI$17=$D293,CONCATENATE('S15'!$AG$17,"-"),""),IF('S15'!$AI$18=$D293,CONCATENATE('S15'!$AG$18,"-"),""),IF('S15'!$AI$19=$D293,CONCATENATE('S15'!$AG$19,"-"),""),IF('S15'!$AI$20=$D293,CONCATENATE('S15'!$AG$20,"-"),""),IF('S15'!$AI$21=$D293,CONCATENATE('S15'!$AG$21,"-"),""),IF('S15'!$AI$22=$D293,CONCATENATE('S15'!$AG$22,"-"),""),"")</f>
        <v/>
      </c>
      <c r="M293" s="21" t="str">
        <f>CONCATENATE(IF('S15'!$AI$23=$D293,CONCATENATE('S15'!$AG$23,"-"),""),IF('S15'!$AI$24=$D293,CONCATENATE('S15'!$AG$24,"-"),""),IF('S15'!$AI$25=$D293,CONCATENATE('S15'!$AG$25,"-"),""),IF('S15'!$AI$26=$D293,CONCATENATE('S15'!$AG$26,"-"),""),IF('S15'!$AI$27=$D293,CONCATENATE('S15'!$AG$27,"-"),""),IF('S15'!$AI$28=$D293,CONCATENATE('S15'!$AG$28,"-"),""),IF('S15'!$AI$29=$D293,CONCATENATE('S15'!$AG$29,"-"),""),IF('S15'!$AI$30=$D293,CONCATENATE('S15'!$AG$30,"-"),""),IF('S15'!$AI$31=$D293,CONCATENATE('S15'!$AG$31,"-"),""),IF('S15'!$AI$32=$D293,CONCATENATE('S15'!$AG$32,"-"),""))</f>
        <v/>
      </c>
      <c r="N293" s="21" t="str">
        <f t="shared" si="8"/>
        <v/>
      </c>
      <c r="O293" s="21">
        <v>291</v>
      </c>
      <c r="P293" s="27" t="str">
        <f t="shared" si="10"/>
        <v/>
      </c>
      <c r="Q293" s="27" t="str">
        <f t="shared" si="11"/>
        <v/>
      </c>
      <c r="R293" s="27" t="str">
        <f>IF(P293="","",CHOOSE(VLOOKUP($O293,$A$1:$C$400,3,FALSE),AHS!$M$1,BHS!$M$1,CHS!$M$1,HMJHS!$M$1,KHS!$M$1,Kings!$M$1,MHS!$M$1,SWHS!$M$1,AMHS!$M$1,'S10'!$M$1,'S11'!$M$1,'S12'!$M$1,'S13'!$M$1,'S14'!$M$1,'S15'!$M$1,'S16'!$M$1,'S17'!$M$1,'S18'!$M$1,'S19'!$M$1,'S20'!$M$1))</f>
        <v/>
      </c>
      <c r="S293" s="27" t="str">
        <f t="shared" si="12"/>
        <v/>
      </c>
      <c r="T293" s="3" t="str">
        <f t="shared" si="13"/>
        <v/>
      </c>
      <c r="U293" s="21"/>
      <c r="V293" s="21"/>
      <c r="W293" s="21"/>
      <c r="X293" s="21"/>
      <c r="Y293" s="21"/>
      <c r="Z293" s="21"/>
    </row>
    <row r="294" spans="1:26" ht="15" customHeight="1" x14ac:dyDescent="0.25">
      <c r="A294" s="21" t="str">
        <f t="shared" si="9"/>
        <v/>
      </c>
      <c r="B294" s="21" t="str">
        <f t="shared" si="7"/>
        <v/>
      </c>
      <c r="C294" s="21">
        <v>15</v>
      </c>
      <c r="D294" s="21">
        <v>14</v>
      </c>
      <c r="E294" s="21" t="str">
        <f>IF(OR('S15'!$C$26="",'S15'!$B$26=""),"",'S15'!$C$26)</f>
        <v/>
      </c>
      <c r="F294" s="21" t="str">
        <f>CONCATENATE(IF('S15'!$K$13=$D294,CONCATENATE('S15'!$I$13,"-"),""),IF('S15'!$K$14=$D294,CONCATENATE('S15'!$I$14,"-"),""),IF('S15'!$K$15=$D294,CONCATENATE('S15'!$I$15,"-"),""),IF('S15'!$K$16=$D294,CONCATENATE('S15'!$I$16,"-"),""),IF('S15'!$K$17=$D294,CONCATENATE('S15'!$I$17,"-"),""),IF('S15'!$K$18=$D294,CONCATENATE('S15'!$I$18,"-"),""),IF('S15'!$K$19=$D294,CONCATENATE('S15'!$I$19,"-"),""),IF('S15'!$K$20=$D294,CONCATENATE('S15'!$I$20,"-"),""),IF('S15'!$K$21=$D294,CONCATENATE('S15'!$I$21,"-"),""),IF('S15'!$K$22=$D294,CONCATENATE('S15'!$I$22,"-"),""),)</f>
        <v/>
      </c>
      <c r="G294" s="21" t="str">
        <f>CONCATENATE(IF('S15'!$K$23=$D294,CONCATENATE('S15'!$I$23,"-"),""),IF('S15'!$K$24=$D294,CONCATENATE('S15'!$I$24,"-"),""),IF('S15'!$K$25=$D294,CONCATENATE('S15'!$I$25,"-"),""),IF('S15'!$K$26=$D294,CONCATENATE('S15'!$I$26,"-"),""),IF('S15'!$K$27=$D294,CONCATENATE('S15'!$I$27,"-"),""),IF('S15'!$K$28=$D294,CONCATENATE('S15'!$I$28,"-"),""),IF('S15'!$K$29=$D294,CONCATENATE('S15'!$I$29,"-"),""),IF('S15'!$K$30=$D294,CONCATENATE('S15'!$I$30,"-"),""),IF('S15'!$K$31=$D294,CONCATENATE('S15'!$I$31,"-"),""),IF('S15'!$K$32=$D294,CONCATENATE('S15'!$I$32,"-"),""))</f>
        <v/>
      </c>
      <c r="H294" s="21" t="str">
        <f>CONCATENATE(IF('S15'!$S$13=$D294,CONCATENATE('S15'!$Q$13,"-"),""),IF('S15'!$S$14=$D294,CONCATENATE('S15'!$Q$14,"-"),""),IF('S15'!$S$15=$D294,CONCATENATE('S15'!$Q$15,"-"),""),IF('S15'!$S$16=$D294,CONCATENATE('S15'!$Q$16,"-"),""),IF('S15'!$S$17=$D294,CONCATENATE('S15'!$Q$17,"-"),""),IF('S15'!$S$18=$D294,CONCATENATE('S15'!$Q$18,"-"),""),IF('S15'!$S$19=$D294,CONCATENATE('S15'!$Q$19,"-"),""),IF('S15'!$S$20=$D294,CONCATENATE('S15'!$Q$20,"-"),""),IF('S15'!$S$21=$D294,CONCATENATE('S15'!$Q$21,"-"),""),IF('S15'!$S$22=$D294,CONCATENATE('S15'!$Q$22,"-"),""))</f>
        <v/>
      </c>
      <c r="I294" s="21" t="str">
        <f>CONCATENATE(,IF('S15'!$S$23=$D294,CONCATENATE('S15'!$Q$23,"-"),""),IF('S15'!$S$24=$D294,CONCATENATE('S15'!$Q$24,"-"),""),IF('S15'!$S$25=$D294,CONCATENATE('S15'!$Q$25,"-"),""),IF('S15'!$S$26=$D294,CONCATENATE('S15'!$Q$26,"-"),""),IF('S15'!$S$27=$D294,CONCATENATE('S15'!$Q$27,"-"),""),IF('S15'!$S$28=$D294,CONCATENATE('S15'!$Q$28,"-"),""),IF('S15'!$S$29=$D294,CONCATENATE('S15'!$Q$29,"-"),""),IF('S15'!$S$30=$D294,CONCATENATE('S15'!$Q$30,"-"),""),IF('S15'!$S$31=$D294,CONCATENATE('S15'!$Q$31,"-"),""),IF('S15'!$S$32=$D294,CONCATENATE('S15'!$Q$32,"-"),""))</f>
        <v/>
      </c>
      <c r="J294" s="21" t="str">
        <f>CONCATENATE(IF('S15'!$AA$13=$D294,CONCATENATE('S15'!$Y$13,"-"),""),IF('S15'!$AA$14=$D294,CONCATENATE('S15'!$Y$14,"-"),""),IF('S15'!$AA$15=$D294,CONCATENATE('S15'!$Y$15,"-"),""),IF('S15'!$AA$16=$D294,CONCATENATE('S15'!$Y$16,"-"),""),IF('S15'!$AA$17=$D294,CONCATENATE('S15'!$Y$17,"-"),""),IF('S15'!$AA$18=$D294,CONCATENATE('S15'!$Y$18,"-"),""),IF('S15'!$AA$19=$D294,CONCATENATE('S15'!$Y$19,"-"),""),IF('S15'!$AA$20=$D294,CONCATENATE('S15'!$Y$20,"-"),""),IF('S15'!$AA$21=$D294,CONCATENATE('S15'!$Y$21,"-"),""),IF('S15'!$AA$22=$D294,CONCATENATE('S15'!$Y$22,"-"),""),"")</f>
        <v/>
      </c>
      <c r="K294" s="21" t="str">
        <f>CONCATENATE(IF('S15'!$AA$23=$D294,CONCATENATE('S15'!$Y$23,"-"),""),IF('S15'!$AA$24=$D294,CONCATENATE('S15'!$Y$24,"-"),""),IF('S15'!$AA$25=$D294,CONCATENATE('S15'!$Y$25,"-"),""),IF('S15'!$AA$26=$D294,CONCATENATE('S15'!$Y$26,"-"),""),IF('S15'!$AA$27=$D294,CONCATENATE('S15'!$Y$27,"-"),""),IF('S15'!$AA$28=$D294,CONCATENATE('S15'!$Y$28,"-"),""),IF('S15'!$AA$29=$D294,CONCATENATE('S15'!$Y$29,"-"),""),IF('S15'!$AA$30=$D294,CONCATENATE('S15'!$Y$30,"-"),""),IF('S15'!$AA$31=$D294,CONCATENATE('S15'!$Y$31,"-"),""),IF('S15'!$AA$32=$D294,CONCATENATE('S15'!$Y$32,"-"),""))</f>
        <v/>
      </c>
      <c r="L294" s="21" t="str">
        <f>CONCATENATE(IF('S15'!$AI$13=$D294,CONCATENATE('S15'!$AG$13,"-"),""),IF('S15'!$AI$14=$D294,CONCATENATE('S15'!$AG$14,"-"),""),IF('S15'!$AI$15=$D294,CONCATENATE('S15'!$AG$15,"-"),""),IF('S15'!$AI$16=$D294,CONCATENATE('S15'!$AG$16,"-"),""),IF('S15'!$AI$17=$D294,CONCATENATE('S15'!$AG$17,"-"),""),IF('S15'!$AI$18=$D294,CONCATENATE('S15'!$AG$18,"-"),""),IF('S15'!$AI$19=$D294,CONCATENATE('S15'!$AG$19,"-"),""),IF('S15'!$AI$20=$D294,CONCATENATE('S15'!$AG$20,"-"),""),IF('S15'!$AI$21=$D294,CONCATENATE('S15'!$AG$21,"-"),""),IF('S15'!$AI$22=$D294,CONCATENATE('S15'!$AG$22,"-"),""),"")</f>
        <v/>
      </c>
      <c r="M294" s="21" t="str">
        <f>CONCATENATE(IF('S15'!$AI$23=$D294,CONCATENATE('S15'!$AG$23,"-"),""),IF('S15'!$AI$24=$D294,CONCATENATE('S15'!$AG$24,"-"),""),IF('S15'!$AI$25=$D294,CONCATENATE('S15'!$AG$25,"-"),""),IF('S15'!$AI$26=$D294,CONCATENATE('S15'!$AG$26,"-"),""),IF('S15'!$AI$27=$D294,CONCATENATE('S15'!$AG$27,"-"),""),IF('S15'!$AI$28=$D294,CONCATENATE('S15'!$AG$28,"-"),""),IF('S15'!$AI$29=$D294,CONCATENATE('S15'!$AG$29,"-"),""),IF('S15'!$AI$30=$D294,CONCATENATE('S15'!$AG$30,"-"),""),IF('S15'!$AI$31=$D294,CONCATENATE('S15'!$AG$31,"-"),""),IF('S15'!$AI$32=$D294,CONCATENATE('S15'!$AG$32,"-"),""))</f>
        <v/>
      </c>
      <c r="N294" s="21" t="str">
        <f t="shared" si="8"/>
        <v/>
      </c>
      <c r="O294" s="21">
        <v>292</v>
      </c>
      <c r="P294" s="27" t="str">
        <f t="shared" si="10"/>
        <v/>
      </c>
      <c r="Q294" s="27" t="str">
        <f t="shared" si="11"/>
        <v/>
      </c>
      <c r="R294" s="27" t="str">
        <f>IF(P294="","",CHOOSE(VLOOKUP($O294,$A$1:$C$400,3,FALSE),AHS!$M$1,BHS!$M$1,CHS!$M$1,HMJHS!$M$1,KHS!$M$1,Kings!$M$1,MHS!$M$1,SWHS!$M$1,AMHS!$M$1,'S10'!$M$1,'S11'!$M$1,'S12'!$M$1,'S13'!$M$1,'S14'!$M$1,'S15'!$M$1,'S16'!$M$1,'S17'!$M$1,'S18'!$M$1,'S19'!$M$1,'S20'!$M$1))</f>
        <v/>
      </c>
      <c r="S294" s="27" t="str">
        <f t="shared" si="12"/>
        <v/>
      </c>
      <c r="T294" s="3" t="str">
        <f t="shared" si="13"/>
        <v/>
      </c>
      <c r="U294" s="21"/>
      <c r="V294" s="21"/>
      <c r="W294" s="21"/>
      <c r="X294" s="21"/>
      <c r="Y294" s="21"/>
      <c r="Z294" s="21"/>
    </row>
    <row r="295" spans="1:26" ht="15" customHeight="1" x14ac:dyDescent="0.25">
      <c r="A295" s="21" t="str">
        <f t="shared" si="9"/>
        <v/>
      </c>
      <c r="B295" s="21" t="str">
        <f t="shared" si="7"/>
        <v/>
      </c>
      <c r="C295" s="21">
        <v>15</v>
      </c>
      <c r="D295" s="21">
        <v>15</v>
      </c>
      <c r="E295" s="21" t="str">
        <f>IF(OR('S15'!$C$27="",'S15'!$B$27=""),"",'S15'!$C$27)</f>
        <v/>
      </c>
      <c r="F295" s="21" t="str">
        <f>CONCATENATE(IF('S15'!$K$13=$D295,CONCATENATE('S15'!$I$13,"-"),""),IF('S15'!$K$14=$D295,CONCATENATE('S15'!$I$14,"-"),""),IF('S15'!$K$15=$D295,CONCATENATE('S15'!$I$15,"-"),""),IF('S15'!$K$16=$D295,CONCATENATE('S15'!$I$16,"-"),""),IF('S15'!$K$17=$D295,CONCATENATE('S15'!$I$17,"-"),""),IF('S15'!$K$18=$D295,CONCATENATE('S15'!$I$18,"-"),""),IF('S15'!$K$19=$D295,CONCATENATE('S15'!$I$19,"-"),""),IF('S15'!$K$20=$D295,CONCATENATE('S15'!$I$20,"-"),""),IF('S15'!$K$21=$D295,CONCATENATE('S15'!$I$21,"-"),""),IF('S15'!$K$22=$D295,CONCATENATE('S15'!$I$22,"-"),""),)</f>
        <v/>
      </c>
      <c r="G295" s="21" t="str">
        <f>CONCATENATE(IF('S15'!$K$23=$D295,CONCATENATE('S15'!$I$23,"-"),""),IF('S15'!$K$24=$D295,CONCATENATE('S15'!$I$24,"-"),""),IF('S15'!$K$25=$D295,CONCATENATE('S15'!$I$25,"-"),""),IF('S15'!$K$26=$D295,CONCATENATE('S15'!$I$26,"-"),""),IF('S15'!$K$27=$D295,CONCATENATE('S15'!$I$27,"-"),""),IF('S15'!$K$28=$D295,CONCATENATE('S15'!$I$28,"-"),""),IF('S15'!$K$29=$D295,CONCATENATE('S15'!$I$29,"-"),""),IF('S15'!$K$30=$D295,CONCATENATE('S15'!$I$30,"-"),""),IF('S15'!$K$31=$D295,CONCATENATE('S15'!$I$31,"-"),""),IF('S15'!$K$32=$D295,CONCATENATE('S15'!$I$32,"-"),""))</f>
        <v/>
      </c>
      <c r="H295" s="21" t="str">
        <f>CONCATENATE(IF('S15'!$S$13=$D295,CONCATENATE('S15'!$Q$13,"-"),""),IF('S15'!$S$14=$D295,CONCATENATE('S15'!$Q$14,"-"),""),IF('S15'!$S$15=$D295,CONCATENATE('S15'!$Q$15,"-"),""),IF('S15'!$S$16=$D295,CONCATENATE('S15'!$Q$16,"-"),""),IF('S15'!$S$17=$D295,CONCATENATE('S15'!$Q$17,"-"),""),IF('S15'!$S$18=$D295,CONCATENATE('S15'!$Q$18,"-"),""),IF('S15'!$S$19=$D295,CONCATENATE('S15'!$Q$19,"-"),""),IF('S15'!$S$20=$D295,CONCATENATE('S15'!$Q$20,"-"),""),IF('S15'!$S$21=$D295,CONCATENATE('S15'!$Q$21,"-"),""),IF('S15'!$S$22=$D295,CONCATENATE('S15'!$Q$22,"-"),""))</f>
        <v/>
      </c>
      <c r="I295" s="21" t="str">
        <f>CONCATENATE(,IF('S15'!$S$23=$D295,CONCATENATE('S15'!$Q$23,"-"),""),IF('S15'!$S$24=$D295,CONCATENATE('S15'!$Q$24,"-"),""),IF('S15'!$S$25=$D295,CONCATENATE('S15'!$Q$25,"-"),""),IF('S15'!$S$26=$D295,CONCATENATE('S15'!$Q$26,"-"),""),IF('S15'!$S$27=$D295,CONCATENATE('S15'!$Q$27,"-"),""),IF('S15'!$S$28=$D295,CONCATENATE('S15'!$Q$28,"-"),""),IF('S15'!$S$29=$D295,CONCATENATE('S15'!$Q$29,"-"),""),IF('S15'!$S$30=$D295,CONCATENATE('S15'!$Q$30,"-"),""),IF('S15'!$S$31=$D295,CONCATENATE('S15'!$Q$31,"-"),""),IF('S15'!$S$32=$D295,CONCATENATE('S15'!$Q$32,"-"),""))</f>
        <v/>
      </c>
      <c r="J295" s="21" t="str">
        <f>CONCATENATE(IF('S15'!$AA$13=$D295,CONCATENATE('S15'!$Y$13,"-"),""),IF('S15'!$AA$14=$D295,CONCATENATE('S15'!$Y$14,"-"),""),IF('S15'!$AA$15=$D295,CONCATENATE('S15'!$Y$15,"-"),""),IF('S15'!$AA$16=$D295,CONCATENATE('S15'!$Y$16,"-"),""),IF('S15'!$AA$17=$D295,CONCATENATE('S15'!$Y$17,"-"),""),IF('S15'!$AA$18=$D295,CONCATENATE('S15'!$Y$18,"-"),""),IF('S15'!$AA$19=$D295,CONCATENATE('S15'!$Y$19,"-"),""),IF('S15'!$AA$20=$D295,CONCATENATE('S15'!$Y$20,"-"),""),IF('S15'!$AA$21=$D295,CONCATENATE('S15'!$Y$21,"-"),""),IF('S15'!$AA$22=$D295,CONCATENATE('S15'!$Y$22,"-"),""),"")</f>
        <v/>
      </c>
      <c r="K295" s="21" t="str">
        <f>CONCATENATE(IF('S15'!$AA$23=$D295,CONCATENATE('S15'!$Y$23,"-"),""),IF('S15'!$AA$24=$D295,CONCATENATE('S15'!$Y$24,"-"),""),IF('S15'!$AA$25=$D295,CONCATENATE('S15'!$Y$25,"-"),""),IF('S15'!$AA$26=$D295,CONCATENATE('S15'!$Y$26,"-"),""),IF('S15'!$AA$27=$D295,CONCATENATE('S15'!$Y$27,"-"),""),IF('S15'!$AA$28=$D295,CONCATENATE('S15'!$Y$28,"-"),""),IF('S15'!$AA$29=$D295,CONCATENATE('S15'!$Y$29,"-"),""),IF('S15'!$AA$30=$D295,CONCATENATE('S15'!$Y$30,"-"),""),IF('S15'!$AA$31=$D295,CONCATENATE('S15'!$Y$31,"-"),""),IF('S15'!$AA$32=$D295,CONCATENATE('S15'!$Y$32,"-"),""))</f>
        <v/>
      </c>
      <c r="L295" s="21" t="str">
        <f>CONCATENATE(IF('S15'!$AI$13=$D295,CONCATENATE('S15'!$AG$13,"-"),""),IF('S15'!$AI$14=$D295,CONCATENATE('S15'!$AG$14,"-"),""),IF('S15'!$AI$15=$D295,CONCATENATE('S15'!$AG$15,"-"),""),IF('S15'!$AI$16=$D295,CONCATENATE('S15'!$AG$16,"-"),""),IF('S15'!$AI$17=$D295,CONCATENATE('S15'!$AG$17,"-"),""),IF('S15'!$AI$18=$D295,CONCATENATE('S15'!$AG$18,"-"),""),IF('S15'!$AI$19=$D295,CONCATENATE('S15'!$AG$19,"-"),""),IF('S15'!$AI$20=$D295,CONCATENATE('S15'!$AG$20,"-"),""),IF('S15'!$AI$21=$D295,CONCATENATE('S15'!$AG$21,"-"),""),IF('S15'!$AI$22=$D295,CONCATENATE('S15'!$AG$22,"-"),""),"")</f>
        <v/>
      </c>
      <c r="M295" s="21" t="str">
        <f>CONCATENATE(IF('S15'!$AI$23=$D295,CONCATENATE('S15'!$AG$23,"-"),""),IF('S15'!$AI$24=$D295,CONCATENATE('S15'!$AG$24,"-"),""),IF('S15'!$AI$25=$D295,CONCATENATE('S15'!$AG$25,"-"),""),IF('S15'!$AI$26=$D295,CONCATENATE('S15'!$AG$26,"-"),""),IF('S15'!$AI$27=$D295,CONCATENATE('S15'!$AG$27,"-"),""),IF('S15'!$AI$28=$D295,CONCATENATE('S15'!$AG$28,"-"),""),IF('S15'!$AI$29=$D295,CONCATENATE('S15'!$AG$29,"-"),""),IF('S15'!$AI$30=$D295,CONCATENATE('S15'!$AG$30,"-"),""),IF('S15'!$AI$31=$D295,CONCATENATE('S15'!$AG$31,"-"),""),IF('S15'!$AI$32=$D295,CONCATENATE('S15'!$AG$32,"-"),""))</f>
        <v/>
      </c>
      <c r="N295" s="21" t="str">
        <f t="shared" si="8"/>
        <v/>
      </c>
      <c r="O295" s="21">
        <v>293</v>
      </c>
      <c r="P295" s="27" t="str">
        <f t="shared" si="10"/>
        <v/>
      </c>
      <c r="Q295" s="27" t="str">
        <f t="shared" si="11"/>
        <v/>
      </c>
      <c r="R295" s="27" t="str">
        <f>IF(P295="","",CHOOSE(VLOOKUP($O295,$A$1:$C$400,3,FALSE),AHS!$M$1,BHS!$M$1,CHS!$M$1,HMJHS!$M$1,KHS!$M$1,Kings!$M$1,MHS!$M$1,SWHS!$M$1,AMHS!$M$1,'S10'!$M$1,'S11'!$M$1,'S12'!$M$1,'S13'!$M$1,'S14'!$M$1,'S15'!$M$1,'S16'!$M$1,'S17'!$M$1,'S18'!$M$1,'S19'!$M$1,'S20'!$M$1))</f>
        <v/>
      </c>
      <c r="S295" s="27" t="str">
        <f t="shared" si="12"/>
        <v/>
      </c>
      <c r="T295" s="3" t="str">
        <f t="shared" si="13"/>
        <v/>
      </c>
      <c r="U295" s="21"/>
      <c r="V295" s="21"/>
      <c r="W295" s="21"/>
      <c r="X295" s="21"/>
      <c r="Y295" s="21"/>
      <c r="Z295" s="21"/>
    </row>
    <row r="296" spans="1:26" ht="15" customHeight="1" x14ac:dyDescent="0.25">
      <c r="A296" s="21" t="str">
        <f t="shared" si="9"/>
        <v/>
      </c>
      <c r="B296" s="21" t="str">
        <f t="shared" si="7"/>
        <v/>
      </c>
      <c r="C296" s="21">
        <v>15</v>
      </c>
      <c r="D296" s="21">
        <v>16</v>
      </c>
      <c r="E296" s="21" t="str">
        <f>IF(OR('S15'!$C$28="",'S15'!$B$28=""),"",'S15'!$C$28)</f>
        <v/>
      </c>
      <c r="F296" s="21" t="str">
        <f>CONCATENATE(IF('S15'!$K$13=$D296,CONCATENATE('S15'!$I$13,"-"),""),IF('S15'!$K$14=$D296,CONCATENATE('S15'!$I$14,"-"),""),IF('S15'!$K$15=$D296,CONCATENATE('S15'!$I$15,"-"),""),IF('S15'!$K$16=$D296,CONCATENATE('S15'!$I$16,"-"),""),IF('S15'!$K$17=$D296,CONCATENATE('S15'!$I$17,"-"),""),IF('S15'!$K$18=$D296,CONCATENATE('S15'!$I$18,"-"),""),IF('S15'!$K$19=$D296,CONCATENATE('S15'!$I$19,"-"),""),IF('S15'!$K$20=$D296,CONCATENATE('S15'!$I$20,"-"),""),IF('S15'!$K$21=$D296,CONCATENATE('S15'!$I$21,"-"),""),IF('S15'!$K$22=$D296,CONCATENATE('S15'!$I$22,"-"),""),)</f>
        <v/>
      </c>
      <c r="G296" s="21" t="str">
        <f>CONCATENATE(IF('S15'!$K$23=$D296,CONCATENATE('S15'!$I$23,"-"),""),IF('S15'!$K$24=$D296,CONCATENATE('S15'!$I$24,"-"),""),IF('S15'!$K$25=$D296,CONCATENATE('S15'!$I$25,"-"),""),IF('S15'!$K$26=$D296,CONCATENATE('S15'!$I$26,"-"),""),IF('S15'!$K$27=$D296,CONCATENATE('S15'!$I$27,"-"),""),IF('S15'!$K$28=$D296,CONCATENATE('S15'!$I$28,"-"),""),IF('S15'!$K$29=$D296,CONCATENATE('S15'!$I$29,"-"),""),IF('S15'!$K$30=$D296,CONCATENATE('S15'!$I$30,"-"),""),IF('S15'!$K$31=$D296,CONCATENATE('S15'!$I$31,"-"),""),IF('S15'!$K$32=$D296,CONCATENATE('S15'!$I$32,"-"),""))</f>
        <v/>
      </c>
      <c r="H296" s="21" t="str">
        <f>CONCATENATE(IF('S15'!$S$13=$D296,CONCATENATE('S15'!$Q$13,"-"),""),IF('S15'!$S$14=$D296,CONCATENATE('S15'!$Q$14,"-"),""),IF('S15'!$S$15=$D296,CONCATENATE('S15'!$Q$15,"-"),""),IF('S15'!$S$16=$D296,CONCATENATE('S15'!$Q$16,"-"),""),IF('S15'!$S$17=$D296,CONCATENATE('S15'!$Q$17,"-"),""),IF('S15'!$S$18=$D296,CONCATENATE('S15'!$Q$18,"-"),""),IF('S15'!$S$19=$D296,CONCATENATE('S15'!$Q$19,"-"),""),IF('S15'!$S$20=$D296,CONCATENATE('S15'!$Q$20,"-"),""),IF('S15'!$S$21=$D296,CONCATENATE('S15'!$Q$21,"-"),""),IF('S15'!$S$22=$D296,CONCATENATE('S15'!$Q$22,"-"),""))</f>
        <v/>
      </c>
      <c r="I296" s="21" t="str">
        <f>CONCATENATE(,IF('S15'!$S$23=$D296,CONCATENATE('S15'!$Q$23,"-"),""),IF('S15'!$S$24=$D296,CONCATENATE('S15'!$Q$24,"-"),""),IF('S15'!$S$25=$D296,CONCATENATE('S15'!$Q$25,"-"),""),IF('S15'!$S$26=$D296,CONCATENATE('S15'!$Q$26,"-"),""),IF('S15'!$S$27=$D296,CONCATENATE('S15'!$Q$27,"-"),""),IF('S15'!$S$28=$D296,CONCATENATE('S15'!$Q$28,"-"),""),IF('S15'!$S$29=$D296,CONCATENATE('S15'!$Q$29,"-"),""),IF('S15'!$S$30=$D296,CONCATENATE('S15'!$Q$30,"-"),""),IF('S15'!$S$31=$D296,CONCATENATE('S15'!$Q$31,"-"),""),IF('S15'!$S$32=$D296,CONCATENATE('S15'!$Q$32,"-"),""))</f>
        <v/>
      </c>
      <c r="J296" s="21" t="str">
        <f>CONCATENATE(IF('S15'!$AA$13=$D296,CONCATENATE('S15'!$Y$13,"-"),""),IF('S15'!$AA$14=$D296,CONCATENATE('S15'!$Y$14,"-"),""),IF('S15'!$AA$15=$D296,CONCATENATE('S15'!$Y$15,"-"),""),IF('S15'!$AA$16=$D296,CONCATENATE('S15'!$Y$16,"-"),""),IF('S15'!$AA$17=$D296,CONCATENATE('S15'!$Y$17,"-"),""),IF('S15'!$AA$18=$D296,CONCATENATE('S15'!$Y$18,"-"),""),IF('S15'!$AA$19=$D296,CONCATENATE('S15'!$Y$19,"-"),""),IF('S15'!$AA$20=$D296,CONCATENATE('S15'!$Y$20,"-"),""),IF('S15'!$AA$21=$D296,CONCATENATE('S15'!$Y$21,"-"),""),IF('S15'!$AA$22=$D296,CONCATENATE('S15'!$Y$22,"-"),""),"")</f>
        <v/>
      </c>
      <c r="K296" s="21" t="str">
        <f>CONCATENATE(IF('S15'!$AA$23=$D296,CONCATENATE('S15'!$Y$23,"-"),""),IF('S15'!$AA$24=$D296,CONCATENATE('S15'!$Y$24,"-"),""),IF('S15'!$AA$25=$D296,CONCATENATE('S15'!$Y$25,"-"),""),IF('S15'!$AA$26=$D296,CONCATENATE('S15'!$Y$26,"-"),""),IF('S15'!$AA$27=$D296,CONCATENATE('S15'!$Y$27,"-"),""),IF('S15'!$AA$28=$D296,CONCATENATE('S15'!$Y$28,"-"),""),IF('S15'!$AA$29=$D296,CONCATENATE('S15'!$Y$29,"-"),""),IF('S15'!$AA$30=$D296,CONCATENATE('S15'!$Y$30,"-"),""),IF('S15'!$AA$31=$D296,CONCATENATE('S15'!$Y$31,"-"),""),IF('S15'!$AA$32=$D296,CONCATENATE('S15'!$Y$32,"-"),""))</f>
        <v/>
      </c>
      <c r="L296" s="21" t="str">
        <f>CONCATENATE(IF('S15'!$AI$13=$D296,CONCATENATE('S15'!$AG$13,"-"),""),IF('S15'!$AI$14=$D296,CONCATENATE('S15'!$AG$14,"-"),""),IF('S15'!$AI$15=$D296,CONCATENATE('S15'!$AG$15,"-"),""),IF('S15'!$AI$16=$D296,CONCATENATE('S15'!$AG$16,"-"),""),IF('S15'!$AI$17=$D296,CONCATENATE('S15'!$AG$17,"-"),""),IF('S15'!$AI$18=$D296,CONCATENATE('S15'!$AG$18,"-"),""),IF('S15'!$AI$19=$D296,CONCATENATE('S15'!$AG$19,"-"),""),IF('S15'!$AI$20=$D296,CONCATENATE('S15'!$AG$20,"-"),""),IF('S15'!$AI$21=$D296,CONCATENATE('S15'!$AG$21,"-"),""),IF('S15'!$AI$22=$D296,CONCATENATE('S15'!$AG$22,"-"),""),"")</f>
        <v/>
      </c>
      <c r="M296" s="21" t="str">
        <f>CONCATENATE(IF('S15'!$AI$23=$D296,CONCATENATE('S15'!$AG$23,"-"),""),IF('S15'!$AI$24=$D296,CONCATENATE('S15'!$AG$24,"-"),""),IF('S15'!$AI$25=$D296,CONCATENATE('S15'!$AG$25,"-"),""),IF('S15'!$AI$26=$D296,CONCATENATE('S15'!$AG$26,"-"),""),IF('S15'!$AI$27=$D296,CONCATENATE('S15'!$AG$27,"-"),""),IF('S15'!$AI$28=$D296,CONCATENATE('S15'!$AG$28,"-"),""),IF('S15'!$AI$29=$D296,CONCATENATE('S15'!$AG$29,"-"),""),IF('S15'!$AI$30=$D296,CONCATENATE('S15'!$AG$30,"-"),""),IF('S15'!$AI$31=$D296,CONCATENATE('S15'!$AG$31,"-"),""),IF('S15'!$AI$32=$D296,CONCATENATE('S15'!$AG$32,"-"),""))</f>
        <v/>
      </c>
      <c r="N296" s="21" t="str">
        <f t="shared" si="8"/>
        <v/>
      </c>
      <c r="O296" s="21">
        <v>294</v>
      </c>
      <c r="P296" s="27" t="str">
        <f t="shared" si="10"/>
        <v/>
      </c>
      <c r="Q296" s="27" t="str">
        <f t="shared" si="11"/>
        <v/>
      </c>
      <c r="R296" s="27" t="str">
        <f>IF(P296="","",CHOOSE(VLOOKUP($O296,$A$1:$C$400,3,FALSE),AHS!$M$1,BHS!$M$1,CHS!$M$1,HMJHS!$M$1,KHS!$M$1,Kings!$M$1,MHS!$M$1,SWHS!$M$1,AMHS!$M$1,'S10'!$M$1,'S11'!$M$1,'S12'!$M$1,'S13'!$M$1,'S14'!$M$1,'S15'!$M$1,'S16'!$M$1,'S17'!$M$1,'S18'!$M$1,'S19'!$M$1,'S20'!$M$1))</f>
        <v/>
      </c>
      <c r="S296" s="27" t="str">
        <f t="shared" si="12"/>
        <v/>
      </c>
      <c r="T296" s="3" t="str">
        <f t="shared" si="13"/>
        <v/>
      </c>
      <c r="U296" s="21"/>
      <c r="V296" s="21"/>
      <c r="W296" s="21"/>
      <c r="X296" s="21"/>
      <c r="Y296" s="21"/>
      <c r="Z296" s="21"/>
    </row>
    <row r="297" spans="1:26" ht="15" customHeight="1" x14ac:dyDescent="0.25">
      <c r="A297" s="21" t="str">
        <f t="shared" si="9"/>
        <v/>
      </c>
      <c r="B297" s="21" t="str">
        <f t="shared" si="7"/>
        <v/>
      </c>
      <c r="C297" s="21">
        <v>15</v>
      </c>
      <c r="D297" s="21">
        <v>17</v>
      </c>
      <c r="E297" s="21" t="str">
        <f>IF(OR('S15'!$C$29="",'S15'!$B$29=""),"",'S15'!$C$29)</f>
        <v/>
      </c>
      <c r="F297" s="21" t="str">
        <f>CONCATENATE(IF('S15'!$K$13=$D297,CONCATENATE('S15'!$I$13,"-"),""),IF('S15'!$K$14=$D297,CONCATENATE('S15'!$I$14,"-"),""),IF('S15'!$K$15=$D297,CONCATENATE('S15'!$I$15,"-"),""),IF('S15'!$K$16=$D297,CONCATENATE('S15'!$I$16,"-"),""),IF('S15'!$K$17=$D297,CONCATENATE('S15'!$I$17,"-"),""),IF('S15'!$K$18=$D297,CONCATENATE('S15'!$I$18,"-"),""),IF('S15'!$K$19=$D297,CONCATENATE('S15'!$I$19,"-"),""),IF('S15'!$K$20=$D297,CONCATENATE('S15'!$I$20,"-"),""),IF('S15'!$K$21=$D297,CONCATENATE('S15'!$I$21,"-"),""),IF('S15'!$K$22=$D297,CONCATENATE('S15'!$I$22,"-"),""),)</f>
        <v/>
      </c>
      <c r="G297" s="21" t="str">
        <f>CONCATENATE(IF('S15'!$K$23=$D297,CONCATENATE('S15'!$I$23,"-"),""),IF('S15'!$K$24=$D297,CONCATENATE('S15'!$I$24,"-"),""),IF('S15'!$K$25=$D297,CONCATENATE('S15'!$I$25,"-"),""),IF('S15'!$K$26=$D297,CONCATENATE('S15'!$I$26,"-"),""),IF('S15'!$K$27=$D297,CONCATENATE('S15'!$I$27,"-"),""),IF('S15'!$K$28=$D297,CONCATENATE('S15'!$I$28,"-"),""),IF('S15'!$K$29=$D297,CONCATENATE('S15'!$I$29,"-"),""),IF('S15'!$K$30=$D297,CONCATENATE('S15'!$I$30,"-"),""),IF('S15'!$K$31=$D297,CONCATENATE('S15'!$I$31,"-"),""),IF('S15'!$K$32=$D297,CONCATENATE('S15'!$I$32,"-"),""))</f>
        <v/>
      </c>
      <c r="H297" s="21" t="str">
        <f>CONCATENATE(IF('S15'!$S$13=$D297,CONCATENATE('S15'!$Q$13,"-"),""),IF('S15'!$S$14=$D297,CONCATENATE('S15'!$Q$14,"-"),""),IF('S15'!$S$15=$D297,CONCATENATE('S15'!$Q$15,"-"),""),IF('S15'!$S$16=$D297,CONCATENATE('S15'!$Q$16,"-"),""),IF('S15'!$S$17=$D297,CONCATENATE('S15'!$Q$17,"-"),""),IF('S15'!$S$18=$D297,CONCATENATE('S15'!$Q$18,"-"),""),IF('S15'!$S$19=$D297,CONCATENATE('S15'!$Q$19,"-"),""),IF('S15'!$S$20=$D297,CONCATENATE('S15'!$Q$20,"-"),""),IF('S15'!$S$21=$D297,CONCATENATE('S15'!$Q$21,"-"),""),IF('S15'!$S$22=$D297,CONCATENATE('S15'!$Q$22,"-"),""))</f>
        <v/>
      </c>
      <c r="I297" s="21" t="str">
        <f>CONCATENATE(,IF('S15'!$S$23=$D297,CONCATENATE('S15'!$Q$23,"-"),""),IF('S15'!$S$24=$D297,CONCATENATE('S15'!$Q$24,"-"),""),IF('S15'!$S$25=$D297,CONCATENATE('S15'!$Q$25,"-"),""),IF('S15'!$S$26=$D297,CONCATENATE('S15'!$Q$26,"-"),""),IF('S15'!$S$27=$D297,CONCATENATE('S15'!$Q$27,"-"),""),IF('S15'!$S$28=$D297,CONCATENATE('S15'!$Q$28,"-"),""),IF('S15'!$S$29=$D297,CONCATENATE('S15'!$Q$29,"-"),""),IF('S15'!$S$30=$D297,CONCATENATE('S15'!$Q$30,"-"),""),IF('S15'!$S$31=$D297,CONCATENATE('S15'!$Q$31,"-"),""),IF('S15'!$S$32=$D297,CONCATENATE('S15'!$Q$32,"-"),""))</f>
        <v/>
      </c>
      <c r="J297" s="21" t="str">
        <f>CONCATENATE(IF('S15'!$AA$13=$D297,CONCATENATE('S15'!$Y$13,"-"),""),IF('S15'!$AA$14=$D297,CONCATENATE('S15'!$Y$14,"-"),""),IF('S15'!$AA$15=$D297,CONCATENATE('S15'!$Y$15,"-"),""),IF('S15'!$AA$16=$D297,CONCATENATE('S15'!$Y$16,"-"),""),IF('S15'!$AA$17=$D297,CONCATENATE('S15'!$Y$17,"-"),""),IF('S15'!$AA$18=$D297,CONCATENATE('S15'!$Y$18,"-"),""),IF('S15'!$AA$19=$D297,CONCATENATE('S15'!$Y$19,"-"),""),IF('S15'!$AA$20=$D297,CONCATENATE('S15'!$Y$20,"-"),""),IF('S15'!$AA$21=$D297,CONCATENATE('S15'!$Y$21,"-"),""),IF('S15'!$AA$22=$D297,CONCATENATE('S15'!$Y$22,"-"),""),"")</f>
        <v/>
      </c>
      <c r="K297" s="21" t="str">
        <f>CONCATENATE(IF('S15'!$AA$23=$D297,CONCATENATE('S15'!$Y$23,"-"),""),IF('S15'!$AA$24=$D297,CONCATENATE('S15'!$Y$24,"-"),""),IF('S15'!$AA$25=$D297,CONCATENATE('S15'!$Y$25,"-"),""),IF('S15'!$AA$26=$D297,CONCATENATE('S15'!$Y$26,"-"),""),IF('S15'!$AA$27=$D297,CONCATENATE('S15'!$Y$27,"-"),""),IF('S15'!$AA$28=$D297,CONCATENATE('S15'!$Y$28,"-"),""),IF('S15'!$AA$29=$D297,CONCATENATE('S15'!$Y$29,"-"),""),IF('S15'!$AA$30=$D297,CONCATENATE('S15'!$Y$30,"-"),""),IF('S15'!$AA$31=$D297,CONCATENATE('S15'!$Y$31,"-"),""),IF('S15'!$AA$32=$D297,CONCATENATE('S15'!$Y$32,"-"),""))</f>
        <v/>
      </c>
      <c r="L297" s="21" t="str">
        <f>CONCATENATE(IF('S15'!$AI$13=$D297,CONCATENATE('S15'!$AG$13,"-"),""),IF('S15'!$AI$14=$D297,CONCATENATE('S15'!$AG$14,"-"),""),IF('S15'!$AI$15=$D297,CONCATENATE('S15'!$AG$15,"-"),""),IF('S15'!$AI$16=$D297,CONCATENATE('S15'!$AG$16,"-"),""),IF('S15'!$AI$17=$D297,CONCATENATE('S15'!$AG$17,"-"),""),IF('S15'!$AI$18=$D297,CONCATENATE('S15'!$AG$18,"-"),""),IF('S15'!$AI$19=$D297,CONCATENATE('S15'!$AG$19,"-"),""),IF('S15'!$AI$20=$D297,CONCATENATE('S15'!$AG$20,"-"),""),IF('S15'!$AI$21=$D297,CONCATENATE('S15'!$AG$21,"-"),""),IF('S15'!$AI$22=$D297,CONCATENATE('S15'!$AG$22,"-"),""),"")</f>
        <v/>
      </c>
      <c r="M297" s="21" t="str">
        <f>CONCATENATE(IF('S15'!$AI$23=$D297,CONCATENATE('S15'!$AG$23,"-"),""),IF('S15'!$AI$24=$D297,CONCATENATE('S15'!$AG$24,"-"),""),IF('S15'!$AI$25=$D297,CONCATENATE('S15'!$AG$25,"-"),""),IF('S15'!$AI$26=$D297,CONCATENATE('S15'!$AG$26,"-"),""),IF('S15'!$AI$27=$D297,CONCATENATE('S15'!$AG$27,"-"),""),IF('S15'!$AI$28=$D297,CONCATENATE('S15'!$AG$28,"-"),""),IF('S15'!$AI$29=$D297,CONCATENATE('S15'!$AG$29,"-"),""),IF('S15'!$AI$30=$D297,CONCATENATE('S15'!$AG$30,"-"),""),IF('S15'!$AI$31=$D297,CONCATENATE('S15'!$AG$31,"-"),""),IF('S15'!$AI$32=$D297,CONCATENATE('S15'!$AG$32,"-"),""))</f>
        <v/>
      </c>
      <c r="N297" s="21" t="str">
        <f t="shared" si="8"/>
        <v/>
      </c>
      <c r="O297" s="21">
        <v>295</v>
      </c>
      <c r="P297" s="27" t="str">
        <f t="shared" si="10"/>
        <v/>
      </c>
      <c r="Q297" s="27" t="str">
        <f t="shared" si="11"/>
        <v/>
      </c>
      <c r="R297" s="27" t="str">
        <f>IF(P297="","",CHOOSE(VLOOKUP($O297,$A$1:$C$400,3,FALSE),AHS!$M$1,BHS!$M$1,CHS!$M$1,HMJHS!$M$1,KHS!$M$1,Kings!$M$1,MHS!$M$1,SWHS!$M$1,AMHS!$M$1,'S10'!$M$1,'S11'!$M$1,'S12'!$M$1,'S13'!$M$1,'S14'!$M$1,'S15'!$M$1,'S16'!$M$1,'S17'!$M$1,'S18'!$M$1,'S19'!$M$1,'S20'!$M$1))</f>
        <v/>
      </c>
      <c r="S297" s="27" t="str">
        <f t="shared" si="12"/>
        <v/>
      </c>
      <c r="T297" s="3" t="str">
        <f t="shared" si="13"/>
        <v/>
      </c>
      <c r="U297" s="21"/>
      <c r="V297" s="21"/>
      <c r="W297" s="21"/>
      <c r="X297" s="21"/>
      <c r="Y297" s="21"/>
      <c r="Z297" s="21"/>
    </row>
    <row r="298" spans="1:26" ht="15" customHeight="1" x14ac:dyDescent="0.25">
      <c r="A298" s="21" t="str">
        <f t="shared" si="9"/>
        <v/>
      </c>
      <c r="B298" s="21" t="str">
        <f t="shared" si="7"/>
        <v/>
      </c>
      <c r="C298" s="21">
        <v>15</v>
      </c>
      <c r="D298" s="21">
        <v>18</v>
      </c>
      <c r="E298" s="21" t="str">
        <f>IF(OR('S15'!$C$30="",'S15'!$B$30=""),"",'S15'!$C$30)</f>
        <v/>
      </c>
      <c r="F298" s="21" t="str">
        <f>CONCATENATE(IF('S15'!$K$13=$D298,CONCATENATE('S15'!$I$13,"-"),""),IF('S15'!$K$14=$D298,CONCATENATE('S15'!$I$14,"-"),""),IF('S15'!$K$15=$D298,CONCATENATE('S15'!$I$15,"-"),""),IF('S15'!$K$16=$D298,CONCATENATE('S15'!$I$16,"-"),""),IF('S15'!$K$17=$D298,CONCATENATE('S15'!$I$17,"-"),""),IF('S15'!$K$18=$D298,CONCATENATE('S15'!$I$18,"-"),""),IF('S15'!$K$19=$D298,CONCATENATE('S15'!$I$19,"-"),""),IF('S15'!$K$20=$D298,CONCATENATE('S15'!$I$20,"-"),""),IF('S15'!$K$21=$D298,CONCATENATE('S15'!$I$21,"-"),""),IF('S15'!$K$22=$D298,CONCATENATE('S15'!$I$22,"-"),""),)</f>
        <v/>
      </c>
      <c r="G298" s="21" t="str">
        <f>CONCATENATE(IF('S15'!$K$23=$D298,CONCATENATE('S15'!$I$23,"-"),""),IF('S15'!$K$24=$D298,CONCATENATE('S15'!$I$24,"-"),""),IF('S15'!$K$25=$D298,CONCATENATE('S15'!$I$25,"-"),""),IF('S15'!$K$26=$D298,CONCATENATE('S15'!$I$26,"-"),""),IF('S15'!$K$27=$D298,CONCATENATE('S15'!$I$27,"-"),""),IF('S15'!$K$28=$D298,CONCATENATE('S15'!$I$28,"-"),""),IF('S15'!$K$29=$D298,CONCATENATE('S15'!$I$29,"-"),""),IF('S15'!$K$30=$D298,CONCATENATE('S15'!$I$30,"-"),""),IF('S15'!$K$31=$D298,CONCATENATE('S15'!$I$31,"-"),""),IF('S15'!$K$32=$D298,CONCATENATE('S15'!$I$32,"-"),""))</f>
        <v/>
      </c>
      <c r="H298" s="21" t="str">
        <f>CONCATENATE(IF('S15'!$S$13=$D298,CONCATENATE('S15'!$Q$13,"-"),""),IF('S15'!$S$14=$D298,CONCATENATE('S15'!$Q$14,"-"),""),IF('S15'!$S$15=$D298,CONCATENATE('S15'!$Q$15,"-"),""),IF('S15'!$S$16=$D298,CONCATENATE('S15'!$Q$16,"-"),""),IF('S15'!$S$17=$D298,CONCATENATE('S15'!$Q$17,"-"),""),IF('S15'!$S$18=$D298,CONCATENATE('S15'!$Q$18,"-"),""),IF('S15'!$S$19=$D298,CONCATENATE('S15'!$Q$19,"-"),""),IF('S15'!$S$20=$D298,CONCATENATE('S15'!$Q$20,"-"),""),IF('S15'!$S$21=$D298,CONCATENATE('S15'!$Q$21,"-"),""),IF('S15'!$S$22=$D298,CONCATENATE('S15'!$Q$22,"-"),""))</f>
        <v/>
      </c>
      <c r="I298" s="21" t="str">
        <f>CONCATENATE(,IF('S15'!$S$23=$D298,CONCATENATE('S15'!$Q$23,"-"),""),IF('S15'!$S$24=$D298,CONCATENATE('S15'!$Q$24,"-"),""),IF('S15'!$S$25=$D298,CONCATENATE('S15'!$Q$25,"-"),""),IF('S15'!$S$26=$D298,CONCATENATE('S15'!$Q$26,"-"),""),IF('S15'!$S$27=$D298,CONCATENATE('S15'!$Q$27,"-"),""),IF('S15'!$S$28=$D298,CONCATENATE('S15'!$Q$28,"-"),""),IF('S15'!$S$29=$D298,CONCATENATE('S15'!$Q$29,"-"),""),IF('S15'!$S$30=$D298,CONCATENATE('S15'!$Q$30,"-"),""),IF('S15'!$S$31=$D298,CONCATENATE('S15'!$Q$31,"-"),""),IF('S15'!$S$32=$D298,CONCATENATE('S15'!$Q$32,"-"),""))</f>
        <v/>
      </c>
      <c r="J298" s="21" t="str">
        <f>CONCATENATE(IF('S15'!$AA$13=$D298,CONCATENATE('S15'!$Y$13,"-"),""),IF('S15'!$AA$14=$D298,CONCATENATE('S15'!$Y$14,"-"),""),IF('S15'!$AA$15=$D298,CONCATENATE('S15'!$Y$15,"-"),""),IF('S15'!$AA$16=$D298,CONCATENATE('S15'!$Y$16,"-"),""),IF('S15'!$AA$17=$D298,CONCATENATE('S15'!$Y$17,"-"),""),IF('S15'!$AA$18=$D298,CONCATENATE('S15'!$Y$18,"-"),""),IF('S15'!$AA$19=$D298,CONCATENATE('S15'!$Y$19,"-"),""),IF('S15'!$AA$20=$D298,CONCATENATE('S15'!$Y$20,"-"),""),IF('S15'!$AA$21=$D298,CONCATENATE('S15'!$Y$21,"-"),""),IF('S15'!$AA$22=$D298,CONCATENATE('S15'!$Y$22,"-"),""),"")</f>
        <v/>
      </c>
      <c r="K298" s="21" t="str">
        <f>CONCATENATE(IF('S15'!$AA$23=$D298,CONCATENATE('S15'!$Y$23,"-"),""),IF('S15'!$AA$24=$D298,CONCATENATE('S15'!$Y$24,"-"),""),IF('S15'!$AA$25=$D298,CONCATENATE('S15'!$Y$25,"-"),""),IF('S15'!$AA$26=$D298,CONCATENATE('S15'!$Y$26,"-"),""),IF('S15'!$AA$27=$D298,CONCATENATE('S15'!$Y$27,"-"),""),IF('S15'!$AA$28=$D298,CONCATENATE('S15'!$Y$28,"-"),""),IF('S15'!$AA$29=$D298,CONCATENATE('S15'!$Y$29,"-"),""),IF('S15'!$AA$30=$D298,CONCATENATE('S15'!$Y$30,"-"),""),IF('S15'!$AA$31=$D298,CONCATENATE('S15'!$Y$31,"-"),""),IF('S15'!$AA$32=$D298,CONCATENATE('S15'!$Y$32,"-"),""))</f>
        <v/>
      </c>
      <c r="L298" s="21" t="str">
        <f>CONCATENATE(IF('S15'!$AI$13=$D298,CONCATENATE('S15'!$AG$13,"-"),""),IF('S15'!$AI$14=$D298,CONCATENATE('S15'!$AG$14,"-"),""),IF('S15'!$AI$15=$D298,CONCATENATE('S15'!$AG$15,"-"),""),IF('S15'!$AI$16=$D298,CONCATENATE('S15'!$AG$16,"-"),""),IF('S15'!$AI$17=$D298,CONCATENATE('S15'!$AG$17,"-"),""),IF('S15'!$AI$18=$D298,CONCATENATE('S15'!$AG$18,"-"),""),IF('S15'!$AI$19=$D298,CONCATENATE('S15'!$AG$19,"-"),""),IF('S15'!$AI$20=$D298,CONCATENATE('S15'!$AG$20,"-"),""),IF('S15'!$AI$21=$D298,CONCATENATE('S15'!$AG$21,"-"),""),IF('S15'!$AI$22=$D298,CONCATENATE('S15'!$AG$22,"-"),""),"")</f>
        <v/>
      </c>
      <c r="M298" s="21" t="str">
        <f>CONCATENATE(IF('S15'!$AI$23=$D298,CONCATENATE('S15'!$AG$23,"-"),""),IF('S15'!$AI$24=$D298,CONCATENATE('S15'!$AG$24,"-"),""),IF('S15'!$AI$25=$D298,CONCATENATE('S15'!$AG$25,"-"),""),IF('S15'!$AI$26=$D298,CONCATENATE('S15'!$AG$26,"-"),""),IF('S15'!$AI$27=$D298,CONCATENATE('S15'!$AG$27,"-"),""),IF('S15'!$AI$28=$D298,CONCATENATE('S15'!$AG$28,"-"),""),IF('S15'!$AI$29=$D298,CONCATENATE('S15'!$AG$29,"-"),""),IF('S15'!$AI$30=$D298,CONCATENATE('S15'!$AG$30,"-"),""),IF('S15'!$AI$31=$D298,CONCATENATE('S15'!$AG$31,"-"),""),IF('S15'!$AI$32=$D298,CONCATENATE('S15'!$AG$32,"-"),""))</f>
        <v/>
      </c>
      <c r="N298" s="21" t="str">
        <f t="shared" si="8"/>
        <v/>
      </c>
      <c r="O298" s="21">
        <v>296</v>
      </c>
      <c r="P298" s="27" t="str">
        <f t="shared" si="10"/>
        <v/>
      </c>
      <c r="Q298" s="27" t="str">
        <f t="shared" si="11"/>
        <v/>
      </c>
      <c r="R298" s="27" t="str">
        <f>IF(P298="","",CHOOSE(VLOOKUP($O298,$A$1:$C$400,3,FALSE),AHS!$M$1,BHS!$M$1,CHS!$M$1,HMJHS!$M$1,KHS!$M$1,Kings!$M$1,MHS!$M$1,SWHS!$M$1,AMHS!$M$1,'S10'!$M$1,'S11'!$M$1,'S12'!$M$1,'S13'!$M$1,'S14'!$M$1,'S15'!$M$1,'S16'!$M$1,'S17'!$M$1,'S18'!$M$1,'S19'!$M$1,'S20'!$M$1))</f>
        <v/>
      </c>
      <c r="S298" s="27" t="str">
        <f t="shared" si="12"/>
        <v/>
      </c>
      <c r="T298" s="3" t="str">
        <f t="shared" si="13"/>
        <v/>
      </c>
      <c r="U298" s="21"/>
      <c r="V298" s="21"/>
      <c r="W298" s="21"/>
      <c r="X298" s="21"/>
      <c r="Y298" s="21"/>
      <c r="Z298" s="21"/>
    </row>
    <row r="299" spans="1:26" ht="15" customHeight="1" x14ac:dyDescent="0.25">
      <c r="A299" s="21" t="str">
        <f t="shared" si="9"/>
        <v/>
      </c>
      <c r="B299" s="21" t="str">
        <f t="shared" si="7"/>
        <v/>
      </c>
      <c r="C299" s="21">
        <v>15</v>
      </c>
      <c r="D299" s="21">
        <v>19</v>
      </c>
      <c r="E299" s="21" t="str">
        <f>IF(OR('S15'!$C$31="",'S15'!$B$31=""),"",'S15'!$C$31)</f>
        <v/>
      </c>
      <c r="F299" s="21" t="str">
        <f>CONCATENATE(IF('S15'!$K$13=$D299,CONCATENATE('S15'!$I$13,"-"),""),IF('S15'!$K$14=$D299,CONCATENATE('S15'!$I$14,"-"),""),IF('S15'!$K$15=$D299,CONCATENATE('S15'!$I$15,"-"),""),IF('S15'!$K$16=$D299,CONCATENATE('S15'!$I$16,"-"),""),IF('S15'!$K$17=$D299,CONCATENATE('S15'!$I$17,"-"),""),IF('S15'!$K$18=$D299,CONCATENATE('S15'!$I$18,"-"),""),IF('S15'!$K$19=$D299,CONCATENATE('S15'!$I$19,"-"),""),IF('S15'!$K$20=$D299,CONCATENATE('S15'!$I$20,"-"),""),IF('S15'!$K$21=$D299,CONCATENATE('S15'!$I$21,"-"),""),IF('S15'!$K$22=$D299,CONCATENATE('S15'!$I$22,"-"),""),)</f>
        <v/>
      </c>
      <c r="G299" s="21" t="str">
        <f>CONCATENATE(IF('S15'!$K$23=$D299,CONCATENATE('S15'!$I$23,"-"),""),IF('S15'!$K$24=$D299,CONCATENATE('S15'!$I$24,"-"),""),IF('S15'!$K$25=$D299,CONCATENATE('S15'!$I$25,"-"),""),IF('S15'!$K$26=$D299,CONCATENATE('S15'!$I$26,"-"),""),IF('S15'!$K$27=$D299,CONCATENATE('S15'!$I$27,"-"),""),IF('S15'!$K$28=$D299,CONCATENATE('S15'!$I$28,"-"),""),IF('S15'!$K$29=$D299,CONCATENATE('S15'!$I$29,"-"),""),IF('S15'!$K$30=$D299,CONCATENATE('S15'!$I$30,"-"),""),IF('S15'!$K$31=$D299,CONCATENATE('S15'!$I$31,"-"),""),IF('S15'!$K$32=$D299,CONCATENATE('S15'!$I$32,"-"),""))</f>
        <v/>
      </c>
      <c r="H299" s="21" t="str">
        <f>CONCATENATE(IF('S15'!$S$13=$D299,CONCATENATE('S15'!$Q$13,"-"),""),IF('S15'!$S$14=$D299,CONCATENATE('S15'!$Q$14,"-"),""),IF('S15'!$S$15=$D299,CONCATENATE('S15'!$Q$15,"-"),""),IF('S15'!$S$16=$D299,CONCATENATE('S15'!$Q$16,"-"),""),IF('S15'!$S$17=$D299,CONCATENATE('S15'!$Q$17,"-"),""),IF('S15'!$S$18=$D299,CONCATENATE('S15'!$Q$18,"-"),""),IF('S15'!$S$19=$D299,CONCATENATE('S15'!$Q$19,"-"),""),IF('S15'!$S$20=$D299,CONCATENATE('S15'!$Q$20,"-"),""),IF('S15'!$S$21=$D299,CONCATENATE('S15'!$Q$21,"-"),""),IF('S15'!$S$22=$D299,CONCATENATE('S15'!$Q$22,"-"),""))</f>
        <v/>
      </c>
      <c r="I299" s="21" t="str">
        <f>CONCATENATE(,IF('S15'!$S$23=$D299,CONCATENATE('S15'!$Q$23,"-"),""),IF('S15'!$S$24=$D299,CONCATENATE('S15'!$Q$24,"-"),""),IF('S15'!$S$25=$D299,CONCATENATE('S15'!$Q$25,"-"),""),IF('S15'!$S$26=$D299,CONCATENATE('S15'!$Q$26,"-"),""),IF('S15'!$S$27=$D299,CONCATENATE('S15'!$Q$27,"-"),""),IF('S15'!$S$28=$D299,CONCATENATE('S15'!$Q$28,"-"),""),IF('S15'!$S$29=$D299,CONCATENATE('S15'!$Q$29,"-"),""),IF('S15'!$S$30=$D299,CONCATENATE('S15'!$Q$30,"-"),""),IF('S15'!$S$31=$D299,CONCATENATE('S15'!$Q$31,"-"),""),IF('S15'!$S$32=$D299,CONCATENATE('S15'!$Q$32,"-"),""))</f>
        <v/>
      </c>
      <c r="J299" s="21" t="str">
        <f>CONCATENATE(IF('S15'!$AA$13=$D299,CONCATENATE('S15'!$Y$13,"-"),""),IF('S15'!$AA$14=$D299,CONCATENATE('S15'!$Y$14,"-"),""),IF('S15'!$AA$15=$D299,CONCATENATE('S15'!$Y$15,"-"),""),IF('S15'!$AA$16=$D299,CONCATENATE('S15'!$Y$16,"-"),""),IF('S15'!$AA$17=$D299,CONCATENATE('S15'!$Y$17,"-"),""),IF('S15'!$AA$18=$D299,CONCATENATE('S15'!$Y$18,"-"),""),IF('S15'!$AA$19=$D299,CONCATENATE('S15'!$Y$19,"-"),""),IF('S15'!$AA$20=$D299,CONCATENATE('S15'!$Y$20,"-"),""),IF('S15'!$AA$21=$D299,CONCATENATE('S15'!$Y$21,"-"),""),IF('S15'!$AA$22=$D299,CONCATENATE('S15'!$Y$22,"-"),""),"")</f>
        <v/>
      </c>
      <c r="K299" s="21" t="str">
        <f>CONCATENATE(IF('S15'!$AA$23=$D299,CONCATENATE('S15'!$Y$23,"-"),""),IF('S15'!$AA$24=$D299,CONCATENATE('S15'!$Y$24,"-"),""),IF('S15'!$AA$25=$D299,CONCATENATE('S15'!$Y$25,"-"),""),IF('S15'!$AA$26=$D299,CONCATENATE('S15'!$Y$26,"-"),""),IF('S15'!$AA$27=$D299,CONCATENATE('S15'!$Y$27,"-"),""),IF('S15'!$AA$28=$D299,CONCATENATE('S15'!$Y$28,"-"),""),IF('S15'!$AA$29=$D299,CONCATENATE('S15'!$Y$29,"-"),""),IF('S15'!$AA$30=$D299,CONCATENATE('S15'!$Y$30,"-"),""),IF('S15'!$AA$31=$D299,CONCATENATE('S15'!$Y$31,"-"),""),IF('S15'!$AA$32=$D299,CONCATENATE('S15'!$Y$32,"-"),""))</f>
        <v/>
      </c>
      <c r="L299" s="21" t="str">
        <f>CONCATENATE(IF('S15'!$AI$13=$D299,CONCATENATE('S15'!$AG$13,"-"),""),IF('S15'!$AI$14=$D299,CONCATENATE('S15'!$AG$14,"-"),""),IF('S15'!$AI$15=$D299,CONCATENATE('S15'!$AG$15,"-"),""),IF('S15'!$AI$16=$D299,CONCATENATE('S15'!$AG$16,"-"),""),IF('S15'!$AI$17=$D299,CONCATENATE('S15'!$AG$17,"-"),""),IF('S15'!$AI$18=$D299,CONCATENATE('S15'!$AG$18,"-"),""),IF('S15'!$AI$19=$D299,CONCATENATE('S15'!$AG$19,"-"),""),IF('S15'!$AI$20=$D299,CONCATENATE('S15'!$AG$20,"-"),""),IF('S15'!$AI$21=$D299,CONCATENATE('S15'!$AG$21,"-"),""),IF('S15'!$AI$22=$D299,CONCATENATE('S15'!$AG$22,"-"),""),"")</f>
        <v/>
      </c>
      <c r="M299" s="21" t="str">
        <f>CONCATENATE(IF('S15'!$AI$23=$D299,CONCATENATE('S15'!$AG$23,"-"),""),IF('S15'!$AI$24=$D299,CONCATENATE('S15'!$AG$24,"-"),""),IF('S15'!$AI$25=$D299,CONCATENATE('S15'!$AG$25,"-"),""),IF('S15'!$AI$26=$D299,CONCATENATE('S15'!$AG$26,"-"),""),IF('S15'!$AI$27=$D299,CONCATENATE('S15'!$AG$27,"-"),""),IF('S15'!$AI$28=$D299,CONCATENATE('S15'!$AG$28,"-"),""),IF('S15'!$AI$29=$D299,CONCATENATE('S15'!$AG$29,"-"),""),IF('S15'!$AI$30=$D299,CONCATENATE('S15'!$AG$30,"-"),""),IF('S15'!$AI$31=$D299,CONCATENATE('S15'!$AG$31,"-"),""),IF('S15'!$AI$32=$D299,CONCATENATE('S15'!$AG$32,"-"),""))</f>
        <v/>
      </c>
      <c r="N299" s="21" t="str">
        <f t="shared" si="8"/>
        <v/>
      </c>
      <c r="O299" s="21">
        <v>297</v>
      </c>
      <c r="P299" s="27" t="str">
        <f t="shared" si="10"/>
        <v/>
      </c>
      <c r="Q299" s="27" t="str">
        <f t="shared" si="11"/>
        <v/>
      </c>
      <c r="R299" s="27" t="str">
        <f>IF(P299="","",CHOOSE(VLOOKUP($O299,$A$1:$C$400,3,FALSE),AHS!$M$1,BHS!$M$1,CHS!$M$1,HMJHS!$M$1,KHS!$M$1,Kings!$M$1,MHS!$M$1,SWHS!$M$1,AMHS!$M$1,'S10'!$M$1,'S11'!$M$1,'S12'!$M$1,'S13'!$M$1,'S14'!$M$1,'S15'!$M$1,'S16'!$M$1,'S17'!$M$1,'S18'!$M$1,'S19'!$M$1,'S20'!$M$1))</f>
        <v/>
      </c>
      <c r="S299" s="27" t="str">
        <f t="shared" si="12"/>
        <v/>
      </c>
      <c r="T299" s="3" t="str">
        <f t="shared" si="13"/>
        <v/>
      </c>
      <c r="U299" s="21"/>
      <c r="V299" s="21"/>
      <c r="W299" s="21"/>
      <c r="X299" s="21"/>
      <c r="Y299" s="21"/>
      <c r="Z299" s="21"/>
    </row>
    <row r="300" spans="1:26" ht="15" customHeight="1" x14ac:dyDescent="0.25">
      <c r="A300" s="21" t="str">
        <f t="shared" si="9"/>
        <v/>
      </c>
      <c r="B300" s="21" t="str">
        <f t="shared" si="7"/>
        <v/>
      </c>
      <c r="C300" s="21">
        <v>15</v>
      </c>
      <c r="D300" s="21">
        <v>20</v>
      </c>
      <c r="E300" s="21" t="str">
        <f>IF(OR('S15'!$C$32="",'S15'!$B$32=""),"",'S15'!$C$32)</f>
        <v/>
      </c>
      <c r="F300" s="21" t="str">
        <f>CONCATENATE(IF('S15'!$K$13=$D300,CONCATENATE('S15'!$I$13,"-"),""),IF('S15'!$K$14=$D300,CONCATENATE('S15'!$I$14,"-"),""),IF('S15'!$K$15=$D300,CONCATENATE('S15'!$I$15,"-"),""),IF('S15'!$K$16=$D300,CONCATENATE('S15'!$I$16,"-"),""),IF('S15'!$K$17=$D300,CONCATENATE('S15'!$I$17,"-"),""),IF('S15'!$K$18=$D300,CONCATENATE('S15'!$I$18,"-"),""),IF('S15'!$K$19=$D300,CONCATENATE('S15'!$I$19,"-"),""),IF('S15'!$K$20=$D300,CONCATENATE('S15'!$I$20,"-"),""),IF('S15'!$K$21=$D300,CONCATENATE('S15'!$I$21,"-"),""),IF('S15'!$K$22=$D300,CONCATENATE('S15'!$I$22,"-"),""),)</f>
        <v/>
      </c>
      <c r="G300" s="21" t="str">
        <f>CONCATENATE(IF('S15'!$K$23=$D300,CONCATENATE('S15'!$I$23,"-"),""),IF('S15'!$K$24=$D300,CONCATENATE('S15'!$I$24,"-"),""),IF('S15'!$K$25=$D300,CONCATENATE('S15'!$I$25,"-"),""),IF('S15'!$K$26=$D300,CONCATENATE('S15'!$I$26,"-"),""),IF('S15'!$K$27=$D300,CONCATENATE('S15'!$I$27,"-"),""),IF('S15'!$K$28=$D300,CONCATENATE('S15'!$I$28,"-"),""),IF('S15'!$K$29=$D300,CONCATENATE('S15'!$I$29,"-"),""),IF('S15'!$K$30=$D300,CONCATENATE('S15'!$I$30,"-"),""),IF('S15'!$K$31=$D300,CONCATENATE('S15'!$I$31,"-"),""),IF('S15'!$K$32=$D300,CONCATENATE('S15'!$I$32,"-"),""))</f>
        <v/>
      </c>
      <c r="H300" s="21" t="str">
        <f>CONCATENATE(IF('S15'!$S$13=$D300,CONCATENATE('S15'!$Q$13,"-"),""),IF('S15'!$S$14=$D300,CONCATENATE('S15'!$Q$14,"-"),""),IF('S15'!$S$15=$D300,CONCATENATE('S15'!$Q$15,"-"),""),IF('S15'!$S$16=$D300,CONCATENATE('S15'!$Q$16,"-"),""),IF('S15'!$S$17=$D300,CONCATENATE('S15'!$Q$17,"-"),""),IF('S15'!$S$18=$D300,CONCATENATE('S15'!$Q$18,"-"),""),IF('S15'!$S$19=$D300,CONCATENATE('S15'!$Q$19,"-"),""),IF('S15'!$S$20=$D300,CONCATENATE('S15'!$Q$20,"-"),""),IF('S15'!$S$21=$D300,CONCATENATE('S15'!$Q$21,"-"),""),IF('S15'!$S$22=$D300,CONCATENATE('S15'!$Q$22,"-"),""))</f>
        <v/>
      </c>
      <c r="I300" s="21" t="str">
        <f>CONCATENATE(,IF('S15'!$S$23=$D300,CONCATENATE('S15'!$Q$23,"-"),""),IF('S15'!$S$24=$D300,CONCATENATE('S15'!$Q$24,"-"),""),IF('S15'!$S$25=$D300,CONCATENATE('S15'!$Q$25,"-"),""),IF('S15'!$S$26=$D300,CONCATENATE('S15'!$Q$26,"-"),""),IF('S15'!$S$27=$D300,CONCATENATE('S15'!$Q$27,"-"),""),IF('S15'!$S$28=$D300,CONCATENATE('S15'!$Q$28,"-"),""),IF('S15'!$S$29=$D300,CONCATENATE('S15'!$Q$29,"-"),""),IF('S15'!$S$30=$D300,CONCATENATE('S15'!$Q$30,"-"),""),IF('S15'!$S$31=$D300,CONCATENATE('S15'!$Q$31,"-"),""),IF('S15'!$S$32=$D300,CONCATENATE('S15'!$Q$32,"-"),""))</f>
        <v/>
      </c>
      <c r="J300" s="21" t="str">
        <f>CONCATENATE(IF('S15'!$AA$13=$D300,CONCATENATE('S15'!$Y$13,"-"),""),IF('S15'!$AA$14=$D300,CONCATENATE('S15'!$Y$14,"-"),""),IF('S15'!$AA$15=$D300,CONCATENATE('S15'!$Y$15,"-"),""),IF('S15'!$AA$16=$D300,CONCATENATE('S15'!$Y$16,"-"),""),IF('S15'!$AA$17=$D300,CONCATENATE('S15'!$Y$17,"-"),""),IF('S15'!$AA$18=$D300,CONCATENATE('S15'!$Y$18,"-"),""),IF('S15'!$AA$19=$D300,CONCATENATE('S15'!$Y$19,"-"),""),IF('S15'!$AA$20=$D300,CONCATENATE('S15'!$Y$20,"-"),""),IF('S15'!$AA$21=$D300,CONCATENATE('S15'!$Y$21,"-"),""),IF('S15'!$AA$22=$D300,CONCATENATE('S15'!$Y$22,"-"),""),"")</f>
        <v/>
      </c>
      <c r="K300" s="21" t="str">
        <f>CONCATENATE(IF('S15'!$AA$23=$D300,CONCATENATE('S15'!$Y$23,"-"),""),IF('S15'!$AA$24=$D300,CONCATENATE('S15'!$Y$24,"-"),""),IF('S15'!$AA$25=$D300,CONCATENATE('S15'!$Y$25,"-"),""),IF('S15'!$AA$26=$D300,CONCATENATE('S15'!$Y$26,"-"),""),IF('S15'!$AA$27=$D300,CONCATENATE('S15'!$Y$27,"-"),""),IF('S15'!$AA$28=$D300,CONCATENATE('S15'!$Y$28,"-"),""),IF('S15'!$AA$29=$D300,CONCATENATE('S15'!$Y$29,"-"),""),IF('S15'!$AA$30=$D300,CONCATENATE('S15'!$Y$30,"-"),""),IF('S15'!$AA$31=$D300,CONCATENATE('S15'!$Y$31,"-"),""),IF('S15'!$AA$32=$D300,CONCATENATE('S15'!$Y$32,"-"),""))</f>
        <v/>
      </c>
      <c r="L300" s="21" t="str">
        <f>CONCATENATE(IF('S15'!$AI$13=$D300,CONCATENATE('S15'!$AG$13,"-"),""),IF('S15'!$AI$14=$D300,CONCATENATE('S15'!$AG$14,"-"),""),IF('S15'!$AI$15=$D300,CONCATENATE('S15'!$AG$15,"-"),""),IF('S15'!$AI$16=$D300,CONCATENATE('S15'!$AG$16,"-"),""),IF('S15'!$AI$17=$D300,CONCATENATE('S15'!$AG$17,"-"),""),IF('S15'!$AI$18=$D300,CONCATENATE('S15'!$AG$18,"-"),""),IF('S15'!$AI$19=$D300,CONCATENATE('S15'!$AG$19,"-"),""),IF('S15'!$AI$20=$D300,CONCATENATE('S15'!$AG$20,"-"),""),IF('S15'!$AI$21=$D300,CONCATENATE('S15'!$AG$21,"-"),""),IF('S15'!$AI$22=$D300,CONCATENATE('S15'!$AG$22,"-"),""),"")</f>
        <v/>
      </c>
      <c r="M300" s="21" t="str">
        <f>CONCATENATE(IF('S15'!$AI$23=$D300,CONCATENATE('S15'!$AG$23,"-"),""),IF('S15'!$AI$24=$D300,CONCATENATE('S15'!$AG$24,"-"),""),IF('S15'!$AI$25=$D300,CONCATENATE('S15'!$AG$25,"-"),""),IF('S15'!$AI$26=$D300,CONCATENATE('S15'!$AG$26,"-"),""),IF('S15'!$AI$27=$D300,CONCATENATE('S15'!$AG$27,"-"),""),IF('S15'!$AI$28=$D300,CONCATENATE('S15'!$AG$28,"-"),""),IF('S15'!$AI$29=$D300,CONCATENATE('S15'!$AG$29,"-"),""),IF('S15'!$AI$30=$D300,CONCATENATE('S15'!$AG$30,"-"),""),IF('S15'!$AI$31=$D300,CONCATENATE('S15'!$AG$31,"-"),""),IF('S15'!$AI$32=$D300,CONCATENATE('S15'!$AG$32,"-"),""))</f>
        <v/>
      </c>
      <c r="N300" s="21" t="str">
        <f t="shared" si="8"/>
        <v/>
      </c>
      <c r="O300" s="21">
        <v>298</v>
      </c>
      <c r="P300" s="27" t="str">
        <f t="shared" si="10"/>
        <v/>
      </c>
      <c r="Q300" s="27" t="str">
        <f t="shared" si="11"/>
        <v/>
      </c>
      <c r="R300" s="27" t="str">
        <f>IF(P300="","",CHOOSE(VLOOKUP($O300,$A$1:$C$400,3,FALSE),AHS!$M$1,BHS!$M$1,CHS!$M$1,HMJHS!$M$1,KHS!$M$1,Kings!$M$1,MHS!$M$1,SWHS!$M$1,AMHS!$M$1,'S10'!$M$1,'S11'!$M$1,'S12'!$M$1,'S13'!$M$1,'S14'!$M$1,'S15'!$M$1,'S16'!$M$1,'S17'!$M$1,'S18'!$M$1,'S19'!$M$1,'S20'!$M$1))</f>
        <v/>
      </c>
      <c r="S300" s="27" t="str">
        <f t="shared" si="12"/>
        <v/>
      </c>
      <c r="T300" s="3" t="str">
        <f t="shared" si="13"/>
        <v/>
      </c>
      <c r="U300" s="21"/>
      <c r="V300" s="21"/>
      <c r="W300" s="21"/>
      <c r="X300" s="21"/>
      <c r="Y300" s="21"/>
      <c r="Z300" s="21"/>
    </row>
    <row r="301" spans="1:26" ht="15" customHeight="1" x14ac:dyDescent="0.25">
      <c r="A301" s="21" t="str">
        <f t="shared" si="9"/>
        <v/>
      </c>
      <c r="B301" s="21" t="str">
        <f t="shared" si="7"/>
        <v/>
      </c>
      <c r="C301" s="21">
        <v>16</v>
      </c>
      <c r="D301" s="21">
        <v>1</v>
      </c>
      <c r="E301" s="21" t="str">
        <f>IF(OR('S16'!$C$13="",'S16'!$B$13=""),"",'S16'!$C$13)</f>
        <v/>
      </c>
      <c r="F301" s="21" t="str">
        <f>CONCATENATE(IF('S16'!$K$13=$D301,CONCATENATE('S16'!$I$13,"-"),""),IF('S16'!$K$14=$D301,CONCATENATE('S16'!$I$14,"-"),""),IF('S16'!$K$15=$D301,CONCATENATE('S16'!$I$15,"-"),""),IF('S16'!$K$16=$D301,CONCATENATE('S16'!$I$16,"-"),""),IF('S16'!$K$17=$D301,CONCATENATE('S16'!$I$17,"-"),""),IF('S16'!$K$18=$D301,CONCATENATE('S16'!$I$18,"-"),""),IF('S16'!$K$19=$D301,CONCATENATE('S16'!$I$19,"-"),""),IF('S16'!$K$20=$D301,CONCATENATE('S16'!$I$20,"-"),""),IF('S16'!$K$21=$D301,CONCATENATE('S16'!$I$21,"-"),""),IF('S16'!$K$22=$D301,CONCATENATE('S16'!$I$22,"-"),""),)</f>
        <v/>
      </c>
      <c r="G301" s="21" t="str">
        <f>CONCATENATE(IF('S16'!$K$23=$D301,CONCATENATE('S16'!$I$23,"-"),""),IF('S16'!$K$24=$D301,CONCATENATE('S16'!$I$24,"-"),""),IF('S16'!$K$25=$D301,CONCATENATE('S16'!$I$25,"-"),""),IF('S16'!$K$26=$D301,CONCATENATE('S16'!$I$26,"-"),""),IF('S16'!$K$27=$D301,CONCATENATE('S16'!$I$27,"-"),""),IF('S16'!$K$28=$D301,CONCATENATE('S16'!$I$28,"-"),""),IF('S16'!$K$29=$D301,CONCATENATE('S16'!$I$29,"-"),""),IF('S16'!$K$30=$D301,CONCATENATE('S16'!$I$30,"-"),""),IF('S16'!$K$31=$D301,CONCATENATE('S16'!$I$31,"-"),""),IF('S16'!$K$32=$D301,CONCATENATE('S16'!$I$32,"-"),""))</f>
        <v/>
      </c>
      <c r="H301" s="21" t="str">
        <f>CONCATENATE(IF('S16'!$S$13=$D301,CONCATENATE('S16'!$Q$13,"-"),""),IF('S16'!$S$14=$D301,CONCATENATE('S16'!$Q$14,"-"),""),IF('S16'!$S$15=$D301,CONCATENATE('S16'!$Q$15,"-"),""),IF('S16'!$S$16=$D301,CONCATENATE('S16'!$Q$16,"-"),""),IF('S16'!$S$17=$D301,CONCATENATE('S16'!$Q$17,"-"),""),IF('S16'!$S$18=$D301,CONCATENATE('S16'!$Q$18,"-"),""),IF('S16'!$S$19=$D301,CONCATENATE('S16'!$Q$19,"-"),""),IF('S16'!$S$20=$D301,CONCATENATE('S16'!$Q$20,"-"),""),IF('S16'!$S$21=$D301,CONCATENATE('S16'!$Q$21,"-"),""),IF('S16'!$S$22=$D301,CONCATENATE('S16'!$Q$22,"-"),""))</f>
        <v/>
      </c>
      <c r="I301" s="21" t="str">
        <f>CONCATENATE(,IF('S16'!$S$23=$D301,CONCATENATE('S16'!$Q$23,"-"),""),IF('S16'!$S$24=$D301,CONCATENATE('S16'!$Q$24,"-"),""),IF('S16'!$S$25=$D301,CONCATENATE('S16'!$Q$25,"-"),""),IF('S16'!$S$26=$D301,CONCATENATE('S16'!$Q$26,"-"),""),IF('S16'!$S$27=$D301,CONCATENATE('S16'!$Q$27,"-"),""),IF('S16'!$S$28=$D301,CONCATENATE('S16'!$Q$28,"-"),""),IF('S16'!$S$29=$D301,CONCATENATE('S16'!$Q$29,"-"),""),IF('S16'!$S$30=$D301,CONCATENATE('S16'!$Q$30,"-"),""),IF('S16'!$S$31=$D301,CONCATENATE('S16'!$Q$31,"-"),""),IF('S16'!$S$32=$D301,CONCATENATE('S16'!$Q$32,"-"),""))</f>
        <v/>
      </c>
      <c r="J301" s="21" t="str">
        <f>CONCATENATE(IF('S16'!$AA$13=$D301,CONCATENATE('S16'!$Y$13,"-"),""),IF('S16'!$AA$14=$D301,CONCATENATE('S16'!$Y$14,"-"),""),IF('S16'!$AA$15=$D301,CONCATENATE('S16'!$Y$15,"-"),""),IF('S16'!$AA$16=$D301,CONCATENATE('S16'!$Y$16,"-"),""),IF('S16'!$AA$17=$D301,CONCATENATE('S16'!$Y$17,"-"),""),IF('S16'!$AA$18=$D301,CONCATENATE('S16'!$Y$18,"-"),""),IF('S16'!$AA$19=$D301,CONCATENATE('S16'!$Y$19,"-"),""),IF('S16'!$AA$20=$D301,CONCATENATE('S16'!$Y$20,"-"),""),IF('S16'!$AA$21=$D301,CONCATENATE('S16'!$Y$21,"-"),""),IF('S16'!$AA$22=$D301,CONCATENATE('S16'!$Y$22,"-"),""),"")</f>
        <v/>
      </c>
      <c r="K301" s="21" t="str">
        <f>CONCATENATE(IF('S16'!$AA$23=$D301,CONCATENATE('S16'!$Y$23,"-"),""),IF('S16'!$AA$24=$D301,CONCATENATE('S16'!$Y$24,"-"),""),IF('S16'!$AA$25=$D301,CONCATENATE('S16'!$Y$25,"-"),""),IF('S16'!$AA$26=$D301,CONCATENATE('S16'!$Y$26,"-"),""),IF('S16'!$AA$27=$D301,CONCATENATE('S16'!$Y$27,"-"),""),IF('S16'!$AA$28=$D301,CONCATENATE('S16'!$Y$28,"-"),""),IF('S16'!$AA$29=$D301,CONCATENATE('S16'!$Y$29,"-"),""),IF('S16'!$AA$30=$D301,CONCATENATE('S16'!$Y$30,"-"),""),IF('S16'!$AA$31=$D301,CONCATENATE('S16'!$Y$31,"-"),""),IF('S16'!$AA$32=$D301,CONCATENATE('S16'!$Y$32,"-"),""))</f>
        <v/>
      </c>
      <c r="L301" s="21" t="str">
        <f>CONCATENATE(IF('S16'!$AI$13=$D301,CONCATENATE('S16'!$AG$13,"-"),""),IF('S16'!$AI$14=$D301,CONCATENATE('S16'!$AG$14,"-"),""),IF('S16'!$AI$15=$D301,CONCATENATE('S16'!$AG$15,"-"),""),IF('S16'!$AI$16=$D301,CONCATENATE('S16'!$AG$16,"-"),""),IF('S16'!$AI$17=$D301,CONCATENATE('S16'!$AG$17,"-"),""),IF('S16'!$AI$18=$D301,CONCATENATE('S16'!$AG$18,"-"),""),IF('S16'!$AI$19=$D301,CONCATENATE('S16'!$AG$19,"-"),""),IF('S16'!$AI$20=$D301,CONCATENATE('S16'!$AG$20,"-"),""),IF('S16'!$AI$21=$D301,CONCATENATE('S16'!$AG$21,"-"),""),IF('S16'!$AI$22=$D301,CONCATENATE('S16'!$AG$22,"-"),""),"")</f>
        <v/>
      </c>
      <c r="M301" s="21" t="str">
        <f>CONCATENATE(IF('S16'!$AI$23=$D301,CONCATENATE('S16'!$AG$23,"-"),""),IF('S16'!$AI$24=$D301,CONCATENATE('S16'!$AG$24,"-"),""),IF('S16'!$AI$25=$D301,CONCATENATE('S16'!$AG$25,"-"),""),IF('S16'!$AI$26=$D301,CONCATENATE('S16'!$AG$26,"-"),""),IF('S16'!$AI$27=$D301,CONCATENATE('S16'!$AG$27,"-"),""),IF('S16'!$AI$28=$D301,CONCATENATE('S16'!$AG$28,"-"),""),IF('S16'!$AI$29=$D301,CONCATENATE('S16'!$AG$29,"-"),""),IF('S16'!$AI$30=$D301,CONCATENATE('S16'!$AG$30,"-"),""),IF('S16'!$AI$31=$D301,CONCATENATE('S16'!$AG$31,"-"),""),IF('S16'!$AI$32=$D301,CONCATENATE('S16'!$AG$32,"-"),""))</f>
        <v/>
      </c>
      <c r="N301" s="21" t="str">
        <f t="shared" si="8"/>
        <v/>
      </c>
      <c r="O301" s="21">
        <v>299</v>
      </c>
      <c r="P301" s="27" t="str">
        <f t="shared" si="10"/>
        <v/>
      </c>
      <c r="Q301" s="27" t="str">
        <f t="shared" si="11"/>
        <v/>
      </c>
      <c r="R301" s="27" t="str">
        <f>IF(P301="","",CHOOSE(VLOOKUP($O301,$A$1:$C$400,3,FALSE),AHS!$M$1,BHS!$M$1,CHS!$M$1,HMJHS!$M$1,KHS!$M$1,Kings!$M$1,MHS!$M$1,SWHS!$M$1,AMHS!$M$1,'S10'!$M$1,'S11'!$M$1,'S12'!$M$1,'S13'!$M$1,'S14'!$M$1,'S15'!$M$1,'S16'!$M$1,'S17'!$M$1,'S18'!$M$1,'S19'!$M$1,'S20'!$M$1))</f>
        <v/>
      </c>
      <c r="S301" s="27" t="str">
        <f t="shared" si="12"/>
        <v/>
      </c>
      <c r="T301" s="3" t="str">
        <f t="shared" si="13"/>
        <v/>
      </c>
      <c r="U301" s="21"/>
      <c r="V301" s="21"/>
      <c r="W301" s="21"/>
      <c r="X301" s="21"/>
      <c r="Y301" s="21"/>
      <c r="Z301" s="21"/>
    </row>
    <row r="302" spans="1:26" ht="15" customHeight="1" x14ac:dyDescent="0.25">
      <c r="A302" s="21" t="str">
        <f t="shared" si="9"/>
        <v/>
      </c>
      <c r="B302" s="21" t="str">
        <f t="shared" si="7"/>
        <v/>
      </c>
      <c r="C302" s="21">
        <v>16</v>
      </c>
      <c r="D302" s="21">
        <v>2</v>
      </c>
      <c r="E302" s="21" t="str">
        <f>IF(OR('S16'!$C$14="",'S16'!$B$14=""),"",'S16'!$C$14)</f>
        <v/>
      </c>
      <c r="F302" s="21" t="str">
        <f>CONCATENATE(IF('S16'!$K$13=$D302,CONCATENATE('S16'!$I$13,"-"),""),IF('S16'!$K$14=$D302,CONCATENATE('S16'!$I$14,"-"),""),IF('S16'!$K$15=$D302,CONCATENATE('S16'!$I$15,"-"),""),IF('S16'!$K$16=$D302,CONCATENATE('S16'!$I$16,"-"),""),IF('S16'!$K$17=$D302,CONCATENATE('S16'!$I$17,"-"),""),IF('S16'!$K$18=$D302,CONCATENATE('S16'!$I$18,"-"),""),IF('S16'!$K$19=$D302,CONCATENATE('S16'!$I$19,"-"),""),IF('S16'!$K$20=$D302,CONCATENATE('S16'!$I$20,"-"),""),IF('S16'!$K$21=$D302,CONCATENATE('S16'!$I$21,"-"),""),IF('S16'!$K$22=$D302,CONCATENATE('S16'!$I$22,"-"),""),)</f>
        <v/>
      </c>
      <c r="G302" s="21" t="str">
        <f>CONCATENATE(IF('S16'!$K$23=$D302,CONCATENATE('S16'!$I$23,"-"),""),IF('S16'!$K$24=$D302,CONCATENATE('S16'!$I$24,"-"),""),IF('S16'!$K$25=$D302,CONCATENATE('S16'!$I$25,"-"),""),IF('S16'!$K$26=$D302,CONCATENATE('S16'!$I$26,"-"),""),IF('S16'!$K$27=$D302,CONCATENATE('S16'!$I$27,"-"),""),IF('S16'!$K$28=$D302,CONCATENATE('S16'!$I$28,"-"),""),IF('S16'!$K$29=$D302,CONCATENATE('S16'!$I$29,"-"),""),IF('S16'!$K$30=$D302,CONCATENATE('S16'!$I$30,"-"),""),IF('S16'!$K$31=$D302,CONCATENATE('S16'!$I$31,"-"),""),IF('S16'!$K$32=$D302,CONCATENATE('S16'!$I$32,"-"),""))</f>
        <v/>
      </c>
      <c r="H302" s="21" t="str">
        <f>CONCATENATE(IF('S16'!$S$13=$D302,CONCATENATE('S16'!$Q$13,"-"),""),IF('S16'!$S$14=$D302,CONCATENATE('S16'!$Q$14,"-"),""),IF('S16'!$S$15=$D302,CONCATENATE('S16'!$Q$15,"-"),""),IF('S16'!$S$16=$D302,CONCATENATE('S16'!$Q$16,"-"),""),IF('S16'!$S$17=$D302,CONCATENATE('S16'!$Q$17,"-"),""),IF('S16'!$S$18=$D302,CONCATENATE('S16'!$Q$18,"-"),""),IF('S16'!$S$19=$D302,CONCATENATE('S16'!$Q$19,"-"),""),IF('S16'!$S$20=$D302,CONCATENATE('S16'!$Q$20,"-"),""),IF('S16'!$S$21=$D302,CONCATENATE('S16'!$Q$21,"-"),""),IF('S16'!$S$22=$D302,CONCATENATE('S16'!$Q$22,"-"),""))</f>
        <v/>
      </c>
      <c r="I302" s="21" t="str">
        <f>CONCATENATE(,IF('S16'!$S$23=$D302,CONCATENATE('S16'!$Q$23,"-"),""),IF('S16'!$S$24=$D302,CONCATENATE('S16'!$Q$24,"-"),""),IF('S16'!$S$25=$D302,CONCATENATE('S16'!$Q$25,"-"),""),IF('S16'!$S$26=$D302,CONCATENATE('S16'!$Q$26,"-"),""),IF('S16'!$S$27=$D302,CONCATENATE('S16'!$Q$27,"-"),""),IF('S16'!$S$28=$D302,CONCATENATE('S16'!$Q$28,"-"),""),IF('S16'!$S$29=$D302,CONCATENATE('S16'!$Q$29,"-"),""),IF('S16'!$S$30=$D302,CONCATENATE('S16'!$Q$30,"-"),""),IF('S16'!$S$31=$D302,CONCATENATE('S16'!$Q$31,"-"),""),IF('S16'!$S$32=$D302,CONCATENATE('S16'!$Q$32,"-"),""))</f>
        <v/>
      </c>
      <c r="J302" s="21" t="str">
        <f>CONCATENATE(IF('S16'!$AA$13=$D302,CONCATENATE('S16'!$Y$13,"-"),""),IF('S16'!$AA$14=$D302,CONCATENATE('S16'!$Y$14,"-"),""),IF('S16'!$AA$15=$D302,CONCATENATE('S16'!$Y$15,"-"),""),IF('S16'!$AA$16=$D302,CONCATENATE('S16'!$Y$16,"-"),""),IF('S16'!$AA$17=$D302,CONCATENATE('S16'!$Y$17,"-"),""),IF('S16'!$AA$18=$D302,CONCATENATE('S16'!$Y$18,"-"),""),IF('S16'!$AA$19=$D302,CONCATENATE('S16'!$Y$19,"-"),""),IF('S16'!$AA$20=$D302,CONCATENATE('S16'!$Y$20,"-"),""),IF('S16'!$AA$21=$D302,CONCATENATE('S16'!$Y$21,"-"),""),IF('S16'!$AA$22=$D302,CONCATENATE('S16'!$Y$22,"-"),""),"")</f>
        <v/>
      </c>
      <c r="K302" s="21" t="str">
        <f>CONCATENATE(IF('S16'!$AA$23=$D302,CONCATENATE('S16'!$Y$23,"-"),""),IF('S16'!$AA$24=$D302,CONCATENATE('S16'!$Y$24,"-"),""),IF('S16'!$AA$25=$D302,CONCATENATE('S16'!$Y$25,"-"),""),IF('S16'!$AA$26=$D302,CONCATENATE('S16'!$Y$26,"-"),""),IF('S16'!$AA$27=$D302,CONCATENATE('S16'!$Y$27,"-"),""),IF('S16'!$AA$28=$D302,CONCATENATE('S16'!$Y$28,"-"),""),IF('S16'!$AA$29=$D302,CONCATENATE('S16'!$Y$29,"-"),""),IF('S16'!$AA$30=$D302,CONCATENATE('S16'!$Y$30,"-"),""),IF('S16'!$AA$31=$D302,CONCATENATE('S16'!$Y$31,"-"),""),IF('S16'!$AA$32=$D302,CONCATENATE('S16'!$Y$32,"-"),""))</f>
        <v/>
      </c>
      <c r="L302" s="21" t="str">
        <f>CONCATENATE(IF('S16'!$AI$13=$D302,CONCATENATE('S16'!$AG$13,"-"),""),IF('S16'!$AI$14=$D302,CONCATENATE('S16'!$AG$14,"-"),""),IF('S16'!$AI$15=$D302,CONCATENATE('S16'!$AG$15,"-"),""),IF('S16'!$AI$16=$D302,CONCATENATE('S16'!$AG$16,"-"),""),IF('S16'!$AI$17=$D302,CONCATENATE('S16'!$AG$17,"-"),""),IF('S16'!$AI$18=$D302,CONCATENATE('S16'!$AG$18,"-"),""),IF('S16'!$AI$19=$D302,CONCATENATE('S16'!$AG$19,"-"),""),IF('S16'!$AI$20=$D302,CONCATENATE('S16'!$AG$20,"-"),""),IF('S16'!$AI$21=$D302,CONCATENATE('S16'!$AG$21,"-"),""),IF('S16'!$AI$22=$D302,CONCATENATE('S16'!$AG$22,"-"),""),"")</f>
        <v/>
      </c>
      <c r="M302" s="21" t="str">
        <f>CONCATENATE(IF('S16'!$AI$23=$D302,CONCATENATE('S16'!$AG$23,"-"),""),IF('S16'!$AI$24=$D302,CONCATENATE('S16'!$AG$24,"-"),""),IF('S16'!$AI$25=$D302,CONCATENATE('S16'!$AG$25,"-"),""),IF('S16'!$AI$26=$D302,CONCATENATE('S16'!$AG$26,"-"),""),IF('S16'!$AI$27=$D302,CONCATENATE('S16'!$AG$27,"-"),""),IF('S16'!$AI$28=$D302,CONCATENATE('S16'!$AG$28,"-"),""),IF('S16'!$AI$29=$D302,CONCATENATE('S16'!$AG$29,"-"),""),IF('S16'!$AI$30=$D302,CONCATENATE('S16'!$AG$30,"-"),""),IF('S16'!$AI$31=$D302,CONCATENATE('S16'!$AG$31,"-"),""),IF('S16'!$AI$32=$D302,CONCATENATE('S16'!$AG$32,"-"),""))</f>
        <v/>
      </c>
      <c r="N302" s="21" t="str">
        <f t="shared" si="8"/>
        <v/>
      </c>
      <c r="O302" s="21">
        <v>300</v>
      </c>
      <c r="P302" s="27" t="str">
        <f t="shared" si="10"/>
        <v/>
      </c>
      <c r="Q302" s="27" t="str">
        <f t="shared" si="11"/>
        <v/>
      </c>
      <c r="R302" s="27" t="str">
        <f>IF(P302="","",CHOOSE(VLOOKUP($O302,$A$1:$C$400,3,FALSE),AHS!$M$1,BHS!$M$1,CHS!$M$1,HMJHS!$M$1,KHS!$M$1,Kings!$M$1,MHS!$M$1,SWHS!$M$1,AMHS!$M$1,'S10'!$M$1,'S11'!$M$1,'S12'!$M$1,'S13'!$M$1,'S14'!$M$1,'S15'!$M$1,'S16'!$M$1,'S17'!$M$1,'S18'!$M$1,'S19'!$M$1,'S20'!$M$1))</f>
        <v/>
      </c>
      <c r="S302" s="27" t="str">
        <f t="shared" si="12"/>
        <v/>
      </c>
      <c r="T302" s="3" t="str">
        <f t="shared" si="13"/>
        <v/>
      </c>
      <c r="U302" s="21"/>
      <c r="V302" s="21"/>
      <c r="W302" s="21"/>
      <c r="X302" s="21"/>
      <c r="Y302" s="21"/>
      <c r="Z302" s="21"/>
    </row>
    <row r="303" spans="1:26" ht="15" customHeight="1" x14ac:dyDescent="0.25">
      <c r="A303" s="21" t="str">
        <f t="shared" si="9"/>
        <v/>
      </c>
      <c r="B303" s="21" t="str">
        <f t="shared" si="7"/>
        <v/>
      </c>
      <c r="C303" s="21">
        <v>16</v>
      </c>
      <c r="D303" s="21">
        <v>3</v>
      </c>
      <c r="E303" s="21" t="str">
        <f>IF(OR('S16'!$C$15="",'S16'!$B$15=""),"",'S16'!$C$15)</f>
        <v/>
      </c>
      <c r="F303" s="21" t="str">
        <f>CONCATENATE(IF('S16'!$K$13=$D303,CONCATENATE('S16'!$I$13,"-"),""),IF('S16'!$K$14=$D303,CONCATENATE('S16'!$I$14,"-"),""),IF('S16'!$K$15=$D303,CONCATENATE('S16'!$I$15,"-"),""),IF('S16'!$K$16=$D303,CONCATENATE('S16'!$I$16,"-"),""),IF('S16'!$K$17=$D303,CONCATENATE('S16'!$I$17,"-"),""),IF('S16'!$K$18=$D303,CONCATENATE('S16'!$I$18,"-"),""),IF('S16'!$K$19=$D303,CONCATENATE('S16'!$I$19,"-"),""),IF('S16'!$K$20=$D303,CONCATENATE('S16'!$I$20,"-"),""),IF('S16'!$K$21=$D303,CONCATENATE('S16'!$I$21,"-"),""),IF('S16'!$K$22=$D303,CONCATENATE('S16'!$I$22,"-"),""),)</f>
        <v/>
      </c>
      <c r="G303" s="21" t="str">
        <f>CONCATENATE(IF('S16'!$K$23=$D303,CONCATENATE('S16'!$I$23,"-"),""),IF('S16'!$K$24=$D303,CONCATENATE('S16'!$I$24,"-"),""),IF('S16'!$K$25=$D303,CONCATENATE('S16'!$I$25,"-"),""),IF('S16'!$K$26=$D303,CONCATENATE('S16'!$I$26,"-"),""),IF('S16'!$K$27=$D303,CONCATENATE('S16'!$I$27,"-"),""),IF('S16'!$K$28=$D303,CONCATENATE('S16'!$I$28,"-"),""),IF('S16'!$K$29=$D303,CONCATENATE('S16'!$I$29,"-"),""),IF('S16'!$K$30=$D303,CONCATENATE('S16'!$I$30,"-"),""),IF('S16'!$K$31=$D303,CONCATENATE('S16'!$I$31,"-"),""),IF('S16'!$K$32=$D303,CONCATENATE('S16'!$I$32,"-"),""))</f>
        <v/>
      </c>
      <c r="H303" s="21" t="str">
        <f>CONCATENATE(IF('S16'!$S$13=$D303,CONCATENATE('S16'!$Q$13,"-"),""),IF('S16'!$S$14=$D303,CONCATENATE('S16'!$Q$14,"-"),""),IF('S16'!$S$15=$D303,CONCATENATE('S16'!$Q$15,"-"),""),IF('S16'!$S$16=$D303,CONCATENATE('S16'!$Q$16,"-"),""),IF('S16'!$S$17=$D303,CONCATENATE('S16'!$Q$17,"-"),""),IF('S16'!$S$18=$D303,CONCATENATE('S16'!$Q$18,"-"),""),IF('S16'!$S$19=$D303,CONCATENATE('S16'!$Q$19,"-"),""),IF('S16'!$S$20=$D303,CONCATENATE('S16'!$Q$20,"-"),""),IF('S16'!$S$21=$D303,CONCATENATE('S16'!$Q$21,"-"),""),IF('S16'!$S$22=$D303,CONCATENATE('S16'!$Q$22,"-"),""))</f>
        <v/>
      </c>
      <c r="I303" s="21" t="str">
        <f>CONCATENATE(,IF('S16'!$S$23=$D303,CONCATENATE('S16'!$Q$23,"-"),""),IF('S16'!$S$24=$D303,CONCATENATE('S16'!$Q$24,"-"),""),IF('S16'!$S$25=$D303,CONCATENATE('S16'!$Q$25,"-"),""),IF('S16'!$S$26=$D303,CONCATENATE('S16'!$Q$26,"-"),""),IF('S16'!$S$27=$D303,CONCATENATE('S16'!$Q$27,"-"),""),IF('S16'!$S$28=$D303,CONCATENATE('S16'!$Q$28,"-"),""),IF('S16'!$S$29=$D303,CONCATENATE('S16'!$Q$29,"-"),""),IF('S16'!$S$30=$D303,CONCATENATE('S16'!$Q$30,"-"),""),IF('S16'!$S$31=$D303,CONCATENATE('S16'!$Q$31,"-"),""),IF('S16'!$S$32=$D303,CONCATENATE('S16'!$Q$32,"-"),""))</f>
        <v/>
      </c>
      <c r="J303" s="21" t="str">
        <f>CONCATENATE(IF('S16'!$AA$13=$D303,CONCATENATE('S16'!$Y$13,"-"),""),IF('S16'!$AA$14=$D303,CONCATENATE('S16'!$Y$14,"-"),""),IF('S16'!$AA$15=$D303,CONCATENATE('S16'!$Y$15,"-"),""),IF('S16'!$AA$16=$D303,CONCATENATE('S16'!$Y$16,"-"),""),IF('S16'!$AA$17=$D303,CONCATENATE('S16'!$Y$17,"-"),""),IF('S16'!$AA$18=$D303,CONCATENATE('S16'!$Y$18,"-"),""),IF('S16'!$AA$19=$D303,CONCATENATE('S16'!$Y$19,"-"),""),IF('S16'!$AA$20=$D303,CONCATENATE('S16'!$Y$20,"-"),""),IF('S16'!$AA$21=$D303,CONCATENATE('S16'!$Y$21,"-"),""),IF('S16'!$AA$22=$D303,CONCATENATE('S16'!$Y$22,"-"),""),"")</f>
        <v/>
      </c>
      <c r="K303" s="21" t="str">
        <f>CONCATENATE(IF('S16'!$AA$23=$D303,CONCATENATE('S16'!$Y$23,"-"),""),IF('S16'!$AA$24=$D303,CONCATENATE('S16'!$Y$24,"-"),""),IF('S16'!$AA$25=$D303,CONCATENATE('S16'!$Y$25,"-"),""),IF('S16'!$AA$26=$D303,CONCATENATE('S16'!$Y$26,"-"),""),IF('S16'!$AA$27=$D303,CONCATENATE('S16'!$Y$27,"-"),""),IF('S16'!$AA$28=$D303,CONCATENATE('S16'!$Y$28,"-"),""),IF('S16'!$AA$29=$D303,CONCATENATE('S16'!$Y$29,"-"),""),IF('S16'!$AA$30=$D303,CONCATENATE('S16'!$Y$30,"-"),""),IF('S16'!$AA$31=$D303,CONCATENATE('S16'!$Y$31,"-"),""),IF('S16'!$AA$32=$D303,CONCATENATE('S16'!$Y$32,"-"),""))</f>
        <v/>
      </c>
      <c r="L303" s="21" t="str">
        <f>CONCATENATE(IF('S16'!$AI$13=$D303,CONCATENATE('S16'!$AG$13,"-"),""),IF('S16'!$AI$14=$D303,CONCATENATE('S16'!$AG$14,"-"),""),IF('S16'!$AI$15=$D303,CONCATENATE('S16'!$AG$15,"-"),""),IF('S16'!$AI$16=$D303,CONCATENATE('S16'!$AG$16,"-"),""),IF('S16'!$AI$17=$D303,CONCATENATE('S16'!$AG$17,"-"),""),IF('S16'!$AI$18=$D303,CONCATENATE('S16'!$AG$18,"-"),""),IF('S16'!$AI$19=$D303,CONCATENATE('S16'!$AG$19,"-"),""),IF('S16'!$AI$20=$D303,CONCATENATE('S16'!$AG$20,"-"),""),IF('S16'!$AI$21=$D303,CONCATENATE('S16'!$AG$21,"-"),""),IF('S16'!$AI$22=$D303,CONCATENATE('S16'!$AG$22,"-"),""),"")</f>
        <v/>
      </c>
      <c r="M303" s="21" t="str">
        <f>CONCATENATE(IF('S16'!$AI$23=$D303,CONCATENATE('S16'!$AG$23,"-"),""),IF('S16'!$AI$24=$D303,CONCATENATE('S16'!$AG$24,"-"),""),IF('S16'!$AI$25=$D303,CONCATENATE('S16'!$AG$25,"-"),""),IF('S16'!$AI$26=$D303,CONCATENATE('S16'!$AG$26,"-"),""),IF('S16'!$AI$27=$D303,CONCATENATE('S16'!$AG$27,"-"),""),IF('S16'!$AI$28=$D303,CONCATENATE('S16'!$AG$28,"-"),""),IF('S16'!$AI$29=$D303,CONCATENATE('S16'!$AG$29,"-"),""),IF('S16'!$AI$30=$D303,CONCATENATE('S16'!$AG$30,"-"),""),IF('S16'!$AI$31=$D303,CONCATENATE('S16'!$AG$31,"-"),""),IF('S16'!$AI$32=$D303,CONCATENATE('S16'!$AG$32,"-"),""))</f>
        <v/>
      </c>
      <c r="N303" s="21" t="str">
        <f t="shared" si="8"/>
        <v/>
      </c>
      <c r="O303" s="21">
        <v>301</v>
      </c>
      <c r="P303" s="27" t="str">
        <f t="shared" si="10"/>
        <v/>
      </c>
      <c r="Q303" s="27" t="str">
        <f t="shared" si="11"/>
        <v/>
      </c>
      <c r="R303" s="27" t="str">
        <f>IF(P303="","",CHOOSE(VLOOKUP($O303,$A$1:$C$400,3,FALSE),AHS!$M$1,BHS!$M$1,CHS!$M$1,HMJHS!$M$1,KHS!$M$1,Kings!$M$1,MHS!$M$1,SWHS!$M$1,AMHS!$M$1,'S10'!$M$1,'S11'!$M$1,'S12'!$M$1,'S13'!$M$1,'S14'!$M$1,'S15'!$M$1,'S16'!$M$1,'S17'!$M$1,'S18'!$M$1,'S19'!$M$1,'S20'!$M$1))</f>
        <v/>
      </c>
      <c r="S303" s="27" t="str">
        <f t="shared" si="12"/>
        <v/>
      </c>
      <c r="T303" s="3" t="str">
        <f t="shared" si="13"/>
        <v/>
      </c>
      <c r="U303" s="21"/>
      <c r="V303" s="21"/>
      <c r="W303" s="21"/>
      <c r="X303" s="21"/>
      <c r="Y303" s="21"/>
      <c r="Z303" s="21"/>
    </row>
    <row r="304" spans="1:26" ht="15" customHeight="1" x14ac:dyDescent="0.25">
      <c r="A304" s="21" t="str">
        <f t="shared" si="9"/>
        <v/>
      </c>
      <c r="B304" s="21" t="str">
        <f t="shared" si="7"/>
        <v/>
      </c>
      <c r="C304" s="21">
        <v>16</v>
      </c>
      <c r="D304" s="21">
        <v>4</v>
      </c>
      <c r="E304" s="21" t="str">
        <f>IF(OR('S16'!$C$16="",'S16'!$B$16=""),"",'S16'!$C$16)</f>
        <v/>
      </c>
      <c r="F304" s="21" t="str">
        <f>CONCATENATE(IF('S16'!$K$13=$D304,CONCATENATE('S16'!$I$13,"-"),""),IF('S16'!$K$14=$D304,CONCATENATE('S16'!$I$14,"-"),""),IF('S16'!$K$15=$D304,CONCATENATE('S16'!$I$15,"-"),""),IF('S16'!$K$16=$D304,CONCATENATE('S16'!$I$16,"-"),""),IF('S16'!$K$17=$D304,CONCATENATE('S16'!$I$17,"-"),""),IF('S16'!$K$18=$D304,CONCATENATE('S16'!$I$18,"-"),""),IF('S16'!$K$19=$D304,CONCATENATE('S16'!$I$19,"-"),""),IF('S16'!$K$20=$D304,CONCATENATE('S16'!$I$20,"-"),""),IF('S16'!$K$21=$D304,CONCATENATE('S16'!$I$21,"-"),""),IF('S16'!$K$22=$D304,CONCATENATE('S16'!$I$22,"-"),""),)</f>
        <v/>
      </c>
      <c r="G304" s="21" t="str">
        <f>CONCATENATE(IF('S16'!$K$23=$D304,CONCATENATE('S16'!$I$23,"-"),""),IF('S16'!$K$24=$D304,CONCATENATE('S16'!$I$24,"-"),""),IF('S16'!$K$25=$D304,CONCATENATE('S16'!$I$25,"-"),""),IF('S16'!$K$26=$D304,CONCATENATE('S16'!$I$26,"-"),""),IF('S16'!$K$27=$D304,CONCATENATE('S16'!$I$27,"-"),""),IF('S16'!$K$28=$D304,CONCATENATE('S16'!$I$28,"-"),""),IF('S16'!$K$29=$D304,CONCATENATE('S16'!$I$29,"-"),""),IF('S16'!$K$30=$D304,CONCATENATE('S16'!$I$30,"-"),""),IF('S16'!$K$31=$D304,CONCATENATE('S16'!$I$31,"-"),""),IF('S16'!$K$32=$D304,CONCATENATE('S16'!$I$32,"-"),""))</f>
        <v/>
      </c>
      <c r="H304" s="21" t="str">
        <f>CONCATENATE(IF('S16'!$S$13=$D304,CONCATENATE('S16'!$Q$13,"-"),""),IF('S16'!$S$14=$D304,CONCATENATE('S16'!$Q$14,"-"),""),IF('S16'!$S$15=$D304,CONCATENATE('S16'!$Q$15,"-"),""),IF('S16'!$S$16=$D304,CONCATENATE('S16'!$Q$16,"-"),""),IF('S16'!$S$17=$D304,CONCATENATE('S16'!$Q$17,"-"),""),IF('S16'!$S$18=$D304,CONCATENATE('S16'!$Q$18,"-"),""),IF('S16'!$S$19=$D304,CONCATENATE('S16'!$Q$19,"-"),""),IF('S16'!$S$20=$D304,CONCATENATE('S16'!$Q$20,"-"),""),IF('S16'!$S$21=$D304,CONCATENATE('S16'!$Q$21,"-"),""),IF('S16'!$S$22=$D304,CONCATENATE('S16'!$Q$22,"-"),""))</f>
        <v/>
      </c>
      <c r="I304" s="21" t="str">
        <f>CONCATENATE(,IF('S16'!$S$23=$D304,CONCATENATE('S16'!$Q$23,"-"),""),IF('S16'!$S$24=$D304,CONCATENATE('S16'!$Q$24,"-"),""),IF('S16'!$S$25=$D304,CONCATENATE('S16'!$Q$25,"-"),""),IF('S16'!$S$26=$D304,CONCATENATE('S16'!$Q$26,"-"),""),IF('S16'!$S$27=$D304,CONCATENATE('S16'!$Q$27,"-"),""),IF('S16'!$S$28=$D304,CONCATENATE('S16'!$Q$28,"-"),""),IF('S16'!$S$29=$D304,CONCATENATE('S16'!$Q$29,"-"),""),IF('S16'!$S$30=$D304,CONCATENATE('S16'!$Q$30,"-"),""),IF('S16'!$S$31=$D304,CONCATENATE('S16'!$Q$31,"-"),""),IF('S16'!$S$32=$D304,CONCATENATE('S16'!$Q$32,"-"),""))</f>
        <v/>
      </c>
      <c r="J304" s="21" t="str">
        <f>CONCATENATE(IF('S16'!$AA$13=$D304,CONCATENATE('S16'!$Y$13,"-"),""),IF('S16'!$AA$14=$D304,CONCATENATE('S16'!$Y$14,"-"),""),IF('S16'!$AA$15=$D304,CONCATENATE('S16'!$Y$15,"-"),""),IF('S16'!$AA$16=$D304,CONCATENATE('S16'!$Y$16,"-"),""),IF('S16'!$AA$17=$D304,CONCATENATE('S16'!$Y$17,"-"),""),IF('S16'!$AA$18=$D304,CONCATENATE('S16'!$Y$18,"-"),""),IF('S16'!$AA$19=$D304,CONCATENATE('S16'!$Y$19,"-"),""),IF('S16'!$AA$20=$D304,CONCATENATE('S16'!$Y$20,"-"),""),IF('S16'!$AA$21=$D304,CONCATENATE('S16'!$Y$21,"-"),""),IF('S16'!$AA$22=$D304,CONCATENATE('S16'!$Y$22,"-"),""),"")</f>
        <v/>
      </c>
      <c r="K304" s="21" t="str">
        <f>CONCATENATE(IF('S16'!$AA$23=$D304,CONCATENATE('S16'!$Y$23,"-"),""),IF('S16'!$AA$24=$D304,CONCATENATE('S16'!$Y$24,"-"),""),IF('S16'!$AA$25=$D304,CONCATENATE('S16'!$Y$25,"-"),""),IF('S16'!$AA$26=$D304,CONCATENATE('S16'!$Y$26,"-"),""),IF('S16'!$AA$27=$D304,CONCATENATE('S16'!$Y$27,"-"),""),IF('S16'!$AA$28=$D304,CONCATENATE('S16'!$Y$28,"-"),""),IF('S16'!$AA$29=$D304,CONCATENATE('S16'!$Y$29,"-"),""),IF('S16'!$AA$30=$D304,CONCATENATE('S16'!$Y$30,"-"),""),IF('S16'!$AA$31=$D304,CONCATENATE('S16'!$Y$31,"-"),""),IF('S16'!$AA$32=$D304,CONCATENATE('S16'!$Y$32,"-"),""))</f>
        <v/>
      </c>
      <c r="L304" s="21" t="str">
        <f>CONCATENATE(IF('S16'!$AI$13=$D304,CONCATENATE('S16'!$AG$13,"-"),""),IF('S16'!$AI$14=$D304,CONCATENATE('S16'!$AG$14,"-"),""),IF('S16'!$AI$15=$D304,CONCATENATE('S16'!$AG$15,"-"),""),IF('S16'!$AI$16=$D304,CONCATENATE('S16'!$AG$16,"-"),""),IF('S16'!$AI$17=$D304,CONCATENATE('S16'!$AG$17,"-"),""),IF('S16'!$AI$18=$D304,CONCATENATE('S16'!$AG$18,"-"),""),IF('S16'!$AI$19=$D304,CONCATENATE('S16'!$AG$19,"-"),""),IF('S16'!$AI$20=$D304,CONCATENATE('S16'!$AG$20,"-"),""),IF('S16'!$AI$21=$D304,CONCATENATE('S16'!$AG$21,"-"),""),IF('S16'!$AI$22=$D304,CONCATENATE('S16'!$AG$22,"-"),""),"")</f>
        <v/>
      </c>
      <c r="M304" s="21" t="str">
        <f>CONCATENATE(IF('S16'!$AI$23=$D304,CONCATENATE('S16'!$AG$23,"-"),""),IF('S16'!$AI$24=$D304,CONCATENATE('S16'!$AG$24,"-"),""),IF('S16'!$AI$25=$D304,CONCATENATE('S16'!$AG$25,"-"),""),IF('S16'!$AI$26=$D304,CONCATENATE('S16'!$AG$26,"-"),""),IF('S16'!$AI$27=$D304,CONCATENATE('S16'!$AG$27,"-"),""),IF('S16'!$AI$28=$D304,CONCATENATE('S16'!$AG$28,"-"),""),IF('S16'!$AI$29=$D304,CONCATENATE('S16'!$AG$29,"-"),""),IF('S16'!$AI$30=$D304,CONCATENATE('S16'!$AG$30,"-"),""),IF('S16'!$AI$31=$D304,CONCATENATE('S16'!$AG$31,"-"),""),IF('S16'!$AI$32=$D304,CONCATENATE('S16'!$AG$32,"-"),""))</f>
        <v/>
      </c>
      <c r="N304" s="21" t="str">
        <f t="shared" si="8"/>
        <v/>
      </c>
      <c r="O304" s="21">
        <v>302</v>
      </c>
      <c r="P304" s="27" t="str">
        <f t="shared" si="10"/>
        <v/>
      </c>
      <c r="Q304" s="27" t="str">
        <f t="shared" si="11"/>
        <v/>
      </c>
      <c r="R304" s="27" t="str">
        <f>IF(P304="","",CHOOSE(VLOOKUP($O304,$A$1:$C$400,3,FALSE),AHS!$M$1,BHS!$M$1,CHS!$M$1,HMJHS!$M$1,KHS!$M$1,Kings!$M$1,MHS!$M$1,SWHS!$M$1,AMHS!$M$1,'S10'!$M$1,'S11'!$M$1,'S12'!$M$1,'S13'!$M$1,'S14'!$M$1,'S15'!$M$1,'S16'!$M$1,'S17'!$M$1,'S18'!$M$1,'S19'!$M$1,'S20'!$M$1))</f>
        <v/>
      </c>
      <c r="S304" s="27" t="str">
        <f t="shared" si="12"/>
        <v/>
      </c>
      <c r="T304" s="3" t="str">
        <f t="shared" si="13"/>
        <v/>
      </c>
      <c r="U304" s="21"/>
      <c r="V304" s="21"/>
      <c r="W304" s="21"/>
      <c r="X304" s="21"/>
      <c r="Y304" s="21"/>
      <c r="Z304" s="21"/>
    </row>
    <row r="305" spans="1:26" ht="15" customHeight="1" x14ac:dyDescent="0.25">
      <c r="A305" s="21" t="str">
        <f t="shared" si="9"/>
        <v/>
      </c>
      <c r="B305" s="21" t="str">
        <f t="shared" si="7"/>
        <v/>
      </c>
      <c r="C305" s="21">
        <v>16</v>
      </c>
      <c r="D305" s="21">
        <v>5</v>
      </c>
      <c r="E305" s="21" t="str">
        <f>IF(OR('S16'!$C$17="",'S16'!$B$17=""),"",'S16'!$C$17)</f>
        <v/>
      </c>
      <c r="F305" s="21" t="str">
        <f>CONCATENATE(IF('S16'!$K$13=$D305,CONCATENATE('S16'!$I$13,"-"),""),IF('S16'!$K$14=$D305,CONCATENATE('S16'!$I$14,"-"),""),IF('S16'!$K$15=$D305,CONCATENATE('S16'!$I$15,"-"),""),IF('S16'!$K$16=$D305,CONCATENATE('S16'!$I$16,"-"),""),IF('S16'!$K$17=$D305,CONCATENATE('S16'!$I$17,"-"),""),IF('S16'!$K$18=$D305,CONCATENATE('S16'!$I$18,"-"),""),IF('S16'!$K$19=$D305,CONCATENATE('S16'!$I$19,"-"),""),IF('S16'!$K$20=$D305,CONCATENATE('S16'!$I$20,"-"),""),IF('S16'!$K$21=$D305,CONCATENATE('S16'!$I$21,"-"),""),IF('S16'!$K$22=$D305,CONCATENATE('S16'!$I$22,"-"),""),)</f>
        <v/>
      </c>
      <c r="G305" s="21" t="str">
        <f>CONCATENATE(IF('S16'!$K$23=$D305,CONCATENATE('S16'!$I$23,"-"),""),IF('S16'!$K$24=$D305,CONCATENATE('S16'!$I$24,"-"),""),IF('S16'!$K$25=$D305,CONCATENATE('S16'!$I$25,"-"),""),IF('S16'!$K$26=$D305,CONCATENATE('S16'!$I$26,"-"),""),IF('S16'!$K$27=$D305,CONCATENATE('S16'!$I$27,"-"),""),IF('S16'!$K$28=$D305,CONCATENATE('S16'!$I$28,"-"),""),IF('S16'!$K$29=$D305,CONCATENATE('S16'!$I$29,"-"),""),IF('S16'!$K$30=$D305,CONCATENATE('S16'!$I$30,"-"),""),IF('S16'!$K$31=$D305,CONCATENATE('S16'!$I$31,"-"),""),IF('S16'!$K$32=$D305,CONCATENATE('S16'!$I$32,"-"),""))</f>
        <v/>
      </c>
      <c r="H305" s="21" t="str">
        <f>CONCATENATE(IF('S16'!$S$13=$D305,CONCATENATE('S16'!$Q$13,"-"),""),IF('S16'!$S$14=$D305,CONCATENATE('S16'!$Q$14,"-"),""),IF('S16'!$S$15=$D305,CONCATENATE('S16'!$Q$15,"-"),""),IF('S16'!$S$16=$D305,CONCATENATE('S16'!$Q$16,"-"),""),IF('S16'!$S$17=$D305,CONCATENATE('S16'!$Q$17,"-"),""),IF('S16'!$S$18=$D305,CONCATENATE('S16'!$Q$18,"-"),""),IF('S16'!$S$19=$D305,CONCATENATE('S16'!$Q$19,"-"),""),IF('S16'!$S$20=$D305,CONCATENATE('S16'!$Q$20,"-"),""),IF('S16'!$S$21=$D305,CONCATENATE('S16'!$Q$21,"-"),""),IF('S16'!$S$22=$D305,CONCATENATE('S16'!$Q$22,"-"),""))</f>
        <v/>
      </c>
      <c r="I305" s="21" t="str">
        <f>CONCATENATE(,IF('S16'!$S$23=$D305,CONCATENATE('S16'!$Q$23,"-"),""),IF('S16'!$S$24=$D305,CONCATENATE('S16'!$Q$24,"-"),""),IF('S16'!$S$25=$D305,CONCATENATE('S16'!$Q$25,"-"),""),IF('S16'!$S$26=$D305,CONCATENATE('S16'!$Q$26,"-"),""),IF('S16'!$S$27=$D305,CONCATENATE('S16'!$Q$27,"-"),""),IF('S16'!$S$28=$D305,CONCATENATE('S16'!$Q$28,"-"),""),IF('S16'!$S$29=$D305,CONCATENATE('S16'!$Q$29,"-"),""),IF('S16'!$S$30=$D305,CONCATENATE('S16'!$Q$30,"-"),""),IF('S16'!$S$31=$D305,CONCATENATE('S16'!$Q$31,"-"),""),IF('S16'!$S$32=$D305,CONCATENATE('S16'!$Q$32,"-"),""))</f>
        <v/>
      </c>
      <c r="J305" s="21" t="str">
        <f>CONCATENATE(IF('S16'!$AA$13=$D305,CONCATENATE('S16'!$Y$13,"-"),""),IF('S16'!$AA$14=$D305,CONCATENATE('S16'!$Y$14,"-"),""),IF('S16'!$AA$15=$D305,CONCATENATE('S16'!$Y$15,"-"),""),IF('S16'!$AA$16=$D305,CONCATENATE('S16'!$Y$16,"-"),""),IF('S16'!$AA$17=$D305,CONCATENATE('S16'!$Y$17,"-"),""),IF('S16'!$AA$18=$D305,CONCATENATE('S16'!$Y$18,"-"),""),IF('S16'!$AA$19=$D305,CONCATENATE('S16'!$Y$19,"-"),""),IF('S16'!$AA$20=$D305,CONCATENATE('S16'!$Y$20,"-"),""),IF('S16'!$AA$21=$D305,CONCATENATE('S16'!$Y$21,"-"),""),IF('S16'!$AA$22=$D305,CONCATENATE('S16'!$Y$22,"-"),""),"")</f>
        <v/>
      </c>
      <c r="K305" s="21" t="str">
        <f>CONCATENATE(IF('S16'!$AA$23=$D305,CONCATENATE('S16'!$Y$23,"-"),""),IF('S16'!$AA$24=$D305,CONCATENATE('S16'!$Y$24,"-"),""),IF('S16'!$AA$25=$D305,CONCATENATE('S16'!$Y$25,"-"),""),IF('S16'!$AA$26=$D305,CONCATENATE('S16'!$Y$26,"-"),""),IF('S16'!$AA$27=$D305,CONCATENATE('S16'!$Y$27,"-"),""),IF('S16'!$AA$28=$D305,CONCATENATE('S16'!$Y$28,"-"),""),IF('S16'!$AA$29=$D305,CONCATENATE('S16'!$Y$29,"-"),""),IF('S16'!$AA$30=$D305,CONCATENATE('S16'!$Y$30,"-"),""),IF('S16'!$AA$31=$D305,CONCATENATE('S16'!$Y$31,"-"),""),IF('S16'!$AA$32=$D305,CONCATENATE('S16'!$Y$32,"-"),""))</f>
        <v/>
      </c>
      <c r="L305" s="21" t="str">
        <f>CONCATENATE(IF('S16'!$AI$13=$D305,CONCATENATE('S16'!$AG$13,"-"),""),IF('S16'!$AI$14=$D305,CONCATENATE('S16'!$AG$14,"-"),""),IF('S16'!$AI$15=$D305,CONCATENATE('S16'!$AG$15,"-"),""),IF('S16'!$AI$16=$D305,CONCATENATE('S16'!$AG$16,"-"),""),IF('S16'!$AI$17=$D305,CONCATENATE('S16'!$AG$17,"-"),""),IF('S16'!$AI$18=$D305,CONCATENATE('S16'!$AG$18,"-"),""),IF('S16'!$AI$19=$D305,CONCATENATE('S16'!$AG$19,"-"),""),IF('S16'!$AI$20=$D305,CONCATENATE('S16'!$AG$20,"-"),""),IF('S16'!$AI$21=$D305,CONCATENATE('S16'!$AG$21,"-"),""),IF('S16'!$AI$22=$D305,CONCATENATE('S16'!$AG$22,"-"),""),"")</f>
        <v/>
      </c>
      <c r="M305" s="21" t="str">
        <f>CONCATENATE(IF('S16'!$AI$23=$D305,CONCATENATE('S16'!$AG$23,"-"),""),IF('S16'!$AI$24=$D305,CONCATENATE('S16'!$AG$24,"-"),""),IF('S16'!$AI$25=$D305,CONCATENATE('S16'!$AG$25,"-"),""),IF('S16'!$AI$26=$D305,CONCATENATE('S16'!$AG$26,"-"),""),IF('S16'!$AI$27=$D305,CONCATENATE('S16'!$AG$27,"-"),""),IF('S16'!$AI$28=$D305,CONCATENATE('S16'!$AG$28,"-"),""),IF('S16'!$AI$29=$D305,CONCATENATE('S16'!$AG$29,"-"),""),IF('S16'!$AI$30=$D305,CONCATENATE('S16'!$AG$30,"-"),""),IF('S16'!$AI$31=$D305,CONCATENATE('S16'!$AG$31,"-"),""),IF('S16'!$AI$32=$D305,CONCATENATE('S16'!$AG$32,"-"),""))</f>
        <v/>
      </c>
      <c r="N305" s="21" t="str">
        <f t="shared" si="8"/>
        <v/>
      </c>
      <c r="O305" s="21">
        <v>303</v>
      </c>
      <c r="P305" s="27" t="str">
        <f t="shared" si="10"/>
        <v/>
      </c>
      <c r="Q305" s="27" t="str">
        <f t="shared" si="11"/>
        <v/>
      </c>
      <c r="R305" s="27" t="str">
        <f>IF(P305="","",CHOOSE(VLOOKUP($O305,$A$1:$C$400,3,FALSE),AHS!$M$1,BHS!$M$1,CHS!$M$1,HMJHS!$M$1,KHS!$M$1,Kings!$M$1,MHS!$M$1,SWHS!$M$1,AMHS!$M$1,'S10'!$M$1,'S11'!$M$1,'S12'!$M$1,'S13'!$M$1,'S14'!$M$1,'S15'!$M$1,'S16'!$M$1,'S17'!$M$1,'S18'!$M$1,'S19'!$M$1,'S20'!$M$1))</f>
        <v/>
      </c>
      <c r="S305" s="27" t="str">
        <f t="shared" si="12"/>
        <v/>
      </c>
      <c r="T305" s="3" t="str">
        <f t="shared" si="13"/>
        <v/>
      </c>
      <c r="U305" s="21"/>
      <c r="V305" s="21"/>
      <c r="W305" s="21"/>
      <c r="X305" s="21"/>
      <c r="Y305" s="21"/>
      <c r="Z305" s="21"/>
    </row>
    <row r="306" spans="1:26" ht="15" customHeight="1" x14ac:dyDescent="0.25">
      <c r="A306" s="21" t="str">
        <f t="shared" si="9"/>
        <v/>
      </c>
      <c r="B306" s="21" t="str">
        <f t="shared" si="7"/>
        <v/>
      </c>
      <c r="C306" s="21">
        <v>16</v>
      </c>
      <c r="D306" s="21">
        <v>6</v>
      </c>
      <c r="E306" s="21" t="str">
        <f>IF(OR('S16'!$C$18="",'S16'!$B$18=""),"",'S16'!$C$18)</f>
        <v/>
      </c>
      <c r="F306" s="21" t="str">
        <f>CONCATENATE(IF('S16'!$K$13=$D306,CONCATENATE('S16'!$I$13,"-"),""),IF('S16'!$K$14=$D306,CONCATENATE('S16'!$I$14,"-"),""),IF('S16'!$K$15=$D306,CONCATENATE('S16'!$I$15,"-"),""),IF('S16'!$K$16=$D306,CONCATENATE('S16'!$I$16,"-"),""),IF('S16'!$K$17=$D306,CONCATENATE('S16'!$I$17,"-"),""),IF('S16'!$K$18=$D306,CONCATENATE('S16'!$I$18,"-"),""),IF('S16'!$K$19=$D306,CONCATENATE('S16'!$I$19,"-"),""),IF('S16'!$K$20=$D306,CONCATENATE('S16'!$I$20,"-"),""),IF('S16'!$K$21=$D306,CONCATENATE('S16'!$I$21,"-"),""),IF('S16'!$K$22=$D306,CONCATENATE('S16'!$I$22,"-"),""),)</f>
        <v/>
      </c>
      <c r="G306" s="21" t="str">
        <f>CONCATENATE(IF('S16'!$K$23=$D306,CONCATENATE('S16'!$I$23,"-"),""),IF('S16'!$K$24=$D306,CONCATENATE('S16'!$I$24,"-"),""),IF('S16'!$K$25=$D306,CONCATENATE('S16'!$I$25,"-"),""),IF('S16'!$K$26=$D306,CONCATENATE('S16'!$I$26,"-"),""),IF('S16'!$K$27=$D306,CONCATENATE('S16'!$I$27,"-"),""),IF('S16'!$K$28=$D306,CONCATENATE('S16'!$I$28,"-"),""),IF('S16'!$K$29=$D306,CONCATENATE('S16'!$I$29,"-"),""),IF('S16'!$K$30=$D306,CONCATENATE('S16'!$I$30,"-"),""),IF('S16'!$K$31=$D306,CONCATENATE('S16'!$I$31,"-"),""),IF('S16'!$K$32=$D306,CONCATENATE('S16'!$I$32,"-"),""))</f>
        <v/>
      </c>
      <c r="H306" s="21" t="str">
        <f>CONCATENATE(IF('S16'!$S$13=$D306,CONCATENATE('S16'!$Q$13,"-"),""),IF('S16'!$S$14=$D306,CONCATENATE('S16'!$Q$14,"-"),""),IF('S16'!$S$15=$D306,CONCATENATE('S16'!$Q$15,"-"),""),IF('S16'!$S$16=$D306,CONCATENATE('S16'!$Q$16,"-"),""),IF('S16'!$S$17=$D306,CONCATENATE('S16'!$Q$17,"-"),""),IF('S16'!$S$18=$D306,CONCATENATE('S16'!$Q$18,"-"),""),IF('S16'!$S$19=$D306,CONCATENATE('S16'!$Q$19,"-"),""),IF('S16'!$S$20=$D306,CONCATENATE('S16'!$Q$20,"-"),""),IF('S16'!$S$21=$D306,CONCATENATE('S16'!$Q$21,"-"),""),IF('S16'!$S$22=$D306,CONCATENATE('S16'!$Q$22,"-"),""))</f>
        <v/>
      </c>
      <c r="I306" s="21" t="str">
        <f>CONCATENATE(,IF('S16'!$S$23=$D306,CONCATENATE('S16'!$Q$23,"-"),""),IF('S16'!$S$24=$D306,CONCATENATE('S16'!$Q$24,"-"),""),IF('S16'!$S$25=$D306,CONCATENATE('S16'!$Q$25,"-"),""),IF('S16'!$S$26=$D306,CONCATENATE('S16'!$Q$26,"-"),""),IF('S16'!$S$27=$D306,CONCATENATE('S16'!$Q$27,"-"),""),IF('S16'!$S$28=$D306,CONCATENATE('S16'!$Q$28,"-"),""),IF('S16'!$S$29=$D306,CONCATENATE('S16'!$Q$29,"-"),""),IF('S16'!$S$30=$D306,CONCATENATE('S16'!$Q$30,"-"),""),IF('S16'!$S$31=$D306,CONCATENATE('S16'!$Q$31,"-"),""),IF('S16'!$S$32=$D306,CONCATENATE('S16'!$Q$32,"-"),""))</f>
        <v/>
      </c>
      <c r="J306" s="21" t="str">
        <f>CONCATENATE(IF('S16'!$AA$13=$D306,CONCATENATE('S16'!$Y$13,"-"),""),IF('S16'!$AA$14=$D306,CONCATENATE('S16'!$Y$14,"-"),""),IF('S16'!$AA$15=$D306,CONCATENATE('S16'!$Y$15,"-"),""),IF('S16'!$AA$16=$D306,CONCATENATE('S16'!$Y$16,"-"),""),IF('S16'!$AA$17=$D306,CONCATENATE('S16'!$Y$17,"-"),""),IF('S16'!$AA$18=$D306,CONCATENATE('S16'!$Y$18,"-"),""),IF('S16'!$AA$19=$D306,CONCATENATE('S16'!$Y$19,"-"),""),IF('S16'!$AA$20=$D306,CONCATENATE('S16'!$Y$20,"-"),""),IF('S16'!$AA$21=$D306,CONCATENATE('S16'!$Y$21,"-"),""),IF('S16'!$AA$22=$D306,CONCATENATE('S16'!$Y$22,"-"),""),"")</f>
        <v/>
      </c>
      <c r="K306" s="21" t="str">
        <f>CONCATENATE(IF('S16'!$AA$23=$D306,CONCATENATE('S16'!$Y$23,"-"),""),IF('S16'!$AA$24=$D306,CONCATENATE('S16'!$Y$24,"-"),""),IF('S16'!$AA$25=$D306,CONCATENATE('S16'!$Y$25,"-"),""),IF('S16'!$AA$26=$D306,CONCATENATE('S16'!$Y$26,"-"),""),IF('S16'!$AA$27=$D306,CONCATENATE('S16'!$Y$27,"-"),""),IF('S16'!$AA$28=$D306,CONCATENATE('S16'!$Y$28,"-"),""),IF('S16'!$AA$29=$D306,CONCATENATE('S16'!$Y$29,"-"),""),IF('S16'!$AA$30=$D306,CONCATENATE('S16'!$Y$30,"-"),""),IF('S16'!$AA$31=$D306,CONCATENATE('S16'!$Y$31,"-"),""),IF('S16'!$AA$32=$D306,CONCATENATE('S16'!$Y$32,"-"),""))</f>
        <v/>
      </c>
      <c r="L306" s="21" t="str">
        <f>CONCATENATE(IF('S16'!$AI$13=$D306,CONCATENATE('S16'!$AG$13,"-"),""),IF('S16'!$AI$14=$D306,CONCATENATE('S16'!$AG$14,"-"),""),IF('S16'!$AI$15=$D306,CONCATENATE('S16'!$AG$15,"-"),""),IF('S16'!$AI$16=$D306,CONCATENATE('S16'!$AG$16,"-"),""),IF('S16'!$AI$17=$D306,CONCATENATE('S16'!$AG$17,"-"),""),IF('S16'!$AI$18=$D306,CONCATENATE('S16'!$AG$18,"-"),""),IF('S16'!$AI$19=$D306,CONCATENATE('S16'!$AG$19,"-"),""),IF('S16'!$AI$20=$D306,CONCATENATE('S16'!$AG$20,"-"),""),IF('S16'!$AI$21=$D306,CONCATENATE('S16'!$AG$21,"-"),""),IF('S16'!$AI$22=$D306,CONCATENATE('S16'!$AG$22,"-"),""),"")</f>
        <v/>
      </c>
      <c r="M306" s="21" t="str">
        <f>CONCATENATE(IF('S16'!$AI$23=$D306,CONCATENATE('S16'!$AG$23,"-"),""),IF('S16'!$AI$24=$D306,CONCATENATE('S16'!$AG$24,"-"),""),IF('S16'!$AI$25=$D306,CONCATENATE('S16'!$AG$25,"-"),""),IF('S16'!$AI$26=$D306,CONCATENATE('S16'!$AG$26,"-"),""),IF('S16'!$AI$27=$D306,CONCATENATE('S16'!$AG$27,"-"),""),IF('S16'!$AI$28=$D306,CONCATENATE('S16'!$AG$28,"-"),""),IF('S16'!$AI$29=$D306,CONCATENATE('S16'!$AG$29,"-"),""),IF('S16'!$AI$30=$D306,CONCATENATE('S16'!$AG$30,"-"),""),IF('S16'!$AI$31=$D306,CONCATENATE('S16'!$AG$31,"-"),""),IF('S16'!$AI$32=$D306,CONCATENATE('S16'!$AG$32,"-"),""))</f>
        <v/>
      </c>
      <c r="N306" s="21" t="str">
        <f t="shared" si="8"/>
        <v/>
      </c>
      <c r="O306" s="21">
        <v>304</v>
      </c>
      <c r="P306" s="27" t="str">
        <f t="shared" si="10"/>
        <v/>
      </c>
      <c r="Q306" s="27" t="str">
        <f t="shared" si="11"/>
        <v/>
      </c>
      <c r="R306" s="27" t="str">
        <f>IF(P306="","",CHOOSE(VLOOKUP($O306,$A$1:$C$400,3,FALSE),AHS!$M$1,BHS!$M$1,CHS!$M$1,HMJHS!$M$1,KHS!$M$1,Kings!$M$1,MHS!$M$1,SWHS!$M$1,AMHS!$M$1,'S10'!$M$1,'S11'!$M$1,'S12'!$M$1,'S13'!$M$1,'S14'!$M$1,'S15'!$M$1,'S16'!$M$1,'S17'!$M$1,'S18'!$M$1,'S19'!$M$1,'S20'!$M$1))</f>
        <v/>
      </c>
      <c r="S306" s="27" t="str">
        <f t="shared" si="12"/>
        <v/>
      </c>
      <c r="T306" s="3" t="str">
        <f t="shared" si="13"/>
        <v/>
      </c>
      <c r="U306" s="21"/>
      <c r="V306" s="21"/>
      <c r="W306" s="21"/>
      <c r="X306" s="21"/>
      <c r="Y306" s="21"/>
      <c r="Z306" s="21"/>
    </row>
    <row r="307" spans="1:26" ht="15" customHeight="1" x14ac:dyDescent="0.25">
      <c r="A307" s="21" t="str">
        <f t="shared" si="9"/>
        <v/>
      </c>
      <c r="B307" s="21" t="str">
        <f t="shared" si="7"/>
        <v/>
      </c>
      <c r="C307" s="21">
        <v>16</v>
      </c>
      <c r="D307" s="21">
        <v>7</v>
      </c>
      <c r="E307" s="21" t="str">
        <f>IF(OR('S16'!$C$19="",'S16'!$B$19=""),"",'S16'!$C$19)</f>
        <v/>
      </c>
      <c r="F307" s="21" t="str">
        <f>CONCATENATE(IF('S16'!$K$13=$D307,CONCATENATE('S16'!$I$13,"-"),""),IF('S16'!$K$14=$D307,CONCATENATE('S16'!$I$14,"-"),""),IF('S16'!$K$15=$D307,CONCATENATE('S16'!$I$15,"-"),""),IF('S16'!$K$16=$D307,CONCATENATE('S16'!$I$16,"-"),""),IF('S16'!$K$17=$D307,CONCATENATE('S16'!$I$17,"-"),""),IF('S16'!$K$18=$D307,CONCATENATE('S16'!$I$18,"-"),""),IF('S16'!$K$19=$D307,CONCATENATE('S16'!$I$19,"-"),""),IF('S16'!$K$20=$D307,CONCATENATE('S16'!$I$20,"-"),""),IF('S16'!$K$21=$D307,CONCATENATE('S16'!$I$21,"-"),""),IF('S16'!$K$22=$D307,CONCATENATE('S16'!$I$22,"-"),""),)</f>
        <v/>
      </c>
      <c r="G307" s="21" t="str">
        <f>CONCATENATE(IF('S16'!$K$23=$D307,CONCATENATE('S16'!$I$23,"-"),""),IF('S16'!$K$24=$D307,CONCATENATE('S16'!$I$24,"-"),""),IF('S16'!$K$25=$D307,CONCATENATE('S16'!$I$25,"-"),""),IF('S16'!$K$26=$D307,CONCATENATE('S16'!$I$26,"-"),""),IF('S16'!$K$27=$D307,CONCATENATE('S16'!$I$27,"-"),""),IF('S16'!$K$28=$D307,CONCATENATE('S16'!$I$28,"-"),""),IF('S16'!$K$29=$D307,CONCATENATE('S16'!$I$29,"-"),""),IF('S16'!$K$30=$D307,CONCATENATE('S16'!$I$30,"-"),""),IF('S16'!$K$31=$D307,CONCATENATE('S16'!$I$31,"-"),""),IF('S16'!$K$32=$D307,CONCATENATE('S16'!$I$32,"-"),""))</f>
        <v/>
      </c>
      <c r="H307" s="21" t="str">
        <f>CONCATENATE(IF('S16'!$S$13=$D307,CONCATENATE('S16'!$Q$13,"-"),""),IF('S16'!$S$14=$D307,CONCATENATE('S16'!$Q$14,"-"),""),IF('S16'!$S$15=$D307,CONCATENATE('S16'!$Q$15,"-"),""),IF('S16'!$S$16=$D307,CONCATENATE('S16'!$Q$16,"-"),""),IF('S16'!$S$17=$D307,CONCATENATE('S16'!$Q$17,"-"),""),IF('S16'!$S$18=$D307,CONCATENATE('S16'!$Q$18,"-"),""),IF('S16'!$S$19=$D307,CONCATENATE('S16'!$Q$19,"-"),""),IF('S16'!$S$20=$D307,CONCATENATE('S16'!$Q$20,"-"),""),IF('S16'!$S$21=$D307,CONCATENATE('S16'!$Q$21,"-"),""),IF('S16'!$S$22=$D307,CONCATENATE('S16'!$Q$22,"-"),""))</f>
        <v/>
      </c>
      <c r="I307" s="21" t="str">
        <f>CONCATENATE(,IF('S16'!$S$23=$D307,CONCATENATE('S16'!$Q$23,"-"),""),IF('S16'!$S$24=$D307,CONCATENATE('S16'!$Q$24,"-"),""),IF('S16'!$S$25=$D307,CONCATENATE('S16'!$Q$25,"-"),""),IF('S16'!$S$26=$D307,CONCATENATE('S16'!$Q$26,"-"),""),IF('S16'!$S$27=$D307,CONCATENATE('S16'!$Q$27,"-"),""),IF('S16'!$S$28=$D307,CONCATENATE('S16'!$Q$28,"-"),""),IF('S16'!$S$29=$D307,CONCATENATE('S16'!$Q$29,"-"),""),IF('S16'!$S$30=$D307,CONCATENATE('S16'!$Q$30,"-"),""),IF('S16'!$S$31=$D307,CONCATENATE('S16'!$Q$31,"-"),""),IF('S16'!$S$32=$D307,CONCATENATE('S16'!$Q$32,"-"),""))</f>
        <v/>
      </c>
      <c r="J307" s="21" t="str">
        <f>CONCATENATE(IF('S16'!$AA$13=$D307,CONCATENATE('S16'!$Y$13,"-"),""),IF('S16'!$AA$14=$D307,CONCATENATE('S16'!$Y$14,"-"),""),IF('S16'!$AA$15=$D307,CONCATENATE('S16'!$Y$15,"-"),""),IF('S16'!$AA$16=$D307,CONCATENATE('S16'!$Y$16,"-"),""),IF('S16'!$AA$17=$D307,CONCATENATE('S16'!$Y$17,"-"),""),IF('S16'!$AA$18=$D307,CONCATENATE('S16'!$Y$18,"-"),""),IF('S16'!$AA$19=$D307,CONCATENATE('S16'!$Y$19,"-"),""),IF('S16'!$AA$20=$D307,CONCATENATE('S16'!$Y$20,"-"),""),IF('S16'!$AA$21=$D307,CONCATENATE('S16'!$Y$21,"-"),""),IF('S16'!$AA$22=$D307,CONCATENATE('S16'!$Y$22,"-"),""),"")</f>
        <v/>
      </c>
      <c r="K307" s="21" t="str">
        <f>CONCATENATE(IF('S16'!$AA$23=$D307,CONCATENATE('S16'!$Y$23,"-"),""),IF('S16'!$AA$24=$D307,CONCATENATE('S16'!$Y$24,"-"),""),IF('S16'!$AA$25=$D307,CONCATENATE('S16'!$Y$25,"-"),""),IF('S16'!$AA$26=$D307,CONCATENATE('S16'!$Y$26,"-"),""),IF('S16'!$AA$27=$D307,CONCATENATE('S16'!$Y$27,"-"),""),IF('S16'!$AA$28=$D307,CONCATENATE('S16'!$Y$28,"-"),""),IF('S16'!$AA$29=$D307,CONCATENATE('S16'!$Y$29,"-"),""),IF('S16'!$AA$30=$D307,CONCATENATE('S16'!$Y$30,"-"),""),IF('S16'!$AA$31=$D307,CONCATENATE('S16'!$Y$31,"-"),""),IF('S16'!$AA$32=$D307,CONCATENATE('S16'!$Y$32,"-"),""))</f>
        <v/>
      </c>
      <c r="L307" s="21" t="str">
        <f>CONCATENATE(IF('S16'!$AI$13=$D307,CONCATENATE('S16'!$AG$13,"-"),""),IF('S16'!$AI$14=$D307,CONCATENATE('S16'!$AG$14,"-"),""),IF('S16'!$AI$15=$D307,CONCATENATE('S16'!$AG$15,"-"),""),IF('S16'!$AI$16=$D307,CONCATENATE('S16'!$AG$16,"-"),""),IF('S16'!$AI$17=$D307,CONCATENATE('S16'!$AG$17,"-"),""),IF('S16'!$AI$18=$D307,CONCATENATE('S16'!$AG$18,"-"),""),IF('S16'!$AI$19=$D307,CONCATENATE('S16'!$AG$19,"-"),""),IF('S16'!$AI$20=$D307,CONCATENATE('S16'!$AG$20,"-"),""),IF('S16'!$AI$21=$D307,CONCATENATE('S16'!$AG$21,"-"),""),IF('S16'!$AI$22=$D307,CONCATENATE('S16'!$AG$22,"-"),""),"")</f>
        <v/>
      </c>
      <c r="M307" s="21" t="str">
        <f>CONCATENATE(IF('S16'!$AI$23=$D307,CONCATENATE('S16'!$AG$23,"-"),""),IF('S16'!$AI$24=$D307,CONCATENATE('S16'!$AG$24,"-"),""),IF('S16'!$AI$25=$D307,CONCATENATE('S16'!$AG$25,"-"),""),IF('S16'!$AI$26=$D307,CONCATENATE('S16'!$AG$26,"-"),""),IF('S16'!$AI$27=$D307,CONCATENATE('S16'!$AG$27,"-"),""),IF('S16'!$AI$28=$D307,CONCATENATE('S16'!$AG$28,"-"),""),IF('S16'!$AI$29=$D307,CONCATENATE('S16'!$AG$29,"-"),""),IF('S16'!$AI$30=$D307,CONCATENATE('S16'!$AG$30,"-"),""),IF('S16'!$AI$31=$D307,CONCATENATE('S16'!$AG$31,"-"),""),IF('S16'!$AI$32=$D307,CONCATENATE('S16'!$AG$32,"-"),""))</f>
        <v/>
      </c>
      <c r="N307" s="21" t="str">
        <f t="shared" si="8"/>
        <v/>
      </c>
      <c r="O307" s="21">
        <v>305</v>
      </c>
      <c r="P307" s="27" t="str">
        <f t="shared" si="10"/>
        <v/>
      </c>
      <c r="Q307" s="27" t="str">
        <f t="shared" si="11"/>
        <v/>
      </c>
      <c r="R307" s="27" t="str">
        <f>IF(P307="","",CHOOSE(VLOOKUP($O307,$A$1:$C$400,3,FALSE),AHS!$M$1,BHS!$M$1,CHS!$M$1,HMJHS!$M$1,KHS!$M$1,Kings!$M$1,MHS!$M$1,SWHS!$M$1,AMHS!$M$1,'S10'!$M$1,'S11'!$M$1,'S12'!$M$1,'S13'!$M$1,'S14'!$M$1,'S15'!$M$1,'S16'!$M$1,'S17'!$M$1,'S18'!$M$1,'S19'!$M$1,'S20'!$M$1))</f>
        <v/>
      </c>
      <c r="S307" s="27" t="str">
        <f t="shared" si="12"/>
        <v/>
      </c>
      <c r="T307" s="3" t="str">
        <f t="shared" si="13"/>
        <v/>
      </c>
      <c r="U307" s="21"/>
      <c r="V307" s="21"/>
      <c r="W307" s="21"/>
      <c r="X307" s="21"/>
      <c r="Y307" s="21"/>
      <c r="Z307" s="21"/>
    </row>
    <row r="308" spans="1:26" ht="15" customHeight="1" x14ac:dyDescent="0.25">
      <c r="A308" s="21" t="str">
        <f t="shared" si="9"/>
        <v/>
      </c>
      <c r="B308" s="21" t="str">
        <f t="shared" si="7"/>
        <v/>
      </c>
      <c r="C308" s="21">
        <v>16</v>
      </c>
      <c r="D308" s="21">
        <v>8</v>
      </c>
      <c r="E308" s="21" t="str">
        <f>IF(OR('S16'!$C$20="",'S16'!$B$20=""),"",'S16'!$C$20)</f>
        <v/>
      </c>
      <c r="F308" s="21" t="str">
        <f>CONCATENATE(IF('S16'!$K$13=$D308,CONCATENATE('S16'!$I$13,"-"),""),IF('S16'!$K$14=$D308,CONCATENATE('S16'!$I$14,"-"),""),IF('S16'!$K$15=$D308,CONCATENATE('S16'!$I$15,"-"),""),IF('S16'!$K$16=$D308,CONCATENATE('S16'!$I$16,"-"),""),IF('S16'!$K$17=$D308,CONCATENATE('S16'!$I$17,"-"),""),IF('S16'!$K$18=$D308,CONCATENATE('S16'!$I$18,"-"),""),IF('S16'!$K$19=$D308,CONCATENATE('S16'!$I$19,"-"),""),IF('S16'!$K$20=$D308,CONCATENATE('S16'!$I$20,"-"),""),IF('S16'!$K$21=$D308,CONCATENATE('S16'!$I$21,"-"),""),IF('S16'!$K$22=$D308,CONCATENATE('S16'!$I$22,"-"),""),)</f>
        <v/>
      </c>
      <c r="G308" s="21" t="str">
        <f>CONCATENATE(IF('S16'!$K$23=$D308,CONCATENATE('S16'!$I$23,"-"),""),IF('S16'!$K$24=$D308,CONCATENATE('S16'!$I$24,"-"),""),IF('S16'!$K$25=$D308,CONCATENATE('S16'!$I$25,"-"),""),IF('S16'!$K$26=$D308,CONCATENATE('S16'!$I$26,"-"),""),IF('S16'!$K$27=$D308,CONCATENATE('S16'!$I$27,"-"),""),IF('S16'!$K$28=$D308,CONCATENATE('S16'!$I$28,"-"),""),IF('S16'!$K$29=$D308,CONCATENATE('S16'!$I$29,"-"),""),IF('S16'!$K$30=$D308,CONCATENATE('S16'!$I$30,"-"),""),IF('S16'!$K$31=$D308,CONCATENATE('S16'!$I$31,"-"),""),IF('S16'!$K$32=$D308,CONCATENATE('S16'!$I$32,"-"),""))</f>
        <v/>
      </c>
      <c r="H308" s="21" t="str">
        <f>CONCATENATE(IF('S16'!$S$13=$D308,CONCATENATE('S16'!$Q$13,"-"),""),IF('S16'!$S$14=$D308,CONCATENATE('S16'!$Q$14,"-"),""),IF('S16'!$S$15=$D308,CONCATENATE('S16'!$Q$15,"-"),""),IF('S16'!$S$16=$D308,CONCATENATE('S16'!$Q$16,"-"),""),IF('S16'!$S$17=$D308,CONCATENATE('S16'!$Q$17,"-"),""),IF('S16'!$S$18=$D308,CONCATENATE('S16'!$Q$18,"-"),""),IF('S16'!$S$19=$D308,CONCATENATE('S16'!$Q$19,"-"),""),IF('S16'!$S$20=$D308,CONCATENATE('S16'!$Q$20,"-"),""),IF('S16'!$S$21=$D308,CONCATENATE('S16'!$Q$21,"-"),""),IF('S16'!$S$22=$D308,CONCATENATE('S16'!$Q$22,"-"),""))</f>
        <v/>
      </c>
      <c r="I308" s="21" t="str">
        <f>CONCATENATE(,IF('S16'!$S$23=$D308,CONCATENATE('S16'!$Q$23,"-"),""),IF('S16'!$S$24=$D308,CONCATENATE('S16'!$Q$24,"-"),""),IF('S16'!$S$25=$D308,CONCATENATE('S16'!$Q$25,"-"),""),IF('S16'!$S$26=$D308,CONCATENATE('S16'!$Q$26,"-"),""),IF('S16'!$S$27=$D308,CONCATENATE('S16'!$Q$27,"-"),""),IF('S16'!$S$28=$D308,CONCATENATE('S16'!$Q$28,"-"),""),IF('S16'!$S$29=$D308,CONCATENATE('S16'!$Q$29,"-"),""),IF('S16'!$S$30=$D308,CONCATENATE('S16'!$Q$30,"-"),""),IF('S16'!$S$31=$D308,CONCATENATE('S16'!$Q$31,"-"),""),IF('S16'!$S$32=$D308,CONCATENATE('S16'!$Q$32,"-"),""))</f>
        <v/>
      </c>
      <c r="J308" s="21" t="str">
        <f>CONCATENATE(IF('S16'!$AA$13=$D308,CONCATENATE('S16'!$Y$13,"-"),""),IF('S16'!$AA$14=$D308,CONCATENATE('S16'!$Y$14,"-"),""),IF('S16'!$AA$15=$D308,CONCATENATE('S16'!$Y$15,"-"),""),IF('S16'!$AA$16=$D308,CONCATENATE('S16'!$Y$16,"-"),""),IF('S16'!$AA$17=$D308,CONCATENATE('S16'!$Y$17,"-"),""),IF('S16'!$AA$18=$D308,CONCATENATE('S16'!$Y$18,"-"),""),IF('S16'!$AA$19=$D308,CONCATENATE('S16'!$Y$19,"-"),""),IF('S16'!$AA$20=$D308,CONCATENATE('S16'!$Y$20,"-"),""),IF('S16'!$AA$21=$D308,CONCATENATE('S16'!$Y$21,"-"),""),IF('S16'!$AA$22=$D308,CONCATENATE('S16'!$Y$22,"-"),""),"")</f>
        <v/>
      </c>
      <c r="K308" s="21" t="str">
        <f>CONCATENATE(IF('S16'!$AA$23=$D308,CONCATENATE('S16'!$Y$23,"-"),""),IF('S16'!$AA$24=$D308,CONCATENATE('S16'!$Y$24,"-"),""),IF('S16'!$AA$25=$D308,CONCATENATE('S16'!$Y$25,"-"),""),IF('S16'!$AA$26=$D308,CONCATENATE('S16'!$Y$26,"-"),""),IF('S16'!$AA$27=$D308,CONCATENATE('S16'!$Y$27,"-"),""),IF('S16'!$AA$28=$D308,CONCATENATE('S16'!$Y$28,"-"),""),IF('S16'!$AA$29=$D308,CONCATENATE('S16'!$Y$29,"-"),""),IF('S16'!$AA$30=$D308,CONCATENATE('S16'!$Y$30,"-"),""),IF('S16'!$AA$31=$D308,CONCATENATE('S16'!$Y$31,"-"),""),IF('S16'!$AA$32=$D308,CONCATENATE('S16'!$Y$32,"-"),""))</f>
        <v/>
      </c>
      <c r="L308" s="21" t="str">
        <f>CONCATENATE(IF('S16'!$AI$13=$D308,CONCATENATE('S16'!$AG$13,"-"),""),IF('S16'!$AI$14=$D308,CONCATENATE('S16'!$AG$14,"-"),""),IF('S16'!$AI$15=$D308,CONCATENATE('S16'!$AG$15,"-"),""),IF('S16'!$AI$16=$D308,CONCATENATE('S16'!$AG$16,"-"),""),IF('S16'!$AI$17=$D308,CONCATENATE('S16'!$AG$17,"-"),""),IF('S16'!$AI$18=$D308,CONCATENATE('S16'!$AG$18,"-"),""),IF('S16'!$AI$19=$D308,CONCATENATE('S16'!$AG$19,"-"),""),IF('S16'!$AI$20=$D308,CONCATENATE('S16'!$AG$20,"-"),""),IF('S16'!$AI$21=$D308,CONCATENATE('S16'!$AG$21,"-"),""),IF('S16'!$AI$22=$D308,CONCATENATE('S16'!$AG$22,"-"),""),"")</f>
        <v/>
      </c>
      <c r="M308" s="21" t="str">
        <f>CONCATENATE(IF('S16'!$AI$23=$D308,CONCATENATE('S16'!$AG$23,"-"),""),IF('S16'!$AI$24=$D308,CONCATENATE('S16'!$AG$24,"-"),""),IF('S16'!$AI$25=$D308,CONCATENATE('S16'!$AG$25,"-"),""),IF('S16'!$AI$26=$D308,CONCATENATE('S16'!$AG$26,"-"),""),IF('S16'!$AI$27=$D308,CONCATENATE('S16'!$AG$27,"-"),""),IF('S16'!$AI$28=$D308,CONCATENATE('S16'!$AG$28,"-"),""),IF('S16'!$AI$29=$D308,CONCATENATE('S16'!$AG$29,"-"),""),IF('S16'!$AI$30=$D308,CONCATENATE('S16'!$AG$30,"-"),""),IF('S16'!$AI$31=$D308,CONCATENATE('S16'!$AG$31,"-"),""),IF('S16'!$AI$32=$D308,CONCATENATE('S16'!$AG$32,"-"),""))</f>
        <v/>
      </c>
      <c r="N308" s="21" t="str">
        <f t="shared" si="8"/>
        <v/>
      </c>
      <c r="O308" s="21">
        <v>306</v>
      </c>
      <c r="P308" s="27" t="str">
        <f t="shared" si="10"/>
        <v/>
      </c>
      <c r="Q308" s="27" t="str">
        <f t="shared" si="11"/>
        <v/>
      </c>
      <c r="R308" s="27" t="str">
        <f>IF(P308="","",CHOOSE(VLOOKUP($O308,$A$1:$C$400,3,FALSE),AHS!$M$1,BHS!$M$1,CHS!$M$1,HMJHS!$M$1,KHS!$M$1,Kings!$M$1,MHS!$M$1,SWHS!$M$1,AMHS!$M$1,'S10'!$M$1,'S11'!$M$1,'S12'!$M$1,'S13'!$M$1,'S14'!$M$1,'S15'!$M$1,'S16'!$M$1,'S17'!$M$1,'S18'!$M$1,'S19'!$M$1,'S20'!$M$1))</f>
        <v/>
      </c>
      <c r="S308" s="27" t="str">
        <f t="shared" si="12"/>
        <v/>
      </c>
      <c r="T308" s="3" t="str">
        <f t="shared" si="13"/>
        <v/>
      </c>
      <c r="U308" s="21"/>
      <c r="V308" s="21"/>
      <c r="W308" s="21"/>
      <c r="X308" s="21"/>
      <c r="Y308" s="21"/>
      <c r="Z308" s="21"/>
    </row>
    <row r="309" spans="1:26" ht="15" customHeight="1" x14ac:dyDescent="0.25">
      <c r="A309" s="21" t="str">
        <f t="shared" si="9"/>
        <v/>
      </c>
      <c r="B309" s="21" t="str">
        <f t="shared" si="7"/>
        <v/>
      </c>
      <c r="C309" s="21">
        <v>16</v>
      </c>
      <c r="D309" s="21">
        <v>9</v>
      </c>
      <c r="E309" s="21" t="str">
        <f>IF(OR('S16'!$C$21="",'S16'!$B$21=""),"",'S16'!$C$21)</f>
        <v/>
      </c>
      <c r="F309" s="21" t="str">
        <f>CONCATENATE(IF('S16'!$K$13=$D309,CONCATENATE('S16'!$I$13,"-"),""),IF('S16'!$K$14=$D309,CONCATENATE('S16'!$I$14,"-"),""),IF('S16'!$K$15=$D309,CONCATENATE('S16'!$I$15,"-"),""),IF('S16'!$K$16=$D309,CONCATENATE('S16'!$I$16,"-"),""),IF('S16'!$K$17=$D309,CONCATENATE('S16'!$I$17,"-"),""),IF('S16'!$K$18=$D309,CONCATENATE('S16'!$I$18,"-"),""),IF('S16'!$K$19=$D309,CONCATENATE('S16'!$I$19,"-"),""),IF('S16'!$K$20=$D309,CONCATENATE('S16'!$I$20,"-"),""),IF('S16'!$K$21=$D309,CONCATENATE('S16'!$I$21,"-"),""),IF('S16'!$K$22=$D309,CONCATENATE('S16'!$I$22,"-"),""),)</f>
        <v/>
      </c>
      <c r="G309" s="21" t="str">
        <f>CONCATENATE(IF('S16'!$K$23=$D309,CONCATENATE('S16'!$I$23,"-"),""),IF('S16'!$K$24=$D309,CONCATENATE('S16'!$I$24,"-"),""),IF('S16'!$K$25=$D309,CONCATENATE('S16'!$I$25,"-"),""),IF('S16'!$K$26=$D309,CONCATENATE('S16'!$I$26,"-"),""),IF('S16'!$K$27=$D309,CONCATENATE('S16'!$I$27,"-"),""),IF('S16'!$K$28=$D309,CONCATENATE('S16'!$I$28,"-"),""),IF('S16'!$K$29=$D309,CONCATENATE('S16'!$I$29,"-"),""),IF('S16'!$K$30=$D309,CONCATENATE('S16'!$I$30,"-"),""),IF('S16'!$K$31=$D309,CONCATENATE('S16'!$I$31,"-"),""),IF('S16'!$K$32=$D309,CONCATENATE('S16'!$I$32,"-"),""))</f>
        <v/>
      </c>
      <c r="H309" s="21" t="str">
        <f>CONCATENATE(IF('S16'!$S$13=$D309,CONCATENATE('S16'!$Q$13,"-"),""),IF('S16'!$S$14=$D309,CONCATENATE('S16'!$Q$14,"-"),""),IF('S16'!$S$15=$D309,CONCATENATE('S16'!$Q$15,"-"),""),IF('S16'!$S$16=$D309,CONCATENATE('S16'!$Q$16,"-"),""),IF('S16'!$S$17=$D309,CONCATENATE('S16'!$Q$17,"-"),""),IF('S16'!$S$18=$D309,CONCATENATE('S16'!$Q$18,"-"),""),IF('S16'!$S$19=$D309,CONCATENATE('S16'!$Q$19,"-"),""),IF('S16'!$S$20=$D309,CONCATENATE('S16'!$Q$20,"-"),""),IF('S16'!$S$21=$D309,CONCATENATE('S16'!$Q$21,"-"),""),IF('S16'!$S$22=$D309,CONCATENATE('S16'!$Q$22,"-"),""))</f>
        <v/>
      </c>
      <c r="I309" s="21" t="str">
        <f>CONCATENATE(,IF('S16'!$S$23=$D309,CONCATENATE('S16'!$Q$23,"-"),""),IF('S16'!$S$24=$D309,CONCATENATE('S16'!$Q$24,"-"),""),IF('S16'!$S$25=$D309,CONCATENATE('S16'!$Q$25,"-"),""),IF('S16'!$S$26=$D309,CONCATENATE('S16'!$Q$26,"-"),""),IF('S16'!$S$27=$D309,CONCATENATE('S16'!$Q$27,"-"),""),IF('S16'!$S$28=$D309,CONCATENATE('S16'!$Q$28,"-"),""),IF('S16'!$S$29=$D309,CONCATENATE('S16'!$Q$29,"-"),""),IF('S16'!$S$30=$D309,CONCATENATE('S16'!$Q$30,"-"),""),IF('S16'!$S$31=$D309,CONCATENATE('S16'!$Q$31,"-"),""),IF('S16'!$S$32=$D309,CONCATENATE('S16'!$Q$32,"-"),""))</f>
        <v/>
      </c>
      <c r="J309" s="21" t="str">
        <f>CONCATENATE(IF('S16'!$AA$13=$D309,CONCATENATE('S16'!$Y$13,"-"),""),IF('S16'!$AA$14=$D309,CONCATENATE('S16'!$Y$14,"-"),""),IF('S16'!$AA$15=$D309,CONCATENATE('S16'!$Y$15,"-"),""),IF('S16'!$AA$16=$D309,CONCATENATE('S16'!$Y$16,"-"),""),IF('S16'!$AA$17=$D309,CONCATENATE('S16'!$Y$17,"-"),""),IF('S16'!$AA$18=$D309,CONCATENATE('S16'!$Y$18,"-"),""),IF('S16'!$AA$19=$D309,CONCATENATE('S16'!$Y$19,"-"),""),IF('S16'!$AA$20=$D309,CONCATENATE('S16'!$Y$20,"-"),""),IF('S16'!$AA$21=$D309,CONCATENATE('S16'!$Y$21,"-"),""),IF('S16'!$AA$22=$D309,CONCATENATE('S16'!$Y$22,"-"),""),"")</f>
        <v/>
      </c>
      <c r="K309" s="21" t="str">
        <f>CONCATENATE(IF('S16'!$AA$23=$D309,CONCATENATE('S16'!$Y$23,"-"),""),IF('S16'!$AA$24=$D309,CONCATENATE('S16'!$Y$24,"-"),""),IF('S16'!$AA$25=$D309,CONCATENATE('S16'!$Y$25,"-"),""),IF('S16'!$AA$26=$D309,CONCATENATE('S16'!$Y$26,"-"),""),IF('S16'!$AA$27=$D309,CONCATENATE('S16'!$Y$27,"-"),""),IF('S16'!$AA$28=$D309,CONCATENATE('S16'!$Y$28,"-"),""),IF('S16'!$AA$29=$D309,CONCATENATE('S16'!$Y$29,"-"),""),IF('S16'!$AA$30=$D309,CONCATENATE('S16'!$Y$30,"-"),""),IF('S16'!$AA$31=$D309,CONCATENATE('S16'!$Y$31,"-"),""),IF('S16'!$AA$32=$D309,CONCATENATE('S16'!$Y$32,"-"),""))</f>
        <v/>
      </c>
      <c r="L309" s="21" t="str">
        <f>CONCATENATE(IF('S16'!$AI$13=$D309,CONCATENATE('S16'!$AG$13,"-"),""),IF('S16'!$AI$14=$D309,CONCATENATE('S16'!$AG$14,"-"),""),IF('S16'!$AI$15=$D309,CONCATENATE('S16'!$AG$15,"-"),""),IF('S16'!$AI$16=$D309,CONCATENATE('S16'!$AG$16,"-"),""),IF('S16'!$AI$17=$D309,CONCATENATE('S16'!$AG$17,"-"),""),IF('S16'!$AI$18=$D309,CONCATENATE('S16'!$AG$18,"-"),""),IF('S16'!$AI$19=$D309,CONCATENATE('S16'!$AG$19,"-"),""),IF('S16'!$AI$20=$D309,CONCATENATE('S16'!$AG$20,"-"),""),IF('S16'!$AI$21=$D309,CONCATENATE('S16'!$AG$21,"-"),""),IF('S16'!$AI$22=$D309,CONCATENATE('S16'!$AG$22,"-"),""),"")</f>
        <v/>
      </c>
      <c r="M309" s="21" t="str">
        <f>CONCATENATE(IF('S16'!$AI$23=$D309,CONCATENATE('S16'!$AG$23,"-"),""),IF('S16'!$AI$24=$D309,CONCATENATE('S16'!$AG$24,"-"),""),IF('S16'!$AI$25=$D309,CONCATENATE('S16'!$AG$25,"-"),""),IF('S16'!$AI$26=$D309,CONCATENATE('S16'!$AG$26,"-"),""),IF('S16'!$AI$27=$D309,CONCATENATE('S16'!$AG$27,"-"),""),IF('S16'!$AI$28=$D309,CONCATENATE('S16'!$AG$28,"-"),""),IF('S16'!$AI$29=$D309,CONCATENATE('S16'!$AG$29,"-"),""),IF('S16'!$AI$30=$D309,CONCATENATE('S16'!$AG$30,"-"),""),IF('S16'!$AI$31=$D309,CONCATENATE('S16'!$AG$31,"-"),""),IF('S16'!$AI$32=$D309,CONCATENATE('S16'!$AG$32,"-"),""))</f>
        <v/>
      </c>
      <c r="N309" s="21" t="str">
        <f t="shared" si="8"/>
        <v/>
      </c>
      <c r="O309" s="21">
        <v>307</v>
      </c>
      <c r="P309" s="27" t="str">
        <f t="shared" si="10"/>
        <v/>
      </c>
      <c r="Q309" s="27" t="str">
        <f t="shared" si="11"/>
        <v/>
      </c>
      <c r="R309" s="27" t="str">
        <f>IF(P309="","",CHOOSE(VLOOKUP($O309,$A$1:$C$400,3,FALSE),AHS!$M$1,BHS!$M$1,CHS!$M$1,HMJHS!$M$1,KHS!$M$1,Kings!$M$1,MHS!$M$1,SWHS!$M$1,AMHS!$M$1,'S10'!$M$1,'S11'!$M$1,'S12'!$M$1,'S13'!$M$1,'S14'!$M$1,'S15'!$M$1,'S16'!$M$1,'S17'!$M$1,'S18'!$M$1,'S19'!$M$1,'S20'!$M$1))</f>
        <v/>
      </c>
      <c r="S309" s="27" t="str">
        <f t="shared" si="12"/>
        <v/>
      </c>
      <c r="T309" s="3" t="str">
        <f t="shared" si="13"/>
        <v/>
      </c>
      <c r="U309" s="21"/>
      <c r="V309" s="21"/>
      <c r="W309" s="21"/>
      <c r="X309" s="21"/>
      <c r="Y309" s="21"/>
      <c r="Z309" s="21"/>
    </row>
    <row r="310" spans="1:26" ht="15" customHeight="1" x14ac:dyDescent="0.25">
      <c r="A310" s="21" t="str">
        <f t="shared" si="9"/>
        <v/>
      </c>
      <c r="B310" s="21" t="str">
        <f t="shared" si="7"/>
        <v/>
      </c>
      <c r="C310" s="21">
        <v>16</v>
      </c>
      <c r="D310" s="21">
        <v>10</v>
      </c>
      <c r="E310" s="21" t="str">
        <f>IF(OR('S16'!$C$22="",'S16'!$B$22=""),"",'S16'!$C$22)</f>
        <v/>
      </c>
      <c r="F310" s="21" t="str">
        <f>CONCATENATE(IF('S16'!$K$13=$D310,CONCATENATE('S16'!$I$13,"-"),""),IF('S16'!$K$14=$D310,CONCATENATE('S16'!$I$14,"-"),""),IF('S16'!$K$15=$D310,CONCATENATE('S16'!$I$15,"-"),""),IF('S16'!$K$16=$D310,CONCATENATE('S16'!$I$16,"-"),""),IF('S16'!$K$17=$D310,CONCATENATE('S16'!$I$17,"-"),""),IF('S16'!$K$18=$D310,CONCATENATE('S16'!$I$18,"-"),""),IF('S16'!$K$19=$D310,CONCATENATE('S16'!$I$19,"-"),""),IF('S16'!$K$20=$D310,CONCATENATE('S16'!$I$20,"-"),""),IF('S16'!$K$21=$D310,CONCATENATE('S16'!$I$21,"-"),""),IF('S16'!$K$22=$D310,CONCATENATE('S16'!$I$22,"-"),""),)</f>
        <v/>
      </c>
      <c r="G310" s="21" t="str">
        <f>CONCATENATE(IF('S16'!$K$23=$D310,CONCATENATE('S16'!$I$23,"-"),""),IF('S16'!$K$24=$D310,CONCATENATE('S16'!$I$24,"-"),""),IF('S16'!$K$25=$D310,CONCATENATE('S16'!$I$25,"-"),""),IF('S16'!$K$26=$D310,CONCATENATE('S16'!$I$26,"-"),""),IF('S16'!$K$27=$D310,CONCATENATE('S16'!$I$27,"-"),""),IF('S16'!$K$28=$D310,CONCATENATE('S16'!$I$28,"-"),""),IF('S16'!$K$29=$D310,CONCATENATE('S16'!$I$29,"-"),""),IF('S16'!$K$30=$D310,CONCATENATE('S16'!$I$30,"-"),""),IF('S16'!$K$31=$D310,CONCATENATE('S16'!$I$31,"-"),""),IF('S16'!$K$32=$D310,CONCATENATE('S16'!$I$32,"-"),""))</f>
        <v/>
      </c>
      <c r="H310" s="21" t="str">
        <f>CONCATENATE(IF('S16'!$S$13=$D310,CONCATENATE('S16'!$Q$13,"-"),""),IF('S16'!$S$14=$D310,CONCATENATE('S16'!$Q$14,"-"),""),IF('S16'!$S$15=$D310,CONCATENATE('S16'!$Q$15,"-"),""),IF('S16'!$S$16=$D310,CONCATENATE('S16'!$Q$16,"-"),""),IF('S16'!$S$17=$D310,CONCATENATE('S16'!$Q$17,"-"),""),IF('S16'!$S$18=$D310,CONCATENATE('S16'!$Q$18,"-"),""),IF('S16'!$S$19=$D310,CONCATENATE('S16'!$Q$19,"-"),""),IF('S16'!$S$20=$D310,CONCATENATE('S16'!$Q$20,"-"),""),IF('S16'!$S$21=$D310,CONCATENATE('S16'!$Q$21,"-"),""),IF('S16'!$S$22=$D310,CONCATENATE('S16'!$Q$22,"-"),""))</f>
        <v/>
      </c>
      <c r="I310" s="21" t="str">
        <f>CONCATENATE(,IF('S16'!$S$23=$D310,CONCATENATE('S16'!$Q$23,"-"),""),IF('S16'!$S$24=$D310,CONCATENATE('S16'!$Q$24,"-"),""),IF('S16'!$S$25=$D310,CONCATENATE('S16'!$Q$25,"-"),""),IF('S16'!$S$26=$D310,CONCATENATE('S16'!$Q$26,"-"),""),IF('S16'!$S$27=$D310,CONCATENATE('S16'!$Q$27,"-"),""),IF('S16'!$S$28=$D310,CONCATENATE('S16'!$Q$28,"-"),""),IF('S16'!$S$29=$D310,CONCATENATE('S16'!$Q$29,"-"),""),IF('S16'!$S$30=$D310,CONCATENATE('S16'!$Q$30,"-"),""),IF('S16'!$S$31=$D310,CONCATENATE('S16'!$Q$31,"-"),""),IF('S16'!$S$32=$D310,CONCATENATE('S16'!$Q$32,"-"),""))</f>
        <v/>
      </c>
      <c r="J310" s="21" t="str">
        <f>CONCATENATE(IF('S16'!$AA$13=$D310,CONCATENATE('S16'!$Y$13,"-"),""),IF('S16'!$AA$14=$D310,CONCATENATE('S16'!$Y$14,"-"),""),IF('S16'!$AA$15=$D310,CONCATENATE('S16'!$Y$15,"-"),""),IF('S16'!$AA$16=$D310,CONCATENATE('S16'!$Y$16,"-"),""),IF('S16'!$AA$17=$D310,CONCATENATE('S16'!$Y$17,"-"),""),IF('S16'!$AA$18=$D310,CONCATENATE('S16'!$Y$18,"-"),""),IF('S16'!$AA$19=$D310,CONCATENATE('S16'!$Y$19,"-"),""),IF('S16'!$AA$20=$D310,CONCATENATE('S16'!$Y$20,"-"),""),IF('S16'!$AA$21=$D310,CONCATENATE('S16'!$Y$21,"-"),""),IF('S16'!$AA$22=$D310,CONCATENATE('S16'!$Y$22,"-"),""),"")</f>
        <v/>
      </c>
      <c r="K310" s="21" t="str">
        <f>CONCATENATE(IF('S16'!$AA$23=$D310,CONCATENATE('S16'!$Y$23,"-"),""),IF('S16'!$AA$24=$D310,CONCATENATE('S16'!$Y$24,"-"),""),IF('S16'!$AA$25=$D310,CONCATENATE('S16'!$Y$25,"-"),""),IF('S16'!$AA$26=$D310,CONCATENATE('S16'!$Y$26,"-"),""),IF('S16'!$AA$27=$D310,CONCATENATE('S16'!$Y$27,"-"),""),IF('S16'!$AA$28=$D310,CONCATENATE('S16'!$Y$28,"-"),""),IF('S16'!$AA$29=$D310,CONCATENATE('S16'!$Y$29,"-"),""),IF('S16'!$AA$30=$D310,CONCATENATE('S16'!$Y$30,"-"),""),IF('S16'!$AA$31=$D310,CONCATENATE('S16'!$Y$31,"-"),""),IF('S16'!$AA$32=$D310,CONCATENATE('S16'!$Y$32,"-"),""))</f>
        <v/>
      </c>
      <c r="L310" s="21" t="str">
        <f>CONCATENATE(IF('S16'!$AI$13=$D310,CONCATENATE('S16'!$AG$13,"-"),""),IF('S16'!$AI$14=$D310,CONCATENATE('S16'!$AG$14,"-"),""),IF('S16'!$AI$15=$D310,CONCATENATE('S16'!$AG$15,"-"),""),IF('S16'!$AI$16=$D310,CONCATENATE('S16'!$AG$16,"-"),""),IF('S16'!$AI$17=$D310,CONCATENATE('S16'!$AG$17,"-"),""),IF('S16'!$AI$18=$D310,CONCATENATE('S16'!$AG$18,"-"),""),IF('S16'!$AI$19=$D310,CONCATENATE('S16'!$AG$19,"-"),""),IF('S16'!$AI$20=$D310,CONCATENATE('S16'!$AG$20,"-"),""),IF('S16'!$AI$21=$D310,CONCATENATE('S16'!$AG$21,"-"),""),IF('S16'!$AI$22=$D310,CONCATENATE('S16'!$AG$22,"-"),""),"")</f>
        <v/>
      </c>
      <c r="M310" s="21" t="str">
        <f>CONCATENATE(IF('S16'!$AI$23=$D310,CONCATENATE('S16'!$AG$23,"-"),""),IF('S16'!$AI$24=$D310,CONCATENATE('S16'!$AG$24,"-"),""),IF('S16'!$AI$25=$D310,CONCATENATE('S16'!$AG$25,"-"),""),IF('S16'!$AI$26=$D310,CONCATENATE('S16'!$AG$26,"-"),""),IF('S16'!$AI$27=$D310,CONCATENATE('S16'!$AG$27,"-"),""),IF('S16'!$AI$28=$D310,CONCATENATE('S16'!$AG$28,"-"),""),IF('S16'!$AI$29=$D310,CONCATENATE('S16'!$AG$29,"-"),""),IF('S16'!$AI$30=$D310,CONCATENATE('S16'!$AG$30,"-"),""),IF('S16'!$AI$31=$D310,CONCATENATE('S16'!$AG$31,"-"),""),IF('S16'!$AI$32=$D310,CONCATENATE('S16'!$AG$32,"-"),""))</f>
        <v/>
      </c>
      <c r="N310" s="21" t="str">
        <f t="shared" si="8"/>
        <v/>
      </c>
      <c r="O310" s="21">
        <v>308</v>
      </c>
      <c r="P310" s="27" t="str">
        <f t="shared" si="10"/>
        <v/>
      </c>
      <c r="Q310" s="27" t="str">
        <f t="shared" si="11"/>
        <v/>
      </c>
      <c r="R310" s="27" t="str">
        <f>IF(P310="","",CHOOSE(VLOOKUP($O310,$A$1:$C$400,3,FALSE),AHS!$M$1,BHS!$M$1,CHS!$M$1,HMJHS!$M$1,KHS!$M$1,Kings!$M$1,MHS!$M$1,SWHS!$M$1,AMHS!$M$1,'S10'!$M$1,'S11'!$M$1,'S12'!$M$1,'S13'!$M$1,'S14'!$M$1,'S15'!$M$1,'S16'!$M$1,'S17'!$M$1,'S18'!$M$1,'S19'!$M$1,'S20'!$M$1))</f>
        <v/>
      </c>
      <c r="S310" s="27" t="str">
        <f t="shared" si="12"/>
        <v/>
      </c>
      <c r="T310" s="3" t="str">
        <f t="shared" si="13"/>
        <v/>
      </c>
      <c r="U310" s="21"/>
      <c r="V310" s="21"/>
      <c r="W310" s="21"/>
      <c r="X310" s="21"/>
      <c r="Y310" s="21"/>
      <c r="Z310" s="21"/>
    </row>
    <row r="311" spans="1:26" ht="15" customHeight="1" x14ac:dyDescent="0.25">
      <c r="A311" s="21" t="str">
        <f t="shared" si="9"/>
        <v/>
      </c>
      <c r="B311" s="21" t="str">
        <f t="shared" si="7"/>
        <v/>
      </c>
      <c r="C311" s="21">
        <v>16</v>
      </c>
      <c r="D311" s="21">
        <v>11</v>
      </c>
      <c r="E311" s="21" t="str">
        <f>IF(OR('S16'!$C$23="",'S16'!$B$23=""),"",'S16'!$C$23)</f>
        <v/>
      </c>
      <c r="F311" s="21" t="str">
        <f>CONCATENATE(IF('S16'!$K$13=$D311,CONCATENATE('S16'!$I$13,"-"),""),IF('S16'!$K$14=$D311,CONCATENATE('S16'!$I$14,"-"),""),IF('S16'!$K$15=$D311,CONCATENATE('S16'!$I$15,"-"),""),IF('S16'!$K$16=$D311,CONCATENATE('S16'!$I$16,"-"),""),IF('S16'!$K$17=$D311,CONCATENATE('S16'!$I$17,"-"),""),IF('S16'!$K$18=$D311,CONCATENATE('S16'!$I$18,"-"),""),IF('S16'!$K$19=$D311,CONCATENATE('S16'!$I$19,"-"),""),IF('S16'!$K$20=$D311,CONCATENATE('S16'!$I$20,"-"),""),IF('S16'!$K$21=$D311,CONCATENATE('S16'!$I$21,"-"),""),IF('S16'!$K$22=$D311,CONCATENATE('S16'!$I$22,"-"),""),)</f>
        <v/>
      </c>
      <c r="G311" s="21" t="str">
        <f>CONCATENATE(IF('S16'!$K$23=$D311,CONCATENATE('S16'!$I$23,"-"),""),IF('S16'!$K$24=$D311,CONCATENATE('S16'!$I$24,"-"),""),IF('S16'!$K$25=$D311,CONCATENATE('S16'!$I$25,"-"),""),IF('S16'!$K$26=$D311,CONCATENATE('S16'!$I$26,"-"),""),IF('S16'!$K$27=$D311,CONCATENATE('S16'!$I$27,"-"),""),IF('S16'!$K$28=$D311,CONCATENATE('S16'!$I$28,"-"),""),IF('S16'!$K$29=$D311,CONCATENATE('S16'!$I$29,"-"),""),IF('S16'!$K$30=$D311,CONCATENATE('S16'!$I$30,"-"),""),IF('S16'!$K$31=$D311,CONCATENATE('S16'!$I$31,"-"),""),IF('S16'!$K$32=$D311,CONCATENATE('S16'!$I$32,"-"),""))</f>
        <v/>
      </c>
      <c r="H311" s="21" t="str">
        <f>CONCATENATE(IF('S16'!$S$13=$D311,CONCATENATE('S16'!$Q$13,"-"),""),IF('S16'!$S$14=$D311,CONCATENATE('S16'!$Q$14,"-"),""),IF('S16'!$S$15=$D311,CONCATENATE('S16'!$Q$15,"-"),""),IF('S16'!$S$16=$D311,CONCATENATE('S16'!$Q$16,"-"),""),IF('S16'!$S$17=$D311,CONCATENATE('S16'!$Q$17,"-"),""),IF('S16'!$S$18=$D311,CONCATENATE('S16'!$Q$18,"-"),""),IF('S16'!$S$19=$D311,CONCATENATE('S16'!$Q$19,"-"),""),IF('S16'!$S$20=$D311,CONCATENATE('S16'!$Q$20,"-"),""),IF('S16'!$S$21=$D311,CONCATENATE('S16'!$Q$21,"-"),""),IF('S16'!$S$22=$D311,CONCATENATE('S16'!$Q$22,"-"),""))</f>
        <v/>
      </c>
      <c r="I311" s="21" t="str">
        <f>CONCATENATE(,IF('S16'!$S$23=$D311,CONCATENATE('S16'!$Q$23,"-"),""),IF('S16'!$S$24=$D311,CONCATENATE('S16'!$Q$24,"-"),""),IF('S16'!$S$25=$D311,CONCATENATE('S16'!$Q$25,"-"),""),IF('S16'!$S$26=$D311,CONCATENATE('S16'!$Q$26,"-"),""),IF('S16'!$S$27=$D311,CONCATENATE('S16'!$Q$27,"-"),""),IF('S16'!$S$28=$D311,CONCATENATE('S16'!$Q$28,"-"),""),IF('S16'!$S$29=$D311,CONCATENATE('S16'!$Q$29,"-"),""),IF('S16'!$S$30=$D311,CONCATENATE('S16'!$Q$30,"-"),""),IF('S16'!$S$31=$D311,CONCATENATE('S16'!$Q$31,"-"),""),IF('S16'!$S$32=$D311,CONCATENATE('S16'!$Q$32,"-"),""))</f>
        <v/>
      </c>
      <c r="J311" s="21" t="str">
        <f>CONCATENATE(IF('S16'!$AA$13=$D311,CONCATENATE('S16'!$Y$13,"-"),""),IF('S16'!$AA$14=$D311,CONCATENATE('S16'!$Y$14,"-"),""),IF('S16'!$AA$15=$D311,CONCATENATE('S16'!$Y$15,"-"),""),IF('S16'!$AA$16=$D311,CONCATENATE('S16'!$Y$16,"-"),""),IF('S16'!$AA$17=$D311,CONCATENATE('S16'!$Y$17,"-"),""),IF('S16'!$AA$18=$D311,CONCATENATE('S16'!$Y$18,"-"),""),IF('S16'!$AA$19=$D311,CONCATENATE('S16'!$Y$19,"-"),""),IF('S16'!$AA$20=$D311,CONCATENATE('S16'!$Y$20,"-"),""),IF('S16'!$AA$21=$D311,CONCATENATE('S16'!$Y$21,"-"),""),IF('S16'!$AA$22=$D311,CONCATENATE('S16'!$Y$22,"-"),""),"")</f>
        <v/>
      </c>
      <c r="K311" s="21" t="str">
        <f>CONCATENATE(IF('S16'!$AA$23=$D311,CONCATENATE('S16'!$Y$23,"-"),""),IF('S16'!$AA$24=$D311,CONCATENATE('S16'!$Y$24,"-"),""),IF('S16'!$AA$25=$D311,CONCATENATE('S16'!$Y$25,"-"),""),IF('S16'!$AA$26=$D311,CONCATENATE('S16'!$Y$26,"-"),""),IF('S16'!$AA$27=$D311,CONCATENATE('S16'!$Y$27,"-"),""),IF('S16'!$AA$28=$D311,CONCATENATE('S16'!$Y$28,"-"),""),IF('S16'!$AA$29=$D311,CONCATENATE('S16'!$Y$29,"-"),""),IF('S16'!$AA$30=$D311,CONCATENATE('S16'!$Y$30,"-"),""),IF('S16'!$AA$31=$D311,CONCATENATE('S16'!$Y$31,"-"),""),IF('S16'!$AA$32=$D311,CONCATENATE('S16'!$Y$32,"-"),""))</f>
        <v/>
      </c>
      <c r="L311" s="21" t="str">
        <f>CONCATENATE(IF('S16'!$AI$13=$D311,CONCATENATE('S16'!$AG$13,"-"),""),IF('S16'!$AI$14=$D311,CONCATENATE('S16'!$AG$14,"-"),""),IF('S16'!$AI$15=$D311,CONCATENATE('S16'!$AG$15,"-"),""),IF('S16'!$AI$16=$D311,CONCATENATE('S16'!$AG$16,"-"),""),IF('S16'!$AI$17=$D311,CONCATENATE('S16'!$AG$17,"-"),""),IF('S16'!$AI$18=$D311,CONCATENATE('S16'!$AG$18,"-"),""),IF('S16'!$AI$19=$D311,CONCATENATE('S16'!$AG$19,"-"),""),IF('S16'!$AI$20=$D311,CONCATENATE('S16'!$AG$20,"-"),""),IF('S16'!$AI$21=$D311,CONCATENATE('S16'!$AG$21,"-"),""),IF('S16'!$AI$22=$D311,CONCATENATE('S16'!$AG$22,"-"),""),"")</f>
        <v/>
      </c>
      <c r="M311" s="21" t="str">
        <f>CONCATENATE(IF('S16'!$AI$23=$D311,CONCATENATE('S16'!$AG$23,"-"),""),IF('S16'!$AI$24=$D311,CONCATENATE('S16'!$AG$24,"-"),""),IF('S16'!$AI$25=$D311,CONCATENATE('S16'!$AG$25,"-"),""),IF('S16'!$AI$26=$D311,CONCATENATE('S16'!$AG$26,"-"),""),IF('S16'!$AI$27=$D311,CONCATENATE('S16'!$AG$27,"-"),""),IF('S16'!$AI$28=$D311,CONCATENATE('S16'!$AG$28,"-"),""),IF('S16'!$AI$29=$D311,CONCATENATE('S16'!$AG$29,"-"),""),IF('S16'!$AI$30=$D311,CONCATENATE('S16'!$AG$30,"-"),""),IF('S16'!$AI$31=$D311,CONCATENATE('S16'!$AG$31,"-"),""),IF('S16'!$AI$32=$D311,CONCATENATE('S16'!$AG$32,"-"),""))</f>
        <v/>
      </c>
      <c r="N311" s="21" t="str">
        <f t="shared" si="8"/>
        <v/>
      </c>
      <c r="O311" s="21">
        <v>309</v>
      </c>
      <c r="P311" s="27" t="str">
        <f t="shared" si="10"/>
        <v/>
      </c>
      <c r="Q311" s="27" t="str">
        <f t="shared" si="11"/>
        <v/>
      </c>
      <c r="R311" s="27" t="str">
        <f>IF(P311="","",CHOOSE(VLOOKUP($O311,$A$1:$C$400,3,FALSE),AHS!$M$1,BHS!$M$1,CHS!$M$1,HMJHS!$M$1,KHS!$M$1,Kings!$M$1,MHS!$M$1,SWHS!$M$1,AMHS!$M$1,'S10'!$M$1,'S11'!$M$1,'S12'!$M$1,'S13'!$M$1,'S14'!$M$1,'S15'!$M$1,'S16'!$M$1,'S17'!$M$1,'S18'!$M$1,'S19'!$M$1,'S20'!$M$1))</f>
        <v/>
      </c>
      <c r="S311" s="27" t="str">
        <f t="shared" si="12"/>
        <v/>
      </c>
      <c r="T311" s="3" t="str">
        <f t="shared" si="13"/>
        <v/>
      </c>
      <c r="U311" s="21"/>
      <c r="V311" s="21"/>
      <c r="W311" s="21"/>
      <c r="X311" s="21"/>
      <c r="Y311" s="21"/>
      <c r="Z311" s="21"/>
    </row>
    <row r="312" spans="1:26" ht="15" customHeight="1" x14ac:dyDescent="0.25">
      <c r="A312" s="21" t="str">
        <f t="shared" si="9"/>
        <v/>
      </c>
      <c r="B312" s="21" t="str">
        <f t="shared" si="7"/>
        <v/>
      </c>
      <c r="C312" s="21">
        <v>16</v>
      </c>
      <c r="D312" s="21">
        <v>12</v>
      </c>
      <c r="E312" s="21" t="str">
        <f>IF(OR('S16'!$C$24="",'S16'!$B$24=""),"",'S16'!$C$24)</f>
        <v/>
      </c>
      <c r="F312" s="21" t="str">
        <f>CONCATENATE(IF('S16'!$K$13=$D312,CONCATENATE('S16'!$I$13,"-"),""),IF('S16'!$K$14=$D312,CONCATENATE('S16'!$I$14,"-"),""),IF('S16'!$K$15=$D312,CONCATENATE('S16'!$I$15,"-"),""),IF('S16'!$K$16=$D312,CONCATENATE('S16'!$I$16,"-"),""),IF('S16'!$K$17=$D312,CONCATENATE('S16'!$I$17,"-"),""),IF('S16'!$K$18=$D312,CONCATENATE('S16'!$I$18,"-"),""),IF('S16'!$K$19=$D312,CONCATENATE('S16'!$I$19,"-"),""),IF('S16'!$K$20=$D312,CONCATENATE('S16'!$I$20,"-"),""),IF('S16'!$K$21=$D312,CONCATENATE('S16'!$I$21,"-"),""),IF('S16'!$K$22=$D312,CONCATENATE('S16'!$I$22,"-"),""),)</f>
        <v/>
      </c>
      <c r="G312" s="21" t="str">
        <f>CONCATENATE(IF('S16'!$K$23=$D312,CONCATENATE('S16'!$I$23,"-"),""),IF('S16'!$K$24=$D312,CONCATENATE('S16'!$I$24,"-"),""),IF('S16'!$K$25=$D312,CONCATENATE('S16'!$I$25,"-"),""),IF('S16'!$K$26=$D312,CONCATENATE('S16'!$I$26,"-"),""),IF('S16'!$K$27=$D312,CONCATENATE('S16'!$I$27,"-"),""),IF('S16'!$K$28=$D312,CONCATENATE('S16'!$I$28,"-"),""),IF('S16'!$K$29=$D312,CONCATENATE('S16'!$I$29,"-"),""),IF('S16'!$K$30=$D312,CONCATENATE('S16'!$I$30,"-"),""),IF('S16'!$K$31=$D312,CONCATENATE('S16'!$I$31,"-"),""),IF('S16'!$K$32=$D312,CONCATENATE('S16'!$I$32,"-"),""))</f>
        <v/>
      </c>
      <c r="H312" s="21" t="str">
        <f>CONCATENATE(IF('S16'!$S$13=$D312,CONCATENATE('S16'!$Q$13,"-"),""),IF('S16'!$S$14=$D312,CONCATENATE('S16'!$Q$14,"-"),""),IF('S16'!$S$15=$D312,CONCATENATE('S16'!$Q$15,"-"),""),IF('S16'!$S$16=$D312,CONCATENATE('S16'!$Q$16,"-"),""),IF('S16'!$S$17=$D312,CONCATENATE('S16'!$Q$17,"-"),""),IF('S16'!$S$18=$D312,CONCATENATE('S16'!$Q$18,"-"),""),IF('S16'!$S$19=$D312,CONCATENATE('S16'!$Q$19,"-"),""),IF('S16'!$S$20=$D312,CONCATENATE('S16'!$Q$20,"-"),""),IF('S16'!$S$21=$D312,CONCATENATE('S16'!$Q$21,"-"),""),IF('S16'!$S$22=$D312,CONCATENATE('S16'!$Q$22,"-"),""))</f>
        <v/>
      </c>
      <c r="I312" s="21" t="str">
        <f>CONCATENATE(,IF('S16'!$S$23=$D312,CONCATENATE('S16'!$Q$23,"-"),""),IF('S16'!$S$24=$D312,CONCATENATE('S16'!$Q$24,"-"),""),IF('S16'!$S$25=$D312,CONCATENATE('S16'!$Q$25,"-"),""),IF('S16'!$S$26=$D312,CONCATENATE('S16'!$Q$26,"-"),""),IF('S16'!$S$27=$D312,CONCATENATE('S16'!$Q$27,"-"),""),IF('S16'!$S$28=$D312,CONCATENATE('S16'!$Q$28,"-"),""),IF('S16'!$S$29=$D312,CONCATENATE('S16'!$Q$29,"-"),""),IF('S16'!$S$30=$D312,CONCATENATE('S16'!$Q$30,"-"),""),IF('S16'!$S$31=$D312,CONCATENATE('S16'!$Q$31,"-"),""),IF('S16'!$S$32=$D312,CONCATENATE('S16'!$Q$32,"-"),""))</f>
        <v/>
      </c>
      <c r="J312" s="21" t="str">
        <f>CONCATENATE(IF('S16'!$AA$13=$D312,CONCATENATE('S16'!$Y$13,"-"),""),IF('S16'!$AA$14=$D312,CONCATENATE('S16'!$Y$14,"-"),""),IF('S16'!$AA$15=$D312,CONCATENATE('S16'!$Y$15,"-"),""),IF('S16'!$AA$16=$D312,CONCATENATE('S16'!$Y$16,"-"),""),IF('S16'!$AA$17=$D312,CONCATENATE('S16'!$Y$17,"-"),""),IF('S16'!$AA$18=$D312,CONCATENATE('S16'!$Y$18,"-"),""),IF('S16'!$AA$19=$D312,CONCATENATE('S16'!$Y$19,"-"),""),IF('S16'!$AA$20=$D312,CONCATENATE('S16'!$Y$20,"-"),""),IF('S16'!$AA$21=$D312,CONCATENATE('S16'!$Y$21,"-"),""),IF('S16'!$AA$22=$D312,CONCATENATE('S16'!$Y$22,"-"),""),"")</f>
        <v/>
      </c>
      <c r="K312" s="21" t="str">
        <f>CONCATENATE(IF('S16'!$AA$23=$D312,CONCATENATE('S16'!$Y$23,"-"),""),IF('S16'!$AA$24=$D312,CONCATENATE('S16'!$Y$24,"-"),""),IF('S16'!$AA$25=$D312,CONCATENATE('S16'!$Y$25,"-"),""),IF('S16'!$AA$26=$D312,CONCATENATE('S16'!$Y$26,"-"),""),IF('S16'!$AA$27=$D312,CONCATENATE('S16'!$Y$27,"-"),""),IF('S16'!$AA$28=$D312,CONCATENATE('S16'!$Y$28,"-"),""),IF('S16'!$AA$29=$D312,CONCATENATE('S16'!$Y$29,"-"),""),IF('S16'!$AA$30=$D312,CONCATENATE('S16'!$Y$30,"-"),""),IF('S16'!$AA$31=$D312,CONCATENATE('S16'!$Y$31,"-"),""),IF('S16'!$AA$32=$D312,CONCATENATE('S16'!$Y$32,"-"),""))</f>
        <v/>
      </c>
      <c r="L312" s="21" t="str">
        <f>CONCATENATE(IF('S16'!$AI$13=$D312,CONCATENATE('S16'!$AG$13,"-"),""),IF('S16'!$AI$14=$D312,CONCATENATE('S16'!$AG$14,"-"),""),IF('S16'!$AI$15=$D312,CONCATENATE('S16'!$AG$15,"-"),""),IF('S16'!$AI$16=$D312,CONCATENATE('S16'!$AG$16,"-"),""),IF('S16'!$AI$17=$D312,CONCATENATE('S16'!$AG$17,"-"),""),IF('S16'!$AI$18=$D312,CONCATENATE('S16'!$AG$18,"-"),""),IF('S16'!$AI$19=$D312,CONCATENATE('S16'!$AG$19,"-"),""),IF('S16'!$AI$20=$D312,CONCATENATE('S16'!$AG$20,"-"),""),IF('S16'!$AI$21=$D312,CONCATENATE('S16'!$AG$21,"-"),""),IF('S16'!$AI$22=$D312,CONCATENATE('S16'!$AG$22,"-"),""),"")</f>
        <v/>
      </c>
      <c r="M312" s="21" t="str">
        <f>CONCATENATE(IF('S16'!$AI$23=$D312,CONCATENATE('S16'!$AG$23,"-"),""),IF('S16'!$AI$24=$D312,CONCATENATE('S16'!$AG$24,"-"),""),IF('S16'!$AI$25=$D312,CONCATENATE('S16'!$AG$25,"-"),""),IF('S16'!$AI$26=$D312,CONCATENATE('S16'!$AG$26,"-"),""),IF('S16'!$AI$27=$D312,CONCATENATE('S16'!$AG$27,"-"),""),IF('S16'!$AI$28=$D312,CONCATENATE('S16'!$AG$28,"-"),""),IF('S16'!$AI$29=$D312,CONCATENATE('S16'!$AG$29,"-"),""),IF('S16'!$AI$30=$D312,CONCATENATE('S16'!$AG$30,"-"),""),IF('S16'!$AI$31=$D312,CONCATENATE('S16'!$AG$31,"-"),""),IF('S16'!$AI$32=$D312,CONCATENATE('S16'!$AG$32,"-"),""))</f>
        <v/>
      </c>
      <c r="N312" s="21" t="str">
        <f t="shared" si="8"/>
        <v/>
      </c>
      <c r="O312" s="21">
        <v>310</v>
      </c>
      <c r="P312" s="27" t="str">
        <f t="shared" si="10"/>
        <v/>
      </c>
      <c r="Q312" s="27" t="str">
        <f t="shared" si="11"/>
        <v/>
      </c>
      <c r="R312" s="27" t="str">
        <f>IF(P312="","",CHOOSE(VLOOKUP($O312,$A$1:$C$400,3,FALSE),AHS!$M$1,BHS!$M$1,CHS!$M$1,HMJHS!$M$1,KHS!$M$1,Kings!$M$1,MHS!$M$1,SWHS!$M$1,AMHS!$M$1,'S10'!$M$1,'S11'!$M$1,'S12'!$M$1,'S13'!$M$1,'S14'!$M$1,'S15'!$M$1,'S16'!$M$1,'S17'!$M$1,'S18'!$M$1,'S19'!$M$1,'S20'!$M$1))</f>
        <v/>
      </c>
      <c r="S312" s="27" t="str">
        <f t="shared" si="12"/>
        <v/>
      </c>
      <c r="T312" s="3" t="str">
        <f t="shared" si="13"/>
        <v/>
      </c>
      <c r="U312" s="21"/>
      <c r="V312" s="21"/>
      <c r="W312" s="21"/>
      <c r="X312" s="21"/>
      <c r="Y312" s="21"/>
      <c r="Z312" s="21"/>
    </row>
    <row r="313" spans="1:26" ht="15" customHeight="1" x14ac:dyDescent="0.25">
      <c r="A313" s="21" t="str">
        <f t="shared" si="9"/>
        <v/>
      </c>
      <c r="B313" s="21" t="str">
        <f t="shared" si="7"/>
        <v/>
      </c>
      <c r="C313" s="21">
        <v>16</v>
      </c>
      <c r="D313" s="21">
        <v>13</v>
      </c>
      <c r="E313" s="21" t="str">
        <f>IF(OR('S16'!$C$25="",'S16'!$B$25=""),"",'S16'!$C$25)</f>
        <v/>
      </c>
      <c r="F313" s="21" t="str">
        <f>CONCATENATE(IF('S16'!$K$13=$D313,CONCATENATE('S16'!$I$13,"-"),""),IF('S16'!$K$14=$D313,CONCATENATE('S16'!$I$14,"-"),""),IF('S16'!$K$15=$D313,CONCATENATE('S16'!$I$15,"-"),""),IF('S16'!$K$16=$D313,CONCATENATE('S16'!$I$16,"-"),""),IF('S16'!$K$17=$D313,CONCATENATE('S16'!$I$17,"-"),""),IF('S16'!$K$18=$D313,CONCATENATE('S16'!$I$18,"-"),""),IF('S16'!$K$19=$D313,CONCATENATE('S16'!$I$19,"-"),""),IF('S16'!$K$20=$D313,CONCATENATE('S16'!$I$20,"-"),""),IF('S16'!$K$21=$D313,CONCATENATE('S16'!$I$21,"-"),""),IF('S16'!$K$22=$D313,CONCATENATE('S16'!$I$22,"-"),""),)</f>
        <v/>
      </c>
      <c r="G313" s="21" t="str">
        <f>CONCATENATE(IF('S16'!$K$23=$D313,CONCATENATE('S16'!$I$23,"-"),""),IF('S16'!$K$24=$D313,CONCATENATE('S16'!$I$24,"-"),""),IF('S16'!$K$25=$D313,CONCATENATE('S16'!$I$25,"-"),""),IF('S16'!$K$26=$D313,CONCATENATE('S16'!$I$26,"-"),""),IF('S16'!$K$27=$D313,CONCATENATE('S16'!$I$27,"-"),""),IF('S16'!$K$28=$D313,CONCATENATE('S16'!$I$28,"-"),""),IF('S16'!$K$29=$D313,CONCATENATE('S16'!$I$29,"-"),""),IF('S16'!$K$30=$D313,CONCATENATE('S16'!$I$30,"-"),""),IF('S16'!$K$31=$D313,CONCATENATE('S16'!$I$31,"-"),""),IF('S16'!$K$32=$D313,CONCATENATE('S16'!$I$32,"-"),""))</f>
        <v/>
      </c>
      <c r="H313" s="21" t="str">
        <f>CONCATENATE(IF('S16'!$S$13=$D313,CONCATENATE('S16'!$Q$13,"-"),""),IF('S16'!$S$14=$D313,CONCATENATE('S16'!$Q$14,"-"),""),IF('S16'!$S$15=$D313,CONCATENATE('S16'!$Q$15,"-"),""),IF('S16'!$S$16=$D313,CONCATENATE('S16'!$Q$16,"-"),""),IF('S16'!$S$17=$D313,CONCATENATE('S16'!$Q$17,"-"),""),IF('S16'!$S$18=$D313,CONCATENATE('S16'!$Q$18,"-"),""),IF('S16'!$S$19=$D313,CONCATENATE('S16'!$Q$19,"-"),""),IF('S16'!$S$20=$D313,CONCATENATE('S16'!$Q$20,"-"),""),IF('S16'!$S$21=$D313,CONCATENATE('S16'!$Q$21,"-"),""),IF('S16'!$S$22=$D313,CONCATENATE('S16'!$Q$22,"-"),""))</f>
        <v/>
      </c>
      <c r="I313" s="21" t="str">
        <f>CONCATENATE(,IF('S16'!$S$23=$D313,CONCATENATE('S16'!$Q$23,"-"),""),IF('S16'!$S$24=$D313,CONCATENATE('S16'!$Q$24,"-"),""),IF('S16'!$S$25=$D313,CONCATENATE('S16'!$Q$25,"-"),""),IF('S16'!$S$26=$D313,CONCATENATE('S16'!$Q$26,"-"),""),IF('S16'!$S$27=$D313,CONCATENATE('S16'!$Q$27,"-"),""),IF('S16'!$S$28=$D313,CONCATENATE('S16'!$Q$28,"-"),""),IF('S16'!$S$29=$D313,CONCATENATE('S16'!$Q$29,"-"),""),IF('S16'!$S$30=$D313,CONCATENATE('S16'!$Q$30,"-"),""),IF('S16'!$S$31=$D313,CONCATENATE('S16'!$Q$31,"-"),""),IF('S16'!$S$32=$D313,CONCATENATE('S16'!$Q$32,"-"),""))</f>
        <v/>
      </c>
      <c r="J313" s="21" t="str">
        <f>CONCATENATE(IF('S16'!$AA$13=$D313,CONCATENATE('S16'!$Y$13,"-"),""),IF('S16'!$AA$14=$D313,CONCATENATE('S16'!$Y$14,"-"),""),IF('S16'!$AA$15=$D313,CONCATENATE('S16'!$Y$15,"-"),""),IF('S16'!$AA$16=$D313,CONCATENATE('S16'!$Y$16,"-"),""),IF('S16'!$AA$17=$D313,CONCATENATE('S16'!$Y$17,"-"),""),IF('S16'!$AA$18=$D313,CONCATENATE('S16'!$Y$18,"-"),""),IF('S16'!$AA$19=$D313,CONCATENATE('S16'!$Y$19,"-"),""),IF('S16'!$AA$20=$D313,CONCATENATE('S16'!$Y$20,"-"),""),IF('S16'!$AA$21=$D313,CONCATENATE('S16'!$Y$21,"-"),""),IF('S16'!$AA$22=$D313,CONCATENATE('S16'!$Y$22,"-"),""),"")</f>
        <v/>
      </c>
      <c r="K313" s="21" t="str">
        <f>CONCATENATE(IF('S16'!$AA$23=$D313,CONCATENATE('S16'!$Y$23,"-"),""),IF('S16'!$AA$24=$D313,CONCATENATE('S16'!$Y$24,"-"),""),IF('S16'!$AA$25=$D313,CONCATENATE('S16'!$Y$25,"-"),""),IF('S16'!$AA$26=$D313,CONCATENATE('S16'!$Y$26,"-"),""),IF('S16'!$AA$27=$D313,CONCATENATE('S16'!$Y$27,"-"),""),IF('S16'!$AA$28=$D313,CONCATENATE('S16'!$Y$28,"-"),""),IF('S16'!$AA$29=$D313,CONCATENATE('S16'!$Y$29,"-"),""),IF('S16'!$AA$30=$D313,CONCATENATE('S16'!$Y$30,"-"),""),IF('S16'!$AA$31=$D313,CONCATENATE('S16'!$Y$31,"-"),""),IF('S16'!$AA$32=$D313,CONCATENATE('S16'!$Y$32,"-"),""))</f>
        <v/>
      </c>
      <c r="L313" s="21" t="str">
        <f>CONCATENATE(IF('S16'!$AI$13=$D313,CONCATENATE('S16'!$AG$13,"-"),""),IF('S16'!$AI$14=$D313,CONCATENATE('S16'!$AG$14,"-"),""),IF('S16'!$AI$15=$D313,CONCATENATE('S16'!$AG$15,"-"),""),IF('S16'!$AI$16=$D313,CONCATENATE('S16'!$AG$16,"-"),""),IF('S16'!$AI$17=$D313,CONCATENATE('S16'!$AG$17,"-"),""),IF('S16'!$AI$18=$D313,CONCATENATE('S16'!$AG$18,"-"),""),IF('S16'!$AI$19=$D313,CONCATENATE('S16'!$AG$19,"-"),""),IF('S16'!$AI$20=$D313,CONCATENATE('S16'!$AG$20,"-"),""),IF('S16'!$AI$21=$D313,CONCATENATE('S16'!$AG$21,"-"),""),IF('S16'!$AI$22=$D313,CONCATENATE('S16'!$AG$22,"-"),""),"")</f>
        <v/>
      </c>
      <c r="M313" s="21" t="str">
        <f>CONCATENATE(IF('S16'!$AI$23=$D313,CONCATENATE('S16'!$AG$23,"-"),""),IF('S16'!$AI$24=$D313,CONCATENATE('S16'!$AG$24,"-"),""),IF('S16'!$AI$25=$D313,CONCATENATE('S16'!$AG$25,"-"),""),IF('S16'!$AI$26=$D313,CONCATENATE('S16'!$AG$26,"-"),""),IF('S16'!$AI$27=$D313,CONCATENATE('S16'!$AG$27,"-"),""),IF('S16'!$AI$28=$D313,CONCATENATE('S16'!$AG$28,"-"),""),IF('S16'!$AI$29=$D313,CONCATENATE('S16'!$AG$29,"-"),""),IF('S16'!$AI$30=$D313,CONCATENATE('S16'!$AG$30,"-"),""),IF('S16'!$AI$31=$D313,CONCATENATE('S16'!$AG$31,"-"),""),IF('S16'!$AI$32=$D313,CONCATENATE('S16'!$AG$32,"-"),""))</f>
        <v/>
      </c>
      <c r="N313" s="21" t="str">
        <f t="shared" si="8"/>
        <v/>
      </c>
      <c r="O313" s="21">
        <v>311</v>
      </c>
      <c r="P313" s="27" t="str">
        <f t="shared" si="10"/>
        <v/>
      </c>
      <c r="Q313" s="27" t="str">
        <f t="shared" si="11"/>
        <v/>
      </c>
      <c r="R313" s="27" t="str">
        <f>IF(P313="","",CHOOSE(VLOOKUP($O313,$A$1:$C$400,3,FALSE),AHS!$M$1,BHS!$M$1,CHS!$M$1,HMJHS!$M$1,KHS!$M$1,Kings!$M$1,MHS!$M$1,SWHS!$M$1,AMHS!$M$1,'S10'!$M$1,'S11'!$M$1,'S12'!$M$1,'S13'!$M$1,'S14'!$M$1,'S15'!$M$1,'S16'!$M$1,'S17'!$M$1,'S18'!$M$1,'S19'!$M$1,'S20'!$M$1))</f>
        <v/>
      </c>
      <c r="S313" s="27" t="str">
        <f t="shared" si="12"/>
        <v/>
      </c>
      <c r="T313" s="3" t="str">
        <f t="shared" si="13"/>
        <v/>
      </c>
      <c r="U313" s="21"/>
      <c r="V313" s="21"/>
      <c r="W313" s="21"/>
      <c r="X313" s="21"/>
      <c r="Y313" s="21"/>
      <c r="Z313" s="21"/>
    </row>
    <row r="314" spans="1:26" ht="15" customHeight="1" x14ac:dyDescent="0.25">
      <c r="A314" s="21" t="str">
        <f t="shared" si="9"/>
        <v/>
      </c>
      <c r="B314" s="21" t="str">
        <f t="shared" si="7"/>
        <v/>
      </c>
      <c r="C314" s="21">
        <v>16</v>
      </c>
      <c r="D314" s="21">
        <v>14</v>
      </c>
      <c r="E314" s="21" t="str">
        <f>IF(OR('S16'!$C$26="",'S16'!$B$26=""),"",'S16'!$C$26)</f>
        <v/>
      </c>
      <c r="F314" s="21" t="str">
        <f>CONCATENATE(IF('S16'!$K$13=$D314,CONCATENATE('S16'!$I$13,"-"),""),IF('S16'!$K$14=$D314,CONCATENATE('S16'!$I$14,"-"),""),IF('S16'!$K$15=$D314,CONCATENATE('S16'!$I$15,"-"),""),IF('S16'!$K$16=$D314,CONCATENATE('S16'!$I$16,"-"),""),IF('S16'!$K$17=$D314,CONCATENATE('S16'!$I$17,"-"),""),IF('S16'!$K$18=$D314,CONCATENATE('S16'!$I$18,"-"),""),IF('S16'!$K$19=$D314,CONCATENATE('S16'!$I$19,"-"),""),IF('S16'!$K$20=$D314,CONCATENATE('S16'!$I$20,"-"),""),IF('S16'!$K$21=$D314,CONCATENATE('S16'!$I$21,"-"),""),IF('S16'!$K$22=$D314,CONCATENATE('S16'!$I$22,"-"),""),)</f>
        <v/>
      </c>
      <c r="G314" s="21" t="str">
        <f>CONCATENATE(IF('S16'!$K$23=$D314,CONCATENATE('S16'!$I$23,"-"),""),IF('S16'!$K$24=$D314,CONCATENATE('S16'!$I$24,"-"),""),IF('S16'!$K$25=$D314,CONCATENATE('S16'!$I$25,"-"),""),IF('S16'!$K$26=$D314,CONCATENATE('S16'!$I$26,"-"),""),IF('S16'!$K$27=$D314,CONCATENATE('S16'!$I$27,"-"),""),IF('S16'!$K$28=$D314,CONCATENATE('S16'!$I$28,"-"),""),IF('S16'!$K$29=$D314,CONCATENATE('S16'!$I$29,"-"),""),IF('S16'!$K$30=$D314,CONCATENATE('S16'!$I$30,"-"),""),IF('S16'!$K$31=$D314,CONCATENATE('S16'!$I$31,"-"),""),IF('S16'!$K$32=$D314,CONCATENATE('S16'!$I$32,"-"),""))</f>
        <v/>
      </c>
      <c r="H314" s="21" t="str">
        <f>CONCATENATE(IF('S16'!$S$13=$D314,CONCATENATE('S16'!$Q$13,"-"),""),IF('S16'!$S$14=$D314,CONCATENATE('S16'!$Q$14,"-"),""),IF('S16'!$S$15=$D314,CONCATENATE('S16'!$Q$15,"-"),""),IF('S16'!$S$16=$D314,CONCATENATE('S16'!$Q$16,"-"),""),IF('S16'!$S$17=$D314,CONCATENATE('S16'!$Q$17,"-"),""),IF('S16'!$S$18=$D314,CONCATENATE('S16'!$Q$18,"-"),""),IF('S16'!$S$19=$D314,CONCATENATE('S16'!$Q$19,"-"),""),IF('S16'!$S$20=$D314,CONCATENATE('S16'!$Q$20,"-"),""),IF('S16'!$S$21=$D314,CONCATENATE('S16'!$Q$21,"-"),""),IF('S16'!$S$22=$D314,CONCATENATE('S16'!$Q$22,"-"),""))</f>
        <v/>
      </c>
      <c r="I314" s="21" t="str">
        <f>CONCATENATE(,IF('S16'!$S$23=$D314,CONCATENATE('S16'!$Q$23,"-"),""),IF('S16'!$S$24=$D314,CONCATENATE('S16'!$Q$24,"-"),""),IF('S16'!$S$25=$D314,CONCATENATE('S16'!$Q$25,"-"),""),IF('S16'!$S$26=$D314,CONCATENATE('S16'!$Q$26,"-"),""),IF('S16'!$S$27=$D314,CONCATENATE('S16'!$Q$27,"-"),""),IF('S16'!$S$28=$D314,CONCATENATE('S16'!$Q$28,"-"),""),IF('S16'!$S$29=$D314,CONCATENATE('S16'!$Q$29,"-"),""),IF('S16'!$S$30=$D314,CONCATENATE('S16'!$Q$30,"-"),""),IF('S16'!$S$31=$D314,CONCATENATE('S16'!$Q$31,"-"),""),IF('S16'!$S$32=$D314,CONCATENATE('S16'!$Q$32,"-"),""))</f>
        <v/>
      </c>
      <c r="J314" s="21" t="str">
        <f>CONCATENATE(IF('S16'!$AA$13=$D314,CONCATENATE('S16'!$Y$13,"-"),""),IF('S16'!$AA$14=$D314,CONCATENATE('S16'!$Y$14,"-"),""),IF('S16'!$AA$15=$D314,CONCATENATE('S16'!$Y$15,"-"),""),IF('S16'!$AA$16=$D314,CONCATENATE('S16'!$Y$16,"-"),""),IF('S16'!$AA$17=$D314,CONCATENATE('S16'!$Y$17,"-"),""),IF('S16'!$AA$18=$D314,CONCATENATE('S16'!$Y$18,"-"),""),IF('S16'!$AA$19=$D314,CONCATENATE('S16'!$Y$19,"-"),""),IF('S16'!$AA$20=$D314,CONCATENATE('S16'!$Y$20,"-"),""),IF('S16'!$AA$21=$D314,CONCATENATE('S16'!$Y$21,"-"),""),IF('S16'!$AA$22=$D314,CONCATENATE('S16'!$Y$22,"-"),""),"")</f>
        <v/>
      </c>
      <c r="K314" s="21" t="str">
        <f>CONCATENATE(IF('S16'!$AA$23=$D314,CONCATENATE('S16'!$Y$23,"-"),""),IF('S16'!$AA$24=$D314,CONCATENATE('S16'!$Y$24,"-"),""),IF('S16'!$AA$25=$D314,CONCATENATE('S16'!$Y$25,"-"),""),IF('S16'!$AA$26=$D314,CONCATENATE('S16'!$Y$26,"-"),""),IF('S16'!$AA$27=$D314,CONCATENATE('S16'!$Y$27,"-"),""),IF('S16'!$AA$28=$D314,CONCATENATE('S16'!$Y$28,"-"),""),IF('S16'!$AA$29=$D314,CONCATENATE('S16'!$Y$29,"-"),""),IF('S16'!$AA$30=$D314,CONCATENATE('S16'!$Y$30,"-"),""),IF('S16'!$AA$31=$D314,CONCATENATE('S16'!$Y$31,"-"),""),IF('S16'!$AA$32=$D314,CONCATENATE('S16'!$Y$32,"-"),""))</f>
        <v/>
      </c>
      <c r="L314" s="21" t="str">
        <f>CONCATENATE(IF('S16'!$AI$13=$D314,CONCATENATE('S16'!$AG$13,"-"),""),IF('S16'!$AI$14=$D314,CONCATENATE('S16'!$AG$14,"-"),""),IF('S16'!$AI$15=$D314,CONCATENATE('S16'!$AG$15,"-"),""),IF('S16'!$AI$16=$D314,CONCATENATE('S16'!$AG$16,"-"),""),IF('S16'!$AI$17=$D314,CONCATENATE('S16'!$AG$17,"-"),""),IF('S16'!$AI$18=$D314,CONCATENATE('S16'!$AG$18,"-"),""),IF('S16'!$AI$19=$D314,CONCATENATE('S16'!$AG$19,"-"),""),IF('S16'!$AI$20=$D314,CONCATENATE('S16'!$AG$20,"-"),""),IF('S16'!$AI$21=$D314,CONCATENATE('S16'!$AG$21,"-"),""),IF('S16'!$AI$22=$D314,CONCATENATE('S16'!$AG$22,"-"),""),"")</f>
        <v/>
      </c>
      <c r="M314" s="21" t="str">
        <f>CONCATENATE(IF('S16'!$AI$23=$D314,CONCATENATE('S16'!$AG$23,"-"),""),IF('S16'!$AI$24=$D314,CONCATENATE('S16'!$AG$24,"-"),""),IF('S16'!$AI$25=$D314,CONCATENATE('S16'!$AG$25,"-"),""),IF('S16'!$AI$26=$D314,CONCATENATE('S16'!$AG$26,"-"),""),IF('S16'!$AI$27=$D314,CONCATENATE('S16'!$AG$27,"-"),""),IF('S16'!$AI$28=$D314,CONCATENATE('S16'!$AG$28,"-"),""),IF('S16'!$AI$29=$D314,CONCATENATE('S16'!$AG$29,"-"),""),IF('S16'!$AI$30=$D314,CONCATENATE('S16'!$AG$30,"-"),""),IF('S16'!$AI$31=$D314,CONCATENATE('S16'!$AG$31,"-"),""),IF('S16'!$AI$32=$D314,CONCATENATE('S16'!$AG$32,"-"),""))</f>
        <v/>
      </c>
      <c r="N314" s="21" t="str">
        <f t="shared" si="8"/>
        <v/>
      </c>
      <c r="O314" s="21">
        <v>312</v>
      </c>
      <c r="P314" s="27" t="str">
        <f t="shared" si="10"/>
        <v/>
      </c>
      <c r="Q314" s="27" t="str">
        <f t="shared" si="11"/>
        <v/>
      </c>
      <c r="R314" s="27" t="str">
        <f>IF(P314="","",CHOOSE(VLOOKUP($O314,$A$1:$C$400,3,FALSE),AHS!$M$1,BHS!$M$1,CHS!$M$1,HMJHS!$M$1,KHS!$M$1,Kings!$M$1,MHS!$M$1,SWHS!$M$1,AMHS!$M$1,'S10'!$M$1,'S11'!$M$1,'S12'!$M$1,'S13'!$M$1,'S14'!$M$1,'S15'!$M$1,'S16'!$M$1,'S17'!$M$1,'S18'!$M$1,'S19'!$M$1,'S20'!$M$1))</f>
        <v/>
      </c>
      <c r="S314" s="27" t="str">
        <f t="shared" si="12"/>
        <v/>
      </c>
      <c r="T314" s="3" t="str">
        <f t="shared" si="13"/>
        <v/>
      </c>
      <c r="U314" s="21"/>
      <c r="V314" s="21"/>
      <c r="W314" s="21"/>
      <c r="X314" s="21"/>
      <c r="Y314" s="21"/>
      <c r="Z314" s="21"/>
    </row>
    <row r="315" spans="1:26" ht="15" customHeight="1" x14ac:dyDescent="0.25">
      <c r="A315" s="21" t="str">
        <f t="shared" si="9"/>
        <v/>
      </c>
      <c r="B315" s="21" t="str">
        <f t="shared" si="7"/>
        <v/>
      </c>
      <c r="C315" s="21">
        <v>16</v>
      </c>
      <c r="D315" s="21">
        <v>15</v>
      </c>
      <c r="E315" s="21" t="str">
        <f>IF(OR('S16'!$C$27="",'S16'!$B$27=""),"",'S16'!$C$27)</f>
        <v/>
      </c>
      <c r="F315" s="21" t="str">
        <f>CONCATENATE(IF('S16'!$K$13=$D315,CONCATENATE('S16'!$I$13,"-"),""),IF('S16'!$K$14=$D315,CONCATENATE('S16'!$I$14,"-"),""),IF('S16'!$K$15=$D315,CONCATENATE('S16'!$I$15,"-"),""),IF('S16'!$K$16=$D315,CONCATENATE('S16'!$I$16,"-"),""),IF('S16'!$K$17=$D315,CONCATENATE('S16'!$I$17,"-"),""),IF('S16'!$K$18=$D315,CONCATENATE('S16'!$I$18,"-"),""),IF('S16'!$K$19=$D315,CONCATENATE('S16'!$I$19,"-"),""),IF('S16'!$K$20=$D315,CONCATENATE('S16'!$I$20,"-"),""),IF('S16'!$K$21=$D315,CONCATENATE('S16'!$I$21,"-"),""),IF('S16'!$K$22=$D315,CONCATENATE('S16'!$I$22,"-"),""),)</f>
        <v/>
      </c>
      <c r="G315" s="21" t="str">
        <f>CONCATENATE(IF('S16'!$K$23=$D315,CONCATENATE('S16'!$I$23,"-"),""),IF('S16'!$K$24=$D315,CONCATENATE('S16'!$I$24,"-"),""),IF('S16'!$K$25=$D315,CONCATENATE('S16'!$I$25,"-"),""),IF('S16'!$K$26=$D315,CONCATENATE('S16'!$I$26,"-"),""),IF('S16'!$K$27=$D315,CONCATENATE('S16'!$I$27,"-"),""),IF('S16'!$K$28=$D315,CONCATENATE('S16'!$I$28,"-"),""),IF('S16'!$K$29=$D315,CONCATENATE('S16'!$I$29,"-"),""),IF('S16'!$K$30=$D315,CONCATENATE('S16'!$I$30,"-"),""),IF('S16'!$K$31=$D315,CONCATENATE('S16'!$I$31,"-"),""),IF('S16'!$K$32=$D315,CONCATENATE('S16'!$I$32,"-"),""))</f>
        <v/>
      </c>
      <c r="H315" s="21" t="str">
        <f>CONCATENATE(IF('S16'!$S$13=$D315,CONCATENATE('S16'!$Q$13,"-"),""),IF('S16'!$S$14=$D315,CONCATENATE('S16'!$Q$14,"-"),""),IF('S16'!$S$15=$D315,CONCATENATE('S16'!$Q$15,"-"),""),IF('S16'!$S$16=$D315,CONCATENATE('S16'!$Q$16,"-"),""),IF('S16'!$S$17=$D315,CONCATENATE('S16'!$Q$17,"-"),""),IF('S16'!$S$18=$D315,CONCATENATE('S16'!$Q$18,"-"),""),IF('S16'!$S$19=$D315,CONCATENATE('S16'!$Q$19,"-"),""),IF('S16'!$S$20=$D315,CONCATENATE('S16'!$Q$20,"-"),""),IF('S16'!$S$21=$D315,CONCATENATE('S16'!$Q$21,"-"),""),IF('S16'!$S$22=$D315,CONCATENATE('S16'!$Q$22,"-"),""))</f>
        <v/>
      </c>
      <c r="I315" s="21" t="str">
        <f>CONCATENATE(,IF('S16'!$S$23=$D315,CONCATENATE('S16'!$Q$23,"-"),""),IF('S16'!$S$24=$D315,CONCATENATE('S16'!$Q$24,"-"),""),IF('S16'!$S$25=$D315,CONCATENATE('S16'!$Q$25,"-"),""),IF('S16'!$S$26=$D315,CONCATENATE('S16'!$Q$26,"-"),""),IF('S16'!$S$27=$D315,CONCATENATE('S16'!$Q$27,"-"),""),IF('S16'!$S$28=$D315,CONCATENATE('S16'!$Q$28,"-"),""),IF('S16'!$S$29=$D315,CONCATENATE('S16'!$Q$29,"-"),""),IF('S16'!$S$30=$D315,CONCATENATE('S16'!$Q$30,"-"),""),IF('S16'!$S$31=$D315,CONCATENATE('S16'!$Q$31,"-"),""),IF('S16'!$S$32=$D315,CONCATENATE('S16'!$Q$32,"-"),""))</f>
        <v/>
      </c>
      <c r="J315" s="21" t="str">
        <f>CONCATENATE(IF('S16'!$AA$13=$D315,CONCATENATE('S16'!$Y$13,"-"),""),IF('S16'!$AA$14=$D315,CONCATENATE('S16'!$Y$14,"-"),""),IF('S16'!$AA$15=$D315,CONCATENATE('S16'!$Y$15,"-"),""),IF('S16'!$AA$16=$D315,CONCATENATE('S16'!$Y$16,"-"),""),IF('S16'!$AA$17=$D315,CONCATENATE('S16'!$Y$17,"-"),""),IF('S16'!$AA$18=$D315,CONCATENATE('S16'!$Y$18,"-"),""),IF('S16'!$AA$19=$D315,CONCATENATE('S16'!$Y$19,"-"),""),IF('S16'!$AA$20=$D315,CONCATENATE('S16'!$Y$20,"-"),""),IF('S16'!$AA$21=$D315,CONCATENATE('S16'!$Y$21,"-"),""),IF('S16'!$AA$22=$D315,CONCATENATE('S16'!$Y$22,"-"),""),"")</f>
        <v/>
      </c>
      <c r="K315" s="21" t="str">
        <f>CONCATENATE(IF('S16'!$AA$23=$D315,CONCATENATE('S16'!$Y$23,"-"),""),IF('S16'!$AA$24=$D315,CONCATENATE('S16'!$Y$24,"-"),""),IF('S16'!$AA$25=$D315,CONCATENATE('S16'!$Y$25,"-"),""),IF('S16'!$AA$26=$D315,CONCATENATE('S16'!$Y$26,"-"),""),IF('S16'!$AA$27=$D315,CONCATENATE('S16'!$Y$27,"-"),""),IF('S16'!$AA$28=$D315,CONCATENATE('S16'!$Y$28,"-"),""),IF('S16'!$AA$29=$D315,CONCATENATE('S16'!$Y$29,"-"),""),IF('S16'!$AA$30=$D315,CONCATENATE('S16'!$Y$30,"-"),""),IF('S16'!$AA$31=$D315,CONCATENATE('S16'!$Y$31,"-"),""),IF('S16'!$AA$32=$D315,CONCATENATE('S16'!$Y$32,"-"),""))</f>
        <v/>
      </c>
      <c r="L315" s="21" t="str">
        <f>CONCATENATE(IF('S16'!$AI$13=$D315,CONCATENATE('S16'!$AG$13,"-"),""),IF('S16'!$AI$14=$D315,CONCATENATE('S16'!$AG$14,"-"),""),IF('S16'!$AI$15=$D315,CONCATENATE('S16'!$AG$15,"-"),""),IF('S16'!$AI$16=$D315,CONCATENATE('S16'!$AG$16,"-"),""),IF('S16'!$AI$17=$D315,CONCATENATE('S16'!$AG$17,"-"),""),IF('S16'!$AI$18=$D315,CONCATENATE('S16'!$AG$18,"-"),""),IF('S16'!$AI$19=$D315,CONCATENATE('S16'!$AG$19,"-"),""),IF('S16'!$AI$20=$D315,CONCATENATE('S16'!$AG$20,"-"),""),IF('S16'!$AI$21=$D315,CONCATENATE('S16'!$AG$21,"-"),""),IF('S16'!$AI$22=$D315,CONCATENATE('S16'!$AG$22,"-"),""),"")</f>
        <v/>
      </c>
      <c r="M315" s="21" t="str">
        <f>CONCATENATE(IF('S16'!$AI$23=$D315,CONCATENATE('S16'!$AG$23,"-"),""),IF('S16'!$AI$24=$D315,CONCATENATE('S16'!$AG$24,"-"),""),IF('S16'!$AI$25=$D315,CONCATENATE('S16'!$AG$25,"-"),""),IF('S16'!$AI$26=$D315,CONCATENATE('S16'!$AG$26,"-"),""),IF('S16'!$AI$27=$D315,CONCATENATE('S16'!$AG$27,"-"),""),IF('S16'!$AI$28=$D315,CONCATENATE('S16'!$AG$28,"-"),""),IF('S16'!$AI$29=$D315,CONCATENATE('S16'!$AG$29,"-"),""),IF('S16'!$AI$30=$D315,CONCATENATE('S16'!$AG$30,"-"),""),IF('S16'!$AI$31=$D315,CONCATENATE('S16'!$AG$31,"-"),""),IF('S16'!$AI$32=$D315,CONCATENATE('S16'!$AG$32,"-"),""))</f>
        <v/>
      </c>
      <c r="N315" s="21" t="str">
        <f t="shared" si="8"/>
        <v/>
      </c>
      <c r="O315" s="21">
        <v>313</v>
      </c>
      <c r="P315" s="27" t="str">
        <f t="shared" si="10"/>
        <v/>
      </c>
      <c r="Q315" s="27" t="str">
        <f t="shared" si="11"/>
        <v/>
      </c>
      <c r="R315" s="27" t="str">
        <f>IF(P315="","",CHOOSE(VLOOKUP($O315,$A$1:$C$400,3,FALSE),AHS!$M$1,BHS!$M$1,CHS!$M$1,HMJHS!$M$1,KHS!$M$1,Kings!$M$1,MHS!$M$1,SWHS!$M$1,AMHS!$M$1,'S10'!$M$1,'S11'!$M$1,'S12'!$M$1,'S13'!$M$1,'S14'!$M$1,'S15'!$M$1,'S16'!$M$1,'S17'!$M$1,'S18'!$M$1,'S19'!$M$1,'S20'!$M$1))</f>
        <v/>
      </c>
      <c r="S315" s="27" t="str">
        <f t="shared" si="12"/>
        <v/>
      </c>
      <c r="T315" s="3" t="str">
        <f t="shared" si="13"/>
        <v/>
      </c>
      <c r="U315" s="21"/>
      <c r="V315" s="21"/>
      <c r="W315" s="21"/>
      <c r="X315" s="21"/>
      <c r="Y315" s="21"/>
      <c r="Z315" s="21"/>
    </row>
    <row r="316" spans="1:26" ht="15" customHeight="1" x14ac:dyDescent="0.25">
      <c r="A316" s="21" t="str">
        <f t="shared" si="9"/>
        <v/>
      </c>
      <c r="B316" s="21" t="str">
        <f t="shared" si="7"/>
        <v/>
      </c>
      <c r="C316" s="21">
        <v>16</v>
      </c>
      <c r="D316" s="21">
        <v>16</v>
      </c>
      <c r="E316" s="21" t="str">
        <f>IF(OR('S16'!$C$28="",'S16'!$B$28=""),"",'S16'!$C$28)</f>
        <v/>
      </c>
      <c r="F316" s="21" t="str">
        <f>CONCATENATE(IF('S16'!$K$13=$D316,CONCATENATE('S16'!$I$13,"-"),""),IF('S16'!$K$14=$D316,CONCATENATE('S16'!$I$14,"-"),""),IF('S16'!$K$15=$D316,CONCATENATE('S16'!$I$15,"-"),""),IF('S16'!$K$16=$D316,CONCATENATE('S16'!$I$16,"-"),""),IF('S16'!$K$17=$D316,CONCATENATE('S16'!$I$17,"-"),""),IF('S16'!$K$18=$D316,CONCATENATE('S16'!$I$18,"-"),""),IF('S16'!$K$19=$D316,CONCATENATE('S16'!$I$19,"-"),""),IF('S16'!$K$20=$D316,CONCATENATE('S16'!$I$20,"-"),""),IF('S16'!$K$21=$D316,CONCATENATE('S16'!$I$21,"-"),""),IF('S16'!$K$22=$D316,CONCATENATE('S16'!$I$22,"-"),""),)</f>
        <v/>
      </c>
      <c r="G316" s="21" t="str">
        <f>CONCATENATE(IF('S16'!$K$23=$D316,CONCATENATE('S16'!$I$23,"-"),""),IF('S16'!$K$24=$D316,CONCATENATE('S16'!$I$24,"-"),""),IF('S16'!$K$25=$D316,CONCATENATE('S16'!$I$25,"-"),""),IF('S16'!$K$26=$D316,CONCATENATE('S16'!$I$26,"-"),""),IF('S16'!$K$27=$D316,CONCATENATE('S16'!$I$27,"-"),""),IF('S16'!$K$28=$D316,CONCATENATE('S16'!$I$28,"-"),""),IF('S16'!$K$29=$D316,CONCATENATE('S16'!$I$29,"-"),""),IF('S16'!$K$30=$D316,CONCATENATE('S16'!$I$30,"-"),""),IF('S16'!$K$31=$D316,CONCATENATE('S16'!$I$31,"-"),""),IF('S16'!$K$32=$D316,CONCATENATE('S16'!$I$32,"-"),""))</f>
        <v/>
      </c>
      <c r="H316" s="21" t="str">
        <f>CONCATENATE(IF('S16'!$S$13=$D316,CONCATENATE('S16'!$Q$13,"-"),""),IF('S16'!$S$14=$D316,CONCATENATE('S16'!$Q$14,"-"),""),IF('S16'!$S$15=$D316,CONCATENATE('S16'!$Q$15,"-"),""),IF('S16'!$S$16=$D316,CONCATENATE('S16'!$Q$16,"-"),""),IF('S16'!$S$17=$D316,CONCATENATE('S16'!$Q$17,"-"),""),IF('S16'!$S$18=$D316,CONCATENATE('S16'!$Q$18,"-"),""),IF('S16'!$S$19=$D316,CONCATENATE('S16'!$Q$19,"-"),""),IF('S16'!$S$20=$D316,CONCATENATE('S16'!$Q$20,"-"),""),IF('S16'!$S$21=$D316,CONCATENATE('S16'!$Q$21,"-"),""),IF('S16'!$S$22=$D316,CONCATENATE('S16'!$Q$22,"-"),""))</f>
        <v/>
      </c>
      <c r="I316" s="21" t="str">
        <f>CONCATENATE(,IF('S16'!$S$23=$D316,CONCATENATE('S16'!$Q$23,"-"),""),IF('S16'!$S$24=$D316,CONCATENATE('S16'!$Q$24,"-"),""),IF('S16'!$S$25=$D316,CONCATENATE('S16'!$Q$25,"-"),""),IF('S16'!$S$26=$D316,CONCATENATE('S16'!$Q$26,"-"),""),IF('S16'!$S$27=$D316,CONCATENATE('S16'!$Q$27,"-"),""),IF('S16'!$S$28=$D316,CONCATENATE('S16'!$Q$28,"-"),""),IF('S16'!$S$29=$D316,CONCATENATE('S16'!$Q$29,"-"),""),IF('S16'!$S$30=$D316,CONCATENATE('S16'!$Q$30,"-"),""),IF('S16'!$S$31=$D316,CONCATENATE('S16'!$Q$31,"-"),""),IF('S16'!$S$32=$D316,CONCATENATE('S16'!$Q$32,"-"),""))</f>
        <v/>
      </c>
      <c r="J316" s="21" t="str">
        <f>CONCATENATE(IF('S16'!$AA$13=$D316,CONCATENATE('S16'!$Y$13,"-"),""),IF('S16'!$AA$14=$D316,CONCATENATE('S16'!$Y$14,"-"),""),IF('S16'!$AA$15=$D316,CONCATENATE('S16'!$Y$15,"-"),""),IF('S16'!$AA$16=$D316,CONCATENATE('S16'!$Y$16,"-"),""),IF('S16'!$AA$17=$D316,CONCATENATE('S16'!$Y$17,"-"),""),IF('S16'!$AA$18=$D316,CONCATENATE('S16'!$Y$18,"-"),""),IF('S16'!$AA$19=$D316,CONCATENATE('S16'!$Y$19,"-"),""),IF('S16'!$AA$20=$D316,CONCATENATE('S16'!$Y$20,"-"),""),IF('S16'!$AA$21=$D316,CONCATENATE('S16'!$Y$21,"-"),""),IF('S16'!$AA$22=$D316,CONCATENATE('S16'!$Y$22,"-"),""),"")</f>
        <v/>
      </c>
      <c r="K316" s="21" t="str">
        <f>CONCATENATE(IF('S16'!$AA$23=$D316,CONCATENATE('S16'!$Y$23,"-"),""),IF('S16'!$AA$24=$D316,CONCATENATE('S16'!$Y$24,"-"),""),IF('S16'!$AA$25=$D316,CONCATENATE('S16'!$Y$25,"-"),""),IF('S16'!$AA$26=$D316,CONCATENATE('S16'!$Y$26,"-"),""),IF('S16'!$AA$27=$D316,CONCATENATE('S16'!$Y$27,"-"),""),IF('S16'!$AA$28=$D316,CONCATENATE('S16'!$Y$28,"-"),""),IF('S16'!$AA$29=$D316,CONCATENATE('S16'!$Y$29,"-"),""),IF('S16'!$AA$30=$D316,CONCATENATE('S16'!$Y$30,"-"),""),IF('S16'!$AA$31=$D316,CONCATENATE('S16'!$Y$31,"-"),""),IF('S16'!$AA$32=$D316,CONCATENATE('S16'!$Y$32,"-"),""))</f>
        <v/>
      </c>
      <c r="L316" s="21" t="str">
        <f>CONCATENATE(IF('S16'!$AI$13=$D316,CONCATENATE('S16'!$AG$13,"-"),""),IF('S16'!$AI$14=$D316,CONCATENATE('S16'!$AG$14,"-"),""),IF('S16'!$AI$15=$D316,CONCATENATE('S16'!$AG$15,"-"),""),IF('S16'!$AI$16=$D316,CONCATENATE('S16'!$AG$16,"-"),""),IF('S16'!$AI$17=$D316,CONCATENATE('S16'!$AG$17,"-"),""),IF('S16'!$AI$18=$D316,CONCATENATE('S16'!$AG$18,"-"),""),IF('S16'!$AI$19=$D316,CONCATENATE('S16'!$AG$19,"-"),""),IF('S16'!$AI$20=$D316,CONCATENATE('S16'!$AG$20,"-"),""),IF('S16'!$AI$21=$D316,CONCATENATE('S16'!$AG$21,"-"),""),IF('S16'!$AI$22=$D316,CONCATENATE('S16'!$AG$22,"-"),""),"")</f>
        <v/>
      </c>
      <c r="M316" s="21" t="str">
        <f>CONCATENATE(IF('S16'!$AI$23=$D316,CONCATENATE('S16'!$AG$23,"-"),""),IF('S16'!$AI$24=$D316,CONCATENATE('S16'!$AG$24,"-"),""),IF('S16'!$AI$25=$D316,CONCATENATE('S16'!$AG$25,"-"),""),IF('S16'!$AI$26=$D316,CONCATENATE('S16'!$AG$26,"-"),""),IF('S16'!$AI$27=$D316,CONCATENATE('S16'!$AG$27,"-"),""),IF('S16'!$AI$28=$D316,CONCATENATE('S16'!$AG$28,"-"),""),IF('S16'!$AI$29=$D316,CONCATENATE('S16'!$AG$29,"-"),""),IF('S16'!$AI$30=$D316,CONCATENATE('S16'!$AG$30,"-"),""),IF('S16'!$AI$31=$D316,CONCATENATE('S16'!$AG$31,"-"),""),IF('S16'!$AI$32=$D316,CONCATENATE('S16'!$AG$32,"-"),""))</f>
        <v/>
      </c>
      <c r="N316" s="21" t="str">
        <f t="shared" si="8"/>
        <v/>
      </c>
      <c r="O316" s="21">
        <v>314</v>
      </c>
      <c r="P316" s="27" t="str">
        <f t="shared" si="10"/>
        <v/>
      </c>
      <c r="Q316" s="27" t="str">
        <f t="shared" si="11"/>
        <v/>
      </c>
      <c r="R316" s="27" t="str">
        <f>IF(P316="","",CHOOSE(VLOOKUP($O316,$A$1:$C$400,3,FALSE),AHS!$M$1,BHS!$M$1,CHS!$M$1,HMJHS!$M$1,KHS!$M$1,Kings!$M$1,MHS!$M$1,SWHS!$M$1,AMHS!$M$1,'S10'!$M$1,'S11'!$M$1,'S12'!$M$1,'S13'!$M$1,'S14'!$M$1,'S15'!$M$1,'S16'!$M$1,'S17'!$M$1,'S18'!$M$1,'S19'!$M$1,'S20'!$M$1))</f>
        <v/>
      </c>
      <c r="S316" s="27" t="str">
        <f t="shared" si="12"/>
        <v/>
      </c>
      <c r="T316" s="3" t="str">
        <f t="shared" si="13"/>
        <v/>
      </c>
      <c r="U316" s="21"/>
      <c r="V316" s="21"/>
      <c r="W316" s="21"/>
      <c r="X316" s="21"/>
      <c r="Y316" s="21"/>
      <c r="Z316" s="21"/>
    </row>
    <row r="317" spans="1:26" ht="15" customHeight="1" x14ac:dyDescent="0.25">
      <c r="A317" s="21" t="str">
        <f t="shared" si="9"/>
        <v/>
      </c>
      <c r="B317" s="21" t="str">
        <f t="shared" si="7"/>
        <v/>
      </c>
      <c r="C317" s="21">
        <v>16</v>
      </c>
      <c r="D317" s="21">
        <v>17</v>
      </c>
      <c r="E317" s="21" t="str">
        <f>IF(OR('S16'!$C$29="",'S16'!$B$29=""),"",'S16'!$C$29)</f>
        <v/>
      </c>
      <c r="F317" s="21" t="str">
        <f>CONCATENATE(IF('S16'!$K$13=$D317,CONCATENATE('S16'!$I$13,"-"),""),IF('S16'!$K$14=$D317,CONCATENATE('S16'!$I$14,"-"),""),IF('S16'!$K$15=$D317,CONCATENATE('S16'!$I$15,"-"),""),IF('S16'!$K$16=$D317,CONCATENATE('S16'!$I$16,"-"),""),IF('S16'!$K$17=$D317,CONCATENATE('S16'!$I$17,"-"),""),IF('S16'!$K$18=$D317,CONCATENATE('S16'!$I$18,"-"),""),IF('S16'!$K$19=$D317,CONCATENATE('S16'!$I$19,"-"),""),IF('S16'!$K$20=$D317,CONCATENATE('S16'!$I$20,"-"),""),IF('S16'!$K$21=$D317,CONCATENATE('S16'!$I$21,"-"),""),IF('S16'!$K$22=$D317,CONCATENATE('S16'!$I$22,"-"),""),)</f>
        <v/>
      </c>
      <c r="G317" s="21" t="str">
        <f>CONCATENATE(IF('S16'!$K$23=$D317,CONCATENATE('S16'!$I$23,"-"),""),IF('S16'!$K$24=$D317,CONCATENATE('S16'!$I$24,"-"),""),IF('S16'!$K$25=$D317,CONCATENATE('S16'!$I$25,"-"),""),IF('S16'!$K$26=$D317,CONCATENATE('S16'!$I$26,"-"),""),IF('S16'!$K$27=$D317,CONCATENATE('S16'!$I$27,"-"),""),IF('S16'!$K$28=$D317,CONCATENATE('S16'!$I$28,"-"),""),IF('S16'!$K$29=$D317,CONCATENATE('S16'!$I$29,"-"),""),IF('S16'!$K$30=$D317,CONCATENATE('S16'!$I$30,"-"),""),IF('S16'!$K$31=$D317,CONCATENATE('S16'!$I$31,"-"),""),IF('S16'!$K$32=$D317,CONCATENATE('S16'!$I$32,"-"),""))</f>
        <v/>
      </c>
      <c r="H317" s="21" t="str">
        <f>CONCATENATE(IF('S16'!$S$13=$D317,CONCATENATE('S16'!$Q$13,"-"),""),IF('S16'!$S$14=$D317,CONCATENATE('S16'!$Q$14,"-"),""),IF('S16'!$S$15=$D317,CONCATENATE('S16'!$Q$15,"-"),""),IF('S16'!$S$16=$D317,CONCATENATE('S16'!$Q$16,"-"),""),IF('S16'!$S$17=$D317,CONCATENATE('S16'!$Q$17,"-"),""),IF('S16'!$S$18=$D317,CONCATENATE('S16'!$Q$18,"-"),""),IF('S16'!$S$19=$D317,CONCATENATE('S16'!$Q$19,"-"),""),IF('S16'!$S$20=$D317,CONCATENATE('S16'!$Q$20,"-"),""),IF('S16'!$S$21=$D317,CONCATENATE('S16'!$Q$21,"-"),""),IF('S16'!$S$22=$D317,CONCATENATE('S16'!$Q$22,"-"),""))</f>
        <v/>
      </c>
      <c r="I317" s="21" t="str">
        <f>CONCATENATE(,IF('S16'!$S$23=$D317,CONCATENATE('S16'!$Q$23,"-"),""),IF('S16'!$S$24=$D317,CONCATENATE('S16'!$Q$24,"-"),""),IF('S16'!$S$25=$D317,CONCATENATE('S16'!$Q$25,"-"),""),IF('S16'!$S$26=$D317,CONCATENATE('S16'!$Q$26,"-"),""),IF('S16'!$S$27=$D317,CONCATENATE('S16'!$Q$27,"-"),""),IF('S16'!$S$28=$D317,CONCATENATE('S16'!$Q$28,"-"),""),IF('S16'!$S$29=$D317,CONCATENATE('S16'!$Q$29,"-"),""),IF('S16'!$S$30=$D317,CONCATENATE('S16'!$Q$30,"-"),""),IF('S16'!$S$31=$D317,CONCATENATE('S16'!$Q$31,"-"),""),IF('S16'!$S$32=$D317,CONCATENATE('S16'!$Q$32,"-"),""))</f>
        <v/>
      </c>
      <c r="J317" s="21" t="str">
        <f>CONCATENATE(IF('S16'!$AA$13=$D317,CONCATENATE('S16'!$Y$13,"-"),""),IF('S16'!$AA$14=$D317,CONCATENATE('S16'!$Y$14,"-"),""),IF('S16'!$AA$15=$D317,CONCATENATE('S16'!$Y$15,"-"),""),IF('S16'!$AA$16=$D317,CONCATENATE('S16'!$Y$16,"-"),""),IF('S16'!$AA$17=$D317,CONCATENATE('S16'!$Y$17,"-"),""),IF('S16'!$AA$18=$D317,CONCATENATE('S16'!$Y$18,"-"),""),IF('S16'!$AA$19=$D317,CONCATENATE('S16'!$Y$19,"-"),""),IF('S16'!$AA$20=$D317,CONCATENATE('S16'!$Y$20,"-"),""),IF('S16'!$AA$21=$D317,CONCATENATE('S16'!$Y$21,"-"),""),IF('S16'!$AA$22=$D317,CONCATENATE('S16'!$Y$22,"-"),""),"")</f>
        <v/>
      </c>
      <c r="K317" s="21" t="str">
        <f>CONCATENATE(IF('S16'!$AA$23=$D317,CONCATENATE('S16'!$Y$23,"-"),""),IF('S16'!$AA$24=$D317,CONCATENATE('S16'!$Y$24,"-"),""),IF('S16'!$AA$25=$D317,CONCATENATE('S16'!$Y$25,"-"),""),IF('S16'!$AA$26=$D317,CONCATENATE('S16'!$Y$26,"-"),""),IF('S16'!$AA$27=$D317,CONCATENATE('S16'!$Y$27,"-"),""),IF('S16'!$AA$28=$D317,CONCATENATE('S16'!$Y$28,"-"),""),IF('S16'!$AA$29=$D317,CONCATENATE('S16'!$Y$29,"-"),""),IF('S16'!$AA$30=$D317,CONCATENATE('S16'!$Y$30,"-"),""),IF('S16'!$AA$31=$D317,CONCATENATE('S16'!$Y$31,"-"),""),IF('S16'!$AA$32=$D317,CONCATENATE('S16'!$Y$32,"-"),""))</f>
        <v/>
      </c>
      <c r="L317" s="21" t="str">
        <f>CONCATENATE(IF('S16'!$AI$13=$D317,CONCATENATE('S16'!$AG$13,"-"),""),IF('S16'!$AI$14=$D317,CONCATENATE('S16'!$AG$14,"-"),""),IF('S16'!$AI$15=$D317,CONCATENATE('S16'!$AG$15,"-"),""),IF('S16'!$AI$16=$D317,CONCATENATE('S16'!$AG$16,"-"),""),IF('S16'!$AI$17=$D317,CONCATENATE('S16'!$AG$17,"-"),""),IF('S16'!$AI$18=$D317,CONCATENATE('S16'!$AG$18,"-"),""),IF('S16'!$AI$19=$D317,CONCATENATE('S16'!$AG$19,"-"),""),IF('S16'!$AI$20=$D317,CONCATENATE('S16'!$AG$20,"-"),""),IF('S16'!$AI$21=$D317,CONCATENATE('S16'!$AG$21,"-"),""),IF('S16'!$AI$22=$D317,CONCATENATE('S16'!$AG$22,"-"),""),"")</f>
        <v/>
      </c>
      <c r="M317" s="21" t="str">
        <f>CONCATENATE(IF('S16'!$AI$23=$D317,CONCATENATE('S16'!$AG$23,"-"),""),IF('S16'!$AI$24=$D317,CONCATENATE('S16'!$AG$24,"-"),""),IF('S16'!$AI$25=$D317,CONCATENATE('S16'!$AG$25,"-"),""),IF('S16'!$AI$26=$D317,CONCATENATE('S16'!$AG$26,"-"),""),IF('S16'!$AI$27=$D317,CONCATENATE('S16'!$AG$27,"-"),""),IF('S16'!$AI$28=$D317,CONCATENATE('S16'!$AG$28,"-"),""),IF('S16'!$AI$29=$D317,CONCATENATE('S16'!$AG$29,"-"),""),IF('S16'!$AI$30=$D317,CONCATENATE('S16'!$AG$30,"-"),""),IF('S16'!$AI$31=$D317,CONCATENATE('S16'!$AG$31,"-"),""),IF('S16'!$AI$32=$D317,CONCATENATE('S16'!$AG$32,"-"),""))</f>
        <v/>
      </c>
      <c r="N317" s="21" t="str">
        <f t="shared" si="8"/>
        <v/>
      </c>
      <c r="O317" s="21">
        <v>315</v>
      </c>
      <c r="P317" s="27" t="str">
        <f t="shared" si="10"/>
        <v/>
      </c>
      <c r="Q317" s="27" t="str">
        <f t="shared" si="11"/>
        <v/>
      </c>
      <c r="R317" s="27" t="str">
        <f>IF(P317="","",CHOOSE(VLOOKUP($O317,$A$1:$C$400,3,FALSE),AHS!$M$1,BHS!$M$1,CHS!$M$1,HMJHS!$M$1,KHS!$M$1,Kings!$M$1,MHS!$M$1,SWHS!$M$1,AMHS!$M$1,'S10'!$M$1,'S11'!$M$1,'S12'!$M$1,'S13'!$M$1,'S14'!$M$1,'S15'!$M$1,'S16'!$M$1,'S17'!$M$1,'S18'!$M$1,'S19'!$M$1,'S20'!$M$1))</f>
        <v/>
      </c>
      <c r="S317" s="27" t="str">
        <f t="shared" si="12"/>
        <v/>
      </c>
      <c r="T317" s="3" t="str">
        <f t="shared" si="13"/>
        <v/>
      </c>
      <c r="U317" s="21"/>
      <c r="V317" s="21"/>
      <c r="W317" s="21"/>
      <c r="X317" s="21"/>
      <c r="Y317" s="21"/>
      <c r="Z317" s="21"/>
    </row>
    <row r="318" spans="1:26" ht="15" customHeight="1" x14ac:dyDescent="0.25">
      <c r="A318" s="21" t="str">
        <f t="shared" si="9"/>
        <v/>
      </c>
      <c r="B318" s="21" t="str">
        <f t="shared" si="7"/>
        <v/>
      </c>
      <c r="C318" s="21">
        <v>16</v>
      </c>
      <c r="D318" s="21">
        <v>18</v>
      </c>
      <c r="E318" s="21" t="str">
        <f>IF(OR('S16'!$C$30="",'S16'!$B$30=""),"",'S16'!$C$30)</f>
        <v/>
      </c>
      <c r="F318" s="21" t="str">
        <f>CONCATENATE(IF('S16'!$K$13=$D318,CONCATENATE('S16'!$I$13,"-"),""),IF('S16'!$K$14=$D318,CONCATENATE('S16'!$I$14,"-"),""),IF('S16'!$K$15=$D318,CONCATENATE('S16'!$I$15,"-"),""),IF('S16'!$K$16=$D318,CONCATENATE('S16'!$I$16,"-"),""),IF('S16'!$K$17=$D318,CONCATENATE('S16'!$I$17,"-"),""),IF('S16'!$K$18=$D318,CONCATENATE('S16'!$I$18,"-"),""),IF('S16'!$K$19=$D318,CONCATENATE('S16'!$I$19,"-"),""),IF('S16'!$K$20=$D318,CONCATENATE('S16'!$I$20,"-"),""),IF('S16'!$K$21=$D318,CONCATENATE('S16'!$I$21,"-"),""),IF('S16'!$K$22=$D318,CONCATENATE('S16'!$I$22,"-"),""),)</f>
        <v/>
      </c>
      <c r="G318" s="21" t="str">
        <f>CONCATENATE(IF('S16'!$K$23=$D318,CONCATENATE('S16'!$I$23,"-"),""),IF('S16'!$K$24=$D318,CONCATENATE('S16'!$I$24,"-"),""),IF('S16'!$K$25=$D318,CONCATENATE('S16'!$I$25,"-"),""),IF('S16'!$K$26=$D318,CONCATENATE('S16'!$I$26,"-"),""),IF('S16'!$K$27=$D318,CONCATENATE('S16'!$I$27,"-"),""),IF('S16'!$K$28=$D318,CONCATENATE('S16'!$I$28,"-"),""),IF('S16'!$K$29=$D318,CONCATENATE('S16'!$I$29,"-"),""),IF('S16'!$K$30=$D318,CONCATENATE('S16'!$I$30,"-"),""),IF('S16'!$K$31=$D318,CONCATENATE('S16'!$I$31,"-"),""),IF('S16'!$K$32=$D318,CONCATENATE('S16'!$I$32,"-"),""))</f>
        <v/>
      </c>
      <c r="H318" s="21" t="str">
        <f>CONCATENATE(IF('S16'!$S$13=$D318,CONCATENATE('S16'!$Q$13,"-"),""),IF('S16'!$S$14=$D318,CONCATENATE('S16'!$Q$14,"-"),""),IF('S16'!$S$15=$D318,CONCATENATE('S16'!$Q$15,"-"),""),IF('S16'!$S$16=$D318,CONCATENATE('S16'!$Q$16,"-"),""),IF('S16'!$S$17=$D318,CONCATENATE('S16'!$Q$17,"-"),""),IF('S16'!$S$18=$D318,CONCATENATE('S16'!$Q$18,"-"),""),IF('S16'!$S$19=$D318,CONCATENATE('S16'!$Q$19,"-"),""),IF('S16'!$S$20=$D318,CONCATENATE('S16'!$Q$20,"-"),""),IF('S16'!$S$21=$D318,CONCATENATE('S16'!$Q$21,"-"),""),IF('S16'!$S$22=$D318,CONCATENATE('S16'!$Q$22,"-"),""))</f>
        <v/>
      </c>
      <c r="I318" s="21" t="str">
        <f>CONCATENATE(,IF('S16'!$S$23=$D318,CONCATENATE('S16'!$Q$23,"-"),""),IF('S16'!$S$24=$D318,CONCATENATE('S16'!$Q$24,"-"),""),IF('S16'!$S$25=$D318,CONCATENATE('S16'!$Q$25,"-"),""),IF('S16'!$S$26=$D318,CONCATENATE('S16'!$Q$26,"-"),""),IF('S16'!$S$27=$D318,CONCATENATE('S16'!$Q$27,"-"),""),IF('S16'!$S$28=$D318,CONCATENATE('S16'!$Q$28,"-"),""),IF('S16'!$S$29=$D318,CONCATENATE('S16'!$Q$29,"-"),""),IF('S16'!$S$30=$D318,CONCATENATE('S16'!$Q$30,"-"),""),IF('S16'!$S$31=$D318,CONCATENATE('S16'!$Q$31,"-"),""),IF('S16'!$S$32=$D318,CONCATENATE('S16'!$Q$32,"-"),""))</f>
        <v/>
      </c>
      <c r="J318" s="21" t="str">
        <f>CONCATENATE(IF('S16'!$AA$13=$D318,CONCATENATE('S16'!$Y$13,"-"),""),IF('S16'!$AA$14=$D318,CONCATENATE('S16'!$Y$14,"-"),""),IF('S16'!$AA$15=$D318,CONCATENATE('S16'!$Y$15,"-"),""),IF('S16'!$AA$16=$D318,CONCATENATE('S16'!$Y$16,"-"),""),IF('S16'!$AA$17=$D318,CONCATENATE('S16'!$Y$17,"-"),""),IF('S16'!$AA$18=$D318,CONCATENATE('S16'!$Y$18,"-"),""),IF('S16'!$AA$19=$D318,CONCATENATE('S16'!$Y$19,"-"),""),IF('S16'!$AA$20=$D318,CONCATENATE('S16'!$Y$20,"-"),""),IF('S16'!$AA$21=$D318,CONCATENATE('S16'!$Y$21,"-"),""),IF('S16'!$AA$22=$D318,CONCATENATE('S16'!$Y$22,"-"),""),"")</f>
        <v/>
      </c>
      <c r="K318" s="21" t="str">
        <f>CONCATENATE(IF('S16'!$AA$23=$D318,CONCATENATE('S16'!$Y$23,"-"),""),IF('S16'!$AA$24=$D318,CONCATENATE('S16'!$Y$24,"-"),""),IF('S16'!$AA$25=$D318,CONCATENATE('S16'!$Y$25,"-"),""),IF('S16'!$AA$26=$D318,CONCATENATE('S16'!$Y$26,"-"),""),IF('S16'!$AA$27=$D318,CONCATENATE('S16'!$Y$27,"-"),""),IF('S16'!$AA$28=$D318,CONCATENATE('S16'!$Y$28,"-"),""),IF('S16'!$AA$29=$D318,CONCATENATE('S16'!$Y$29,"-"),""),IF('S16'!$AA$30=$D318,CONCATENATE('S16'!$Y$30,"-"),""),IF('S16'!$AA$31=$D318,CONCATENATE('S16'!$Y$31,"-"),""),IF('S16'!$AA$32=$D318,CONCATENATE('S16'!$Y$32,"-"),""))</f>
        <v/>
      </c>
      <c r="L318" s="21" t="str">
        <f>CONCATENATE(IF('S16'!$AI$13=$D318,CONCATENATE('S16'!$AG$13,"-"),""),IF('S16'!$AI$14=$D318,CONCATENATE('S16'!$AG$14,"-"),""),IF('S16'!$AI$15=$D318,CONCATENATE('S16'!$AG$15,"-"),""),IF('S16'!$AI$16=$D318,CONCATENATE('S16'!$AG$16,"-"),""),IF('S16'!$AI$17=$D318,CONCATENATE('S16'!$AG$17,"-"),""),IF('S16'!$AI$18=$D318,CONCATENATE('S16'!$AG$18,"-"),""),IF('S16'!$AI$19=$D318,CONCATENATE('S16'!$AG$19,"-"),""),IF('S16'!$AI$20=$D318,CONCATENATE('S16'!$AG$20,"-"),""),IF('S16'!$AI$21=$D318,CONCATENATE('S16'!$AG$21,"-"),""),IF('S16'!$AI$22=$D318,CONCATENATE('S16'!$AG$22,"-"),""),"")</f>
        <v/>
      </c>
      <c r="M318" s="21" t="str">
        <f>CONCATENATE(IF('S16'!$AI$23=$D318,CONCATENATE('S16'!$AG$23,"-"),""),IF('S16'!$AI$24=$D318,CONCATENATE('S16'!$AG$24,"-"),""),IF('S16'!$AI$25=$D318,CONCATENATE('S16'!$AG$25,"-"),""),IF('S16'!$AI$26=$D318,CONCATENATE('S16'!$AG$26,"-"),""),IF('S16'!$AI$27=$D318,CONCATENATE('S16'!$AG$27,"-"),""),IF('S16'!$AI$28=$D318,CONCATENATE('S16'!$AG$28,"-"),""),IF('S16'!$AI$29=$D318,CONCATENATE('S16'!$AG$29,"-"),""),IF('S16'!$AI$30=$D318,CONCATENATE('S16'!$AG$30,"-"),""),IF('S16'!$AI$31=$D318,CONCATENATE('S16'!$AG$31,"-"),""),IF('S16'!$AI$32=$D318,CONCATENATE('S16'!$AG$32,"-"),""))</f>
        <v/>
      </c>
      <c r="N318" s="21" t="str">
        <f t="shared" si="8"/>
        <v/>
      </c>
      <c r="O318" s="21">
        <v>316</v>
      </c>
      <c r="P318" s="27" t="str">
        <f t="shared" si="10"/>
        <v/>
      </c>
      <c r="Q318" s="27" t="str">
        <f t="shared" si="11"/>
        <v/>
      </c>
      <c r="R318" s="27" t="str">
        <f>IF(P318="","",CHOOSE(VLOOKUP($O318,$A$1:$C$400,3,FALSE),AHS!$M$1,BHS!$M$1,CHS!$M$1,HMJHS!$M$1,KHS!$M$1,Kings!$M$1,MHS!$M$1,SWHS!$M$1,AMHS!$M$1,'S10'!$M$1,'S11'!$M$1,'S12'!$M$1,'S13'!$M$1,'S14'!$M$1,'S15'!$M$1,'S16'!$M$1,'S17'!$M$1,'S18'!$M$1,'S19'!$M$1,'S20'!$M$1))</f>
        <v/>
      </c>
      <c r="S318" s="27" t="str">
        <f t="shared" si="12"/>
        <v/>
      </c>
      <c r="T318" s="3" t="str">
        <f t="shared" si="13"/>
        <v/>
      </c>
      <c r="U318" s="21"/>
      <c r="V318" s="21"/>
      <c r="W318" s="21"/>
      <c r="X318" s="21"/>
      <c r="Y318" s="21"/>
      <c r="Z318" s="21"/>
    </row>
    <row r="319" spans="1:26" ht="15" customHeight="1" x14ac:dyDescent="0.25">
      <c r="A319" s="21" t="str">
        <f t="shared" si="9"/>
        <v/>
      </c>
      <c r="B319" s="21" t="str">
        <f t="shared" si="7"/>
        <v/>
      </c>
      <c r="C319" s="21">
        <v>16</v>
      </c>
      <c r="D319" s="21">
        <v>19</v>
      </c>
      <c r="E319" s="21" t="str">
        <f>IF(OR('S16'!$C$31="",'S16'!$B$31=""),"",'S16'!$C$31)</f>
        <v/>
      </c>
      <c r="F319" s="21" t="str">
        <f>CONCATENATE(IF('S16'!$K$13=$D319,CONCATENATE('S16'!$I$13,"-"),""),IF('S16'!$K$14=$D319,CONCATENATE('S16'!$I$14,"-"),""),IF('S16'!$K$15=$D319,CONCATENATE('S16'!$I$15,"-"),""),IF('S16'!$K$16=$D319,CONCATENATE('S16'!$I$16,"-"),""),IF('S16'!$K$17=$D319,CONCATENATE('S16'!$I$17,"-"),""),IF('S16'!$K$18=$D319,CONCATENATE('S16'!$I$18,"-"),""),IF('S16'!$K$19=$D319,CONCATENATE('S16'!$I$19,"-"),""),IF('S16'!$K$20=$D319,CONCATENATE('S16'!$I$20,"-"),""),IF('S16'!$K$21=$D319,CONCATENATE('S16'!$I$21,"-"),""),IF('S16'!$K$22=$D319,CONCATENATE('S16'!$I$22,"-"),""),)</f>
        <v/>
      </c>
      <c r="G319" s="21" t="str">
        <f>CONCATENATE(IF('S16'!$K$23=$D319,CONCATENATE('S16'!$I$23,"-"),""),IF('S16'!$K$24=$D319,CONCATENATE('S16'!$I$24,"-"),""),IF('S16'!$K$25=$D319,CONCATENATE('S16'!$I$25,"-"),""),IF('S16'!$K$26=$D319,CONCATENATE('S16'!$I$26,"-"),""),IF('S16'!$K$27=$D319,CONCATENATE('S16'!$I$27,"-"),""),IF('S16'!$K$28=$D319,CONCATENATE('S16'!$I$28,"-"),""),IF('S16'!$K$29=$D319,CONCATENATE('S16'!$I$29,"-"),""),IF('S16'!$K$30=$D319,CONCATENATE('S16'!$I$30,"-"),""),IF('S16'!$K$31=$D319,CONCATENATE('S16'!$I$31,"-"),""),IF('S16'!$K$32=$D319,CONCATENATE('S16'!$I$32,"-"),""))</f>
        <v/>
      </c>
      <c r="H319" s="21" t="str">
        <f>CONCATENATE(IF('S16'!$S$13=$D319,CONCATENATE('S16'!$Q$13,"-"),""),IF('S16'!$S$14=$D319,CONCATENATE('S16'!$Q$14,"-"),""),IF('S16'!$S$15=$D319,CONCATENATE('S16'!$Q$15,"-"),""),IF('S16'!$S$16=$D319,CONCATENATE('S16'!$Q$16,"-"),""),IF('S16'!$S$17=$D319,CONCATENATE('S16'!$Q$17,"-"),""),IF('S16'!$S$18=$D319,CONCATENATE('S16'!$Q$18,"-"),""),IF('S16'!$S$19=$D319,CONCATENATE('S16'!$Q$19,"-"),""),IF('S16'!$S$20=$D319,CONCATENATE('S16'!$Q$20,"-"),""),IF('S16'!$S$21=$D319,CONCATENATE('S16'!$Q$21,"-"),""),IF('S16'!$S$22=$D319,CONCATENATE('S16'!$Q$22,"-"),""))</f>
        <v/>
      </c>
      <c r="I319" s="21" t="str">
        <f>CONCATENATE(,IF('S16'!$S$23=$D319,CONCATENATE('S16'!$Q$23,"-"),""),IF('S16'!$S$24=$D319,CONCATENATE('S16'!$Q$24,"-"),""),IF('S16'!$S$25=$D319,CONCATENATE('S16'!$Q$25,"-"),""),IF('S16'!$S$26=$D319,CONCATENATE('S16'!$Q$26,"-"),""),IF('S16'!$S$27=$D319,CONCATENATE('S16'!$Q$27,"-"),""),IF('S16'!$S$28=$D319,CONCATENATE('S16'!$Q$28,"-"),""),IF('S16'!$S$29=$D319,CONCATENATE('S16'!$Q$29,"-"),""),IF('S16'!$S$30=$D319,CONCATENATE('S16'!$Q$30,"-"),""),IF('S16'!$S$31=$D319,CONCATENATE('S16'!$Q$31,"-"),""),IF('S16'!$S$32=$D319,CONCATENATE('S16'!$Q$32,"-"),""))</f>
        <v/>
      </c>
      <c r="J319" s="21" t="str">
        <f>CONCATENATE(IF('S16'!$AA$13=$D319,CONCATENATE('S16'!$Y$13,"-"),""),IF('S16'!$AA$14=$D319,CONCATENATE('S16'!$Y$14,"-"),""),IF('S16'!$AA$15=$D319,CONCATENATE('S16'!$Y$15,"-"),""),IF('S16'!$AA$16=$D319,CONCATENATE('S16'!$Y$16,"-"),""),IF('S16'!$AA$17=$D319,CONCATENATE('S16'!$Y$17,"-"),""),IF('S16'!$AA$18=$D319,CONCATENATE('S16'!$Y$18,"-"),""),IF('S16'!$AA$19=$D319,CONCATENATE('S16'!$Y$19,"-"),""),IF('S16'!$AA$20=$D319,CONCATENATE('S16'!$Y$20,"-"),""),IF('S16'!$AA$21=$D319,CONCATENATE('S16'!$Y$21,"-"),""),IF('S16'!$AA$22=$D319,CONCATENATE('S16'!$Y$22,"-"),""),"")</f>
        <v/>
      </c>
      <c r="K319" s="21" t="str">
        <f>CONCATENATE(IF('S16'!$AA$23=$D319,CONCATENATE('S16'!$Y$23,"-"),""),IF('S16'!$AA$24=$D319,CONCATENATE('S16'!$Y$24,"-"),""),IF('S16'!$AA$25=$D319,CONCATENATE('S16'!$Y$25,"-"),""),IF('S16'!$AA$26=$D319,CONCATENATE('S16'!$Y$26,"-"),""),IF('S16'!$AA$27=$D319,CONCATENATE('S16'!$Y$27,"-"),""),IF('S16'!$AA$28=$D319,CONCATENATE('S16'!$Y$28,"-"),""),IF('S16'!$AA$29=$D319,CONCATENATE('S16'!$Y$29,"-"),""),IF('S16'!$AA$30=$D319,CONCATENATE('S16'!$Y$30,"-"),""),IF('S16'!$AA$31=$D319,CONCATENATE('S16'!$Y$31,"-"),""),IF('S16'!$AA$32=$D319,CONCATENATE('S16'!$Y$32,"-"),""))</f>
        <v/>
      </c>
      <c r="L319" s="21" t="str">
        <f>CONCATENATE(IF('S16'!$AI$13=$D319,CONCATENATE('S16'!$AG$13,"-"),""),IF('S16'!$AI$14=$D319,CONCATENATE('S16'!$AG$14,"-"),""),IF('S16'!$AI$15=$D319,CONCATENATE('S16'!$AG$15,"-"),""),IF('S16'!$AI$16=$D319,CONCATENATE('S16'!$AG$16,"-"),""),IF('S16'!$AI$17=$D319,CONCATENATE('S16'!$AG$17,"-"),""),IF('S16'!$AI$18=$D319,CONCATENATE('S16'!$AG$18,"-"),""),IF('S16'!$AI$19=$D319,CONCATENATE('S16'!$AG$19,"-"),""),IF('S16'!$AI$20=$D319,CONCATENATE('S16'!$AG$20,"-"),""),IF('S16'!$AI$21=$D319,CONCATENATE('S16'!$AG$21,"-"),""),IF('S16'!$AI$22=$D319,CONCATENATE('S16'!$AG$22,"-"),""),"")</f>
        <v/>
      </c>
      <c r="M319" s="21" t="str">
        <f>CONCATENATE(IF('S16'!$AI$23=$D319,CONCATENATE('S16'!$AG$23,"-"),""),IF('S16'!$AI$24=$D319,CONCATENATE('S16'!$AG$24,"-"),""),IF('S16'!$AI$25=$D319,CONCATENATE('S16'!$AG$25,"-"),""),IF('S16'!$AI$26=$D319,CONCATENATE('S16'!$AG$26,"-"),""),IF('S16'!$AI$27=$D319,CONCATENATE('S16'!$AG$27,"-"),""),IF('S16'!$AI$28=$D319,CONCATENATE('S16'!$AG$28,"-"),""),IF('S16'!$AI$29=$D319,CONCATENATE('S16'!$AG$29,"-"),""),IF('S16'!$AI$30=$D319,CONCATENATE('S16'!$AG$30,"-"),""),IF('S16'!$AI$31=$D319,CONCATENATE('S16'!$AG$31,"-"),""),IF('S16'!$AI$32=$D319,CONCATENATE('S16'!$AG$32,"-"),""))</f>
        <v/>
      </c>
      <c r="N319" s="21" t="str">
        <f t="shared" si="8"/>
        <v/>
      </c>
      <c r="O319" s="21">
        <v>317</v>
      </c>
      <c r="P319" s="27" t="str">
        <f t="shared" si="10"/>
        <v/>
      </c>
      <c r="Q319" s="27" t="str">
        <f t="shared" si="11"/>
        <v/>
      </c>
      <c r="R319" s="27" t="str">
        <f>IF(P319="","",CHOOSE(VLOOKUP($O319,$A$1:$C$400,3,FALSE),AHS!$M$1,BHS!$M$1,CHS!$M$1,HMJHS!$M$1,KHS!$M$1,Kings!$M$1,MHS!$M$1,SWHS!$M$1,AMHS!$M$1,'S10'!$M$1,'S11'!$M$1,'S12'!$M$1,'S13'!$M$1,'S14'!$M$1,'S15'!$M$1,'S16'!$M$1,'S17'!$M$1,'S18'!$M$1,'S19'!$M$1,'S20'!$M$1))</f>
        <v/>
      </c>
      <c r="S319" s="27" t="str">
        <f t="shared" si="12"/>
        <v/>
      </c>
      <c r="T319" s="3" t="str">
        <f t="shared" si="13"/>
        <v/>
      </c>
      <c r="U319" s="21"/>
      <c r="V319" s="21"/>
      <c r="W319" s="21"/>
      <c r="X319" s="21"/>
      <c r="Y319" s="21"/>
      <c r="Z319" s="21"/>
    </row>
    <row r="320" spans="1:26" ht="15" customHeight="1" x14ac:dyDescent="0.25">
      <c r="A320" s="21" t="str">
        <f t="shared" si="9"/>
        <v/>
      </c>
      <c r="B320" s="21" t="str">
        <f t="shared" si="7"/>
        <v/>
      </c>
      <c r="C320" s="21">
        <v>16</v>
      </c>
      <c r="D320" s="21">
        <v>20</v>
      </c>
      <c r="E320" s="21" t="str">
        <f>IF(OR('S16'!$C$32="",'S16'!$B$32=""),"",'S16'!$C$32)</f>
        <v/>
      </c>
      <c r="F320" s="21" t="str">
        <f>CONCATENATE(IF('S16'!$K$13=$D320,CONCATENATE('S16'!$I$13,"-"),""),IF('S16'!$K$14=$D320,CONCATENATE('S16'!$I$14,"-"),""),IF('S16'!$K$15=$D320,CONCATENATE('S16'!$I$15,"-"),""),IF('S16'!$K$16=$D320,CONCATENATE('S16'!$I$16,"-"),""),IF('S16'!$K$17=$D320,CONCATENATE('S16'!$I$17,"-"),""),IF('S16'!$K$18=$D320,CONCATENATE('S16'!$I$18,"-"),""),IF('S16'!$K$19=$D320,CONCATENATE('S16'!$I$19,"-"),""),IF('S16'!$K$20=$D320,CONCATENATE('S16'!$I$20,"-"),""),IF('S16'!$K$21=$D320,CONCATENATE('S16'!$I$21,"-"),""),IF('S16'!$K$22=$D320,CONCATENATE('S16'!$I$22,"-"),""),)</f>
        <v/>
      </c>
      <c r="G320" s="21" t="str">
        <f>CONCATENATE(IF('S16'!$K$23=$D320,CONCATENATE('S16'!$I$23,"-"),""),IF('S16'!$K$24=$D320,CONCATENATE('S16'!$I$24,"-"),""),IF('S16'!$K$25=$D320,CONCATENATE('S16'!$I$25,"-"),""),IF('S16'!$K$26=$D320,CONCATENATE('S16'!$I$26,"-"),""),IF('S16'!$K$27=$D320,CONCATENATE('S16'!$I$27,"-"),""),IF('S16'!$K$28=$D320,CONCATENATE('S16'!$I$28,"-"),""),IF('S16'!$K$29=$D320,CONCATENATE('S16'!$I$29,"-"),""),IF('S16'!$K$30=$D320,CONCATENATE('S16'!$I$30,"-"),""),IF('S16'!$K$31=$D320,CONCATENATE('S16'!$I$31,"-"),""),IF('S16'!$K$32=$D320,CONCATENATE('S16'!$I$32,"-"),""))</f>
        <v/>
      </c>
      <c r="H320" s="21" t="str">
        <f>CONCATENATE(IF('S16'!$S$13=$D320,CONCATENATE('S16'!$Q$13,"-"),""),IF('S16'!$S$14=$D320,CONCATENATE('S16'!$Q$14,"-"),""),IF('S16'!$S$15=$D320,CONCATENATE('S16'!$Q$15,"-"),""),IF('S16'!$S$16=$D320,CONCATENATE('S16'!$Q$16,"-"),""),IF('S16'!$S$17=$D320,CONCATENATE('S16'!$Q$17,"-"),""),IF('S16'!$S$18=$D320,CONCATENATE('S16'!$Q$18,"-"),""),IF('S16'!$S$19=$D320,CONCATENATE('S16'!$Q$19,"-"),""),IF('S16'!$S$20=$D320,CONCATENATE('S16'!$Q$20,"-"),""),IF('S16'!$S$21=$D320,CONCATENATE('S16'!$Q$21,"-"),""),IF('S16'!$S$22=$D320,CONCATENATE('S16'!$Q$22,"-"),""))</f>
        <v/>
      </c>
      <c r="I320" s="21" t="str">
        <f>CONCATENATE(,IF('S16'!$S$23=$D320,CONCATENATE('S16'!$Q$23,"-"),""),IF('S16'!$S$24=$D320,CONCATENATE('S16'!$Q$24,"-"),""),IF('S16'!$S$25=$D320,CONCATENATE('S16'!$Q$25,"-"),""),IF('S16'!$S$26=$D320,CONCATENATE('S16'!$Q$26,"-"),""),IF('S16'!$S$27=$D320,CONCATENATE('S16'!$Q$27,"-"),""),IF('S16'!$S$28=$D320,CONCATENATE('S16'!$Q$28,"-"),""),IF('S16'!$S$29=$D320,CONCATENATE('S16'!$Q$29,"-"),""),IF('S16'!$S$30=$D320,CONCATENATE('S16'!$Q$30,"-"),""),IF('S16'!$S$31=$D320,CONCATENATE('S16'!$Q$31,"-"),""),IF('S16'!$S$32=$D320,CONCATENATE('S16'!$Q$32,"-"),""))</f>
        <v/>
      </c>
      <c r="J320" s="21" t="str">
        <f>CONCATENATE(IF('S16'!$AA$13=$D320,CONCATENATE('S16'!$Y$13,"-"),""),IF('S16'!$AA$14=$D320,CONCATENATE('S16'!$Y$14,"-"),""),IF('S16'!$AA$15=$D320,CONCATENATE('S16'!$Y$15,"-"),""),IF('S16'!$AA$16=$D320,CONCATENATE('S16'!$Y$16,"-"),""),IF('S16'!$AA$17=$D320,CONCATENATE('S16'!$Y$17,"-"),""),IF('S16'!$AA$18=$D320,CONCATENATE('S16'!$Y$18,"-"),""),IF('S16'!$AA$19=$D320,CONCATENATE('S16'!$Y$19,"-"),""),IF('S16'!$AA$20=$D320,CONCATENATE('S16'!$Y$20,"-"),""),IF('S16'!$AA$21=$D320,CONCATENATE('S16'!$Y$21,"-"),""),IF('S16'!$AA$22=$D320,CONCATENATE('S16'!$Y$22,"-"),""),"")</f>
        <v/>
      </c>
      <c r="K320" s="21" t="str">
        <f>CONCATENATE(IF('S16'!$AA$23=$D320,CONCATENATE('S16'!$Y$23,"-"),""),IF('S16'!$AA$24=$D320,CONCATENATE('S16'!$Y$24,"-"),""),IF('S16'!$AA$25=$D320,CONCATENATE('S16'!$Y$25,"-"),""),IF('S16'!$AA$26=$D320,CONCATENATE('S16'!$Y$26,"-"),""),IF('S16'!$AA$27=$D320,CONCATENATE('S16'!$Y$27,"-"),""),IF('S16'!$AA$28=$D320,CONCATENATE('S16'!$Y$28,"-"),""),IF('S16'!$AA$29=$D320,CONCATENATE('S16'!$Y$29,"-"),""),IF('S16'!$AA$30=$D320,CONCATENATE('S16'!$Y$30,"-"),""),IF('S16'!$AA$31=$D320,CONCATENATE('S16'!$Y$31,"-"),""),IF('S16'!$AA$32=$D320,CONCATENATE('S16'!$Y$32,"-"),""))</f>
        <v/>
      </c>
      <c r="L320" s="21" t="str">
        <f>CONCATENATE(IF('S16'!$AI$13=$D320,CONCATENATE('S16'!$AG$13,"-"),""),IF('S16'!$AI$14=$D320,CONCATENATE('S16'!$AG$14,"-"),""),IF('S16'!$AI$15=$D320,CONCATENATE('S16'!$AG$15,"-"),""),IF('S16'!$AI$16=$D320,CONCATENATE('S16'!$AG$16,"-"),""),IF('S16'!$AI$17=$D320,CONCATENATE('S16'!$AG$17,"-"),""),IF('S16'!$AI$18=$D320,CONCATENATE('S16'!$AG$18,"-"),""),IF('S16'!$AI$19=$D320,CONCATENATE('S16'!$AG$19,"-"),""),IF('S16'!$AI$20=$D320,CONCATENATE('S16'!$AG$20,"-"),""),IF('S16'!$AI$21=$D320,CONCATENATE('S16'!$AG$21,"-"),""),IF('S16'!$AI$22=$D320,CONCATENATE('S16'!$AG$22,"-"),""),"")</f>
        <v/>
      </c>
      <c r="M320" s="21" t="str">
        <f>CONCATENATE(IF('S16'!$AI$23=$D320,CONCATENATE('S16'!$AG$23,"-"),""),IF('S16'!$AI$24=$D320,CONCATENATE('S16'!$AG$24,"-"),""),IF('S16'!$AI$25=$D320,CONCATENATE('S16'!$AG$25,"-"),""),IF('S16'!$AI$26=$D320,CONCATENATE('S16'!$AG$26,"-"),""),IF('S16'!$AI$27=$D320,CONCATENATE('S16'!$AG$27,"-"),""),IF('S16'!$AI$28=$D320,CONCATENATE('S16'!$AG$28,"-"),""),IF('S16'!$AI$29=$D320,CONCATENATE('S16'!$AG$29,"-"),""),IF('S16'!$AI$30=$D320,CONCATENATE('S16'!$AG$30,"-"),""),IF('S16'!$AI$31=$D320,CONCATENATE('S16'!$AG$31,"-"),""),IF('S16'!$AI$32=$D320,CONCATENATE('S16'!$AG$32,"-"),""))</f>
        <v/>
      </c>
      <c r="N320" s="21" t="str">
        <f t="shared" si="8"/>
        <v/>
      </c>
      <c r="O320" s="21">
        <v>318</v>
      </c>
      <c r="P320" s="27" t="str">
        <f t="shared" si="10"/>
        <v/>
      </c>
      <c r="Q320" s="27" t="str">
        <f t="shared" si="11"/>
        <v/>
      </c>
      <c r="R320" s="27" t="str">
        <f>IF(P320="","",CHOOSE(VLOOKUP($O320,$A$1:$C$400,3,FALSE),AHS!$M$1,BHS!$M$1,CHS!$M$1,HMJHS!$M$1,KHS!$M$1,Kings!$M$1,MHS!$M$1,SWHS!$M$1,AMHS!$M$1,'S10'!$M$1,'S11'!$M$1,'S12'!$M$1,'S13'!$M$1,'S14'!$M$1,'S15'!$M$1,'S16'!$M$1,'S17'!$M$1,'S18'!$M$1,'S19'!$M$1,'S20'!$M$1))</f>
        <v/>
      </c>
      <c r="S320" s="27" t="str">
        <f t="shared" si="12"/>
        <v/>
      </c>
      <c r="T320" s="3" t="str">
        <f t="shared" si="13"/>
        <v/>
      </c>
      <c r="U320" s="21"/>
      <c r="V320" s="21"/>
      <c r="W320" s="21"/>
      <c r="X320" s="21"/>
      <c r="Y320" s="21"/>
      <c r="Z320" s="21"/>
    </row>
    <row r="321" spans="1:26" ht="15" customHeight="1" x14ac:dyDescent="0.25">
      <c r="A321" s="21" t="str">
        <f t="shared" si="9"/>
        <v/>
      </c>
      <c r="B321" s="21" t="str">
        <f t="shared" si="7"/>
        <v/>
      </c>
      <c r="C321" s="21">
        <v>17</v>
      </c>
      <c r="D321" s="21">
        <v>1</v>
      </c>
      <c r="E321" s="21" t="str">
        <f>IF(OR('S17'!$C$13="",'S17'!$B$13=""),"",'S17'!$C$13)</f>
        <v/>
      </c>
      <c r="F321" s="21" t="str">
        <f>CONCATENATE(IF('S17'!$K$13=$D321,CONCATENATE('S17'!$I$13,"-"),""),IF('S17'!$K$14=$D321,CONCATENATE('S17'!$I$14,"-"),""),IF('S17'!$K$15=$D321,CONCATENATE('S17'!$I$15,"-"),""),IF('S17'!$K$16=$D321,CONCATENATE('S17'!$I$16,"-"),""),IF('S17'!$K$17=$D321,CONCATENATE('S17'!$I$17,"-"),""),IF('S17'!$K$18=$D321,CONCATENATE('S17'!$I$18,"-"),""),IF('S17'!$K$19=$D321,CONCATENATE('S17'!$I$19,"-"),""),IF('S17'!$K$20=$D321,CONCATENATE('S17'!$I$20,"-"),""),IF('S17'!$K$21=$D321,CONCATENATE('S17'!$I$21,"-"),""),IF('S17'!$K$22=$D321,CONCATENATE('S17'!$I$22,"-"),""),)</f>
        <v/>
      </c>
      <c r="G321" s="21" t="str">
        <f>CONCATENATE(IF('S17'!$K$23=$D321,CONCATENATE('S17'!$I$23,"-"),""),IF('S17'!$K$24=$D321,CONCATENATE('S17'!$I$24,"-"),""),IF('S17'!$K$25=$D321,CONCATENATE('S17'!$I$25,"-"),""),IF('S17'!$K$26=$D321,CONCATENATE('S17'!$I$26,"-"),""),IF('S17'!$K$27=$D321,CONCATENATE('S17'!$I$27,"-"),""),IF('S17'!$K$28=$D321,CONCATENATE('S17'!$I$28,"-"),""),IF('S17'!$K$29=$D321,CONCATENATE('S17'!$I$29,"-"),""),IF('S17'!$K$30=$D321,CONCATENATE('S17'!$I$30,"-"),""),IF('S17'!$K$31=$D321,CONCATENATE('S17'!$I$31,"-"),""),IF('S17'!$K$32=$D321,CONCATENATE('S17'!$I$32,"-"),""))</f>
        <v/>
      </c>
      <c r="H321" s="21" t="str">
        <f>CONCATENATE(IF('S17'!$S$13=$D321,CONCATENATE('S17'!$Q$13,"-"),""),IF('S17'!$S$14=$D321,CONCATENATE('S17'!$Q$14,"-"),""),IF('S17'!$S$15=$D321,CONCATENATE('S17'!$Q$15,"-"),""),IF('S17'!$S$16=$D321,CONCATENATE('S17'!$Q$16,"-"),""),IF('S17'!$S$17=$D321,CONCATENATE('S17'!$Q$17,"-"),""),IF('S17'!$S$18=$D321,CONCATENATE('S17'!$Q$18,"-"),""),IF('S17'!$S$19=$D321,CONCATENATE('S17'!$Q$19,"-"),""),IF('S17'!$S$20=$D321,CONCATENATE('S17'!$Q$20,"-"),""),IF('S17'!$S$21=$D321,CONCATENATE('S17'!$Q$21,"-"),""),IF('S17'!$S$22=$D321,CONCATENATE('S17'!$Q$22,"-"),""))</f>
        <v/>
      </c>
      <c r="I321" s="21" t="str">
        <f>CONCATENATE(,IF('S17'!$S$23=$D321,CONCATENATE('S17'!$Q$23,"-"),""),IF('S17'!$S$24=$D321,CONCATENATE('S17'!$Q$24,"-"),""),IF('S17'!$S$25=$D321,CONCATENATE('S17'!$Q$25,"-"),""),IF('S17'!$S$26=$D321,CONCATENATE('S17'!$Q$26,"-"),""),IF('S17'!$S$27=$D321,CONCATENATE('S17'!$Q$27,"-"),""),IF('S17'!$S$28=$D321,CONCATENATE('S17'!$Q$28,"-"),""),IF('S17'!$S$29=$D321,CONCATENATE('S17'!$Q$29,"-"),""),IF('S17'!$S$30=$D321,CONCATENATE('S17'!$Q$30,"-"),""),IF('S17'!$S$31=$D321,CONCATENATE('S17'!$Q$31,"-"),""),IF('S17'!$S$32=$D321,CONCATENATE('S17'!$Q$32,"-"),""))</f>
        <v/>
      </c>
      <c r="J321" s="21" t="str">
        <f>CONCATENATE(IF('S17'!$AA$13=$D321,CONCATENATE('S17'!$Y$13,"-"),""),IF('S17'!$AA$14=$D321,CONCATENATE('S17'!$Y$14,"-"),""),IF('S17'!$AA$15=$D321,CONCATENATE('S17'!$Y$15,"-"),""),IF('S17'!$AA$16=$D321,CONCATENATE('S17'!$Y$16,"-"),""),IF('S17'!$AA$17=$D321,CONCATENATE('S17'!$Y$17,"-"),""),IF('S17'!$AA$18=$D321,CONCATENATE('S17'!$Y$18,"-"),""),IF('S17'!$AA$19=$D321,CONCATENATE('S17'!$Y$19,"-"),""),IF('S17'!$AA$20=$D321,CONCATENATE('S17'!$Y$20,"-"),""),IF('S17'!$AA$21=$D321,CONCATENATE('S17'!$Y$21,"-"),""),IF('S17'!$AA$22=$D321,CONCATENATE('S17'!$Y$22,"-"),""),"")</f>
        <v/>
      </c>
      <c r="K321" s="21" t="str">
        <f>CONCATENATE(IF('S17'!$AA$23=$D321,CONCATENATE('S17'!$Y$23,"-"),""),IF('S17'!$AA$24=$D321,CONCATENATE('S17'!$Y$24,"-"),""),IF('S17'!$AA$25=$D321,CONCATENATE('S17'!$Y$25,"-"),""),IF('S17'!$AA$26=$D321,CONCATENATE('S17'!$Y$26,"-"),""),IF('S17'!$AA$27=$D321,CONCATENATE('S17'!$Y$27,"-"),""),IF('S17'!$AA$28=$D321,CONCATENATE('S17'!$Y$28,"-"),""),IF('S17'!$AA$29=$D321,CONCATENATE('S17'!$Y$29,"-"),""),IF('S17'!$AA$30=$D321,CONCATENATE('S17'!$Y$30,"-"),""),IF('S17'!$AA$31=$D321,CONCATENATE('S17'!$Y$31,"-"),""),IF('S17'!$AA$32=$D321,CONCATENATE('S17'!$Y$32,"-"),""))</f>
        <v/>
      </c>
      <c r="L321" s="21" t="str">
        <f>CONCATENATE(IF('S17'!$AI$13=$D321,CONCATENATE('S17'!$AG$13,"-"),""),IF('S17'!$AI$14=$D321,CONCATENATE('S17'!$AG$14,"-"),""),IF('S17'!$AI$15=$D321,CONCATENATE('S17'!$AG$15,"-"),""),IF('S17'!$AI$16=$D321,CONCATENATE('S17'!$AG$16,"-"),""),IF('S17'!$AI$17=$D321,CONCATENATE('S17'!$AG$17,"-"),""),IF('S17'!$AI$18=$D321,CONCATENATE('S17'!$AG$18,"-"),""),IF('S17'!$AI$19=$D321,CONCATENATE('S17'!$AG$19,"-"),""),IF('S17'!$AI$20=$D321,CONCATENATE('S17'!$AG$20,"-"),""),IF('S17'!$AI$21=$D321,CONCATENATE('S17'!$AG$21,"-"),""),IF('S17'!$AI$22=$D321,CONCATENATE('S17'!$AG$22,"-"),""),"")</f>
        <v/>
      </c>
      <c r="M321" s="21" t="str">
        <f>CONCATENATE(IF('S17'!$AI$23=$D321,CONCATENATE('S17'!$AG$23,"-"),""),IF('S17'!$AI$24=$D321,CONCATENATE('S17'!$AG$24,"-"),""),IF('S17'!$AI$25=$D321,CONCATENATE('S17'!$AG$25,"-"),""),IF('S17'!$AI$26=$D321,CONCATENATE('S17'!$AG$26,"-"),""),IF('S17'!$AI$27=$D321,CONCATENATE('S17'!$AG$27,"-"),""),IF('S17'!$AI$28=$D321,CONCATENATE('S17'!$AG$28,"-"),""),IF('S17'!$AI$29=$D321,CONCATENATE('S17'!$AG$29,"-"),""),IF('S17'!$AI$30=$D321,CONCATENATE('S17'!$AG$30,"-"),""),IF('S17'!$AI$31=$D321,CONCATENATE('S17'!$AG$31,"-"),""),IF('S17'!$AI$32=$D321,CONCATENATE('S17'!$AG$32,"-"),""))</f>
        <v/>
      </c>
      <c r="N321" s="21" t="str">
        <f t="shared" si="8"/>
        <v/>
      </c>
      <c r="O321" s="21">
        <v>319</v>
      </c>
      <c r="P321" s="27" t="str">
        <f t="shared" si="10"/>
        <v/>
      </c>
      <c r="Q321" s="27" t="str">
        <f t="shared" si="11"/>
        <v/>
      </c>
      <c r="R321" s="27" t="str">
        <f>IF(P321="","",CHOOSE(VLOOKUP($O321,$A$1:$C$400,3,FALSE),AHS!$M$1,BHS!$M$1,CHS!$M$1,HMJHS!$M$1,KHS!$M$1,Kings!$M$1,MHS!$M$1,SWHS!$M$1,AMHS!$M$1,'S10'!$M$1,'S11'!$M$1,'S12'!$M$1,'S13'!$M$1,'S14'!$M$1,'S15'!$M$1,'S16'!$M$1,'S17'!$M$1,'S18'!$M$1,'S19'!$M$1,'S20'!$M$1))</f>
        <v/>
      </c>
      <c r="S321" s="27" t="str">
        <f t="shared" si="12"/>
        <v/>
      </c>
      <c r="T321" s="3" t="str">
        <f t="shared" si="13"/>
        <v/>
      </c>
      <c r="U321" s="21"/>
      <c r="V321" s="21"/>
      <c r="W321" s="21"/>
      <c r="X321" s="21"/>
      <c r="Y321" s="21"/>
      <c r="Z321" s="21"/>
    </row>
    <row r="322" spans="1:26" ht="15" customHeight="1" x14ac:dyDescent="0.25">
      <c r="A322" s="21" t="str">
        <f t="shared" si="9"/>
        <v/>
      </c>
      <c r="B322" s="21" t="str">
        <f t="shared" si="7"/>
        <v/>
      </c>
      <c r="C322" s="21">
        <v>17</v>
      </c>
      <c r="D322" s="21">
        <v>2</v>
      </c>
      <c r="E322" s="21" t="str">
        <f>IF(OR('S17'!$C$14="",'S17'!$B$14=""),"",'S17'!$C$14)</f>
        <v/>
      </c>
      <c r="F322" s="21" t="str">
        <f>CONCATENATE(IF('S17'!$K$13=$D322,CONCATENATE('S17'!$I$13,"-"),""),IF('S17'!$K$14=$D322,CONCATENATE('S17'!$I$14,"-"),""),IF('S17'!$K$15=$D322,CONCATENATE('S17'!$I$15,"-"),""),IF('S17'!$K$16=$D322,CONCATENATE('S17'!$I$16,"-"),""),IF('S17'!$K$17=$D322,CONCATENATE('S17'!$I$17,"-"),""),IF('S17'!$K$18=$D322,CONCATENATE('S17'!$I$18,"-"),""),IF('S17'!$K$19=$D322,CONCATENATE('S17'!$I$19,"-"),""),IF('S17'!$K$20=$D322,CONCATENATE('S17'!$I$20,"-"),""),IF('S17'!$K$21=$D322,CONCATENATE('S17'!$I$21,"-"),""),IF('S17'!$K$22=$D322,CONCATENATE('S17'!$I$22,"-"),""),)</f>
        <v/>
      </c>
      <c r="G322" s="21" t="str">
        <f>CONCATENATE(IF('S17'!$K$23=$D322,CONCATENATE('S17'!$I$23,"-"),""),IF('S17'!$K$24=$D322,CONCATENATE('S17'!$I$24,"-"),""),IF('S17'!$K$25=$D322,CONCATENATE('S17'!$I$25,"-"),""),IF('S17'!$K$26=$D322,CONCATENATE('S17'!$I$26,"-"),""),IF('S17'!$K$27=$D322,CONCATENATE('S17'!$I$27,"-"),""),IF('S17'!$K$28=$D322,CONCATENATE('S17'!$I$28,"-"),""),IF('S17'!$K$29=$D322,CONCATENATE('S17'!$I$29,"-"),""),IF('S17'!$K$30=$D322,CONCATENATE('S17'!$I$30,"-"),""),IF('S17'!$K$31=$D322,CONCATENATE('S17'!$I$31,"-"),""),IF('S17'!$K$32=$D322,CONCATENATE('S17'!$I$32,"-"),""))</f>
        <v/>
      </c>
      <c r="H322" s="21" t="str">
        <f>CONCATENATE(IF('S17'!$S$13=$D322,CONCATENATE('S17'!$Q$13,"-"),""),IF('S17'!$S$14=$D322,CONCATENATE('S17'!$Q$14,"-"),""),IF('S17'!$S$15=$D322,CONCATENATE('S17'!$Q$15,"-"),""),IF('S17'!$S$16=$D322,CONCATENATE('S17'!$Q$16,"-"),""),IF('S17'!$S$17=$D322,CONCATENATE('S17'!$Q$17,"-"),""),IF('S17'!$S$18=$D322,CONCATENATE('S17'!$Q$18,"-"),""),IF('S17'!$S$19=$D322,CONCATENATE('S17'!$Q$19,"-"),""),IF('S17'!$S$20=$D322,CONCATENATE('S17'!$Q$20,"-"),""),IF('S17'!$S$21=$D322,CONCATENATE('S17'!$Q$21,"-"),""),IF('S17'!$S$22=$D322,CONCATENATE('S17'!$Q$22,"-"),""))</f>
        <v/>
      </c>
      <c r="I322" s="21" t="str">
        <f>CONCATENATE(,IF('S17'!$S$23=$D322,CONCATENATE('S17'!$Q$23,"-"),""),IF('S17'!$S$24=$D322,CONCATENATE('S17'!$Q$24,"-"),""),IF('S17'!$S$25=$D322,CONCATENATE('S17'!$Q$25,"-"),""),IF('S17'!$S$26=$D322,CONCATENATE('S17'!$Q$26,"-"),""),IF('S17'!$S$27=$D322,CONCATENATE('S17'!$Q$27,"-"),""),IF('S17'!$S$28=$D322,CONCATENATE('S17'!$Q$28,"-"),""),IF('S17'!$S$29=$D322,CONCATENATE('S17'!$Q$29,"-"),""),IF('S17'!$S$30=$D322,CONCATENATE('S17'!$Q$30,"-"),""),IF('S17'!$S$31=$D322,CONCATENATE('S17'!$Q$31,"-"),""),IF('S17'!$S$32=$D322,CONCATENATE('S17'!$Q$32,"-"),""))</f>
        <v/>
      </c>
      <c r="J322" s="21" t="str">
        <f>CONCATENATE(IF('S17'!$AA$13=$D322,CONCATENATE('S17'!$Y$13,"-"),""),IF('S17'!$AA$14=$D322,CONCATENATE('S17'!$Y$14,"-"),""),IF('S17'!$AA$15=$D322,CONCATENATE('S17'!$Y$15,"-"),""),IF('S17'!$AA$16=$D322,CONCATENATE('S17'!$Y$16,"-"),""),IF('S17'!$AA$17=$D322,CONCATENATE('S17'!$Y$17,"-"),""),IF('S17'!$AA$18=$D322,CONCATENATE('S17'!$Y$18,"-"),""),IF('S17'!$AA$19=$D322,CONCATENATE('S17'!$Y$19,"-"),""),IF('S17'!$AA$20=$D322,CONCATENATE('S17'!$Y$20,"-"),""),IF('S17'!$AA$21=$D322,CONCATENATE('S17'!$Y$21,"-"),""),IF('S17'!$AA$22=$D322,CONCATENATE('S17'!$Y$22,"-"),""),"")</f>
        <v/>
      </c>
      <c r="K322" s="21" t="str">
        <f>CONCATENATE(IF('S17'!$AA$23=$D322,CONCATENATE('S17'!$Y$23,"-"),""),IF('S17'!$AA$24=$D322,CONCATENATE('S17'!$Y$24,"-"),""),IF('S17'!$AA$25=$D322,CONCATENATE('S17'!$Y$25,"-"),""),IF('S17'!$AA$26=$D322,CONCATENATE('S17'!$Y$26,"-"),""),IF('S17'!$AA$27=$D322,CONCATENATE('S17'!$Y$27,"-"),""),IF('S17'!$AA$28=$D322,CONCATENATE('S17'!$Y$28,"-"),""),IF('S17'!$AA$29=$D322,CONCATENATE('S17'!$Y$29,"-"),""),IF('S17'!$AA$30=$D322,CONCATENATE('S17'!$Y$30,"-"),""),IF('S17'!$AA$31=$D322,CONCATENATE('S17'!$Y$31,"-"),""),IF('S17'!$AA$32=$D322,CONCATENATE('S17'!$Y$32,"-"),""))</f>
        <v/>
      </c>
      <c r="L322" s="21" t="str">
        <f>CONCATENATE(IF('S17'!$AI$13=$D322,CONCATENATE('S17'!$AG$13,"-"),""),IF('S17'!$AI$14=$D322,CONCATENATE('S17'!$AG$14,"-"),""),IF('S17'!$AI$15=$D322,CONCATENATE('S17'!$AG$15,"-"),""),IF('S17'!$AI$16=$D322,CONCATENATE('S17'!$AG$16,"-"),""),IF('S17'!$AI$17=$D322,CONCATENATE('S17'!$AG$17,"-"),""),IF('S17'!$AI$18=$D322,CONCATENATE('S17'!$AG$18,"-"),""),IF('S17'!$AI$19=$D322,CONCATENATE('S17'!$AG$19,"-"),""),IF('S17'!$AI$20=$D322,CONCATENATE('S17'!$AG$20,"-"),""),IF('S17'!$AI$21=$D322,CONCATENATE('S17'!$AG$21,"-"),""),IF('S17'!$AI$22=$D322,CONCATENATE('S17'!$AG$22,"-"),""),"")</f>
        <v/>
      </c>
      <c r="M322" s="21" t="str">
        <f>CONCATENATE(IF('S17'!$AI$23=$D322,CONCATENATE('S17'!$AG$23,"-"),""),IF('S17'!$AI$24=$D322,CONCATENATE('S17'!$AG$24,"-"),""),IF('S17'!$AI$25=$D322,CONCATENATE('S17'!$AG$25,"-"),""),IF('S17'!$AI$26=$D322,CONCATENATE('S17'!$AG$26,"-"),""),IF('S17'!$AI$27=$D322,CONCATENATE('S17'!$AG$27,"-"),""),IF('S17'!$AI$28=$D322,CONCATENATE('S17'!$AG$28,"-"),""),IF('S17'!$AI$29=$D322,CONCATENATE('S17'!$AG$29,"-"),""),IF('S17'!$AI$30=$D322,CONCATENATE('S17'!$AG$30,"-"),""),IF('S17'!$AI$31=$D322,CONCATENATE('S17'!$AG$31,"-"),""),IF('S17'!$AI$32=$D322,CONCATENATE('S17'!$AG$32,"-"),""))</f>
        <v/>
      </c>
      <c r="N322" s="21" t="str">
        <f t="shared" si="8"/>
        <v/>
      </c>
      <c r="O322" s="21">
        <v>320</v>
      </c>
      <c r="P322" s="27" t="str">
        <f t="shared" si="10"/>
        <v/>
      </c>
      <c r="Q322" s="27" t="str">
        <f t="shared" si="11"/>
        <v/>
      </c>
      <c r="R322" s="27" t="str">
        <f>IF(P322="","",CHOOSE(VLOOKUP($O322,$A$1:$C$400,3,FALSE),AHS!$M$1,BHS!$M$1,CHS!$M$1,HMJHS!$M$1,KHS!$M$1,Kings!$M$1,MHS!$M$1,SWHS!$M$1,AMHS!$M$1,'S10'!$M$1,'S11'!$M$1,'S12'!$M$1,'S13'!$M$1,'S14'!$M$1,'S15'!$M$1,'S16'!$M$1,'S17'!$M$1,'S18'!$M$1,'S19'!$M$1,'S20'!$M$1))</f>
        <v/>
      </c>
      <c r="S322" s="27" t="str">
        <f t="shared" si="12"/>
        <v/>
      </c>
      <c r="T322" s="3" t="str">
        <f t="shared" si="13"/>
        <v/>
      </c>
      <c r="U322" s="21"/>
      <c r="V322" s="21"/>
      <c r="W322" s="21"/>
      <c r="X322" s="21"/>
      <c r="Y322" s="21"/>
      <c r="Z322" s="21"/>
    </row>
    <row r="323" spans="1:26" ht="15" customHeight="1" x14ac:dyDescent="0.25">
      <c r="A323" s="21" t="str">
        <f t="shared" si="9"/>
        <v/>
      </c>
      <c r="B323" s="21" t="str">
        <f t="shared" si="7"/>
        <v/>
      </c>
      <c r="C323" s="21">
        <v>17</v>
      </c>
      <c r="D323" s="21">
        <v>3</v>
      </c>
      <c r="E323" s="21" t="str">
        <f>IF(OR('S17'!$C$15="",'S17'!$B$15=""),"",'S17'!$C$15)</f>
        <v/>
      </c>
      <c r="F323" s="21" t="str">
        <f>CONCATENATE(IF('S17'!$K$13=$D323,CONCATENATE('S17'!$I$13,"-"),""),IF('S17'!$K$14=$D323,CONCATENATE('S17'!$I$14,"-"),""),IF('S17'!$K$15=$D323,CONCATENATE('S17'!$I$15,"-"),""),IF('S17'!$K$16=$D323,CONCATENATE('S17'!$I$16,"-"),""),IF('S17'!$K$17=$D323,CONCATENATE('S17'!$I$17,"-"),""),IF('S17'!$K$18=$D323,CONCATENATE('S17'!$I$18,"-"),""),IF('S17'!$K$19=$D323,CONCATENATE('S17'!$I$19,"-"),""),IF('S17'!$K$20=$D323,CONCATENATE('S17'!$I$20,"-"),""),IF('S17'!$K$21=$D323,CONCATENATE('S17'!$I$21,"-"),""),IF('S17'!$K$22=$D323,CONCATENATE('S17'!$I$22,"-"),""),)</f>
        <v/>
      </c>
      <c r="G323" s="21" t="str">
        <f>CONCATENATE(IF('S17'!$K$23=$D323,CONCATENATE('S17'!$I$23,"-"),""),IF('S17'!$K$24=$D323,CONCATENATE('S17'!$I$24,"-"),""),IF('S17'!$K$25=$D323,CONCATENATE('S17'!$I$25,"-"),""),IF('S17'!$K$26=$D323,CONCATENATE('S17'!$I$26,"-"),""),IF('S17'!$K$27=$D323,CONCATENATE('S17'!$I$27,"-"),""),IF('S17'!$K$28=$D323,CONCATENATE('S17'!$I$28,"-"),""),IF('S17'!$K$29=$D323,CONCATENATE('S17'!$I$29,"-"),""),IF('S17'!$K$30=$D323,CONCATENATE('S17'!$I$30,"-"),""),IF('S17'!$K$31=$D323,CONCATENATE('S17'!$I$31,"-"),""),IF('S17'!$K$32=$D323,CONCATENATE('S17'!$I$32,"-"),""))</f>
        <v/>
      </c>
      <c r="H323" s="21" t="str">
        <f>CONCATENATE(IF('S17'!$S$13=$D323,CONCATENATE('S17'!$Q$13,"-"),""),IF('S17'!$S$14=$D323,CONCATENATE('S17'!$Q$14,"-"),""),IF('S17'!$S$15=$D323,CONCATENATE('S17'!$Q$15,"-"),""),IF('S17'!$S$16=$D323,CONCATENATE('S17'!$Q$16,"-"),""),IF('S17'!$S$17=$D323,CONCATENATE('S17'!$Q$17,"-"),""),IF('S17'!$S$18=$D323,CONCATENATE('S17'!$Q$18,"-"),""),IF('S17'!$S$19=$D323,CONCATENATE('S17'!$Q$19,"-"),""),IF('S17'!$S$20=$D323,CONCATENATE('S17'!$Q$20,"-"),""),IF('S17'!$S$21=$D323,CONCATENATE('S17'!$Q$21,"-"),""),IF('S17'!$S$22=$D323,CONCATENATE('S17'!$Q$22,"-"),""))</f>
        <v/>
      </c>
      <c r="I323" s="21" t="str">
        <f>CONCATENATE(,IF('S17'!$S$23=$D323,CONCATENATE('S17'!$Q$23,"-"),""),IF('S17'!$S$24=$D323,CONCATENATE('S17'!$Q$24,"-"),""),IF('S17'!$S$25=$D323,CONCATENATE('S17'!$Q$25,"-"),""),IF('S17'!$S$26=$D323,CONCATENATE('S17'!$Q$26,"-"),""),IF('S17'!$S$27=$D323,CONCATENATE('S17'!$Q$27,"-"),""),IF('S17'!$S$28=$D323,CONCATENATE('S17'!$Q$28,"-"),""),IF('S17'!$S$29=$D323,CONCATENATE('S17'!$Q$29,"-"),""),IF('S17'!$S$30=$D323,CONCATENATE('S17'!$Q$30,"-"),""),IF('S17'!$S$31=$D323,CONCATENATE('S17'!$Q$31,"-"),""),IF('S17'!$S$32=$D323,CONCATENATE('S17'!$Q$32,"-"),""))</f>
        <v/>
      </c>
      <c r="J323" s="21" t="str">
        <f>CONCATENATE(IF('S17'!$AA$13=$D323,CONCATENATE('S17'!$Y$13,"-"),""),IF('S17'!$AA$14=$D323,CONCATENATE('S17'!$Y$14,"-"),""),IF('S17'!$AA$15=$D323,CONCATENATE('S17'!$Y$15,"-"),""),IF('S17'!$AA$16=$D323,CONCATENATE('S17'!$Y$16,"-"),""),IF('S17'!$AA$17=$D323,CONCATENATE('S17'!$Y$17,"-"),""),IF('S17'!$AA$18=$D323,CONCATENATE('S17'!$Y$18,"-"),""),IF('S17'!$AA$19=$D323,CONCATENATE('S17'!$Y$19,"-"),""),IF('S17'!$AA$20=$D323,CONCATENATE('S17'!$Y$20,"-"),""),IF('S17'!$AA$21=$D323,CONCATENATE('S17'!$Y$21,"-"),""),IF('S17'!$AA$22=$D323,CONCATENATE('S17'!$Y$22,"-"),""),"")</f>
        <v/>
      </c>
      <c r="K323" s="21" t="str">
        <f>CONCATENATE(IF('S17'!$AA$23=$D323,CONCATENATE('S17'!$Y$23,"-"),""),IF('S17'!$AA$24=$D323,CONCATENATE('S17'!$Y$24,"-"),""),IF('S17'!$AA$25=$D323,CONCATENATE('S17'!$Y$25,"-"),""),IF('S17'!$AA$26=$D323,CONCATENATE('S17'!$Y$26,"-"),""),IF('S17'!$AA$27=$D323,CONCATENATE('S17'!$Y$27,"-"),""),IF('S17'!$AA$28=$D323,CONCATENATE('S17'!$Y$28,"-"),""),IF('S17'!$AA$29=$D323,CONCATENATE('S17'!$Y$29,"-"),""),IF('S17'!$AA$30=$D323,CONCATENATE('S17'!$Y$30,"-"),""),IF('S17'!$AA$31=$D323,CONCATENATE('S17'!$Y$31,"-"),""),IF('S17'!$AA$32=$D323,CONCATENATE('S17'!$Y$32,"-"),""))</f>
        <v/>
      </c>
      <c r="L323" s="21" t="str">
        <f>CONCATENATE(IF('S17'!$AI$13=$D323,CONCATENATE('S17'!$AG$13,"-"),""),IF('S17'!$AI$14=$D323,CONCATENATE('S17'!$AG$14,"-"),""),IF('S17'!$AI$15=$D323,CONCATENATE('S17'!$AG$15,"-"),""),IF('S17'!$AI$16=$D323,CONCATENATE('S17'!$AG$16,"-"),""),IF('S17'!$AI$17=$D323,CONCATENATE('S17'!$AG$17,"-"),""),IF('S17'!$AI$18=$D323,CONCATENATE('S17'!$AG$18,"-"),""),IF('S17'!$AI$19=$D323,CONCATENATE('S17'!$AG$19,"-"),""),IF('S17'!$AI$20=$D323,CONCATENATE('S17'!$AG$20,"-"),""),IF('S17'!$AI$21=$D323,CONCATENATE('S17'!$AG$21,"-"),""),IF('S17'!$AI$22=$D323,CONCATENATE('S17'!$AG$22,"-"),""),"")</f>
        <v/>
      </c>
      <c r="M323" s="21" t="str">
        <f>CONCATENATE(IF('S17'!$AI$23=$D323,CONCATENATE('S17'!$AG$23,"-"),""),IF('S17'!$AI$24=$D323,CONCATENATE('S17'!$AG$24,"-"),""),IF('S17'!$AI$25=$D323,CONCATENATE('S17'!$AG$25,"-"),""),IF('S17'!$AI$26=$D323,CONCATENATE('S17'!$AG$26,"-"),""),IF('S17'!$AI$27=$D323,CONCATENATE('S17'!$AG$27,"-"),""),IF('S17'!$AI$28=$D323,CONCATENATE('S17'!$AG$28,"-"),""),IF('S17'!$AI$29=$D323,CONCATENATE('S17'!$AG$29,"-"),""),IF('S17'!$AI$30=$D323,CONCATENATE('S17'!$AG$30,"-"),""),IF('S17'!$AI$31=$D323,CONCATENATE('S17'!$AG$31,"-"),""),IF('S17'!$AI$32=$D323,CONCATENATE('S17'!$AG$32,"-"),""))</f>
        <v/>
      </c>
      <c r="N323" s="21" t="str">
        <f t="shared" si="8"/>
        <v/>
      </c>
      <c r="O323" s="21">
        <v>321</v>
      </c>
      <c r="P323" s="27" t="str">
        <f t="shared" si="10"/>
        <v/>
      </c>
      <c r="Q323" s="27" t="str">
        <f t="shared" si="11"/>
        <v/>
      </c>
      <c r="R323" s="27" t="str">
        <f>IF(P323="","",CHOOSE(VLOOKUP($O323,$A$1:$C$400,3,FALSE),AHS!$M$1,BHS!$M$1,CHS!$M$1,HMJHS!$M$1,KHS!$M$1,Kings!$M$1,MHS!$M$1,SWHS!$M$1,AMHS!$M$1,'S10'!$M$1,'S11'!$M$1,'S12'!$M$1,'S13'!$M$1,'S14'!$M$1,'S15'!$M$1,'S16'!$M$1,'S17'!$M$1,'S18'!$M$1,'S19'!$M$1,'S20'!$M$1))</f>
        <v/>
      </c>
      <c r="S323" s="27" t="str">
        <f t="shared" si="12"/>
        <v/>
      </c>
      <c r="T323" s="3" t="str">
        <f t="shared" si="13"/>
        <v/>
      </c>
      <c r="U323" s="21"/>
      <c r="V323" s="21"/>
      <c r="W323" s="21"/>
      <c r="X323" s="21"/>
      <c r="Y323" s="21"/>
      <c r="Z323" s="21"/>
    </row>
    <row r="324" spans="1:26" ht="15" customHeight="1" x14ac:dyDescent="0.25">
      <c r="A324" s="21" t="str">
        <f t="shared" si="9"/>
        <v/>
      </c>
      <c r="B324" s="21" t="str">
        <f t="shared" si="7"/>
        <v/>
      </c>
      <c r="C324" s="21">
        <v>17</v>
      </c>
      <c r="D324" s="21">
        <v>4</v>
      </c>
      <c r="E324" s="21" t="str">
        <f>IF(OR('S17'!$C$16="",'S17'!$B$16=""),"",'S17'!$C$16)</f>
        <v/>
      </c>
      <c r="F324" s="21" t="str">
        <f>CONCATENATE(IF('S17'!$K$13=$D324,CONCATENATE('S17'!$I$13,"-"),""),IF('S17'!$K$14=$D324,CONCATENATE('S17'!$I$14,"-"),""),IF('S17'!$K$15=$D324,CONCATENATE('S17'!$I$15,"-"),""),IF('S17'!$K$16=$D324,CONCATENATE('S17'!$I$16,"-"),""),IF('S17'!$K$17=$D324,CONCATENATE('S17'!$I$17,"-"),""),IF('S17'!$K$18=$D324,CONCATENATE('S17'!$I$18,"-"),""),IF('S17'!$K$19=$D324,CONCATENATE('S17'!$I$19,"-"),""),IF('S17'!$K$20=$D324,CONCATENATE('S17'!$I$20,"-"),""),IF('S17'!$K$21=$D324,CONCATENATE('S17'!$I$21,"-"),""),IF('S17'!$K$22=$D324,CONCATENATE('S17'!$I$22,"-"),""),)</f>
        <v/>
      </c>
      <c r="G324" s="21" t="str">
        <f>CONCATENATE(IF('S17'!$K$23=$D324,CONCATENATE('S17'!$I$23,"-"),""),IF('S17'!$K$24=$D324,CONCATENATE('S17'!$I$24,"-"),""),IF('S17'!$K$25=$D324,CONCATENATE('S17'!$I$25,"-"),""),IF('S17'!$K$26=$D324,CONCATENATE('S17'!$I$26,"-"),""),IF('S17'!$K$27=$D324,CONCATENATE('S17'!$I$27,"-"),""),IF('S17'!$K$28=$D324,CONCATENATE('S17'!$I$28,"-"),""),IF('S17'!$K$29=$D324,CONCATENATE('S17'!$I$29,"-"),""),IF('S17'!$K$30=$D324,CONCATENATE('S17'!$I$30,"-"),""),IF('S17'!$K$31=$D324,CONCATENATE('S17'!$I$31,"-"),""),IF('S17'!$K$32=$D324,CONCATENATE('S17'!$I$32,"-"),""))</f>
        <v/>
      </c>
      <c r="H324" s="21" t="str">
        <f>CONCATENATE(IF('S17'!$S$13=$D324,CONCATENATE('S17'!$Q$13,"-"),""),IF('S17'!$S$14=$D324,CONCATENATE('S17'!$Q$14,"-"),""),IF('S17'!$S$15=$D324,CONCATENATE('S17'!$Q$15,"-"),""),IF('S17'!$S$16=$D324,CONCATENATE('S17'!$Q$16,"-"),""),IF('S17'!$S$17=$D324,CONCATENATE('S17'!$Q$17,"-"),""),IF('S17'!$S$18=$D324,CONCATENATE('S17'!$Q$18,"-"),""),IF('S17'!$S$19=$D324,CONCATENATE('S17'!$Q$19,"-"),""),IF('S17'!$S$20=$D324,CONCATENATE('S17'!$Q$20,"-"),""),IF('S17'!$S$21=$D324,CONCATENATE('S17'!$Q$21,"-"),""),IF('S17'!$S$22=$D324,CONCATENATE('S17'!$Q$22,"-"),""))</f>
        <v/>
      </c>
      <c r="I324" s="21" t="str">
        <f>CONCATENATE(,IF('S17'!$S$23=$D324,CONCATENATE('S17'!$Q$23,"-"),""),IF('S17'!$S$24=$D324,CONCATENATE('S17'!$Q$24,"-"),""),IF('S17'!$S$25=$D324,CONCATENATE('S17'!$Q$25,"-"),""),IF('S17'!$S$26=$D324,CONCATENATE('S17'!$Q$26,"-"),""),IF('S17'!$S$27=$D324,CONCATENATE('S17'!$Q$27,"-"),""),IF('S17'!$S$28=$D324,CONCATENATE('S17'!$Q$28,"-"),""),IF('S17'!$S$29=$D324,CONCATENATE('S17'!$Q$29,"-"),""),IF('S17'!$S$30=$D324,CONCATENATE('S17'!$Q$30,"-"),""),IF('S17'!$S$31=$D324,CONCATENATE('S17'!$Q$31,"-"),""),IF('S17'!$S$32=$D324,CONCATENATE('S17'!$Q$32,"-"),""))</f>
        <v/>
      </c>
      <c r="J324" s="21" t="str">
        <f>CONCATENATE(IF('S17'!$AA$13=$D324,CONCATENATE('S17'!$Y$13,"-"),""),IF('S17'!$AA$14=$D324,CONCATENATE('S17'!$Y$14,"-"),""),IF('S17'!$AA$15=$D324,CONCATENATE('S17'!$Y$15,"-"),""),IF('S17'!$AA$16=$D324,CONCATENATE('S17'!$Y$16,"-"),""),IF('S17'!$AA$17=$D324,CONCATENATE('S17'!$Y$17,"-"),""),IF('S17'!$AA$18=$D324,CONCATENATE('S17'!$Y$18,"-"),""),IF('S17'!$AA$19=$D324,CONCATENATE('S17'!$Y$19,"-"),""),IF('S17'!$AA$20=$D324,CONCATENATE('S17'!$Y$20,"-"),""),IF('S17'!$AA$21=$D324,CONCATENATE('S17'!$Y$21,"-"),""),IF('S17'!$AA$22=$D324,CONCATENATE('S17'!$Y$22,"-"),""),"")</f>
        <v/>
      </c>
      <c r="K324" s="21" t="str">
        <f>CONCATENATE(IF('S17'!$AA$23=$D324,CONCATENATE('S17'!$Y$23,"-"),""),IF('S17'!$AA$24=$D324,CONCATENATE('S17'!$Y$24,"-"),""),IF('S17'!$AA$25=$D324,CONCATENATE('S17'!$Y$25,"-"),""),IF('S17'!$AA$26=$D324,CONCATENATE('S17'!$Y$26,"-"),""),IF('S17'!$AA$27=$D324,CONCATENATE('S17'!$Y$27,"-"),""),IF('S17'!$AA$28=$D324,CONCATENATE('S17'!$Y$28,"-"),""),IF('S17'!$AA$29=$D324,CONCATENATE('S17'!$Y$29,"-"),""),IF('S17'!$AA$30=$D324,CONCATENATE('S17'!$Y$30,"-"),""),IF('S17'!$AA$31=$D324,CONCATENATE('S17'!$Y$31,"-"),""),IF('S17'!$AA$32=$D324,CONCATENATE('S17'!$Y$32,"-"),""))</f>
        <v/>
      </c>
      <c r="L324" s="21" t="str">
        <f>CONCATENATE(IF('S17'!$AI$13=$D324,CONCATENATE('S17'!$AG$13,"-"),""),IF('S17'!$AI$14=$D324,CONCATENATE('S17'!$AG$14,"-"),""),IF('S17'!$AI$15=$D324,CONCATENATE('S17'!$AG$15,"-"),""),IF('S17'!$AI$16=$D324,CONCATENATE('S17'!$AG$16,"-"),""),IF('S17'!$AI$17=$D324,CONCATENATE('S17'!$AG$17,"-"),""),IF('S17'!$AI$18=$D324,CONCATENATE('S17'!$AG$18,"-"),""),IF('S17'!$AI$19=$D324,CONCATENATE('S17'!$AG$19,"-"),""),IF('S17'!$AI$20=$D324,CONCATENATE('S17'!$AG$20,"-"),""),IF('S17'!$AI$21=$D324,CONCATENATE('S17'!$AG$21,"-"),""),IF('S17'!$AI$22=$D324,CONCATENATE('S17'!$AG$22,"-"),""),"")</f>
        <v/>
      </c>
      <c r="M324" s="21" t="str">
        <f>CONCATENATE(IF('S17'!$AI$23=$D324,CONCATENATE('S17'!$AG$23,"-"),""),IF('S17'!$AI$24=$D324,CONCATENATE('S17'!$AG$24,"-"),""),IF('S17'!$AI$25=$D324,CONCATENATE('S17'!$AG$25,"-"),""),IF('S17'!$AI$26=$D324,CONCATENATE('S17'!$AG$26,"-"),""),IF('S17'!$AI$27=$D324,CONCATENATE('S17'!$AG$27,"-"),""),IF('S17'!$AI$28=$D324,CONCATENATE('S17'!$AG$28,"-"),""),IF('S17'!$AI$29=$D324,CONCATENATE('S17'!$AG$29,"-"),""),IF('S17'!$AI$30=$D324,CONCATENATE('S17'!$AG$30,"-"),""),IF('S17'!$AI$31=$D324,CONCATENATE('S17'!$AG$31,"-"),""),IF('S17'!$AI$32=$D324,CONCATENATE('S17'!$AG$32,"-"),""))</f>
        <v/>
      </c>
      <c r="N324" s="21" t="str">
        <f t="shared" si="8"/>
        <v/>
      </c>
      <c r="O324" s="21">
        <v>322</v>
      </c>
      <c r="P324" s="27" t="str">
        <f t="shared" si="10"/>
        <v/>
      </c>
      <c r="Q324" s="27" t="str">
        <f t="shared" si="11"/>
        <v/>
      </c>
      <c r="R324" s="27" t="str">
        <f>IF(P324="","",CHOOSE(VLOOKUP($O324,$A$1:$C$400,3,FALSE),AHS!$M$1,BHS!$M$1,CHS!$M$1,HMJHS!$M$1,KHS!$M$1,Kings!$M$1,MHS!$M$1,SWHS!$M$1,AMHS!$M$1,'S10'!$M$1,'S11'!$M$1,'S12'!$M$1,'S13'!$M$1,'S14'!$M$1,'S15'!$M$1,'S16'!$M$1,'S17'!$M$1,'S18'!$M$1,'S19'!$M$1,'S20'!$M$1))</f>
        <v/>
      </c>
      <c r="S324" s="27" t="str">
        <f t="shared" si="12"/>
        <v/>
      </c>
      <c r="T324" s="3" t="str">
        <f t="shared" si="13"/>
        <v/>
      </c>
      <c r="U324" s="21"/>
      <c r="V324" s="21"/>
      <c r="W324" s="21"/>
      <c r="X324" s="21"/>
      <c r="Y324" s="21"/>
      <c r="Z324" s="21"/>
    </row>
    <row r="325" spans="1:26" ht="15" customHeight="1" x14ac:dyDescent="0.25">
      <c r="A325" s="21" t="str">
        <f t="shared" si="9"/>
        <v/>
      </c>
      <c r="B325" s="21" t="str">
        <f t="shared" si="7"/>
        <v/>
      </c>
      <c r="C325" s="21">
        <v>17</v>
      </c>
      <c r="D325" s="21">
        <v>5</v>
      </c>
      <c r="E325" s="21" t="str">
        <f>IF(OR('S17'!$C$17="",'S17'!$B$17=""),"",'S17'!$C$17)</f>
        <v/>
      </c>
      <c r="F325" s="21" t="str">
        <f>CONCATENATE(IF('S17'!$K$13=$D325,CONCATENATE('S17'!$I$13,"-"),""),IF('S17'!$K$14=$D325,CONCATENATE('S17'!$I$14,"-"),""),IF('S17'!$K$15=$D325,CONCATENATE('S17'!$I$15,"-"),""),IF('S17'!$K$16=$D325,CONCATENATE('S17'!$I$16,"-"),""),IF('S17'!$K$17=$D325,CONCATENATE('S17'!$I$17,"-"),""),IF('S17'!$K$18=$D325,CONCATENATE('S17'!$I$18,"-"),""),IF('S17'!$K$19=$D325,CONCATENATE('S17'!$I$19,"-"),""),IF('S17'!$K$20=$D325,CONCATENATE('S17'!$I$20,"-"),""),IF('S17'!$K$21=$D325,CONCATENATE('S17'!$I$21,"-"),""),IF('S17'!$K$22=$D325,CONCATENATE('S17'!$I$22,"-"),""),)</f>
        <v/>
      </c>
      <c r="G325" s="21" t="str">
        <f>CONCATENATE(IF('S17'!$K$23=$D325,CONCATENATE('S17'!$I$23,"-"),""),IF('S17'!$K$24=$D325,CONCATENATE('S17'!$I$24,"-"),""),IF('S17'!$K$25=$D325,CONCATENATE('S17'!$I$25,"-"),""),IF('S17'!$K$26=$D325,CONCATENATE('S17'!$I$26,"-"),""),IF('S17'!$K$27=$D325,CONCATENATE('S17'!$I$27,"-"),""),IF('S17'!$K$28=$D325,CONCATENATE('S17'!$I$28,"-"),""),IF('S17'!$K$29=$D325,CONCATENATE('S17'!$I$29,"-"),""),IF('S17'!$K$30=$D325,CONCATENATE('S17'!$I$30,"-"),""),IF('S17'!$K$31=$D325,CONCATENATE('S17'!$I$31,"-"),""),IF('S17'!$K$32=$D325,CONCATENATE('S17'!$I$32,"-"),""))</f>
        <v/>
      </c>
      <c r="H325" s="21" t="str">
        <f>CONCATENATE(IF('S17'!$S$13=$D325,CONCATENATE('S17'!$Q$13,"-"),""),IF('S17'!$S$14=$D325,CONCATENATE('S17'!$Q$14,"-"),""),IF('S17'!$S$15=$D325,CONCATENATE('S17'!$Q$15,"-"),""),IF('S17'!$S$16=$D325,CONCATENATE('S17'!$Q$16,"-"),""),IF('S17'!$S$17=$D325,CONCATENATE('S17'!$Q$17,"-"),""),IF('S17'!$S$18=$D325,CONCATENATE('S17'!$Q$18,"-"),""),IF('S17'!$S$19=$D325,CONCATENATE('S17'!$Q$19,"-"),""),IF('S17'!$S$20=$D325,CONCATENATE('S17'!$Q$20,"-"),""),IF('S17'!$S$21=$D325,CONCATENATE('S17'!$Q$21,"-"),""),IF('S17'!$S$22=$D325,CONCATENATE('S17'!$Q$22,"-"),""))</f>
        <v/>
      </c>
      <c r="I325" s="21" t="str">
        <f>CONCATENATE(,IF('S17'!$S$23=$D325,CONCATENATE('S17'!$Q$23,"-"),""),IF('S17'!$S$24=$D325,CONCATENATE('S17'!$Q$24,"-"),""),IF('S17'!$S$25=$D325,CONCATENATE('S17'!$Q$25,"-"),""),IF('S17'!$S$26=$D325,CONCATENATE('S17'!$Q$26,"-"),""),IF('S17'!$S$27=$D325,CONCATENATE('S17'!$Q$27,"-"),""),IF('S17'!$S$28=$D325,CONCATENATE('S17'!$Q$28,"-"),""),IF('S17'!$S$29=$D325,CONCATENATE('S17'!$Q$29,"-"),""),IF('S17'!$S$30=$D325,CONCATENATE('S17'!$Q$30,"-"),""),IF('S17'!$S$31=$D325,CONCATENATE('S17'!$Q$31,"-"),""),IF('S17'!$S$32=$D325,CONCATENATE('S17'!$Q$32,"-"),""))</f>
        <v/>
      </c>
      <c r="J325" s="21" t="str">
        <f>CONCATENATE(IF('S17'!$AA$13=$D325,CONCATENATE('S17'!$Y$13,"-"),""),IF('S17'!$AA$14=$D325,CONCATENATE('S17'!$Y$14,"-"),""),IF('S17'!$AA$15=$D325,CONCATENATE('S17'!$Y$15,"-"),""),IF('S17'!$AA$16=$D325,CONCATENATE('S17'!$Y$16,"-"),""),IF('S17'!$AA$17=$D325,CONCATENATE('S17'!$Y$17,"-"),""),IF('S17'!$AA$18=$D325,CONCATENATE('S17'!$Y$18,"-"),""),IF('S17'!$AA$19=$D325,CONCATENATE('S17'!$Y$19,"-"),""),IF('S17'!$AA$20=$D325,CONCATENATE('S17'!$Y$20,"-"),""),IF('S17'!$AA$21=$D325,CONCATENATE('S17'!$Y$21,"-"),""),IF('S17'!$AA$22=$D325,CONCATENATE('S17'!$Y$22,"-"),""),"")</f>
        <v/>
      </c>
      <c r="K325" s="21" t="str">
        <f>CONCATENATE(IF('S17'!$AA$23=$D325,CONCATENATE('S17'!$Y$23,"-"),""),IF('S17'!$AA$24=$D325,CONCATENATE('S17'!$Y$24,"-"),""),IF('S17'!$AA$25=$D325,CONCATENATE('S17'!$Y$25,"-"),""),IF('S17'!$AA$26=$D325,CONCATENATE('S17'!$Y$26,"-"),""),IF('S17'!$AA$27=$D325,CONCATENATE('S17'!$Y$27,"-"),""),IF('S17'!$AA$28=$D325,CONCATENATE('S17'!$Y$28,"-"),""),IF('S17'!$AA$29=$D325,CONCATENATE('S17'!$Y$29,"-"),""),IF('S17'!$AA$30=$D325,CONCATENATE('S17'!$Y$30,"-"),""),IF('S17'!$AA$31=$D325,CONCATENATE('S17'!$Y$31,"-"),""),IF('S17'!$AA$32=$D325,CONCATENATE('S17'!$Y$32,"-"),""))</f>
        <v/>
      </c>
      <c r="L325" s="21" t="str">
        <f>CONCATENATE(IF('S17'!$AI$13=$D325,CONCATENATE('S17'!$AG$13,"-"),""),IF('S17'!$AI$14=$D325,CONCATENATE('S17'!$AG$14,"-"),""),IF('S17'!$AI$15=$D325,CONCATENATE('S17'!$AG$15,"-"),""),IF('S17'!$AI$16=$D325,CONCATENATE('S17'!$AG$16,"-"),""),IF('S17'!$AI$17=$D325,CONCATENATE('S17'!$AG$17,"-"),""),IF('S17'!$AI$18=$D325,CONCATENATE('S17'!$AG$18,"-"),""),IF('S17'!$AI$19=$D325,CONCATENATE('S17'!$AG$19,"-"),""),IF('S17'!$AI$20=$D325,CONCATENATE('S17'!$AG$20,"-"),""),IF('S17'!$AI$21=$D325,CONCATENATE('S17'!$AG$21,"-"),""),IF('S17'!$AI$22=$D325,CONCATENATE('S17'!$AG$22,"-"),""),"")</f>
        <v/>
      </c>
      <c r="M325" s="21" t="str">
        <f>CONCATENATE(IF('S17'!$AI$23=$D325,CONCATENATE('S17'!$AG$23,"-"),""),IF('S17'!$AI$24=$D325,CONCATENATE('S17'!$AG$24,"-"),""),IF('S17'!$AI$25=$D325,CONCATENATE('S17'!$AG$25,"-"),""),IF('S17'!$AI$26=$D325,CONCATENATE('S17'!$AG$26,"-"),""),IF('S17'!$AI$27=$D325,CONCATENATE('S17'!$AG$27,"-"),""),IF('S17'!$AI$28=$D325,CONCATENATE('S17'!$AG$28,"-"),""),IF('S17'!$AI$29=$D325,CONCATENATE('S17'!$AG$29,"-"),""),IF('S17'!$AI$30=$D325,CONCATENATE('S17'!$AG$30,"-"),""),IF('S17'!$AI$31=$D325,CONCATENATE('S17'!$AG$31,"-"),""),IF('S17'!$AI$32=$D325,CONCATENATE('S17'!$AG$32,"-"),""))</f>
        <v/>
      </c>
      <c r="N325" s="21" t="str">
        <f t="shared" si="8"/>
        <v/>
      </c>
      <c r="O325" s="21">
        <v>323</v>
      </c>
      <c r="P325" s="27" t="str">
        <f t="shared" si="10"/>
        <v/>
      </c>
      <c r="Q325" s="27" t="str">
        <f t="shared" si="11"/>
        <v/>
      </c>
      <c r="R325" s="27" t="str">
        <f>IF(P325="","",CHOOSE(VLOOKUP($O325,$A$1:$C$400,3,FALSE),AHS!$M$1,BHS!$M$1,CHS!$M$1,HMJHS!$M$1,KHS!$M$1,Kings!$M$1,MHS!$M$1,SWHS!$M$1,AMHS!$M$1,'S10'!$M$1,'S11'!$M$1,'S12'!$M$1,'S13'!$M$1,'S14'!$M$1,'S15'!$M$1,'S16'!$M$1,'S17'!$M$1,'S18'!$M$1,'S19'!$M$1,'S20'!$M$1))</f>
        <v/>
      </c>
      <c r="S325" s="27" t="str">
        <f t="shared" si="12"/>
        <v/>
      </c>
      <c r="T325" s="3" t="str">
        <f t="shared" si="13"/>
        <v/>
      </c>
      <c r="U325" s="21"/>
      <c r="V325" s="21"/>
      <c r="W325" s="21"/>
      <c r="X325" s="21"/>
      <c r="Y325" s="21"/>
      <c r="Z325" s="21"/>
    </row>
    <row r="326" spans="1:26" ht="15" customHeight="1" x14ac:dyDescent="0.25">
      <c r="A326" s="21" t="str">
        <f t="shared" si="9"/>
        <v/>
      </c>
      <c r="B326" s="21" t="str">
        <f t="shared" si="7"/>
        <v/>
      </c>
      <c r="C326" s="21">
        <v>17</v>
      </c>
      <c r="D326" s="21">
        <v>6</v>
      </c>
      <c r="E326" s="21" t="str">
        <f>IF(OR('S17'!$C$18="",'S17'!$B$18=""),"",'S17'!$C$18)</f>
        <v/>
      </c>
      <c r="F326" s="21" t="str">
        <f>CONCATENATE(IF('S17'!$K$13=$D326,CONCATENATE('S17'!$I$13,"-"),""),IF('S17'!$K$14=$D326,CONCATENATE('S17'!$I$14,"-"),""),IF('S17'!$K$15=$D326,CONCATENATE('S17'!$I$15,"-"),""),IF('S17'!$K$16=$D326,CONCATENATE('S17'!$I$16,"-"),""),IF('S17'!$K$17=$D326,CONCATENATE('S17'!$I$17,"-"),""),IF('S17'!$K$18=$D326,CONCATENATE('S17'!$I$18,"-"),""),IF('S17'!$K$19=$D326,CONCATENATE('S17'!$I$19,"-"),""),IF('S17'!$K$20=$D326,CONCATENATE('S17'!$I$20,"-"),""),IF('S17'!$K$21=$D326,CONCATENATE('S17'!$I$21,"-"),""),IF('S17'!$K$22=$D326,CONCATENATE('S17'!$I$22,"-"),""),)</f>
        <v/>
      </c>
      <c r="G326" s="21" t="str">
        <f>CONCATENATE(IF('S17'!$K$23=$D326,CONCATENATE('S17'!$I$23,"-"),""),IF('S17'!$K$24=$D326,CONCATENATE('S17'!$I$24,"-"),""),IF('S17'!$K$25=$D326,CONCATENATE('S17'!$I$25,"-"),""),IF('S17'!$K$26=$D326,CONCATENATE('S17'!$I$26,"-"),""),IF('S17'!$K$27=$D326,CONCATENATE('S17'!$I$27,"-"),""),IF('S17'!$K$28=$D326,CONCATENATE('S17'!$I$28,"-"),""),IF('S17'!$K$29=$D326,CONCATENATE('S17'!$I$29,"-"),""),IF('S17'!$K$30=$D326,CONCATENATE('S17'!$I$30,"-"),""),IF('S17'!$K$31=$D326,CONCATENATE('S17'!$I$31,"-"),""),IF('S17'!$K$32=$D326,CONCATENATE('S17'!$I$32,"-"),""))</f>
        <v/>
      </c>
      <c r="H326" s="21" t="str">
        <f>CONCATENATE(IF('S17'!$S$13=$D326,CONCATENATE('S17'!$Q$13,"-"),""),IF('S17'!$S$14=$D326,CONCATENATE('S17'!$Q$14,"-"),""),IF('S17'!$S$15=$D326,CONCATENATE('S17'!$Q$15,"-"),""),IF('S17'!$S$16=$D326,CONCATENATE('S17'!$Q$16,"-"),""),IF('S17'!$S$17=$D326,CONCATENATE('S17'!$Q$17,"-"),""),IF('S17'!$S$18=$D326,CONCATENATE('S17'!$Q$18,"-"),""),IF('S17'!$S$19=$D326,CONCATENATE('S17'!$Q$19,"-"),""),IF('S17'!$S$20=$D326,CONCATENATE('S17'!$Q$20,"-"),""),IF('S17'!$S$21=$D326,CONCATENATE('S17'!$Q$21,"-"),""),IF('S17'!$S$22=$D326,CONCATENATE('S17'!$Q$22,"-"),""))</f>
        <v/>
      </c>
      <c r="I326" s="21" t="str">
        <f>CONCATENATE(,IF('S17'!$S$23=$D326,CONCATENATE('S17'!$Q$23,"-"),""),IF('S17'!$S$24=$D326,CONCATENATE('S17'!$Q$24,"-"),""),IF('S17'!$S$25=$D326,CONCATENATE('S17'!$Q$25,"-"),""),IF('S17'!$S$26=$D326,CONCATENATE('S17'!$Q$26,"-"),""),IF('S17'!$S$27=$D326,CONCATENATE('S17'!$Q$27,"-"),""),IF('S17'!$S$28=$D326,CONCATENATE('S17'!$Q$28,"-"),""),IF('S17'!$S$29=$D326,CONCATENATE('S17'!$Q$29,"-"),""),IF('S17'!$S$30=$D326,CONCATENATE('S17'!$Q$30,"-"),""),IF('S17'!$S$31=$D326,CONCATENATE('S17'!$Q$31,"-"),""),IF('S17'!$S$32=$D326,CONCATENATE('S17'!$Q$32,"-"),""))</f>
        <v/>
      </c>
      <c r="J326" s="21" t="str">
        <f>CONCATENATE(IF('S17'!$AA$13=$D326,CONCATENATE('S17'!$Y$13,"-"),""),IF('S17'!$AA$14=$D326,CONCATENATE('S17'!$Y$14,"-"),""),IF('S17'!$AA$15=$D326,CONCATENATE('S17'!$Y$15,"-"),""),IF('S17'!$AA$16=$D326,CONCATENATE('S17'!$Y$16,"-"),""),IF('S17'!$AA$17=$D326,CONCATENATE('S17'!$Y$17,"-"),""),IF('S17'!$AA$18=$D326,CONCATENATE('S17'!$Y$18,"-"),""),IF('S17'!$AA$19=$D326,CONCATENATE('S17'!$Y$19,"-"),""),IF('S17'!$AA$20=$D326,CONCATENATE('S17'!$Y$20,"-"),""),IF('S17'!$AA$21=$D326,CONCATENATE('S17'!$Y$21,"-"),""),IF('S17'!$AA$22=$D326,CONCATENATE('S17'!$Y$22,"-"),""),"")</f>
        <v/>
      </c>
      <c r="K326" s="21" t="str">
        <f>CONCATENATE(IF('S17'!$AA$23=$D326,CONCATENATE('S17'!$Y$23,"-"),""),IF('S17'!$AA$24=$D326,CONCATENATE('S17'!$Y$24,"-"),""),IF('S17'!$AA$25=$D326,CONCATENATE('S17'!$Y$25,"-"),""),IF('S17'!$AA$26=$D326,CONCATENATE('S17'!$Y$26,"-"),""),IF('S17'!$AA$27=$D326,CONCATENATE('S17'!$Y$27,"-"),""),IF('S17'!$AA$28=$D326,CONCATENATE('S17'!$Y$28,"-"),""),IF('S17'!$AA$29=$D326,CONCATENATE('S17'!$Y$29,"-"),""),IF('S17'!$AA$30=$D326,CONCATENATE('S17'!$Y$30,"-"),""),IF('S17'!$AA$31=$D326,CONCATENATE('S17'!$Y$31,"-"),""),IF('S17'!$AA$32=$D326,CONCATENATE('S17'!$Y$32,"-"),""))</f>
        <v/>
      </c>
      <c r="L326" s="21" t="str">
        <f>CONCATENATE(IF('S17'!$AI$13=$D326,CONCATENATE('S17'!$AG$13,"-"),""),IF('S17'!$AI$14=$D326,CONCATENATE('S17'!$AG$14,"-"),""),IF('S17'!$AI$15=$D326,CONCATENATE('S17'!$AG$15,"-"),""),IF('S17'!$AI$16=$D326,CONCATENATE('S17'!$AG$16,"-"),""),IF('S17'!$AI$17=$D326,CONCATENATE('S17'!$AG$17,"-"),""),IF('S17'!$AI$18=$D326,CONCATENATE('S17'!$AG$18,"-"),""),IF('S17'!$AI$19=$D326,CONCATENATE('S17'!$AG$19,"-"),""),IF('S17'!$AI$20=$D326,CONCATENATE('S17'!$AG$20,"-"),""),IF('S17'!$AI$21=$D326,CONCATENATE('S17'!$AG$21,"-"),""),IF('S17'!$AI$22=$D326,CONCATENATE('S17'!$AG$22,"-"),""),"")</f>
        <v/>
      </c>
      <c r="M326" s="21" t="str">
        <f>CONCATENATE(IF('S17'!$AI$23=$D326,CONCATENATE('S17'!$AG$23,"-"),""),IF('S17'!$AI$24=$D326,CONCATENATE('S17'!$AG$24,"-"),""),IF('S17'!$AI$25=$D326,CONCATENATE('S17'!$AG$25,"-"),""),IF('S17'!$AI$26=$D326,CONCATENATE('S17'!$AG$26,"-"),""),IF('S17'!$AI$27=$D326,CONCATENATE('S17'!$AG$27,"-"),""),IF('S17'!$AI$28=$D326,CONCATENATE('S17'!$AG$28,"-"),""),IF('S17'!$AI$29=$D326,CONCATENATE('S17'!$AG$29,"-"),""),IF('S17'!$AI$30=$D326,CONCATENATE('S17'!$AG$30,"-"),""),IF('S17'!$AI$31=$D326,CONCATENATE('S17'!$AG$31,"-"),""),IF('S17'!$AI$32=$D326,CONCATENATE('S17'!$AG$32,"-"),""))</f>
        <v/>
      </c>
      <c r="N326" s="21" t="str">
        <f t="shared" si="8"/>
        <v/>
      </c>
      <c r="O326" s="21">
        <v>324</v>
      </c>
      <c r="P326" s="27" t="str">
        <f t="shared" si="10"/>
        <v/>
      </c>
      <c r="Q326" s="27" t="str">
        <f t="shared" si="11"/>
        <v/>
      </c>
      <c r="R326" s="27" t="str">
        <f>IF(P326="","",CHOOSE(VLOOKUP($O326,$A$1:$C$400,3,FALSE),AHS!$M$1,BHS!$M$1,CHS!$M$1,HMJHS!$M$1,KHS!$M$1,Kings!$M$1,MHS!$M$1,SWHS!$M$1,AMHS!$M$1,'S10'!$M$1,'S11'!$M$1,'S12'!$M$1,'S13'!$M$1,'S14'!$M$1,'S15'!$M$1,'S16'!$M$1,'S17'!$M$1,'S18'!$M$1,'S19'!$M$1,'S20'!$M$1))</f>
        <v/>
      </c>
      <c r="S326" s="27" t="str">
        <f t="shared" si="12"/>
        <v/>
      </c>
      <c r="T326" s="3" t="str">
        <f t="shared" si="13"/>
        <v/>
      </c>
      <c r="U326" s="21"/>
      <c r="V326" s="21"/>
      <c r="W326" s="21"/>
      <c r="X326" s="21"/>
      <c r="Y326" s="21"/>
      <c r="Z326" s="21"/>
    </row>
    <row r="327" spans="1:26" ht="15" customHeight="1" x14ac:dyDescent="0.25">
      <c r="A327" s="21" t="str">
        <f t="shared" si="9"/>
        <v/>
      </c>
      <c r="B327" s="21" t="str">
        <f t="shared" si="7"/>
        <v/>
      </c>
      <c r="C327" s="21">
        <v>17</v>
      </c>
      <c r="D327" s="21">
        <v>7</v>
      </c>
      <c r="E327" s="21" t="str">
        <f>IF(OR('S17'!$C$19="",'S17'!$B$19=""),"",'S17'!$C$19)</f>
        <v/>
      </c>
      <c r="F327" s="21" t="str">
        <f>CONCATENATE(IF('S17'!$K$13=$D327,CONCATENATE('S17'!$I$13,"-"),""),IF('S17'!$K$14=$D327,CONCATENATE('S17'!$I$14,"-"),""),IF('S17'!$K$15=$D327,CONCATENATE('S17'!$I$15,"-"),""),IF('S17'!$K$16=$D327,CONCATENATE('S17'!$I$16,"-"),""),IF('S17'!$K$17=$D327,CONCATENATE('S17'!$I$17,"-"),""),IF('S17'!$K$18=$D327,CONCATENATE('S17'!$I$18,"-"),""),IF('S17'!$K$19=$D327,CONCATENATE('S17'!$I$19,"-"),""),IF('S17'!$K$20=$D327,CONCATENATE('S17'!$I$20,"-"),""),IF('S17'!$K$21=$D327,CONCATENATE('S17'!$I$21,"-"),""),IF('S17'!$K$22=$D327,CONCATENATE('S17'!$I$22,"-"),""),)</f>
        <v/>
      </c>
      <c r="G327" s="21" t="str">
        <f>CONCATENATE(IF('S17'!$K$23=$D327,CONCATENATE('S17'!$I$23,"-"),""),IF('S17'!$K$24=$D327,CONCATENATE('S17'!$I$24,"-"),""),IF('S17'!$K$25=$D327,CONCATENATE('S17'!$I$25,"-"),""),IF('S17'!$K$26=$D327,CONCATENATE('S17'!$I$26,"-"),""),IF('S17'!$K$27=$D327,CONCATENATE('S17'!$I$27,"-"),""),IF('S17'!$K$28=$D327,CONCATENATE('S17'!$I$28,"-"),""),IF('S17'!$K$29=$D327,CONCATENATE('S17'!$I$29,"-"),""),IF('S17'!$K$30=$D327,CONCATENATE('S17'!$I$30,"-"),""),IF('S17'!$K$31=$D327,CONCATENATE('S17'!$I$31,"-"),""),IF('S17'!$K$32=$D327,CONCATENATE('S17'!$I$32,"-"),""))</f>
        <v/>
      </c>
      <c r="H327" s="21" t="str">
        <f>CONCATENATE(IF('S17'!$S$13=$D327,CONCATENATE('S17'!$Q$13,"-"),""),IF('S17'!$S$14=$D327,CONCATENATE('S17'!$Q$14,"-"),""),IF('S17'!$S$15=$D327,CONCATENATE('S17'!$Q$15,"-"),""),IF('S17'!$S$16=$D327,CONCATENATE('S17'!$Q$16,"-"),""),IF('S17'!$S$17=$D327,CONCATENATE('S17'!$Q$17,"-"),""),IF('S17'!$S$18=$D327,CONCATENATE('S17'!$Q$18,"-"),""),IF('S17'!$S$19=$D327,CONCATENATE('S17'!$Q$19,"-"),""),IF('S17'!$S$20=$D327,CONCATENATE('S17'!$Q$20,"-"),""),IF('S17'!$S$21=$D327,CONCATENATE('S17'!$Q$21,"-"),""),IF('S17'!$S$22=$D327,CONCATENATE('S17'!$Q$22,"-"),""))</f>
        <v/>
      </c>
      <c r="I327" s="21" t="str">
        <f>CONCATENATE(,IF('S17'!$S$23=$D327,CONCATENATE('S17'!$Q$23,"-"),""),IF('S17'!$S$24=$D327,CONCATENATE('S17'!$Q$24,"-"),""),IF('S17'!$S$25=$D327,CONCATENATE('S17'!$Q$25,"-"),""),IF('S17'!$S$26=$D327,CONCATENATE('S17'!$Q$26,"-"),""),IF('S17'!$S$27=$D327,CONCATENATE('S17'!$Q$27,"-"),""),IF('S17'!$S$28=$D327,CONCATENATE('S17'!$Q$28,"-"),""),IF('S17'!$S$29=$D327,CONCATENATE('S17'!$Q$29,"-"),""),IF('S17'!$S$30=$D327,CONCATENATE('S17'!$Q$30,"-"),""),IF('S17'!$S$31=$D327,CONCATENATE('S17'!$Q$31,"-"),""),IF('S17'!$S$32=$D327,CONCATENATE('S17'!$Q$32,"-"),""))</f>
        <v/>
      </c>
      <c r="J327" s="21" t="str">
        <f>CONCATENATE(IF('S17'!$AA$13=$D327,CONCATENATE('S17'!$Y$13,"-"),""),IF('S17'!$AA$14=$D327,CONCATENATE('S17'!$Y$14,"-"),""),IF('S17'!$AA$15=$D327,CONCATENATE('S17'!$Y$15,"-"),""),IF('S17'!$AA$16=$D327,CONCATENATE('S17'!$Y$16,"-"),""),IF('S17'!$AA$17=$D327,CONCATENATE('S17'!$Y$17,"-"),""),IF('S17'!$AA$18=$D327,CONCATENATE('S17'!$Y$18,"-"),""),IF('S17'!$AA$19=$D327,CONCATENATE('S17'!$Y$19,"-"),""),IF('S17'!$AA$20=$D327,CONCATENATE('S17'!$Y$20,"-"),""),IF('S17'!$AA$21=$D327,CONCATENATE('S17'!$Y$21,"-"),""),IF('S17'!$AA$22=$D327,CONCATENATE('S17'!$Y$22,"-"),""),"")</f>
        <v/>
      </c>
      <c r="K327" s="21" t="str">
        <f>CONCATENATE(IF('S17'!$AA$23=$D327,CONCATENATE('S17'!$Y$23,"-"),""),IF('S17'!$AA$24=$D327,CONCATENATE('S17'!$Y$24,"-"),""),IF('S17'!$AA$25=$D327,CONCATENATE('S17'!$Y$25,"-"),""),IF('S17'!$AA$26=$D327,CONCATENATE('S17'!$Y$26,"-"),""),IF('S17'!$AA$27=$D327,CONCATENATE('S17'!$Y$27,"-"),""),IF('S17'!$AA$28=$D327,CONCATENATE('S17'!$Y$28,"-"),""),IF('S17'!$AA$29=$D327,CONCATENATE('S17'!$Y$29,"-"),""),IF('S17'!$AA$30=$D327,CONCATENATE('S17'!$Y$30,"-"),""),IF('S17'!$AA$31=$D327,CONCATENATE('S17'!$Y$31,"-"),""),IF('S17'!$AA$32=$D327,CONCATENATE('S17'!$Y$32,"-"),""))</f>
        <v/>
      </c>
      <c r="L327" s="21" t="str">
        <f>CONCATENATE(IF('S17'!$AI$13=$D327,CONCATENATE('S17'!$AG$13,"-"),""),IF('S17'!$AI$14=$D327,CONCATENATE('S17'!$AG$14,"-"),""),IF('S17'!$AI$15=$D327,CONCATENATE('S17'!$AG$15,"-"),""),IF('S17'!$AI$16=$D327,CONCATENATE('S17'!$AG$16,"-"),""),IF('S17'!$AI$17=$D327,CONCATENATE('S17'!$AG$17,"-"),""),IF('S17'!$AI$18=$D327,CONCATENATE('S17'!$AG$18,"-"),""),IF('S17'!$AI$19=$D327,CONCATENATE('S17'!$AG$19,"-"),""),IF('S17'!$AI$20=$D327,CONCATENATE('S17'!$AG$20,"-"),""),IF('S17'!$AI$21=$D327,CONCATENATE('S17'!$AG$21,"-"),""),IF('S17'!$AI$22=$D327,CONCATENATE('S17'!$AG$22,"-"),""),"")</f>
        <v/>
      </c>
      <c r="M327" s="21" t="str">
        <f>CONCATENATE(IF('S17'!$AI$23=$D327,CONCATENATE('S17'!$AG$23,"-"),""),IF('S17'!$AI$24=$D327,CONCATENATE('S17'!$AG$24,"-"),""),IF('S17'!$AI$25=$D327,CONCATENATE('S17'!$AG$25,"-"),""),IF('S17'!$AI$26=$D327,CONCATENATE('S17'!$AG$26,"-"),""),IF('S17'!$AI$27=$D327,CONCATENATE('S17'!$AG$27,"-"),""),IF('S17'!$AI$28=$D327,CONCATENATE('S17'!$AG$28,"-"),""),IF('S17'!$AI$29=$D327,CONCATENATE('S17'!$AG$29,"-"),""),IF('S17'!$AI$30=$D327,CONCATENATE('S17'!$AG$30,"-"),""),IF('S17'!$AI$31=$D327,CONCATENATE('S17'!$AG$31,"-"),""),IF('S17'!$AI$32=$D327,CONCATENATE('S17'!$AG$32,"-"),""))</f>
        <v/>
      </c>
      <c r="N327" s="21" t="str">
        <f t="shared" si="8"/>
        <v/>
      </c>
      <c r="O327" s="21">
        <v>325</v>
      </c>
      <c r="P327" s="27" t="str">
        <f t="shared" si="10"/>
        <v/>
      </c>
      <c r="Q327" s="27" t="str">
        <f t="shared" si="11"/>
        <v/>
      </c>
      <c r="R327" s="27" t="str">
        <f>IF(P327="","",CHOOSE(VLOOKUP($O327,$A$1:$C$400,3,FALSE),AHS!$M$1,BHS!$M$1,CHS!$M$1,HMJHS!$M$1,KHS!$M$1,Kings!$M$1,MHS!$M$1,SWHS!$M$1,AMHS!$M$1,'S10'!$M$1,'S11'!$M$1,'S12'!$M$1,'S13'!$M$1,'S14'!$M$1,'S15'!$M$1,'S16'!$M$1,'S17'!$M$1,'S18'!$M$1,'S19'!$M$1,'S20'!$M$1))</f>
        <v/>
      </c>
      <c r="S327" s="27" t="str">
        <f t="shared" si="12"/>
        <v/>
      </c>
      <c r="T327" s="3" t="str">
        <f t="shared" si="13"/>
        <v/>
      </c>
      <c r="U327" s="21"/>
      <c r="V327" s="21"/>
      <c r="W327" s="21"/>
      <c r="X327" s="21"/>
      <c r="Y327" s="21"/>
      <c r="Z327" s="21"/>
    </row>
    <row r="328" spans="1:26" ht="15" customHeight="1" x14ac:dyDescent="0.25">
      <c r="A328" s="21" t="str">
        <f t="shared" si="9"/>
        <v/>
      </c>
      <c r="B328" s="21" t="str">
        <f t="shared" si="7"/>
        <v/>
      </c>
      <c r="C328" s="21">
        <v>17</v>
      </c>
      <c r="D328" s="21">
        <v>8</v>
      </c>
      <c r="E328" s="21" t="str">
        <f>IF(OR('S17'!$C$20="",'S17'!$B$20=""),"",'S17'!$C$20)</f>
        <v/>
      </c>
      <c r="F328" s="21" t="str">
        <f>CONCATENATE(IF('S17'!$K$13=$D328,CONCATENATE('S17'!$I$13,"-"),""),IF('S17'!$K$14=$D328,CONCATENATE('S17'!$I$14,"-"),""),IF('S17'!$K$15=$D328,CONCATENATE('S17'!$I$15,"-"),""),IF('S17'!$K$16=$D328,CONCATENATE('S17'!$I$16,"-"),""),IF('S17'!$K$17=$D328,CONCATENATE('S17'!$I$17,"-"),""),IF('S17'!$K$18=$D328,CONCATENATE('S17'!$I$18,"-"),""),IF('S17'!$K$19=$D328,CONCATENATE('S17'!$I$19,"-"),""),IF('S17'!$K$20=$D328,CONCATENATE('S17'!$I$20,"-"),""),IF('S17'!$K$21=$D328,CONCATENATE('S17'!$I$21,"-"),""),IF('S17'!$K$22=$D328,CONCATENATE('S17'!$I$22,"-"),""),)</f>
        <v/>
      </c>
      <c r="G328" s="21" t="str">
        <f>CONCATENATE(IF('S17'!$K$23=$D328,CONCATENATE('S17'!$I$23,"-"),""),IF('S17'!$K$24=$D328,CONCATENATE('S17'!$I$24,"-"),""),IF('S17'!$K$25=$D328,CONCATENATE('S17'!$I$25,"-"),""),IF('S17'!$K$26=$D328,CONCATENATE('S17'!$I$26,"-"),""),IF('S17'!$K$27=$D328,CONCATENATE('S17'!$I$27,"-"),""),IF('S17'!$K$28=$D328,CONCATENATE('S17'!$I$28,"-"),""),IF('S17'!$K$29=$D328,CONCATENATE('S17'!$I$29,"-"),""),IF('S17'!$K$30=$D328,CONCATENATE('S17'!$I$30,"-"),""),IF('S17'!$K$31=$D328,CONCATENATE('S17'!$I$31,"-"),""),IF('S17'!$K$32=$D328,CONCATENATE('S17'!$I$32,"-"),""))</f>
        <v/>
      </c>
      <c r="H328" s="21" t="str">
        <f>CONCATENATE(IF('S17'!$S$13=$D328,CONCATENATE('S17'!$Q$13,"-"),""),IF('S17'!$S$14=$D328,CONCATENATE('S17'!$Q$14,"-"),""),IF('S17'!$S$15=$D328,CONCATENATE('S17'!$Q$15,"-"),""),IF('S17'!$S$16=$D328,CONCATENATE('S17'!$Q$16,"-"),""),IF('S17'!$S$17=$D328,CONCATENATE('S17'!$Q$17,"-"),""),IF('S17'!$S$18=$D328,CONCATENATE('S17'!$Q$18,"-"),""),IF('S17'!$S$19=$D328,CONCATENATE('S17'!$Q$19,"-"),""),IF('S17'!$S$20=$D328,CONCATENATE('S17'!$Q$20,"-"),""),IF('S17'!$S$21=$D328,CONCATENATE('S17'!$Q$21,"-"),""),IF('S17'!$S$22=$D328,CONCATENATE('S17'!$Q$22,"-"),""))</f>
        <v/>
      </c>
      <c r="I328" s="21" t="str">
        <f>CONCATENATE(,IF('S17'!$S$23=$D328,CONCATENATE('S17'!$Q$23,"-"),""),IF('S17'!$S$24=$D328,CONCATENATE('S17'!$Q$24,"-"),""),IF('S17'!$S$25=$D328,CONCATENATE('S17'!$Q$25,"-"),""),IF('S17'!$S$26=$D328,CONCATENATE('S17'!$Q$26,"-"),""),IF('S17'!$S$27=$D328,CONCATENATE('S17'!$Q$27,"-"),""),IF('S17'!$S$28=$D328,CONCATENATE('S17'!$Q$28,"-"),""),IF('S17'!$S$29=$D328,CONCATENATE('S17'!$Q$29,"-"),""),IF('S17'!$S$30=$D328,CONCATENATE('S17'!$Q$30,"-"),""),IF('S17'!$S$31=$D328,CONCATENATE('S17'!$Q$31,"-"),""),IF('S17'!$S$32=$D328,CONCATENATE('S17'!$Q$32,"-"),""))</f>
        <v/>
      </c>
      <c r="J328" s="21" t="str">
        <f>CONCATENATE(IF('S17'!$AA$13=$D328,CONCATENATE('S17'!$Y$13,"-"),""),IF('S17'!$AA$14=$D328,CONCATENATE('S17'!$Y$14,"-"),""),IF('S17'!$AA$15=$D328,CONCATENATE('S17'!$Y$15,"-"),""),IF('S17'!$AA$16=$D328,CONCATENATE('S17'!$Y$16,"-"),""),IF('S17'!$AA$17=$D328,CONCATENATE('S17'!$Y$17,"-"),""),IF('S17'!$AA$18=$D328,CONCATENATE('S17'!$Y$18,"-"),""),IF('S17'!$AA$19=$D328,CONCATENATE('S17'!$Y$19,"-"),""),IF('S17'!$AA$20=$D328,CONCATENATE('S17'!$Y$20,"-"),""),IF('S17'!$AA$21=$D328,CONCATENATE('S17'!$Y$21,"-"),""),IF('S17'!$AA$22=$D328,CONCATENATE('S17'!$Y$22,"-"),""),"")</f>
        <v/>
      </c>
      <c r="K328" s="21" t="str">
        <f>CONCATENATE(IF('S17'!$AA$23=$D328,CONCATENATE('S17'!$Y$23,"-"),""),IF('S17'!$AA$24=$D328,CONCATENATE('S17'!$Y$24,"-"),""),IF('S17'!$AA$25=$D328,CONCATENATE('S17'!$Y$25,"-"),""),IF('S17'!$AA$26=$D328,CONCATENATE('S17'!$Y$26,"-"),""),IF('S17'!$AA$27=$D328,CONCATENATE('S17'!$Y$27,"-"),""),IF('S17'!$AA$28=$D328,CONCATENATE('S17'!$Y$28,"-"),""),IF('S17'!$AA$29=$D328,CONCATENATE('S17'!$Y$29,"-"),""),IF('S17'!$AA$30=$D328,CONCATENATE('S17'!$Y$30,"-"),""),IF('S17'!$AA$31=$D328,CONCATENATE('S17'!$Y$31,"-"),""),IF('S17'!$AA$32=$D328,CONCATENATE('S17'!$Y$32,"-"),""))</f>
        <v/>
      </c>
      <c r="L328" s="21" t="str">
        <f>CONCATENATE(IF('S17'!$AI$13=$D328,CONCATENATE('S17'!$AG$13,"-"),""),IF('S17'!$AI$14=$D328,CONCATENATE('S17'!$AG$14,"-"),""),IF('S17'!$AI$15=$D328,CONCATENATE('S17'!$AG$15,"-"),""),IF('S17'!$AI$16=$D328,CONCATENATE('S17'!$AG$16,"-"),""),IF('S17'!$AI$17=$D328,CONCATENATE('S17'!$AG$17,"-"),""),IF('S17'!$AI$18=$D328,CONCATENATE('S17'!$AG$18,"-"),""),IF('S17'!$AI$19=$D328,CONCATENATE('S17'!$AG$19,"-"),""),IF('S17'!$AI$20=$D328,CONCATENATE('S17'!$AG$20,"-"),""),IF('S17'!$AI$21=$D328,CONCATENATE('S17'!$AG$21,"-"),""),IF('S17'!$AI$22=$D328,CONCATENATE('S17'!$AG$22,"-"),""),"")</f>
        <v/>
      </c>
      <c r="M328" s="21" t="str">
        <f>CONCATENATE(IF('S17'!$AI$23=$D328,CONCATENATE('S17'!$AG$23,"-"),""),IF('S17'!$AI$24=$D328,CONCATENATE('S17'!$AG$24,"-"),""),IF('S17'!$AI$25=$D328,CONCATENATE('S17'!$AG$25,"-"),""),IF('S17'!$AI$26=$D328,CONCATENATE('S17'!$AG$26,"-"),""),IF('S17'!$AI$27=$D328,CONCATENATE('S17'!$AG$27,"-"),""),IF('S17'!$AI$28=$D328,CONCATENATE('S17'!$AG$28,"-"),""),IF('S17'!$AI$29=$D328,CONCATENATE('S17'!$AG$29,"-"),""),IF('S17'!$AI$30=$D328,CONCATENATE('S17'!$AG$30,"-"),""),IF('S17'!$AI$31=$D328,CONCATENATE('S17'!$AG$31,"-"),""),IF('S17'!$AI$32=$D328,CONCATENATE('S17'!$AG$32,"-"),""))</f>
        <v/>
      </c>
      <c r="N328" s="21" t="str">
        <f t="shared" si="8"/>
        <v/>
      </c>
      <c r="O328" s="21">
        <v>326</v>
      </c>
      <c r="P328" s="27" t="str">
        <f t="shared" si="10"/>
        <v/>
      </c>
      <c r="Q328" s="27" t="str">
        <f t="shared" si="11"/>
        <v/>
      </c>
      <c r="R328" s="27" t="str">
        <f>IF(P328="","",CHOOSE(VLOOKUP($O328,$A$1:$C$400,3,FALSE),AHS!$M$1,BHS!$M$1,CHS!$M$1,HMJHS!$M$1,KHS!$M$1,Kings!$M$1,MHS!$M$1,SWHS!$M$1,AMHS!$M$1,'S10'!$M$1,'S11'!$M$1,'S12'!$M$1,'S13'!$M$1,'S14'!$M$1,'S15'!$M$1,'S16'!$M$1,'S17'!$M$1,'S18'!$M$1,'S19'!$M$1,'S20'!$M$1))</f>
        <v/>
      </c>
      <c r="S328" s="27" t="str">
        <f t="shared" si="12"/>
        <v/>
      </c>
      <c r="T328" s="3" t="str">
        <f t="shared" si="13"/>
        <v/>
      </c>
      <c r="U328" s="21"/>
      <c r="V328" s="21"/>
      <c r="W328" s="21"/>
      <c r="X328" s="21"/>
      <c r="Y328" s="21"/>
      <c r="Z328" s="21"/>
    </row>
    <row r="329" spans="1:26" ht="15" customHeight="1" x14ac:dyDescent="0.25">
      <c r="A329" s="21" t="str">
        <f t="shared" si="9"/>
        <v/>
      </c>
      <c r="B329" s="21" t="str">
        <f t="shared" si="7"/>
        <v/>
      </c>
      <c r="C329" s="21">
        <v>17</v>
      </c>
      <c r="D329" s="21">
        <v>9</v>
      </c>
      <c r="E329" s="21" t="str">
        <f>IF(OR('S17'!$C$21="",'S17'!$B$21=""),"",'S17'!$C$21)</f>
        <v/>
      </c>
      <c r="F329" s="21" t="str">
        <f>CONCATENATE(IF('S17'!$K$13=$D329,CONCATENATE('S17'!$I$13,"-"),""),IF('S17'!$K$14=$D329,CONCATENATE('S17'!$I$14,"-"),""),IF('S17'!$K$15=$D329,CONCATENATE('S17'!$I$15,"-"),""),IF('S17'!$K$16=$D329,CONCATENATE('S17'!$I$16,"-"),""),IF('S17'!$K$17=$D329,CONCATENATE('S17'!$I$17,"-"),""),IF('S17'!$K$18=$D329,CONCATENATE('S17'!$I$18,"-"),""),IF('S17'!$K$19=$D329,CONCATENATE('S17'!$I$19,"-"),""),IF('S17'!$K$20=$D329,CONCATENATE('S17'!$I$20,"-"),""),IF('S17'!$K$21=$D329,CONCATENATE('S17'!$I$21,"-"),""),IF('S17'!$K$22=$D329,CONCATENATE('S17'!$I$22,"-"),""),)</f>
        <v/>
      </c>
      <c r="G329" s="21" t="str">
        <f>CONCATENATE(IF('S17'!$K$23=$D329,CONCATENATE('S17'!$I$23,"-"),""),IF('S17'!$K$24=$D329,CONCATENATE('S17'!$I$24,"-"),""),IF('S17'!$K$25=$D329,CONCATENATE('S17'!$I$25,"-"),""),IF('S17'!$K$26=$D329,CONCATENATE('S17'!$I$26,"-"),""),IF('S17'!$K$27=$D329,CONCATENATE('S17'!$I$27,"-"),""),IF('S17'!$K$28=$D329,CONCATENATE('S17'!$I$28,"-"),""),IF('S17'!$K$29=$D329,CONCATENATE('S17'!$I$29,"-"),""),IF('S17'!$K$30=$D329,CONCATENATE('S17'!$I$30,"-"),""),IF('S17'!$K$31=$D329,CONCATENATE('S17'!$I$31,"-"),""),IF('S17'!$K$32=$D329,CONCATENATE('S17'!$I$32,"-"),""))</f>
        <v/>
      </c>
      <c r="H329" s="21" t="str">
        <f>CONCATENATE(IF('S17'!$S$13=$D329,CONCATENATE('S17'!$Q$13,"-"),""),IF('S17'!$S$14=$D329,CONCATENATE('S17'!$Q$14,"-"),""),IF('S17'!$S$15=$D329,CONCATENATE('S17'!$Q$15,"-"),""),IF('S17'!$S$16=$D329,CONCATENATE('S17'!$Q$16,"-"),""),IF('S17'!$S$17=$D329,CONCATENATE('S17'!$Q$17,"-"),""),IF('S17'!$S$18=$D329,CONCATENATE('S17'!$Q$18,"-"),""),IF('S17'!$S$19=$D329,CONCATENATE('S17'!$Q$19,"-"),""),IF('S17'!$S$20=$D329,CONCATENATE('S17'!$Q$20,"-"),""),IF('S17'!$S$21=$D329,CONCATENATE('S17'!$Q$21,"-"),""),IF('S17'!$S$22=$D329,CONCATENATE('S17'!$Q$22,"-"),""))</f>
        <v/>
      </c>
      <c r="I329" s="21" t="str">
        <f>CONCATENATE(,IF('S17'!$S$23=$D329,CONCATENATE('S17'!$Q$23,"-"),""),IF('S17'!$S$24=$D329,CONCATENATE('S17'!$Q$24,"-"),""),IF('S17'!$S$25=$D329,CONCATENATE('S17'!$Q$25,"-"),""),IF('S17'!$S$26=$D329,CONCATENATE('S17'!$Q$26,"-"),""),IF('S17'!$S$27=$D329,CONCATENATE('S17'!$Q$27,"-"),""),IF('S17'!$S$28=$D329,CONCATENATE('S17'!$Q$28,"-"),""),IF('S17'!$S$29=$D329,CONCATENATE('S17'!$Q$29,"-"),""),IF('S17'!$S$30=$D329,CONCATENATE('S17'!$Q$30,"-"),""),IF('S17'!$S$31=$D329,CONCATENATE('S17'!$Q$31,"-"),""),IF('S17'!$S$32=$D329,CONCATENATE('S17'!$Q$32,"-"),""))</f>
        <v/>
      </c>
      <c r="J329" s="21" t="str">
        <f>CONCATENATE(IF('S17'!$AA$13=$D329,CONCATENATE('S17'!$Y$13,"-"),""),IF('S17'!$AA$14=$D329,CONCATENATE('S17'!$Y$14,"-"),""),IF('S17'!$AA$15=$D329,CONCATENATE('S17'!$Y$15,"-"),""),IF('S17'!$AA$16=$D329,CONCATENATE('S17'!$Y$16,"-"),""),IF('S17'!$AA$17=$D329,CONCATENATE('S17'!$Y$17,"-"),""),IF('S17'!$AA$18=$D329,CONCATENATE('S17'!$Y$18,"-"),""),IF('S17'!$AA$19=$D329,CONCATENATE('S17'!$Y$19,"-"),""),IF('S17'!$AA$20=$D329,CONCATENATE('S17'!$Y$20,"-"),""),IF('S17'!$AA$21=$D329,CONCATENATE('S17'!$Y$21,"-"),""),IF('S17'!$AA$22=$D329,CONCATENATE('S17'!$Y$22,"-"),""),"")</f>
        <v/>
      </c>
      <c r="K329" s="21" t="str">
        <f>CONCATENATE(IF('S17'!$AA$23=$D329,CONCATENATE('S17'!$Y$23,"-"),""),IF('S17'!$AA$24=$D329,CONCATENATE('S17'!$Y$24,"-"),""),IF('S17'!$AA$25=$D329,CONCATENATE('S17'!$Y$25,"-"),""),IF('S17'!$AA$26=$D329,CONCATENATE('S17'!$Y$26,"-"),""),IF('S17'!$AA$27=$D329,CONCATENATE('S17'!$Y$27,"-"),""),IF('S17'!$AA$28=$D329,CONCATENATE('S17'!$Y$28,"-"),""),IF('S17'!$AA$29=$D329,CONCATENATE('S17'!$Y$29,"-"),""),IF('S17'!$AA$30=$D329,CONCATENATE('S17'!$Y$30,"-"),""),IF('S17'!$AA$31=$D329,CONCATENATE('S17'!$Y$31,"-"),""),IF('S17'!$AA$32=$D329,CONCATENATE('S17'!$Y$32,"-"),""))</f>
        <v/>
      </c>
      <c r="L329" s="21" t="str">
        <f>CONCATENATE(IF('S17'!$AI$13=$D329,CONCATENATE('S17'!$AG$13,"-"),""),IF('S17'!$AI$14=$D329,CONCATENATE('S17'!$AG$14,"-"),""),IF('S17'!$AI$15=$D329,CONCATENATE('S17'!$AG$15,"-"),""),IF('S17'!$AI$16=$D329,CONCATENATE('S17'!$AG$16,"-"),""),IF('S17'!$AI$17=$D329,CONCATENATE('S17'!$AG$17,"-"),""),IF('S17'!$AI$18=$D329,CONCATENATE('S17'!$AG$18,"-"),""),IF('S17'!$AI$19=$D329,CONCATENATE('S17'!$AG$19,"-"),""),IF('S17'!$AI$20=$D329,CONCATENATE('S17'!$AG$20,"-"),""),IF('S17'!$AI$21=$D329,CONCATENATE('S17'!$AG$21,"-"),""),IF('S17'!$AI$22=$D329,CONCATENATE('S17'!$AG$22,"-"),""),"")</f>
        <v/>
      </c>
      <c r="M329" s="21" t="str">
        <f>CONCATENATE(IF('S17'!$AI$23=$D329,CONCATENATE('S17'!$AG$23,"-"),""),IF('S17'!$AI$24=$D329,CONCATENATE('S17'!$AG$24,"-"),""),IF('S17'!$AI$25=$D329,CONCATENATE('S17'!$AG$25,"-"),""),IF('S17'!$AI$26=$D329,CONCATENATE('S17'!$AG$26,"-"),""),IF('S17'!$AI$27=$D329,CONCATENATE('S17'!$AG$27,"-"),""),IF('S17'!$AI$28=$D329,CONCATENATE('S17'!$AG$28,"-"),""),IF('S17'!$AI$29=$D329,CONCATENATE('S17'!$AG$29,"-"),""),IF('S17'!$AI$30=$D329,CONCATENATE('S17'!$AG$30,"-"),""),IF('S17'!$AI$31=$D329,CONCATENATE('S17'!$AG$31,"-"),""),IF('S17'!$AI$32=$D329,CONCATENATE('S17'!$AG$32,"-"),""))</f>
        <v/>
      </c>
      <c r="N329" s="21" t="str">
        <f t="shared" si="8"/>
        <v/>
      </c>
      <c r="O329" s="21">
        <v>327</v>
      </c>
      <c r="P329" s="27" t="str">
        <f t="shared" si="10"/>
        <v/>
      </c>
      <c r="Q329" s="27" t="str">
        <f t="shared" si="11"/>
        <v/>
      </c>
      <c r="R329" s="27" t="str">
        <f>IF(P329="","",CHOOSE(VLOOKUP($O329,$A$1:$C$400,3,FALSE),AHS!$M$1,BHS!$M$1,CHS!$M$1,HMJHS!$M$1,KHS!$M$1,Kings!$M$1,MHS!$M$1,SWHS!$M$1,AMHS!$M$1,'S10'!$M$1,'S11'!$M$1,'S12'!$M$1,'S13'!$M$1,'S14'!$M$1,'S15'!$M$1,'S16'!$M$1,'S17'!$M$1,'S18'!$M$1,'S19'!$M$1,'S20'!$M$1))</f>
        <v/>
      </c>
      <c r="S329" s="27" t="str">
        <f t="shared" si="12"/>
        <v/>
      </c>
      <c r="T329" s="3" t="str">
        <f t="shared" si="13"/>
        <v/>
      </c>
      <c r="U329" s="21"/>
      <c r="V329" s="21"/>
      <c r="W329" s="21"/>
      <c r="X329" s="21"/>
      <c r="Y329" s="21"/>
      <c r="Z329" s="21"/>
    </row>
    <row r="330" spans="1:26" ht="15" customHeight="1" x14ac:dyDescent="0.25">
      <c r="A330" s="21" t="str">
        <f t="shared" si="9"/>
        <v/>
      </c>
      <c r="B330" s="21" t="str">
        <f t="shared" si="7"/>
        <v/>
      </c>
      <c r="C330" s="21">
        <v>17</v>
      </c>
      <c r="D330" s="21">
        <v>10</v>
      </c>
      <c r="E330" s="21" t="str">
        <f>IF(OR('S17'!$C$22="",'S17'!$B$22=""),"",'S17'!$C$22)</f>
        <v/>
      </c>
      <c r="F330" s="21" t="str">
        <f>CONCATENATE(IF('S17'!$K$13=$D330,CONCATENATE('S17'!$I$13,"-"),""),IF('S17'!$K$14=$D330,CONCATENATE('S17'!$I$14,"-"),""),IF('S17'!$K$15=$D330,CONCATENATE('S17'!$I$15,"-"),""),IF('S17'!$K$16=$D330,CONCATENATE('S17'!$I$16,"-"),""),IF('S17'!$K$17=$D330,CONCATENATE('S17'!$I$17,"-"),""),IF('S17'!$K$18=$D330,CONCATENATE('S17'!$I$18,"-"),""),IF('S17'!$K$19=$D330,CONCATENATE('S17'!$I$19,"-"),""),IF('S17'!$K$20=$D330,CONCATENATE('S17'!$I$20,"-"),""),IF('S17'!$K$21=$D330,CONCATENATE('S17'!$I$21,"-"),""),IF('S17'!$K$22=$D330,CONCATENATE('S17'!$I$22,"-"),""),)</f>
        <v/>
      </c>
      <c r="G330" s="21" t="str">
        <f>CONCATENATE(IF('S17'!$K$23=$D330,CONCATENATE('S17'!$I$23,"-"),""),IF('S17'!$K$24=$D330,CONCATENATE('S17'!$I$24,"-"),""),IF('S17'!$K$25=$D330,CONCATENATE('S17'!$I$25,"-"),""),IF('S17'!$K$26=$D330,CONCATENATE('S17'!$I$26,"-"),""),IF('S17'!$K$27=$D330,CONCATENATE('S17'!$I$27,"-"),""),IF('S17'!$K$28=$D330,CONCATENATE('S17'!$I$28,"-"),""),IF('S17'!$K$29=$D330,CONCATENATE('S17'!$I$29,"-"),""),IF('S17'!$K$30=$D330,CONCATENATE('S17'!$I$30,"-"),""),IF('S17'!$K$31=$D330,CONCATENATE('S17'!$I$31,"-"),""),IF('S17'!$K$32=$D330,CONCATENATE('S17'!$I$32,"-"),""))</f>
        <v/>
      </c>
      <c r="H330" s="21" t="str">
        <f>CONCATENATE(IF('S17'!$S$13=$D330,CONCATENATE('S17'!$Q$13,"-"),""),IF('S17'!$S$14=$D330,CONCATENATE('S17'!$Q$14,"-"),""),IF('S17'!$S$15=$D330,CONCATENATE('S17'!$Q$15,"-"),""),IF('S17'!$S$16=$D330,CONCATENATE('S17'!$Q$16,"-"),""),IF('S17'!$S$17=$D330,CONCATENATE('S17'!$Q$17,"-"),""),IF('S17'!$S$18=$D330,CONCATENATE('S17'!$Q$18,"-"),""),IF('S17'!$S$19=$D330,CONCATENATE('S17'!$Q$19,"-"),""),IF('S17'!$S$20=$D330,CONCATENATE('S17'!$Q$20,"-"),""),IF('S17'!$S$21=$D330,CONCATENATE('S17'!$Q$21,"-"),""),IF('S17'!$S$22=$D330,CONCATENATE('S17'!$Q$22,"-"),""))</f>
        <v/>
      </c>
      <c r="I330" s="21" t="str">
        <f>CONCATENATE(,IF('S17'!$S$23=$D330,CONCATENATE('S17'!$Q$23,"-"),""),IF('S17'!$S$24=$D330,CONCATENATE('S17'!$Q$24,"-"),""),IF('S17'!$S$25=$D330,CONCATENATE('S17'!$Q$25,"-"),""),IF('S17'!$S$26=$D330,CONCATENATE('S17'!$Q$26,"-"),""),IF('S17'!$S$27=$D330,CONCATENATE('S17'!$Q$27,"-"),""),IF('S17'!$S$28=$D330,CONCATENATE('S17'!$Q$28,"-"),""),IF('S17'!$S$29=$D330,CONCATENATE('S17'!$Q$29,"-"),""),IF('S17'!$S$30=$D330,CONCATENATE('S17'!$Q$30,"-"),""),IF('S17'!$S$31=$D330,CONCATENATE('S17'!$Q$31,"-"),""),IF('S17'!$S$32=$D330,CONCATENATE('S17'!$Q$32,"-"),""))</f>
        <v/>
      </c>
      <c r="J330" s="21" t="str">
        <f>CONCATENATE(IF('S17'!$AA$13=$D330,CONCATENATE('S17'!$Y$13,"-"),""),IF('S17'!$AA$14=$D330,CONCATENATE('S17'!$Y$14,"-"),""),IF('S17'!$AA$15=$D330,CONCATENATE('S17'!$Y$15,"-"),""),IF('S17'!$AA$16=$D330,CONCATENATE('S17'!$Y$16,"-"),""),IF('S17'!$AA$17=$D330,CONCATENATE('S17'!$Y$17,"-"),""),IF('S17'!$AA$18=$D330,CONCATENATE('S17'!$Y$18,"-"),""),IF('S17'!$AA$19=$D330,CONCATENATE('S17'!$Y$19,"-"),""),IF('S17'!$AA$20=$D330,CONCATENATE('S17'!$Y$20,"-"),""),IF('S17'!$AA$21=$D330,CONCATENATE('S17'!$Y$21,"-"),""),IF('S17'!$AA$22=$D330,CONCATENATE('S17'!$Y$22,"-"),""),"")</f>
        <v/>
      </c>
      <c r="K330" s="21" t="str">
        <f>CONCATENATE(IF('S17'!$AA$23=$D330,CONCATENATE('S17'!$Y$23,"-"),""),IF('S17'!$AA$24=$D330,CONCATENATE('S17'!$Y$24,"-"),""),IF('S17'!$AA$25=$D330,CONCATENATE('S17'!$Y$25,"-"),""),IF('S17'!$AA$26=$D330,CONCATENATE('S17'!$Y$26,"-"),""),IF('S17'!$AA$27=$D330,CONCATENATE('S17'!$Y$27,"-"),""),IF('S17'!$AA$28=$D330,CONCATENATE('S17'!$Y$28,"-"),""),IF('S17'!$AA$29=$D330,CONCATENATE('S17'!$Y$29,"-"),""),IF('S17'!$AA$30=$D330,CONCATENATE('S17'!$Y$30,"-"),""),IF('S17'!$AA$31=$D330,CONCATENATE('S17'!$Y$31,"-"),""),IF('S17'!$AA$32=$D330,CONCATENATE('S17'!$Y$32,"-"),""))</f>
        <v/>
      </c>
      <c r="L330" s="21" t="str">
        <f>CONCATENATE(IF('S17'!$AI$13=$D330,CONCATENATE('S17'!$AG$13,"-"),""),IF('S17'!$AI$14=$D330,CONCATENATE('S17'!$AG$14,"-"),""),IF('S17'!$AI$15=$D330,CONCATENATE('S17'!$AG$15,"-"),""),IF('S17'!$AI$16=$D330,CONCATENATE('S17'!$AG$16,"-"),""),IF('S17'!$AI$17=$D330,CONCATENATE('S17'!$AG$17,"-"),""),IF('S17'!$AI$18=$D330,CONCATENATE('S17'!$AG$18,"-"),""),IF('S17'!$AI$19=$D330,CONCATENATE('S17'!$AG$19,"-"),""),IF('S17'!$AI$20=$D330,CONCATENATE('S17'!$AG$20,"-"),""),IF('S17'!$AI$21=$D330,CONCATENATE('S17'!$AG$21,"-"),""),IF('S17'!$AI$22=$D330,CONCATENATE('S17'!$AG$22,"-"),""),"")</f>
        <v/>
      </c>
      <c r="M330" s="21" t="str">
        <f>CONCATENATE(IF('S17'!$AI$23=$D330,CONCATENATE('S17'!$AG$23,"-"),""),IF('S17'!$AI$24=$D330,CONCATENATE('S17'!$AG$24,"-"),""),IF('S17'!$AI$25=$D330,CONCATENATE('S17'!$AG$25,"-"),""),IF('S17'!$AI$26=$D330,CONCATENATE('S17'!$AG$26,"-"),""),IF('S17'!$AI$27=$D330,CONCATENATE('S17'!$AG$27,"-"),""),IF('S17'!$AI$28=$D330,CONCATENATE('S17'!$AG$28,"-"),""),IF('S17'!$AI$29=$D330,CONCATENATE('S17'!$AG$29,"-"),""),IF('S17'!$AI$30=$D330,CONCATENATE('S17'!$AG$30,"-"),""),IF('S17'!$AI$31=$D330,CONCATENATE('S17'!$AG$31,"-"),""),IF('S17'!$AI$32=$D330,CONCATENATE('S17'!$AG$32,"-"),""))</f>
        <v/>
      </c>
      <c r="N330" s="21" t="str">
        <f t="shared" si="8"/>
        <v/>
      </c>
      <c r="O330" s="21">
        <v>328</v>
      </c>
      <c r="P330" s="27" t="str">
        <f t="shared" si="10"/>
        <v/>
      </c>
      <c r="Q330" s="27" t="str">
        <f t="shared" si="11"/>
        <v/>
      </c>
      <c r="R330" s="27" t="str">
        <f>IF(P330="","",CHOOSE(VLOOKUP($O330,$A$1:$C$400,3,FALSE),AHS!$M$1,BHS!$M$1,CHS!$M$1,HMJHS!$M$1,KHS!$M$1,Kings!$M$1,MHS!$M$1,SWHS!$M$1,AMHS!$M$1,'S10'!$M$1,'S11'!$M$1,'S12'!$M$1,'S13'!$M$1,'S14'!$M$1,'S15'!$M$1,'S16'!$M$1,'S17'!$M$1,'S18'!$M$1,'S19'!$M$1,'S20'!$M$1))</f>
        <v/>
      </c>
      <c r="S330" s="27" t="str">
        <f t="shared" si="12"/>
        <v/>
      </c>
      <c r="T330" s="3" t="str">
        <f t="shared" si="13"/>
        <v/>
      </c>
      <c r="U330" s="21"/>
      <c r="V330" s="21"/>
      <c r="W330" s="21"/>
      <c r="X330" s="21"/>
      <c r="Y330" s="21"/>
      <c r="Z330" s="21"/>
    </row>
    <row r="331" spans="1:26" ht="15" customHeight="1" x14ac:dyDescent="0.25">
      <c r="A331" s="21" t="str">
        <f t="shared" si="9"/>
        <v/>
      </c>
      <c r="B331" s="21" t="str">
        <f t="shared" si="7"/>
        <v/>
      </c>
      <c r="C331" s="21">
        <v>17</v>
      </c>
      <c r="D331" s="21">
        <v>11</v>
      </c>
      <c r="E331" s="21" t="str">
        <f>IF(OR('S17'!$C$23="",'S17'!$B$23=""),"",'S17'!$C$23)</f>
        <v/>
      </c>
      <c r="F331" s="21" t="str">
        <f>CONCATENATE(IF('S17'!$K$13=$D331,CONCATENATE('S17'!$I$13,"-"),""),IF('S17'!$K$14=$D331,CONCATENATE('S17'!$I$14,"-"),""),IF('S17'!$K$15=$D331,CONCATENATE('S17'!$I$15,"-"),""),IF('S17'!$K$16=$D331,CONCATENATE('S17'!$I$16,"-"),""),IF('S17'!$K$17=$D331,CONCATENATE('S17'!$I$17,"-"),""),IF('S17'!$K$18=$D331,CONCATENATE('S17'!$I$18,"-"),""),IF('S17'!$K$19=$D331,CONCATENATE('S17'!$I$19,"-"),""),IF('S17'!$K$20=$D331,CONCATENATE('S17'!$I$20,"-"),""),IF('S17'!$K$21=$D331,CONCATENATE('S17'!$I$21,"-"),""),IF('S17'!$K$22=$D331,CONCATENATE('S17'!$I$22,"-"),""),)</f>
        <v/>
      </c>
      <c r="G331" s="21" t="str">
        <f>CONCATENATE(IF('S17'!$K$23=$D331,CONCATENATE('S17'!$I$23,"-"),""),IF('S17'!$K$24=$D331,CONCATENATE('S17'!$I$24,"-"),""),IF('S17'!$K$25=$D331,CONCATENATE('S17'!$I$25,"-"),""),IF('S17'!$K$26=$D331,CONCATENATE('S17'!$I$26,"-"),""),IF('S17'!$K$27=$D331,CONCATENATE('S17'!$I$27,"-"),""),IF('S17'!$K$28=$D331,CONCATENATE('S17'!$I$28,"-"),""),IF('S17'!$K$29=$D331,CONCATENATE('S17'!$I$29,"-"),""),IF('S17'!$K$30=$D331,CONCATENATE('S17'!$I$30,"-"),""),IF('S17'!$K$31=$D331,CONCATENATE('S17'!$I$31,"-"),""),IF('S17'!$K$32=$D331,CONCATENATE('S17'!$I$32,"-"),""))</f>
        <v/>
      </c>
      <c r="H331" s="21" t="str">
        <f>CONCATENATE(IF('S17'!$S$13=$D331,CONCATENATE('S17'!$Q$13,"-"),""),IF('S17'!$S$14=$D331,CONCATENATE('S17'!$Q$14,"-"),""),IF('S17'!$S$15=$D331,CONCATENATE('S17'!$Q$15,"-"),""),IF('S17'!$S$16=$D331,CONCATENATE('S17'!$Q$16,"-"),""),IF('S17'!$S$17=$D331,CONCATENATE('S17'!$Q$17,"-"),""),IF('S17'!$S$18=$D331,CONCATENATE('S17'!$Q$18,"-"),""),IF('S17'!$S$19=$D331,CONCATENATE('S17'!$Q$19,"-"),""),IF('S17'!$S$20=$D331,CONCATENATE('S17'!$Q$20,"-"),""),IF('S17'!$S$21=$D331,CONCATENATE('S17'!$Q$21,"-"),""),IF('S17'!$S$22=$D331,CONCATENATE('S17'!$Q$22,"-"),""))</f>
        <v/>
      </c>
      <c r="I331" s="21" t="str">
        <f>CONCATENATE(,IF('S17'!$S$23=$D331,CONCATENATE('S17'!$Q$23,"-"),""),IF('S17'!$S$24=$D331,CONCATENATE('S17'!$Q$24,"-"),""),IF('S17'!$S$25=$D331,CONCATENATE('S17'!$Q$25,"-"),""),IF('S17'!$S$26=$D331,CONCATENATE('S17'!$Q$26,"-"),""),IF('S17'!$S$27=$D331,CONCATENATE('S17'!$Q$27,"-"),""),IF('S17'!$S$28=$D331,CONCATENATE('S17'!$Q$28,"-"),""),IF('S17'!$S$29=$D331,CONCATENATE('S17'!$Q$29,"-"),""),IF('S17'!$S$30=$D331,CONCATENATE('S17'!$Q$30,"-"),""),IF('S17'!$S$31=$D331,CONCATENATE('S17'!$Q$31,"-"),""),IF('S17'!$S$32=$D331,CONCATENATE('S17'!$Q$32,"-"),""))</f>
        <v/>
      </c>
      <c r="J331" s="21" t="str">
        <f>CONCATENATE(IF('S17'!$AA$13=$D331,CONCATENATE('S17'!$Y$13,"-"),""),IF('S17'!$AA$14=$D331,CONCATENATE('S17'!$Y$14,"-"),""),IF('S17'!$AA$15=$D331,CONCATENATE('S17'!$Y$15,"-"),""),IF('S17'!$AA$16=$D331,CONCATENATE('S17'!$Y$16,"-"),""),IF('S17'!$AA$17=$D331,CONCATENATE('S17'!$Y$17,"-"),""),IF('S17'!$AA$18=$D331,CONCATENATE('S17'!$Y$18,"-"),""),IF('S17'!$AA$19=$D331,CONCATENATE('S17'!$Y$19,"-"),""),IF('S17'!$AA$20=$D331,CONCATENATE('S17'!$Y$20,"-"),""),IF('S17'!$AA$21=$D331,CONCATENATE('S17'!$Y$21,"-"),""),IF('S17'!$AA$22=$D331,CONCATENATE('S17'!$Y$22,"-"),""),"")</f>
        <v/>
      </c>
      <c r="K331" s="21" t="str">
        <f>CONCATENATE(IF('S17'!$AA$23=$D331,CONCATENATE('S17'!$Y$23,"-"),""),IF('S17'!$AA$24=$D331,CONCATENATE('S17'!$Y$24,"-"),""),IF('S17'!$AA$25=$D331,CONCATENATE('S17'!$Y$25,"-"),""),IF('S17'!$AA$26=$D331,CONCATENATE('S17'!$Y$26,"-"),""),IF('S17'!$AA$27=$D331,CONCATENATE('S17'!$Y$27,"-"),""),IF('S17'!$AA$28=$D331,CONCATENATE('S17'!$Y$28,"-"),""),IF('S17'!$AA$29=$D331,CONCATENATE('S17'!$Y$29,"-"),""),IF('S17'!$AA$30=$D331,CONCATENATE('S17'!$Y$30,"-"),""),IF('S17'!$AA$31=$D331,CONCATENATE('S17'!$Y$31,"-"),""),IF('S17'!$AA$32=$D331,CONCATENATE('S17'!$Y$32,"-"),""))</f>
        <v/>
      </c>
      <c r="L331" s="21" t="str">
        <f>CONCATENATE(IF('S17'!$AI$13=$D331,CONCATENATE('S17'!$AG$13,"-"),""),IF('S17'!$AI$14=$D331,CONCATENATE('S17'!$AG$14,"-"),""),IF('S17'!$AI$15=$D331,CONCATENATE('S17'!$AG$15,"-"),""),IF('S17'!$AI$16=$D331,CONCATENATE('S17'!$AG$16,"-"),""),IF('S17'!$AI$17=$D331,CONCATENATE('S17'!$AG$17,"-"),""),IF('S17'!$AI$18=$D331,CONCATENATE('S17'!$AG$18,"-"),""),IF('S17'!$AI$19=$D331,CONCATENATE('S17'!$AG$19,"-"),""),IF('S17'!$AI$20=$D331,CONCATENATE('S17'!$AG$20,"-"),""),IF('S17'!$AI$21=$D331,CONCATENATE('S17'!$AG$21,"-"),""),IF('S17'!$AI$22=$D331,CONCATENATE('S17'!$AG$22,"-"),""),"")</f>
        <v/>
      </c>
      <c r="M331" s="21" t="str">
        <f>CONCATENATE(IF('S17'!$AI$23=$D331,CONCATENATE('S17'!$AG$23,"-"),""),IF('S17'!$AI$24=$D331,CONCATENATE('S17'!$AG$24,"-"),""),IF('S17'!$AI$25=$D331,CONCATENATE('S17'!$AG$25,"-"),""),IF('S17'!$AI$26=$D331,CONCATENATE('S17'!$AG$26,"-"),""),IF('S17'!$AI$27=$D331,CONCATENATE('S17'!$AG$27,"-"),""),IF('S17'!$AI$28=$D331,CONCATENATE('S17'!$AG$28,"-"),""),IF('S17'!$AI$29=$D331,CONCATENATE('S17'!$AG$29,"-"),""),IF('S17'!$AI$30=$D331,CONCATENATE('S17'!$AG$30,"-"),""),IF('S17'!$AI$31=$D331,CONCATENATE('S17'!$AG$31,"-"),""),IF('S17'!$AI$32=$D331,CONCATENATE('S17'!$AG$32,"-"),""))</f>
        <v/>
      </c>
      <c r="N331" s="21" t="str">
        <f t="shared" si="8"/>
        <v/>
      </c>
      <c r="O331" s="21">
        <v>329</v>
      </c>
      <c r="P331" s="27" t="str">
        <f t="shared" si="10"/>
        <v/>
      </c>
      <c r="Q331" s="27" t="str">
        <f t="shared" si="11"/>
        <v/>
      </c>
      <c r="R331" s="27" t="str">
        <f>IF(P331="","",CHOOSE(VLOOKUP($O331,$A$1:$C$400,3,FALSE),AHS!$M$1,BHS!$M$1,CHS!$M$1,HMJHS!$M$1,KHS!$M$1,Kings!$M$1,MHS!$M$1,SWHS!$M$1,AMHS!$M$1,'S10'!$M$1,'S11'!$M$1,'S12'!$M$1,'S13'!$M$1,'S14'!$M$1,'S15'!$M$1,'S16'!$M$1,'S17'!$M$1,'S18'!$M$1,'S19'!$M$1,'S20'!$M$1))</f>
        <v/>
      </c>
      <c r="S331" s="27" t="str">
        <f t="shared" si="12"/>
        <v/>
      </c>
      <c r="T331" s="3" t="str">
        <f t="shared" si="13"/>
        <v/>
      </c>
      <c r="U331" s="21"/>
      <c r="V331" s="21"/>
      <c r="W331" s="21"/>
      <c r="X331" s="21"/>
      <c r="Y331" s="21"/>
      <c r="Z331" s="21"/>
    </row>
    <row r="332" spans="1:26" ht="15" customHeight="1" x14ac:dyDescent="0.25">
      <c r="A332" s="21" t="str">
        <f t="shared" si="9"/>
        <v/>
      </c>
      <c r="B332" s="21" t="str">
        <f t="shared" si="7"/>
        <v/>
      </c>
      <c r="C332" s="21">
        <v>17</v>
      </c>
      <c r="D332" s="21">
        <v>12</v>
      </c>
      <c r="E332" s="21" t="str">
        <f>IF(OR('S17'!$C$24="",'S17'!$B$24=""),"",'S17'!$C$24)</f>
        <v/>
      </c>
      <c r="F332" s="21" t="str">
        <f>CONCATENATE(IF('S17'!$K$13=$D332,CONCATENATE('S17'!$I$13,"-"),""),IF('S17'!$K$14=$D332,CONCATENATE('S17'!$I$14,"-"),""),IF('S17'!$K$15=$D332,CONCATENATE('S17'!$I$15,"-"),""),IF('S17'!$K$16=$D332,CONCATENATE('S17'!$I$16,"-"),""),IF('S17'!$K$17=$D332,CONCATENATE('S17'!$I$17,"-"),""),IF('S17'!$K$18=$D332,CONCATENATE('S17'!$I$18,"-"),""),IF('S17'!$K$19=$D332,CONCATENATE('S17'!$I$19,"-"),""),IF('S17'!$K$20=$D332,CONCATENATE('S17'!$I$20,"-"),""),IF('S17'!$K$21=$D332,CONCATENATE('S17'!$I$21,"-"),""),IF('S17'!$K$22=$D332,CONCATENATE('S17'!$I$22,"-"),""),)</f>
        <v/>
      </c>
      <c r="G332" s="21" t="str">
        <f>CONCATENATE(IF('S17'!$K$23=$D332,CONCATENATE('S17'!$I$23,"-"),""),IF('S17'!$K$24=$D332,CONCATENATE('S17'!$I$24,"-"),""),IF('S17'!$K$25=$D332,CONCATENATE('S17'!$I$25,"-"),""),IF('S17'!$K$26=$D332,CONCATENATE('S17'!$I$26,"-"),""),IF('S17'!$K$27=$D332,CONCATENATE('S17'!$I$27,"-"),""),IF('S17'!$K$28=$D332,CONCATENATE('S17'!$I$28,"-"),""),IF('S17'!$K$29=$D332,CONCATENATE('S17'!$I$29,"-"),""),IF('S17'!$K$30=$D332,CONCATENATE('S17'!$I$30,"-"),""),IF('S17'!$K$31=$D332,CONCATENATE('S17'!$I$31,"-"),""),IF('S17'!$K$32=$D332,CONCATENATE('S17'!$I$32,"-"),""))</f>
        <v/>
      </c>
      <c r="H332" s="21" t="str">
        <f>CONCATENATE(IF('S17'!$S$13=$D332,CONCATENATE('S17'!$Q$13,"-"),""),IF('S17'!$S$14=$D332,CONCATENATE('S17'!$Q$14,"-"),""),IF('S17'!$S$15=$D332,CONCATENATE('S17'!$Q$15,"-"),""),IF('S17'!$S$16=$D332,CONCATENATE('S17'!$Q$16,"-"),""),IF('S17'!$S$17=$D332,CONCATENATE('S17'!$Q$17,"-"),""),IF('S17'!$S$18=$D332,CONCATENATE('S17'!$Q$18,"-"),""),IF('S17'!$S$19=$D332,CONCATENATE('S17'!$Q$19,"-"),""),IF('S17'!$S$20=$D332,CONCATENATE('S17'!$Q$20,"-"),""),IF('S17'!$S$21=$D332,CONCATENATE('S17'!$Q$21,"-"),""),IF('S17'!$S$22=$D332,CONCATENATE('S17'!$Q$22,"-"),""))</f>
        <v/>
      </c>
      <c r="I332" s="21" t="str">
        <f>CONCATENATE(,IF('S17'!$S$23=$D332,CONCATENATE('S17'!$Q$23,"-"),""),IF('S17'!$S$24=$D332,CONCATENATE('S17'!$Q$24,"-"),""),IF('S17'!$S$25=$D332,CONCATENATE('S17'!$Q$25,"-"),""),IF('S17'!$S$26=$D332,CONCATENATE('S17'!$Q$26,"-"),""),IF('S17'!$S$27=$D332,CONCATENATE('S17'!$Q$27,"-"),""),IF('S17'!$S$28=$D332,CONCATENATE('S17'!$Q$28,"-"),""),IF('S17'!$S$29=$D332,CONCATENATE('S17'!$Q$29,"-"),""),IF('S17'!$S$30=$D332,CONCATENATE('S17'!$Q$30,"-"),""),IF('S17'!$S$31=$D332,CONCATENATE('S17'!$Q$31,"-"),""),IF('S17'!$S$32=$D332,CONCATENATE('S17'!$Q$32,"-"),""))</f>
        <v/>
      </c>
      <c r="J332" s="21" t="str">
        <f>CONCATENATE(IF('S17'!$AA$13=$D332,CONCATENATE('S17'!$Y$13,"-"),""),IF('S17'!$AA$14=$D332,CONCATENATE('S17'!$Y$14,"-"),""),IF('S17'!$AA$15=$D332,CONCATENATE('S17'!$Y$15,"-"),""),IF('S17'!$AA$16=$D332,CONCATENATE('S17'!$Y$16,"-"),""),IF('S17'!$AA$17=$D332,CONCATENATE('S17'!$Y$17,"-"),""),IF('S17'!$AA$18=$D332,CONCATENATE('S17'!$Y$18,"-"),""),IF('S17'!$AA$19=$D332,CONCATENATE('S17'!$Y$19,"-"),""),IF('S17'!$AA$20=$D332,CONCATENATE('S17'!$Y$20,"-"),""),IF('S17'!$AA$21=$D332,CONCATENATE('S17'!$Y$21,"-"),""),IF('S17'!$AA$22=$D332,CONCATENATE('S17'!$Y$22,"-"),""),"")</f>
        <v/>
      </c>
      <c r="K332" s="21" t="str">
        <f>CONCATENATE(IF('S17'!$AA$23=$D332,CONCATENATE('S17'!$Y$23,"-"),""),IF('S17'!$AA$24=$D332,CONCATENATE('S17'!$Y$24,"-"),""),IF('S17'!$AA$25=$D332,CONCATENATE('S17'!$Y$25,"-"),""),IF('S17'!$AA$26=$D332,CONCATENATE('S17'!$Y$26,"-"),""),IF('S17'!$AA$27=$D332,CONCATENATE('S17'!$Y$27,"-"),""),IF('S17'!$AA$28=$D332,CONCATENATE('S17'!$Y$28,"-"),""),IF('S17'!$AA$29=$D332,CONCATENATE('S17'!$Y$29,"-"),""),IF('S17'!$AA$30=$D332,CONCATENATE('S17'!$Y$30,"-"),""),IF('S17'!$AA$31=$D332,CONCATENATE('S17'!$Y$31,"-"),""),IF('S17'!$AA$32=$D332,CONCATENATE('S17'!$Y$32,"-"),""))</f>
        <v/>
      </c>
      <c r="L332" s="21" t="str">
        <f>CONCATENATE(IF('S17'!$AI$13=$D332,CONCATENATE('S17'!$AG$13,"-"),""),IF('S17'!$AI$14=$D332,CONCATENATE('S17'!$AG$14,"-"),""),IF('S17'!$AI$15=$D332,CONCATENATE('S17'!$AG$15,"-"),""),IF('S17'!$AI$16=$D332,CONCATENATE('S17'!$AG$16,"-"),""),IF('S17'!$AI$17=$D332,CONCATENATE('S17'!$AG$17,"-"),""),IF('S17'!$AI$18=$D332,CONCATENATE('S17'!$AG$18,"-"),""),IF('S17'!$AI$19=$D332,CONCATENATE('S17'!$AG$19,"-"),""),IF('S17'!$AI$20=$D332,CONCATENATE('S17'!$AG$20,"-"),""),IF('S17'!$AI$21=$D332,CONCATENATE('S17'!$AG$21,"-"),""),IF('S17'!$AI$22=$D332,CONCATENATE('S17'!$AG$22,"-"),""),"")</f>
        <v/>
      </c>
      <c r="M332" s="21" t="str">
        <f>CONCATENATE(IF('S17'!$AI$23=$D332,CONCATENATE('S17'!$AG$23,"-"),""),IF('S17'!$AI$24=$D332,CONCATENATE('S17'!$AG$24,"-"),""),IF('S17'!$AI$25=$D332,CONCATENATE('S17'!$AG$25,"-"),""),IF('S17'!$AI$26=$D332,CONCATENATE('S17'!$AG$26,"-"),""),IF('S17'!$AI$27=$D332,CONCATENATE('S17'!$AG$27,"-"),""),IF('S17'!$AI$28=$D332,CONCATENATE('S17'!$AG$28,"-"),""),IF('S17'!$AI$29=$D332,CONCATENATE('S17'!$AG$29,"-"),""),IF('S17'!$AI$30=$D332,CONCATENATE('S17'!$AG$30,"-"),""),IF('S17'!$AI$31=$D332,CONCATENATE('S17'!$AG$31,"-"),""),IF('S17'!$AI$32=$D332,CONCATENATE('S17'!$AG$32,"-"),""))</f>
        <v/>
      </c>
      <c r="N332" s="21" t="str">
        <f t="shared" si="8"/>
        <v/>
      </c>
      <c r="O332" s="21">
        <v>330</v>
      </c>
      <c r="P332" s="27" t="str">
        <f t="shared" si="10"/>
        <v/>
      </c>
      <c r="Q332" s="27" t="str">
        <f t="shared" si="11"/>
        <v/>
      </c>
      <c r="R332" s="27" t="str">
        <f>IF(P332="","",CHOOSE(VLOOKUP($O332,$A$1:$C$400,3,FALSE),AHS!$M$1,BHS!$M$1,CHS!$M$1,HMJHS!$M$1,KHS!$M$1,Kings!$M$1,MHS!$M$1,SWHS!$M$1,AMHS!$M$1,'S10'!$M$1,'S11'!$M$1,'S12'!$M$1,'S13'!$M$1,'S14'!$M$1,'S15'!$M$1,'S16'!$M$1,'S17'!$M$1,'S18'!$M$1,'S19'!$M$1,'S20'!$M$1))</f>
        <v/>
      </c>
      <c r="S332" s="27" t="str">
        <f t="shared" si="12"/>
        <v/>
      </c>
      <c r="T332" s="3" t="str">
        <f t="shared" si="13"/>
        <v/>
      </c>
      <c r="U332" s="21"/>
      <c r="V332" s="21"/>
      <c r="W332" s="21"/>
      <c r="X332" s="21"/>
      <c r="Y332" s="21"/>
      <c r="Z332" s="21"/>
    </row>
    <row r="333" spans="1:26" ht="15" customHeight="1" x14ac:dyDescent="0.25">
      <c r="A333" s="21" t="str">
        <f t="shared" si="9"/>
        <v/>
      </c>
      <c r="B333" s="21" t="str">
        <f t="shared" si="7"/>
        <v/>
      </c>
      <c r="C333" s="21">
        <v>17</v>
      </c>
      <c r="D333" s="21">
        <v>13</v>
      </c>
      <c r="E333" s="21" t="str">
        <f>IF(OR('S17'!$C$25="",'S17'!$B$25=""),"",'S17'!$C$25)</f>
        <v/>
      </c>
      <c r="F333" s="21" t="str">
        <f>CONCATENATE(IF('S17'!$K$13=$D333,CONCATENATE('S17'!$I$13,"-"),""),IF('S17'!$K$14=$D333,CONCATENATE('S17'!$I$14,"-"),""),IF('S17'!$K$15=$D333,CONCATENATE('S17'!$I$15,"-"),""),IF('S17'!$K$16=$D333,CONCATENATE('S17'!$I$16,"-"),""),IF('S17'!$K$17=$D333,CONCATENATE('S17'!$I$17,"-"),""),IF('S17'!$K$18=$D333,CONCATENATE('S17'!$I$18,"-"),""),IF('S17'!$K$19=$D333,CONCATENATE('S17'!$I$19,"-"),""),IF('S17'!$K$20=$D333,CONCATENATE('S17'!$I$20,"-"),""),IF('S17'!$K$21=$D333,CONCATENATE('S17'!$I$21,"-"),""),IF('S17'!$K$22=$D333,CONCATENATE('S17'!$I$22,"-"),""),)</f>
        <v/>
      </c>
      <c r="G333" s="21" t="str">
        <f>CONCATENATE(IF('S17'!$K$23=$D333,CONCATENATE('S17'!$I$23,"-"),""),IF('S17'!$K$24=$D333,CONCATENATE('S17'!$I$24,"-"),""),IF('S17'!$K$25=$D333,CONCATENATE('S17'!$I$25,"-"),""),IF('S17'!$K$26=$D333,CONCATENATE('S17'!$I$26,"-"),""),IF('S17'!$K$27=$D333,CONCATENATE('S17'!$I$27,"-"),""),IF('S17'!$K$28=$D333,CONCATENATE('S17'!$I$28,"-"),""),IF('S17'!$K$29=$D333,CONCATENATE('S17'!$I$29,"-"),""),IF('S17'!$K$30=$D333,CONCATENATE('S17'!$I$30,"-"),""),IF('S17'!$K$31=$D333,CONCATENATE('S17'!$I$31,"-"),""),IF('S17'!$K$32=$D333,CONCATENATE('S17'!$I$32,"-"),""))</f>
        <v/>
      </c>
      <c r="H333" s="21" t="str">
        <f>CONCATENATE(IF('S17'!$S$13=$D333,CONCATENATE('S17'!$Q$13,"-"),""),IF('S17'!$S$14=$D333,CONCATENATE('S17'!$Q$14,"-"),""),IF('S17'!$S$15=$D333,CONCATENATE('S17'!$Q$15,"-"),""),IF('S17'!$S$16=$D333,CONCATENATE('S17'!$Q$16,"-"),""),IF('S17'!$S$17=$D333,CONCATENATE('S17'!$Q$17,"-"),""),IF('S17'!$S$18=$D333,CONCATENATE('S17'!$Q$18,"-"),""),IF('S17'!$S$19=$D333,CONCATENATE('S17'!$Q$19,"-"),""),IF('S17'!$S$20=$D333,CONCATENATE('S17'!$Q$20,"-"),""),IF('S17'!$S$21=$D333,CONCATENATE('S17'!$Q$21,"-"),""),IF('S17'!$S$22=$D333,CONCATENATE('S17'!$Q$22,"-"),""))</f>
        <v/>
      </c>
      <c r="I333" s="21" t="str">
        <f>CONCATENATE(,IF('S17'!$S$23=$D333,CONCATENATE('S17'!$Q$23,"-"),""),IF('S17'!$S$24=$D333,CONCATENATE('S17'!$Q$24,"-"),""),IF('S17'!$S$25=$D333,CONCATENATE('S17'!$Q$25,"-"),""),IF('S17'!$S$26=$D333,CONCATENATE('S17'!$Q$26,"-"),""),IF('S17'!$S$27=$D333,CONCATENATE('S17'!$Q$27,"-"),""),IF('S17'!$S$28=$D333,CONCATENATE('S17'!$Q$28,"-"),""),IF('S17'!$S$29=$D333,CONCATENATE('S17'!$Q$29,"-"),""),IF('S17'!$S$30=$D333,CONCATENATE('S17'!$Q$30,"-"),""),IF('S17'!$S$31=$D333,CONCATENATE('S17'!$Q$31,"-"),""),IF('S17'!$S$32=$D333,CONCATENATE('S17'!$Q$32,"-"),""))</f>
        <v/>
      </c>
      <c r="J333" s="21" t="str">
        <f>CONCATENATE(IF('S17'!$AA$13=$D333,CONCATENATE('S17'!$Y$13,"-"),""),IF('S17'!$AA$14=$D333,CONCATENATE('S17'!$Y$14,"-"),""),IF('S17'!$AA$15=$D333,CONCATENATE('S17'!$Y$15,"-"),""),IF('S17'!$AA$16=$D333,CONCATENATE('S17'!$Y$16,"-"),""),IF('S17'!$AA$17=$D333,CONCATENATE('S17'!$Y$17,"-"),""),IF('S17'!$AA$18=$D333,CONCATENATE('S17'!$Y$18,"-"),""),IF('S17'!$AA$19=$D333,CONCATENATE('S17'!$Y$19,"-"),""),IF('S17'!$AA$20=$D333,CONCATENATE('S17'!$Y$20,"-"),""),IF('S17'!$AA$21=$D333,CONCATENATE('S17'!$Y$21,"-"),""),IF('S17'!$AA$22=$D333,CONCATENATE('S17'!$Y$22,"-"),""),"")</f>
        <v/>
      </c>
      <c r="K333" s="21" t="str">
        <f>CONCATENATE(IF('S17'!$AA$23=$D333,CONCATENATE('S17'!$Y$23,"-"),""),IF('S17'!$AA$24=$D333,CONCATENATE('S17'!$Y$24,"-"),""),IF('S17'!$AA$25=$D333,CONCATENATE('S17'!$Y$25,"-"),""),IF('S17'!$AA$26=$D333,CONCATENATE('S17'!$Y$26,"-"),""),IF('S17'!$AA$27=$D333,CONCATENATE('S17'!$Y$27,"-"),""),IF('S17'!$AA$28=$D333,CONCATENATE('S17'!$Y$28,"-"),""),IF('S17'!$AA$29=$D333,CONCATENATE('S17'!$Y$29,"-"),""),IF('S17'!$AA$30=$D333,CONCATENATE('S17'!$Y$30,"-"),""),IF('S17'!$AA$31=$D333,CONCATENATE('S17'!$Y$31,"-"),""),IF('S17'!$AA$32=$D333,CONCATENATE('S17'!$Y$32,"-"),""))</f>
        <v/>
      </c>
      <c r="L333" s="21" t="str">
        <f>CONCATENATE(IF('S17'!$AI$13=$D333,CONCATENATE('S17'!$AG$13,"-"),""),IF('S17'!$AI$14=$D333,CONCATENATE('S17'!$AG$14,"-"),""),IF('S17'!$AI$15=$D333,CONCATENATE('S17'!$AG$15,"-"),""),IF('S17'!$AI$16=$D333,CONCATENATE('S17'!$AG$16,"-"),""),IF('S17'!$AI$17=$D333,CONCATENATE('S17'!$AG$17,"-"),""),IF('S17'!$AI$18=$D333,CONCATENATE('S17'!$AG$18,"-"),""),IF('S17'!$AI$19=$D333,CONCATENATE('S17'!$AG$19,"-"),""),IF('S17'!$AI$20=$D333,CONCATENATE('S17'!$AG$20,"-"),""),IF('S17'!$AI$21=$D333,CONCATENATE('S17'!$AG$21,"-"),""),IF('S17'!$AI$22=$D333,CONCATENATE('S17'!$AG$22,"-"),""),"")</f>
        <v/>
      </c>
      <c r="M333" s="21" t="str">
        <f>CONCATENATE(IF('S17'!$AI$23=$D333,CONCATENATE('S17'!$AG$23,"-"),""),IF('S17'!$AI$24=$D333,CONCATENATE('S17'!$AG$24,"-"),""),IF('S17'!$AI$25=$D333,CONCATENATE('S17'!$AG$25,"-"),""),IF('S17'!$AI$26=$D333,CONCATENATE('S17'!$AG$26,"-"),""),IF('S17'!$AI$27=$D333,CONCATENATE('S17'!$AG$27,"-"),""),IF('S17'!$AI$28=$D333,CONCATENATE('S17'!$AG$28,"-"),""),IF('S17'!$AI$29=$D333,CONCATENATE('S17'!$AG$29,"-"),""),IF('S17'!$AI$30=$D333,CONCATENATE('S17'!$AG$30,"-"),""),IF('S17'!$AI$31=$D333,CONCATENATE('S17'!$AG$31,"-"),""),IF('S17'!$AI$32=$D333,CONCATENATE('S17'!$AG$32,"-"),""))</f>
        <v/>
      </c>
      <c r="N333" s="21" t="str">
        <f t="shared" si="8"/>
        <v/>
      </c>
      <c r="O333" s="21">
        <v>331</v>
      </c>
      <c r="P333" s="27" t="str">
        <f t="shared" si="10"/>
        <v/>
      </c>
      <c r="Q333" s="27" t="str">
        <f t="shared" si="11"/>
        <v/>
      </c>
      <c r="R333" s="27" t="str">
        <f>IF(P333="","",CHOOSE(VLOOKUP($O333,$A$1:$C$400,3,FALSE),AHS!$M$1,BHS!$M$1,CHS!$M$1,HMJHS!$M$1,KHS!$M$1,Kings!$M$1,MHS!$M$1,SWHS!$M$1,AMHS!$M$1,'S10'!$M$1,'S11'!$M$1,'S12'!$M$1,'S13'!$M$1,'S14'!$M$1,'S15'!$M$1,'S16'!$M$1,'S17'!$M$1,'S18'!$M$1,'S19'!$M$1,'S20'!$M$1))</f>
        <v/>
      </c>
      <c r="S333" s="27" t="str">
        <f t="shared" si="12"/>
        <v/>
      </c>
      <c r="T333" s="3" t="str">
        <f t="shared" si="13"/>
        <v/>
      </c>
      <c r="U333" s="21"/>
      <c r="V333" s="21"/>
      <c r="W333" s="21"/>
      <c r="X333" s="21"/>
      <c r="Y333" s="21"/>
      <c r="Z333" s="21"/>
    </row>
    <row r="334" spans="1:26" ht="15" customHeight="1" x14ac:dyDescent="0.25">
      <c r="A334" s="21" t="str">
        <f t="shared" si="9"/>
        <v/>
      </c>
      <c r="B334" s="21" t="str">
        <f t="shared" si="7"/>
        <v/>
      </c>
      <c r="C334" s="21">
        <v>17</v>
      </c>
      <c r="D334" s="21">
        <v>14</v>
      </c>
      <c r="E334" s="21" t="str">
        <f>IF(OR('S17'!$C$26="",'S17'!$B$26=""),"",'S17'!$C$26)</f>
        <v/>
      </c>
      <c r="F334" s="21" t="str">
        <f>CONCATENATE(IF('S17'!$K$13=$D334,CONCATENATE('S17'!$I$13,"-"),""),IF('S17'!$K$14=$D334,CONCATENATE('S17'!$I$14,"-"),""),IF('S17'!$K$15=$D334,CONCATENATE('S17'!$I$15,"-"),""),IF('S17'!$K$16=$D334,CONCATENATE('S17'!$I$16,"-"),""),IF('S17'!$K$17=$D334,CONCATENATE('S17'!$I$17,"-"),""),IF('S17'!$K$18=$D334,CONCATENATE('S17'!$I$18,"-"),""),IF('S17'!$K$19=$D334,CONCATENATE('S17'!$I$19,"-"),""),IF('S17'!$K$20=$D334,CONCATENATE('S17'!$I$20,"-"),""),IF('S17'!$K$21=$D334,CONCATENATE('S17'!$I$21,"-"),""),IF('S17'!$K$22=$D334,CONCATENATE('S17'!$I$22,"-"),""),)</f>
        <v/>
      </c>
      <c r="G334" s="21" t="str">
        <f>CONCATENATE(IF('S17'!$K$23=$D334,CONCATENATE('S17'!$I$23,"-"),""),IF('S17'!$K$24=$D334,CONCATENATE('S17'!$I$24,"-"),""),IF('S17'!$K$25=$D334,CONCATENATE('S17'!$I$25,"-"),""),IF('S17'!$K$26=$D334,CONCATENATE('S17'!$I$26,"-"),""),IF('S17'!$K$27=$D334,CONCATENATE('S17'!$I$27,"-"),""),IF('S17'!$K$28=$D334,CONCATENATE('S17'!$I$28,"-"),""),IF('S17'!$K$29=$D334,CONCATENATE('S17'!$I$29,"-"),""),IF('S17'!$K$30=$D334,CONCATENATE('S17'!$I$30,"-"),""),IF('S17'!$K$31=$D334,CONCATENATE('S17'!$I$31,"-"),""),IF('S17'!$K$32=$D334,CONCATENATE('S17'!$I$32,"-"),""))</f>
        <v/>
      </c>
      <c r="H334" s="21" t="str">
        <f>CONCATENATE(IF('S17'!$S$13=$D334,CONCATENATE('S17'!$Q$13,"-"),""),IF('S17'!$S$14=$D334,CONCATENATE('S17'!$Q$14,"-"),""),IF('S17'!$S$15=$D334,CONCATENATE('S17'!$Q$15,"-"),""),IF('S17'!$S$16=$D334,CONCATENATE('S17'!$Q$16,"-"),""),IF('S17'!$S$17=$D334,CONCATENATE('S17'!$Q$17,"-"),""),IF('S17'!$S$18=$D334,CONCATENATE('S17'!$Q$18,"-"),""),IF('S17'!$S$19=$D334,CONCATENATE('S17'!$Q$19,"-"),""),IF('S17'!$S$20=$D334,CONCATENATE('S17'!$Q$20,"-"),""),IF('S17'!$S$21=$D334,CONCATENATE('S17'!$Q$21,"-"),""),IF('S17'!$S$22=$D334,CONCATENATE('S17'!$Q$22,"-"),""))</f>
        <v/>
      </c>
      <c r="I334" s="21" t="str">
        <f>CONCATENATE(,IF('S17'!$S$23=$D334,CONCATENATE('S17'!$Q$23,"-"),""),IF('S17'!$S$24=$D334,CONCATENATE('S17'!$Q$24,"-"),""),IF('S17'!$S$25=$D334,CONCATENATE('S17'!$Q$25,"-"),""),IF('S17'!$S$26=$D334,CONCATENATE('S17'!$Q$26,"-"),""),IF('S17'!$S$27=$D334,CONCATENATE('S17'!$Q$27,"-"),""),IF('S17'!$S$28=$D334,CONCATENATE('S17'!$Q$28,"-"),""),IF('S17'!$S$29=$D334,CONCATENATE('S17'!$Q$29,"-"),""),IF('S17'!$S$30=$D334,CONCATENATE('S17'!$Q$30,"-"),""),IF('S17'!$S$31=$D334,CONCATENATE('S17'!$Q$31,"-"),""),IF('S17'!$S$32=$D334,CONCATENATE('S17'!$Q$32,"-"),""))</f>
        <v/>
      </c>
      <c r="J334" s="21" t="str">
        <f>CONCATENATE(IF('S17'!$AA$13=$D334,CONCATENATE('S17'!$Y$13,"-"),""),IF('S17'!$AA$14=$D334,CONCATENATE('S17'!$Y$14,"-"),""),IF('S17'!$AA$15=$D334,CONCATENATE('S17'!$Y$15,"-"),""),IF('S17'!$AA$16=$D334,CONCATENATE('S17'!$Y$16,"-"),""),IF('S17'!$AA$17=$D334,CONCATENATE('S17'!$Y$17,"-"),""),IF('S17'!$AA$18=$D334,CONCATENATE('S17'!$Y$18,"-"),""),IF('S17'!$AA$19=$D334,CONCATENATE('S17'!$Y$19,"-"),""),IF('S17'!$AA$20=$D334,CONCATENATE('S17'!$Y$20,"-"),""),IF('S17'!$AA$21=$D334,CONCATENATE('S17'!$Y$21,"-"),""),IF('S17'!$AA$22=$D334,CONCATENATE('S17'!$Y$22,"-"),""),"")</f>
        <v/>
      </c>
      <c r="K334" s="21" t="str">
        <f>CONCATENATE(IF('S17'!$AA$23=$D334,CONCATENATE('S17'!$Y$23,"-"),""),IF('S17'!$AA$24=$D334,CONCATENATE('S17'!$Y$24,"-"),""),IF('S17'!$AA$25=$D334,CONCATENATE('S17'!$Y$25,"-"),""),IF('S17'!$AA$26=$D334,CONCATENATE('S17'!$Y$26,"-"),""),IF('S17'!$AA$27=$D334,CONCATENATE('S17'!$Y$27,"-"),""),IF('S17'!$AA$28=$D334,CONCATENATE('S17'!$Y$28,"-"),""),IF('S17'!$AA$29=$D334,CONCATENATE('S17'!$Y$29,"-"),""),IF('S17'!$AA$30=$D334,CONCATENATE('S17'!$Y$30,"-"),""),IF('S17'!$AA$31=$D334,CONCATENATE('S17'!$Y$31,"-"),""),IF('S17'!$AA$32=$D334,CONCATENATE('S17'!$Y$32,"-"),""))</f>
        <v/>
      </c>
      <c r="L334" s="21" t="str">
        <f>CONCATENATE(IF('S17'!$AI$13=$D334,CONCATENATE('S17'!$AG$13,"-"),""),IF('S17'!$AI$14=$D334,CONCATENATE('S17'!$AG$14,"-"),""),IF('S17'!$AI$15=$D334,CONCATENATE('S17'!$AG$15,"-"),""),IF('S17'!$AI$16=$D334,CONCATENATE('S17'!$AG$16,"-"),""),IF('S17'!$AI$17=$D334,CONCATENATE('S17'!$AG$17,"-"),""),IF('S17'!$AI$18=$D334,CONCATENATE('S17'!$AG$18,"-"),""),IF('S17'!$AI$19=$D334,CONCATENATE('S17'!$AG$19,"-"),""),IF('S17'!$AI$20=$D334,CONCATENATE('S17'!$AG$20,"-"),""),IF('S17'!$AI$21=$D334,CONCATENATE('S17'!$AG$21,"-"),""),IF('S17'!$AI$22=$D334,CONCATENATE('S17'!$AG$22,"-"),""),"")</f>
        <v/>
      </c>
      <c r="M334" s="21" t="str">
        <f>CONCATENATE(IF('S17'!$AI$23=$D334,CONCATENATE('S17'!$AG$23,"-"),""),IF('S17'!$AI$24=$D334,CONCATENATE('S17'!$AG$24,"-"),""),IF('S17'!$AI$25=$D334,CONCATENATE('S17'!$AG$25,"-"),""),IF('S17'!$AI$26=$D334,CONCATENATE('S17'!$AG$26,"-"),""),IF('S17'!$AI$27=$D334,CONCATENATE('S17'!$AG$27,"-"),""),IF('S17'!$AI$28=$D334,CONCATENATE('S17'!$AG$28,"-"),""),IF('S17'!$AI$29=$D334,CONCATENATE('S17'!$AG$29,"-"),""),IF('S17'!$AI$30=$D334,CONCATENATE('S17'!$AG$30,"-"),""),IF('S17'!$AI$31=$D334,CONCATENATE('S17'!$AG$31,"-"),""),IF('S17'!$AI$32=$D334,CONCATENATE('S17'!$AG$32,"-"),""))</f>
        <v/>
      </c>
      <c r="N334" s="21" t="str">
        <f t="shared" si="8"/>
        <v/>
      </c>
      <c r="O334" s="21">
        <v>332</v>
      </c>
      <c r="P334" s="27" t="str">
        <f t="shared" si="10"/>
        <v/>
      </c>
      <c r="Q334" s="27" t="str">
        <f t="shared" si="11"/>
        <v/>
      </c>
      <c r="R334" s="27" t="str">
        <f>IF(P334="","",CHOOSE(VLOOKUP($O334,$A$1:$C$400,3,FALSE),AHS!$M$1,BHS!$M$1,CHS!$M$1,HMJHS!$M$1,KHS!$M$1,Kings!$M$1,MHS!$M$1,SWHS!$M$1,AMHS!$M$1,'S10'!$M$1,'S11'!$M$1,'S12'!$M$1,'S13'!$M$1,'S14'!$M$1,'S15'!$M$1,'S16'!$M$1,'S17'!$M$1,'S18'!$M$1,'S19'!$M$1,'S20'!$M$1))</f>
        <v/>
      </c>
      <c r="S334" s="27" t="str">
        <f t="shared" si="12"/>
        <v/>
      </c>
      <c r="T334" s="3" t="str">
        <f t="shared" si="13"/>
        <v/>
      </c>
      <c r="U334" s="21"/>
      <c r="V334" s="21"/>
      <c r="W334" s="21"/>
      <c r="X334" s="21"/>
      <c r="Y334" s="21"/>
      <c r="Z334" s="21"/>
    </row>
    <row r="335" spans="1:26" ht="15" customHeight="1" x14ac:dyDescent="0.25">
      <c r="A335" s="21" t="str">
        <f t="shared" si="9"/>
        <v/>
      </c>
      <c r="B335" s="21" t="str">
        <f t="shared" si="7"/>
        <v/>
      </c>
      <c r="C335" s="21">
        <v>17</v>
      </c>
      <c r="D335" s="21">
        <v>15</v>
      </c>
      <c r="E335" s="21" t="str">
        <f>IF(OR('S17'!$C$27="",'S17'!$B$27=""),"",'S17'!$C$27)</f>
        <v/>
      </c>
      <c r="F335" s="21" t="str">
        <f>CONCATENATE(IF('S17'!$K$13=$D335,CONCATENATE('S17'!$I$13,"-"),""),IF('S17'!$K$14=$D335,CONCATENATE('S17'!$I$14,"-"),""),IF('S17'!$K$15=$D335,CONCATENATE('S17'!$I$15,"-"),""),IF('S17'!$K$16=$D335,CONCATENATE('S17'!$I$16,"-"),""),IF('S17'!$K$17=$D335,CONCATENATE('S17'!$I$17,"-"),""),IF('S17'!$K$18=$D335,CONCATENATE('S17'!$I$18,"-"),""),IF('S17'!$K$19=$D335,CONCATENATE('S17'!$I$19,"-"),""),IF('S17'!$K$20=$D335,CONCATENATE('S17'!$I$20,"-"),""),IF('S17'!$K$21=$D335,CONCATENATE('S17'!$I$21,"-"),""),IF('S17'!$K$22=$D335,CONCATENATE('S17'!$I$22,"-"),""),)</f>
        <v/>
      </c>
      <c r="G335" s="21" t="str">
        <f>CONCATENATE(IF('S17'!$K$23=$D335,CONCATENATE('S17'!$I$23,"-"),""),IF('S17'!$K$24=$D335,CONCATENATE('S17'!$I$24,"-"),""),IF('S17'!$K$25=$D335,CONCATENATE('S17'!$I$25,"-"),""),IF('S17'!$K$26=$D335,CONCATENATE('S17'!$I$26,"-"),""),IF('S17'!$K$27=$D335,CONCATENATE('S17'!$I$27,"-"),""),IF('S17'!$K$28=$D335,CONCATENATE('S17'!$I$28,"-"),""),IF('S17'!$K$29=$D335,CONCATENATE('S17'!$I$29,"-"),""),IF('S17'!$K$30=$D335,CONCATENATE('S17'!$I$30,"-"),""),IF('S17'!$K$31=$D335,CONCATENATE('S17'!$I$31,"-"),""),IF('S17'!$K$32=$D335,CONCATENATE('S17'!$I$32,"-"),""))</f>
        <v/>
      </c>
      <c r="H335" s="21" t="str">
        <f>CONCATENATE(IF('S17'!$S$13=$D335,CONCATENATE('S17'!$Q$13,"-"),""),IF('S17'!$S$14=$D335,CONCATENATE('S17'!$Q$14,"-"),""),IF('S17'!$S$15=$D335,CONCATENATE('S17'!$Q$15,"-"),""),IF('S17'!$S$16=$D335,CONCATENATE('S17'!$Q$16,"-"),""),IF('S17'!$S$17=$D335,CONCATENATE('S17'!$Q$17,"-"),""),IF('S17'!$S$18=$D335,CONCATENATE('S17'!$Q$18,"-"),""),IF('S17'!$S$19=$D335,CONCATENATE('S17'!$Q$19,"-"),""),IF('S17'!$S$20=$D335,CONCATENATE('S17'!$Q$20,"-"),""),IF('S17'!$S$21=$D335,CONCATENATE('S17'!$Q$21,"-"),""),IF('S17'!$S$22=$D335,CONCATENATE('S17'!$Q$22,"-"),""))</f>
        <v/>
      </c>
      <c r="I335" s="21" t="str">
        <f>CONCATENATE(,IF('S17'!$S$23=$D335,CONCATENATE('S17'!$Q$23,"-"),""),IF('S17'!$S$24=$D335,CONCATENATE('S17'!$Q$24,"-"),""),IF('S17'!$S$25=$D335,CONCATENATE('S17'!$Q$25,"-"),""),IF('S17'!$S$26=$D335,CONCATENATE('S17'!$Q$26,"-"),""),IF('S17'!$S$27=$D335,CONCATENATE('S17'!$Q$27,"-"),""),IF('S17'!$S$28=$D335,CONCATENATE('S17'!$Q$28,"-"),""),IF('S17'!$S$29=$D335,CONCATENATE('S17'!$Q$29,"-"),""),IF('S17'!$S$30=$D335,CONCATENATE('S17'!$Q$30,"-"),""),IF('S17'!$S$31=$D335,CONCATENATE('S17'!$Q$31,"-"),""),IF('S17'!$S$32=$D335,CONCATENATE('S17'!$Q$32,"-"),""))</f>
        <v/>
      </c>
      <c r="J335" s="21" t="str">
        <f>CONCATENATE(IF('S17'!$AA$13=$D335,CONCATENATE('S17'!$Y$13,"-"),""),IF('S17'!$AA$14=$D335,CONCATENATE('S17'!$Y$14,"-"),""),IF('S17'!$AA$15=$D335,CONCATENATE('S17'!$Y$15,"-"),""),IF('S17'!$AA$16=$D335,CONCATENATE('S17'!$Y$16,"-"),""),IF('S17'!$AA$17=$D335,CONCATENATE('S17'!$Y$17,"-"),""),IF('S17'!$AA$18=$D335,CONCATENATE('S17'!$Y$18,"-"),""),IF('S17'!$AA$19=$D335,CONCATENATE('S17'!$Y$19,"-"),""),IF('S17'!$AA$20=$D335,CONCATENATE('S17'!$Y$20,"-"),""),IF('S17'!$AA$21=$D335,CONCATENATE('S17'!$Y$21,"-"),""),IF('S17'!$AA$22=$D335,CONCATENATE('S17'!$Y$22,"-"),""),"")</f>
        <v/>
      </c>
      <c r="K335" s="21" t="str">
        <f>CONCATENATE(IF('S17'!$AA$23=$D335,CONCATENATE('S17'!$Y$23,"-"),""),IF('S17'!$AA$24=$D335,CONCATENATE('S17'!$Y$24,"-"),""),IF('S17'!$AA$25=$D335,CONCATENATE('S17'!$Y$25,"-"),""),IF('S17'!$AA$26=$D335,CONCATENATE('S17'!$Y$26,"-"),""),IF('S17'!$AA$27=$D335,CONCATENATE('S17'!$Y$27,"-"),""),IF('S17'!$AA$28=$D335,CONCATENATE('S17'!$Y$28,"-"),""),IF('S17'!$AA$29=$D335,CONCATENATE('S17'!$Y$29,"-"),""),IF('S17'!$AA$30=$D335,CONCATENATE('S17'!$Y$30,"-"),""),IF('S17'!$AA$31=$D335,CONCATENATE('S17'!$Y$31,"-"),""),IF('S17'!$AA$32=$D335,CONCATENATE('S17'!$Y$32,"-"),""))</f>
        <v/>
      </c>
      <c r="L335" s="21" t="str">
        <f>CONCATENATE(IF('S17'!$AI$13=$D335,CONCATENATE('S17'!$AG$13,"-"),""),IF('S17'!$AI$14=$D335,CONCATENATE('S17'!$AG$14,"-"),""),IF('S17'!$AI$15=$D335,CONCATENATE('S17'!$AG$15,"-"),""),IF('S17'!$AI$16=$D335,CONCATENATE('S17'!$AG$16,"-"),""),IF('S17'!$AI$17=$D335,CONCATENATE('S17'!$AG$17,"-"),""),IF('S17'!$AI$18=$D335,CONCATENATE('S17'!$AG$18,"-"),""),IF('S17'!$AI$19=$D335,CONCATENATE('S17'!$AG$19,"-"),""),IF('S17'!$AI$20=$D335,CONCATENATE('S17'!$AG$20,"-"),""),IF('S17'!$AI$21=$D335,CONCATENATE('S17'!$AG$21,"-"),""),IF('S17'!$AI$22=$D335,CONCATENATE('S17'!$AG$22,"-"),""),"")</f>
        <v/>
      </c>
      <c r="M335" s="21" t="str">
        <f>CONCATENATE(IF('S17'!$AI$23=$D335,CONCATENATE('S17'!$AG$23,"-"),""),IF('S17'!$AI$24=$D335,CONCATENATE('S17'!$AG$24,"-"),""),IF('S17'!$AI$25=$D335,CONCATENATE('S17'!$AG$25,"-"),""),IF('S17'!$AI$26=$D335,CONCATENATE('S17'!$AG$26,"-"),""),IF('S17'!$AI$27=$D335,CONCATENATE('S17'!$AG$27,"-"),""),IF('S17'!$AI$28=$D335,CONCATENATE('S17'!$AG$28,"-"),""),IF('S17'!$AI$29=$D335,CONCATENATE('S17'!$AG$29,"-"),""),IF('S17'!$AI$30=$D335,CONCATENATE('S17'!$AG$30,"-"),""),IF('S17'!$AI$31=$D335,CONCATENATE('S17'!$AG$31,"-"),""),IF('S17'!$AI$32=$D335,CONCATENATE('S17'!$AG$32,"-"),""))</f>
        <v/>
      </c>
      <c r="N335" s="21" t="str">
        <f t="shared" si="8"/>
        <v/>
      </c>
      <c r="O335" s="21">
        <v>333</v>
      </c>
      <c r="P335" s="27" t="str">
        <f t="shared" si="10"/>
        <v/>
      </c>
      <c r="Q335" s="27" t="str">
        <f t="shared" si="11"/>
        <v/>
      </c>
      <c r="R335" s="27" t="str">
        <f>IF(P335="","",CHOOSE(VLOOKUP($O335,$A$1:$C$400,3,FALSE),AHS!$M$1,BHS!$M$1,CHS!$M$1,HMJHS!$M$1,KHS!$M$1,Kings!$M$1,MHS!$M$1,SWHS!$M$1,AMHS!$M$1,'S10'!$M$1,'S11'!$M$1,'S12'!$M$1,'S13'!$M$1,'S14'!$M$1,'S15'!$M$1,'S16'!$M$1,'S17'!$M$1,'S18'!$M$1,'S19'!$M$1,'S20'!$M$1))</f>
        <v/>
      </c>
      <c r="S335" s="27" t="str">
        <f t="shared" si="12"/>
        <v/>
      </c>
      <c r="T335" s="3" t="str">
        <f t="shared" si="13"/>
        <v/>
      </c>
      <c r="U335" s="21"/>
      <c r="V335" s="21"/>
      <c r="W335" s="21"/>
      <c r="X335" s="21"/>
      <c r="Y335" s="21"/>
      <c r="Z335" s="21"/>
    </row>
    <row r="336" spans="1:26" ht="15" customHeight="1" x14ac:dyDescent="0.25">
      <c r="A336" s="21" t="str">
        <f t="shared" si="9"/>
        <v/>
      </c>
      <c r="B336" s="21" t="str">
        <f t="shared" si="7"/>
        <v/>
      </c>
      <c r="C336" s="21">
        <v>17</v>
      </c>
      <c r="D336" s="21">
        <v>16</v>
      </c>
      <c r="E336" s="21" t="str">
        <f>IF(OR('S17'!$C$28="",'S17'!$B$28=""),"",'S17'!$C$28)</f>
        <v/>
      </c>
      <c r="F336" s="21" t="str">
        <f>CONCATENATE(IF('S17'!$K$13=$D336,CONCATENATE('S17'!$I$13,"-"),""),IF('S17'!$K$14=$D336,CONCATENATE('S17'!$I$14,"-"),""),IF('S17'!$K$15=$D336,CONCATENATE('S17'!$I$15,"-"),""),IF('S17'!$K$16=$D336,CONCATENATE('S17'!$I$16,"-"),""),IF('S17'!$K$17=$D336,CONCATENATE('S17'!$I$17,"-"),""),IF('S17'!$K$18=$D336,CONCATENATE('S17'!$I$18,"-"),""),IF('S17'!$K$19=$D336,CONCATENATE('S17'!$I$19,"-"),""),IF('S17'!$K$20=$D336,CONCATENATE('S17'!$I$20,"-"),""),IF('S17'!$K$21=$D336,CONCATENATE('S17'!$I$21,"-"),""),IF('S17'!$K$22=$D336,CONCATENATE('S17'!$I$22,"-"),""),)</f>
        <v/>
      </c>
      <c r="G336" s="21" t="str">
        <f>CONCATENATE(IF('S17'!$K$23=$D336,CONCATENATE('S17'!$I$23,"-"),""),IF('S17'!$K$24=$D336,CONCATENATE('S17'!$I$24,"-"),""),IF('S17'!$K$25=$D336,CONCATENATE('S17'!$I$25,"-"),""),IF('S17'!$K$26=$D336,CONCATENATE('S17'!$I$26,"-"),""),IF('S17'!$K$27=$D336,CONCATENATE('S17'!$I$27,"-"),""),IF('S17'!$K$28=$D336,CONCATENATE('S17'!$I$28,"-"),""),IF('S17'!$K$29=$D336,CONCATENATE('S17'!$I$29,"-"),""),IF('S17'!$K$30=$D336,CONCATENATE('S17'!$I$30,"-"),""),IF('S17'!$K$31=$D336,CONCATENATE('S17'!$I$31,"-"),""),IF('S17'!$K$32=$D336,CONCATENATE('S17'!$I$32,"-"),""))</f>
        <v/>
      </c>
      <c r="H336" s="21" t="str">
        <f>CONCATENATE(IF('S17'!$S$13=$D336,CONCATENATE('S17'!$Q$13,"-"),""),IF('S17'!$S$14=$D336,CONCATENATE('S17'!$Q$14,"-"),""),IF('S17'!$S$15=$D336,CONCATENATE('S17'!$Q$15,"-"),""),IF('S17'!$S$16=$D336,CONCATENATE('S17'!$Q$16,"-"),""),IF('S17'!$S$17=$D336,CONCATENATE('S17'!$Q$17,"-"),""),IF('S17'!$S$18=$D336,CONCATENATE('S17'!$Q$18,"-"),""),IF('S17'!$S$19=$D336,CONCATENATE('S17'!$Q$19,"-"),""),IF('S17'!$S$20=$D336,CONCATENATE('S17'!$Q$20,"-"),""),IF('S17'!$S$21=$D336,CONCATENATE('S17'!$Q$21,"-"),""),IF('S17'!$S$22=$D336,CONCATENATE('S17'!$Q$22,"-"),""))</f>
        <v/>
      </c>
      <c r="I336" s="21" t="str">
        <f>CONCATENATE(,IF('S17'!$S$23=$D336,CONCATENATE('S17'!$Q$23,"-"),""),IF('S17'!$S$24=$D336,CONCATENATE('S17'!$Q$24,"-"),""),IF('S17'!$S$25=$D336,CONCATENATE('S17'!$Q$25,"-"),""),IF('S17'!$S$26=$D336,CONCATENATE('S17'!$Q$26,"-"),""),IF('S17'!$S$27=$D336,CONCATENATE('S17'!$Q$27,"-"),""),IF('S17'!$S$28=$D336,CONCATENATE('S17'!$Q$28,"-"),""),IF('S17'!$S$29=$D336,CONCATENATE('S17'!$Q$29,"-"),""),IF('S17'!$S$30=$D336,CONCATENATE('S17'!$Q$30,"-"),""),IF('S17'!$S$31=$D336,CONCATENATE('S17'!$Q$31,"-"),""),IF('S17'!$S$32=$D336,CONCATENATE('S17'!$Q$32,"-"),""))</f>
        <v/>
      </c>
      <c r="J336" s="21" t="str">
        <f>CONCATENATE(IF('S17'!$AA$13=$D336,CONCATENATE('S17'!$Y$13,"-"),""),IF('S17'!$AA$14=$D336,CONCATENATE('S17'!$Y$14,"-"),""),IF('S17'!$AA$15=$D336,CONCATENATE('S17'!$Y$15,"-"),""),IF('S17'!$AA$16=$D336,CONCATENATE('S17'!$Y$16,"-"),""),IF('S17'!$AA$17=$D336,CONCATENATE('S17'!$Y$17,"-"),""),IF('S17'!$AA$18=$D336,CONCATENATE('S17'!$Y$18,"-"),""),IF('S17'!$AA$19=$D336,CONCATENATE('S17'!$Y$19,"-"),""),IF('S17'!$AA$20=$D336,CONCATENATE('S17'!$Y$20,"-"),""),IF('S17'!$AA$21=$D336,CONCATENATE('S17'!$Y$21,"-"),""),IF('S17'!$AA$22=$D336,CONCATENATE('S17'!$Y$22,"-"),""),"")</f>
        <v/>
      </c>
      <c r="K336" s="21" t="str">
        <f>CONCATENATE(IF('S17'!$AA$23=$D336,CONCATENATE('S17'!$Y$23,"-"),""),IF('S17'!$AA$24=$D336,CONCATENATE('S17'!$Y$24,"-"),""),IF('S17'!$AA$25=$D336,CONCATENATE('S17'!$Y$25,"-"),""),IF('S17'!$AA$26=$D336,CONCATENATE('S17'!$Y$26,"-"),""),IF('S17'!$AA$27=$D336,CONCATENATE('S17'!$Y$27,"-"),""),IF('S17'!$AA$28=$D336,CONCATENATE('S17'!$Y$28,"-"),""),IF('S17'!$AA$29=$D336,CONCATENATE('S17'!$Y$29,"-"),""),IF('S17'!$AA$30=$D336,CONCATENATE('S17'!$Y$30,"-"),""),IF('S17'!$AA$31=$D336,CONCATENATE('S17'!$Y$31,"-"),""),IF('S17'!$AA$32=$D336,CONCATENATE('S17'!$Y$32,"-"),""))</f>
        <v/>
      </c>
      <c r="L336" s="21" t="str">
        <f>CONCATENATE(IF('S17'!$AI$13=$D336,CONCATENATE('S17'!$AG$13,"-"),""),IF('S17'!$AI$14=$D336,CONCATENATE('S17'!$AG$14,"-"),""),IF('S17'!$AI$15=$D336,CONCATENATE('S17'!$AG$15,"-"),""),IF('S17'!$AI$16=$D336,CONCATENATE('S17'!$AG$16,"-"),""),IF('S17'!$AI$17=$D336,CONCATENATE('S17'!$AG$17,"-"),""),IF('S17'!$AI$18=$D336,CONCATENATE('S17'!$AG$18,"-"),""),IF('S17'!$AI$19=$D336,CONCATENATE('S17'!$AG$19,"-"),""),IF('S17'!$AI$20=$D336,CONCATENATE('S17'!$AG$20,"-"),""),IF('S17'!$AI$21=$D336,CONCATENATE('S17'!$AG$21,"-"),""),IF('S17'!$AI$22=$D336,CONCATENATE('S17'!$AG$22,"-"),""),"")</f>
        <v/>
      </c>
      <c r="M336" s="21" t="str">
        <f>CONCATENATE(IF('S17'!$AI$23=$D336,CONCATENATE('S17'!$AG$23,"-"),""),IF('S17'!$AI$24=$D336,CONCATENATE('S17'!$AG$24,"-"),""),IF('S17'!$AI$25=$D336,CONCATENATE('S17'!$AG$25,"-"),""),IF('S17'!$AI$26=$D336,CONCATENATE('S17'!$AG$26,"-"),""),IF('S17'!$AI$27=$D336,CONCATENATE('S17'!$AG$27,"-"),""),IF('S17'!$AI$28=$D336,CONCATENATE('S17'!$AG$28,"-"),""),IF('S17'!$AI$29=$D336,CONCATENATE('S17'!$AG$29,"-"),""),IF('S17'!$AI$30=$D336,CONCATENATE('S17'!$AG$30,"-"),""),IF('S17'!$AI$31=$D336,CONCATENATE('S17'!$AG$31,"-"),""),IF('S17'!$AI$32=$D336,CONCATENATE('S17'!$AG$32,"-"),""))</f>
        <v/>
      </c>
      <c r="N336" s="21" t="str">
        <f t="shared" si="8"/>
        <v/>
      </c>
      <c r="O336" s="21">
        <v>334</v>
      </c>
      <c r="P336" s="27" t="str">
        <f t="shared" si="10"/>
        <v/>
      </c>
      <c r="Q336" s="27" t="str">
        <f t="shared" si="11"/>
        <v/>
      </c>
      <c r="R336" s="27" t="str">
        <f>IF(P336="","",CHOOSE(VLOOKUP($O336,$A$1:$C$400,3,FALSE),AHS!$M$1,BHS!$M$1,CHS!$M$1,HMJHS!$M$1,KHS!$M$1,Kings!$M$1,MHS!$M$1,SWHS!$M$1,AMHS!$M$1,'S10'!$M$1,'S11'!$M$1,'S12'!$M$1,'S13'!$M$1,'S14'!$M$1,'S15'!$M$1,'S16'!$M$1,'S17'!$M$1,'S18'!$M$1,'S19'!$M$1,'S20'!$M$1))</f>
        <v/>
      </c>
      <c r="S336" s="27" t="str">
        <f t="shared" si="12"/>
        <v/>
      </c>
      <c r="T336" s="3" t="str">
        <f t="shared" si="13"/>
        <v/>
      </c>
      <c r="U336" s="21"/>
      <c r="V336" s="21"/>
      <c r="W336" s="21"/>
      <c r="X336" s="21"/>
      <c r="Y336" s="21"/>
      <c r="Z336" s="21"/>
    </row>
    <row r="337" spans="1:26" ht="15" customHeight="1" x14ac:dyDescent="0.25">
      <c r="A337" s="21" t="str">
        <f t="shared" si="9"/>
        <v/>
      </c>
      <c r="B337" s="21" t="str">
        <f t="shared" si="7"/>
        <v/>
      </c>
      <c r="C337" s="21">
        <v>17</v>
      </c>
      <c r="D337" s="21">
        <v>17</v>
      </c>
      <c r="E337" s="21" t="str">
        <f>IF(OR('S17'!$C$29="",'S17'!$B$29=""),"",'S17'!$C$29)</f>
        <v/>
      </c>
      <c r="F337" s="21" t="str">
        <f>CONCATENATE(IF('S17'!$K$13=$D337,CONCATENATE('S17'!$I$13,"-"),""),IF('S17'!$K$14=$D337,CONCATENATE('S17'!$I$14,"-"),""),IF('S17'!$K$15=$D337,CONCATENATE('S17'!$I$15,"-"),""),IF('S17'!$K$16=$D337,CONCATENATE('S17'!$I$16,"-"),""),IF('S17'!$K$17=$D337,CONCATENATE('S17'!$I$17,"-"),""),IF('S17'!$K$18=$D337,CONCATENATE('S17'!$I$18,"-"),""),IF('S17'!$K$19=$D337,CONCATENATE('S17'!$I$19,"-"),""),IF('S17'!$K$20=$D337,CONCATENATE('S17'!$I$20,"-"),""),IF('S17'!$K$21=$D337,CONCATENATE('S17'!$I$21,"-"),""),IF('S17'!$K$22=$D337,CONCATENATE('S17'!$I$22,"-"),""),)</f>
        <v/>
      </c>
      <c r="G337" s="21" t="str">
        <f>CONCATENATE(IF('S17'!$K$23=$D337,CONCATENATE('S17'!$I$23,"-"),""),IF('S17'!$K$24=$D337,CONCATENATE('S17'!$I$24,"-"),""),IF('S17'!$K$25=$D337,CONCATENATE('S17'!$I$25,"-"),""),IF('S17'!$K$26=$D337,CONCATENATE('S17'!$I$26,"-"),""),IF('S17'!$K$27=$D337,CONCATENATE('S17'!$I$27,"-"),""),IF('S17'!$K$28=$D337,CONCATENATE('S17'!$I$28,"-"),""),IF('S17'!$K$29=$D337,CONCATENATE('S17'!$I$29,"-"),""),IF('S17'!$K$30=$D337,CONCATENATE('S17'!$I$30,"-"),""),IF('S17'!$K$31=$D337,CONCATENATE('S17'!$I$31,"-"),""),IF('S17'!$K$32=$D337,CONCATENATE('S17'!$I$32,"-"),""))</f>
        <v/>
      </c>
      <c r="H337" s="21" t="str">
        <f>CONCATENATE(IF('S17'!$S$13=$D337,CONCATENATE('S17'!$Q$13,"-"),""),IF('S17'!$S$14=$D337,CONCATENATE('S17'!$Q$14,"-"),""),IF('S17'!$S$15=$D337,CONCATENATE('S17'!$Q$15,"-"),""),IF('S17'!$S$16=$D337,CONCATENATE('S17'!$Q$16,"-"),""),IF('S17'!$S$17=$D337,CONCATENATE('S17'!$Q$17,"-"),""),IF('S17'!$S$18=$D337,CONCATENATE('S17'!$Q$18,"-"),""),IF('S17'!$S$19=$D337,CONCATENATE('S17'!$Q$19,"-"),""),IF('S17'!$S$20=$D337,CONCATENATE('S17'!$Q$20,"-"),""),IF('S17'!$S$21=$D337,CONCATENATE('S17'!$Q$21,"-"),""),IF('S17'!$S$22=$D337,CONCATENATE('S17'!$Q$22,"-"),""))</f>
        <v/>
      </c>
      <c r="I337" s="21" t="str">
        <f>CONCATENATE(,IF('S17'!$S$23=$D337,CONCATENATE('S17'!$Q$23,"-"),""),IF('S17'!$S$24=$D337,CONCATENATE('S17'!$Q$24,"-"),""),IF('S17'!$S$25=$D337,CONCATENATE('S17'!$Q$25,"-"),""),IF('S17'!$S$26=$D337,CONCATENATE('S17'!$Q$26,"-"),""),IF('S17'!$S$27=$D337,CONCATENATE('S17'!$Q$27,"-"),""),IF('S17'!$S$28=$D337,CONCATENATE('S17'!$Q$28,"-"),""),IF('S17'!$S$29=$D337,CONCATENATE('S17'!$Q$29,"-"),""),IF('S17'!$S$30=$D337,CONCATENATE('S17'!$Q$30,"-"),""),IF('S17'!$S$31=$D337,CONCATENATE('S17'!$Q$31,"-"),""),IF('S17'!$S$32=$D337,CONCATENATE('S17'!$Q$32,"-"),""))</f>
        <v/>
      </c>
      <c r="J337" s="21" t="str">
        <f>CONCATENATE(IF('S17'!$AA$13=$D337,CONCATENATE('S17'!$Y$13,"-"),""),IF('S17'!$AA$14=$D337,CONCATENATE('S17'!$Y$14,"-"),""),IF('S17'!$AA$15=$D337,CONCATENATE('S17'!$Y$15,"-"),""),IF('S17'!$AA$16=$D337,CONCATENATE('S17'!$Y$16,"-"),""),IF('S17'!$AA$17=$D337,CONCATENATE('S17'!$Y$17,"-"),""),IF('S17'!$AA$18=$D337,CONCATENATE('S17'!$Y$18,"-"),""),IF('S17'!$AA$19=$D337,CONCATENATE('S17'!$Y$19,"-"),""),IF('S17'!$AA$20=$D337,CONCATENATE('S17'!$Y$20,"-"),""),IF('S17'!$AA$21=$D337,CONCATENATE('S17'!$Y$21,"-"),""),IF('S17'!$AA$22=$D337,CONCATENATE('S17'!$Y$22,"-"),""),"")</f>
        <v/>
      </c>
      <c r="K337" s="21" t="str">
        <f>CONCATENATE(IF('S17'!$AA$23=$D337,CONCATENATE('S17'!$Y$23,"-"),""),IF('S17'!$AA$24=$D337,CONCATENATE('S17'!$Y$24,"-"),""),IF('S17'!$AA$25=$D337,CONCATENATE('S17'!$Y$25,"-"),""),IF('S17'!$AA$26=$D337,CONCATENATE('S17'!$Y$26,"-"),""),IF('S17'!$AA$27=$D337,CONCATENATE('S17'!$Y$27,"-"),""),IF('S17'!$AA$28=$D337,CONCATENATE('S17'!$Y$28,"-"),""),IF('S17'!$AA$29=$D337,CONCATENATE('S17'!$Y$29,"-"),""),IF('S17'!$AA$30=$D337,CONCATENATE('S17'!$Y$30,"-"),""),IF('S17'!$AA$31=$D337,CONCATENATE('S17'!$Y$31,"-"),""),IF('S17'!$AA$32=$D337,CONCATENATE('S17'!$Y$32,"-"),""))</f>
        <v/>
      </c>
      <c r="L337" s="21" t="str">
        <f>CONCATENATE(IF('S17'!$AI$13=$D337,CONCATENATE('S17'!$AG$13,"-"),""),IF('S17'!$AI$14=$D337,CONCATENATE('S17'!$AG$14,"-"),""),IF('S17'!$AI$15=$D337,CONCATENATE('S17'!$AG$15,"-"),""),IF('S17'!$AI$16=$D337,CONCATENATE('S17'!$AG$16,"-"),""),IF('S17'!$AI$17=$D337,CONCATENATE('S17'!$AG$17,"-"),""),IF('S17'!$AI$18=$D337,CONCATENATE('S17'!$AG$18,"-"),""),IF('S17'!$AI$19=$D337,CONCATENATE('S17'!$AG$19,"-"),""),IF('S17'!$AI$20=$D337,CONCATENATE('S17'!$AG$20,"-"),""),IF('S17'!$AI$21=$D337,CONCATENATE('S17'!$AG$21,"-"),""),IF('S17'!$AI$22=$D337,CONCATENATE('S17'!$AG$22,"-"),""),"")</f>
        <v/>
      </c>
      <c r="M337" s="21" t="str">
        <f>CONCATENATE(IF('S17'!$AI$23=$D337,CONCATENATE('S17'!$AG$23,"-"),""),IF('S17'!$AI$24=$D337,CONCATENATE('S17'!$AG$24,"-"),""),IF('S17'!$AI$25=$D337,CONCATENATE('S17'!$AG$25,"-"),""),IF('S17'!$AI$26=$D337,CONCATENATE('S17'!$AG$26,"-"),""),IF('S17'!$AI$27=$D337,CONCATENATE('S17'!$AG$27,"-"),""),IF('S17'!$AI$28=$D337,CONCATENATE('S17'!$AG$28,"-"),""),IF('S17'!$AI$29=$D337,CONCATENATE('S17'!$AG$29,"-"),""),IF('S17'!$AI$30=$D337,CONCATENATE('S17'!$AG$30,"-"),""),IF('S17'!$AI$31=$D337,CONCATENATE('S17'!$AG$31,"-"),""),IF('S17'!$AI$32=$D337,CONCATENATE('S17'!$AG$32,"-"),""))</f>
        <v/>
      </c>
      <c r="N337" s="21" t="str">
        <f t="shared" si="8"/>
        <v/>
      </c>
      <c r="O337" s="21">
        <v>335</v>
      </c>
      <c r="P337" s="27" t="str">
        <f t="shared" si="10"/>
        <v/>
      </c>
      <c r="Q337" s="27" t="str">
        <f t="shared" si="11"/>
        <v/>
      </c>
      <c r="R337" s="27" t="str">
        <f>IF(P337="","",CHOOSE(VLOOKUP($O337,$A$1:$C$400,3,FALSE),AHS!$M$1,BHS!$M$1,CHS!$M$1,HMJHS!$M$1,KHS!$M$1,Kings!$M$1,MHS!$M$1,SWHS!$M$1,AMHS!$M$1,'S10'!$M$1,'S11'!$M$1,'S12'!$M$1,'S13'!$M$1,'S14'!$M$1,'S15'!$M$1,'S16'!$M$1,'S17'!$M$1,'S18'!$M$1,'S19'!$M$1,'S20'!$M$1))</f>
        <v/>
      </c>
      <c r="S337" s="27" t="str">
        <f t="shared" si="12"/>
        <v/>
      </c>
      <c r="T337" s="3" t="str">
        <f t="shared" si="13"/>
        <v/>
      </c>
      <c r="U337" s="21"/>
      <c r="V337" s="21"/>
      <c r="W337" s="21"/>
      <c r="X337" s="21"/>
      <c r="Y337" s="21"/>
      <c r="Z337" s="21"/>
    </row>
    <row r="338" spans="1:26" ht="15" customHeight="1" x14ac:dyDescent="0.25">
      <c r="A338" s="21" t="str">
        <f t="shared" si="9"/>
        <v/>
      </c>
      <c r="B338" s="21" t="str">
        <f t="shared" si="7"/>
        <v/>
      </c>
      <c r="C338" s="21">
        <v>17</v>
      </c>
      <c r="D338" s="21">
        <v>18</v>
      </c>
      <c r="E338" s="21" t="str">
        <f>IF(OR('S17'!$C$30="",'S17'!$B$30=""),"",'S17'!$C$30)</f>
        <v/>
      </c>
      <c r="F338" s="21" t="str">
        <f>CONCATENATE(IF('S17'!$K$13=$D338,CONCATENATE('S17'!$I$13,"-"),""),IF('S17'!$K$14=$D338,CONCATENATE('S17'!$I$14,"-"),""),IF('S17'!$K$15=$D338,CONCATENATE('S17'!$I$15,"-"),""),IF('S17'!$K$16=$D338,CONCATENATE('S17'!$I$16,"-"),""),IF('S17'!$K$17=$D338,CONCATENATE('S17'!$I$17,"-"),""),IF('S17'!$K$18=$D338,CONCATENATE('S17'!$I$18,"-"),""),IF('S17'!$K$19=$D338,CONCATENATE('S17'!$I$19,"-"),""),IF('S17'!$K$20=$D338,CONCATENATE('S17'!$I$20,"-"),""),IF('S17'!$K$21=$D338,CONCATENATE('S17'!$I$21,"-"),""),IF('S17'!$K$22=$D338,CONCATENATE('S17'!$I$22,"-"),""),)</f>
        <v/>
      </c>
      <c r="G338" s="21" t="str">
        <f>CONCATENATE(IF('S17'!$K$23=$D338,CONCATENATE('S17'!$I$23,"-"),""),IF('S17'!$K$24=$D338,CONCATENATE('S17'!$I$24,"-"),""),IF('S17'!$K$25=$D338,CONCATENATE('S17'!$I$25,"-"),""),IF('S17'!$K$26=$D338,CONCATENATE('S17'!$I$26,"-"),""),IF('S17'!$K$27=$D338,CONCATENATE('S17'!$I$27,"-"),""),IF('S17'!$K$28=$D338,CONCATENATE('S17'!$I$28,"-"),""),IF('S17'!$K$29=$D338,CONCATENATE('S17'!$I$29,"-"),""),IF('S17'!$K$30=$D338,CONCATENATE('S17'!$I$30,"-"),""),IF('S17'!$K$31=$D338,CONCATENATE('S17'!$I$31,"-"),""),IF('S17'!$K$32=$D338,CONCATENATE('S17'!$I$32,"-"),""))</f>
        <v/>
      </c>
      <c r="H338" s="21" t="str">
        <f>CONCATENATE(IF('S17'!$S$13=$D338,CONCATENATE('S17'!$Q$13,"-"),""),IF('S17'!$S$14=$D338,CONCATENATE('S17'!$Q$14,"-"),""),IF('S17'!$S$15=$D338,CONCATENATE('S17'!$Q$15,"-"),""),IF('S17'!$S$16=$D338,CONCATENATE('S17'!$Q$16,"-"),""),IF('S17'!$S$17=$D338,CONCATENATE('S17'!$Q$17,"-"),""),IF('S17'!$S$18=$D338,CONCATENATE('S17'!$Q$18,"-"),""),IF('S17'!$S$19=$D338,CONCATENATE('S17'!$Q$19,"-"),""),IF('S17'!$S$20=$D338,CONCATENATE('S17'!$Q$20,"-"),""),IF('S17'!$S$21=$D338,CONCATENATE('S17'!$Q$21,"-"),""),IF('S17'!$S$22=$D338,CONCATENATE('S17'!$Q$22,"-"),""))</f>
        <v/>
      </c>
      <c r="I338" s="21" t="str">
        <f>CONCATENATE(,IF('S17'!$S$23=$D338,CONCATENATE('S17'!$Q$23,"-"),""),IF('S17'!$S$24=$D338,CONCATENATE('S17'!$Q$24,"-"),""),IF('S17'!$S$25=$D338,CONCATENATE('S17'!$Q$25,"-"),""),IF('S17'!$S$26=$D338,CONCATENATE('S17'!$Q$26,"-"),""),IF('S17'!$S$27=$D338,CONCATENATE('S17'!$Q$27,"-"),""),IF('S17'!$S$28=$D338,CONCATENATE('S17'!$Q$28,"-"),""),IF('S17'!$S$29=$D338,CONCATENATE('S17'!$Q$29,"-"),""),IF('S17'!$S$30=$D338,CONCATENATE('S17'!$Q$30,"-"),""),IF('S17'!$S$31=$D338,CONCATENATE('S17'!$Q$31,"-"),""),IF('S17'!$S$32=$D338,CONCATENATE('S17'!$Q$32,"-"),""))</f>
        <v/>
      </c>
      <c r="J338" s="21" t="str">
        <f>CONCATENATE(IF('S17'!$AA$13=$D338,CONCATENATE('S17'!$Y$13,"-"),""),IF('S17'!$AA$14=$D338,CONCATENATE('S17'!$Y$14,"-"),""),IF('S17'!$AA$15=$D338,CONCATENATE('S17'!$Y$15,"-"),""),IF('S17'!$AA$16=$D338,CONCATENATE('S17'!$Y$16,"-"),""),IF('S17'!$AA$17=$D338,CONCATENATE('S17'!$Y$17,"-"),""),IF('S17'!$AA$18=$D338,CONCATENATE('S17'!$Y$18,"-"),""),IF('S17'!$AA$19=$D338,CONCATENATE('S17'!$Y$19,"-"),""),IF('S17'!$AA$20=$D338,CONCATENATE('S17'!$Y$20,"-"),""),IF('S17'!$AA$21=$D338,CONCATENATE('S17'!$Y$21,"-"),""),IF('S17'!$AA$22=$D338,CONCATENATE('S17'!$Y$22,"-"),""),"")</f>
        <v/>
      </c>
      <c r="K338" s="21" t="str">
        <f>CONCATENATE(IF('S17'!$AA$23=$D338,CONCATENATE('S17'!$Y$23,"-"),""),IF('S17'!$AA$24=$D338,CONCATENATE('S17'!$Y$24,"-"),""),IF('S17'!$AA$25=$D338,CONCATENATE('S17'!$Y$25,"-"),""),IF('S17'!$AA$26=$D338,CONCATENATE('S17'!$Y$26,"-"),""),IF('S17'!$AA$27=$D338,CONCATENATE('S17'!$Y$27,"-"),""),IF('S17'!$AA$28=$D338,CONCATENATE('S17'!$Y$28,"-"),""),IF('S17'!$AA$29=$D338,CONCATENATE('S17'!$Y$29,"-"),""),IF('S17'!$AA$30=$D338,CONCATENATE('S17'!$Y$30,"-"),""),IF('S17'!$AA$31=$D338,CONCATENATE('S17'!$Y$31,"-"),""),IF('S17'!$AA$32=$D338,CONCATENATE('S17'!$Y$32,"-"),""))</f>
        <v/>
      </c>
      <c r="L338" s="21" t="str">
        <f>CONCATENATE(IF('S17'!$AI$13=$D338,CONCATENATE('S17'!$AG$13,"-"),""),IF('S17'!$AI$14=$D338,CONCATENATE('S17'!$AG$14,"-"),""),IF('S17'!$AI$15=$D338,CONCATENATE('S17'!$AG$15,"-"),""),IF('S17'!$AI$16=$D338,CONCATENATE('S17'!$AG$16,"-"),""),IF('S17'!$AI$17=$D338,CONCATENATE('S17'!$AG$17,"-"),""),IF('S17'!$AI$18=$D338,CONCATENATE('S17'!$AG$18,"-"),""),IF('S17'!$AI$19=$D338,CONCATENATE('S17'!$AG$19,"-"),""),IF('S17'!$AI$20=$D338,CONCATENATE('S17'!$AG$20,"-"),""),IF('S17'!$AI$21=$D338,CONCATENATE('S17'!$AG$21,"-"),""),IF('S17'!$AI$22=$D338,CONCATENATE('S17'!$AG$22,"-"),""),"")</f>
        <v/>
      </c>
      <c r="M338" s="21" t="str">
        <f>CONCATENATE(IF('S17'!$AI$23=$D338,CONCATENATE('S17'!$AG$23,"-"),""),IF('S17'!$AI$24=$D338,CONCATENATE('S17'!$AG$24,"-"),""),IF('S17'!$AI$25=$D338,CONCATENATE('S17'!$AG$25,"-"),""),IF('S17'!$AI$26=$D338,CONCATENATE('S17'!$AG$26,"-"),""),IF('S17'!$AI$27=$D338,CONCATENATE('S17'!$AG$27,"-"),""),IF('S17'!$AI$28=$D338,CONCATENATE('S17'!$AG$28,"-"),""),IF('S17'!$AI$29=$D338,CONCATENATE('S17'!$AG$29,"-"),""),IF('S17'!$AI$30=$D338,CONCATENATE('S17'!$AG$30,"-"),""),IF('S17'!$AI$31=$D338,CONCATENATE('S17'!$AG$31,"-"),""),IF('S17'!$AI$32=$D338,CONCATENATE('S17'!$AG$32,"-"),""))</f>
        <v/>
      </c>
      <c r="N338" s="21" t="str">
        <f t="shared" si="8"/>
        <v/>
      </c>
      <c r="O338" s="21">
        <v>336</v>
      </c>
      <c r="P338" s="27" t="str">
        <f t="shared" si="10"/>
        <v/>
      </c>
      <c r="Q338" s="27" t="str">
        <f t="shared" si="11"/>
        <v/>
      </c>
      <c r="R338" s="27" t="str">
        <f>IF(P338="","",CHOOSE(VLOOKUP($O338,$A$1:$C$400,3,FALSE),AHS!$M$1,BHS!$M$1,CHS!$M$1,HMJHS!$M$1,KHS!$M$1,Kings!$M$1,MHS!$M$1,SWHS!$M$1,AMHS!$M$1,'S10'!$M$1,'S11'!$M$1,'S12'!$M$1,'S13'!$M$1,'S14'!$M$1,'S15'!$M$1,'S16'!$M$1,'S17'!$M$1,'S18'!$M$1,'S19'!$M$1,'S20'!$M$1))</f>
        <v/>
      </c>
      <c r="S338" s="27" t="str">
        <f t="shared" si="12"/>
        <v/>
      </c>
      <c r="T338" s="3" t="str">
        <f t="shared" si="13"/>
        <v/>
      </c>
      <c r="U338" s="21"/>
      <c r="V338" s="21"/>
      <c r="W338" s="21"/>
      <c r="X338" s="21"/>
      <c r="Y338" s="21"/>
      <c r="Z338" s="21"/>
    </row>
    <row r="339" spans="1:26" ht="15" customHeight="1" x14ac:dyDescent="0.25">
      <c r="A339" s="21" t="str">
        <f t="shared" si="9"/>
        <v/>
      </c>
      <c r="B339" s="21" t="str">
        <f t="shared" si="7"/>
        <v/>
      </c>
      <c r="C339" s="21">
        <v>17</v>
      </c>
      <c r="D339" s="21">
        <v>19</v>
      </c>
      <c r="E339" s="21" t="str">
        <f>IF(OR('S17'!$C$31="",'S17'!$B$31=""),"",'S17'!$C$31)</f>
        <v/>
      </c>
      <c r="F339" s="21" t="str">
        <f>CONCATENATE(IF('S17'!$K$13=$D339,CONCATENATE('S17'!$I$13,"-"),""),IF('S17'!$K$14=$D339,CONCATENATE('S17'!$I$14,"-"),""),IF('S17'!$K$15=$D339,CONCATENATE('S17'!$I$15,"-"),""),IF('S17'!$K$16=$D339,CONCATENATE('S17'!$I$16,"-"),""),IF('S17'!$K$17=$D339,CONCATENATE('S17'!$I$17,"-"),""),IF('S17'!$K$18=$D339,CONCATENATE('S17'!$I$18,"-"),""),IF('S17'!$K$19=$D339,CONCATENATE('S17'!$I$19,"-"),""),IF('S17'!$K$20=$D339,CONCATENATE('S17'!$I$20,"-"),""),IF('S17'!$K$21=$D339,CONCATENATE('S17'!$I$21,"-"),""),IF('S17'!$K$22=$D339,CONCATENATE('S17'!$I$22,"-"),""),)</f>
        <v/>
      </c>
      <c r="G339" s="21" t="str">
        <f>CONCATENATE(IF('S17'!$K$23=$D339,CONCATENATE('S17'!$I$23,"-"),""),IF('S17'!$K$24=$D339,CONCATENATE('S17'!$I$24,"-"),""),IF('S17'!$K$25=$D339,CONCATENATE('S17'!$I$25,"-"),""),IF('S17'!$K$26=$D339,CONCATENATE('S17'!$I$26,"-"),""),IF('S17'!$K$27=$D339,CONCATENATE('S17'!$I$27,"-"),""),IF('S17'!$K$28=$D339,CONCATENATE('S17'!$I$28,"-"),""),IF('S17'!$K$29=$D339,CONCATENATE('S17'!$I$29,"-"),""),IF('S17'!$K$30=$D339,CONCATENATE('S17'!$I$30,"-"),""),IF('S17'!$K$31=$D339,CONCATENATE('S17'!$I$31,"-"),""),IF('S17'!$K$32=$D339,CONCATENATE('S17'!$I$32,"-"),""))</f>
        <v/>
      </c>
      <c r="H339" s="21" t="str">
        <f>CONCATENATE(IF('S17'!$S$13=$D339,CONCATENATE('S17'!$Q$13,"-"),""),IF('S17'!$S$14=$D339,CONCATENATE('S17'!$Q$14,"-"),""),IF('S17'!$S$15=$D339,CONCATENATE('S17'!$Q$15,"-"),""),IF('S17'!$S$16=$D339,CONCATENATE('S17'!$Q$16,"-"),""),IF('S17'!$S$17=$D339,CONCATENATE('S17'!$Q$17,"-"),""),IF('S17'!$S$18=$D339,CONCATENATE('S17'!$Q$18,"-"),""),IF('S17'!$S$19=$D339,CONCATENATE('S17'!$Q$19,"-"),""),IF('S17'!$S$20=$D339,CONCATENATE('S17'!$Q$20,"-"),""),IF('S17'!$S$21=$D339,CONCATENATE('S17'!$Q$21,"-"),""),IF('S17'!$S$22=$D339,CONCATENATE('S17'!$Q$22,"-"),""))</f>
        <v/>
      </c>
      <c r="I339" s="21" t="str">
        <f>CONCATENATE(,IF('S17'!$S$23=$D339,CONCATENATE('S17'!$Q$23,"-"),""),IF('S17'!$S$24=$D339,CONCATENATE('S17'!$Q$24,"-"),""),IF('S17'!$S$25=$D339,CONCATENATE('S17'!$Q$25,"-"),""),IF('S17'!$S$26=$D339,CONCATENATE('S17'!$Q$26,"-"),""),IF('S17'!$S$27=$D339,CONCATENATE('S17'!$Q$27,"-"),""),IF('S17'!$S$28=$D339,CONCATENATE('S17'!$Q$28,"-"),""),IF('S17'!$S$29=$D339,CONCATENATE('S17'!$Q$29,"-"),""),IF('S17'!$S$30=$D339,CONCATENATE('S17'!$Q$30,"-"),""),IF('S17'!$S$31=$D339,CONCATENATE('S17'!$Q$31,"-"),""),IF('S17'!$S$32=$D339,CONCATENATE('S17'!$Q$32,"-"),""))</f>
        <v/>
      </c>
      <c r="J339" s="21" t="str">
        <f>CONCATENATE(IF('S17'!$AA$13=$D339,CONCATENATE('S17'!$Y$13,"-"),""),IF('S17'!$AA$14=$D339,CONCATENATE('S17'!$Y$14,"-"),""),IF('S17'!$AA$15=$D339,CONCATENATE('S17'!$Y$15,"-"),""),IF('S17'!$AA$16=$D339,CONCATENATE('S17'!$Y$16,"-"),""),IF('S17'!$AA$17=$D339,CONCATENATE('S17'!$Y$17,"-"),""),IF('S17'!$AA$18=$D339,CONCATENATE('S17'!$Y$18,"-"),""),IF('S17'!$AA$19=$D339,CONCATENATE('S17'!$Y$19,"-"),""),IF('S17'!$AA$20=$D339,CONCATENATE('S17'!$Y$20,"-"),""),IF('S17'!$AA$21=$D339,CONCATENATE('S17'!$Y$21,"-"),""),IF('S17'!$AA$22=$D339,CONCATENATE('S17'!$Y$22,"-"),""),"")</f>
        <v/>
      </c>
      <c r="K339" s="21" t="str">
        <f>CONCATENATE(IF('S17'!$AA$23=$D339,CONCATENATE('S17'!$Y$23,"-"),""),IF('S17'!$AA$24=$D339,CONCATENATE('S17'!$Y$24,"-"),""),IF('S17'!$AA$25=$D339,CONCATENATE('S17'!$Y$25,"-"),""),IF('S17'!$AA$26=$D339,CONCATENATE('S17'!$Y$26,"-"),""),IF('S17'!$AA$27=$D339,CONCATENATE('S17'!$Y$27,"-"),""),IF('S17'!$AA$28=$D339,CONCATENATE('S17'!$Y$28,"-"),""),IF('S17'!$AA$29=$D339,CONCATENATE('S17'!$Y$29,"-"),""),IF('S17'!$AA$30=$D339,CONCATENATE('S17'!$Y$30,"-"),""),IF('S17'!$AA$31=$D339,CONCATENATE('S17'!$Y$31,"-"),""),IF('S17'!$AA$32=$D339,CONCATENATE('S17'!$Y$32,"-"),""))</f>
        <v/>
      </c>
      <c r="L339" s="21" t="str">
        <f>CONCATENATE(IF('S17'!$AI$13=$D339,CONCATENATE('S17'!$AG$13,"-"),""),IF('S17'!$AI$14=$D339,CONCATENATE('S17'!$AG$14,"-"),""),IF('S17'!$AI$15=$D339,CONCATENATE('S17'!$AG$15,"-"),""),IF('S17'!$AI$16=$D339,CONCATENATE('S17'!$AG$16,"-"),""),IF('S17'!$AI$17=$D339,CONCATENATE('S17'!$AG$17,"-"),""),IF('S17'!$AI$18=$D339,CONCATENATE('S17'!$AG$18,"-"),""),IF('S17'!$AI$19=$D339,CONCATENATE('S17'!$AG$19,"-"),""),IF('S17'!$AI$20=$D339,CONCATENATE('S17'!$AG$20,"-"),""),IF('S17'!$AI$21=$D339,CONCATENATE('S17'!$AG$21,"-"),""),IF('S17'!$AI$22=$D339,CONCATENATE('S17'!$AG$22,"-"),""),"")</f>
        <v/>
      </c>
      <c r="M339" s="21" t="str">
        <f>CONCATENATE(IF('S17'!$AI$23=$D339,CONCATENATE('S17'!$AG$23,"-"),""),IF('S17'!$AI$24=$D339,CONCATENATE('S17'!$AG$24,"-"),""),IF('S17'!$AI$25=$D339,CONCATENATE('S17'!$AG$25,"-"),""),IF('S17'!$AI$26=$D339,CONCATENATE('S17'!$AG$26,"-"),""),IF('S17'!$AI$27=$D339,CONCATENATE('S17'!$AG$27,"-"),""),IF('S17'!$AI$28=$D339,CONCATENATE('S17'!$AG$28,"-"),""),IF('S17'!$AI$29=$D339,CONCATENATE('S17'!$AG$29,"-"),""),IF('S17'!$AI$30=$D339,CONCATENATE('S17'!$AG$30,"-"),""),IF('S17'!$AI$31=$D339,CONCATENATE('S17'!$AG$31,"-"),""),IF('S17'!$AI$32=$D339,CONCATENATE('S17'!$AG$32,"-"),""))</f>
        <v/>
      </c>
      <c r="N339" s="21" t="str">
        <f t="shared" si="8"/>
        <v/>
      </c>
      <c r="O339" s="21">
        <v>337</v>
      </c>
      <c r="P339" s="27" t="str">
        <f t="shared" si="10"/>
        <v/>
      </c>
      <c r="Q339" s="27" t="str">
        <f t="shared" si="11"/>
        <v/>
      </c>
      <c r="R339" s="27" t="str">
        <f>IF(P339="","",CHOOSE(VLOOKUP($O339,$A$1:$C$400,3,FALSE),AHS!$M$1,BHS!$M$1,CHS!$M$1,HMJHS!$M$1,KHS!$M$1,Kings!$M$1,MHS!$M$1,SWHS!$M$1,AMHS!$M$1,'S10'!$M$1,'S11'!$M$1,'S12'!$M$1,'S13'!$M$1,'S14'!$M$1,'S15'!$M$1,'S16'!$M$1,'S17'!$M$1,'S18'!$M$1,'S19'!$M$1,'S20'!$M$1))</f>
        <v/>
      </c>
      <c r="S339" s="27" t="str">
        <f t="shared" si="12"/>
        <v/>
      </c>
      <c r="T339" s="3" t="str">
        <f t="shared" si="13"/>
        <v/>
      </c>
      <c r="U339" s="21"/>
      <c r="V339" s="21"/>
      <c r="W339" s="21"/>
      <c r="X339" s="21"/>
      <c r="Y339" s="21"/>
      <c r="Z339" s="21"/>
    </row>
    <row r="340" spans="1:26" ht="15" customHeight="1" x14ac:dyDescent="0.25">
      <c r="A340" s="21" t="str">
        <f t="shared" si="9"/>
        <v/>
      </c>
      <c r="B340" s="21" t="str">
        <f t="shared" si="7"/>
        <v/>
      </c>
      <c r="C340" s="21">
        <v>17</v>
      </c>
      <c r="D340" s="21">
        <v>20</v>
      </c>
      <c r="E340" s="21" t="str">
        <f>IF(OR('S17'!$C$32="",'S17'!$B$32=""),"",'S17'!$C$32)</f>
        <v/>
      </c>
      <c r="F340" s="21" t="str">
        <f>CONCATENATE(IF('S17'!$K$13=$D340,CONCATENATE('S17'!$I$13,"-"),""),IF('S17'!$K$14=$D340,CONCATENATE('S17'!$I$14,"-"),""),IF('S17'!$K$15=$D340,CONCATENATE('S17'!$I$15,"-"),""),IF('S17'!$K$16=$D340,CONCATENATE('S17'!$I$16,"-"),""),IF('S17'!$K$17=$D340,CONCATENATE('S17'!$I$17,"-"),""),IF('S17'!$K$18=$D340,CONCATENATE('S17'!$I$18,"-"),""),IF('S17'!$K$19=$D340,CONCATENATE('S17'!$I$19,"-"),""),IF('S17'!$K$20=$D340,CONCATENATE('S17'!$I$20,"-"),""),IF('S17'!$K$21=$D340,CONCATENATE('S17'!$I$21,"-"),""),IF('S17'!$K$22=$D340,CONCATENATE('S17'!$I$22,"-"),""),)</f>
        <v/>
      </c>
      <c r="G340" s="21" t="str">
        <f>CONCATENATE(IF('S17'!$K$23=$D340,CONCATENATE('S17'!$I$23,"-"),""),IF('S17'!$K$24=$D340,CONCATENATE('S17'!$I$24,"-"),""),IF('S17'!$K$25=$D340,CONCATENATE('S17'!$I$25,"-"),""),IF('S17'!$K$26=$D340,CONCATENATE('S17'!$I$26,"-"),""),IF('S17'!$K$27=$D340,CONCATENATE('S17'!$I$27,"-"),""),IF('S17'!$K$28=$D340,CONCATENATE('S17'!$I$28,"-"),""),IF('S17'!$K$29=$D340,CONCATENATE('S17'!$I$29,"-"),""),IF('S17'!$K$30=$D340,CONCATENATE('S17'!$I$30,"-"),""),IF('S17'!$K$31=$D340,CONCATENATE('S17'!$I$31,"-"),""),IF('S17'!$K$32=$D340,CONCATENATE('S17'!$I$32,"-"),""))</f>
        <v/>
      </c>
      <c r="H340" s="21" t="str">
        <f>CONCATENATE(IF('S17'!$S$13=$D340,CONCATENATE('S17'!$Q$13,"-"),""),IF('S17'!$S$14=$D340,CONCATENATE('S17'!$Q$14,"-"),""),IF('S17'!$S$15=$D340,CONCATENATE('S17'!$Q$15,"-"),""),IF('S17'!$S$16=$D340,CONCATENATE('S17'!$Q$16,"-"),""),IF('S17'!$S$17=$D340,CONCATENATE('S17'!$Q$17,"-"),""),IF('S17'!$S$18=$D340,CONCATENATE('S17'!$Q$18,"-"),""),IF('S17'!$S$19=$D340,CONCATENATE('S17'!$Q$19,"-"),""),IF('S17'!$S$20=$D340,CONCATENATE('S17'!$Q$20,"-"),""),IF('S17'!$S$21=$D340,CONCATENATE('S17'!$Q$21,"-"),""),IF('S17'!$S$22=$D340,CONCATENATE('S17'!$Q$22,"-"),""))</f>
        <v/>
      </c>
      <c r="I340" s="21" t="str">
        <f>CONCATENATE(,IF('S17'!$S$23=$D340,CONCATENATE('S17'!$Q$23,"-"),""),IF('S17'!$S$24=$D340,CONCATENATE('S17'!$Q$24,"-"),""),IF('S17'!$S$25=$D340,CONCATENATE('S17'!$Q$25,"-"),""),IF('S17'!$S$26=$D340,CONCATENATE('S17'!$Q$26,"-"),""),IF('S17'!$S$27=$D340,CONCATENATE('S17'!$Q$27,"-"),""),IF('S17'!$S$28=$D340,CONCATENATE('S17'!$Q$28,"-"),""),IF('S17'!$S$29=$D340,CONCATENATE('S17'!$Q$29,"-"),""),IF('S17'!$S$30=$D340,CONCATENATE('S17'!$Q$30,"-"),""),IF('S17'!$S$31=$D340,CONCATENATE('S17'!$Q$31,"-"),""),IF('S17'!$S$32=$D340,CONCATENATE('S17'!$Q$32,"-"),""))</f>
        <v/>
      </c>
      <c r="J340" s="21" t="str">
        <f>CONCATENATE(IF('S17'!$AA$13=$D340,CONCATENATE('S17'!$Y$13,"-"),""),IF('S17'!$AA$14=$D340,CONCATENATE('S17'!$Y$14,"-"),""),IF('S17'!$AA$15=$D340,CONCATENATE('S17'!$Y$15,"-"),""),IF('S17'!$AA$16=$D340,CONCATENATE('S17'!$Y$16,"-"),""),IF('S17'!$AA$17=$D340,CONCATENATE('S17'!$Y$17,"-"),""),IF('S17'!$AA$18=$D340,CONCATENATE('S17'!$Y$18,"-"),""),IF('S17'!$AA$19=$D340,CONCATENATE('S17'!$Y$19,"-"),""),IF('S17'!$AA$20=$D340,CONCATENATE('S17'!$Y$20,"-"),""),IF('S17'!$AA$21=$D340,CONCATENATE('S17'!$Y$21,"-"),""),IF('S17'!$AA$22=$D340,CONCATENATE('S17'!$Y$22,"-"),""),"")</f>
        <v/>
      </c>
      <c r="K340" s="21" t="str">
        <f>CONCATENATE(IF('S17'!$AA$23=$D340,CONCATENATE('S17'!$Y$23,"-"),""),IF('S17'!$AA$24=$D340,CONCATENATE('S17'!$Y$24,"-"),""),IF('S17'!$AA$25=$D340,CONCATENATE('S17'!$Y$25,"-"),""),IF('S17'!$AA$26=$D340,CONCATENATE('S17'!$Y$26,"-"),""),IF('S17'!$AA$27=$D340,CONCATENATE('S17'!$Y$27,"-"),""),IF('S17'!$AA$28=$D340,CONCATENATE('S17'!$Y$28,"-"),""),IF('S17'!$AA$29=$D340,CONCATENATE('S17'!$Y$29,"-"),""),IF('S17'!$AA$30=$D340,CONCATENATE('S17'!$Y$30,"-"),""),IF('S17'!$AA$31=$D340,CONCATENATE('S17'!$Y$31,"-"),""),IF('S17'!$AA$32=$D340,CONCATENATE('S17'!$Y$32,"-"),""))</f>
        <v/>
      </c>
      <c r="L340" s="21" t="str">
        <f>CONCATENATE(IF('S17'!$AI$13=$D340,CONCATENATE('S17'!$AG$13,"-"),""),IF('S17'!$AI$14=$D340,CONCATENATE('S17'!$AG$14,"-"),""),IF('S17'!$AI$15=$D340,CONCATENATE('S17'!$AG$15,"-"),""),IF('S17'!$AI$16=$D340,CONCATENATE('S17'!$AG$16,"-"),""),IF('S17'!$AI$17=$D340,CONCATENATE('S17'!$AG$17,"-"),""),IF('S17'!$AI$18=$D340,CONCATENATE('S17'!$AG$18,"-"),""),IF('S17'!$AI$19=$D340,CONCATENATE('S17'!$AG$19,"-"),""),IF('S17'!$AI$20=$D340,CONCATENATE('S17'!$AG$20,"-"),""),IF('S17'!$AI$21=$D340,CONCATENATE('S17'!$AG$21,"-"),""),IF('S17'!$AI$22=$D340,CONCATENATE('S17'!$AG$22,"-"),""),"")</f>
        <v/>
      </c>
      <c r="M340" s="21" t="str">
        <f>CONCATENATE(IF('S17'!$AI$23=$D340,CONCATENATE('S17'!$AG$23,"-"),""),IF('S17'!$AI$24=$D340,CONCATENATE('S17'!$AG$24,"-"),""),IF('S17'!$AI$25=$D340,CONCATENATE('S17'!$AG$25,"-"),""),IF('S17'!$AI$26=$D340,CONCATENATE('S17'!$AG$26,"-"),""),IF('S17'!$AI$27=$D340,CONCATENATE('S17'!$AG$27,"-"),""),IF('S17'!$AI$28=$D340,CONCATENATE('S17'!$AG$28,"-"),""),IF('S17'!$AI$29=$D340,CONCATENATE('S17'!$AG$29,"-"),""),IF('S17'!$AI$30=$D340,CONCATENATE('S17'!$AG$30,"-"),""),IF('S17'!$AI$31=$D340,CONCATENATE('S17'!$AG$31,"-"),""),IF('S17'!$AI$32=$D340,CONCATENATE('S17'!$AG$32,"-"),""))</f>
        <v/>
      </c>
      <c r="N340" s="21" t="str">
        <f t="shared" si="8"/>
        <v/>
      </c>
      <c r="O340" s="21">
        <v>338</v>
      </c>
      <c r="P340" s="27" t="str">
        <f t="shared" si="10"/>
        <v/>
      </c>
      <c r="Q340" s="27" t="str">
        <f t="shared" si="11"/>
        <v/>
      </c>
      <c r="R340" s="27" t="str">
        <f>IF(P340="","",CHOOSE(VLOOKUP($O340,$A$1:$C$400,3,FALSE),AHS!$M$1,BHS!$M$1,CHS!$M$1,HMJHS!$M$1,KHS!$M$1,Kings!$M$1,MHS!$M$1,SWHS!$M$1,AMHS!$M$1,'S10'!$M$1,'S11'!$M$1,'S12'!$M$1,'S13'!$M$1,'S14'!$M$1,'S15'!$M$1,'S16'!$M$1,'S17'!$M$1,'S18'!$M$1,'S19'!$M$1,'S20'!$M$1))</f>
        <v/>
      </c>
      <c r="S340" s="27" t="str">
        <f t="shared" si="12"/>
        <v/>
      </c>
      <c r="T340" s="3" t="str">
        <f t="shared" si="13"/>
        <v/>
      </c>
      <c r="U340" s="21"/>
      <c r="V340" s="21"/>
      <c r="W340" s="21"/>
      <c r="X340" s="21"/>
      <c r="Y340" s="21"/>
      <c r="Z340" s="21"/>
    </row>
    <row r="341" spans="1:26" ht="15" customHeight="1" x14ac:dyDescent="0.25">
      <c r="A341" s="21" t="str">
        <f t="shared" si="9"/>
        <v/>
      </c>
      <c r="B341" s="21" t="str">
        <f t="shared" si="7"/>
        <v/>
      </c>
      <c r="C341" s="21">
        <v>18</v>
      </c>
      <c r="D341" s="21">
        <v>1</v>
      </c>
      <c r="E341" s="21" t="str">
        <f>IF(OR('S18'!$C$13="",'S18'!$B$13=""),"",'S18'!$C$13)</f>
        <v/>
      </c>
      <c r="F341" s="21" t="str">
        <f>CONCATENATE(IF('S18'!$K$13=$D341,CONCATENATE('S18'!$I$13,"-"),""),IF('S18'!$K$14=$D341,CONCATENATE('S18'!$I$14,"-"),""),IF('S18'!$K$15=$D341,CONCATENATE('S18'!$I$15,"-"),""),IF('S18'!$K$16=$D341,CONCATENATE('S18'!$I$16,"-"),""),IF('S18'!$K$17=$D341,CONCATENATE('S18'!$I$17,"-"),""),IF('S18'!$K$18=$D341,CONCATENATE('S18'!$I$18,"-"),""),IF('S18'!$K$19=$D341,CONCATENATE('S18'!$I$19,"-"),""),IF('S18'!$K$20=$D341,CONCATENATE('S18'!$I$20,"-"),""),IF('S18'!$K$21=$D341,CONCATENATE('S18'!$I$21,"-"),""),IF('S18'!$K$22=$D341,CONCATENATE('S18'!$I$22,"-"),""),)</f>
        <v/>
      </c>
      <c r="G341" s="21" t="str">
        <f>CONCATENATE(IF('S18'!$K$23=$D341,CONCATENATE('S18'!$I$23,"-"),""),IF('S18'!$K$24=$D341,CONCATENATE('S18'!$I$24,"-"),""),IF('S18'!$K$25=$D341,CONCATENATE('S18'!$I$25,"-"),""),IF('S18'!$K$26=$D341,CONCATENATE('S18'!$I$26,"-"),""),IF('S18'!$K$27=$D341,CONCATENATE('S18'!$I$27,"-"),""),IF('S18'!$K$28=$D341,CONCATENATE('S18'!$I$28,"-"),""),IF('S18'!$K$29=$D341,CONCATENATE('S18'!$I$29,"-"),""),IF('S18'!$K$30=$D341,CONCATENATE('S18'!$I$30,"-"),""),IF('S18'!$K$31=$D341,CONCATENATE('S18'!$I$31,"-"),""),IF('S18'!$K$32=$D341,CONCATENATE('S18'!$I$32,"-"),""))</f>
        <v/>
      </c>
      <c r="H341" s="21" t="str">
        <f>CONCATENATE(IF('S18'!$S$13=$D341,CONCATENATE('S18'!$Q$13,"-"),""),IF('S18'!$S$14=$D341,CONCATENATE('S18'!$Q$14,"-"),""),IF('S18'!$S$15=$D341,CONCATENATE('S18'!$Q$15,"-"),""),IF('S18'!$S$16=$D341,CONCATENATE('S18'!$Q$16,"-"),""),IF('S18'!$S$17=$D341,CONCATENATE('S18'!$Q$17,"-"),""),IF('S18'!$S$18=$D341,CONCATENATE('S18'!$Q$18,"-"),""),IF('S18'!$S$19=$D341,CONCATENATE('S18'!$Q$19,"-"),""),IF('S18'!$S$20=$D341,CONCATENATE('S18'!$Q$20,"-"),""),IF('S18'!$S$21=$D341,CONCATENATE('S18'!$Q$21,"-"),""),IF('S18'!$S$22=$D341,CONCATENATE('S18'!$Q$22,"-"),""))</f>
        <v/>
      </c>
      <c r="I341" s="21" t="str">
        <f>CONCATENATE(,IF('S18'!$S$23=$D341,CONCATENATE('S18'!$Q$23,"-"),""),IF('S18'!$S$24=$D341,CONCATENATE('S18'!$Q$24,"-"),""),IF('S18'!$S$25=$D341,CONCATENATE('S18'!$Q$25,"-"),""),IF('S18'!$S$26=$D341,CONCATENATE('S18'!$Q$26,"-"),""),IF('S18'!$S$27=$D341,CONCATENATE('S18'!$Q$27,"-"),""),IF('S18'!$S$28=$D341,CONCATENATE('S18'!$Q$28,"-"),""),IF('S18'!$S$29=$D341,CONCATENATE('S18'!$Q$29,"-"),""),IF('S18'!$S$30=$D341,CONCATENATE('S18'!$Q$30,"-"),""),IF('S18'!$S$31=$D341,CONCATENATE('S18'!$Q$31,"-"),""),IF('S18'!$S$32=$D341,CONCATENATE('S18'!$Q$32,"-"),""))</f>
        <v/>
      </c>
      <c r="J341" s="21" t="str">
        <f>CONCATENATE(IF('S18'!$AA$13=$D341,CONCATENATE('S18'!$Y$13,"-"),""),IF('S18'!$AA$14=$D341,CONCATENATE('S18'!$Y$14,"-"),""),IF('S18'!$AA$15=$D341,CONCATENATE('S18'!$Y$15,"-"),""),IF('S18'!$AA$16=$D341,CONCATENATE('S18'!$Y$16,"-"),""),IF('S18'!$AA$17=$D341,CONCATENATE('S18'!$Y$17,"-"),""),IF('S18'!$AA$18=$D341,CONCATENATE('S18'!$Y$18,"-"),""),IF('S18'!$AA$19=$D341,CONCATENATE('S18'!$Y$19,"-"),""),IF('S18'!$AA$20=$D341,CONCATENATE('S18'!$Y$20,"-"),""),IF('S18'!$AA$21=$D341,CONCATENATE('S18'!$Y$21,"-"),""),IF('S18'!$AA$22=$D341,CONCATENATE('S18'!$Y$22,"-"),""),"")</f>
        <v/>
      </c>
      <c r="K341" s="21" t="str">
        <f>CONCATENATE(IF('S18'!$AA$23=$D341,CONCATENATE('S18'!$Y$23,"-"),""),IF('S18'!$AA$24=$D341,CONCATENATE('S18'!$Y$24,"-"),""),IF('S18'!$AA$25=$D341,CONCATENATE('S18'!$Y$25,"-"),""),IF('S18'!$AA$26=$D341,CONCATENATE('S18'!$Y$26,"-"),""),IF('S18'!$AA$27=$D341,CONCATENATE('S18'!$Y$27,"-"),""),IF('S18'!$AA$28=$D341,CONCATENATE('S18'!$Y$28,"-"),""),IF('S18'!$AA$29=$D341,CONCATENATE('S18'!$Y$29,"-"),""),IF('S18'!$AA$30=$D341,CONCATENATE('S18'!$Y$30,"-"),""),IF('S18'!$AA$31=$D341,CONCATENATE('S18'!$Y$31,"-"),""),IF('S18'!$AA$32=$D341,CONCATENATE('S18'!$Y$32,"-"),""))</f>
        <v/>
      </c>
      <c r="L341" s="21" t="str">
        <f>CONCATENATE(IF('S18'!$AI$13=$D341,CONCATENATE('S18'!$AG$13,"-"),""),IF('S18'!$AI$14=$D341,CONCATENATE('S18'!$AG$14,"-"),""),IF('S18'!$AI$15=$D341,CONCATENATE('S18'!$AG$15,"-"),""),IF('S18'!$AI$16=$D341,CONCATENATE('S18'!$AG$16,"-"),""),IF('S18'!$AI$17=$D341,CONCATENATE('S18'!$AG$17,"-"),""),IF('S18'!$AI$18=$D341,CONCATENATE('S18'!$AG$18,"-"),""),IF('S18'!$AI$19=$D341,CONCATENATE('S18'!$AG$19,"-"),""),IF('S18'!$AI$20=$D341,CONCATENATE('S18'!$AG$20,"-"),""),IF('S18'!$AI$21=$D341,CONCATENATE('S18'!$AG$21,"-"),""),IF('S18'!$AI$22=$D341,CONCATENATE('S18'!$AG$22,"-"),""),"")</f>
        <v/>
      </c>
      <c r="M341" s="21" t="str">
        <f>CONCATENATE(IF('S18'!$AI$23=$D341,CONCATENATE('S18'!$AG$23,"-"),""),IF('S18'!$AI$24=$D341,CONCATENATE('S18'!$AG$24,"-"),""),IF('S18'!$AI$25=$D341,CONCATENATE('S18'!$AG$25,"-"),""),IF('S18'!$AI$26=$D341,CONCATENATE('S18'!$AG$26,"-"),""),IF('S18'!$AI$27=$D341,CONCATENATE('S18'!$AG$27,"-"),""),IF('S18'!$AI$28=$D341,CONCATENATE('S18'!$AG$28,"-"),""),IF('S18'!$AI$29=$D341,CONCATENATE('S18'!$AG$29,"-"),""),IF('S18'!$AI$30=$D341,CONCATENATE('S18'!$AG$30,"-"),""),IF('S18'!$AI$31=$D341,CONCATENATE('S18'!$AG$31,"-"),""),IF('S18'!$AI$32=$D341,CONCATENATE('S18'!$AG$32,"-"),""))</f>
        <v/>
      </c>
      <c r="N341" s="21" t="str">
        <f t="shared" si="8"/>
        <v/>
      </c>
      <c r="O341" s="21">
        <v>339</v>
      </c>
      <c r="P341" s="27" t="str">
        <f t="shared" si="10"/>
        <v/>
      </c>
      <c r="Q341" s="27" t="str">
        <f t="shared" si="11"/>
        <v/>
      </c>
      <c r="R341" s="27" t="str">
        <f>IF(P341="","",CHOOSE(VLOOKUP($O341,$A$1:$C$400,3,FALSE),AHS!$M$1,BHS!$M$1,CHS!$M$1,HMJHS!$M$1,KHS!$M$1,Kings!$M$1,MHS!$M$1,SWHS!$M$1,AMHS!$M$1,'S10'!$M$1,'S11'!$M$1,'S12'!$M$1,'S13'!$M$1,'S14'!$M$1,'S15'!$M$1,'S16'!$M$1,'S17'!$M$1,'S18'!$M$1,'S19'!$M$1,'S20'!$M$1))</f>
        <v/>
      </c>
      <c r="S341" s="27" t="str">
        <f t="shared" si="12"/>
        <v/>
      </c>
      <c r="T341" s="3" t="str">
        <f t="shared" si="13"/>
        <v/>
      </c>
      <c r="U341" s="21"/>
      <c r="V341" s="21"/>
      <c r="W341" s="21"/>
      <c r="X341" s="21"/>
      <c r="Y341" s="21"/>
      <c r="Z341" s="21"/>
    </row>
    <row r="342" spans="1:26" ht="15" customHeight="1" x14ac:dyDescent="0.25">
      <c r="A342" s="21" t="str">
        <f t="shared" si="9"/>
        <v/>
      </c>
      <c r="B342" s="21" t="str">
        <f t="shared" si="7"/>
        <v/>
      </c>
      <c r="C342" s="21">
        <v>18</v>
      </c>
      <c r="D342" s="21">
        <v>2</v>
      </c>
      <c r="E342" s="21" t="str">
        <f>IF(OR('S18'!$C$14="",'S18'!$B$14=""),"",'S18'!$C$14)</f>
        <v/>
      </c>
      <c r="F342" s="21" t="str">
        <f>CONCATENATE(IF('S18'!$K$13=$D342,CONCATENATE('S18'!$I$13,"-"),""),IF('S18'!$K$14=$D342,CONCATENATE('S18'!$I$14,"-"),""),IF('S18'!$K$15=$D342,CONCATENATE('S18'!$I$15,"-"),""),IF('S18'!$K$16=$D342,CONCATENATE('S18'!$I$16,"-"),""),IF('S18'!$K$17=$D342,CONCATENATE('S18'!$I$17,"-"),""),IF('S18'!$K$18=$D342,CONCATENATE('S18'!$I$18,"-"),""),IF('S18'!$K$19=$D342,CONCATENATE('S18'!$I$19,"-"),""),IF('S18'!$K$20=$D342,CONCATENATE('S18'!$I$20,"-"),""),IF('S18'!$K$21=$D342,CONCATENATE('S18'!$I$21,"-"),""),IF('S18'!$K$22=$D342,CONCATENATE('S18'!$I$22,"-"),""),)</f>
        <v/>
      </c>
      <c r="G342" s="21" t="str">
        <f>CONCATENATE(IF('S18'!$K$23=$D342,CONCATENATE('S18'!$I$23,"-"),""),IF('S18'!$K$24=$D342,CONCATENATE('S18'!$I$24,"-"),""),IF('S18'!$K$25=$D342,CONCATENATE('S18'!$I$25,"-"),""),IF('S18'!$K$26=$D342,CONCATENATE('S18'!$I$26,"-"),""),IF('S18'!$K$27=$D342,CONCATENATE('S18'!$I$27,"-"),""),IF('S18'!$K$28=$D342,CONCATENATE('S18'!$I$28,"-"),""),IF('S18'!$K$29=$D342,CONCATENATE('S18'!$I$29,"-"),""),IF('S18'!$K$30=$D342,CONCATENATE('S18'!$I$30,"-"),""),IF('S18'!$K$31=$D342,CONCATENATE('S18'!$I$31,"-"),""),IF('S18'!$K$32=$D342,CONCATENATE('S18'!$I$32,"-"),""))</f>
        <v/>
      </c>
      <c r="H342" s="21" t="str">
        <f>CONCATENATE(IF('S18'!$S$13=$D342,CONCATENATE('S18'!$Q$13,"-"),""),IF('S18'!$S$14=$D342,CONCATENATE('S18'!$Q$14,"-"),""),IF('S18'!$S$15=$D342,CONCATENATE('S18'!$Q$15,"-"),""),IF('S18'!$S$16=$D342,CONCATENATE('S18'!$Q$16,"-"),""),IF('S18'!$S$17=$D342,CONCATENATE('S18'!$Q$17,"-"),""),IF('S18'!$S$18=$D342,CONCATENATE('S18'!$Q$18,"-"),""),IF('S18'!$S$19=$D342,CONCATENATE('S18'!$Q$19,"-"),""),IF('S18'!$S$20=$D342,CONCATENATE('S18'!$Q$20,"-"),""),IF('S18'!$S$21=$D342,CONCATENATE('S18'!$Q$21,"-"),""),IF('S18'!$S$22=$D342,CONCATENATE('S18'!$Q$22,"-"),""))</f>
        <v/>
      </c>
      <c r="I342" s="21" t="str">
        <f>CONCATENATE(,IF('S18'!$S$23=$D342,CONCATENATE('S18'!$Q$23,"-"),""),IF('S18'!$S$24=$D342,CONCATENATE('S18'!$Q$24,"-"),""),IF('S18'!$S$25=$D342,CONCATENATE('S18'!$Q$25,"-"),""),IF('S18'!$S$26=$D342,CONCATENATE('S18'!$Q$26,"-"),""),IF('S18'!$S$27=$D342,CONCATENATE('S18'!$Q$27,"-"),""),IF('S18'!$S$28=$D342,CONCATENATE('S18'!$Q$28,"-"),""),IF('S18'!$S$29=$D342,CONCATENATE('S18'!$Q$29,"-"),""),IF('S18'!$S$30=$D342,CONCATENATE('S18'!$Q$30,"-"),""),IF('S18'!$S$31=$D342,CONCATENATE('S18'!$Q$31,"-"),""),IF('S18'!$S$32=$D342,CONCATENATE('S18'!$Q$32,"-"),""))</f>
        <v/>
      </c>
      <c r="J342" s="21" t="str">
        <f>CONCATENATE(IF('S18'!$AA$13=$D342,CONCATENATE('S18'!$Y$13,"-"),""),IF('S18'!$AA$14=$D342,CONCATENATE('S18'!$Y$14,"-"),""),IF('S18'!$AA$15=$D342,CONCATENATE('S18'!$Y$15,"-"),""),IF('S18'!$AA$16=$D342,CONCATENATE('S18'!$Y$16,"-"),""),IF('S18'!$AA$17=$D342,CONCATENATE('S18'!$Y$17,"-"),""),IF('S18'!$AA$18=$D342,CONCATENATE('S18'!$Y$18,"-"),""),IF('S18'!$AA$19=$D342,CONCATENATE('S18'!$Y$19,"-"),""),IF('S18'!$AA$20=$D342,CONCATENATE('S18'!$Y$20,"-"),""),IF('S18'!$AA$21=$D342,CONCATENATE('S18'!$Y$21,"-"),""),IF('S18'!$AA$22=$D342,CONCATENATE('S18'!$Y$22,"-"),""),"")</f>
        <v/>
      </c>
      <c r="K342" s="21" t="str">
        <f>CONCATENATE(IF('S18'!$AA$23=$D342,CONCATENATE('S18'!$Y$23,"-"),""),IF('S18'!$AA$24=$D342,CONCATENATE('S18'!$Y$24,"-"),""),IF('S18'!$AA$25=$D342,CONCATENATE('S18'!$Y$25,"-"),""),IF('S18'!$AA$26=$D342,CONCATENATE('S18'!$Y$26,"-"),""),IF('S18'!$AA$27=$D342,CONCATENATE('S18'!$Y$27,"-"),""),IF('S18'!$AA$28=$D342,CONCATENATE('S18'!$Y$28,"-"),""),IF('S18'!$AA$29=$D342,CONCATENATE('S18'!$Y$29,"-"),""),IF('S18'!$AA$30=$D342,CONCATENATE('S18'!$Y$30,"-"),""),IF('S18'!$AA$31=$D342,CONCATENATE('S18'!$Y$31,"-"),""),IF('S18'!$AA$32=$D342,CONCATENATE('S18'!$Y$32,"-"),""))</f>
        <v/>
      </c>
      <c r="L342" s="21" t="str">
        <f>CONCATENATE(IF('S18'!$AI$13=$D342,CONCATENATE('S18'!$AG$13,"-"),""),IF('S18'!$AI$14=$D342,CONCATENATE('S18'!$AG$14,"-"),""),IF('S18'!$AI$15=$D342,CONCATENATE('S18'!$AG$15,"-"),""),IF('S18'!$AI$16=$D342,CONCATENATE('S18'!$AG$16,"-"),""),IF('S18'!$AI$17=$D342,CONCATENATE('S18'!$AG$17,"-"),""),IF('S18'!$AI$18=$D342,CONCATENATE('S18'!$AG$18,"-"),""),IF('S18'!$AI$19=$D342,CONCATENATE('S18'!$AG$19,"-"),""),IF('S18'!$AI$20=$D342,CONCATENATE('S18'!$AG$20,"-"),""),IF('S18'!$AI$21=$D342,CONCATENATE('S18'!$AG$21,"-"),""),IF('S18'!$AI$22=$D342,CONCATENATE('S18'!$AG$22,"-"),""),"")</f>
        <v/>
      </c>
      <c r="M342" s="21" t="str">
        <f>CONCATENATE(IF('S18'!$AI$23=$D342,CONCATENATE('S18'!$AG$23,"-"),""),IF('S18'!$AI$24=$D342,CONCATENATE('S18'!$AG$24,"-"),""),IF('S18'!$AI$25=$D342,CONCATENATE('S18'!$AG$25,"-"),""),IF('S18'!$AI$26=$D342,CONCATENATE('S18'!$AG$26,"-"),""),IF('S18'!$AI$27=$D342,CONCATENATE('S18'!$AG$27,"-"),""),IF('S18'!$AI$28=$D342,CONCATENATE('S18'!$AG$28,"-"),""),IF('S18'!$AI$29=$D342,CONCATENATE('S18'!$AG$29,"-"),""),IF('S18'!$AI$30=$D342,CONCATENATE('S18'!$AG$30,"-"),""),IF('S18'!$AI$31=$D342,CONCATENATE('S18'!$AG$31,"-"),""),IF('S18'!$AI$32=$D342,CONCATENATE('S18'!$AG$32,"-"),""))</f>
        <v/>
      </c>
      <c r="N342" s="21" t="str">
        <f t="shared" si="8"/>
        <v/>
      </c>
      <c r="O342" s="21">
        <v>340</v>
      </c>
      <c r="P342" s="27" t="str">
        <f t="shared" si="10"/>
        <v/>
      </c>
      <c r="Q342" s="27" t="str">
        <f t="shared" si="11"/>
        <v/>
      </c>
      <c r="R342" s="27" t="str">
        <f>IF(P342="","",CHOOSE(VLOOKUP($O342,$A$1:$C$400,3,FALSE),AHS!$M$1,BHS!$M$1,CHS!$M$1,HMJHS!$M$1,KHS!$M$1,Kings!$M$1,MHS!$M$1,SWHS!$M$1,AMHS!$M$1,'S10'!$M$1,'S11'!$M$1,'S12'!$M$1,'S13'!$M$1,'S14'!$M$1,'S15'!$M$1,'S16'!$M$1,'S17'!$M$1,'S18'!$M$1,'S19'!$M$1,'S20'!$M$1))</f>
        <v/>
      </c>
      <c r="S342" s="27" t="str">
        <f t="shared" si="12"/>
        <v/>
      </c>
      <c r="T342" s="3" t="str">
        <f t="shared" si="13"/>
        <v/>
      </c>
      <c r="U342" s="21"/>
      <c r="V342" s="21"/>
      <c r="W342" s="21"/>
      <c r="X342" s="21"/>
      <c r="Y342" s="21"/>
      <c r="Z342" s="21"/>
    </row>
    <row r="343" spans="1:26" ht="15" customHeight="1" x14ac:dyDescent="0.25">
      <c r="A343" s="21" t="str">
        <f t="shared" si="9"/>
        <v/>
      </c>
      <c r="B343" s="21" t="str">
        <f t="shared" si="7"/>
        <v/>
      </c>
      <c r="C343" s="21">
        <v>18</v>
      </c>
      <c r="D343" s="21">
        <v>3</v>
      </c>
      <c r="E343" s="21" t="str">
        <f>IF(OR('S18'!$C$15="",'S18'!$B$15=""),"",'S18'!$C$15)</f>
        <v/>
      </c>
      <c r="F343" s="21" t="str">
        <f>CONCATENATE(IF('S18'!$K$13=$D343,CONCATENATE('S18'!$I$13,"-"),""),IF('S18'!$K$14=$D343,CONCATENATE('S18'!$I$14,"-"),""),IF('S18'!$K$15=$D343,CONCATENATE('S18'!$I$15,"-"),""),IF('S18'!$K$16=$D343,CONCATENATE('S18'!$I$16,"-"),""),IF('S18'!$K$17=$D343,CONCATENATE('S18'!$I$17,"-"),""),IF('S18'!$K$18=$D343,CONCATENATE('S18'!$I$18,"-"),""),IF('S18'!$K$19=$D343,CONCATENATE('S18'!$I$19,"-"),""),IF('S18'!$K$20=$D343,CONCATENATE('S18'!$I$20,"-"),""),IF('S18'!$K$21=$D343,CONCATENATE('S18'!$I$21,"-"),""),IF('S18'!$K$22=$D343,CONCATENATE('S18'!$I$22,"-"),""),)</f>
        <v/>
      </c>
      <c r="G343" s="21" t="str">
        <f>CONCATENATE(IF('S18'!$K$23=$D343,CONCATENATE('S18'!$I$23,"-"),""),IF('S18'!$K$24=$D343,CONCATENATE('S18'!$I$24,"-"),""),IF('S18'!$K$25=$D343,CONCATENATE('S18'!$I$25,"-"),""),IF('S18'!$K$26=$D343,CONCATENATE('S18'!$I$26,"-"),""),IF('S18'!$K$27=$D343,CONCATENATE('S18'!$I$27,"-"),""),IF('S18'!$K$28=$D343,CONCATENATE('S18'!$I$28,"-"),""),IF('S18'!$K$29=$D343,CONCATENATE('S18'!$I$29,"-"),""),IF('S18'!$K$30=$D343,CONCATENATE('S18'!$I$30,"-"),""),IF('S18'!$K$31=$D343,CONCATENATE('S18'!$I$31,"-"),""),IF('S18'!$K$32=$D343,CONCATENATE('S18'!$I$32,"-"),""))</f>
        <v/>
      </c>
      <c r="H343" s="21" t="str">
        <f>CONCATENATE(IF('S18'!$S$13=$D343,CONCATENATE('S18'!$Q$13,"-"),""),IF('S18'!$S$14=$D343,CONCATENATE('S18'!$Q$14,"-"),""),IF('S18'!$S$15=$D343,CONCATENATE('S18'!$Q$15,"-"),""),IF('S18'!$S$16=$D343,CONCATENATE('S18'!$Q$16,"-"),""),IF('S18'!$S$17=$D343,CONCATENATE('S18'!$Q$17,"-"),""),IF('S18'!$S$18=$D343,CONCATENATE('S18'!$Q$18,"-"),""),IF('S18'!$S$19=$D343,CONCATENATE('S18'!$Q$19,"-"),""),IF('S18'!$S$20=$D343,CONCATENATE('S18'!$Q$20,"-"),""),IF('S18'!$S$21=$D343,CONCATENATE('S18'!$Q$21,"-"),""),IF('S18'!$S$22=$D343,CONCATENATE('S18'!$Q$22,"-"),""))</f>
        <v/>
      </c>
      <c r="I343" s="21" t="str">
        <f>CONCATENATE(,IF('S18'!$S$23=$D343,CONCATENATE('S18'!$Q$23,"-"),""),IF('S18'!$S$24=$D343,CONCATENATE('S18'!$Q$24,"-"),""),IF('S18'!$S$25=$D343,CONCATENATE('S18'!$Q$25,"-"),""),IF('S18'!$S$26=$D343,CONCATENATE('S18'!$Q$26,"-"),""),IF('S18'!$S$27=$D343,CONCATENATE('S18'!$Q$27,"-"),""),IF('S18'!$S$28=$D343,CONCATENATE('S18'!$Q$28,"-"),""),IF('S18'!$S$29=$D343,CONCATENATE('S18'!$Q$29,"-"),""),IF('S18'!$S$30=$D343,CONCATENATE('S18'!$Q$30,"-"),""),IF('S18'!$S$31=$D343,CONCATENATE('S18'!$Q$31,"-"),""),IF('S18'!$S$32=$D343,CONCATENATE('S18'!$Q$32,"-"),""))</f>
        <v/>
      </c>
      <c r="J343" s="21" t="str">
        <f>CONCATENATE(IF('S18'!$AA$13=$D343,CONCATENATE('S18'!$Y$13,"-"),""),IF('S18'!$AA$14=$D343,CONCATENATE('S18'!$Y$14,"-"),""),IF('S18'!$AA$15=$D343,CONCATENATE('S18'!$Y$15,"-"),""),IF('S18'!$AA$16=$D343,CONCATENATE('S18'!$Y$16,"-"),""),IF('S18'!$AA$17=$D343,CONCATENATE('S18'!$Y$17,"-"),""),IF('S18'!$AA$18=$D343,CONCATENATE('S18'!$Y$18,"-"),""),IF('S18'!$AA$19=$D343,CONCATENATE('S18'!$Y$19,"-"),""),IF('S18'!$AA$20=$D343,CONCATENATE('S18'!$Y$20,"-"),""),IF('S18'!$AA$21=$D343,CONCATENATE('S18'!$Y$21,"-"),""),IF('S18'!$AA$22=$D343,CONCATENATE('S18'!$Y$22,"-"),""),"")</f>
        <v/>
      </c>
      <c r="K343" s="21" t="str">
        <f>CONCATENATE(IF('S18'!$AA$23=$D343,CONCATENATE('S18'!$Y$23,"-"),""),IF('S18'!$AA$24=$D343,CONCATENATE('S18'!$Y$24,"-"),""),IF('S18'!$AA$25=$D343,CONCATENATE('S18'!$Y$25,"-"),""),IF('S18'!$AA$26=$D343,CONCATENATE('S18'!$Y$26,"-"),""),IF('S18'!$AA$27=$D343,CONCATENATE('S18'!$Y$27,"-"),""),IF('S18'!$AA$28=$D343,CONCATENATE('S18'!$Y$28,"-"),""),IF('S18'!$AA$29=$D343,CONCATENATE('S18'!$Y$29,"-"),""),IF('S18'!$AA$30=$D343,CONCATENATE('S18'!$Y$30,"-"),""),IF('S18'!$AA$31=$D343,CONCATENATE('S18'!$Y$31,"-"),""),IF('S18'!$AA$32=$D343,CONCATENATE('S18'!$Y$32,"-"),""))</f>
        <v/>
      </c>
      <c r="L343" s="21" t="str">
        <f>CONCATENATE(IF('S18'!$AI$13=$D343,CONCATENATE('S18'!$AG$13,"-"),""),IF('S18'!$AI$14=$D343,CONCATENATE('S18'!$AG$14,"-"),""),IF('S18'!$AI$15=$D343,CONCATENATE('S18'!$AG$15,"-"),""),IF('S18'!$AI$16=$D343,CONCATENATE('S18'!$AG$16,"-"),""),IF('S18'!$AI$17=$D343,CONCATENATE('S18'!$AG$17,"-"),""),IF('S18'!$AI$18=$D343,CONCATENATE('S18'!$AG$18,"-"),""),IF('S18'!$AI$19=$D343,CONCATENATE('S18'!$AG$19,"-"),""),IF('S18'!$AI$20=$D343,CONCATENATE('S18'!$AG$20,"-"),""),IF('S18'!$AI$21=$D343,CONCATENATE('S18'!$AG$21,"-"),""),IF('S18'!$AI$22=$D343,CONCATENATE('S18'!$AG$22,"-"),""),"")</f>
        <v/>
      </c>
      <c r="M343" s="21" t="str">
        <f>CONCATENATE(IF('S18'!$AI$23=$D343,CONCATENATE('S18'!$AG$23,"-"),""),IF('S18'!$AI$24=$D343,CONCATENATE('S18'!$AG$24,"-"),""),IF('S18'!$AI$25=$D343,CONCATENATE('S18'!$AG$25,"-"),""),IF('S18'!$AI$26=$D343,CONCATENATE('S18'!$AG$26,"-"),""),IF('S18'!$AI$27=$D343,CONCATENATE('S18'!$AG$27,"-"),""),IF('S18'!$AI$28=$D343,CONCATENATE('S18'!$AG$28,"-"),""),IF('S18'!$AI$29=$D343,CONCATENATE('S18'!$AG$29,"-"),""),IF('S18'!$AI$30=$D343,CONCATENATE('S18'!$AG$30,"-"),""),IF('S18'!$AI$31=$D343,CONCATENATE('S18'!$AG$31,"-"),""),IF('S18'!$AI$32=$D343,CONCATENATE('S18'!$AG$32,"-"),""))</f>
        <v/>
      </c>
      <c r="N343" s="21" t="str">
        <f t="shared" si="8"/>
        <v/>
      </c>
      <c r="O343" s="21">
        <v>341</v>
      </c>
      <c r="P343" s="27" t="str">
        <f t="shared" si="10"/>
        <v/>
      </c>
      <c r="Q343" s="27" t="str">
        <f t="shared" si="11"/>
        <v/>
      </c>
      <c r="R343" s="27" t="str">
        <f>IF(P343="","",CHOOSE(VLOOKUP($O343,$A$1:$C$400,3,FALSE),AHS!$M$1,BHS!$M$1,CHS!$M$1,HMJHS!$M$1,KHS!$M$1,Kings!$M$1,MHS!$M$1,SWHS!$M$1,AMHS!$M$1,'S10'!$M$1,'S11'!$M$1,'S12'!$M$1,'S13'!$M$1,'S14'!$M$1,'S15'!$M$1,'S16'!$M$1,'S17'!$M$1,'S18'!$M$1,'S19'!$M$1,'S20'!$M$1))</f>
        <v/>
      </c>
      <c r="S343" s="27" t="str">
        <f t="shared" si="12"/>
        <v/>
      </c>
      <c r="T343" s="3" t="str">
        <f t="shared" si="13"/>
        <v/>
      </c>
      <c r="U343" s="21"/>
      <c r="V343" s="21"/>
      <c r="W343" s="21"/>
      <c r="X343" s="21"/>
      <c r="Y343" s="21"/>
      <c r="Z343" s="21"/>
    </row>
    <row r="344" spans="1:26" ht="15" customHeight="1" x14ac:dyDescent="0.25">
      <c r="A344" s="21" t="str">
        <f t="shared" si="9"/>
        <v/>
      </c>
      <c r="B344" s="21" t="str">
        <f t="shared" si="7"/>
        <v/>
      </c>
      <c r="C344" s="21">
        <v>18</v>
      </c>
      <c r="D344" s="21">
        <v>4</v>
      </c>
      <c r="E344" s="21" t="str">
        <f>IF(OR('S18'!$C$16="",'S18'!$B$16=""),"",'S18'!$C$16)</f>
        <v/>
      </c>
      <c r="F344" s="21" t="str">
        <f>CONCATENATE(IF('S18'!$K$13=$D344,CONCATENATE('S18'!$I$13,"-"),""),IF('S18'!$K$14=$D344,CONCATENATE('S18'!$I$14,"-"),""),IF('S18'!$K$15=$D344,CONCATENATE('S18'!$I$15,"-"),""),IF('S18'!$K$16=$D344,CONCATENATE('S18'!$I$16,"-"),""),IF('S18'!$K$17=$D344,CONCATENATE('S18'!$I$17,"-"),""),IF('S18'!$K$18=$D344,CONCATENATE('S18'!$I$18,"-"),""),IF('S18'!$K$19=$D344,CONCATENATE('S18'!$I$19,"-"),""),IF('S18'!$K$20=$D344,CONCATENATE('S18'!$I$20,"-"),""),IF('S18'!$K$21=$D344,CONCATENATE('S18'!$I$21,"-"),""),IF('S18'!$K$22=$D344,CONCATENATE('S18'!$I$22,"-"),""),)</f>
        <v/>
      </c>
      <c r="G344" s="21" t="str">
        <f>CONCATENATE(IF('S18'!$K$23=$D344,CONCATENATE('S18'!$I$23,"-"),""),IF('S18'!$K$24=$D344,CONCATENATE('S18'!$I$24,"-"),""),IF('S18'!$K$25=$D344,CONCATENATE('S18'!$I$25,"-"),""),IF('S18'!$K$26=$D344,CONCATENATE('S18'!$I$26,"-"),""),IF('S18'!$K$27=$D344,CONCATENATE('S18'!$I$27,"-"),""),IF('S18'!$K$28=$D344,CONCATENATE('S18'!$I$28,"-"),""),IF('S18'!$K$29=$D344,CONCATENATE('S18'!$I$29,"-"),""),IF('S18'!$K$30=$D344,CONCATENATE('S18'!$I$30,"-"),""),IF('S18'!$K$31=$D344,CONCATENATE('S18'!$I$31,"-"),""),IF('S18'!$K$32=$D344,CONCATENATE('S18'!$I$32,"-"),""))</f>
        <v/>
      </c>
      <c r="H344" s="21" t="str">
        <f>CONCATENATE(IF('S18'!$S$13=$D344,CONCATENATE('S18'!$Q$13,"-"),""),IF('S18'!$S$14=$D344,CONCATENATE('S18'!$Q$14,"-"),""),IF('S18'!$S$15=$D344,CONCATENATE('S18'!$Q$15,"-"),""),IF('S18'!$S$16=$D344,CONCATENATE('S18'!$Q$16,"-"),""),IF('S18'!$S$17=$D344,CONCATENATE('S18'!$Q$17,"-"),""),IF('S18'!$S$18=$D344,CONCATENATE('S18'!$Q$18,"-"),""),IF('S18'!$S$19=$D344,CONCATENATE('S18'!$Q$19,"-"),""),IF('S18'!$S$20=$D344,CONCATENATE('S18'!$Q$20,"-"),""),IF('S18'!$S$21=$D344,CONCATENATE('S18'!$Q$21,"-"),""),IF('S18'!$S$22=$D344,CONCATENATE('S18'!$Q$22,"-"),""))</f>
        <v/>
      </c>
      <c r="I344" s="21" t="str">
        <f>CONCATENATE(,IF('S18'!$S$23=$D344,CONCATENATE('S18'!$Q$23,"-"),""),IF('S18'!$S$24=$D344,CONCATENATE('S18'!$Q$24,"-"),""),IF('S18'!$S$25=$D344,CONCATENATE('S18'!$Q$25,"-"),""),IF('S18'!$S$26=$D344,CONCATENATE('S18'!$Q$26,"-"),""),IF('S18'!$S$27=$D344,CONCATENATE('S18'!$Q$27,"-"),""),IF('S18'!$S$28=$D344,CONCATENATE('S18'!$Q$28,"-"),""),IF('S18'!$S$29=$D344,CONCATENATE('S18'!$Q$29,"-"),""),IF('S18'!$S$30=$D344,CONCATENATE('S18'!$Q$30,"-"),""),IF('S18'!$S$31=$D344,CONCATENATE('S18'!$Q$31,"-"),""),IF('S18'!$S$32=$D344,CONCATENATE('S18'!$Q$32,"-"),""))</f>
        <v/>
      </c>
      <c r="J344" s="21" t="str">
        <f>CONCATENATE(IF('S18'!$AA$13=$D344,CONCATENATE('S18'!$Y$13,"-"),""),IF('S18'!$AA$14=$D344,CONCATENATE('S18'!$Y$14,"-"),""),IF('S18'!$AA$15=$D344,CONCATENATE('S18'!$Y$15,"-"),""),IF('S18'!$AA$16=$D344,CONCATENATE('S18'!$Y$16,"-"),""),IF('S18'!$AA$17=$D344,CONCATENATE('S18'!$Y$17,"-"),""),IF('S18'!$AA$18=$D344,CONCATENATE('S18'!$Y$18,"-"),""),IF('S18'!$AA$19=$D344,CONCATENATE('S18'!$Y$19,"-"),""),IF('S18'!$AA$20=$D344,CONCATENATE('S18'!$Y$20,"-"),""),IF('S18'!$AA$21=$D344,CONCATENATE('S18'!$Y$21,"-"),""),IF('S18'!$AA$22=$D344,CONCATENATE('S18'!$Y$22,"-"),""),"")</f>
        <v/>
      </c>
      <c r="K344" s="21" t="str">
        <f>CONCATENATE(IF('S18'!$AA$23=$D344,CONCATENATE('S18'!$Y$23,"-"),""),IF('S18'!$AA$24=$D344,CONCATENATE('S18'!$Y$24,"-"),""),IF('S18'!$AA$25=$D344,CONCATENATE('S18'!$Y$25,"-"),""),IF('S18'!$AA$26=$D344,CONCATENATE('S18'!$Y$26,"-"),""),IF('S18'!$AA$27=$D344,CONCATENATE('S18'!$Y$27,"-"),""),IF('S18'!$AA$28=$D344,CONCATENATE('S18'!$Y$28,"-"),""),IF('S18'!$AA$29=$D344,CONCATENATE('S18'!$Y$29,"-"),""),IF('S18'!$AA$30=$D344,CONCATENATE('S18'!$Y$30,"-"),""),IF('S18'!$AA$31=$D344,CONCATENATE('S18'!$Y$31,"-"),""),IF('S18'!$AA$32=$D344,CONCATENATE('S18'!$Y$32,"-"),""))</f>
        <v/>
      </c>
      <c r="L344" s="21" t="str">
        <f>CONCATENATE(IF('S18'!$AI$13=$D344,CONCATENATE('S18'!$AG$13,"-"),""),IF('S18'!$AI$14=$D344,CONCATENATE('S18'!$AG$14,"-"),""),IF('S18'!$AI$15=$D344,CONCATENATE('S18'!$AG$15,"-"),""),IF('S18'!$AI$16=$D344,CONCATENATE('S18'!$AG$16,"-"),""),IF('S18'!$AI$17=$D344,CONCATENATE('S18'!$AG$17,"-"),""),IF('S18'!$AI$18=$D344,CONCATENATE('S18'!$AG$18,"-"),""),IF('S18'!$AI$19=$D344,CONCATENATE('S18'!$AG$19,"-"),""),IF('S18'!$AI$20=$D344,CONCATENATE('S18'!$AG$20,"-"),""),IF('S18'!$AI$21=$D344,CONCATENATE('S18'!$AG$21,"-"),""),IF('S18'!$AI$22=$D344,CONCATENATE('S18'!$AG$22,"-"),""),"")</f>
        <v/>
      </c>
      <c r="M344" s="21" t="str">
        <f>CONCATENATE(IF('S18'!$AI$23=$D344,CONCATENATE('S18'!$AG$23,"-"),""),IF('S18'!$AI$24=$D344,CONCATENATE('S18'!$AG$24,"-"),""),IF('S18'!$AI$25=$D344,CONCATENATE('S18'!$AG$25,"-"),""),IF('S18'!$AI$26=$D344,CONCATENATE('S18'!$AG$26,"-"),""),IF('S18'!$AI$27=$D344,CONCATENATE('S18'!$AG$27,"-"),""),IF('S18'!$AI$28=$D344,CONCATENATE('S18'!$AG$28,"-"),""),IF('S18'!$AI$29=$D344,CONCATENATE('S18'!$AG$29,"-"),""),IF('S18'!$AI$30=$D344,CONCATENATE('S18'!$AG$30,"-"),""),IF('S18'!$AI$31=$D344,CONCATENATE('S18'!$AG$31,"-"),""),IF('S18'!$AI$32=$D344,CONCATENATE('S18'!$AG$32,"-"),""))</f>
        <v/>
      </c>
      <c r="N344" s="21" t="str">
        <f t="shared" si="8"/>
        <v/>
      </c>
      <c r="O344" s="21">
        <v>342</v>
      </c>
      <c r="P344" s="27" t="str">
        <f t="shared" si="10"/>
        <v/>
      </c>
      <c r="Q344" s="27" t="str">
        <f t="shared" si="11"/>
        <v/>
      </c>
      <c r="R344" s="27" t="str">
        <f>IF(P344="","",CHOOSE(VLOOKUP($O344,$A$1:$C$400,3,FALSE),AHS!$M$1,BHS!$M$1,CHS!$M$1,HMJHS!$M$1,KHS!$M$1,Kings!$M$1,MHS!$M$1,SWHS!$M$1,AMHS!$M$1,'S10'!$M$1,'S11'!$M$1,'S12'!$M$1,'S13'!$M$1,'S14'!$M$1,'S15'!$M$1,'S16'!$M$1,'S17'!$M$1,'S18'!$M$1,'S19'!$M$1,'S20'!$M$1))</f>
        <v/>
      </c>
      <c r="S344" s="27" t="str">
        <f t="shared" si="12"/>
        <v/>
      </c>
      <c r="T344" s="3" t="str">
        <f t="shared" si="13"/>
        <v/>
      </c>
      <c r="U344" s="21"/>
      <c r="V344" s="21"/>
      <c r="W344" s="21"/>
      <c r="X344" s="21"/>
      <c r="Y344" s="21"/>
      <c r="Z344" s="21"/>
    </row>
    <row r="345" spans="1:26" ht="15" customHeight="1" x14ac:dyDescent="0.25">
      <c r="A345" s="21" t="str">
        <f t="shared" si="9"/>
        <v/>
      </c>
      <c r="B345" s="21" t="str">
        <f t="shared" si="7"/>
        <v/>
      </c>
      <c r="C345" s="21">
        <v>18</v>
      </c>
      <c r="D345" s="21">
        <v>5</v>
      </c>
      <c r="E345" s="21" t="str">
        <f>IF(OR('S18'!$C$17="",'S18'!$B$17=""),"",'S18'!$C$17)</f>
        <v/>
      </c>
      <c r="F345" s="21" t="str">
        <f>CONCATENATE(IF('S18'!$K$13=$D345,CONCATENATE('S18'!$I$13,"-"),""),IF('S18'!$K$14=$D345,CONCATENATE('S18'!$I$14,"-"),""),IF('S18'!$K$15=$D345,CONCATENATE('S18'!$I$15,"-"),""),IF('S18'!$K$16=$D345,CONCATENATE('S18'!$I$16,"-"),""),IF('S18'!$K$17=$D345,CONCATENATE('S18'!$I$17,"-"),""),IF('S18'!$K$18=$D345,CONCATENATE('S18'!$I$18,"-"),""),IF('S18'!$K$19=$D345,CONCATENATE('S18'!$I$19,"-"),""),IF('S18'!$K$20=$D345,CONCATENATE('S18'!$I$20,"-"),""),IF('S18'!$K$21=$D345,CONCATENATE('S18'!$I$21,"-"),""),IF('S18'!$K$22=$D345,CONCATENATE('S18'!$I$22,"-"),""),)</f>
        <v/>
      </c>
      <c r="G345" s="21" t="str">
        <f>CONCATENATE(IF('S18'!$K$23=$D345,CONCATENATE('S18'!$I$23,"-"),""),IF('S18'!$K$24=$D345,CONCATENATE('S18'!$I$24,"-"),""),IF('S18'!$K$25=$D345,CONCATENATE('S18'!$I$25,"-"),""),IF('S18'!$K$26=$D345,CONCATENATE('S18'!$I$26,"-"),""),IF('S18'!$K$27=$D345,CONCATENATE('S18'!$I$27,"-"),""),IF('S18'!$K$28=$D345,CONCATENATE('S18'!$I$28,"-"),""),IF('S18'!$K$29=$D345,CONCATENATE('S18'!$I$29,"-"),""),IF('S18'!$K$30=$D345,CONCATENATE('S18'!$I$30,"-"),""),IF('S18'!$K$31=$D345,CONCATENATE('S18'!$I$31,"-"),""),IF('S18'!$K$32=$D345,CONCATENATE('S18'!$I$32,"-"),""))</f>
        <v/>
      </c>
      <c r="H345" s="21" t="str">
        <f>CONCATENATE(IF('S18'!$S$13=$D345,CONCATENATE('S18'!$Q$13,"-"),""),IF('S18'!$S$14=$D345,CONCATENATE('S18'!$Q$14,"-"),""),IF('S18'!$S$15=$D345,CONCATENATE('S18'!$Q$15,"-"),""),IF('S18'!$S$16=$D345,CONCATENATE('S18'!$Q$16,"-"),""),IF('S18'!$S$17=$D345,CONCATENATE('S18'!$Q$17,"-"),""),IF('S18'!$S$18=$D345,CONCATENATE('S18'!$Q$18,"-"),""),IF('S18'!$S$19=$D345,CONCATENATE('S18'!$Q$19,"-"),""),IF('S18'!$S$20=$D345,CONCATENATE('S18'!$Q$20,"-"),""),IF('S18'!$S$21=$D345,CONCATENATE('S18'!$Q$21,"-"),""),IF('S18'!$S$22=$D345,CONCATENATE('S18'!$Q$22,"-"),""))</f>
        <v/>
      </c>
      <c r="I345" s="21" t="str">
        <f>CONCATENATE(,IF('S18'!$S$23=$D345,CONCATENATE('S18'!$Q$23,"-"),""),IF('S18'!$S$24=$D345,CONCATENATE('S18'!$Q$24,"-"),""),IF('S18'!$S$25=$D345,CONCATENATE('S18'!$Q$25,"-"),""),IF('S18'!$S$26=$D345,CONCATENATE('S18'!$Q$26,"-"),""),IF('S18'!$S$27=$D345,CONCATENATE('S18'!$Q$27,"-"),""),IF('S18'!$S$28=$D345,CONCATENATE('S18'!$Q$28,"-"),""),IF('S18'!$S$29=$D345,CONCATENATE('S18'!$Q$29,"-"),""),IF('S18'!$S$30=$D345,CONCATENATE('S18'!$Q$30,"-"),""),IF('S18'!$S$31=$D345,CONCATENATE('S18'!$Q$31,"-"),""),IF('S18'!$S$32=$D345,CONCATENATE('S18'!$Q$32,"-"),""))</f>
        <v/>
      </c>
      <c r="J345" s="21" t="str">
        <f>CONCATENATE(IF('S18'!$AA$13=$D345,CONCATENATE('S18'!$Y$13,"-"),""),IF('S18'!$AA$14=$D345,CONCATENATE('S18'!$Y$14,"-"),""),IF('S18'!$AA$15=$D345,CONCATENATE('S18'!$Y$15,"-"),""),IF('S18'!$AA$16=$D345,CONCATENATE('S18'!$Y$16,"-"),""),IF('S18'!$AA$17=$D345,CONCATENATE('S18'!$Y$17,"-"),""),IF('S18'!$AA$18=$D345,CONCATENATE('S18'!$Y$18,"-"),""),IF('S18'!$AA$19=$D345,CONCATENATE('S18'!$Y$19,"-"),""),IF('S18'!$AA$20=$D345,CONCATENATE('S18'!$Y$20,"-"),""),IF('S18'!$AA$21=$D345,CONCATENATE('S18'!$Y$21,"-"),""),IF('S18'!$AA$22=$D345,CONCATENATE('S18'!$Y$22,"-"),""),"")</f>
        <v/>
      </c>
      <c r="K345" s="21" t="str">
        <f>CONCATENATE(IF('S18'!$AA$23=$D345,CONCATENATE('S18'!$Y$23,"-"),""),IF('S18'!$AA$24=$D345,CONCATENATE('S18'!$Y$24,"-"),""),IF('S18'!$AA$25=$D345,CONCATENATE('S18'!$Y$25,"-"),""),IF('S18'!$AA$26=$D345,CONCATENATE('S18'!$Y$26,"-"),""),IF('S18'!$AA$27=$D345,CONCATENATE('S18'!$Y$27,"-"),""),IF('S18'!$AA$28=$D345,CONCATENATE('S18'!$Y$28,"-"),""),IF('S18'!$AA$29=$D345,CONCATENATE('S18'!$Y$29,"-"),""),IF('S18'!$AA$30=$D345,CONCATENATE('S18'!$Y$30,"-"),""),IF('S18'!$AA$31=$D345,CONCATENATE('S18'!$Y$31,"-"),""),IF('S18'!$AA$32=$D345,CONCATENATE('S18'!$Y$32,"-"),""))</f>
        <v/>
      </c>
      <c r="L345" s="21" t="str">
        <f>CONCATENATE(IF('S18'!$AI$13=$D345,CONCATENATE('S18'!$AG$13,"-"),""),IF('S18'!$AI$14=$D345,CONCATENATE('S18'!$AG$14,"-"),""),IF('S18'!$AI$15=$D345,CONCATENATE('S18'!$AG$15,"-"),""),IF('S18'!$AI$16=$D345,CONCATENATE('S18'!$AG$16,"-"),""),IF('S18'!$AI$17=$D345,CONCATENATE('S18'!$AG$17,"-"),""),IF('S18'!$AI$18=$D345,CONCATENATE('S18'!$AG$18,"-"),""),IF('S18'!$AI$19=$D345,CONCATENATE('S18'!$AG$19,"-"),""),IF('S18'!$AI$20=$D345,CONCATENATE('S18'!$AG$20,"-"),""),IF('S18'!$AI$21=$D345,CONCATENATE('S18'!$AG$21,"-"),""),IF('S18'!$AI$22=$D345,CONCATENATE('S18'!$AG$22,"-"),""),"")</f>
        <v/>
      </c>
      <c r="M345" s="21" t="str">
        <f>CONCATENATE(IF('S18'!$AI$23=$D345,CONCATENATE('S18'!$AG$23,"-"),""),IF('S18'!$AI$24=$D345,CONCATENATE('S18'!$AG$24,"-"),""),IF('S18'!$AI$25=$D345,CONCATENATE('S18'!$AG$25,"-"),""),IF('S18'!$AI$26=$D345,CONCATENATE('S18'!$AG$26,"-"),""),IF('S18'!$AI$27=$D345,CONCATENATE('S18'!$AG$27,"-"),""),IF('S18'!$AI$28=$D345,CONCATENATE('S18'!$AG$28,"-"),""),IF('S18'!$AI$29=$D345,CONCATENATE('S18'!$AG$29,"-"),""),IF('S18'!$AI$30=$D345,CONCATENATE('S18'!$AG$30,"-"),""),IF('S18'!$AI$31=$D345,CONCATENATE('S18'!$AG$31,"-"),""),IF('S18'!$AI$32=$D345,CONCATENATE('S18'!$AG$32,"-"),""))</f>
        <v/>
      </c>
      <c r="N345" s="21" t="str">
        <f t="shared" si="8"/>
        <v/>
      </c>
      <c r="O345" s="21">
        <v>343</v>
      </c>
      <c r="P345" s="27" t="str">
        <f t="shared" si="10"/>
        <v/>
      </c>
      <c r="Q345" s="27" t="str">
        <f t="shared" si="11"/>
        <v/>
      </c>
      <c r="R345" s="27" t="str">
        <f>IF(P345="","",CHOOSE(VLOOKUP($O345,$A$1:$C$400,3,FALSE),AHS!$M$1,BHS!$M$1,CHS!$M$1,HMJHS!$M$1,KHS!$M$1,Kings!$M$1,MHS!$M$1,SWHS!$M$1,AMHS!$M$1,'S10'!$M$1,'S11'!$M$1,'S12'!$M$1,'S13'!$M$1,'S14'!$M$1,'S15'!$M$1,'S16'!$M$1,'S17'!$M$1,'S18'!$M$1,'S19'!$M$1,'S20'!$M$1))</f>
        <v/>
      </c>
      <c r="S345" s="27" t="str">
        <f t="shared" si="12"/>
        <v/>
      </c>
      <c r="T345" s="3" t="str">
        <f t="shared" si="13"/>
        <v/>
      </c>
      <c r="U345" s="21"/>
      <c r="V345" s="21"/>
      <c r="W345" s="21"/>
      <c r="X345" s="21"/>
      <c r="Y345" s="21"/>
      <c r="Z345" s="21"/>
    </row>
    <row r="346" spans="1:26" ht="15" customHeight="1" x14ac:dyDescent="0.25">
      <c r="A346" s="21" t="str">
        <f t="shared" si="9"/>
        <v/>
      </c>
      <c r="B346" s="21" t="str">
        <f t="shared" si="7"/>
        <v/>
      </c>
      <c r="C346" s="21">
        <v>18</v>
      </c>
      <c r="D346" s="21">
        <v>6</v>
      </c>
      <c r="E346" s="21" t="str">
        <f>IF(OR('S18'!$C$18="",'S18'!$B$18=""),"",'S18'!$C$18)</f>
        <v/>
      </c>
      <c r="F346" s="21" t="str">
        <f>CONCATENATE(IF('S18'!$K$13=$D346,CONCATENATE('S18'!$I$13,"-"),""),IF('S18'!$K$14=$D346,CONCATENATE('S18'!$I$14,"-"),""),IF('S18'!$K$15=$D346,CONCATENATE('S18'!$I$15,"-"),""),IF('S18'!$K$16=$D346,CONCATENATE('S18'!$I$16,"-"),""),IF('S18'!$K$17=$D346,CONCATENATE('S18'!$I$17,"-"),""),IF('S18'!$K$18=$D346,CONCATENATE('S18'!$I$18,"-"),""),IF('S18'!$K$19=$D346,CONCATENATE('S18'!$I$19,"-"),""),IF('S18'!$K$20=$D346,CONCATENATE('S18'!$I$20,"-"),""),IF('S18'!$K$21=$D346,CONCATENATE('S18'!$I$21,"-"),""),IF('S18'!$K$22=$D346,CONCATENATE('S18'!$I$22,"-"),""),)</f>
        <v/>
      </c>
      <c r="G346" s="21" t="str">
        <f>CONCATENATE(IF('S18'!$K$23=$D346,CONCATENATE('S18'!$I$23,"-"),""),IF('S18'!$K$24=$D346,CONCATENATE('S18'!$I$24,"-"),""),IF('S18'!$K$25=$D346,CONCATENATE('S18'!$I$25,"-"),""),IF('S18'!$K$26=$D346,CONCATENATE('S18'!$I$26,"-"),""),IF('S18'!$K$27=$D346,CONCATENATE('S18'!$I$27,"-"),""),IF('S18'!$K$28=$D346,CONCATENATE('S18'!$I$28,"-"),""),IF('S18'!$K$29=$D346,CONCATENATE('S18'!$I$29,"-"),""),IF('S18'!$K$30=$D346,CONCATENATE('S18'!$I$30,"-"),""),IF('S18'!$K$31=$D346,CONCATENATE('S18'!$I$31,"-"),""),IF('S18'!$K$32=$D346,CONCATENATE('S18'!$I$32,"-"),""))</f>
        <v/>
      </c>
      <c r="H346" s="21" t="str">
        <f>CONCATENATE(IF('S18'!$S$13=$D346,CONCATENATE('S18'!$Q$13,"-"),""),IF('S18'!$S$14=$D346,CONCATENATE('S18'!$Q$14,"-"),""),IF('S18'!$S$15=$D346,CONCATENATE('S18'!$Q$15,"-"),""),IF('S18'!$S$16=$D346,CONCATENATE('S18'!$Q$16,"-"),""),IF('S18'!$S$17=$D346,CONCATENATE('S18'!$Q$17,"-"),""),IF('S18'!$S$18=$D346,CONCATENATE('S18'!$Q$18,"-"),""),IF('S18'!$S$19=$D346,CONCATENATE('S18'!$Q$19,"-"),""),IF('S18'!$S$20=$D346,CONCATENATE('S18'!$Q$20,"-"),""),IF('S18'!$S$21=$D346,CONCATENATE('S18'!$Q$21,"-"),""),IF('S18'!$S$22=$D346,CONCATENATE('S18'!$Q$22,"-"),""))</f>
        <v/>
      </c>
      <c r="I346" s="21" t="str">
        <f>CONCATENATE(,IF('S18'!$S$23=$D346,CONCATENATE('S18'!$Q$23,"-"),""),IF('S18'!$S$24=$D346,CONCATENATE('S18'!$Q$24,"-"),""),IF('S18'!$S$25=$D346,CONCATENATE('S18'!$Q$25,"-"),""),IF('S18'!$S$26=$D346,CONCATENATE('S18'!$Q$26,"-"),""),IF('S18'!$S$27=$D346,CONCATENATE('S18'!$Q$27,"-"),""),IF('S18'!$S$28=$D346,CONCATENATE('S18'!$Q$28,"-"),""),IF('S18'!$S$29=$D346,CONCATENATE('S18'!$Q$29,"-"),""),IF('S18'!$S$30=$D346,CONCATENATE('S18'!$Q$30,"-"),""),IF('S18'!$S$31=$D346,CONCATENATE('S18'!$Q$31,"-"),""),IF('S18'!$S$32=$D346,CONCATENATE('S18'!$Q$32,"-"),""))</f>
        <v/>
      </c>
      <c r="J346" s="21" t="str">
        <f>CONCATENATE(IF('S18'!$AA$13=$D346,CONCATENATE('S18'!$Y$13,"-"),""),IF('S18'!$AA$14=$D346,CONCATENATE('S18'!$Y$14,"-"),""),IF('S18'!$AA$15=$D346,CONCATENATE('S18'!$Y$15,"-"),""),IF('S18'!$AA$16=$D346,CONCATENATE('S18'!$Y$16,"-"),""),IF('S18'!$AA$17=$D346,CONCATENATE('S18'!$Y$17,"-"),""),IF('S18'!$AA$18=$D346,CONCATENATE('S18'!$Y$18,"-"),""),IF('S18'!$AA$19=$D346,CONCATENATE('S18'!$Y$19,"-"),""),IF('S18'!$AA$20=$D346,CONCATENATE('S18'!$Y$20,"-"),""),IF('S18'!$AA$21=$D346,CONCATENATE('S18'!$Y$21,"-"),""),IF('S18'!$AA$22=$D346,CONCATENATE('S18'!$Y$22,"-"),""),"")</f>
        <v/>
      </c>
      <c r="K346" s="21" t="str">
        <f>CONCATENATE(IF('S18'!$AA$23=$D346,CONCATENATE('S18'!$Y$23,"-"),""),IF('S18'!$AA$24=$D346,CONCATENATE('S18'!$Y$24,"-"),""),IF('S18'!$AA$25=$D346,CONCATENATE('S18'!$Y$25,"-"),""),IF('S18'!$AA$26=$D346,CONCATENATE('S18'!$Y$26,"-"),""),IF('S18'!$AA$27=$D346,CONCATENATE('S18'!$Y$27,"-"),""),IF('S18'!$AA$28=$D346,CONCATENATE('S18'!$Y$28,"-"),""),IF('S18'!$AA$29=$D346,CONCATENATE('S18'!$Y$29,"-"),""),IF('S18'!$AA$30=$D346,CONCATENATE('S18'!$Y$30,"-"),""),IF('S18'!$AA$31=$D346,CONCATENATE('S18'!$Y$31,"-"),""),IF('S18'!$AA$32=$D346,CONCATENATE('S18'!$Y$32,"-"),""))</f>
        <v/>
      </c>
      <c r="L346" s="21" t="str">
        <f>CONCATENATE(IF('S18'!$AI$13=$D346,CONCATENATE('S18'!$AG$13,"-"),""),IF('S18'!$AI$14=$D346,CONCATENATE('S18'!$AG$14,"-"),""),IF('S18'!$AI$15=$D346,CONCATENATE('S18'!$AG$15,"-"),""),IF('S18'!$AI$16=$D346,CONCATENATE('S18'!$AG$16,"-"),""),IF('S18'!$AI$17=$D346,CONCATENATE('S18'!$AG$17,"-"),""),IF('S18'!$AI$18=$D346,CONCATENATE('S18'!$AG$18,"-"),""),IF('S18'!$AI$19=$D346,CONCATENATE('S18'!$AG$19,"-"),""),IF('S18'!$AI$20=$D346,CONCATENATE('S18'!$AG$20,"-"),""),IF('S18'!$AI$21=$D346,CONCATENATE('S18'!$AG$21,"-"),""),IF('S18'!$AI$22=$D346,CONCATENATE('S18'!$AG$22,"-"),""),"")</f>
        <v/>
      </c>
      <c r="M346" s="21" t="str">
        <f>CONCATENATE(IF('S18'!$AI$23=$D346,CONCATENATE('S18'!$AG$23,"-"),""),IF('S18'!$AI$24=$D346,CONCATENATE('S18'!$AG$24,"-"),""),IF('S18'!$AI$25=$D346,CONCATENATE('S18'!$AG$25,"-"),""),IF('S18'!$AI$26=$D346,CONCATENATE('S18'!$AG$26,"-"),""),IF('S18'!$AI$27=$D346,CONCATENATE('S18'!$AG$27,"-"),""),IF('S18'!$AI$28=$D346,CONCATENATE('S18'!$AG$28,"-"),""),IF('S18'!$AI$29=$D346,CONCATENATE('S18'!$AG$29,"-"),""),IF('S18'!$AI$30=$D346,CONCATENATE('S18'!$AG$30,"-"),""),IF('S18'!$AI$31=$D346,CONCATENATE('S18'!$AG$31,"-"),""),IF('S18'!$AI$32=$D346,CONCATENATE('S18'!$AG$32,"-"),""))</f>
        <v/>
      </c>
      <c r="N346" s="21" t="str">
        <f t="shared" si="8"/>
        <v/>
      </c>
      <c r="O346" s="21">
        <v>344</v>
      </c>
      <c r="P346" s="27" t="str">
        <f t="shared" si="10"/>
        <v/>
      </c>
      <c r="Q346" s="27" t="str">
        <f t="shared" si="11"/>
        <v/>
      </c>
      <c r="R346" s="27" t="str">
        <f>IF(P346="","",CHOOSE(VLOOKUP($O346,$A$1:$C$400,3,FALSE),AHS!$M$1,BHS!$M$1,CHS!$M$1,HMJHS!$M$1,KHS!$M$1,Kings!$M$1,MHS!$M$1,SWHS!$M$1,AMHS!$M$1,'S10'!$M$1,'S11'!$M$1,'S12'!$M$1,'S13'!$M$1,'S14'!$M$1,'S15'!$M$1,'S16'!$M$1,'S17'!$M$1,'S18'!$M$1,'S19'!$M$1,'S20'!$M$1))</f>
        <v/>
      </c>
      <c r="S346" s="27" t="str">
        <f t="shared" si="12"/>
        <v/>
      </c>
      <c r="T346" s="3" t="str">
        <f t="shared" si="13"/>
        <v/>
      </c>
      <c r="U346" s="21"/>
      <c r="V346" s="21"/>
      <c r="W346" s="21"/>
      <c r="X346" s="21"/>
      <c r="Y346" s="21"/>
      <c r="Z346" s="21"/>
    </row>
    <row r="347" spans="1:26" ht="15" customHeight="1" x14ac:dyDescent="0.25">
      <c r="A347" s="21" t="str">
        <f t="shared" si="9"/>
        <v/>
      </c>
      <c r="B347" s="21" t="str">
        <f t="shared" si="7"/>
        <v/>
      </c>
      <c r="C347" s="21">
        <v>18</v>
      </c>
      <c r="D347" s="21">
        <v>7</v>
      </c>
      <c r="E347" s="21" t="str">
        <f>IF(OR('S18'!$C$19="",'S18'!$B$19=""),"",'S18'!$C$19)</f>
        <v/>
      </c>
      <c r="F347" s="21" t="str">
        <f>CONCATENATE(IF('S18'!$K$13=$D347,CONCATENATE('S18'!$I$13,"-"),""),IF('S18'!$K$14=$D347,CONCATENATE('S18'!$I$14,"-"),""),IF('S18'!$K$15=$D347,CONCATENATE('S18'!$I$15,"-"),""),IF('S18'!$K$16=$D347,CONCATENATE('S18'!$I$16,"-"),""),IF('S18'!$K$17=$D347,CONCATENATE('S18'!$I$17,"-"),""),IF('S18'!$K$18=$D347,CONCATENATE('S18'!$I$18,"-"),""),IF('S18'!$K$19=$D347,CONCATENATE('S18'!$I$19,"-"),""),IF('S18'!$K$20=$D347,CONCATENATE('S18'!$I$20,"-"),""),IF('S18'!$K$21=$D347,CONCATENATE('S18'!$I$21,"-"),""),IF('S18'!$K$22=$D347,CONCATENATE('S18'!$I$22,"-"),""),)</f>
        <v/>
      </c>
      <c r="G347" s="21" t="str">
        <f>CONCATENATE(IF('S18'!$K$23=$D347,CONCATENATE('S18'!$I$23,"-"),""),IF('S18'!$K$24=$D347,CONCATENATE('S18'!$I$24,"-"),""),IF('S18'!$K$25=$D347,CONCATENATE('S18'!$I$25,"-"),""),IF('S18'!$K$26=$D347,CONCATENATE('S18'!$I$26,"-"),""),IF('S18'!$K$27=$D347,CONCATENATE('S18'!$I$27,"-"),""),IF('S18'!$K$28=$D347,CONCATENATE('S18'!$I$28,"-"),""),IF('S18'!$K$29=$D347,CONCATENATE('S18'!$I$29,"-"),""),IF('S18'!$K$30=$D347,CONCATENATE('S18'!$I$30,"-"),""),IF('S18'!$K$31=$D347,CONCATENATE('S18'!$I$31,"-"),""),IF('S18'!$K$32=$D347,CONCATENATE('S18'!$I$32,"-"),""))</f>
        <v/>
      </c>
      <c r="H347" s="21" t="str">
        <f>CONCATENATE(IF('S18'!$S$13=$D347,CONCATENATE('S18'!$Q$13,"-"),""),IF('S18'!$S$14=$D347,CONCATENATE('S18'!$Q$14,"-"),""),IF('S18'!$S$15=$D347,CONCATENATE('S18'!$Q$15,"-"),""),IF('S18'!$S$16=$D347,CONCATENATE('S18'!$Q$16,"-"),""),IF('S18'!$S$17=$D347,CONCATENATE('S18'!$Q$17,"-"),""),IF('S18'!$S$18=$D347,CONCATENATE('S18'!$Q$18,"-"),""),IF('S18'!$S$19=$D347,CONCATENATE('S18'!$Q$19,"-"),""),IF('S18'!$S$20=$D347,CONCATENATE('S18'!$Q$20,"-"),""),IF('S18'!$S$21=$D347,CONCATENATE('S18'!$Q$21,"-"),""),IF('S18'!$S$22=$D347,CONCATENATE('S18'!$Q$22,"-"),""))</f>
        <v/>
      </c>
      <c r="I347" s="21" t="str">
        <f>CONCATENATE(,IF('S18'!$S$23=$D347,CONCATENATE('S18'!$Q$23,"-"),""),IF('S18'!$S$24=$D347,CONCATENATE('S18'!$Q$24,"-"),""),IF('S18'!$S$25=$D347,CONCATENATE('S18'!$Q$25,"-"),""),IF('S18'!$S$26=$D347,CONCATENATE('S18'!$Q$26,"-"),""),IF('S18'!$S$27=$D347,CONCATENATE('S18'!$Q$27,"-"),""),IF('S18'!$S$28=$D347,CONCATENATE('S18'!$Q$28,"-"),""),IF('S18'!$S$29=$D347,CONCATENATE('S18'!$Q$29,"-"),""),IF('S18'!$S$30=$D347,CONCATENATE('S18'!$Q$30,"-"),""),IF('S18'!$S$31=$D347,CONCATENATE('S18'!$Q$31,"-"),""),IF('S18'!$S$32=$D347,CONCATENATE('S18'!$Q$32,"-"),""))</f>
        <v/>
      </c>
      <c r="J347" s="21" t="str">
        <f>CONCATENATE(IF('S18'!$AA$13=$D347,CONCATENATE('S18'!$Y$13,"-"),""),IF('S18'!$AA$14=$D347,CONCATENATE('S18'!$Y$14,"-"),""),IF('S18'!$AA$15=$D347,CONCATENATE('S18'!$Y$15,"-"),""),IF('S18'!$AA$16=$D347,CONCATENATE('S18'!$Y$16,"-"),""),IF('S18'!$AA$17=$D347,CONCATENATE('S18'!$Y$17,"-"),""),IF('S18'!$AA$18=$D347,CONCATENATE('S18'!$Y$18,"-"),""),IF('S18'!$AA$19=$D347,CONCATENATE('S18'!$Y$19,"-"),""),IF('S18'!$AA$20=$D347,CONCATENATE('S18'!$Y$20,"-"),""),IF('S18'!$AA$21=$D347,CONCATENATE('S18'!$Y$21,"-"),""),IF('S18'!$AA$22=$D347,CONCATENATE('S18'!$Y$22,"-"),""),"")</f>
        <v/>
      </c>
      <c r="K347" s="21" t="str">
        <f>CONCATENATE(IF('S18'!$AA$23=$D347,CONCATENATE('S18'!$Y$23,"-"),""),IF('S18'!$AA$24=$D347,CONCATENATE('S18'!$Y$24,"-"),""),IF('S18'!$AA$25=$D347,CONCATENATE('S18'!$Y$25,"-"),""),IF('S18'!$AA$26=$D347,CONCATENATE('S18'!$Y$26,"-"),""),IF('S18'!$AA$27=$D347,CONCATENATE('S18'!$Y$27,"-"),""),IF('S18'!$AA$28=$D347,CONCATENATE('S18'!$Y$28,"-"),""),IF('S18'!$AA$29=$D347,CONCATENATE('S18'!$Y$29,"-"),""),IF('S18'!$AA$30=$D347,CONCATENATE('S18'!$Y$30,"-"),""),IF('S18'!$AA$31=$D347,CONCATENATE('S18'!$Y$31,"-"),""),IF('S18'!$AA$32=$D347,CONCATENATE('S18'!$Y$32,"-"),""))</f>
        <v/>
      </c>
      <c r="L347" s="21" t="str">
        <f>CONCATENATE(IF('S18'!$AI$13=$D347,CONCATENATE('S18'!$AG$13,"-"),""),IF('S18'!$AI$14=$D347,CONCATENATE('S18'!$AG$14,"-"),""),IF('S18'!$AI$15=$D347,CONCATENATE('S18'!$AG$15,"-"),""),IF('S18'!$AI$16=$D347,CONCATENATE('S18'!$AG$16,"-"),""),IF('S18'!$AI$17=$D347,CONCATENATE('S18'!$AG$17,"-"),""),IF('S18'!$AI$18=$D347,CONCATENATE('S18'!$AG$18,"-"),""),IF('S18'!$AI$19=$D347,CONCATENATE('S18'!$AG$19,"-"),""),IF('S18'!$AI$20=$D347,CONCATENATE('S18'!$AG$20,"-"),""),IF('S18'!$AI$21=$D347,CONCATENATE('S18'!$AG$21,"-"),""),IF('S18'!$AI$22=$D347,CONCATENATE('S18'!$AG$22,"-"),""),"")</f>
        <v/>
      </c>
      <c r="M347" s="21" t="str">
        <f>CONCATENATE(IF('S18'!$AI$23=$D347,CONCATENATE('S18'!$AG$23,"-"),""),IF('S18'!$AI$24=$D347,CONCATENATE('S18'!$AG$24,"-"),""),IF('S18'!$AI$25=$D347,CONCATENATE('S18'!$AG$25,"-"),""),IF('S18'!$AI$26=$D347,CONCATENATE('S18'!$AG$26,"-"),""),IF('S18'!$AI$27=$D347,CONCATENATE('S18'!$AG$27,"-"),""),IF('S18'!$AI$28=$D347,CONCATENATE('S18'!$AG$28,"-"),""),IF('S18'!$AI$29=$D347,CONCATENATE('S18'!$AG$29,"-"),""),IF('S18'!$AI$30=$D347,CONCATENATE('S18'!$AG$30,"-"),""),IF('S18'!$AI$31=$D347,CONCATENATE('S18'!$AG$31,"-"),""),IF('S18'!$AI$32=$D347,CONCATENATE('S18'!$AG$32,"-"),""))</f>
        <v/>
      </c>
      <c r="N347" s="21" t="str">
        <f t="shared" si="8"/>
        <v/>
      </c>
      <c r="O347" s="21">
        <v>345</v>
      </c>
      <c r="P347" s="27" t="str">
        <f t="shared" si="10"/>
        <v/>
      </c>
      <c r="Q347" s="27" t="str">
        <f t="shared" si="11"/>
        <v/>
      </c>
      <c r="R347" s="27" t="str">
        <f>IF(P347="","",CHOOSE(VLOOKUP($O347,$A$1:$C$400,3,FALSE),AHS!$M$1,BHS!$M$1,CHS!$M$1,HMJHS!$M$1,KHS!$M$1,Kings!$M$1,MHS!$M$1,SWHS!$M$1,AMHS!$M$1,'S10'!$M$1,'S11'!$M$1,'S12'!$M$1,'S13'!$M$1,'S14'!$M$1,'S15'!$M$1,'S16'!$M$1,'S17'!$M$1,'S18'!$M$1,'S19'!$M$1,'S20'!$M$1))</f>
        <v/>
      </c>
      <c r="S347" s="27" t="str">
        <f t="shared" si="12"/>
        <v/>
      </c>
      <c r="T347" s="3" t="str">
        <f t="shared" si="13"/>
        <v/>
      </c>
      <c r="U347" s="21"/>
      <c r="V347" s="21"/>
      <c r="W347" s="21"/>
      <c r="X347" s="21"/>
      <c r="Y347" s="21"/>
      <c r="Z347" s="21"/>
    </row>
    <row r="348" spans="1:26" ht="15" customHeight="1" x14ac:dyDescent="0.25">
      <c r="A348" s="21" t="str">
        <f t="shared" si="9"/>
        <v/>
      </c>
      <c r="B348" s="21" t="str">
        <f t="shared" si="7"/>
        <v/>
      </c>
      <c r="C348" s="21">
        <v>18</v>
      </c>
      <c r="D348" s="21">
        <v>8</v>
      </c>
      <c r="E348" s="21" t="str">
        <f>IF(OR('S18'!$C$20="",'S18'!$B$20=""),"",'S18'!$C$20)</f>
        <v/>
      </c>
      <c r="F348" s="21" t="str">
        <f>CONCATENATE(IF('S18'!$K$13=$D348,CONCATENATE('S18'!$I$13,"-"),""),IF('S18'!$K$14=$D348,CONCATENATE('S18'!$I$14,"-"),""),IF('S18'!$K$15=$D348,CONCATENATE('S18'!$I$15,"-"),""),IF('S18'!$K$16=$D348,CONCATENATE('S18'!$I$16,"-"),""),IF('S18'!$K$17=$D348,CONCATENATE('S18'!$I$17,"-"),""),IF('S18'!$K$18=$D348,CONCATENATE('S18'!$I$18,"-"),""),IF('S18'!$K$19=$D348,CONCATENATE('S18'!$I$19,"-"),""),IF('S18'!$K$20=$D348,CONCATENATE('S18'!$I$20,"-"),""),IF('S18'!$K$21=$D348,CONCATENATE('S18'!$I$21,"-"),""),IF('S18'!$K$22=$D348,CONCATENATE('S18'!$I$22,"-"),""),)</f>
        <v/>
      </c>
      <c r="G348" s="21" t="str">
        <f>CONCATENATE(IF('S18'!$K$23=$D348,CONCATENATE('S18'!$I$23,"-"),""),IF('S18'!$K$24=$D348,CONCATENATE('S18'!$I$24,"-"),""),IF('S18'!$K$25=$D348,CONCATENATE('S18'!$I$25,"-"),""),IF('S18'!$K$26=$D348,CONCATENATE('S18'!$I$26,"-"),""),IF('S18'!$K$27=$D348,CONCATENATE('S18'!$I$27,"-"),""),IF('S18'!$K$28=$D348,CONCATENATE('S18'!$I$28,"-"),""),IF('S18'!$K$29=$D348,CONCATENATE('S18'!$I$29,"-"),""),IF('S18'!$K$30=$D348,CONCATENATE('S18'!$I$30,"-"),""),IF('S18'!$K$31=$D348,CONCATENATE('S18'!$I$31,"-"),""),IF('S18'!$K$32=$D348,CONCATENATE('S18'!$I$32,"-"),""))</f>
        <v/>
      </c>
      <c r="H348" s="21" t="str">
        <f>CONCATENATE(IF('S18'!$S$13=$D348,CONCATENATE('S18'!$Q$13,"-"),""),IF('S18'!$S$14=$D348,CONCATENATE('S18'!$Q$14,"-"),""),IF('S18'!$S$15=$D348,CONCATENATE('S18'!$Q$15,"-"),""),IF('S18'!$S$16=$D348,CONCATENATE('S18'!$Q$16,"-"),""),IF('S18'!$S$17=$D348,CONCATENATE('S18'!$Q$17,"-"),""),IF('S18'!$S$18=$D348,CONCATENATE('S18'!$Q$18,"-"),""),IF('S18'!$S$19=$D348,CONCATENATE('S18'!$Q$19,"-"),""),IF('S18'!$S$20=$D348,CONCATENATE('S18'!$Q$20,"-"),""),IF('S18'!$S$21=$D348,CONCATENATE('S18'!$Q$21,"-"),""),IF('S18'!$S$22=$D348,CONCATENATE('S18'!$Q$22,"-"),""))</f>
        <v/>
      </c>
      <c r="I348" s="21" t="str">
        <f>CONCATENATE(,IF('S18'!$S$23=$D348,CONCATENATE('S18'!$Q$23,"-"),""),IF('S18'!$S$24=$D348,CONCATENATE('S18'!$Q$24,"-"),""),IF('S18'!$S$25=$D348,CONCATENATE('S18'!$Q$25,"-"),""),IF('S18'!$S$26=$D348,CONCATENATE('S18'!$Q$26,"-"),""),IF('S18'!$S$27=$D348,CONCATENATE('S18'!$Q$27,"-"),""),IF('S18'!$S$28=$D348,CONCATENATE('S18'!$Q$28,"-"),""),IF('S18'!$S$29=$D348,CONCATENATE('S18'!$Q$29,"-"),""),IF('S18'!$S$30=$D348,CONCATENATE('S18'!$Q$30,"-"),""),IF('S18'!$S$31=$D348,CONCATENATE('S18'!$Q$31,"-"),""),IF('S18'!$S$32=$D348,CONCATENATE('S18'!$Q$32,"-"),""))</f>
        <v/>
      </c>
      <c r="J348" s="21" t="str">
        <f>CONCATENATE(IF('S18'!$AA$13=$D348,CONCATENATE('S18'!$Y$13,"-"),""),IF('S18'!$AA$14=$D348,CONCATENATE('S18'!$Y$14,"-"),""),IF('S18'!$AA$15=$D348,CONCATENATE('S18'!$Y$15,"-"),""),IF('S18'!$AA$16=$D348,CONCATENATE('S18'!$Y$16,"-"),""),IF('S18'!$AA$17=$D348,CONCATENATE('S18'!$Y$17,"-"),""),IF('S18'!$AA$18=$D348,CONCATENATE('S18'!$Y$18,"-"),""),IF('S18'!$AA$19=$D348,CONCATENATE('S18'!$Y$19,"-"),""),IF('S18'!$AA$20=$D348,CONCATENATE('S18'!$Y$20,"-"),""),IF('S18'!$AA$21=$D348,CONCATENATE('S18'!$Y$21,"-"),""),IF('S18'!$AA$22=$D348,CONCATENATE('S18'!$Y$22,"-"),""),"")</f>
        <v/>
      </c>
      <c r="K348" s="21" t="str">
        <f>CONCATENATE(IF('S18'!$AA$23=$D348,CONCATENATE('S18'!$Y$23,"-"),""),IF('S18'!$AA$24=$D348,CONCATENATE('S18'!$Y$24,"-"),""),IF('S18'!$AA$25=$D348,CONCATENATE('S18'!$Y$25,"-"),""),IF('S18'!$AA$26=$D348,CONCATENATE('S18'!$Y$26,"-"),""),IF('S18'!$AA$27=$D348,CONCATENATE('S18'!$Y$27,"-"),""),IF('S18'!$AA$28=$D348,CONCATENATE('S18'!$Y$28,"-"),""),IF('S18'!$AA$29=$D348,CONCATENATE('S18'!$Y$29,"-"),""),IF('S18'!$AA$30=$D348,CONCATENATE('S18'!$Y$30,"-"),""),IF('S18'!$AA$31=$D348,CONCATENATE('S18'!$Y$31,"-"),""),IF('S18'!$AA$32=$D348,CONCATENATE('S18'!$Y$32,"-"),""))</f>
        <v/>
      </c>
      <c r="L348" s="21" t="str">
        <f>CONCATENATE(IF('S18'!$AI$13=$D348,CONCATENATE('S18'!$AG$13,"-"),""),IF('S18'!$AI$14=$D348,CONCATENATE('S18'!$AG$14,"-"),""),IF('S18'!$AI$15=$D348,CONCATENATE('S18'!$AG$15,"-"),""),IF('S18'!$AI$16=$D348,CONCATENATE('S18'!$AG$16,"-"),""),IF('S18'!$AI$17=$D348,CONCATENATE('S18'!$AG$17,"-"),""),IF('S18'!$AI$18=$D348,CONCATENATE('S18'!$AG$18,"-"),""),IF('S18'!$AI$19=$D348,CONCATENATE('S18'!$AG$19,"-"),""),IF('S18'!$AI$20=$D348,CONCATENATE('S18'!$AG$20,"-"),""),IF('S18'!$AI$21=$D348,CONCATENATE('S18'!$AG$21,"-"),""),IF('S18'!$AI$22=$D348,CONCATENATE('S18'!$AG$22,"-"),""),"")</f>
        <v/>
      </c>
      <c r="M348" s="21" t="str">
        <f>CONCATENATE(IF('S18'!$AI$23=$D348,CONCATENATE('S18'!$AG$23,"-"),""),IF('S18'!$AI$24=$D348,CONCATENATE('S18'!$AG$24,"-"),""),IF('S18'!$AI$25=$D348,CONCATENATE('S18'!$AG$25,"-"),""),IF('S18'!$AI$26=$D348,CONCATENATE('S18'!$AG$26,"-"),""),IF('S18'!$AI$27=$D348,CONCATENATE('S18'!$AG$27,"-"),""),IF('S18'!$AI$28=$D348,CONCATENATE('S18'!$AG$28,"-"),""),IF('S18'!$AI$29=$D348,CONCATENATE('S18'!$AG$29,"-"),""),IF('S18'!$AI$30=$D348,CONCATENATE('S18'!$AG$30,"-"),""),IF('S18'!$AI$31=$D348,CONCATENATE('S18'!$AG$31,"-"),""),IF('S18'!$AI$32=$D348,CONCATENATE('S18'!$AG$32,"-"),""))</f>
        <v/>
      </c>
      <c r="N348" s="21" t="str">
        <f t="shared" si="8"/>
        <v/>
      </c>
      <c r="O348" s="21">
        <v>346</v>
      </c>
      <c r="P348" s="27" t="str">
        <f t="shared" si="10"/>
        <v/>
      </c>
      <c r="Q348" s="27" t="str">
        <f t="shared" si="11"/>
        <v/>
      </c>
      <c r="R348" s="27" t="str">
        <f>IF(P348="","",CHOOSE(VLOOKUP($O348,$A$1:$C$400,3,FALSE),AHS!$M$1,BHS!$M$1,CHS!$M$1,HMJHS!$M$1,KHS!$M$1,Kings!$M$1,MHS!$M$1,SWHS!$M$1,AMHS!$M$1,'S10'!$M$1,'S11'!$M$1,'S12'!$M$1,'S13'!$M$1,'S14'!$M$1,'S15'!$M$1,'S16'!$M$1,'S17'!$M$1,'S18'!$M$1,'S19'!$M$1,'S20'!$M$1))</f>
        <v/>
      </c>
      <c r="S348" s="27" t="str">
        <f t="shared" si="12"/>
        <v/>
      </c>
      <c r="T348" s="3" t="str">
        <f t="shared" si="13"/>
        <v/>
      </c>
      <c r="U348" s="21"/>
      <c r="V348" s="21"/>
      <c r="W348" s="21"/>
      <c r="X348" s="21"/>
      <c r="Y348" s="21"/>
      <c r="Z348" s="21"/>
    </row>
    <row r="349" spans="1:26" ht="15" customHeight="1" x14ac:dyDescent="0.25">
      <c r="A349" s="21" t="str">
        <f t="shared" si="9"/>
        <v/>
      </c>
      <c r="B349" s="21" t="str">
        <f t="shared" si="7"/>
        <v/>
      </c>
      <c r="C349" s="21">
        <v>18</v>
      </c>
      <c r="D349" s="21">
        <v>9</v>
      </c>
      <c r="E349" s="21" t="str">
        <f>IF(OR('S18'!$C$21="",'S18'!$B$21=""),"",'S18'!$C$21)</f>
        <v/>
      </c>
      <c r="F349" s="21" t="str">
        <f>CONCATENATE(IF('S18'!$K$13=$D349,CONCATENATE('S18'!$I$13,"-"),""),IF('S18'!$K$14=$D349,CONCATENATE('S18'!$I$14,"-"),""),IF('S18'!$K$15=$D349,CONCATENATE('S18'!$I$15,"-"),""),IF('S18'!$K$16=$D349,CONCATENATE('S18'!$I$16,"-"),""),IF('S18'!$K$17=$D349,CONCATENATE('S18'!$I$17,"-"),""),IF('S18'!$K$18=$D349,CONCATENATE('S18'!$I$18,"-"),""),IF('S18'!$K$19=$D349,CONCATENATE('S18'!$I$19,"-"),""),IF('S18'!$K$20=$D349,CONCATENATE('S18'!$I$20,"-"),""),IF('S18'!$K$21=$D349,CONCATENATE('S18'!$I$21,"-"),""),IF('S18'!$K$22=$D349,CONCATENATE('S18'!$I$22,"-"),""),)</f>
        <v/>
      </c>
      <c r="G349" s="21" t="str">
        <f>CONCATENATE(IF('S18'!$K$23=$D349,CONCATENATE('S18'!$I$23,"-"),""),IF('S18'!$K$24=$D349,CONCATENATE('S18'!$I$24,"-"),""),IF('S18'!$K$25=$D349,CONCATENATE('S18'!$I$25,"-"),""),IF('S18'!$K$26=$D349,CONCATENATE('S18'!$I$26,"-"),""),IF('S18'!$K$27=$D349,CONCATENATE('S18'!$I$27,"-"),""),IF('S18'!$K$28=$D349,CONCATENATE('S18'!$I$28,"-"),""),IF('S18'!$K$29=$D349,CONCATENATE('S18'!$I$29,"-"),""),IF('S18'!$K$30=$D349,CONCATENATE('S18'!$I$30,"-"),""),IF('S18'!$K$31=$D349,CONCATENATE('S18'!$I$31,"-"),""),IF('S18'!$K$32=$D349,CONCATENATE('S18'!$I$32,"-"),""))</f>
        <v/>
      </c>
      <c r="H349" s="21" t="str">
        <f>CONCATENATE(IF('S18'!$S$13=$D349,CONCATENATE('S18'!$Q$13,"-"),""),IF('S18'!$S$14=$D349,CONCATENATE('S18'!$Q$14,"-"),""),IF('S18'!$S$15=$D349,CONCATENATE('S18'!$Q$15,"-"),""),IF('S18'!$S$16=$D349,CONCATENATE('S18'!$Q$16,"-"),""),IF('S18'!$S$17=$D349,CONCATENATE('S18'!$Q$17,"-"),""),IF('S18'!$S$18=$D349,CONCATENATE('S18'!$Q$18,"-"),""),IF('S18'!$S$19=$D349,CONCATENATE('S18'!$Q$19,"-"),""),IF('S18'!$S$20=$D349,CONCATENATE('S18'!$Q$20,"-"),""),IF('S18'!$S$21=$D349,CONCATENATE('S18'!$Q$21,"-"),""),IF('S18'!$S$22=$D349,CONCATENATE('S18'!$Q$22,"-"),""))</f>
        <v/>
      </c>
      <c r="I349" s="21" t="str">
        <f>CONCATENATE(,IF('S18'!$S$23=$D349,CONCATENATE('S18'!$Q$23,"-"),""),IF('S18'!$S$24=$D349,CONCATENATE('S18'!$Q$24,"-"),""),IF('S18'!$S$25=$D349,CONCATENATE('S18'!$Q$25,"-"),""),IF('S18'!$S$26=$D349,CONCATENATE('S18'!$Q$26,"-"),""),IF('S18'!$S$27=$D349,CONCATENATE('S18'!$Q$27,"-"),""),IF('S18'!$S$28=$D349,CONCATENATE('S18'!$Q$28,"-"),""),IF('S18'!$S$29=$D349,CONCATENATE('S18'!$Q$29,"-"),""),IF('S18'!$S$30=$D349,CONCATENATE('S18'!$Q$30,"-"),""),IF('S18'!$S$31=$D349,CONCATENATE('S18'!$Q$31,"-"),""),IF('S18'!$S$32=$D349,CONCATENATE('S18'!$Q$32,"-"),""))</f>
        <v/>
      </c>
      <c r="J349" s="21" t="str">
        <f>CONCATENATE(IF('S18'!$AA$13=$D349,CONCATENATE('S18'!$Y$13,"-"),""),IF('S18'!$AA$14=$D349,CONCATENATE('S18'!$Y$14,"-"),""),IF('S18'!$AA$15=$D349,CONCATENATE('S18'!$Y$15,"-"),""),IF('S18'!$AA$16=$D349,CONCATENATE('S18'!$Y$16,"-"),""),IF('S18'!$AA$17=$D349,CONCATENATE('S18'!$Y$17,"-"),""),IF('S18'!$AA$18=$D349,CONCATENATE('S18'!$Y$18,"-"),""),IF('S18'!$AA$19=$D349,CONCATENATE('S18'!$Y$19,"-"),""),IF('S18'!$AA$20=$D349,CONCATENATE('S18'!$Y$20,"-"),""),IF('S18'!$AA$21=$D349,CONCATENATE('S18'!$Y$21,"-"),""),IF('S18'!$AA$22=$D349,CONCATENATE('S18'!$Y$22,"-"),""),"")</f>
        <v/>
      </c>
      <c r="K349" s="21" t="str">
        <f>CONCATENATE(IF('S18'!$AA$23=$D349,CONCATENATE('S18'!$Y$23,"-"),""),IF('S18'!$AA$24=$D349,CONCATENATE('S18'!$Y$24,"-"),""),IF('S18'!$AA$25=$D349,CONCATENATE('S18'!$Y$25,"-"),""),IF('S18'!$AA$26=$D349,CONCATENATE('S18'!$Y$26,"-"),""),IF('S18'!$AA$27=$D349,CONCATENATE('S18'!$Y$27,"-"),""),IF('S18'!$AA$28=$D349,CONCATENATE('S18'!$Y$28,"-"),""),IF('S18'!$AA$29=$D349,CONCATENATE('S18'!$Y$29,"-"),""),IF('S18'!$AA$30=$D349,CONCATENATE('S18'!$Y$30,"-"),""),IF('S18'!$AA$31=$D349,CONCATENATE('S18'!$Y$31,"-"),""),IF('S18'!$AA$32=$D349,CONCATENATE('S18'!$Y$32,"-"),""))</f>
        <v/>
      </c>
      <c r="L349" s="21" t="str">
        <f>CONCATENATE(IF('S18'!$AI$13=$D349,CONCATENATE('S18'!$AG$13,"-"),""),IF('S18'!$AI$14=$D349,CONCATENATE('S18'!$AG$14,"-"),""),IF('S18'!$AI$15=$D349,CONCATENATE('S18'!$AG$15,"-"),""),IF('S18'!$AI$16=$D349,CONCATENATE('S18'!$AG$16,"-"),""),IF('S18'!$AI$17=$D349,CONCATENATE('S18'!$AG$17,"-"),""),IF('S18'!$AI$18=$D349,CONCATENATE('S18'!$AG$18,"-"),""),IF('S18'!$AI$19=$D349,CONCATENATE('S18'!$AG$19,"-"),""),IF('S18'!$AI$20=$D349,CONCATENATE('S18'!$AG$20,"-"),""),IF('S18'!$AI$21=$D349,CONCATENATE('S18'!$AG$21,"-"),""),IF('S18'!$AI$22=$D349,CONCATENATE('S18'!$AG$22,"-"),""),"")</f>
        <v/>
      </c>
      <c r="M349" s="21" t="str">
        <f>CONCATENATE(IF('S18'!$AI$23=$D349,CONCATENATE('S18'!$AG$23,"-"),""),IF('S18'!$AI$24=$D349,CONCATENATE('S18'!$AG$24,"-"),""),IF('S18'!$AI$25=$D349,CONCATENATE('S18'!$AG$25,"-"),""),IF('S18'!$AI$26=$D349,CONCATENATE('S18'!$AG$26,"-"),""),IF('S18'!$AI$27=$D349,CONCATENATE('S18'!$AG$27,"-"),""),IF('S18'!$AI$28=$D349,CONCATENATE('S18'!$AG$28,"-"),""),IF('S18'!$AI$29=$D349,CONCATENATE('S18'!$AG$29,"-"),""),IF('S18'!$AI$30=$D349,CONCATENATE('S18'!$AG$30,"-"),""),IF('S18'!$AI$31=$D349,CONCATENATE('S18'!$AG$31,"-"),""),IF('S18'!$AI$32=$D349,CONCATENATE('S18'!$AG$32,"-"),""))</f>
        <v/>
      </c>
      <c r="N349" s="21" t="str">
        <f t="shared" si="8"/>
        <v/>
      </c>
      <c r="O349" s="21">
        <v>347</v>
      </c>
      <c r="P349" s="27" t="str">
        <f t="shared" si="10"/>
        <v/>
      </c>
      <c r="Q349" s="27" t="str">
        <f t="shared" si="11"/>
        <v/>
      </c>
      <c r="R349" s="27" t="str">
        <f>IF(P349="","",CHOOSE(VLOOKUP($O349,$A$1:$C$400,3,FALSE),AHS!$M$1,BHS!$M$1,CHS!$M$1,HMJHS!$M$1,KHS!$M$1,Kings!$M$1,MHS!$M$1,SWHS!$M$1,AMHS!$M$1,'S10'!$M$1,'S11'!$M$1,'S12'!$M$1,'S13'!$M$1,'S14'!$M$1,'S15'!$M$1,'S16'!$M$1,'S17'!$M$1,'S18'!$M$1,'S19'!$M$1,'S20'!$M$1))</f>
        <v/>
      </c>
      <c r="S349" s="27" t="str">
        <f t="shared" si="12"/>
        <v/>
      </c>
      <c r="T349" s="3" t="str">
        <f t="shared" si="13"/>
        <v/>
      </c>
      <c r="U349" s="21"/>
      <c r="V349" s="21"/>
      <c r="W349" s="21"/>
      <c r="X349" s="21"/>
      <c r="Y349" s="21"/>
      <c r="Z349" s="21"/>
    </row>
    <row r="350" spans="1:26" ht="15" customHeight="1" x14ac:dyDescent="0.25">
      <c r="A350" s="21" t="str">
        <f t="shared" si="9"/>
        <v/>
      </c>
      <c r="B350" s="21" t="str">
        <f t="shared" si="7"/>
        <v/>
      </c>
      <c r="C350" s="21">
        <v>18</v>
      </c>
      <c r="D350" s="21">
        <v>10</v>
      </c>
      <c r="E350" s="21" t="str">
        <f>IF(OR('S18'!$C$22="",'S18'!$B$22=""),"",'S18'!$C$22)</f>
        <v/>
      </c>
      <c r="F350" s="21" t="str">
        <f>CONCATENATE(IF('S18'!$K$13=$D350,CONCATENATE('S18'!$I$13,"-"),""),IF('S18'!$K$14=$D350,CONCATENATE('S18'!$I$14,"-"),""),IF('S18'!$K$15=$D350,CONCATENATE('S18'!$I$15,"-"),""),IF('S18'!$K$16=$D350,CONCATENATE('S18'!$I$16,"-"),""),IF('S18'!$K$17=$D350,CONCATENATE('S18'!$I$17,"-"),""),IF('S18'!$K$18=$D350,CONCATENATE('S18'!$I$18,"-"),""),IF('S18'!$K$19=$D350,CONCATENATE('S18'!$I$19,"-"),""),IF('S18'!$K$20=$D350,CONCATENATE('S18'!$I$20,"-"),""),IF('S18'!$K$21=$D350,CONCATENATE('S18'!$I$21,"-"),""),IF('S18'!$K$22=$D350,CONCATENATE('S18'!$I$22,"-"),""),)</f>
        <v/>
      </c>
      <c r="G350" s="21" t="str">
        <f>CONCATENATE(IF('S18'!$K$23=$D350,CONCATENATE('S18'!$I$23,"-"),""),IF('S18'!$K$24=$D350,CONCATENATE('S18'!$I$24,"-"),""),IF('S18'!$K$25=$D350,CONCATENATE('S18'!$I$25,"-"),""),IF('S18'!$K$26=$D350,CONCATENATE('S18'!$I$26,"-"),""),IF('S18'!$K$27=$D350,CONCATENATE('S18'!$I$27,"-"),""),IF('S18'!$K$28=$D350,CONCATENATE('S18'!$I$28,"-"),""),IF('S18'!$K$29=$D350,CONCATENATE('S18'!$I$29,"-"),""),IF('S18'!$K$30=$D350,CONCATENATE('S18'!$I$30,"-"),""),IF('S18'!$K$31=$D350,CONCATENATE('S18'!$I$31,"-"),""),IF('S18'!$K$32=$D350,CONCATENATE('S18'!$I$32,"-"),""))</f>
        <v/>
      </c>
      <c r="H350" s="21" t="str">
        <f>CONCATENATE(IF('S18'!$S$13=$D350,CONCATENATE('S18'!$Q$13,"-"),""),IF('S18'!$S$14=$D350,CONCATENATE('S18'!$Q$14,"-"),""),IF('S18'!$S$15=$D350,CONCATENATE('S18'!$Q$15,"-"),""),IF('S18'!$S$16=$D350,CONCATENATE('S18'!$Q$16,"-"),""),IF('S18'!$S$17=$D350,CONCATENATE('S18'!$Q$17,"-"),""),IF('S18'!$S$18=$D350,CONCATENATE('S18'!$Q$18,"-"),""),IF('S18'!$S$19=$D350,CONCATENATE('S18'!$Q$19,"-"),""),IF('S18'!$S$20=$D350,CONCATENATE('S18'!$Q$20,"-"),""),IF('S18'!$S$21=$D350,CONCATENATE('S18'!$Q$21,"-"),""),IF('S18'!$S$22=$D350,CONCATENATE('S18'!$Q$22,"-"),""))</f>
        <v/>
      </c>
      <c r="I350" s="21" t="str">
        <f>CONCATENATE(,IF('S18'!$S$23=$D350,CONCATENATE('S18'!$Q$23,"-"),""),IF('S18'!$S$24=$D350,CONCATENATE('S18'!$Q$24,"-"),""),IF('S18'!$S$25=$D350,CONCATENATE('S18'!$Q$25,"-"),""),IF('S18'!$S$26=$D350,CONCATENATE('S18'!$Q$26,"-"),""),IF('S18'!$S$27=$D350,CONCATENATE('S18'!$Q$27,"-"),""),IF('S18'!$S$28=$D350,CONCATENATE('S18'!$Q$28,"-"),""),IF('S18'!$S$29=$D350,CONCATENATE('S18'!$Q$29,"-"),""),IF('S18'!$S$30=$D350,CONCATENATE('S18'!$Q$30,"-"),""),IF('S18'!$S$31=$D350,CONCATENATE('S18'!$Q$31,"-"),""),IF('S18'!$S$32=$D350,CONCATENATE('S18'!$Q$32,"-"),""))</f>
        <v/>
      </c>
      <c r="J350" s="21" t="str">
        <f>CONCATENATE(IF('S18'!$AA$13=$D350,CONCATENATE('S18'!$Y$13,"-"),""),IF('S18'!$AA$14=$D350,CONCATENATE('S18'!$Y$14,"-"),""),IF('S18'!$AA$15=$D350,CONCATENATE('S18'!$Y$15,"-"),""),IF('S18'!$AA$16=$D350,CONCATENATE('S18'!$Y$16,"-"),""),IF('S18'!$AA$17=$D350,CONCATENATE('S18'!$Y$17,"-"),""),IF('S18'!$AA$18=$D350,CONCATENATE('S18'!$Y$18,"-"),""),IF('S18'!$AA$19=$D350,CONCATENATE('S18'!$Y$19,"-"),""),IF('S18'!$AA$20=$D350,CONCATENATE('S18'!$Y$20,"-"),""),IF('S18'!$AA$21=$D350,CONCATENATE('S18'!$Y$21,"-"),""),IF('S18'!$AA$22=$D350,CONCATENATE('S18'!$Y$22,"-"),""),"")</f>
        <v/>
      </c>
      <c r="K350" s="21" t="str">
        <f>CONCATENATE(IF('S18'!$AA$23=$D350,CONCATENATE('S18'!$Y$23,"-"),""),IF('S18'!$AA$24=$D350,CONCATENATE('S18'!$Y$24,"-"),""),IF('S18'!$AA$25=$D350,CONCATENATE('S18'!$Y$25,"-"),""),IF('S18'!$AA$26=$D350,CONCATENATE('S18'!$Y$26,"-"),""),IF('S18'!$AA$27=$D350,CONCATENATE('S18'!$Y$27,"-"),""),IF('S18'!$AA$28=$D350,CONCATENATE('S18'!$Y$28,"-"),""),IF('S18'!$AA$29=$D350,CONCATENATE('S18'!$Y$29,"-"),""),IF('S18'!$AA$30=$D350,CONCATENATE('S18'!$Y$30,"-"),""),IF('S18'!$AA$31=$D350,CONCATENATE('S18'!$Y$31,"-"),""),IF('S18'!$AA$32=$D350,CONCATENATE('S18'!$Y$32,"-"),""))</f>
        <v/>
      </c>
      <c r="L350" s="21" t="str">
        <f>CONCATENATE(IF('S18'!$AI$13=$D350,CONCATENATE('S18'!$AG$13,"-"),""),IF('S18'!$AI$14=$D350,CONCATENATE('S18'!$AG$14,"-"),""),IF('S18'!$AI$15=$D350,CONCATENATE('S18'!$AG$15,"-"),""),IF('S18'!$AI$16=$D350,CONCATENATE('S18'!$AG$16,"-"),""),IF('S18'!$AI$17=$D350,CONCATENATE('S18'!$AG$17,"-"),""),IF('S18'!$AI$18=$D350,CONCATENATE('S18'!$AG$18,"-"),""),IF('S18'!$AI$19=$D350,CONCATENATE('S18'!$AG$19,"-"),""),IF('S18'!$AI$20=$D350,CONCATENATE('S18'!$AG$20,"-"),""),IF('S18'!$AI$21=$D350,CONCATENATE('S18'!$AG$21,"-"),""),IF('S18'!$AI$22=$D350,CONCATENATE('S18'!$AG$22,"-"),""),"")</f>
        <v/>
      </c>
      <c r="M350" s="21" t="str">
        <f>CONCATENATE(IF('S18'!$AI$23=$D350,CONCATENATE('S18'!$AG$23,"-"),""),IF('S18'!$AI$24=$D350,CONCATENATE('S18'!$AG$24,"-"),""),IF('S18'!$AI$25=$D350,CONCATENATE('S18'!$AG$25,"-"),""),IF('S18'!$AI$26=$D350,CONCATENATE('S18'!$AG$26,"-"),""),IF('S18'!$AI$27=$D350,CONCATENATE('S18'!$AG$27,"-"),""),IF('S18'!$AI$28=$D350,CONCATENATE('S18'!$AG$28,"-"),""),IF('S18'!$AI$29=$D350,CONCATENATE('S18'!$AG$29,"-"),""),IF('S18'!$AI$30=$D350,CONCATENATE('S18'!$AG$30,"-"),""),IF('S18'!$AI$31=$D350,CONCATENATE('S18'!$AG$31,"-"),""),IF('S18'!$AI$32=$D350,CONCATENATE('S18'!$AG$32,"-"),""))</f>
        <v/>
      </c>
      <c r="N350" s="21" t="str">
        <f t="shared" si="8"/>
        <v/>
      </c>
      <c r="O350" s="21">
        <v>348</v>
      </c>
      <c r="P350" s="27" t="str">
        <f t="shared" si="10"/>
        <v/>
      </c>
      <c r="Q350" s="27" t="str">
        <f t="shared" si="11"/>
        <v/>
      </c>
      <c r="R350" s="27" t="str">
        <f>IF(P350="","",CHOOSE(VLOOKUP($O350,$A$1:$C$400,3,FALSE),AHS!$M$1,BHS!$M$1,CHS!$M$1,HMJHS!$M$1,KHS!$M$1,Kings!$M$1,MHS!$M$1,SWHS!$M$1,AMHS!$M$1,'S10'!$M$1,'S11'!$M$1,'S12'!$M$1,'S13'!$M$1,'S14'!$M$1,'S15'!$M$1,'S16'!$M$1,'S17'!$M$1,'S18'!$M$1,'S19'!$M$1,'S20'!$M$1))</f>
        <v/>
      </c>
      <c r="S350" s="27" t="str">
        <f t="shared" si="12"/>
        <v/>
      </c>
      <c r="T350" s="3" t="str">
        <f t="shared" si="13"/>
        <v/>
      </c>
      <c r="U350" s="21"/>
      <c r="V350" s="21"/>
      <c r="W350" s="21"/>
      <c r="X350" s="21"/>
      <c r="Y350" s="21"/>
      <c r="Z350" s="21"/>
    </row>
    <row r="351" spans="1:26" ht="15" customHeight="1" x14ac:dyDescent="0.25">
      <c r="A351" s="21" t="str">
        <f t="shared" si="9"/>
        <v/>
      </c>
      <c r="B351" s="21" t="str">
        <f t="shared" si="7"/>
        <v/>
      </c>
      <c r="C351" s="21">
        <v>18</v>
      </c>
      <c r="D351" s="21">
        <v>11</v>
      </c>
      <c r="E351" s="21" t="str">
        <f>IF(OR('S18'!$C$23="",'S18'!$B$23=""),"",'S18'!$C$23)</f>
        <v/>
      </c>
      <c r="F351" s="21" t="str">
        <f>CONCATENATE(IF('S18'!$K$13=$D351,CONCATENATE('S18'!$I$13,"-"),""),IF('S18'!$K$14=$D351,CONCATENATE('S18'!$I$14,"-"),""),IF('S18'!$K$15=$D351,CONCATENATE('S18'!$I$15,"-"),""),IF('S18'!$K$16=$D351,CONCATENATE('S18'!$I$16,"-"),""),IF('S18'!$K$17=$D351,CONCATENATE('S18'!$I$17,"-"),""),IF('S18'!$K$18=$D351,CONCATENATE('S18'!$I$18,"-"),""),IF('S18'!$K$19=$D351,CONCATENATE('S18'!$I$19,"-"),""),IF('S18'!$K$20=$D351,CONCATENATE('S18'!$I$20,"-"),""),IF('S18'!$K$21=$D351,CONCATENATE('S18'!$I$21,"-"),""),IF('S18'!$K$22=$D351,CONCATENATE('S18'!$I$22,"-"),""),)</f>
        <v/>
      </c>
      <c r="G351" s="21" t="str">
        <f>CONCATENATE(IF('S18'!$K$23=$D351,CONCATENATE('S18'!$I$23,"-"),""),IF('S18'!$K$24=$D351,CONCATENATE('S18'!$I$24,"-"),""),IF('S18'!$K$25=$D351,CONCATENATE('S18'!$I$25,"-"),""),IF('S18'!$K$26=$D351,CONCATENATE('S18'!$I$26,"-"),""),IF('S18'!$K$27=$D351,CONCATENATE('S18'!$I$27,"-"),""),IF('S18'!$K$28=$D351,CONCATENATE('S18'!$I$28,"-"),""),IF('S18'!$K$29=$D351,CONCATENATE('S18'!$I$29,"-"),""),IF('S18'!$K$30=$D351,CONCATENATE('S18'!$I$30,"-"),""),IF('S18'!$K$31=$D351,CONCATENATE('S18'!$I$31,"-"),""),IF('S18'!$K$32=$D351,CONCATENATE('S18'!$I$32,"-"),""))</f>
        <v/>
      </c>
      <c r="H351" s="21" t="str">
        <f>CONCATENATE(IF('S18'!$S$13=$D351,CONCATENATE('S18'!$Q$13,"-"),""),IF('S18'!$S$14=$D351,CONCATENATE('S18'!$Q$14,"-"),""),IF('S18'!$S$15=$D351,CONCATENATE('S18'!$Q$15,"-"),""),IF('S18'!$S$16=$D351,CONCATENATE('S18'!$Q$16,"-"),""),IF('S18'!$S$17=$D351,CONCATENATE('S18'!$Q$17,"-"),""),IF('S18'!$S$18=$D351,CONCATENATE('S18'!$Q$18,"-"),""),IF('S18'!$S$19=$D351,CONCATENATE('S18'!$Q$19,"-"),""),IF('S18'!$S$20=$D351,CONCATENATE('S18'!$Q$20,"-"),""),IF('S18'!$S$21=$D351,CONCATENATE('S18'!$Q$21,"-"),""),IF('S18'!$S$22=$D351,CONCATENATE('S18'!$Q$22,"-"),""))</f>
        <v/>
      </c>
      <c r="I351" s="21" t="str">
        <f>CONCATENATE(,IF('S18'!$S$23=$D351,CONCATENATE('S18'!$Q$23,"-"),""),IF('S18'!$S$24=$D351,CONCATENATE('S18'!$Q$24,"-"),""),IF('S18'!$S$25=$D351,CONCATENATE('S18'!$Q$25,"-"),""),IF('S18'!$S$26=$D351,CONCATENATE('S18'!$Q$26,"-"),""),IF('S18'!$S$27=$D351,CONCATENATE('S18'!$Q$27,"-"),""),IF('S18'!$S$28=$D351,CONCATENATE('S18'!$Q$28,"-"),""),IF('S18'!$S$29=$D351,CONCATENATE('S18'!$Q$29,"-"),""),IF('S18'!$S$30=$D351,CONCATENATE('S18'!$Q$30,"-"),""),IF('S18'!$S$31=$D351,CONCATENATE('S18'!$Q$31,"-"),""),IF('S18'!$S$32=$D351,CONCATENATE('S18'!$Q$32,"-"),""))</f>
        <v/>
      </c>
      <c r="J351" s="21" t="str">
        <f>CONCATENATE(IF('S18'!$AA$13=$D351,CONCATENATE('S18'!$Y$13,"-"),""),IF('S18'!$AA$14=$D351,CONCATENATE('S18'!$Y$14,"-"),""),IF('S18'!$AA$15=$D351,CONCATENATE('S18'!$Y$15,"-"),""),IF('S18'!$AA$16=$D351,CONCATENATE('S18'!$Y$16,"-"),""),IF('S18'!$AA$17=$D351,CONCATENATE('S18'!$Y$17,"-"),""),IF('S18'!$AA$18=$D351,CONCATENATE('S18'!$Y$18,"-"),""),IF('S18'!$AA$19=$D351,CONCATENATE('S18'!$Y$19,"-"),""),IF('S18'!$AA$20=$D351,CONCATENATE('S18'!$Y$20,"-"),""),IF('S18'!$AA$21=$D351,CONCATENATE('S18'!$Y$21,"-"),""),IF('S18'!$AA$22=$D351,CONCATENATE('S18'!$Y$22,"-"),""),"")</f>
        <v/>
      </c>
      <c r="K351" s="21" t="str">
        <f>CONCATENATE(IF('S18'!$AA$23=$D351,CONCATENATE('S18'!$Y$23,"-"),""),IF('S18'!$AA$24=$D351,CONCATENATE('S18'!$Y$24,"-"),""),IF('S18'!$AA$25=$D351,CONCATENATE('S18'!$Y$25,"-"),""),IF('S18'!$AA$26=$D351,CONCATENATE('S18'!$Y$26,"-"),""),IF('S18'!$AA$27=$D351,CONCATENATE('S18'!$Y$27,"-"),""),IF('S18'!$AA$28=$D351,CONCATENATE('S18'!$Y$28,"-"),""),IF('S18'!$AA$29=$D351,CONCATENATE('S18'!$Y$29,"-"),""),IF('S18'!$AA$30=$D351,CONCATENATE('S18'!$Y$30,"-"),""),IF('S18'!$AA$31=$D351,CONCATENATE('S18'!$Y$31,"-"),""),IF('S18'!$AA$32=$D351,CONCATENATE('S18'!$Y$32,"-"),""))</f>
        <v/>
      </c>
      <c r="L351" s="21" t="str">
        <f>CONCATENATE(IF('S18'!$AI$13=$D351,CONCATENATE('S18'!$AG$13,"-"),""),IF('S18'!$AI$14=$D351,CONCATENATE('S18'!$AG$14,"-"),""),IF('S18'!$AI$15=$D351,CONCATENATE('S18'!$AG$15,"-"),""),IF('S18'!$AI$16=$D351,CONCATENATE('S18'!$AG$16,"-"),""),IF('S18'!$AI$17=$D351,CONCATENATE('S18'!$AG$17,"-"),""),IF('S18'!$AI$18=$D351,CONCATENATE('S18'!$AG$18,"-"),""),IF('S18'!$AI$19=$D351,CONCATENATE('S18'!$AG$19,"-"),""),IF('S18'!$AI$20=$D351,CONCATENATE('S18'!$AG$20,"-"),""),IF('S18'!$AI$21=$D351,CONCATENATE('S18'!$AG$21,"-"),""),IF('S18'!$AI$22=$D351,CONCATENATE('S18'!$AG$22,"-"),""),"")</f>
        <v/>
      </c>
      <c r="M351" s="21" t="str">
        <f>CONCATENATE(IF('S18'!$AI$23=$D351,CONCATENATE('S18'!$AG$23,"-"),""),IF('S18'!$AI$24=$D351,CONCATENATE('S18'!$AG$24,"-"),""),IF('S18'!$AI$25=$D351,CONCATENATE('S18'!$AG$25,"-"),""),IF('S18'!$AI$26=$D351,CONCATENATE('S18'!$AG$26,"-"),""),IF('S18'!$AI$27=$D351,CONCATENATE('S18'!$AG$27,"-"),""),IF('S18'!$AI$28=$D351,CONCATENATE('S18'!$AG$28,"-"),""),IF('S18'!$AI$29=$D351,CONCATENATE('S18'!$AG$29,"-"),""),IF('S18'!$AI$30=$D351,CONCATENATE('S18'!$AG$30,"-"),""),IF('S18'!$AI$31=$D351,CONCATENATE('S18'!$AG$31,"-"),""),IF('S18'!$AI$32=$D351,CONCATENATE('S18'!$AG$32,"-"),""))</f>
        <v/>
      </c>
      <c r="N351" s="21" t="str">
        <f t="shared" si="8"/>
        <v/>
      </c>
      <c r="O351" s="21">
        <v>349</v>
      </c>
      <c r="P351" s="27" t="str">
        <f t="shared" si="10"/>
        <v/>
      </c>
      <c r="Q351" s="27" t="str">
        <f t="shared" si="11"/>
        <v/>
      </c>
      <c r="R351" s="27" t="str">
        <f>IF(P351="","",CHOOSE(VLOOKUP($O351,$A$1:$C$400,3,FALSE),AHS!$M$1,BHS!$M$1,CHS!$M$1,HMJHS!$M$1,KHS!$M$1,Kings!$M$1,MHS!$M$1,SWHS!$M$1,AMHS!$M$1,'S10'!$M$1,'S11'!$M$1,'S12'!$M$1,'S13'!$M$1,'S14'!$M$1,'S15'!$M$1,'S16'!$M$1,'S17'!$M$1,'S18'!$M$1,'S19'!$M$1,'S20'!$M$1))</f>
        <v/>
      </c>
      <c r="S351" s="27" t="str">
        <f t="shared" si="12"/>
        <v/>
      </c>
      <c r="T351" s="3" t="str">
        <f t="shared" si="13"/>
        <v/>
      </c>
      <c r="U351" s="21"/>
      <c r="V351" s="21"/>
      <c r="W351" s="21"/>
      <c r="X351" s="21"/>
      <c r="Y351" s="21"/>
      <c r="Z351" s="21"/>
    </row>
    <row r="352" spans="1:26" ht="15" customHeight="1" x14ac:dyDescent="0.25">
      <c r="A352" s="21" t="str">
        <f t="shared" si="9"/>
        <v/>
      </c>
      <c r="B352" s="21" t="str">
        <f t="shared" si="7"/>
        <v/>
      </c>
      <c r="C352" s="21">
        <v>18</v>
      </c>
      <c r="D352" s="21">
        <v>12</v>
      </c>
      <c r="E352" s="21" t="str">
        <f>IF(OR('S18'!$C$24="",'S18'!$B$24=""),"",'S18'!$C$24)</f>
        <v/>
      </c>
      <c r="F352" s="21" t="str">
        <f>CONCATENATE(IF('S18'!$K$13=$D352,CONCATENATE('S18'!$I$13,"-"),""),IF('S18'!$K$14=$D352,CONCATENATE('S18'!$I$14,"-"),""),IF('S18'!$K$15=$D352,CONCATENATE('S18'!$I$15,"-"),""),IF('S18'!$K$16=$D352,CONCATENATE('S18'!$I$16,"-"),""),IF('S18'!$K$17=$D352,CONCATENATE('S18'!$I$17,"-"),""),IF('S18'!$K$18=$D352,CONCATENATE('S18'!$I$18,"-"),""),IF('S18'!$K$19=$D352,CONCATENATE('S18'!$I$19,"-"),""),IF('S18'!$K$20=$D352,CONCATENATE('S18'!$I$20,"-"),""),IF('S18'!$K$21=$D352,CONCATENATE('S18'!$I$21,"-"),""),IF('S18'!$K$22=$D352,CONCATENATE('S18'!$I$22,"-"),""),)</f>
        <v/>
      </c>
      <c r="G352" s="21" t="str">
        <f>CONCATENATE(IF('S18'!$K$23=$D352,CONCATENATE('S18'!$I$23,"-"),""),IF('S18'!$K$24=$D352,CONCATENATE('S18'!$I$24,"-"),""),IF('S18'!$K$25=$D352,CONCATENATE('S18'!$I$25,"-"),""),IF('S18'!$K$26=$D352,CONCATENATE('S18'!$I$26,"-"),""),IF('S18'!$K$27=$D352,CONCATENATE('S18'!$I$27,"-"),""),IF('S18'!$K$28=$D352,CONCATENATE('S18'!$I$28,"-"),""),IF('S18'!$K$29=$D352,CONCATENATE('S18'!$I$29,"-"),""),IF('S18'!$K$30=$D352,CONCATENATE('S18'!$I$30,"-"),""),IF('S18'!$K$31=$D352,CONCATENATE('S18'!$I$31,"-"),""),IF('S18'!$K$32=$D352,CONCATENATE('S18'!$I$32,"-"),""))</f>
        <v/>
      </c>
      <c r="H352" s="21" t="str">
        <f>CONCATENATE(IF('S18'!$S$13=$D352,CONCATENATE('S18'!$Q$13,"-"),""),IF('S18'!$S$14=$D352,CONCATENATE('S18'!$Q$14,"-"),""),IF('S18'!$S$15=$D352,CONCATENATE('S18'!$Q$15,"-"),""),IF('S18'!$S$16=$D352,CONCATENATE('S18'!$Q$16,"-"),""),IF('S18'!$S$17=$D352,CONCATENATE('S18'!$Q$17,"-"),""),IF('S18'!$S$18=$D352,CONCATENATE('S18'!$Q$18,"-"),""),IF('S18'!$S$19=$D352,CONCATENATE('S18'!$Q$19,"-"),""),IF('S18'!$S$20=$D352,CONCATENATE('S18'!$Q$20,"-"),""),IF('S18'!$S$21=$D352,CONCATENATE('S18'!$Q$21,"-"),""),IF('S18'!$S$22=$D352,CONCATENATE('S18'!$Q$22,"-"),""))</f>
        <v/>
      </c>
      <c r="I352" s="21" t="str">
        <f>CONCATENATE(,IF('S18'!$S$23=$D352,CONCATENATE('S18'!$Q$23,"-"),""),IF('S18'!$S$24=$D352,CONCATENATE('S18'!$Q$24,"-"),""),IF('S18'!$S$25=$D352,CONCATENATE('S18'!$Q$25,"-"),""),IF('S18'!$S$26=$D352,CONCATENATE('S18'!$Q$26,"-"),""),IF('S18'!$S$27=$D352,CONCATENATE('S18'!$Q$27,"-"),""),IF('S18'!$S$28=$D352,CONCATENATE('S18'!$Q$28,"-"),""),IF('S18'!$S$29=$D352,CONCATENATE('S18'!$Q$29,"-"),""),IF('S18'!$S$30=$D352,CONCATENATE('S18'!$Q$30,"-"),""),IF('S18'!$S$31=$D352,CONCATENATE('S18'!$Q$31,"-"),""),IF('S18'!$S$32=$D352,CONCATENATE('S18'!$Q$32,"-"),""))</f>
        <v/>
      </c>
      <c r="J352" s="21" t="str">
        <f>CONCATENATE(IF('S18'!$AA$13=$D352,CONCATENATE('S18'!$Y$13,"-"),""),IF('S18'!$AA$14=$D352,CONCATENATE('S18'!$Y$14,"-"),""),IF('S18'!$AA$15=$D352,CONCATENATE('S18'!$Y$15,"-"),""),IF('S18'!$AA$16=$D352,CONCATENATE('S18'!$Y$16,"-"),""),IF('S18'!$AA$17=$D352,CONCATENATE('S18'!$Y$17,"-"),""),IF('S18'!$AA$18=$D352,CONCATENATE('S18'!$Y$18,"-"),""),IF('S18'!$AA$19=$D352,CONCATENATE('S18'!$Y$19,"-"),""),IF('S18'!$AA$20=$D352,CONCATENATE('S18'!$Y$20,"-"),""),IF('S18'!$AA$21=$D352,CONCATENATE('S18'!$Y$21,"-"),""),IF('S18'!$AA$22=$D352,CONCATENATE('S18'!$Y$22,"-"),""),"")</f>
        <v/>
      </c>
      <c r="K352" s="21" t="str">
        <f>CONCATENATE(IF('S18'!$AA$23=$D352,CONCATENATE('S18'!$Y$23,"-"),""),IF('S18'!$AA$24=$D352,CONCATENATE('S18'!$Y$24,"-"),""),IF('S18'!$AA$25=$D352,CONCATENATE('S18'!$Y$25,"-"),""),IF('S18'!$AA$26=$D352,CONCATENATE('S18'!$Y$26,"-"),""),IF('S18'!$AA$27=$D352,CONCATENATE('S18'!$Y$27,"-"),""),IF('S18'!$AA$28=$D352,CONCATENATE('S18'!$Y$28,"-"),""),IF('S18'!$AA$29=$D352,CONCATENATE('S18'!$Y$29,"-"),""),IF('S18'!$AA$30=$D352,CONCATENATE('S18'!$Y$30,"-"),""),IF('S18'!$AA$31=$D352,CONCATENATE('S18'!$Y$31,"-"),""),IF('S18'!$AA$32=$D352,CONCATENATE('S18'!$Y$32,"-"),""))</f>
        <v/>
      </c>
      <c r="L352" s="21" t="str">
        <f>CONCATENATE(IF('S18'!$AI$13=$D352,CONCATENATE('S18'!$AG$13,"-"),""),IF('S18'!$AI$14=$D352,CONCATENATE('S18'!$AG$14,"-"),""),IF('S18'!$AI$15=$D352,CONCATENATE('S18'!$AG$15,"-"),""),IF('S18'!$AI$16=$D352,CONCATENATE('S18'!$AG$16,"-"),""),IF('S18'!$AI$17=$D352,CONCATENATE('S18'!$AG$17,"-"),""),IF('S18'!$AI$18=$D352,CONCATENATE('S18'!$AG$18,"-"),""),IF('S18'!$AI$19=$D352,CONCATENATE('S18'!$AG$19,"-"),""),IF('S18'!$AI$20=$D352,CONCATENATE('S18'!$AG$20,"-"),""),IF('S18'!$AI$21=$D352,CONCATENATE('S18'!$AG$21,"-"),""),IF('S18'!$AI$22=$D352,CONCATENATE('S18'!$AG$22,"-"),""),"")</f>
        <v/>
      </c>
      <c r="M352" s="21" t="str">
        <f>CONCATENATE(IF('S18'!$AI$23=$D352,CONCATENATE('S18'!$AG$23,"-"),""),IF('S18'!$AI$24=$D352,CONCATENATE('S18'!$AG$24,"-"),""),IF('S18'!$AI$25=$D352,CONCATENATE('S18'!$AG$25,"-"),""),IF('S18'!$AI$26=$D352,CONCATENATE('S18'!$AG$26,"-"),""),IF('S18'!$AI$27=$D352,CONCATENATE('S18'!$AG$27,"-"),""),IF('S18'!$AI$28=$D352,CONCATENATE('S18'!$AG$28,"-"),""),IF('S18'!$AI$29=$D352,CONCATENATE('S18'!$AG$29,"-"),""),IF('S18'!$AI$30=$D352,CONCATENATE('S18'!$AG$30,"-"),""),IF('S18'!$AI$31=$D352,CONCATENATE('S18'!$AG$31,"-"),""),IF('S18'!$AI$32=$D352,CONCATENATE('S18'!$AG$32,"-"),""))</f>
        <v/>
      </c>
      <c r="N352" s="21" t="str">
        <f t="shared" si="8"/>
        <v/>
      </c>
      <c r="O352" s="21">
        <v>350</v>
      </c>
      <c r="P352" s="27" t="str">
        <f t="shared" si="10"/>
        <v/>
      </c>
      <c r="Q352" s="27" t="str">
        <f t="shared" si="11"/>
        <v/>
      </c>
      <c r="R352" s="27" t="str">
        <f>IF(P352="","",CHOOSE(VLOOKUP($O352,$A$1:$C$400,3,FALSE),AHS!$M$1,BHS!$M$1,CHS!$M$1,HMJHS!$M$1,KHS!$M$1,Kings!$M$1,MHS!$M$1,SWHS!$M$1,AMHS!$M$1,'S10'!$M$1,'S11'!$M$1,'S12'!$M$1,'S13'!$M$1,'S14'!$M$1,'S15'!$M$1,'S16'!$M$1,'S17'!$M$1,'S18'!$M$1,'S19'!$M$1,'S20'!$M$1))</f>
        <v/>
      </c>
      <c r="S352" s="27" t="str">
        <f t="shared" si="12"/>
        <v/>
      </c>
      <c r="T352" s="3" t="str">
        <f t="shared" si="13"/>
        <v/>
      </c>
      <c r="U352" s="21"/>
      <c r="V352" s="21"/>
      <c r="W352" s="21"/>
      <c r="X352" s="21"/>
      <c r="Y352" s="21"/>
      <c r="Z352" s="21"/>
    </row>
    <row r="353" spans="1:26" ht="15" customHeight="1" x14ac:dyDescent="0.25">
      <c r="A353" s="21" t="str">
        <f t="shared" si="9"/>
        <v/>
      </c>
      <c r="B353" s="21" t="str">
        <f t="shared" si="7"/>
        <v/>
      </c>
      <c r="C353" s="21">
        <v>18</v>
      </c>
      <c r="D353" s="21">
        <v>13</v>
      </c>
      <c r="E353" s="21" t="str">
        <f>IF(OR('S18'!$C$25="",'S18'!$B$25=""),"",'S18'!$C$25)</f>
        <v/>
      </c>
      <c r="F353" s="21" t="str">
        <f>CONCATENATE(IF('S18'!$K$13=$D353,CONCATENATE('S18'!$I$13,"-"),""),IF('S18'!$K$14=$D353,CONCATENATE('S18'!$I$14,"-"),""),IF('S18'!$K$15=$D353,CONCATENATE('S18'!$I$15,"-"),""),IF('S18'!$K$16=$D353,CONCATENATE('S18'!$I$16,"-"),""),IF('S18'!$K$17=$D353,CONCATENATE('S18'!$I$17,"-"),""),IF('S18'!$K$18=$D353,CONCATENATE('S18'!$I$18,"-"),""),IF('S18'!$K$19=$D353,CONCATENATE('S18'!$I$19,"-"),""),IF('S18'!$K$20=$D353,CONCATENATE('S18'!$I$20,"-"),""),IF('S18'!$K$21=$D353,CONCATENATE('S18'!$I$21,"-"),""),IF('S18'!$K$22=$D353,CONCATENATE('S18'!$I$22,"-"),""),)</f>
        <v/>
      </c>
      <c r="G353" s="21" t="str">
        <f>CONCATENATE(IF('S18'!$K$23=$D353,CONCATENATE('S18'!$I$23,"-"),""),IF('S18'!$K$24=$D353,CONCATENATE('S18'!$I$24,"-"),""),IF('S18'!$K$25=$D353,CONCATENATE('S18'!$I$25,"-"),""),IF('S18'!$K$26=$D353,CONCATENATE('S18'!$I$26,"-"),""),IF('S18'!$K$27=$D353,CONCATENATE('S18'!$I$27,"-"),""),IF('S18'!$K$28=$D353,CONCATENATE('S18'!$I$28,"-"),""),IF('S18'!$K$29=$D353,CONCATENATE('S18'!$I$29,"-"),""),IF('S18'!$K$30=$D353,CONCATENATE('S18'!$I$30,"-"),""),IF('S18'!$K$31=$D353,CONCATENATE('S18'!$I$31,"-"),""),IF('S18'!$K$32=$D353,CONCATENATE('S18'!$I$32,"-"),""))</f>
        <v/>
      </c>
      <c r="H353" s="21" t="str">
        <f>CONCATENATE(IF('S18'!$S$13=$D353,CONCATENATE('S18'!$Q$13,"-"),""),IF('S18'!$S$14=$D353,CONCATENATE('S18'!$Q$14,"-"),""),IF('S18'!$S$15=$D353,CONCATENATE('S18'!$Q$15,"-"),""),IF('S18'!$S$16=$D353,CONCATENATE('S18'!$Q$16,"-"),""),IF('S18'!$S$17=$D353,CONCATENATE('S18'!$Q$17,"-"),""),IF('S18'!$S$18=$D353,CONCATENATE('S18'!$Q$18,"-"),""),IF('S18'!$S$19=$D353,CONCATENATE('S18'!$Q$19,"-"),""),IF('S18'!$S$20=$D353,CONCATENATE('S18'!$Q$20,"-"),""),IF('S18'!$S$21=$D353,CONCATENATE('S18'!$Q$21,"-"),""),IF('S18'!$S$22=$D353,CONCATENATE('S18'!$Q$22,"-"),""))</f>
        <v/>
      </c>
      <c r="I353" s="21" t="str">
        <f>CONCATENATE(,IF('S18'!$S$23=$D353,CONCATENATE('S18'!$Q$23,"-"),""),IF('S18'!$S$24=$D353,CONCATENATE('S18'!$Q$24,"-"),""),IF('S18'!$S$25=$D353,CONCATENATE('S18'!$Q$25,"-"),""),IF('S18'!$S$26=$D353,CONCATENATE('S18'!$Q$26,"-"),""),IF('S18'!$S$27=$D353,CONCATENATE('S18'!$Q$27,"-"),""),IF('S18'!$S$28=$D353,CONCATENATE('S18'!$Q$28,"-"),""),IF('S18'!$S$29=$D353,CONCATENATE('S18'!$Q$29,"-"),""),IF('S18'!$S$30=$D353,CONCATENATE('S18'!$Q$30,"-"),""),IF('S18'!$S$31=$D353,CONCATENATE('S18'!$Q$31,"-"),""),IF('S18'!$S$32=$D353,CONCATENATE('S18'!$Q$32,"-"),""))</f>
        <v/>
      </c>
      <c r="J353" s="21" t="str">
        <f>CONCATENATE(IF('S18'!$AA$13=$D353,CONCATENATE('S18'!$Y$13,"-"),""),IF('S18'!$AA$14=$D353,CONCATENATE('S18'!$Y$14,"-"),""),IF('S18'!$AA$15=$D353,CONCATENATE('S18'!$Y$15,"-"),""),IF('S18'!$AA$16=$D353,CONCATENATE('S18'!$Y$16,"-"),""),IF('S18'!$AA$17=$D353,CONCATENATE('S18'!$Y$17,"-"),""),IF('S18'!$AA$18=$D353,CONCATENATE('S18'!$Y$18,"-"),""),IF('S18'!$AA$19=$D353,CONCATENATE('S18'!$Y$19,"-"),""),IF('S18'!$AA$20=$D353,CONCATENATE('S18'!$Y$20,"-"),""),IF('S18'!$AA$21=$D353,CONCATENATE('S18'!$Y$21,"-"),""),IF('S18'!$AA$22=$D353,CONCATENATE('S18'!$Y$22,"-"),""),"")</f>
        <v/>
      </c>
      <c r="K353" s="21" t="str">
        <f>CONCATENATE(IF('S18'!$AA$23=$D353,CONCATENATE('S18'!$Y$23,"-"),""),IF('S18'!$AA$24=$D353,CONCATENATE('S18'!$Y$24,"-"),""),IF('S18'!$AA$25=$D353,CONCATENATE('S18'!$Y$25,"-"),""),IF('S18'!$AA$26=$D353,CONCATENATE('S18'!$Y$26,"-"),""),IF('S18'!$AA$27=$D353,CONCATENATE('S18'!$Y$27,"-"),""),IF('S18'!$AA$28=$D353,CONCATENATE('S18'!$Y$28,"-"),""),IF('S18'!$AA$29=$D353,CONCATENATE('S18'!$Y$29,"-"),""),IF('S18'!$AA$30=$D353,CONCATENATE('S18'!$Y$30,"-"),""),IF('S18'!$AA$31=$D353,CONCATENATE('S18'!$Y$31,"-"),""),IF('S18'!$AA$32=$D353,CONCATENATE('S18'!$Y$32,"-"),""))</f>
        <v/>
      </c>
      <c r="L353" s="21" t="str">
        <f>CONCATENATE(IF('S18'!$AI$13=$D353,CONCATENATE('S18'!$AG$13,"-"),""),IF('S18'!$AI$14=$D353,CONCATENATE('S18'!$AG$14,"-"),""),IF('S18'!$AI$15=$D353,CONCATENATE('S18'!$AG$15,"-"),""),IF('S18'!$AI$16=$D353,CONCATENATE('S18'!$AG$16,"-"),""),IF('S18'!$AI$17=$D353,CONCATENATE('S18'!$AG$17,"-"),""),IF('S18'!$AI$18=$D353,CONCATENATE('S18'!$AG$18,"-"),""),IF('S18'!$AI$19=$D353,CONCATENATE('S18'!$AG$19,"-"),""),IF('S18'!$AI$20=$D353,CONCATENATE('S18'!$AG$20,"-"),""),IF('S18'!$AI$21=$D353,CONCATENATE('S18'!$AG$21,"-"),""),IF('S18'!$AI$22=$D353,CONCATENATE('S18'!$AG$22,"-"),""),"")</f>
        <v/>
      </c>
      <c r="M353" s="21" t="str">
        <f>CONCATENATE(IF('S18'!$AI$23=$D353,CONCATENATE('S18'!$AG$23,"-"),""),IF('S18'!$AI$24=$D353,CONCATENATE('S18'!$AG$24,"-"),""),IF('S18'!$AI$25=$D353,CONCATENATE('S18'!$AG$25,"-"),""),IF('S18'!$AI$26=$D353,CONCATENATE('S18'!$AG$26,"-"),""),IF('S18'!$AI$27=$D353,CONCATENATE('S18'!$AG$27,"-"),""),IF('S18'!$AI$28=$D353,CONCATENATE('S18'!$AG$28,"-"),""),IF('S18'!$AI$29=$D353,CONCATENATE('S18'!$AG$29,"-"),""),IF('S18'!$AI$30=$D353,CONCATENATE('S18'!$AG$30,"-"),""),IF('S18'!$AI$31=$D353,CONCATENATE('S18'!$AG$31,"-"),""),IF('S18'!$AI$32=$D353,CONCATENATE('S18'!$AG$32,"-"),""))</f>
        <v/>
      </c>
      <c r="N353" s="21" t="str">
        <f t="shared" si="8"/>
        <v/>
      </c>
      <c r="O353" s="21">
        <v>351</v>
      </c>
      <c r="P353" s="27" t="str">
        <f t="shared" si="10"/>
        <v/>
      </c>
      <c r="Q353" s="27" t="str">
        <f t="shared" si="11"/>
        <v/>
      </c>
      <c r="R353" s="27" t="str">
        <f>IF(P353="","",CHOOSE(VLOOKUP($O353,$A$1:$C$400,3,FALSE),AHS!$M$1,BHS!$M$1,CHS!$M$1,HMJHS!$M$1,KHS!$M$1,Kings!$M$1,MHS!$M$1,SWHS!$M$1,AMHS!$M$1,'S10'!$M$1,'S11'!$M$1,'S12'!$M$1,'S13'!$M$1,'S14'!$M$1,'S15'!$M$1,'S16'!$M$1,'S17'!$M$1,'S18'!$M$1,'S19'!$M$1,'S20'!$M$1))</f>
        <v/>
      </c>
      <c r="S353" s="27" t="str">
        <f t="shared" si="12"/>
        <v/>
      </c>
      <c r="T353" s="3" t="str">
        <f t="shared" si="13"/>
        <v/>
      </c>
      <c r="U353" s="21"/>
      <c r="V353" s="21"/>
      <c r="W353" s="21"/>
      <c r="X353" s="21"/>
      <c r="Y353" s="21"/>
      <c r="Z353" s="21"/>
    </row>
    <row r="354" spans="1:26" ht="15" customHeight="1" x14ac:dyDescent="0.25">
      <c r="A354" s="21" t="str">
        <f t="shared" si="9"/>
        <v/>
      </c>
      <c r="B354" s="21" t="str">
        <f t="shared" si="7"/>
        <v/>
      </c>
      <c r="C354" s="21">
        <v>18</v>
      </c>
      <c r="D354" s="21">
        <v>14</v>
      </c>
      <c r="E354" s="21" t="str">
        <f>IF(OR('S18'!$C$26="",'S18'!$B$26=""),"",'S18'!$C$26)</f>
        <v/>
      </c>
      <c r="F354" s="21" t="str">
        <f>CONCATENATE(IF('S18'!$K$13=$D354,CONCATENATE('S18'!$I$13,"-"),""),IF('S18'!$K$14=$D354,CONCATENATE('S18'!$I$14,"-"),""),IF('S18'!$K$15=$D354,CONCATENATE('S18'!$I$15,"-"),""),IF('S18'!$K$16=$D354,CONCATENATE('S18'!$I$16,"-"),""),IF('S18'!$K$17=$D354,CONCATENATE('S18'!$I$17,"-"),""),IF('S18'!$K$18=$D354,CONCATENATE('S18'!$I$18,"-"),""),IF('S18'!$K$19=$D354,CONCATENATE('S18'!$I$19,"-"),""),IF('S18'!$K$20=$D354,CONCATENATE('S18'!$I$20,"-"),""),IF('S18'!$K$21=$D354,CONCATENATE('S18'!$I$21,"-"),""),IF('S18'!$K$22=$D354,CONCATENATE('S18'!$I$22,"-"),""),)</f>
        <v/>
      </c>
      <c r="G354" s="21" t="str">
        <f>CONCATENATE(IF('S18'!$K$23=$D354,CONCATENATE('S18'!$I$23,"-"),""),IF('S18'!$K$24=$D354,CONCATENATE('S18'!$I$24,"-"),""),IF('S18'!$K$25=$D354,CONCATENATE('S18'!$I$25,"-"),""),IF('S18'!$K$26=$D354,CONCATENATE('S18'!$I$26,"-"),""),IF('S18'!$K$27=$D354,CONCATENATE('S18'!$I$27,"-"),""),IF('S18'!$K$28=$D354,CONCATENATE('S18'!$I$28,"-"),""),IF('S18'!$K$29=$D354,CONCATENATE('S18'!$I$29,"-"),""),IF('S18'!$K$30=$D354,CONCATENATE('S18'!$I$30,"-"),""),IF('S18'!$K$31=$D354,CONCATENATE('S18'!$I$31,"-"),""),IF('S18'!$K$32=$D354,CONCATENATE('S18'!$I$32,"-"),""))</f>
        <v/>
      </c>
      <c r="H354" s="21" t="str">
        <f>CONCATENATE(IF('S18'!$S$13=$D354,CONCATENATE('S18'!$Q$13,"-"),""),IF('S18'!$S$14=$D354,CONCATENATE('S18'!$Q$14,"-"),""),IF('S18'!$S$15=$D354,CONCATENATE('S18'!$Q$15,"-"),""),IF('S18'!$S$16=$D354,CONCATENATE('S18'!$Q$16,"-"),""),IF('S18'!$S$17=$D354,CONCATENATE('S18'!$Q$17,"-"),""),IF('S18'!$S$18=$D354,CONCATENATE('S18'!$Q$18,"-"),""),IF('S18'!$S$19=$D354,CONCATENATE('S18'!$Q$19,"-"),""),IF('S18'!$S$20=$D354,CONCATENATE('S18'!$Q$20,"-"),""),IF('S18'!$S$21=$D354,CONCATENATE('S18'!$Q$21,"-"),""),IF('S18'!$S$22=$D354,CONCATENATE('S18'!$Q$22,"-"),""))</f>
        <v/>
      </c>
      <c r="I354" s="21" t="str">
        <f>CONCATENATE(,IF('S18'!$S$23=$D354,CONCATENATE('S18'!$Q$23,"-"),""),IF('S18'!$S$24=$D354,CONCATENATE('S18'!$Q$24,"-"),""),IF('S18'!$S$25=$D354,CONCATENATE('S18'!$Q$25,"-"),""),IF('S18'!$S$26=$D354,CONCATENATE('S18'!$Q$26,"-"),""),IF('S18'!$S$27=$D354,CONCATENATE('S18'!$Q$27,"-"),""),IF('S18'!$S$28=$D354,CONCATENATE('S18'!$Q$28,"-"),""),IF('S18'!$S$29=$D354,CONCATENATE('S18'!$Q$29,"-"),""),IF('S18'!$S$30=$D354,CONCATENATE('S18'!$Q$30,"-"),""),IF('S18'!$S$31=$D354,CONCATENATE('S18'!$Q$31,"-"),""),IF('S18'!$S$32=$D354,CONCATENATE('S18'!$Q$32,"-"),""))</f>
        <v/>
      </c>
      <c r="J354" s="21" t="str">
        <f>CONCATENATE(IF('S18'!$AA$13=$D354,CONCATENATE('S18'!$Y$13,"-"),""),IF('S18'!$AA$14=$D354,CONCATENATE('S18'!$Y$14,"-"),""),IF('S18'!$AA$15=$D354,CONCATENATE('S18'!$Y$15,"-"),""),IF('S18'!$AA$16=$D354,CONCATENATE('S18'!$Y$16,"-"),""),IF('S18'!$AA$17=$D354,CONCATENATE('S18'!$Y$17,"-"),""),IF('S18'!$AA$18=$D354,CONCATENATE('S18'!$Y$18,"-"),""),IF('S18'!$AA$19=$D354,CONCATENATE('S18'!$Y$19,"-"),""),IF('S18'!$AA$20=$D354,CONCATENATE('S18'!$Y$20,"-"),""),IF('S18'!$AA$21=$D354,CONCATENATE('S18'!$Y$21,"-"),""),IF('S18'!$AA$22=$D354,CONCATENATE('S18'!$Y$22,"-"),""),"")</f>
        <v/>
      </c>
      <c r="K354" s="21" t="str">
        <f>CONCATENATE(IF('S18'!$AA$23=$D354,CONCATENATE('S18'!$Y$23,"-"),""),IF('S18'!$AA$24=$D354,CONCATENATE('S18'!$Y$24,"-"),""),IF('S18'!$AA$25=$D354,CONCATENATE('S18'!$Y$25,"-"),""),IF('S18'!$AA$26=$D354,CONCATENATE('S18'!$Y$26,"-"),""),IF('S18'!$AA$27=$D354,CONCATENATE('S18'!$Y$27,"-"),""),IF('S18'!$AA$28=$D354,CONCATENATE('S18'!$Y$28,"-"),""),IF('S18'!$AA$29=$D354,CONCATENATE('S18'!$Y$29,"-"),""),IF('S18'!$AA$30=$D354,CONCATENATE('S18'!$Y$30,"-"),""),IF('S18'!$AA$31=$D354,CONCATENATE('S18'!$Y$31,"-"),""),IF('S18'!$AA$32=$D354,CONCATENATE('S18'!$Y$32,"-"),""))</f>
        <v/>
      </c>
      <c r="L354" s="21" t="str">
        <f>CONCATENATE(IF('S18'!$AI$13=$D354,CONCATENATE('S18'!$AG$13,"-"),""),IF('S18'!$AI$14=$D354,CONCATENATE('S18'!$AG$14,"-"),""),IF('S18'!$AI$15=$D354,CONCATENATE('S18'!$AG$15,"-"),""),IF('S18'!$AI$16=$D354,CONCATENATE('S18'!$AG$16,"-"),""),IF('S18'!$AI$17=$D354,CONCATENATE('S18'!$AG$17,"-"),""),IF('S18'!$AI$18=$D354,CONCATENATE('S18'!$AG$18,"-"),""),IF('S18'!$AI$19=$D354,CONCATENATE('S18'!$AG$19,"-"),""),IF('S18'!$AI$20=$D354,CONCATENATE('S18'!$AG$20,"-"),""),IF('S18'!$AI$21=$D354,CONCATENATE('S18'!$AG$21,"-"),""),IF('S18'!$AI$22=$D354,CONCATENATE('S18'!$AG$22,"-"),""),"")</f>
        <v/>
      </c>
      <c r="M354" s="21" t="str">
        <f>CONCATENATE(IF('S18'!$AI$23=$D354,CONCATENATE('S18'!$AG$23,"-"),""),IF('S18'!$AI$24=$D354,CONCATENATE('S18'!$AG$24,"-"),""),IF('S18'!$AI$25=$D354,CONCATENATE('S18'!$AG$25,"-"),""),IF('S18'!$AI$26=$D354,CONCATENATE('S18'!$AG$26,"-"),""),IF('S18'!$AI$27=$D354,CONCATENATE('S18'!$AG$27,"-"),""),IF('S18'!$AI$28=$D354,CONCATENATE('S18'!$AG$28,"-"),""),IF('S18'!$AI$29=$D354,CONCATENATE('S18'!$AG$29,"-"),""),IF('S18'!$AI$30=$D354,CONCATENATE('S18'!$AG$30,"-"),""),IF('S18'!$AI$31=$D354,CONCATENATE('S18'!$AG$31,"-"),""),IF('S18'!$AI$32=$D354,CONCATENATE('S18'!$AG$32,"-"),""))</f>
        <v/>
      </c>
      <c r="N354" s="21" t="str">
        <f t="shared" si="8"/>
        <v/>
      </c>
      <c r="O354" s="21">
        <v>352</v>
      </c>
      <c r="P354" s="27" t="str">
        <f t="shared" si="10"/>
        <v/>
      </c>
      <c r="Q354" s="27" t="str">
        <f t="shared" si="11"/>
        <v/>
      </c>
      <c r="R354" s="27" t="str">
        <f>IF(P354="","",CHOOSE(VLOOKUP($O354,$A$1:$C$400,3,FALSE),AHS!$M$1,BHS!$M$1,CHS!$M$1,HMJHS!$M$1,KHS!$M$1,Kings!$M$1,MHS!$M$1,SWHS!$M$1,AMHS!$M$1,'S10'!$M$1,'S11'!$M$1,'S12'!$M$1,'S13'!$M$1,'S14'!$M$1,'S15'!$M$1,'S16'!$M$1,'S17'!$M$1,'S18'!$M$1,'S19'!$M$1,'S20'!$M$1))</f>
        <v/>
      </c>
      <c r="S354" s="27" t="str">
        <f t="shared" si="12"/>
        <v/>
      </c>
      <c r="T354" s="3" t="str">
        <f t="shared" si="13"/>
        <v/>
      </c>
      <c r="U354" s="21"/>
      <c r="V354" s="21"/>
      <c r="W354" s="21"/>
      <c r="X354" s="21"/>
      <c r="Y354" s="21"/>
      <c r="Z354" s="21"/>
    </row>
    <row r="355" spans="1:26" ht="15" customHeight="1" x14ac:dyDescent="0.25">
      <c r="A355" s="21" t="str">
        <f t="shared" si="9"/>
        <v/>
      </c>
      <c r="B355" s="21" t="str">
        <f t="shared" si="7"/>
        <v/>
      </c>
      <c r="C355" s="21">
        <v>18</v>
      </c>
      <c r="D355" s="21">
        <v>15</v>
      </c>
      <c r="E355" s="21" t="str">
        <f>IF(OR('S18'!$C$27="",'S18'!$B$27=""),"",'S18'!$C$27)</f>
        <v/>
      </c>
      <c r="F355" s="21" t="str">
        <f>CONCATENATE(IF('S18'!$K$13=$D355,CONCATENATE('S18'!$I$13,"-"),""),IF('S18'!$K$14=$D355,CONCATENATE('S18'!$I$14,"-"),""),IF('S18'!$K$15=$D355,CONCATENATE('S18'!$I$15,"-"),""),IF('S18'!$K$16=$D355,CONCATENATE('S18'!$I$16,"-"),""),IF('S18'!$K$17=$D355,CONCATENATE('S18'!$I$17,"-"),""),IF('S18'!$K$18=$D355,CONCATENATE('S18'!$I$18,"-"),""),IF('S18'!$K$19=$D355,CONCATENATE('S18'!$I$19,"-"),""),IF('S18'!$K$20=$D355,CONCATENATE('S18'!$I$20,"-"),""),IF('S18'!$K$21=$D355,CONCATENATE('S18'!$I$21,"-"),""),IF('S18'!$K$22=$D355,CONCATENATE('S18'!$I$22,"-"),""),)</f>
        <v/>
      </c>
      <c r="G355" s="21" t="str">
        <f>CONCATENATE(IF('S18'!$K$23=$D355,CONCATENATE('S18'!$I$23,"-"),""),IF('S18'!$K$24=$D355,CONCATENATE('S18'!$I$24,"-"),""),IF('S18'!$K$25=$D355,CONCATENATE('S18'!$I$25,"-"),""),IF('S18'!$K$26=$D355,CONCATENATE('S18'!$I$26,"-"),""),IF('S18'!$K$27=$D355,CONCATENATE('S18'!$I$27,"-"),""),IF('S18'!$K$28=$D355,CONCATENATE('S18'!$I$28,"-"),""),IF('S18'!$K$29=$D355,CONCATENATE('S18'!$I$29,"-"),""),IF('S18'!$K$30=$D355,CONCATENATE('S18'!$I$30,"-"),""),IF('S18'!$K$31=$D355,CONCATENATE('S18'!$I$31,"-"),""),IF('S18'!$K$32=$D355,CONCATENATE('S18'!$I$32,"-"),""))</f>
        <v/>
      </c>
      <c r="H355" s="21" t="str">
        <f>CONCATENATE(IF('S18'!$S$13=$D355,CONCATENATE('S18'!$Q$13,"-"),""),IF('S18'!$S$14=$D355,CONCATENATE('S18'!$Q$14,"-"),""),IF('S18'!$S$15=$D355,CONCATENATE('S18'!$Q$15,"-"),""),IF('S18'!$S$16=$D355,CONCATENATE('S18'!$Q$16,"-"),""),IF('S18'!$S$17=$D355,CONCATENATE('S18'!$Q$17,"-"),""),IF('S18'!$S$18=$D355,CONCATENATE('S18'!$Q$18,"-"),""),IF('S18'!$S$19=$D355,CONCATENATE('S18'!$Q$19,"-"),""),IF('S18'!$S$20=$D355,CONCATENATE('S18'!$Q$20,"-"),""),IF('S18'!$S$21=$D355,CONCATENATE('S18'!$Q$21,"-"),""),IF('S18'!$S$22=$D355,CONCATENATE('S18'!$Q$22,"-"),""))</f>
        <v/>
      </c>
      <c r="I355" s="21" t="str">
        <f>CONCATENATE(,IF('S18'!$S$23=$D355,CONCATENATE('S18'!$Q$23,"-"),""),IF('S18'!$S$24=$D355,CONCATENATE('S18'!$Q$24,"-"),""),IF('S18'!$S$25=$D355,CONCATENATE('S18'!$Q$25,"-"),""),IF('S18'!$S$26=$D355,CONCATENATE('S18'!$Q$26,"-"),""),IF('S18'!$S$27=$D355,CONCATENATE('S18'!$Q$27,"-"),""),IF('S18'!$S$28=$D355,CONCATENATE('S18'!$Q$28,"-"),""),IF('S18'!$S$29=$D355,CONCATENATE('S18'!$Q$29,"-"),""),IF('S18'!$S$30=$D355,CONCATENATE('S18'!$Q$30,"-"),""),IF('S18'!$S$31=$D355,CONCATENATE('S18'!$Q$31,"-"),""),IF('S18'!$S$32=$D355,CONCATENATE('S18'!$Q$32,"-"),""))</f>
        <v/>
      </c>
      <c r="J355" s="21" t="str">
        <f>CONCATENATE(IF('S18'!$AA$13=$D355,CONCATENATE('S18'!$Y$13,"-"),""),IF('S18'!$AA$14=$D355,CONCATENATE('S18'!$Y$14,"-"),""),IF('S18'!$AA$15=$D355,CONCATENATE('S18'!$Y$15,"-"),""),IF('S18'!$AA$16=$D355,CONCATENATE('S18'!$Y$16,"-"),""),IF('S18'!$AA$17=$D355,CONCATENATE('S18'!$Y$17,"-"),""),IF('S18'!$AA$18=$D355,CONCATENATE('S18'!$Y$18,"-"),""),IF('S18'!$AA$19=$D355,CONCATENATE('S18'!$Y$19,"-"),""),IF('S18'!$AA$20=$D355,CONCATENATE('S18'!$Y$20,"-"),""),IF('S18'!$AA$21=$D355,CONCATENATE('S18'!$Y$21,"-"),""),IF('S18'!$AA$22=$D355,CONCATENATE('S18'!$Y$22,"-"),""),"")</f>
        <v/>
      </c>
      <c r="K355" s="21" t="str">
        <f>CONCATENATE(IF('S18'!$AA$23=$D355,CONCATENATE('S18'!$Y$23,"-"),""),IF('S18'!$AA$24=$D355,CONCATENATE('S18'!$Y$24,"-"),""),IF('S18'!$AA$25=$D355,CONCATENATE('S18'!$Y$25,"-"),""),IF('S18'!$AA$26=$D355,CONCATENATE('S18'!$Y$26,"-"),""),IF('S18'!$AA$27=$D355,CONCATENATE('S18'!$Y$27,"-"),""),IF('S18'!$AA$28=$D355,CONCATENATE('S18'!$Y$28,"-"),""),IF('S18'!$AA$29=$D355,CONCATENATE('S18'!$Y$29,"-"),""),IF('S18'!$AA$30=$D355,CONCATENATE('S18'!$Y$30,"-"),""),IF('S18'!$AA$31=$D355,CONCATENATE('S18'!$Y$31,"-"),""),IF('S18'!$AA$32=$D355,CONCATENATE('S18'!$Y$32,"-"),""))</f>
        <v/>
      </c>
      <c r="L355" s="21" t="str">
        <f>CONCATENATE(IF('S18'!$AI$13=$D355,CONCATENATE('S18'!$AG$13,"-"),""),IF('S18'!$AI$14=$D355,CONCATENATE('S18'!$AG$14,"-"),""),IF('S18'!$AI$15=$D355,CONCATENATE('S18'!$AG$15,"-"),""),IF('S18'!$AI$16=$D355,CONCATENATE('S18'!$AG$16,"-"),""),IF('S18'!$AI$17=$D355,CONCATENATE('S18'!$AG$17,"-"),""),IF('S18'!$AI$18=$D355,CONCATENATE('S18'!$AG$18,"-"),""),IF('S18'!$AI$19=$D355,CONCATENATE('S18'!$AG$19,"-"),""),IF('S18'!$AI$20=$D355,CONCATENATE('S18'!$AG$20,"-"),""),IF('S18'!$AI$21=$D355,CONCATENATE('S18'!$AG$21,"-"),""),IF('S18'!$AI$22=$D355,CONCATENATE('S18'!$AG$22,"-"),""),"")</f>
        <v/>
      </c>
      <c r="M355" s="21" t="str">
        <f>CONCATENATE(IF('S18'!$AI$23=$D355,CONCATENATE('S18'!$AG$23,"-"),""),IF('S18'!$AI$24=$D355,CONCATENATE('S18'!$AG$24,"-"),""),IF('S18'!$AI$25=$D355,CONCATENATE('S18'!$AG$25,"-"),""),IF('S18'!$AI$26=$D355,CONCATENATE('S18'!$AG$26,"-"),""),IF('S18'!$AI$27=$D355,CONCATENATE('S18'!$AG$27,"-"),""),IF('S18'!$AI$28=$D355,CONCATENATE('S18'!$AG$28,"-"),""),IF('S18'!$AI$29=$D355,CONCATENATE('S18'!$AG$29,"-"),""),IF('S18'!$AI$30=$D355,CONCATENATE('S18'!$AG$30,"-"),""),IF('S18'!$AI$31=$D355,CONCATENATE('S18'!$AG$31,"-"),""),IF('S18'!$AI$32=$D355,CONCATENATE('S18'!$AG$32,"-"),""))</f>
        <v/>
      </c>
      <c r="N355" s="21" t="str">
        <f t="shared" si="8"/>
        <v/>
      </c>
      <c r="O355" s="21">
        <v>353</v>
      </c>
      <c r="P355" s="27" t="str">
        <f t="shared" si="10"/>
        <v/>
      </c>
      <c r="Q355" s="27" t="str">
        <f t="shared" si="11"/>
        <v/>
      </c>
      <c r="R355" s="27" t="str">
        <f>IF(P355="","",CHOOSE(VLOOKUP($O355,$A$1:$C$400,3,FALSE),AHS!$M$1,BHS!$M$1,CHS!$M$1,HMJHS!$M$1,KHS!$M$1,Kings!$M$1,MHS!$M$1,SWHS!$M$1,AMHS!$M$1,'S10'!$M$1,'S11'!$M$1,'S12'!$M$1,'S13'!$M$1,'S14'!$M$1,'S15'!$M$1,'S16'!$M$1,'S17'!$M$1,'S18'!$M$1,'S19'!$M$1,'S20'!$M$1))</f>
        <v/>
      </c>
      <c r="S355" s="27" t="str">
        <f t="shared" si="12"/>
        <v/>
      </c>
      <c r="T355" s="3" t="str">
        <f t="shared" si="13"/>
        <v/>
      </c>
      <c r="U355" s="21"/>
      <c r="V355" s="21"/>
      <c r="W355" s="21"/>
      <c r="X355" s="21"/>
      <c r="Y355" s="21"/>
      <c r="Z355" s="21"/>
    </row>
    <row r="356" spans="1:26" ht="15" customHeight="1" x14ac:dyDescent="0.25">
      <c r="A356" s="21" t="str">
        <f t="shared" si="9"/>
        <v/>
      </c>
      <c r="B356" s="21" t="str">
        <f t="shared" si="7"/>
        <v/>
      </c>
      <c r="C356" s="21">
        <v>18</v>
      </c>
      <c r="D356" s="21">
        <v>16</v>
      </c>
      <c r="E356" s="21" t="str">
        <f>IF(OR('S18'!$C$28="",'S18'!$B$28=""),"",'S18'!$C$28)</f>
        <v/>
      </c>
      <c r="F356" s="21" t="str">
        <f>CONCATENATE(IF('S18'!$K$13=$D356,CONCATENATE('S18'!$I$13,"-"),""),IF('S18'!$K$14=$D356,CONCATENATE('S18'!$I$14,"-"),""),IF('S18'!$K$15=$D356,CONCATENATE('S18'!$I$15,"-"),""),IF('S18'!$K$16=$D356,CONCATENATE('S18'!$I$16,"-"),""),IF('S18'!$K$17=$D356,CONCATENATE('S18'!$I$17,"-"),""),IF('S18'!$K$18=$D356,CONCATENATE('S18'!$I$18,"-"),""),IF('S18'!$K$19=$D356,CONCATENATE('S18'!$I$19,"-"),""),IF('S18'!$K$20=$D356,CONCATENATE('S18'!$I$20,"-"),""),IF('S18'!$K$21=$D356,CONCATENATE('S18'!$I$21,"-"),""),IF('S18'!$K$22=$D356,CONCATENATE('S18'!$I$22,"-"),""),)</f>
        <v/>
      </c>
      <c r="G356" s="21" t="str">
        <f>CONCATENATE(IF('S18'!$K$23=$D356,CONCATENATE('S18'!$I$23,"-"),""),IF('S18'!$K$24=$D356,CONCATENATE('S18'!$I$24,"-"),""),IF('S18'!$K$25=$D356,CONCATENATE('S18'!$I$25,"-"),""),IF('S18'!$K$26=$D356,CONCATENATE('S18'!$I$26,"-"),""),IF('S18'!$K$27=$D356,CONCATENATE('S18'!$I$27,"-"),""),IF('S18'!$K$28=$D356,CONCATENATE('S18'!$I$28,"-"),""),IF('S18'!$K$29=$D356,CONCATENATE('S18'!$I$29,"-"),""),IF('S18'!$K$30=$D356,CONCATENATE('S18'!$I$30,"-"),""),IF('S18'!$K$31=$D356,CONCATENATE('S18'!$I$31,"-"),""),IF('S18'!$K$32=$D356,CONCATENATE('S18'!$I$32,"-"),""))</f>
        <v/>
      </c>
      <c r="H356" s="21" t="str">
        <f>CONCATENATE(IF('S18'!$S$13=$D356,CONCATENATE('S18'!$Q$13,"-"),""),IF('S18'!$S$14=$D356,CONCATENATE('S18'!$Q$14,"-"),""),IF('S18'!$S$15=$D356,CONCATENATE('S18'!$Q$15,"-"),""),IF('S18'!$S$16=$D356,CONCATENATE('S18'!$Q$16,"-"),""),IF('S18'!$S$17=$D356,CONCATENATE('S18'!$Q$17,"-"),""),IF('S18'!$S$18=$D356,CONCATENATE('S18'!$Q$18,"-"),""),IF('S18'!$S$19=$D356,CONCATENATE('S18'!$Q$19,"-"),""),IF('S18'!$S$20=$D356,CONCATENATE('S18'!$Q$20,"-"),""),IF('S18'!$S$21=$D356,CONCATENATE('S18'!$Q$21,"-"),""),IF('S18'!$S$22=$D356,CONCATENATE('S18'!$Q$22,"-"),""))</f>
        <v/>
      </c>
      <c r="I356" s="21" t="str">
        <f>CONCATENATE(,IF('S18'!$S$23=$D356,CONCATENATE('S18'!$Q$23,"-"),""),IF('S18'!$S$24=$D356,CONCATENATE('S18'!$Q$24,"-"),""),IF('S18'!$S$25=$D356,CONCATENATE('S18'!$Q$25,"-"),""),IF('S18'!$S$26=$D356,CONCATENATE('S18'!$Q$26,"-"),""),IF('S18'!$S$27=$D356,CONCATENATE('S18'!$Q$27,"-"),""),IF('S18'!$S$28=$D356,CONCATENATE('S18'!$Q$28,"-"),""),IF('S18'!$S$29=$D356,CONCATENATE('S18'!$Q$29,"-"),""),IF('S18'!$S$30=$D356,CONCATENATE('S18'!$Q$30,"-"),""),IF('S18'!$S$31=$D356,CONCATENATE('S18'!$Q$31,"-"),""),IF('S18'!$S$32=$D356,CONCATENATE('S18'!$Q$32,"-"),""))</f>
        <v/>
      </c>
      <c r="J356" s="21" t="str">
        <f>CONCATENATE(IF('S18'!$AA$13=$D356,CONCATENATE('S18'!$Y$13,"-"),""),IF('S18'!$AA$14=$D356,CONCATENATE('S18'!$Y$14,"-"),""),IF('S18'!$AA$15=$D356,CONCATENATE('S18'!$Y$15,"-"),""),IF('S18'!$AA$16=$D356,CONCATENATE('S18'!$Y$16,"-"),""),IF('S18'!$AA$17=$D356,CONCATENATE('S18'!$Y$17,"-"),""),IF('S18'!$AA$18=$D356,CONCATENATE('S18'!$Y$18,"-"),""),IF('S18'!$AA$19=$D356,CONCATENATE('S18'!$Y$19,"-"),""),IF('S18'!$AA$20=$D356,CONCATENATE('S18'!$Y$20,"-"),""),IF('S18'!$AA$21=$D356,CONCATENATE('S18'!$Y$21,"-"),""),IF('S18'!$AA$22=$D356,CONCATENATE('S18'!$Y$22,"-"),""),"")</f>
        <v/>
      </c>
      <c r="K356" s="21" t="str">
        <f>CONCATENATE(IF('S18'!$AA$23=$D356,CONCATENATE('S18'!$Y$23,"-"),""),IF('S18'!$AA$24=$D356,CONCATENATE('S18'!$Y$24,"-"),""),IF('S18'!$AA$25=$D356,CONCATENATE('S18'!$Y$25,"-"),""),IF('S18'!$AA$26=$D356,CONCATENATE('S18'!$Y$26,"-"),""),IF('S18'!$AA$27=$D356,CONCATENATE('S18'!$Y$27,"-"),""),IF('S18'!$AA$28=$D356,CONCATENATE('S18'!$Y$28,"-"),""),IF('S18'!$AA$29=$D356,CONCATENATE('S18'!$Y$29,"-"),""),IF('S18'!$AA$30=$D356,CONCATENATE('S18'!$Y$30,"-"),""),IF('S18'!$AA$31=$D356,CONCATENATE('S18'!$Y$31,"-"),""),IF('S18'!$AA$32=$D356,CONCATENATE('S18'!$Y$32,"-"),""))</f>
        <v/>
      </c>
      <c r="L356" s="21" t="str">
        <f>CONCATENATE(IF('S18'!$AI$13=$D356,CONCATENATE('S18'!$AG$13,"-"),""),IF('S18'!$AI$14=$D356,CONCATENATE('S18'!$AG$14,"-"),""),IF('S18'!$AI$15=$D356,CONCATENATE('S18'!$AG$15,"-"),""),IF('S18'!$AI$16=$D356,CONCATENATE('S18'!$AG$16,"-"),""),IF('S18'!$AI$17=$D356,CONCATENATE('S18'!$AG$17,"-"),""),IF('S18'!$AI$18=$D356,CONCATENATE('S18'!$AG$18,"-"),""),IF('S18'!$AI$19=$D356,CONCATENATE('S18'!$AG$19,"-"),""),IF('S18'!$AI$20=$D356,CONCATENATE('S18'!$AG$20,"-"),""),IF('S18'!$AI$21=$D356,CONCATENATE('S18'!$AG$21,"-"),""),IF('S18'!$AI$22=$D356,CONCATENATE('S18'!$AG$22,"-"),""),"")</f>
        <v/>
      </c>
      <c r="M356" s="21" t="str">
        <f>CONCATENATE(IF('S18'!$AI$23=$D356,CONCATENATE('S18'!$AG$23,"-"),""),IF('S18'!$AI$24=$D356,CONCATENATE('S18'!$AG$24,"-"),""),IF('S18'!$AI$25=$D356,CONCATENATE('S18'!$AG$25,"-"),""),IF('S18'!$AI$26=$D356,CONCATENATE('S18'!$AG$26,"-"),""),IF('S18'!$AI$27=$D356,CONCATENATE('S18'!$AG$27,"-"),""),IF('S18'!$AI$28=$D356,CONCATENATE('S18'!$AG$28,"-"),""),IF('S18'!$AI$29=$D356,CONCATENATE('S18'!$AG$29,"-"),""),IF('S18'!$AI$30=$D356,CONCATENATE('S18'!$AG$30,"-"),""),IF('S18'!$AI$31=$D356,CONCATENATE('S18'!$AG$31,"-"),""),IF('S18'!$AI$32=$D356,CONCATENATE('S18'!$AG$32,"-"),""))</f>
        <v/>
      </c>
      <c r="N356" s="21" t="str">
        <f t="shared" si="8"/>
        <v/>
      </c>
      <c r="O356" s="21">
        <v>354</v>
      </c>
      <c r="P356" s="27" t="str">
        <f t="shared" si="10"/>
        <v/>
      </c>
      <c r="Q356" s="27" t="str">
        <f t="shared" si="11"/>
        <v/>
      </c>
      <c r="R356" s="27" t="str">
        <f>IF(P356="","",CHOOSE(VLOOKUP($O356,$A$1:$C$400,3,FALSE),AHS!$M$1,BHS!$M$1,CHS!$M$1,HMJHS!$M$1,KHS!$M$1,Kings!$M$1,MHS!$M$1,SWHS!$M$1,AMHS!$M$1,'S10'!$M$1,'S11'!$M$1,'S12'!$M$1,'S13'!$M$1,'S14'!$M$1,'S15'!$M$1,'S16'!$M$1,'S17'!$M$1,'S18'!$M$1,'S19'!$M$1,'S20'!$M$1))</f>
        <v/>
      </c>
      <c r="S356" s="27" t="str">
        <f t="shared" si="12"/>
        <v/>
      </c>
      <c r="T356" s="3" t="str">
        <f t="shared" si="13"/>
        <v/>
      </c>
      <c r="U356" s="21"/>
      <c r="V356" s="21"/>
      <c r="W356" s="21"/>
      <c r="X356" s="21"/>
      <c r="Y356" s="21"/>
      <c r="Z356" s="21"/>
    </row>
    <row r="357" spans="1:26" ht="15" customHeight="1" x14ac:dyDescent="0.25">
      <c r="A357" s="21" t="str">
        <f t="shared" si="9"/>
        <v/>
      </c>
      <c r="B357" s="21" t="str">
        <f t="shared" si="7"/>
        <v/>
      </c>
      <c r="C357" s="21">
        <v>18</v>
      </c>
      <c r="D357" s="21">
        <v>17</v>
      </c>
      <c r="E357" s="21" t="str">
        <f>IF(OR('S18'!$C$29="",'S18'!$B$29=""),"",'S18'!$C$29)</f>
        <v/>
      </c>
      <c r="F357" s="21" t="str">
        <f>CONCATENATE(IF('S18'!$K$13=$D357,CONCATENATE('S18'!$I$13,"-"),""),IF('S18'!$K$14=$D357,CONCATENATE('S18'!$I$14,"-"),""),IF('S18'!$K$15=$D357,CONCATENATE('S18'!$I$15,"-"),""),IF('S18'!$K$16=$D357,CONCATENATE('S18'!$I$16,"-"),""),IF('S18'!$K$17=$D357,CONCATENATE('S18'!$I$17,"-"),""),IF('S18'!$K$18=$D357,CONCATENATE('S18'!$I$18,"-"),""),IF('S18'!$K$19=$D357,CONCATENATE('S18'!$I$19,"-"),""),IF('S18'!$K$20=$D357,CONCATENATE('S18'!$I$20,"-"),""),IF('S18'!$K$21=$D357,CONCATENATE('S18'!$I$21,"-"),""),IF('S18'!$K$22=$D357,CONCATENATE('S18'!$I$22,"-"),""),)</f>
        <v/>
      </c>
      <c r="G357" s="21" t="str">
        <f>CONCATENATE(IF('S18'!$K$23=$D357,CONCATENATE('S18'!$I$23,"-"),""),IF('S18'!$K$24=$D357,CONCATENATE('S18'!$I$24,"-"),""),IF('S18'!$K$25=$D357,CONCATENATE('S18'!$I$25,"-"),""),IF('S18'!$K$26=$D357,CONCATENATE('S18'!$I$26,"-"),""),IF('S18'!$K$27=$D357,CONCATENATE('S18'!$I$27,"-"),""),IF('S18'!$K$28=$D357,CONCATENATE('S18'!$I$28,"-"),""),IF('S18'!$K$29=$D357,CONCATENATE('S18'!$I$29,"-"),""),IF('S18'!$K$30=$D357,CONCATENATE('S18'!$I$30,"-"),""),IF('S18'!$K$31=$D357,CONCATENATE('S18'!$I$31,"-"),""),IF('S18'!$K$32=$D357,CONCATENATE('S18'!$I$32,"-"),""))</f>
        <v/>
      </c>
      <c r="H357" s="21" t="str">
        <f>CONCATENATE(IF('S18'!$S$13=$D357,CONCATENATE('S18'!$Q$13,"-"),""),IF('S18'!$S$14=$D357,CONCATENATE('S18'!$Q$14,"-"),""),IF('S18'!$S$15=$D357,CONCATENATE('S18'!$Q$15,"-"),""),IF('S18'!$S$16=$D357,CONCATENATE('S18'!$Q$16,"-"),""),IF('S18'!$S$17=$D357,CONCATENATE('S18'!$Q$17,"-"),""),IF('S18'!$S$18=$D357,CONCATENATE('S18'!$Q$18,"-"),""),IF('S18'!$S$19=$D357,CONCATENATE('S18'!$Q$19,"-"),""),IF('S18'!$S$20=$D357,CONCATENATE('S18'!$Q$20,"-"),""),IF('S18'!$S$21=$D357,CONCATENATE('S18'!$Q$21,"-"),""),IF('S18'!$S$22=$D357,CONCATENATE('S18'!$Q$22,"-"),""))</f>
        <v/>
      </c>
      <c r="I357" s="21" t="str">
        <f>CONCATENATE(,IF('S18'!$S$23=$D357,CONCATENATE('S18'!$Q$23,"-"),""),IF('S18'!$S$24=$D357,CONCATENATE('S18'!$Q$24,"-"),""),IF('S18'!$S$25=$D357,CONCATENATE('S18'!$Q$25,"-"),""),IF('S18'!$S$26=$D357,CONCATENATE('S18'!$Q$26,"-"),""),IF('S18'!$S$27=$D357,CONCATENATE('S18'!$Q$27,"-"),""),IF('S18'!$S$28=$D357,CONCATENATE('S18'!$Q$28,"-"),""),IF('S18'!$S$29=$D357,CONCATENATE('S18'!$Q$29,"-"),""),IF('S18'!$S$30=$D357,CONCATENATE('S18'!$Q$30,"-"),""),IF('S18'!$S$31=$D357,CONCATENATE('S18'!$Q$31,"-"),""),IF('S18'!$S$32=$D357,CONCATENATE('S18'!$Q$32,"-"),""))</f>
        <v/>
      </c>
      <c r="J357" s="21" t="str">
        <f>CONCATENATE(IF('S18'!$AA$13=$D357,CONCATENATE('S18'!$Y$13,"-"),""),IF('S18'!$AA$14=$D357,CONCATENATE('S18'!$Y$14,"-"),""),IF('S18'!$AA$15=$D357,CONCATENATE('S18'!$Y$15,"-"),""),IF('S18'!$AA$16=$D357,CONCATENATE('S18'!$Y$16,"-"),""),IF('S18'!$AA$17=$D357,CONCATENATE('S18'!$Y$17,"-"),""),IF('S18'!$AA$18=$D357,CONCATENATE('S18'!$Y$18,"-"),""),IF('S18'!$AA$19=$D357,CONCATENATE('S18'!$Y$19,"-"),""),IF('S18'!$AA$20=$D357,CONCATENATE('S18'!$Y$20,"-"),""),IF('S18'!$AA$21=$D357,CONCATENATE('S18'!$Y$21,"-"),""),IF('S18'!$AA$22=$D357,CONCATENATE('S18'!$Y$22,"-"),""),"")</f>
        <v/>
      </c>
      <c r="K357" s="21" t="str">
        <f>CONCATENATE(IF('S18'!$AA$23=$D357,CONCATENATE('S18'!$Y$23,"-"),""),IF('S18'!$AA$24=$D357,CONCATENATE('S18'!$Y$24,"-"),""),IF('S18'!$AA$25=$D357,CONCATENATE('S18'!$Y$25,"-"),""),IF('S18'!$AA$26=$D357,CONCATENATE('S18'!$Y$26,"-"),""),IF('S18'!$AA$27=$D357,CONCATENATE('S18'!$Y$27,"-"),""),IF('S18'!$AA$28=$D357,CONCATENATE('S18'!$Y$28,"-"),""),IF('S18'!$AA$29=$D357,CONCATENATE('S18'!$Y$29,"-"),""),IF('S18'!$AA$30=$D357,CONCATENATE('S18'!$Y$30,"-"),""),IF('S18'!$AA$31=$D357,CONCATENATE('S18'!$Y$31,"-"),""),IF('S18'!$AA$32=$D357,CONCATENATE('S18'!$Y$32,"-"),""))</f>
        <v/>
      </c>
      <c r="L357" s="21" t="str">
        <f>CONCATENATE(IF('S18'!$AI$13=$D357,CONCATENATE('S18'!$AG$13,"-"),""),IF('S18'!$AI$14=$D357,CONCATENATE('S18'!$AG$14,"-"),""),IF('S18'!$AI$15=$D357,CONCATENATE('S18'!$AG$15,"-"),""),IF('S18'!$AI$16=$D357,CONCATENATE('S18'!$AG$16,"-"),""),IF('S18'!$AI$17=$D357,CONCATENATE('S18'!$AG$17,"-"),""),IF('S18'!$AI$18=$D357,CONCATENATE('S18'!$AG$18,"-"),""),IF('S18'!$AI$19=$D357,CONCATENATE('S18'!$AG$19,"-"),""),IF('S18'!$AI$20=$D357,CONCATENATE('S18'!$AG$20,"-"),""),IF('S18'!$AI$21=$D357,CONCATENATE('S18'!$AG$21,"-"),""),IF('S18'!$AI$22=$D357,CONCATENATE('S18'!$AG$22,"-"),""),"")</f>
        <v/>
      </c>
      <c r="M357" s="21" t="str">
        <f>CONCATENATE(IF('S18'!$AI$23=$D357,CONCATENATE('S18'!$AG$23,"-"),""),IF('S18'!$AI$24=$D357,CONCATENATE('S18'!$AG$24,"-"),""),IF('S18'!$AI$25=$D357,CONCATENATE('S18'!$AG$25,"-"),""),IF('S18'!$AI$26=$D357,CONCATENATE('S18'!$AG$26,"-"),""),IF('S18'!$AI$27=$D357,CONCATENATE('S18'!$AG$27,"-"),""),IF('S18'!$AI$28=$D357,CONCATENATE('S18'!$AG$28,"-"),""),IF('S18'!$AI$29=$D357,CONCATENATE('S18'!$AG$29,"-"),""),IF('S18'!$AI$30=$D357,CONCATENATE('S18'!$AG$30,"-"),""),IF('S18'!$AI$31=$D357,CONCATENATE('S18'!$AG$31,"-"),""),IF('S18'!$AI$32=$D357,CONCATENATE('S18'!$AG$32,"-"),""))</f>
        <v/>
      </c>
      <c r="N357" s="21" t="str">
        <f t="shared" si="8"/>
        <v/>
      </c>
      <c r="O357" s="21">
        <v>355</v>
      </c>
      <c r="P357" s="27" t="str">
        <f t="shared" si="10"/>
        <v/>
      </c>
      <c r="Q357" s="27" t="str">
        <f t="shared" si="11"/>
        <v/>
      </c>
      <c r="R357" s="27" t="str">
        <f>IF(P357="","",CHOOSE(VLOOKUP($O357,$A$1:$C$400,3,FALSE),AHS!$M$1,BHS!$M$1,CHS!$M$1,HMJHS!$M$1,KHS!$M$1,Kings!$M$1,MHS!$M$1,SWHS!$M$1,AMHS!$M$1,'S10'!$M$1,'S11'!$M$1,'S12'!$M$1,'S13'!$M$1,'S14'!$M$1,'S15'!$M$1,'S16'!$M$1,'S17'!$M$1,'S18'!$M$1,'S19'!$M$1,'S20'!$M$1))</f>
        <v/>
      </c>
      <c r="S357" s="27" t="str">
        <f t="shared" si="12"/>
        <v/>
      </c>
      <c r="T357" s="3" t="str">
        <f t="shared" si="13"/>
        <v/>
      </c>
      <c r="U357" s="21"/>
      <c r="V357" s="21"/>
      <c r="W357" s="21"/>
      <c r="X357" s="21"/>
      <c r="Y357" s="21"/>
      <c r="Z357" s="21"/>
    </row>
    <row r="358" spans="1:26" ht="15" customHeight="1" x14ac:dyDescent="0.25">
      <c r="A358" s="21" t="str">
        <f t="shared" si="9"/>
        <v/>
      </c>
      <c r="B358" s="21" t="str">
        <f t="shared" si="7"/>
        <v/>
      </c>
      <c r="C358" s="21">
        <v>18</v>
      </c>
      <c r="D358" s="21">
        <v>18</v>
      </c>
      <c r="E358" s="21" t="str">
        <f>IF(OR('S18'!$C$30="",'S18'!$B$30=""),"",'S18'!$C$30)</f>
        <v/>
      </c>
      <c r="F358" s="21" t="str">
        <f>CONCATENATE(IF('S18'!$K$13=$D358,CONCATENATE('S18'!$I$13,"-"),""),IF('S18'!$K$14=$D358,CONCATENATE('S18'!$I$14,"-"),""),IF('S18'!$K$15=$D358,CONCATENATE('S18'!$I$15,"-"),""),IF('S18'!$K$16=$D358,CONCATENATE('S18'!$I$16,"-"),""),IF('S18'!$K$17=$D358,CONCATENATE('S18'!$I$17,"-"),""),IF('S18'!$K$18=$D358,CONCATENATE('S18'!$I$18,"-"),""),IF('S18'!$K$19=$D358,CONCATENATE('S18'!$I$19,"-"),""),IF('S18'!$K$20=$D358,CONCATENATE('S18'!$I$20,"-"),""),IF('S18'!$K$21=$D358,CONCATENATE('S18'!$I$21,"-"),""),IF('S18'!$K$22=$D358,CONCATENATE('S18'!$I$22,"-"),""),)</f>
        <v/>
      </c>
      <c r="G358" s="21" t="str">
        <f>CONCATENATE(IF('S18'!$K$23=$D358,CONCATENATE('S18'!$I$23,"-"),""),IF('S18'!$K$24=$D358,CONCATENATE('S18'!$I$24,"-"),""),IF('S18'!$K$25=$D358,CONCATENATE('S18'!$I$25,"-"),""),IF('S18'!$K$26=$D358,CONCATENATE('S18'!$I$26,"-"),""),IF('S18'!$K$27=$D358,CONCATENATE('S18'!$I$27,"-"),""),IF('S18'!$K$28=$D358,CONCATENATE('S18'!$I$28,"-"),""),IF('S18'!$K$29=$D358,CONCATENATE('S18'!$I$29,"-"),""),IF('S18'!$K$30=$D358,CONCATENATE('S18'!$I$30,"-"),""),IF('S18'!$K$31=$D358,CONCATENATE('S18'!$I$31,"-"),""),IF('S18'!$K$32=$D358,CONCATENATE('S18'!$I$32,"-"),""))</f>
        <v/>
      </c>
      <c r="H358" s="21" t="str">
        <f>CONCATENATE(IF('S18'!$S$13=$D358,CONCATENATE('S18'!$Q$13,"-"),""),IF('S18'!$S$14=$D358,CONCATENATE('S18'!$Q$14,"-"),""),IF('S18'!$S$15=$D358,CONCATENATE('S18'!$Q$15,"-"),""),IF('S18'!$S$16=$D358,CONCATENATE('S18'!$Q$16,"-"),""),IF('S18'!$S$17=$D358,CONCATENATE('S18'!$Q$17,"-"),""),IF('S18'!$S$18=$D358,CONCATENATE('S18'!$Q$18,"-"),""),IF('S18'!$S$19=$D358,CONCATENATE('S18'!$Q$19,"-"),""),IF('S18'!$S$20=$D358,CONCATENATE('S18'!$Q$20,"-"),""),IF('S18'!$S$21=$D358,CONCATENATE('S18'!$Q$21,"-"),""),IF('S18'!$S$22=$D358,CONCATENATE('S18'!$Q$22,"-"),""))</f>
        <v/>
      </c>
      <c r="I358" s="21" t="str">
        <f>CONCATENATE(,IF('S18'!$S$23=$D358,CONCATENATE('S18'!$Q$23,"-"),""),IF('S18'!$S$24=$D358,CONCATENATE('S18'!$Q$24,"-"),""),IF('S18'!$S$25=$D358,CONCATENATE('S18'!$Q$25,"-"),""),IF('S18'!$S$26=$D358,CONCATENATE('S18'!$Q$26,"-"),""),IF('S18'!$S$27=$D358,CONCATENATE('S18'!$Q$27,"-"),""),IF('S18'!$S$28=$D358,CONCATENATE('S18'!$Q$28,"-"),""),IF('S18'!$S$29=$D358,CONCATENATE('S18'!$Q$29,"-"),""),IF('S18'!$S$30=$D358,CONCATENATE('S18'!$Q$30,"-"),""),IF('S18'!$S$31=$D358,CONCATENATE('S18'!$Q$31,"-"),""),IF('S18'!$S$32=$D358,CONCATENATE('S18'!$Q$32,"-"),""))</f>
        <v/>
      </c>
      <c r="J358" s="21" t="str">
        <f>CONCATENATE(IF('S18'!$AA$13=$D358,CONCATENATE('S18'!$Y$13,"-"),""),IF('S18'!$AA$14=$D358,CONCATENATE('S18'!$Y$14,"-"),""),IF('S18'!$AA$15=$D358,CONCATENATE('S18'!$Y$15,"-"),""),IF('S18'!$AA$16=$D358,CONCATENATE('S18'!$Y$16,"-"),""),IF('S18'!$AA$17=$D358,CONCATENATE('S18'!$Y$17,"-"),""),IF('S18'!$AA$18=$D358,CONCATENATE('S18'!$Y$18,"-"),""),IF('S18'!$AA$19=$D358,CONCATENATE('S18'!$Y$19,"-"),""),IF('S18'!$AA$20=$D358,CONCATENATE('S18'!$Y$20,"-"),""),IF('S18'!$AA$21=$D358,CONCATENATE('S18'!$Y$21,"-"),""),IF('S18'!$AA$22=$D358,CONCATENATE('S18'!$Y$22,"-"),""),"")</f>
        <v/>
      </c>
      <c r="K358" s="21" t="str">
        <f>CONCATENATE(IF('S18'!$AA$23=$D358,CONCATENATE('S18'!$Y$23,"-"),""),IF('S18'!$AA$24=$D358,CONCATENATE('S18'!$Y$24,"-"),""),IF('S18'!$AA$25=$D358,CONCATENATE('S18'!$Y$25,"-"),""),IF('S18'!$AA$26=$D358,CONCATENATE('S18'!$Y$26,"-"),""),IF('S18'!$AA$27=$D358,CONCATENATE('S18'!$Y$27,"-"),""),IF('S18'!$AA$28=$D358,CONCATENATE('S18'!$Y$28,"-"),""),IF('S18'!$AA$29=$D358,CONCATENATE('S18'!$Y$29,"-"),""),IF('S18'!$AA$30=$D358,CONCATENATE('S18'!$Y$30,"-"),""),IF('S18'!$AA$31=$D358,CONCATENATE('S18'!$Y$31,"-"),""),IF('S18'!$AA$32=$D358,CONCATENATE('S18'!$Y$32,"-"),""))</f>
        <v/>
      </c>
      <c r="L358" s="21" t="str">
        <f>CONCATENATE(IF('S18'!$AI$13=$D358,CONCATENATE('S18'!$AG$13,"-"),""),IF('S18'!$AI$14=$D358,CONCATENATE('S18'!$AG$14,"-"),""),IF('S18'!$AI$15=$D358,CONCATENATE('S18'!$AG$15,"-"),""),IF('S18'!$AI$16=$D358,CONCATENATE('S18'!$AG$16,"-"),""),IF('S18'!$AI$17=$D358,CONCATENATE('S18'!$AG$17,"-"),""),IF('S18'!$AI$18=$D358,CONCATENATE('S18'!$AG$18,"-"),""),IF('S18'!$AI$19=$D358,CONCATENATE('S18'!$AG$19,"-"),""),IF('S18'!$AI$20=$D358,CONCATENATE('S18'!$AG$20,"-"),""),IF('S18'!$AI$21=$D358,CONCATENATE('S18'!$AG$21,"-"),""),IF('S18'!$AI$22=$D358,CONCATENATE('S18'!$AG$22,"-"),""),"")</f>
        <v/>
      </c>
      <c r="M358" s="21" t="str">
        <f>CONCATENATE(IF('S18'!$AI$23=$D358,CONCATENATE('S18'!$AG$23,"-"),""),IF('S18'!$AI$24=$D358,CONCATENATE('S18'!$AG$24,"-"),""),IF('S18'!$AI$25=$D358,CONCATENATE('S18'!$AG$25,"-"),""),IF('S18'!$AI$26=$D358,CONCATENATE('S18'!$AG$26,"-"),""),IF('S18'!$AI$27=$D358,CONCATENATE('S18'!$AG$27,"-"),""),IF('S18'!$AI$28=$D358,CONCATENATE('S18'!$AG$28,"-"),""),IF('S18'!$AI$29=$D358,CONCATENATE('S18'!$AG$29,"-"),""),IF('S18'!$AI$30=$D358,CONCATENATE('S18'!$AG$30,"-"),""),IF('S18'!$AI$31=$D358,CONCATENATE('S18'!$AG$31,"-"),""),IF('S18'!$AI$32=$D358,CONCATENATE('S18'!$AG$32,"-"),""))</f>
        <v/>
      </c>
      <c r="N358" s="21" t="str">
        <f t="shared" si="8"/>
        <v/>
      </c>
      <c r="O358" s="21">
        <v>356</v>
      </c>
      <c r="P358" s="27" t="str">
        <f t="shared" si="10"/>
        <v/>
      </c>
      <c r="Q358" s="27" t="str">
        <f t="shared" si="11"/>
        <v/>
      </c>
      <c r="R358" s="27" t="str">
        <f>IF(P358="","",CHOOSE(VLOOKUP($O358,$A$1:$C$400,3,FALSE),AHS!$M$1,BHS!$M$1,CHS!$M$1,HMJHS!$M$1,KHS!$M$1,Kings!$M$1,MHS!$M$1,SWHS!$M$1,AMHS!$M$1,'S10'!$M$1,'S11'!$M$1,'S12'!$M$1,'S13'!$M$1,'S14'!$M$1,'S15'!$M$1,'S16'!$M$1,'S17'!$M$1,'S18'!$M$1,'S19'!$M$1,'S20'!$M$1))</f>
        <v/>
      </c>
      <c r="S358" s="27" t="str">
        <f t="shared" si="12"/>
        <v/>
      </c>
      <c r="T358" s="3" t="str">
        <f t="shared" si="13"/>
        <v/>
      </c>
      <c r="U358" s="21"/>
      <c r="V358" s="21"/>
      <c r="W358" s="21"/>
      <c r="X358" s="21"/>
      <c r="Y358" s="21"/>
      <c r="Z358" s="21"/>
    </row>
    <row r="359" spans="1:26" ht="15" customHeight="1" x14ac:dyDescent="0.25">
      <c r="A359" s="21" t="str">
        <f t="shared" si="9"/>
        <v/>
      </c>
      <c r="B359" s="21" t="str">
        <f t="shared" si="7"/>
        <v/>
      </c>
      <c r="C359" s="21">
        <v>18</v>
      </c>
      <c r="D359" s="21">
        <v>19</v>
      </c>
      <c r="E359" s="21" t="str">
        <f>IF(OR('S18'!$C$31="",'S18'!$B$31=""),"",'S18'!$C$31)</f>
        <v/>
      </c>
      <c r="F359" s="21" t="str">
        <f>CONCATENATE(IF('S18'!$K$13=$D359,CONCATENATE('S18'!$I$13,"-"),""),IF('S18'!$K$14=$D359,CONCATENATE('S18'!$I$14,"-"),""),IF('S18'!$K$15=$D359,CONCATENATE('S18'!$I$15,"-"),""),IF('S18'!$K$16=$D359,CONCATENATE('S18'!$I$16,"-"),""),IF('S18'!$K$17=$D359,CONCATENATE('S18'!$I$17,"-"),""),IF('S18'!$K$18=$D359,CONCATENATE('S18'!$I$18,"-"),""),IF('S18'!$K$19=$D359,CONCATENATE('S18'!$I$19,"-"),""),IF('S18'!$K$20=$D359,CONCATENATE('S18'!$I$20,"-"),""),IF('S18'!$K$21=$D359,CONCATENATE('S18'!$I$21,"-"),""),IF('S18'!$K$22=$D359,CONCATENATE('S18'!$I$22,"-"),""),)</f>
        <v/>
      </c>
      <c r="G359" s="21" t="str">
        <f>CONCATENATE(IF('S18'!$K$23=$D359,CONCATENATE('S18'!$I$23,"-"),""),IF('S18'!$K$24=$D359,CONCATENATE('S18'!$I$24,"-"),""),IF('S18'!$K$25=$D359,CONCATENATE('S18'!$I$25,"-"),""),IF('S18'!$K$26=$D359,CONCATENATE('S18'!$I$26,"-"),""),IF('S18'!$K$27=$D359,CONCATENATE('S18'!$I$27,"-"),""),IF('S18'!$K$28=$D359,CONCATENATE('S18'!$I$28,"-"),""),IF('S18'!$K$29=$D359,CONCATENATE('S18'!$I$29,"-"),""),IF('S18'!$K$30=$D359,CONCATENATE('S18'!$I$30,"-"),""),IF('S18'!$K$31=$D359,CONCATENATE('S18'!$I$31,"-"),""),IF('S18'!$K$32=$D359,CONCATENATE('S18'!$I$32,"-"),""))</f>
        <v/>
      </c>
      <c r="H359" s="21" t="str">
        <f>CONCATENATE(IF('S18'!$S$13=$D359,CONCATENATE('S18'!$Q$13,"-"),""),IF('S18'!$S$14=$D359,CONCATENATE('S18'!$Q$14,"-"),""),IF('S18'!$S$15=$D359,CONCATENATE('S18'!$Q$15,"-"),""),IF('S18'!$S$16=$D359,CONCATENATE('S18'!$Q$16,"-"),""),IF('S18'!$S$17=$D359,CONCATENATE('S18'!$Q$17,"-"),""),IF('S18'!$S$18=$D359,CONCATENATE('S18'!$Q$18,"-"),""),IF('S18'!$S$19=$D359,CONCATENATE('S18'!$Q$19,"-"),""),IF('S18'!$S$20=$D359,CONCATENATE('S18'!$Q$20,"-"),""),IF('S18'!$S$21=$D359,CONCATENATE('S18'!$Q$21,"-"),""),IF('S18'!$S$22=$D359,CONCATENATE('S18'!$Q$22,"-"),""))</f>
        <v/>
      </c>
      <c r="I359" s="21" t="str">
        <f>CONCATENATE(,IF('S18'!$S$23=$D359,CONCATENATE('S18'!$Q$23,"-"),""),IF('S18'!$S$24=$D359,CONCATENATE('S18'!$Q$24,"-"),""),IF('S18'!$S$25=$D359,CONCATENATE('S18'!$Q$25,"-"),""),IF('S18'!$S$26=$D359,CONCATENATE('S18'!$Q$26,"-"),""),IF('S18'!$S$27=$D359,CONCATENATE('S18'!$Q$27,"-"),""),IF('S18'!$S$28=$D359,CONCATENATE('S18'!$Q$28,"-"),""),IF('S18'!$S$29=$D359,CONCATENATE('S18'!$Q$29,"-"),""),IF('S18'!$S$30=$D359,CONCATENATE('S18'!$Q$30,"-"),""),IF('S18'!$S$31=$D359,CONCATENATE('S18'!$Q$31,"-"),""),IF('S18'!$S$32=$D359,CONCATENATE('S18'!$Q$32,"-"),""))</f>
        <v/>
      </c>
      <c r="J359" s="21" t="str">
        <f>CONCATENATE(IF('S18'!$AA$13=$D359,CONCATENATE('S18'!$Y$13,"-"),""),IF('S18'!$AA$14=$D359,CONCATENATE('S18'!$Y$14,"-"),""),IF('S18'!$AA$15=$D359,CONCATENATE('S18'!$Y$15,"-"),""),IF('S18'!$AA$16=$D359,CONCATENATE('S18'!$Y$16,"-"),""),IF('S18'!$AA$17=$D359,CONCATENATE('S18'!$Y$17,"-"),""),IF('S18'!$AA$18=$D359,CONCATENATE('S18'!$Y$18,"-"),""),IF('S18'!$AA$19=$D359,CONCATENATE('S18'!$Y$19,"-"),""),IF('S18'!$AA$20=$D359,CONCATENATE('S18'!$Y$20,"-"),""),IF('S18'!$AA$21=$D359,CONCATENATE('S18'!$Y$21,"-"),""),IF('S18'!$AA$22=$D359,CONCATENATE('S18'!$Y$22,"-"),""),"")</f>
        <v/>
      </c>
      <c r="K359" s="21" t="str">
        <f>CONCATENATE(IF('S18'!$AA$23=$D359,CONCATENATE('S18'!$Y$23,"-"),""),IF('S18'!$AA$24=$D359,CONCATENATE('S18'!$Y$24,"-"),""),IF('S18'!$AA$25=$D359,CONCATENATE('S18'!$Y$25,"-"),""),IF('S18'!$AA$26=$D359,CONCATENATE('S18'!$Y$26,"-"),""),IF('S18'!$AA$27=$D359,CONCATENATE('S18'!$Y$27,"-"),""),IF('S18'!$AA$28=$D359,CONCATENATE('S18'!$Y$28,"-"),""),IF('S18'!$AA$29=$D359,CONCATENATE('S18'!$Y$29,"-"),""),IF('S18'!$AA$30=$D359,CONCATENATE('S18'!$Y$30,"-"),""),IF('S18'!$AA$31=$D359,CONCATENATE('S18'!$Y$31,"-"),""),IF('S18'!$AA$32=$D359,CONCATENATE('S18'!$Y$32,"-"),""))</f>
        <v/>
      </c>
      <c r="L359" s="21" t="str">
        <f>CONCATENATE(IF('S18'!$AI$13=$D359,CONCATENATE('S18'!$AG$13,"-"),""),IF('S18'!$AI$14=$D359,CONCATENATE('S18'!$AG$14,"-"),""),IF('S18'!$AI$15=$D359,CONCATENATE('S18'!$AG$15,"-"),""),IF('S18'!$AI$16=$D359,CONCATENATE('S18'!$AG$16,"-"),""),IF('S18'!$AI$17=$D359,CONCATENATE('S18'!$AG$17,"-"),""),IF('S18'!$AI$18=$D359,CONCATENATE('S18'!$AG$18,"-"),""),IF('S18'!$AI$19=$D359,CONCATENATE('S18'!$AG$19,"-"),""),IF('S18'!$AI$20=$D359,CONCATENATE('S18'!$AG$20,"-"),""),IF('S18'!$AI$21=$D359,CONCATENATE('S18'!$AG$21,"-"),""),IF('S18'!$AI$22=$D359,CONCATENATE('S18'!$AG$22,"-"),""),"")</f>
        <v/>
      </c>
      <c r="M359" s="21" t="str">
        <f>CONCATENATE(IF('S18'!$AI$23=$D359,CONCATENATE('S18'!$AG$23,"-"),""),IF('S18'!$AI$24=$D359,CONCATENATE('S18'!$AG$24,"-"),""),IF('S18'!$AI$25=$D359,CONCATENATE('S18'!$AG$25,"-"),""),IF('S18'!$AI$26=$D359,CONCATENATE('S18'!$AG$26,"-"),""),IF('S18'!$AI$27=$D359,CONCATENATE('S18'!$AG$27,"-"),""),IF('S18'!$AI$28=$D359,CONCATENATE('S18'!$AG$28,"-"),""),IF('S18'!$AI$29=$D359,CONCATENATE('S18'!$AG$29,"-"),""),IF('S18'!$AI$30=$D359,CONCATENATE('S18'!$AG$30,"-"),""),IF('S18'!$AI$31=$D359,CONCATENATE('S18'!$AG$31,"-"),""),IF('S18'!$AI$32=$D359,CONCATENATE('S18'!$AG$32,"-"),""))</f>
        <v/>
      </c>
      <c r="N359" s="21" t="str">
        <f t="shared" si="8"/>
        <v/>
      </c>
      <c r="O359" s="21">
        <v>357</v>
      </c>
      <c r="P359" s="27" t="str">
        <f t="shared" si="10"/>
        <v/>
      </c>
      <c r="Q359" s="27" t="str">
        <f t="shared" si="11"/>
        <v/>
      </c>
      <c r="R359" s="27" t="str">
        <f>IF(P359="","",CHOOSE(VLOOKUP($O359,$A$1:$C$400,3,FALSE),AHS!$M$1,BHS!$M$1,CHS!$M$1,HMJHS!$M$1,KHS!$M$1,Kings!$M$1,MHS!$M$1,SWHS!$M$1,AMHS!$M$1,'S10'!$M$1,'S11'!$M$1,'S12'!$M$1,'S13'!$M$1,'S14'!$M$1,'S15'!$M$1,'S16'!$M$1,'S17'!$M$1,'S18'!$M$1,'S19'!$M$1,'S20'!$M$1))</f>
        <v/>
      </c>
      <c r="S359" s="27" t="str">
        <f t="shared" si="12"/>
        <v/>
      </c>
      <c r="T359" s="3" t="str">
        <f t="shared" si="13"/>
        <v/>
      </c>
      <c r="U359" s="21"/>
      <c r="V359" s="21"/>
      <c r="W359" s="21"/>
      <c r="X359" s="21"/>
      <c r="Y359" s="21"/>
      <c r="Z359" s="21"/>
    </row>
    <row r="360" spans="1:26" ht="15" customHeight="1" x14ac:dyDescent="0.25">
      <c r="A360" s="21" t="str">
        <f t="shared" si="9"/>
        <v/>
      </c>
      <c r="B360" s="21" t="str">
        <f t="shared" si="7"/>
        <v/>
      </c>
      <c r="C360" s="21">
        <v>18</v>
      </c>
      <c r="D360" s="21">
        <v>20</v>
      </c>
      <c r="E360" s="21" t="str">
        <f>IF(OR('S18'!$C$32="",'S18'!$B$32=""),"",'S18'!$C$32)</f>
        <v/>
      </c>
      <c r="F360" s="21" t="str">
        <f>CONCATENATE(IF('S18'!$K$13=$D360,CONCATENATE('S18'!$I$13,"-"),""),IF('S18'!$K$14=$D360,CONCATENATE('S18'!$I$14,"-"),""),IF('S18'!$K$15=$D360,CONCATENATE('S18'!$I$15,"-"),""),IF('S18'!$K$16=$D360,CONCATENATE('S18'!$I$16,"-"),""),IF('S18'!$K$17=$D360,CONCATENATE('S18'!$I$17,"-"),""),IF('S18'!$K$18=$D360,CONCATENATE('S18'!$I$18,"-"),""),IF('S18'!$K$19=$D360,CONCATENATE('S18'!$I$19,"-"),""),IF('S18'!$K$20=$D360,CONCATENATE('S18'!$I$20,"-"),""),IF('S18'!$K$21=$D360,CONCATENATE('S18'!$I$21,"-"),""),IF('S18'!$K$22=$D360,CONCATENATE('S18'!$I$22,"-"),""),)</f>
        <v/>
      </c>
      <c r="G360" s="21" t="str">
        <f>CONCATENATE(IF('S18'!$K$23=$D360,CONCATENATE('S18'!$I$23,"-"),""),IF('S18'!$K$24=$D360,CONCATENATE('S18'!$I$24,"-"),""),IF('S18'!$K$25=$D360,CONCATENATE('S18'!$I$25,"-"),""),IF('S18'!$K$26=$D360,CONCATENATE('S18'!$I$26,"-"),""),IF('S18'!$K$27=$D360,CONCATENATE('S18'!$I$27,"-"),""),IF('S18'!$K$28=$D360,CONCATENATE('S18'!$I$28,"-"),""),IF('S18'!$K$29=$D360,CONCATENATE('S18'!$I$29,"-"),""),IF('S18'!$K$30=$D360,CONCATENATE('S18'!$I$30,"-"),""),IF('S18'!$K$31=$D360,CONCATENATE('S18'!$I$31,"-"),""),IF('S18'!$K$32=$D360,CONCATENATE('S18'!$I$32,"-"),""))</f>
        <v/>
      </c>
      <c r="H360" s="21" t="str">
        <f>CONCATENATE(IF('S18'!$S$13=$D360,CONCATENATE('S18'!$Q$13,"-"),""),IF('S18'!$S$14=$D360,CONCATENATE('S18'!$Q$14,"-"),""),IF('S18'!$S$15=$D360,CONCATENATE('S18'!$Q$15,"-"),""),IF('S18'!$S$16=$D360,CONCATENATE('S18'!$Q$16,"-"),""),IF('S18'!$S$17=$D360,CONCATENATE('S18'!$Q$17,"-"),""),IF('S18'!$S$18=$D360,CONCATENATE('S18'!$Q$18,"-"),""),IF('S18'!$S$19=$D360,CONCATENATE('S18'!$Q$19,"-"),""),IF('S18'!$S$20=$D360,CONCATENATE('S18'!$Q$20,"-"),""),IF('S18'!$S$21=$D360,CONCATENATE('S18'!$Q$21,"-"),""),IF('S18'!$S$22=$D360,CONCATENATE('S18'!$Q$22,"-"),""))</f>
        <v/>
      </c>
      <c r="I360" s="21" t="str">
        <f>CONCATENATE(,IF('S18'!$S$23=$D360,CONCATENATE('S18'!$Q$23,"-"),""),IF('S18'!$S$24=$D360,CONCATENATE('S18'!$Q$24,"-"),""),IF('S18'!$S$25=$D360,CONCATENATE('S18'!$Q$25,"-"),""),IF('S18'!$S$26=$D360,CONCATENATE('S18'!$Q$26,"-"),""),IF('S18'!$S$27=$D360,CONCATENATE('S18'!$Q$27,"-"),""),IF('S18'!$S$28=$D360,CONCATENATE('S18'!$Q$28,"-"),""),IF('S18'!$S$29=$D360,CONCATENATE('S18'!$Q$29,"-"),""),IF('S18'!$S$30=$D360,CONCATENATE('S18'!$Q$30,"-"),""),IF('S18'!$S$31=$D360,CONCATENATE('S18'!$Q$31,"-"),""),IF('S18'!$S$32=$D360,CONCATENATE('S18'!$Q$32,"-"),""))</f>
        <v/>
      </c>
      <c r="J360" s="21" t="str">
        <f>CONCATENATE(IF('S18'!$AA$13=$D360,CONCATENATE('S18'!$Y$13,"-"),""),IF('S18'!$AA$14=$D360,CONCATENATE('S18'!$Y$14,"-"),""),IF('S18'!$AA$15=$D360,CONCATENATE('S18'!$Y$15,"-"),""),IF('S18'!$AA$16=$D360,CONCATENATE('S18'!$Y$16,"-"),""),IF('S18'!$AA$17=$D360,CONCATENATE('S18'!$Y$17,"-"),""),IF('S18'!$AA$18=$D360,CONCATENATE('S18'!$Y$18,"-"),""),IF('S18'!$AA$19=$D360,CONCATENATE('S18'!$Y$19,"-"),""),IF('S18'!$AA$20=$D360,CONCATENATE('S18'!$Y$20,"-"),""),IF('S18'!$AA$21=$D360,CONCATENATE('S18'!$Y$21,"-"),""),IF('S18'!$AA$22=$D360,CONCATENATE('S18'!$Y$22,"-"),""),"")</f>
        <v/>
      </c>
      <c r="K360" s="21" t="str">
        <f>CONCATENATE(IF('S18'!$AA$23=$D360,CONCATENATE('S18'!$Y$23,"-"),""),IF('S18'!$AA$24=$D360,CONCATENATE('S18'!$Y$24,"-"),""),IF('S18'!$AA$25=$D360,CONCATENATE('S18'!$Y$25,"-"),""),IF('S18'!$AA$26=$D360,CONCATENATE('S18'!$Y$26,"-"),""),IF('S18'!$AA$27=$D360,CONCATENATE('S18'!$Y$27,"-"),""),IF('S18'!$AA$28=$D360,CONCATENATE('S18'!$Y$28,"-"),""),IF('S18'!$AA$29=$D360,CONCATENATE('S18'!$Y$29,"-"),""),IF('S18'!$AA$30=$D360,CONCATENATE('S18'!$Y$30,"-"),""),IF('S18'!$AA$31=$D360,CONCATENATE('S18'!$Y$31,"-"),""),IF('S18'!$AA$32=$D360,CONCATENATE('S18'!$Y$32,"-"),""))</f>
        <v/>
      </c>
      <c r="L360" s="21" t="str">
        <f>CONCATENATE(IF('S18'!$AI$13=$D360,CONCATENATE('S18'!$AG$13,"-"),""),IF('S18'!$AI$14=$D360,CONCATENATE('S18'!$AG$14,"-"),""),IF('S18'!$AI$15=$D360,CONCATENATE('S18'!$AG$15,"-"),""),IF('S18'!$AI$16=$D360,CONCATENATE('S18'!$AG$16,"-"),""),IF('S18'!$AI$17=$D360,CONCATENATE('S18'!$AG$17,"-"),""),IF('S18'!$AI$18=$D360,CONCATENATE('S18'!$AG$18,"-"),""),IF('S18'!$AI$19=$D360,CONCATENATE('S18'!$AG$19,"-"),""),IF('S18'!$AI$20=$D360,CONCATENATE('S18'!$AG$20,"-"),""),IF('S18'!$AI$21=$D360,CONCATENATE('S18'!$AG$21,"-"),""),IF('S18'!$AI$22=$D360,CONCATENATE('S18'!$AG$22,"-"),""),"")</f>
        <v/>
      </c>
      <c r="M360" s="21" t="str">
        <f>CONCATENATE(IF('S18'!$AI$23=$D360,CONCATENATE('S18'!$AG$23,"-"),""),IF('S18'!$AI$24=$D360,CONCATENATE('S18'!$AG$24,"-"),""),IF('S18'!$AI$25=$D360,CONCATENATE('S18'!$AG$25,"-"),""),IF('S18'!$AI$26=$D360,CONCATENATE('S18'!$AG$26,"-"),""),IF('S18'!$AI$27=$D360,CONCATENATE('S18'!$AG$27,"-"),""),IF('S18'!$AI$28=$D360,CONCATENATE('S18'!$AG$28,"-"),""),IF('S18'!$AI$29=$D360,CONCATENATE('S18'!$AG$29,"-"),""),IF('S18'!$AI$30=$D360,CONCATENATE('S18'!$AG$30,"-"),""),IF('S18'!$AI$31=$D360,CONCATENATE('S18'!$AG$31,"-"),""),IF('S18'!$AI$32=$D360,CONCATENATE('S18'!$AG$32,"-"),""))</f>
        <v/>
      </c>
      <c r="N360" s="21" t="str">
        <f t="shared" si="8"/>
        <v/>
      </c>
      <c r="O360" s="21">
        <v>358</v>
      </c>
      <c r="P360" s="27" t="str">
        <f t="shared" si="10"/>
        <v/>
      </c>
      <c r="Q360" s="27" t="str">
        <f t="shared" si="11"/>
        <v/>
      </c>
      <c r="R360" s="27" t="str">
        <f>IF(P360="","",CHOOSE(VLOOKUP($O360,$A$1:$C$400,3,FALSE),AHS!$M$1,BHS!$M$1,CHS!$M$1,HMJHS!$M$1,KHS!$M$1,Kings!$M$1,MHS!$M$1,SWHS!$M$1,AMHS!$M$1,'S10'!$M$1,'S11'!$M$1,'S12'!$M$1,'S13'!$M$1,'S14'!$M$1,'S15'!$M$1,'S16'!$M$1,'S17'!$M$1,'S18'!$M$1,'S19'!$M$1,'S20'!$M$1))</f>
        <v/>
      </c>
      <c r="S360" s="27" t="str">
        <f t="shared" si="12"/>
        <v/>
      </c>
      <c r="T360" s="3" t="str">
        <f t="shared" si="13"/>
        <v/>
      </c>
      <c r="U360" s="21"/>
      <c r="V360" s="21"/>
      <c r="W360" s="21"/>
      <c r="X360" s="21"/>
      <c r="Y360" s="21"/>
      <c r="Z360" s="21"/>
    </row>
    <row r="361" spans="1:26" ht="15" customHeight="1" x14ac:dyDescent="0.25">
      <c r="A361" s="21" t="str">
        <f t="shared" si="9"/>
        <v/>
      </c>
      <c r="B361" s="21" t="str">
        <f t="shared" si="7"/>
        <v/>
      </c>
      <c r="C361" s="21">
        <v>19</v>
      </c>
      <c r="D361" s="21">
        <v>1</v>
      </c>
      <c r="E361" s="21" t="str">
        <f>IF(OR('S19'!$C$13="",'S19'!$B$13=""),"",'S19'!$C$13)</f>
        <v/>
      </c>
      <c r="F361" s="21" t="str">
        <f>CONCATENATE(IF('S19'!$K$13=$D361,CONCATENATE('S19'!$I$13,"-"),""),IF('S19'!$K$14=$D361,CONCATENATE('S19'!$I$14,"-"),""),IF('S19'!$K$15=$D361,CONCATENATE('S19'!$I$15,"-"),""),IF('S19'!$K$16=$D361,CONCATENATE('S19'!$I$16,"-"),""),IF('S19'!$K$17=$D361,CONCATENATE('S19'!$I$17,"-"),""),IF('S19'!$K$18=$D361,CONCATENATE('S19'!$I$18,"-"),""),IF('S19'!$K$19=$D361,CONCATENATE('S19'!$I$19,"-"),""),IF('S19'!$K$20=$D361,CONCATENATE('S19'!$I$20,"-"),""),IF('S19'!$K$21=$D361,CONCATENATE('S19'!$I$21,"-"),""),IF('S19'!$K$22=$D361,CONCATENATE('S19'!$I$22,"-"),""),)</f>
        <v/>
      </c>
      <c r="G361" s="21" t="str">
        <f>CONCATENATE(IF('S19'!$K$23=$D361,CONCATENATE('S19'!$I$23,"-"),""),IF('S19'!$K$24=$D361,CONCATENATE('S19'!$I$24,"-"),""),IF('S19'!$K$25=$D361,CONCATENATE('S19'!$I$25,"-"),""),IF('S19'!$K$26=$D361,CONCATENATE('S19'!$I$26,"-"),""),IF('S19'!$K$27=$D361,CONCATENATE('S19'!$I$27,"-"),""),IF('S19'!$K$28=$D361,CONCATENATE('S19'!$I$28,"-"),""),IF('S19'!$K$29=$D361,CONCATENATE('S19'!$I$29,"-"),""),IF('S19'!$K$30=$D361,CONCATENATE('S19'!$I$30,"-"),""),IF('S19'!$K$31=$D361,CONCATENATE('S19'!$I$31,"-"),""),IF('S19'!$K$32=$D361,CONCATENATE('S19'!$I$32,"-"),""))</f>
        <v/>
      </c>
      <c r="H361" s="21" t="str">
        <f>CONCATENATE(IF('S19'!$S$13=$D361,CONCATENATE('S19'!$Q$13,"-"),""),IF('S19'!$S$14=$D361,CONCATENATE('S19'!$Q$14,"-"),""),IF('S19'!$S$15=$D361,CONCATENATE('S19'!$Q$15,"-"),""),IF('S19'!$S$16=$D361,CONCATENATE('S19'!$Q$16,"-"),""),IF('S19'!$S$17=$D361,CONCATENATE('S19'!$Q$17,"-"),""),IF('S19'!$S$18=$D361,CONCATENATE('S19'!$Q$18,"-"),""),IF('S19'!$S$19=$D361,CONCATENATE('S19'!$Q$19,"-"),""),IF('S19'!$S$20=$D361,CONCATENATE('S19'!$Q$20,"-"),""),IF('S19'!$S$21=$D361,CONCATENATE('S19'!$Q$21,"-"),""),IF('S19'!$S$22=$D361,CONCATENATE('S19'!$Q$22,"-"),""))</f>
        <v/>
      </c>
      <c r="I361" s="21" t="str">
        <f>CONCATENATE(,IF('S19'!$S$23=$D361,CONCATENATE('S19'!$Q$23,"-"),""),IF('S19'!$S$24=$D361,CONCATENATE('S19'!$Q$24,"-"),""),IF('S19'!$S$25=$D361,CONCATENATE('S19'!$Q$25,"-"),""),IF('S19'!$S$26=$D361,CONCATENATE('S19'!$Q$26,"-"),""),IF('S19'!$S$27=$D361,CONCATENATE('S19'!$Q$27,"-"),""),IF('S19'!$S$28=$D361,CONCATENATE('S19'!$Q$28,"-"),""),IF('S19'!$S$29=$D361,CONCATENATE('S19'!$Q$29,"-"),""),IF('S19'!$S$30=$D361,CONCATENATE('S19'!$Q$30,"-"),""),IF('S19'!$S$31=$D361,CONCATENATE('S19'!$Q$31,"-"),""),IF('S19'!$S$32=$D361,CONCATENATE('S19'!$Q$32,"-"),""))</f>
        <v/>
      </c>
      <c r="J361" s="21" t="str">
        <f>CONCATENATE(IF('S19'!$AA$13=$D361,CONCATENATE('S19'!$Y$13,"-"),""),IF('S19'!$AA$14=$D361,CONCATENATE('S19'!$Y$14,"-"),""),IF('S19'!$AA$15=$D361,CONCATENATE('S19'!$Y$15,"-"),""),IF('S19'!$AA$16=$D361,CONCATENATE('S19'!$Y$16,"-"),""),IF('S19'!$AA$17=$D361,CONCATENATE('S19'!$Y$17,"-"),""),IF('S19'!$AA$18=$D361,CONCATENATE('S19'!$Y$18,"-"),""),IF('S19'!$AA$19=$D361,CONCATENATE('S19'!$Y$19,"-"),""),IF('S19'!$AA$20=$D361,CONCATENATE('S19'!$Y$20,"-"),""),IF('S19'!$AA$21=$D361,CONCATENATE('S19'!$Y$21,"-"),""),IF('S19'!$AA$22=$D361,CONCATENATE('S19'!$Y$22,"-"),""),"")</f>
        <v/>
      </c>
      <c r="K361" s="21" t="str">
        <f>CONCATENATE(IF('S19'!$AA$23=$D361,CONCATENATE('S19'!$Y$23,"-"),""),IF('S19'!$AA$24=$D361,CONCATENATE('S19'!$Y$24,"-"),""),IF('S19'!$AA$25=$D361,CONCATENATE('S19'!$Y$25,"-"),""),IF('S19'!$AA$26=$D361,CONCATENATE('S19'!$Y$26,"-"),""),IF('S19'!$AA$27=$D361,CONCATENATE('S19'!$Y$27,"-"),""),IF('S19'!$AA$28=$D361,CONCATENATE('S19'!$Y$28,"-"),""),IF('S19'!$AA$29=$D361,CONCATENATE('S19'!$Y$29,"-"),""),IF('S19'!$AA$30=$D361,CONCATENATE('S19'!$Y$30,"-"),""),IF('S19'!$AA$31=$D361,CONCATENATE('S19'!$Y$31,"-"),""),IF('S19'!$AA$32=$D361,CONCATENATE('S19'!$Y$32,"-"),""))</f>
        <v/>
      </c>
      <c r="L361" s="21" t="str">
        <f>CONCATENATE(IF('S19'!$AI$13=$D361,CONCATENATE('S19'!$AG$13,"-"),""),IF('S19'!$AI$14=$D361,CONCATENATE('S19'!$AG$14,"-"),""),IF('S19'!$AI$15=$D361,CONCATENATE('S19'!$AG$15,"-"),""),IF('S19'!$AI$16=$D361,CONCATENATE('S19'!$AG$16,"-"),""),IF('S19'!$AI$17=$D361,CONCATENATE('S19'!$AG$17,"-"),""),IF('S19'!$AI$18=$D361,CONCATENATE('S19'!$AG$18,"-"),""),IF('S19'!$AI$19=$D361,CONCATENATE('S19'!$AG$19,"-"),""),IF('S19'!$AI$20=$D361,CONCATENATE('S19'!$AG$20,"-"),""),IF('S19'!$AI$21=$D361,CONCATENATE('S19'!$AG$21,"-"),""),IF('S19'!$AI$22=$D361,CONCATENATE('S19'!$AG$22,"-"),""),"")</f>
        <v/>
      </c>
      <c r="M361" s="21" t="str">
        <f>CONCATENATE(IF('S19'!$AI$23=$D361,CONCATENATE('S19'!$AG$23,"-"),""),IF('S19'!$AI$24=$D361,CONCATENATE('S19'!$AG$24,"-"),""),IF('S19'!$AI$25=$D361,CONCATENATE('S19'!$AG$25,"-"),""),IF('S19'!$AI$26=$D361,CONCATENATE('S19'!$AG$26,"-"),""),IF('S19'!$AI$27=$D361,CONCATENATE('S19'!$AG$27,"-"),""),IF('S19'!$AI$28=$D361,CONCATENATE('S19'!$AG$28,"-"),""),IF('S19'!$AI$29=$D361,CONCATENATE('S19'!$AG$29,"-"),""),IF('S19'!$AI$30=$D361,CONCATENATE('S19'!$AG$30,"-"),""),IF('S19'!$AI$31=$D361,CONCATENATE('S19'!$AG$31,"-"),""),IF('S19'!$AI$32=$D361,CONCATENATE('S19'!$AG$32,"-"),""))</f>
        <v/>
      </c>
      <c r="N361" s="21" t="str">
        <f t="shared" si="8"/>
        <v/>
      </c>
      <c r="O361" s="21">
        <v>359</v>
      </c>
      <c r="P361" s="27" t="str">
        <f t="shared" si="10"/>
        <v/>
      </c>
      <c r="Q361" s="27" t="str">
        <f t="shared" si="11"/>
        <v/>
      </c>
      <c r="R361" s="27" t="str">
        <f>IF(P361="","",CHOOSE(VLOOKUP($O361,$A$1:$C$400,3,FALSE),AHS!$M$1,BHS!$M$1,CHS!$M$1,HMJHS!$M$1,KHS!$M$1,Kings!$M$1,MHS!$M$1,SWHS!$M$1,AMHS!$M$1,'S10'!$M$1,'S11'!$M$1,'S12'!$M$1,'S13'!$M$1,'S14'!$M$1,'S15'!$M$1,'S16'!$M$1,'S17'!$M$1,'S18'!$M$1,'S19'!$M$1,'S20'!$M$1))</f>
        <v/>
      </c>
      <c r="S361" s="27" t="str">
        <f t="shared" si="12"/>
        <v/>
      </c>
      <c r="T361" s="3" t="str">
        <f t="shared" si="13"/>
        <v/>
      </c>
      <c r="U361" s="21"/>
      <c r="V361" s="21"/>
      <c r="W361" s="21"/>
      <c r="X361" s="21"/>
      <c r="Y361" s="21"/>
      <c r="Z361" s="21"/>
    </row>
    <row r="362" spans="1:26" ht="15" customHeight="1" x14ac:dyDescent="0.25">
      <c r="A362" s="21" t="str">
        <f t="shared" si="9"/>
        <v/>
      </c>
      <c r="B362" s="21" t="str">
        <f t="shared" si="7"/>
        <v/>
      </c>
      <c r="C362" s="21">
        <v>19</v>
      </c>
      <c r="D362" s="21">
        <v>2</v>
      </c>
      <c r="E362" s="21" t="str">
        <f>IF(OR('S19'!$C$14="",'S19'!$B$14=""),"",'S19'!$C$14)</f>
        <v/>
      </c>
      <c r="F362" s="21" t="str">
        <f>CONCATENATE(IF('S19'!$K$13=$D362,CONCATENATE('S19'!$I$13,"-"),""),IF('S19'!$K$14=$D362,CONCATENATE('S19'!$I$14,"-"),""),IF('S19'!$K$15=$D362,CONCATENATE('S19'!$I$15,"-"),""),IF('S19'!$K$16=$D362,CONCATENATE('S19'!$I$16,"-"),""),IF('S19'!$K$17=$D362,CONCATENATE('S19'!$I$17,"-"),""),IF('S19'!$K$18=$D362,CONCATENATE('S19'!$I$18,"-"),""),IF('S19'!$K$19=$D362,CONCATENATE('S19'!$I$19,"-"),""),IF('S19'!$K$20=$D362,CONCATENATE('S19'!$I$20,"-"),""),IF('S19'!$K$21=$D362,CONCATENATE('S19'!$I$21,"-"),""),IF('S19'!$K$22=$D362,CONCATENATE('S19'!$I$22,"-"),""),)</f>
        <v/>
      </c>
      <c r="G362" s="21" t="str">
        <f>CONCATENATE(IF('S19'!$K$23=$D362,CONCATENATE('S19'!$I$23,"-"),""),IF('S19'!$K$24=$D362,CONCATENATE('S19'!$I$24,"-"),""),IF('S19'!$K$25=$D362,CONCATENATE('S19'!$I$25,"-"),""),IF('S19'!$K$26=$D362,CONCATENATE('S19'!$I$26,"-"),""),IF('S19'!$K$27=$D362,CONCATENATE('S19'!$I$27,"-"),""),IF('S19'!$K$28=$D362,CONCATENATE('S19'!$I$28,"-"),""),IF('S19'!$K$29=$D362,CONCATENATE('S19'!$I$29,"-"),""),IF('S19'!$K$30=$D362,CONCATENATE('S19'!$I$30,"-"),""),IF('S19'!$K$31=$D362,CONCATENATE('S19'!$I$31,"-"),""),IF('S19'!$K$32=$D362,CONCATENATE('S19'!$I$32,"-"),""))</f>
        <v/>
      </c>
      <c r="H362" s="21" t="str">
        <f>CONCATENATE(IF('S19'!$S$13=$D362,CONCATENATE('S19'!$Q$13,"-"),""),IF('S19'!$S$14=$D362,CONCATENATE('S19'!$Q$14,"-"),""),IF('S19'!$S$15=$D362,CONCATENATE('S19'!$Q$15,"-"),""),IF('S19'!$S$16=$D362,CONCATENATE('S19'!$Q$16,"-"),""),IF('S19'!$S$17=$D362,CONCATENATE('S19'!$Q$17,"-"),""),IF('S19'!$S$18=$D362,CONCATENATE('S19'!$Q$18,"-"),""),IF('S19'!$S$19=$D362,CONCATENATE('S19'!$Q$19,"-"),""),IF('S19'!$S$20=$D362,CONCATENATE('S19'!$Q$20,"-"),""),IF('S19'!$S$21=$D362,CONCATENATE('S19'!$Q$21,"-"),""),IF('S19'!$S$22=$D362,CONCATENATE('S19'!$Q$22,"-"),""))</f>
        <v/>
      </c>
      <c r="I362" s="21" t="str">
        <f>CONCATENATE(,IF('S19'!$S$23=$D362,CONCATENATE('S19'!$Q$23,"-"),""),IF('S19'!$S$24=$D362,CONCATENATE('S19'!$Q$24,"-"),""),IF('S19'!$S$25=$D362,CONCATENATE('S19'!$Q$25,"-"),""),IF('S19'!$S$26=$D362,CONCATENATE('S19'!$Q$26,"-"),""),IF('S19'!$S$27=$D362,CONCATENATE('S19'!$Q$27,"-"),""),IF('S19'!$S$28=$D362,CONCATENATE('S19'!$Q$28,"-"),""),IF('S19'!$S$29=$D362,CONCATENATE('S19'!$Q$29,"-"),""),IF('S19'!$S$30=$D362,CONCATENATE('S19'!$Q$30,"-"),""),IF('S19'!$S$31=$D362,CONCATENATE('S19'!$Q$31,"-"),""),IF('S19'!$S$32=$D362,CONCATENATE('S19'!$Q$32,"-"),""))</f>
        <v/>
      </c>
      <c r="J362" s="21" t="str">
        <f>CONCATENATE(IF('S19'!$AA$13=$D362,CONCATENATE('S19'!$Y$13,"-"),""),IF('S19'!$AA$14=$D362,CONCATENATE('S19'!$Y$14,"-"),""),IF('S19'!$AA$15=$D362,CONCATENATE('S19'!$Y$15,"-"),""),IF('S19'!$AA$16=$D362,CONCATENATE('S19'!$Y$16,"-"),""),IF('S19'!$AA$17=$D362,CONCATENATE('S19'!$Y$17,"-"),""),IF('S19'!$AA$18=$D362,CONCATENATE('S19'!$Y$18,"-"),""),IF('S19'!$AA$19=$D362,CONCATENATE('S19'!$Y$19,"-"),""),IF('S19'!$AA$20=$D362,CONCATENATE('S19'!$Y$20,"-"),""),IF('S19'!$AA$21=$D362,CONCATENATE('S19'!$Y$21,"-"),""),IF('S19'!$AA$22=$D362,CONCATENATE('S19'!$Y$22,"-"),""),"")</f>
        <v/>
      </c>
      <c r="K362" s="21" t="str">
        <f>CONCATENATE(IF('S19'!$AA$23=$D362,CONCATENATE('S19'!$Y$23,"-"),""),IF('S19'!$AA$24=$D362,CONCATENATE('S19'!$Y$24,"-"),""),IF('S19'!$AA$25=$D362,CONCATENATE('S19'!$Y$25,"-"),""),IF('S19'!$AA$26=$D362,CONCATENATE('S19'!$Y$26,"-"),""),IF('S19'!$AA$27=$D362,CONCATENATE('S19'!$Y$27,"-"),""),IF('S19'!$AA$28=$D362,CONCATENATE('S19'!$Y$28,"-"),""),IF('S19'!$AA$29=$D362,CONCATENATE('S19'!$Y$29,"-"),""),IF('S19'!$AA$30=$D362,CONCATENATE('S19'!$Y$30,"-"),""),IF('S19'!$AA$31=$D362,CONCATENATE('S19'!$Y$31,"-"),""),IF('S19'!$AA$32=$D362,CONCATENATE('S19'!$Y$32,"-"),""))</f>
        <v/>
      </c>
      <c r="L362" s="21" t="str">
        <f>CONCATENATE(IF('S19'!$AI$13=$D362,CONCATENATE('S19'!$AG$13,"-"),""),IF('S19'!$AI$14=$D362,CONCATENATE('S19'!$AG$14,"-"),""),IF('S19'!$AI$15=$D362,CONCATENATE('S19'!$AG$15,"-"),""),IF('S19'!$AI$16=$D362,CONCATENATE('S19'!$AG$16,"-"),""),IF('S19'!$AI$17=$D362,CONCATENATE('S19'!$AG$17,"-"),""),IF('S19'!$AI$18=$D362,CONCATENATE('S19'!$AG$18,"-"),""),IF('S19'!$AI$19=$D362,CONCATENATE('S19'!$AG$19,"-"),""),IF('S19'!$AI$20=$D362,CONCATENATE('S19'!$AG$20,"-"),""),IF('S19'!$AI$21=$D362,CONCATENATE('S19'!$AG$21,"-"),""),IF('S19'!$AI$22=$D362,CONCATENATE('S19'!$AG$22,"-"),""),"")</f>
        <v/>
      </c>
      <c r="M362" s="21" t="str">
        <f>CONCATENATE(IF('S19'!$AI$23=$D362,CONCATENATE('S19'!$AG$23,"-"),""),IF('S19'!$AI$24=$D362,CONCATENATE('S19'!$AG$24,"-"),""),IF('S19'!$AI$25=$D362,CONCATENATE('S19'!$AG$25,"-"),""),IF('S19'!$AI$26=$D362,CONCATENATE('S19'!$AG$26,"-"),""),IF('S19'!$AI$27=$D362,CONCATENATE('S19'!$AG$27,"-"),""),IF('S19'!$AI$28=$D362,CONCATENATE('S19'!$AG$28,"-"),""),IF('S19'!$AI$29=$D362,CONCATENATE('S19'!$AG$29,"-"),""),IF('S19'!$AI$30=$D362,CONCATENATE('S19'!$AG$30,"-"),""),IF('S19'!$AI$31=$D362,CONCATENATE('S19'!$AG$31,"-"),""),IF('S19'!$AI$32=$D362,CONCATENATE('S19'!$AG$32,"-"),""))</f>
        <v/>
      </c>
      <c r="N362" s="21" t="str">
        <f t="shared" si="8"/>
        <v/>
      </c>
      <c r="O362" s="21">
        <v>360</v>
      </c>
      <c r="P362" s="27" t="str">
        <f t="shared" si="10"/>
        <v/>
      </c>
      <c r="Q362" s="27" t="str">
        <f t="shared" si="11"/>
        <v/>
      </c>
      <c r="R362" s="27" t="str">
        <f>IF(P362="","",CHOOSE(VLOOKUP($O362,$A$1:$C$400,3,FALSE),AHS!$M$1,BHS!$M$1,CHS!$M$1,HMJHS!$M$1,KHS!$M$1,Kings!$M$1,MHS!$M$1,SWHS!$M$1,AMHS!$M$1,'S10'!$M$1,'S11'!$M$1,'S12'!$M$1,'S13'!$M$1,'S14'!$M$1,'S15'!$M$1,'S16'!$M$1,'S17'!$M$1,'S18'!$M$1,'S19'!$M$1,'S20'!$M$1))</f>
        <v/>
      </c>
      <c r="S362" s="27" t="str">
        <f t="shared" si="12"/>
        <v/>
      </c>
      <c r="T362" s="3" t="str">
        <f t="shared" si="13"/>
        <v/>
      </c>
      <c r="U362" s="21"/>
      <c r="V362" s="21"/>
      <c r="W362" s="21"/>
      <c r="X362" s="21"/>
      <c r="Y362" s="21"/>
      <c r="Z362" s="21"/>
    </row>
    <row r="363" spans="1:26" ht="15" customHeight="1" x14ac:dyDescent="0.25">
      <c r="A363" s="21" t="str">
        <f t="shared" si="9"/>
        <v/>
      </c>
      <c r="B363" s="21" t="str">
        <f t="shared" si="7"/>
        <v/>
      </c>
      <c r="C363" s="21">
        <v>19</v>
      </c>
      <c r="D363" s="21">
        <v>3</v>
      </c>
      <c r="E363" s="21" t="str">
        <f>IF(OR('S19'!$C$15="",'S19'!$B$15=""),"",'S19'!$C$15)</f>
        <v/>
      </c>
      <c r="F363" s="21" t="str">
        <f>CONCATENATE(IF('S19'!$K$13=$D363,CONCATENATE('S19'!$I$13,"-"),""),IF('S19'!$K$14=$D363,CONCATENATE('S19'!$I$14,"-"),""),IF('S19'!$K$15=$D363,CONCATENATE('S19'!$I$15,"-"),""),IF('S19'!$K$16=$D363,CONCATENATE('S19'!$I$16,"-"),""),IF('S19'!$K$17=$D363,CONCATENATE('S19'!$I$17,"-"),""),IF('S19'!$K$18=$D363,CONCATENATE('S19'!$I$18,"-"),""),IF('S19'!$K$19=$D363,CONCATENATE('S19'!$I$19,"-"),""),IF('S19'!$K$20=$D363,CONCATENATE('S19'!$I$20,"-"),""),IF('S19'!$K$21=$D363,CONCATENATE('S19'!$I$21,"-"),""),IF('S19'!$K$22=$D363,CONCATENATE('S19'!$I$22,"-"),""),)</f>
        <v/>
      </c>
      <c r="G363" s="21" t="str">
        <f>CONCATENATE(IF('S19'!$K$23=$D363,CONCATENATE('S19'!$I$23,"-"),""),IF('S19'!$K$24=$D363,CONCATENATE('S19'!$I$24,"-"),""),IF('S19'!$K$25=$D363,CONCATENATE('S19'!$I$25,"-"),""),IF('S19'!$K$26=$D363,CONCATENATE('S19'!$I$26,"-"),""),IF('S19'!$K$27=$D363,CONCATENATE('S19'!$I$27,"-"),""),IF('S19'!$K$28=$D363,CONCATENATE('S19'!$I$28,"-"),""),IF('S19'!$K$29=$D363,CONCATENATE('S19'!$I$29,"-"),""),IF('S19'!$K$30=$D363,CONCATENATE('S19'!$I$30,"-"),""),IF('S19'!$K$31=$D363,CONCATENATE('S19'!$I$31,"-"),""),IF('S19'!$K$32=$D363,CONCATENATE('S19'!$I$32,"-"),""))</f>
        <v/>
      </c>
      <c r="H363" s="21" t="str">
        <f>CONCATENATE(IF('S19'!$S$13=$D363,CONCATENATE('S19'!$Q$13,"-"),""),IF('S19'!$S$14=$D363,CONCATENATE('S19'!$Q$14,"-"),""),IF('S19'!$S$15=$D363,CONCATENATE('S19'!$Q$15,"-"),""),IF('S19'!$S$16=$D363,CONCATENATE('S19'!$Q$16,"-"),""),IF('S19'!$S$17=$D363,CONCATENATE('S19'!$Q$17,"-"),""),IF('S19'!$S$18=$D363,CONCATENATE('S19'!$Q$18,"-"),""),IF('S19'!$S$19=$D363,CONCATENATE('S19'!$Q$19,"-"),""),IF('S19'!$S$20=$D363,CONCATENATE('S19'!$Q$20,"-"),""),IF('S19'!$S$21=$D363,CONCATENATE('S19'!$Q$21,"-"),""),IF('S19'!$S$22=$D363,CONCATENATE('S19'!$Q$22,"-"),""))</f>
        <v/>
      </c>
      <c r="I363" s="21" t="str">
        <f>CONCATENATE(,IF('S19'!$S$23=$D363,CONCATENATE('S19'!$Q$23,"-"),""),IF('S19'!$S$24=$D363,CONCATENATE('S19'!$Q$24,"-"),""),IF('S19'!$S$25=$D363,CONCATENATE('S19'!$Q$25,"-"),""),IF('S19'!$S$26=$D363,CONCATENATE('S19'!$Q$26,"-"),""),IF('S19'!$S$27=$D363,CONCATENATE('S19'!$Q$27,"-"),""),IF('S19'!$S$28=$D363,CONCATENATE('S19'!$Q$28,"-"),""),IF('S19'!$S$29=$D363,CONCATENATE('S19'!$Q$29,"-"),""),IF('S19'!$S$30=$D363,CONCATENATE('S19'!$Q$30,"-"),""),IF('S19'!$S$31=$D363,CONCATENATE('S19'!$Q$31,"-"),""),IF('S19'!$S$32=$D363,CONCATENATE('S19'!$Q$32,"-"),""))</f>
        <v/>
      </c>
      <c r="J363" s="21" t="str">
        <f>CONCATENATE(IF('S19'!$AA$13=$D363,CONCATENATE('S19'!$Y$13,"-"),""),IF('S19'!$AA$14=$D363,CONCATENATE('S19'!$Y$14,"-"),""),IF('S19'!$AA$15=$D363,CONCATENATE('S19'!$Y$15,"-"),""),IF('S19'!$AA$16=$D363,CONCATENATE('S19'!$Y$16,"-"),""),IF('S19'!$AA$17=$D363,CONCATENATE('S19'!$Y$17,"-"),""),IF('S19'!$AA$18=$D363,CONCATENATE('S19'!$Y$18,"-"),""),IF('S19'!$AA$19=$D363,CONCATENATE('S19'!$Y$19,"-"),""),IF('S19'!$AA$20=$D363,CONCATENATE('S19'!$Y$20,"-"),""),IF('S19'!$AA$21=$D363,CONCATENATE('S19'!$Y$21,"-"),""),IF('S19'!$AA$22=$D363,CONCATENATE('S19'!$Y$22,"-"),""),"")</f>
        <v/>
      </c>
      <c r="K363" s="21" t="str">
        <f>CONCATENATE(IF('S19'!$AA$23=$D363,CONCATENATE('S19'!$Y$23,"-"),""),IF('S19'!$AA$24=$D363,CONCATENATE('S19'!$Y$24,"-"),""),IF('S19'!$AA$25=$D363,CONCATENATE('S19'!$Y$25,"-"),""),IF('S19'!$AA$26=$D363,CONCATENATE('S19'!$Y$26,"-"),""),IF('S19'!$AA$27=$D363,CONCATENATE('S19'!$Y$27,"-"),""),IF('S19'!$AA$28=$D363,CONCATENATE('S19'!$Y$28,"-"),""),IF('S19'!$AA$29=$D363,CONCATENATE('S19'!$Y$29,"-"),""),IF('S19'!$AA$30=$D363,CONCATENATE('S19'!$Y$30,"-"),""),IF('S19'!$AA$31=$D363,CONCATENATE('S19'!$Y$31,"-"),""),IF('S19'!$AA$32=$D363,CONCATENATE('S19'!$Y$32,"-"),""))</f>
        <v/>
      </c>
      <c r="L363" s="21" t="str">
        <f>CONCATENATE(IF('S19'!$AI$13=$D363,CONCATENATE('S19'!$AG$13,"-"),""),IF('S19'!$AI$14=$D363,CONCATENATE('S19'!$AG$14,"-"),""),IF('S19'!$AI$15=$D363,CONCATENATE('S19'!$AG$15,"-"),""),IF('S19'!$AI$16=$D363,CONCATENATE('S19'!$AG$16,"-"),""),IF('S19'!$AI$17=$D363,CONCATENATE('S19'!$AG$17,"-"),""),IF('S19'!$AI$18=$D363,CONCATENATE('S19'!$AG$18,"-"),""),IF('S19'!$AI$19=$D363,CONCATENATE('S19'!$AG$19,"-"),""),IF('S19'!$AI$20=$D363,CONCATENATE('S19'!$AG$20,"-"),""),IF('S19'!$AI$21=$D363,CONCATENATE('S19'!$AG$21,"-"),""),IF('S19'!$AI$22=$D363,CONCATENATE('S19'!$AG$22,"-"),""),"")</f>
        <v/>
      </c>
      <c r="M363" s="21" t="str">
        <f>CONCATENATE(IF('S19'!$AI$23=$D363,CONCATENATE('S19'!$AG$23,"-"),""),IF('S19'!$AI$24=$D363,CONCATENATE('S19'!$AG$24,"-"),""),IF('S19'!$AI$25=$D363,CONCATENATE('S19'!$AG$25,"-"),""),IF('S19'!$AI$26=$D363,CONCATENATE('S19'!$AG$26,"-"),""),IF('S19'!$AI$27=$D363,CONCATENATE('S19'!$AG$27,"-"),""),IF('S19'!$AI$28=$D363,CONCATENATE('S19'!$AG$28,"-"),""),IF('S19'!$AI$29=$D363,CONCATENATE('S19'!$AG$29,"-"),""),IF('S19'!$AI$30=$D363,CONCATENATE('S19'!$AG$30,"-"),""),IF('S19'!$AI$31=$D363,CONCATENATE('S19'!$AG$31,"-"),""),IF('S19'!$AI$32=$D363,CONCATENATE('S19'!$AG$32,"-"),""))</f>
        <v/>
      </c>
      <c r="N363" s="21" t="str">
        <f t="shared" si="8"/>
        <v/>
      </c>
      <c r="O363" s="21">
        <v>361</v>
      </c>
      <c r="P363" s="27" t="str">
        <f t="shared" si="10"/>
        <v/>
      </c>
      <c r="Q363" s="27" t="str">
        <f t="shared" si="11"/>
        <v/>
      </c>
      <c r="R363" s="27" t="str">
        <f>IF(P363="","",CHOOSE(VLOOKUP($O363,$A$1:$C$400,3,FALSE),AHS!$M$1,BHS!$M$1,CHS!$M$1,HMJHS!$M$1,KHS!$M$1,Kings!$M$1,MHS!$M$1,SWHS!$M$1,AMHS!$M$1,'S10'!$M$1,'S11'!$M$1,'S12'!$M$1,'S13'!$M$1,'S14'!$M$1,'S15'!$M$1,'S16'!$M$1,'S17'!$M$1,'S18'!$M$1,'S19'!$M$1,'S20'!$M$1))</f>
        <v/>
      </c>
      <c r="S363" s="27" t="str">
        <f t="shared" si="12"/>
        <v/>
      </c>
      <c r="T363" s="3" t="str">
        <f t="shared" si="13"/>
        <v/>
      </c>
      <c r="U363" s="21"/>
      <c r="V363" s="21"/>
      <c r="W363" s="21"/>
      <c r="X363" s="21"/>
      <c r="Y363" s="21"/>
      <c r="Z363" s="21"/>
    </row>
    <row r="364" spans="1:26" ht="15" customHeight="1" x14ac:dyDescent="0.25">
      <c r="A364" s="21" t="str">
        <f t="shared" si="9"/>
        <v/>
      </c>
      <c r="B364" s="21" t="str">
        <f t="shared" si="7"/>
        <v/>
      </c>
      <c r="C364" s="21">
        <v>19</v>
      </c>
      <c r="D364" s="21">
        <v>4</v>
      </c>
      <c r="E364" s="21" t="str">
        <f>IF(OR('S19'!$C$16="",'S19'!$B$16=""),"",'S19'!$C$16)</f>
        <v/>
      </c>
      <c r="F364" s="21" t="str">
        <f>CONCATENATE(IF('S19'!$K$13=$D364,CONCATENATE('S19'!$I$13,"-"),""),IF('S19'!$K$14=$D364,CONCATENATE('S19'!$I$14,"-"),""),IF('S19'!$K$15=$D364,CONCATENATE('S19'!$I$15,"-"),""),IF('S19'!$K$16=$D364,CONCATENATE('S19'!$I$16,"-"),""),IF('S19'!$K$17=$D364,CONCATENATE('S19'!$I$17,"-"),""),IF('S19'!$K$18=$D364,CONCATENATE('S19'!$I$18,"-"),""),IF('S19'!$K$19=$D364,CONCATENATE('S19'!$I$19,"-"),""),IF('S19'!$K$20=$D364,CONCATENATE('S19'!$I$20,"-"),""),IF('S19'!$K$21=$D364,CONCATENATE('S19'!$I$21,"-"),""),IF('S19'!$K$22=$D364,CONCATENATE('S19'!$I$22,"-"),""),)</f>
        <v/>
      </c>
      <c r="G364" s="21" t="str">
        <f>CONCATENATE(IF('S19'!$K$23=$D364,CONCATENATE('S19'!$I$23,"-"),""),IF('S19'!$K$24=$D364,CONCATENATE('S19'!$I$24,"-"),""),IF('S19'!$K$25=$D364,CONCATENATE('S19'!$I$25,"-"),""),IF('S19'!$K$26=$D364,CONCATENATE('S19'!$I$26,"-"),""),IF('S19'!$K$27=$D364,CONCATENATE('S19'!$I$27,"-"),""),IF('S19'!$K$28=$D364,CONCATENATE('S19'!$I$28,"-"),""),IF('S19'!$K$29=$D364,CONCATENATE('S19'!$I$29,"-"),""),IF('S19'!$K$30=$D364,CONCATENATE('S19'!$I$30,"-"),""),IF('S19'!$K$31=$D364,CONCATENATE('S19'!$I$31,"-"),""),IF('S19'!$K$32=$D364,CONCATENATE('S19'!$I$32,"-"),""))</f>
        <v/>
      </c>
      <c r="H364" s="21" t="str">
        <f>CONCATENATE(IF('S19'!$S$13=$D364,CONCATENATE('S19'!$Q$13,"-"),""),IF('S19'!$S$14=$D364,CONCATENATE('S19'!$Q$14,"-"),""),IF('S19'!$S$15=$D364,CONCATENATE('S19'!$Q$15,"-"),""),IF('S19'!$S$16=$D364,CONCATENATE('S19'!$Q$16,"-"),""),IF('S19'!$S$17=$D364,CONCATENATE('S19'!$Q$17,"-"),""),IF('S19'!$S$18=$D364,CONCATENATE('S19'!$Q$18,"-"),""),IF('S19'!$S$19=$D364,CONCATENATE('S19'!$Q$19,"-"),""),IF('S19'!$S$20=$D364,CONCATENATE('S19'!$Q$20,"-"),""),IF('S19'!$S$21=$D364,CONCATENATE('S19'!$Q$21,"-"),""),IF('S19'!$S$22=$D364,CONCATENATE('S19'!$Q$22,"-"),""))</f>
        <v/>
      </c>
      <c r="I364" s="21" t="str">
        <f>CONCATENATE(,IF('S19'!$S$23=$D364,CONCATENATE('S19'!$Q$23,"-"),""),IF('S19'!$S$24=$D364,CONCATENATE('S19'!$Q$24,"-"),""),IF('S19'!$S$25=$D364,CONCATENATE('S19'!$Q$25,"-"),""),IF('S19'!$S$26=$D364,CONCATENATE('S19'!$Q$26,"-"),""),IF('S19'!$S$27=$D364,CONCATENATE('S19'!$Q$27,"-"),""),IF('S19'!$S$28=$D364,CONCATENATE('S19'!$Q$28,"-"),""),IF('S19'!$S$29=$D364,CONCATENATE('S19'!$Q$29,"-"),""),IF('S19'!$S$30=$D364,CONCATENATE('S19'!$Q$30,"-"),""),IF('S19'!$S$31=$D364,CONCATENATE('S19'!$Q$31,"-"),""),IF('S19'!$S$32=$D364,CONCATENATE('S19'!$Q$32,"-"),""))</f>
        <v/>
      </c>
      <c r="J364" s="21" t="str">
        <f>CONCATENATE(IF('S19'!$AA$13=$D364,CONCATENATE('S19'!$Y$13,"-"),""),IF('S19'!$AA$14=$D364,CONCATENATE('S19'!$Y$14,"-"),""),IF('S19'!$AA$15=$D364,CONCATENATE('S19'!$Y$15,"-"),""),IF('S19'!$AA$16=$D364,CONCATENATE('S19'!$Y$16,"-"),""),IF('S19'!$AA$17=$D364,CONCATENATE('S19'!$Y$17,"-"),""),IF('S19'!$AA$18=$D364,CONCATENATE('S19'!$Y$18,"-"),""),IF('S19'!$AA$19=$D364,CONCATENATE('S19'!$Y$19,"-"),""),IF('S19'!$AA$20=$D364,CONCATENATE('S19'!$Y$20,"-"),""),IF('S19'!$AA$21=$D364,CONCATENATE('S19'!$Y$21,"-"),""),IF('S19'!$AA$22=$D364,CONCATENATE('S19'!$Y$22,"-"),""),"")</f>
        <v/>
      </c>
      <c r="K364" s="21" t="str">
        <f>CONCATENATE(IF('S19'!$AA$23=$D364,CONCATENATE('S19'!$Y$23,"-"),""),IF('S19'!$AA$24=$D364,CONCATENATE('S19'!$Y$24,"-"),""),IF('S19'!$AA$25=$D364,CONCATENATE('S19'!$Y$25,"-"),""),IF('S19'!$AA$26=$D364,CONCATENATE('S19'!$Y$26,"-"),""),IF('S19'!$AA$27=$D364,CONCATENATE('S19'!$Y$27,"-"),""),IF('S19'!$AA$28=$D364,CONCATENATE('S19'!$Y$28,"-"),""),IF('S19'!$AA$29=$D364,CONCATENATE('S19'!$Y$29,"-"),""),IF('S19'!$AA$30=$D364,CONCATENATE('S19'!$Y$30,"-"),""),IF('S19'!$AA$31=$D364,CONCATENATE('S19'!$Y$31,"-"),""),IF('S19'!$AA$32=$D364,CONCATENATE('S19'!$Y$32,"-"),""))</f>
        <v/>
      </c>
      <c r="L364" s="21" t="str">
        <f>CONCATENATE(IF('S19'!$AI$13=$D364,CONCATENATE('S19'!$AG$13,"-"),""),IF('S19'!$AI$14=$D364,CONCATENATE('S19'!$AG$14,"-"),""),IF('S19'!$AI$15=$D364,CONCATENATE('S19'!$AG$15,"-"),""),IF('S19'!$AI$16=$D364,CONCATENATE('S19'!$AG$16,"-"),""),IF('S19'!$AI$17=$D364,CONCATENATE('S19'!$AG$17,"-"),""),IF('S19'!$AI$18=$D364,CONCATENATE('S19'!$AG$18,"-"),""),IF('S19'!$AI$19=$D364,CONCATENATE('S19'!$AG$19,"-"),""),IF('S19'!$AI$20=$D364,CONCATENATE('S19'!$AG$20,"-"),""),IF('S19'!$AI$21=$D364,CONCATENATE('S19'!$AG$21,"-"),""),IF('S19'!$AI$22=$D364,CONCATENATE('S19'!$AG$22,"-"),""),"")</f>
        <v/>
      </c>
      <c r="M364" s="21" t="str">
        <f>CONCATENATE(IF('S19'!$AI$23=$D364,CONCATENATE('S19'!$AG$23,"-"),""),IF('S19'!$AI$24=$D364,CONCATENATE('S19'!$AG$24,"-"),""),IF('S19'!$AI$25=$D364,CONCATENATE('S19'!$AG$25,"-"),""),IF('S19'!$AI$26=$D364,CONCATENATE('S19'!$AG$26,"-"),""),IF('S19'!$AI$27=$D364,CONCATENATE('S19'!$AG$27,"-"),""),IF('S19'!$AI$28=$D364,CONCATENATE('S19'!$AG$28,"-"),""),IF('S19'!$AI$29=$D364,CONCATENATE('S19'!$AG$29,"-"),""),IF('S19'!$AI$30=$D364,CONCATENATE('S19'!$AG$30,"-"),""),IF('S19'!$AI$31=$D364,CONCATENATE('S19'!$AG$31,"-"),""),IF('S19'!$AI$32=$D364,CONCATENATE('S19'!$AG$32,"-"),""))</f>
        <v/>
      </c>
      <c r="N364" s="21" t="str">
        <f t="shared" si="8"/>
        <v/>
      </c>
      <c r="O364" s="21">
        <v>362</v>
      </c>
      <c r="P364" s="27" t="str">
        <f t="shared" si="10"/>
        <v/>
      </c>
      <c r="Q364" s="27" t="str">
        <f t="shared" si="11"/>
        <v/>
      </c>
      <c r="R364" s="27" t="str">
        <f>IF(P364="","",CHOOSE(VLOOKUP($O364,$A$1:$C$400,3,FALSE),AHS!$M$1,BHS!$M$1,CHS!$M$1,HMJHS!$M$1,KHS!$M$1,Kings!$M$1,MHS!$M$1,SWHS!$M$1,AMHS!$M$1,'S10'!$M$1,'S11'!$M$1,'S12'!$M$1,'S13'!$M$1,'S14'!$M$1,'S15'!$M$1,'S16'!$M$1,'S17'!$M$1,'S18'!$M$1,'S19'!$M$1,'S20'!$M$1))</f>
        <v/>
      </c>
      <c r="S364" s="27" t="str">
        <f t="shared" si="12"/>
        <v/>
      </c>
      <c r="T364" s="3" t="str">
        <f t="shared" si="13"/>
        <v/>
      </c>
      <c r="U364" s="21"/>
      <c r="V364" s="21"/>
      <c r="W364" s="21"/>
      <c r="X364" s="21"/>
      <c r="Y364" s="21"/>
      <c r="Z364" s="21"/>
    </row>
    <row r="365" spans="1:26" ht="15" customHeight="1" x14ac:dyDescent="0.25">
      <c r="A365" s="21" t="str">
        <f t="shared" si="9"/>
        <v/>
      </c>
      <c r="B365" s="21" t="str">
        <f t="shared" si="7"/>
        <v/>
      </c>
      <c r="C365" s="21">
        <v>19</v>
      </c>
      <c r="D365" s="21">
        <v>5</v>
      </c>
      <c r="E365" s="21" t="str">
        <f>IF(OR('S19'!$C$17="",'S19'!$B$17=""),"",'S19'!$C$17)</f>
        <v/>
      </c>
      <c r="F365" s="21" t="str">
        <f>CONCATENATE(IF('S19'!$K$13=$D365,CONCATENATE('S19'!$I$13,"-"),""),IF('S19'!$K$14=$D365,CONCATENATE('S19'!$I$14,"-"),""),IF('S19'!$K$15=$D365,CONCATENATE('S19'!$I$15,"-"),""),IF('S19'!$K$16=$D365,CONCATENATE('S19'!$I$16,"-"),""),IF('S19'!$K$17=$D365,CONCATENATE('S19'!$I$17,"-"),""),IF('S19'!$K$18=$D365,CONCATENATE('S19'!$I$18,"-"),""),IF('S19'!$K$19=$D365,CONCATENATE('S19'!$I$19,"-"),""),IF('S19'!$K$20=$D365,CONCATENATE('S19'!$I$20,"-"),""),IF('S19'!$K$21=$D365,CONCATENATE('S19'!$I$21,"-"),""),IF('S19'!$K$22=$D365,CONCATENATE('S19'!$I$22,"-"),""),)</f>
        <v/>
      </c>
      <c r="G365" s="21" t="str">
        <f>CONCATENATE(IF('S19'!$K$23=$D365,CONCATENATE('S19'!$I$23,"-"),""),IF('S19'!$K$24=$D365,CONCATENATE('S19'!$I$24,"-"),""),IF('S19'!$K$25=$D365,CONCATENATE('S19'!$I$25,"-"),""),IF('S19'!$K$26=$D365,CONCATENATE('S19'!$I$26,"-"),""),IF('S19'!$K$27=$D365,CONCATENATE('S19'!$I$27,"-"),""),IF('S19'!$K$28=$D365,CONCATENATE('S19'!$I$28,"-"),""),IF('S19'!$K$29=$D365,CONCATENATE('S19'!$I$29,"-"),""),IF('S19'!$K$30=$D365,CONCATENATE('S19'!$I$30,"-"),""),IF('S19'!$K$31=$D365,CONCATENATE('S19'!$I$31,"-"),""),IF('S19'!$K$32=$D365,CONCATENATE('S19'!$I$32,"-"),""))</f>
        <v/>
      </c>
      <c r="H365" s="21" t="str">
        <f>CONCATENATE(IF('S19'!$S$13=$D365,CONCATENATE('S19'!$Q$13,"-"),""),IF('S19'!$S$14=$D365,CONCATENATE('S19'!$Q$14,"-"),""),IF('S19'!$S$15=$D365,CONCATENATE('S19'!$Q$15,"-"),""),IF('S19'!$S$16=$D365,CONCATENATE('S19'!$Q$16,"-"),""),IF('S19'!$S$17=$D365,CONCATENATE('S19'!$Q$17,"-"),""),IF('S19'!$S$18=$D365,CONCATENATE('S19'!$Q$18,"-"),""),IF('S19'!$S$19=$D365,CONCATENATE('S19'!$Q$19,"-"),""),IF('S19'!$S$20=$D365,CONCATENATE('S19'!$Q$20,"-"),""),IF('S19'!$S$21=$D365,CONCATENATE('S19'!$Q$21,"-"),""),IF('S19'!$S$22=$D365,CONCATENATE('S19'!$Q$22,"-"),""))</f>
        <v/>
      </c>
      <c r="I365" s="21" t="str">
        <f>CONCATENATE(,IF('S19'!$S$23=$D365,CONCATENATE('S19'!$Q$23,"-"),""),IF('S19'!$S$24=$D365,CONCATENATE('S19'!$Q$24,"-"),""),IF('S19'!$S$25=$D365,CONCATENATE('S19'!$Q$25,"-"),""),IF('S19'!$S$26=$D365,CONCATENATE('S19'!$Q$26,"-"),""),IF('S19'!$S$27=$D365,CONCATENATE('S19'!$Q$27,"-"),""),IF('S19'!$S$28=$D365,CONCATENATE('S19'!$Q$28,"-"),""),IF('S19'!$S$29=$D365,CONCATENATE('S19'!$Q$29,"-"),""),IF('S19'!$S$30=$D365,CONCATENATE('S19'!$Q$30,"-"),""),IF('S19'!$S$31=$D365,CONCATENATE('S19'!$Q$31,"-"),""),IF('S19'!$S$32=$D365,CONCATENATE('S19'!$Q$32,"-"),""))</f>
        <v/>
      </c>
      <c r="J365" s="21" t="str">
        <f>CONCATENATE(IF('S19'!$AA$13=$D365,CONCATENATE('S19'!$Y$13,"-"),""),IF('S19'!$AA$14=$D365,CONCATENATE('S19'!$Y$14,"-"),""),IF('S19'!$AA$15=$D365,CONCATENATE('S19'!$Y$15,"-"),""),IF('S19'!$AA$16=$D365,CONCATENATE('S19'!$Y$16,"-"),""),IF('S19'!$AA$17=$D365,CONCATENATE('S19'!$Y$17,"-"),""),IF('S19'!$AA$18=$D365,CONCATENATE('S19'!$Y$18,"-"),""),IF('S19'!$AA$19=$D365,CONCATENATE('S19'!$Y$19,"-"),""),IF('S19'!$AA$20=$D365,CONCATENATE('S19'!$Y$20,"-"),""),IF('S19'!$AA$21=$D365,CONCATENATE('S19'!$Y$21,"-"),""),IF('S19'!$AA$22=$D365,CONCATENATE('S19'!$Y$22,"-"),""),"")</f>
        <v/>
      </c>
      <c r="K365" s="21" t="str">
        <f>CONCATENATE(IF('S19'!$AA$23=$D365,CONCATENATE('S19'!$Y$23,"-"),""),IF('S19'!$AA$24=$D365,CONCATENATE('S19'!$Y$24,"-"),""),IF('S19'!$AA$25=$D365,CONCATENATE('S19'!$Y$25,"-"),""),IF('S19'!$AA$26=$D365,CONCATENATE('S19'!$Y$26,"-"),""),IF('S19'!$AA$27=$D365,CONCATENATE('S19'!$Y$27,"-"),""),IF('S19'!$AA$28=$D365,CONCATENATE('S19'!$Y$28,"-"),""),IF('S19'!$AA$29=$D365,CONCATENATE('S19'!$Y$29,"-"),""),IF('S19'!$AA$30=$D365,CONCATENATE('S19'!$Y$30,"-"),""),IF('S19'!$AA$31=$D365,CONCATENATE('S19'!$Y$31,"-"),""),IF('S19'!$AA$32=$D365,CONCATENATE('S19'!$Y$32,"-"),""))</f>
        <v/>
      </c>
      <c r="L365" s="21" t="str">
        <f>CONCATENATE(IF('S19'!$AI$13=$D365,CONCATENATE('S19'!$AG$13,"-"),""),IF('S19'!$AI$14=$D365,CONCATENATE('S19'!$AG$14,"-"),""),IF('S19'!$AI$15=$D365,CONCATENATE('S19'!$AG$15,"-"),""),IF('S19'!$AI$16=$D365,CONCATENATE('S19'!$AG$16,"-"),""),IF('S19'!$AI$17=$D365,CONCATENATE('S19'!$AG$17,"-"),""),IF('S19'!$AI$18=$D365,CONCATENATE('S19'!$AG$18,"-"),""),IF('S19'!$AI$19=$D365,CONCATENATE('S19'!$AG$19,"-"),""),IF('S19'!$AI$20=$D365,CONCATENATE('S19'!$AG$20,"-"),""),IF('S19'!$AI$21=$D365,CONCATENATE('S19'!$AG$21,"-"),""),IF('S19'!$AI$22=$D365,CONCATENATE('S19'!$AG$22,"-"),""),"")</f>
        <v/>
      </c>
      <c r="M365" s="21" t="str">
        <f>CONCATENATE(IF('S19'!$AI$23=$D365,CONCATENATE('S19'!$AG$23,"-"),""),IF('S19'!$AI$24=$D365,CONCATENATE('S19'!$AG$24,"-"),""),IF('S19'!$AI$25=$D365,CONCATENATE('S19'!$AG$25,"-"),""),IF('S19'!$AI$26=$D365,CONCATENATE('S19'!$AG$26,"-"),""),IF('S19'!$AI$27=$D365,CONCATENATE('S19'!$AG$27,"-"),""),IF('S19'!$AI$28=$D365,CONCATENATE('S19'!$AG$28,"-"),""),IF('S19'!$AI$29=$D365,CONCATENATE('S19'!$AG$29,"-"),""),IF('S19'!$AI$30=$D365,CONCATENATE('S19'!$AG$30,"-"),""),IF('S19'!$AI$31=$D365,CONCATENATE('S19'!$AG$31,"-"),""),IF('S19'!$AI$32=$D365,CONCATENATE('S19'!$AG$32,"-"),""))</f>
        <v/>
      </c>
      <c r="N365" s="21" t="str">
        <f t="shared" si="8"/>
        <v/>
      </c>
      <c r="O365" s="21">
        <v>363</v>
      </c>
      <c r="P365" s="27" t="str">
        <f t="shared" si="10"/>
        <v/>
      </c>
      <c r="Q365" s="27" t="str">
        <f t="shared" si="11"/>
        <v/>
      </c>
      <c r="R365" s="27" t="str">
        <f>IF(P365="","",CHOOSE(VLOOKUP($O365,$A$1:$C$400,3,FALSE),AHS!$M$1,BHS!$M$1,CHS!$M$1,HMJHS!$M$1,KHS!$M$1,Kings!$M$1,MHS!$M$1,SWHS!$M$1,AMHS!$M$1,'S10'!$M$1,'S11'!$M$1,'S12'!$M$1,'S13'!$M$1,'S14'!$M$1,'S15'!$M$1,'S16'!$M$1,'S17'!$M$1,'S18'!$M$1,'S19'!$M$1,'S20'!$M$1))</f>
        <v/>
      </c>
      <c r="S365" s="27" t="str">
        <f t="shared" si="12"/>
        <v/>
      </c>
      <c r="T365" s="3" t="str">
        <f t="shared" si="13"/>
        <v/>
      </c>
      <c r="U365" s="21"/>
      <c r="V365" s="21"/>
      <c r="W365" s="21"/>
      <c r="X365" s="21"/>
      <c r="Y365" s="21"/>
      <c r="Z365" s="21"/>
    </row>
    <row r="366" spans="1:26" ht="15" customHeight="1" x14ac:dyDescent="0.25">
      <c r="A366" s="21" t="str">
        <f t="shared" si="9"/>
        <v/>
      </c>
      <c r="B366" s="21" t="str">
        <f t="shared" si="7"/>
        <v/>
      </c>
      <c r="C366" s="21">
        <v>19</v>
      </c>
      <c r="D366" s="21">
        <v>6</v>
      </c>
      <c r="E366" s="21" t="str">
        <f>IF(OR('S19'!$C$18="",'S19'!$B$18=""),"",'S19'!$C$18)</f>
        <v/>
      </c>
      <c r="F366" s="21" t="str">
        <f>CONCATENATE(IF('S19'!$K$13=$D366,CONCATENATE('S19'!$I$13,"-"),""),IF('S19'!$K$14=$D366,CONCATENATE('S19'!$I$14,"-"),""),IF('S19'!$K$15=$D366,CONCATENATE('S19'!$I$15,"-"),""),IF('S19'!$K$16=$D366,CONCATENATE('S19'!$I$16,"-"),""),IF('S19'!$K$17=$D366,CONCATENATE('S19'!$I$17,"-"),""),IF('S19'!$K$18=$D366,CONCATENATE('S19'!$I$18,"-"),""),IF('S19'!$K$19=$D366,CONCATENATE('S19'!$I$19,"-"),""),IF('S19'!$K$20=$D366,CONCATENATE('S19'!$I$20,"-"),""),IF('S19'!$K$21=$D366,CONCATENATE('S19'!$I$21,"-"),""),IF('S19'!$K$22=$D366,CONCATENATE('S19'!$I$22,"-"),""),)</f>
        <v/>
      </c>
      <c r="G366" s="21" t="str">
        <f>CONCATENATE(IF('S19'!$K$23=$D366,CONCATENATE('S19'!$I$23,"-"),""),IF('S19'!$K$24=$D366,CONCATENATE('S19'!$I$24,"-"),""),IF('S19'!$K$25=$D366,CONCATENATE('S19'!$I$25,"-"),""),IF('S19'!$K$26=$D366,CONCATENATE('S19'!$I$26,"-"),""),IF('S19'!$K$27=$D366,CONCATENATE('S19'!$I$27,"-"),""),IF('S19'!$K$28=$D366,CONCATENATE('S19'!$I$28,"-"),""),IF('S19'!$K$29=$D366,CONCATENATE('S19'!$I$29,"-"),""),IF('S19'!$K$30=$D366,CONCATENATE('S19'!$I$30,"-"),""),IF('S19'!$K$31=$D366,CONCATENATE('S19'!$I$31,"-"),""),IF('S19'!$K$32=$D366,CONCATENATE('S19'!$I$32,"-"),""))</f>
        <v/>
      </c>
      <c r="H366" s="21" t="str">
        <f>CONCATENATE(IF('S19'!$S$13=$D366,CONCATENATE('S19'!$Q$13,"-"),""),IF('S19'!$S$14=$D366,CONCATENATE('S19'!$Q$14,"-"),""),IF('S19'!$S$15=$D366,CONCATENATE('S19'!$Q$15,"-"),""),IF('S19'!$S$16=$D366,CONCATENATE('S19'!$Q$16,"-"),""),IF('S19'!$S$17=$D366,CONCATENATE('S19'!$Q$17,"-"),""),IF('S19'!$S$18=$D366,CONCATENATE('S19'!$Q$18,"-"),""),IF('S19'!$S$19=$D366,CONCATENATE('S19'!$Q$19,"-"),""),IF('S19'!$S$20=$D366,CONCATENATE('S19'!$Q$20,"-"),""),IF('S19'!$S$21=$D366,CONCATENATE('S19'!$Q$21,"-"),""),IF('S19'!$S$22=$D366,CONCATENATE('S19'!$Q$22,"-"),""))</f>
        <v/>
      </c>
      <c r="I366" s="21" t="str">
        <f>CONCATENATE(,IF('S19'!$S$23=$D366,CONCATENATE('S19'!$Q$23,"-"),""),IF('S19'!$S$24=$D366,CONCATENATE('S19'!$Q$24,"-"),""),IF('S19'!$S$25=$D366,CONCATENATE('S19'!$Q$25,"-"),""),IF('S19'!$S$26=$D366,CONCATENATE('S19'!$Q$26,"-"),""),IF('S19'!$S$27=$D366,CONCATENATE('S19'!$Q$27,"-"),""),IF('S19'!$S$28=$D366,CONCATENATE('S19'!$Q$28,"-"),""),IF('S19'!$S$29=$D366,CONCATENATE('S19'!$Q$29,"-"),""),IF('S19'!$S$30=$D366,CONCATENATE('S19'!$Q$30,"-"),""),IF('S19'!$S$31=$D366,CONCATENATE('S19'!$Q$31,"-"),""),IF('S19'!$S$32=$D366,CONCATENATE('S19'!$Q$32,"-"),""))</f>
        <v/>
      </c>
      <c r="J366" s="21" t="str">
        <f>CONCATENATE(IF('S19'!$AA$13=$D366,CONCATENATE('S19'!$Y$13,"-"),""),IF('S19'!$AA$14=$D366,CONCATENATE('S19'!$Y$14,"-"),""),IF('S19'!$AA$15=$D366,CONCATENATE('S19'!$Y$15,"-"),""),IF('S19'!$AA$16=$D366,CONCATENATE('S19'!$Y$16,"-"),""),IF('S19'!$AA$17=$D366,CONCATENATE('S19'!$Y$17,"-"),""),IF('S19'!$AA$18=$D366,CONCATENATE('S19'!$Y$18,"-"),""),IF('S19'!$AA$19=$D366,CONCATENATE('S19'!$Y$19,"-"),""),IF('S19'!$AA$20=$D366,CONCATENATE('S19'!$Y$20,"-"),""),IF('S19'!$AA$21=$D366,CONCATENATE('S19'!$Y$21,"-"),""),IF('S19'!$AA$22=$D366,CONCATENATE('S19'!$Y$22,"-"),""),"")</f>
        <v/>
      </c>
      <c r="K366" s="21" t="str">
        <f>CONCATENATE(IF('S19'!$AA$23=$D366,CONCATENATE('S19'!$Y$23,"-"),""),IF('S19'!$AA$24=$D366,CONCATENATE('S19'!$Y$24,"-"),""),IF('S19'!$AA$25=$D366,CONCATENATE('S19'!$Y$25,"-"),""),IF('S19'!$AA$26=$D366,CONCATENATE('S19'!$Y$26,"-"),""),IF('S19'!$AA$27=$D366,CONCATENATE('S19'!$Y$27,"-"),""),IF('S19'!$AA$28=$D366,CONCATENATE('S19'!$Y$28,"-"),""),IF('S19'!$AA$29=$D366,CONCATENATE('S19'!$Y$29,"-"),""),IF('S19'!$AA$30=$D366,CONCATENATE('S19'!$Y$30,"-"),""),IF('S19'!$AA$31=$D366,CONCATENATE('S19'!$Y$31,"-"),""),IF('S19'!$AA$32=$D366,CONCATENATE('S19'!$Y$32,"-"),""))</f>
        <v/>
      </c>
      <c r="L366" s="21" t="str">
        <f>CONCATENATE(IF('S19'!$AI$13=$D366,CONCATENATE('S19'!$AG$13,"-"),""),IF('S19'!$AI$14=$D366,CONCATENATE('S19'!$AG$14,"-"),""),IF('S19'!$AI$15=$D366,CONCATENATE('S19'!$AG$15,"-"),""),IF('S19'!$AI$16=$D366,CONCATENATE('S19'!$AG$16,"-"),""),IF('S19'!$AI$17=$D366,CONCATENATE('S19'!$AG$17,"-"),""),IF('S19'!$AI$18=$D366,CONCATENATE('S19'!$AG$18,"-"),""),IF('S19'!$AI$19=$D366,CONCATENATE('S19'!$AG$19,"-"),""),IF('S19'!$AI$20=$D366,CONCATENATE('S19'!$AG$20,"-"),""),IF('S19'!$AI$21=$D366,CONCATENATE('S19'!$AG$21,"-"),""),IF('S19'!$AI$22=$D366,CONCATENATE('S19'!$AG$22,"-"),""),"")</f>
        <v/>
      </c>
      <c r="M366" s="21" t="str">
        <f>CONCATENATE(IF('S19'!$AI$23=$D366,CONCATENATE('S19'!$AG$23,"-"),""),IF('S19'!$AI$24=$D366,CONCATENATE('S19'!$AG$24,"-"),""),IF('S19'!$AI$25=$D366,CONCATENATE('S19'!$AG$25,"-"),""),IF('S19'!$AI$26=$D366,CONCATENATE('S19'!$AG$26,"-"),""),IF('S19'!$AI$27=$D366,CONCATENATE('S19'!$AG$27,"-"),""),IF('S19'!$AI$28=$D366,CONCATENATE('S19'!$AG$28,"-"),""),IF('S19'!$AI$29=$D366,CONCATENATE('S19'!$AG$29,"-"),""),IF('S19'!$AI$30=$D366,CONCATENATE('S19'!$AG$30,"-"),""),IF('S19'!$AI$31=$D366,CONCATENATE('S19'!$AG$31,"-"),""),IF('S19'!$AI$32=$D366,CONCATENATE('S19'!$AG$32,"-"),""))</f>
        <v/>
      </c>
      <c r="N366" s="21" t="str">
        <f t="shared" si="8"/>
        <v/>
      </c>
      <c r="O366" s="21">
        <v>364</v>
      </c>
      <c r="P366" s="27" t="str">
        <f t="shared" si="10"/>
        <v/>
      </c>
      <c r="Q366" s="27" t="str">
        <f t="shared" si="11"/>
        <v/>
      </c>
      <c r="R366" s="27" t="str">
        <f>IF(P366="","",CHOOSE(VLOOKUP($O366,$A$1:$C$400,3,FALSE),AHS!$M$1,BHS!$M$1,CHS!$M$1,HMJHS!$M$1,KHS!$M$1,Kings!$M$1,MHS!$M$1,SWHS!$M$1,AMHS!$M$1,'S10'!$M$1,'S11'!$M$1,'S12'!$M$1,'S13'!$M$1,'S14'!$M$1,'S15'!$M$1,'S16'!$M$1,'S17'!$M$1,'S18'!$M$1,'S19'!$M$1,'S20'!$M$1))</f>
        <v/>
      </c>
      <c r="S366" s="27" t="str">
        <f t="shared" si="12"/>
        <v/>
      </c>
      <c r="T366" s="3" t="str">
        <f t="shared" si="13"/>
        <v/>
      </c>
      <c r="U366" s="21"/>
      <c r="V366" s="21"/>
      <c r="W366" s="21"/>
      <c r="X366" s="21"/>
      <c r="Y366" s="21"/>
      <c r="Z366" s="21"/>
    </row>
    <row r="367" spans="1:26" ht="15" customHeight="1" x14ac:dyDescent="0.25">
      <c r="A367" s="21" t="str">
        <f t="shared" si="9"/>
        <v/>
      </c>
      <c r="B367" s="21" t="str">
        <f t="shared" si="7"/>
        <v/>
      </c>
      <c r="C367" s="21">
        <v>19</v>
      </c>
      <c r="D367" s="21">
        <v>7</v>
      </c>
      <c r="E367" s="21" t="str">
        <f>IF(OR('S19'!$C$19="",'S19'!$B$19=""),"",'S19'!$C$19)</f>
        <v/>
      </c>
      <c r="F367" s="21" t="str">
        <f>CONCATENATE(IF('S19'!$K$13=$D367,CONCATENATE('S19'!$I$13,"-"),""),IF('S19'!$K$14=$D367,CONCATENATE('S19'!$I$14,"-"),""),IF('S19'!$K$15=$D367,CONCATENATE('S19'!$I$15,"-"),""),IF('S19'!$K$16=$D367,CONCATENATE('S19'!$I$16,"-"),""),IF('S19'!$K$17=$D367,CONCATENATE('S19'!$I$17,"-"),""),IF('S19'!$K$18=$D367,CONCATENATE('S19'!$I$18,"-"),""),IF('S19'!$K$19=$D367,CONCATENATE('S19'!$I$19,"-"),""),IF('S19'!$K$20=$D367,CONCATENATE('S19'!$I$20,"-"),""),IF('S19'!$K$21=$D367,CONCATENATE('S19'!$I$21,"-"),""),IF('S19'!$K$22=$D367,CONCATENATE('S19'!$I$22,"-"),""),)</f>
        <v/>
      </c>
      <c r="G367" s="21" t="str">
        <f>CONCATENATE(IF('S19'!$K$23=$D367,CONCATENATE('S19'!$I$23,"-"),""),IF('S19'!$K$24=$D367,CONCATENATE('S19'!$I$24,"-"),""),IF('S19'!$K$25=$D367,CONCATENATE('S19'!$I$25,"-"),""),IF('S19'!$K$26=$D367,CONCATENATE('S19'!$I$26,"-"),""),IF('S19'!$K$27=$D367,CONCATENATE('S19'!$I$27,"-"),""),IF('S19'!$K$28=$D367,CONCATENATE('S19'!$I$28,"-"),""),IF('S19'!$K$29=$D367,CONCATENATE('S19'!$I$29,"-"),""),IF('S19'!$K$30=$D367,CONCATENATE('S19'!$I$30,"-"),""),IF('S19'!$K$31=$D367,CONCATENATE('S19'!$I$31,"-"),""),IF('S19'!$K$32=$D367,CONCATENATE('S19'!$I$32,"-"),""))</f>
        <v/>
      </c>
      <c r="H367" s="21" t="str">
        <f>CONCATENATE(IF('S19'!$S$13=$D367,CONCATENATE('S19'!$Q$13,"-"),""),IF('S19'!$S$14=$D367,CONCATENATE('S19'!$Q$14,"-"),""),IF('S19'!$S$15=$D367,CONCATENATE('S19'!$Q$15,"-"),""),IF('S19'!$S$16=$D367,CONCATENATE('S19'!$Q$16,"-"),""),IF('S19'!$S$17=$D367,CONCATENATE('S19'!$Q$17,"-"),""),IF('S19'!$S$18=$D367,CONCATENATE('S19'!$Q$18,"-"),""),IF('S19'!$S$19=$D367,CONCATENATE('S19'!$Q$19,"-"),""),IF('S19'!$S$20=$D367,CONCATENATE('S19'!$Q$20,"-"),""),IF('S19'!$S$21=$D367,CONCATENATE('S19'!$Q$21,"-"),""),IF('S19'!$S$22=$D367,CONCATENATE('S19'!$Q$22,"-"),""))</f>
        <v/>
      </c>
      <c r="I367" s="21" t="str">
        <f>CONCATENATE(,IF('S19'!$S$23=$D367,CONCATENATE('S19'!$Q$23,"-"),""),IF('S19'!$S$24=$D367,CONCATENATE('S19'!$Q$24,"-"),""),IF('S19'!$S$25=$D367,CONCATENATE('S19'!$Q$25,"-"),""),IF('S19'!$S$26=$D367,CONCATENATE('S19'!$Q$26,"-"),""),IF('S19'!$S$27=$D367,CONCATENATE('S19'!$Q$27,"-"),""),IF('S19'!$S$28=$D367,CONCATENATE('S19'!$Q$28,"-"),""),IF('S19'!$S$29=$D367,CONCATENATE('S19'!$Q$29,"-"),""),IF('S19'!$S$30=$D367,CONCATENATE('S19'!$Q$30,"-"),""),IF('S19'!$S$31=$D367,CONCATENATE('S19'!$Q$31,"-"),""),IF('S19'!$S$32=$D367,CONCATENATE('S19'!$Q$32,"-"),""))</f>
        <v/>
      </c>
      <c r="J367" s="21" t="str">
        <f>CONCATENATE(IF('S19'!$AA$13=$D367,CONCATENATE('S19'!$Y$13,"-"),""),IF('S19'!$AA$14=$D367,CONCATENATE('S19'!$Y$14,"-"),""),IF('S19'!$AA$15=$D367,CONCATENATE('S19'!$Y$15,"-"),""),IF('S19'!$AA$16=$D367,CONCATENATE('S19'!$Y$16,"-"),""),IF('S19'!$AA$17=$D367,CONCATENATE('S19'!$Y$17,"-"),""),IF('S19'!$AA$18=$D367,CONCATENATE('S19'!$Y$18,"-"),""),IF('S19'!$AA$19=$D367,CONCATENATE('S19'!$Y$19,"-"),""),IF('S19'!$AA$20=$D367,CONCATENATE('S19'!$Y$20,"-"),""),IF('S19'!$AA$21=$D367,CONCATENATE('S19'!$Y$21,"-"),""),IF('S19'!$AA$22=$D367,CONCATENATE('S19'!$Y$22,"-"),""),"")</f>
        <v/>
      </c>
      <c r="K367" s="21" t="str">
        <f>CONCATENATE(IF('S19'!$AA$23=$D367,CONCATENATE('S19'!$Y$23,"-"),""),IF('S19'!$AA$24=$D367,CONCATENATE('S19'!$Y$24,"-"),""),IF('S19'!$AA$25=$D367,CONCATENATE('S19'!$Y$25,"-"),""),IF('S19'!$AA$26=$D367,CONCATENATE('S19'!$Y$26,"-"),""),IF('S19'!$AA$27=$D367,CONCATENATE('S19'!$Y$27,"-"),""),IF('S19'!$AA$28=$D367,CONCATENATE('S19'!$Y$28,"-"),""),IF('S19'!$AA$29=$D367,CONCATENATE('S19'!$Y$29,"-"),""),IF('S19'!$AA$30=$D367,CONCATENATE('S19'!$Y$30,"-"),""),IF('S19'!$AA$31=$D367,CONCATENATE('S19'!$Y$31,"-"),""),IF('S19'!$AA$32=$D367,CONCATENATE('S19'!$Y$32,"-"),""))</f>
        <v/>
      </c>
      <c r="L367" s="21" t="str">
        <f>CONCATENATE(IF('S19'!$AI$13=$D367,CONCATENATE('S19'!$AG$13,"-"),""),IF('S19'!$AI$14=$D367,CONCATENATE('S19'!$AG$14,"-"),""),IF('S19'!$AI$15=$D367,CONCATENATE('S19'!$AG$15,"-"),""),IF('S19'!$AI$16=$D367,CONCATENATE('S19'!$AG$16,"-"),""),IF('S19'!$AI$17=$D367,CONCATENATE('S19'!$AG$17,"-"),""),IF('S19'!$AI$18=$D367,CONCATENATE('S19'!$AG$18,"-"),""),IF('S19'!$AI$19=$D367,CONCATENATE('S19'!$AG$19,"-"),""),IF('S19'!$AI$20=$D367,CONCATENATE('S19'!$AG$20,"-"),""),IF('S19'!$AI$21=$D367,CONCATENATE('S19'!$AG$21,"-"),""),IF('S19'!$AI$22=$D367,CONCATENATE('S19'!$AG$22,"-"),""),"")</f>
        <v/>
      </c>
      <c r="M367" s="21" t="str">
        <f>CONCATENATE(IF('S19'!$AI$23=$D367,CONCATENATE('S19'!$AG$23,"-"),""),IF('S19'!$AI$24=$D367,CONCATENATE('S19'!$AG$24,"-"),""),IF('S19'!$AI$25=$D367,CONCATENATE('S19'!$AG$25,"-"),""),IF('S19'!$AI$26=$D367,CONCATENATE('S19'!$AG$26,"-"),""),IF('S19'!$AI$27=$D367,CONCATENATE('S19'!$AG$27,"-"),""),IF('S19'!$AI$28=$D367,CONCATENATE('S19'!$AG$28,"-"),""),IF('S19'!$AI$29=$D367,CONCATENATE('S19'!$AG$29,"-"),""),IF('S19'!$AI$30=$D367,CONCATENATE('S19'!$AG$30,"-"),""),IF('S19'!$AI$31=$D367,CONCATENATE('S19'!$AG$31,"-"),""),IF('S19'!$AI$32=$D367,CONCATENATE('S19'!$AG$32,"-"),""))</f>
        <v/>
      </c>
      <c r="N367" s="21" t="str">
        <f t="shared" si="8"/>
        <v/>
      </c>
      <c r="O367" s="21">
        <v>365</v>
      </c>
      <c r="P367" s="27" t="str">
        <f t="shared" si="10"/>
        <v/>
      </c>
      <c r="Q367" s="27" t="str">
        <f t="shared" si="11"/>
        <v/>
      </c>
      <c r="R367" s="27" t="str">
        <f>IF(P367="","",CHOOSE(VLOOKUP($O367,$A$1:$C$400,3,FALSE),AHS!$M$1,BHS!$M$1,CHS!$M$1,HMJHS!$M$1,KHS!$M$1,Kings!$M$1,MHS!$M$1,SWHS!$M$1,AMHS!$M$1,'S10'!$M$1,'S11'!$M$1,'S12'!$M$1,'S13'!$M$1,'S14'!$M$1,'S15'!$M$1,'S16'!$M$1,'S17'!$M$1,'S18'!$M$1,'S19'!$M$1,'S20'!$M$1))</f>
        <v/>
      </c>
      <c r="S367" s="27" t="str">
        <f t="shared" si="12"/>
        <v/>
      </c>
      <c r="T367" s="3" t="str">
        <f t="shared" si="13"/>
        <v/>
      </c>
      <c r="U367" s="21"/>
      <c r="V367" s="21"/>
      <c r="W367" s="21"/>
      <c r="X367" s="21"/>
      <c r="Y367" s="21"/>
      <c r="Z367" s="21"/>
    </row>
    <row r="368" spans="1:26" ht="15" customHeight="1" x14ac:dyDescent="0.25">
      <c r="A368" s="21" t="str">
        <f t="shared" si="9"/>
        <v/>
      </c>
      <c r="B368" s="21" t="str">
        <f t="shared" si="7"/>
        <v/>
      </c>
      <c r="C368" s="21">
        <v>19</v>
      </c>
      <c r="D368" s="21">
        <v>8</v>
      </c>
      <c r="E368" s="21" t="str">
        <f>IF(OR('S19'!$C$20="",'S19'!$B$20=""),"",'S19'!$C$20)</f>
        <v/>
      </c>
      <c r="F368" s="21" t="str">
        <f>CONCATENATE(IF('S19'!$K$13=$D368,CONCATENATE('S19'!$I$13,"-"),""),IF('S19'!$K$14=$D368,CONCATENATE('S19'!$I$14,"-"),""),IF('S19'!$K$15=$D368,CONCATENATE('S19'!$I$15,"-"),""),IF('S19'!$K$16=$D368,CONCATENATE('S19'!$I$16,"-"),""),IF('S19'!$K$17=$D368,CONCATENATE('S19'!$I$17,"-"),""),IF('S19'!$K$18=$D368,CONCATENATE('S19'!$I$18,"-"),""),IF('S19'!$K$19=$D368,CONCATENATE('S19'!$I$19,"-"),""),IF('S19'!$K$20=$D368,CONCATENATE('S19'!$I$20,"-"),""),IF('S19'!$K$21=$D368,CONCATENATE('S19'!$I$21,"-"),""),IF('S19'!$K$22=$D368,CONCATENATE('S19'!$I$22,"-"),""),)</f>
        <v/>
      </c>
      <c r="G368" s="21" t="str">
        <f>CONCATENATE(IF('S19'!$K$23=$D368,CONCATENATE('S19'!$I$23,"-"),""),IF('S19'!$K$24=$D368,CONCATENATE('S19'!$I$24,"-"),""),IF('S19'!$K$25=$D368,CONCATENATE('S19'!$I$25,"-"),""),IF('S19'!$K$26=$D368,CONCATENATE('S19'!$I$26,"-"),""),IF('S19'!$K$27=$D368,CONCATENATE('S19'!$I$27,"-"),""),IF('S19'!$K$28=$D368,CONCATENATE('S19'!$I$28,"-"),""),IF('S19'!$K$29=$D368,CONCATENATE('S19'!$I$29,"-"),""),IF('S19'!$K$30=$D368,CONCATENATE('S19'!$I$30,"-"),""),IF('S19'!$K$31=$D368,CONCATENATE('S19'!$I$31,"-"),""),IF('S19'!$K$32=$D368,CONCATENATE('S19'!$I$32,"-"),""))</f>
        <v/>
      </c>
      <c r="H368" s="21" t="str">
        <f>CONCATENATE(IF('S19'!$S$13=$D368,CONCATENATE('S19'!$Q$13,"-"),""),IF('S19'!$S$14=$D368,CONCATENATE('S19'!$Q$14,"-"),""),IF('S19'!$S$15=$D368,CONCATENATE('S19'!$Q$15,"-"),""),IF('S19'!$S$16=$D368,CONCATENATE('S19'!$Q$16,"-"),""),IF('S19'!$S$17=$D368,CONCATENATE('S19'!$Q$17,"-"),""),IF('S19'!$S$18=$D368,CONCATENATE('S19'!$Q$18,"-"),""),IF('S19'!$S$19=$D368,CONCATENATE('S19'!$Q$19,"-"),""),IF('S19'!$S$20=$D368,CONCATENATE('S19'!$Q$20,"-"),""),IF('S19'!$S$21=$D368,CONCATENATE('S19'!$Q$21,"-"),""),IF('S19'!$S$22=$D368,CONCATENATE('S19'!$Q$22,"-"),""))</f>
        <v/>
      </c>
      <c r="I368" s="21" t="str">
        <f>CONCATENATE(,IF('S19'!$S$23=$D368,CONCATENATE('S19'!$Q$23,"-"),""),IF('S19'!$S$24=$D368,CONCATENATE('S19'!$Q$24,"-"),""),IF('S19'!$S$25=$D368,CONCATENATE('S19'!$Q$25,"-"),""),IF('S19'!$S$26=$D368,CONCATENATE('S19'!$Q$26,"-"),""),IF('S19'!$S$27=$D368,CONCATENATE('S19'!$Q$27,"-"),""),IF('S19'!$S$28=$D368,CONCATENATE('S19'!$Q$28,"-"),""),IF('S19'!$S$29=$D368,CONCATENATE('S19'!$Q$29,"-"),""),IF('S19'!$S$30=$D368,CONCATENATE('S19'!$Q$30,"-"),""),IF('S19'!$S$31=$D368,CONCATENATE('S19'!$Q$31,"-"),""),IF('S19'!$S$32=$D368,CONCATENATE('S19'!$Q$32,"-"),""))</f>
        <v/>
      </c>
      <c r="J368" s="21" t="str">
        <f>CONCATENATE(IF('S19'!$AA$13=$D368,CONCATENATE('S19'!$Y$13,"-"),""),IF('S19'!$AA$14=$D368,CONCATENATE('S19'!$Y$14,"-"),""),IF('S19'!$AA$15=$D368,CONCATENATE('S19'!$Y$15,"-"),""),IF('S19'!$AA$16=$D368,CONCATENATE('S19'!$Y$16,"-"),""),IF('S19'!$AA$17=$D368,CONCATENATE('S19'!$Y$17,"-"),""),IF('S19'!$AA$18=$D368,CONCATENATE('S19'!$Y$18,"-"),""),IF('S19'!$AA$19=$D368,CONCATENATE('S19'!$Y$19,"-"),""),IF('S19'!$AA$20=$D368,CONCATENATE('S19'!$Y$20,"-"),""),IF('S19'!$AA$21=$D368,CONCATENATE('S19'!$Y$21,"-"),""),IF('S19'!$AA$22=$D368,CONCATENATE('S19'!$Y$22,"-"),""),"")</f>
        <v/>
      </c>
      <c r="K368" s="21" t="str">
        <f>CONCATENATE(IF('S19'!$AA$23=$D368,CONCATENATE('S19'!$Y$23,"-"),""),IF('S19'!$AA$24=$D368,CONCATENATE('S19'!$Y$24,"-"),""),IF('S19'!$AA$25=$D368,CONCATENATE('S19'!$Y$25,"-"),""),IF('S19'!$AA$26=$D368,CONCATENATE('S19'!$Y$26,"-"),""),IF('S19'!$AA$27=$D368,CONCATENATE('S19'!$Y$27,"-"),""),IF('S19'!$AA$28=$D368,CONCATENATE('S19'!$Y$28,"-"),""),IF('S19'!$AA$29=$D368,CONCATENATE('S19'!$Y$29,"-"),""),IF('S19'!$AA$30=$D368,CONCATENATE('S19'!$Y$30,"-"),""),IF('S19'!$AA$31=$D368,CONCATENATE('S19'!$Y$31,"-"),""),IF('S19'!$AA$32=$D368,CONCATENATE('S19'!$Y$32,"-"),""))</f>
        <v/>
      </c>
      <c r="L368" s="21" t="str">
        <f>CONCATENATE(IF('S19'!$AI$13=$D368,CONCATENATE('S19'!$AG$13,"-"),""),IF('S19'!$AI$14=$D368,CONCATENATE('S19'!$AG$14,"-"),""),IF('S19'!$AI$15=$D368,CONCATENATE('S19'!$AG$15,"-"),""),IF('S19'!$AI$16=$D368,CONCATENATE('S19'!$AG$16,"-"),""),IF('S19'!$AI$17=$D368,CONCATENATE('S19'!$AG$17,"-"),""),IF('S19'!$AI$18=$D368,CONCATENATE('S19'!$AG$18,"-"),""),IF('S19'!$AI$19=$D368,CONCATENATE('S19'!$AG$19,"-"),""),IF('S19'!$AI$20=$D368,CONCATENATE('S19'!$AG$20,"-"),""),IF('S19'!$AI$21=$D368,CONCATENATE('S19'!$AG$21,"-"),""),IF('S19'!$AI$22=$D368,CONCATENATE('S19'!$AG$22,"-"),""),"")</f>
        <v/>
      </c>
      <c r="M368" s="21" t="str">
        <f>CONCATENATE(IF('S19'!$AI$23=$D368,CONCATENATE('S19'!$AG$23,"-"),""),IF('S19'!$AI$24=$D368,CONCATENATE('S19'!$AG$24,"-"),""),IF('S19'!$AI$25=$D368,CONCATENATE('S19'!$AG$25,"-"),""),IF('S19'!$AI$26=$D368,CONCATENATE('S19'!$AG$26,"-"),""),IF('S19'!$AI$27=$D368,CONCATENATE('S19'!$AG$27,"-"),""),IF('S19'!$AI$28=$D368,CONCATENATE('S19'!$AG$28,"-"),""),IF('S19'!$AI$29=$D368,CONCATENATE('S19'!$AG$29,"-"),""),IF('S19'!$AI$30=$D368,CONCATENATE('S19'!$AG$30,"-"),""),IF('S19'!$AI$31=$D368,CONCATENATE('S19'!$AG$31,"-"),""),IF('S19'!$AI$32=$D368,CONCATENATE('S19'!$AG$32,"-"),""))</f>
        <v/>
      </c>
      <c r="N368" s="21" t="str">
        <f t="shared" si="8"/>
        <v/>
      </c>
      <c r="O368" s="21">
        <v>366</v>
      </c>
      <c r="P368" s="27" t="str">
        <f t="shared" si="10"/>
        <v/>
      </c>
      <c r="Q368" s="27" t="str">
        <f t="shared" si="11"/>
        <v/>
      </c>
      <c r="R368" s="27" t="str">
        <f>IF(P368="","",CHOOSE(VLOOKUP($O368,$A$1:$C$400,3,FALSE),AHS!$M$1,BHS!$M$1,CHS!$M$1,HMJHS!$M$1,KHS!$M$1,Kings!$M$1,MHS!$M$1,SWHS!$M$1,AMHS!$M$1,'S10'!$M$1,'S11'!$M$1,'S12'!$M$1,'S13'!$M$1,'S14'!$M$1,'S15'!$M$1,'S16'!$M$1,'S17'!$M$1,'S18'!$M$1,'S19'!$M$1,'S20'!$M$1))</f>
        <v/>
      </c>
      <c r="S368" s="27" t="str">
        <f t="shared" si="12"/>
        <v/>
      </c>
      <c r="T368" s="3" t="str">
        <f t="shared" si="13"/>
        <v/>
      </c>
      <c r="U368" s="21"/>
      <c r="V368" s="21"/>
      <c r="W368" s="21"/>
      <c r="X368" s="21"/>
      <c r="Y368" s="21"/>
      <c r="Z368" s="21"/>
    </row>
    <row r="369" spans="1:26" ht="15" customHeight="1" x14ac:dyDescent="0.25">
      <c r="A369" s="21" t="str">
        <f t="shared" si="9"/>
        <v/>
      </c>
      <c r="B369" s="21" t="str">
        <f t="shared" si="7"/>
        <v/>
      </c>
      <c r="C369" s="21">
        <v>19</v>
      </c>
      <c r="D369" s="21">
        <v>9</v>
      </c>
      <c r="E369" s="21" t="str">
        <f>IF(OR('S19'!$C$21="",'S19'!$B$21=""),"",'S19'!$C$21)</f>
        <v/>
      </c>
      <c r="F369" s="21" t="str">
        <f>CONCATENATE(IF('S19'!$K$13=$D369,CONCATENATE('S19'!$I$13,"-"),""),IF('S19'!$K$14=$D369,CONCATENATE('S19'!$I$14,"-"),""),IF('S19'!$K$15=$D369,CONCATENATE('S19'!$I$15,"-"),""),IF('S19'!$K$16=$D369,CONCATENATE('S19'!$I$16,"-"),""),IF('S19'!$K$17=$D369,CONCATENATE('S19'!$I$17,"-"),""),IF('S19'!$K$18=$D369,CONCATENATE('S19'!$I$18,"-"),""),IF('S19'!$K$19=$D369,CONCATENATE('S19'!$I$19,"-"),""),IF('S19'!$K$20=$D369,CONCATENATE('S19'!$I$20,"-"),""),IF('S19'!$K$21=$D369,CONCATENATE('S19'!$I$21,"-"),""),IF('S19'!$K$22=$D369,CONCATENATE('S19'!$I$22,"-"),""),)</f>
        <v/>
      </c>
      <c r="G369" s="21" t="str">
        <f>CONCATENATE(IF('S19'!$K$23=$D369,CONCATENATE('S19'!$I$23,"-"),""),IF('S19'!$K$24=$D369,CONCATENATE('S19'!$I$24,"-"),""),IF('S19'!$K$25=$D369,CONCATENATE('S19'!$I$25,"-"),""),IF('S19'!$K$26=$D369,CONCATENATE('S19'!$I$26,"-"),""),IF('S19'!$K$27=$D369,CONCATENATE('S19'!$I$27,"-"),""),IF('S19'!$K$28=$D369,CONCATENATE('S19'!$I$28,"-"),""),IF('S19'!$K$29=$D369,CONCATENATE('S19'!$I$29,"-"),""),IF('S19'!$K$30=$D369,CONCATENATE('S19'!$I$30,"-"),""),IF('S19'!$K$31=$D369,CONCATENATE('S19'!$I$31,"-"),""),IF('S19'!$K$32=$D369,CONCATENATE('S19'!$I$32,"-"),""))</f>
        <v/>
      </c>
      <c r="H369" s="21" t="str">
        <f>CONCATENATE(IF('S19'!$S$13=$D369,CONCATENATE('S19'!$Q$13,"-"),""),IF('S19'!$S$14=$D369,CONCATENATE('S19'!$Q$14,"-"),""),IF('S19'!$S$15=$D369,CONCATENATE('S19'!$Q$15,"-"),""),IF('S19'!$S$16=$D369,CONCATENATE('S19'!$Q$16,"-"),""),IF('S19'!$S$17=$D369,CONCATENATE('S19'!$Q$17,"-"),""),IF('S19'!$S$18=$D369,CONCATENATE('S19'!$Q$18,"-"),""),IF('S19'!$S$19=$D369,CONCATENATE('S19'!$Q$19,"-"),""),IF('S19'!$S$20=$D369,CONCATENATE('S19'!$Q$20,"-"),""),IF('S19'!$S$21=$D369,CONCATENATE('S19'!$Q$21,"-"),""),IF('S19'!$S$22=$D369,CONCATENATE('S19'!$Q$22,"-"),""))</f>
        <v/>
      </c>
      <c r="I369" s="21" t="str">
        <f>CONCATENATE(,IF('S19'!$S$23=$D369,CONCATENATE('S19'!$Q$23,"-"),""),IF('S19'!$S$24=$D369,CONCATENATE('S19'!$Q$24,"-"),""),IF('S19'!$S$25=$D369,CONCATENATE('S19'!$Q$25,"-"),""),IF('S19'!$S$26=$D369,CONCATENATE('S19'!$Q$26,"-"),""),IF('S19'!$S$27=$D369,CONCATENATE('S19'!$Q$27,"-"),""),IF('S19'!$S$28=$D369,CONCATENATE('S19'!$Q$28,"-"),""),IF('S19'!$S$29=$D369,CONCATENATE('S19'!$Q$29,"-"),""),IF('S19'!$S$30=$D369,CONCATENATE('S19'!$Q$30,"-"),""),IF('S19'!$S$31=$D369,CONCATENATE('S19'!$Q$31,"-"),""),IF('S19'!$S$32=$D369,CONCATENATE('S19'!$Q$32,"-"),""))</f>
        <v/>
      </c>
      <c r="J369" s="21" t="str">
        <f>CONCATENATE(IF('S19'!$AA$13=$D369,CONCATENATE('S19'!$Y$13,"-"),""),IF('S19'!$AA$14=$D369,CONCATENATE('S19'!$Y$14,"-"),""),IF('S19'!$AA$15=$D369,CONCATENATE('S19'!$Y$15,"-"),""),IF('S19'!$AA$16=$D369,CONCATENATE('S19'!$Y$16,"-"),""),IF('S19'!$AA$17=$D369,CONCATENATE('S19'!$Y$17,"-"),""),IF('S19'!$AA$18=$D369,CONCATENATE('S19'!$Y$18,"-"),""),IF('S19'!$AA$19=$D369,CONCATENATE('S19'!$Y$19,"-"),""),IF('S19'!$AA$20=$D369,CONCATENATE('S19'!$Y$20,"-"),""),IF('S19'!$AA$21=$D369,CONCATENATE('S19'!$Y$21,"-"),""),IF('S19'!$AA$22=$D369,CONCATENATE('S19'!$Y$22,"-"),""),"")</f>
        <v/>
      </c>
      <c r="K369" s="21" t="str">
        <f>CONCATENATE(IF('S19'!$AA$23=$D369,CONCATENATE('S19'!$Y$23,"-"),""),IF('S19'!$AA$24=$D369,CONCATENATE('S19'!$Y$24,"-"),""),IF('S19'!$AA$25=$D369,CONCATENATE('S19'!$Y$25,"-"),""),IF('S19'!$AA$26=$D369,CONCATENATE('S19'!$Y$26,"-"),""),IF('S19'!$AA$27=$D369,CONCATENATE('S19'!$Y$27,"-"),""),IF('S19'!$AA$28=$D369,CONCATENATE('S19'!$Y$28,"-"),""),IF('S19'!$AA$29=$D369,CONCATENATE('S19'!$Y$29,"-"),""),IF('S19'!$AA$30=$D369,CONCATENATE('S19'!$Y$30,"-"),""),IF('S19'!$AA$31=$D369,CONCATENATE('S19'!$Y$31,"-"),""),IF('S19'!$AA$32=$D369,CONCATENATE('S19'!$Y$32,"-"),""))</f>
        <v/>
      </c>
      <c r="L369" s="21" t="str">
        <f>CONCATENATE(IF('S19'!$AI$13=$D369,CONCATENATE('S19'!$AG$13,"-"),""),IF('S19'!$AI$14=$D369,CONCATENATE('S19'!$AG$14,"-"),""),IF('S19'!$AI$15=$D369,CONCATENATE('S19'!$AG$15,"-"),""),IF('S19'!$AI$16=$D369,CONCATENATE('S19'!$AG$16,"-"),""),IF('S19'!$AI$17=$D369,CONCATENATE('S19'!$AG$17,"-"),""),IF('S19'!$AI$18=$D369,CONCATENATE('S19'!$AG$18,"-"),""),IF('S19'!$AI$19=$D369,CONCATENATE('S19'!$AG$19,"-"),""),IF('S19'!$AI$20=$D369,CONCATENATE('S19'!$AG$20,"-"),""),IF('S19'!$AI$21=$D369,CONCATENATE('S19'!$AG$21,"-"),""),IF('S19'!$AI$22=$D369,CONCATENATE('S19'!$AG$22,"-"),""),"")</f>
        <v/>
      </c>
      <c r="M369" s="21" t="str">
        <f>CONCATENATE(IF('S19'!$AI$23=$D369,CONCATENATE('S19'!$AG$23,"-"),""),IF('S19'!$AI$24=$D369,CONCATENATE('S19'!$AG$24,"-"),""),IF('S19'!$AI$25=$D369,CONCATENATE('S19'!$AG$25,"-"),""),IF('S19'!$AI$26=$D369,CONCATENATE('S19'!$AG$26,"-"),""),IF('S19'!$AI$27=$D369,CONCATENATE('S19'!$AG$27,"-"),""),IF('S19'!$AI$28=$D369,CONCATENATE('S19'!$AG$28,"-"),""),IF('S19'!$AI$29=$D369,CONCATENATE('S19'!$AG$29,"-"),""),IF('S19'!$AI$30=$D369,CONCATENATE('S19'!$AG$30,"-"),""),IF('S19'!$AI$31=$D369,CONCATENATE('S19'!$AG$31,"-"),""),IF('S19'!$AI$32=$D369,CONCATENATE('S19'!$AG$32,"-"),""))</f>
        <v/>
      </c>
      <c r="N369" s="21" t="str">
        <f t="shared" si="8"/>
        <v/>
      </c>
      <c r="O369" s="21">
        <v>367</v>
      </c>
      <c r="P369" s="27" t="str">
        <f t="shared" si="10"/>
        <v/>
      </c>
      <c r="Q369" s="27" t="str">
        <f t="shared" si="11"/>
        <v/>
      </c>
      <c r="R369" s="27" t="str">
        <f>IF(P369="","",CHOOSE(VLOOKUP($O369,$A$1:$C$400,3,FALSE),AHS!$M$1,BHS!$M$1,CHS!$M$1,HMJHS!$M$1,KHS!$M$1,Kings!$M$1,MHS!$M$1,SWHS!$M$1,AMHS!$M$1,'S10'!$M$1,'S11'!$M$1,'S12'!$M$1,'S13'!$M$1,'S14'!$M$1,'S15'!$M$1,'S16'!$M$1,'S17'!$M$1,'S18'!$M$1,'S19'!$M$1,'S20'!$M$1))</f>
        <v/>
      </c>
      <c r="S369" s="27" t="str">
        <f t="shared" si="12"/>
        <v/>
      </c>
      <c r="T369" s="3" t="str">
        <f t="shared" si="13"/>
        <v/>
      </c>
      <c r="U369" s="21"/>
      <c r="V369" s="21"/>
      <c r="W369" s="21"/>
      <c r="X369" s="21"/>
      <c r="Y369" s="21"/>
      <c r="Z369" s="21"/>
    </row>
    <row r="370" spans="1:26" ht="15" customHeight="1" x14ac:dyDescent="0.25">
      <c r="A370" s="21" t="str">
        <f t="shared" si="9"/>
        <v/>
      </c>
      <c r="B370" s="21" t="str">
        <f t="shared" si="7"/>
        <v/>
      </c>
      <c r="C370" s="21">
        <v>19</v>
      </c>
      <c r="D370" s="21">
        <v>10</v>
      </c>
      <c r="E370" s="21" t="str">
        <f>IF(OR('S19'!$C$22="",'S19'!$B$22=""),"",'S19'!$C$22)</f>
        <v/>
      </c>
      <c r="F370" s="21" t="str">
        <f>CONCATENATE(IF('S19'!$K$13=$D370,CONCATENATE('S19'!$I$13,"-"),""),IF('S19'!$K$14=$D370,CONCATENATE('S19'!$I$14,"-"),""),IF('S19'!$K$15=$D370,CONCATENATE('S19'!$I$15,"-"),""),IF('S19'!$K$16=$D370,CONCATENATE('S19'!$I$16,"-"),""),IF('S19'!$K$17=$D370,CONCATENATE('S19'!$I$17,"-"),""),IF('S19'!$K$18=$D370,CONCATENATE('S19'!$I$18,"-"),""),IF('S19'!$K$19=$D370,CONCATENATE('S19'!$I$19,"-"),""),IF('S19'!$K$20=$D370,CONCATENATE('S19'!$I$20,"-"),""),IF('S19'!$K$21=$D370,CONCATENATE('S19'!$I$21,"-"),""),IF('S19'!$K$22=$D370,CONCATENATE('S19'!$I$22,"-"),""),)</f>
        <v/>
      </c>
      <c r="G370" s="21" t="str">
        <f>CONCATENATE(IF('S19'!$K$23=$D370,CONCATENATE('S19'!$I$23,"-"),""),IF('S19'!$K$24=$D370,CONCATENATE('S19'!$I$24,"-"),""),IF('S19'!$K$25=$D370,CONCATENATE('S19'!$I$25,"-"),""),IF('S19'!$K$26=$D370,CONCATENATE('S19'!$I$26,"-"),""),IF('S19'!$K$27=$D370,CONCATENATE('S19'!$I$27,"-"),""),IF('S19'!$K$28=$D370,CONCATENATE('S19'!$I$28,"-"),""),IF('S19'!$K$29=$D370,CONCATENATE('S19'!$I$29,"-"),""),IF('S19'!$K$30=$D370,CONCATENATE('S19'!$I$30,"-"),""),IF('S19'!$K$31=$D370,CONCATENATE('S19'!$I$31,"-"),""),IF('S19'!$K$32=$D370,CONCATENATE('S19'!$I$32,"-"),""))</f>
        <v/>
      </c>
      <c r="H370" s="21" t="str">
        <f>CONCATENATE(IF('S19'!$S$13=$D370,CONCATENATE('S19'!$Q$13,"-"),""),IF('S19'!$S$14=$D370,CONCATENATE('S19'!$Q$14,"-"),""),IF('S19'!$S$15=$D370,CONCATENATE('S19'!$Q$15,"-"),""),IF('S19'!$S$16=$D370,CONCATENATE('S19'!$Q$16,"-"),""),IF('S19'!$S$17=$D370,CONCATENATE('S19'!$Q$17,"-"),""),IF('S19'!$S$18=$D370,CONCATENATE('S19'!$Q$18,"-"),""),IF('S19'!$S$19=$D370,CONCATENATE('S19'!$Q$19,"-"),""),IF('S19'!$S$20=$D370,CONCATENATE('S19'!$Q$20,"-"),""),IF('S19'!$S$21=$D370,CONCATENATE('S19'!$Q$21,"-"),""),IF('S19'!$S$22=$D370,CONCATENATE('S19'!$Q$22,"-"),""))</f>
        <v/>
      </c>
      <c r="I370" s="21" t="str">
        <f>CONCATENATE(,IF('S19'!$S$23=$D370,CONCATENATE('S19'!$Q$23,"-"),""),IF('S19'!$S$24=$D370,CONCATENATE('S19'!$Q$24,"-"),""),IF('S19'!$S$25=$D370,CONCATENATE('S19'!$Q$25,"-"),""),IF('S19'!$S$26=$D370,CONCATENATE('S19'!$Q$26,"-"),""),IF('S19'!$S$27=$D370,CONCATENATE('S19'!$Q$27,"-"),""),IF('S19'!$S$28=$D370,CONCATENATE('S19'!$Q$28,"-"),""),IF('S19'!$S$29=$D370,CONCATENATE('S19'!$Q$29,"-"),""),IF('S19'!$S$30=$D370,CONCATENATE('S19'!$Q$30,"-"),""),IF('S19'!$S$31=$D370,CONCATENATE('S19'!$Q$31,"-"),""),IF('S19'!$S$32=$D370,CONCATENATE('S19'!$Q$32,"-"),""))</f>
        <v/>
      </c>
      <c r="J370" s="21" t="str">
        <f>CONCATENATE(IF('S19'!$AA$13=$D370,CONCATENATE('S19'!$Y$13,"-"),""),IF('S19'!$AA$14=$D370,CONCATENATE('S19'!$Y$14,"-"),""),IF('S19'!$AA$15=$D370,CONCATENATE('S19'!$Y$15,"-"),""),IF('S19'!$AA$16=$D370,CONCATENATE('S19'!$Y$16,"-"),""),IF('S19'!$AA$17=$D370,CONCATENATE('S19'!$Y$17,"-"),""),IF('S19'!$AA$18=$D370,CONCATENATE('S19'!$Y$18,"-"),""),IF('S19'!$AA$19=$D370,CONCATENATE('S19'!$Y$19,"-"),""),IF('S19'!$AA$20=$D370,CONCATENATE('S19'!$Y$20,"-"),""),IF('S19'!$AA$21=$D370,CONCATENATE('S19'!$Y$21,"-"),""),IF('S19'!$AA$22=$D370,CONCATENATE('S19'!$Y$22,"-"),""),"")</f>
        <v/>
      </c>
      <c r="K370" s="21" t="str">
        <f>CONCATENATE(IF('S19'!$AA$23=$D370,CONCATENATE('S19'!$Y$23,"-"),""),IF('S19'!$AA$24=$D370,CONCATENATE('S19'!$Y$24,"-"),""),IF('S19'!$AA$25=$D370,CONCATENATE('S19'!$Y$25,"-"),""),IF('S19'!$AA$26=$D370,CONCATENATE('S19'!$Y$26,"-"),""),IF('S19'!$AA$27=$D370,CONCATENATE('S19'!$Y$27,"-"),""),IF('S19'!$AA$28=$D370,CONCATENATE('S19'!$Y$28,"-"),""),IF('S19'!$AA$29=$D370,CONCATENATE('S19'!$Y$29,"-"),""),IF('S19'!$AA$30=$D370,CONCATENATE('S19'!$Y$30,"-"),""),IF('S19'!$AA$31=$D370,CONCATENATE('S19'!$Y$31,"-"),""),IF('S19'!$AA$32=$D370,CONCATENATE('S19'!$Y$32,"-"),""))</f>
        <v/>
      </c>
      <c r="L370" s="21" t="str">
        <f>CONCATENATE(IF('S19'!$AI$13=$D370,CONCATENATE('S19'!$AG$13,"-"),""),IF('S19'!$AI$14=$D370,CONCATENATE('S19'!$AG$14,"-"),""),IF('S19'!$AI$15=$D370,CONCATENATE('S19'!$AG$15,"-"),""),IF('S19'!$AI$16=$D370,CONCATENATE('S19'!$AG$16,"-"),""),IF('S19'!$AI$17=$D370,CONCATENATE('S19'!$AG$17,"-"),""),IF('S19'!$AI$18=$D370,CONCATENATE('S19'!$AG$18,"-"),""),IF('S19'!$AI$19=$D370,CONCATENATE('S19'!$AG$19,"-"),""),IF('S19'!$AI$20=$D370,CONCATENATE('S19'!$AG$20,"-"),""),IF('S19'!$AI$21=$D370,CONCATENATE('S19'!$AG$21,"-"),""),IF('S19'!$AI$22=$D370,CONCATENATE('S19'!$AG$22,"-"),""),"")</f>
        <v/>
      </c>
      <c r="M370" s="21" t="str">
        <f>CONCATENATE(IF('S19'!$AI$23=$D370,CONCATENATE('S19'!$AG$23,"-"),""),IF('S19'!$AI$24=$D370,CONCATENATE('S19'!$AG$24,"-"),""),IF('S19'!$AI$25=$D370,CONCATENATE('S19'!$AG$25,"-"),""),IF('S19'!$AI$26=$D370,CONCATENATE('S19'!$AG$26,"-"),""),IF('S19'!$AI$27=$D370,CONCATENATE('S19'!$AG$27,"-"),""),IF('S19'!$AI$28=$D370,CONCATENATE('S19'!$AG$28,"-"),""),IF('S19'!$AI$29=$D370,CONCATENATE('S19'!$AG$29,"-"),""),IF('S19'!$AI$30=$D370,CONCATENATE('S19'!$AG$30,"-"),""),IF('S19'!$AI$31=$D370,CONCATENATE('S19'!$AG$31,"-"),""),IF('S19'!$AI$32=$D370,CONCATENATE('S19'!$AG$32,"-"),""))</f>
        <v/>
      </c>
      <c r="N370" s="21" t="str">
        <f t="shared" si="8"/>
        <v/>
      </c>
      <c r="O370" s="21">
        <v>368</v>
      </c>
      <c r="P370" s="27" t="str">
        <f t="shared" si="10"/>
        <v/>
      </c>
      <c r="Q370" s="27" t="str">
        <f t="shared" si="11"/>
        <v/>
      </c>
      <c r="R370" s="27" t="str">
        <f>IF(P370="","",CHOOSE(VLOOKUP($O370,$A$1:$C$400,3,FALSE),AHS!$M$1,BHS!$M$1,CHS!$M$1,HMJHS!$M$1,KHS!$M$1,Kings!$M$1,MHS!$M$1,SWHS!$M$1,AMHS!$M$1,'S10'!$M$1,'S11'!$M$1,'S12'!$M$1,'S13'!$M$1,'S14'!$M$1,'S15'!$M$1,'S16'!$M$1,'S17'!$M$1,'S18'!$M$1,'S19'!$M$1,'S20'!$M$1))</f>
        <v/>
      </c>
      <c r="S370" s="27" t="str">
        <f t="shared" si="12"/>
        <v/>
      </c>
      <c r="T370" s="3" t="str">
        <f t="shared" si="13"/>
        <v/>
      </c>
      <c r="U370" s="21"/>
      <c r="V370" s="21"/>
      <c r="W370" s="21"/>
      <c r="X370" s="21"/>
      <c r="Y370" s="21"/>
      <c r="Z370" s="21"/>
    </row>
    <row r="371" spans="1:26" ht="15" customHeight="1" x14ac:dyDescent="0.25">
      <c r="A371" s="21" t="str">
        <f t="shared" si="9"/>
        <v/>
      </c>
      <c r="B371" s="21" t="str">
        <f t="shared" si="7"/>
        <v/>
      </c>
      <c r="C371" s="21">
        <v>19</v>
      </c>
      <c r="D371" s="21">
        <v>11</v>
      </c>
      <c r="E371" s="21" t="str">
        <f>IF(OR('S19'!$C$23="",'S19'!$B$23=""),"",'S19'!$C$23)</f>
        <v/>
      </c>
      <c r="F371" s="21" t="str">
        <f>CONCATENATE(IF('S19'!$K$13=$D371,CONCATENATE('S19'!$I$13,"-"),""),IF('S19'!$K$14=$D371,CONCATENATE('S19'!$I$14,"-"),""),IF('S19'!$K$15=$D371,CONCATENATE('S19'!$I$15,"-"),""),IF('S19'!$K$16=$D371,CONCATENATE('S19'!$I$16,"-"),""),IF('S19'!$K$17=$D371,CONCATENATE('S19'!$I$17,"-"),""),IF('S19'!$K$18=$D371,CONCATENATE('S19'!$I$18,"-"),""),IF('S19'!$K$19=$D371,CONCATENATE('S19'!$I$19,"-"),""),IF('S19'!$K$20=$D371,CONCATENATE('S19'!$I$20,"-"),""),IF('S19'!$K$21=$D371,CONCATENATE('S19'!$I$21,"-"),""),IF('S19'!$K$22=$D371,CONCATENATE('S19'!$I$22,"-"),""),)</f>
        <v/>
      </c>
      <c r="G371" s="21" t="str">
        <f>CONCATENATE(IF('S19'!$K$23=$D371,CONCATENATE('S19'!$I$23,"-"),""),IF('S19'!$K$24=$D371,CONCATENATE('S19'!$I$24,"-"),""),IF('S19'!$K$25=$D371,CONCATENATE('S19'!$I$25,"-"),""),IF('S19'!$K$26=$D371,CONCATENATE('S19'!$I$26,"-"),""),IF('S19'!$K$27=$D371,CONCATENATE('S19'!$I$27,"-"),""),IF('S19'!$K$28=$D371,CONCATENATE('S19'!$I$28,"-"),""),IF('S19'!$K$29=$D371,CONCATENATE('S19'!$I$29,"-"),""),IF('S19'!$K$30=$D371,CONCATENATE('S19'!$I$30,"-"),""),IF('S19'!$K$31=$D371,CONCATENATE('S19'!$I$31,"-"),""),IF('S19'!$K$32=$D371,CONCATENATE('S19'!$I$32,"-"),""))</f>
        <v/>
      </c>
      <c r="H371" s="21" t="str">
        <f>CONCATENATE(IF('S19'!$S$13=$D371,CONCATENATE('S19'!$Q$13,"-"),""),IF('S19'!$S$14=$D371,CONCATENATE('S19'!$Q$14,"-"),""),IF('S19'!$S$15=$D371,CONCATENATE('S19'!$Q$15,"-"),""),IF('S19'!$S$16=$D371,CONCATENATE('S19'!$Q$16,"-"),""),IF('S19'!$S$17=$D371,CONCATENATE('S19'!$Q$17,"-"),""),IF('S19'!$S$18=$D371,CONCATENATE('S19'!$Q$18,"-"),""),IF('S19'!$S$19=$D371,CONCATENATE('S19'!$Q$19,"-"),""),IF('S19'!$S$20=$D371,CONCATENATE('S19'!$Q$20,"-"),""),IF('S19'!$S$21=$D371,CONCATENATE('S19'!$Q$21,"-"),""),IF('S19'!$S$22=$D371,CONCATENATE('S19'!$Q$22,"-"),""))</f>
        <v/>
      </c>
      <c r="I371" s="21" t="str">
        <f>CONCATENATE(,IF('S19'!$S$23=$D371,CONCATENATE('S19'!$Q$23,"-"),""),IF('S19'!$S$24=$D371,CONCATENATE('S19'!$Q$24,"-"),""),IF('S19'!$S$25=$D371,CONCATENATE('S19'!$Q$25,"-"),""),IF('S19'!$S$26=$D371,CONCATENATE('S19'!$Q$26,"-"),""),IF('S19'!$S$27=$D371,CONCATENATE('S19'!$Q$27,"-"),""),IF('S19'!$S$28=$D371,CONCATENATE('S19'!$Q$28,"-"),""),IF('S19'!$S$29=$D371,CONCATENATE('S19'!$Q$29,"-"),""),IF('S19'!$S$30=$D371,CONCATENATE('S19'!$Q$30,"-"),""),IF('S19'!$S$31=$D371,CONCATENATE('S19'!$Q$31,"-"),""),IF('S19'!$S$32=$D371,CONCATENATE('S19'!$Q$32,"-"),""))</f>
        <v/>
      </c>
      <c r="J371" s="21" t="str">
        <f>CONCATENATE(IF('S19'!$AA$13=$D371,CONCATENATE('S19'!$Y$13,"-"),""),IF('S19'!$AA$14=$D371,CONCATENATE('S19'!$Y$14,"-"),""),IF('S19'!$AA$15=$D371,CONCATENATE('S19'!$Y$15,"-"),""),IF('S19'!$AA$16=$D371,CONCATENATE('S19'!$Y$16,"-"),""),IF('S19'!$AA$17=$D371,CONCATENATE('S19'!$Y$17,"-"),""),IF('S19'!$AA$18=$D371,CONCATENATE('S19'!$Y$18,"-"),""),IF('S19'!$AA$19=$D371,CONCATENATE('S19'!$Y$19,"-"),""),IF('S19'!$AA$20=$D371,CONCATENATE('S19'!$Y$20,"-"),""),IF('S19'!$AA$21=$D371,CONCATENATE('S19'!$Y$21,"-"),""),IF('S19'!$AA$22=$D371,CONCATENATE('S19'!$Y$22,"-"),""),"")</f>
        <v/>
      </c>
      <c r="K371" s="21" t="str">
        <f>CONCATENATE(IF('S19'!$AA$23=$D371,CONCATENATE('S19'!$Y$23,"-"),""),IF('S19'!$AA$24=$D371,CONCATENATE('S19'!$Y$24,"-"),""),IF('S19'!$AA$25=$D371,CONCATENATE('S19'!$Y$25,"-"),""),IF('S19'!$AA$26=$D371,CONCATENATE('S19'!$Y$26,"-"),""),IF('S19'!$AA$27=$D371,CONCATENATE('S19'!$Y$27,"-"),""),IF('S19'!$AA$28=$D371,CONCATENATE('S19'!$Y$28,"-"),""),IF('S19'!$AA$29=$D371,CONCATENATE('S19'!$Y$29,"-"),""),IF('S19'!$AA$30=$D371,CONCATENATE('S19'!$Y$30,"-"),""),IF('S19'!$AA$31=$D371,CONCATENATE('S19'!$Y$31,"-"),""),IF('S19'!$AA$32=$D371,CONCATENATE('S19'!$Y$32,"-"),""))</f>
        <v/>
      </c>
      <c r="L371" s="21" t="str">
        <f>CONCATENATE(IF('S19'!$AI$13=$D371,CONCATENATE('S19'!$AG$13,"-"),""),IF('S19'!$AI$14=$D371,CONCATENATE('S19'!$AG$14,"-"),""),IF('S19'!$AI$15=$D371,CONCATENATE('S19'!$AG$15,"-"),""),IF('S19'!$AI$16=$D371,CONCATENATE('S19'!$AG$16,"-"),""),IF('S19'!$AI$17=$D371,CONCATENATE('S19'!$AG$17,"-"),""),IF('S19'!$AI$18=$D371,CONCATENATE('S19'!$AG$18,"-"),""),IF('S19'!$AI$19=$D371,CONCATENATE('S19'!$AG$19,"-"),""),IF('S19'!$AI$20=$D371,CONCATENATE('S19'!$AG$20,"-"),""),IF('S19'!$AI$21=$D371,CONCATENATE('S19'!$AG$21,"-"),""),IF('S19'!$AI$22=$D371,CONCATENATE('S19'!$AG$22,"-"),""),"")</f>
        <v/>
      </c>
      <c r="M371" s="21" t="str">
        <f>CONCATENATE(IF('S19'!$AI$23=$D371,CONCATENATE('S19'!$AG$23,"-"),""),IF('S19'!$AI$24=$D371,CONCATENATE('S19'!$AG$24,"-"),""),IF('S19'!$AI$25=$D371,CONCATENATE('S19'!$AG$25,"-"),""),IF('S19'!$AI$26=$D371,CONCATENATE('S19'!$AG$26,"-"),""),IF('S19'!$AI$27=$D371,CONCATENATE('S19'!$AG$27,"-"),""),IF('S19'!$AI$28=$D371,CONCATENATE('S19'!$AG$28,"-"),""),IF('S19'!$AI$29=$D371,CONCATENATE('S19'!$AG$29,"-"),""),IF('S19'!$AI$30=$D371,CONCATENATE('S19'!$AG$30,"-"),""),IF('S19'!$AI$31=$D371,CONCATENATE('S19'!$AG$31,"-"),""),IF('S19'!$AI$32=$D371,CONCATENATE('S19'!$AG$32,"-"),""))</f>
        <v/>
      </c>
      <c r="N371" s="21" t="str">
        <f t="shared" si="8"/>
        <v/>
      </c>
      <c r="O371" s="21">
        <v>369</v>
      </c>
      <c r="P371" s="27" t="str">
        <f t="shared" si="10"/>
        <v/>
      </c>
      <c r="Q371" s="27" t="str">
        <f t="shared" si="11"/>
        <v/>
      </c>
      <c r="R371" s="27" t="str">
        <f>IF(P371="","",CHOOSE(VLOOKUP($O371,$A$1:$C$400,3,FALSE),AHS!$M$1,BHS!$M$1,CHS!$M$1,HMJHS!$M$1,KHS!$M$1,Kings!$M$1,MHS!$M$1,SWHS!$M$1,AMHS!$M$1,'S10'!$M$1,'S11'!$M$1,'S12'!$M$1,'S13'!$M$1,'S14'!$M$1,'S15'!$M$1,'S16'!$M$1,'S17'!$M$1,'S18'!$M$1,'S19'!$M$1,'S20'!$M$1))</f>
        <v/>
      </c>
      <c r="S371" s="27" t="str">
        <f t="shared" si="12"/>
        <v/>
      </c>
      <c r="T371" s="3" t="str">
        <f t="shared" si="13"/>
        <v/>
      </c>
      <c r="U371" s="21"/>
      <c r="V371" s="21"/>
      <c r="W371" s="21"/>
      <c r="X371" s="21"/>
      <c r="Y371" s="21"/>
      <c r="Z371" s="21"/>
    </row>
    <row r="372" spans="1:26" ht="15" customHeight="1" x14ac:dyDescent="0.25">
      <c r="A372" s="21" t="str">
        <f t="shared" si="9"/>
        <v/>
      </c>
      <c r="B372" s="21" t="str">
        <f t="shared" si="7"/>
        <v/>
      </c>
      <c r="C372" s="21">
        <v>19</v>
      </c>
      <c r="D372" s="21">
        <v>12</v>
      </c>
      <c r="E372" s="21" t="str">
        <f>IF(OR('S19'!$C$24="",'S19'!$B$24=""),"",'S19'!$C$24)</f>
        <v/>
      </c>
      <c r="F372" s="21" t="str">
        <f>CONCATENATE(IF('S19'!$K$13=$D372,CONCATENATE('S19'!$I$13,"-"),""),IF('S19'!$K$14=$D372,CONCATENATE('S19'!$I$14,"-"),""),IF('S19'!$K$15=$D372,CONCATENATE('S19'!$I$15,"-"),""),IF('S19'!$K$16=$D372,CONCATENATE('S19'!$I$16,"-"),""),IF('S19'!$K$17=$D372,CONCATENATE('S19'!$I$17,"-"),""),IF('S19'!$K$18=$D372,CONCATENATE('S19'!$I$18,"-"),""),IF('S19'!$K$19=$D372,CONCATENATE('S19'!$I$19,"-"),""),IF('S19'!$K$20=$D372,CONCATENATE('S19'!$I$20,"-"),""),IF('S19'!$K$21=$D372,CONCATENATE('S19'!$I$21,"-"),""),IF('S19'!$K$22=$D372,CONCATENATE('S19'!$I$22,"-"),""),)</f>
        <v/>
      </c>
      <c r="G372" s="21" t="str">
        <f>CONCATENATE(IF('S19'!$K$23=$D372,CONCATENATE('S19'!$I$23,"-"),""),IF('S19'!$K$24=$D372,CONCATENATE('S19'!$I$24,"-"),""),IF('S19'!$K$25=$D372,CONCATENATE('S19'!$I$25,"-"),""),IF('S19'!$K$26=$D372,CONCATENATE('S19'!$I$26,"-"),""),IF('S19'!$K$27=$D372,CONCATENATE('S19'!$I$27,"-"),""),IF('S19'!$K$28=$D372,CONCATENATE('S19'!$I$28,"-"),""),IF('S19'!$K$29=$D372,CONCATENATE('S19'!$I$29,"-"),""),IF('S19'!$K$30=$D372,CONCATENATE('S19'!$I$30,"-"),""),IF('S19'!$K$31=$D372,CONCATENATE('S19'!$I$31,"-"),""),IF('S19'!$K$32=$D372,CONCATENATE('S19'!$I$32,"-"),""))</f>
        <v/>
      </c>
      <c r="H372" s="21" t="str">
        <f>CONCATENATE(IF('S19'!$S$13=$D372,CONCATENATE('S19'!$Q$13,"-"),""),IF('S19'!$S$14=$D372,CONCATENATE('S19'!$Q$14,"-"),""),IF('S19'!$S$15=$D372,CONCATENATE('S19'!$Q$15,"-"),""),IF('S19'!$S$16=$D372,CONCATENATE('S19'!$Q$16,"-"),""),IF('S19'!$S$17=$D372,CONCATENATE('S19'!$Q$17,"-"),""),IF('S19'!$S$18=$D372,CONCATENATE('S19'!$Q$18,"-"),""),IF('S19'!$S$19=$D372,CONCATENATE('S19'!$Q$19,"-"),""),IF('S19'!$S$20=$D372,CONCATENATE('S19'!$Q$20,"-"),""),IF('S19'!$S$21=$D372,CONCATENATE('S19'!$Q$21,"-"),""),IF('S19'!$S$22=$D372,CONCATENATE('S19'!$Q$22,"-"),""))</f>
        <v/>
      </c>
      <c r="I372" s="21" t="str">
        <f>CONCATENATE(,IF('S19'!$S$23=$D372,CONCATENATE('S19'!$Q$23,"-"),""),IF('S19'!$S$24=$D372,CONCATENATE('S19'!$Q$24,"-"),""),IF('S19'!$S$25=$D372,CONCATENATE('S19'!$Q$25,"-"),""),IF('S19'!$S$26=$D372,CONCATENATE('S19'!$Q$26,"-"),""),IF('S19'!$S$27=$D372,CONCATENATE('S19'!$Q$27,"-"),""),IF('S19'!$S$28=$D372,CONCATENATE('S19'!$Q$28,"-"),""),IF('S19'!$S$29=$D372,CONCATENATE('S19'!$Q$29,"-"),""),IF('S19'!$S$30=$D372,CONCATENATE('S19'!$Q$30,"-"),""),IF('S19'!$S$31=$D372,CONCATENATE('S19'!$Q$31,"-"),""),IF('S19'!$S$32=$D372,CONCATENATE('S19'!$Q$32,"-"),""))</f>
        <v/>
      </c>
      <c r="J372" s="21" t="str">
        <f>CONCATENATE(IF('S19'!$AA$13=$D372,CONCATENATE('S19'!$Y$13,"-"),""),IF('S19'!$AA$14=$D372,CONCATENATE('S19'!$Y$14,"-"),""),IF('S19'!$AA$15=$D372,CONCATENATE('S19'!$Y$15,"-"),""),IF('S19'!$AA$16=$D372,CONCATENATE('S19'!$Y$16,"-"),""),IF('S19'!$AA$17=$D372,CONCATENATE('S19'!$Y$17,"-"),""),IF('S19'!$AA$18=$D372,CONCATENATE('S19'!$Y$18,"-"),""),IF('S19'!$AA$19=$D372,CONCATENATE('S19'!$Y$19,"-"),""),IF('S19'!$AA$20=$D372,CONCATENATE('S19'!$Y$20,"-"),""),IF('S19'!$AA$21=$D372,CONCATENATE('S19'!$Y$21,"-"),""),IF('S19'!$AA$22=$D372,CONCATENATE('S19'!$Y$22,"-"),""),"")</f>
        <v/>
      </c>
      <c r="K372" s="21" t="str">
        <f>CONCATENATE(IF('S19'!$AA$23=$D372,CONCATENATE('S19'!$Y$23,"-"),""),IF('S19'!$AA$24=$D372,CONCATENATE('S19'!$Y$24,"-"),""),IF('S19'!$AA$25=$D372,CONCATENATE('S19'!$Y$25,"-"),""),IF('S19'!$AA$26=$D372,CONCATENATE('S19'!$Y$26,"-"),""),IF('S19'!$AA$27=$D372,CONCATENATE('S19'!$Y$27,"-"),""),IF('S19'!$AA$28=$D372,CONCATENATE('S19'!$Y$28,"-"),""),IF('S19'!$AA$29=$D372,CONCATENATE('S19'!$Y$29,"-"),""),IF('S19'!$AA$30=$D372,CONCATENATE('S19'!$Y$30,"-"),""),IF('S19'!$AA$31=$D372,CONCATENATE('S19'!$Y$31,"-"),""),IF('S19'!$AA$32=$D372,CONCATENATE('S19'!$Y$32,"-"),""))</f>
        <v/>
      </c>
      <c r="L372" s="21" t="str">
        <f>CONCATENATE(IF('S19'!$AI$13=$D372,CONCATENATE('S19'!$AG$13,"-"),""),IF('S19'!$AI$14=$D372,CONCATENATE('S19'!$AG$14,"-"),""),IF('S19'!$AI$15=$D372,CONCATENATE('S19'!$AG$15,"-"),""),IF('S19'!$AI$16=$D372,CONCATENATE('S19'!$AG$16,"-"),""),IF('S19'!$AI$17=$D372,CONCATENATE('S19'!$AG$17,"-"),""),IF('S19'!$AI$18=$D372,CONCATENATE('S19'!$AG$18,"-"),""),IF('S19'!$AI$19=$D372,CONCATENATE('S19'!$AG$19,"-"),""),IF('S19'!$AI$20=$D372,CONCATENATE('S19'!$AG$20,"-"),""),IF('S19'!$AI$21=$D372,CONCATENATE('S19'!$AG$21,"-"),""),IF('S19'!$AI$22=$D372,CONCATENATE('S19'!$AG$22,"-"),""),"")</f>
        <v/>
      </c>
      <c r="M372" s="21" t="str">
        <f>CONCATENATE(IF('S19'!$AI$23=$D372,CONCATENATE('S19'!$AG$23,"-"),""),IF('S19'!$AI$24=$D372,CONCATENATE('S19'!$AG$24,"-"),""),IF('S19'!$AI$25=$D372,CONCATENATE('S19'!$AG$25,"-"),""),IF('S19'!$AI$26=$D372,CONCATENATE('S19'!$AG$26,"-"),""),IF('S19'!$AI$27=$D372,CONCATENATE('S19'!$AG$27,"-"),""),IF('S19'!$AI$28=$D372,CONCATENATE('S19'!$AG$28,"-"),""),IF('S19'!$AI$29=$D372,CONCATENATE('S19'!$AG$29,"-"),""),IF('S19'!$AI$30=$D372,CONCATENATE('S19'!$AG$30,"-"),""),IF('S19'!$AI$31=$D372,CONCATENATE('S19'!$AG$31,"-"),""),IF('S19'!$AI$32=$D372,CONCATENATE('S19'!$AG$32,"-"),""))</f>
        <v/>
      </c>
      <c r="N372" s="21" t="str">
        <f t="shared" si="8"/>
        <v/>
      </c>
      <c r="O372" s="21">
        <v>370</v>
      </c>
      <c r="P372" s="27" t="str">
        <f t="shared" si="10"/>
        <v/>
      </c>
      <c r="Q372" s="27" t="str">
        <f t="shared" si="11"/>
        <v/>
      </c>
      <c r="R372" s="27" t="str">
        <f>IF(P372="","",CHOOSE(VLOOKUP($O372,$A$1:$C$400,3,FALSE),AHS!$M$1,BHS!$M$1,CHS!$M$1,HMJHS!$M$1,KHS!$M$1,Kings!$M$1,MHS!$M$1,SWHS!$M$1,AMHS!$M$1,'S10'!$M$1,'S11'!$M$1,'S12'!$M$1,'S13'!$M$1,'S14'!$M$1,'S15'!$M$1,'S16'!$M$1,'S17'!$M$1,'S18'!$M$1,'S19'!$M$1,'S20'!$M$1))</f>
        <v/>
      </c>
      <c r="S372" s="27" t="str">
        <f t="shared" si="12"/>
        <v/>
      </c>
      <c r="T372" s="3" t="str">
        <f t="shared" si="13"/>
        <v/>
      </c>
      <c r="U372" s="21"/>
      <c r="V372" s="21"/>
      <c r="W372" s="21"/>
      <c r="X372" s="21"/>
      <c r="Y372" s="21"/>
      <c r="Z372" s="21"/>
    </row>
    <row r="373" spans="1:26" ht="15" customHeight="1" x14ac:dyDescent="0.25">
      <c r="A373" s="21" t="str">
        <f t="shared" si="9"/>
        <v/>
      </c>
      <c r="B373" s="21" t="str">
        <f t="shared" si="7"/>
        <v/>
      </c>
      <c r="C373" s="21">
        <v>19</v>
      </c>
      <c r="D373" s="21">
        <v>13</v>
      </c>
      <c r="E373" s="21" t="str">
        <f>IF(OR('S19'!$C$25="",'S19'!$B$25=""),"",'S19'!$C$25)</f>
        <v/>
      </c>
      <c r="F373" s="21" t="str">
        <f>CONCATENATE(IF('S19'!$K$13=$D373,CONCATENATE('S19'!$I$13,"-"),""),IF('S19'!$K$14=$D373,CONCATENATE('S19'!$I$14,"-"),""),IF('S19'!$K$15=$D373,CONCATENATE('S19'!$I$15,"-"),""),IF('S19'!$K$16=$D373,CONCATENATE('S19'!$I$16,"-"),""),IF('S19'!$K$17=$D373,CONCATENATE('S19'!$I$17,"-"),""),IF('S19'!$K$18=$D373,CONCATENATE('S19'!$I$18,"-"),""),IF('S19'!$K$19=$D373,CONCATENATE('S19'!$I$19,"-"),""),IF('S19'!$K$20=$D373,CONCATENATE('S19'!$I$20,"-"),""),IF('S19'!$K$21=$D373,CONCATENATE('S19'!$I$21,"-"),""),IF('S19'!$K$22=$D373,CONCATENATE('S19'!$I$22,"-"),""),)</f>
        <v/>
      </c>
      <c r="G373" s="21" t="str">
        <f>CONCATENATE(IF('S19'!$K$23=$D373,CONCATENATE('S19'!$I$23,"-"),""),IF('S19'!$K$24=$D373,CONCATENATE('S19'!$I$24,"-"),""),IF('S19'!$K$25=$D373,CONCATENATE('S19'!$I$25,"-"),""),IF('S19'!$K$26=$D373,CONCATENATE('S19'!$I$26,"-"),""),IF('S19'!$K$27=$D373,CONCATENATE('S19'!$I$27,"-"),""),IF('S19'!$K$28=$D373,CONCATENATE('S19'!$I$28,"-"),""),IF('S19'!$K$29=$D373,CONCATENATE('S19'!$I$29,"-"),""),IF('S19'!$K$30=$D373,CONCATENATE('S19'!$I$30,"-"),""),IF('S19'!$K$31=$D373,CONCATENATE('S19'!$I$31,"-"),""),IF('S19'!$K$32=$D373,CONCATENATE('S19'!$I$32,"-"),""))</f>
        <v/>
      </c>
      <c r="H373" s="21" t="str">
        <f>CONCATENATE(IF('S19'!$S$13=$D373,CONCATENATE('S19'!$Q$13,"-"),""),IF('S19'!$S$14=$D373,CONCATENATE('S19'!$Q$14,"-"),""),IF('S19'!$S$15=$D373,CONCATENATE('S19'!$Q$15,"-"),""),IF('S19'!$S$16=$D373,CONCATENATE('S19'!$Q$16,"-"),""),IF('S19'!$S$17=$D373,CONCATENATE('S19'!$Q$17,"-"),""),IF('S19'!$S$18=$D373,CONCATENATE('S19'!$Q$18,"-"),""),IF('S19'!$S$19=$D373,CONCATENATE('S19'!$Q$19,"-"),""),IF('S19'!$S$20=$D373,CONCATENATE('S19'!$Q$20,"-"),""),IF('S19'!$S$21=$D373,CONCATENATE('S19'!$Q$21,"-"),""),IF('S19'!$S$22=$D373,CONCATENATE('S19'!$Q$22,"-"),""))</f>
        <v/>
      </c>
      <c r="I373" s="21" t="str">
        <f>CONCATENATE(,IF('S19'!$S$23=$D373,CONCATENATE('S19'!$Q$23,"-"),""),IF('S19'!$S$24=$D373,CONCATENATE('S19'!$Q$24,"-"),""),IF('S19'!$S$25=$D373,CONCATENATE('S19'!$Q$25,"-"),""),IF('S19'!$S$26=$D373,CONCATENATE('S19'!$Q$26,"-"),""),IF('S19'!$S$27=$D373,CONCATENATE('S19'!$Q$27,"-"),""),IF('S19'!$S$28=$D373,CONCATENATE('S19'!$Q$28,"-"),""),IF('S19'!$S$29=$D373,CONCATENATE('S19'!$Q$29,"-"),""),IF('S19'!$S$30=$D373,CONCATENATE('S19'!$Q$30,"-"),""),IF('S19'!$S$31=$D373,CONCATENATE('S19'!$Q$31,"-"),""),IF('S19'!$S$32=$D373,CONCATENATE('S19'!$Q$32,"-"),""))</f>
        <v/>
      </c>
      <c r="J373" s="21" t="str">
        <f>CONCATENATE(IF('S19'!$AA$13=$D373,CONCATENATE('S19'!$Y$13,"-"),""),IF('S19'!$AA$14=$D373,CONCATENATE('S19'!$Y$14,"-"),""),IF('S19'!$AA$15=$D373,CONCATENATE('S19'!$Y$15,"-"),""),IF('S19'!$AA$16=$D373,CONCATENATE('S19'!$Y$16,"-"),""),IF('S19'!$AA$17=$D373,CONCATENATE('S19'!$Y$17,"-"),""),IF('S19'!$AA$18=$D373,CONCATENATE('S19'!$Y$18,"-"),""),IF('S19'!$AA$19=$D373,CONCATENATE('S19'!$Y$19,"-"),""),IF('S19'!$AA$20=$D373,CONCATENATE('S19'!$Y$20,"-"),""),IF('S19'!$AA$21=$D373,CONCATENATE('S19'!$Y$21,"-"),""),IF('S19'!$AA$22=$D373,CONCATENATE('S19'!$Y$22,"-"),""),"")</f>
        <v/>
      </c>
      <c r="K373" s="21" t="str">
        <f>CONCATENATE(IF('S19'!$AA$23=$D373,CONCATENATE('S19'!$Y$23,"-"),""),IF('S19'!$AA$24=$D373,CONCATENATE('S19'!$Y$24,"-"),""),IF('S19'!$AA$25=$D373,CONCATENATE('S19'!$Y$25,"-"),""),IF('S19'!$AA$26=$D373,CONCATENATE('S19'!$Y$26,"-"),""),IF('S19'!$AA$27=$D373,CONCATENATE('S19'!$Y$27,"-"),""),IF('S19'!$AA$28=$D373,CONCATENATE('S19'!$Y$28,"-"),""),IF('S19'!$AA$29=$D373,CONCATENATE('S19'!$Y$29,"-"),""),IF('S19'!$AA$30=$D373,CONCATENATE('S19'!$Y$30,"-"),""),IF('S19'!$AA$31=$D373,CONCATENATE('S19'!$Y$31,"-"),""),IF('S19'!$AA$32=$D373,CONCATENATE('S19'!$Y$32,"-"),""))</f>
        <v/>
      </c>
      <c r="L373" s="21" t="str">
        <f>CONCATENATE(IF('S19'!$AI$13=$D373,CONCATENATE('S19'!$AG$13,"-"),""),IF('S19'!$AI$14=$D373,CONCATENATE('S19'!$AG$14,"-"),""),IF('S19'!$AI$15=$D373,CONCATENATE('S19'!$AG$15,"-"),""),IF('S19'!$AI$16=$D373,CONCATENATE('S19'!$AG$16,"-"),""),IF('S19'!$AI$17=$D373,CONCATENATE('S19'!$AG$17,"-"),""),IF('S19'!$AI$18=$D373,CONCATENATE('S19'!$AG$18,"-"),""),IF('S19'!$AI$19=$D373,CONCATENATE('S19'!$AG$19,"-"),""),IF('S19'!$AI$20=$D373,CONCATENATE('S19'!$AG$20,"-"),""),IF('S19'!$AI$21=$D373,CONCATENATE('S19'!$AG$21,"-"),""),IF('S19'!$AI$22=$D373,CONCATENATE('S19'!$AG$22,"-"),""),"")</f>
        <v/>
      </c>
      <c r="M373" s="21" t="str">
        <f>CONCATENATE(IF('S19'!$AI$23=$D373,CONCATENATE('S19'!$AG$23,"-"),""),IF('S19'!$AI$24=$D373,CONCATENATE('S19'!$AG$24,"-"),""),IF('S19'!$AI$25=$D373,CONCATENATE('S19'!$AG$25,"-"),""),IF('S19'!$AI$26=$D373,CONCATENATE('S19'!$AG$26,"-"),""),IF('S19'!$AI$27=$D373,CONCATENATE('S19'!$AG$27,"-"),""),IF('S19'!$AI$28=$D373,CONCATENATE('S19'!$AG$28,"-"),""),IF('S19'!$AI$29=$D373,CONCATENATE('S19'!$AG$29,"-"),""),IF('S19'!$AI$30=$D373,CONCATENATE('S19'!$AG$30,"-"),""),IF('S19'!$AI$31=$D373,CONCATENATE('S19'!$AG$31,"-"),""),IF('S19'!$AI$32=$D373,CONCATENATE('S19'!$AG$32,"-"),""))</f>
        <v/>
      </c>
      <c r="N373" s="21" t="str">
        <f t="shared" si="8"/>
        <v/>
      </c>
      <c r="O373" s="21">
        <v>371</v>
      </c>
      <c r="P373" s="27" t="str">
        <f t="shared" si="10"/>
        <v/>
      </c>
      <c r="Q373" s="27" t="str">
        <f t="shared" si="11"/>
        <v/>
      </c>
      <c r="R373" s="27" t="str">
        <f>IF(P373="","",CHOOSE(VLOOKUP($O373,$A$1:$C$400,3,FALSE),AHS!$M$1,BHS!$M$1,CHS!$M$1,HMJHS!$M$1,KHS!$M$1,Kings!$M$1,MHS!$M$1,SWHS!$M$1,AMHS!$M$1,'S10'!$M$1,'S11'!$M$1,'S12'!$M$1,'S13'!$M$1,'S14'!$M$1,'S15'!$M$1,'S16'!$M$1,'S17'!$M$1,'S18'!$M$1,'S19'!$M$1,'S20'!$M$1))</f>
        <v/>
      </c>
      <c r="S373" s="27" t="str">
        <f t="shared" si="12"/>
        <v/>
      </c>
      <c r="T373" s="3" t="str">
        <f t="shared" si="13"/>
        <v/>
      </c>
      <c r="U373" s="21"/>
      <c r="V373" s="21"/>
      <c r="W373" s="21"/>
      <c r="X373" s="21"/>
      <c r="Y373" s="21"/>
      <c r="Z373" s="21"/>
    </row>
    <row r="374" spans="1:26" ht="15" customHeight="1" x14ac:dyDescent="0.25">
      <c r="A374" s="21" t="str">
        <f t="shared" si="9"/>
        <v/>
      </c>
      <c r="B374" s="21" t="str">
        <f t="shared" si="7"/>
        <v/>
      </c>
      <c r="C374" s="21">
        <v>19</v>
      </c>
      <c r="D374" s="21">
        <v>14</v>
      </c>
      <c r="E374" s="21" t="str">
        <f>IF(OR('S19'!$C$26="",'S19'!$B$26=""),"",'S19'!$C$26)</f>
        <v/>
      </c>
      <c r="F374" s="21" t="str">
        <f>CONCATENATE(IF('S19'!$K$13=$D374,CONCATENATE('S19'!$I$13,"-"),""),IF('S19'!$K$14=$D374,CONCATENATE('S19'!$I$14,"-"),""),IF('S19'!$K$15=$D374,CONCATENATE('S19'!$I$15,"-"),""),IF('S19'!$K$16=$D374,CONCATENATE('S19'!$I$16,"-"),""),IF('S19'!$K$17=$D374,CONCATENATE('S19'!$I$17,"-"),""),IF('S19'!$K$18=$D374,CONCATENATE('S19'!$I$18,"-"),""),IF('S19'!$K$19=$D374,CONCATENATE('S19'!$I$19,"-"),""),IF('S19'!$K$20=$D374,CONCATENATE('S19'!$I$20,"-"),""),IF('S19'!$K$21=$D374,CONCATENATE('S19'!$I$21,"-"),""),IF('S19'!$K$22=$D374,CONCATENATE('S19'!$I$22,"-"),""),)</f>
        <v/>
      </c>
      <c r="G374" s="21" t="str">
        <f>CONCATENATE(IF('S19'!$K$23=$D374,CONCATENATE('S19'!$I$23,"-"),""),IF('S19'!$K$24=$D374,CONCATENATE('S19'!$I$24,"-"),""),IF('S19'!$K$25=$D374,CONCATENATE('S19'!$I$25,"-"),""),IF('S19'!$K$26=$D374,CONCATENATE('S19'!$I$26,"-"),""),IF('S19'!$K$27=$D374,CONCATENATE('S19'!$I$27,"-"),""),IF('S19'!$K$28=$D374,CONCATENATE('S19'!$I$28,"-"),""),IF('S19'!$K$29=$D374,CONCATENATE('S19'!$I$29,"-"),""),IF('S19'!$K$30=$D374,CONCATENATE('S19'!$I$30,"-"),""),IF('S19'!$K$31=$D374,CONCATENATE('S19'!$I$31,"-"),""),IF('S19'!$K$32=$D374,CONCATENATE('S19'!$I$32,"-"),""))</f>
        <v/>
      </c>
      <c r="H374" s="21" t="str">
        <f>CONCATENATE(IF('S19'!$S$13=$D374,CONCATENATE('S19'!$Q$13,"-"),""),IF('S19'!$S$14=$D374,CONCATENATE('S19'!$Q$14,"-"),""),IF('S19'!$S$15=$D374,CONCATENATE('S19'!$Q$15,"-"),""),IF('S19'!$S$16=$D374,CONCATENATE('S19'!$Q$16,"-"),""),IF('S19'!$S$17=$D374,CONCATENATE('S19'!$Q$17,"-"),""),IF('S19'!$S$18=$D374,CONCATENATE('S19'!$Q$18,"-"),""),IF('S19'!$S$19=$D374,CONCATENATE('S19'!$Q$19,"-"),""),IF('S19'!$S$20=$D374,CONCATENATE('S19'!$Q$20,"-"),""),IF('S19'!$S$21=$D374,CONCATENATE('S19'!$Q$21,"-"),""),IF('S19'!$S$22=$D374,CONCATENATE('S19'!$Q$22,"-"),""))</f>
        <v/>
      </c>
      <c r="I374" s="21" t="str">
        <f>CONCATENATE(,IF('S19'!$S$23=$D374,CONCATENATE('S19'!$Q$23,"-"),""),IF('S19'!$S$24=$D374,CONCATENATE('S19'!$Q$24,"-"),""),IF('S19'!$S$25=$D374,CONCATENATE('S19'!$Q$25,"-"),""),IF('S19'!$S$26=$D374,CONCATENATE('S19'!$Q$26,"-"),""),IF('S19'!$S$27=$D374,CONCATENATE('S19'!$Q$27,"-"),""),IF('S19'!$S$28=$D374,CONCATENATE('S19'!$Q$28,"-"),""),IF('S19'!$S$29=$D374,CONCATENATE('S19'!$Q$29,"-"),""),IF('S19'!$S$30=$D374,CONCATENATE('S19'!$Q$30,"-"),""),IF('S19'!$S$31=$D374,CONCATENATE('S19'!$Q$31,"-"),""),IF('S19'!$S$32=$D374,CONCATENATE('S19'!$Q$32,"-"),""))</f>
        <v/>
      </c>
      <c r="J374" s="21" t="str">
        <f>CONCATENATE(IF('S19'!$AA$13=$D374,CONCATENATE('S19'!$Y$13,"-"),""),IF('S19'!$AA$14=$D374,CONCATENATE('S19'!$Y$14,"-"),""),IF('S19'!$AA$15=$D374,CONCATENATE('S19'!$Y$15,"-"),""),IF('S19'!$AA$16=$D374,CONCATENATE('S19'!$Y$16,"-"),""),IF('S19'!$AA$17=$D374,CONCATENATE('S19'!$Y$17,"-"),""),IF('S19'!$AA$18=$D374,CONCATENATE('S19'!$Y$18,"-"),""),IF('S19'!$AA$19=$D374,CONCATENATE('S19'!$Y$19,"-"),""),IF('S19'!$AA$20=$D374,CONCATENATE('S19'!$Y$20,"-"),""),IF('S19'!$AA$21=$D374,CONCATENATE('S19'!$Y$21,"-"),""),IF('S19'!$AA$22=$D374,CONCATENATE('S19'!$Y$22,"-"),""),"")</f>
        <v/>
      </c>
      <c r="K374" s="21" t="str">
        <f>CONCATENATE(IF('S19'!$AA$23=$D374,CONCATENATE('S19'!$Y$23,"-"),""),IF('S19'!$AA$24=$D374,CONCATENATE('S19'!$Y$24,"-"),""),IF('S19'!$AA$25=$D374,CONCATENATE('S19'!$Y$25,"-"),""),IF('S19'!$AA$26=$D374,CONCATENATE('S19'!$Y$26,"-"),""),IF('S19'!$AA$27=$D374,CONCATENATE('S19'!$Y$27,"-"),""),IF('S19'!$AA$28=$D374,CONCATENATE('S19'!$Y$28,"-"),""),IF('S19'!$AA$29=$D374,CONCATENATE('S19'!$Y$29,"-"),""),IF('S19'!$AA$30=$D374,CONCATENATE('S19'!$Y$30,"-"),""),IF('S19'!$AA$31=$D374,CONCATENATE('S19'!$Y$31,"-"),""),IF('S19'!$AA$32=$D374,CONCATENATE('S19'!$Y$32,"-"),""))</f>
        <v/>
      </c>
      <c r="L374" s="21" t="str">
        <f>CONCATENATE(IF('S19'!$AI$13=$D374,CONCATENATE('S19'!$AG$13,"-"),""),IF('S19'!$AI$14=$D374,CONCATENATE('S19'!$AG$14,"-"),""),IF('S19'!$AI$15=$D374,CONCATENATE('S19'!$AG$15,"-"),""),IF('S19'!$AI$16=$D374,CONCATENATE('S19'!$AG$16,"-"),""),IF('S19'!$AI$17=$D374,CONCATENATE('S19'!$AG$17,"-"),""),IF('S19'!$AI$18=$D374,CONCATENATE('S19'!$AG$18,"-"),""),IF('S19'!$AI$19=$D374,CONCATENATE('S19'!$AG$19,"-"),""),IF('S19'!$AI$20=$D374,CONCATENATE('S19'!$AG$20,"-"),""),IF('S19'!$AI$21=$D374,CONCATENATE('S19'!$AG$21,"-"),""),IF('S19'!$AI$22=$D374,CONCATENATE('S19'!$AG$22,"-"),""),"")</f>
        <v/>
      </c>
      <c r="M374" s="21" t="str">
        <f>CONCATENATE(IF('S19'!$AI$23=$D374,CONCATENATE('S19'!$AG$23,"-"),""),IF('S19'!$AI$24=$D374,CONCATENATE('S19'!$AG$24,"-"),""),IF('S19'!$AI$25=$D374,CONCATENATE('S19'!$AG$25,"-"),""),IF('S19'!$AI$26=$D374,CONCATENATE('S19'!$AG$26,"-"),""),IF('S19'!$AI$27=$D374,CONCATENATE('S19'!$AG$27,"-"),""),IF('S19'!$AI$28=$D374,CONCATENATE('S19'!$AG$28,"-"),""),IF('S19'!$AI$29=$D374,CONCATENATE('S19'!$AG$29,"-"),""),IF('S19'!$AI$30=$D374,CONCATENATE('S19'!$AG$30,"-"),""),IF('S19'!$AI$31=$D374,CONCATENATE('S19'!$AG$31,"-"),""),IF('S19'!$AI$32=$D374,CONCATENATE('S19'!$AG$32,"-"),""))</f>
        <v/>
      </c>
      <c r="N374" s="21" t="str">
        <f t="shared" si="8"/>
        <v/>
      </c>
      <c r="O374" s="21">
        <v>372</v>
      </c>
      <c r="P374" s="27" t="str">
        <f t="shared" si="10"/>
        <v/>
      </c>
      <c r="Q374" s="27" t="str">
        <f t="shared" si="11"/>
        <v/>
      </c>
      <c r="R374" s="27" t="str">
        <f>IF(P374="","",CHOOSE(VLOOKUP($O374,$A$1:$C$400,3,FALSE),AHS!$M$1,BHS!$M$1,CHS!$M$1,HMJHS!$M$1,KHS!$M$1,Kings!$M$1,MHS!$M$1,SWHS!$M$1,AMHS!$M$1,'S10'!$M$1,'S11'!$M$1,'S12'!$M$1,'S13'!$M$1,'S14'!$M$1,'S15'!$M$1,'S16'!$M$1,'S17'!$M$1,'S18'!$M$1,'S19'!$M$1,'S20'!$M$1))</f>
        <v/>
      </c>
      <c r="S374" s="27" t="str">
        <f t="shared" si="12"/>
        <v/>
      </c>
      <c r="T374" s="3" t="str">
        <f t="shared" si="13"/>
        <v/>
      </c>
      <c r="U374" s="21"/>
      <c r="V374" s="21"/>
      <c r="W374" s="21"/>
      <c r="X374" s="21"/>
      <c r="Y374" s="21"/>
      <c r="Z374" s="21"/>
    </row>
    <row r="375" spans="1:26" ht="15" customHeight="1" x14ac:dyDescent="0.25">
      <c r="A375" s="21" t="str">
        <f t="shared" si="9"/>
        <v/>
      </c>
      <c r="B375" s="21" t="str">
        <f t="shared" si="7"/>
        <v/>
      </c>
      <c r="C375" s="21">
        <v>19</v>
      </c>
      <c r="D375" s="21">
        <v>15</v>
      </c>
      <c r="E375" s="21" t="str">
        <f>IF(OR('S19'!$C$27="",'S19'!$B$27=""),"",'S19'!$C$27)</f>
        <v/>
      </c>
      <c r="F375" s="21" t="str">
        <f>CONCATENATE(IF('S19'!$K$13=$D375,CONCATENATE('S19'!$I$13,"-"),""),IF('S19'!$K$14=$D375,CONCATENATE('S19'!$I$14,"-"),""),IF('S19'!$K$15=$D375,CONCATENATE('S19'!$I$15,"-"),""),IF('S19'!$K$16=$D375,CONCATENATE('S19'!$I$16,"-"),""),IF('S19'!$K$17=$D375,CONCATENATE('S19'!$I$17,"-"),""),IF('S19'!$K$18=$D375,CONCATENATE('S19'!$I$18,"-"),""),IF('S19'!$K$19=$D375,CONCATENATE('S19'!$I$19,"-"),""),IF('S19'!$K$20=$D375,CONCATENATE('S19'!$I$20,"-"),""),IF('S19'!$K$21=$D375,CONCATENATE('S19'!$I$21,"-"),""),IF('S19'!$K$22=$D375,CONCATENATE('S19'!$I$22,"-"),""),)</f>
        <v/>
      </c>
      <c r="G375" s="21" t="str">
        <f>CONCATENATE(IF('S19'!$K$23=$D375,CONCATENATE('S19'!$I$23,"-"),""),IF('S19'!$K$24=$D375,CONCATENATE('S19'!$I$24,"-"),""),IF('S19'!$K$25=$D375,CONCATENATE('S19'!$I$25,"-"),""),IF('S19'!$K$26=$D375,CONCATENATE('S19'!$I$26,"-"),""),IF('S19'!$K$27=$D375,CONCATENATE('S19'!$I$27,"-"),""),IF('S19'!$K$28=$D375,CONCATENATE('S19'!$I$28,"-"),""),IF('S19'!$K$29=$D375,CONCATENATE('S19'!$I$29,"-"),""),IF('S19'!$K$30=$D375,CONCATENATE('S19'!$I$30,"-"),""),IF('S19'!$K$31=$D375,CONCATENATE('S19'!$I$31,"-"),""),IF('S19'!$K$32=$D375,CONCATENATE('S19'!$I$32,"-"),""))</f>
        <v/>
      </c>
      <c r="H375" s="21" t="str">
        <f>CONCATENATE(IF('S19'!$S$13=$D375,CONCATENATE('S19'!$Q$13,"-"),""),IF('S19'!$S$14=$D375,CONCATENATE('S19'!$Q$14,"-"),""),IF('S19'!$S$15=$D375,CONCATENATE('S19'!$Q$15,"-"),""),IF('S19'!$S$16=$D375,CONCATENATE('S19'!$Q$16,"-"),""),IF('S19'!$S$17=$D375,CONCATENATE('S19'!$Q$17,"-"),""),IF('S19'!$S$18=$D375,CONCATENATE('S19'!$Q$18,"-"),""),IF('S19'!$S$19=$D375,CONCATENATE('S19'!$Q$19,"-"),""),IF('S19'!$S$20=$D375,CONCATENATE('S19'!$Q$20,"-"),""),IF('S19'!$S$21=$D375,CONCATENATE('S19'!$Q$21,"-"),""),IF('S19'!$S$22=$D375,CONCATENATE('S19'!$Q$22,"-"),""))</f>
        <v/>
      </c>
      <c r="I375" s="21" t="str">
        <f>CONCATENATE(,IF('S19'!$S$23=$D375,CONCATENATE('S19'!$Q$23,"-"),""),IF('S19'!$S$24=$D375,CONCATENATE('S19'!$Q$24,"-"),""),IF('S19'!$S$25=$D375,CONCATENATE('S19'!$Q$25,"-"),""),IF('S19'!$S$26=$D375,CONCATENATE('S19'!$Q$26,"-"),""),IF('S19'!$S$27=$D375,CONCATENATE('S19'!$Q$27,"-"),""),IF('S19'!$S$28=$D375,CONCATENATE('S19'!$Q$28,"-"),""),IF('S19'!$S$29=$D375,CONCATENATE('S19'!$Q$29,"-"),""),IF('S19'!$S$30=$D375,CONCATENATE('S19'!$Q$30,"-"),""),IF('S19'!$S$31=$D375,CONCATENATE('S19'!$Q$31,"-"),""),IF('S19'!$S$32=$D375,CONCATENATE('S19'!$Q$32,"-"),""))</f>
        <v/>
      </c>
      <c r="J375" s="21" t="str">
        <f>CONCATENATE(IF('S19'!$AA$13=$D375,CONCATENATE('S19'!$Y$13,"-"),""),IF('S19'!$AA$14=$D375,CONCATENATE('S19'!$Y$14,"-"),""),IF('S19'!$AA$15=$D375,CONCATENATE('S19'!$Y$15,"-"),""),IF('S19'!$AA$16=$D375,CONCATENATE('S19'!$Y$16,"-"),""),IF('S19'!$AA$17=$D375,CONCATENATE('S19'!$Y$17,"-"),""),IF('S19'!$AA$18=$D375,CONCATENATE('S19'!$Y$18,"-"),""),IF('S19'!$AA$19=$D375,CONCATENATE('S19'!$Y$19,"-"),""),IF('S19'!$AA$20=$D375,CONCATENATE('S19'!$Y$20,"-"),""),IF('S19'!$AA$21=$D375,CONCATENATE('S19'!$Y$21,"-"),""),IF('S19'!$AA$22=$D375,CONCATENATE('S19'!$Y$22,"-"),""),"")</f>
        <v/>
      </c>
      <c r="K375" s="21" t="str">
        <f>CONCATENATE(IF('S19'!$AA$23=$D375,CONCATENATE('S19'!$Y$23,"-"),""),IF('S19'!$AA$24=$D375,CONCATENATE('S19'!$Y$24,"-"),""),IF('S19'!$AA$25=$D375,CONCATENATE('S19'!$Y$25,"-"),""),IF('S19'!$AA$26=$D375,CONCATENATE('S19'!$Y$26,"-"),""),IF('S19'!$AA$27=$D375,CONCATENATE('S19'!$Y$27,"-"),""),IF('S19'!$AA$28=$D375,CONCATENATE('S19'!$Y$28,"-"),""),IF('S19'!$AA$29=$D375,CONCATENATE('S19'!$Y$29,"-"),""),IF('S19'!$AA$30=$D375,CONCATENATE('S19'!$Y$30,"-"),""),IF('S19'!$AA$31=$D375,CONCATENATE('S19'!$Y$31,"-"),""),IF('S19'!$AA$32=$D375,CONCATENATE('S19'!$Y$32,"-"),""))</f>
        <v/>
      </c>
      <c r="L375" s="21" t="str">
        <f>CONCATENATE(IF('S19'!$AI$13=$D375,CONCATENATE('S19'!$AG$13,"-"),""),IF('S19'!$AI$14=$D375,CONCATENATE('S19'!$AG$14,"-"),""),IF('S19'!$AI$15=$D375,CONCATENATE('S19'!$AG$15,"-"),""),IF('S19'!$AI$16=$D375,CONCATENATE('S19'!$AG$16,"-"),""),IF('S19'!$AI$17=$D375,CONCATENATE('S19'!$AG$17,"-"),""),IF('S19'!$AI$18=$D375,CONCATENATE('S19'!$AG$18,"-"),""),IF('S19'!$AI$19=$D375,CONCATENATE('S19'!$AG$19,"-"),""),IF('S19'!$AI$20=$D375,CONCATENATE('S19'!$AG$20,"-"),""),IF('S19'!$AI$21=$D375,CONCATENATE('S19'!$AG$21,"-"),""),IF('S19'!$AI$22=$D375,CONCATENATE('S19'!$AG$22,"-"),""),"")</f>
        <v/>
      </c>
      <c r="M375" s="21" t="str">
        <f>CONCATENATE(IF('S19'!$AI$23=$D375,CONCATENATE('S19'!$AG$23,"-"),""),IF('S19'!$AI$24=$D375,CONCATENATE('S19'!$AG$24,"-"),""),IF('S19'!$AI$25=$D375,CONCATENATE('S19'!$AG$25,"-"),""),IF('S19'!$AI$26=$D375,CONCATENATE('S19'!$AG$26,"-"),""),IF('S19'!$AI$27=$D375,CONCATENATE('S19'!$AG$27,"-"),""),IF('S19'!$AI$28=$D375,CONCATENATE('S19'!$AG$28,"-"),""),IF('S19'!$AI$29=$D375,CONCATENATE('S19'!$AG$29,"-"),""),IF('S19'!$AI$30=$D375,CONCATENATE('S19'!$AG$30,"-"),""),IF('S19'!$AI$31=$D375,CONCATENATE('S19'!$AG$31,"-"),""),IF('S19'!$AI$32=$D375,CONCATENATE('S19'!$AG$32,"-"),""))</f>
        <v/>
      </c>
      <c r="N375" s="21" t="str">
        <f t="shared" si="8"/>
        <v/>
      </c>
      <c r="O375" s="21">
        <v>373</v>
      </c>
      <c r="P375" s="27" t="str">
        <f t="shared" si="10"/>
        <v/>
      </c>
      <c r="Q375" s="27" t="str">
        <f t="shared" si="11"/>
        <v/>
      </c>
      <c r="R375" s="27" t="str">
        <f>IF(P375="","",CHOOSE(VLOOKUP($O375,$A$1:$C$400,3,FALSE),AHS!$M$1,BHS!$M$1,CHS!$M$1,HMJHS!$M$1,KHS!$M$1,Kings!$M$1,MHS!$M$1,SWHS!$M$1,AMHS!$M$1,'S10'!$M$1,'S11'!$M$1,'S12'!$M$1,'S13'!$M$1,'S14'!$M$1,'S15'!$M$1,'S16'!$M$1,'S17'!$M$1,'S18'!$M$1,'S19'!$M$1,'S20'!$M$1))</f>
        <v/>
      </c>
      <c r="S375" s="27" t="str">
        <f t="shared" si="12"/>
        <v/>
      </c>
      <c r="T375" s="3" t="str">
        <f t="shared" si="13"/>
        <v/>
      </c>
      <c r="U375" s="21"/>
      <c r="V375" s="21"/>
      <c r="W375" s="21"/>
      <c r="X375" s="21"/>
      <c r="Y375" s="21"/>
      <c r="Z375" s="21"/>
    </row>
    <row r="376" spans="1:26" ht="15" customHeight="1" x14ac:dyDescent="0.25">
      <c r="A376" s="21" t="str">
        <f t="shared" si="9"/>
        <v/>
      </c>
      <c r="B376" s="21" t="str">
        <f t="shared" si="7"/>
        <v/>
      </c>
      <c r="C376" s="21">
        <v>19</v>
      </c>
      <c r="D376" s="21">
        <v>16</v>
      </c>
      <c r="E376" s="21" t="str">
        <f>IF(OR('S19'!$C$28="",'S19'!$B$28=""),"",'S19'!$C$28)</f>
        <v/>
      </c>
      <c r="F376" s="21" t="str">
        <f>CONCATENATE(IF('S19'!$K$13=$D376,CONCATENATE('S19'!$I$13,"-"),""),IF('S19'!$K$14=$D376,CONCATENATE('S19'!$I$14,"-"),""),IF('S19'!$K$15=$D376,CONCATENATE('S19'!$I$15,"-"),""),IF('S19'!$K$16=$D376,CONCATENATE('S19'!$I$16,"-"),""),IF('S19'!$K$17=$D376,CONCATENATE('S19'!$I$17,"-"),""),IF('S19'!$K$18=$D376,CONCATENATE('S19'!$I$18,"-"),""),IF('S19'!$K$19=$D376,CONCATENATE('S19'!$I$19,"-"),""),IF('S19'!$K$20=$D376,CONCATENATE('S19'!$I$20,"-"),""),IF('S19'!$K$21=$D376,CONCATENATE('S19'!$I$21,"-"),""),IF('S19'!$K$22=$D376,CONCATENATE('S19'!$I$22,"-"),""),)</f>
        <v/>
      </c>
      <c r="G376" s="21" t="str">
        <f>CONCATENATE(IF('S19'!$K$23=$D376,CONCATENATE('S19'!$I$23,"-"),""),IF('S19'!$K$24=$D376,CONCATENATE('S19'!$I$24,"-"),""),IF('S19'!$K$25=$D376,CONCATENATE('S19'!$I$25,"-"),""),IF('S19'!$K$26=$D376,CONCATENATE('S19'!$I$26,"-"),""),IF('S19'!$K$27=$D376,CONCATENATE('S19'!$I$27,"-"),""),IF('S19'!$K$28=$D376,CONCATENATE('S19'!$I$28,"-"),""),IF('S19'!$K$29=$D376,CONCATENATE('S19'!$I$29,"-"),""),IF('S19'!$K$30=$D376,CONCATENATE('S19'!$I$30,"-"),""),IF('S19'!$K$31=$D376,CONCATENATE('S19'!$I$31,"-"),""),IF('S19'!$K$32=$D376,CONCATENATE('S19'!$I$32,"-"),""))</f>
        <v/>
      </c>
      <c r="H376" s="21" t="str">
        <f>CONCATENATE(IF('S19'!$S$13=$D376,CONCATENATE('S19'!$Q$13,"-"),""),IF('S19'!$S$14=$D376,CONCATENATE('S19'!$Q$14,"-"),""),IF('S19'!$S$15=$D376,CONCATENATE('S19'!$Q$15,"-"),""),IF('S19'!$S$16=$D376,CONCATENATE('S19'!$Q$16,"-"),""),IF('S19'!$S$17=$D376,CONCATENATE('S19'!$Q$17,"-"),""),IF('S19'!$S$18=$D376,CONCATENATE('S19'!$Q$18,"-"),""),IF('S19'!$S$19=$D376,CONCATENATE('S19'!$Q$19,"-"),""),IF('S19'!$S$20=$D376,CONCATENATE('S19'!$Q$20,"-"),""),IF('S19'!$S$21=$D376,CONCATENATE('S19'!$Q$21,"-"),""),IF('S19'!$S$22=$D376,CONCATENATE('S19'!$Q$22,"-"),""))</f>
        <v/>
      </c>
      <c r="I376" s="21" t="str">
        <f>CONCATENATE(,IF('S19'!$S$23=$D376,CONCATENATE('S19'!$Q$23,"-"),""),IF('S19'!$S$24=$D376,CONCATENATE('S19'!$Q$24,"-"),""),IF('S19'!$S$25=$D376,CONCATENATE('S19'!$Q$25,"-"),""),IF('S19'!$S$26=$D376,CONCATENATE('S19'!$Q$26,"-"),""),IF('S19'!$S$27=$D376,CONCATENATE('S19'!$Q$27,"-"),""),IF('S19'!$S$28=$D376,CONCATENATE('S19'!$Q$28,"-"),""),IF('S19'!$S$29=$D376,CONCATENATE('S19'!$Q$29,"-"),""),IF('S19'!$S$30=$D376,CONCATENATE('S19'!$Q$30,"-"),""),IF('S19'!$S$31=$D376,CONCATENATE('S19'!$Q$31,"-"),""),IF('S19'!$S$32=$D376,CONCATENATE('S19'!$Q$32,"-"),""))</f>
        <v/>
      </c>
      <c r="J376" s="21" t="str">
        <f>CONCATENATE(IF('S19'!$AA$13=$D376,CONCATENATE('S19'!$Y$13,"-"),""),IF('S19'!$AA$14=$D376,CONCATENATE('S19'!$Y$14,"-"),""),IF('S19'!$AA$15=$D376,CONCATENATE('S19'!$Y$15,"-"),""),IF('S19'!$AA$16=$D376,CONCATENATE('S19'!$Y$16,"-"),""),IF('S19'!$AA$17=$D376,CONCATENATE('S19'!$Y$17,"-"),""),IF('S19'!$AA$18=$D376,CONCATENATE('S19'!$Y$18,"-"),""),IF('S19'!$AA$19=$D376,CONCATENATE('S19'!$Y$19,"-"),""),IF('S19'!$AA$20=$D376,CONCATENATE('S19'!$Y$20,"-"),""),IF('S19'!$AA$21=$D376,CONCATENATE('S19'!$Y$21,"-"),""),IF('S19'!$AA$22=$D376,CONCATENATE('S19'!$Y$22,"-"),""),"")</f>
        <v/>
      </c>
      <c r="K376" s="21" t="str">
        <f>CONCATENATE(IF('S19'!$AA$23=$D376,CONCATENATE('S19'!$Y$23,"-"),""),IF('S19'!$AA$24=$D376,CONCATENATE('S19'!$Y$24,"-"),""),IF('S19'!$AA$25=$D376,CONCATENATE('S19'!$Y$25,"-"),""),IF('S19'!$AA$26=$D376,CONCATENATE('S19'!$Y$26,"-"),""),IF('S19'!$AA$27=$D376,CONCATENATE('S19'!$Y$27,"-"),""),IF('S19'!$AA$28=$D376,CONCATENATE('S19'!$Y$28,"-"),""),IF('S19'!$AA$29=$D376,CONCATENATE('S19'!$Y$29,"-"),""),IF('S19'!$AA$30=$D376,CONCATENATE('S19'!$Y$30,"-"),""),IF('S19'!$AA$31=$D376,CONCATENATE('S19'!$Y$31,"-"),""),IF('S19'!$AA$32=$D376,CONCATENATE('S19'!$Y$32,"-"),""))</f>
        <v/>
      </c>
      <c r="L376" s="21" t="str">
        <f>CONCATENATE(IF('S19'!$AI$13=$D376,CONCATENATE('S19'!$AG$13,"-"),""),IF('S19'!$AI$14=$D376,CONCATENATE('S19'!$AG$14,"-"),""),IF('S19'!$AI$15=$D376,CONCATENATE('S19'!$AG$15,"-"),""),IF('S19'!$AI$16=$D376,CONCATENATE('S19'!$AG$16,"-"),""),IF('S19'!$AI$17=$D376,CONCATENATE('S19'!$AG$17,"-"),""),IF('S19'!$AI$18=$D376,CONCATENATE('S19'!$AG$18,"-"),""),IF('S19'!$AI$19=$D376,CONCATENATE('S19'!$AG$19,"-"),""),IF('S19'!$AI$20=$D376,CONCATENATE('S19'!$AG$20,"-"),""),IF('S19'!$AI$21=$D376,CONCATENATE('S19'!$AG$21,"-"),""),IF('S19'!$AI$22=$D376,CONCATENATE('S19'!$AG$22,"-"),""),"")</f>
        <v/>
      </c>
      <c r="M376" s="21" t="str">
        <f>CONCATENATE(IF('S19'!$AI$23=$D376,CONCATENATE('S19'!$AG$23,"-"),""),IF('S19'!$AI$24=$D376,CONCATENATE('S19'!$AG$24,"-"),""),IF('S19'!$AI$25=$D376,CONCATENATE('S19'!$AG$25,"-"),""),IF('S19'!$AI$26=$D376,CONCATENATE('S19'!$AG$26,"-"),""),IF('S19'!$AI$27=$D376,CONCATENATE('S19'!$AG$27,"-"),""),IF('S19'!$AI$28=$D376,CONCATENATE('S19'!$AG$28,"-"),""),IF('S19'!$AI$29=$D376,CONCATENATE('S19'!$AG$29,"-"),""),IF('S19'!$AI$30=$D376,CONCATENATE('S19'!$AG$30,"-"),""),IF('S19'!$AI$31=$D376,CONCATENATE('S19'!$AG$31,"-"),""),IF('S19'!$AI$32=$D376,CONCATENATE('S19'!$AG$32,"-"),""))</f>
        <v/>
      </c>
      <c r="N376" s="21" t="str">
        <f t="shared" si="8"/>
        <v/>
      </c>
      <c r="O376" s="21">
        <v>374</v>
      </c>
      <c r="P376" s="27" t="str">
        <f t="shared" si="10"/>
        <v/>
      </c>
      <c r="Q376" s="27" t="str">
        <f t="shared" si="11"/>
        <v/>
      </c>
      <c r="R376" s="27" t="str">
        <f>IF(P376="","",CHOOSE(VLOOKUP($O376,$A$1:$C$400,3,FALSE),AHS!$M$1,BHS!$M$1,CHS!$M$1,HMJHS!$M$1,KHS!$M$1,Kings!$M$1,MHS!$M$1,SWHS!$M$1,AMHS!$M$1,'S10'!$M$1,'S11'!$M$1,'S12'!$M$1,'S13'!$M$1,'S14'!$M$1,'S15'!$M$1,'S16'!$M$1,'S17'!$M$1,'S18'!$M$1,'S19'!$M$1,'S20'!$M$1))</f>
        <v/>
      </c>
      <c r="S376" s="27" t="str">
        <f t="shared" si="12"/>
        <v/>
      </c>
      <c r="T376" s="3" t="str">
        <f t="shared" si="13"/>
        <v/>
      </c>
      <c r="U376" s="21"/>
      <c r="V376" s="21"/>
      <c r="W376" s="21"/>
      <c r="X376" s="21"/>
      <c r="Y376" s="21"/>
      <c r="Z376" s="21"/>
    </row>
    <row r="377" spans="1:26" ht="15" customHeight="1" x14ac:dyDescent="0.25">
      <c r="A377" s="21" t="str">
        <f t="shared" si="9"/>
        <v/>
      </c>
      <c r="B377" s="21" t="str">
        <f t="shared" si="7"/>
        <v/>
      </c>
      <c r="C377" s="21">
        <v>19</v>
      </c>
      <c r="D377" s="21">
        <v>17</v>
      </c>
      <c r="E377" s="21" t="str">
        <f>IF(OR('S19'!$C$29="",'S19'!$B$29=""),"",'S19'!$C$29)</f>
        <v/>
      </c>
      <c r="F377" s="21" t="str">
        <f>CONCATENATE(IF('S19'!$K$13=$D377,CONCATENATE('S19'!$I$13,"-"),""),IF('S19'!$K$14=$D377,CONCATENATE('S19'!$I$14,"-"),""),IF('S19'!$K$15=$D377,CONCATENATE('S19'!$I$15,"-"),""),IF('S19'!$K$16=$D377,CONCATENATE('S19'!$I$16,"-"),""),IF('S19'!$K$17=$D377,CONCATENATE('S19'!$I$17,"-"),""),IF('S19'!$K$18=$D377,CONCATENATE('S19'!$I$18,"-"),""),IF('S19'!$K$19=$D377,CONCATENATE('S19'!$I$19,"-"),""),IF('S19'!$K$20=$D377,CONCATENATE('S19'!$I$20,"-"),""),IF('S19'!$K$21=$D377,CONCATENATE('S19'!$I$21,"-"),""),IF('S19'!$K$22=$D377,CONCATENATE('S19'!$I$22,"-"),""),)</f>
        <v/>
      </c>
      <c r="G377" s="21" t="str">
        <f>CONCATENATE(IF('S19'!$K$23=$D377,CONCATENATE('S19'!$I$23,"-"),""),IF('S19'!$K$24=$D377,CONCATENATE('S19'!$I$24,"-"),""),IF('S19'!$K$25=$D377,CONCATENATE('S19'!$I$25,"-"),""),IF('S19'!$K$26=$D377,CONCATENATE('S19'!$I$26,"-"),""),IF('S19'!$K$27=$D377,CONCATENATE('S19'!$I$27,"-"),""),IF('S19'!$K$28=$D377,CONCATENATE('S19'!$I$28,"-"),""),IF('S19'!$K$29=$D377,CONCATENATE('S19'!$I$29,"-"),""),IF('S19'!$K$30=$D377,CONCATENATE('S19'!$I$30,"-"),""),IF('S19'!$K$31=$D377,CONCATENATE('S19'!$I$31,"-"),""),IF('S19'!$K$32=$D377,CONCATENATE('S19'!$I$32,"-"),""))</f>
        <v/>
      </c>
      <c r="H377" s="21" t="str">
        <f>CONCATENATE(IF('S19'!$S$13=$D377,CONCATENATE('S19'!$Q$13,"-"),""),IF('S19'!$S$14=$D377,CONCATENATE('S19'!$Q$14,"-"),""),IF('S19'!$S$15=$D377,CONCATENATE('S19'!$Q$15,"-"),""),IF('S19'!$S$16=$D377,CONCATENATE('S19'!$Q$16,"-"),""),IF('S19'!$S$17=$D377,CONCATENATE('S19'!$Q$17,"-"),""),IF('S19'!$S$18=$D377,CONCATENATE('S19'!$Q$18,"-"),""),IF('S19'!$S$19=$D377,CONCATENATE('S19'!$Q$19,"-"),""),IF('S19'!$S$20=$D377,CONCATENATE('S19'!$Q$20,"-"),""),IF('S19'!$S$21=$D377,CONCATENATE('S19'!$Q$21,"-"),""),IF('S19'!$S$22=$D377,CONCATENATE('S19'!$Q$22,"-"),""))</f>
        <v/>
      </c>
      <c r="I377" s="21" t="str">
        <f>CONCATENATE(,IF('S19'!$S$23=$D377,CONCATENATE('S19'!$Q$23,"-"),""),IF('S19'!$S$24=$D377,CONCATENATE('S19'!$Q$24,"-"),""),IF('S19'!$S$25=$D377,CONCATENATE('S19'!$Q$25,"-"),""),IF('S19'!$S$26=$D377,CONCATENATE('S19'!$Q$26,"-"),""),IF('S19'!$S$27=$D377,CONCATENATE('S19'!$Q$27,"-"),""),IF('S19'!$S$28=$D377,CONCATENATE('S19'!$Q$28,"-"),""),IF('S19'!$S$29=$D377,CONCATENATE('S19'!$Q$29,"-"),""),IF('S19'!$S$30=$D377,CONCATENATE('S19'!$Q$30,"-"),""),IF('S19'!$S$31=$D377,CONCATENATE('S19'!$Q$31,"-"),""),IF('S19'!$S$32=$D377,CONCATENATE('S19'!$Q$32,"-"),""))</f>
        <v/>
      </c>
      <c r="J377" s="21" t="str">
        <f>CONCATENATE(IF('S19'!$AA$13=$D377,CONCATENATE('S19'!$Y$13,"-"),""),IF('S19'!$AA$14=$D377,CONCATENATE('S19'!$Y$14,"-"),""),IF('S19'!$AA$15=$D377,CONCATENATE('S19'!$Y$15,"-"),""),IF('S19'!$AA$16=$D377,CONCATENATE('S19'!$Y$16,"-"),""),IF('S19'!$AA$17=$D377,CONCATENATE('S19'!$Y$17,"-"),""),IF('S19'!$AA$18=$D377,CONCATENATE('S19'!$Y$18,"-"),""),IF('S19'!$AA$19=$D377,CONCATENATE('S19'!$Y$19,"-"),""),IF('S19'!$AA$20=$D377,CONCATENATE('S19'!$Y$20,"-"),""),IF('S19'!$AA$21=$D377,CONCATENATE('S19'!$Y$21,"-"),""),IF('S19'!$AA$22=$D377,CONCATENATE('S19'!$Y$22,"-"),""),"")</f>
        <v/>
      </c>
      <c r="K377" s="21" t="str">
        <f>CONCATENATE(IF('S19'!$AA$23=$D377,CONCATENATE('S19'!$Y$23,"-"),""),IF('S19'!$AA$24=$D377,CONCATENATE('S19'!$Y$24,"-"),""),IF('S19'!$AA$25=$D377,CONCATENATE('S19'!$Y$25,"-"),""),IF('S19'!$AA$26=$D377,CONCATENATE('S19'!$Y$26,"-"),""),IF('S19'!$AA$27=$D377,CONCATENATE('S19'!$Y$27,"-"),""),IF('S19'!$AA$28=$D377,CONCATENATE('S19'!$Y$28,"-"),""),IF('S19'!$AA$29=$D377,CONCATENATE('S19'!$Y$29,"-"),""),IF('S19'!$AA$30=$D377,CONCATENATE('S19'!$Y$30,"-"),""),IF('S19'!$AA$31=$D377,CONCATENATE('S19'!$Y$31,"-"),""),IF('S19'!$AA$32=$D377,CONCATENATE('S19'!$Y$32,"-"),""))</f>
        <v/>
      </c>
      <c r="L377" s="21" t="str">
        <f>CONCATENATE(IF('S19'!$AI$13=$D377,CONCATENATE('S19'!$AG$13,"-"),""),IF('S19'!$AI$14=$D377,CONCATENATE('S19'!$AG$14,"-"),""),IF('S19'!$AI$15=$D377,CONCATENATE('S19'!$AG$15,"-"),""),IF('S19'!$AI$16=$D377,CONCATENATE('S19'!$AG$16,"-"),""),IF('S19'!$AI$17=$D377,CONCATENATE('S19'!$AG$17,"-"),""),IF('S19'!$AI$18=$D377,CONCATENATE('S19'!$AG$18,"-"),""),IF('S19'!$AI$19=$D377,CONCATENATE('S19'!$AG$19,"-"),""),IF('S19'!$AI$20=$D377,CONCATENATE('S19'!$AG$20,"-"),""),IF('S19'!$AI$21=$D377,CONCATENATE('S19'!$AG$21,"-"),""),IF('S19'!$AI$22=$D377,CONCATENATE('S19'!$AG$22,"-"),""),"")</f>
        <v/>
      </c>
      <c r="M377" s="21" t="str">
        <f>CONCATENATE(IF('S19'!$AI$23=$D377,CONCATENATE('S19'!$AG$23,"-"),""),IF('S19'!$AI$24=$D377,CONCATENATE('S19'!$AG$24,"-"),""),IF('S19'!$AI$25=$D377,CONCATENATE('S19'!$AG$25,"-"),""),IF('S19'!$AI$26=$D377,CONCATENATE('S19'!$AG$26,"-"),""),IF('S19'!$AI$27=$D377,CONCATENATE('S19'!$AG$27,"-"),""),IF('S19'!$AI$28=$D377,CONCATENATE('S19'!$AG$28,"-"),""),IF('S19'!$AI$29=$D377,CONCATENATE('S19'!$AG$29,"-"),""),IF('S19'!$AI$30=$D377,CONCATENATE('S19'!$AG$30,"-"),""),IF('S19'!$AI$31=$D377,CONCATENATE('S19'!$AG$31,"-"),""),IF('S19'!$AI$32=$D377,CONCATENATE('S19'!$AG$32,"-"),""))</f>
        <v/>
      </c>
      <c r="N377" s="21" t="str">
        <f t="shared" si="8"/>
        <v/>
      </c>
      <c r="O377" s="21">
        <v>375</v>
      </c>
      <c r="P377" s="27" t="str">
        <f t="shared" si="10"/>
        <v/>
      </c>
      <c r="Q377" s="27" t="str">
        <f t="shared" si="11"/>
        <v/>
      </c>
      <c r="R377" s="27" t="str">
        <f>IF(P377="","",CHOOSE(VLOOKUP($O377,$A$1:$C$400,3,FALSE),AHS!$M$1,BHS!$M$1,CHS!$M$1,HMJHS!$M$1,KHS!$M$1,Kings!$M$1,MHS!$M$1,SWHS!$M$1,AMHS!$M$1,'S10'!$M$1,'S11'!$M$1,'S12'!$M$1,'S13'!$M$1,'S14'!$M$1,'S15'!$M$1,'S16'!$M$1,'S17'!$M$1,'S18'!$M$1,'S19'!$M$1,'S20'!$M$1))</f>
        <v/>
      </c>
      <c r="S377" s="27" t="str">
        <f t="shared" si="12"/>
        <v/>
      </c>
      <c r="T377" s="3" t="str">
        <f t="shared" si="13"/>
        <v/>
      </c>
      <c r="U377" s="21"/>
      <c r="V377" s="21"/>
      <c r="W377" s="21"/>
      <c r="X377" s="21"/>
      <c r="Y377" s="21"/>
      <c r="Z377" s="21"/>
    </row>
    <row r="378" spans="1:26" ht="15" customHeight="1" x14ac:dyDescent="0.25">
      <c r="A378" s="21" t="str">
        <f t="shared" si="9"/>
        <v/>
      </c>
      <c r="B378" s="21" t="str">
        <f t="shared" si="7"/>
        <v/>
      </c>
      <c r="C378" s="21">
        <v>19</v>
      </c>
      <c r="D378" s="21">
        <v>18</v>
      </c>
      <c r="E378" s="21" t="str">
        <f>IF(OR('S19'!$C$30="",'S19'!$B$30=""),"",'S19'!$C$30)</f>
        <v/>
      </c>
      <c r="F378" s="21" t="str">
        <f>CONCATENATE(IF('S19'!$K$13=$D378,CONCATENATE('S19'!$I$13,"-"),""),IF('S19'!$K$14=$D378,CONCATENATE('S19'!$I$14,"-"),""),IF('S19'!$K$15=$D378,CONCATENATE('S19'!$I$15,"-"),""),IF('S19'!$K$16=$D378,CONCATENATE('S19'!$I$16,"-"),""),IF('S19'!$K$17=$D378,CONCATENATE('S19'!$I$17,"-"),""),IF('S19'!$K$18=$D378,CONCATENATE('S19'!$I$18,"-"),""),IF('S19'!$K$19=$D378,CONCATENATE('S19'!$I$19,"-"),""),IF('S19'!$K$20=$D378,CONCATENATE('S19'!$I$20,"-"),""),IF('S19'!$K$21=$D378,CONCATENATE('S19'!$I$21,"-"),""),IF('S19'!$K$22=$D378,CONCATENATE('S19'!$I$22,"-"),""),)</f>
        <v/>
      </c>
      <c r="G378" s="21" t="str">
        <f>CONCATENATE(IF('S19'!$K$23=$D378,CONCATENATE('S19'!$I$23,"-"),""),IF('S19'!$K$24=$D378,CONCATENATE('S19'!$I$24,"-"),""),IF('S19'!$K$25=$D378,CONCATENATE('S19'!$I$25,"-"),""),IF('S19'!$K$26=$D378,CONCATENATE('S19'!$I$26,"-"),""),IF('S19'!$K$27=$D378,CONCATENATE('S19'!$I$27,"-"),""),IF('S19'!$K$28=$D378,CONCATENATE('S19'!$I$28,"-"),""),IF('S19'!$K$29=$D378,CONCATENATE('S19'!$I$29,"-"),""),IF('S19'!$K$30=$D378,CONCATENATE('S19'!$I$30,"-"),""),IF('S19'!$K$31=$D378,CONCATENATE('S19'!$I$31,"-"),""),IF('S19'!$K$32=$D378,CONCATENATE('S19'!$I$32,"-"),""))</f>
        <v/>
      </c>
      <c r="H378" s="21" t="str">
        <f>CONCATENATE(IF('S19'!$S$13=$D378,CONCATENATE('S19'!$Q$13,"-"),""),IF('S19'!$S$14=$D378,CONCATENATE('S19'!$Q$14,"-"),""),IF('S19'!$S$15=$D378,CONCATENATE('S19'!$Q$15,"-"),""),IF('S19'!$S$16=$D378,CONCATENATE('S19'!$Q$16,"-"),""),IF('S19'!$S$17=$D378,CONCATENATE('S19'!$Q$17,"-"),""),IF('S19'!$S$18=$D378,CONCATENATE('S19'!$Q$18,"-"),""),IF('S19'!$S$19=$D378,CONCATENATE('S19'!$Q$19,"-"),""),IF('S19'!$S$20=$D378,CONCATENATE('S19'!$Q$20,"-"),""),IF('S19'!$S$21=$D378,CONCATENATE('S19'!$Q$21,"-"),""),IF('S19'!$S$22=$D378,CONCATENATE('S19'!$Q$22,"-"),""))</f>
        <v/>
      </c>
      <c r="I378" s="21" t="str">
        <f>CONCATENATE(,IF('S19'!$S$23=$D378,CONCATENATE('S19'!$Q$23,"-"),""),IF('S19'!$S$24=$D378,CONCATENATE('S19'!$Q$24,"-"),""),IF('S19'!$S$25=$D378,CONCATENATE('S19'!$Q$25,"-"),""),IF('S19'!$S$26=$D378,CONCATENATE('S19'!$Q$26,"-"),""),IF('S19'!$S$27=$D378,CONCATENATE('S19'!$Q$27,"-"),""),IF('S19'!$S$28=$D378,CONCATENATE('S19'!$Q$28,"-"),""),IF('S19'!$S$29=$D378,CONCATENATE('S19'!$Q$29,"-"),""),IF('S19'!$S$30=$D378,CONCATENATE('S19'!$Q$30,"-"),""),IF('S19'!$S$31=$D378,CONCATENATE('S19'!$Q$31,"-"),""),IF('S19'!$S$32=$D378,CONCATENATE('S19'!$Q$32,"-"),""))</f>
        <v/>
      </c>
      <c r="J378" s="21" t="str">
        <f>CONCATENATE(IF('S19'!$AA$13=$D378,CONCATENATE('S19'!$Y$13,"-"),""),IF('S19'!$AA$14=$D378,CONCATENATE('S19'!$Y$14,"-"),""),IF('S19'!$AA$15=$D378,CONCATENATE('S19'!$Y$15,"-"),""),IF('S19'!$AA$16=$D378,CONCATENATE('S19'!$Y$16,"-"),""),IF('S19'!$AA$17=$D378,CONCATENATE('S19'!$Y$17,"-"),""),IF('S19'!$AA$18=$D378,CONCATENATE('S19'!$Y$18,"-"),""),IF('S19'!$AA$19=$D378,CONCATENATE('S19'!$Y$19,"-"),""),IF('S19'!$AA$20=$D378,CONCATENATE('S19'!$Y$20,"-"),""),IF('S19'!$AA$21=$D378,CONCATENATE('S19'!$Y$21,"-"),""),IF('S19'!$AA$22=$D378,CONCATENATE('S19'!$Y$22,"-"),""),"")</f>
        <v/>
      </c>
      <c r="K378" s="21" t="str">
        <f>CONCATENATE(IF('S19'!$AA$23=$D378,CONCATENATE('S19'!$Y$23,"-"),""),IF('S19'!$AA$24=$D378,CONCATENATE('S19'!$Y$24,"-"),""),IF('S19'!$AA$25=$D378,CONCATENATE('S19'!$Y$25,"-"),""),IF('S19'!$AA$26=$D378,CONCATENATE('S19'!$Y$26,"-"),""),IF('S19'!$AA$27=$D378,CONCATENATE('S19'!$Y$27,"-"),""),IF('S19'!$AA$28=$D378,CONCATENATE('S19'!$Y$28,"-"),""),IF('S19'!$AA$29=$D378,CONCATENATE('S19'!$Y$29,"-"),""),IF('S19'!$AA$30=$D378,CONCATENATE('S19'!$Y$30,"-"),""),IF('S19'!$AA$31=$D378,CONCATENATE('S19'!$Y$31,"-"),""),IF('S19'!$AA$32=$D378,CONCATENATE('S19'!$Y$32,"-"),""))</f>
        <v/>
      </c>
      <c r="L378" s="21" t="str">
        <f>CONCATENATE(IF('S19'!$AI$13=$D378,CONCATENATE('S19'!$AG$13,"-"),""),IF('S19'!$AI$14=$D378,CONCATENATE('S19'!$AG$14,"-"),""),IF('S19'!$AI$15=$D378,CONCATENATE('S19'!$AG$15,"-"),""),IF('S19'!$AI$16=$D378,CONCATENATE('S19'!$AG$16,"-"),""),IF('S19'!$AI$17=$D378,CONCATENATE('S19'!$AG$17,"-"),""),IF('S19'!$AI$18=$D378,CONCATENATE('S19'!$AG$18,"-"),""),IF('S19'!$AI$19=$D378,CONCATENATE('S19'!$AG$19,"-"),""),IF('S19'!$AI$20=$D378,CONCATENATE('S19'!$AG$20,"-"),""),IF('S19'!$AI$21=$D378,CONCATENATE('S19'!$AG$21,"-"),""),IF('S19'!$AI$22=$D378,CONCATENATE('S19'!$AG$22,"-"),""),"")</f>
        <v/>
      </c>
      <c r="M378" s="21" t="str">
        <f>CONCATENATE(IF('S19'!$AI$23=$D378,CONCATENATE('S19'!$AG$23,"-"),""),IF('S19'!$AI$24=$D378,CONCATENATE('S19'!$AG$24,"-"),""),IF('S19'!$AI$25=$D378,CONCATENATE('S19'!$AG$25,"-"),""),IF('S19'!$AI$26=$D378,CONCATENATE('S19'!$AG$26,"-"),""),IF('S19'!$AI$27=$D378,CONCATENATE('S19'!$AG$27,"-"),""),IF('S19'!$AI$28=$D378,CONCATENATE('S19'!$AG$28,"-"),""),IF('S19'!$AI$29=$D378,CONCATENATE('S19'!$AG$29,"-"),""),IF('S19'!$AI$30=$D378,CONCATENATE('S19'!$AG$30,"-"),""),IF('S19'!$AI$31=$D378,CONCATENATE('S19'!$AG$31,"-"),""),IF('S19'!$AI$32=$D378,CONCATENATE('S19'!$AG$32,"-"),""))</f>
        <v/>
      </c>
      <c r="N378" s="21" t="str">
        <f t="shared" si="8"/>
        <v/>
      </c>
      <c r="O378" s="21">
        <v>376</v>
      </c>
      <c r="P378" s="27" t="str">
        <f t="shared" si="10"/>
        <v/>
      </c>
      <c r="Q378" s="27" t="str">
        <f t="shared" si="11"/>
        <v/>
      </c>
      <c r="R378" s="27" t="str">
        <f>IF(P378="","",CHOOSE(VLOOKUP($O378,$A$1:$C$400,3,FALSE),AHS!$M$1,BHS!$M$1,CHS!$M$1,HMJHS!$M$1,KHS!$M$1,Kings!$M$1,MHS!$M$1,SWHS!$M$1,AMHS!$M$1,'S10'!$M$1,'S11'!$M$1,'S12'!$M$1,'S13'!$M$1,'S14'!$M$1,'S15'!$M$1,'S16'!$M$1,'S17'!$M$1,'S18'!$M$1,'S19'!$M$1,'S20'!$M$1))</f>
        <v/>
      </c>
      <c r="S378" s="27" t="str">
        <f t="shared" si="12"/>
        <v/>
      </c>
      <c r="T378" s="3" t="str">
        <f t="shared" si="13"/>
        <v/>
      </c>
      <c r="U378" s="21"/>
      <c r="V378" s="21"/>
      <c r="W378" s="21"/>
      <c r="X378" s="21"/>
      <c r="Y378" s="21"/>
      <c r="Z378" s="21"/>
    </row>
    <row r="379" spans="1:26" ht="15" customHeight="1" x14ac:dyDescent="0.25">
      <c r="A379" s="21" t="str">
        <f t="shared" si="9"/>
        <v/>
      </c>
      <c r="B379" s="21" t="str">
        <f t="shared" si="7"/>
        <v/>
      </c>
      <c r="C379" s="21">
        <v>19</v>
      </c>
      <c r="D379" s="21">
        <v>19</v>
      </c>
      <c r="E379" s="21" t="str">
        <f>IF(OR('S19'!$C$31="",'S19'!$B$31=""),"",'S19'!$C$31)</f>
        <v/>
      </c>
      <c r="F379" s="21" t="str">
        <f>CONCATENATE(IF('S19'!$K$13=$D379,CONCATENATE('S19'!$I$13,"-"),""),IF('S19'!$K$14=$D379,CONCATENATE('S19'!$I$14,"-"),""),IF('S19'!$K$15=$D379,CONCATENATE('S19'!$I$15,"-"),""),IF('S19'!$K$16=$D379,CONCATENATE('S19'!$I$16,"-"),""),IF('S19'!$K$17=$D379,CONCATENATE('S19'!$I$17,"-"),""),IF('S19'!$K$18=$D379,CONCATENATE('S19'!$I$18,"-"),""),IF('S19'!$K$19=$D379,CONCATENATE('S19'!$I$19,"-"),""),IF('S19'!$K$20=$D379,CONCATENATE('S19'!$I$20,"-"),""),IF('S19'!$K$21=$D379,CONCATENATE('S19'!$I$21,"-"),""),IF('S19'!$K$22=$D379,CONCATENATE('S19'!$I$22,"-"),""),)</f>
        <v/>
      </c>
      <c r="G379" s="21" t="str">
        <f>CONCATENATE(IF('S19'!$K$23=$D379,CONCATENATE('S19'!$I$23,"-"),""),IF('S19'!$K$24=$D379,CONCATENATE('S19'!$I$24,"-"),""),IF('S19'!$K$25=$D379,CONCATENATE('S19'!$I$25,"-"),""),IF('S19'!$K$26=$D379,CONCATENATE('S19'!$I$26,"-"),""),IF('S19'!$K$27=$D379,CONCATENATE('S19'!$I$27,"-"),""),IF('S19'!$K$28=$D379,CONCATENATE('S19'!$I$28,"-"),""),IF('S19'!$K$29=$D379,CONCATENATE('S19'!$I$29,"-"),""),IF('S19'!$K$30=$D379,CONCATENATE('S19'!$I$30,"-"),""),IF('S19'!$K$31=$D379,CONCATENATE('S19'!$I$31,"-"),""),IF('S19'!$K$32=$D379,CONCATENATE('S19'!$I$32,"-"),""))</f>
        <v/>
      </c>
      <c r="H379" s="21" t="str">
        <f>CONCATENATE(IF('S19'!$S$13=$D379,CONCATENATE('S19'!$Q$13,"-"),""),IF('S19'!$S$14=$D379,CONCATENATE('S19'!$Q$14,"-"),""),IF('S19'!$S$15=$D379,CONCATENATE('S19'!$Q$15,"-"),""),IF('S19'!$S$16=$D379,CONCATENATE('S19'!$Q$16,"-"),""),IF('S19'!$S$17=$D379,CONCATENATE('S19'!$Q$17,"-"),""),IF('S19'!$S$18=$D379,CONCATENATE('S19'!$Q$18,"-"),""),IF('S19'!$S$19=$D379,CONCATENATE('S19'!$Q$19,"-"),""),IF('S19'!$S$20=$D379,CONCATENATE('S19'!$Q$20,"-"),""),IF('S19'!$S$21=$D379,CONCATENATE('S19'!$Q$21,"-"),""),IF('S19'!$S$22=$D379,CONCATENATE('S19'!$Q$22,"-"),""))</f>
        <v/>
      </c>
      <c r="I379" s="21" t="str">
        <f>CONCATENATE(,IF('S19'!$S$23=$D379,CONCATENATE('S19'!$Q$23,"-"),""),IF('S19'!$S$24=$D379,CONCATENATE('S19'!$Q$24,"-"),""),IF('S19'!$S$25=$D379,CONCATENATE('S19'!$Q$25,"-"),""),IF('S19'!$S$26=$D379,CONCATENATE('S19'!$Q$26,"-"),""),IF('S19'!$S$27=$D379,CONCATENATE('S19'!$Q$27,"-"),""),IF('S19'!$S$28=$D379,CONCATENATE('S19'!$Q$28,"-"),""),IF('S19'!$S$29=$D379,CONCATENATE('S19'!$Q$29,"-"),""),IF('S19'!$S$30=$D379,CONCATENATE('S19'!$Q$30,"-"),""),IF('S19'!$S$31=$D379,CONCATENATE('S19'!$Q$31,"-"),""),IF('S19'!$S$32=$D379,CONCATENATE('S19'!$Q$32,"-"),""))</f>
        <v/>
      </c>
      <c r="J379" s="21" t="str">
        <f>CONCATENATE(IF('S19'!$AA$13=$D379,CONCATENATE('S19'!$Y$13,"-"),""),IF('S19'!$AA$14=$D379,CONCATENATE('S19'!$Y$14,"-"),""),IF('S19'!$AA$15=$D379,CONCATENATE('S19'!$Y$15,"-"),""),IF('S19'!$AA$16=$D379,CONCATENATE('S19'!$Y$16,"-"),""),IF('S19'!$AA$17=$D379,CONCATENATE('S19'!$Y$17,"-"),""),IF('S19'!$AA$18=$D379,CONCATENATE('S19'!$Y$18,"-"),""),IF('S19'!$AA$19=$D379,CONCATENATE('S19'!$Y$19,"-"),""),IF('S19'!$AA$20=$D379,CONCATENATE('S19'!$Y$20,"-"),""),IF('S19'!$AA$21=$D379,CONCATENATE('S19'!$Y$21,"-"),""),IF('S19'!$AA$22=$D379,CONCATENATE('S19'!$Y$22,"-"),""),"")</f>
        <v/>
      </c>
      <c r="K379" s="21" t="str">
        <f>CONCATENATE(IF('S19'!$AA$23=$D379,CONCATENATE('S19'!$Y$23,"-"),""),IF('S19'!$AA$24=$D379,CONCATENATE('S19'!$Y$24,"-"),""),IF('S19'!$AA$25=$D379,CONCATENATE('S19'!$Y$25,"-"),""),IF('S19'!$AA$26=$D379,CONCATENATE('S19'!$Y$26,"-"),""),IF('S19'!$AA$27=$D379,CONCATENATE('S19'!$Y$27,"-"),""),IF('S19'!$AA$28=$D379,CONCATENATE('S19'!$Y$28,"-"),""),IF('S19'!$AA$29=$D379,CONCATENATE('S19'!$Y$29,"-"),""),IF('S19'!$AA$30=$D379,CONCATENATE('S19'!$Y$30,"-"),""),IF('S19'!$AA$31=$D379,CONCATENATE('S19'!$Y$31,"-"),""),IF('S19'!$AA$32=$D379,CONCATENATE('S19'!$Y$32,"-"),""))</f>
        <v/>
      </c>
      <c r="L379" s="21" t="str">
        <f>CONCATENATE(IF('S19'!$AI$13=$D379,CONCATENATE('S19'!$AG$13,"-"),""),IF('S19'!$AI$14=$D379,CONCATENATE('S19'!$AG$14,"-"),""),IF('S19'!$AI$15=$D379,CONCATENATE('S19'!$AG$15,"-"),""),IF('S19'!$AI$16=$D379,CONCATENATE('S19'!$AG$16,"-"),""),IF('S19'!$AI$17=$D379,CONCATENATE('S19'!$AG$17,"-"),""),IF('S19'!$AI$18=$D379,CONCATENATE('S19'!$AG$18,"-"),""),IF('S19'!$AI$19=$D379,CONCATENATE('S19'!$AG$19,"-"),""),IF('S19'!$AI$20=$D379,CONCATENATE('S19'!$AG$20,"-"),""),IF('S19'!$AI$21=$D379,CONCATENATE('S19'!$AG$21,"-"),""),IF('S19'!$AI$22=$D379,CONCATENATE('S19'!$AG$22,"-"),""),"")</f>
        <v/>
      </c>
      <c r="M379" s="21" t="str">
        <f>CONCATENATE(IF('S19'!$AI$23=$D379,CONCATENATE('S19'!$AG$23,"-"),""),IF('S19'!$AI$24=$D379,CONCATENATE('S19'!$AG$24,"-"),""),IF('S19'!$AI$25=$D379,CONCATENATE('S19'!$AG$25,"-"),""),IF('S19'!$AI$26=$D379,CONCATENATE('S19'!$AG$26,"-"),""),IF('S19'!$AI$27=$D379,CONCATENATE('S19'!$AG$27,"-"),""),IF('S19'!$AI$28=$D379,CONCATENATE('S19'!$AG$28,"-"),""),IF('S19'!$AI$29=$D379,CONCATENATE('S19'!$AG$29,"-"),""),IF('S19'!$AI$30=$D379,CONCATENATE('S19'!$AG$30,"-"),""),IF('S19'!$AI$31=$D379,CONCATENATE('S19'!$AG$31,"-"),""),IF('S19'!$AI$32=$D379,CONCATENATE('S19'!$AG$32,"-"),""))</f>
        <v/>
      </c>
      <c r="N379" s="21" t="str">
        <f t="shared" si="8"/>
        <v/>
      </c>
      <c r="O379" s="21">
        <v>377</v>
      </c>
      <c r="P379" s="27" t="str">
        <f t="shared" si="10"/>
        <v/>
      </c>
      <c r="Q379" s="27" t="str">
        <f t="shared" si="11"/>
        <v/>
      </c>
      <c r="R379" s="27" t="str">
        <f>IF(P379="","",CHOOSE(VLOOKUP($O379,$A$1:$C$400,3,FALSE),AHS!$M$1,BHS!$M$1,CHS!$M$1,HMJHS!$M$1,KHS!$M$1,Kings!$M$1,MHS!$M$1,SWHS!$M$1,AMHS!$M$1,'S10'!$M$1,'S11'!$M$1,'S12'!$M$1,'S13'!$M$1,'S14'!$M$1,'S15'!$M$1,'S16'!$M$1,'S17'!$M$1,'S18'!$M$1,'S19'!$M$1,'S20'!$M$1))</f>
        <v/>
      </c>
      <c r="S379" s="27" t="str">
        <f t="shared" si="12"/>
        <v/>
      </c>
      <c r="T379" s="3" t="str">
        <f t="shared" si="13"/>
        <v/>
      </c>
      <c r="U379" s="21"/>
      <c r="V379" s="21"/>
      <c r="W379" s="21"/>
      <c r="X379" s="21"/>
      <c r="Y379" s="21"/>
      <c r="Z379" s="21"/>
    </row>
    <row r="380" spans="1:26" ht="15" customHeight="1" x14ac:dyDescent="0.25">
      <c r="A380" s="21" t="str">
        <f t="shared" si="9"/>
        <v/>
      </c>
      <c r="B380" s="21" t="str">
        <f t="shared" si="7"/>
        <v/>
      </c>
      <c r="C380" s="21">
        <v>19</v>
      </c>
      <c r="D380" s="21">
        <v>20</v>
      </c>
      <c r="E380" s="21" t="str">
        <f>IF(OR('S19'!$C$32="",'S19'!$B$32=""),"",'S19'!$C$32)</f>
        <v/>
      </c>
      <c r="F380" s="21" t="str">
        <f>CONCATENATE(IF('S19'!$K$13=$D380,CONCATENATE('S19'!$I$13,"-"),""),IF('S19'!$K$14=$D380,CONCATENATE('S19'!$I$14,"-"),""),IF('S19'!$K$15=$D380,CONCATENATE('S19'!$I$15,"-"),""),IF('S19'!$K$16=$D380,CONCATENATE('S19'!$I$16,"-"),""),IF('S19'!$K$17=$D380,CONCATENATE('S19'!$I$17,"-"),""),IF('S19'!$K$18=$D380,CONCATENATE('S19'!$I$18,"-"),""),IF('S19'!$K$19=$D380,CONCATENATE('S19'!$I$19,"-"),""),IF('S19'!$K$20=$D380,CONCATENATE('S19'!$I$20,"-"),""),IF('S19'!$K$21=$D380,CONCATENATE('S19'!$I$21,"-"),""),IF('S19'!$K$22=$D380,CONCATENATE('S19'!$I$22,"-"),""),)</f>
        <v/>
      </c>
      <c r="G380" s="21" t="str">
        <f>CONCATENATE(IF('S19'!$K$23=$D380,CONCATENATE('S19'!$I$23,"-"),""),IF('S19'!$K$24=$D380,CONCATENATE('S19'!$I$24,"-"),""),IF('S19'!$K$25=$D380,CONCATENATE('S19'!$I$25,"-"),""),IF('S19'!$K$26=$D380,CONCATENATE('S19'!$I$26,"-"),""),IF('S19'!$K$27=$D380,CONCATENATE('S19'!$I$27,"-"),""),IF('S19'!$K$28=$D380,CONCATENATE('S19'!$I$28,"-"),""),IF('S19'!$K$29=$D380,CONCATENATE('S19'!$I$29,"-"),""),IF('S19'!$K$30=$D380,CONCATENATE('S19'!$I$30,"-"),""),IF('S19'!$K$31=$D380,CONCATENATE('S19'!$I$31,"-"),""),IF('S19'!$K$32=$D380,CONCATENATE('S19'!$I$32,"-"),""))</f>
        <v/>
      </c>
      <c r="H380" s="21" t="str">
        <f>CONCATENATE(IF('S19'!$S$13=$D380,CONCATENATE('S19'!$Q$13,"-"),""),IF('S19'!$S$14=$D380,CONCATENATE('S19'!$Q$14,"-"),""),IF('S19'!$S$15=$D380,CONCATENATE('S19'!$Q$15,"-"),""),IF('S19'!$S$16=$D380,CONCATENATE('S19'!$Q$16,"-"),""),IF('S19'!$S$17=$D380,CONCATENATE('S19'!$Q$17,"-"),""),IF('S19'!$S$18=$D380,CONCATENATE('S19'!$Q$18,"-"),""),IF('S19'!$S$19=$D380,CONCATENATE('S19'!$Q$19,"-"),""),IF('S19'!$S$20=$D380,CONCATENATE('S19'!$Q$20,"-"),""),IF('S19'!$S$21=$D380,CONCATENATE('S19'!$Q$21,"-"),""),IF('S19'!$S$22=$D380,CONCATENATE('S19'!$Q$22,"-"),""))</f>
        <v/>
      </c>
      <c r="I380" s="21" t="str">
        <f>CONCATENATE(,IF('S19'!$S$23=$D380,CONCATENATE('S19'!$Q$23,"-"),""),IF('S19'!$S$24=$D380,CONCATENATE('S19'!$Q$24,"-"),""),IF('S19'!$S$25=$D380,CONCATENATE('S19'!$Q$25,"-"),""),IF('S19'!$S$26=$D380,CONCATENATE('S19'!$Q$26,"-"),""),IF('S19'!$S$27=$D380,CONCATENATE('S19'!$Q$27,"-"),""),IF('S19'!$S$28=$D380,CONCATENATE('S19'!$Q$28,"-"),""),IF('S19'!$S$29=$D380,CONCATENATE('S19'!$Q$29,"-"),""),IF('S19'!$S$30=$D380,CONCATENATE('S19'!$Q$30,"-"),""),IF('S19'!$S$31=$D380,CONCATENATE('S19'!$Q$31,"-"),""),IF('S19'!$S$32=$D380,CONCATENATE('S19'!$Q$32,"-"),""))</f>
        <v/>
      </c>
      <c r="J380" s="21" t="str">
        <f>CONCATENATE(IF('S19'!$AA$13=$D380,CONCATENATE('S19'!$Y$13,"-"),""),IF('S19'!$AA$14=$D380,CONCATENATE('S19'!$Y$14,"-"),""),IF('S19'!$AA$15=$D380,CONCATENATE('S19'!$Y$15,"-"),""),IF('S19'!$AA$16=$D380,CONCATENATE('S19'!$Y$16,"-"),""),IF('S19'!$AA$17=$D380,CONCATENATE('S19'!$Y$17,"-"),""),IF('S19'!$AA$18=$D380,CONCATENATE('S19'!$Y$18,"-"),""),IF('S19'!$AA$19=$D380,CONCATENATE('S19'!$Y$19,"-"),""),IF('S19'!$AA$20=$D380,CONCATENATE('S19'!$Y$20,"-"),""),IF('S19'!$AA$21=$D380,CONCATENATE('S19'!$Y$21,"-"),""),IF('S19'!$AA$22=$D380,CONCATENATE('S19'!$Y$22,"-"),""),"")</f>
        <v/>
      </c>
      <c r="K380" s="21" t="str">
        <f>CONCATENATE(IF('S19'!$AA$23=$D380,CONCATENATE('S19'!$Y$23,"-"),""),IF('S19'!$AA$24=$D380,CONCATENATE('S19'!$Y$24,"-"),""),IF('S19'!$AA$25=$D380,CONCATENATE('S19'!$Y$25,"-"),""),IF('S19'!$AA$26=$D380,CONCATENATE('S19'!$Y$26,"-"),""),IF('S19'!$AA$27=$D380,CONCATENATE('S19'!$Y$27,"-"),""),IF('S19'!$AA$28=$D380,CONCATENATE('S19'!$Y$28,"-"),""),IF('S19'!$AA$29=$D380,CONCATENATE('S19'!$Y$29,"-"),""),IF('S19'!$AA$30=$D380,CONCATENATE('S19'!$Y$30,"-"),""),IF('S19'!$AA$31=$D380,CONCATENATE('S19'!$Y$31,"-"),""),IF('S19'!$AA$32=$D380,CONCATENATE('S19'!$Y$32,"-"),""))</f>
        <v/>
      </c>
      <c r="L380" s="21" t="str">
        <f>CONCATENATE(IF('S19'!$AI$13=$D380,CONCATENATE('S19'!$AG$13,"-"),""),IF('S19'!$AI$14=$D380,CONCATENATE('S19'!$AG$14,"-"),""),IF('S19'!$AI$15=$D380,CONCATENATE('S19'!$AG$15,"-"),""),IF('S19'!$AI$16=$D380,CONCATENATE('S19'!$AG$16,"-"),""),IF('S19'!$AI$17=$D380,CONCATENATE('S19'!$AG$17,"-"),""),IF('S19'!$AI$18=$D380,CONCATENATE('S19'!$AG$18,"-"),""),IF('S19'!$AI$19=$D380,CONCATENATE('S19'!$AG$19,"-"),""),IF('S19'!$AI$20=$D380,CONCATENATE('S19'!$AG$20,"-"),""),IF('S19'!$AI$21=$D380,CONCATENATE('S19'!$AG$21,"-"),""),IF('S19'!$AI$22=$D380,CONCATENATE('S19'!$AG$22,"-"),""),"")</f>
        <v/>
      </c>
      <c r="M380" s="21" t="str">
        <f>CONCATENATE(IF('S19'!$AI$23=$D380,CONCATENATE('S19'!$AG$23,"-"),""),IF('S19'!$AI$24=$D380,CONCATENATE('S19'!$AG$24,"-"),""),IF('S19'!$AI$25=$D380,CONCATENATE('S19'!$AG$25,"-"),""),IF('S19'!$AI$26=$D380,CONCATENATE('S19'!$AG$26,"-"),""),IF('S19'!$AI$27=$D380,CONCATENATE('S19'!$AG$27,"-"),""),IF('S19'!$AI$28=$D380,CONCATENATE('S19'!$AG$28,"-"),""),IF('S19'!$AI$29=$D380,CONCATENATE('S19'!$AG$29,"-"),""),IF('S19'!$AI$30=$D380,CONCATENATE('S19'!$AG$30,"-"),""),IF('S19'!$AI$31=$D380,CONCATENATE('S19'!$AG$31,"-"),""),IF('S19'!$AI$32=$D380,CONCATENATE('S19'!$AG$32,"-"),""))</f>
        <v/>
      </c>
      <c r="N380" s="21" t="str">
        <f t="shared" si="8"/>
        <v/>
      </c>
      <c r="O380" s="21">
        <v>378</v>
      </c>
      <c r="P380" s="27" t="str">
        <f t="shared" si="10"/>
        <v/>
      </c>
      <c r="Q380" s="27" t="str">
        <f t="shared" si="11"/>
        <v/>
      </c>
      <c r="R380" s="27" t="str">
        <f>IF(P380="","",CHOOSE(VLOOKUP($O380,$A$1:$C$400,3,FALSE),AHS!$M$1,BHS!$M$1,CHS!$M$1,HMJHS!$M$1,KHS!$M$1,Kings!$M$1,MHS!$M$1,SWHS!$M$1,AMHS!$M$1,'S10'!$M$1,'S11'!$M$1,'S12'!$M$1,'S13'!$M$1,'S14'!$M$1,'S15'!$M$1,'S16'!$M$1,'S17'!$M$1,'S18'!$M$1,'S19'!$M$1,'S20'!$M$1))</f>
        <v/>
      </c>
      <c r="S380" s="27" t="str">
        <f t="shared" si="12"/>
        <v/>
      </c>
      <c r="T380" s="3" t="str">
        <f t="shared" si="13"/>
        <v/>
      </c>
      <c r="U380" s="21"/>
      <c r="V380" s="21"/>
      <c r="W380" s="21"/>
      <c r="X380" s="21"/>
      <c r="Y380" s="21"/>
      <c r="Z380" s="21"/>
    </row>
    <row r="381" spans="1:26" ht="15" customHeight="1" x14ac:dyDescent="0.25">
      <c r="A381" s="21" t="str">
        <f t="shared" si="9"/>
        <v/>
      </c>
      <c r="B381" s="21" t="str">
        <f t="shared" si="7"/>
        <v/>
      </c>
      <c r="C381" s="21">
        <v>20</v>
      </c>
      <c r="D381" s="21">
        <v>1</v>
      </c>
      <c r="E381" s="21" t="str">
        <f>IF(OR('S20'!$C$13="",'S20'!$B$13=""),"",'S20'!$C$13)</f>
        <v/>
      </c>
      <c r="F381" s="21" t="str">
        <f>CONCATENATE(IF('S20'!$K$13=$D381,CONCATENATE('S20'!$I$13,"-"),""),IF('S20'!$K$14=$D381,CONCATENATE('S20'!$I$14,"-"),""),IF('S20'!$K$15=$D381,CONCATENATE('S20'!$I$15,"-"),""),IF('S20'!$K$16=$D381,CONCATENATE('S20'!$I$16,"-"),""),IF('S20'!$K$17=$D381,CONCATENATE('S20'!$I$17,"-"),""),IF('S20'!$K$18=$D381,CONCATENATE('S20'!$I$18,"-"),""),IF('S20'!$K$19=$D381,CONCATENATE('S20'!$I$19,"-"),""),IF('S20'!$K$20=$D381,CONCATENATE('S20'!$I$20,"-"),""),IF('S20'!$K$21=$D381,CONCATENATE('S20'!$I$21,"-"),""),IF('S20'!$K$22=$D381,CONCATENATE('S20'!$I$22,"-"),""),)</f>
        <v/>
      </c>
      <c r="G381" s="21" t="str">
        <f>CONCATENATE(IF('S20'!$K$23=$D381,CONCATENATE('S20'!$I$23,"-"),""),IF('S20'!$K$24=$D381,CONCATENATE('S20'!$I$24,"-"),""),IF('S20'!$K$25=$D381,CONCATENATE('S20'!$I$25,"-"),""),IF('S20'!$K$26=$D381,CONCATENATE('S20'!$I$26,"-"),""),IF('S20'!$K$27=$D381,CONCATENATE('S20'!$I$27,"-"),""),IF('S20'!$K$28=$D381,CONCATENATE('S20'!$I$28,"-"),""),IF('S20'!$K$29=$D381,CONCATENATE('S20'!$I$29,"-"),""),IF('S20'!$K$30=$D381,CONCATENATE('S20'!$I$30,"-"),""),IF('S20'!$K$31=$D381,CONCATENATE('S20'!$I$31,"-"),""),IF('S20'!$K$32=$D381,CONCATENATE('S20'!$I$32,"-"),""))</f>
        <v/>
      </c>
      <c r="H381" s="21" t="str">
        <f>CONCATENATE(IF('S20'!$S$13=$D381,CONCATENATE('S20'!$Q$13,"-"),""),IF('S20'!$S$14=$D381,CONCATENATE('S20'!$Q$14,"-"),""),IF('S20'!$S$15=$D381,CONCATENATE('S20'!$Q$15,"-"),""),IF('S20'!$S$16=$D381,CONCATENATE('S20'!$Q$16,"-"),""),IF('S20'!$S$17=$D381,CONCATENATE('S20'!$Q$17,"-"),""),IF('S20'!$S$18=$D381,CONCATENATE('S20'!$Q$18,"-"),""),IF('S20'!$S$19=$D381,CONCATENATE('S20'!$Q$19,"-"),""),IF('S20'!$S$20=$D381,CONCATENATE('S20'!$Q$20,"-"),""),IF('S20'!$S$21=$D381,CONCATENATE('S20'!$Q$21,"-"),""),IF('S20'!$S$22=$D381,CONCATENATE('S20'!$Q$22,"-"),""))</f>
        <v/>
      </c>
      <c r="I381" s="21" t="str">
        <f>CONCATENATE(,IF('S20'!$S$23=$D381,CONCATENATE('S20'!$Q$23,"-"),""),IF('S20'!$S$24=$D381,CONCATENATE('S20'!$Q$24,"-"),""),IF('S20'!$S$25=$D381,CONCATENATE('S20'!$Q$25,"-"),""),IF('S20'!$S$26=$D381,CONCATENATE('S20'!$Q$26,"-"),""),IF('S20'!$S$27=$D381,CONCATENATE('S20'!$Q$27,"-"),""),IF('S20'!$S$28=$D381,CONCATENATE('S20'!$Q$28,"-"),""),IF('S20'!$S$29=$D381,CONCATENATE('S20'!$Q$29,"-"),""),IF('S20'!$S$30=$D381,CONCATENATE('S20'!$Q$30,"-"),""),IF('S20'!$S$31=$D381,CONCATENATE('S20'!$Q$31,"-"),""),IF('S20'!$S$32=$D381,CONCATENATE('S20'!$Q$32,"-"),""))</f>
        <v/>
      </c>
      <c r="J381" s="21" t="str">
        <f>CONCATENATE(IF('S20'!$AA$13=$D381,CONCATENATE('S20'!$Y$13,"-"),""),IF('S20'!$AA$14=$D381,CONCATENATE('S20'!$Y$14,"-"),""),IF('S20'!$AA$15=$D381,CONCATENATE('S20'!$Y$15,"-"),""),IF('S20'!$AA$16=$D381,CONCATENATE('S20'!$Y$16,"-"),""),IF('S20'!$AA$17=$D381,CONCATENATE('S20'!$Y$17,"-"),""),IF('S20'!$AA$18=$D381,CONCATENATE('S20'!$Y$18,"-"),""),IF('S20'!$AA$19=$D381,CONCATENATE('S20'!$Y$19,"-"),""),IF('S20'!$AA$20=$D381,CONCATENATE('S20'!$Y$20,"-"),""),IF('S20'!$AA$21=$D381,CONCATENATE('S20'!$Y$21,"-"),""),IF('S20'!$AA$22=$D381,CONCATENATE('S20'!$Y$22,"-"),""),"")</f>
        <v/>
      </c>
      <c r="K381" s="21" t="str">
        <f>CONCATENATE(IF('S20'!$AA$23=$D381,CONCATENATE('S20'!$Y$23,"-"),""),IF('S20'!$AA$24=$D381,CONCATENATE('S20'!$Y$24,"-"),""),IF('S20'!$AA$25=$D381,CONCATENATE('S20'!$Y$25,"-"),""),IF('S20'!$AA$26=$D381,CONCATENATE('S20'!$Y$26,"-"),""),IF('S20'!$AA$27=$D381,CONCATENATE('S20'!$Y$27,"-"),""),IF('S20'!$AA$28=$D381,CONCATENATE('S20'!$Y$28,"-"),""),IF('S20'!$AA$29=$D381,CONCATENATE('S20'!$Y$29,"-"),""),IF('S20'!$AA$30=$D381,CONCATENATE('S20'!$Y$30,"-"),""),IF('S20'!$AA$31=$D381,CONCATENATE('S20'!$Y$31,"-"),""),IF('S20'!$AA$32=$D381,CONCATENATE('S20'!$Y$32,"-"),""))</f>
        <v/>
      </c>
      <c r="L381" s="21" t="str">
        <f>CONCATENATE(IF('S20'!$AI$13=$D381,CONCATENATE('S20'!$AG$13,"-"),""),IF('S20'!$AI$14=$D381,CONCATENATE('S20'!$AG$14,"-"),""),IF('S20'!$AI$15=$D381,CONCATENATE('S20'!$AG$15,"-"),""),IF('S20'!$AI$16=$D381,CONCATENATE('S20'!$AG$16,"-"),""),IF('S20'!$AI$17=$D381,CONCATENATE('S20'!$AG$17,"-"),""),IF('S20'!$AI$18=$D381,CONCATENATE('S20'!$AG$18,"-"),""),IF('S20'!$AI$19=$D381,CONCATENATE('S20'!$AG$19,"-"),""),IF('S20'!$AI$20=$D381,CONCATENATE('S20'!$AG$20,"-"),""),IF('S20'!$AI$21=$D381,CONCATENATE('S20'!$AG$21,"-"),""),IF('S20'!$AI$22=$D381,CONCATENATE('S20'!$AG$22,"-"),""),"")</f>
        <v/>
      </c>
      <c r="M381" s="21" t="str">
        <f>CONCATENATE(IF('S20'!$AI$23=$D381,CONCATENATE('S20'!$AG$23,"-"),""),IF('S20'!$AI$24=$D381,CONCATENATE('S20'!$AG$24,"-"),""),IF('S20'!$AI$25=$D381,CONCATENATE('S20'!$AG$25,"-"),""),IF('S20'!$AI$26=$D381,CONCATENATE('S20'!$AG$26,"-"),""),IF('S20'!$AI$27=$D381,CONCATENATE('S20'!$AG$27,"-"),""),IF('S20'!$AI$28=$D381,CONCATENATE('S20'!$AG$28,"-"),""),IF('S20'!$AI$29=$D381,CONCATENATE('S20'!$AG$29,"-"),""),IF('S20'!$AI$30=$D381,CONCATENATE('S20'!$AG$30,"-"),""),IF('S20'!$AI$31=$D381,CONCATENATE('S20'!$AG$31,"-"),""),IF('S20'!$AI$32=$D381,CONCATENATE('S20'!$AG$32,"-"),""))</f>
        <v/>
      </c>
      <c r="N381" s="21" t="str">
        <f t="shared" si="8"/>
        <v/>
      </c>
      <c r="O381" s="21">
        <v>379</v>
      </c>
      <c r="P381" s="27" t="str">
        <f t="shared" si="10"/>
        <v/>
      </c>
      <c r="Q381" s="27" t="str">
        <f t="shared" si="11"/>
        <v/>
      </c>
      <c r="R381" s="27" t="str">
        <f>IF(P381="","",CHOOSE(VLOOKUP($O381,$A$1:$C$400,3,FALSE),AHS!$M$1,BHS!$M$1,CHS!$M$1,HMJHS!$M$1,KHS!$M$1,Kings!$M$1,MHS!$M$1,SWHS!$M$1,AMHS!$M$1,'S10'!$M$1,'S11'!$M$1,'S12'!$M$1,'S13'!$M$1,'S14'!$M$1,'S15'!$M$1,'S16'!$M$1,'S17'!$M$1,'S18'!$M$1,'S19'!$M$1,'S20'!$M$1))</f>
        <v/>
      </c>
      <c r="S381" s="27" t="str">
        <f t="shared" si="12"/>
        <v/>
      </c>
      <c r="T381" s="3" t="str">
        <f t="shared" si="13"/>
        <v/>
      </c>
      <c r="U381" s="21"/>
      <c r="V381" s="21"/>
      <c r="W381" s="21"/>
      <c r="X381" s="21"/>
      <c r="Y381" s="21"/>
      <c r="Z381" s="21"/>
    </row>
    <row r="382" spans="1:26" ht="15" customHeight="1" x14ac:dyDescent="0.25">
      <c r="A382" s="21" t="str">
        <f t="shared" si="9"/>
        <v/>
      </c>
      <c r="B382" s="21" t="str">
        <f t="shared" si="7"/>
        <v/>
      </c>
      <c r="C382" s="21">
        <v>20</v>
      </c>
      <c r="D382" s="21">
        <v>2</v>
      </c>
      <c r="E382" s="21" t="str">
        <f>IF(OR('S20'!$C$14="",'S20'!$B$14=""),"",'S20'!$C$14)</f>
        <v/>
      </c>
      <c r="F382" s="21" t="str">
        <f>CONCATENATE(IF('S20'!$K$13=$D382,CONCATENATE('S20'!$I$13,"-"),""),IF('S20'!$K$14=$D382,CONCATENATE('S20'!$I$14,"-"),""),IF('S20'!$K$15=$D382,CONCATENATE('S20'!$I$15,"-"),""),IF('S20'!$K$16=$D382,CONCATENATE('S20'!$I$16,"-"),""),IF('S20'!$K$17=$D382,CONCATENATE('S20'!$I$17,"-"),""),IF('S20'!$K$18=$D382,CONCATENATE('S20'!$I$18,"-"),""),IF('S20'!$K$19=$D382,CONCATENATE('S20'!$I$19,"-"),""),IF('S20'!$K$20=$D382,CONCATENATE('S20'!$I$20,"-"),""),IF('S20'!$K$21=$D382,CONCATENATE('S20'!$I$21,"-"),""),IF('S20'!$K$22=$D382,CONCATENATE('S20'!$I$22,"-"),""),)</f>
        <v/>
      </c>
      <c r="G382" s="21" t="str">
        <f>CONCATENATE(IF('S20'!$K$23=$D382,CONCATENATE('S20'!$I$23,"-"),""),IF('S20'!$K$24=$D382,CONCATENATE('S20'!$I$24,"-"),""),IF('S20'!$K$25=$D382,CONCATENATE('S20'!$I$25,"-"),""),IF('S20'!$K$26=$D382,CONCATENATE('S20'!$I$26,"-"),""),IF('S20'!$K$27=$D382,CONCATENATE('S20'!$I$27,"-"),""),IF('S20'!$K$28=$D382,CONCATENATE('S20'!$I$28,"-"),""),IF('S20'!$K$29=$D382,CONCATENATE('S20'!$I$29,"-"),""),IF('S20'!$K$30=$D382,CONCATENATE('S20'!$I$30,"-"),""),IF('S20'!$K$31=$D382,CONCATENATE('S20'!$I$31,"-"),""),IF('S20'!$K$32=$D382,CONCATENATE('S20'!$I$32,"-"),""))</f>
        <v/>
      </c>
      <c r="H382" s="21" t="str">
        <f>CONCATENATE(IF('S20'!$S$13=$D382,CONCATENATE('S20'!$Q$13,"-"),""),IF('S20'!$S$14=$D382,CONCATENATE('S20'!$Q$14,"-"),""),IF('S20'!$S$15=$D382,CONCATENATE('S20'!$Q$15,"-"),""),IF('S20'!$S$16=$D382,CONCATENATE('S20'!$Q$16,"-"),""),IF('S20'!$S$17=$D382,CONCATENATE('S20'!$Q$17,"-"),""),IF('S20'!$S$18=$D382,CONCATENATE('S20'!$Q$18,"-"),""),IF('S20'!$S$19=$D382,CONCATENATE('S20'!$Q$19,"-"),""),IF('S20'!$S$20=$D382,CONCATENATE('S20'!$Q$20,"-"),""),IF('S20'!$S$21=$D382,CONCATENATE('S20'!$Q$21,"-"),""),IF('S20'!$S$22=$D382,CONCATENATE('S20'!$Q$22,"-"),""))</f>
        <v/>
      </c>
      <c r="I382" s="21" t="str">
        <f>CONCATENATE(,IF('S20'!$S$23=$D382,CONCATENATE('S20'!$Q$23,"-"),""),IF('S20'!$S$24=$D382,CONCATENATE('S20'!$Q$24,"-"),""),IF('S20'!$S$25=$D382,CONCATENATE('S20'!$Q$25,"-"),""),IF('S20'!$S$26=$D382,CONCATENATE('S20'!$Q$26,"-"),""),IF('S20'!$S$27=$D382,CONCATENATE('S20'!$Q$27,"-"),""),IF('S20'!$S$28=$D382,CONCATENATE('S20'!$Q$28,"-"),""),IF('S20'!$S$29=$D382,CONCATENATE('S20'!$Q$29,"-"),""),IF('S20'!$S$30=$D382,CONCATENATE('S20'!$Q$30,"-"),""),IF('S20'!$S$31=$D382,CONCATENATE('S20'!$Q$31,"-"),""),IF('S20'!$S$32=$D382,CONCATENATE('S20'!$Q$32,"-"),""))</f>
        <v/>
      </c>
      <c r="J382" s="21" t="str">
        <f>CONCATENATE(IF('S20'!$AA$13=$D382,CONCATENATE('S20'!$Y$13,"-"),""),IF('S20'!$AA$14=$D382,CONCATENATE('S20'!$Y$14,"-"),""),IF('S20'!$AA$15=$D382,CONCATENATE('S20'!$Y$15,"-"),""),IF('S20'!$AA$16=$D382,CONCATENATE('S20'!$Y$16,"-"),""),IF('S20'!$AA$17=$D382,CONCATENATE('S20'!$Y$17,"-"),""),IF('S20'!$AA$18=$D382,CONCATENATE('S20'!$Y$18,"-"),""),IF('S20'!$AA$19=$D382,CONCATENATE('S20'!$Y$19,"-"),""),IF('S20'!$AA$20=$D382,CONCATENATE('S20'!$Y$20,"-"),""),IF('S20'!$AA$21=$D382,CONCATENATE('S20'!$Y$21,"-"),""),IF('S20'!$AA$22=$D382,CONCATENATE('S20'!$Y$22,"-"),""),"")</f>
        <v/>
      </c>
      <c r="K382" s="21" t="str">
        <f>CONCATENATE(IF('S20'!$AA$23=$D382,CONCATENATE('S20'!$Y$23,"-"),""),IF('S20'!$AA$24=$D382,CONCATENATE('S20'!$Y$24,"-"),""),IF('S20'!$AA$25=$D382,CONCATENATE('S20'!$Y$25,"-"),""),IF('S20'!$AA$26=$D382,CONCATENATE('S20'!$Y$26,"-"),""),IF('S20'!$AA$27=$D382,CONCATENATE('S20'!$Y$27,"-"),""),IF('S20'!$AA$28=$D382,CONCATENATE('S20'!$Y$28,"-"),""),IF('S20'!$AA$29=$D382,CONCATENATE('S20'!$Y$29,"-"),""),IF('S20'!$AA$30=$D382,CONCATENATE('S20'!$Y$30,"-"),""),IF('S20'!$AA$31=$D382,CONCATENATE('S20'!$Y$31,"-"),""),IF('S20'!$AA$32=$D382,CONCATENATE('S20'!$Y$32,"-"),""))</f>
        <v/>
      </c>
      <c r="L382" s="21" t="str">
        <f>CONCATENATE(IF('S20'!$AI$13=$D382,CONCATENATE('S20'!$AG$13,"-"),""),IF('S20'!$AI$14=$D382,CONCATENATE('S20'!$AG$14,"-"),""),IF('S20'!$AI$15=$D382,CONCATENATE('S20'!$AG$15,"-"),""),IF('S20'!$AI$16=$D382,CONCATENATE('S20'!$AG$16,"-"),""),IF('S20'!$AI$17=$D382,CONCATENATE('S20'!$AG$17,"-"),""),IF('S20'!$AI$18=$D382,CONCATENATE('S20'!$AG$18,"-"),""),IF('S20'!$AI$19=$D382,CONCATENATE('S20'!$AG$19,"-"),""),IF('S20'!$AI$20=$D382,CONCATENATE('S20'!$AG$20,"-"),""),IF('S20'!$AI$21=$D382,CONCATENATE('S20'!$AG$21,"-"),""),IF('S20'!$AI$22=$D382,CONCATENATE('S20'!$AG$22,"-"),""),"")</f>
        <v/>
      </c>
      <c r="M382" s="21" t="str">
        <f>CONCATENATE(IF('S20'!$AI$23=$D382,CONCATENATE('S20'!$AG$23,"-"),""),IF('S20'!$AI$24=$D382,CONCATENATE('S20'!$AG$24,"-"),""),IF('S20'!$AI$25=$D382,CONCATENATE('S20'!$AG$25,"-"),""),IF('S20'!$AI$26=$D382,CONCATENATE('S20'!$AG$26,"-"),""),IF('S20'!$AI$27=$D382,CONCATENATE('S20'!$AG$27,"-"),""),IF('S20'!$AI$28=$D382,CONCATENATE('S20'!$AG$28,"-"),""),IF('S20'!$AI$29=$D382,CONCATENATE('S20'!$AG$29,"-"),""),IF('S20'!$AI$30=$D382,CONCATENATE('S20'!$AG$30,"-"),""),IF('S20'!$AI$31=$D382,CONCATENATE('S20'!$AG$31,"-"),""),IF('S20'!$AI$32=$D382,CONCATENATE('S20'!$AG$32,"-"),""))</f>
        <v/>
      </c>
      <c r="N382" s="21" t="str">
        <f t="shared" si="8"/>
        <v/>
      </c>
      <c r="O382" s="21">
        <v>380</v>
      </c>
      <c r="P382" s="27" t="str">
        <f t="shared" si="10"/>
        <v/>
      </c>
      <c r="Q382" s="27" t="str">
        <f t="shared" si="11"/>
        <v/>
      </c>
      <c r="R382" s="27" t="str">
        <f>IF(P382="","",CHOOSE(VLOOKUP($O382,$A$1:$C$400,3,FALSE),AHS!$M$1,BHS!$M$1,CHS!$M$1,HMJHS!$M$1,KHS!$M$1,Kings!$M$1,MHS!$M$1,SWHS!$M$1,AMHS!$M$1,'S10'!$M$1,'S11'!$M$1,'S12'!$M$1,'S13'!$M$1,'S14'!$M$1,'S15'!$M$1,'S16'!$M$1,'S17'!$M$1,'S18'!$M$1,'S19'!$M$1,'S20'!$M$1))</f>
        <v/>
      </c>
      <c r="S382" s="27" t="str">
        <f t="shared" si="12"/>
        <v/>
      </c>
      <c r="T382" s="3" t="str">
        <f t="shared" si="13"/>
        <v/>
      </c>
      <c r="U382" s="21"/>
      <c r="V382" s="21"/>
      <c r="W382" s="21"/>
      <c r="X382" s="21"/>
      <c r="Y382" s="21"/>
      <c r="Z382" s="21"/>
    </row>
    <row r="383" spans="1:26" ht="15" customHeight="1" x14ac:dyDescent="0.25">
      <c r="A383" s="21" t="str">
        <f t="shared" si="9"/>
        <v/>
      </c>
      <c r="B383" s="21" t="str">
        <f t="shared" si="7"/>
        <v/>
      </c>
      <c r="C383" s="21">
        <v>20</v>
      </c>
      <c r="D383" s="21">
        <v>3</v>
      </c>
      <c r="E383" s="21" t="str">
        <f>IF(OR('S20'!$C$15="",'S20'!$B$15=""),"",'S20'!$C$15)</f>
        <v/>
      </c>
      <c r="F383" s="21" t="str">
        <f>CONCATENATE(IF('S20'!$K$13=$D383,CONCATENATE('S20'!$I$13,"-"),""),IF('S20'!$K$14=$D383,CONCATENATE('S20'!$I$14,"-"),""),IF('S20'!$K$15=$D383,CONCATENATE('S20'!$I$15,"-"),""),IF('S20'!$K$16=$D383,CONCATENATE('S20'!$I$16,"-"),""),IF('S20'!$K$17=$D383,CONCATENATE('S20'!$I$17,"-"),""),IF('S20'!$K$18=$D383,CONCATENATE('S20'!$I$18,"-"),""),IF('S20'!$K$19=$D383,CONCATENATE('S20'!$I$19,"-"),""),IF('S20'!$K$20=$D383,CONCATENATE('S20'!$I$20,"-"),""),IF('S20'!$K$21=$D383,CONCATENATE('S20'!$I$21,"-"),""),IF('S20'!$K$22=$D383,CONCATENATE('S20'!$I$22,"-"),""),)</f>
        <v/>
      </c>
      <c r="G383" s="21" t="str">
        <f>CONCATENATE(IF('S20'!$K$23=$D383,CONCATENATE('S20'!$I$23,"-"),""),IF('S20'!$K$24=$D383,CONCATENATE('S20'!$I$24,"-"),""),IF('S20'!$K$25=$D383,CONCATENATE('S20'!$I$25,"-"),""),IF('S20'!$K$26=$D383,CONCATENATE('S20'!$I$26,"-"),""),IF('S20'!$K$27=$D383,CONCATENATE('S20'!$I$27,"-"),""),IF('S20'!$K$28=$D383,CONCATENATE('S20'!$I$28,"-"),""),IF('S20'!$K$29=$D383,CONCATENATE('S20'!$I$29,"-"),""),IF('S20'!$K$30=$D383,CONCATENATE('S20'!$I$30,"-"),""),IF('S20'!$K$31=$D383,CONCATENATE('S20'!$I$31,"-"),""),IF('S20'!$K$32=$D383,CONCATENATE('S20'!$I$32,"-"),""))</f>
        <v/>
      </c>
      <c r="H383" s="21" t="str">
        <f>CONCATENATE(IF('S20'!$S$13=$D383,CONCATENATE('S20'!$Q$13,"-"),""),IF('S20'!$S$14=$D383,CONCATENATE('S20'!$Q$14,"-"),""),IF('S20'!$S$15=$D383,CONCATENATE('S20'!$Q$15,"-"),""),IF('S20'!$S$16=$D383,CONCATENATE('S20'!$Q$16,"-"),""),IF('S20'!$S$17=$D383,CONCATENATE('S20'!$Q$17,"-"),""),IF('S20'!$S$18=$D383,CONCATENATE('S20'!$Q$18,"-"),""),IF('S20'!$S$19=$D383,CONCATENATE('S20'!$Q$19,"-"),""),IF('S20'!$S$20=$D383,CONCATENATE('S20'!$Q$20,"-"),""),IF('S20'!$S$21=$D383,CONCATENATE('S20'!$Q$21,"-"),""),IF('S20'!$S$22=$D383,CONCATENATE('S20'!$Q$22,"-"),""))</f>
        <v/>
      </c>
      <c r="I383" s="21" t="str">
        <f>CONCATENATE(,IF('S20'!$S$23=$D383,CONCATENATE('S20'!$Q$23,"-"),""),IF('S20'!$S$24=$D383,CONCATENATE('S20'!$Q$24,"-"),""),IF('S20'!$S$25=$D383,CONCATENATE('S20'!$Q$25,"-"),""),IF('S20'!$S$26=$D383,CONCATENATE('S20'!$Q$26,"-"),""),IF('S20'!$S$27=$D383,CONCATENATE('S20'!$Q$27,"-"),""),IF('S20'!$S$28=$D383,CONCATENATE('S20'!$Q$28,"-"),""),IF('S20'!$S$29=$D383,CONCATENATE('S20'!$Q$29,"-"),""),IF('S20'!$S$30=$D383,CONCATENATE('S20'!$Q$30,"-"),""),IF('S20'!$S$31=$D383,CONCATENATE('S20'!$Q$31,"-"),""),IF('S20'!$S$32=$D383,CONCATENATE('S20'!$Q$32,"-"),""))</f>
        <v/>
      </c>
      <c r="J383" s="21" t="str">
        <f>CONCATENATE(IF('S20'!$AA$13=$D383,CONCATENATE('S20'!$Y$13,"-"),""),IF('S20'!$AA$14=$D383,CONCATENATE('S20'!$Y$14,"-"),""),IF('S20'!$AA$15=$D383,CONCATENATE('S20'!$Y$15,"-"),""),IF('S20'!$AA$16=$D383,CONCATENATE('S20'!$Y$16,"-"),""),IF('S20'!$AA$17=$D383,CONCATENATE('S20'!$Y$17,"-"),""),IF('S20'!$AA$18=$D383,CONCATENATE('S20'!$Y$18,"-"),""),IF('S20'!$AA$19=$D383,CONCATENATE('S20'!$Y$19,"-"),""),IF('S20'!$AA$20=$D383,CONCATENATE('S20'!$Y$20,"-"),""),IF('S20'!$AA$21=$D383,CONCATENATE('S20'!$Y$21,"-"),""),IF('S20'!$AA$22=$D383,CONCATENATE('S20'!$Y$22,"-"),""),"")</f>
        <v/>
      </c>
      <c r="K383" s="21" t="str">
        <f>CONCATENATE(IF('S20'!$AA$23=$D383,CONCATENATE('S20'!$Y$23,"-"),""),IF('S20'!$AA$24=$D383,CONCATENATE('S20'!$Y$24,"-"),""),IF('S20'!$AA$25=$D383,CONCATENATE('S20'!$Y$25,"-"),""),IF('S20'!$AA$26=$D383,CONCATENATE('S20'!$Y$26,"-"),""),IF('S20'!$AA$27=$D383,CONCATENATE('S20'!$Y$27,"-"),""),IF('S20'!$AA$28=$D383,CONCATENATE('S20'!$Y$28,"-"),""),IF('S20'!$AA$29=$D383,CONCATENATE('S20'!$Y$29,"-"),""),IF('S20'!$AA$30=$D383,CONCATENATE('S20'!$Y$30,"-"),""),IF('S20'!$AA$31=$D383,CONCATENATE('S20'!$Y$31,"-"),""),IF('S20'!$AA$32=$D383,CONCATENATE('S20'!$Y$32,"-"),""))</f>
        <v/>
      </c>
      <c r="L383" s="21" t="str">
        <f>CONCATENATE(IF('S20'!$AI$13=$D383,CONCATENATE('S20'!$AG$13,"-"),""),IF('S20'!$AI$14=$D383,CONCATENATE('S20'!$AG$14,"-"),""),IF('S20'!$AI$15=$D383,CONCATENATE('S20'!$AG$15,"-"),""),IF('S20'!$AI$16=$D383,CONCATENATE('S20'!$AG$16,"-"),""),IF('S20'!$AI$17=$D383,CONCATENATE('S20'!$AG$17,"-"),""),IF('S20'!$AI$18=$D383,CONCATENATE('S20'!$AG$18,"-"),""),IF('S20'!$AI$19=$D383,CONCATENATE('S20'!$AG$19,"-"),""),IF('S20'!$AI$20=$D383,CONCATENATE('S20'!$AG$20,"-"),""),IF('S20'!$AI$21=$D383,CONCATENATE('S20'!$AG$21,"-"),""),IF('S20'!$AI$22=$D383,CONCATENATE('S20'!$AG$22,"-"),""),"")</f>
        <v/>
      </c>
      <c r="M383" s="21" t="str">
        <f>CONCATENATE(IF('S20'!$AI$23=$D383,CONCATENATE('S20'!$AG$23,"-"),""),IF('S20'!$AI$24=$D383,CONCATENATE('S20'!$AG$24,"-"),""),IF('S20'!$AI$25=$D383,CONCATENATE('S20'!$AG$25,"-"),""),IF('S20'!$AI$26=$D383,CONCATENATE('S20'!$AG$26,"-"),""),IF('S20'!$AI$27=$D383,CONCATENATE('S20'!$AG$27,"-"),""),IF('S20'!$AI$28=$D383,CONCATENATE('S20'!$AG$28,"-"),""),IF('S20'!$AI$29=$D383,CONCATENATE('S20'!$AG$29,"-"),""),IF('S20'!$AI$30=$D383,CONCATENATE('S20'!$AG$30,"-"),""),IF('S20'!$AI$31=$D383,CONCATENATE('S20'!$AG$31,"-"),""),IF('S20'!$AI$32=$D383,CONCATENATE('S20'!$AG$32,"-"),""))</f>
        <v/>
      </c>
      <c r="N383" s="21" t="str">
        <f t="shared" si="8"/>
        <v/>
      </c>
      <c r="O383" s="21">
        <v>381</v>
      </c>
      <c r="P383" s="27" t="str">
        <f t="shared" si="10"/>
        <v/>
      </c>
      <c r="Q383" s="27" t="str">
        <f t="shared" si="11"/>
        <v/>
      </c>
      <c r="R383" s="27" t="str">
        <f>IF(P383="","",CHOOSE(VLOOKUP($O383,$A$1:$C$400,3,FALSE),AHS!$M$1,BHS!$M$1,CHS!$M$1,HMJHS!$M$1,KHS!$M$1,Kings!$M$1,MHS!$M$1,SWHS!$M$1,AMHS!$M$1,'S10'!$M$1,'S11'!$M$1,'S12'!$M$1,'S13'!$M$1,'S14'!$M$1,'S15'!$M$1,'S16'!$M$1,'S17'!$M$1,'S18'!$M$1,'S19'!$M$1,'S20'!$M$1))</f>
        <v/>
      </c>
      <c r="S383" s="27" t="str">
        <f t="shared" si="12"/>
        <v/>
      </c>
      <c r="T383" s="3" t="str">
        <f t="shared" si="13"/>
        <v/>
      </c>
      <c r="U383" s="21"/>
      <c r="V383" s="21"/>
      <c r="W383" s="21"/>
      <c r="X383" s="21"/>
      <c r="Y383" s="21"/>
      <c r="Z383" s="21"/>
    </row>
    <row r="384" spans="1:26" ht="15" customHeight="1" x14ac:dyDescent="0.25">
      <c r="A384" s="21" t="str">
        <f t="shared" si="9"/>
        <v/>
      </c>
      <c r="B384" s="21" t="str">
        <f t="shared" si="7"/>
        <v/>
      </c>
      <c r="C384" s="21">
        <v>20</v>
      </c>
      <c r="D384" s="21">
        <v>4</v>
      </c>
      <c r="E384" s="21" t="str">
        <f>IF(OR('S20'!$C$16="",'S20'!$B$16=""),"",'S20'!$C$16)</f>
        <v/>
      </c>
      <c r="F384" s="21" t="str">
        <f>CONCATENATE(IF('S20'!$K$13=$D384,CONCATENATE('S20'!$I$13,"-"),""),IF('S20'!$K$14=$D384,CONCATENATE('S20'!$I$14,"-"),""),IF('S20'!$K$15=$D384,CONCATENATE('S20'!$I$15,"-"),""),IF('S20'!$K$16=$D384,CONCATENATE('S20'!$I$16,"-"),""),IF('S20'!$K$17=$D384,CONCATENATE('S20'!$I$17,"-"),""),IF('S20'!$K$18=$D384,CONCATENATE('S20'!$I$18,"-"),""),IF('S20'!$K$19=$D384,CONCATENATE('S20'!$I$19,"-"),""),IF('S20'!$K$20=$D384,CONCATENATE('S20'!$I$20,"-"),""),IF('S20'!$K$21=$D384,CONCATENATE('S20'!$I$21,"-"),""),IF('S20'!$K$22=$D384,CONCATENATE('S20'!$I$22,"-"),""),)</f>
        <v/>
      </c>
      <c r="G384" s="21" t="str">
        <f>CONCATENATE(IF('S20'!$K$23=$D384,CONCATENATE('S20'!$I$23,"-"),""),IF('S20'!$K$24=$D384,CONCATENATE('S20'!$I$24,"-"),""),IF('S20'!$K$25=$D384,CONCATENATE('S20'!$I$25,"-"),""),IF('S20'!$K$26=$D384,CONCATENATE('S20'!$I$26,"-"),""),IF('S20'!$K$27=$D384,CONCATENATE('S20'!$I$27,"-"),""),IF('S20'!$K$28=$D384,CONCATENATE('S20'!$I$28,"-"),""),IF('S20'!$K$29=$D384,CONCATENATE('S20'!$I$29,"-"),""),IF('S20'!$K$30=$D384,CONCATENATE('S20'!$I$30,"-"),""),IF('S20'!$K$31=$D384,CONCATENATE('S20'!$I$31,"-"),""),IF('S20'!$K$32=$D384,CONCATENATE('S20'!$I$32,"-"),""))</f>
        <v/>
      </c>
      <c r="H384" s="21" t="str">
        <f>CONCATENATE(IF('S20'!$S$13=$D384,CONCATENATE('S20'!$Q$13,"-"),""),IF('S20'!$S$14=$D384,CONCATENATE('S20'!$Q$14,"-"),""),IF('S20'!$S$15=$D384,CONCATENATE('S20'!$Q$15,"-"),""),IF('S20'!$S$16=$D384,CONCATENATE('S20'!$Q$16,"-"),""),IF('S20'!$S$17=$D384,CONCATENATE('S20'!$Q$17,"-"),""),IF('S20'!$S$18=$D384,CONCATENATE('S20'!$Q$18,"-"),""),IF('S20'!$S$19=$D384,CONCATENATE('S20'!$Q$19,"-"),""),IF('S20'!$S$20=$D384,CONCATENATE('S20'!$Q$20,"-"),""),IF('S20'!$S$21=$D384,CONCATENATE('S20'!$Q$21,"-"),""),IF('S20'!$S$22=$D384,CONCATENATE('S20'!$Q$22,"-"),""))</f>
        <v/>
      </c>
      <c r="I384" s="21" t="str">
        <f>CONCATENATE(,IF('S20'!$S$23=$D384,CONCATENATE('S20'!$Q$23,"-"),""),IF('S20'!$S$24=$D384,CONCATENATE('S20'!$Q$24,"-"),""),IF('S20'!$S$25=$D384,CONCATENATE('S20'!$Q$25,"-"),""),IF('S20'!$S$26=$D384,CONCATENATE('S20'!$Q$26,"-"),""),IF('S20'!$S$27=$D384,CONCATENATE('S20'!$Q$27,"-"),""),IF('S20'!$S$28=$D384,CONCATENATE('S20'!$Q$28,"-"),""),IF('S20'!$S$29=$D384,CONCATENATE('S20'!$Q$29,"-"),""),IF('S20'!$S$30=$D384,CONCATENATE('S20'!$Q$30,"-"),""),IF('S20'!$S$31=$D384,CONCATENATE('S20'!$Q$31,"-"),""),IF('S20'!$S$32=$D384,CONCATENATE('S20'!$Q$32,"-"),""))</f>
        <v/>
      </c>
      <c r="J384" s="21" t="str">
        <f>CONCATENATE(IF('S20'!$AA$13=$D384,CONCATENATE('S20'!$Y$13,"-"),""),IF('S20'!$AA$14=$D384,CONCATENATE('S20'!$Y$14,"-"),""),IF('S20'!$AA$15=$D384,CONCATENATE('S20'!$Y$15,"-"),""),IF('S20'!$AA$16=$D384,CONCATENATE('S20'!$Y$16,"-"),""),IF('S20'!$AA$17=$D384,CONCATENATE('S20'!$Y$17,"-"),""),IF('S20'!$AA$18=$D384,CONCATENATE('S20'!$Y$18,"-"),""),IF('S20'!$AA$19=$D384,CONCATENATE('S20'!$Y$19,"-"),""),IF('S20'!$AA$20=$D384,CONCATENATE('S20'!$Y$20,"-"),""),IF('S20'!$AA$21=$D384,CONCATENATE('S20'!$Y$21,"-"),""),IF('S20'!$AA$22=$D384,CONCATENATE('S20'!$Y$22,"-"),""),"")</f>
        <v/>
      </c>
      <c r="K384" s="21" t="str">
        <f>CONCATENATE(IF('S20'!$AA$23=$D384,CONCATENATE('S20'!$Y$23,"-"),""),IF('S20'!$AA$24=$D384,CONCATENATE('S20'!$Y$24,"-"),""),IF('S20'!$AA$25=$D384,CONCATENATE('S20'!$Y$25,"-"),""),IF('S20'!$AA$26=$D384,CONCATENATE('S20'!$Y$26,"-"),""),IF('S20'!$AA$27=$D384,CONCATENATE('S20'!$Y$27,"-"),""),IF('S20'!$AA$28=$D384,CONCATENATE('S20'!$Y$28,"-"),""),IF('S20'!$AA$29=$D384,CONCATENATE('S20'!$Y$29,"-"),""),IF('S20'!$AA$30=$D384,CONCATENATE('S20'!$Y$30,"-"),""),IF('S20'!$AA$31=$D384,CONCATENATE('S20'!$Y$31,"-"),""),IF('S20'!$AA$32=$D384,CONCATENATE('S20'!$Y$32,"-"),""))</f>
        <v/>
      </c>
      <c r="L384" s="21" t="str">
        <f>CONCATENATE(IF('S20'!$AI$13=$D384,CONCATENATE('S20'!$AG$13,"-"),""),IF('S20'!$AI$14=$D384,CONCATENATE('S20'!$AG$14,"-"),""),IF('S20'!$AI$15=$D384,CONCATENATE('S20'!$AG$15,"-"),""),IF('S20'!$AI$16=$D384,CONCATENATE('S20'!$AG$16,"-"),""),IF('S20'!$AI$17=$D384,CONCATENATE('S20'!$AG$17,"-"),""),IF('S20'!$AI$18=$D384,CONCATENATE('S20'!$AG$18,"-"),""),IF('S20'!$AI$19=$D384,CONCATENATE('S20'!$AG$19,"-"),""),IF('S20'!$AI$20=$D384,CONCATENATE('S20'!$AG$20,"-"),""),IF('S20'!$AI$21=$D384,CONCATENATE('S20'!$AG$21,"-"),""),IF('S20'!$AI$22=$D384,CONCATENATE('S20'!$AG$22,"-"),""),"")</f>
        <v/>
      </c>
      <c r="M384" s="21" t="str">
        <f>CONCATENATE(IF('S20'!$AI$23=$D384,CONCATENATE('S20'!$AG$23,"-"),""),IF('S20'!$AI$24=$D384,CONCATENATE('S20'!$AG$24,"-"),""),IF('S20'!$AI$25=$D384,CONCATENATE('S20'!$AG$25,"-"),""),IF('S20'!$AI$26=$D384,CONCATENATE('S20'!$AG$26,"-"),""),IF('S20'!$AI$27=$D384,CONCATENATE('S20'!$AG$27,"-"),""),IF('S20'!$AI$28=$D384,CONCATENATE('S20'!$AG$28,"-"),""),IF('S20'!$AI$29=$D384,CONCATENATE('S20'!$AG$29,"-"),""),IF('S20'!$AI$30=$D384,CONCATENATE('S20'!$AG$30,"-"),""),IF('S20'!$AI$31=$D384,CONCATENATE('S20'!$AG$31,"-"),""),IF('S20'!$AI$32=$D384,CONCATENATE('S20'!$AG$32,"-"),""))</f>
        <v/>
      </c>
      <c r="N384" s="21" t="str">
        <f t="shared" si="8"/>
        <v/>
      </c>
      <c r="O384" s="21">
        <v>382</v>
      </c>
      <c r="P384" s="27" t="str">
        <f t="shared" si="10"/>
        <v/>
      </c>
      <c r="Q384" s="27" t="str">
        <f t="shared" si="11"/>
        <v/>
      </c>
      <c r="R384" s="27" t="str">
        <f>IF(P384="","",CHOOSE(VLOOKUP($O384,$A$1:$C$400,3,FALSE),AHS!$M$1,BHS!$M$1,CHS!$M$1,HMJHS!$M$1,KHS!$M$1,Kings!$M$1,MHS!$M$1,SWHS!$M$1,AMHS!$M$1,'S10'!$M$1,'S11'!$M$1,'S12'!$M$1,'S13'!$M$1,'S14'!$M$1,'S15'!$M$1,'S16'!$M$1,'S17'!$M$1,'S18'!$M$1,'S19'!$M$1,'S20'!$M$1))</f>
        <v/>
      </c>
      <c r="S384" s="27" t="str">
        <f t="shared" si="12"/>
        <v/>
      </c>
      <c r="T384" s="3" t="str">
        <f t="shared" si="13"/>
        <v/>
      </c>
      <c r="U384" s="21"/>
      <c r="V384" s="21"/>
      <c r="W384" s="21"/>
      <c r="X384" s="21"/>
      <c r="Y384" s="21"/>
      <c r="Z384" s="21"/>
    </row>
    <row r="385" spans="1:26" ht="15" customHeight="1" x14ac:dyDescent="0.25">
      <c r="A385" s="21" t="str">
        <f t="shared" si="9"/>
        <v/>
      </c>
      <c r="B385" s="21" t="str">
        <f t="shared" si="7"/>
        <v/>
      </c>
      <c r="C385" s="21">
        <v>20</v>
      </c>
      <c r="D385" s="21">
        <v>5</v>
      </c>
      <c r="E385" s="21" t="str">
        <f>IF(OR('S20'!$C$17="",'S20'!$B$17=""),"",'S20'!$C$17)</f>
        <v/>
      </c>
      <c r="F385" s="21" t="str">
        <f>CONCATENATE(IF('S20'!$K$13=$D385,CONCATENATE('S20'!$I$13,"-"),""),IF('S20'!$K$14=$D385,CONCATENATE('S20'!$I$14,"-"),""),IF('S20'!$K$15=$D385,CONCATENATE('S20'!$I$15,"-"),""),IF('S20'!$K$16=$D385,CONCATENATE('S20'!$I$16,"-"),""),IF('S20'!$K$17=$D385,CONCATENATE('S20'!$I$17,"-"),""),IF('S20'!$K$18=$D385,CONCATENATE('S20'!$I$18,"-"),""),IF('S20'!$K$19=$D385,CONCATENATE('S20'!$I$19,"-"),""),IF('S20'!$K$20=$D385,CONCATENATE('S20'!$I$20,"-"),""),IF('S20'!$K$21=$D385,CONCATENATE('S20'!$I$21,"-"),""),IF('S20'!$K$22=$D385,CONCATENATE('S20'!$I$22,"-"),""),)</f>
        <v/>
      </c>
      <c r="G385" s="21" t="str">
        <f>CONCATENATE(IF('S20'!$K$23=$D385,CONCATENATE('S20'!$I$23,"-"),""),IF('S20'!$K$24=$D385,CONCATENATE('S20'!$I$24,"-"),""),IF('S20'!$K$25=$D385,CONCATENATE('S20'!$I$25,"-"),""),IF('S20'!$K$26=$D385,CONCATENATE('S20'!$I$26,"-"),""),IF('S20'!$K$27=$D385,CONCATENATE('S20'!$I$27,"-"),""),IF('S20'!$K$28=$D385,CONCATENATE('S20'!$I$28,"-"),""),IF('S20'!$K$29=$D385,CONCATENATE('S20'!$I$29,"-"),""),IF('S20'!$K$30=$D385,CONCATENATE('S20'!$I$30,"-"),""),IF('S20'!$K$31=$D385,CONCATENATE('S20'!$I$31,"-"),""),IF('S20'!$K$32=$D385,CONCATENATE('S20'!$I$32,"-"),""))</f>
        <v/>
      </c>
      <c r="H385" s="21" t="str">
        <f>CONCATENATE(IF('S20'!$S$13=$D385,CONCATENATE('S20'!$Q$13,"-"),""),IF('S20'!$S$14=$D385,CONCATENATE('S20'!$Q$14,"-"),""),IF('S20'!$S$15=$D385,CONCATENATE('S20'!$Q$15,"-"),""),IF('S20'!$S$16=$D385,CONCATENATE('S20'!$Q$16,"-"),""),IF('S20'!$S$17=$D385,CONCATENATE('S20'!$Q$17,"-"),""),IF('S20'!$S$18=$D385,CONCATENATE('S20'!$Q$18,"-"),""),IF('S20'!$S$19=$D385,CONCATENATE('S20'!$Q$19,"-"),""),IF('S20'!$S$20=$D385,CONCATENATE('S20'!$Q$20,"-"),""),IF('S20'!$S$21=$D385,CONCATENATE('S20'!$Q$21,"-"),""),IF('S20'!$S$22=$D385,CONCATENATE('S20'!$Q$22,"-"),""))</f>
        <v/>
      </c>
      <c r="I385" s="21" t="str">
        <f>CONCATENATE(,IF('S20'!$S$23=$D385,CONCATENATE('S20'!$Q$23,"-"),""),IF('S20'!$S$24=$D385,CONCATENATE('S20'!$Q$24,"-"),""),IF('S20'!$S$25=$D385,CONCATENATE('S20'!$Q$25,"-"),""),IF('S20'!$S$26=$D385,CONCATENATE('S20'!$Q$26,"-"),""),IF('S20'!$S$27=$D385,CONCATENATE('S20'!$Q$27,"-"),""),IF('S20'!$S$28=$D385,CONCATENATE('S20'!$Q$28,"-"),""),IF('S20'!$S$29=$D385,CONCATENATE('S20'!$Q$29,"-"),""),IF('S20'!$S$30=$D385,CONCATENATE('S20'!$Q$30,"-"),""),IF('S20'!$S$31=$D385,CONCATENATE('S20'!$Q$31,"-"),""),IF('S20'!$S$32=$D385,CONCATENATE('S20'!$Q$32,"-"),""))</f>
        <v/>
      </c>
      <c r="J385" s="21" t="str">
        <f>CONCATENATE(IF('S20'!$AA$13=$D385,CONCATENATE('S20'!$Y$13,"-"),""),IF('S20'!$AA$14=$D385,CONCATENATE('S20'!$Y$14,"-"),""),IF('S20'!$AA$15=$D385,CONCATENATE('S20'!$Y$15,"-"),""),IF('S20'!$AA$16=$D385,CONCATENATE('S20'!$Y$16,"-"),""),IF('S20'!$AA$17=$D385,CONCATENATE('S20'!$Y$17,"-"),""),IF('S20'!$AA$18=$D385,CONCATENATE('S20'!$Y$18,"-"),""),IF('S20'!$AA$19=$D385,CONCATENATE('S20'!$Y$19,"-"),""),IF('S20'!$AA$20=$D385,CONCATENATE('S20'!$Y$20,"-"),""),IF('S20'!$AA$21=$D385,CONCATENATE('S20'!$Y$21,"-"),""),IF('S20'!$AA$22=$D385,CONCATENATE('S20'!$Y$22,"-"),""),"")</f>
        <v/>
      </c>
      <c r="K385" s="21" t="str">
        <f>CONCATENATE(IF('S20'!$AA$23=$D385,CONCATENATE('S20'!$Y$23,"-"),""),IF('S20'!$AA$24=$D385,CONCATENATE('S20'!$Y$24,"-"),""),IF('S20'!$AA$25=$D385,CONCATENATE('S20'!$Y$25,"-"),""),IF('S20'!$AA$26=$D385,CONCATENATE('S20'!$Y$26,"-"),""),IF('S20'!$AA$27=$D385,CONCATENATE('S20'!$Y$27,"-"),""),IF('S20'!$AA$28=$D385,CONCATENATE('S20'!$Y$28,"-"),""),IF('S20'!$AA$29=$D385,CONCATENATE('S20'!$Y$29,"-"),""),IF('S20'!$AA$30=$D385,CONCATENATE('S20'!$Y$30,"-"),""),IF('S20'!$AA$31=$D385,CONCATENATE('S20'!$Y$31,"-"),""),IF('S20'!$AA$32=$D385,CONCATENATE('S20'!$Y$32,"-"),""))</f>
        <v/>
      </c>
      <c r="L385" s="21" t="str">
        <f>CONCATENATE(IF('S20'!$AI$13=$D385,CONCATENATE('S20'!$AG$13,"-"),""),IF('S20'!$AI$14=$D385,CONCATENATE('S20'!$AG$14,"-"),""),IF('S20'!$AI$15=$D385,CONCATENATE('S20'!$AG$15,"-"),""),IF('S20'!$AI$16=$D385,CONCATENATE('S20'!$AG$16,"-"),""),IF('S20'!$AI$17=$D385,CONCATENATE('S20'!$AG$17,"-"),""),IF('S20'!$AI$18=$D385,CONCATENATE('S20'!$AG$18,"-"),""),IF('S20'!$AI$19=$D385,CONCATENATE('S20'!$AG$19,"-"),""),IF('S20'!$AI$20=$D385,CONCATENATE('S20'!$AG$20,"-"),""),IF('S20'!$AI$21=$D385,CONCATENATE('S20'!$AG$21,"-"),""),IF('S20'!$AI$22=$D385,CONCATENATE('S20'!$AG$22,"-"),""),"")</f>
        <v/>
      </c>
      <c r="M385" s="21" t="str">
        <f>CONCATENATE(IF('S20'!$AI$23=$D385,CONCATENATE('S20'!$AG$23,"-"),""),IF('S20'!$AI$24=$D385,CONCATENATE('S20'!$AG$24,"-"),""),IF('S20'!$AI$25=$D385,CONCATENATE('S20'!$AG$25,"-"),""),IF('S20'!$AI$26=$D385,CONCATENATE('S20'!$AG$26,"-"),""),IF('S20'!$AI$27=$D385,CONCATENATE('S20'!$AG$27,"-"),""),IF('S20'!$AI$28=$D385,CONCATENATE('S20'!$AG$28,"-"),""),IF('S20'!$AI$29=$D385,CONCATENATE('S20'!$AG$29,"-"),""),IF('S20'!$AI$30=$D385,CONCATENATE('S20'!$AG$30,"-"),""),IF('S20'!$AI$31=$D385,CONCATENATE('S20'!$AG$31,"-"),""),IF('S20'!$AI$32=$D385,CONCATENATE('S20'!$AG$32,"-"),""))</f>
        <v/>
      </c>
      <c r="N385" s="21" t="str">
        <f t="shared" si="8"/>
        <v/>
      </c>
      <c r="O385" s="21">
        <v>383</v>
      </c>
      <c r="P385" s="27" t="str">
        <f t="shared" si="10"/>
        <v/>
      </c>
      <c r="Q385" s="27" t="str">
        <f t="shared" si="11"/>
        <v/>
      </c>
      <c r="R385" s="27" t="str">
        <f>IF(P385="","",CHOOSE(VLOOKUP($O385,$A$1:$C$400,3,FALSE),AHS!$M$1,BHS!$M$1,CHS!$M$1,HMJHS!$M$1,KHS!$M$1,Kings!$M$1,MHS!$M$1,SWHS!$M$1,AMHS!$M$1,'S10'!$M$1,'S11'!$M$1,'S12'!$M$1,'S13'!$M$1,'S14'!$M$1,'S15'!$M$1,'S16'!$M$1,'S17'!$M$1,'S18'!$M$1,'S19'!$M$1,'S20'!$M$1))</f>
        <v/>
      </c>
      <c r="S385" s="27" t="str">
        <f t="shared" si="12"/>
        <v/>
      </c>
      <c r="T385" s="3" t="str">
        <f t="shared" si="13"/>
        <v/>
      </c>
      <c r="U385" s="21"/>
      <c r="V385" s="21"/>
      <c r="W385" s="21"/>
      <c r="X385" s="21"/>
      <c r="Y385" s="21"/>
      <c r="Z385" s="21"/>
    </row>
    <row r="386" spans="1:26" ht="15" customHeight="1" x14ac:dyDescent="0.25">
      <c r="A386" s="21" t="str">
        <f t="shared" si="9"/>
        <v/>
      </c>
      <c r="B386" s="21" t="str">
        <f t="shared" si="7"/>
        <v/>
      </c>
      <c r="C386" s="21">
        <v>20</v>
      </c>
      <c r="D386" s="21">
        <v>6</v>
      </c>
      <c r="E386" s="21" t="str">
        <f>IF(OR('S20'!$C$18="",'S20'!$B$18=""),"",'S20'!$C$18)</f>
        <v/>
      </c>
      <c r="F386" s="21" t="str">
        <f>CONCATENATE(IF('S20'!$K$13=$D386,CONCATENATE('S20'!$I$13,"-"),""),IF('S20'!$K$14=$D386,CONCATENATE('S20'!$I$14,"-"),""),IF('S20'!$K$15=$D386,CONCATENATE('S20'!$I$15,"-"),""),IF('S20'!$K$16=$D386,CONCATENATE('S20'!$I$16,"-"),""),IF('S20'!$K$17=$D386,CONCATENATE('S20'!$I$17,"-"),""),IF('S20'!$K$18=$D386,CONCATENATE('S20'!$I$18,"-"),""),IF('S20'!$K$19=$D386,CONCATENATE('S20'!$I$19,"-"),""),IF('S20'!$K$20=$D386,CONCATENATE('S20'!$I$20,"-"),""),IF('S20'!$K$21=$D386,CONCATENATE('S20'!$I$21,"-"),""),IF('S20'!$K$22=$D386,CONCATENATE('S20'!$I$22,"-"),""),)</f>
        <v/>
      </c>
      <c r="G386" s="21" t="str">
        <f>CONCATENATE(IF('S20'!$K$23=$D386,CONCATENATE('S20'!$I$23,"-"),""),IF('S20'!$K$24=$D386,CONCATENATE('S20'!$I$24,"-"),""),IF('S20'!$K$25=$D386,CONCATENATE('S20'!$I$25,"-"),""),IF('S20'!$K$26=$D386,CONCATENATE('S20'!$I$26,"-"),""),IF('S20'!$K$27=$D386,CONCATENATE('S20'!$I$27,"-"),""),IF('S20'!$K$28=$D386,CONCATENATE('S20'!$I$28,"-"),""),IF('S20'!$K$29=$D386,CONCATENATE('S20'!$I$29,"-"),""),IF('S20'!$K$30=$D386,CONCATENATE('S20'!$I$30,"-"),""),IF('S20'!$K$31=$D386,CONCATENATE('S20'!$I$31,"-"),""),IF('S20'!$K$32=$D386,CONCATENATE('S20'!$I$32,"-"),""))</f>
        <v/>
      </c>
      <c r="H386" s="21" t="str">
        <f>CONCATENATE(IF('S20'!$S$13=$D386,CONCATENATE('S20'!$Q$13,"-"),""),IF('S20'!$S$14=$D386,CONCATENATE('S20'!$Q$14,"-"),""),IF('S20'!$S$15=$D386,CONCATENATE('S20'!$Q$15,"-"),""),IF('S20'!$S$16=$D386,CONCATENATE('S20'!$Q$16,"-"),""),IF('S20'!$S$17=$D386,CONCATENATE('S20'!$Q$17,"-"),""),IF('S20'!$S$18=$D386,CONCATENATE('S20'!$Q$18,"-"),""),IF('S20'!$S$19=$D386,CONCATENATE('S20'!$Q$19,"-"),""),IF('S20'!$S$20=$D386,CONCATENATE('S20'!$Q$20,"-"),""),IF('S20'!$S$21=$D386,CONCATENATE('S20'!$Q$21,"-"),""),IF('S20'!$S$22=$D386,CONCATENATE('S20'!$Q$22,"-"),""))</f>
        <v/>
      </c>
      <c r="I386" s="21" t="str">
        <f>CONCATENATE(,IF('S20'!$S$23=$D386,CONCATENATE('S20'!$Q$23,"-"),""),IF('S20'!$S$24=$D386,CONCATENATE('S20'!$Q$24,"-"),""),IF('S20'!$S$25=$D386,CONCATENATE('S20'!$Q$25,"-"),""),IF('S20'!$S$26=$D386,CONCATENATE('S20'!$Q$26,"-"),""),IF('S20'!$S$27=$D386,CONCATENATE('S20'!$Q$27,"-"),""),IF('S20'!$S$28=$D386,CONCATENATE('S20'!$Q$28,"-"),""),IF('S20'!$S$29=$D386,CONCATENATE('S20'!$Q$29,"-"),""),IF('S20'!$S$30=$D386,CONCATENATE('S20'!$Q$30,"-"),""),IF('S20'!$S$31=$D386,CONCATENATE('S20'!$Q$31,"-"),""),IF('S20'!$S$32=$D386,CONCATENATE('S20'!$Q$32,"-"),""))</f>
        <v/>
      </c>
      <c r="J386" s="21" t="str">
        <f>CONCATENATE(IF('S20'!$AA$13=$D386,CONCATENATE('S20'!$Y$13,"-"),""),IF('S20'!$AA$14=$D386,CONCATENATE('S20'!$Y$14,"-"),""),IF('S20'!$AA$15=$D386,CONCATENATE('S20'!$Y$15,"-"),""),IF('S20'!$AA$16=$D386,CONCATENATE('S20'!$Y$16,"-"),""),IF('S20'!$AA$17=$D386,CONCATENATE('S20'!$Y$17,"-"),""),IF('S20'!$AA$18=$D386,CONCATENATE('S20'!$Y$18,"-"),""),IF('S20'!$AA$19=$D386,CONCATENATE('S20'!$Y$19,"-"),""),IF('S20'!$AA$20=$D386,CONCATENATE('S20'!$Y$20,"-"),""),IF('S20'!$AA$21=$D386,CONCATENATE('S20'!$Y$21,"-"),""),IF('S20'!$AA$22=$D386,CONCATENATE('S20'!$Y$22,"-"),""),"")</f>
        <v/>
      </c>
      <c r="K386" s="21" t="str">
        <f>CONCATENATE(IF('S20'!$AA$23=$D386,CONCATENATE('S20'!$Y$23,"-"),""),IF('S20'!$AA$24=$D386,CONCATENATE('S20'!$Y$24,"-"),""),IF('S20'!$AA$25=$D386,CONCATENATE('S20'!$Y$25,"-"),""),IF('S20'!$AA$26=$D386,CONCATENATE('S20'!$Y$26,"-"),""),IF('S20'!$AA$27=$D386,CONCATENATE('S20'!$Y$27,"-"),""),IF('S20'!$AA$28=$D386,CONCATENATE('S20'!$Y$28,"-"),""),IF('S20'!$AA$29=$D386,CONCATENATE('S20'!$Y$29,"-"),""),IF('S20'!$AA$30=$D386,CONCATENATE('S20'!$Y$30,"-"),""),IF('S20'!$AA$31=$D386,CONCATENATE('S20'!$Y$31,"-"),""),IF('S20'!$AA$32=$D386,CONCATENATE('S20'!$Y$32,"-"),""))</f>
        <v/>
      </c>
      <c r="L386" s="21" t="str">
        <f>CONCATENATE(IF('S20'!$AI$13=$D386,CONCATENATE('S20'!$AG$13,"-"),""),IF('S20'!$AI$14=$D386,CONCATENATE('S20'!$AG$14,"-"),""),IF('S20'!$AI$15=$D386,CONCATENATE('S20'!$AG$15,"-"),""),IF('S20'!$AI$16=$D386,CONCATENATE('S20'!$AG$16,"-"),""),IF('S20'!$AI$17=$D386,CONCATENATE('S20'!$AG$17,"-"),""),IF('S20'!$AI$18=$D386,CONCATENATE('S20'!$AG$18,"-"),""),IF('S20'!$AI$19=$D386,CONCATENATE('S20'!$AG$19,"-"),""),IF('S20'!$AI$20=$D386,CONCATENATE('S20'!$AG$20,"-"),""),IF('S20'!$AI$21=$D386,CONCATENATE('S20'!$AG$21,"-"),""),IF('S20'!$AI$22=$D386,CONCATENATE('S20'!$AG$22,"-"),""),"")</f>
        <v/>
      </c>
      <c r="M386" s="21" t="str">
        <f>CONCATENATE(IF('S20'!$AI$23=$D386,CONCATENATE('S20'!$AG$23,"-"),""),IF('S20'!$AI$24=$D386,CONCATENATE('S20'!$AG$24,"-"),""),IF('S20'!$AI$25=$D386,CONCATENATE('S20'!$AG$25,"-"),""),IF('S20'!$AI$26=$D386,CONCATENATE('S20'!$AG$26,"-"),""),IF('S20'!$AI$27=$D386,CONCATENATE('S20'!$AG$27,"-"),""),IF('S20'!$AI$28=$D386,CONCATENATE('S20'!$AG$28,"-"),""),IF('S20'!$AI$29=$D386,CONCATENATE('S20'!$AG$29,"-"),""),IF('S20'!$AI$30=$D386,CONCATENATE('S20'!$AG$30,"-"),""),IF('S20'!$AI$31=$D386,CONCATENATE('S20'!$AG$31,"-"),""),IF('S20'!$AI$32=$D386,CONCATENATE('S20'!$AG$32,"-"),""))</f>
        <v/>
      </c>
      <c r="N386" s="21" t="str">
        <f t="shared" si="8"/>
        <v/>
      </c>
      <c r="O386" s="21">
        <v>384</v>
      </c>
      <c r="P386" s="27" t="str">
        <f t="shared" si="10"/>
        <v/>
      </c>
      <c r="Q386" s="27" t="str">
        <f t="shared" si="11"/>
        <v/>
      </c>
      <c r="R386" s="27" t="str">
        <f>IF(P386="","",CHOOSE(VLOOKUP($O386,$A$1:$C$400,3,FALSE),AHS!$M$1,BHS!$M$1,CHS!$M$1,HMJHS!$M$1,KHS!$M$1,Kings!$M$1,MHS!$M$1,SWHS!$M$1,AMHS!$M$1,'S10'!$M$1,'S11'!$M$1,'S12'!$M$1,'S13'!$M$1,'S14'!$M$1,'S15'!$M$1,'S16'!$M$1,'S17'!$M$1,'S18'!$M$1,'S19'!$M$1,'S20'!$M$1))</f>
        <v/>
      </c>
      <c r="S386" s="27" t="str">
        <f t="shared" si="12"/>
        <v/>
      </c>
      <c r="T386" s="3" t="str">
        <f t="shared" si="13"/>
        <v/>
      </c>
      <c r="U386" s="21"/>
      <c r="V386" s="21"/>
      <c r="W386" s="21"/>
      <c r="X386" s="21"/>
      <c r="Y386" s="21"/>
      <c r="Z386" s="21"/>
    </row>
    <row r="387" spans="1:26" ht="15" customHeight="1" x14ac:dyDescent="0.25">
      <c r="A387" s="21" t="str">
        <f t="shared" si="9"/>
        <v/>
      </c>
      <c r="B387" s="21" t="str">
        <f t="shared" si="7"/>
        <v/>
      </c>
      <c r="C387" s="21">
        <v>20</v>
      </c>
      <c r="D387" s="21">
        <v>7</v>
      </c>
      <c r="E387" s="21" t="str">
        <f>IF(OR('S20'!$C$19="",'S20'!$B$19=""),"",'S20'!$C$19)</f>
        <v/>
      </c>
      <c r="F387" s="21" t="str">
        <f>CONCATENATE(IF('S20'!$K$13=$D387,CONCATENATE('S20'!$I$13,"-"),""),IF('S20'!$K$14=$D387,CONCATENATE('S20'!$I$14,"-"),""),IF('S20'!$K$15=$D387,CONCATENATE('S20'!$I$15,"-"),""),IF('S20'!$K$16=$D387,CONCATENATE('S20'!$I$16,"-"),""),IF('S20'!$K$17=$D387,CONCATENATE('S20'!$I$17,"-"),""),IF('S20'!$K$18=$D387,CONCATENATE('S20'!$I$18,"-"),""),IF('S20'!$K$19=$D387,CONCATENATE('S20'!$I$19,"-"),""),IF('S20'!$K$20=$D387,CONCATENATE('S20'!$I$20,"-"),""),IF('S20'!$K$21=$D387,CONCATENATE('S20'!$I$21,"-"),""),IF('S20'!$K$22=$D387,CONCATENATE('S20'!$I$22,"-"),""),)</f>
        <v/>
      </c>
      <c r="G387" s="21" t="str">
        <f>CONCATENATE(IF('S20'!$K$23=$D387,CONCATENATE('S20'!$I$23,"-"),""),IF('S20'!$K$24=$D387,CONCATENATE('S20'!$I$24,"-"),""),IF('S20'!$K$25=$D387,CONCATENATE('S20'!$I$25,"-"),""),IF('S20'!$K$26=$D387,CONCATENATE('S20'!$I$26,"-"),""),IF('S20'!$K$27=$D387,CONCATENATE('S20'!$I$27,"-"),""),IF('S20'!$K$28=$D387,CONCATENATE('S20'!$I$28,"-"),""),IF('S20'!$K$29=$D387,CONCATENATE('S20'!$I$29,"-"),""),IF('S20'!$K$30=$D387,CONCATENATE('S20'!$I$30,"-"),""),IF('S20'!$K$31=$D387,CONCATENATE('S20'!$I$31,"-"),""),IF('S20'!$K$32=$D387,CONCATENATE('S20'!$I$32,"-"),""))</f>
        <v/>
      </c>
      <c r="H387" s="21" t="str">
        <f>CONCATENATE(IF('S20'!$S$13=$D387,CONCATENATE('S20'!$Q$13,"-"),""),IF('S20'!$S$14=$D387,CONCATENATE('S20'!$Q$14,"-"),""),IF('S20'!$S$15=$D387,CONCATENATE('S20'!$Q$15,"-"),""),IF('S20'!$S$16=$D387,CONCATENATE('S20'!$Q$16,"-"),""),IF('S20'!$S$17=$D387,CONCATENATE('S20'!$Q$17,"-"),""),IF('S20'!$S$18=$D387,CONCATENATE('S20'!$Q$18,"-"),""),IF('S20'!$S$19=$D387,CONCATENATE('S20'!$Q$19,"-"),""),IF('S20'!$S$20=$D387,CONCATENATE('S20'!$Q$20,"-"),""),IF('S20'!$S$21=$D387,CONCATENATE('S20'!$Q$21,"-"),""),IF('S20'!$S$22=$D387,CONCATENATE('S20'!$Q$22,"-"),""))</f>
        <v/>
      </c>
      <c r="I387" s="21" t="str">
        <f>CONCATENATE(,IF('S20'!$S$23=$D387,CONCATENATE('S20'!$Q$23,"-"),""),IF('S20'!$S$24=$D387,CONCATENATE('S20'!$Q$24,"-"),""),IF('S20'!$S$25=$D387,CONCATENATE('S20'!$Q$25,"-"),""),IF('S20'!$S$26=$D387,CONCATENATE('S20'!$Q$26,"-"),""),IF('S20'!$S$27=$D387,CONCATENATE('S20'!$Q$27,"-"),""),IF('S20'!$S$28=$D387,CONCATENATE('S20'!$Q$28,"-"),""),IF('S20'!$S$29=$D387,CONCATENATE('S20'!$Q$29,"-"),""),IF('S20'!$S$30=$D387,CONCATENATE('S20'!$Q$30,"-"),""),IF('S20'!$S$31=$D387,CONCATENATE('S20'!$Q$31,"-"),""),IF('S20'!$S$32=$D387,CONCATENATE('S20'!$Q$32,"-"),""))</f>
        <v/>
      </c>
      <c r="J387" s="21" t="str">
        <f>CONCATENATE(IF('S20'!$AA$13=$D387,CONCATENATE('S20'!$Y$13,"-"),""),IF('S20'!$AA$14=$D387,CONCATENATE('S20'!$Y$14,"-"),""),IF('S20'!$AA$15=$D387,CONCATENATE('S20'!$Y$15,"-"),""),IF('S20'!$AA$16=$D387,CONCATENATE('S20'!$Y$16,"-"),""),IF('S20'!$AA$17=$D387,CONCATENATE('S20'!$Y$17,"-"),""),IF('S20'!$AA$18=$D387,CONCATENATE('S20'!$Y$18,"-"),""),IF('S20'!$AA$19=$D387,CONCATENATE('S20'!$Y$19,"-"),""),IF('S20'!$AA$20=$D387,CONCATENATE('S20'!$Y$20,"-"),""),IF('S20'!$AA$21=$D387,CONCATENATE('S20'!$Y$21,"-"),""),IF('S20'!$AA$22=$D387,CONCATENATE('S20'!$Y$22,"-"),""),"")</f>
        <v/>
      </c>
      <c r="K387" s="21" t="str">
        <f>CONCATENATE(IF('S20'!$AA$23=$D387,CONCATENATE('S20'!$Y$23,"-"),""),IF('S20'!$AA$24=$D387,CONCATENATE('S20'!$Y$24,"-"),""),IF('S20'!$AA$25=$D387,CONCATENATE('S20'!$Y$25,"-"),""),IF('S20'!$AA$26=$D387,CONCATENATE('S20'!$Y$26,"-"),""),IF('S20'!$AA$27=$D387,CONCATENATE('S20'!$Y$27,"-"),""),IF('S20'!$AA$28=$D387,CONCATENATE('S20'!$Y$28,"-"),""),IF('S20'!$AA$29=$D387,CONCATENATE('S20'!$Y$29,"-"),""),IF('S20'!$AA$30=$D387,CONCATENATE('S20'!$Y$30,"-"),""),IF('S20'!$AA$31=$D387,CONCATENATE('S20'!$Y$31,"-"),""),IF('S20'!$AA$32=$D387,CONCATENATE('S20'!$Y$32,"-"),""))</f>
        <v/>
      </c>
      <c r="L387" s="21" t="str">
        <f>CONCATENATE(IF('S20'!$AI$13=$D387,CONCATENATE('S20'!$AG$13,"-"),""),IF('S20'!$AI$14=$D387,CONCATENATE('S20'!$AG$14,"-"),""),IF('S20'!$AI$15=$D387,CONCATENATE('S20'!$AG$15,"-"),""),IF('S20'!$AI$16=$D387,CONCATENATE('S20'!$AG$16,"-"),""),IF('S20'!$AI$17=$D387,CONCATENATE('S20'!$AG$17,"-"),""),IF('S20'!$AI$18=$D387,CONCATENATE('S20'!$AG$18,"-"),""),IF('S20'!$AI$19=$D387,CONCATENATE('S20'!$AG$19,"-"),""),IF('S20'!$AI$20=$D387,CONCATENATE('S20'!$AG$20,"-"),""),IF('S20'!$AI$21=$D387,CONCATENATE('S20'!$AG$21,"-"),""),IF('S20'!$AI$22=$D387,CONCATENATE('S20'!$AG$22,"-"),""),"")</f>
        <v/>
      </c>
      <c r="M387" s="21" t="str">
        <f>CONCATENATE(IF('S20'!$AI$23=$D387,CONCATENATE('S20'!$AG$23,"-"),""),IF('S20'!$AI$24=$D387,CONCATENATE('S20'!$AG$24,"-"),""),IF('S20'!$AI$25=$D387,CONCATENATE('S20'!$AG$25,"-"),""),IF('S20'!$AI$26=$D387,CONCATENATE('S20'!$AG$26,"-"),""),IF('S20'!$AI$27=$D387,CONCATENATE('S20'!$AG$27,"-"),""),IF('S20'!$AI$28=$D387,CONCATENATE('S20'!$AG$28,"-"),""),IF('S20'!$AI$29=$D387,CONCATENATE('S20'!$AG$29,"-"),""),IF('S20'!$AI$30=$D387,CONCATENATE('S20'!$AG$30,"-"),""),IF('S20'!$AI$31=$D387,CONCATENATE('S20'!$AG$31,"-"),""),IF('S20'!$AI$32=$D387,CONCATENATE('S20'!$AG$32,"-"),""))</f>
        <v/>
      </c>
      <c r="N387" s="21" t="str">
        <f t="shared" si="8"/>
        <v/>
      </c>
      <c r="O387" s="21">
        <v>385</v>
      </c>
      <c r="P387" s="27" t="str">
        <f t="shared" si="10"/>
        <v/>
      </c>
      <c r="Q387" s="27" t="str">
        <f t="shared" si="11"/>
        <v/>
      </c>
      <c r="R387" s="27" t="str">
        <f>IF(P387="","",CHOOSE(VLOOKUP($O387,$A$1:$C$400,3,FALSE),AHS!$M$1,BHS!$M$1,CHS!$M$1,HMJHS!$M$1,KHS!$M$1,Kings!$M$1,MHS!$M$1,SWHS!$M$1,AMHS!$M$1,'S10'!$M$1,'S11'!$M$1,'S12'!$M$1,'S13'!$M$1,'S14'!$M$1,'S15'!$M$1,'S16'!$M$1,'S17'!$M$1,'S18'!$M$1,'S19'!$M$1,'S20'!$M$1))</f>
        <v/>
      </c>
      <c r="S387" s="27" t="str">
        <f t="shared" si="12"/>
        <v/>
      </c>
      <c r="T387" s="3" t="str">
        <f t="shared" si="13"/>
        <v/>
      </c>
      <c r="U387" s="21"/>
      <c r="V387" s="21"/>
      <c r="W387" s="21"/>
      <c r="X387" s="21"/>
      <c r="Y387" s="21"/>
      <c r="Z387" s="21"/>
    </row>
    <row r="388" spans="1:26" ht="15" customHeight="1" x14ac:dyDescent="0.25">
      <c r="A388" s="21" t="str">
        <f t="shared" si="9"/>
        <v/>
      </c>
      <c r="B388" s="21" t="str">
        <f t="shared" si="7"/>
        <v/>
      </c>
      <c r="C388" s="21">
        <v>20</v>
      </c>
      <c r="D388" s="21">
        <v>8</v>
      </c>
      <c r="E388" s="21" t="str">
        <f>IF(OR('S20'!$C$20="",'S20'!$B$20=""),"",'S20'!$C$20)</f>
        <v/>
      </c>
      <c r="F388" s="21" t="str">
        <f>CONCATENATE(IF('S20'!$K$13=$D388,CONCATENATE('S20'!$I$13,"-"),""),IF('S20'!$K$14=$D388,CONCATENATE('S20'!$I$14,"-"),""),IF('S20'!$K$15=$D388,CONCATENATE('S20'!$I$15,"-"),""),IF('S20'!$K$16=$D388,CONCATENATE('S20'!$I$16,"-"),""),IF('S20'!$K$17=$D388,CONCATENATE('S20'!$I$17,"-"),""),IF('S20'!$K$18=$D388,CONCATENATE('S20'!$I$18,"-"),""),IF('S20'!$K$19=$D388,CONCATENATE('S20'!$I$19,"-"),""),IF('S20'!$K$20=$D388,CONCATENATE('S20'!$I$20,"-"),""),IF('S20'!$K$21=$D388,CONCATENATE('S20'!$I$21,"-"),""),IF('S20'!$K$22=$D388,CONCATENATE('S20'!$I$22,"-"),""),)</f>
        <v/>
      </c>
      <c r="G388" s="21" t="str">
        <f>CONCATENATE(IF('S20'!$K$23=$D388,CONCATENATE('S20'!$I$23,"-"),""),IF('S20'!$K$24=$D388,CONCATENATE('S20'!$I$24,"-"),""),IF('S20'!$K$25=$D388,CONCATENATE('S20'!$I$25,"-"),""),IF('S20'!$K$26=$D388,CONCATENATE('S20'!$I$26,"-"),""),IF('S20'!$K$27=$D388,CONCATENATE('S20'!$I$27,"-"),""),IF('S20'!$K$28=$D388,CONCATENATE('S20'!$I$28,"-"),""),IF('S20'!$K$29=$D388,CONCATENATE('S20'!$I$29,"-"),""),IF('S20'!$K$30=$D388,CONCATENATE('S20'!$I$30,"-"),""),IF('S20'!$K$31=$D388,CONCATENATE('S20'!$I$31,"-"),""),IF('S20'!$K$32=$D388,CONCATENATE('S20'!$I$32,"-"),""))</f>
        <v/>
      </c>
      <c r="H388" s="21" t="str">
        <f>CONCATENATE(IF('S20'!$S$13=$D388,CONCATENATE('S20'!$Q$13,"-"),""),IF('S20'!$S$14=$D388,CONCATENATE('S20'!$Q$14,"-"),""),IF('S20'!$S$15=$D388,CONCATENATE('S20'!$Q$15,"-"),""),IF('S20'!$S$16=$D388,CONCATENATE('S20'!$Q$16,"-"),""),IF('S20'!$S$17=$D388,CONCATENATE('S20'!$Q$17,"-"),""),IF('S20'!$S$18=$D388,CONCATENATE('S20'!$Q$18,"-"),""),IF('S20'!$S$19=$D388,CONCATENATE('S20'!$Q$19,"-"),""),IF('S20'!$S$20=$D388,CONCATENATE('S20'!$Q$20,"-"),""),IF('S20'!$S$21=$D388,CONCATENATE('S20'!$Q$21,"-"),""),IF('S20'!$S$22=$D388,CONCATENATE('S20'!$Q$22,"-"),""))</f>
        <v/>
      </c>
      <c r="I388" s="21" t="str">
        <f>CONCATENATE(,IF('S20'!$S$23=$D388,CONCATENATE('S20'!$Q$23,"-"),""),IF('S20'!$S$24=$D388,CONCATENATE('S20'!$Q$24,"-"),""),IF('S20'!$S$25=$D388,CONCATENATE('S20'!$Q$25,"-"),""),IF('S20'!$S$26=$D388,CONCATENATE('S20'!$Q$26,"-"),""),IF('S20'!$S$27=$D388,CONCATENATE('S20'!$Q$27,"-"),""),IF('S20'!$S$28=$D388,CONCATENATE('S20'!$Q$28,"-"),""),IF('S20'!$S$29=$D388,CONCATENATE('S20'!$Q$29,"-"),""),IF('S20'!$S$30=$D388,CONCATENATE('S20'!$Q$30,"-"),""),IF('S20'!$S$31=$D388,CONCATENATE('S20'!$Q$31,"-"),""),IF('S20'!$S$32=$D388,CONCATENATE('S20'!$Q$32,"-"),""))</f>
        <v/>
      </c>
      <c r="J388" s="21" t="str">
        <f>CONCATENATE(IF('S20'!$AA$13=$D388,CONCATENATE('S20'!$Y$13,"-"),""),IF('S20'!$AA$14=$D388,CONCATENATE('S20'!$Y$14,"-"),""),IF('S20'!$AA$15=$D388,CONCATENATE('S20'!$Y$15,"-"),""),IF('S20'!$AA$16=$D388,CONCATENATE('S20'!$Y$16,"-"),""),IF('S20'!$AA$17=$D388,CONCATENATE('S20'!$Y$17,"-"),""),IF('S20'!$AA$18=$D388,CONCATENATE('S20'!$Y$18,"-"),""),IF('S20'!$AA$19=$D388,CONCATENATE('S20'!$Y$19,"-"),""),IF('S20'!$AA$20=$D388,CONCATENATE('S20'!$Y$20,"-"),""),IF('S20'!$AA$21=$D388,CONCATENATE('S20'!$Y$21,"-"),""),IF('S20'!$AA$22=$D388,CONCATENATE('S20'!$Y$22,"-"),""),"")</f>
        <v/>
      </c>
      <c r="K388" s="21" t="str">
        <f>CONCATENATE(IF('S20'!$AA$23=$D388,CONCATENATE('S20'!$Y$23,"-"),""),IF('S20'!$AA$24=$D388,CONCATENATE('S20'!$Y$24,"-"),""),IF('S20'!$AA$25=$D388,CONCATENATE('S20'!$Y$25,"-"),""),IF('S20'!$AA$26=$D388,CONCATENATE('S20'!$Y$26,"-"),""),IF('S20'!$AA$27=$D388,CONCATENATE('S20'!$Y$27,"-"),""),IF('S20'!$AA$28=$D388,CONCATENATE('S20'!$Y$28,"-"),""),IF('S20'!$AA$29=$D388,CONCATENATE('S20'!$Y$29,"-"),""),IF('S20'!$AA$30=$D388,CONCATENATE('S20'!$Y$30,"-"),""),IF('S20'!$AA$31=$D388,CONCATENATE('S20'!$Y$31,"-"),""),IF('S20'!$AA$32=$D388,CONCATENATE('S20'!$Y$32,"-"),""))</f>
        <v/>
      </c>
      <c r="L388" s="21" t="str">
        <f>CONCATENATE(IF('S20'!$AI$13=$D388,CONCATENATE('S20'!$AG$13,"-"),""),IF('S20'!$AI$14=$D388,CONCATENATE('S20'!$AG$14,"-"),""),IF('S20'!$AI$15=$D388,CONCATENATE('S20'!$AG$15,"-"),""),IF('S20'!$AI$16=$D388,CONCATENATE('S20'!$AG$16,"-"),""),IF('S20'!$AI$17=$D388,CONCATENATE('S20'!$AG$17,"-"),""),IF('S20'!$AI$18=$D388,CONCATENATE('S20'!$AG$18,"-"),""),IF('S20'!$AI$19=$D388,CONCATENATE('S20'!$AG$19,"-"),""),IF('S20'!$AI$20=$D388,CONCATENATE('S20'!$AG$20,"-"),""),IF('S20'!$AI$21=$D388,CONCATENATE('S20'!$AG$21,"-"),""),IF('S20'!$AI$22=$D388,CONCATENATE('S20'!$AG$22,"-"),""),"")</f>
        <v/>
      </c>
      <c r="M388" s="21" t="str">
        <f>CONCATENATE(IF('S20'!$AI$23=$D388,CONCATENATE('S20'!$AG$23,"-"),""),IF('S20'!$AI$24=$D388,CONCATENATE('S20'!$AG$24,"-"),""),IF('S20'!$AI$25=$D388,CONCATENATE('S20'!$AG$25,"-"),""),IF('S20'!$AI$26=$D388,CONCATENATE('S20'!$AG$26,"-"),""),IF('S20'!$AI$27=$D388,CONCATENATE('S20'!$AG$27,"-"),""),IF('S20'!$AI$28=$D388,CONCATENATE('S20'!$AG$28,"-"),""),IF('S20'!$AI$29=$D388,CONCATENATE('S20'!$AG$29,"-"),""),IF('S20'!$AI$30=$D388,CONCATENATE('S20'!$AG$30,"-"),""),IF('S20'!$AI$31=$D388,CONCATENATE('S20'!$AG$31,"-"),""),IF('S20'!$AI$32=$D388,CONCATENATE('S20'!$AG$32,"-"),""))</f>
        <v/>
      </c>
      <c r="N388" s="21" t="str">
        <f t="shared" si="8"/>
        <v/>
      </c>
      <c r="O388" s="21">
        <v>386</v>
      </c>
      <c r="P388" s="27" t="str">
        <f t="shared" si="10"/>
        <v/>
      </c>
      <c r="Q388" s="27" t="str">
        <f t="shared" si="11"/>
        <v/>
      </c>
      <c r="R388" s="27" t="str">
        <f>IF(P388="","",CHOOSE(VLOOKUP($O388,$A$1:$C$400,3,FALSE),AHS!$M$1,BHS!$M$1,CHS!$M$1,HMJHS!$M$1,KHS!$M$1,Kings!$M$1,MHS!$M$1,SWHS!$M$1,AMHS!$M$1,'S10'!$M$1,'S11'!$M$1,'S12'!$M$1,'S13'!$M$1,'S14'!$M$1,'S15'!$M$1,'S16'!$M$1,'S17'!$M$1,'S18'!$M$1,'S19'!$M$1,'S20'!$M$1))</f>
        <v/>
      </c>
      <c r="S388" s="27" t="str">
        <f t="shared" si="12"/>
        <v/>
      </c>
      <c r="T388" s="3" t="str">
        <f t="shared" si="13"/>
        <v/>
      </c>
      <c r="U388" s="21"/>
      <c r="V388" s="21"/>
      <c r="W388" s="21"/>
      <c r="X388" s="21"/>
      <c r="Y388" s="21"/>
      <c r="Z388" s="21"/>
    </row>
    <row r="389" spans="1:26" ht="15" customHeight="1" x14ac:dyDescent="0.25">
      <c r="A389" s="21" t="str">
        <f t="shared" si="9"/>
        <v/>
      </c>
      <c r="B389" s="21" t="str">
        <f t="shared" si="7"/>
        <v/>
      </c>
      <c r="C389" s="21">
        <v>20</v>
      </c>
      <c r="D389" s="21">
        <v>9</v>
      </c>
      <c r="E389" s="21" t="str">
        <f>IF(OR('S20'!$C$21="",'S20'!$B$21=""),"",'S20'!$C$21)</f>
        <v/>
      </c>
      <c r="F389" s="21" t="str">
        <f>CONCATENATE(IF('S20'!$K$13=$D389,CONCATENATE('S20'!$I$13,"-"),""),IF('S20'!$K$14=$D389,CONCATENATE('S20'!$I$14,"-"),""),IF('S20'!$K$15=$D389,CONCATENATE('S20'!$I$15,"-"),""),IF('S20'!$K$16=$D389,CONCATENATE('S20'!$I$16,"-"),""),IF('S20'!$K$17=$D389,CONCATENATE('S20'!$I$17,"-"),""),IF('S20'!$K$18=$D389,CONCATENATE('S20'!$I$18,"-"),""),IF('S20'!$K$19=$D389,CONCATENATE('S20'!$I$19,"-"),""),IF('S20'!$K$20=$D389,CONCATENATE('S20'!$I$20,"-"),""),IF('S20'!$K$21=$D389,CONCATENATE('S20'!$I$21,"-"),""),IF('S20'!$K$22=$D389,CONCATENATE('S20'!$I$22,"-"),""),)</f>
        <v/>
      </c>
      <c r="G389" s="21" t="str">
        <f>CONCATENATE(IF('S20'!$K$23=$D389,CONCATENATE('S20'!$I$23,"-"),""),IF('S20'!$K$24=$D389,CONCATENATE('S20'!$I$24,"-"),""),IF('S20'!$K$25=$D389,CONCATENATE('S20'!$I$25,"-"),""),IF('S20'!$K$26=$D389,CONCATENATE('S20'!$I$26,"-"),""),IF('S20'!$K$27=$D389,CONCATENATE('S20'!$I$27,"-"),""),IF('S20'!$K$28=$D389,CONCATENATE('S20'!$I$28,"-"),""),IF('S20'!$K$29=$D389,CONCATENATE('S20'!$I$29,"-"),""),IF('S20'!$K$30=$D389,CONCATENATE('S20'!$I$30,"-"),""),IF('S20'!$K$31=$D389,CONCATENATE('S20'!$I$31,"-"),""),IF('S20'!$K$32=$D389,CONCATENATE('S20'!$I$32,"-"),""))</f>
        <v/>
      </c>
      <c r="H389" s="21" t="str">
        <f>CONCATENATE(IF('S20'!$S$13=$D389,CONCATENATE('S20'!$Q$13,"-"),""),IF('S20'!$S$14=$D389,CONCATENATE('S20'!$Q$14,"-"),""),IF('S20'!$S$15=$D389,CONCATENATE('S20'!$Q$15,"-"),""),IF('S20'!$S$16=$D389,CONCATENATE('S20'!$Q$16,"-"),""),IF('S20'!$S$17=$D389,CONCATENATE('S20'!$Q$17,"-"),""),IF('S20'!$S$18=$D389,CONCATENATE('S20'!$Q$18,"-"),""),IF('S20'!$S$19=$D389,CONCATENATE('S20'!$Q$19,"-"),""),IF('S20'!$S$20=$D389,CONCATENATE('S20'!$Q$20,"-"),""),IF('S20'!$S$21=$D389,CONCATENATE('S20'!$Q$21,"-"),""),IF('S20'!$S$22=$D389,CONCATENATE('S20'!$Q$22,"-"),""))</f>
        <v/>
      </c>
      <c r="I389" s="21" t="str">
        <f>CONCATENATE(,IF('S20'!$S$23=$D389,CONCATENATE('S20'!$Q$23,"-"),""),IF('S20'!$S$24=$D389,CONCATENATE('S20'!$Q$24,"-"),""),IF('S20'!$S$25=$D389,CONCATENATE('S20'!$Q$25,"-"),""),IF('S20'!$S$26=$D389,CONCATENATE('S20'!$Q$26,"-"),""),IF('S20'!$S$27=$D389,CONCATENATE('S20'!$Q$27,"-"),""),IF('S20'!$S$28=$D389,CONCATENATE('S20'!$Q$28,"-"),""),IF('S20'!$S$29=$D389,CONCATENATE('S20'!$Q$29,"-"),""),IF('S20'!$S$30=$D389,CONCATENATE('S20'!$Q$30,"-"),""),IF('S20'!$S$31=$D389,CONCATENATE('S20'!$Q$31,"-"),""),IF('S20'!$S$32=$D389,CONCATENATE('S20'!$Q$32,"-"),""))</f>
        <v/>
      </c>
      <c r="J389" s="21" t="str">
        <f>CONCATENATE(IF('S20'!$AA$13=$D389,CONCATENATE('S20'!$Y$13,"-"),""),IF('S20'!$AA$14=$D389,CONCATENATE('S20'!$Y$14,"-"),""),IF('S20'!$AA$15=$D389,CONCATENATE('S20'!$Y$15,"-"),""),IF('S20'!$AA$16=$D389,CONCATENATE('S20'!$Y$16,"-"),""),IF('S20'!$AA$17=$D389,CONCATENATE('S20'!$Y$17,"-"),""),IF('S20'!$AA$18=$D389,CONCATENATE('S20'!$Y$18,"-"),""),IF('S20'!$AA$19=$D389,CONCATENATE('S20'!$Y$19,"-"),""),IF('S20'!$AA$20=$D389,CONCATENATE('S20'!$Y$20,"-"),""),IF('S20'!$AA$21=$D389,CONCATENATE('S20'!$Y$21,"-"),""),IF('S20'!$AA$22=$D389,CONCATENATE('S20'!$Y$22,"-"),""),"")</f>
        <v/>
      </c>
      <c r="K389" s="21" t="str">
        <f>CONCATENATE(IF('S20'!$AA$23=$D389,CONCATENATE('S20'!$Y$23,"-"),""),IF('S20'!$AA$24=$D389,CONCATENATE('S20'!$Y$24,"-"),""),IF('S20'!$AA$25=$D389,CONCATENATE('S20'!$Y$25,"-"),""),IF('S20'!$AA$26=$D389,CONCATENATE('S20'!$Y$26,"-"),""),IF('S20'!$AA$27=$D389,CONCATENATE('S20'!$Y$27,"-"),""),IF('S20'!$AA$28=$D389,CONCATENATE('S20'!$Y$28,"-"),""),IF('S20'!$AA$29=$D389,CONCATENATE('S20'!$Y$29,"-"),""),IF('S20'!$AA$30=$D389,CONCATENATE('S20'!$Y$30,"-"),""),IF('S20'!$AA$31=$D389,CONCATENATE('S20'!$Y$31,"-"),""),IF('S20'!$AA$32=$D389,CONCATENATE('S20'!$Y$32,"-"),""))</f>
        <v/>
      </c>
      <c r="L389" s="21" t="str">
        <f>CONCATENATE(IF('S20'!$AI$13=$D389,CONCATENATE('S20'!$AG$13,"-"),""),IF('S20'!$AI$14=$D389,CONCATENATE('S20'!$AG$14,"-"),""),IF('S20'!$AI$15=$D389,CONCATENATE('S20'!$AG$15,"-"),""),IF('S20'!$AI$16=$D389,CONCATENATE('S20'!$AG$16,"-"),""),IF('S20'!$AI$17=$D389,CONCATENATE('S20'!$AG$17,"-"),""),IF('S20'!$AI$18=$D389,CONCATENATE('S20'!$AG$18,"-"),""),IF('S20'!$AI$19=$D389,CONCATENATE('S20'!$AG$19,"-"),""),IF('S20'!$AI$20=$D389,CONCATENATE('S20'!$AG$20,"-"),""),IF('S20'!$AI$21=$D389,CONCATENATE('S20'!$AG$21,"-"),""),IF('S20'!$AI$22=$D389,CONCATENATE('S20'!$AG$22,"-"),""),"")</f>
        <v/>
      </c>
      <c r="M389" s="21" t="str">
        <f>CONCATENATE(IF('S20'!$AI$23=$D389,CONCATENATE('S20'!$AG$23,"-"),""),IF('S20'!$AI$24=$D389,CONCATENATE('S20'!$AG$24,"-"),""),IF('S20'!$AI$25=$D389,CONCATENATE('S20'!$AG$25,"-"),""),IF('S20'!$AI$26=$D389,CONCATENATE('S20'!$AG$26,"-"),""),IF('S20'!$AI$27=$D389,CONCATENATE('S20'!$AG$27,"-"),""),IF('S20'!$AI$28=$D389,CONCATENATE('S20'!$AG$28,"-"),""),IF('S20'!$AI$29=$D389,CONCATENATE('S20'!$AG$29,"-"),""),IF('S20'!$AI$30=$D389,CONCATENATE('S20'!$AG$30,"-"),""),IF('S20'!$AI$31=$D389,CONCATENATE('S20'!$AG$31,"-"),""),IF('S20'!$AI$32=$D389,CONCATENATE('S20'!$AG$32,"-"),""))</f>
        <v/>
      </c>
      <c r="N389" s="21" t="str">
        <f t="shared" si="8"/>
        <v/>
      </c>
      <c r="O389" s="21">
        <v>387</v>
      </c>
      <c r="P389" s="27" t="str">
        <f t="shared" si="10"/>
        <v/>
      </c>
      <c r="Q389" s="27" t="str">
        <f t="shared" si="11"/>
        <v/>
      </c>
      <c r="R389" s="27" t="str">
        <f>IF(P389="","",CHOOSE(VLOOKUP($O389,$A$1:$C$400,3,FALSE),AHS!$M$1,BHS!$M$1,CHS!$M$1,HMJHS!$M$1,KHS!$M$1,Kings!$M$1,MHS!$M$1,SWHS!$M$1,AMHS!$M$1,'S10'!$M$1,'S11'!$M$1,'S12'!$M$1,'S13'!$M$1,'S14'!$M$1,'S15'!$M$1,'S16'!$M$1,'S17'!$M$1,'S18'!$M$1,'S19'!$M$1,'S20'!$M$1))</f>
        <v/>
      </c>
      <c r="S389" s="27" t="str">
        <f t="shared" si="12"/>
        <v/>
      </c>
      <c r="T389" s="3" t="str">
        <f t="shared" si="13"/>
        <v/>
      </c>
      <c r="U389" s="21"/>
      <c r="V389" s="21"/>
      <c r="W389" s="21"/>
      <c r="X389" s="21"/>
      <c r="Y389" s="21"/>
      <c r="Z389" s="21"/>
    </row>
    <row r="390" spans="1:26" ht="15" customHeight="1" x14ac:dyDescent="0.25">
      <c r="A390" s="21" t="str">
        <f t="shared" si="9"/>
        <v/>
      </c>
      <c r="B390" s="21" t="str">
        <f t="shared" si="7"/>
        <v/>
      </c>
      <c r="C390" s="21">
        <v>20</v>
      </c>
      <c r="D390" s="21">
        <v>10</v>
      </c>
      <c r="E390" s="21" t="str">
        <f>IF(OR('S20'!$C$22="",'S20'!$B$22=""),"",'S20'!$C$22)</f>
        <v/>
      </c>
      <c r="F390" s="21" t="str">
        <f>CONCATENATE(IF('S20'!$K$13=$D390,CONCATENATE('S20'!$I$13,"-"),""),IF('S20'!$K$14=$D390,CONCATENATE('S20'!$I$14,"-"),""),IF('S20'!$K$15=$D390,CONCATENATE('S20'!$I$15,"-"),""),IF('S20'!$K$16=$D390,CONCATENATE('S20'!$I$16,"-"),""),IF('S20'!$K$17=$D390,CONCATENATE('S20'!$I$17,"-"),""),IF('S20'!$K$18=$D390,CONCATENATE('S20'!$I$18,"-"),""),IF('S20'!$K$19=$D390,CONCATENATE('S20'!$I$19,"-"),""),IF('S20'!$K$20=$D390,CONCATENATE('S20'!$I$20,"-"),""),IF('S20'!$K$21=$D390,CONCATENATE('S20'!$I$21,"-"),""),IF('S20'!$K$22=$D390,CONCATENATE('S20'!$I$22,"-"),""),)</f>
        <v/>
      </c>
      <c r="G390" s="21" t="str">
        <f>CONCATENATE(IF('S20'!$K$23=$D390,CONCATENATE('S20'!$I$23,"-"),""),IF('S20'!$K$24=$D390,CONCATENATE('S20'!$I$24,"-"),""),IF('S20'!$K$25=$D390,CONCATENATE('S20'!$I$25,"-"),""),IF('S20'!$K$26=$D390,CONCATENATE('S20'!$I$26,"-"),""),IF('S20'!$K$27=$D390,CONCATENATE('S20'!$I$27,"-"),""),IF('S20'!$K$28=$D390,CONCATENATE('S20'!$I$28,"-"),""),IF('S20'!$K$29=$D390,CONCATENATE('S20'!$I$29,"-"),""),IF('S20'!$K$30=$D390,CONCATENATE('S20'!$I$30,"-"),""),IF('S20'!$K$31=$D390,CONCATENATE('S20'!$I$31,"-"),""),IF('S20'!$K$32=$D390,CONCATENATE('S20'!$I$32,"-"),""))</f>
        <v/>
      </c>
      <c r="H390" s="21" t="str">
        <f>CONCATENATE(IF('S20'!$S$13=$D390,CONCATENATE('S20'!$Q$13,"-"),""),IF('S20'!$S$14=$D390,CONCATENATE('S20'!$Q$14,"-"),""),IF('S20'!$S$15=$D390,CONCATENATE('S20'!$Q$15,"-"),""),IF('S20'!$S$16=$D390,CONCATENATE('S20'!$Q$16,"-"),""),IF('S20'!$S$17=$D390,CONCATENATE('S20'!$Q$17,"-"),""),IF('S20'!$S$18=$D390,CONCATENATE('S20'!$Q$18,"-"),""),IF('S20'!$S$19=$D390,CONCATENATE('S20'!$Q$19,"-"),""),IF('S20'!$S$20=$D390,CONCATENATE('S20'!$Q$20,"-"),""),IF('S20'!$S$21=$D390,CONCATENATE('S20'!$Q$21,"-"),""),IF('S20'!$S$22=$D390,CONCATENATE('S20'!$Q$22,"-"),""))</f>
        <v/>
      </c>
      <c r="I390" s="21" t="str">
        <f>CONCATENATE(,IF('S20'!$S$23=$D390,CONCATENATE('S20'!$Q$23,"-"),""),IF('S20'!$S$24=$D390,CONCATENATE('S20'!$Q$24,"-"),""),IF('S20'!$S$25=$D390,CONCATENATE('S20'!$Q$25,"-"),""),IF('S20'!$S$26=$D390,CONCATENATE('S20'!$Q$26,"-"),""),IF('S20'!$S$27=$D390,CONCATENATE('S20'!$Q$27,"-"),""),IF('S20'!$S$28=$D390,CONCATENATE('S20'!$Q$28,"-"),""),IF('S20'!$S$29=$D390,CONCATENATE('S20'!$Q$29,"-"),""),IF('S20'!$S$30=$D390,CONCATENATE('S20'!$Q$30,"-"),""),IF('S20'!$S$31=$D390,CONCATENATE('S20'!$Q$31,"-"),""),IF('S20'!$S$32=$D390,CONCATENATE('S20'!$Q$32,"-"),""))</f>
        <v/>
      </c>
      <c r="J390" s="21" t="str">
        <f>CONCATENATE(IF('S20'!$AA$13=$D390,CONCATENATE('S20'!$Y$13,"-"),""),IF('S20'!$AA$14=$D390,CONCATENATE('S20'!$Y$14,"-"),""),IF('S20'!$AA$15=$D390,CONCATENATE('S20'!$Y$15,"-"),""),IF('S20'!$AA$16=$D390,CONCATENATE('S20'!$Y$16,"-"),""),IF('S20'!$AA$17=$D390,CONCATENATE('S20'!$Y$17,"-"),""),IF('S20'!$AA$18=$D390,CONCATENATE('S20'!$Y$18,"-"),""),IF('S20'!$AA$19=$D390,CONCATENATE('S20'!$Y$19,"-"),""),IF('S20'!$AA$20=$D390,CONCATENATE('S20'!$Y$20,"-"),""),IF('S20'!$AA$21=$D390,CONCATENATE('S20'!$Y$21,"-"),""),IF('S20'!$AA$22=$D390,CONCATENATE('S20'!$Y$22,"-"),""),"")</f>
        <v/>
      </c>
      <c r="K390" s="21" t="str">
        <f>CONCATENATE(IF('S20'!$AA$23=$D390,CONCATENATE('S20'!$Y$23,"-"),""),IF('S20'!$AA$24=$D390,CONCATENATE('S20'!$Y$24,"-"),""),IF('S20'!$AA$25=$D390,CONCATENATE('S20'!$Y$25,"-"),""),IF('S20'!$AA$26=$D390,CONCATENATE('S20'!$Y$26,"-"),""),IF('S20'!$AA$27=$D390,CONCATENATE('S20'!$Y$27,"-"),""),IF('S20'!$AA$28=$D390,CONCATENATE('S20'!$Y$28,"-"),""),IF('S20'!$AA$29=$D390,CONCATENATE('S20'!$Y$29,"-"),""),IF('S20'!$AA$30=$D390,CONCATENATE('S20'!$Y$30,"-"),""),IF('S20'!$AA$31=$D390,CONCATENATE('S20'!$Y$31,"-"),""),IF('S20'!$AA$32=$D390,CONCATENATE('S20'!$Y$32,"-"),""))</f>
        <v/>
      </c>
      <c r="L390" s="21" t="str">
        <f>CONCATENATE(IF('S20'!$AI$13=$D390,CONCATENATE('S20'!$AG$13,"-"),""),IF('S20'!$AI$14=$D390,CONCATENATE('S20'!$AG$14,"-"),""),IF('S20'!$AI$15=$D390,CONCATENATE('S20'!$AG$15,"-"),""),IF('S20'!$AI$16=$D390,CONCATENATE('S20'!$AG$16,"-"),""),IF('S20'!$AI$17=$D390,CONCATENATE('S20'!$AG$17,"-"),""),IF('S20'!$AI$18=$D390,CONCATENATE('S20'!$AG$18,"-"),""),IF('S20'!$AI$19=$D390,CONCATENATE('S20'!$AG$19,"-"),""),IF('S20'!$AI$20=$D390,CONCATENATE('S20'!$AG$20,"-"),""),IF('S20'!$AI$21=$D390,CONCATENATE('S20'!$AG$21,"-"),""),IF('S20'!$AI$22=$D390,CONCATENATE('S20'!$AG$22,"-"),""),"")</f>
        <v/>
      </c>
      <c r="M390" s="21" t="str">
        <f>CONCATENATE(IF('S20'!$AI$23=$D390,CONCATENATE('S20'!$AG$23,"-"),""),IF('S20'!$AI$24=$D390,CONCATENATE('S20'!$AG$24,"-"),""),IF('S20'!$AI$25=$D390,CONCATENATE('S20'!$AG$25,"-"),""),IF('S20'!$AI$26=$D390,CONCATENATE('S20'!$AG$26,"-"),""),IF('S20'!$AI$27=$D390,CONCATENATE('S20'!$AG$27,"-"),""),IF('S20'!$AI$28=$D390,CONCATENATE('S20'!$AG$28,"-"),""),IF('S20'!$AI$29=$D390,CONCATENATE('S20'!$AG$29,"-"),""),IF('S20'!$AI$30=$D390,CONCATENATE('S20'!$AG$30,"-"),""),IF('S20'!$AI$31=$D390,CONCATENATE('S20'!$AG$31,"-"),""),IF('S20'!$AI$32=$D390,CONCATENATE('S20'!$AG$32,"-"),""))</f>
        <v/>
      </c>
      <c r="N390" s="21" t="str">
        <f t="shared" si="8"/>
        <v/>
      </c>
      <c r="O390" s="21">
        <v>388</v>
      </c>
      <c r="P390" s="27" t="str">
        <f t="shared" si="10"/>
        <v/>
      </c>
      <c r="Q390" s="27" t="str">
        <f t="shared" si="11"/>
        <v/>
      </c>
      <c r="R390" s="27" t="str">
        <f>IF(P390="","",CHOOSE(VLOOKUP($O390,$A$1:$C$400,3,FALSE),AHS!$M$1,BHS!$M$1,CHS!$M$1,HMJHS!$M$1,KHS!$M$1,Kings!$M$1,MHS!$M$1,SWHS!$M$1,AMHS!$M$1,'S10'!$M$1,'S11'!$M$1,'S12'!$M$1,'S13'!$M$1,'S14'!$M$1,'S15'!$M$1,'S16'!$M$1,'S17'!$M$1,'S18'!$M$1,'S19'!$M$1,'S20'!$M$1))</f>
        <v/>
      </c>
      <c r="S390" s="27" t="str">
        <f t="shared" si="12"/>
        <v/>
      </c>
      <c r="T390" s="3" t="str">
        <f t="shared" si="13"/>
        <v/>
      </c>
      <c r="U390" s="21"/>
      <c r="V390" s="21"/>
      <c r="W390" s="21"/>
      <c r="X390" s="21"/>
      <c r="Y390" s="21"/>
      <c r="Z390" s="21"/>
    </row>
    <row r="391" spans="1:26" ht="15" customHeight="1" x14ac:dyDescent="0.25">
      <c r="A391" s="21" t="str">
        <f t="shared" si="9"/>
        <v/>
      </c>
      <c r="B391" s="21" t="str">
        <f t="shared" si="7"/>
        <v/>
      </c>
      <c r="C391" s="21">
        <v>20</v>
      </c>
      <c r="D391" s="21">
        <v>11</v>
      </c>
      <c r="E391" s="21" t="str">
        <f>IF(OR('S20'!$C$23="",'S20'!$B$23=""),"",'S20'!$C$23)</f>
        <v/>
      </c>
      <c r="F391" s="21" t="str">
        <f>CONCATENATE(IF('S20'!$K$13=$D391,CONCATENATE('S20'!$I$13,"-"),""),IF('S20'!$K$14=$D391,CONCATENATE('S20'!$I$14,"-"),""),IF('S20'!$K$15=$D391,CONCATENATE('S20'!$I$15,"-"),""),IF('S20'!$K$16=$D391,CONCATENATE('S20'!$I$16,"-"),""),IF('S20'!$K$17=$D391,CONCATENATE('S20'!$I$17,"-"),""),IF('S20'!$K$18=$D391,CONCATENATE('S20'!$I$18,"-"),""),IF('S20'!$K$19=$D391,CONCATENATE('S20'!$I$19,"-"),""),IF('S20'!$K$20=$D391,CONCATENATE('S20'!$I$20,"-"),""),IF('S20'!$K$21=$D391,CONCATENATE('S20'!$I$21,"-"),""),IF('S20'!$K$22=$D391,CONCATENATE('S20'!$I$22,"-"),""),)</f>
        <v/>
      </c>
      <c r="G391" s="21" t="str">
        <f>CONCATENATE(IF('S20'!$K$23=$D391,CONCATENATE('S20'!$I$23,"-"),""),IF('S20'!$K$24=$D391,CONCATENATE('S20'!$I$24,"-"),""),IF('S20'!$K$25=$D391,CONCATENATE('S20'!$I$25,"-"),""),IF('S20'!$K$26=$D391,CONCATENATE('S20'!$I$26,"-"),""),IF('S20'!$K$27=$D391,CONCATENATE('S20'!$I$27,"-"),""),IF('S20'!$K$28=$D391,CONCATENATE('S20'!$I$28,"-"),""),IF('S20'!$K$29=$D391,CONCATENATE('S20'!$I$29,"-"),""),IF('S20'!$K$30=$D391,CONCATENATE('S20'!$I$30,"-"),""),IF('S20'!$K$31=$D391,CONCATENATE('S20'!$I$31,"-"),""),IF('S20'!$K$32=$D391,CONCATENATE('S20'!$I$32,"-"),""))</f>
        <v/>
      </c>
      <c r="H391" s="21" t="str">
        <f>CONCATENATE(IF('S20'!$S$13=$D391,CONCATENATE('S20'!$Q$13,"-"),""),IF('S20'!$S$14=$D391,CONCATENATE('S20'!$Q$14,"-"),""),IF('S20'!$S$15=$D391,CONCATENATE('S20'!$Q$15,"-"),""),IF('S20'!$S$16=$D391,CONCATENATE('S20'!$Q$16,"-"),""),IF('S20'!$S$17=$D391,CONCATENATE('S20'!$Q$17,"-"),""),IF('S20'!$S$18=$D391,CONCATENATE('S20'!$Q$18,"-"),""),IF('S20'!$S$19=$D391,CONCATENATE('S20'!$Q$19,"-"),""),IF('S20'!$S$20=$D391,CONCATENATE('S20'!$Q$20,"-"),""),IF('S20'!$S$21=$D391,CONCATENATE('S20'!$Q$21,"-"),""),IF('S20'!$S$22=$D391,CONCATENATE('S20'!$Q$22,"-"),""))</f>
        <v/>
      </c>
      <c r="I391" s="21" t="str">
        <f>CONCATENATE(,IF('S20'!$S$23=$D391,CONCATENATE('S20'!$Q$23,"-"),""),IF('S20'!$S$24=$D391,CONCATENATE('S20'!$Q$24,"-"),""),IF('S20'!$S$25=$D391,CONCATENATE('S20'!$Q$25,"-"),""),IF('S20'!$S$26=$D391,CONCATENATE('S20'!$Q$26,"-"),""),IF('S20'!$S$27=$D391,CONCATENATE('S20'!$Q$27,"-"),""),IF('S20'!$S$28=$D391,CONCATENATE('S20'!$Q$28,"-"),""),IF('S20'!$S$29=$D391,CONCATENATE('S20'!$Q$29,"-"),""),IF('S20'!$S$30=$D391,CONCATENATE('S20'!$Q$30,"-"),""),IF('S20'!$S$31=$D391,CONCATENATE('S20'!$Q$31,"-"),""),IF('S20'!$S$32=$D391,CONCATENATE('S20'!$Q$32,"-"),""))</f>
        <v/>
      </c>
      <c r="J391" s="21" t="str">
        <f>CONCATENATE(IF('S20'!$AA$13=$D391,CONCATENATE('S20'!$Y$13,"-"),""),IF('S20'!$AA$14=$D391,CONCATENATE('S20'!$Y$14,"-"),""),IF('S20'!$AA$15=$D391,CONCATENATE('S20'!$Y$15,"-"),""),IF('S20'!$AA$16=$D391,CONCATENATE('S20'!$Y$16,"-"),""),IF('S20'!$AA$17=$D391,CONCATENATE('S20'!$Y$17,"-"),""),IF('S20'!$AA$18=$D391,CONCATENATE('S20'!$Y$18,"-"),""),IF('S20'!$AA$19=$D391,CONCATENATE('S20'!$Y$19,"-"),""),IF('S20'!$AA$20=$D391,CONCATENATE('S20'!$Y$20,"-"),""),IF('S20'!$AA$21=$D391,CONCATENATE('S20'!$Y$21,"-"),""),IF('S20'!$AA$22=$D391,CONCATENATE('S20'!$Y$22,"-"),""),"")</f>
        <v/>
      </c>
      <c r="K391" s="21" t="str">
        <f>CONCATENATE(IF('S20'!$AA$23=$D391,CONCATENATE('S20'!$Y$23,"-"),""),IF('S20'!$AA$24=$D391,CONCATENATE('S20'!$Y$24,"-"),""),IF('S20'!$AA$25=$D391,CONCATENATE('S20'!$Y$25,"-"),""),IF('S20'!$AA$26=$D391,CONCATENATE('S20'!$Y$26,"-"),""),IF('S20'!$AA$27=$D391,CONCATENATE('S20'!$Y$27,"-"),""),IF('S20'!$AA$28=$D391,CONCATENATE('S20'!$Y$28,"-"),""),IF('S20'!$AA$29=$D391,CONCATENATE('S20'!$Y$29,"-"),""),IF('S20'!$AA$30=$D391,CONCATENATE('S20'!$Y$30,"-"),""),IF('S20'!$AA$31=$D391,CONCATENATE('S20'!$Y$31,"-"),""),IF('S20'!$AA$32=$D391,CONCATENATE('S20'!$Y$32,"-"),""))</f>
        <v/>
      </c>
      <c r="L391" s="21" t="str">
        <f>CONCATENATE(IF('S20'!$AI$13=$D391,CONCATENATE('S20'!$AG$13,"-"),""),IF('S20'!$AI$14=$D391,CONCATENATE('S20'!$AG$14,"-"),""),IF('S20'!$AI$15=$D391,CONCATENATE('S20'!$AG$15,"-"),""),IF('S20'!$AI$16=$D391,CONCATENATE('S20'!$AG$16,"-"),""),IF('S20'!$AI$17=$D391,CONCATENATE('S20'!$AG$17,"-"),""),IF('S20'!$AI$18=$D391,CONCATENATE('S20'!$AG$18,"-"),""),IF('S20'!$AI$19=$D391,CONCATENATE('S20'!$AG$19,"-"),""),IF('S20'!$AI$20=$D391,CONCATENATE('S20'!$AG$20,"-"),""),IF('S20'!$AI$21=$D391,CONCATENATE('S20'!$AG$21,"-"),""),IF('S20'!$AI$22=$D391,CONCATENATE('S20'!$AG$22,"-"),""),"")</f>
        <v/>
      </c>
      <c r="M391" s="21" t="str">
        <f>CONCATENATE(IF('S20'!$AI$23=$D391,CONCATENATE('S20'!$AG$23,"-"),""),IF('S20'!$AI$24=$D391,CONCATENATE('S20'!$AG$24,"-"),""),IF('S20'!$AI$25=$D391,CONCATENATE('S20'!$AG$25,"-"),""),IF('S20'!$AI$26=$D391,CONCATENATE('S20'!$AG$26,"-"),""),IF('S20'!$AI$27=$D391,CONCATENATE('S20'!$AG$27,"-"),""),IF('S20'!$AI$28=$D391,CONCATENATE('S20'!$AG$28,"-"),""),IF('S20'!$AI$29=$D391,CONCATENATE('S20'!$AG$29,"-"),""),IF('S20'!$AI$30=$D391,CONCATENATE('S20'!$AG$30,"-"),""),IF('S20'!$AI$31=$D391,CONCATENATE('S20'!$AG$31,"-"),""),IF('S20'!$AI$32=$D391,CONCATENATE('S20'!$AG$32,"-"),""))</f>
        <v/>
      </c>
      <c r="N391" s="21" t="str">
        <f t="shared" si="8"/>
        <v/>
      </c>
      <c r="O391" s="21">
        <v>389</v>
      </c>
      <c r="P391" s="27" t="str">
        <f t="shared" si="10"/>
        <v/>
      </c>
      <c r="Q391" s="27" t="str">
        <f t="shared" si="11"/>
        <v/>
      </c>
      <c r="R391" s="27" t="str">
        <f>IF(P391="","",CHOOSE(VLOOKUP($O391,$A$1:$C$400,3,FALSE),AHS!$M$1,BHS!$M$1,CHS!$M$1,HMJHS!$M$1,KHS!$M$1,Kings!$M$1,MHS!$M$1,SWHS!$M$1,AMHS!$M$1,'S10'!$M$1,'S11'!$M$1,'S12'!$M$1,'S13'!$M$1,'S14'!$M$1,'S15'!$M$1,'S16'!$M$1,'S17'!$M$1,'S18'!$M$1,'S19'!$M$1,'S20'!$M$1))</f>
        <v/>
      </c>
      <c r="S391" s="27" t="str">
        <f t="shared" si="12"/>
        <v/>
      </c>
      <c r="T391" s="3" t="str">
        <f t="shared" si="13"/>
        <v/>
      </c>
      <c r="U391" s="21"/>
      <c r="V391" s="21"/>
      <c r="W391" s="21"/>
      <c r="X391" s="21"/>
      <c r="Y391" s="21"/>
      <c r="Z391" s="21"/>
    </row>
    <row r="392" spans="1:26" ht="15" customHeight="1" x14ac:dyDescent="0.25">
      <c r="A392" s="21" t="str">
        <f t="shared" si="9"/>
        <v/>
      </c>
      <c r="B392" s="21" t="str">
        <f t="shared" si="7"/>
        <v/>
      </c>
      <c r="C392" s="21">
        <v>20</v>
      </c>
      <c r="D392" s="21">
        <v>12</v>
      </c>
      <c r="E392" s="21" t="str">
        <f>IF(OR('S20'!$C$24="",'S20'!$B$24=""),"",'S20'!$C$24)</f>
        <v/>
      </c>
      <c r="F392" s="21" t="str">
        <f>CONCATENATE(IF('S20'!$K$13=$D392,CONCATENATE('S20'!$I$13,"-"),""),IF('S20'!$K$14=$D392,CONCATENATE('S20'!$I$14,"-"),""),IF('S20'!$K$15=$D392,CONCATENATE('S20'!$I$15,"-"),""),IF('S20'!$K$16=$D392,CONCATENATE('S20'!$I$16,"-"),""),IF('S20'!$K$17=$D392,CONCATENATE('S20'!$I$17,"-"),""),IF('S20'!$K$18=$D392,CONCATENATE('S20'!$I$18,"-"),""),IF('S20'!$K$19=$D392,CONCATENATE('S20'!$I$19,"-"),""),IF('S20'!$K$20=$D392,CONCATENATE('S20'!$I$20,"-"),""),IF('S20'!$K$21=$D392,CONCATENATE('S20'!$I$21,"-"),""),IF('S20'!$K$22=$D392,CONCATENATE('S20'!$I$22,"-"),""),)</f>
        <v/>
      </c>
      <c r="G392" s="21" t="str">
        <f>CONCATENATE(IF('S20'!$K$23=$D392,CONCATENATE('S20'!$I$23,"-"),""),IF('S20'!$K$24=$D392,CONCATENATE('S20'!$I$24,"-"),""),IF('S20'!$K$25=$D392,CONCATENATE('S20'!$I$25,"-"),""),IF('S20'!$K$26=$D392,CONCATENATE('S20'!$I$26,"-"),""),IF('S20'!$K$27=$D392,CONCATENATE('S20'!$I$27,"-"),""),IF('S20'!$K$28=$D392,CONCATENATE('S20'!$I$28,"-"),""),IF('S20'!$K$29=$D392,CONCATENATE('S20'!$I$29,"-"),""),IF('S20'!$K$30=$D392,CONCATENATE('S20'!$I$30,"-"),""),IF('S20'!$K$31=$D392,CONCATENATE('S20'!$I$31,"-"),""),IF('S20'!$K$32=$D392,CONCATENATE('S20'!$I$32,"-"),""))</f>
        <v/>
      </c>
      <c r="H392" s="21" t="str">
        <f>CONCATENATE(IF('S20'!$S$13=$D392,CONCATENATE('S20'!$Q$13,"-"),""),IF('S20'!$S$14=$D392,CONCATENATE('S20'!$Q$14,"-"),""),IF('S20'!$S$15=$D392,CONCATENATE('S20'!$Q$15,"-"),""),IF('S20'!$S$16=$D392,CONCATENATE('S20'!$Q$16,"-"),""),IF('S20'!$S$17=$D392,CONCATENATE('S20'!$Q$17,"-"),""),IF('S20'!$S$18=$D392,CONCATENATE('S20'!$Q$18,"-"),""),IF('S20'!$S$19=$D392,CONCATENATE('S20'!$Q$19,"-"),""),IF('S20'!$S$20=$D392,CONCATENATE('S20'!$Q$20,"-"),""),IF('S20'!$S$21=$D392,CONCATENATE('S20'!$Q$21,"-"),""),IF('S20'!$S$22=$D392,CONCATENATE('S20'!$Q$22,"-"),""))</f>
        <v/>
      </c>
      <c r="I392" s="21" t="str">
        <f>CONCATENATE(,IF('S20'!$S$23=$D392,CONCATENATE('S20'!$Q$23,"-"),""),IF('S20'!$S$24=$D392,CONCATENATE('S20'!$Q$24,"-"),""),IF('S20'!$S$25=$D392,CONCATENATE('S20'!$Q$25,"-"),""),IF('S20'!$S$26=$D392,CONCATENATE('S20'!$Q$26,"-"),""),IF('S20'!$S$27=$D392,CONCATENATE('S20'!$Q$27,"-"),""),IF('S20'!$S$28=$D392,CONCATENATE('S20'!$Q$28,"-"),""),IF('S20'!$S$29=$D392,CONCATENATE('S20'!$Q$29,"-"),""),IF('S20'!$S$30=$D392,CONCATENATE('S20'!$Q$30,"-"),""),IF('S20'!$S$31=$D392,CONCATENATE('S20'!$Q$31,"-"),""),IF('S20'!$S$32=$D392,CONCATENATE('S20'!$Q$32,"-"),""))</f>
        <v/>
      </c>
      <c r="J392" s="21" t="str">
        <f>CONCATENATE(IF('S20'!$AA$13=$D392,CONCATENATE('S20'!$Y$13,"-"),""),IF('S20'!$AA$14=$D392,CONCATENATE('S20'!$Y$14,"-"),""),IF('S20'!$AA$15=$D392,CONCATENATE('S20'!$Y$15,"-"),""),IF('S20'!$AA$16=$D392,CONCATENATE('S20'!$Y$16,"-"),""),IF('S20'!$AA$17=$D392,CONCATENATE('S20'!$Y$17,"-"),""),IF('S20'!$AA$18=$D392,CONCATENATE('S20'!$Y$18,"-"),""),IF('S20'!$AA$19=$D392,CONCATENATE('S20'!$Y$19,"-"),""),IF('S20'!$AA$20=$D392,CONCATENATE('S20'!$Y$20,"-"),""),IF('S20'!$AA$21=$D392,CONCATENATE('S20'!$Y$21,"-"),""),IF('S20'!$AA$22=$D392,CONCATENATE('S20'!$Y$22,"-"),""),"")</f>
        <v/>
      </c>
      <c r="K392" s="21" t="str">
        <f>CONCATENATE(IF('S20'!$AA$23=$D392,CONCATENATE('S20'!$Y$23,"-"),""),IF('S20'!$AA$24=$D392,CONCATENATE('S20'!$Y$24,"-"),""),IF('S20'!$AA$25=$D392,CONCATENATE('S20'!$Y$25,"-"),""),IF('S20'!$AA$26=$D392,CONCATENATE('S20'!$Y$26,"-"),""),IF('S20'!$AA$27=$D392,CONCATENATE('S20'!$Y$27,"-"),""),IF('S20'!$AA$28=$D392,CONCATENATE('S20'!$Y$28,"-"),""),IF('S20'!$AA$29=$D392,CONCATENATE('S20'!$Y$29,"-"),""),IF('S20'!$AA$30=$D392,CONCATENATE('S20'!$Y$30,"-"),""),IF('S20'!$AA$31=$D392,CONCATENATE('S20'!$Y$31,"-"),""),IF('S20'!$AA$32=$D392,CONCATENATE('S20'!$Y$32,"-"),""))</f>
        <v/>
      </c>
      <c r="L392" s="21" t="str">
        <f>CONCATENATE(IF('S20'!$AI$13=$D392,CONCATENATE('S20'!$AG$13,"-"),""),IF('S20'!$AI$14=$D392,CONCATENATE('S20'!$AG$14,"-"),""),IF('S20'!$AI$15=$D392,CONCATENATE('S20'!$AG$15,"-"),""),IF('S20'!$AI$16=$D392,CONCATENATE('S20'!$AG$16,"-"),""),IF('S20'!$AI$17=$D392,CONCATENATE('S20'!$AG$17,"-"),""),IF('S20'!$AI$18=$D392,CONCATENATE('S20'!$AG$18,"-"),""),IF('S20'!$AI$19=$D392,CONCATENATE('S20'!$AG$19,"-"),""),IF('S20'!$AI$20=$D392,CONCATENATE('S20'!$AG$20,"-"),""),IF('S20'!$AI$21=$D392,CONCATENATE('S20'!$AG$21,"-"),""),IF('S20'!$AI$22=$D392,CONCATENATE('S20'!$AG$22,"-"),""),"")</f>
        <v/>
      </c>
      <c r="M392" s="21" t="str">
        <f>CONCATENATE(IF('S20'!$AI$23=$D392,CONCATENATE('S20'!$AG$23,"-"),""),IF('S20'!$AI$24=$D392,CONCATENATE('S20'!$AG$24,"-"),""),IF('S20'!$AI$25=$D392,CONCATENATE('S20'!$AG$25,"-"),""),IF('S20'!$AI$26=$D392,CONCATENATE('S20'!$AG$26,"-"),""),IF('S20'!$AI$27=$D392,CONCATENATE('S20'!$AG$27,"-"),""),IF('S20'!$AI$28=$D392,CONCATENATE('S20'!$AG$28,"-"),""),IF('S20'!$AI$29=$D392,CONCATENATE('S20'!$AG$29,"-"),""),IF('S20'!$AI$30=$D392,CONCATENATE('S20'!$AG$30,"-"),""),IF('S20'!$AI$31=$D392,CONCATENATE('S20'!$AG$31,"-"),""),IF('S20'!$AI$32=$D392,CONCATENATE('S20'!$AG$32,"-"),""))</f>
        <v/>
      </c>
      <c r="N392" s="21" t="str">
        <f t="shared" si="8"/>
        <v/>
      </c>
      <c r="O392" s="21">
        <v>390</v>
      </c>
      <c r="P392" s="27" t="str">
        <f t="shared" si="10"/>
        <v/>
      </c>
      <c r="Q392" s="27" t="str">
        <f t="shared" si="11"/>
        <v/>
      </c>
      <c r="R392" s="27" t="str">
        <f>IF(P392="","",CHOOSE(VLOOKUP($O392,$A$1:$C$400,3,FALSE),AHS!$M$1,BHS!$M$1,CHS!$M$1,HMJHS!$M$1,KHS!$M$1,Kings!$M$1,MHS!$M$1,SWHS!$M$1,AMHS!$M$1,'S10'!$M$1,'S11'!$M$1,'S12'!$M$1,'S13'!$M$1,'S14'!$M$1,'S15'!$M$1,'S16'!$M$1,'S17'!$M$1,'S18'!$M$1,'S19'!$M$1,'S20'!$M$1))</f>
        <v/>
      </c>
      <c r="S392" s="27" t="str">
        <f t="shared" si="12"/>
        <v/>
      </c>
      <c r="T392" s="3" t="str">
        <f t="shared" si="13"/>
        <v/>
      </c>
      <c r="U392" s="21"/>
      <c r="V392" s="21"/>
      <c r="W392" s="21"/>
      <c r="X392" s="21"/>
      <c r="Y392" s="21"/>
      <c r="Z392" s="21"/>
    </row>
    <row r="393" spans="1:26" ht="15" customHeight="1" x14ac:dyDescent="0.25">
      <c r="A393" s="21" t="str">
        <f t="shared" si="9"/>
        <v/>
      </c>
      <c r="B393" s="21" t="str">
        <f t="shared" si="7"/>
        <v/>
      </c>
      <c r="C393" s="21">
        <v>20</v>
      </c>
      <c r="D393" s="21">
        <v>13</v>
      </c>
      <c r="E393" s="21" t="str">
        <f>IF(OR('S20'!$C$25="",'S20'!$B$25=""),"",'S20'!$C$25)</f>
        <v/>
      </c>
      <c r="F393" s="21" t="str">
        <f>CONCATENATE(IF('S20'!$K$13=$D393,CONCATENATE('S20'!$I$13,"-"),""),IF('S20'!$K$14=$D393,CONCATENATE('S20'!$I$14,"-"),""),IF('S20'!$K$15=$D393,CONCATENATE('S20'!$I$15,"-"),""),IF('S20'!$K$16=$D393,CONCATENATE('S20'!$I$16,"-"),""),IF('S20'!$K$17=$D393,CONCATENATE('S20'!$I$17,"-"),""),IF('S20'!$K$18=$D393,CONCATENATE('S20'!$I$18,"-"),""),IF('S20'!$K$19=$D393,CONCATENATE('S20'!$I$19,"-"),""),IF('S20'!$K$20=$D393,CONCATENATE('S20'!$I$20,"-"),""),IF('S20'!$K$21=$D393,CONCATENATE('S20'!$I$21,"-"),""),IF('S20'!$K$22=$D393,CONCATENATE('S20'!$I$22,"-"),""),)</f>
        <v/>
      </c>
      <c r="G393" s="21" t="str">
        <f>CONCATENATE(IF('S20'!$K$23=$D393,CONCATENATE('S20'!$I$23,"-"),""),IF('S20'!$K$24=$D393,CONCATENATE('S20'!$I$24,"-"),""),IF('S20'!$K$25=$D393,CONCATENATE('S20'!$I$25,"-"),""),IF('S20'!$K$26=$D393,CONCATENATE('S20'!$I$26,"-"),""),IF('S20'!$K$27=$D393,CONCATENATE('S20'!$I$27,"-"),""),IF('S20'!$K$28=$D393,CONCATENATE('S20'!$I$28,"-"),""),IF('S20'!$K$29=$D393,CONCATENATE('S20'!$I$29,"-"),""),IF('S20'!$K$30=$D393,CONCATENATE('S20'!$I$30,"-"),""),IF('S20'!$K$31=$D393,CONCATENATE('S20'!$I$31,"-"),""),IF('S20'!$K$32=$D393,CONCATENATE('S20'!$I$32,"-"),""))</f>
        <v/>
      </c>
      <c r="H393" s="21" t="str">
        <f>CONCATENATE(IF('S20'!$S$13=$D393,CONCATENATE('S20'!$Q$13,"-"),""),IF('S20'!$S$14=$D393,CONCATENATE('S20'!$Q$14,"-"),""),IF('S20'!$S$15=$D393,CONCATENATE('S20'!$Q$15,"-"),""),IF('S20'!$S$16=$D393,CONCATENATE('S20'!$Q$16,"-"),""),IF('S20'!$S$17=$D393,CONCATENATE('S20'!$Q$17,"-"),""),IF('S20'!$S$18=$D393,CONCATENATE('S20'!$Q$18,"-"),""),IF('S20'!$S$19=$D393,CONCATENATE('S20'!$Q$19,"-"),""),IF('S20'!$S$20=$D393,CONCATENATE('S20'!$Q$20,"-"),""),IF('S20'!$S$21=$D393,CONCATENATE('S20'!$Q$21,"-"),""),IF('S20'!$S$22=$D393,CONCATENATE('S20'!$Q$22,"-"),""))</f>
        <v/>
      </c>
      <c r="I393" s="21" t="str">
        <f>CONCATENATE(,IF('S20'!$S$23=$D393,CONCATENATE('S20'!$Q$23,"-"),""),IF('S20'!$S$24=$D393,CONCATENATE('S20'!$Q$24,"-"),""),IF('S20'!$S$25=$D393,CONCATENATE('S20'!$Q$25,"-"),""),IF('S20'!$S$26=$D393,CONCATENATE('S20'!$Q$26,"-"),""),IF('S20'!$S$27=$D393,CONCATENATE('S20'!$Q$27,"-"),""),IF('S20'!$S$28=$D393,CONCATENATE('S20'!$Q$28,"-"),""),IF('S20'!$S$29=$D393,CONCATENATE('S20'!$Q$29,"-"),""),IF('S20'!$S$30=$D393,CONCATENATE('S20'!$Q$30,"-"),""),IF('S20'!$S$31=$D393,CONCATENATE('S20'!$Q$31,"-"),""),IF('S20'!$S$32=$D393,CONCATENATE('S20'!$Q$32,"-"),""))</f>
        <v/>
      </c>
      <c r="J393" s="21" t="str">
        <f>CONCATENATE(IF('S20'!$AA$13=$D393,CONCATENATE('S20'!$Y$13,"-"),""),IF('S20'!$AA$14=$D393,CONCATENATE('S20'!$Y$14,"-"),""),IF('S20'!$AA$15=$D393,CONCATENATE('S20'!$Y$15,"-"),""),IF('S20'!$AA$16=$D393,CONCATENATE('S20'!$Y$16,"-"),""),IF('S20'!$AA$17=$D393,CONCATENATE('S20'!$Y$17,"-"),""),IF('S20'!$AA$18=$D393,CONCATENATE('S20'!$Y$18,"-"),""),IF('S20'!$AA$19=$D393,CONCATENATE('S20'!$Y$19,"-"),""),IF('S20'!$AA$20=$D393,CONCATENATE('S20'!$Y$20,"-"),""),IF('S20'!$AA$21=$D393,CONCATENATE('S20'!$Y$21,"-"),""),IF('S20'!$AA$22=$D393,CONCATENATE('S20'!$Y$22,"-"),""),"")</f>
        <v/>
      </c>
      <c r="K393" s="21" t="str">
        <f>CONCATENATE(IF('S20'!$AA$23=$D393,CONCATENATE('S20'!$Y$23,"-"),""),IF('S20'!$AA$24=$D393,CONCATENATE('S20'!$Y$24,"-"),""),IF('S20'!$AA$25=$D393,CONCATENATE('S20'!$Y$25,"-"),""),IF('S20'!$AA$26=$D393,CONCATENATE('S20'!$Y$26,"-"),""),IF('S20'!$AA$27=$D393,CONCATENATE('S20'!$Y$27,"-"),""),IF('S20'!$AA$28=$D393,CONCATENATE('S20'!$Y$28,"-"),""),IF('S20'!$AA$29=$D393,CONCATENATE('S20'!$Y$29,"-"),""),IF('S20'!$AA$30=$D393,CONCATENATE('S20'!$Y$30,"-"),""),IF('S20'!$AA$31=$D393,CONCATENATE('S20'!$Y$31,"-"),""),IF('S20'!$AA$32=$D393,CONCATENATE('S20'!$Y$32,"-"),""))</f>
        <v/>
      </c>
      <c r="L393" s="21" t="str">
        <f>CONCATENATE(IF('S20'!$AI$13=$D393,CONCATENATE('S20'!$AG$13,"-"),""),IF('S20'!$AI$14=$D393,CONCATENATE('S20'!$AG$14,"-"),""),IF('S20'!$AI$15=$D393,CONCATENATE('S20'!$AG$15,"-"),""),IF('S20'!$AI$16=$D393,CONCATENATE('S20'!$AG$16,"-"),""),IF('S20'!$AI$17=$D393,CONCATENATE('S20'!$AG$17,"-"),""),IF('S20'!$AI$18=$D393,CONCATENATE('S20'!$AG$18,"-"),""),IF('S20'!$AI$19=$D393,CONCATENATE('S20'!$AG$19,"-"),""),IF('S20'!$AI$20=$D393,CONCATENATE('S20'!$AG$20,"-"),""),IF('S20'!$AI$21=$D393,CONCATENATE('S20'!$AG$21,"-"),""),IF('S20'!$AI$22=$D393,CONCATENATE('S20'!$AG$22,"-"),""),"")</f>
        <v/>
      </c>
      <c r="M393" s="21" t="str">
        <f>CONCATENATE(IF('S20'!$AI$23=$D393,CONCATENATE('S20'!$AG$23,"-"),""),IF('S20'!$AI$24=$D393,CONCATENATE('S20'!$AG$24,"-"),""),IF('S20'!$AI$25=$D393,CONCATENATE('S20'!$AG$25,"-"),""),IF('S20'!$AI$26=$D393,CONCATENATE('S20'!$AG$26,"-"),""),IF('S20'!$AI$27=$D393,CONCATENATE('S20'!$AG$27,"-"),""),IF('S20'!$AI$28=$D393,CONCATENATE('S20'!$AG$28,"-"),""),IF('S20'!$AI$29=$D393,CONCATENATE('S20'!$AG$29,"-"),""),IF('S20'!$AI$30=$D393,CONCATENATE('S20'!$AG$30,"-"),""),IF('S20'!$AI$31=$D393,CONCATENATE('S20'!$AG$31,"-"),""),IF('S20'!$AI$32=$D393,CONCATENATE('S20'!$AG$32,"-"),""))</f>
        <v/>
      </c>
      <c r="N393" s="21" t="str">
        <f t="shared" si="8"/>
        <v/>
      </c>
      <c r="O393" s="21">
        <v>391</v>
      </c>
      <c r="P393" s="27" t="str">
        <f t="shared" si="10"/>
        <v/>
      </c>
      <c r="Q393" s="27" t="str">
        <f t="shared" si="11"/>
        <v/>
      </c>
      <c r="R393" s="27" t="str">
        <f>IF(P393="","",CHOOSE(VLOOKUP($O393,$A$1:$C$400,3,FALSE),AHS!$M$1,BHS!$M$1,CHS!$M$1,HMJHS!$M$1,KHS!$M$1,Kings!$M$1,MHS!$M$1,SWHS!$M$1,AMHS!$M$1,'S10'!$M$1,'S11'!$M$1,'S12'!$M$1,'S13'!$M$1,'S14'!$M$1,'S15'!$M$1,'S16'!$M$1,'S17'!$M$1,'S18'!$M$1,'S19'!$M$1,'S20'!$M$1))</f>
        <v/>
      </c>
      <c r="S393" s="27" t="str">
        <f t="shared" si="12"/>
        <v/>
      </c>
      <c r="T393" s="3" t="str">
        <f t="shared" si="13"/>
        <v/>
      </c>
      <c r="U393" s="21"/>
      <c r="V393" s="21"/>
      <c r="W393" s="21"/>
      <c r="X393" s="21"/>
      <c r="Y393" s="21"/>
      <c r="Z393" s="21"/>
    </row>
    <row r="394" spans="1:26" ht="15" customHeight="1" x14ac:dyDescent="0.25">
      <c r="A394" s="21" t="str">
        <f t="shared" si="9"/>
        <v/>
      </c>
      <c r="B394" s="21" t="str">
        <f t="shared" si="7"/>
        <v/>
      </c>
      <c r="C394" s="21">
        <v>20</v>
      </c>
      <c r="D394" s="21">
        <v>14</v>
      </c>
      <c r="E394" s="21" t="str">
        <f>IF(OR('S20'!$C$26="",'S20'!$B$26=""),"",'S20'!$C$26)</f>
        <v/>
      </c>
      <c r="F394" s="21" t="str">
        <f>CONCATENATE(IF('S20'!$K$13=$D394,CONCATENATE('S20'!$I$13,"-"),""),IF('S20'!$K$14=$D394,CONCATENATE('S20'!$I$14,"-"),""),IF('S20'!$K$15=$D394,CONCATENATE('S20'!$I$15,"-"),""),IF('S20'!$K$16=$D394,CONCATENATE('S20'!$I$16,"-"),""),IF('S20'!$K$17=$D394,CONCATENATE('S20'!$I$17,"-"),""),IF('S20'!$K$18=$D394,CONCATENATE('S20'!$I$18,"-"),""),IF('S20'!$K$19=$D394,CONCATENATE('S20'!$I$19,"-"),""),IF('S20'!$K$20=$D394,CONCATENATE('S20'!$I$20,"-"),""),IF('S20'!$K$21=$D394,CONCATENATE('S20'!$I$21,"-"),""),IF('S20'!$K$22=$D394,CONCATENATE('S20'!$I$22,"-"),""),)</f>
        <v/>
      </c>
      <c r="G394" s="21" t="str">
        <f>CONCATENATE(IF('S20'!$K$23=$D394,CONCATENATE('S20'!$I$23,"-"),""),IF('S20'!$K$24=$D394,CONCATENATE('S20'!$I$24,"-"),""),IF('S20'!$K$25=$D394,CONCATENATE('S20'!$I$25,"-"),""),IF('S20'!$K$26=$D394,CONCATENATE('S20'!$I$26,"-"),""),IF('S20'!$K$27=$D394,CONCATENATE('S20'!$I$27,"-"),""),IF('S20'!$K$28=$D394,CONCATENATE('S20'!$I$28,"-"),""),IF('S20'!$K$29=$D394,CONCATENATE('S20'!$I$29,"-"),""),IF('S20'!$K$30=$D394,CONCATENATE('S20'!$I$30,"-"),""),IF('S20'!$K$31=$D394,CONCATENATE('S20'!$I$31,"-"),""),IF('S20'!$K$32=$D394,CONCATENATE('S20'!$I$32,"-"),""))</f>
        <v/>
      </c>
      <c r="H394" s="21" t="str">
        <f>CONCATENATE(IF('S20'!$S$13=$D394,CONCATENATE('S20'!$Q$13,"-"),""),IF('S20'!$S$14=$D394,CONCATENATE('S20'!$Q$14,"-"),""),IF('S20'!$S$15=$D394,CONCATENATE('S20'!$Q$15,"-"),""),IF('S20'!$S$16=$D394,CONCATENATE('S20'!$Q$16,"-"),""),IF('S20'!$S$17=$D394,CONCATENATE('S20'!$Q$17,"-"),""),IF('S20'!$S$18=$D394,CONCATENATE('S20'!$Q$18,"-"),""),IF('S20'!$S$19=$D394,CONCATENATE('S20'!$Q$19,"-"),""),IF('S20'!$S$20=$D394,CONCATENATE('S20'!$Q$20,"-"),""),IF('S20'!$S$21=$D394,CONCATENATE('S20'!$Q$21,"-"),""),IF('S20'!$S$22=$D394,CONCATENATE('S20'!$Q$22,"-"),""))</f>
        <v/>
      </c>
      <c r="I394" s="21" t="str">
        <f>CONCATENATE(,IF('S20'!$S$23=$D394,CONCATENATE('S20'!$Q$23,"-"),""),IF('S20'!$S$24=$D394,CONCATENATE('S20'!$Q$24,"-"),""),IF('S20'!$S$25=$D394,CONCATENATE('S20'!$Q$25,"-"),""),IF('S20'!$S$26=$D394,CONCATENATE('S20'!$Q$26,"-"),""),IF('S20'!$S$27=$D394,CONCATENATE('S20'!$Q$27,"-"),""),IF('S20'!$S$28=$D394,CONCATENATE('S20'!$Q$28,"-"),""),IF('S20'!$S$29=$D394,CONCATENATE('S20'!$Q$29,"-"),""),IF('S20'!$S$30=$D394,CONCATENATE('S20'!$Q$30,"-"),""),IF('S20'!$S$31=$D394,CONCATENATE('S20'!$Q$31,"-"),""),IF('S20'!$S$32=$D394,CONCATENATE('S20'!$Q$32,"-"),""))</f>
        <v/>
      </c>
      <c r="J394" s="21" t="str">
        <f>CONCATENATE(IF('S20'!$AA$13=$D394,CONCATENATE('S20'!$Y$13,"-"),""),IF('S20'!$AA$14=$D394,CONCATENATE('S20'!$Y$14,"-"),""),IF('S20'!$AA$15=$D394,CONCATENATE('S20'!$Y$15,"-"),""),IF('S20'!$AA$16=$D394,CONCATENATE('S20'!$Y$16,"-"),""),IF('S20'!$AA$17=$D394,CONCATENATE('S20'!$Y$17,"-"),""),IF('S20'!$AA$18=$D394,CONCATENATE('S20'!$Y$18,"-"),""),IF('S20'!$AA$19=$D394,CONCATENATE('S20'!$Y$19,"-"),""),IF('S20'!$AA$20=$D394,CONCATENATE('S20'!$Y$20,"-"),""),IF('S20'!$AA$21=$D394,CONCATENATE('S20'!$Y$21,"-"),""),IF('S20'!$AA$22=$D394,CONCATENATE('S20'!$Y$22,"-"),""),"")</f>
        <v/>
      </c>
      <c r="K394" s="21" t="str">
        <f>CONCATENATE(IF('S20'!$AA$23=$D394,CONCATENATE('S20'!$Y$23,"-"),""),IF('S20'!$AA$24=$D394,CONCATENATE('S20'!$Y$24,"-"),""),IF('S20'!$AA$25=$D394,CONCATENATE('S20'!$Y$25,"-"),""),IF('S20'!$AA$26=$D394,CONCATENATE('S20'!$Y$26,"-"),""),IF('S20'!$AA$27=$D394,CONCATENATE('S20'!$Y$27,"-"),""),IF('S20'!$AA$28=$D394,CONCATENATE('S20'!$Y$28,"-"),""),IF('S20'!$AA$29=$D394,CONCATENATE('S20'!$Y$29,"-"),""),IF('S20'!$AA$30=$D394,CONCATENATE('S20'!$Y$30,"-"),""),IF('S20'!$AA$31=$D394,CONCATENATE('S20'!$Y$31,"-"),""),IF('S20'!$AA$32=$D394,CONCATENATE('S20'!$Y$32,"-"),""))</f>
        <v/>
      </c>
      <c r="L394" s="21" t="str">
        <f>CONCATENATE(IF('S20'!$AI$13=$D394,CONCATENATE('S20'!$AG$13,"-"),""),IF('S20'!$AI$14=$D394,CONCATENATE('S20'!$AG$14,"-"),""),IF('S20'!$AI$15=$D394,CONCATENATE('S20'!$AG$15,"-"),""),IF('S20'!$AI$16=$D394,CONCATENATE('S20'!$AG$16,"-"),""),IF('S20'!$AI$17=$D394,CONCATENATE('S20'!$AG$17,"-"),""),IF('S20'!$AI$18=$D394,CONCATENATE('S20'!$AG$18,"-"),""),IF('S20'!$AI$19=$D394,CONCATENATE('S20'!$AG$19,"-"),""),IF('S20'!$AI$20=$D394,CONCATENATE('S20'!$AG$20,"-"),""),IF('S20'!$AI$21=$D394,CONCATENATE('S20'!$AG$21,"-"),""),IF('S20'!$AI$22=$D394,CONCATENATE('S20'!$AG$22,"-"),""),"")</f>
        <v/>
      </c>
      <c r="M394" s="21" t="str">
        <f>CONCATENATE(IF('S20'!$AI$23=$D394,CONCATENATE('S20'!$AG$23,"-"),""),IF('S20'!$AI$24=$D394,CONCATENATE('S20'!$AG$24,"-"),""),IF('S20'!$AI$25=$D394,CONCATENATE('S20'!$AG$25,"-"),""),IF('S20'!$AI$26=$D394,CONCATENATE('S20'!$AG$26,"-"),""),IF('S20'!$AI$27=$D394,CONCATENATE('S20'!$AG$27,"-"),""),IF('S20'!$AI$28=$D394,CONCATENATE('S20'!$AG$28,"-"),""),IF('S20'!$AI$29=$D394,CONCATENATE('S20'!$AG$29,"-"),""),IF('S20'!$AI$30=$D394,CONCATENATE('S20'!$AG$30,"-"),""),IF('S20'!$AI$31=$D394,CONCATENATE('S20'!$AG$31,"-"),""),IF('S20'!$AI$32=$D394,CONCATENATE('S20'!$AG$32,"-"),""))</f>
        <v/>
      </c>
      <c r="N394" s="21" t="str">
        <f t="shared" si="8"/>
        <v/>
      </c>
      <c r="O394" s="21">
        <v>392</v>
      </c>
      <c r="P394" s="27" t="str">
        <f t="shared" si="10"/>
        <v/>
      </c>
      <c r="Q394" s="27" t="str">
        <f t="shared" si="11"/>
        <v/>
      </c>
      <c r="R394" s="27" t="str">
        <f>IF(P394="","",CHOOSE(VLOOKUP($O394,$A$1:$C$400,3,FALSE),AHS!$M$1,BHS!$M$1,CHS!$M$1,HMJHS!$M$1,KHS!$M$1,Kings!$M$1,MHS!$M$1,SWHS!$M$1,AMHS!$M$1,'S10'!$M$1,'S11'!$M$1,'S12'!$M$1,'S13'!$M$1,'S14'!$M$1,'S15'!$M$1,'S16'!$M$1,'S17'!$M$1,'S18'!$M$1,'S19'!$M$1,'S20'!$M$1))</f>
        <v/>
      </c>
      <c r="S394" s="27" t="str">
        <f t="shared" si="12"/>
        <v/>
      </c>
      <c r="T394" s="3" t="str">
        <f t="shared" si="13"/>
        <v/>
      </c>
      <c r="U394" s="21"/>
      <c r="V394" s="21"/>
      <c r="W394" s="21"/>
      <c r="X394" s="21"/>
      <c r="Y394" s="21"/>
      <c r="Z394" s="21"/>
    </row>
    <row r="395" spans="1:26" ht="15" customHeight="1" x14ac:dyDescent="0.25">
      <c r="A395" s="21" t="str">
        <f t="shared" si="9"/>
        <v/>
      </c>
      <c r="B395" s="21" t="str">
        <f t="shared" si="7"/>
        <v/>
      </c>
      <c r="C395" s="21">
        <v>20</v>
      </c>
      <c r="D395" s="21">
        <v>15</v>
      </c>
      <c r="E395" s="21" t="str">
        <f>IF(OR('S20'!$C$27="",'S20'!$B$27=""),"",'S20'!$C$27)</f>
        <v/>
      </c>
      <c r="F395" s="21" t="str">
        <f>CONCATENATE(IF('S20'!$K$13=$D395,CONCATENATE('S20'!$I$13,"-"),""),IF('S20'!$K$14=$D395,CONCATENATE('S20'!$I$14,"-"),""),IF('S20'!$K$15=$D395,CONCATENATE('S20'!$I$15,"-"),""),IF('S20'!$K$16=$D395,CONCATENATE('S20'!$I$16,"-"),""),IF('S20'!$K$17=$D395,CONCATENATE('S20'!$I$17,"-"),""),IF('S20'!$K$18=$D395,CONCATENATE('S20'!$I$18,"-"),""),IF('S20'!$K$19=$D395,CONCATENATE('S20'!$I$19,"-"),""),IF('S20'!$K$20=$D395,CONCATENATE('S20'!$I$20,"-"),""),IF('S20'!$K$21=$D395,CONCATENATE('S20'!$I$21,"-"),""),IF('S20'!$K$22=$D395,CONCATENATE('S20'!$I$22,"-"),""),)</f>
        <v/>
      </c>
      <c r="G395" s="21" t="str">
        <f>CONCATENATE(IF('S20'!$K$23=$D395,CONCATENATE('S20'!$I$23,"-"),""),IF('S20'!$K$24=$D395,CONCATENATE('S20'!$I$24,"-"),""),IF('S20'!$K$25=$D395,CONCATENATE('S20'!$I$25,"-"),""),IF('S20'!$K$26=$D395,CONCATENATE('S20'!$I$26,"-"),""),IF('S20'!$K$27=$D395,CONCATENATE('S20'!$I$27,"-"),""),IF('S20'!$K$28=$D395,CONCATENATE('S20'!$I$28,"-"),""),IF('S20'!$K$29=$D395,CONCATENATE('S20'!$I$29,"-"),""),IF('S20'!$K$30=$D395,CONCATENATE('S20'!$I$30,"-"),""),IF('S20'!$K$31=$D395,CONCATENATE('S20'!$I$31,"-"),""),IF('S20'!$K$32=$D395,CONCATENATE('S20'!$I$32,"-"),""))</f>
        <v/>
      </c>
      <c r="H395" s="21" t="str">
        <f>CONCATENATE(IF('S20'!$S$13=$D395,CONCATENATE('S20'!$Q$13,"-"),""),IF('S20'!$S$14=$D395,CONCATENATE('S20'!$Q$14,"-"),""),IF('S20'!$S$15=$D395,CONCATENATE('S20'!$Q$15,"-"),""),IF('S20'!$S$16=$D395,CONCATENATE('S20'!$Q$16,"-"),""),IF('S20'!$S$17=$D395,CONCATENATE('S20'!$Q$17,"-"),""),IF('S20'!$S$18=$D395,CONCATENATE('S20'!$Q$18,"-"),""),IF('S20'!$S$19=$D395,CONCATENATE('S20'!$Q$19,"-"),""),IF('S20'!$S$20=$D395,CONCATENATE('S20'!$Q$20,"-"),""),IF('S20'!$S$21=$D395,CONCATENATE('S20'!$Q$21,"-"),""),IF('S20'!$S$22=$D395,CONCATENATE('S20'!$Q$22,"-"),""))</f>
        <v/>
      </c>
      <c r="I395" s="21" t="str">
        <f>CONCATENATE(,IF('S20'!$S$23=$D395,CONCATENATE('S20'!$Q$23,"-"),""),IF('S20'!$S$24=$D395,CONCATENATE('S20'!$Q$24,"-"),""),IF('S20'!$S$25=$D395,CONCATENATE('S20'!$Q$25,"-"),""),IF('S20'!$S$26=$D395,CONCATENATE('S20'!$Q$26,"-"),""),IF('S20'!$S$27=$D395,CONCATENATE('S20'!$Q$27,"-"),""),IF('S20'!$S$28=$D395,CONCATENATE('S20'!$Q$28,"-"),""),IF('S20'!$S$29=$D395,CONCATENATE('S20'!$Q$29,"-"),""),IF('S20'!$S$30=$D395,CONCATENATE('S20'!$Q$30,"-"),""),IF('S20'!$S$31=$D395,CONCATENATE('S20'!$Q$31,"-"),""),IF('S20'!$S$32=$D395,CONCATENATE('S20'!$Q$32,"-"),""))</f>
        <v/>
      </c>
      <c r="J395" s="21" t="str">
        <f>CONCATENATE(IF('S20'!$AA$13=$D395,CONCATENATE('S20'!$Y$13,"-"),""),IF('S20'!$AA$14=$D395,CONCATENATE('S20'!$Y$14,"-"),""),IF('S20'!$AA$15=$D395,CONCATENATE('S20'!$Y$15,"-"),""),IF('S20'!$AA$16=$D395,CONCATENATE('S20'!$Y$16,"-"),""),IF('S20'!$AA$17=$D395,CONCATENATE('S20'!$Y$17,"-"),""),IF('S20'!$AA$18=$D395,CONCATENATE('S20'!$Y$18,"-"),""),IF('S20'!$AA$19=$D395,CONCATENATE('S20'!$Y$19,"-"),""),IF('S20'!$AA$20=$D395,CONCATENATE('S20'!$Y$20,"-"),""),IF('S20'!$AA$21=$D395,CONCATENATE('S20'!$Y$21,"-"),""),IF('S20'!$AA$22=$D395,CONCATENATE('S20'!$Y$22,"-"),""),"")</f>
        <v/>
      </c>
      <c r="K395" s="21" t="str">
        <f>CONCATENATE(IF('S20'!$AA$23=$D395,CONCATENATE('S20'!$Y$23,"-"),""),IF('S20'!$AA$24=$D395,CONCATENATE('S20'!$Y$24,"-"),""),IF('S20'!$AA$25=$D395,CONCATENATE('S20'!$Y$25,"-"),""),IF('S20'!$AA$26=$D395,CONCATENATE('S20'!$Y$26,"-"),""),IF('S20'!$AA$27=$D395,CONCATENATE('S20'!$Y$27,"-"),""),IF('S20'!$AA$28=$D395,CONCATENATE('S20'!$Y$28,"-"),""),IF('S20'!$AA$29=$D395,CONCATENATE('S20'!$Y$29,"-"),""),IF('S20'!$AA$30=$D395,CONCATENATE('S20'!$Y$30,"-"),""),IF('S20'!$AA$31=$D395,CONCATENATE('S20'!$Y$31,"-"),""),IF('S20'!$AA$32=$D395,CONCATENATE('S20'!$Y$32,"-"),""))</f>
        <v/>
      </c>
      <c r="L395" s="21" t="str">
        <f>CONCATENATE(IF('S20'!$AI$13=$D395,CONCATENATE('S20'!$AG$13,"-"),""),IF('S20'!$AI$14=$D395,CONCATENATE('S20'!$AG$14,"-"),""),IF('S20'!$AI$15=$D395,CONCATENATE('S20'!$AG$15,"-"),""),IF('S20'!$AI$16=$D395,CONCATENATE('S20'!$AG$16,"-"),""),IF('S20'!$AI$17=$D395,CONCATENATE('S20'!$AG$17,"-"),""),IF('S20'!$AI$18=$D395,CONCATENATE('S20'!$AG$18,"-"),""),IF('S20'!$AI$19=$D395,CONCATENATE('S20'!$AG$19,"-"),""),IF('S20'!$AI$20=$D395,CONCATENATE('S20'!$AG$20,"-"),""),IF('S20'!$AI$21=$D395,CONCATENATE('S20'!$AG$21,"-"),""),IF('S20'!$AI$22=$D395,CONCATENATE('S20'!$AG$22,"-"),""),"")</f>
        <v/>
      </c>
      <c r="M395" s="21" t="str">
        <f>CONCATENATE(IF('S20'!$AI$23=$D395,CONCATENATE('S20'!$AG$23,"-"),""),IF('S20'!$AI$24=$D395,CONCATENATE('S20'!$AG$24,"-"),""),IF('S20'!$AI$25=$D395,CONCATENATE('S20'!$AG$25,"-"),""),IF('S20'!$AI$26=$D395,CONCATENATE('S20'!$AG$26,"-"),""),IF('S20'!$AI$27=$D395,CONCATENATE('S20'!$AG$27,"-"),""),IF('S20'!$AI$28=$D395,CONCATENATE('S20'!$AG$28,"-"),""),IF('S20'!$AI$29=$D395,CONCATENATE('S20'!$AG$29,"-"),""),IF('S20'!$AI$30=$D395,CONCATENATE('S20'!$AG$30,"-"),""),IF('S20'!$AI$31=$D395,CONCATENATE('S20'!$AG$31,"-"),""),IF('S20'!$AI$32=$D395,CONCATENATE('S20'!$AG$32,"-"),""))</f>
        <v/>
      </c>
      <c r="N395" s="21" t="str">
        <f t="shared" si="8"/>
        <v/>
      </c>
      <c r="O395" s="21">
        <v>393</v>
      </c>
      <c r="P395" s="27" t="str">
        <f t="shared" si="10"/>
        <v/>
      </c>
      <c r="Q395" s="27" t="str">
        <f t="shared" si="11"/>
        <v/>
      </c>
      <c r="R395" s="27" t="str">
        <f>IF(P395="","",CHOOSE(VLOOKUP($O395,$A$1:$C$400,3,FALSE),AHS!$M$1,BHS!$M$1,CHS!$M$1,HMJHS!$M$1,KHS!$M$1,Kings!$M$1,MHS!$M$1,SWHS!$M$1,AMHS!$M$1,'S10'!$M$1,'S11'!$M$1,'S12'!$M$1,'S13'!$M$1,'S14'!$M$1,'S15'!$M$1,'S16'!$M$1,'S17'!$M$1,'S18'!$M$1,'S19'!$M$1,'S20'!$M$1))</f>
        <v/>
      </c>
      <c r="S395" s="27" t="str">
        <f t="shared" si="12"/>
        <v/>
      </c>
      <c r="T395" s="3" t="str">
        <f t="shared" si="13"/>
        <v/>
      </c>
      <c r="U395" s="21"/>
      <c r="V395" s="21"/>
      <c r="W395" s="21"/>
      <c r="X395" s="21"/>
      <c r="Y395" s="21"/>
      <c r="Z395" s="21"/>
    </row>
    <row r="396" spans="1:26" ht="15" customHeight="1" x14ac:dyDescent="0.25">
      <c r="A396" s="21" t="str">
        <f t="shared" si="9"/>
        <v/>
      </c>
      <c r="B396" s="21" t="str">
        <f t="shared" si="7"/>
        <v/>
      </c>
      <c r="C396" s="21">
        <v>20</v>
      </c>
      <c r="D396" s="21">
        <v>16</v>
      </c>
      <c r="E396" s="21" t="str">
        <f>IF(OR('S20'!$C$28="",'S20'!$B$28=""),"",'S20'!$C$28)</f>
        <v/>
      </c>
      <c r="F396" s="21" t="str">
        <f>CONCATENATE(IF('S20'!$K$13=$D396,CONCATENATE('S20'!$I$13,"-"),""),IF('S20'!$K$14=$D396,CONCATENATE('S20'!$I$14,"-"),""),IF('S20'!$K$15=$D396,CONCATENATE('S20'!$I$15,"-"),""),IF('S20'!$K$16=$D396,CONCATENATE('S20'!$I$16,"-"),""),IF('S20'!$K$17=$D396,CONCATENATE('S20'!$I$17,"-"),""),IF('S20'!$K$18=$D396,CONCATENATE('S20'!$I$18,"-"),""),IF('S20'!$K$19=$D396,CONCATENATE('S20'!$I$19,"-"),""),IF('S20'!$K$20=$D396,CONCATENATE('S20'!$I$20,"-"),""),IF('S20'!$K$21=$D396,CONCATENATE('S20'!$I$21,"-"),""),IF('S20'!$K$22=$D396,CONCATENATE('S20'!$I$22,"-"),""),)</f>
        <v/>
      </c>
      <c r="G396" s="21" t="str">
        <f>CONCATENATE(IF('S20'!$K$23=$D396,CONCATENATE('S20'!$I$23,"-"),""),IF('S20'!$K$24=$D396,CONCATENATE('S20'!$I$24,"-"),""),IF('S20'!$K$25=$D396,CONCATENATE('S20'!$I$25,"-"),""),IF('S20'!$K$26=$D396,CONCATENATE('S20'!$I$26,"-"),""),IF('S20'!$K$27=$D396,CONCATENATE('S20'!$I$27,"-"),""),IF('S20'!$K$28=$D396,CONCATENATE('S20'!$I$28,"-"),""),IF('S20'!$K$29=$D396,CONCATENATE('S20'!$I$29,"-"),""),IF('S20'!$K$30=$D396,CONCATENATE('S20'!$I$30,"-"),""),IF('S20'!$K$31=$D396,CONCATENATE('S20'!$I$31,"-"),""),IF('S20'!$K$32=$D396,CONCATENATE('S20'!$I$32,"-"),""))</f>
        <v/>
      </c>
      <c r="H396" s="21" t="str">
        <f>CONCATENATE(IF('S20'!$S$13=$D396,CONCATENATE('S20'!$Q$13,"-"),""),IF('S20'!$S$14=$D396,CONCATENATE('S20'!$Q$14,"-"),""),IF('S20'!$S$15=$D396,CONCATENATE('S20'!$Q$15,"-"),""),IF('S20'!$S$16=$D396,CONCATENATE('S20'!$Q$16,"-"),""),IF('S20'!$S$17=$D396,CONCATENATE('S20'!$Q$17,"-"),""),IF('S20'!$S$18=$D396,CONCATENATE('S20'!$Q$18,"-"),""),IF('S20'!$S$19=$D396,CONCATENATE('S20'!$Q$19,"-"),""),IF('S20'!$S$20=$D396,CONCATENATE('S20'!$Q$20,"-"),""),IF('S20'!$S$21=$D396,CONCATENATE('S20'!$Q$21,"-"),""),IF('S20'!$S$22=$D396,CONCATENATE('S20'!$Q$22,"-"),""))</f>
        <v/>
      </c>
      <c r="I396" s="21" t="str">
        <f>CONCATENATE(,IF('S20'!$S$23=$D396,CONCATENATE('S20'!$Q$23,"-"),""),IF('S20'!$S$24=$D396,CONCATENATE('S20'!$Q$24,"-"),""),IF('S20'!$S$25=$D396,CONCATENATE('S20'!$Q$25,"-"),""),IF('S20'!$S$26=$D396,CONCATENATE('S20'!$Q$26,"-"),""),IF('S20'!$S$27=$D396,CONCATENATE('S20'!$Q$27,"-"),""),IF('S20'!$S$28=$D396,CONCATENATE('S20'!$Q$28,"-"),""),IF('S20'!$S$29=$D396,CONCATENATE('S20'!$Q$29,"-"),""),IF('S20'!$S$30=$D396,CONCATENATE('S20'!$Q$30,"-"),""),IF('S20'!$S$31=$D396,CONCATENATE('S20'!$Q$31,"-"),""),IF('S20'!$S$32=$D396,CONCATENATE('S20'!$Q$32,"-"),""))</f>
        <v/>
      </c>
      <c r="J396" s="21" t="str">
        <f>CONCATENATE(IF('S20'!$AA$13=$D396,CONCATENATE('S20'!$Y$13,"-"),""),IF('S20'!$AA$14=$D396,CONCATENATE('S20'!$Y$14,"-"),""),IF('S20'!$AA$15=$D396,CONCATENATE('S20'!$Y$15,"-"),""),IF('S20'!$AA$16=$D396,CONCATENATE('S20'!$Y$16,"-"),""),IF('S20'!$AA$17=$D396,CONCATENATE('S20'!$Y$17,"-"),""),IF('S20'!$AA$18=$D396,CONCATENATE('S20'!$Y$18,"-"),""),IF('S20'!$AA$19=$D396,CONCATENATE('S20'!$Y$19,"-"),""),IF('S20'!$AA$20=$D396,CONCATENATE('S20'!$Y$20,"-"),""),IF('S20'!$AA$21=$D396,CONCATENATE('S20'!$Y$21,"-"),""),IF('S20'!$AA$22=$D396,CONCATENATE('S20'!$Y$22,"-"),""),"")</f>
        <v/>
      </c>
      <c r="K396" s="21" t="str">
        <f>CONCATENATE(IF('S20'!$AA$23=$D396,CONCATENATE('S20'!$Y$23,"-"),""),IF('S20'!$AA$24=$D396,CONCATENATE('S20'!$Y$24,"-"),""),IF('S20'!$AA$25=$D396,CONCATENATE('S20'!$Y$25,"-"),""),IF('S20'!$AA$26=$D396,CONCATENATE('S20'!$Y$26,"-"),""),IF('S20'!$AA$27=$D396,CONCATENATE('S20'!$Y$27,"-"),""),IF('S20'!$AA$28=$D396,CONCATENATE('S20'!$Y$28,"-"),""),IF('S20'!$AA$29=$D396,CONCATENATE('S20'!$Y$29,"-"),""),IF('S20'!$AA$30=$D396,CONCATENATE('S20'!$Y$30,"-"),""),IF('S20'!$AA$31=$D396,CONCATENATE('S20'!$Y$31,"-"),""),IF('S20'!$AA$32=$D396,CONCATENATE('S20'!$Y$32,"-"),""))</f>
        <v/>
      </c>
      <c r="L396" s="21" t="str">
        <f>CONCATENATE(IF('S20'!$AI$13=$D396,CONCATENATE('S20'!$AG$13,"-"),""),IF('S20'!$AI$14=$D396,CONCATENATE('S20'!$AG$14,"-"),""),IF('S20'!$AI$15=$D396,CONCATENATE('S20'!$AG$15,"-"),""),IF('S20'!$AI$16=$D396,CONCATENATE('S20'!$AG$16,"-"),""),IF('S20'!$AI$17=$D396,CONCATENATE('S20'!$AG$17,"-"),""),IF('S20'!$AI$18=$D396,CONCATENATE('S20'!$AG$18,"-"),""),IF('S20'!$AI$19=$D396,CONCATENATE('S20'!$AG$19,"-"),""),IF('S20'!$AI$20=$D396,CONCATENATE('S20'!$AG$20,"-"),""),IF('S20'!$AI$21=$D396,CONCATENATE('S20'!$AG$21,"-"),""),IF('S20'!$AI$22=$D396,CONCATENATE('S20'!$AG$22,"-"),""),"")</f>
        <v/>
      </c>
      <c r="M396" s="21" t="str">
        <f>CONCATENATE(IF('S20'!$AI$23=$D396,CONCATENATE('S20'!$AG$23,"-"),""),IF('S20'!$AI$24=$D396,CONCATENATE('S20'!$AG$24,"-"),""),IF('S20'!$AI$25=$D396,CONCATENATE('S20'!$AG$25,"-"),""),IF('S20'!$AI$26=$D396,CONCATENATE('S20'!$AG$26,"-"),""),IF('S20'!$AI$27=$D396,CONCATENATE('S20'!$AG$27,"-"),""),IF('S20'!$AI$28=$D396,CONCATENATE('S20'!$AG$28,"-"),""),IF('S20'!$AI$29=$D396,CONCATENATE('S20'!$AG$29,"-"),""),IF('S20'!$AI$30=$D396,CONCATENATE('S20'!$AG$30,"-"),""),IF('S20'!$AI$31=$D396,CONCATENATE('S20'!$AG$31,"-"),""),IF('S20'!$AI$32=$D396,CONCATENATE('S20'!$AG$32,"-"),""))</f>
        <v/>
      </c>
      <c r="N396" s="21" t="str">
        <f t="shared" si="8"/>
        <v/>
      </c>
      <c r="O396" s="21">
        <v>394</v>
      </c>
      <c r="P396" s="27" t="str">
        <f t="shared" si="10"/>
        <v/>
      </c>
      <c r="Q396" s="27" t="str">
        <f t="shared" si="11"/>
        <v/>
      </c>
      <c r="R396" s="27" t="str">
        <f>IF(P396="","",CHOOSE(VLOOKUP($O396,$A$1:$C$400,3,FALSE),AHS!$M$1,BHS!$M$1,CHS!$M$1,HMJHS!$M$1,KHS!$M$1,Kings!$M$1,MHS!$M$1,SWHS!$M$1,AMHS!$M$1,'S10'!$M$1,'S11'!$M$1,'S12'!$M$1,'S13'!$M$1,'S14'!$M$1,'S15'!$M$1,'S16'!$M$1,'S17'!$M$1,'S18'!$M$1,'S19'!$M$1,'S20'!$M$1))</f>
        <v/>
      </c>
      <c r="S396" s="27" t="str">
        <f t="shared" si="12"/>
        <v/>
      </c>
      <c r="T396" s="3" t="str">
        <f t="shared" si="13"/>
        <v/>
      </c>
      <c r="U396" s="21"/>
      <c r="V396" s="21"/>
      <c r="W396" s="21"/>
      <c r="X396" s="21"/>
      <c r="Y396" s="21"/>
      <c r="Z396" s="21"/>
    </row>
    <row r="397" spans="1:26" ht="15" customHeight="1" x14ac:dyDescent="0.25">
      <c r="A397" s="21" t="str">
        <f t="shared" si="9"/>
        <v/>
      </c>
      <c r="B397" s="21" t="str">
        <f t="shared" si="7"/>
        <v/>
      </c>
      <c r="C397" s="21">
        <v>20</v>
      </c>
      <c r="D397" s="21">
        <v>17</v>
      </c>
      <c r="E397" s="21" t="str">
        <f>IF(OR('S20'!$C$29="",'S20'!$B$29=""),"",'S20'!$C$29)</f>
        <v/>
      </c>
      <c r="F397" s="21" t="str">
        <f>CONCATENATE(IF('S20'!$K$13=$D397,CONCATENATE('S20'!$I$13,"-"),""),IF('S20'!$K$14=$D397,CONCATENATE('S20'!$I$14,"-"),""),IF('S20'!$K$15=$D397,CONCATENATE('S20'!$I$15,"-"),""),IF('S20'!$K$16=$D397,CONCATENATE('S20'!$I$16,"-"),""),IF('S20'!$K$17=$D397,CONCATENATE('S20'!$I$17,"-"),""),IF('S20'!$K$18=$D397,CONCATENATE('S20'!$I$18,"-"),""),IF('S20'!$K$19=$D397,CONCATENATE('S20'!$I$19,"-"),""),IF('S20'!$K$20=$D397,CONCATENATE('S20'!$I$20,"-"),""),IF('S20'!$K$21=$D397,CONCATENATE('S20'!$I$21,"-"),""),IF('S20'!$K$22=$D397,CONCATENATE('S20'!$I$22,"-"),""),)</f>
        <v/>
      </c>
      <c r="G397" s="21" t="str">
        <f>CONCATENATE(IF('S20'!$K$23=$D397,CONCATENATE('S20'!$I$23,"-"),""),IF('S20'!$K$24=$D397,CONCATENATE('S20'!$I$24,"-"),""),IF('S20'!$K$25=$D397,CONCATENATE('S20'!$I$25,"-"),""),IF('S20'!$K$26=$D397,CONCATENATE('S20'!$I$26,"-"),""),IF('S20'!$K$27=$D397,CONCATENATE('S20'!$I$27,"-"),""),IF('S20'!$K$28=$D397,CONCATENATE('S20'!$I$28,"-"),""),IF('S20'!$K$29=$D397,CONCATENATE('S20'!$I$29,"-"),""),IF('S20'!$K$30=$D397,CONCATENATE('S20'!$I$30,"-"),""),IF('S20'!$K$31=$D397,CONCATENATE('S20'!$I$31,"-"),""),IF('S20'!$K$32=$D397,CONCATENATE('S20'!$I$32,"-"),""))</f>
        <v/>
      </c>
      <c r="H397" s="21" t="str">
        <f>CONCATENATE(IF('S20'!$S$13=$D397,CONCATENATE('S20'!$Q$13,"-"),""),IF('S20'!$S$14=$D397,CONCATENATE('S20'!$Q$14,"-"),""),IF('S20'!$S$15=$D397,CONCATENATE('S20'!$Q$15,"-"),""),IF('S20'!$S$16=$D397,CONCATENATE('S20'!$Q$16,"-"),""),IF('S20'!$S$17=$D397,CONCATENATE('S20'!$Q$17,"-"),""),IF('S20'!$S$18=$D397,CONCATENATE('S20'!$Q$18,"-"),""),IF('S20'!$S$19=$D397,CONCATENATE('S20'!$Q$19,"-"),""),IF('S20'!$S$20=$D397,CONCATENATE('S20'!$Q$20,"-"),""),IF('S20'!$S$21=$D397,CONCATENATE('S20'!$Q$21,"-"),""),IF('S20'!$S$22=$D397,CONCATENATE('S20'!$Q$22,"-"),""))</f>
        <v/>
      </c>
      <c r="I397" s="21" t="str">
        <f>CONCATENATE(,IF('S20'!$S$23=$D397,CONCATENATE('S20'!$Q$23,"-"),""),IF('S20'!$S$24=$D397,CONCATENATE('S20'!$Q$24,"-"),""),IF('S20'!$S$25=$D397,CONCATENATE('S20'!$Q$25,"-"),""),IF('S20'!$S$26=$D397,CONCATENATE('S20'!$Q$26,"-"),""),IF('S20'!$S$27=$D397,CONCATENATE('S20'!$Q$27,"-"),""),IF('S20'!$S$28=$D397,CONCATENATE('S20'!$Q$28,"-"),""),IF('S20'!$S$29=$D397,CONCATENATE('S20'!$Q$29,"-"),""),IF('S20'!$S$30=$D397,CONCATENATE('S20'!$Q$30,"-"),""),IF('S20'!$S$31=$D397,CONCATENATE('S20'!$Q$31,"-"),""),IF('S20'!$S$32=$D397,CONCATENATE('S20'!$Q$32,"-"),""))</f>
        <v/>
      </c>
      <c r="J397" s="21" t="str">
        <f>CONCATENATE(IF('S20'!$AA$13=$D397,CONCATENATE('S20'!$Y$13,"-"),""),IF('S20'!$AA$14=$D397,CONCATENATE('S20'!$Y$14,"-"),""),IF('S20'!$AA$15=$D397,CONCATENATE('S20'!$Y$15,"-"),""),IF('S20'!$AA$16=$D397,CONCATENATE('S20'!$Y$16,"-"),""),IF('S20'!$AA$17=$D397,CONCATENATE('S20'!$Y$17,"-"),""),IF('S20'!$AA$18=$D397,CONCATENATE('S20'!$Y$18,"-"),""),IF('S20'!$AA$19=$D397,CONCATENATE('S20'!$Y$19,"-"),""),IF('S20'!$AA$20=$D397,CONCATENATE('S20'!$Y$20,"-"),""),IF('S20'!$AA$21=$D397,CONCATENATE('S20'!$Y$21,"-"),""),IF('S20'!$AA$22=$D397,CONCATENATE('S20'!$Y$22,"-"),""),"")</f>
        <v/>
      </c>
      <c r="K397" s="21" t="str">
        <f>CONCATENATE(IF('S20'!$AA$23=$D397,CONCATENATE('S20'!$Y$23,"-"),""),IF('S20'!$AA$24=$D397,CONCATENATE('S20'!$Y$24,"-"),""),IF('S20'!$AA$25=$D397,CONCATENATE('S20'!$Y$25,"-"),""),IF('S20'!$AA$26=$D397,CONCATENATE('S20'!$Y$26,"-"),""),IF('S20'!$AA$27=$D397,CONCATENATE('S20'!$Y$27,"-"),""),IF('S20'!$AA$28=$D397,CONCATENATE('S20'!$Y$28,"-"),""),IF('S20'!$AA$29=$D397,CONCATENATE('S20'!$Y$29,"-"),""),IF('S20'!$AA$30=$D397,CONCATENATE('S20'!$Y$30,"-"),""),IF('S20'!$AA$31=$D397,CONCATENATE('S20'!$Y$31,"-"),""),IF('S20'!$AA$32=$D397,CONCATENATE('S20'!$Y$32,"-"),""))</f>
        <v/>
      </c>
      <c r="L397" s="21" t="str">
        <f>CONCATENATE(IF('S20'!$AI$13=$D397,CONCATENATE('S20'!$AG$13,"-"),""),IF('S20'!$AI$14=$D397,CONCATENATE('S20'!$AG$14,"-"),""),IF('S20'!$AI$15=$D397,CONCATENATE('S20'!$AG$15,"-"),""),IF('S20'!$AI$16=$D397,CONCATENATE('S20'!$AG$16,"-"),""),IF('S20'!$AI$17=$D397,CONCATENATE('S20'!$AG$17,"-"),""),IF('S20'!$AI$18=$D397,CONCATENATE('S20'!$AG$18,"-"),""),IF('S20'!$AI$19=$D397,CONCATENATE('S20'!$AG$19,"-"),""),IF('S20'!$AI$20=$D397,CONCATENATE('S20'!$AG$20,"-"),""),IF('S20'!$AI$21=$D397,CONCATENATE('S20'!$AG$21,"-"),""),IF('S20'!$AI$22=$D397,CONCATENATE('S20'!$AG$22,"-"),""),"")</f>
        <v/>
      </c>
      <c r="M397" s="21" t="str">
        <f>CONCATENATE(IF('S20'!$AI$23=$D397,CONCATENATE('S20'!$AG$23,"-"),""),IF('S20'!$AI$24=$D397,CONCATENATE('S20'!$AG$24,"-"),""),IF('S20'!$AI$25=$D397,CONCATENATE('S20'!$AG$25,"-"),""),IF('S20'!$AI$26=$D397,CONCATENATE('S20'!$AG$26,"-"),""),IF('S20'!$AI$27=$D397,CONCATENATE('S20'!$AG$27,"-"),""),IF('S20'!$AI$28=$D397,CONCATENATE('S20'!$AG$28,"-"),""),IF('S20'!$AI$29=$D397,CONCATENATE('S20'!$AG$29,"-"),""),IF('S20'!$AI$30=$D397,CONCATENATE('S20'!$AG$30,"-"),""),IF('S20'!$AI$31=$D397,CONCATENATE('S20'!$AG$31,"-"),""),IF('S20'!$AI$32=$D397,CONCATENATE('S20'!$AG$32,"-"),""))</f>
        <v/>
      </c>
      <c r="N397" s="21" t="str">
        <f t="shared" si="8"/>
        <v/>
      </c>
      <c r="O397" s="21">
        <v>395</v>
      </c>
      <c r="P397" s="27" t="str">
        <f t="shared" si="10"/>
        <v/>
      </c>
      <c r="Q397" s="27" t="str">
        <f t="shared" si="11"/>
        <v/>
      </c>
      <c r="R397" s="27" t="str">
        <f>IF(P397="","",CHOOSE(VLOOKUP($O397,$A$1:$C$400,3,FALSE),AHS!$M$1,BHS!$M$1,CHS!$M$1,HMJHS!$M$1,KHS!$M$1,Kings!$M$1,MHS!$M$1,SWHS!$M$1,AMHS!$M$1,'S10'!$M$1,'S11'!$M$1,'S12'!$M$1,'S13'!$M$1,'S14'!$M$1,'S15'!$M$1,'S16'!$M$1,'S17'!$M$1,'S18'!$M$1,'S19'!$M$1,'S20'!$M$1))</f>
        <v/>
      </c>
      <c r="S397" s="27" t="str">
        <f t="shared" si="12"/>
        <v/>
      </c>
      <c r="T397" s="3" t="str">
        <f t="shared" si="13"/>
        <v/>
      </c>
      <c r="U397" s="21"/>
      <c r="V397" s="21"/>
      <c r="W397" s="21"/>
      <c r="X397" s="21"/>
      <c r="Y397" s="21"/>
      <c r="Z397" s="21"/>
    </row>
    <row r="398" spans="1:26" ht="15" customHeight="1" x14ac:dyDescent="0.25">
      <c r="A398" s="21" t="str">
        <f t="shared" si="9"/>
        <v/>
      </c>
      <c r="B398" s="21" t="str">
        <f t="shared" si="7"/>
        <v/>
      </c>
      <c r="C398" s="21">
        <v>20</v>
      </c>
      <c r="D398" s="21">
        <v>18</v>
      </c>
      <c r="E398" s="21" t="str">
        <f>IF(OR('S20'!$C$30="",'S20'!$B$30=""),"",'S20'!$C$30)</f>
        <v/>
      </c>
      <c r="F398" s="21" t="str">
        <f>CONCATENATE(IF('S20'!$K$13=$D398,CONCATENATE('S20'!$I$13,"-"),""),IF('S20'!$K$14=$D398,CONCATENATE('S20'!$I$14,"-"),""),IF('S20'!$K$15=$D398,CONCATENATE('S20'!$I$15,"-"),""),IF('S20'!$K$16=$D398,CONCATENATE('S20'!$I$16,"-"),""),IF('S20'!$K$17=$D398,CONCATENATE('S20'!$I$17,"-"),""),IF('S20'!$K$18=$D398,CONCATENATE('S20'!$I$18,"-"),""),IF('S20'!$K$19=$D398,CONCATENATE('S20'!$I$19,"-"),""),IF('S20'!$K$20=$D398,CONCATENATE('S20'!$I$20,"-"),""),IF('S20'!$K$21=$D398,CONCATENATE('S20'!$I$21,"-"),""),IF('S20'!$K$22=$D398,CONCATENATE('S20'!$I$22,"-"),""),)</f>
        <v/>
      </c>
      <c r="G398" s="21" t="str">
        <f>CONCATENATE(IF('S20'!$K$23=$D398,CONCATENATE('S20'!$I$23,"-"),""),IF('S20'!$K$24=$D398,CONCATENATE('S20'!$I$24,"-"),""),IF('S20'!$K$25=$D398,CONCATENATE('S20'!$I$25,"-"),""),IF('S20'!$K$26=$D398,CONCATENATE('S20'!$I$26,"-"),""),IF('S20'!$K$27=$D398,CONCATENATE('S20'!$I$27,"-"),""),IF('S20'!$K$28=$D398,CONCATENATE('S20'!$I$28,"-"),""),IF('S20'!$K$29=$D398,CONCATENATE('S20'!$I$29,"-"),""),IF('S20'!$K$30=$D398,CONCATENATE('S20'!$I$30,"-"),""),IF('S20'!$K$31=$D398,CONCATENATE('S20'!$I$31,"-"),""),IF('S20'!$K$32=$D398,CONCATENATE('S20'!$I$32,"-"),""))</f>
        <v/>
      </c>
      <c r="H398" s="21" t="str">
        <f>CONCATENATE(IF('S20'!$S$13=$D398,CONCATENATE('S20'!$Q$13,"-"),""),IF('S20'!$S$14=$D398,CONCATENATE('S20'!$Q$14,"-"),""),IF('S20'!$S$15=$D398,CONCATENATE('S20'!$Q$15,"-"),""),IF('S20'!$S$16=$D398,CONCATENATE('S20'!$Q$16,"-"),""),IF('S20'!$S$17=$D398,CONCATENATE('S20'!$Q$17,"-"),""),IF('S20'!$S$18=$D398,CONCATENATE('S20'!$Q$18,"-"),""),IF('S20'!$S$19=$D398,CONCATENATE('S20'!$Q$19,"-"),""),IF('S20'!$S$20=$D398,CONCATENATE('S20'!$Q$20,"-"),""),IF('S20'!$S$21=$D398,CONCATENATE('S20'!$Q$21,"-"),""),IF('S20'!$S$22=$D398,CONCATENATE('S20'!$Q$22,"-"),""))</f>
        <v/>
      </c>
      <c r="I398" s="21" t="str">
        <f>CONCATENATE(,IF('S20'!$S$23=$D398,CONCATENATE('S20'!$Q$23,"-"),""),IF('S20'!$S$24=$D398,CONCATENATE('S20'!$Q$24,"-"),""),IF('S20'!$S$25=$D398,CONCATENATE('S20'!$Q$25,"-"),""),IF('S20'!$S$26=$D398,CONCATENATE('S20'!$Q$26,"-"),""),IF('S20'!$S$27=$D398,CONCATENATE('S20'!$Q$27,"-"),""),IF('S20'!$S$28=$D398,CONCATENATE('S20'!$Q$28,"-"),""),IF('S20'!$S$29=$D398,CONCATENATE('S20'!$Q$29,"-"),""),IF('S20'!$S$30=$D398,CONCATENATE('S20'!$Q$30,"-"),""),IF('S20'!$S$31=$D398,CONCATENATE('S20'!$Q$31,"-"),""),IF('S20'!$S$32=$D398,CONCATENATE('S20'!$Q$32,"-"),""))</f>
        <v/>
      </c>
      <c r="J398" s="21" t="str">
        <f>CONCATENATE(IF('S20'!$AA$13=$D398,CONCATENATE('S20'!$Y$13,"-"),""),IF('S20'!$AA$14=$D398,CONCATENATE('S20'!$Y$14,"-"),""),IF('S20'!$AA$15=$D398,CONCATENATE('S20'!$Y$15,"-"),""),IF('S20'!$AA$16=$D398,CONCATENATE('S20'!$Y$16,"-"),""),IF('S20'!$AA$17=$D398,CONCATENATE('S20'!$Y$17,"-"),""),IF('S20'!$AA$18=$D398,CONCATENATE('S20'!$Y$18,"-"),""),IF('S20'!$AA$19=$D398,CONCATENATE('S20'!$Y$19,"-"),""),IF('S20'!$AA$20=$D398,CONCATENATE('S20'!$Y$20,"-"),""),IF('S20'!$AA$21=$D398,CONCATENATE('S20'!$Y$21,"-"),""),IF('S20'!$AA$22=$D398,CONCATENATE('S20'!$Y$22,"-"),""),"")</f>
        <v/>
      </c>
      <c r="K398" s="21" t="str">
        <f>CONCATENATE(IF('S20'!$AA$23=$D398,CONCATENATE('S20'!$Y$23,"-"),""),IF('S20'!$AA$24=$D398,CONCATENATE('S20'!$Y$24,"-"),""),IF('S20'!$AA$25=$D398,CONCATENATE('S20'!$Y$25,"-"),""),IF('S20'!$AA$26=$D398,CONCATENATE('S20'!$Y$26,"-"),""),IF('S20'!$AA$27=$D398,CONCATENATE('S20'!$Y$27,"-"),""),IF('S20'!$AA$28=$D398,CONCATENATE('S20'!$Y$28,"-"),""),IF('S20'!$AA$29=$D398,CONCATENATE('S20'!$Y$29,"-"),""),IF('S20'!$AA$30=$D398,CONCATENATE('S20'!$Y$30,"-"),""),IF('S20'!$AA$31=$D398,CONCATENATE('S20'!$Y$31,"-"),""),IF('S20'!$AA$32=$D398,CONCATENATE('S20'!$Y$32,"-"),""))</f>
        <v/>
      </c>
      <c r="L398" s="21" t="str">
        <f>CONCATENATE(IF('S20'!$AI$13=$D398,CONCATENATE('S20'!$AG$13,"-"),""),IF('S20'!$AI$14=$D398,CONCATENATE('S20'!$AG$14,"-"),""),IF('S20'!$AI$15=$D398,CONCATENATE('S20'!$AG$15,"-"),""),IF('S20'!$AI$16=$D398,CONCATENATE('S20'!$AG$16,"-"),""),IF('S20'!$AI$17=$D398,CONCATENATE('S20'!$AG$17,"-"),""),IF('S20'!$AI$18=$D398,CONCATENATE('S20'!$AG$18,"-"),""),IF('S20'!$AI$19=$D398,CONCATENATE('S20'!$AG$19,"-"),""),IF('S20'!$AI$20=$D398,CONCATENATE('S20'!$AG$20,"-"),""),IF('S20'!$AI$21=$D398,CONCATENATE('S20'!$AG$21,"-"),""),IF('S20'!$AI$22=$D398,CONCATENATE('S20'!$AG$22,"-"),""),"")</f>
        <v/>
      </c>
      <c r="M398" s="21" t="str">
        <f>CONCATENATE(IF('S20'!$AI$23=$D398,CONCATENATE('S20'!$AG$23,"-"),""),IF('S20'!$AI$24=$D398,CONCATENATE('S20'!$AG$24,"-"),""),IF('S20'!$AI$25=$D398,CONCATENATE('S20'!$AG$25,"-"),""),IF('S20'!$AI$26=$D398,CONCATENATE('S20'!$AG$26,"-"),""),IF('S20'!$AI$27=$D398,CONCATENATE('S20'!$AG$27,"-"),""),IF('S20'!$AI$28=$D398,CONCATENATE('S20'!$AG$28,"-"),""),IF('S20'!$AI$29=$D398,CONCATENATE('S20'!$AG$29,"-"),""),IF('S20'!$AI$30=$D398,CONCATENATE('S20'!$AG$30,"-"),""),IF('S20'!$AI$31=$D398,CONCATENATE('S20'!$AG$31,"-"),""),IF('S20'!$AI$32=$D398,CONCATENATE('S20'!$AG$32,"-"),""))</f>
        <v/>
      </c>
      <c r="N398" s="21" t="str">
        <f t="shared" si="8"/>
        <v/>
      </c>
      <c r="O398" s="21">
        <v>396</v>
      </c>
      <c r="P398" s="27" t="str">
        <f t="shared" si="10"/>
        <v/>
      </c>
      <c r="Q398" s="27" t="str">
        <f t="shared" si="11"/>
        <v/>
      </c>
      <c r="R398" s="27" t="str">
        <f>IF(P398="","",CHOOSE(VLOOKUP($O398,$A$1:$C$400,3,FALSE),AHS!$M$1,BHS!$M$1,CHS!$M$1,HMJHS!$M$1,KHS!$M$1,Kings!$M$1,MHS!$M$1,SWHS!$M$1,AMHS!$M$1,'S10'!$M$1,'S11'!$M$1,'S12'!$M$1,'S13'!$M$1,'S14'!$M$1,'S15'!$M$1,'S16'!$M$1,'S17'!$M$1,'S18'!$M$1,'S19'!$M$1,'S20'!$M$1))</f>
        <v/>
      </c>
      <c r="S398" s="27" t="str">
        <f t="shared" si="12"/>
        <v/>
      </c>
      <c r="T398" s="3" t="str">
        <f t="shared" si="13"/>
        <v/>
      </c>
      <c r="U398" s="21"/>
      <c r="V398" s="21"/>
      <c r="W398" s="21"/>
      <c r="X398" s="21"/>
      <c r="Y398" s="21"/>
      <c r="Z398" s="21"/>
    </row>
    <row r="399" spans="1:26" ht="15" customHeight="1" x14ac:dyDescent="0.25">
      <c r="A399" s="21" t="str">
        <f t="shared" si="9"/>
        <v/>
      </c>
      <c r="B399" s="21" t="str">
        <f t="shared" si="7"/>
        <v/>
      </c>
      <c r="C399" s="21">
        <v>20</v>
      </c>
      <c r="D399" s="21">
        <v>19</v>
      </c>
      <c r="E399" s="21" t="str">
        <f>IF(OR('S20'!$C$31="",'S20'!$B$31=""),"",'S20'!$C$31)</f>
        <v/>
      </c>
      <c r="F399" s="21" t="str">
        <f>CONCATENATE(IF('S20'!$K$13=$D399,CONCATENATE('S20'!$I$13,"-"),""),IF('S20'!$K$14=$D399,CONCATENATE('S20'!$I$14,"-"),""),IF('S20'!$K$15=$D399,CONCATENATE('S20'!$I$15,"-"),""),IF('S20'!$K$16=$D399,CONCATENATE('S20'!$I$16,"-"),""),IF('S20'!$K$17=$D399,CONCATENATE('S20'!$I$17,"-"),""),IF('S20'!$K$18=$D399,CONCATENATE('S20'!$I$18,"-"),""),IF('S20'!$K$19=$D399,CONCATENATE('S20'!$I$19,"-"),""),IF('S20'!$K$20=$D399,CONCATENATE('S20'!$I$20,"-"),""),IF('S20'!$K$21=$D399,CONCATENATE('S20'!$I$21,"-"),""),IF('S20'!$K$22=$D399,CONCATENATE('S20'!$I$22,"-"),""),)</f>
        <v/>
      </c>
      <c r="G399" s="21" t="str">
        <f>CONCATENATE(IF('S20'!$K$23=$D399,CONCATENATE('S20'!$I$23,"-"),""),IF('S20'!$K$24=$D399,CONCATENATE('S20'!$I$24,"-"),""),IF('S20'!$K$25=$D399,CONCATENATE('S20'!$I$25,"-"),""),IF('S20'!$K$26=$D399,CONCATENATE('S20'!$I$26,"-"),""),IF('S20'!$K$27=$D399,CONCATENATE('S20'!$I$27,"-"),""),IF('S20'!$K$28=$D399,CONCATENATE('S20'!$I$28,"-"),""),IF('S20'!$K$29=$D399,CONCATENATE('S20'!$I$29,"-"),""),IF('S20'!$K$30=$D399,CONCATENATE('S20'!$I$30,"-"),""),IF('S20'!$K$31=$D399,CONCATENATE('S20'!$I$31,"-"),""),IF('S20'!$K$32=$D399,CONCATENATE('S20'!$I$32,"-"),""))</f>
        <v/>
      </c>
      <c r="H399" s="21" t="str">
        <f>CONCATENATE(IF('S20'!$S$13=$D399,CONCATENATE('S20'!$Q$13,"-"),""),IF('S20'!$S$14=$D399,CONCATENATE('S20'!$Q$14,"-"),""),IF('S20'!$S$15=$D399,CONCATENATE('S20'!$Q$15,"-"),""),IF('S20'!$S$16=$D399,CONCATENATE('S20'!$Q$16,"-"),""),IF('S20'!$S$17=$D399,CONCATENATE('S20'!$Q$17,"-"),""),IF('S20'!$S$18=$D399,CONCATENATE('S20'!$Q$18,"-"),""),IF('S20'!$S$19=$D399,CONCATENATE('S20'!$Q$19,"-"),""),IF('S20'!$S$20=$D399,CONCATENATE('S20'!$Q$20,"-"),""),IF('S20'!$S$21=$D399,CONCATENATE('S20'!$Q$21,"-"),""),IF('S20'!$S$22=$D399,CONCATENATE('S20'!$Q$22,"-"),""))</f>
        <v/>
      </c>
      <c r="I399" s="21" t="str">
        <f>CONCATENATE(,IF('S20'!$S$23=$D399,CONCATENATE('S20'!$Q$23,"-"),""),IF('S20'!$S$24=$D399,CONCATENATE('S20'!$Q$24,"-"),""),IF('S20'!$S$25=$D399,CONCATENATE('S20'!$Q$25,"-"),""),IF('S20'!$S$26=$D399,CONCATENATE('S20'!$Q$26,"-"),""),IF('S20'!$S$27=$D399,CONCATENATE('S20'!$Q$27,"-"),""),IF('S20'!$S$28=$D399,CONCATENATE('S20'!$Q$28,"-"),""),IF('S20'!$S$29=$D399,CONCATENATE('S20'!$Q$29,"-"),""),IF('S20'!$S$30=$D399,CONCATENATE('S20'!$Q$30,"-"),""),IF('S20'!$S$31=$D399,CONCATENATE('S20'!$Q$31,"-"),""),IF('S20'!$S$32=$D399,CONCATENATE('S20'!$Q$32,"-"),""))</f>
        <v/>
      </c>
      <c r="J399" s="21" t="str">
        <f>CONCATENATE(IF('S20'!$AA$13=$D399,CONCATENATE('S20'!$Y$13,"-"),""),IF('S20'!$AA$14=$D399,CONCATENATE('S20'!$Y$14,"-"),""),IF('S20'!$AA$15=$D399,CONCATENATE('S20'!$Y$15,"-"),""),IF('S20'!$AA$16=$D399,CONCATENATE('S20'!$Y$16,"-"),""),IF('S20'!$AA$17=$D399,CONCATENATE('S20'!$Y$17,"-"),""),IF('S20'!$AA$18=$D399,CONCATENATE('S20'!$Y$18,"-"),""),IF('S20'!$AA$19=$D399,CONCATENATE('S20'!$Y$19,"-"),""),IF('S20'!$AA$20=$D399,CONCATENATE('S20'!$Y$20,"-"),""),IF('S20'!$AA$21=$D399,CONCATENATE('S20'!$Y$21,"-"),""),IF('S20'!$AA$22=$D399,CONCATENATE('S20'!$Y$22,"-"),""),"")</f>
        <v/>
      </c>
      <c r="K399" s="21" t="str">
        <f>CONCATENATE(IF('S20'!$AA$23=$D399,CONCATENATE('S20'!$Y$23,"-"),""),IF('S20'!$AA$24=$D399,CONCATENATE('S20'!$Y$24,"-"),""),IF('S20'!$AA$25=$D399,CONCATENATE('S20'!$Y$25,"-"),""),IF('S20'!$AA$26=$D399,CONCATENATE('S20'!$Y$26,"-"),""),IF('S20'!$AA$27=$D399,CONCATENATE('S20'!$Y$27,"-"),""),IF('S20'!$AA$28=$D399,CONCATENATE('S20'!$Y$28,"-"),""),IF('S20'!$AA$29=$D399,CONCATENATE('S20'!$Y$29,"-"),""),IF('S20'!$AA$30=$D399,CONCATENATE('S20'!$Y$30,"-"),""),IF('S20'!$AA$31=$D399,CONCATENATE('S20'!$Y$31,"-"),""),IF('S20'!$AA$32=$D399,CONCATENATE('S20'!$Y$32,"-"),""))</f>
        <v/>
      </c>
      <c r="L399" s="21" t="str">
        <f>CONCATENATE(IF('S20'!$AI$13=$D399,CONCATENATE('S20'!$AG$13,"-"),""),IF('S20'!$AI$14=$D399,CONCATENATE('S20'!$AG$14,"-"),""),IF('S20'!$AI$15=$D399,CONCATENATE('S20'!$AG$15,"-"),""),IF('S20'!$AI$16=$D399,CONCATENATE('S20'!$AG$16,"-"),""),IF('S20'!$AI$17=$D399,CONCATENATE('S20'!$AG$17,"-"),""),IF('S20'!$AI$18=$D399,CONCATENATE('S20'!$AG$18,"-"),""),IF('S20'!$AI$19=$D399,CONCATENATE('S20'!$AG$19,"-"),""),IF('S20'!$AI$20=$D399,CONCATENATE('S20'!$AG$20,"-"),""),IF('S20'!$AI$21=$D399,CONCATENATE('S20'!$AG$21,"-"),""),IF('S20'!$AI$22=$D399,CONCATENATE('S20'!$AG$22,"-"),""),"")</f>
        <v/>
      </c>
      <c r="M399" s="21" t="str">
        <f>CONCATENATE(IF('S20'!$AI$23=$D399,CONCATENATE('S20'!$AG$23,"-"),""),IF('S20'!$AI$24=$D399,CONCATENATE('S20'!$AG$24,"-"),""),IF('S20'!$AI$25=$D399,CONCATENATE('S20'!$AG$25,"-"),""),IF('S20'!$AI$26=$D399,CONCATENATE('S20'!$AG$26,"-"),""),IF('S20'!$AI$27=$D399,CONCATENATE('S20'!$AG$27,"-"),""),IF('S20'!$AI$28=$D399,CONCATENATE('S20'!$AG$28,"-"),""),IF('S20'!$AI$29=$D399,CONCATENATE('S20'!$AG$29,"-"),""),IF('S20'!$AI$30=$D399,CONCATENATE('S20'!$AG$30,"-"),""),IF('S20'!$AI$31=$D399,CONCATENATE('S20'!$AG$31,"-"),""),IF('S20'!$AI$32=$D399,CONCATENATE('S20'!$AG$32,"-"),""))</f>
        <v/>
      </c>
      <c r="N399" s="21" t="str">
        <f t="shared" si="8"/>
        <v/>
      </c>
      <c r="O399" s="21">
        <v>397</v>
      </c>
      <c r="P399" s="27" t="str">
        <f t="shared" si="10"/>
        <v/>
      </c>
      <c r="Q399" s="27" t="str">
        <f t="shared" si="11"/>
        <v/>
      </c>
      <c r="R399" s="27" t="str">
        <f>IF(P399="","",CHOOSE(VLOOKUP($O399,$A$1:$C$400,3,FALSE),AHS!$M$1,BHS!$M$1,CHS!$M$1,HMJHS!$M$1,KHS!$M$1,Kings!$M$1,MHS!$M$1,SWHS!$M$1,AMHS!$M$1,'S10'!$M$1,'S11'!$M$1,'S12'!$M$1,'S13'!$M$1,'S14'!$M$1,'S15'!$M$1,'S16'!$M$1,'S17'!$M$1,'S18'!$M$1,'S19'!$M$1,'S20'!$M$1))</f>
        <v/>
      </c>
      <c r="S399" s="27" t="str">
        <f t="shared" si="12"/>
        <v/>
      </c>
      <c r="T399" s="3" t="str">
        <f t="shared" si="13"/>
        <v/>
      </c>
      <c r="U399" s="21"/>
      <c r="V399" s="21"/>
      <c r="W399" s="21"/>
      <c r="X399" s="21"/>
      <c r="Y399" s="21"/>
      <c r="Z399" s="21"/>
    </row>
    <row r="400" spans="1:26" ht="15" customHeight="1" x14ac:dyDescent="0.25">
      <c r="A400" s="21" t="str">
        <f t="shared" si="9"/>
        <v/>
      </c>
      <c r="B400" s="21" t="str">
        <f t="shared" si="7"/>
        <v/>
      </c>
      <c r="C400" s="21">
        <v>20</v>
      </c>
      <c r="D400" s="21">
        <v>20</v>
      </c>
      <c r="E400" s="21" t="str">
        <f>IF(OR('S20'!$C$32="",'S20'!$B$32=""),"",'S20'!$C$32)</f>
        <v/>
      </c>
      <c r="F400" s="21" t="str">
        <f>CONCATENATE(IF('S20'!$K$13=$D400,CONCATENATE('S20'!$I$13,"-"),""),IF('S20'!$K$14=$D400,CONCATENATE('S20'!$I$14,"-"),""),IF('S20'!$K$15=$D400,CONCATENATE('S20'!$I$15,"-"),""),IF('S20'!$K$16=$D400,CONCATENATE('S20'!$I$16,"-"),""),IF('S20'!$K$17=$D400,CONCATENATE('S20'!$I$17,"-"),""),IF('S20'!$K$18=$D400,CONCATENATE('S20'!$I$18,"-"),""),IF('S20'!$K$19=$D400,CONCATENATE('S20'!$I$19,"-"),""),IF('S20'!$K$20=$D400,CONCATENATE('S20'!$I$20,"-"),""),IF('S20'!$K$21=$D400,CONCATENATE('S20'!$I$21,"-"),""),IF('S20'!$K$22=$D400,CONCATENATE('S20'!$I$22,"-"),""),)</f>
        <v/>
      </c>
      <c r="G400" s="21" t="str">
        <f>CONCATENATE(IF('S20'!$K$23=$D400,CONCATENATE('S20'!$I$23,"-"),""),IF('S20'!$K$24=$D400,CONCATENATE('S20'!$I$24,"-"),""),IF('S20'!$K$25=$D400,CONCATENATE('S20'!$I$25,"-"),""),IF('S20'!$K$26=$D400,CONCATENATE('S20'!$I$26,"-"),""),IF('S20'!$K$27=$D400,CONCATENATE('S20'!$I$27,"-"),""),IF('S20'!$K$28=$D400,CONCATENATE('S20'!$I$28,"-"),""),IF('S20'!$K$29=$D400,CONCATENATE('S20'!$I$29,"-"),""),IF('S20'!$K$30=$D400,CONCATENATE('S20'!$I$30,"-"),""),IF('S20'!$K$31=$D400,CONCATENATE('S20'!$I$31,"-"),""),IF('S20'!$K$32=$D400,CONCATENATE('S20'!$I$32,"-"),""))</f>
        <v/>
      </c>
      <c r="H400" s="21" t="str">
        <f>CONCATENATE(IF('S20'!$S$13=$D400,CONCATENATE('S20'!$Q$13,"-"),""),IF('S20'!$S$14=$D400,CONCATENATE('S20'!$Q$14,"-"),""),IF('S20'!$S$15=$D400,CONCATENATE('S20'!$Q$15,"-"),""),IF('S20'!$S$16=$D400,CONCATENATE('S20'!$Q$16,"-"),""),IF('S20'!$S$17=$D400,CONCATENATE('S20'!$Q$17,"-"),""),IF('S20'!$S$18=$D400,CONCATENATE('S20'!$Q$18,"-"),""),IF('S20'!$S$19=$D400,CONCATENATE('S20'!$Q$19,"-"),""),IF('S20'!$S$20=$D400,CONCATENATE('S20'!$Q$20,"-"),""),IF('S20'!$S$21=$D400,CONCATENATE('S20'!$Q$21,"-"),""),IF('S20'!$S$22=$D400,CONCATENATE('S20'!$Q$22,"-"),""))</f>
        <v/>
      </c>
      <c r="I400" s="21" t="str">
        <f>CONCATENATE(,IF('S20'!$S$23=$D400,CONCATENATE('S20'!$Q$23,"-"),""),IF('S20'!$S$24=$D400,CONCATENATE('S20'!$Q$24,"-"),""),IF('S20'!$S$25=$D400,CONCATENATE('S20'!$Q$25,"-"),""),IF('S20'!$S$26=$D400,CONCATENATE('S20'!$Q$26,"-"),""),IF('S20'!$S$27=$D400,CONCATENATE('S20'!$Q$27,"-"),""),IF('S20'!$S$28=$D400,CONCATENATE('S20'!$Q$28,"-"),""),IF('S20'!$S$29=$D400,CONCATENATE('S20'!$Q$29,"-"),""),IF('S20'!$S$30=$D400,CONCATENATE('S20'!$Q$30,"-"),""),IF('S20'!$S$31=$D400,CONCATENATE('S20'!$Q$31,"-"),""),IF('S20'!$S$32=$D400,CONCATENATE('S20'!$Q$32,"-"),""))</f>
        <v/>
      </c>
      <c r="J400" s="21" t="str">
        <f>CONCATENATE(IF('S20'!$AA$13=$D400,CONCATENATE('S20'!$Y$13,"-"),""),IF('S20'!$AA$14=$D400,CONCATENATE('S20'!$Y$14,"-"),""),IF('S20'!$AA$15=$D400,CONCATENATE('S20'!$Y$15,"-"),""),IF('S20'!$AA$16=$D400,CONCATENATE('S20'!$Y$16,"-"),""),IF('S20'!$AA$17=$D400,CONCATENATE('S20'!$Y$17,"-"),""),IF('S20'!$AA$18=$D400,CONCATENATE('S20'!$Y$18,"-"),""),IF('S20'!$AA$19=$D400,CONCATENATE('S20'!$Y$19,"-"),""),IF('S20'!$AA$20=$D400,CONCATENATE('S20'!$Y$20,"-"),""),IF('S20'!$AA$21=$D400,CONCATENATE('S20'!$Y$21,"-"),""),IF('S20'!$AA$22=$D400,CONCATENATE('S20'!$Y$22,"-"),""),"")</f>
        <v/>
      </c>
      <c r="K400" s="21" t="str">
        <f>CONCATENATE(IF('S20'!$AA$23=$D400,CONCATENATE('S20'!$Y$23,"-"),""),IF('S20'!$AA$24=$D400,CONCATENATE('S20'!$Y$24,"-"),""),IF('S20'!$AA$25=$D400,CONCATENATE('S20'!$Y$25,"-"),""),IF('S20'!$AA$26=$D400,CONCATENATE('S20'!$Y$26,"-"),""),IF('S20'!$AA$27=$D400,CONCATENATE('S20'!$Y$27,"-"),""),IF('S20'!$AA$28=$D400,CONCATENATE('S20'!$Y$28,"-"),""),IF('S20'!$AA$29=$D400,CONCATENATE('S20'!$Y$29,"-"),""),IF('S20'!$AA$30=$D400,CONCATENATE('S20'!$Y$30,"-"),""),IF('S20'!$AA$31=$D400,CONCATENATE('S20'!$Y$31,"-"),""),IF('S20'!$AA$32=$D400,CONCATENATE('S20'!$Y$32,"-"),""))</f>
        <v/>
      </c>
      <c r="L400" s="21" t="str">
        <f>CONCATENATE(IF('S20'!$AI$13=$D400,CONCATENATE('S20'!$AG$13,"-"),""),IF('S20'!$AI$14=$D400,CONCATENATE('S20'!$AG$14,"-"),""),IF('S20'!$AI$15=$D400,CONCATENATE('S20'!$AG$15,"-"),""),IF('S20'!$AI$16=$D400,CONCATENATE('S20'!$AG$16,"-"),""),IF('S20'!$AI$17=$D400,CONCATENATE('S20'!$AG$17,"-"),""),IF('S20'!$AI$18=$D400,CONCATENATE('S20'!$AG$18,"-"),""),IF('S20'!$AI$19=$D400,CONCATENATE('S20'!$AG$19,"-"),""),IF('S20'!$AI$20=$D400,CONCATENATE('S20'!$AG$20,"-"),""),IF('S20'!$AI$21=$D400,CONCATENATE('S20'!$AG$21,"-"),""),IF('S20'!$AI$22=$D400,CONCATENATE('S20'!$AG$22,"-"),""),"")</f>
        <v/>
      </c>
      <c r="M400" s="21" t="str">
        <f>CONCATENATE(IF('S20'!$AI$23=$D400,CONCATENATE('S20'!$AG$23,"-"),""),IF('S20'!$AI$24=$D400,CONCATENATE('S20'!$AG$24,"-"),""),IF('S20'!$AI$25=$D400,CONCATENATE('S20'!$AG$25,"-"),""),IF('S20'!$AI$26=$D400,CONCATENATE('S20'!$AG$26,"-"),""),IF('S20'!$AI$27=$D400,CONCATENATE('S20'!$AG$27,"-"),""),IF('S20'!$AI$28=$D400,CONCATENATE('S20'!$AG$28,"-"),""),IF('S20'!$AI$29=$D400,CONCATENATE('S20'!$AG$29,"-"),""),IF('S20'!$AI$30=$D400,CONCATENATE('S20'!$AG$30,"-"),""),IF('S20'!$AI$31=$D400,CONCATENATE('S20'!$AG$31,"-"),""),IF('S20'!$AI$32=$D400,CONCATENATE('S20'!$AG$32,"-"),""))</f>
        <v/>
      </c>
      <c r="N400" s="21" t="str">
        <f t="shared" si="8"/>
        <v/>
      </c>
      <c r="O400" s="21">
        <v>398</v>
      </c>
      <c r="P400" s="27" t="str">
        <f t="shared" si="10"/>
        <v/>
      </c>
      <c r="Q400" s="27" t="str">
        <f t="shared" si="11"/>
        <v/>
      </c>
      <c r="R400" s="27" t="str">
        <f>IF(P400="","",CHOOSE(VLOOKUP($O400,$A$1:$C$400,3,FALSE),AHS!$M$1,BHS!$M$1,CHS!$M$1,HMJHS!$M$1,KHS!$M$1,Kings!$M$1,MHS!$M$1,SWHS!$M$1,AMHS!$M$1,'S10'!$M$1,'S11'!$M$1,'S12'!$M$1,'S13'!$M$1,'S14'!$M$1,'S15'!$M$1,'S16'!$M$1,'S17'!$M$1,'S18'!$M$1,'S19'!$M$1,'S20'!$M$1))</f>
        <v/>
      </c>
      <c r="S400" s="27" t="str">
        <f t="shared" si="12"/>
        <v/>
      </c>
      <c r="T400" s="3" t="str">
        <f t="shared" si="13"/>
        <v/>
      </c>
      <c r="U400" s="21"/>
      <c r="V400" s="21"/>
      <c r="W400" s="21"/>
      <c r="X400" s="21"/>
      <c r="Y400" s="21"/>
      <c r="Z400" s="21"/>
    </row>
    <row r="401" spans="1:26" ht="15" customHeight="1" x14ac:dyDescent="0.25">
      <c r="A401" s="21"/>
      <c r="B401" s="21"/>
      <c r="C401" s="21"/>
      <c r="D401" s="21"/>
      <c r="E401" s="21"/>
      <c r="F401" s="21"/>
      <c r="G401" s="21"/>
      <c r="H401" s="21"/>
      <c r="I401" s="21"/>
      <c r="J401" s="21"/>
      <c r="K401" s="21"/>
      <c r="L401" s="21"/>
      <c r="M401" s="21"/>
      <c r="N401" s="21"/>
      <c r="O401" s="21">
        <v>399</v>
      </c>
      <c r="P401" s="27" t="str">
        <f t="shared" si="10"/>
        <v/>
      </c>
      <c r="Q401" s="27" t="str">
        <f t="shared" si="11"/>
        <v/>
      </c>
      <c r="R401" s="27" t="str">
        <f>IF(P401="","",CHOOSE(VLOOKUP($O401,$A$1:$C$400,3,FALSE),AHS!$M$1,BHS!$M$1,CHS!$M$1,HMJHS!$M$1,KHS!$M$1,Kings!$M$1,MHS!$M$1,SWHS!$M$1,AMHS!$M$1,'S10'!$M$1,'S11'!$M$1,'S12'!$M$1,'S13'!$M$1,'S14'!$M$1,'S15'!$M$1,'S16'!$M$1,'S17'!$M$1,'S18'!$M$1,'S19'!$M$1,'S20'!$M$1))</f>
        <v/>
      </c>
      <c r="S401" s="27" t="str">
        <f t="shared" si="12"/>
        <v/>
      </c>
      <c r="T401" s="3" t="str">
        <f t="shared" si="13"/>
        <v/>
      </c>
      <c r="U401" s="21"/>
      <c r="V401" s="21"/>
      <c r="W401" s="21"/>
      <c r="X401" s="21"/>
      <c r="Y401" s="21"/>
      <c r="Z401" s="21"/>
    </row>
    <row r="402" spans="1:26" ht="15" customHeight="1" x14ac:dyDescent="0.25">
      <c r="A402" s="21"/>
      <c r="B402" s="21"/>
      <c r="C402" s="21"/>
      <c r="D402" s="21"/>
      <c r="E402" s="21"/>
      <c r="F402" s="21"/>
      <c r="G402" s="21"/>
      <c r="H402" s="21"/>
      <c r="I402" s="21"/>
      <c r="J402" s="21"/>
      <c r="K402" s="21"/>
      <c r="L402" s="21"/>
      <c r="M402" s="21"/>
      <c r="N402" s="21"/>
      <c r="O402" s="21">
        <v>400</v>
      </c>
      <c r="P402" s="27" t="str">
        <f t="shared" si="10"/>
        <v/>
      </c>
      <c r="Q402" s="27" t="str">
        <f t="shared" si="11"/>
        <v/>
      </c>
      <c r="R402" s="27" t="str">
        <f>IF(P402="","",CHOOSE(VLOOKUP($O402,$A$1:$C$400,3,FALSE),AHS!$M$1,BHS!$M$1,CHS!$M$1,HMJHS!$M$1,KHS!$M$1,Kings!$M$1,MHS!$M$1,SWHS!$M$1,AMHS!$M$1,'S10'!$M$1,'S11'!$M$1,'S12'!$M$1,'S13'!$M$1,'S14'!$M$1,'S15'!$M$1,'S16'!$M$1,'S17'!$M$1,'S18'!$M$1,'S19'!$M$1,'S20'!$M$1))</f>
        <v/>
      </c>
      <c r="S402" s="27" t="str">
        <f t="shared" si="12"/>
        <v/>
      </c>
      <c r="T402" s="3" t="str">
        <f t="shared" si="13"/>
        <v/>
      </c>
      <c r="U402" s="21"/>
      <c r="V402" s="21"/>
      <c r="W402" s="21"/>
      <c r="X402" s="21"/>
      <c r="Y402" s="21"/>
      <c r="Z402" s="21"/>
    </row>
    <row r="403" spans="1:26" ht="9" customHeight="1" x14ac:dyDescent="0.25">
      <c r="A403" s="21"/>
      <c r="B403" s="21"/>
      <c r="C403" s="21"/>
      <c r="D403" s="21"/>
      <c r="E403" s="21"/>
      <c r="F403" s="21"/>
      <c r="G403" s="21"/>
      <c r="H403" s="21"/>
      <c r="I403" s="21"/>
      <c r="J403" s="21"/>
      <c r="K403" s="21"/>
      <c r="L403" s="21"/>
      <c r="M403" s="21"/>
      <c r="N403" s="21"/>
      <c r="O403" s="21"/>
      <c r="P403" s="28"/>
      <c r="Q403" s="28"/>
      <c r="R403" s="28"/>
      <c r="S403" s="28"/>
      <c r="T403" s="21"/>
      <c r="U403" s="21"/>
      <c r="V403" s="21"/>
      <c r="W403" s="21"/>
      <c r="X403" s="21"/>
      <c r="Y403" s="21"/>
      <c r="Z403" s="21"/>
    </row>
    <row r="404" spans="1:26" ht="9" customHeight="1" x14ac:dyDescent="0.25">
      <c r="A404" s="21"/>
      <c r="B404" s="21"/>
      <c r="C404" s="21"/>
      <c r="D404" s="21"/>
      <c r="E404" s="21"/>
      <c r="F404" s="21"/>
      <c r="G404" s="21"/>
      <c r="H404" s="21"/>
      <c r="I404" s="21"/>
      <c r="J404" s="21"/>
      <c r="K404" s="21"/>
      <c r="L404" s="21"/>
      <c r="M404" s="21"/>
      <c r="N404" s="21"/>
      <c r="O404" s="21"/>
      <c r="P404" s="28"/>
      <c r="Q404" s="28"/>
      <c r="R404" s="28"/>
      <c r="S404" s="28"/>
      <c r="T404" s="21"/>
      <c r="U404" s="21"/>
      <c r="V404" s="21"/>
      <c r="W404" s="21"/>
      <c r="X404" s="21"/>
      <c r="Y404" s="21"/>
      <c r="Z404" s="21"/>
    </row>
    <row r="405" spans="1:26" ht="9" customHeight="1" x14ac:dyDescent="0.25">
      <c r="A405" s="21"/>
      <c r="B405" s="21"/>
      <c r="C405" s="21"/>
      <c r="D405" s="21"/>
      <c r="E405" s="21"/>
      <c r="F405" s="21"/>
      <c r="G405" s="21"/>
      <c r="H405" s="21"/>
      <c r="I405" s="21"/>
      <c r="J405" s="21"/>
      <c r="K405" s="21"/>
      <c r="L405" s="21"/>
      <c r="M405" s="21"/>
      <c r="N405" s="21"/>
      <c r="O405" s="21"/>
      <c r="P405" s="28"/>
      <c r="Q405" s="28"/>
      <c r="R405" s="28"/>
      <c r="S405" s="28"/>
      <c r="T405" s="21"/>
      <c r="U405" s="21"/>
      <c r="V405" s="21"/>
      <c r="W405" s="21"/>
      <c r="X405" s="21"/>
      <c r="Y405" s="21"/>
      <c r="Z405" s="21"/>
    </row>
    <row r="406" spans="1:26" ht="9" customHeight="1" x14ac:dyDescent="0.25">
      <c r="A406" s="21"/>
      <c r="B406" s="21"/>
      <c r="C406" s="21"/>
      <c r="D406" s="21"/>
      <c r="E406" s="21"/>
      <c r="F406" s="21"/>
      <c r="G406" s="21"/>
      <c r="H406" s="21"/>
      <c r="I406" s="21"/>
      <c r="J406" s="21"/>
      <c r="K406" s="21"/>
      <c r="L406" s="21"/>
      <c r="M406" s="21"/>
      <c r="N406" s="21"/>
      <c r="O406" s="21"/>
      <c r="P406" s="28"/>
      <c r="Q406" s="28"/>
      <c r="R406" s="28"/>
      <c r="S406" s="28"/>
      <c r="T406" s="21"/>
      <c r="U406" s="21"/>
      <c r="V406" s="21"/>
      <c r="W406" s="21"/>
      <c r="X406" s="21"/>
      <c r="Y406" s="21"/>
      <c r="Z406" s="21"/>
    </row>
    <row r="407" spans="1:26" ht="9" customHeight="1" x14ac:dyDescent="0.25">
      <c r="A407" s="21"/>
      <c r="B407" s="21"/>
      <c r="C407" s="21"/>
      <c r="D407" s="21"/>
      <c r="E407" s="21"/>
      <c r="F407" s="21"/>
      <c r="G407" s="21"/>
      <c r="H407" s="21"/>
      <c r="I407" s="21"/>
      <c r="J407" s="21"/>
      <c r="K407" s="21"/>
      <c r="L407" s="21"/>
      <c r="M407" s="21"/>
      <c r="N407" s="21"/>
      <c r="O407" s="21"/>
      <c r="P407" s="28"/>
      <c r="Q407" s="28"/>
      <c r="R407" s="28"/>
      <c r="S407" s="28"/>
      <c r="T407" s="21"/>
      <c r="U407" s="21"/>
      <c r="V407" s="21"/>
      <c r="W407" s="21"/>
      <c r="X407" s="21"/>
      <c r="Y407" s="21"/>
      <c r="Z407" s="21"/>
    </row>
    <row r="408" spans="1:26" ht="9" customHeight="1" x14ac:dyDescent="0.25">
      <c r="A408" s="21"/>
      <c r="B408" s="21"/>
      <c r="C408" s="21"/>
      <c r="D408" s="21"/>
      <c r="E408" s="21"/>
      <c r="F408" s="21"/>
      <c r="G408" s="21"/>
      <c r="H408" s="21"/>
      <c r="I408" s="21"/>
      <c r="J408" s="21"/>
      <c r="K408" s="21"/>
      <c r="L408" s="21"/>
      <c r="M408" s="21"/>
      <c r="N408" s="21"/>
      <c r="O408" s="21"/>
      <c r="P408" s="28"/>
      <c r="Q408" s="28"/>
      <c r="R408" s="28"/>
      <c r="S408" s="28"/>
      <c r="T408" s="21"/>
      <c r="U408" s="21"/>
      <c r="V408" s="21"/>
      <c r="W408" s="21"/>
      <c r="X408" s="21"/>
      <c r="Y408" s="21"/>
      <c r="Z408" s="21"/>
    </row>
    <row r="409" spans="1:26" ht="9" customHeight="1" x14ac:dyDescent="0.25">
      <c r="A409" s="21"/>
      <c r="B409" s="21"/>
      <c r="C409" s="21"/>
      <c r="D409" s="21"/>
      <c r="E409" s="21"/>
      <c r="F409" s="21"/>
      <c r="G409" s="21"/>
      <c r="H409" s="21"/>
      <c r="I409" s="21"/>
      <c r="J409" s="21"/>
      <c r="K409" s="21"/>
      <c r="L409" s="21"/>
      <c r="M409" s="21"/>
      <c r="N409" s="21"/>
      <c r="O409" s="21"/>
      <c r="P409" s="28"/>
      <c r="Q409" s="28"/>
      <c r="R409" s="28"/>
      <c r="S409" s="28"/>
      <c r="T409" s="21"/>
      <c r="U409" s="21"/>
      <c r="V409" s="21"/>
      <c r="W409" s="21"/>
      <c r="X409" s="21"/>
      <c r="Y409" s="21"/>
      <c r="Z409" s="21"/>
    </row>
    <row r="410" spans="1:26" ht="9" customHeight="1" x14ac:dyDescent="0.25">
      <c r="A410" s="21"/>
      <c r="B410" s="21"/>
      <c r="C410" s="21"/>
      <c r="D410" s="21"/>
      <c r="E410" s="21"/>
      <c r="F410" s="21"/>
      <c r="G410" s="21"/>
      <c r="H410" s="21"/>
      <c r="I410" s="21"/>
      <c r="J410" s="21"/>
      <c r="K410" s="21"/>
      <c r="L410" s="21"/>
      <c r="M410" s="21"/>
      <c r="N410" s="21"/>
      <c r="O410" s="21"/>
      <c r="P410" s="28"/>
      <c r="Q410" s="28"/>
      <c r="R410" s="28"/>
      <c r="S410" s="28"/>
      <c r="T410" s="21"/>
      <c r="U410" s="21"/>
      <c r="V410" s="21"/>
      <c r="W410" s="21"/>
      <c r="X410" s="21"/>
      <c r="Y410" s="21"/>
      <c r="Z410" s="21"/>
    </row>
    <row r="411" spans="1:26" ht="9" customHeight="1" x14ac:dyDescent="0.25">
      <c r="A411" s="21"/>
      <c r="B411" s="21"/>
      <c r="C411" s="21"/>
      <c r="D411" s="21"/>
      <c r="E411" s="21"/>
      <c r="F411" s="21"/>
      <c r="G411" s="21"/>
      <c r="H411" s="21"/>
      <c r="I411" s="21"/>
      <c r="J411" s="21"/>
      <c r="K411" s="21"/>
      <c r="L411" s="21"/>
      <c r="M411" s="21"/>
      <c r="N411" s="21"/>
      <c r="O411" s="21"/>
      <c r="P411" s="28"/>
      <c r="Q411" s="28"/>
      <c r="R411" s="28"/>
      <c r="S411" s="28"/>
      <c r="T411" s="21"/>
      <c r="U411" s="21"/>
      <c r="V411" s="21"/>
      <c r="W411" s="21"/>
      <c r="X411" s="21"/>
      <c r="Y411" s="21"/>
      <c r="Z411" s="21"/>
    </row>
    <row r="412" spans="1:26" ht="9" customHeight="1" x14ac:dyDescent="0.25">
      <c r="A412" s="21"/>
      <c r="B412" s="21"/>
      <c r="C412" s="21"/>
      <c r="D412" s="21"/>
      <c r="E412" s="21"/>
      <c r="F412" s="21"/>
      <c r="G412" s="21"/>
      <c r="H412" s="21"/>
      <c r="I412" s="21"/>
      <c r="J412" s="21"/>
      <c r="K412" s="21"/>
      <c r="L412" s="21"/>
      <c r="M412" s="21"/>
      <c r="N412" s="21"/>
      <c r="O412" s="21"/>
      <c r="P412" s="28"/>
      <c r="Q412" s="28"/>
      <c r="R412" s="28"/>
      <c r="S412" s="28"/>
      <c r="T412" s="21"/>
      <c r="U412" s="21"/>
      <c r="V412" s="21"/>
      <c r="W412" s="21"/>
      <c r="X412" s="21"/>
      <c r="Y412" s="21"/>
      <c r="Z412" s="21"/>
    </row>
    <row r="413" spans="1:26" ht="9" customHeight="1" x14ac:dyDescent="0.25">
      <c r="A413" s="21"/>
      <c r="B413" s="21"/>
      <c r="C413" s="21"/>
      <c r="D413" s="21"/>
      <c r="E413" s="21"/>
      <c r="F413" s="21"/>
      <c r="G413" s="21"/>
      <c r="H413" s="21"/>
      <c r="I413" s="21"/>
      <c r="J413" s="21"/>
      <c r="K413" s="21"/>
      <c r="L413" s="21"/>
      <c r="M413" s="21"/>
      <c r="N413" s="21"/>
      <c r="O413" s="21"/>
      <c r="P413" s="28"/>
      <c r="Q413" s="28"/>
      <c r="R413" s="28"/>
      <c r="S413" s="28"/>
      <c r="T413" s="21"/>
      <c r="U413" s="21"/>
      <c r="V413" s="21"/>
      <c r="W413" s="21"/>
      <c r="X413" s="21"/>
      <c r="Y413" s="21"/>
      <c r="Z413" s="21"/>
    </row>
    <row r="414" spans="1:26" ht="9" customHeight="1" x14ac:dyDescent="0.25">
      <c r="A414" s="21"/>
      <c r="B414" s="21"/>
      <c r="C414" s="21"/>
      <c r="D414" s="21"/>
      <c r="E414" s="21"/>
      <c r="F414" s="21"/>
      <c r="G414" s="21"/>
      <c r="H414" s="21"/>
      <c r="I414" s="21"/>
      <c r="J414" s="21"/>
      <c r="K414" s="21"/>
      <c r="L414" s="21"/>
      <c r="M414" s="21"/>
      <c r="N414" s="21"/>
      <c r="O414" s="21"/>
      <c r="P414" s="28"/>
      <c r="Q414" s="28"/>
      <c r="R414" s="28"/>
      <c r="S414" s="28"/>
      <c r="T414" s="21"/>
      <c r="U414" s="21"/>
      <c r="V414" s="21"/>
      <c r="W414" s="21"/>
      <c r="X414" s="21"/>
      <c r="Y414" s="21"/>
      <c r="Z414" s="21"/>
    </row>
    <row r="415" spans="1:26" ht="9" customHeight="1" x14ac:dyDescent="0.25">
      <c r="A415" s="21"/>
      <c r="B415" s="21"/>
      <c r="C415" s="21"/>
      <c r="D415" s="21"/>
      <c r="E415" s="21"/>
      <c r="F415" s="21"/>
      <c r="G415" s="21"/>
      <c r="H415" s="21"/>
      <c r="I415" s="21"/>
      <c r="J415" s="21"/>
      <c r="K415" s="21"/>
      <c r="L415" s="21"/>
      <c r="M415" s="21"/>
      <c r="N415" s="21"/>
      <c r="O415" s="21"/>
      <c r="P415" s="28"/>
      <c r="Q415" s="28"/>
      <c r="R415" s="28"/>
      <c r="S415" s="28"/>
      <c r="T415" s="21"/>
      <c r="U415" s="21"/>
      <c r="V415" s="21"/>
      <c r="W415" s="21"/>
      <c r="X415" s="21"/>
      <c r="Y415" s="21"/>
      <c r="Z415" s="21"/>
    </row>
    <row r="416" spans="1:26" ht="9" customHeight="1" x14ac:dyDescent="0.25">
      <c r="A416" s="21"/>
      <c r="B416" s="21"/>
      <c r="C416" s="21"/>
      <c r="D416" s="21"/>
      <c r="E416" s="21"/>
      <c r="F416" s="21"/>
      <c r="G416" s="21"/>
      <c r="H416" s="21"/>
      <c r="I416" s="21"/>
      <c r="J416" s="21"/>
      <c r="K416" s="21"/>
      <c r="L416" s="21"/>
      <c r="M416" s="21"/>
      <c r="N416" s="21"/>
      <c r="O416" s="21"/>
      <c r="P416" s="28"/>
      <c r="Q416" s="28"/>
      <c r="R416" s="28"/>
      <c r="S416" s="28"/>
      <c r="T416" s="21"/>
      <c r="U416" s="21"/>
      <c r="V416" s="21"/>
      <c r="W416" s="21"/>
      <c r="X416" s="21"/>
      <c r="Y416" s="21"/>
      <c r="Z416" s="21"/>
    </row>
    <row r="417" spans="1:26" ht="9" customHeight="1" x14ac:dyDescent="0.25">
      <c r="A417" s="21"/>
      <c r="B417" s="21"/>
      <c r="C417" s="21"/>
      <c r="D417" s="21"/>
      <c r="E417" s="21"/>
      <c r="F417" s="21"/>
      <c r="G417" s="21"/>
      <c r="H417" s="21"/>
      <c r="I417" s="21"/>
      <c r="J417" s="21"/>
      <c r="K417" s="21"/>
      <c r="L417" s="21"/>
      <c r="M417" s="21"/>
      <c r="N417" s="21"/>
      <c r="O417" s="21"/>
      <c r="P417" s="28"/>
      <c r="Q417" s="28"/>
      <c r="R417" s="28"/>
      <c r="S417" s="28"/>
      <c r="T417" s="21"/>
      <c r="U417" s="21"/>
      <c r="V417" s="21"/>
      <c r="W417" s="21"/>
      <c r="X417" s="21"/>
      <c r="Y417" s="21"/>
      <c r="Z417" s="21"/>
    </row>
    <row r="418" spans="1:26" ht="9" customHeight="1" x14ac:dyDescent="0.25">
      <c r="A418" s="21"/>
      <c r="B418" s="21"/>
      <c r="C418" s="21"/>
      <c r="D418" s="21"/>
      <c r="E418" s="21"/>
      <c r="F418" s="21"/>
      <c r="G418" s="21"/>
      <c r="H418" s="21"/>
      <c r="I418" s="21"/>
      <c r="J418" s="21"/>
      <c r="K418" s="21"/>
      <c r="L418" s="21"/>
      <c r="M418" s="21"/>
      <c r="N418" s="21"/>
      <c r="O418" s="21"/>
      <c r="P418" s="28"/>
      <c r="Q418" s="28"/>
      <c r="R418" s="28"/>
      <c r="S418" s="28"/>
      <c r="T418" s="21"/>
      <c r="U418" s="21"/>
      <c r="V418" s="21"/>
      <c r="W418" s="21"/>
      <c r="X418" s="21"/>
      <c r="Y418" s="21"/>
      <c r="Z418" s="21"/>
    </row>
    <row r="419" spans="1:26" ht="9" customHeight="1" x14ac:dyDescent="0.25">
      <c r="A419" s="21"/>
      <c r="B419" s="21"/>
      <c r="C419" s="21"/>
      <c r="D419" s="21"/>
      <c r="E419" s="21"/>
      <c r="F419" s="21"/>
      <c r="G419" s="21"/>
      <c r="H419" s="21"/>
      <c r="I419" s="21"/>
      <c r="J419" s="21"/>
      <c r="K419" s="21"/>
      <c r="L419" s="21"/>
      <c r="M419" s="21"/>
      <c r="N419" s="21"/>
      <c r="O419" s="21"/>
      <c r="P419" s="28"/>
      <c r="Q419" s="28"/>
      <c r="R419" s="28"/>
      <c r="S419" s="28"/>
      <c r="T419" s="21"/>
      <c r="U419" s="21"/>
      <c r="V419" s="21"/>
      <c r="W419" s="21"/>
      <c r="X419" s="21"/>
      <c r="Y419" s="21"/>
      <c r="Z419" s="21"/>
    </row>
    <row r="420" spans="1:26" ht="9" customHeight="1" x14ac:dyDescent="0.25">
      <c r="A420" s="21"/>
      <c r="B420" s="21"/>
      <c r="C420" s="21"/>
      <c r="D420" s="21"/>
      <c r="E420" s="21"/>
      <c r="F420" s="21"/>
      <c r="G420" s="21"/>
      <c r="H420" s="21"/>
      <c r="I420" s="21"/>
      <c r="J420" s="21"/>
      <c r="K420" s="21"/>
      <c r="L420" s="21"/>
      <c r="M420" s="21"/>
      <c r="N420" s="21"/>
      <c r="O420" s="21"/>
      <c r="P420" s="28"/>
      <c r="Q420" s="28"/>
      <c r="R420" s="28"/>
      <c r="S420" s="28"/>
      <c r="T420" s="21"/>
      <c r="U420" s="21"/>
      <c r="V420" s="21"/>
      <c r="W420" s="21"/>
      <c r="X420" s="21"/>
      <c r="Y420" s="21"/>
      <c r="Z420" s="21"/>
    </row>
    <row r="421" spans="1:26" ht="9" customHeight="1" x14ac:dyDescent="0.25">
      <c r="A421" s="21"/>
      <c r="B421" s="21"/>
      <c r="C421" s="21"/>
      <c r="D421" s="21"/>
      <c r="E421" s="21"/>
      <c r="F421" s="21"/>
      <c r="G421" s="21"/>
      <c r="H421" s="21"/>
      <c r="I421" s="21"/>
      <c r="J421" s="21"/>
      <c r="K421" s="21"/>
      <c r="L421" s="21"/>
      <c r="M421" s="21"/>
      <c r="N421" s="21"/>
      <c r="O421" s="21"/>
      <c r="P421" s="28"/>
      <c r="Q421" s="28"/>
      <c r="R421" s="28"/>
      <c r="S421" s="28"/>
      <c r="T421" s="21"/>
      <c r="U421" s="21"/>
      <c r="V421" s="21"/>
      <c r="W421" s="21"/>
      <c r="X421" s="21"/>
      <c r="Y421" s="21"/>
      <c r="Z421" s="21"/>
    </row>
    <row r="422" spans="1:26" ht="9" customHeight="1" x14ac:dyDescent="0.25">
      <c r="A422" s="21"/>
      <c r="B422" s="21"/>
      <c r="C422" s="21"/>
      <c r="D422" s="21"/>
      <c r="E422" s="21"/>
      <c r="F422" s="21"/>
      <c r="G422" s="21"/>
      <c r="H422" s="21"/>
      <c r="I422" s="21"/>
      <c r="J422" s="21"/>
      <c r="K422" s="21"/>
      <c r="L422" s="21"/>
      <c r="M422" s="21"/>
      <c r="N422" s="21"/>
      <c r="O422" s="21"/>
      <c r="P422" s="28"/>
      <c r="Q422" s="28"/>
      <c r="R422" s="28"/>
      <c r="S422" s="28"/>
      <c r="T422" s="21"/>
      <c r="U422" s="21"/>
      <c r="V422" s="21"/>
      <c r="W422" s="21"/>
      <c r="X422" s="21"/>
      <c r="Y422" s="21"/>
      <c r="Z422" s="21"/>
    </row>
    <row r="423" spans="1:26" ht="9" customHeight="1" x14ac:dyDescent="0.25">
      <c r="A423" s="21"/>
      <c r="B423" s="21"/>
      <c r="C423" s="21"/>
      <c r="D423" s="21"/>
      <c r="E423" s="21"/>
      <c r="F423" s="21"/>
      <c r="G423" s="21"/>
      <c r="H423" s="21"/>
      <c r="I423" s="21"/>
      <c r="J423" s="21"/>
      <c r="K423" s="21"/>
      <c r="L423" s="21"/>
      <c r="M423" s="21"/>
      <c r="N423" s="21"/>
      <c r="O423" s="21"/>
      <c r="P423" s="28"/>
      <c r="Q423" s="28"/>
      <c r="R423" s="28"/>
      <c r="S423" s="28"/>
      <c r="T423" s="21"/>
      <c r="U423" s="21"/>
      <c r="V423" s="21"/>
      <c r="W423" s="21"/>
      <c r="X423" s="21"/>
      <c r="Y423" s="21"/>
      <c r="Z423" s="21"/>
    </row>
    <row r="424" spans="1:26" ht="9" customHeight="1" x14ac:dyDescent="0.25">
      <c r="A424" s="21"/>
      <c r="B424" s="21"/>
      <c r="C424" s="21"/>
      <c r="D424" s="21"/>
      <c r="E424" s="21"/>
      <c r="F424" s="21"/>
      <c r="G424" s="21"/>
      <c r="H424" s="21"/>
      <c r="I424" s="21"/>
      <c r="J424" s="21"/>
      <c r="K424" s="21"/>
      <c r="L424" s="21"/>
      <c r="M424" s="21"/>
      <c r="N424" s="21"/>
      <c r="O424" s="21"/>
      <c r="P424" s="28"/>
      <c r="Q424" s="28"/>
      <c r="R424" s="28"/>
      <c r="S424" s="28"/>
      <c r="T424" s="21"/>
      <c r="U424" s="21"/>
      <c r="V424" s="21"/>
      <c r="W424" s="21"/>
      <c r="X424" s="21"/>
      <c r="Y424" s="21"/>
      <c r="Z424" s="21"/>
    </row>
    <row r="425" spans="1:26" ht="9" customHeight="1" x14ac:dyDescent="0.25">
      <c r="A425" s="21"/>
      <c r="B425" s="21"/>
      <c r="C425" s="21"/>
      <c r="D425" s="21"/>
      <c r="E425" s="21"/>
      <c r="F425" s="21"/>
      <c r="G425" s="21"/>
      <c r="H425" s="21"/>
      <c r="I425" s="21"/>
      <c r="J425" s="21"/>
      <c r="K425" s="21"/>
      <c r="L425" s="21"/>
      <c r="M425" s="21"/>
      <c r="N425" s="21"/>
      <c r="O425" s="21"/>
      <c r="P425" s="28"/>
      <c r="Q425" s="28"/>
      <c r="R425" s="28"/>
      <c r="S425" s="28"/>
      <c r="T425" s="21"/>
      <c r="U425" s="21"/>
      <c r="V425" s="21"/>
      <c r="W425" s="21"/>
      <c r="X425" s="21"/>
      <c r="Y425" s="21"/>
      <c r="Z425" s="21"/>
    </row>
    <row r="426" spans="1:26" ht="9" customHeight="1" x14ac:dyDescent="0.25">
      <c r="A426" s="21"/>
      <c r="B426" s="21"/>
      <c r="C426" s="21"/>
      <c r="D426" s="21"/>
      <c r="E426" s="21"/>
      <c r="F426" s="21"/>
      <c r="G426" s="21"/>
      <c r="H426" s="21"/>
      <c r="I426" s="21"/>
      <c r="J426" s="21"/>
      <c r="K426" s="21"/>
      <c r="L426" s="21"/>
      <c r="M426" s="21"/>
      <c r="N426" s="21"/>
      <c r="O426" s="21"/>
      <c r="P426" s="28"/>
      <c r="Q426" s="28"/>
      <c r="R426" s="28"/>
      <c r="S426" s="28"/>
      <c r="T426" s="21"/>
      <c r="U426" s="21"/>
      <c r="V426" s="21"/>
      <c r="W426" s="21"/>
      <c r="X426" s="21"/>
      <c r="Y426" s="21"/>
      <c r="Z426" s="21"/>
    </row>
    <row r="427" spans="1:26" ht="9" customHeight="1" x14ac:dyDescent="0.25">
      <c r="A427" s="21"/>
      <c r="B427" s="21"/>
      <c r="C427" s="21"/>
      <c r="D427" s="21"/>
      <c r="E427" s="21"/>
      <c r="F427" s="21"/>
      <c r="G427" s="21"/>
      <c r="H427" s="21"/>
      <c r="I427" s="21"/>
      <c r="J427" s="21"/>
      <c r="K427" s="21"/>
      <c r="L427" s="21"/>
      <c r="M427" s="21"/>
      <c r="N427" s="21"/>
      <c r="O427" s="21"/>
      <c r="P427" s="28"/>
      <c r="Q427" s="28"/>
      <c r="R427" s="28"/>
      <c r="S427" s="28"/>
      <c r="T427" s="21"/>
      <c r="U427" s="21"/>
      <c r="V427" s="21"/>
      <c r="W427" s="21"/>
      <c r="X427" s="21"/>
      <c r="Y427" s="21"/>
      <c r="Z427" s="21"/>
    </row>
    <row r="428" spans="1:26" ht="9" customHeight="1" x14ac:dyDescent="0.25">
      <c r="A428" s="21"/>
      <c r="B428" s="21"/>
      <c r="C428" s="21"/>
      <c r="D428" s="21"/>
      <c r="E428" s="21"/>
      <c r="F428" s="21"/>
      <c r="G428" s="21"/>
      <c r="H428" s="21"/>
      <c r="I428" s="21"/>
      <c r="J428" s="21"/>
      <c r="K428" s="21"/>
      <c r="L428" s="21"/>
      <c r="M428" s="21"/>
      <c r="N428" s="21"/>
      <c r="O428" s="21"/>
      <c r="P428" s="28"/>
      <c r="Q428" s="28"/>
      <c r="R428" s="28"/>
      <c r="S428" s="28"/>
      <c r="T428" s="21"/>
      <c r="U428" s="21"/>
      <c r="V428" s="21"/>
      <c r="W428" s="21"/>
      <c r="X428" s="21"/>
      <c r="Y428" s="21"/>
      <c r="Z428" s="21"/>
    </row>
    <row r="429" spans="1:26" ht="9" customHeight="1" x14ac:dyDescent="0.25">
      <c r="A429" s="21"/>
      <c r="B429" s="21"/>
      <c r="C429" s="21"/>
      <c r="D429" s="21"/>
      <c r="E429" s="21"/>
      <c r="F429" s="21"/>
      <c r="G429" s="21"/>
      <c r="H429" s="21"/>
      <c r="I429" s="21"/>
      <c r="J429" s="21"/>
      <c r="K429" s="21"/>
      <c r="L429" s="21"/>
      <c r="M429" s="21"/>
      <c r="N429" s="21"/>
      <c r="O429" s="21"/>
      <c r="P429" s="28"/>
      <c r="Q429" s="28"/>
      <c r="R429" s="28"/>
      <c r="S429" s="28"/>
      <c r="T429" s="21"/>
      <c r="U429" s="21"/>
      <c r="V429" s="21"/>
      <c r="W429" s="21"/>
      <c r="X429" s="21"/>
      <c r="Y429" s="21"/>
      <c r="Z429" s="21"/>
    </row>
    <row r="430" spans="1:26" ht="9" customHeight="1" x14ac:dyDescent="0.25">
      <c r="A430" s="21"/>
      <c r="B430" s="21"/>
      <c r="C430" s="21"/>
      <c r="D430" s="21"/>
      <c r="E430" s="21"/>
      <c r="F430" s="21"/>
      <c r="G430" s="21"/>
      <c r="H430" s="21"/>
      <c r="I430" s="21"/>
      <c r="J430" s="21"/>
      <c r="K430" s="21"/>
      <c r="L430" s="21"/>
      <c r="M430" s="21"/>
      <c r="N430" s="21"/>
      <c r="O430" s="21"/>
      <c r="P430" s="28"/>
      <c r="Q430" s="28"/>
      <c r="R430" s="28"/>
      <c r="S430" s="28"/>
      <c r="T430" s="21"/>
      <c r="U430" s="21"/>
      <c r="V430" s="21"/>
      <c r="W430" s="21"/>
      <c r="X430" s="21"/>
      <c r="Y430" s="21"/>
      <c r="Z430" s="21"/>
    </row>
    <row r="431" spans="1:26" ht="9" customHeight="1" x14ac:dyDescent="0.25">
      <c r="A431" s="21"/>
      <c r="B431" s="21"/>
      <c r="C431" s="21"/>
      <c r="D431" s="21"/>
      <c r="E431" s="21"/>
      <c r="F431" s="21"/>
      <c r="G431" s="21"/>
      <c r="H431" s="21"/>
      <c r="I431" s="21"/>
      <c r="J431" s="21"/>
      <c r="K431" s="21"/>
      <c r="L431" s="21"/>
      <c r="M431" s="21"/>
      <c r="N431" s="21"/>
      <c r="O431" s="21"/>
      <c r="P431" s="28"/>
      <c r="Q431" s="28"/>
      <c r="R431" s="28"/>
      <c r="S431" s="28"/>
      <c r="T431" s="21"/>
      <c r="U431" s="21"/>
      <c r="V431" s="21"/>
      <c r="W431" s="21"/>
      <c r="X431" s="21"/>
      <c r="Y431" s="21"/>
      <c r="Z431" s="21"/>
    </row>
    <row r="432" spans="1:26" ht="9" customHeight="1" x14ac:dyDescent="0.25">
      <c r="A432" s="21"/>
      <c r="B432" s="21"/>
      <c r="C432" s="21"/>
      <c r="D432" s="21"/>
      <c r="E432" s="21"/>
      <c r="F432" s="21"/>
      <c r="G432" s="21"/>
      <c r="H432" s="21"/>
      <c r="I432" s="21"/>
      <c r="J432" s="21"/>
      <c r="K432" s="21"/>
      <c r="L432" s="21"/>
      <c r="M432" s="21"/>
      <c r="N432" s="21"/>
      <c r="O432" s="21"/>
      <c r="P432" s="28"/>
      <c r="Q432" s="28"/>
      <c r="R432" s="28"/>
      <c r="S432" s="28"/>
      <c r="T432" s="21"/>
      <c r="U432" s="21"/>
      <c r="V432" s="21"/>
      <c r="W432" s="21"/>
      <c r="X432" s="21"/>
      <c r="Y432" s="21"/>
      <c r="Z432" s="21"/>
    </row>
    <row r="433" spans="1:26" ht="9" customHeight="1" x14ac:dyDescent="0.25">
      <c r="A433" s="21"/>
      <c r="B433" s="21"/>
      <c r="C433" s="21"/>
      <c r="D433" s="21"/>
      <c r="E433" s="21"/>
      <c r="F433" s="21"/>
      <c r="G433" s="21"/>
      <c r="H433" s="21"/>
      <c r="I433" s="21"/>
      <c r="J433" s="21"/>
      <c r="K433" s="21"/>
      <c r="L433" s="21"/>
      <c r="M433" s="21"/>
      <c r="N433" s="21"/>
      <c r="O433" s="21"/>
      <c r="P433" s="28"/>
      <c r="Q433" s="28"/>
      <c r="R433" s="28"/>
      <c r="S433" s="28"/>
      <c r="T433" s="21"/>
      <c r="U433" s="21"/>
      <c r="V433" s="21"/>
      <c r="W433" s="21"/>
      <c r="X433" s="21"/>
      <c r="Y433" s="21"/>
      <c r="Z433" s="21"/>
    </row>
    <row r="434" spans="1:26" ht="9" customHeight="1" x14ac:dyDescent="0.25">
      <c r="A434" s="21"/>
      <c r="B434" s="21"/>
      <c r="C434" s="21"/>
      <c r="D434" s="21"/>
      <c r="E434" s="21"/>
      <c r="F434" s="21"/>
      <c r="G434" s="21"/>
      <c r="H434" s="21"/>
      <c r="I434" s="21"/>
      <c r="J434" s="21"/>
      <c r="K434" s="21"/>
      <c r="L434" s="21"/>
      <c r="M434" s="21"/>
      <c r="N434" s="21"/>
      <c r="O434" s="21"/>
      <c r="P434" s="28"/>
      <c r="Q434" s="28"/>
      <c r="R434" s="28"/>
      <c r="S434" s="28"/>
      <c r="T434" s="21"/>
      <c r="U434" s="21"/>
      <c r="V434" s="21"/>
      <c r="W434" s="21"/>
      <c r="X434" s="21"/>
      <c r="Y434" s="21"/>
      <c r="Z434" s="21"/>
    </row>
    <row r="435" spans="1:26" ht="9" customHeight="1" x14ac:dyDescent="0.25">
      <c r="A435" s="21"/>
      <c r="B435" s="21"/>
      <c r="C435" s="21"/>
      <c r="D435" s="21"/>
      <c r="E435" s="21"/>
      <c r="F435" s="21"/>
      <c r="G435" s="21"/>
      <c r="H435" s="21"/>
      <c r="I435" s="21"/>
      <c r="J435" s="21"/>
      <c r="K435" s="21"/>
      <c r="L435" s="21"/>
      <c r="M435" s="21"/>
      <c r="N435" s="21"/>
      <c r="O435" s="21"/>
      <c r="P435" s="28"/>
      <c r="Q435" s="28"/>
      <c r="R435" s="28"/>
      <c r="S435" s="28"/>
      <c r="T435" s="21"/>
      <c r="U435" s="21"/>
      <c r="V435" s="21"/>
      <c r="W435" s="21"/>
      <c r="X435" s="21"/>
      <c r="Y435" s="21"/>
      <c r="Z435" s="21"/>
    </row>
    <row r="436" spans="1:26" ht="9" customHeight="1" x14ac:dyDescent="0.25">
      <c r="A436" s="21"/>
      <c r="B436" s="21"/>
      <c r="C436" s="21"/>
      <c r="D436" s="21"/>
      <c r="E436" s="21"/>
      <c r="F436" s="21"/>
      <c r="G436" s="21"/>
      <c r="H436" s="21"/>
      <c r="I436" s="21"/>
      <c r="J436" s="21"/>
      <c r="K436" s="21"/>
      <c r="L436" s="21"/>
      <c r="M436" s="21"/>
      <c r="N436" s="21"/>
      <c r="O436" s="21"/>
      <c r="P436" s="28"/>
      <c r="Q436" s="28"/>
      <c r="R436" s="28"/>
      <c r="S436" s="28"/>
      <c r="T436" s="21"/>
      <c r="U436" s="21"/>
      <c r="V436" s="21"/>
      <c r="W436" s="21"/>
      <c r="X436" s="21"/>
      <c r="Y436" s="21"/>
      <c r="Z436" s="21"/>
    </row>
    <row r="437" spans="1:26" ht="9" customHeight="1" x14ac:dyDescent="0.25">
      <c r="A437" s="21"/>
      <c r="B437" s="21"/>
      <c r="C437" s="21"/>
      <c r="D437" s="21"/>
      <c r="E437" s="21"/>
      <c r="F437" s="21"/>
      <c r="G437" s="21"/>
      <c r="H437" s="21"/>
      <c r="I437" s="21"/>
      <c r="J437" s="21"/>
      <c r="K437" s="21"/>
      <c r="L437" s="21"/>
      <c r="M437" s="21"/>
      <c r="N437" s="21"/>
      <c r="O437" s="21"/>
      <c r="P437" s="28"/>
      <c r="Q437" s="28"/>
      <c r="R437" s="28"/>
      <c r="S437" s="28"/>
      <c r="T437" s="21"/>
      <c r="U437" s="21"/>
      <c r="V437" s="21"/>
      <c r="W437" s="21"/>
      <c r="X437" s="21"/>
      <c r="Y437" s="21"/>
      <c r="Z437" s="21"/>
    </row>
    <row r="438" spans="1:26" ht="9" customHeight="1" x14ac:dyDescent="0.25">
      <c r="A438" s="21"/>
      <c r="B438" s="21"/>
      <c r="C438" s="21"/>
      <c r="D438" s="21"/>
      <c r="E438" s="21"/>
      <c r="F438" s="21"/>
      <c r="G438" s="21"/>
      <c r="H438" s="21"/>
      <c r="I438" s="21"/>
      <c r="J438" s="21"/>
      <c r="K438" s="21"/>
      <c r="L438" s="21"/>
      <c r="M438" s="21"/>
      <c r="N438" s="21"/>
      <c r="O438" s="21"/>
      <c r="P438" s="28"/>
      <c r="Q438" s="28"/>
      <c r="R438" s="28"/>
      <c r="S438" s="28"/>
      <c r="T438" s="21"/>
      <c r="U438" s="21"/>
      <c r="V438" s="21"/>
      <c r="W438" s="21"/>
      <c r="X438" s="21"/>
      <c r="Y438" s="21"/>
      <c r="Z438" s="21"/>
    </row>
    <row r="439" spans="1:26" ht="9" customHeight="1" x14ac:dyDescent="0.25">
      <c r="A439" s="21"/>
      <c r="B439" s="21"/>
      <c r="C439" s="21"/>
      <c r="D439" s="21"/>
      <c r="E439" s="21"/>
      <c r="F439" s="21"/>
      <c r="G439" s="21"/>
      <c r="H439" s="21"/>
      <c r="I439" s="21"/>
      <c r="J439" s="21"/>
      <c r="K439" s="21"/>
      <c r="L439" s="21"/>
      <c r="M439" s="21"/>
      <c r="N439" s="21"/>
      <c r="O439" s="21"/>
      <c r="P439" s="28"/>
      <c r="Q439" s="28"/>
      <c r="R439" s="28"/>
      <c r="S439" s="28"/>
      <c r="T439" s="21"/>
      <c r="U439" s="21"/>
      <c r="V439" s="21"/>
      <c r="W439" s="21"/>
      <c r="X439" s="21"/>
      <c r="Y439" s="21"/>
      <c r="Z439" s="21"/>
    </row>
    <row r="440" spans="1:26" ht="9" customHeight="1" x14ac:dyDescent="0.25">
      <c r="A440" s="21"/>
      <c r="B440" s="21"/>
      <c r="C440" s="21"/>
      <c r="D440" s="21"/>
      <c r="E440" s="21"/>
      <c r="F440" s="21"/>
      <c r="G440" s="21"/>
      <c r="H440" s="21"/>
      <c r="I440" s="21"/>
      <c r="J440" s="21"/>
      <c r="K440" s="21"/>
      <c r="L440" s="21"/>
      <c r="M440" s="21"/>
      <c r="N440" s="21"/>
      <c r="O440" s="21"/>
      <c r="P440" s="28"/>
      <c r="Q440" s="28"/>
      <c r="R440" s="28"/>
      <c r="S440" s="28"/>
      <c r="T440" s="21"/>
      <c r="U440" s="21"/>
      <c r="V440" s="21"/>
      <c r="W440" s="21"/>
      <c r="X440" s="21"/>
      <c r="Y440" s="21"/>
      <c r="Z440" s="21"/>
    </row>
    <row r="441" spans="1:26" ht="9" customHeight="1" x14ac:dyDescent="0.25">
      <c r="A441" s="21"/>
      <c r="B441" s="21"/>
      <c r="C441" s="21"/>
      <c r="D441" s="21"/>
      <c r="E441" s="21"/>
      <c r="F441" s="21"/>
      <c r="G441" s="21"/>
      <c r="H441" s="21"/>
      <c r="I441" s="21"/>
      <c r="J441" s="21"/>
      <c r="K441" s="21"/>
      <c r="L441" s="21"/>
      <c r="M441" s="21"/>
      <c r="N441" s="21"/>
      <c r="O441" s="21"/>
      <c r="P441" s="28"/>
      <c r="Q441" s="28"/>
      <c r="R441" s="28"/>
      <c r="S441" s="28"/>
      <c r="T441" s="21"/>
      <c r="U441" s="21"/>
      <c r="V441" s="21"/>
      <c r="W441" s="21"/>
      <c r="X441" s="21"/>
      <c r="Y441" s="21"/>
      <c r="Z441" s="21"/>
    </row>
    <row r="442" spans="1:26" ht="9" customHeight="1" x14ac:dyDescent="0.25">
      <c r="A442" s="21"/>
      <c r="B442" s="21"/>
      <c r="C442" s="21"/>
      <c r="D442" s="21"/>
      <c r="E442" s="21"/>
      <c r="F442" s="21"/>
      <c r="G442" s="21"/>
      <c r="H442" s="21"/>
      <c r="I442" s="21"/>
      <c r="J442" s="21"/>
      <c r="K442" s="21"/>
      <c r="L442" s="21"/>
      <c r="M442" s="21"/>
      <c r="N442" s="21"/>
      <c r="O442" s="21"/>
      <c r="P442" s="28"/>
      <c r="Q442" s="28"/>
      <c r="R442" s="28"/>
      <c r="S442" s="28"/>
      <c r="T442" s="21"/>
      <c r="U442" s="21"/>
      <c r="V442" s="21"/>
      <c r="W442" s="21"/>
      <c r="X442" s="21"/>
      <c r="Y442" s="21"/>
      <c r="Z442" s="21"/>
    </row>
    <row r="443" spans="1:26" ht="9" customHeight="1" x14ac:dyDescent="0.25">
      <c r="A443" s="21"/>
      <c r="B443" s="21"/>
      <c r="C443" s="21"/>
      <c r="D443" s="21"/>
      <c r="E443" s="21"/>
      <c r="F443" s="21"/>
      <c r="G443" s="21"/>
      <c r="H443" s="21"/>
      <c r="I443" s="21"/>
      <c r="J443" s="21"/>
      <c r="K443" s="21"/>
      <c r="L443" s="21"/>
      <c r="M443" s="21"/>
      <c r="N443" s="21"/>
      <c r="O443" s="21"/>
      <c r="P443" s="28"/>
      <c r="Q443" s="28"/>
      <c r="R443" s="28"/>
      <c r="S443" s="28"/>
      <c r="T443" s="21"/>
      <c r="U443" s="21"/>
      <c r="V443" s="21"/>
      <c r="W443" s="21"/>
      <c r="X443" s="21"/>
      <c r="Y443" s="21"/>
      <c r="Z443" s="21"/>
    </row>
    <row r="444" spans="1:26" ht="9" customHeight="1" x14ac:dyDescent="0.25">
      <c r="A444" s="21"/>
      <c r="B444" s="21"/>
      <c r="C444" s="21"/>
      <c r="D444" s="21"/>
      <c r="E444" s="21"/>
      <c r="F444" s="21"/>
      <c r="G444" s="21"/>
      <c r="H444" s="21"/>
      <c r="I444" s="21"/>
      <c r="J444" s="21"/>
      <c r="K444" s="21"/>
      <c r="L444" s="21"/>
      <c r="M444" s="21"/>
      <c r="N444" s="21"/>
      <c r="O444" s="21"/>
      <c r="P444" s="28"/>
      <c r="Q444" s="28"/>
      <c r="R444" s="28"/>
      <c r="S444" s="28"/>
      <c r="T444" s="21"/>
      <c r="U444" s="21"/>
      <c r="V444" s="21"/>
      <c r="W444" s="21"/>
      <c r="X444" s="21"/>
      <c r="Y444" s="21"/>
      <c r="Z444" s="21"/>
    </row>
    <row r="445" spans="1:26" ht="9" customHeight="1" x14ac:dyDescent="0.25">
      <c r="A445" s="21"/>
      <c r="B445" s="21"/>
      <c r="C445" s="21"/>
      <c r="D445" s="21"/>
      <c r="E445" s="21"/>
      <c r="F445" s="21"/>
      <c r="G445" s="21"/>
      <c r="H445" s="21"/>
      <c r="I445" s="21"/>
      <c r="J445" s="21"/>
      <c r="K445" s="21"/>
      <c r="L445" s="21"/>
      <c r="M445" s="21"/>
      <c r="N445" s="21"/>
      <c r="O445" s="21"/>
      <c r="P445" s="28"/>
      <c r="Q445" s="28"/>
      <c r="R445" s="28"/>
      <c r="S445" s="28"/>
      <c r="T445" s="21"/>
      <c r="U445" s="21"/>
      <c r="V445" s="21"/>
      <c r="W445" s="21"/>
      <c r="X445" s="21"/>
      <c r="Y445" s="21"/>
      <c r="Z445" s="21"/>
    </row>
    <row r="446" spans="1:26" ht="9" customHeight="1" x14ac:dyDescent="0.25">
      <c r="A446" s="21"/>
      <c r="B446" s="21"/>
      <c r="C446" s="21"/>
      <c r="D446" s="21"/>
      <c r="E446" s="21"/>
      <c r="F446" s="21"/>
      <c r="G446" s="21"/>
      <c r="H446" s="21"/>
      <c r="I446" s="21"/>
      <c r="J446" s="21"/>
      <c r="K446" s="21"/>
      <c r="L446" s="21"/>
      <c r="M446" s="21"/>
      <c r="N446" s="21"/>
      <c r="O446" s="21"/>
      <c r="P446" s="28"/>
      <c r="Q446" s="28"/>
      <c r="R446" s="28"/>
      <c r="S446" s="28"/>
      <c r="T446" s="21"/>
      <c r="U446" s="21"/>
      <c r="V446" s="21"/>
      <c r="W446" s="21"/>
      <c r="X446" s="21"/>
      <c r="Y446" s="21"/>
      <c r="Z446" s="21"/>
    </row>
    <row r="447" spans="1:26" ht="9" customHeight="1" x14ac:dyDescent="0.25">
      <c r="A447" s="21"/>
      <c r="B447" s="21"/>
      <c r="C447" s="21"/>
      <c r="D447" s="21"/>
      <c r="E447" s="21"/>
      <c r="F447" s="21"/>
      <c r="G447" s="21"/>
      <c r="H447" s="21"/>
      <c r="I447" s="21"/>
      <c r="J447" s="21"/>
      <c r="K447" s="21"/>
      <c r="L447" s="21"/>
      <c r="M447" s="21"/>
      <c r="N447" s="21"/>
      <c r="O447" s="21"/>
      <c r="P447" s="28"/>
      <c r="Q447" s="28"/>
      <c r="R447" s="28"/>
      <c r="S447" s="28"/>
      <c r="T447" s="21"/>
      <c r="U447" s="21"/>
      <c r="V447" s="21"/>
      <c r="W447" s="21"/>
      <c r="X447" s="21"/>
      <c r="Y447" s="21"/>
      <c r="Z447" s="21"/>
    </row>
    <row r="448" spans="1:26" ht="9" customHeight="1" x14ac:dyDescent="0.25">
      <c r="A448" s="21"/>
      <c r="B448" s="21"/>
      <c r="C448" s="21"/>
      <c r="D448" s="21"/>
      <c r="E448" s="21"/>
      <c r="F448" s="21"/>
      <c r="G448" s="21"/>
      <c r="H448" s="21"/>
      <c r="I448" s="21"/>
      <c r="J448" s="21"/>
      <c r="K448" s="21"/>
      <c r="L448" s="21"/>
      <c r="M448" s="21"/>
      <c r="N448" s="21"/>
      <c r="O448" s="21"/>
      <c r="P448" s="28"/>
      <c r="Q448" s="28"/>
      <c r="R448" s="28"/>
      <c r="S448" s="28"/>
      <c r="T448" s="21"/>
      <c r="U448" s="21"/>
      <c r="V448" s="21"/>
      <c r="W448" s="21"/>
      <c r="X448" s="21"/>
      <c r="Y448" s="21"/>
      <c r="Z448" s="21"/>
    </row>
    <row r="449" spans="1:26" ht="9" customHeight="1" x14ac:dyDescent="0.25">
      <c r="A449" s="21"/>
      <c r="B449" s="21"/>
      <c r="C449" s="21"/>
      <c r="D449" s="21"/>
      <c r="E449" s="21"/>
      <c r="F449" s="21"/>
      <c r="G449" s="21"/>
      <c r="H449" s="21"/>
      <c r="I449" s="21"/>
      <c r="J449" s="21"/>
      <c r="K449" s="21"/>
      <c r="L449" s="21"/>
      <c r="M449" s="21"/>
      <c r="N449" s="21"/>
      <c r="O449" s="21"/>
      <c r="P449" s="28"/>
      <c r="Q449" s="28"/>
      <c r="R449" s="28"/>
      <c r="S449" s="28"/>
      <c r="T449" s="21"/>
      <c r="U449" s="21"/>
      <c r="V449" s="21"/>
      <c r="W449" s="21"/>
      <c r="X449" s="21"/>
      <c r="Y449" s="21"/>
      <c r="Z449" s="21"/>
    </row>
    <row r="450" spans="1:26" ht="9" customHeight="1" x14ac:dyDescent="0.25">
      <c r="A450" s="21"/>
      <c r="B450" s="21"/>
      <c r="C450" s="21"/>
      <c r="D450" s="21"/>
      <c r="E450" s="21"/>
      <c r="F450" s="21"/>
      <c r="G450" s="21"/>
      <c r="H450" s="21"/>
      <c r="I450" s="21"/>
      <c r="J450" s="21"/>
      <c r="K450" s="21"/>
      <c r="L450" s="21"/>
      <c r="M450" s="21"/>
      <c r="N450" s="21"/>
      <c r="O450" s="21"/>
      <c r="P450" s="28"/>
      <c r="Q450" s="28"/>
      <c r="R450" s="28"/>
      <c r="S450" s="28"/>
      <c r="T450" s="21"/>
      <c r="U450" s="21"/>
      <c r="V450" s="21"/>
      <c r="W450" s="21"/>
      <c r="X450" s="21"/>
      <c r="Y450" s="21"/>
      <c r="Z450" s="21"/>
    </row>
    <row r="451" spans="1:26" ht="9" customHeight="1" x14ac:dyDescent="0.25">
      <c r="A451" s="21"/>
      <c r="B451" s="21"/>
      <c r="C451" s="21"/>
      <c r="D451" s="21"/>
      <c r="E451" s="21"/>
      <c r="F451" s="21"/>
      <c r="G451" s="21"/>
      <c r="H451" s="21"/>
      <c r="I451" s="21"/>
      <c r="J451" s="21"/>
      <c r="K451" s="21"/>
      <c r="L451" s="21"/>
      <c r="M451" s="21"/>
      <c r="N451" s="21"/>
      <c r="O451" s="21"/>
      <c r="P451" s="28"/>
      <c r="Q451" s="28"/>
      <c r="R451" s="28"/>
      <c r="S451" s="28"/>
      <c r="T451" s="21"/>
      <c r="U451" s="21"/>
      <c r="V451" s="21"/>
      <c r="W451" s="21"/>
      <c r="X451" s="21"/>
      <c r="Y451" s="21"/>
      <c r="Z451" s="21"/>
    </row>
    <row r="452" spans="1:26" ht="9" customHeight="1" x14ac:dyDescent="0.25">
      <c r="A452" s="21"/>
      <c r="B452" s="21"/>
      <c r="C452" s="21"/>
      <c r="D452" s="21"/>
      <c r="E452" s="21"/>
      <c r="F452" s="21"/>
      <c r="G452" s="21"/>
      <c r="H452" s="21"/>
      <c r="I452" s="21"/>
      <c r="J452" s="21"/>
      <c r="K452" s="21"/>
      <c r="L452" s="21"/>
      <c r="M452" s="21"/>
      <c r="N452" s="21"/>
      <c r="O452" s="21"/>
      <c r="P452" s="28"/>
      <c r="Q452" s="28"/>
      <c r="R452" s="28"/>
      <c r="S452" s="28"/>
      <c r="T452" s="21"/>
      <c r="U452" s="21"/>
      <c r="V452" s="21"/>
      <c r="W452" s="21"/>
      <c r="X452" s="21"/>
      <c r="Y452" s="21"/>
      <c r="Z452" s="21"/>
    </row>
    <row r="453" spans="1:26" ht="9" customHeight="1" x14ac:dyDescent="0.25">
      <c r="A453" s="21"/>
      <c r="B453" s="21"/>
      <c r="C453" s="21"/>
      <c r="D453" s="21"/>
      <c r="E453" s="21"/>
      <c r="F453" s="21"/>
      <c r="G453" s="21"/>
      <c r="H453" s="21"/>
      <c r="I453" s="21"/>
      <c r="J453" s="21"/>
      <c r="K453" s="21"/>
      <c r="L453" s="21"/>
      <c r="M453" s="21"/>
      <c r="N453" s="21"/>
      <c r="O453" s="21"/>
      <c r="P453" s="28"/>
      <c r="Q453" s="28"/>
      <c r="R453" s="28"/>
      <c r="S453" s="28"/>
      <c r="T453" s="21"/>
      <c r="U453" s="21"/>
      <c r="V453" s="21"/>
      <c r="W453" s="21"/>
      <c r="X453" s="21"/>
      <c r="Y453" s="21"/>
      <c r="Z453" s="21"/>
    </row>
    <row r="454" spans="1:26" ht="9" customHeight="1" x14ac:dyDescent="0.25">
      <c r="A454" s="21"/>
      <c r="B454" s="21"/>
      <c r="C454" s="21"/>
      <c r="D454" s="21"/>
      <c r="E454" s="21"/>
      <c r="F454" s="21"/>
      <c r="G454" s="21"/>
      <c r="H454" s="21"/>
      <c r="I454" s="21"/>
      <c r="J454" s="21"/>
      <c r="K454" s="21"/>
      <c r="L454" s="21"/>
      <c r="M454" s="21"/>
      <c r="N454" s="21"/>
      <c r="O454" s="21"/>
      <c r="P454" s="28"/>
      <c r="Q454" s="28"/>
      <c r="R454" s="28"/>
      <c r="S454" s="28"/>
      <c r="T454" s="21"/>
      <c r="U454" s="21"/>
      <c r="V454" s="21"/>
      <c r="W454" s="21"/>
      <c r="X454" s="21"/>
      <c r="Y454" s="21"/>
      <c r="Z454" s="21"/>
    </row>
    <row r="455" spans="1:26" ht="9" customHeight="1" x14ac:dyDescent="0.25">
      <c r="A455" s="21"/>
      <c r="B455" s="21"/>
      <c r="C455" s="21"/>
      <c r="D455" s="21"/>
      <c r="E455" s="21"/>
      <c r="F455" s="21"/>
      <c r="G455" s="21"/>
      <c r="H455" s="21"/>
      <c r="I455" s="21"/>
      <c r="J455" s="21"/>
      <c r="K455" s="21"/>
      <c r="L455" s="21"/>
      <c r="M455" s="21"/>
      <c r="N455" s="21"/>
      <c r="O455" s="21"/>
      <c r="P455" s="28"/>
      <c r="Q455" s="28"/>
      <c r="R455" s="28"/>
      <c r="S455" s="28"/>
      <c r="T455" s="21"/>
      <c r="U455" s="21"/>
      <c r="V455" s="21"/>
      <c r="W455" s="21"/>
      <c r="X455" s="21"/>
      <c r="Y455" s="21"/>
      <c r="Z455" s="21"/>
    </row>
    <row r="456" spans="1:26" ht="9" customHeight="1" x14ac:dyDescent="0.25">
      <c r="A456" s="21"/>
      <c r="B456" s="21"/>
      <c r="C456" s="21"/>
      <c r="D456" s="21"/>
      <c r="E456" s="21"/>
      <c r="F456" s="21"/>
      <c r="G456" s="21"/>
      <c r="H456" s="21"/>
      <c r="I456" s="21"/>
      <c r="J456" s="21"/>
      <c r="K456" s="21"/>
      <c r="L456" s="21"/>
      <c r="M456" s="21"/>
      <c r="N456" s="21"/>
      <c r="O456" s="21"/>
      <c r="P456" s="28"/>
      <c r="Q456" s="28"/>
      <c r="R456" s="28"/>
      <c r="S456" s="28"/>
      <c r="T456" s="21"/>
      <c r="U456" s="21"/>
      <c r="V456" s="21"/>
      <c r="W456" s="21"/>
      <c r="X456" s="21"/>
      <c r="Y456" s="21"/>
      <c r="Z456" s="21"/>
    </row>
    <row r="457" spans="1:26" ht="9" customHeight="1" x14ac:dyDescent="0.25">
      <c r="A457" s="21"/>
      <c r="B457" s="21"/>
      <c r="C457" s="21"/>
      <c r="D457" s="21"/>
      <c r="E457" s="21"/>
      <c r="F457" s="21"/>
      <c r="G457" s="21"/>
      <c r="H457" s="21"/>
      <c r="I457" s="21"/>
      <c r="J457" s="21"/>
      <c r="K457" s="21"/>
      <c r="L457" s="21"/>
      <c r="M457" s="21"/>
      <c r="N457" s="21"/>
      <c r="O457" s="21"/>
      <c r="P457" s="28"/>
      <c r="Q457" s="28"/>
      <c r="R457" s="28"/>
      <c r="S457" s="28"/>
      <c r="T457" s="21"/>
      <c r="U457" s="21"/>
      <c r="V457" s="21"/>
      <c r="W457" s="21"/>
      <c r="X457" s="21"/>
      <c r="Y457" s="21"/>
      <c r="Z457" s="21"/>
    </row>
    <row r="458" spans="1:26" ht="9" customHeight="1" x14ac:dyDescent="0.25">
      <c r="A458" s="21"/>
      <c r="B458" s="21"/>
      <c r="C458" s="21"/>
      <c r="D458" s="21"/>
      <c r="E458" s="21"/>
      <c r="F458" s="21"/>
      <c r="G458" s="21"/>
      <c r="H458" s="21"/>
      <c r="I458" s="21"/>
      <c r="J458" s="21"/>
      <c r="K458" s="21"/>
      <c r="L458" s="21"/>
      <c r="M458" s="21"/>
      <c r="N458" s="21"/>
      <c r="O458" s="21"/>
      <c r="P458" s="28"/>
      <c r="Q458" s="28"/>
      <c r="R458" s="28"/>
      <c r="S458" s="28"/>
      <c r="T458" s="21"/>
      <c r="U458" s="21"/>
      <c r="V458" s="21"/>
      <c r="W458" s="21"/>
      <c r="X458" s="21"/>
      <c r="Y458" s="21"/>
      <c r="Z458" s="21"/>
    </row>
    <row r="459" spans="1:26" ht="9" customHeight="1" x14ac:dyDescent="0.25">
      <c r="A459" s="21"/>
      <c r="B459" s="21"/>
      <c r="C459" s="21"/>
      <c r="D459" s="21"/>
      <c r="E459" s="21"/>
      <c r="F459" s="21"/>
      <c r="G459" s="21"/>
      <c r="H459" s="21"/>
      <c r="I459" s="21"/>
      <c r="J459" s="21"/>
      <c r="K459" s="21"/>
      <c r="L459" s="21"/>
      <c r="M459" s="21"/>
      <c r="N459" s="21"/>
      <c r="O459" s="21"/>
      <c r="P459" s="28"/>
      <c r="Q459" s="28"/>
      <c r="R459" s="28"/>
      <c r="S459" s="28"/>
      <c r="T459" s="21"/>
      <c r="U459" s="21"/>
      <c r="V459" s="21"/>
      <c r="W459" s="21"/>
      <c r="X459" s="21"/>
      <c r="Y459" s="21"/>
      <c r="Z459" s="21"/>
    </row>
    <row r="460" spans="1:26" ht="9" customHeight="1" x14ac:dyDescent="0.25">
      <c r="A460" s="21"/>
      <c r="B460" s="21"/>
      <c r="C460" s="21"/>
      <c r="D460" s="21"/>
      <c r="E460" s="21"/>
      <c r="F460" s="21"/>
      <c r="G460" s="21"/>
      <c r="H460" s="21"/>
      <c r="I460" s="21"/>
      <c r="J460" s="21"/>
      <c r="K460" s="21"/>
      <c r="L460" s="21"/>
      <c r="M460" s="21"/>
      <c r="N460" s="21"/>
      <c r="O460" s="21"/>
      <c r="P460" s="28"/>
      <c r="Q460" s="28"/>
      <c r="R460" s="28"/>
      <c r="S460" s="28"/>
      <c r="T460" s="21"/>
      <c r="U460" s="21"/>
      <c r="V460" s="21"/>
      <c r="W460" s="21"/>
      <c r="X460" s="21"/>
      <c r="Y460" s="21"/>
      <c r="Z460" s="21"/>
    </row>
    <row r="461" spans="1:26" ht="9" customHeight="1" x14ac:dyDescent="0.25">
      <c r="A461" s="21"/>
      <c r="B461" s="21"/>
      <c r="C461" s="21"/>
      <c r="D461" s="21"/>
      <c r="E461" s="21"/>
      <c r="F461" s="21"/>
      <c r="G461" s="21"/>
      <c r="H461" s="21"/>
      <c r="I461" s="21"/>
      <c r="J461" s="21"/>
      <c r="K461" s="21"/>
      <c r="L461" s="21"/>
      <c r="M461" s="21"/>
      <c r="N461" s="21"/>
      <c r="O461" s="21"/>
      <c r="P461" s="28"/>
      <c r="Q461" s="28"/>
      <c r="R461" s="28"/>
      <c r="S461" s="28"/>
      <c r="T461" s="21"/>
      <c r="U461" s="21"/>
      <c r="V461" s="21"/>
      <c r="W461" s="21"/>
      <c r="X461" s="21"/>
      <c r="Y461" s="21"/>
      <c r="Z461" s="21"/>
    </row>
    <row r="462" spans="1:26" ht="9" customHeight="1" x14ac:dyDescent="0.25">
      <c r="A462" s="21"/>
      <c r="B462" s="21"/>
      <c r="C462" s="21"/>
      <c r="D462" s="21"/>
      <c r="E462" s="21"/>
      <c r="F462" s="21"/>
      <c r="G462" s="21"/>
      <c r="H462" s="21"/>
      <c r="I462" s="21"/>
      <c r="J462" s="21"/>
      <c r="K462" s="21"/>
      <c r="L462" s="21"/>
      <c r="M462" s="21"/>
      <c r="N462" s="21"/>
      <c r="O462" s="21"/>
      <c r="P462" s="28"/>
      <c r="Q462" s="28"/>
      <c r="R462" s="28"/>
      <c r="S462" s="28"/>
      <c r="T462" s="21"/>
      <c r="U462" s="21"/>
      <c r="V462" s="21"/>
      <c r="W462" s="21"/>
      <c r="X462" s="21"/>
      <c r="Y462" s="21"/>
      <c r="Z462" s="21"/>
    </row>
    <row r="463" spans="1:26" ht="9" customHeight="1" x14ac:dyDescent="0.25">
      <c r="A463" s="21"/>
      <c r="B463" s="21"/>
      <c r="C463" s="21"/>
      <c r="D463" s="21"/>
      <c r="E463" s="21"/>
      <c r="F463" s="21"/>
      <c r="G463" s="21"/>
      <c r="H463" s="21"/>
      <c r="I463" s="21"/>
      <c r="J463" s="21"/>
      <c r="K463" s="21"/>
      <c r="L463" s="21"/>
      <c r="M463" s="21"/>
      <c r="N463" s="21"/>
      <c r="O463" s="21"/>
      <c r="P463" s="28"/>
      <c r="Q463" s="28"/>
      <c r="R463" s="28"/>
      <c r="S463" s="28"/>
      <c r="T463" s="21"/>
      <c r="U463" s="21"/>
      <c r="V463" s="21"/>
      <c r="W463" s="21"/>
      <c r="X463" s="21"/>
      <c r="Y463" s="21"/>
      <c r="Z463" s="21"/>
    </row>
    <row r="464" spans="1:26" ht="9" customHeight="1" x14ac:dyDescent="0.25">
      <c r="A464" s="21"/>
      <c r="B464" s="21"/>
      <c r="C464" s="21"/>
      <c r="D464" s="21"/>
      <c r="E464" s="21"/>
      <c r="F464" s="21"/>
      <c r="G464" s="21"/>
      <c r="H464" s="21"/>
      <c r="I464" s="21"/>
      <c r="J464" s="21"/>
      <c r="K464" s="21"/>
      <c r="L464" s="21"/>
      <c r="M464" s="21"/>
      <c r="N464" s="21"/>
      <c r="O464" s="21"/>
      <c r="P464" s="28"/>
      <c r="Q464" s="28"/>
      <c r="R464" s="28"/>
      <c r="S464" s="28"/>
      <c r="T464" s="21"/>
      <c r="U464" s="21"/>
      <c r="V464" s="21"/>
      <c r="W464" s="21"/>
      <c r="X464" s="21"/>
      <c r="Y464" s="21"/>
      <c r="Z464" s="21"/>
    </row>
    <row r="465" spans="1:26" ht="9" customHeight="1" x14ac:dyDescent="0.25">
      <c r="A465" s="21"/>
      <c r="B465" s="21"/>
      <c r="C465" s="21"/>
      <c r="D465" s="21"/>
      <c r="E465" s="21"/>
      <c r="F465" s="21"/>
      <c r="G465" s="21"/>
      <c r="H465" s="21"/>
      <c r="I465" s="21"/>
      <c r="J465" s="21"/>
      <c r="K465" s="21"/>
      <c r="L465" s="21"/>
      <c r="M465" s="21"/>
      <c r="N465" s="21"/>
      <c r="O465" s="21"/>
      <c r="P465" s="28"/>
      <c r="Q465" s="28"/>
      <c r="R465" s="28"/>
      <c r="S465" s="28"/>
      <c r="T465" s="21"/>
      <c r="U465" s="21"/>
      <c r="V465" s="21"/>
      <c r="W465" s="21"/>
      <c r="X465" s="21"/>
      <c r="Y465" s="21"/>
      <c r="Z465" s="21"/>
    </row>
    <row r="466" spans="1:26" ht="9" customHeight="1" x14ac:dyDescent="0.25">
      <c r="A466" s="21"/>
      <c r="B466" s="21"/>
      <c r="C466" s="21"/>
      <c r="D466" s="21"/>
      <c r="E466" s="21"/>
      <c r="F466" s="21"/>
      <c r="G466" s="21"/>
      <c r="H466" s="21"/>
      <c r="I466" s="21"/>
      <c r="J466" s="21"/>
      <c r="K466" s="21"/>
      <c r="L466" s="21"/>
      <c r="M466" s="21"/>
      <c r="N466" s="21"/>
      <c r="O466" s="21"/>
      <c r="P466" s="28"/>
      <c r="Q466" s="28"/>
      <c r="R466" s="28"/>
      <c r="S466" s="28"/>
      <c r="T466" s="21"/>
      <c r="U466" s="21"/>
      <c r="V466" s="21"/>
      <c r="W466" s="21"/>
      <c r="X466" s="21"/>
      <c r="Y466" s="21"/>
      <c r="Z466" s="21"/>
    </row>
    <row r="467" spans="1:26" ht="9" customHeight="1" x14ac:dyDescent="0.25">
      <c r="A467" s="21"/>
      <c r="B467" s="21"/>
      <c r="C467" s="21"/>
      <c r="D467" s="21"/>
      <c r="E467" s="21"/>
      <c r="F467" s="21"/>
      <c r="G467" s="21"/>
      <c r="H467" s="21"/>
      <c r="I467" s="21"/>
      <c r="J467" s="21"/>
      <c r="K467" s="21"/>
      <c r="L467" s="21"/>
      <c r="M467" s="21"/>
      <c r="N467" s="21"/>
      <c r="O467" s="21"/>
      <c r="P467" s="28"/>
      <c r="Q467" s="28"/>
      <c r="R467" s="28"/>
      <c r="S467" s="28"/>
      <c r="T467" s="21"/>
      <c r="U467" s="21"/>
      <c r="V467" s="21"/>
      <c r="W467" s="21"/>
      <c r="X467" s="21"/>
      <c r="Y467" s="21"/>
      <c r="Z467" s="21"/>
    </row>
    <row r="468" spans="1:26" ht="9" customHeight="1" x14ac:dyDescent="0.25">
      <c r="A468" s="21"/>
      <c r="B468" s="21"/>
      <c r="C468" s="21"/>
      <c r="D468" s="21"/>
      <c r="E468" s="21"/>
      <c r="F468" s="21"/>
      <c r="G468" s="21"/>
      <c r="H468" s="21"/>
      <c r="I468" s="21"/>
      <c r="J468" s="21"/>
      <c r="K468" s="21"/>
      <c r="L468" s="21"/>
      <c r="M468" s="21"/>
      <c r="N468" s="21"/>
      <c r="O468" s="21"/>
      <c r="P468" s="28"/>
      <c r="Q468" s="28"/>
      <c r="R468" s="28"/>
      <c r="S468" s="28"/>
      <c r="T468" s="21"/>
      <c r="U468" s="21"/>
      <c r="V468" s="21"/>
      <c r="W468" s="21"/>
      <c r="X468" s="21"/>
      <c r="Y468" s="21"/>
      <c r="Z468" s="21"/>
    </row>
    <row r="469" spans="1:26" ht="9" customHeight="1" x14ac:dyDescent="0.25">
      <c r="A469" s="21"/>
      <c r="B469" s="21"/>
      <c r="C469" s="21"/>
      <c r="D469" s="21"/>
      <c r="E469" s="21"/>
      <c r="F469" s="21"/>
      <c r="G469" s="21"/>
      <c r="H469" s="21"/>
      <c r="I469" s="21"/>
      <c r="J469" s="21"/>
      <c r="K469" s="21"/>
      <c r="L469" s="21"/>
      <c r="M469" s="21"/>
      <c r="N469" s="21"/>
      <c r="O469" s="21"/>
      <c r="P469" s="28"/>
      <c r="Q469" s="28"/>
      <c r="R469" s="28"/>
      <c r="S469" s="28"/>
      <c r="T469" s="21"/>
      <c r="U469" s="21"/>
      <c r="V469" s="21"/>
      <c r="W469" s="21"/>
      <c r="X469" s="21"/>
      <c r="Y469" s="21"/>
      <c r="Z469" s="21"/>
    </row>
    <row r="470" spans="1:26" ht="9" customHeight="1" x14ac:dyDescent="0.25">
      <c r="A470" s="21"/>
      <c r="B470" s="21"/>
      <c r="C470" s="21"/>
      <c r="D470" s="21"/>
      <c r="E470" s="21"/>
      <c r="F470" s="21"/>
      <c r="G470" s="21"/>
      <c r="H470" s="21"/>
      <c r="I470" s="21"/>
      <c r="J470" s="21"/>
      <c r="K470" s="21"/>
      <c r="L470" s="21"/>
      <c r="M470" s="21"/>
      <c r="N470" s="21"/>
      <c r="O470" s="21"/>
      <c r="P470" s="28"/>
      <c r="Q470" s="28"/>
      <c r="R470" s="28"/>
      <c r="S470" s="28"/>
      <c r="T470" s="21"/>
      <c r="U470" s="21"/>
      <c r="V470" s="21"/>
      <c r="W470" s="21"/>
      <c r="X470" s="21"/>
      <c r="Y470" s="21"/>
      <c r="Z470" s="21"/>
    </row>
    <row r="471" spans="1:26" ht="9" customHeight="1" x14ac:dyDescent="0.25">
      <c r="A471" s="21"/>
      <c r="B471" s="21"/>
      <c r="C471" s="21"/>
      <c r="D471" s="21"/>
      <c r="E471" s="21"/>
      <c r="F471" s="21"/>
      <c r="G471" s="21"/>
      <c r="H471" s="21"/>
      <c r="I471" s="21"/>
      <c r="J471" s="21"/>
      <c r="K471" s="21"/>
      <c r="L471" s="21"/>
      <c r="M471" s="21"/>
      <c r="N471" s="21"/>
      <c r="O471" s="21"/>
      <c r="P471" s="28"/>
      <c r="Q471" s="28"/>
      <c r="R471" s="28"/>
      <c r="S471" s="28"/>
      <c r="T471" s="21"/>
      <c r="U471" s="21"/>
      <c r="V471" s="21"/>
      <c r="W471" s="21"/>
      <c r="X471" s="21"/>
      <c r="Y471" s="21"/>
      <c r="Z471" s="21"/>
    </row>
    <row r="472" spans="1:26" ht="9" customHeight="1" x14ac:dyDescent="0.25">
      <c r="A472" s="21"/>
      <c r="B472" s="21"/>
      <c r="C472" s="21"/>
      <c r="D472" s="21"/>
      <c r="E472" s="21"/>
      <c r="F472" s="21"/>
      <c r="G472" s="21"/>
      <c r="H472" s="21"/>
      <c r="I472" s="21"/>
      <c r="J472" s="21"/>
      <c r="K472" s="21"/>
      <c r="L472" s="21"/>
      <c r="M472" s="21"/>
      <c r="N472" s="21"/>
      <c r="O472" s="21"/>
      <c r="P472" s="28"/>
      <c r="Q472" s="28"/>
      <c r="R472" s="28"/>
      <c r="S472" s="28"/>
      <c r="T472" s="21"/>
      <c r="U472" s="21"/>
      <c r="V472" s="21"/>
      <c r="W472" s="21"/>
      <c r="X472" s="21"/>
      <c r="Y472" s="21"/>
      <c r="Z472" s="21"/>
    </row>
    <row r="473" spans="1:26" ht="9" customHeight="1" x14ac:dyDescent="0.25">
      <c r="A473" s="21"/>
      <c r="B473" s="21"/>
      <c r="C473" s="21"/>
      <c r="D473" s="21"/>
      <c r="E473" s="21"/>
      <c r="F473" s="21"/>
      <c r="G473" s="21"/>
      <c r="H473" s="21"/>
      <c r="I473" s="21"/>
      <c r="J473" s="21"/>
      <c r="K473" s="21"/>
      <c r="L473" s="21"/>
      <c r="M473" s="21"/>
      <c r="N473" s="21"/>
      <c r="O473" s="21"/>
      <c r="P473" s="28"/>
      <c r="Q473" s="28"/>
      <c r="R473" s="28"/>
      <c r="S473" s="28"/>
      <c r="T473" s="21"/>
      <c r="U473" s="21"/>
      <c r="V473" s="21"/>
      <c r="W473" s="21"/>
      <c r="X473" s="21"/>
      <c r="Y473" s="21"/>
      <c r="Z473" s="21"/>
    </row>
    <row r="474" spans="1:26" ht="9" customHeight="1" x14ac:dyDescent="0.25">
      <c r="A474" s="21"/>
      <c r="B474" s="21"/>
      <c r="C474" s="21"/>
      <c r="D474" s="21"/>
      <c r="E474" s="21"/>
      <c r="F474" s="21"/>
      <c r="G474" s="21"/>
      <c r="H474" s="21"/>
      <c r="I474" s="21"/>
      <c r="J474" s="21"/>
      <c r="K474" s="21"/>
      <c r="L474" s="21"/>
      <c r="M474" s="21"/>
      <c r="N474" s="21"/>
      <c r="O474" s="21"/>
      <c r="P474" s="28"/>
      <c r="Q474" s="28"/>
      <c r="R474" s="28"/>
      <c r="S474" s="28"/>
      <c r="T474" s="21"/>
      <c r="U474" s="21"/>
      <c r="V474" s="21"/>
      <c r="W474" s="21"/>
      <c r="X474" s="21"/>
      <c r="Y474" s="21"/>
      <c r="Z474" s="21"/>
    </row>
    <row r="475" spans="1:26" ht="9" customHeight="1" x14ac:dyDescent="0.25">
      <c r="A475" s="21"/>
      <c r="B475" s="21"/>
      <c r="C475" s="21"/>
      <c r="D475" s="21"/>
      <c r="E475" s="21"/>
      <c r="F475" s="21"/>
      <c r="G475" s="21"/>
      <c r="H475" s="21"/>
      <c r="I475" s="21"/>
      <c r="J475" s="21"/>
      <c r="K475" s="21"/>
      <c r="L475" s="21"/>
      <c r="M475" s="21"/>
      <c r="N475" s="21"/>
      <c r="O475" s="21"/>
      <c r="P475" s="28"/>
      <c r="Q475" s="28"/>
      <c r="R475" s="28"/>
      <c r="S475" s="28"/>
      <c r="T475" s="21"/>
      <c r="U475" s="21"/>
      <c r="V475" s="21"/>
      <c r="W475" s="21"/>
      <c r="X475" s="21"/>
      <c r="Y475" s="21"/>
      <c r="Z475" s="21"/>
    </row>
    <row r="476" spans="1:26" ht="9" customHeight="1" x14ac:dyDescent="0.25">
      <c r="A476" s="21"/>
      <c r="B476" s="21"/>
      <c r="C476" s="21"/>
      <c r="D476" s="21"/>
      <c r="E476" s="21"/>
      <c r="F476" s="21"/>
      <c r="G476" s="21"/>
      <c r="H476" s="21"/>
      <c r="I476" s="21"/>
      <c r="J476" s="21"/>
      <c r="K476" s="21"/>
      <c r="L476" s="21"/>
      <c r="M476" s="21"/>
      <c r="N476" s="21"/>
      <c r="O476" s="21"/>
      <c r="P476" s="28"/>
      <c r="Q476" s="28"/>
      <c r="R476" s="28"/>
      <c r="S476" s="28"/>
      <c r="T476" s="21"/>
      <c r="U476" s="21"/>
      <c r="V476" s="21"/>
      <c r="W476" s="21"/>
      <c r="X476" s="21"/>
      <c r="Y476" s="21"/>
      <c r="Z476" s="21"/>
    </row>
    <row r="477" spans="1:26" ht="9" customHeight="1" x14ac:dyDescent="0.25">
      <c r="A477" s="21"/>
      <c r="B477" s="21"/>
      <c r="C477" s="21"/>
      <c r="D477" s="21"/>
      <c r="E477" s="21"/>
      <c r="F477" s="21"/>
      <c r="G477" s="21"/>
      <c r="H477" s="21"/>
      <c r="I477" s="21"/>
      <c r="J477" s="21"/>
      <c r="K477" s="21"/>
      <c r="L477" s="21"/>
      <c r="M477" s="21"/>
      <c r="N477" s="21"/>
      <c r="O477" s="21"/>
      <c r="P477" s="28"/>
      <c r="Q477" s="28"/>
      <c r="R477" s="28"/>
      <c r="S477" s="28"/>
      <c r="T477" s="21"/>
      <c r="U477" s="21"/>
      <c r="V477" s="21"/>
      <c r="W477" s="21"/>
      <c r="X477" s="21"/>
      <c r="Y477" s="21"/>
      <c r="Z477" s="21"/>
    </row>
    <row r="478" spans="1:26" ht="9" customHeight="1" x14ac:dyDescent="0.25">
      <c r="A478" s="21"/>
      <c r="B478" s="21"/>
      <c r="C478" s="21"/>
      <c r="D478" s="21"/>
      <c r="E478" s="21"/>
      <c r="F478" s="21"/>
      <c r="G478" s="21"/>
      <c r="H478" s="21"/>
      <c r="I478" s="21"/>
      <c r="J478" s="21"/>
      <c r="K478" s="21"/>
      <c r="L478" s="21"/>
      <c r="M478" s="21"/>
      <c r="N478" s="21"/>
      <c r="O478" s="21"/>
      <c r="P478" s="28"/>
      <c r="Q478" s="28"/>
      <c r="R478" s="28"/>
      <c r="S478" s="28"/>
      <c r="T478" s="21"/>
      <c r="U478" s="21"/>
      <c r="V478" s="21"/>
      <c r="W478" s="21"/>
      <c r="X478" s="21"/>
      <c r="Y478" s="21"/>
      <c r="Z478" s="21"/>
    </row>
    <row r="479" spans="1:26" ht="9" customHeight="1" x14ac:dyDescent="0.25">
      <c r="A479" s="21"/>
      <c r="B479" s="21"/>
      <c r="C479" s="21"/>
      <c r="D479" s="21"/>
      <c r="E479" s="21"/>
      <c r="F479" s="21"/>
      <c r="G479" s="21"/>
      <c r="H479" s="21"/>
      <c r="I479" s="21"/>
      <c r="J479" s="21"/>
      <c r="K479" s="21"/>
      <c r="L479" s="21"/>
      <c r="M479" s="21"/>
      <c r="N479" s="21"/>
      <c r="O479" s="21"/>
      <c r="P479" s="28"/>
      <c r="Q479" s="28"/>
      <c r="R479" s="28"/>
      <c r="S479" s="28"/>
      <c r="T479" s="21"/>
      <c r="U479" s="21"/>
      <c r="V479" s="21"/>
      <c r="W479" s="21"/>
      <c r="X479" s="21"/>
      <c r="Y479" s="21"/>
      <c r="Z479" s="21"/>
    </row>
    <row r="480" spans="1:26" ht="9" customHeight="1" x14ac:dyDescent="0.25">
      <c r="A480" s="21"/>
      <c r="B480" s="21"/>
      <c r="C480" s="21"/>
      <c r="D480" s="21"/>
      <c r="E480" s="21"/>
      <c r="F480" s="21"/>
      <c r="G480" s="21"/>
      <c r="H480" s="21"/>
      <c r="I480" s="21"/>
      <c r="J480" s="21"/>
      <c r="K480" s="21"/>
      <c r="L480" s="21"/>
      <c r="M480" s="21"/>
      <c r="N480" s="21"/>
      <c r="O480" s="21"/>
      <c r="P480" s="28"/>
      <c r="Q480" s="28"/>
      <c r="R480" s="28"/>
      <c r="S480" s="28"/>
      <c r="T480" s="21"/>
      <c r="U480" s="21"/>
      <c r="V480" s="21"/>
      <c r="W480" s="21"/>
      <c r="X480" s="21"/>
      <c r="Y480" s="21"/>
      <c r="Z480" s="21"/>
    </row>
    <row r="481" spans="1:26" ht="9" customHeight="1" x14ac:dyDescent="0.25">
      <c r="A481" s="21"/>
      <c r="B481" s="21"/>
      <c r="C481" s="21"/>
      <c r="D481" s="21"/>
      <c r="E481" s="21"/>
      <c r="F481" s="21"/>
      <c r="G481" s="21"/>
      <c r="H481" s="21"/>
      <c r="I481" s="21"/>
      <c r="J481" s="21"/>
      <c r="K481" s="21"/>
      <c r="L481" s="21"/>
      <c r="M481" s="21"/>
      <c r="N481" s="21"/>
      <c r="O481" s="21"/>
      <c r="P481" s="28"/>
      <c r="Q481" s="28"/>
      <c r="R481" s="28"/>
      <c r="S481" s="28"/>
      <c r="T481" s="21"/>
      <c r="U481" s="21"/>
      <c r="V481" s="21"/>
      <c r="W481" s="21"/>
      <c r="X481" s="21"/>
      <c r="Y481" s="21"/>
      <c r="Z481" s="21"/>
    </row>
    <row r="482" spans="1:26" ht="9" customHeight="1" x14ac:dyDescent="0.25">
      <c r="A482" s="21"/>
      <c r="B482" s="21"/>
      <c r="C482" s="21"/>
      <c r="D482" s="21"/>
      <c r="E482" s="21"/>
      <c r="F482" s="21"/>
      <c r="G482" s="21"/>
      <c r="H482" s="21"/>
      <c r="I482" s="21"/>
      <c r="J482" s="21"/>
      <c r="K482" s="21"/>
      <c r="L482" s="21"/>
      <c r="M482" s="21"/>
      <c r="N482" s="21"/>
      <c r="O482" s="21"/>
      <c r="P482" s="28"/>
      <c r="Q482" s="28"/>
      <c r="R482" s="28"/>
      <c r="S482" s="28"/>
      <c r="T482" s="21"/>
      <c r="U482" s="21"/>
      <c r="V482" s="21"/>
      <c r="W482" s="21"/>
      <c r="X482" s="21"/>
      <c r="Y482" s="21"/>
      <c r="Z482" s="21"/>
    </row>
    <row r="483" spans="1:26" ht="9" customHeight="1" x14ac:dyDescent="0.25">
      <c r="A483" s="21"/>
      <c r="B483" s="21"/>
      <c r="C483" s="21"/>
      <c r="D483" s="21"/>
      <c r="E483" s="21"/>
      <c r="F483" s="21"/>
      <c r="G483" s="21"/>
      <c r="H483" s="21"/>
      <c r="I483" s="21"/>
      <c r="J483" s="21"/>
      <c r="K483" s="21"/>
      <c r="L483" s="21"/>
      <c r="M483" s="21"/>
      <c r="N483" s="21"/>
      <c r="O483" s="21"/>
      <c r="P483" s="28"/>
      <c r="Q483" s="28"/>
      <c r="R483" s="28"/>
      <c r="S483" s="28"/>
      <c r="T483" s="21"/>
      <c r="U483" s="21"/>
      <c r="V483" s="21"/>
      <c r="W483" s="21"/>
      <c r="X483" s="21"/>
      <c r="Y483" s="21"/>
      <c r="Z483" s="21"/>
    </row>
    <row r="484" spans="1:26" ht="9" customHeight="1" x14ac:dyDescent="0.25">
      <c r="A484" s="21"/>
      <c r="B484" s="21"/>
      <c r="C484" s="21"/>
      <c r="D484" s="21"/>
      <c r="E484" s="21"/>
      <c r="F484" s="21"/>
      <c r="G484" s="21"/>
      <c r="H484" s="21"/>
      <c r="I484" s="21"/>
      <c r="J484" s="21"/>
      <c r="K484" s="21"/>
      <c r="L484" s="21"/>
      <c r="M484" s="21"/>
      <c r="N484" s="21"/>
      <c r="O484" s="21"/>
      <c r="P484" s="28"/>
      <c r="Q484" s="28"/>
      <c r="R484" s="28"/>
      <c r="S484" s="28"/>
      <c r="T484" s="21"/>
      <c r="U484" s="21"/>
      <c r="V484" s="21"/>
      <c r="W484" s="21"/>
      <c r="X484" s="21"/>
      <c r="Y484" s="21"/>
      <c r="Z484" s="21"/>
    </row>
    <row r="485" spans="1:26" ht="9" customHeight="1" x14ac:dyDescent="0.25">
      <c r="A485" s="21"/>
      <c r="B485" s="21"/>
      <c r="C485" s="21"/>
      <c r="D485" s="21"/>
      <c r="E485" s="21"/>
      <c r="F485" s="21"/>
      <c r="G485" s="21"/>
      <c r="H485" s="21"/>
      <c r="I485" s="21"/>
      <c r="J485" s="21"/>
      <c r="K485" s="21"/>
      <c r="L485" s="21"/>
      <c r="M485" s="21"/>
      <c r="N485" s="21"/>
      <c r="O485" s="21"/>
      <c r="P485" s="28"/>
      <c r="Q485" s="28"/>
      <c r="R485" s="28"/>
      <c r="S485" s="28"/>
      <c r="T485" s="21"/>
      <c r="U485" s="21"/>
      <c r="V485" s="21"/>
      <c r="W485" s="21"/>
      <c r="X485" s="21"/>
      <c r="Y485" s="21"/>
      <c r="Z485" s="21"/>
    </row>
    <row r="486" spans="1:26" ht="9" customHeight="1" x14ac:dyDescent="0.25">
      <c r="A486" s="21"/>
      <c r="B486" s="21"/>
      <c r="C486" s="21"/>
      <c r="D486" s="21"/>
      <c r="E486" s="21"/>
      <c r="F486" s="21"/>
      <c r="G486" s="21"/>
      <c r="H486" s="21"/>
      <c r="I486" s="21"/>
      <c r="J486" s="21"/>
      <c r="K486" s="21"/>
      <c r="L486" s="21"/>
      <c r="M486" s="21"/>
      <c r="N486" s="21"/>
      <c r="O486" s="21"/>
      <c r="P486" s="28"/>
      <c r="Q486" s="28"/>
      <c r="R486" s="28"/>
      <c r="S486" s="28"/>
      <c r="T486" s="21"/>
      <c r="U486" s="21"/>
      <c r="V486" s="21"/>
      <c r="W486" s="21"/>
      <c r="X486" s="21"/>
      <c r="Y486" s="21"/>
      <c r="Z486" s="21"/>
    </row>
    <row r="487" spans="1:26" ht="9" customHeight="1" x14ac:dyDescent="0.25">
      <c r="A487" s="21"/>
      <c r="B487" s="21"/>
      <c r="C487" s="21"/>
      <c r="D487" s="21"/>
      <c r="E487" s="21"/>
      <c r="F487" s="21"/>
      <c r="G487" s="21"/>
      <c r="H487" s="21"/>
      <c r="I487" s="21"/>
      <c r="J487" s="21"/>
      <c r="K487" s="21"/>
      <c r="L487" s="21"/>
      <c r="M487" s="21"/>
      <c r="N487" s="21"/>
      <c r="O487" s="21"/>
      <c r="P487" s="28"/>
      <c r="Q487" s="28"/>
      <c r="R487" s="28"/>
      <c r="S487" s="28"/>
      <c r="T487" s="21"/>
      <c r="U487" s="21"/>
      <c r="V487" s="21"/>
      <c r="W487" s="21"/>
      <c r="X487" s="21"/>
      <c r="Y487" s="21"/>
      <c r="Z487" s="21"/>
    </row>
    <row r="488" spans="1:26" ht="9" customHeight="1" x14ac:dyDescent="0.25">
      <c r="A488" s="21"/>
      <c r="B488" s="21"/>
      <c r="C488" s="21"/>
      <c r="D488" s="21"/>
      <c r="E488" s="21"/>
      <c r="F488" s="21"/>
      <c r="G488" s="21"/>
      <c r="H488" s="21"/>
      <c r="I488" s="21"/>
      <c r="J488" s="21"/>
      <c r="K488" s="21"/>
      <c r="L488" s="21"/>
      <c r="M488" s="21"/>
      <c r="N488" s="21"/>
      <c r="O488" s="21"/>
      <c r="P488" s="28"/>
      <c r="Q488" s="28"/>
      <c r="R488" s="28"/>
      <c r="S488" s="28"/>
      <c r="T488" s="21"/>
      <c r="U488" s="21"/>
      <c r="V488" s="21"/>
      <c r="W488" s="21"/>
      <c r="X488" s="21"/>
      <c r="Y488" s="21"/>
      <c r="Z488" s="21"/>
    </row>
    <row r="489" spans="1:26" ht="9" customHeight="1" x14ac:dyDescent="0.25">
      <c r="A489" s="21"/>
      <c r="B489" s="21"/>
      <c r="C489" s="21"/>
      <c r="D489" s="21"/>
      <c r="E489" s="21"/>
      <c r="F489" s="21"/>
      <c r="G489" s="21"/>
      <c r="H489" s="21"/>
      <c r="I489" s="21"/>
      <c r="J489" s="21"/>
      <c r="K489" s="21"/>
      <c r="L489" s="21"/>
      <c r="M489" s="21"/>
      <c r="N489" s="21"/>
      <c r="O489" s="21"/>
      <c r="P489" s="28"/>
      <c r="Q489" s="28"/>
      <c r="R489" s="28"/>
      <c r="S489" s="28"/>
      <c r="T489" s="21"/>
      <c r="U489" s="21"/>
      <c r="V489" s="21"/>
      <c r="W489" s="21"/>
      <c r="X489" s="21"/>
      <c r="Y489" s="21"/>
      <c r="Z489" s="21"/>
    </row>
    <row r="490" spans="1:26" ht="9" customHeight="1" x14ac:dyDescent="0.25">
      <c r="A490" s="21"/>
      <c r="B490" s="21"/>
      <c r="C490" s="21"/>
      <c r="D490" s="21"/>
      <c r="E490" s="21"/>
      <c r="F490" s="21"/>
      <c r="G490" s="21"/>
      <c r="H490" s="21"/>
      <c r="I490" s="21"/>
      <c r="J490" s="21"/>
      <c r="K490" s="21"/>
      <c r="L490" s="21"/>
      <c r="M490" s="21"/>
      <c r="N490" s="21"/>
      <c r="O490" s="21"/>
      <c r="P490" s="28"/>
      <c r="Q490" s="28"/>
      <c r="R490" s="28"/>
      <c r="S490" s="28"/>
      <c r="T490" s="21"/>
      <c r="U490" s="21"/>
      <c r="V490" s="21"/>
      <c r="W490" s="21"/>
      <c r="X490" s="21"/>
      <c r="Y490" s="21"/>
      <c r="Z490" s="21"/>
    </row>
    <row r="491" spans="1:26" ht="9" customHeight="1" x14ac:dyDescent="0.25">
      <c r="A491" s="21"/>
      <c r="B491" s="21"/>
      <c r="C491" s="21"/>
      <c r="D491" s="21"/>
      <c r="E491" s="21"/>
      <c r="F491" s="21"/>
      <c r="G491" s="21"/>
      <c r="H491" s="21"/>
      <c r="I491" s="21"/>
      <c r="J491" s="21"/>
      <c r="K491" s="21"/>
      <c r="L491" s="21"/>
      <c r="M491" s="21"/>
      <c r="N491" s="21"/>
      <c r="O491" s="21"/>
      <c r="P491" s="28"/>
      <c r="Q491" s="28"/>
      <c r="R491" s="28"/>
      <c r="S491" s="28"/>
      <c r="T491" s="21"/>
      <c r="U491" s="21"/>
      <c r="V491" s="21"/>
      <c r="W491" s="21"/>
      <c r="X491" s="21"/>
      <c r="Y491" s="21"/>
      <c r="Z491" s="21"/>
    </row>
    <row r="492" spans="1:26" ht="9" customHeight="1" x14ac:dyDescent="0.25">
      <c r="A492" s="21"/>
      <c r="B492" s="21"/>
      <c r="C492" s="21"/>
      <c r="D492" s="21"/>
      <c r="E492" s="21"/>
      <c r="F492" s="21"/>
      <c r="G492" s="21"/>
      <c r="H492" s="21"/>
      <c r="I492" s="21"/>
      <c r="J492" s="21"/>
      <c r="K492" s="21"/>
      <c r="L492" s="21"/>
      <c r="M492" s="21"/>
      <c r="N492" s="21"/>
      <c r="O492" s="21"/>
      <c r="P492" s="28"/>
      <c r="Q492" s="28"/>
      <c r="R492" s="28"/>
      <c r="S492" s="28"/>
      <c r="T492" s="21"/>
      <c r="U492" s="21"/>
      <c r="V492" s="21"/>
      <c r="W492" s="21"/>
      <c r="X492" s="21"/>
      <c r="Y492" s="21"/>
      <c r="Z492" s="21"/>
    </row>
    <row r="493" spans="1:26" ht="9" customHeight="1" x14ac:dyDescent="0.25">
      <c r="A493" s="21"/>
      <c r="B493" s="21"/>
      <c r="C493" s="21"/>
      <c r="D493" s="21"/>
      <c r="E493" s="21"/>
      <c r="F493" s="21"/>
      <c r="G493" s="21"/>
      <c r="H493" s="21"/>
      <c r="I493" s="21"/>
      <c r="J493" s="21"/>
      <c r="K493" s="21"/>
      <c r="L493" s="21"/>
      <c r="M493" s="21"/>
      <c r="N493" s="21"/>
      <c r="O493" s="21"/>
      <c r="P493" s="28"/>
      <c r="Q493" s="28"/>
      <c r="R493" s="28"/>
      <c r="S493" s="28"/>
      <c r="T493" s="21"/>
      <c r="U493" s="21"/>
      <c r="V493" s="21"/>
      <c r="W493" s="21"/>
      <c r="X493" s="21"/>
      <c r="Y493" s="21"/>
      <c r="Z493" s="21"/>
    </row>
    <row r="494" spans="1:26" ht="9" customHeight="1" x14ac:dyDescent="0.25">
      <c r="A494" s="21"/>
      <c r="B494" s="21"/>
      <c r="C494" s="21"/>
      <c r="D494" s="21"/>
      <c r="E494" s="21"/>
      <c r="F494" s="21"/>
      <c r="G494" s="21"/>
      <c r="H494" s="21"/>
      <c r="I494" s="21"/>
      <c r="J494" s="21"/>
      <c r="K494" s="21"/>
      <c r="L494" s="21"/>
      <c r="M494" s="21"/>
      <c r="N494" s="21"/>
      <c r="O494" s="21"/>
      <c r="P494" s="28"/>
      <c r="Q494" s="28"/>
      <c r="R494" s="28"/>
      <c r="S494" s="28"/>
      <c r="T494" s="21"/>
      <c r="U494" s="21"/>
      <c r="V494" s="21"/>
      <c r="W494" s="21"/>
      <c r="X494" s="21"/>
      <c r="Y494" s="21"/>
      <c r="Z494" s="21"/>
    </row>
    <row r="495" spans="1:26" ht="9" customHeight="1" x14ac:dyDescent="0.25">
      <c r="A495" s="21"/>
      <c r="B495" s="21"/>
      <c r="C495" s="21"/>
      <c r="D495" s="21"/>
      <c r="E495" s="21"/>
      <c r="F495" s="21"/>
      <c r="G495" s="21"/>
      <c r="H495" s="21"/>
      <c r="I495" s="21"/>
      <c r="J495" s="21"/>
      <c r="K495" s="21"/>
      <c r="L495" s="21"/>
      <c r="M495" s="21"/>
      <c r="N495" s="21"/>
      <c r="O495" s="21"/>
      <c r="P495" s="28"/>
      <c r="Q495" s="28"/>
      <c r="R495" s="28"/>
      <c r="S495" s="28"/>
      <c r="T495" s="21"/>
      <c r="U495" s="21"/>
      <c r="V495" s="21"/>
      <c r="W495" s="21"/>
      <c r="X495" s="21"/>
      <c r="Y495" s="21"/>
      <c r="Z495" s="21"/>
    </row>
    <row r="496" spans="1:26" ht="9" customHeight="1" x14ac:dyDescent="0.25">
      <c r="A496" s="21"/>
      <c r="B496" s="21"/>
      <c r="C496" s="21"/>
      <c r="D496" s="21"/>
      <c r="E496" s="21"/>
      <c r="F496" s="21"/>
      <c r="G496" s="21"/>
      <c r="H496" s="21"/>
      <c r="I496" s="21"/>
      <c r="J496" s="21"/>
      <c r="K496" s="21"/>
      <c r="L496" s="21"/>
      <c r="M496" s="21"/>
      <c r="N496" s="21"/>
      <c r="O496" s="21"/>
      <c r="P496" s="28"/>
      <c r="Q496" s="28"/>
      <c r="R496" s="28"/>
      <c r="S496" s="28"/>
      <c r="T496" s="21"/>
      <c r="U496" s="21"/>
      <c r="V496" s="21"/>
      <c r="W496" s="21"/>
      <c r="X496" s="21"/>
      <c r="Y496" s="21"/>
      <c r="Z496" s="21"/>
    </row>
    <row r="497" spans="1:26" ht="9" customHeight="1" x14ac:dyDescent="0.25">
      <c r="A497" s="21"/>
      <c r="B497" s="21"/>
      <c r="C497" s="21"/>
      <c r="D497" s="21"/>
      <c r="E497" s="21"/>
      <c r="F497" s="21"/>
      <c r="G497" s="21"/>
      <c r="H497" s="21"/>
      <c r="I497" s="21"/>
      <c r="J497" s="21"/>
      <c r="K497" s="21"/>
      <c r="L497" s="21"/>
      <c r="M497" s="21"/>
      <c r="N497" s="21"/>
      <c r="O497" s="21"/>
      <c r="P497" s="28"/>
      <c r="Q497" s="28"/>
      <c r="R497" s="28"/>
      <c r="S497" s="28"/>
      <c r="T497" s="21"/>
      <c r="U497" s="21"/>
      <c r="V497" s="21"/>
      <c r="W497" s="21"/>
      <c r="X497" s="21"/>
      <c r="Y497" s="21"/>
      <c r="Z497" s="21"/>
    </row>
    <row r="498" spans="1:26" ht="9" customHeight="1" x14ac:dyDescent="0.25">
      <c r="A498" s="21"/>
      <c r="B498" s="21"/>
      <c r="C498" s="21"/>
      <c r="D498" s="21"/>
      <c r="E498" s="21"/>
      <c r="F498" s="21"/>
      <c r="G498" s="21"/>
      <c r="H498" s="21"/>
      <c r="I498" s="21"/>
      <c r="J498" s="21"/>
      <c r="K498" s="21"/>
      <c r="L498" s="21"/>
      <c r="M498" s="21"/>
      <c r="N498" s="21"/>
      <c r="O498" s="21"/>
      <c r="P498" s="28"/>
      <c r="Q498" s="28"/>
      <c r="R498" s="28"/>
      <c r="S498" s="28"/>
      <c r="T498" s="21"/>
      <c r="U498" s="21"/>
      <c r="V498" s="21"/>
      <c r="W498" s="21"/>
      <c r="X498" s="21"/>
      <c r="Y498" s="21"/>
      <c r="Z498" s="21"/>
    </row>
    <row r="499" spans="1:26" ht="9" customHeight="1" x14ac:dyDescent="0.25">
      <c r="A499" s="21"/>
      <c r="B499" s="21"/>
      <c r="C499" s="21"/>
      <c r="D499" s="21"/>
      <c r="E499" s="21"/>
      <c r="F499" s="21"/>
      <c r="G499" s="21"/>
      <c r="H499" s="21"/>
      <c r="I499" s="21"/>
      <c r="J499" s="21"/>
      <c r="K499" s="21"/>
      <c r="L499" s="21"/>
      <c r="M499" s="21"/>
      <c r="N499" s="21"/>
      <c r="O499" s="21"/>
      <c r="P499" s="28"/>
      <c r="Q499" s="28"/>
      <c r="R499" s="28"/>
      <c r="S499" s="28"/>
      <c r="T499" s="21"/>
      <c r="U499" s="21"/>
      <c r="V499" s="21"/>
      <c r="W499" s="21"/>
      <c r="X499" s="21"/>
      <c r="Y499" s="21"/>
      <c r="Z499" s="21"/>
    </row>
    <row r="500" spans="1:26" ht="9" customHeight="1" x14ac:dyDescent="0.25">
      <c r="A500" s="21"/>
      <c r="B500" s="21"/>
      <c r="C500" s="21"/>
      <c r="D500" s="21"/>
      <c r="E500" s="21"/>
      <c r="F500" s="21"/>
      <c r="G500" s="21"/>
      <c r="H500" s="21"/>
      <c r="I500" s="21"/>
      <c r="J500" s="21"/>
      <c r="K500" s="21"/>
      <c r="L500" s="21"/>
      <c r="M500" s="21"/>
      <c r="N500" s="21"/>
      <c r="O500" s="21"/>
      <c r="P500" s="28"/>
      <c r="Q500" s="28"/>
      <c r="R500" s="28"/>
      <c r="S500" s="28"/>
      <c r="T500" s="21"/>
      <c r="U500" s="21"/>
      <c r="V500" s="21"/>
      <c r="W500" s="21"/>
      <c r="X500" s="21"/>
      <c r="Y500" s="21"/>
      <c r="Z500" s="21"/>
    </row>
    <row r="501" spans="1:26" ht="9" customHeight="1" x14ac:dyDescent="0.25">
      <c r="A501" s="21"/>
      <c r="B501" s="21"/>
      <c r="C501" s="21"/>
      <c r="D501" s="21"/>
      <c r="E501" s="21"/>
      <c r="F501" s="21"/>
      <c r="G501" s="21"/>
      <c r="H501" s="21"/>
      <c r="I501" s="21"/>
      <c r="J501" s="21"/>
      <c r="K501" s="21"/>
      <c r="L501" s="21"/>
      <c r="M501" s="21"/>
      <c r="N501" s="21"/>
      <c r="O501" s="21"/>
      <c r="P501" s="28"/>
      <c r="Q501" s="28"/>
      <c r="R501" s="28"/>
      <c r="S501" s="28"/>
      <c r="T501" s="21"/>
      <c r="U501" s="21"/>
      <c r="V501" s="21"/>
      <c r="W501" s="21"/>
      <c r="X501" s="21"/>
      <c r="Y501" s="21"/>
      <c r="Z501" s="21"/>
    </row>
    <row r="502" spans="1:26" ht="9" customHeight="1" x14ac:dyDescent="0.25">
      <c r="A502" s="21"/>
      <c r="B502" s="21"/>
      <c r="C502" s="21"/>
      <c r="D502" s="21"/>
      <c r="E502" s="21"/>
      <c r="F502" s="21"/>
      <c r="G502" s="21"/>
      <c r="H502" s="21"/>
      <c r="I502" s="21"/>
      <c r="J502" s="21"/>
      <c r="K502" s="21"/>
      <c r="L502" s="21"/>
      <c r="M502" s="21"/>
      <c r="N502" s="21"/>
      <c r="O502" s="21"/>
      <c r="P502" s="28"/>
      <c r="Q502" s="28"/>
      <c r="R502" s="28"/>
      <c r="S502" s="28"/>
      <c r="T502" s="21"/>
      <c r="U502" s="21"/>
      <c r="V502" s="21"/>
      <c r="W502" s="21"/>
      <c r="X502" s="21"/>
      <c r="Y502" s="21"/>
      <c r="Z502" s="21"/>
    </row>
    <row r="503" spans="1:26" ht="9" customHeight="1" x14ac:dyDescent="0.25">
      <c r="A503" s="21"/>
      <c r="B503" s="21"/>
      <c r="C503" s="21"/>
      <c r="D503" s="21"/>
      <c r="E503" s="21"/>
      <c r="F503" s="21"/>
      <c r="G503" s="21"/>
      <c r="H503" s="21"/>
      <c r="I503" s="21"/>
      <c r="J503" s="21"/>
      <c r="K503" s="21"/>
      <c r="L503" s="21"/>
      <c r="M503" s="21"/>
      <c r="N503" s="21"/>
      <c r="O503" s="21"/>
      <c r="P503" s="28"/>
      <c r="Q503" s="28"/>
      <c r="R503" s="28"/>
      <c r="S503" s="28"/>
      <c r="T503" s="21"/>
      <c r="U503" s="21"/>
      <c r="V503" s="21"/>
      <c r="W503" s="21"/>
      <c r="X503" s="21"/>
      <c r="Y503" s="21"/>
      <c r="Z503" s="21"/>
    </row>
    <row r="504" spans="1:26" ht="9" customHeight="1" x14ac:dyDescent="0.25">
      <c r="A504" s="21"/>
      <c r="B504" s="21"/>
      <c r="C504" s="21"/>
      <c r="D504" s="21"/>
      <c r="E504" s="21"/>
      <c r="F504" s="21"/>
      <c r="G504" s="21"/>
      <c r="H504" s="21"/>
      <c r="I504" s="21"/>
      <c r="J504" s="21"/>
      <c r="K504" s="21"/>
      <c r="L504" s="21"/>
      <c r="M504" s="21"/>
      <c r="N504" s="21"/>
      <c r="O504" s="21"/>
      <c r="P504" s="28"/>
      <c r="Q504" s="28"/>
      <c r="R504" s="28"/>
      <c r="S504" s="28"/>
      <c r="T504" s="21"/>
      <c r="U504" s="21"/>
      <c r="V504" s="21"/>
      <c r="W504" s="21"/>
      <c r="X504" s="21"/>
      <c r="Y504" s="21"/>
      <c r="Z504" s="21"/>
    </row>
    <row r="505" spans="1:26" ht="9" customHeight="1" x14ac:dyDescent="0.25">
      <c r="A505" s="21"/>
      <c r="B505" s="21"/>
      <c r="C505" s="21"/>
      <c r="D505" s="21"/>
      <c r="E505" s="21"/>
      <c r="F505" s="21"/>
      <c r="G505" s="21"/>
      <c r="H505" s="21"/>
      <c r="I505" s="21"/>
      <c r="J505" s="21"/>
      <c r="K505" s="21"/>
      <c r="L505" s="21"/>
      <c r="M505" s="21"/>
      <c r="N505" s="21"/>
      <c r="O505" s="21"/>
      <c r="P505" s="28"/>
      <c r="Q505" s="28"/>
      <c r="R505" s="28"/>
      <c r="S505" s="28"/>
      <c r="T505" s="21"/>
      <c r="U505" s="21"/>
      <c r="V505" s="21"/>
      <c r="W505" s="21"/>
      <c r="X505" s="21"/>
      <c r="Y505" s="21"/>
      <c r="Z505" s="21"/>
    </row>
    <row r="506" spans="1:26" ht="9" customHeight="1" x14ac:dyDescent="0.25">
      <c r="A506" s="21"/>
      <c r="B506" s="21"/>
      <c r="C506" s="21"/>
      <c r="D506" s="21"/>
      <c r="E506" s="21"/>
      <c r="F506" s="21"/>
      <c r="G506" s="21"/>
      <c r="H506" s="21"/>
      <c r="I506" s="21"/>
      <c r="J506" s="21"/>
      <c r="K506" s="21"/>
      <c r="L506" s="21"/>
      <c r="M506" s="21"/>
      <c r="N506" s="21"/>
      <c r="O506" s="21"/>
      <c r="P506" s="28"/>
      <c r="Q506" s="28"/>
      <c r="R506" s="28"/>
      <c r="S506" s="28"/>
      <c r="T506" s="21"/>
      <c r="U506" s="21"/>
      <c r="V506" s="21"/>
      <c r="W506" s="21"/>
      <c r="X506" s="21"/>
      <c r="Y506" s="21"/>
      <c r="Z506" s="21"/>
    </row>
    <row r="507" spans="1:26" ht="9" customHeight="1" x14ac:dyDescent="0.25">
      <c r="A507" s="21"/>
      <c r="B507" s="21"/>
      <c r="C507" s="21"/>
      <c r="D507" s="21"/>
      <c r="E507" s="21"/>
      <c r="F507" s="21"/>
      <c r="G507" s="21"/>
      <c r="H507" s="21"/>
      <c r="I507" s="21"/>
      <c r="J507" s="21"/>
      <c r="K507" s="21"/>
      <c r="L507" s="21"/>
      <c r="M507" s="21"/>
      <c r="N507" s="21"/>
      <c r="O507" s="21"/>
      <c r="P507" s="28"/>
      <c r="Q507" s="28"/>
      <c r="R507" s="28"/>
      <c r="S507" s="28"/>
      <c r="T507" s="21"/>
      <c r="U507" s="21"/>
      <c r="V507" s="21"/>
      <c r="W507" s="21"/>
      <c r="X507" s="21"/>
      <c r="Y507" s="21"/>
      <c r="Z507" s="21"/>
    </row>
    <row r="508" spans="1:26" ht="9" customHeight="1" x14ac:dyDescent="0.25">
      <c r="A508" s="21"/>
      <c r="B508" s="21"/>
      <c r="C508" s="21"/>
      <c r="D508" s="21"/>
      <c r="E508" s="21"/>
      <c r="F508" s="21"/>
      <c r="G508" s="21"/>
      <c r="H508" s="21"/>
      <c r="I508" s="21"/>
      <c r="J508" s="21"/>
      <c r="K508" s="21"/>
      <c r="L508" s="21"/>
      <c r="M508" s="21"/>
      <c r="N508" s="21"/>
      <c r="O508" s="21"/>
      <c r="P508" s="28"/>
      <c r="Q508" s="28"/>
      <c r="R508" s="28"/>
      <c r="S508" s="28"/>
      <c r="T508" s="21"/>
      <c r="U508" s="21"/>
      <c r="V508" s="21"/>
      <c r="W508" s="21"/>
      <c r="X508" s="21"/>
      <c r="Y508" s="21"/>
      <c r="Z508" s="21"/>
    </row>
    <row r="509" spans="1:26" ht="9" customHeight="1" x14ac:dyDescent="0.25">
      <c r="A509" s="21"/>
      <c r="B509" s="21"/>
      <c r="C509" s="21"/>
      <c r="D509" s="21"/>
      <c r="E509" s="21"/>
      <c r="F509" s="21"/>
      <c r="G509" s="21"/>
      <c r="H509" s="21"/>
      <c r="I509" s="21"/>
      <c r="J509" s="21"/>
      <c r="K509" s="21"/>
      <c r="L509" s="21"/>
      <c r="M509" s="21"/>
      <c r="N509" s="21"/>
      <c r="O509" s="21"/>
      <c r="P509" s="28"/>
      <c r="Q509" s="28"/>
      <c r="R509" s="28"/>
      <c r="S509" s="28"/>
      <c r="T509" s="21"/>
      <c r="U509" s="21"/>
      <c r="V509" s="21"/>
      <c r="W509" s="21"/>
      <c r="X509" s="21"/>
      <c r="Y509" s="21"/>
      <c r="Z509" s="21"/>
    </row>
    <row r="510" spans="1:26" ht="9" customHeight="1" x14ac:dyDescent="0.25">
      <c r="A510" s="21"/>
      <c r="B510" s="21"/>
      <c r="C510" s="21"/>
      <c r="D510" s="21"/>
      <c r="E510" s="21"/>
      <c r="F510" s="21"/>
      <c r="G510" s="21"/>
      <c r="H510" s="21"/>
      <c r="I510" s="21"/>
      <c r="J510" s="21"/>
      <c r="K510" s="21"/>
      <c r="L510" s="21"/>
      <c r="M510" s="21"/>
      <c r="N510" s="21"/>
      <c r="O510" s="21"/>
      <c r="P510" s="28"/>
      <c r="Q510" s="28"/>
      <c r="R510" s="28"/>
      <c r="S510" s="28"/>
      <c r="T510" s="21"/>
      <c r="U510" s="21"/>
      <c r="V510" s="21"/>
      <c r="W510" s="21"/>
      <c r="X510" s="21"/>
      <c r="Y510" s="21"/>
      <c r="Z510" s="21"/>
    </row>
    <row r="511" spans="1:26" ht="9" customHeight="1" x14ac:dyDescent="0.25">
      <c r="A511" s="21"/>
      <c r="B511" s="21"/>
      <c r="C511" s="21"/>
      <c r="D511" s="21"/>
      <c r="E511" s="21"/>
      <c r="F511" s="21"/>
      <c r="G511" s="21"/>
      <c r="H511" s="21"/>
      <c r="I511" s="21"/>
      <c r="J511" s="21"/>
      <c r="K511" s="21"/>
      <c r="L511" s="21"/>
      <c r="M511" s="21"/>
      <c r="N511" s="21"/>
      <c r="O511" s="21"/>
      <c r="P511" s="28"/>
      <c r="Q511" s="28"/>
      <c r="R511" s="28"/>
      <c r="S511" s="28"/>
      <c r="T511" s="21"/>
      <c r="U511" s="21"/>
      <c r="V511" s="21"/>
      <c r="W511" s="21"/>
      <c r="X511" s="21"/>
      <c r="Y511" s="21"/>
      <c r="Z511" s="21"/>
    </row>
    <row r="512" spans="1:26" ht="9" customHeight="1" x14ac:dyDescent="0.25">
      <c r="A512" s="21"/>
      <c r="B512" s="21"/>
      <c r="C512" s="21"/>
      <c r="D512" s="21"/>
      <c r="E512" s="21"/>
      <c r="F512" s="21"/>
      <c r="G512" s="21"/>
      <c r="H512" s="21"/>
      <c r="I512" s="21"/>
      <c r="J512" s="21"/>
      <c r="K512" s="21"/>
      <c r="L512" s="21"/>
      <c r="M512" s="21"/>
      <c r="N512" s="21"/>
      <c r="O512" s="21"/>
      <c r="P512" s="28"/>
      <c r="Q512" s="28"/>
      <c r="R512" s="28"/>
      <c r="S512" s="28"/>
      <c r="T512" s="21"/>
      <c r="U512" s="21"/>
      <c r="V512" s="21"/>
      <c r="W512" s="21"/>
      <c r="X512" s="21"/>
      <c r="Y512" s="21"/>
      <c r="Z512" s="21"/>
    </row>
    <row r="513" spans="1:26" ht="9" customHeight="1" x14ac:dyDescent="0.25">
      <c r="A513" s="21"/>
      <c r="B513" s="21"/>
      <c r="C513" s="21"/>
      <c r="D513" s="21"/>
      <c r="E513" s="21"/>
      <c r="F513" s="21"/>
      <c r="G513" s="21"/>
      <c r="H513" s="21"/>
      <c r="I513" s="21"/>
      <c r="J513" s="21"/>
      <c r="K513" s="21"/>
      <c r="L513" s="21"/>
      <c r="M513" s="21"/>
      <c r="N513" s="21"/>
      <c r="O513" s="21"/>
      <c r="P513" s="28"/>
      <c r="Q513" s="28"/>
      <c r="R513" s="28"/>
      <c r="S513" s="28"/>
      <c r="T513" s="21"/>
      <c r="U513" s="21"/>
      <c r="V513" s="21"/>
      <c r="W513" s="21"/>
      <c r="X513" s="21"/>
      <c r="Y513" s="21"/>
      <c r="Z513" s="21"/>
    </row>
    <row r="514" spans="1:26" ht="9" customHeight="1" x14ac:dyDescent="0.25">
      <c r="A514" s="21"/>
      <c r="B514" s="21"/>
      <c r="C514" s="21"/>
      <c r="D514" s="21"/>
      <c r="E514" s="21"/>
      <c r="F514" s="21"/>
      <c r="G514" s="21"/>
      <c r="H514" s="21"/>
      <c r="I514" s="21"/>
      <c r="J514" s="21"/>
      <c r="K514" s="21"/>
      <c r="L514" s="21"/>
      <c r="M514" s="21"/>
      <c r="N514" s="21"/>
      <c r="O514" s="21"/>
      <c r="P514" s="28"/>
      <c r="Q514" s="28"/>
      <c r="R514" s="28"/>
      <c r="S514" s="28"/>
      <c r="T514" s="21"/>
      <c r="U514" s="21"/>
      <c r="V514" s="21"/>
      <c r="W514" s="21"/>
      <c r="X514" s="21"/>
      <c r="Y514" s="21"/>
      <c r="Z514" s="21"/>
    </row>
    <row r="515" spans="1:26" ht="9" customHeight="1" x14ac:dyDescent="0.25">
      <c r="A515" s="21"/>
      <c r="B515" s="21"/>
      <c r="C515" s="21"/>
      <c r="D515" s="21"/>
      <c r="E515" s="21"/>
      <c r="F515" s="21"/>
      <c r="G515" s="21"/>
      <c r="H515" s="21"/>
      <c r="I515" s="21"/>
      <c r="J515" s="21"/>
      <c r="K515" s="21"/>
      <c r="L515" s="21"/>
      <c r="M515" s="21"/>
      <c r="N515" s="21"/>
      <c r="O515" s="21"/>
      <c r="P515" s="28"/>
      <c r="Q515" s="28"/>
      <c r="R515" s="28"/>
      <c r="S515" s="28"/>
      <c r="T515" s="21"/>
      <c r="U515" s="21"/>
      <c r="V515" s="21"/>
      <c r="W515" s="21"/>
      <c r="X515" s="21"/>
      <c r="Y515" s="21"/>
      <c r="Z515" s="21"/>
    </row>
    <row r="516" spans="1:26" ht="9" customHeight="1" x14ac:dyDescent="0.25">
      <c r="A516" s="21"/>
      <c r="B516" s="21"/>
      <c r="C516" s="21"/>
      <c r="D516" s="21"/>
      <c r="E516" s="21"/>
      <c r="F516" s="21"/>
      <c r="G516" s="21"/>
      <c r="H516" s="21"/>
      <c r="I516" s="21"/>
      <c r="J516" s="21"/>
      <c r="K516" s="21"/>
      <c r="L516" s="21"/>
      <c r="M516" s="21"/>
      <c r="N516" s="21"/>
      <c r="O516" s="21"/>
      <c r="P516" s="28"/>
      <c r="Q516" s="28"/>
      <c r="R516" s="28"/>
      <c r="S516" s="28"/>
      <c r="T516" s="21"/>
      <c r="U516" s="21"/>
      <c r="V516" s="21"/>
      <c r="W516" s="21"/>
      <c r="X516" s="21"/>
      <c r="Y516" s="21"/>
      <c r="Z516" s="21"/>
    </row>
    <row r="517" spans="1:26" ht="9" customHeight="1" x14ac:dyDescent="0.25">
      <c r="A517" s="21"/>
      <c r="B517" s="21"/>
      <c r="C517" s="21"/>
      <c r="D517" s="21"/>
      <c r="E517" s="21"/>
      <c r="F517" s="21"/>
      <c r="G517" s="21"/>
      <c r="H517" s="21"/>
      <c r="I517" s="21"/>
      <c r="J517" s="21"/>
      <c r="K517" s="21"/>
      <c r="L517" s="21"/>
      <c r="M517" s="21"/>
      <c r="N517" s="21"/>
      <c r="O517" s="21"/>
      <c r="P517" s="28"/>
      <c r="Q517" s="28"/>
      <c r="R517" s="28"/>
      <c r="S517" s="28"/>
      <c r="T517" s="21"/>
      <c r="U517" s="21"/>
      <c r="V517" s="21"/>
      <c r="W517" s="21"/>
      <c r="X517" s="21"/>
      <c r="Y517" s="21"/>
      <c r="Z517" s="21"/>
    </row>
    <row r="518" spans="1:26" ht="9" customHeight="1" x14ac:dyDescent="0.25">
      <c r="A518" s="21"/>
      <c r="B518" s="21"/>
      <c r="C518" s="21"/>
      <c r="D518" s="21"/>
      <c r="E518" s="21"/>
      <c r="F518" s="21"/>
      <c r="G518" s="21"/>
      <c r="H518" s="21"/>
      <c r="I518" s="21"/>
      <c r="J518" s="21"/>
      <c r="K518" s="21"/>
      <c r="L518" s="21"/>
      <c r="M518" s="21"/>
      <c r="N518" s="21"/>
      <c r="O518" s="21"/>
      <c r="P518" s="28"/>
      <c r="Q518" s="28"/>
      <c r="R518" s="28"/>
      <c r="S518" s="28"/>
      <c r="T518" s="21"/>
      <c r="U518" s="21"/>
      <c r="V518" s="21"/>
      <c r="W518" s="21"/>
      <c r="X518" s="21"/>
      <c r="Y518" s="21"/>
      <c r="Z518" s="21"/>
    </row>
    <row r="519" spans="1:26" ht="9" customHeight="1" x14ac:dyDescent="0.25">
      <c r="A519" s="21"/>
      <c r="B519" s="21"/>
      <c r="C519" s="21"/>
      <c r="D519" s="21"/>
      <c r="E519" s="21"/>
      <c r="F519" s="21"/>
      <c r="G519" s="21"/>
      <c r="H519" s="21"/>
      <c r="I519" s="21"/>
      <c r="J519" s="21"/>
      <c r="K519" s="21"/>
      <c r="L519" s="21"/>
      <c r="M519" s="21"/>
      <c r="N519" s="21"/>
      <c r="O519" s="21"/>
      <c r="P519" s="28"/>
      <c r="Q519" s="28"/>
      <c r="R519" s="28"/>
      <c r="S519" s="28"/>
      <c r="T519" s="21"/>
      <c r="U519" s="21"/>
      <c r="V519" s="21"/>
      <c r="W519" s="21"/>
      <c r="X519" s="21"/>
      <c r="Y519" s="21"/>
      <c r="Z519" s="21"/>
    </row>
    <row r="520" spans="1:26" ht="9" customHeight="1" x14ac:dyDescent="0.25">
      <c r="A520" s="21"/>
      <c r="B520" s="21"/>
      <c r="C520" s="21"/>
      <c r="D520" s="21"/>
      <c r="E520" s="21"/>
      <c r="F520" s="21"/>
      <c r="G520" s="21"/>
      <c r="H520" s="21"/>
      <c r="I520" s="21"/>
      <c r="J520" s="21"/>
      <c r="K520" s="21"/>
      <c r="L520" s="21"/>
      <c r="M520" s="21"/>
      <c r="N520" s="21"/>
      <c r="O520" s="21"/>
      <c r="P520" s="28"/>
      <c r="Q520" s="28"/>
      <c r="R520" s="28"/>
      <c r="S520" s="28"/>
      <c r="T520" s="21"/>
      <c r="U520" s="21"/>
      <c r="V520" s="21"/>
      <c r="W520" s="21"/>
      <c r="X520" s="21"/>
      <c r="Y520" s="21"/>
      <c r="Z520" s="21"/>
    </row>
    <row r="521" spans="1:26" ht="9" customHeight="1" x14ac:dyDescent="0.25">
      <c r="A521" s="21"/>
      <c r="B521" s="21"/>
      <c r="C521" s="21"/>
      <c r="D521" s="21"/>
      <c r="E521" s="21"/>
      <c r="F521" s="21"/>
      <c r="G521" s="21"/>
      <c r="H521" s="21"/>
      <c r="I521" s="21"/>
      <c r="J521" s="21"/>
      <c r="K521" s="21"/>
      <c r="L521" s="21"/>
      <c r="M521" s="21"/>
      <c r="N521" s="21"/>
      <c r="O521" s="21"/>
      <c r="P521" s="28"/>
      <c r="Q521" s="28"/>
      <c r="R521" s="28"/>
      <c r="S521" s="28"/>
      <c r="T521" s="21"/>
      <c r="U521" s="21"/>
      <c r="V521" s="21"/>
      <c r="W521" s="21"/>
      <c r="X521" s="21"/>
      <c r="Y521" s="21"/>
      <c r="Z521" s="21"/>
    </row>
    <row r="522" spans="1:26" ht="9" customHeight="1" x14ac:dyDescent="0.25">
      <c r="A522" s="21"/>
      <c r="B522" s="21"/>
      <c r="C522" s="21"/>
      <c r="D522" s="21"/>
      <c r="E522" s="21"/>
      <c r="F522" s="21"/>
      <c r="G522" s="21"/>
      <c r="H522" s="21"/>
      <c r="I522" s="21"/>
      <c r="J522" s="21"/>
      <c r="K522" s="21"/>
      <c r="L522" s="21"/>
      <c r="M522" s="21"/>
      <c r="N522" s="21"/>
      <c r="O522" s="21"/>
      <c r="P522" s="28"/>
      <c r="Q522" s="28"/>
      <c r="R522" s="28"/>
      <c r="S522" s="28"/>
      <c r="T522" s="21"/>
      <c r="U522" s="21"/>
      <c r="V522" s="21"/>
      <c r="W522" s="21"/>
      <c r="X522" s="21"/>
      <c r="Y522" s="21"/>
      <c r="Z522" s="21"/>
    </row>
    <row r="523" spans="1:26" ht="9" customHeight="1" x14ac:dyDescent="0.25">
      <c r="A523" s="21"/>
      <c r="B523" s="21"/>
      <c r="C523" s="21"/>
      <c r="D523" s="21"/>
      <c r="E523" s="21"/>
      <c r="F523" s="21"/>
      <c r="G523" s="21"/>
      <c r="H523" s="21"/>
      <c r="I523" s="21"/>
      <c r="J523" s="21"/>
      <c r="K523" s="21"/>
      <c r="L523" s="21"/>
      <c r="M523" s="21"/>
      <c r="N523" s="21"/>
      <c r="O523" s="21"/>
      <c r="P523" s="28"/>
      <c r="Q523" s="28"/>
      <c r="R523" s="28"/>
      <c r="S523" s="28"/>
      <c r="T523" s="21"/>
      <c r="U523" s="21"/>
      <c r="V523" s="21"/>
      <c r="W523" s="21"/>
      <c r="X523" s="21"/>
      <c r="Y523" s="21"/>
      <c r="Z523" s="21"/>
    </row>
    <row r="524" spans="1:26" ht="9" customHeight="1" x14ac:dyDescent="0.25">
      <c r="A524" s="21"/>
      <c r="B524" s="21"/>
      <c r="C524" s="21"/>
      <c r="D524" s="21"/>
      <c r="E524" s="21"/>
      <c r="F524" s="21"/>
      <c r="G524" s="21"/>
      <c r="H524" s="21"/>
      <c r="I524" s="21"/>
      <c r="J524" s="21"/>
      <c r="K524" s="21"/>
      <c r="L524" s="21"/>
      <c r="M524" s="21"/>
      <c r="N524" s="21"/>
      <c r="O524" s="21"/>
      <c r="P524" s="28"/>
      <c r="Q524" s="28"/>
      <c r="R524" s="28"/>
      <c r="S524" s="28"/>
      <c r="T524" s="21"/>
      <c r="U524" s="21"/>
      <c r="V524" s="21"/>
      <c r="W524" s="21"/>
      <c r="X524" s="21"/>
      <c r="Y524" s="21"/>
      <c r="Z524" s="21"/>
    </row>
    <row r="525" spans="1:26" ht="9" customHeight="1" x14ac:dyDescent="0.25">
      <c r="A525" s="21"/>
      <c r="B525" s="21"/>
      <c r="C525" s="21"/>
      <c r="D525" s="21"/>
      <c r="E525" s="21"/>
      <c r="F525" s="21"/>
      <c r="G525" s="21"/>
      <c r="H525" s="21"/>
      <c r="I525" s="21"/>
      <c r="J525" s="21"/>
      <c r="K525" s="21"/>
      <c r="L525" s="21"/>
      <c r="M525" s="21"/>
      <c r="N525" s="21"/>
      <c r="O525" s="21"/>
      <c r="P525" s="28"/>
      <c r="Q525" s="28"/>
      <c r="R525" s="28"/>
      <c r="S525" s="28"/>
      <c r="T525" s="21"/>
      <c r="U525" s="21"/>
      <c r="V525" s="21"/>
      <c r="W525" s="21"/>
      <c r="X525" s="21"/>
      <c r="Y525" s="21"/>
      <c r="Z525" s="21"/>
    </row>
    <row r="526" spans="1:26" ht="9" customHeight="1" x14ac:dyDescent="0.25">
      <c r="A526" s="21"/>
      <c r="B526" s="21"/>
      <c r="C526" s="21"/>
      <c r="D526" s="21"/>
      <c r="E526" s="21"/>
      <c r="F526" s="21"/>
      <c r="G526" s="21"/>
      <c r="H526" s="21"/>
      <c r="I526" s="21"/>
      <c r="J526" s="21"/>
      <c r="K526" s="21"/>
      <c r="L526" s="21"/>
      <c r="M526" s="21"/>
      <c r="N526" s="21"/>
      <c r="O526" s="21"/>
      <c r="P526" s="28"/>
      <c r="Q526" s="28"/>
      <c r="R526" s="28"/>
      <c r="S526" s="28"/>
      <c r="T526" s="21"/>
      <c r="U526" s="21"/>
      <c r="V526" s="21"/>
      <c r="W526" s="21"/>
      <c r="X526" s="21"/>
      <c r="Y526" s="21"/>
      <c r="Z526" s="21"/>
    </row>
    <row r="527" spans="1:26" ht="9" customHeight="1" x14ac:dyDescent="0.25">
      <c r="A527" s="21"/>
      <c r="B527" s="21"/>
      <c r="C527" s="21"/>
      <c r="D527" s="21"/>
      <c r="E527" s="21"/>
      <c r="F527" s="21"/>
      <c r="G527" s="21"/>
      <c r="H527" s="21"/>
      <c r="I527" s="21"/>
      <c r="J527" s="21"/>
      <c r="K527" s="21"/>
      <c r="L527" s="21"/>
      <c r="M527" s="21"/>
      <c r="N527" s="21"/>
      <c r="O527" s="21"/>
      <c r="P527" s="28"/>
      <c r="Q527" s="28"/>
      <c r="R527" s="28"/>
      <c r="S527" s="28"/>
      <c r="T527" s="21"/>
      <c r="U527" s="21"/>
      <c r="V527" s="21"/>
      <c r="W527" s="21"/>
      <c r="X527" s="21"/>
      <c r="Y527" s="21"/>
      <c r="Z527" s="21"/>
    </row>
    <row r="528" spans="1:26" ht="9" customHeight="1" x14ac:dyDescent="0.25">
      <c r="A528" s="21"/>
      <c r="B528" s="21"/>
      <c r="C528" s="21"/>
      <c r="D528" s="21"/>
      <c r="E528" s="21"/>
      <c r="F528" s="21"/>
      <c r="G528" s="21"/>
      <c r="H528" s="21"/>
      <c r="I528" s="21"/>
      <c r="J528" s="21"/>
      <c r="K528" s="21"/>
      <c r="L528" s="21"/>
      <c r="M528" s="21"/>
      <c r="N528" s="21"/>
      <c r="O528" s="21"/>
      <c r="P528" s="28"/>
      <c r="Q528" s="28"/>
      <c r="R528" s="28"/>
      <c r="S528" s="28"/>
      <c r="T528" s="21"/>
      <c r="U528" s="21"/>
      <c r="V528" s="21"/>
      <c r="W528" s="21"/>
      <c r="X528" s="21"/>
      <c r="Y528" s="21"/>
      <c r="Z528" s="21"/>
    </row>
    <row r="529" spans="1:26" ht="9" customHeight="1" x14ac:dyDescent="0.25">
      <c r="A529" s="21"/>
      <c r="B529" s="21"/>
      <c r="C529" s="21"/>
      <c r="D529" s="21"/>
      <c r="E529" s="21"/>
      <c r="F529" s="21"/>
      <c r="G529" s="21"/>
      <c r="H529" s="21"/>
      <c r="I529" s="21"/>
      <c r="J529" s="21"/>
      <c r="K529" s="21"/>
      <c r="L529" s="21"/>
      <c r="M529" s="21"/>
      <c r="N529" s="21"/>
      <c r="O529" s="21"/>
      <c r="P529" s="28"/>
      <c r="Q529" s="28"/>
      <c r="R529" s="28"/>
      <c r="S529" s="28"/>
      <c r="T529" s="21"/>
      <c r="U529" s="21"/>
      <c r="V529" s="21"/>
      <c r="W529" s="21"/>
      <c r="X529" s="21"/>
      <c r="Y529" s="21"/>
      <c r="Z529" s="21"/>
    </row>
    <row r="530" spans="1:26" ht="9" customHeight="1" x14ac:dyDescent="0.25">
      <c r="A530" s="21"/>
      <c r="B530" s="21"/>
      <c r="C530" s="21"/>
      <c r="D530" s="21"/>
      <c r="E530" s="21"/>
      <c r="F530" s="21"/>
      <c r="G530" s="21"/>
      <c r="H530" s="21"/>
      <c r="I530" s="21"/>
      <c r="J530" s="21"/>
      <c r="K530" s="21"/>
      <c r="L530" s="21"/>
      <c r="M530" s="21"/>
      <c r="N530" s="21"/>
      <c r="O530" s="21"/>
      <c r="P530" s="28"/>
      <c r="Q530" s="28"/>
      <c r="R530" s="28"/>
      <c r="S530" s="28"/>
      <c r="T530" s="21"/>
      <c r="U530" s="21"/>
      <c r="V530" s="21"/>
      <c r="W530" s="21"/>
      <c r="X530" s="21"/>
      <c r="Y530" s="21"/>
      <c r="Z530" s="21"/>
    </row>
    <row r="531" spans="1:26" ht="9" customHeight="1" x14ac:dyDescent="0.25">
      <c r="A531" s="21"/>
      <c r="B531" s="21"/>
      <c r="C531" s="21"/>
      <c r="D531" s="21"/>
      <c r="E531" s="21"/>
      <c r="F531" s="21"/>
      <c r="G531" s="21"/>
      <c r="H531" s="21"/>
      <c r="I531" s="21"/>
      <c r="J531" s="21"/>
      <c r="K531" s="21"/>
      <c r="L531" s="21"/>
      <c r="M531" s="21"/>
      <c r="N531" s="21"/>
      <c r="O531" s="21"/>
      <c r="P531" s="28"/>
      <c r="Q531" s="28"/>
      <c r="R531" s="28"/>
      <c r="S531" s="28"/>
      <c r="T531" s="21"/>
      <c r="U531" s="21"/>
      <c r="V531" s="21"/>
      <c r="W531" s="21"/>
      <c r="X531" s="21"/>
      <c r="Y531" s="21"/>
      <c r="Z531" s="21"/>
    </row>
    <row r="532" spans="1:26" ht="9" customHeight="1" x14ac:dyDescent="0.25">
      <c r="A532" s="21"/>
      <c r="B532" s="21"/>
      <c r="C532" s="21"/>
      <c r="D532" s="21"/>
      <c r="E532" s="21"/>
      <c r="F532" s="21"/>
      <c r="G532" s="21"/>
      <c r="H532" s="21"/>
      <c r="I532" s="21"/>
      <c r="J532" s="21"/>
      <c r="K532" s="21"/>
      <c r="L532" s="21"/>
      <c r="M532" s="21"/>
      <c r="N532" s="21"/>
      <c r="O532" s="21"/>
      <c r="P532" s="28"/>
      <c r="Q532" s="28"/>
      <c r="R532" s="28"/>
      <c r="S532" s="28"/>
      <c r="T532" s="21"/>
      <c r="U532" s="21"/>
      <c r="V532" s="21"/>
      <c r="W532" s="21"/>
      <c r="X532" s="21"/>
      <c r="Y532" s="21"/>
      <c r="Z532" s="21"/>
    </row>
    <row r="533" spans="1:26" ht="9" customHeight="1" x14ac:dyDescent="0.25">
      <c r="A533" s="21"/>
      <c r="B533" s="21"/>
      <c r="C533" s="21"/>
      <c r="D533" s="21"/>
      <c r="E533" s="21"/>
      <c r="F533" s="21"/>
      <c r="G533" s="21"/>
      <c r="H533" s="21"/>
      <c r="I533" s="21"/>
      <c r="J533" s="21"/>
      <c r="K533" s="21"/>
      <c r="L533" s="21"/>
      <c r="M533" s="21"/>
      <c r="N533" s="21"/>
      <c r="O533" s="21"/>
      <c r="P533" s="28"/>
      <c r="Q533" s="28"/>
      <c r="R533" s="28"/>
      <c r="S533" s="28"/>
      <c r="T533" s="21"/>
      <c r="U533" s="21"/>
      <c r="V533" s="21"/>
      <c r="W533" s="21"/>
      <c r="X533" s="21"/>
      <c r="Y533" s="21"/>
      <c r="Z533" s="21"/>
    </row>
    <row r="534" spans="1:26" ht="9" customHeight="1" x14ac:dyDescent="0.25">
      <c r="A534" s="21"/>
      <c r="B534" s="21"/>
      <c r="C534" s="21"/>
      <c r="D534" s="21"/>
      <c r="E534" s="21"/>
      <c r="F534" s="21"/>
      <c r="G534" s="21"/>
      <c r="H534" s="21"/>
      <c r="I534" s="21"/>
      <c r="J534" s="21"/>
      <c r="K534" s="21"/>
      <c r="L534" s="21"/>
      <c r="M534" s="21"/>
      <c r="N534" s="21"/>
      <c r="O534" s="21"/>
      <c r="P534" s="28"/>
      <c r="Q534" s="28"/>
      <c r="R534" s="28"/>
      <c r="S534" s="28"/>
      <c r="T534" s="21"/>
      <c r="U534" s="21"/>
      <c r="V534" s="21"/>
      <c r="W534" s="21"/>
      <c r="X534" s="21"/>
      <c r="Y534" s="21"/>
      <c r="Z534" s="21"/>
    </row>
    <row r="535" spans="1:26" ht="9" customHeight="1" x14ac:dyDescent="0.25">
      <c r="A535" s="21"/>
      <c r="B535" s="21"/>
      <c r="C535" s="21"/>
      <c r="D535" s="21"/>
      <c r="E535" s="21"/>
      <c r="F535" s="21"/>
      <c r="G535" s="21"/>
      <c r="H535" s="21"/>
      <c r="I535" s="21"/>
      <c r="J535" s="21"/>
      <c r="K535" s="21"/>
      <c r="L535" s="21"/>
      <c r="M535" s="21"/>
      <c r="N535" s="21"/>
      <c r="O535" s="21"/>
      <c r="P535" s="28"/>
      <c r="Q535" s="28"/>
      <c r="R535" s="28"/>
      <c r="S535" s="28"/>
      <c r="T535" s="21"/>
      <c r="U535" s="21"/>
      <c r="V535" s="21"/>
      <c r="W535" s="21"/>
      <c r="X535" s="21"/>
      <c r="Y535" s="21"/>
      <c r="Z535" s="21"/>
    </row>
    <row r="536" spans="1:26" ht="9" customHeight="1" x14ac:dyDescent="0.25">
      <c r="A536" s="21"/>
      <c r="B536" s="21"/>
      <c r="C536" s="21"/>
      <c r="D536" s="21"/>
      <c r="E536" s="21"/>
      <c r="F536" s="21"/>
      <c r="G536" s="21"/>
      <c r="H536" s="21"/>
      <c r="I536" s="21"/>
      <c r="J536" s="21"/>
      <c r="K536" s="21"/>
      <c r="L536" s="21"/>
      <c r="M536" s="21"/>
      <c r="N536" s="21"/>
      <c r="O536" s="21"/>
      <c r="P536" s="28"/>
      <c r="Q536" s="28"/>
      <c r="R536" s="28"/>
      <c r="S536" s="28"/>
      <c r="T536" s="21"/>
      <c r="U536" s="21"/>
      <c r="V536" s="21"/>
      <c r="W536" s="21"/>
      <c r="X536" s="21"/>
      <c r="Y536" s="21"/>
      <c r="Z536" s="21"/>
    </row>
    <row r="537" spans="1:26" ht="9" customHeight="1" x14ac:dyDescent="0.25">
      <c r="A537" s="21"/>
      <c r="B537" s="21"/>
      <c r="C537" s="21"/>
      <c r="D537" s="21"/>
      <c r="E537" s="21"/>
      <c r="F537" s="21"/>
      <c r="G537" s="21"/>
      <c r="H537" s="21"/>
      <c r="I537" s="21"/>
      <c r="J537" s="21"/>
      <c r="K537" s="21"/>
      <c r="L537" s="21"/>
      <c r="M537" s="21"/>
      <c r="N537" s="21"/>
      <c r="O537" s="21"/>
      <c r="P537" s="28"/>
      <c r="Q537" s="28"/>
      <c r="R537" s="28"/>
      <c r="S537" s="28"/>
      <c r="T537" s="21"/>
      <c r="U537" s="21"/>
      <c r="V537" s="21"/>
      <c r="W537" s="21"/>
      <c r="X537" s="21"/>
      <c r="Y537" s="21"/>
      <c r="Z537" s="21"/>
    </row>
    <row r="538" spans="1:26" ht="9" customHeight="1" x14ac:dyDescent="0.25">
      <c r="A538" s="21"/>
      <c r="B538" s="21"/>
      <c r="C538" s="21"/>
      <c r="D538" s="21"/>
      <c r="E538" s="21"/>
      <c r="F538" s="21"/>
      <c r="G538" s="21"/>
      <c r="H538" s="21"/>
      <c r="I538" s="21"/>
      <c r="J538" s="21"/>
      <c r="K538" s="21"/>
      <c r="L538" s="21"/>
      <c r="M538" s="21"/>
      <c r="N538" s="21"/>
      <c r="O538" s="21"/>
      <c r="P538" s="28"/>
      <c r="Q538" s="28"/>
      <c r="R538" s="28"/>
      <c r="S538" s="28"/>
      <c r="T538" s="21"/>
      <c r="U538" s="21"/>
      <c r="V538" s="21"/>
      <c r="W538" s="21"/>
      <c r="X538" s="21"/>
      <c r="Y538" s="21"/>
      <c r="Z538" s="21"/>
    </row>
    <row r="539" spans="1:26" ht="9" customHeight="1" x14ac:dyDescent="0.25">
      <c r="A539" s="21"/>
      <c r="B539" s="21"/>
      <c r="C539" s="21"/>
      <c r="D539" s="21"/>
      <c r="E539" s="21"/>
      <c r="F539" s="21"/>
      <c r="G539" s="21"/>
      <c r="H539" s="21"/>
      <c r="I539" s="21"/>
      <c r="J539" s="21"/>
      <c r="K539" s="21"/>
      <c r="L539" s="21"/>
      <c r="M539" s="21"/>
      <c r="N539" s="21"/>
      <c r="O539" s="21"/>
      <c r="P539" s="28"/>
      <c r="Q539" s="28"/>
      <c r="R539" s="28"/>
      <c r="S539" s="28"/>
      <c r="T539" s="21"/>
      <c r="U539" s="21"/>
      <c r="V539" s="21"/>
      <c r="W539" s="21"/>
      <c r="X539" s="21"/>
      <c r="Y539" s="21"/>
      <c r="Z539" s="21"/>
    </row>
    <row r="540" spans="1:26" ht="9" customHeight="1" x14ac:dyDescent="0.25">
      <c r="A540" s="21"/>
      <c r="B540" s="21"/>
      <c r="C540" s="21"/>
      <c r="D540" s="21"/>
      <c r="E540" s="21"/>
      <c r="F540" s="21"/>
      <c r="G540" s="21"/>
      <c r="H540" s="21"/>
      <c r="I540" s="21"/>
      <c r="J540" s="21"/>
      <c r="K540" s="21"/>
      <c r="L540" s="21"/>
      <c r="M540" s="21"/>
      <c r="N540" s="21"/>
      <c r="O540" s="21"/>
      <c r="P540" s="28"/>
      <c r="Q540" s="28"/>
      <c r="R540" s="28"/>
      <c r="S540" s="28"/>
      <c r="T540" s="21"/>
      <c r="U540" s="21"/>
      <c r="V540" s="21"/>
      <c r="W540" s="21"/>
      <c r="X540" s="21"/>
      <c r="Y540" s="21"/>
      <c r="Z540" s="21"/>
    </row>
    <row r="541" spans="1:26" ht="9" customHeight="1" x14ac:dyDescent="0.25">
      <c r="A541" s="21"/>
      <c r="B541" s="21"/>
      <c r="C541" s="21"/>
      <c r="D541" s="21"/>
      <c r="E541" s="21"/>
      <c r="F541" s="21"/>
      <c r="G541" s="21"/>
      <c r="H541" s="21"/>
      <c r="I541" s="21"/>
      <c r="J541" s="21"/>
      <c r="K541" s="21"/>
      <c r="L541" s="21"/>
      <c r="M541" s="21"/>
      <c r="N541" s="21"/>
      <c r="O541" s="21"/>
      <c r="P541" s="28"/>
      <c r="Q541" s="28"/>
      <c r="R541" s="28"/>
      <c r="S541" s="28"/>
      <c r="T541" s="21"/>
      <c r="U541" s="21"/>
      <c r="V541" s="21"/>
      <c r="W541" s="21"/>
      <c r="X541" s="21"/>
      <c r="Y541" s="21"/>
      <c r="Z541" s="21"/>
    </row>
    <row r="542" spans="1:26" ht="9" customHeight="1" x14ac:dyDescent="0.25">
      <c r="A542" s="21"/>
      <c r="B542" s="21"/>
      <c r="C542" s="21"/>
      <c r="D542" s="21"/>
      <c r="E542" s="21"/>
      <c r="F542" s="21"/>
      <c r="G542" s="21"/>
      <c r="H542" s="21"/>
      <c r="I542" s="21"/>
      <c r="J542" s="21"/>
      <c r="K542" s="21"/>
      <c r="L542" s="21"/>
      <c r="M542" s="21"/>
      <c r="N542" s="21"/>
      <c r="O542" s="21"/>
      <c r="P542" s="28"/>
      <c r="Q542" s="28"/>
      <c r="R542" s="28"/>
      <c r="S542" s="28"/>
      <c r="T542" s="21"/>
      <c r="U542" s="21"/>
      <c r="V542" s="21"/>
      <c r="W542" s="21"/>
      <c r="X542" s="21"/>
      <c r="Y542" s="21"/>
      <c r="Z542" s="21"/>
    </row>
    <row r="543" spans="1:26" ht="9" customHeight="1" x14ac:dyDescent="0.25">
      <c r="A543" s="21"/>
      <c r="B543" s="21"/>
      <c r="C543" s="21"/>
      <c r="D543" s="21"/>
      <c r="E543" s="21"/>
      <c r="F543" s="21"/>
      <c r="G543" s="21"/>
      <c r="H543" s="21"/>
      <c r="I543" s="21"/>
      <c r="J543" s="21"/>
      <c r="K543" s="21"/>
      <c r="L543" s="21"/>
      <c r="M543" s="21"/>
      <c r="N543" s="21"/>
      <c r="O543" s="21"/>
      <c r="P543" s="28"/>
      <c r="Q543" s="28"/>
      <c r="R543" s="28"/>
      <c r="S543" s="28"/>
      <c r="T543" s="21"/>
      <c r="U543" s="21"/>
      <c r="V543" s="21"/>
      <c r="W543" s="21"/>
      <c r="X543" s="21"/>
      <c r="Y543" s="21"/>
      <c r="Z543" s="21"/>
    </row>
    <row r="544" spans="1:26" ht="9" customHeight="1" x14ac:dyDescent="0.25">
      <c r="A544" s="21"/>
      <c r="B544" s="21"/>
      <c r="C544" s="21"/>
      <c r="D544" s="21"/>
      <c r="E544" s="21"/>
      <c r="F544" s="21"/>
      <c r="G544" s="21"/>
      <c r="H544" s="21"/>
      <c r="I544" s="21"/>
      <c r="J544" s="21"/>
      <c r="K544" s="21"/>
      <c r="L544" s="21"/>
      <c r="M544" s="21"/>
      <c r="N544" s="21"/>
      <c r="O544" s="21"/>
      <c r="P544" s="28"/>
      <c r="Q544" s="28"/>
      <c r="R544" s="28"/>
      <c r="S544" s="28"/>
      <c r="T544" s="21"/>
      <c r="U544" s="21"/>
      <c r="V544" s="21"/>
      <c r="W544" s="21"/>
      <c r="X544" s="21"/>
      <c r="Y544" s="21"/>
      <c r="Z544" s="21"/>
    </row>
    <row r="545" spans="1:26" ht="9" customHeight="1" x14ac:dyDescent="0.25">
      <c r="A545" s="21"/>
      <c r="B545" s="21"/>
      <c r="C545" s="21"/>
      <c r="D545" s="21"/>
      <c r="E545" s="21"/>
      <c r="F545" s="21"/>
      <c r="G545" s="21"/>
      <c r="H545" s="21"/>
      <c r="I545" s="21"/>
      <c r="J545" s="21"/>
      <c r="K545" s="21"/>
      <c r="L545" s="21"/>
      <c r="M545" s="21"/>
      <c r="N545" s="21"/>
      <c r="O545" s="21"/>
      <c r="P545" s="28"/>
      <c r="Q545" s="28"/>
      <c r="R545" s="28"/>
      <c r="S545" s="28"/>
      <c r="T545" s="21"/>
      <c r="U545" s="21"/>
      <c r="V545" s="21"/>
      <c r="W545" s="21"/>
      <c r="X545" s="21"/>
      <c r="Y545" s="21"/>
      <c r="Z545" s="21"/>
    </row>
    <row r="546" spans="1:26" ht="9" customHeight="1" x14ac:dyDescent="0.25">
      <c r="A546" s="21"/>
      <c r="B546" s="21"/>
      <c r="C546" s="21"/>
      <c r="D546" s="21"/>
      <c r="E546" s="21"/>
      <c r="F546" s="21"/>
      <c r="G546" s="21"/>
      <c r="H546" s="21"/>
      <c r="I546" s="21"/>
      <c r="J546" s="21"/>
      <c r="K546" s="21"/>
      <c r="L546" s="21"/>
      <c r="M546" s="21"/>
      <c r="N546" s="21"/>
      <c r="O546" s="21"/>
      <c r="P546" s="28"/>
      <c r="Q546" s="28"/>
      <c r="R546" s="28"/>
      <c r="S546" s="28"/>
      <c r="T546" s="21"/>
      <c r="U546" s="21"/>
      <c r="V546" s="21"/>
      <c r="W546" s="21"/>
      <c r="X546" s="21"/>
      <c r="Y546" s="21"/>
      <c r="Z546" s="21"/>
    </row>
    <row r="547" spans="1:26" ht="9" customHeight="1" x14ac:dyDescent="0.25">
      <c r="A547" s="21"/>
      <c r="B547" s="21"/>
      <c r="C547" s="21"/>
      <c r="D547" s="21"/>
      <c r="E547" s="21"/>
      <c r="F547" s="21"/>
      <c r="G547" s="21"/>
      <c r="H547" s="21"/>
      <c r="I547" s="21"/>
      <c r="J547" s="21"/>
      <c r="K547" s="21"/>
      <c r="L547" s="21"/>
      <c r="M547" s="21"/>
      <c r="N547" s="21"/>
      <c r="O547" s="21"/>
      <c r="P547" s="28"/>
      <c r="Q547" s="28"/>
      <c r="R547" s="28"/>
      <c r="S547" s="28"/>
      <c r="T547" s="21"/>
      <c r="U547" s="21"/>
      <c r="V547" s="21"/>
      <c r="W547" s="21"/>
      <c r="X547" s="21"/>
      <c r="Y547" s="21"/>
      <c r="Z547" s="21"/>
    </row>
    <row r="548" spans="1:26" ht="9" customHeight="1" x14ac:dyDescent="0.25">
      <c r="A548" s="21"/>
      <c r="B548" s="21"/>
      <c r="C548" s="21"/>
      <c r="D548" s="21"/>
      <c r="E548" s="21"/>
      <c r="F548" s="21"/>
      <c r="G548" s="21"/>
      <c r="H548" s="21"/>
      <c r="I548" s="21"/>
      <c r="J548" s="21"/>
      <c r="K548" s="21"/>
      <c r="L548" s="21"/>
      <c r="M548" s="21"/>
      <c r="N548" s="21"/>
      <c r="O548" s="21"/>
      <c r="P548" s="28"/>
      <c r="Q548" s="28"/>
      <c r="R548" s="28"/>
      <c r="S548" s="28"/>
      <c r="T548" s="21"/>
      <c r="U548" s="21"/>
      <c r="V548" s="21"/>
      <c r="W548" s="21"/>
      <c r="X548" s="21"/>
      <c r="Y548" s="21"/>
      <c r="Z548" s="21"/>
    </row>
    <row r="549" spans="1:26" ht="9" customHeight="1" x14ac:dyDescent="0.25">
      <c r="A549" s="21"/>
      <c r="B549" s="21"/>
      <c r="C549" s="21"/>
      <c r="D549" s="21"/>
      <c r="E549" s="21"/>
      <c r="F549" s="21"/>
      <c r="G549" s="21"/>
      <c r="H549" s="21"/>
      <c r="I549" s="21"/>
      <c r="J549" s="21"/>
      <c r="K549" s="21"/>
      <c r="L549" s="21"/>
      <c r="M549" s="21"/>
      <c r="N549" s="21"/>
      <c r="O549" s="21"/>
      <c r="P549" s="28"/>
      <c r="Q549" s="28"/>
      <c r="R549" s="28"/>
      <c r="S549" s="28"/>
      <c r="T549" s="21"/>
      <c r="U549" s="21"/>
      <c r="V549" s="21"/>
      <c r="W549" s="21"/>
      <c r="X549" s="21"/>
      <c r="Y549" s="21"/>
      <c r="Z549" s="21"/>
    </row>
    <row r="550" spans="1:26" ht="9" customHeight="1" x14ac:dyDescent="0.25">
      <c r="A550" s="21"/>
      <c r="B550" s="21"/>
      <c r="C550" s="21"/>
      <c r="D550" s="21"/>
      <c r="E550" s="21"/>
      <c r="F550" s="21"/>
      <c r="G550" s="21"/>
      <c r="H550" s="21"/>
      <c r="I550" s="21"/>
      <c r="J550" s="21"/>
      <c r="K550" s="21"/>
      <c r="L550" s="21"/>
      <c r="M550" s="21"/>
      <c r="N550" s="21"/>
      <c r="O550" s="21"/>
      <c r="P550" s="28"/>
      <c r="Q550" s="28"/>
      <c r="R550" s="28"/>
      <c r="S550" s="28"/>
      <c r="T550" s="21"/>
      <c r="U550" s="21"/>
      <c r="V550" s="21"/>
      <c r="W550" s="21"/>
      <c r="X550" s="21"/>
      <c r="Y550" s="21"/>
      <c r="Z550" s="21"/>
    </row>
    <row r="551" spans="1:26" ht="9" customHeight="1" x14ac:dyDescent="0.25">
      <c r="A551" s="21"/>
      <c r="B551" s="21"/>
      <c r="C551" s="21"/>
      <c r="D551" s="21"/>
      <c r="E551" s="21"/>
      <c r="F551" s="21"/>
      <c r="G551" s="21"/>
      <c r="H551" s="21"/>
      <c r="I551" s="21"/>
      <c r="J551" s="21"/>
      <c r="K551" s="21"/>
      <c r="L551" s="21"/>
      <c r="M551" s="21"/>
      <c r="N551" s="21"/>
      <c r="O551" s="21"/>
      <c r="P551" s="28"/>
      <c r="Q551" s="28"/>
      <c r="R551" s="28"/>
      <c r="S551" s="28"/>
      <c r="T551" s="21"/>
      <c r="U551" s="21"/>
      <c r="V551" s="21"/>
      <c r="W551" s="21"/>
      <c r="X551" s="21"/>
      <c r="Y551" s="21"/>
      <c r="Z551" s="21"/>
    </row>
    <row r="552" spans="1:26" ht="9" customHeight="1" x14ac:dyDescent="0.25">
      <c r="A552" s="21"/>
      <c r="B552" s="21"/>
      <c r="C552" s="21"/>
      <c r="D552" s="21"/>
      <c r="E552" s="21"/>
      <c r="F552" s="21"/>
      <c r="G552" s="21"/>
      <c r="H552" s="21"/>
      <c r="I552" s="21"/>
      <c r="J552" s="21"/>
      <c r="K552" s="21"/>
      <c r="L552" s="21"/>
      <c r="M552" s="21"/>
      <c r="N552" s="21"/>
      <c r="O552" s="21"/>
      <c r="P552" s="28"/>
      <c r="Q552" s="28"/>
      <c r="R552" s="28"/>
      <c r="S552" s="28"/>
      <c r="T552" s="21"/>
      <c r="U552" s="21"/>
      <c r="V552" s="21"/>
      <c r="W552" s="21"/>
      <c r="X552" s="21"/>
      <c r="Y552" s="21"/>
      <c r="Z552" s="21"/>
    </row>
    <row r="553" spans="1:26" ht="9" customHeight="1" x14ac:dyDescent="0.25">
      <c r="A553" s="21"/>
      <c r="B553" s="21"/>
      <c r="C553" s="21"/>
      <c r="D553" s="21"/>
      <c r="E553" s="21"/>
      <c r="F553" s="21"/>
      <c r="G553" s="21"/>
      <c r="H553" s="21"/>
      <c r="I553" s="21"/>
      <c r="J553" s="21"/>
      <c r="K553" s="21"/>
      <c r="L553" s="21"/>
      <c r="M553" s="21"/>
      <c r="N553" s="21"/>
      <c r="O553" s="21"/>
      <c r="P553" s="28"/>
      <c r="Q553" s="28"/>
      <c r="R553" s="28"/>
      <c r="S553" s="28"/>
      <c r="T553" s="21"/>
      <c r="U553" s="21"/>
      <c r="V553" s="21"/>
      <c r="W553" s="21"/>
      <c r="X553" s="21"/>
      <c r="Y553" s="21"/>
      <c r="Z553" s="21"/>
    </row>
    <row r="554" spans="1:26" ht="9" customHeight="1" x14ac:dyDescent="0.25">
      <c r="A554" s="21"/>
      <c r="B554" s="21"/>
      <c r="C554" s="21"/>
      <c r="D554" s="21"/>
      <c r="E554" s="21"/>
      <c r="F554" s="21"/>
      <c r="G554" s="21"/>
      <c r="H554" s="21"/>
      <c r="I554" s="21"/>
      <c r="J554" s="21"/>
      <c r="K554" s="21"/>
      <c r="L554" s="21"/>
      <c r="M554" s="21"/>
      <c r="N554" s="21"/>
      <c r="O554" s="21"/>
      <c r="P554" s="28"/>
      <c r="Q554" s="28"/>
      <c r="R554" s="28"/>
      <c r="S554" s="28"/>
      <c r="T554" s="21"/>
      <c r="U554" s="21"/>
      <c r="V554" s="21"/>
      <c r="W554" s="21"/>
      <c r="X554" s="21"/>
      <c r="Y554" s="21"/>
      <c r="Z554" s="21"/>
    </row>
    <row r="555" spans="1:26" ht="9" customHeight="1" x14ac:dyDescent="0.25">
      <c r="A555" s="21"/>
      <c r="B555" s="21"/>
      <c r="C555" s="21"/>
      <c r="D555" s="21"/>
      <c r="E555" s="21"/>
      <c r="F555" s="21"/>
      <c r="G555" s="21"/>
      <c r="H555" s="21"/>
      <c r="I555" s="21"/>
      <c r="J555" s="21"/>
      <c r="K555" s="21"/>
      <c r="L555" s="21"/>
      <c r="M555" s="21"/>
      <c r="N555" s="21"/>
      <c r="O555" s="21"/>
      <c r="P555" s="28"/>
      <c r="Q555" s="28"/>
      <c r="R555" s="28"/>
      <c r="S555" s="28"/>
      <c r="T555" s="21"/>
      <c r="U555" s="21"/>
      <c r="V555" s="21"/>
      <c r="W555" s="21"/>
      <c r="X555" s="21"/>
      <c r="Y555" s="21"/>
      <c r="Z555" s="21"/>
    </row>
    <row r="556" spans="1:26" ht="9" customHeight="1" x14ac:dyDescent="0.25">
      <c r="A556" s="21"/>
      <c r="B556" s="21"/>
      <c r="C556" s="21"/>
      <c r="D556" s="21"/>
      <c r="E556" s="21"/>
      <c r="F556" s="21"/>
      <c r="G556" s="21"/>
      <c r="H556" s="21"/>
      <c r="I556" s="21"/>
      <c r="J556" s="21"/>
      <c r="K556" s="21"/>
      <c r="L556" s="21"/>
      <c r="M556" s="21"/>
      <c r="N556" s="21"/>
      <c r="O556" s="21"/>
      <c r="P556" s="28"/>
      <c r="Q556" s="28"/>
      <c r="R556" s="28"/>
      <c r="S556" s="28"/>
      <c r="T556" s="21"/>
      <c r="U556" s="21"/>
      <c r="V556" s="21"/>
      <c r="W556" s="21"/>
      <c r="X556" s="21"/>
      <c r="Y556" s="21"/>
      <c r="Z556" s="21"/>
    </row>
    <row r="557" spans="1:26" ht="9" customHeight="1" x14ac:dyDescent="0.25">
      <c r="A557" s="21"/>
      <c r="B557" s="21"/>
      <c r="C557" s="21"/>
      <c r="D557" s="21"/>
      <c r="E557" s="21"/>
      <c r="F557" s="21"/>
      <c r="G557" s="21"/>
      <c r="H557" s="21"/>
      <c r="I557" s="21"/>
      <c r="J557" s="21"/>
      <c r="K557" s="21"/>
      <c r="L557" s="21"/>
      <c r="M557" s="21"/>
      <c r="N557" s="21"/>
      <c r="O557" s="21"/>
      <c r="P557" s="28"/>
      <c r="Q557" s="28"/>
      <c r="R557" s="28"/>
      <c r="S557" s="28"/>
      <c r="T557" s="21"/>
      <c r="U557" s="21"/>
      <c r="V557" s="21"/>
      <c r="W557" s="21"/>
      <c r="X557" s="21"/>
      <c r="Y557" s="21"/>
      <c r="Z557" s="21"/>
    </row>
    <row r="558" spans="1:26" ht="9" customHeight="1" x14ac:dyDescent="0.25">
      <c r="A558" s="21"/>
      <c r="B558" s="21"/>
      <c r="C558" s="21"/>
      <c r="D558" s="21"/>
      <c r="E558" s="21"/>
      <c r="F558" s="21"/>
      <c r="G558" s="21"/>
      <c r="H558" s="21"/>
      <c r="I558" s="21"/>
      <c r="J558" s="21"/>
      <c r="K558" s="21"/>
      <c r="L558" s="21"/>
      <c r="M558" s="21"/>
      <c r="N558" s="21"/>
      <c r="O558" s="21"/>
      <c r="P558" s="28"/>
      <c r="Q558" s="28"/>
      <c r="R558" s="28"/>
      <c r="S558" s="28"/>
      <c r="T558" s="21"/>
      <c r="U558" s="21"/>
      <c r="V558" s="21"/>
      <c r="W558" s="21"/>
      <c r="X558" s="21"/>
      <c r="Y558" s="21"/>
      <c r="Z558" s="21"/>
    </row>
    <row r="559" spans="1:26" ht="9" customHeight="1" x14ac:dyDescent="0.25">
      <c r="A559" s="21"/>
      <c r="B559" s="21"/>
      <c r="C559" s="21"/>
      <c r="D559" s="21"/>
      <c r="E559" s="21"/>
      <c r="F559" s="21"/>
      <c r="G559" s="21"/>
      <c r="H559" s="21"/>
      <c r="I559" s="21"/>
      <c r="J559" s="21"/>
      <c r="K559" s="21"/>
      <c r="L559" s="21"/>
      <c r="M559" s="21"/>
      <c r="N559" s="21"/>
      <c r="O559" s="21"/>
      <c r="P559" s="28"/>
      <c r="Q559" s="28"/>
      <c r="R559" s="28"/>
      <c r="S559" s="28"/>
      <c r="T559" s="21"/>
      <c r="U559" s="21"/>
      <c r="V559" s="21"/>
      <c r="W559" s="21"/>
      <c r="X559" s="21"/>
      <c r="Y559" s="21"/>
      <c r="Z559" s="21"/>
    </row>
    <row r="560" spans="1:26" ht="9" customHeight="1" x14ac:dyDescent="0.25">
      <c r="A560" s="21"/>
      <c r="B560" s="21"/>
      <c r="C560" s="21"/>
      <c r="D560" s="21"/>
      <c r="E560" s="21"/>
      <c r="F560" s="21"/>
      <c r="G560" s="21"/>
      <c r="H560" s="21"/>
      <c r="I560" s="21"/>
      <c r="J560" s="21"/>
      <c r="K560" s="21"/>
      <c r="L560" s="21"/>
      <c r="M560" s="21"/>
      <c r="N560" s="21"/>
      <c r="O560" s="21"/>
      <c r="P560" s="28"/>
      <c r="Q560" s="28"/>
      <c r="R560" s="28"/>
      <c r="S560" s="28"/>
      <c r="T560" s="21"/>
      <c r="U560" s="21"/>
      <c r="V560" s="21"/>
      <c r="W560" s="21"/>
      <c r="X560" s="21"/>
      <c r="Y560" s="21"/>
      <c r="Z560" s="21"/>
    </row>
    <row r="561" spans="1:26" ht="9" customHeight="1" x14ac:dyDescent="0.25">
      <c r="A561" s="21"/>
      <c r="B561" s="21"/>
      <c r="C561" s="21"/>
      <c r="D561" s="21"/>
      <c r="E561" s="21"/>
      <c r="F561" s="21"/>
      <c r="G561" s="21"/>
      <c r="H561" s="21"/>
      <c r="I561" s="21"/>
      <c r="J561" s="21"/>
      <c r="K561" s="21"/>
      <c r="L561" s="21"/>
      <c r="M561" s="21"/>
      <c r="N561" s="21"/>
      <c r="O561" s="21"/>
      <c r="P561" s="28"/>
      <c r="Q561" s="28"/>
      <c r="R561" s="28"/>
      <c r="S561" s="28"/>
      <c r="T561" s="21"/>
      <c r="U561" s="21"/>
      <c r="V561" s="21"/>
      <c r="W561" s="21"/>
      <c r="X561" s="21"/>
      <c r="Y561" s="21"/>
      <c r="Z561" s="21"/>
    </row>
    <row r="562" spans="1:26" ht="9" customHeight="1" x14ac:dyDescent="0.25">
      <c r="A562" s="21"/>
      <c r="B562" s="21"/>
      <c r="C562" s="21"/>
      <c r="D562" s="21"/>
      <c r="E562" s="21"/>
      <c r="F562" s="21"/>
      <c r="G562" s="21"/>
      <c r="H562" s="21"/>
      <c r="I562" s="21"/>
      <c r="J562" s="21"/>
      <c r="K562" s="21"/>
      <c r="L562" s="21"/>
      <c r="M562" s="21"/>
      <c r="N562" s="21"/>
      <c r="O562" s="21"/>
      <c r="P562" s="28"/>
      <c r="Q562" s="28"/>
      <c r="R562" s="28"/>
      <c r="S562" s="28"/>
      <c r="T562" s="21"/>
      <c r="U562" s="21"/>
      <c r="V562" s="21"/>
      <c r="W562" s="21"/>
      <c r="X562" s="21"/>
      <c r="Y562" s="21"/>
      <c r="Z562" s="21"/>
    </row>
    <row r="563" spans="1:26" ht="9" customHeight="1" x14ac:dyDescent="0.25">
      <c r="A563" s="21"/>
      <c r="B563" s="21"/>
      <c r="C563" s="21"/>
      <c r="D563" s="21"/>
      <c r="E563" s="21"/>
      <c r="F563" s="21"/>
      <c r="G563" s="21"/>
      <c r="H563" s="21"/>
      <c r="I563" s="21"/>
      <c r="J563" s="21"/>
      <c r="K563" s="21"/>
      <c r="L563" s="21"/>
      <c r="M563" s="21"/>
      <c r="N563" s="21"/>
      <c r="O563" s="21"/>
      <c r="P563" s="28"/>
      <c r="Q563" s="28"/>
      <c r="R563" s="28"/>
      <c r="S563" s="28"/>
      <c r="T563" s="21"/>
      <c r="U563" s="21"/>
      <c r="V563" s="21"/>
      <c r="W563" s="21"/>
      <c r="X563" s="21"/>
      <c r="Y563" s="21"/>
      <c r="Z563" s="21"/>
    </row>
    <row r="564" spans="1:26" ht="9" customHeight="1" x14ac:dyDescent="0.25">
      <c r="A564" s="21"/>
      <c r="B564" s="21"/>
      <c r="C564" s="21"/>
      <c r="D564" s="21"/>
      <c r="E564" s="21"/>
      <c r="F564" s="21"/>
      <c r="G564" s="21"/>
      <c r="H564" s="21"/>
      <c r="I564" s="21"/>
      <c r="J564" s="21"/>
      <c r="K564" s="21"/>
      <c r="L564" s="21"/>
      <c r="M564" s="21"/>
      <c r="N564" s="21"/>
      <c r="O564" s="21"/>
      <c r="P564" s="28"/>
      <c r="Q564" s="28"/>
      <c r="R564" s="28"/>
      <c r="S564" s="28"/>
      <c r="T564" s="21"/>
      <c r="U564" s="21"/>
      <c r="V564" s="21"/>
      <c r="W564" s="21"/>
      <c r="X564" s="21"/>
      <c r="Y564" s="21"/>
      <c r="Z564" s="21"/>
    </row>
    <row r="565" spans="1:26" ht="9" customHeight="1" x14ac:dyDescent="0.25">
      <c r="A565" s="21"/>
      <c r="B565" s="21"/>
      <c r="C565" s="21"/>
      <c r="D565" s="21"/>
      <c r="E565" s="21"/>
      <c r="F565" s="21"/>
      <c r="G565" s="21"/>
      <c r="H565" s="21"/>
      <c r="I565" s="21"/>
      <c r="J565" s="21"/>
      <c r="K565" s="21"/>
      <c r="L565" s="21"/>
      <c r="M565" s="21"/>
      <c r="N565" s="21"/>
      <c r="O565" s="21"/>
      <c r="P565" s="28"/>
      <c r="Q565" s="28"/>
      <c r="R565" s="28"/>
      <c r="S565" s="28"/>
      <c r="T565" s="21"/>
      <c r="U565" s="21"/>
      <c r="V565" s="21"/>
      <c r="W565" s="21"/>
      <c r="X565" s="21"/>
      <c r="Y565" s="21"/>
      <c r="Z565" s="21"/>
    </row>
    <row r="566" spans="1:26" ht="9" customHeight="1" x14ac:dyDescent="0.25">
      <c r="A566" s="21"/>
      <c r="B566" s="21"/>
      <c r="C566" s="21"/>
      <c r="D566" s="21"/>
      <c r="E566" s="21"/>
      <c r="F566" s="21"/>
      <c r="G566" s="21"/>
      <c r="H566" s="21"/>
      <c r="I566" s="21"/>
      <c r="J566" s="21"/>
      <c r="K566" s="21"/>
      <c r="L566" s="21"/>
      <c r="M566" s="21"/>
      <c r="N566" s="21"/>
      <c r="O566" s="21"/>
      <c r="P566" s="28"/>
      <c r="Q566" s="28"/>
      <c r="R566" s="28"/>
      <c r="S566" s="28"/>
      <c r="T566" s="21"/>
      <c r="U566" s="21"/>
      <c r="V566" s="21"/>
      <c r="W566" s="21"/>
      <c r="X566" s="21"/>
      <c r="Y566" s="21"/>
      <c r="Z566" s="21"/>
    </row>
    <row r="567" spans="1:26" ht="9" customHeight="1" x14ac:dyDescent="0.25">
      <c r="A567" s="21"/>
      <c r="B567" s="21"/>
      <c r="C567" s="21"/>
      <c r="D567" s="21"/>
      <c r="E567" s="21"/>
      <c r="F567" s="21"/>
      <c r="G567" s="21"/>
      <c r="H567" s="21"/>
      <c r="I567" s="21"/>
      <c r="J567" s="21"/>
      <c r="K567" s="21"/>
      <c r="L567" s="21"/>
      <c r="M567" s="21"/>
      <c r="N567" s="21"/>
      <c r="O567" s="21"/>
      <c r="P567" s="28"/>
      <c r="Q567" s="28"/>
      <c r="R567" s="28"/>
      <c r="S567" s="28"/>
      <c r="T567" s="21"/>
      <c r="U567" s="21"/>
      <c r="V567" s="21"/>
      <c r="W567" s="21"/>
      <c r="X567" s="21"/>
      <c r="Y567" s="21"/>
      <c r="Z567" s="21"/>
    </row>
    <row r="568" spans="1:26" ht="9" customHeight="1" x14ac:dyDescent="0.25">
      <c r="A568" s="21"/>
      <c r="B568" s="21"/>
      <c r="C568" s="21"/>
      <c r="D568" s="21"/>
      <c r="E568" s="21"/>
      <c r="F568" s="21"/>
      <c r="G568" s="21"/>
      <c r="H568" s="21"/>
      <c r="I568" s="21"/>
      <c r="J568" s="21"/>
      <c r="K568" s="21"/>
      <c r="L568" s="21"/>
      <c r="M568" s="21"/>
      <c r="N568" s="21"/>
      <c r="O568" s="21"/>
      <c r="P568" s="28"/>
      <c r="Q568" s="28"/>
      <c r="R568" s="28"/>
      <c r="S568" s="28"/>
      <c r="T568" s="21"/>
      <c r="U568" s="21"/>
      <c r="V568" s="21"/>
      <c r="W568" s="21"/>
      <c r="X568" s="21"/>
      <c r="Y568" s="21"/>
      <c r="Z568" s="21"/>
    </row>
    <row r="569" spans="1:26" ht="9" customHeight="1" x14ac:dyDescent="0.25">
      <c r="A569" s="21"/>
      <c r="B569" s="21"/>
      <c r="C569" s="21"/>
      <c r="D569" s="21"/>
      <c r="E569" s="21"/>
      <c r="F569" s="21"/>
      <c r="G569" s="21"/>
      <c r="H569" s="21"/>
      <c r="I569" s="21"/>
      <c r="J569" s="21"/>
      <c r="K569" s="21"/>
      <c r="L569" s="21"/>
      <c r="M569" s="21"/>
      <c r="N569" s="21"/>
      <c r="O569" s="21"/>
      <c r="P569" s="28"/>
      <c r="Q569" s="28"/>
      <c r="R569" s="28"/>
      <c r="S569" s="28"/>
      <c r="T569" s="21"/>
      <c r="U569" s="21"/>
      <c r="V569" s="21"/>
      <c r="W569" s="21"/>
      <c r="X569" s="21"/>
      <c r="Y569" s="21"/>
      <c r="Z569" s="21"/>
    </row>
    <row r="570" spans="1:26" ht="9" customHeight="1" x14ac:dyDescent="0.25">
      <c r="A570" s="21"/>
      <c r="B570" s="21"/>
      <c r="C570" s="21"/>
      <c r="D570" s="21"/>
      <c r="E570" s="21"/>
      <c r="F570" s="21"/>
      <c r="G570" s="21"/>
      <c r="H570" s="21"/>
      <c r="I570" s="21"/>
      <c r="J570" s="21"/>
      <c r="K570" s="21"/>
      <c r="L570" s="21"/>
      <c r="M570" s="21"/>
      <c r="N570" s="21"/>
      <c r="O570" s="21"/>
      <c r="P570" s="28"/>
      <c r="Q570" s="28"/>
      <c r="R570" s="28"/>
      <c r="S570" s="28"/>
      <c r="T570" s="21"/>
      <c r="U570" s="21"/>
      <c r="V570" s="21"/>
      <c r="W570" s="21"/>
      <c r="X570" s="21"/>
      <c r="Y570" s="21"/>
      <c r="Z570" s="21"/>
    </row>
    <row r="571" spans="1:26" ht="9" customHeight="1" x14ac:dyDescent="0.25">
      <c r="A571" s="21"/>
      <c r="B571" s="21"/>
      <c r="C571" s="21"/>
      <c r="D571" s="21"/>
      <c r="E571" s="21"/>
      <c r="F571" s="21"/>
      <c r="G571" s="21"/>
      <c r="H571" s="21"/>
      <c r="I571" s="21"/>
      <c r="J571" s="21"/>
      <c r="K571" s="21"/>
      <c r="L571" s="21"/>
      <c r="M571" s="21"/>
      <c r="N571" s="21"/>
      <c r="O571" s="21"/>
      <c r="P571" s="28"/>
      <c r="Q571" s="28"/>
      <c r="R571" s="28"/>
      <c r="S571" s="28"/>
      <c r="T571" s="21"/>
      <c r="U571" s="21"/>
      <c r="V571" s="21"/>
      <c r="W571" s="21"/>
      <c r="X571" s="21"/>
      <c r="Y571" s="21"/>
      <c r="Z571" s="21"/>
    </row>
    <row r="572" spans="1:26" ht="9" customHeight="1" x14ac:dyDescent="0.25">
      <c r="A572" s="21"/>
      <c r="B572" s="21"/>
      <c r="C572" s="21"/>
      <c r="D572" s="21"/>
      <c r="E572" s="21"/>
      <c r="F572" s="21"/>
      <c r="G572" s="21"/>
      <c r="H572" s="21"/>
      <c r="I572" s="21"/>
      <c r="J572" s="21"/>
      <c r="K572" s="21"/>
      <c r="L572" s="21"/>
      <c r="M572" s="21"/>
      <c r="N572" s="21"/>
      <c r="O572" s="21"/>
      <c r="P572" s="28"/>
      <c r="Q572" s="28"/>
      <c r="R572" s="28"/>
      <c r="S572" s="28"/>
      <c r="T572" s="21"/>
      <c r="U572" s="21"/>
      <c r="V572" s="21"/>
      <c r="W572" s="21"/>
      <c r="X572" s="21"/>
      <c r="Y572" s="21"/>
      <c r="Z572" s="21"/>
    </row>
    <row r="573" spans="1:26" ht="9" customHeight="1" x14ac:dyDescent="0.25">
      <c r="A573" s="21"/>
      <c r="B573" s="21"/>
      <c r="C573" s="21"/>
      <c r="D573" s="21"/>
      <c r="E573" s="21"/>
      <c r="F573" s="21"/>
      <c r="G573" s="21"/>
      <c r="H573" s="21"/>
      <c r="I573" s="21"/>
      <c r="J573" s="21"/>
      <c r="K573" s="21"/>
      <c r="L573" s="21"/>
      <c r="M573" s="21"/>
      <c r="N573" s="21"/>
      <c r="O573" s="21"/>
      <c r="P573" s="28"/>
      <c r="Q573" s="28"/>
      <c r="R573" s="28"/>
      <c r="S573" s="28"/>
      <c r="T573" s="21"/>
      <c r="U573" s="21"/>
      <c r="V573" s="21"/>
      <c r="W573" s="21"/>
      <c r="X573" s="21"/>
      <c r="Y573" s="21"/>
      <c r="Z573" s="21"/>
    </row>
    <row r="574" spans="1:26" ht="9" customHeight="1" x14ac:dyDescent="0.25">
      <c r="A574" s="21"/>
      <c r="B574" s="21"/>
      <c r="C574" s="21"/>
      <c r="D574" s="21"/>
      <c r="E574" s="21"/>
      <c r="F574" s="21"/>
      <c r="G574" s="21"/>
      <c r="H574" s="21"/>
      <c r="I574" s="21"/>
      <c r="J574" s="21"/>
      <c r="K574" s="21"/>
      <c r="L574" s="21"/>
      <c r="M574" s="21"/>
      <c r="N574" s="21"/>
      <c r="O574" s="21"/>
      <c r="P574" s="28"/>
      <c r="Q574" s="28"/>
      <c r="R574" s="28"/>
      <c r="S574" s="28"/>
      <c r="T574" s="21"/>
      <c r="U574" s="21"/>
      <c r="V574" s="21"/>
      <c r="W574" s="21"/>
      <c r="X574" s="21"/>
      <c r="Y574" s="21"/>
      <c r="Z574" s="21"/>
    </row>
    <row r="575" spans="1:26" ht="9" customHeight="1" x14ac:dyDescent="0.25">
      <c r="A575" s="21"/>
      <c r="B575" s="21"/>
      <c r="C575" s="21"/>
      <c r="D575" s="21"/>
      <c r="E575" s="21"/>
      <c r="F575" s="21"/>
      <c r="G575" s="21"/>
      <c r="H575" s="21"/>
      <c r="I575" s="21"/>
      <c r="J575" s="21"/>
      <c r="K575" s="21"/>
      <c r="L575" s="21"/>
      <c r="M575" s="21"/>
      <c r="N575" s="21"/>
      <c r="O575" s="21"/>
      <c r="P575" s="28"/>
      <c r="Q575" s="28"/>
      <c r="R575" s="28"/>
      <c r="S575" s="28"/>
      <c r="T575" s="21"/>
      <c r="U575" s="21"/>
      <c r="V575" s="21"/>
      <c r="W575" s="21"/>
      <c r="X575" s="21"/>
      <c r="Y575" s="21"/>
      <c r="Z575" s="21"/>
    </row>
    <row r="576" spans="1:26" ht="9" customHeight="1" x14ac:dyDescent="0.25">
      <c r="A576" s="21"/>
      <c r="B576" s="21"/>
      <c r="C576" s="21"/>
      <c r="D576" s="21"/>
      <c r="E576" s="21"/>
      <c r="F576" s="21"/>
      <c r="G576" s="21"/>
      <c r="H576" s="21"/>
      <c r="I576" s="21"/>
      <c r="J576" s="21"/>
      <c r="K576" s="21"/>
      <c r="L576" s="21"/>
      <c r="M576" s="21"/>
      <c r="N576" s="21"/>
      <c r="O576" s="21"/>
      <c r="P576" s="28"/>
      <c r="Q576" s="28"/>
      <c r="R576" s="28"/>
      <c r="S576" s="28"/>
      <c r="T576" s="21"/>
      <c r="U576" s="21"/>
      <c r="V576" s="21"/>
      <c r="W576" s="21"/>
      <c r="X576" s="21"/>
      <c r="Y576" s="21"/>
      <c r="Z576" s="21"/>
    </row>
    <row r="577" spans="1:26" ht="9" customHeight="1" x14ac:dyDescent="0.25">
      <c r="A577" s="21"/>
      <c r="B577" s="21"/>
      <c r="C577" s="21"/>
      <c r="D577" s="21"/>
      <c r="E577" s="21"/>
      <c r="F577" s="21"/>
      <c r="G577" s="21"/>
      <c r="H577" s="21"/>
      <c r="I577" s="21"/>
      <c r="J577" s="21"/>
      <c r="K577" s="21"/>
      <c r="L577" s="21"/>
      <c r="M577" s="21"/>
      <c r="N577" s="21"/>
      <c r="O577" s="21"/>
      <c r="P577" s="28"/>
      <c r="Q577" s="28"/>
      <c r="R577" s="28"/>
      <c r="S577" s="28"/>
      <c r="T577" s="21"/>
      <c r="U577" s="21"/>
      <c r="V577" s="21"/>
      <c r="W577" s="21"/>
      <c r="X577" s="21"/>
      <c r="Y577" s="21"/>
      <c r="Z577" s="21"/>
    </row>
    <row r="578" spans="1:26" ht="9" customHeight="1" x14ac:dyDescent="0.25">
      <c r="A578" s="21"/>
      <c r="B578" s="21"/>
      <c r="C578" s="21"/>
      <c r="D578" s="21"/>
      <c r="E578" s="21"/>
      <c r="F578" s="21"/>
      <c r="G578" s="21"/>
      <c r="H578" s="21"/>
      <c r="I578" s="21"/>
      <c r="J578" s="21"/>
      <c r="K578" s="21"/>
      <c r="L578" s="21"/>
      <c r="M578" s="21"/>
      <c r="N578" s="21"/>
      <c r="O578" s="21"/>
      <c r="P578" s="28"/>
      <c r="Q578" s="28"/>
      <c r="R578" s="28"/>
      <c r="S578" s="28"/>
      <c r="T578" s="21"/>
      <c r="U578" s="21"/>
      <c r="V578" s="21"/>
      <c r="W578" s="21"/>
      <c r="X578" s="21"/>
      <c r="Y578" s="21"/>
      <c r="Z578" s="21"/>
    </row>
    <row r="579" spans="1:26" ht="9" customHeight="1" x14ac:dyDescent="0.25">
      <c r="A579" s="21"/>
      <c r="B579" s="21"/>
      <c r="C579" s="21"/>
      <c r="D579" s="21"/>
      <c r="E579" s="21"/>
      <c r="F579" s="21"/>
      <c r="G579" s="21"/>
      <c r="H579" s="21"/>
      <c r="I579" s="21"/>
      <c r="J579" s="21"/>
      <c r="K579" s="21"/>
      <c r="L579" s="21"/>
      <c r="M579" s="21"/>
      <c r="N579" s="21"/>
      <c r="O579" s="21"/>
      <c r="P579" s="28"/>
      <c r="Q579" s="28"/>
      <c r="R579" s="28"/>
      <c r="S579" s="28"/>
      <c r="T579" s="21"/>
      <c r="U579" s="21"/>
      <c r="V579" s="21"/>
      <c r="W579" s="21"/>
      <c r="X579" s="21"/>
      <c r="Y579" s="21"/>
      <c r="Z579" s="21"/>
    </row>
    <row r="580" spans="1:26" ht="9" customHeight="1" x14ac:dyDescent="0.25">
      <c r="A580" s="21"/>
      <c r="B580" s="21"/>
      <c r="C580" s="21"/>
      <c r="D580" s="21"/>
      <c r="E580" s="21"/>
      <c r="F580" s="21"/>
      <c r="G580" s="21"/>
      <c r="H580" s="21"/>
      <c r="I580" s="21"/>
      <c r="J580" s="21"/>
      <c r="K580" s="21"/>
      <c r="L580" s="21"/>
      <c r="M580" s="21"/>
      <c r="N580" s="21"/>
      <c r="O580" s="21"/>
      <c r="P580" s="28"/>
      <c r="Q580" s="28"/>
      <c r="R580" s="28"/>
      <c r="S580" s="28"/>
      <c r="T580" s="21"/>
      <c r="U580" s="21"/>
      <c r="V580" s="21"/>
      <c r="W580" s="21"/>
      <c r="X580" s="21"/>
      <c r="Y580" s="21"/>
      <c r="Z580" s="21"/>
    </row>
    <row r="581" spans="1:26" ht="9" customHeight="1" x14ac:dyDescent="0.25">
      <c r="A581" s="21"/>
      <c r="B581" s="21"/>
      <c r="C581" s="21"/>
      <c r="D581" s="21"/>
      <c r="E581" s="21"/>
      <c r="F581" s="21"/>
      <c r="G581" s="21"/>
      <c r="H581" s="21"/>
      <c r="I581" s="21"/>
      <c r="J581" s="21"/>
      <c r="K581" s="21"/>
      <c r="L581" s="21"/>
      <c r="M581" s="21"/>
      <c r="N581" s="21"/>
      <c r="O581" s="21"/>
      <c r="P581" s="28"/>
      <c r="Q581" s="28"/>
      <c r="R581" s="28"/>
      <c r="S581" s="28"/>
      <c r="T581" s="21"/>
      <c r="U581" s="21"/>
      <c r="V581" s="21"/>
      <c r="W581" s="21"/>
      <c r="X581" s="21"/>
      <c r="Y581" s="21"/>
      <c r="Z581" s="21"/>
    </row>
    <row r="582" spans="1:26" ht="9" customHeight="1" x14ac:dyDescent="0.25">
      <c r="A582" s="21"/>
      <c r="B582" s="21"/>
      <c r="C582" s="21"/>
      <c r="D582" s="21"/>
      <c r="E582" s="21"/>
      <c r="F582" s="21"/>
      <c r="G582" s="21"/>
      <c r="H582" s="21"/>
      <c r="I582" s="21"/>
      <c r="J582" s="21"/>
      <c r="K582" s="21"/>
      <c r="L582" s="21"/>
      <c r="M582" s="21"/>
      <c r="N582" s="21"/>
      <c r="O582" s="21"/>
      <c r="P582" s="28"/>
      <c r="Q582" s="28"/>
      <c r="R582" s="28"/>
      <c r="S582" s="28"/>
      <c r="T582" s="21"/>
      <c r="U582" s="21"/>
      <c r="V582" s="21"/>
      <c r="W582" s="21"/>
      <c r="X582" s="21"/>
      <c r="Y582" s="21"/>
      <c r="Z582" s="21"/>
    </row>
    <row r="583" spans="1:26" ht="9" customHeight="1" x14ac:dyDescent="0.25">
      <c r="A583" s="21"/>
      <c r="B583" s="21"/>
      <c r="C583" s="21"/>
      <c r="D583" s="21"/>
      <c r="E583" s="21"/>
      <c r="F583" s="21"/>
      <c r="G583" s="21"/>
      <c r="H583" s="21"/>
      <c r="I583" s="21"/>
      <c r="J583" s="21"/>
      <c r="K583" s="21"/>
      <c r="L583" s="21"/>
      <c r="M583" s="21"/>
      <c r="N583" s="21"/>
      <c r="O583" s="21"/>
      <c r="P583" s="28"/>
      <c r="Q583" s="28"/>
      <c r="R583" s="28"/>
      <c r="S583" s="28"/>
      <c r="T583" s="21"/>
      <c r="U583" s="21"/>
      <c r="V583" s="21"/>
      <c r="W583" s="21"/>
      <c r="X583" s="21"/>
      <c r="Y583" s="21"/>
      <c r="Z583" s="21"/>
    </row>
    <row r="584" spans="1:26" ht="9" customHeight="1" x14ac:dyDescent="0.25">
      <c r="A584" s="21"/>
      <c r="B584" s="21"/>
      <c r="C584" s="21"/>
      <c r="D584" s="21"/>
      <c r="E584" s="21"/>
      <c r="F584" s="21"/>
      <c r="G584" s="21"/>
      <c r="H584" s="21"/>
      <c r="I584" s="21"/>
      <c r="J584" s="21"/>
      <c r="K584" s="21"/>
      <c r="L584" s="21"/>
      <c r="M584" s="21"/>
      <c r="N584" s="21"/>
      <c r="O584" s="21"/>
      <c r="P584" s="28"/>
      <c r="Q584" s="28"/>
      <c r="R584" s="28"/>
      <c r="S584" s="28"/>
      <c r="T584" s="21"/>
      <c r="U584" s="21"/>
      <c r="V584" s="21"/>
      <c r="W584" s="21"/>
      <c r="X584" s="21"/>
      <c r="Y584" s="21"/>
      <c r="Z584" s="21"/>
    </row>
    <row r="585" spans="1:26" ht="9" customHeight="1" x14ac:dyDescent="0.25">
      <c r="A585" s="21"/>
      <c r="B585" s="21"/>
      <c r="C585" s="21"/>
      <c r="D585" s="21"/>
      <c r="E585" s="21"/>
      <c r="F585" s="21"/>
      <c r="G585" s="21"/>
      <c r="H585" s="21"/>
      <c r="I585" s="21"/>
      <c r="J585" s="21"/>
      <c r="K585" s="21"/>
      <c r="L585" s="21"/>
      <c r="M585" s="21"/>
      <c r="N585" s="21"/>
      <c r="O585" s="21"/>
      <c r="P585" s="28"/>
      <c r="Q585" s="28"/>
      <c r="R585" s="28"/>
      <c r="S585" s="28"/>
      <c r="T585" s="21"/>
      <c r="U585" s="21"/>
      <c r="V585" s="21"/>
      <c r="W585" s="21"/>
      <c r="X585" s="21"/>
      <c r="Y585" s="21"/>
      <c r="Z585" s="21"/>
    </row>
    <row r="586" spans="1:26" ht="9" customHeight="1" x14ac:dyDescent="0.25">
      <c r="A586" s="21"/>
      <c r="B586" s="21"/>
      <c r="C586" s="21"/>
      <c r="D586" s="21"/>
      <c r="E586" s="21"/>
      <c r="F586" s="21"/>
      <c r="G586" s="21"/>
      <c r="H586" s="21"/>
      <c r="I586" s="21"/>
      <c r="J586" s="21"/>
      <c r="K586" s="21"/>
      <c r="L586" s="21"/>
      <c r="M586" s="21"/>
      <c r="N586" s="21"/>
      <c r="O586" s="21"/>
      <c r="P586" s="28"/>
      <c r="Q586" s="28"/>
      <c r="R586" s="28"/>
      <c r="S586" s="28"/>
      <c r="T586" s="21"/>
      <c r="U586" s="21"/>
      <c r="V586" s="21"/>
      <c r="W586" s="21"/>
      <c r="X586" s="21"/>
      <c r="Y586" s="21"/>
      <c r="Z586" s="21"/>
    </row>
    <row r="587" spans="1:26" ht="9" customHeight="1" x14ac:dyDescent="0.25">
      <c r="A587" s="21"/>
      <c r="B587" s="21"/>
      <c r="C587" s="21"/>
      <c r="D587" s="21"/>
      <c r="E587" s="21"/>
      <c r="F587" s="21"/>
      <c r="G587" s="21"/>
      <c r="H587" s="21"/>
      <c r="I587" s="21"/>
      <c r="J587" s="21"/>
      <c r="K587" s="21"/>
      <c r="L587" s="21"/>
      <c r="M587" s="21"/>
      <c r="N587" s="21"/>
      <c r="O587" s="21"/>
      <c r="P587" s="28"/>
      <c r="Q587" s="28"/>
      <c r="R587" s="28"/>
      <c r="S587" s="28"/>
      <c r="T587" s="21"/>
      <c r="U587" s="21"/>
      <c r="V587" s="21"/>
      <c r="W587" s="21"/>
      <c r="X587" s="21"/>
      <c r="Y587" s="21"/>
      <c r="Z587" s="21"/>
    </row>
    <row r="588" spans="1:26" ht="9" customHeight="1" x14ac:dyDescent="0.25">
      <c r="A588" s="21"/>
      <c r="B588" s="21"/>
      <c r="C588" s="21"/>
      <c r="D588" s="21"/>
      <c r="E588" s="21"/>
      <c r="F588" s="21"/>
      <c r="G588" s="21"/>
      <c r="H588" s="21"/>
      <c r="I588" s="21"/>
      <c r="J588" s="21"/>
      <c r="K588" s="21"/>
      <c r="L588" s="21"/>
      <c r="M588" s="21"/>
      <c r="N588" s="21"/>
      <c r="O588" s="21"/>
      <c r="P588" s="28"/>
      <c r="Q588" s="28"/>
      <c r="R588" s="28"/>
      <c r="S588" s="28"/>
      <c r="T588" s="21"/>
      <c r="U588" s="21"/>
      <c r="V588" s="21"/>
      <c r="W588" s="21"/>
      <c r="X588" s="21"/>
      <c r="Y588" s="21"/>
      <c r="Z588" s="21"/>
    </row>
    <row r="589" spans="1:26" ht="9" customHeight="1" x14ac:dyDescent="0.25">
      <c r="A589" s="21"/>
      <c r="B589" s="21"/>
      <c r="C589" s="21"/>
      <c r="D589" s="21"/>
      <c r="E589" s="21"/>
      <c r="F589" s="21"/>
      <c r="G589" s="21"/>
      <c r="H589" s="21"/>
      <c r="I589" s="21"/>
      <c r="J589" s="21"/>
      <c r="K589" s="21"/>
      <c r="L589" s="21"/>
      <c r="M589" s="21"/>
      <c r="N589" s="21"/>
      <c r="O589" s="21"/>
      <c r="P589" s="28"/>
      <c r="Q589" s="28"/>
      <c r="R589" s="28"/>
      <c r="S589" s="28"/>
      <c r="T589" s="21"/>
      <c r="U589" s="21"/>
      <c r="V589" s="21"/>
      <c r="W589" s="21"/>
      <c r="X589" s="21"/>
      <c r="Y589" s="21"/>
      <c r="Z589" s="21"/>
    </row>
    <row r="590" spans="1:26" ht="9" customHeight="1" x14ac:dyDescent="0.25">
      <c r="A590" s="21"/>
      <c r="B590" s="21"/>
      <c r="C590" s="21"/>
      <c r="D590" s="21"/>
      <c r="E590" s="21"/>
      <c r="F590" s="21"/>
      <c r="G590" s="21"/>
      <c r="H590" s="21"/>
      <c r="I590" s="21"/>
      <c r="J590" s="21"/>
      <c r="K590" s="21"/>
      <c r="L590" s="21"/>
      <c r="M590" s="21"/>
      <c r="N590" s="21"/>
      <c r="O590" s="21"/>
      <c r="P590" s="28"/>
      <c r="Q590" s="28"/>
      <c r="R590" s="28"/>
      <c r="S590" s="28"/>
      <c r="T590" s="21"/>
      <c r="U590" s="21"/>
      <c r="V590" s="21"/>
      <c r="W590" s="21"/>
      <c r="X590" s="21"/>
      <c r="Y590" s="21"/>
      <c r="Z590" s="21"/>
    </row>
    <row r="591" spans="1:26" ht="9" customHeight="1" x14ac:dyDescent="0.25">
      <c r="A591" s="21"/>
      <c r="B591" s="21"/>
      <c r="C591" s="21"/>
      <c r="D591" s="21"/>
      <c r="E591" s="21"/>
      <c r="F591" s="21"/>
      <c r="G591" s="21"/>
      <c r="H591" s="21"/>
      <c r="I591" s="21"/>
      <c r="J591" s="21"/>
      <c r="K591" s="21"/>
      <c r="L591" s="21"/>
      <c r="M591" s="21"/>
      <c r="N591" s="21"/>
      <c r="O591" s="21"/>
      <c r="P591" s="28"/>
      <c r="Q591" s="28"/>
      <c r="R591" s="28"/>
      <c r="S591" s="28"/>
      <c r="T591" s="21"/>
      <c r="U591" s="21"/>
      <c r="V591" s="21"/>
      <c r="W591" s="21"/>
      <c r="X591" s="21"/>
      <c r="Y591" s="21"/>
      <c r="Z591" s="21"/>
    </row>
    <row r="592" spans="1:26" ht="9" customHeight="1" x14ac:dyDescent="0.25">
      <c r="A592" s="21"/>
      <c r="B592" s="21"/>
      <c r="C592" s="21"/>
      <c r="D592" s="21"/>
      <c r="E592" s="21"/>
      <c r="F592" s="21"/>
      <c r="G592" s="21"/>
      <c r="H592" s="21"/>
      <c r="I592" s="21"/>
      <c r="J592" s="21"/>
      <c r="K592" s="21"/>
      <c r="L592" s="21"/>
      <c r="M592" s="21"/>
      <c r="N592" s="21"/>
      <c r="O592" s="21"/>
      <c r="P592" s="28"/>
      <c r="Q592" s="28"/>
      <c r="R592" s="28"/>
      <c r="S592" s="28"/>
      <c r="T592" s="21"/>
      <c r="U592" s="21"/>
      <c r="V592" s="21"/>
      <c r="W592" s="21"/>
      <c r="X592" s="21"/>
      <c r="Y592" s="21"/>
      <c r="Z592" s="21"/>
    </row>
    <row r="593" spans="1:26" ht="9" customHeight="1" x14ac:dyDescent="0.25">
      <c r="A593" s="21"/>
      <c r="B593" s="21"/>
      <c r="C593" s="21"/>
      <c r="D593" s="21"/>
      <c r="E593" s="21"/>
      <c r="F593" s="21"/>
      <c r="G593" s="21"/>
      <c r="H593" s="21"/>
      <c r="I593" s="21"/>
      <c r="J593" s="21"/>
      <c r="K593" s="21"/>
      <c r="L593" s="21"/>
      <c r="M593" s="21"/>
      <c r="N593" s="21"/>
      <c r="O593" s="21"/>
      <c r="P593" s="28"/>
      <c r="Q593" s="28"/>
      <c r="R593" s="28"/>
      <c r="S593" s="28"/>
      <c r="T593" s="21"/>
      <c r="U593" s="21"/>
      <c r="V593" s="21"/>
      <c r="W593" s="21"/>
      <c r="X593" s="21"/>
      <c r="Y593" s="21"/>
      <c r="Z593" s="21"/>
    </row>
    <row r="594" spans="1:26" ht="9" customHeight="1" x14ac:dyDescent="0.25">
      <c r="A594" s="21"/>
      <c r="B594" s="21"/>
      <c r="C594" s="21"/>
      <c r="D594" s="21"/>
      <c r="E594" s="21"/>
      <c r="F594" s="21"/>
      <c r="G594" s="21"/>
      <c r="H594" s="21"/>
      <c r="I594" s="21"/>
      <c r="J594" s="21"/>
      <c r="K594" s="21"/>
      <c r="L594" s="21"/>
      <c r="M594" s="21"/>
      <c r="N594" s="21"/>
      <c r="O594" s="21"/>
      <c r="P594" s="28"/>
      <c r="Q594" s="28"/>
      <c r="R594" s="28"/>
      <c r="S594" s="28"/>
      <c r="T594" s="21"/>
      <c r="U594" s="21"/>
      <c r="V594" s="21"/>
      <c r="W594" s="21"/>
      <c r="X594" s="21"/>
      <c r="Y594" s="21"/>
      <c r="Z594" s="21"/>
    </row>
    <row r="595" spans="1:26" ht="9" customHeight="1" x14ac:dyDescent="0.25">
      <c r="A595" s="21"/>
      <c r="B595" s="21"/>
      <c r="C595" s="21"/>
      <c r="D595" s="21"/>
      <c r="E595" s="21"/>
      <c r="F595" s="21"/>
      <c r="G595" s="21"/>
      <c r="H595" s="21"/>
      <c r="I595" s="21"/>
      <c r="J595" s="21"/>
      <c r="K595" s="21"/>
      <c r="L595" s="21"/>
      <c r="M595" s="21"/>
      <c r="N595" s="21"/>
      <c r="O595" s="21"/>
      <c r="P595" s="28"/>
      <c r="Q595" s="28"/>
      <c r="R595" s="28"/>
      <c r="S595" s="28"/>
      <c r="T595" s="21"/>
      <c r="U595" s="21"/>
      <c r="V595" s="21"/>
      <c r="W595" s="21"/>
      <c r="X595" s="21"/>
      <c r="Y595" s="21"/>
      <c r="Z595" s="21"/>
    </row>
    <row r="596" spans="1:26" ht="9" customHeight="1" x14ac:dyDescent="0.25">
      <c r="A596" s="21"/>
      <c r="B596" s="21"/>
      <c r="C596" s="21"/>
      <c r="D596" s="21"/>
      <c r="E596" s="21"/>
      <c r="F596" s="21"/>
      <c r="G596" s="21"/>
      <c r="H596" s="21"/>
      <c r="I596" s="21"/>
      <c r="J596" s="21"/>
      <c r="K596" s="21"/>
      <c r="L596" s="21"/>
      <c r="M596" s="21"/>
      <c r="N596" s="21"/>
      <c r="O596" s="21"/>
      <c r="P596" s="28"/>
      <c r="Q596" s="28"/>
      <c r="R596" s="28"/>
      <c r="S596" s="28"/>
      <c r="T596" s="21"/>
      <c r="U596" s="21"/>
      <c r="V596" s="21"/>
      <c r="W596" s="21"/>
      <c r="X596" s="21"/>
      <c r="Y596" s="21"/>
      <c r="Z596" s="21"/>
    </row>
    <row r="597" spans="1:26" ht="9" customHeight="1" x14ac:dyDescent="0.25">
      <c r="A597" s="21"/>
      <c r="B597" s="21"/>
      <c r="C597" s="21"/>
      <c r="D597" s="21"/>
      <c r="E597" s="21"/>
      <c r="F597" s="21"/>
      <c r="G597" s="21"/>
      <c r="H597" s="21"/>
      <c r="I597" s="21"/>
      <c r="J597" s="21"/>
      <c r="K597" s="21"/>
      <c r="L597" s="21"/>
      <c r="M597" s="21"/>
      <c r="N597" s="21"/>
      <c r="O597" s="21"/>
      <c r="P597" s="28"/>
      <c r="Q597" s="28"/>
      <c r="R597" s="28"/>
      <c r="S597" s="28"/>
      <c r="T597" s="21"/>
      <c r="U597" s="21"/>
      <c r="V597" s="21"/>
      <c r="W597" s="21"/>
      <c r="X597" s="21"/>
      <c r="Y597" s="21"/>
      <c r="Z597" s="21"/>
    </row>
    <row r="598" spans="1:26" ht="9" customHeight="1" x14ac:dyDescent="0.25">
      <c r="A598" s="21"/>
      <c r="B598" s="21"/>
      <c r="C598" s="21"/>
      <c r="D598" s="21"/>
      <c r="E598" s="21"/>
      <c r="F598" s="21"/>
      <c r="G598" s="21"/>
      <c r="H598" s="21"/>
      <c r="I598" s="21"/>
      <c r="J598" s="21"/>
      <c r="K598" s="21"/>
      <c r="L598" s="21"/>
      <c r="M598" s="21"/>
      <c r="N598" s="21"/>
      <c r="O598" s="21"/>
      <c r="P598" s="28"/>
      <c r="Q598" s="28"/>
      <c r="R598" s="28"/>
      <c r="S598" s="28"/>
      <c r="T598" s="21"/>
      <c r="U598" s="21"/>
      <c r="V598" s="21"/>
      <c r="W598" s="21"/>
      <c r="X598" s="21"/>
      <c r="Y598" s="21"/>
      <c r="Z598" s="21"/>
    </row>
    <row r="599" spans="1:26" ht="9" customHeight="1" x14ac:dyDescent="0.25">
      <c r="A599" s="21"/>
      <c r="B599" s="21"/>
      <c r="C599" s="21"/>
      <c r="D599" s="21"/>
      <c r="E599" s="21"/>
      <c r="F599" s="21"/>
      <c r="G599" s="21"/>
      <c r="H599" s="21"/>
      <c r="I599" s="21"/>
      <c r="J599" s="21"/>
      <c r="K599" s="21"/>
      <c r="L599" s="21"/>
      <c r="M599" s="21"/>
      <c r="N599" s="21"/>
      <c r="O599" s="21"/>
      <c r="P599" s="28"/>
      <c r="Q599" s="28"/>
      <c r="R599" s="28"/>
      <c r="S599" s="28"/>
      <c r="T599" s="21"/>
      <c r="U599" s="21"/>
      <c r="V599" s="21"/>
      <c r="W599" s="21"/>
      <c r="X599" s="21"/>
      <c r="Y599" s="21"/>
      <c r="Z599" s="21"/>
    </row>
    <row r="600" spans="1:26" ht="9" customHeight="1" x14ac:dyDescent="0.25">
      <c r="A600" s="21"/>
      <c r="B600" s="21"/>
      <c r="C600" s="21"/>
      <c r="D600" s="21"/>
      <c r="E600" s="21"/>
      <c r="F600" s="21"/>
      <c r="G600" s="21"/>
      <c r="H600" s="21"/>
      <c r="I600" s="21"/>
      <c r="J600" s="21"/>
      <c r="K600" s="21"/>
      <c r="L600" s="21"/>
      <c r="M600" s="21"/>
      <c r="N600" s="21"/>
      <c r="O600" s="21"/>
      <c r="P600" s="28"/>
      <c r="Q600" s="28"/>
      <c r="R600" s="28"/>
      <c r="S600" s="28"/>
      <c r="T600" s="21"/>
      <c r="U600" s="21"/>
      <c r="V600" s="21"/>
      <c r="W600" s="21"/>
      <c r="X600" s="21"/>
      <c r="Y600" s="21"/>
      <c r="Z600" s="21"/>
    </row>
    <row r="601" spans="1:26" ht="9" customHeight="1" x14ac:dyDescent="0.25">
      <c r="A601" s="21"/>
      <c r="B601" s="21"/>
      <c r="C601" s="21"/>
      <c r="D601" s="21"/>
      <c r="E601" s="21"/>
      <c r="F601" s="21"/>
      <c r="G601" s="21"/>
      <c r="H601" s="21"/>
      <c r="I601" s="21"/>
      <c r="J601" s="21"/>
      <c r="K601" s="21"/>
      <c r="L601" s="21"/>
      <c r="M601" s="21"/>
      <c r="N601" s="21"/>
      <c r="O601" s="21"/>
      <c r="P601" s="28"/>
      <c r="Q601" s="28"/>
      <c r="R601" s="28"/>
      <c r="S601" s="28"/>
      <c r="T601" s="21"/>
      <c r="U601" s="21"/>
      <c r="V601" s="21"/>
      <c r="W601" s="21"/>
      <c r="X601" s="21"/>
      <c r="Y601" s="21"/>
      <c r="Z601" s="21"/>
    </row>
    <row r="602" spans="1:26" ht="9" customHeight="1" x14ac:dyDescent="0.25">
      <c r="A602" s="21"/>
      <c r="B602" s="21"/>
      <c r="C602" s="21"/>
      <c r="D602" s="21"/>
      <c r="E602" s="21"/>
      <c r="F602" s="21"/>
      <c r="G602" s="21"/>
      <c r="H602" s="21"/>
      <c r="I602" s="21"/>
      <c r="J602" s="21"/>
      <c r="K602" s="21"/>
      <c r="L602" s="21"/>
      <c r="M602" s="21"/>
      <c r="N602" s="21"/>
      <c r="O602" s="21"/>
      <c r="P602" s="28"/>
      <c r="Q602" s="28"/>
      <c r="R602" s="28"/>
      <c r="S602" s="28"/>
      <c r="T602" s="21"/>
      <c r="U602" s="21"/>
      <c r="V602" s="21"/>
      <c r="W602" s="21"/>
      <c r="X602" s="21"/>
      <c r="Y602" s="21"/>
      <c r="Z602" s="21"/>
    </row>
    <row r="603" spans="1:26" ht="10.5" customHeight="1" x14ac:dyDescent="0.25">
      <c r="A603" s="21"/>
      <c r="B603" s="21"/>
      <c r="C603" s="21"/>
      <c r="D603" s="21"/>
      <c r="E603" s="21"/>
      <c r="F603" s="21"/>
      <c r="G603" s="21"/>
      <c r="H603" s="21"/>
      <c r="I603" s="21"/>
      <c r="J603" s="21"/>
      <c r="K603" s="21"/>
      <c r="L603" s="21"/>
      <c r="M603" s="21"/>
      <c r="N603" s="21"/>
      <c r="O603" s="21"/>
      <c r="P603" s="28"/>
      <c r="Q603" s="28"/>
      <c r="R603" s="28"/>
      <c r="S603" s="28"/>
      <c r="T603" s="21"/>
      <c r="U603" s="21"/>
      <c r="V603" s="21"/>
      <c r="W603" s="21"/>
      <c r="X603" s="21"/>
      <c r="Y603" s="21"/>
      <c r="Z603" s="21"/>
    </row>
    <row r="604" spans="1:26" ht="10.5" customHeight="1" x14ac:dyDescent="0.25">
      <c r="A604" s="21"/>
      <c r="B604" s="21"/>
      <c r="C604" s="21"/>
      <c r="D604" s="21"/>
      <c r="E604" s="21"/>
      <c r="F604" s="21"/>
      <c r="G604" s="21"/>
      <c r="H604" s="21"/>
      <c r="I604" s="21"/>
      <c r="J604" s="21"/>
      <c r="K604" s="21"/>
      <c r="L604" s="21"/>
      <c r="M604" s="21"/>
      <c r="N604" s="21"/>
      <c r="O604" s="21"/>
      <c r="P604" s="28"/>
      <c r="Q604" s="28"/>
      <c r="R604" s="28"/>
      <c r="S604" s="28"/>
      <c r="T604" s="21"/>
      <c r="U604" s="21"/>
      <c r="V604" s="21"/>
      <c r="W604" s="21"/>
      <c r="X604" s="21"/>
      <c r="Y604" s="21"/>
      <c r="Z604" s="21"/>
    </row>
    <row r="605" spans="1:26" ht="10.5" customHeight="1" x14ac:dyDescent="0.25">
      <c r="A605" s="21"/>
      <c r="B605" s="21"/>
      <c r="C605" s="21"/>
      <c r="D605" s="21"/>
      <c r="E605" s="21"/>
      <c r="F605" s="21"/>
      <c r="G605" s="21"/>
      <c r="H605" s="21"/>
      <c r="I605" s="21"/>
      <c r="J605" s="21"/>
      <c r="K605" s="21"/>
      <c r="L605" s="21"/>
      <c r="M605" s="21"/>
      <c r="N605" s="21"/>
      <c r="O605" s="21"/>
      <c r="P605" s="28"/>
      <c r="Q605" s="28"/>
      <c r="R605" s="28"/>
      <c r="S605" s="28"/>
      <c r="T605" s="21"/>
      <c r="U605" s="21"/>
      <c r="V605" s="21"/>
      <c r="W605" s="21"/>
      <c r="X605" s="21"/>
      <c r="Y605" s="21"/>
      <c r="Z605" s="21"/>
    </row>
    <row r="606" spans="1:26" ht="10.5" customHeight="1" x14ac:dyDescent="0.25">
      <c r="A606" s="21"/>
      <c r="B606" s="21"/>
      <c r="C606" s="21"/>
      <c r="D606" s="21"/>
      <c r="E606" s="21"/>
      <c r="F606" s="21"/>
      <c r="G606" s="21"/>
      <c r="H606" s="21"/>
      <c r="I606" s="21"/>
      <c r="J606" s="21"/>
      <c r="K606" s="21"/>
      <c r="L606" s="21"/>
      <c r="M606" s="21"/>
      <c r="N606" s="21"/>
      <c r="O606" s="21"/>
      <c r="P606" s="28"/>
      <c r="Q606" s="28"/>
      <c r="R606" s="28"/>
      <c r="S606" s="28"/>
      <c r="T606" s="21"/>
      <c r="U606" s="21"/>
      <c r="V606" s="21"/>
      <c r="W606" s="21"/>
      <c r="X606" s="21"/>
      <c r="Y606" s="21"/>
      <c r="Z606" s="21"/>
    </row>
    <row r="607" spans="1:26" ht="10.5" customHeight="1" x14ac:dyDescent="0.25">
      <c r="A607" s="21"/>
      <c r="B607" s="21"/>
      <c r="C607" s="21"/>
      <c r="D607" s="21"/>
      <c r="E607" s="21"/>
      <c r="F607" s="21"/>
      <c r="G607" s="21"/>
      <c r="H607" s="21"/>
      <c r="I607" s="21"/>
      <c r="J607" s="21"/>
      <c r="K607" s="21"/>
      <c r="L607" s="21"/>
      <c r="M607" s="21"/>
      <c r="N607" s="21"/>
      <c r="O607" s="21"/>
      <c r="P607" s="28"/>
      <c r="Q607" s="28"/>
      <c r="R607" s="28"/>
      <c r="S607" s="28"/>
      <c r="T607" s="21"/>
      <c r="U607" s="21"/>
      <c r="V607" s="21"/>
      <c r="W607" s="21"/>
      <c r="X607" s="21"/>
      <c r="Y607" s="21"/>
      <c r="Z607" s="21"/>
    </row>
    <row r="608" spans="1:26" ht="10.5" customHeight="1" x14ac:dyDescent="0.25">
      <c r="A608" s="21"/>
      <c r="B608" s="21"/>
      <c r="C608" s="21"/>
      <c r="D608" s="21"/>
      <c r="E608" s="21"/>
      <c r="F608" s="21"/>
      <c r="G608" s="21"/>
      <c r="H608" s="21"/>
      <c r="I608" s="21"/>
      <c r="J608" s="21"/>
      <c r="K608" s="21"/>
      <c r="L608" s="21"/>
      <c r="M608" s="21"/>
      <c r="N608" s="21"/>
      <c r="O608" s="21"/>
      <c r="P608" s="28"/>
      <c r="Q608" s="28"/>
      <c r="R608" s="28"/>
      <c r="S608" s="28"/>
      <c r="T608" s="21"/>
      <c r="U608" s="21"/>
      <c r="V608" s="21"/>
      <c r="W608" s="21"/>
      <c r="X608" s="21"/>
      <c r="Y608" s="21"/>
      <c r="Z608" s="21"/>
    </row>
    <row r="609" spans="1:26" ht="10.5" customHeight="1" x14ac:dyDescent="0.25">
      <c r="A609" s="21"/>
      <c r="B609" s="21"/>
      <c r="C609" s="21"/>
      <c r="D609" s="21"/>
      <c r="E609" s="21"/>
      <c r="F609" s="21"/>
      <c r="G609" s="21"/>
      <c r="H609" s="21"/>
      <c r="I609" s="21"/>
      <c r="J609" s="21"/>
      <c r="K609" s="21"/>
      <c r="L609" s="21"/>
      <c r="M609" s="21"/>
      <c r="N609" s="21"/>
      <c r="O609" s="21"/>
      <c r="P609" s="28"/>
      <c r="Q609" s="28"/>
      <c r="R609" s="28"/>
      <c r="S609" s="28"/>
      <c r="T609" s="21"/>
      <c r="U609" s="21"/>
      <c r="V609" s="21"/>
      <c r="W609" s="21"/>
      <c r="X609" s="21"/>
      <c r="Y609" s="21"/>
      <c r="Z609" s="21"/>
    </row>
    <row r="610" spans="1:26" ht="10.5" customHeight="1" x14ac:dyDescent="0.25">
      <c r="A610" s="21"/>
      <c r="B610" s="21"/>
      <c r="C610" s="21"/>
      <c r="D610" s="21"/>
      <c r="E610" s="21"/>
      <c r="F610" s="21"/>
      <c r="G610" s="21"/>
      <c r="H610" s="21"/>
      <c r="I610" s="21"/>
      <c r="J610" s="21"/>
      <c r="K610" s="21"/>
      <c r="L610" s="21"/>
      <c r="M610" s="21"/>
      <c r="N610" s="21"/>
      <c r="O610" s="21"/>
      <c r="P610" s="28"/>
      <c r="Q610" s="28"/>
      <c r="R610" s="28"/>
      <c r="S610" s="28"/>
      <c r="T610" s="21"/>
      <c r="U610" s="21"/>
      <c r="V610" s="21"/>
      <c r="W610" s="21"/>
      <c r="X610" s="21"/>
      <c r="Y610" s="21"/>
      <c r="Z610" s="21"/>
    </row>
    <row r="611" spans="1:26" ht="10.5" customHeight="1" x14ac:dyDescent="0.25">
      <c r="A611" s="21"/>
      <c r="B611" s="21"/>
      <c r="C611" s="21"/>
      <c r="D611" s="21"/>
      <c r="E611" s="21"/>
      <c r="F611" s="21"/>
      <c r="G611" s="21"/>
      <c r="H611" s="21"/>
      <c r="I611" s="21"/>
      <c r="J611" s="21"/>
      <c r="K611" s="21"/>
      <c r="L611" s="21"/>
      <c r="M611" s="21"/>
      <c r="N611" s="21"/>
      <c r="O611" s="21"/>
      <c r="P611" s="28"/>
      <c r="Q611" s="28"/>
      <c r="R611" s="28"/>
      <c r="S611" s="28"/>
      <c r="T611" s="21"/>
      <c r="U611" s="21"/>
      <c r="V611" s="21"/>
      <c r="W611" s="21"/>
      <c r="X611" s="21"/>
      <c r="Y611" s="21"/>
      <c r="Z611" s="21"/>
    </row>
    <row r="612" spans="1:26" ht="10.5" customHeight="1" x14ac:dyDescent="0.25">
      <c r="A612" s="21"/>
      <c r="B612" s="21"/>
      <c r="C612" s="21"/>
      <c r="D612" s="21"/>
      <c r="E612" s="21"/>
      <c r="F612" s="21"/>
      <c r="G612" s="21"/>
      <c r="H612" s="21"/>
      <c r="I612" s="21"/>
      <c r="J612" s="21"/>
      <c r="K612" s="21"/>
      <c r="L612" s="21"/>
      <c r="M612" s="21"/>
      <c r="N612" s="21"/>
      <c r="O612" s="21"/>
      <c r="P612" s="28"/>
      <c r="Q612" s="28"/>
      <c r="R612" s="28"/>
      <c r="S612" s="28"/>
      <c r="T612" s="21"/>
      <c r="U612" s="21"/>
      <c r="V612" s="21"/>
      <c r="W612" s="21"/>
      <c r="X612" s="21"/>
      <c r="Y612" s="21"/>
      <c r="Z612" s="21"/>
    </row>
    <row r="613" spans="1:26" ht="10.5" customHeight="1" x14ac:dyDescent="0.25">
      <c r="A613" s="21"/>
      <c r="B613" s="21"/>
      <c r="C613" s="21"/>
      <c r="D613" s="21"/>
      <c r="E613" s="21"/>
      <c r="F613" s="21"/>
      <c r="G613" s="21"/>
      <c r="H613" s="21"/>
      <c r="I613" s="21"/>
      <c r="J613" s="21"/>
      <c r="K613" s="21"/>
      <c r="L613" s="21"/>
      <c r="M613" s="21"/>
      <c r="N613" s="21"/>
      <c r="O613" s="21"/>
      <c r="P613" s="28"/>
      <c r="Q613" s="28"/>
      <c r="R613" s="28"/>
      <c r="S613" s="28"/>
      <c r="T613" s="21"/>
      <c r="U613" s="21"/>
      <c r="V613" s="21"/>
      <c r="W613" s="21"/>
      <c r="X613" s="21"/>
      <c r="Y613" s="21"/>
      <c r="Z613" s="21"/>
    </row>
    <row r="614" spans="1:26" ht="10.5" customHeight="1" x14ac:dyDescent="0.25">
      <c r="A614" s="21"/>
      <c r="B614" s="21"/>
      <c r="C614" s="21"/>
      <c r="D614" s="21"/>
      <c r="E614" s="21"/>
      <c r="F614" s="21"/>
      <c r="G614" s="21"/>
      <c r="H614" s="21"/>
      <c r="I614" s="21"/>
      <c r="J614" s="21"/>
      <c r="K614" s="21"/>
      <c r="L614" s="21"/>
      <c r="M614" s="21"/>
      <c r="N614" s="21"/>
      <c r="O614" s="21"/>
      <c r="P614" s="28"/>
      <c r="Q614" s="28"/>
      <c r="R614" s="28"/>
      <c r="S614" s="28"/>
      <c r="T614" s="21"/>
      <c r="U614" s="21"/>
      <c r="V614" s="21"/>
      <c r="W614" s="21"/>
      <c r="X614" s="21"/>
      <c r="Y614" s="21"/>
      <c r="Z614" s="21"/>
    </row>
    <row r="615" spans="1:26" ht="10.5" customHeight="1" x14ac:dyDescent="0.25">
      <c r="A615" s="21"/>
      <c r="B615" s="21"/>
      <c r="C615" s="21"/>
      <c r="D615" s="21"/>
      <c r="E615" s="21"/>
      <c r="F615" s="21"/>
      <c r="G615" s="21"/>
      <c r="H615" s="21"/>
      <c r="I615" s="21"/>
      <c r="J615" s="21"/>
      <c r="K615" s="21"/>
      <c r="L615" s="21"/>
      <c r="M615" s="21"/>
      <c r="N615" s="21"/>
      <c r="O615" s="21"/>
      <c r="P615" s="28"/>
      <c r="Q615" s="28"/>
      <c r="R615" s="28"/>
      <c r="S615" s="28"/>
      <c r="T615" s="21"/>
      <c r="U615" s="21"/>
      <c r="V615" s="21"/>
      <c r="W615" s="21"/>
      <c r="X615" s="21"/>
      <c r="Y615" s="21"/>
      <c r="Z615" s="21"/>
    </row>
    <row r="616" spans="1:26" ht="10.5" customHeight="1" x14ac:dyDescent="0.25">
      <c r="A616" s="21"/>
      <c r="B616" s="21"/>
      <c r="C616" s="21"/>
      <c r="D616" s="21"/>
      <c r="E616" s="21"/>
      <c r="F616" s="21"/>
      <c r="G616" s="21"/>
      <c r="H616" s="21"/>
      <c r="I616" s="21"/>
      <c r="J616" s="21"/>
      <c r="K616" s="21"/>
      <c r="L616" s="21"/>
      <c r="M616" s="21"/>
      <c r="N616" s="21"/>
      <c r="O616" s="21"/>
      <c r="P616" s="28"/>
      <c r="Q616" s="28"/>
      <c r="R616" s="28"/>
      <c r="S616" s="28"/>
      <c r="T616" s="21"/>
      <c r="U616" s="21"/>
      <c r="V616" s="21"/>
      <c r="W616" s="21"/>
      <c r="X616" s="21"/>
      <c r="Y616" s="21"/>
      <c r="Z616" s="21"/>
    </row>
    <row r="617" spans="1:26" ht="10.5" customHeight="1" x14ac:dyDescent="0.25">
      <c r="A617" s="21"/>
      <c r="B617" s="21"/>
      <c r="C617" s="21"/>
      <c r="D617" s="21"/>
      <c r="E617" s="21"/>
      <c r="F617" s="21"/>
      <c r="G617" s="21"/>
      <c r="H617" s="21"/>
      <c r="I617" s="21"/>
      <c r="J617" s="21"/>
      <c r="K617" s="21"/>
      <c r="L617" s="21"/>
      <c r="M617" s="21"/>
      <c r="N617" s="21"/>
      <c r="O617" s="21"/>
      <c r="P617" s="28"/>
      <c r="Q617" s="28"/>
      <c r="R617" s="28"/>
      <c r="S617" s="28"/>
      <c r="T617" s="21"/>
      <c r="U617" s="21"/>
      <c r="V617" s="21"/>
      <c r="W617" s="21"/>
      <c r="X617" s="21"/>
      <c r="Y617" s="21"/>
      <c r="Z617" s="21"/>
    </row>
    <row r="618" spans="1:26" ht="10.5" customHeight="1" x14ac:dyDescent="0.25">
      <c r="A618" s="21"/>
      <c r="B618" s="21"/>
      <c r="C618" s="21"/>
      <c r="D618" s="21"/>
      <c r="E618" s="21"/>
      <c r="F618" s="21"/>
      <c r="G618" s="21"/>
      <c r="H618" s="21"/>
      <c r="I618" s="21"/>
      <c r="J618" s="21"/>
      <c r="K618" s="21"/>
      <c r="L618" s="21"/>
      <c r="M618" s="21"/>
      <c r="N618" s="21"/>
      <c r="O618" s="21"/>
      <c r="P618" s="28"/>
      <c r="Q618" s="28"/>
      <c r="R618" s="28"/>
      <c r="S618" s="28"/>
      <c r="T618" s="21"/>
      <c r="U618" s="21"/>
      <c r="V618" s="21"/>
      <c r="W618" s="21"/>
      <c r="X618" s="21"/>
      <c r="Y618" s="21"/>
      <c r="Z618" s="21"/>
    </row>
    <row r="619" spans="1:26" ht="10.5" customHeight="1" x14ac:dyDescent="0.25">
      <c r="A619" s="21"/>
      <c r="B619" s="21"/>
      <c r="C619" s="21"/>
      <c r="D619" s="21"/>
      <c r="E619" s="21"/>
      <c r="F619" s="21"/>
      <c r="G619" s="21"/>
      <c r="H619" s="21"/>
      <c r="I619" s="21"/>
      <c r="J619" s="21"/>
      <c r="K619" s="21"/>
      <c r="L619" s="21"/>
      <c r="M619" s="21"/>
      <c r="N619" s="21"/>
      <c r="O619" s="21"/>
      <c r="P619" s="28"/>
      <c r="Q619" s="28"/>
      <c r="R619" s="28"/>
      <c r="S619" s="28"/>
      <c r="T619" s="21"/>
      <c r="U619" s="21"/>
      <c r="V619" s="21"/>
      <c r="W619" s="21"/>
      <c r="X619" s="21"/>
      <c r="Y619" s="21"/>
      <c r="Z619" s="21"/>
    </row>
    <row r="620" spans="1:26" ht="10.5" customHeight="1" x14ac:dyDescent="0.25">
      <c r="A620" s="21"/>
      <c r="B620" s="21"/>
      <c r="C620" s="21"/>
      <c r="D620" s="21"/>
      <c r="E620" s="21"/>
      <c r="F620" s="21"/>
      <c r="G620" s="21"/>
      <c r="H620" s="21"/>
      <c r="I620" s="21"/>
      <c r="J620" s="21"/>
      <c r="K620" s="21"/>
      <c r="L620" s="21"/>
      <c r="M620" s="21"/>
      <c r="N620" s="21"/>
      <c r="O620" s="21"/>
      <c r="P620" s="28"/>
      <c r="Q620" s="28"/>
      <c r="R620" s="28"/>
      <c r="S620" s="28"/>
      <c r="T620" s="21"/>
      <c r="U620" s="21"/>
      <c r="V620" s="21"/>
      <c r="W620" s="21"/>
      <c r="X620" s="21"/>
      <c r="Y620" s="21"/>
      <c r="Z620" s="21"/>
    </row>
    <row r="621" spans="1:26" ht="10.5" customHeight="1" x14ac:dyDescent="0.25">
      <c r="A621" s="21"/>
      <c r="B621" s="21"/>
      <c r="C621" s="21"/>
      <c r="D621" s="21"/>
      <c r="E621" s="21"/>
      <c r="F621" s="21"/>
      <c r="G621" s="21"/>
      <c r="H621" s="21"/>
      <c r="I621" s="21"/>
      <c r="J621" s="21"/>
      <c r="K621" s="21"/>
      <c r="L621" s="21"/>
      <c r="M621" s="21"/>
      <c r="N621" s="21"/>
      <c r="O621" s="21"/>
      <c r="P621" s="28"/>
      <c r="Q621" s="28"/>
      <c r="R621" s="28"/>
      <c r="S621" s="28"/>
      <c r="T621" s="21"/>
      <c r="U621" s="21"/>
      <c r="V621" s="21"/>
      <c r="W621" s="21"/>
      <c r="X621" s="21"/>
      <c r="Y621" s="21"/>
      <c r="Z621" s="21"/>
    </row>
    <row r="622" spans="1:26" ht="10.5" customHeight="1" x14ac:dyDescent="0.25">
      <c r="A622" s="21"/>
      <c r="B622" s="21"/>
      <c r="C622" s="21"/>
      <c r="D622" s="21"/>
      <c r="E622" s="21"/>
      <c r="F622" s="21"/>
      <c r="G622" s="21"/>
      <c r="H622" s="21"/>
      <c r="I622" s="21"/>
      <c r="J622" s="21"/>
      <c r="K622" s="21"/>
      <c r="L622" s="21"/>
      <c r="M622" s="21"/>
      <c r="N622" s="21"/>
      <c r="O622" s="21"/>
      <c r="P622" s="28"/>
      <c r="Q622" s="28"/>
      <c r="R622" s="28"/>
      <c r="S622" s="28"/>
      <c r="T622" s="21"/>
      <c r="U622" s="21"/>
      <c r="V622" s="21"/>
      <c r="W622" s="21"/>
      <c r="X622" s="21"/>
      <c r="Y622" s="21"/>
      <c r="Z622" s="21"/>
    </row>
    <row r="623" spans="1:26" ht="10.5" customHeight="1" x14ac:dyDescent="0.25">
      <c r="A623" s="21"/>
      <c r="B623" s="21"/>
      <c r="C623" s="21"/>
      <c r="D623" s="21"/>
      <c r="E623" s="21"/>
      <c r="F623" s="21"/>
      <c r="G623" s="21"/>
      <c r="H623" s="21"/>
      <c r="I623" s="21"/>
      <c r="J623" s="21"/>
      <c r="K623" s="21"/>
      <c r="L623" s="21"/>
      <c r="M623" s="21"/>
      <c r="N623" s="21"/>
      <c r="O623" s="21"/>
      <c r="P623" s="28"/>
      <c r="Q623" s="28"/>
      <c r="R623" s="28"/>
      <c r="S623" s="28"/>
      <c r="T623" s="21"/>
      <c r="U623" s="21"/>
      <c r="V623" s="21"/>
      <c r="W623" s="21"/>
      <c r="X623" s="21"/>
      <c r="Y623" s="21"/>
      <c r="Z623" s="21"/>
    </row>
    <row r="624" spans="1:26" ht="10.5" customHeight="1" x14ac:dyDescent="0.25">
      <c r="A624" s="21"/>
      <c r="B624" s="21"/>
      <c r="C624" s="21"/>
      <c r="D624" s="21"/>
      <c r="E624" s="21"/>
      <c r="F624" s="21"/>
      <c r="G624" s="21"/>
      <c r="H624" s="21"/>
      <c r="I624" s="21"/>
      <c r="J624" s="21"/>
      <c r="K624" s="21"/>
      <c r="L624" s="21"/>
      <c r="M624" s="21"/>
      <c r="N624" s="21"/>
      <c r="O624" s="21"/>
      <c r="P624" s="28"/>
      <c r="Q624" s="28"/>
      <c r="R624" s="28"/>
      <c r="S624" s="28"/>
      <c r="T624" s="21"/>
      <c r="U624" s="21"/>
      <c r="V624" s="21"/>
      <c r="W624" s="21"/>
      <c r="X624" s="21"/>
      <c r="Y624" s="21"/>
      <c r="Z624" s="21"/>
    </row>
    <row r="625" spans="1:26" ht="10.5" customHeight="1" x14ac:dyDescent="0.25">
      <c r="A625" s="21"/>
      <c r="B625" s="21"/>
      <c r="C625" s="21"/>
      <c r="D625" s="21"/>
      <c r="E625" s="21"/>
      <c r="F625" s="21"/>
      <c r="G625" s="21"/>
      <c r="H625" s="21"/>
      <c r="I625" s="21"/>
      <c r="J625" s="21"/>
      <c r="K625" s="21"/>
      <c r="L625" s="21"/>
      <c r="M625" s="21"/>
      <c r="N625" s="21"/>
      <c r="O625" s="21"/>
      <c r="P625" s="28"/>
      <c r="Q625" s="28"/>
      <c r="R625" s="28"/>
      <c r="S625" s="28"/>
      <c r="T625" s="21"/>
      <c r="U625" s="21"/>
      <c r="V625" s="21"/>
      <c r="W625" s="21"/>
      <c r="X625" s="21"/>
      <c r="Y625" s="21"/>
      <c r="Z625" s="21"/>
    </row>
    <row r="626" spans="1:26" ht="10.5" customHeight="1" x14ac:dyDescent="0.25">
      <c r="A626" s="21"/>
      <c r="B626" s="21"/>
      <c r="C626" s="21"/>
      <c r="D626" s="21"/>
      <c r="E626" s="21"/>
      <c r="F626" s="21"/>
      <c r="G626" s="21"/>
      <c r="H626" s="21"/>
      <c r="I626" s="21"/>
      <c r="J626" s="21"/>
      <c r="K626" s="21"/>
      <c r="L626" s="21"/>
      <c r="M626" s="21"/>
      <c r="N626" s="21"/>
      <c r="O626" s="21"/>
      <c r="P626" s="28"/>
      <c r="Q626" s="28"/>
      <c r="R626" s="28"/>
      <c r="S626" s="28"/>
      <c r="T626" s="21"/>
      <c r="U626" s="21"/>
      <c r="V626" s="21"/>
      <c r="W626" s="21"/>
      <c r="X626" s="21"/>
      <c r="Y626" s="21"/>
      <c r="Z626" s="21"/>
    </row>
    <row r="627" spans="1:26" ht="10.5" customHeight="1" x14ac:dyDescent="0.25">
      <c r="A627" s="21"/>
      <c r="B627" s="21"/>
      <c r="C627" s="21"/>
      <c r="D627" s="21"/>
      <c r="E627" s="21"/>
      <c r="F627" s="21"/>
      <c r="G627" s="21"/>
      <c r="H627" s="21"/>
      <c r="I627" s="21"/>
      <c r="J627" s="21"/>
      <c r="K627" s="21"/>
      <c r="L627" s="21"/>
      <c r="M627" s="21"/>
      <c r="N627" s="21"/>
      <c r="O627" s="21"/>
      <c r="P627" s="28"/>
      <c r="Q627" s="28"/>
      <c r="R627" s="28"/>
      <c r="S627" s="28"/>
      <c r="T627" s="21"/>
      <c r="U627" s="21"/>
      <c r="V627" s="21"/>
      <c r="W627" s="21"/>
      <c r="X627" s="21"/>
      <c r="Y627" s="21"/>
      <c r="Z627" s="21"/>
    </row>
    <row r="628" spans="1:26" ht="10.5" customHeight="1" x14ac:dyDescent="0.25">
      <c r="A628" s="21"/>
      <c r="B628" s="21"/>
      <c r="C628" s="21"/>
      <c r="D628" s="21"/>
      <c r="E628" s="21"/>
      <c r="F628" s="21"/>
      <c r="G628" s="21"/>
      <c r="H628" s="21"/>
      <c r="I628" s="21"/>
      <c r="J628" s="21"/>
      <c r="K628" s="21"/>
      <c r="L628" s="21"/>
      <c r="M628" s="21"/>
      <c r="N628" s="21"/>
      <c r="O628" s="21"/>
      <c r="P628" s="28"/>
      <c r="Q628" s="28"/>
      <c r="R628" s="28"/>
      <c r="S628" s="28"/>
      <c r="T628" s="21"/>
      <c r="U628" s="21"/>
      <c r="V628" s="21"/>
      <c r="W628" s="21"/>
      <c r="X628" s="21"/>
      <c r="Y628" s="21"/>
      <c r="Z628" s="21"/>
    </row>
    <row r="629" spans="1:26" ht="10.5" customHeight="1" x14ac:dyDescent="0.25">
      <c r="A629" s="21"/>
      <c r="B629" s="21"/>
      <c r="C629" s="21"/>
      <c r="D629" s="21"/>
      <c r="E629" s="21"/>
      <c r="F629" s="21"/>
      <c r="G629" s="21"/>
      <c r="H629" s="21"/>
      <c r="I629" s="21"/>
      <c r="J629" s="21"/>
      <c r="K629" s="21"/>
      <c r="L629" s="21"/>
      <c r="M629" s="21"/>
      <c r="N629" s="21"/>
      <c r="O629" s="21"/>
      <c r="P629" s="28"/>
      <c r="Q629" s="28"/>
      <c r="R629" s="28"/>
      <c r="S629" s="28"/>
      <c r="T629" s="21"/>
      <c r="U629" s="21"/>
      <c r="V629" s="21"/>
      <c r="W629" s="21"/>
      <c r="X629" s="21"/>
      <c r="Y629" s="21"/>
      <c r="Z629" s="21"/>
    </row>
    <row r="630" spans="1:26" ht="10.5" customHeight="1" x14ac:dyDescent="0.25">
      <c r="A630" s="21"/>
      <c r="B630" s="21"/>
      <c r="C630" s="21"/>
      <c r="D630" s="21"/>
      <c r="E630" s="21"/>
      <c r="F630" s="21"/>
      <c r="G630" s="21"/>
      <c r="H630" s="21"/>
      <c r="I630" s="21"/>
      <c r="J630" s="21"/>
      <c r="K630" s="21"/>
      <c r="L630" s="21"/>
      <c r="M630" s="21"/>
      <c r="N630" s="21"/>
      <c r="O630" s="21"/>
      <c r="P630" s="28"/>
      <c r="Q630" s="28"/>
      <c r="R630" s="28"/>
      <c r="S630" s="28"/>
      <c r="T630" s="21"/>
      <c r="U630" s="21"/>
      <c r="V630" s="21"/>
      <c r="W630" s="21"/>
      <c r="X630" s="21"/>
      <c r="Y630" s="21"/>
      <c r="Z630" s="21"/>
    </row>
    <row r="631" spans="1:26" ht="10.5" customHeight="1" x14ac:dyDescent="0.25">
      <c r="A631" s="21"/>
      <c r="B631" s="21"/>
      <c r="C631" s="21"/>
      <c r="D631" s="21"/>
      <c r="E631" s="21"/>
      <c r="F631" s="21"/>
      <c r="G631" s="21"/>
      <c r="H631" s="21"/>
      <c r="I631" s="21"/>
      <c r="J631" s="21"/>
      <c r="K631" s="21"/>
      <c r="L631" s="21"/>
      <c r="M631" s="21"/>
      <c r="N631" s="21"/>
      <c r="O631" s="21"/>
      <c r="P631" s="28"/>
      <c r="Q631" s="28"/>
      <c r="R631" s="28"/>
      <c r="S631" s="28"/>
      <c r="T631" s="21"/>
      <c r="U631" s="21"/>
      <c r="V631" s="21"/>
      <c r="W631" s="21"/>
      <c r="X631" s="21"/>
      <c r="Y631" s="21"/>
      <c r="Z631" s="21"/>
    </row>
    <row r="632" spans="1:26" ht="10.5" customHeight="1" x14ac:dyDescent="0.25">
      <c r="A632" s="21"/>
      <c r="B632" s="21"/>
      <c r="C632" s="21"/>
      <c r="D632" s="21"/>
      <c r="E632" s="21"/>
      <c r="F632" s="21"/>
      <c r="G632" s="21"/>
      <c r="H632" s="21"/>
      <c r="I632" s="21"/>
      <c r="J632" s="21"/>
      <c r="K632" s="21"/>
      <c r="L632" s="21"/>
      <c r="M632" s="21"/>
      <c r="N632" s="21"/>
      <c r="O632" s="21"/>
      <c r="P632" s="28"/>
      <c r="Q632" s="28"/>
      <c r="R632" s="28"/>
      <c r="S632" s="28"/>
      <c r="T632" s="21"/>
      <c r="U632" s="21"/>
      <c r="V632" s="21"/>
      <c r="W632" s="21"/>
      <c r="X632" s="21"/>
      <c r="Y632" s="21"/>
      <c r="Z632" s="21"/>
    </row>
    <row r="633" spans="1:26" ht="10.5" customHeight="1" x14ac:dyDescent="0.25">
      <c r="A633" s="21"/>
      <c r="B633" s="21"/>
      <c r="C633" s="21"/>
      <c r="D633" s="21"/>
      <c r="E633" s="21"/>
      <c r="F633" s="21"/>
      <c r="G633" s="21"/>
      <c r="H633" s="21"/>
      <c r="I633" s="21"/>
      <c r="J633" s="21"/>
      <c r="K633" s="21"/>
      <c r="L633" s="21"/>
      <c r="M633" s="21"/>
      <c r="N633" s="21"/>
      <c r="O633" s="21"/>
      <c r="P633" s="28"/>
      <c r="Q633" s="28"/>
      <c r="R633" s="28"/>
      <c r="S633" s="28"/>
      <c r="T633" s="21"/>
      <c r="U633" s="21"/>
      <c r="V633" s="21"/>
      <c r="W633" s="21"/>
      <c r="X633" s="21"/>
      <c r="Y633" s="21"/>
      <c r="Z633" s="21"/>
    </row>
    <row r="634" spans="1:26" ht="10.5" customHeight="1" x14ac:dyDescent="0.25">
      <c r="A634" s="21"/>
      <c r="B634" s="21"/>
      <c r="C634" s="21"/>
      <c r="D634" s="21"/>
      <c r="E634" s="21"/>
      <c r="F634" s="21"/>
      <c r="G634" s="21"/>
      <c r="H634" s="21"/>
      <c r="I634" s="21"/>
      <c r="J634" s="21"/>
      <c r="K634" s="21"/>
      <c r="L634" s="21"/>
      <c r="M634" s="21"/>
      <c r="N634" s="21"/>
      <c r="O634" s="21"/>
      <c r="P634" s="28"/>
      <c r="Q634" s="28"/>
      <c r="R634" s="28"/>
      <c r="S634" s="28"/>
      <c r="T634" s="21"/>
      <c r="U634" s="21"/>
      <c r="V634" s="21"/>
      <c r="W634" s="21"/>
      <c r="X634" s="21"/>
      <c r="Y634" s="21"/>
      <c r="Z634" s="21"/>
    </row>
    <row r="635" spans="1:26" ht="10.5" customHeight="1" x14ac:dyDescent="0.25">
      <c r="A635" s="21"/>
      <c r="B635" s="21"/>
      <c r="C635" s="21"/>
      <c r="D635" s="21"/>
      <c r="E635" s="21"/>
      <c r="F635" s="21"/>
      <c r="G635" s="21"/>
      <c r="H635" s="21"/>
      <c r="I635" s="21"/>
      <c r="J635" s="21"/>
      <c r="K635" s="21"/>
      <c r="L635" s="21"/>
      <c r="M635" s="21"/>
      <c r="N635" s="21"/>
      <c r="O635" s="21"/>
      <c r="P635" s="28"/>
      <c r="Q635" s="28"/>
      <c r="R635" s="28"/>
      <c r="S635" s="28"/>
      <c r="T635" s="21"/>
      <c r="U635" s="21"/>
      <c r="V635" s="21"/>
      <c r="W635" s="21"/>
      <c r="X635" s="21"/>
      <c r="Y635" s="21"/>
      <c r="Z635" s="21"/>
    </row>
    <row r="636" spans="1:26" ht="10.5" customHeight="1" x14ac:dyDescent="0.25">
      <c r="A636" s="21"/>
      <c r="B636" s="21"/>
      <c r="C636" s="21"/>
      <c r="D636" s="21"/>
      <c r="E636" s="21"/>
      <c r="F636" s="21"/>
      <c r="G636" s="21"/>
      <c r="H636" s="21"/>
      <c r="I636" s="21"/>
      <c r="J636" s="21"/>
      <c r="K636" s="21"/>
      <c r="L636" s="21"/>
      <c r="M636" s="21"/>
      <c r="N636" s="21"/>
      <c r="O636" s="21"/>
      <c r="P636" s="28"/>
      <c r="Q636" s="28"/>
      <c r="R636" s="28"/>
      <c r="S636" s="28"/>
      <c r="T636" s="21"/>
      <c r="U636" s="21"/>
      <c r="V636" s="21"/>
      <c r="W636" s="21"/>
      <c r="X636" s="21"/>
      <c r="Y636" s="21"/>
      <c r="Z636" s="21"/>
    </row>
    <row r="637" spans="1:26" ht="10.5" customHeight="1" x14ac:dyDescent="0.25">
      <c r="A637" s="21"/>
      <c r="B637" s="21"/>
      <c r="C637" s="21"/>
      <c r="D637" s="21"/>
      <c r="E637" s="21"/>
      <c r="F637" s="21"/>
      <c r="G637" s="21"/>
      <c r="H637" s="21"/>
      <c r="I637" s="21"/>
      <c r="J637" s="21"/>
      <c r="K637" s="21"/>
      <c r="L637" s="21"/>
      <c r="M637" s="21"/>
      <c r="N637" s="21"/>
      <c r="O637" s="21"/>
      <c r="P637" s="28"/>
      <c r="Q637" s="28"/>
      <c r="R637" s="28"/>
      <c r="S637" s="28"/>
      <c r="T637" s="21"/>
      <c r="U637" s="21"/>
      <c r="V637" s="21"/>
      <c r="W637" s="21"/>
      <c r="X637" s="21"/>
      <c r="Y637" s="21"/>
      <c r="Z637" s="21"/>
    </row>
    <row r="638" spans="1:26" ht="10.5" customHeight="1" x14ac:dyDescent="0.25">
      <c r="A638" s="21"/>
      <c r="B638" s="21"/>
      <c r="C638" s="21"/>
      <c r="D638" s="21"/>
      <c r="E638" s="21"/>
      <c r="F638" s="21"/>
      <c r="G638" s="21"/>
      <c r="H638" s="21"/>
      <c r="I638" s="21"/>
      <c r="J638" s="21"/>
      <c r="K638" s="21"/>
      <c r="L638" s="21"/>
      <c r="M638" s="21"/>
      <c r="N638" s="21"/>
      <c r="O638" s="21"/>
      <c r="P638" s="28"/>
      <c r="Q638" s="28"/>
      <c r="R638" s="28"/>
      <c r="S638" s="28"/>
      <c r="T638" s="21"/>
      <c r="U638" s="21"/>
      <c r="V638" s="21"/>
      <c r="W638" s="21"/>
      <c r="X638" s="21"/>
      <c r="Y638" s="21"/>
      <c r="Z638" s="21"/>
    </row>
    <row r="639" spans="1:26" ht="10.5" customHeight="1" x14ac:dyDescent="0.25">
      <c r="A639" s="21"/>
      <c r="B639" s="21"/>
      <c r="C639" s="21"/>
      <c r="D639" s="21"/>
      <c r="E639" s="21"/>
      <c r="F639" s="21"/>
      <c r="G639" s="21"/>
      <c r="H639" s="21"/>
      <c r="I639" s="21"/>
      <c r="J639" s="21"/>
      <c r="K639" s="21"/>
      <c r="L639" s="21"/>
      <c r="M639" s="21"/>
      <c r="N639" s="21"/>
      <c r="O639" s="21"/>
      <c r="P639" s="28"/>
      <c r="Q639" s="28"/>
      <c r="R639" s="28"/>
      <c r="S639" s="28"/>
      <c r="T639" s="21"/>
      <c r="U639" s="21"/>
      <c r="V639" s="21"/>
      <c r="W639" s="21"/>
      <c r="X639" s="21"/>
      <c r="Y639" s="21"/>
      <c r="Z639" s="21"/>
    </row>
    <row r="640" spans="1:26" ht="10.5" customHeight="1" x14ac:dyDescent="0.25">
      <c r="A640" s="21"/>
      <c r="B640" s="21"/>
      <c r="C640" s="21"/>
      <c r="D640" s="21"/>
      <c r="E640" s="21"/>
      <c r="F640" s="21"/>
      <c r="G640" s="21"/>
      <c r="H640" s="21"/>
      <c r="I640" s="21"/>
      <c r="J640" s="21"/>
      <c r="K640" s="21"/>
      <c r="L640" s="21"/>
      <c r="M640" s="21"/>
      <c r="N640" s="21"/>
      <c r="O640" s="21"/>
      <c r="P640" s="28"/>
      <c r="Q640" s="28"/>
      <c r="R640" s="28"/>
      <c r="S640" s="28"/>
      <c r="T640" s="21"/>
      <c r="U640" s="21"/>
      <c r="V640" s="21"/>
      <c r="W640" s="21"/>
      <c r="X640" s="21"/>
      <c r="Y640" s="21"/>
      <c r="Z640" s="21"/>
    </row>
    <row r="641" spans="1:26" ht="10.5" customHeight="1" x14ac:dyDescent="0.25">
      <c r="A641" s="21"/>
      <c r="B641" s="21"/>
      <c r="C641" s="21"/>
      <c r="D641" s="21"/>
      <c r="E641" s="21"/>
      <c r="F641" s="21"/>
      <c r="G641" s="21"/>
      <c r="H641" s="21"/>
      <c r="I641" s="21"/>
      <c r="J641" s="21"/>
      <c r="K641" s="21"/>
      <c r="L641" s="21"/>
      <c r="M641" s="21"/>
      <c r="N641" s="21"/>
      <c r="O641" s="21"/>
      <c r="P641" s="28"/>
      <c r="Q641" s="28"/>
      <c r="R641" s="28"/>
      <c r="S641" s="28"/>
      <c r="T641" s="21"/>
      <c r="U641" s="21"/>
      <c r="V641" s="21"/>
      <c r="W641" s="21"/>
      <c r="X641" s="21"/>
      <c r="Y641" s="21"/>
      <c r="Z641" s="21"/>
    </row>
    <row r="642" spans="1:26" ht="10.5" customHeight="1" x14ac:dyDescent="0.25">
      <c r="A642" s="21"/>
      <c r="B642" s="21"/>
      <c r="C642" s="21"/>
      <c r="D642" s="21"/>
      <c r="E642" s="21"/>
      <c r="F642" s="21"/>
      <c r="G642" s="21"/>
      <c r="H642" s="21"/>
      <c r="I642" s="21"/>
      <c r="J642" s="21"/>
      <c r="K642" s="21"/>
      <c r="L642" s="21"/>
      <c r="M642" s="21"/>
      <c r="N642" s="21"/>
      <c r="O642" s="21"/>
      <c r="P642" s="28"/>
      <c r="Q642" s="28"/>
      <c r="R642" s="28"/>
      <c r="S642" s="28"/>
      <c r="T642" s="21"/>
      <c r="U642" s="21"/>
      <c r="V642" s="21"/>
      <c r="W642" s="21"/>
      <c r="X642" s="21"/>
      <c r="Y642" s="21"/>
      <c r="Z642" s="21"/>
    </row>
    <row r="643" spans="1:26" ht="10.5" customHeight="1" x14ac:dyDescent="0.25">
      <c r="A643" s="21"/>
      <c r="B643" s="21"/>
      <c r="C643" s="21"/>
      <c r="D643" s="21"/>
      <c r="E643" s="21"/>
      <c r="F643" s="21"/>
      <c r="G643" s="21"/>
      <c r="H643" s="21"/>
      <c r="I643" s="21"/>
      <c r="J643" s="21"/>
      <c r="K643" s="21"/>
      <c r="L643" s="21"/>
      <c r="M643" s="21"/>
      <c r="N643" s="21"/>
      <c r="O643" s="21"/>
      <c r="P643" s="28"/>
      <c r="Q643" s="28"/>
      <c r="R643" s="28"/>
      <c r="S643" s="28"/>
      <c r="T643" s="21"/>
      <c r="U643" s="21"/>
      <c r="V643" s="21"/>
      <c r="W643" s="21"/>
      <c r="X643" s="21"/>
      <c r="Y643" s="21"/>
      <c r="Z643" s="21"/>
    </row>
    <row r="644" spans="1:26" ht="10.5" customHeight="1" x14ac:dyDescent="0.25">
      <c r="A644" s="21"/>
      <c r="B644" s="21"/>
      <c r="C644" s="21"/>
      <c r="D644" s="21"/>
      <c r="E644" s="21"/>
      <c r="F644" s="21"/>
      <c r="G644" s="21"/>
      <c r="H644" s="21"/>
      <c r="I644" s="21"/>
      <c r="J644" s="21"/>
      <c r="K644" s="21"/>
      <c r="L644" s="21"/>
      <c r="M644" s="21"/>
      <c r="N644" s="21"/>
      <c r="O644" s="21"/>
      <c r="P644" s="28"/>
      <c r="Q644" s="28"/>
      <c r="R644" s="28"/>
      <c r="S644" s="28"/>
      <c r="T644" s="21"/>
      <c r="U644" s="21"/>
      <c r="V644" s="21"/>
      <c r="W644" s="21"/>
      <c r="X644" s="21"/>
      <c r="Y644" s="21"/>
      <c r="Z644" s="21"/>
    </row>
    <row r="645" spans="1:26" ht="10.5" customHeight="1" x14ac:dyDescent="0.25">
      <c r="A645" s="21"/>
      <c r="B645" s="21"/>
      <c r="C645" s="21"/>
      <c r="D645" s="21"/>
      <c r="E645" s="21"/>
      <c r="F645" s="21"/>
      <c r="G645" s="21"/>
      <c r="H645" s="21"/>
      <c r="I645" s="21"/>
      <c r="J645" s="21"/>
      <c r="K645" s="21"/>
      <c r="L645" s="21"/>
      <c r="M645" s="21"/>
      <c r="N645" s="21"/>
      <c r="O645" s="21"/>
      <c r="P645" s="28"/>
      <c r="Q645" s="28"/>
      <c r="R645" s="28"/>
      <c r="S645" s="28"/>
      <c r="T645" s="21"/>
      <c r="U645" s="21"/>
      <c r="V645" s="21"/>
      <c r="W645" s="21"/>
      <c r="X645" s="21"/>
      <c r="Y645" s="21"/>
      <c r="Z645" s="21"/>
    </row>
    <row r="646" spans="1:26" ht="10.5" customHeight="1" x14ac:dyDescent="0.25">
      <c r="A646" s="21"/>
      <c r="B646" s="21"/>
      <c r="C646" s="21"/>
      <c r="D646" s="21"/>
      <c r="E646" s="21"/>
      <c r="F646" s="21"/>
      <c r="G646" s="21"/>
      <c r="H646" s="21"/>
      <c r="I646" s="21"/>
      <c r="J646" s="21"/>
      <c r="K646" s="21"/>
      <c r="L646" s="21"/>
      <c r="M646" s="21"/>
      <c r="N646" s="21"/>
      <c r="O646" s="21"/>
      <c r="P646" s="28"/>
      <c r="Q646" s="28"/>
      <c r="R646" s="28"/>
      <c r="S646" s="28"/>
      <c r="T646" s="21"/>
      <c r="U646" s="21"/>
      <c r="V646" s="21"/>
      <c r="W646" s="21"/>
      <c r="X646" s="21"/>
      <c r="Y646" s="21"/>
      <c r="Z646" s="21"/>
    </row>
    <row r="647" spans="1:26" ht="10.5" customHeight="1" x14ac:dyDescent="0.25">
      <c r="A647" s="21"/>
      <c r="B647" s="21"/>
      <c r="C647" s="21"/>
      <c r="D647" s="21"/>
      <c r="E647" s="21"/>
      <c r="F647" s="21"/>
      <c r="G647" s="21"/>
      <c r="H647" s="21"/>
      <c r="I647" s="21"/>
      <c r="J647" s="21"/>
      <c r="K647" s="21"/>
      <c r="L647" s="21"/>
      <c r="M647" s="21"/>
      <c r="N647" s="21"/>
      <c r="O647" s="21"/>
      <c r="P647" s="28"/>
      <c r="Q647" s="28"/>
      <c r="R647" s="28"/>
      <c r="S647" s="28"/>
      <c r="T647" s="21"/>
      <c r="U647" s="21"/>
      <c r="V647" s="21"/>
      <c r="W647" s="21"/>
      <c r="X647" s="21"/>
      <c r="Y647" s="21"/>
      <c r="Z647" s="21"/>
    </row>
    <row r="648" spans="1:26" ht="10.5" customHeight="1" x14ac:dyDescent="0.25">
      <c r="A648" s="21"/>
      <c r="B648" s="21"/>
      <c r="C648" s="21"/>
      <c r="D648" s="21"/>
      <c r="E648" s="21"/>
      <c r="F648" s="21"/>
      <c r="G648" s="21"/>
      <c r="H648" s="21"/>
      <c r="I648" s="21"/>
      <c r="J648" s="21"/>
      <c r="K648" s="21"/>
      <c r="L648" s="21"/>
      <c r="M648" s="21"/>
      <c r="N648" s="21"/>
      <c r="O648" s="21"/>
      <c r="P648" s="28"/>
      <c r="Q648" s="28"/>
      <c r="R648" s="28"/>
      <c r="S648" s="28"/>
      <c r="T648" s="21"/>
      <c r="U648" s="21"/>
      <c r="V648" s="21"/>
      <c r="W648" s="21"/>
      <c r="X648" s="21"/>
      <c r="Y648" s="21"/>
      <c r="Z648" s="21"/>
    </row>
    <row r="649" spans="1:26" ht="10.5" customHeight="1" x14ac:dyDescent="0.25">
      <c r="A649" s="21"/>
      <c r="B649" s="21"/>
      <c r="C649" s="21"/>
      <c r="D649" s="21"/>
      <c r="E649" s="21"/>
      <c r="F649" s="21"/>
      <c r="G649" s="21"/>
      <c r="H649" s="21"/>
      <c r="I649" s="21"/>
      <c r="J649" s="21"/>
      <c r="K649" s="21"/>
      <c r="L649" s="21"/>
      <c r="M649" s="21"/>
      <c r="N649" s="21"/>
      <c r="O649" s="21"/>
      <c r="P649" s="28"/>
      <c r="Q649" s="28"/>
      <c r="R649" s="28"/>
      <c r="S649" s="28"/>
      <c r="T649" s="21"/>
      <c r="U649" s="21"/>
      <c r="V649" s="21"/>
      <c r="W649" s="21"/>
      <c r="X649" s="21"/>
      <c r="Y649" s="21"/>
      <c r="Z649" s="21"/>
    </row>
    <row r="650" spans="1:26" ht="10.5" customHeight="1" x14ac:dyDescent="0.25">
      <c r="A650" s="21"/>
      <c r="B650" s="21"/>
      <c r="C650" s="21"/>
      <c r="D650" s="21"/>
      <c r="E650" s="21"/>
      <c r="F650" s="21"/>
      <c r="G650" s="21"/>
      <c r="H650" s="21"/>
      <c r="I650" s="21"/>
      <c r="J650" s="21"/>
      <c r="K650" s="21"/>
      <c r="L650" s="21"/>
      <c r="M650" s="21"/>
      <c r="N650" s="21"/>
      <c r="O650" s="21"/>
      <c r="P650" s="28"/>
      <c r="Q650" s="28"/>
      <c r="R650" s="28"/>
      <c r="S650" s="28"/>
      <c r="T650" s="21"/>
      <c r="U650" s="21"/>
      <c r="V650" s="21"/>
      <c r="W650" s="21"/>
      <c r="X650" s="21"/>
      <c r="Y650" s="21"/>
      <c r="Z650" s="21"/>
    </row>
    <row r="651" spans="1:26" ht="10.5" customHeight="1" x14ac:dyDescent="0.25">
      <c r="A651" s="21"/>
      <c r="B651" s="21"/>
      <c r="C651" s="21"/>
      <c r="D651" s="21"/>
      <c r="E651" s="21"/>
      <c r="F651" s="21"/>
      <c r="G651" s="21"/>
      <c r="H651" s="21"/>
      <c r="I651" s="21"/>
      <c r="J651" s="21"/>
      <c r="K651" s="21"/>
      <c r="L651" s="21"/>
      <c r="M651" s="21"/>
      <c r="N651" s="21"/>
      <c r="O651" s="21"/>
      <c r="P651" s="28"/>
      <c r="Q651" s="28"/>
      <c r="R651" s="28"/>
      <c r="S651" s="28"/>
      <c r="T651" s="21"/>
      <c r="U651" s="21"/>
      <c r="V651" s="21"/>
      <c r="W651" s="21"/>
      <c r="X651" s="21"/>
      <c r="Y651" s="21"/>
      <c r="Z651" s="21"/>
    </row>
    <row r="652" spans="1:26" ht="10.5" customHeight="1" x14ac:dyDescent="0.25">
      <c r="A652" s="21"/>
      <c r="B652" s="21"/>
      <c r="C652" s="21"/>
      <c r="D652" s="21"/>
      <c r="E652" s="21"/>
      <c r="F652" s="21"/>
      <c r="G652" s="21"/>
      <c r="H652" s="21"/>
      <c r="I652" s="21"/>
      <c r="J652" s="21"/>
      <c r="K652" s="21"/>
      <c r="L652" s="21"/>
      <c r="M652" s="21"/>
      <c r="N652" s="21"/>
      <c r="O652" s="21"/>
      <c r="P652" s="28"/>
      <c r="Q652" s="28"/>
      <c r="R652" s="28"/>
      <c r="S652" s="28"/>
      <c r="T652" s="21"/>
      <c r="U652" s="21"/>
      <c r="V652" s="21"/>
      <c r="W652" s="21"/>
      <c r="X652" s="21"/>
      <c r="Y652" s="21"/>
      <c r="Z652" s="21"/>
    </row>
    <row r="653" spans="1:26" ht="10.5" customHeight="1" x14ac:dyDescent="0.25">
      <c r="A653" s="21"/>
      <c r="B653" s="21"/>
      <c r="C653" s="21"/>
      <c r="D653" s="21"/>
      <c r="E653" s="21"/>
      <c r="F653" s="21"/>
      <c r="G653" s="21"/>
      <c r="H653" s="21"/>
      <c r="I653" s="21"/>
      <c r="J653" s="21"/>
      <c r="K653" s="21"/>
      <c r="L653" s="21"/>
      <c r="M653" s="21"/>
      <c r="N653" s="21"/>
      <c r="O653" s="21"/>
      <c r="P653" s="28"/>
      <c r="Q653" s="28"/>
      <c r="R653" s="28"/>
      <c r="S653" s="28"/>
      <c r="T653" s="21"/>
      <c r="U653" s="21"/>
      <c r="V653" s="21"/>
      <c r="W653" s="21"/>
      <c r="X653" s="21"/>
      <c r="Y653" s="21"/>
      <c r="Z653" s="21"/>
    </row>
    <row r="654" spans="1:26" ht="10.5" customHeight="1" x14ac:dyDescent="0.25">
      <c r="A654" s="21"/>
      <c r="B654" s="21"/>
      <c r="C654" s="21"/>
      <c r="D654" s="21"/>
      <c r="E654" s="21"/>
      <c r="F654" s="21"/>
      <c r="G654" s="21"/>
      <c r="H654" s="21"/>
      <c r="I654" s="21"/>
      <c r="J654" s="21"/>
      <c r="K654" s="21"/>
      <c r="L654" s="21"/>
      <c r="M654" s="21"/>
      <c r="N654" s="21"/>
      <c r="O654" s="21"/>
      <c r="P654" s="28"/>
      <c r="Q654" s="28"/>
      <c r="R654" s="28"/>
      <c r="S654" s="28"/>
      <c r="T654" s="21"/>
      <c r="U654" s="21"/>
      <c r="V654" s="21"/>
      <c r="W654" s="21"/>
      <c r="X654" s="21"/>
      <c r="Y654" s="21"/>
      <c r="Z654" s="21"/>
    </row>
    <row r="655" spans="1:26" ht="10.5" customHeight="1" x14ac:dyDescent="0.25">
      <c r="A655" s="21"/>
      <c r="B655" s="21"/>
      <c r="C655" s="21"/>
      <c r="D655" s="21"/>
      <c r="E655" s="21"/>
      <c r="F655" s="21"/>
      <c r="G655" s="21"/>
      <c r="H655" s="21"/>
      <c r="I655" s="21"/>
      <c r="J655" s="21"/>
      <c r="K655" s="21"/>
      <c r="L655" s="21"/>
      <c r="M655" s="21"/>
      <c r="N655" s="21"/>
      <c r="O655" s="21"/>
      <c r="P655" s="28"/>
      <c r="Q655" s="28"/>
      <c r="R655" s="28"/>
      <c r="S655" s="28"/>
      <c r="T655" s="21"/>
      <c r="U655" s="21"/>
      <c r="V655" s="21"/>
      <c r="W655" s="21"/>
      <c r="X655" s="21"/>
      <c r="Y655" s="21"/>
      <c r="Z655" s="21"/>
    </row>
    <row r="656" spans="1:26" ht="10.5" customHeight="1" x14ac:dyDescent="0.25">
      <c r="A656" s="21"/>
      <c r="B656" s="21"/>
      <c r="C656" s="21"/>
      <c r="D656" s="21"/>
      <c r="E656" s="21"/>
      <c r="F656" s="21"/>
      <c r="G656" s="21"/>
      <c r="H656" s="21"/>
      <c r="I656" s="21"/>
      <c r="J656" s="21"/>
      <c r="K656" s="21"/>
      <c r="L656" s="21"/>
      <c r="M656" s="21"/>
      <c r="N656" s="21"/>
      <c r="O656" s="21"/>
      <c r="P656" s="28"/>
      <c r="Q656" s="28"/>
      <c r="R656" s="28"/>
      <c r="S656" s="28"/>
      <c r="T656" s="21"/>
      <c r="U656" s="21"/>
      <c r="V656" s="21"/>
      <c r="W656" s="21"/>
      <c r="X656" s="21"/>
      <c r="Y656" s="21"/>
      <c r="Z656" s="21"/>
    </row>
    <row r="657" spans="1:26" ht="10.5" customHeight="1" x14ac:dyDescent="0.25">
      <c r="A657" s="21"/>
      <c r="B657" s="21"/>
      <c r="C657" s="21"/>
      <c r="D657" s="21"/>
      <c r="E657" s="21"/>
      <c r="F657" s="21"/>
      <c r="G657" s="21"/>
      <c r="H657" s="21"/>
      <c r="I657" s="21"/>
      <c r="J657" s="21"/>
      <c r="K657" s="21"/>
      <c r="L657" s="21"/>
      <c r="M657" s="21"/>
      <c r="N657" s="21"/>
      <c r="O657" s="21"/>
      <c r="P657" s="28"/>
      <c r="Q657" s="28"/>
      <c r="R657" s="28"/>
      <c r="S657" s="28"/>
      <c r="T657" s="21"/>
      <c r="U657" s="21"/>
      <c r="V657" s="21"/>
      <c r="W657" s="21"/>
      <c r="X657" s="21"/>
      <c r="Y657" s="21"/>
      <c r="Z657" s="21"/>
    </row>
    <row r="658" spans="1:26" ht="10.5" customHeight="1" x14ac:dyDescent="0.25">
      <c r="A658" s="21"/>
      <c r="B658" s="21"/>
      <c r="C658" s="21"/>
      <c r="D658" s="21"/>
      <c r="E658" s="21"/>
      <c r="F658" s="21"/>
      <c r="G658" s="21"/>
      <c r="H658" s="21"/>
      <c r="I658" s="21"/>
      <c r="J658" s="21"/>
      <c r="K658" s="21"/>
      <c r="L658" s="21"/>
      <c r="M658" s="21"/>
      <c r="N658" s="21"/>
      <c r="O658" s="21"/>
      <c r="P658" s="28"/>
      <c r="Q658" s="28"/>
      <c r="R658" s="28"/>
      <c r="S658" s="28"/>
      <c r="T658" s="21"/>
      <c r="U658" s="21"/>
      <c r="V658" s="21"/>
      <c r="W658" s="21"/>
      <c r="X658" s="21"/>
      <c r="Y658" s="21"/>
      <c r="Z658" s="21"/>
    </row>
    <row r="659" spans="1:26" ht="10.5" customHeight="1" x14ac:dyDescent="0.25">
      <c r="A659" s="21"/>
      <c r="B659" s="21"/>
      <c r="C659" s="21"/>
      <c r="D659" s="21"/>
      <c r="E659" s="21"/>
      <c r="F659" s="21"/>
      <c r="G659" s="21"/>
      <c r="H659" s="21"/>
      <c r="I659" s="21"/>
      <c r="J659" s="21"/>
      <c r="K659" s="21"/>
      <c r="L659" s="21"/>
      <c r="M659" s="21"/>
      <c r="N659" s="21"/>
      <c r="O659" s="21"/>
      <c r="P659" s="28"/>
      <c r="Q659" s="28"/>
      <c r="R659" s="28"/>
      <c r="S659" s="28"/>
      <c r="T659" s="21"/>
      <c r="U659" s="21"/>
      <c r="V659" s="21"/>
      <c r="W659" s="21"/>
      <c r="X659" s="21"/>
      <c r="Y659" s="21"/>
      <c r="Z659" s="21"/>
    </row>
    <row r="660" spans="1:26" ht="10.5" customHeight="1" x14ac:dyDescent="0.25">
      <c r="A660" s="21"/>
      <c r="B660" s="21"/>
      <c r="C660" s="21"/>
      <c r="D660" s="21"/>
      <c r="E660" s="21"/>
      <c r="F660" s="21"/>
      <c r="G660" s="21"/>
      <c r="H660" s="21"/>
      <c r="I660" s="21"/>
      <c r="J660" s="21"/>
      <c r="K660" s="21"/>
      <c r="L660" s="21"/>
      <c r="M660" s="21"/>
      <c r="N660" s="21"/>
      <c r="O660" s="21"/>
      <c r="P660" s="28"/>
      <c r="Q660" s="28"/>
      <c r="R660" s="28"/>
      <c r="S660" s="28"/>
      <c r="T660" s="21"/>
      <c r="U660" s="21"/>
      <c r="V660" s="21"/>
      <c r="W660" s="21"/>
      <c r="X660" s="21"/>
      <c r="Y660" s="21"/>
      <c r="Z660" s="21"/>
    </row>
    <row r="661" spans="1:26" ht="10.5" customHeight="1" x14ac:dyDescent="0.25">
      <c r="A661" s="21"/>
      <c r="B661" s="21"/>
      <c r="C661" s="21"/>
      <c r="D661" s="21"/>
      <c r="E661" s="21"/>
      <c r="F661" s="21"/>
      <c r="G661" s="21"/>
      <c r="H661" s="21"/>
      <c r="I661" s="21"/>
      <c r="J661" s="21"/>
      <c r="K661" s="21"/>
      <c r="L661" s="21"/>
      <c r="M661" s="21"/>
      <c r="N661" s="21"/>
      <c r="O661" s="21"/>
      <c r="P661" s="28"/>
      <c r="Q661" s="28"/>
      <c r="R661" s="28"/>
      <c r="S661" s="28"/>
      <c r="T661" s="21"/>
      <c r="U661" s="21"/>
      <c r="V661" s="21"/>
      <c r="W661" s="21"/>
      <c r="X661" s="21"/>
      <c r="Y661" s="21"/>
      <c r="Z661" s="21"/>
    </row>
    <row r="662" spans="1:26" ht="10.5" customHeight="1" x14ac:dyDescent="0.25">
      <c r="A662" s="21"/>
      <c r="B662" s="21"/>
      <c r="C662" s="21"/>
      <c r="D662" s="21"/>
      <c r="E662" s="21"/>
      <c r="F662" s="21"/>
      <c r="G662" s="21"/>
      <c r="H662" s="21"/>
      <c r="I662" s="21"/>
      <c r="J662" s="21"/>
      <c r="K662" s="21"/>
      <c r="L662" s="21"/>
      <c r="M662" s="21"/>
      <c r="N662" s="21"/>
      <c r="O662" s="21"/>
      <c r="P662" s="28"/>
      <c r="Q662" s="28"/>
      <c r="R662" s="28"/>
      <c r="S662" s="28"/>
      <c r="T662" s="21"/>
      <c r="U662" s="21"/>
      <c r="V662" s="21"/>
      <c r="W662" s="21"/>
      <c r="X662" s="21"/>
      <c r="Y662" s="21"/>
      <c r="Z662" s="21"/>
    </row>
    <row r="663" spans="1:26" ht="10.5" customHeight="1" x14ac:dyDescent="0.25">
      <c r="A663" s="21"/>
      <c r="B663" s="21"/>
      <c r="C663" s="21"/>
      <c r="D663" s="21"/>
      <c r="E663" s="21"/>
      <c r="F663" s="21"/>
      <c r="G663" s="21"/>
      <c r="H663" s="21"/>
      <c r="I663" s="21"/>
      <c r="J663" s="21"/>
      <c r="K663" s="21"/>
      <c r="L663" s="21"/>
      <c r="M663" s="21"/>
      <c r="N663" s="21"/>
      <c r="O663" s="21"/>
      <c r="P663" s="28"/>
      <c r="Q663" s="28"/>
      <c r="R663" s="28"/>
      <c r="S663" s="28"/>
      <c r="T663" s="21"/>
      <c r="U663" s="21"/>
      <c r="V663" s="21"/>
      <c r="W663" s="21"/>
      <c r="X663" s="21"/>
      <c r="Y663" s="21"/>
      <c r="Z663" s="21"/>
    </row>
    <row r="664" spans="1:26" ht="10.5" customHeight="1" x14ac:dyDescent="0.25">
      <c r="A664" s="21"/>
      <c r="B664" s="21"/>
      <c r="C664" s="21"/>
      <c r="D664" s="21"/>
      <c r="E664" s="21"/>
      <c r="F664" s="21"/>
      <c r="G664" s="21"/>
      <c r="H664" s="21"/>
      <c r="I664" s="21"/>
      <c r="J664" s="21"/>
      <c r="K664" s="21"/>
      <c r="L664" s="21"/>
      <c r="M664" s="21"/>
      <c r="N664" s="21"/>
      <c r="O664" s="21"/>
      <c r="P664" s="28"/>
      <c r="Q664" s="28"/>
      <c r="R664" s="28"/>
      <c r="S664" s="28"/>
      <c r="T664" s="21"/>
      <c r="U664" s="21"/>
      <c r="V664" s="21"/>
      <c r="W664" s="21"/>
      <c r="X664" s="21"/>
      <c r="Y664" s="21"/>
      <c r="Z664" s="21"/>
    </row>
    <row r="665" spans="1:26" ht="10.5" customHeight="1" x14ac:dyDescent="0.25">
      <c r="A665" s="21"/>
      <c r="B665" s="21"/>
      <c r="C665" s="21"/>
      <c r="D665" s="21"/>
      <c r="E665" s="21"/>
      <c r="F665" s="21"/>
      <c r="G665" s="21"/>
      <c r="H665" s="21"/>
      <c r="I665" s="21"/>
      <c r="J665" s="21"/>
      <c r="K665" s="21"/>
      <c r="L665" s="21"/>
      <c r="M665" s="21"/>
      <c r="N665" s="21"/>
      <c r="O665" s="21"/>
      <c r="P665" s="28"/>
      <c r="Q665" s="28"/>
      <c r="R665" s="28"/>
      <c r="S665" s="28"/>
      <c r="T665" s="21"/>
      <c r="U665" s="21"/>
      <c r="V665" s="21"/>
      <c r="W665" s="21"/>
      <c r="X665" s="21"/>
      <c r="Y665" s="21"/>
      <c r="Z665" s="21"/>
    </row>
    <row r="666" spans="1:26" ht="10.5" customHeight="1" x14ac:dyDescent="0.25">
      <c r="A666" s="21"/>
      <c r="B666" s="21"/>
      <c r="C666" s="21"/>
      <c r="D666" s="21"/>
      <c r="E666" s="21"/>
      <c r="F666" s="21"/>
      <c r="G666" s="21"/>
      <c r="H666" s="21"/>
      <c r="I666" s="21"/>
      <c r="J666" s="21"/>
      <c r="K666" s="21"/>
      <c r="L666" s="21"/>
      <c r="M666" s="21"/>
      <c r="N666" s="21"/>
      <c r="O666" s="21"/>
      <c r="P666" s="28"/>
      <c r="Q666" s="28"/>
      <c r="R666" s="28"/>
      <c r="S666" s="28"/>
      <c r="T666" s="21"/>
      <c r="U666" s="21"/>
      <c r="V666" s="21"/>
      <c r="W666" s="21"/>
      <c r="X666" s="21"/>
      <c r="Y666" s="21"/>
      <c r="Z666" s="21"/>
    </row>
    <row r="667" spans="1:26" ht="10.5" customHeight="1" x14ac:dyDescent="0.25">
      <c r="A667" s="21"/>
      <c r="B667" s="21"/>
      <c r="C667" s="21"/>
      <c r="D667" s="21"/>
      <c r="E667" s="21"/>
      <c r="F667" s="21"/>
      <c r="G667" s="21"/>
      <c r="H667" s="21"/>
      <c r="I667" s="21"/>
      <c r="J667" s="21"/>
      <c r="K667" s="21"/>
      <c r="L667" s="21"/>
      <c r="M667" s="21"/>
      <c r="N667" s="21"/>
      <c r="O667" s="21"/>
      <c r="P667" s="28"/>
      <c r="Q667" s="28"/>
      <c r="R667" s="28"/>
      <c r="S667" s="28"/>
      <c r="T667" s="21"/>
      <c r="U667" s="21"/>
      <c r="V667" s="21"/>
      <c r="W667" s="21"/>
      <c r="X667" s="21"/>
      <c r="Y667" s="21"/>
      <c r="Z667" s="21"/>
    </row>
    <row r="668" spans="1:26" ht="10.5" customHeight="1" x14ac:dyDescent="0.25">
      <c r="A668" s="21"/>
      <c r="B668" s="21"/>
      <c r="C668" s="21"/>
      <c r="D668" s="21"/>
      <c r="E668" s="21"/>
      <c r="F668" s="21"/>
      <c r="G668" s="21"/>
      <c r="H668" s="21"/>
      <c r="I668" s="21"/>
      <c r="J668" s="21"/>
      <c r="K668" s="21"/>
      <c r="L668" s="21"/>
      <c r="M668" s="21"/>
      <c r="N668" s="21"/>
      <c r="O668" s="21"/>
      <c r="P668" s="28"/>
      <c r="Q668" s="28"/>
      <c r="R668" s="28"/>
      <c r="S668" s="28"/>
      <c r="T668" s="21"/>
      <c r="U668" s="21"/>
      <c r="V668" s="21"/>
      <c r="W668" s="21"/>
      <c r="X668" s="21"/>
      <c r="Y668" s="21"/>
      <c r="Z668" s="21"/>
    </row>
    <row r="669" spans="1:26" ht="10.5" customHeight="1" x14ac:dyDescent="0.25">
      <c r="A669" s="21"/>
      <c r="B669" s="21"/>
      <c r="C669" s="21"/>
      <c r="D669" s="21"/>
      <c r="E669" s="21"/>
      <c r="F669" s="21"/>
      <c r="G669" s="21"/>
      <c r="H669" s="21"/>
      <c r="I669" s="21"/>
      <c r="J669" s="21"/>
      <c r="K669" s="21"/>
      <c r="L669" s="21"/>
      <c r="M669" s="21"/>
      <c r="N669" s="21"/>
      <c r="O669" s="21"/>
      <c r="P669" s="28"/>
      <c r="Q669" s="28"/>
      <c r="R669" s="28"/>
      <c r="S669" s="28"/>
      <c r="T669" s="21"/>
      <c r="U669" s="21"/>
      <c r="V669" s="21"/>
      <c r="W669" s="21"/>
      <c r="X669" s="21"/>
      <c r="Y669" s="21"/>
      <c r="Z669" s="21"/>
    </row>
    <row r="670" spans="1:26" ht="10.5" customHeight="1" x14ac:dyDescent="0.25">
      <c r="A670" s="21"/>
      <c r="B670" s="21"/>
      <c r="C670" s="21"/>
      <c r="D670" s="21"/>
      <c r="E670" s="21"/>
      <c r="F670" s="21"/>
      <c r="G670" s="21"/>
      <c r="H670" s="21"/>
      <c r="I670" s="21"/>
      <c r="J670" s="21"/>
      <c r="K670" s="21"/>
      <c r="L670" s="21"/>
      <c r="M670" s="21"/>
      <c r="N670" s="21"/>
      <c r="O670" s="21"/>
      <c r="P670" s="28"/>
      <c r="Q670" s="28"/>
      <c r="R670" s="28"/>
      <c r="S670" s="28"/>
      <c r="T670" s="21"/>
      <c r="U670" s="21"/>
      <c r="V670" s="21"/>
      <c r="W670" s="21"/>
      <c r="X670" s="21"/>
      <c r="Y670" s="21"/>
      <c r="Z670" s="21"/>
    </row>
    <row r="671" spans="1:26" ht="10.5" customHeight="1" x14ac:dyDescent="0.25">
      <c r="A671" s="21"/>
      <c r="B671" s="21"/>
      <c r="C671" s="21"/>
      <c r="D671" s="21"/>
      <c r="E671" s="21"/>
      <c r="F671" s="21"/>
      <c r="G671" s="21"/>
      <c r="H671" s="21"/>
      <c r="I671" s="21"/>
      <c r="J671" s="21"/>
      <c r="K671" s="21"/>
      <c r="L671" s="21"/>
      <c r="M671" s="21"/>
      <c r="N671" s="21"/>
      <c r="O671" s="21"/>
      <c r="P671" s="28"/>
      <c r="Q671" s="28"/>
      <c r="R671" s="28"/>
      <c r="S671" s="28"/>
      <c r="T671" s="21"/>
      <c r="U671" s="21"/>
      <c r="V671" s="21"/>
      <c r="W671" s="21"/>
      <c r="X671" s="21"/>
      <c r="Y671" s="21"/>
      <c r="Z671" s="21"/>
    </row>
    <row r="672" spans="1:26" ht="10.5" customHeight="1" x14ac:dyDescent="0.25">
      <c r="A672" s="21"/>
      <c r="B672" s="21"/>
      <c r="C672" s="21"/>
      <c r="D672" s="21"/>
      <c r="E672" s="21"/>
      <c r="F672" s="21"/>
      <c r="G672" s="21"/>
      <c r="H672" s="21"/>
      <c r="I672" s="21"/>
      <c r="J672" s="21"/>
      <c r="K672" s="21"/>
      <c r="L672" s="21"/>
      <c r="M672" s="21"/>
      <c r="N672" s="21"/>
      <c r="O672" s="21"/>
      <c r="P672" s="28"/>
      <c r="Q672" s="28"/>
      <c r="R672" s="28"/>
      <c r="S672" s="28"/>
      <c r="T672" s="21"/>
      <c r="U672" s="21"/>
      <c r="V672" s="21"/>
      <c r="W672" s="21"/>
      <c r="X672" s="21"/>
      <c r="Y672" s="21"/>
      <c r="Z672" s="21"/>
    </row>
    <row r="673" spans="1:26" ht="10.5" customHeight="1" x14ac:dyDescent="0.25">
      <c r="A673" s="21"/>
      <c r="B673" s="21"/>
      <c r="C673" s="21"/>
      <c r="D673" s="21"/>
      <c r="E673" s="21"/>
      <c r="F673" s="21"/>
      <c r="G673" s="21"/>
      <c r="H673" s="21"/>
      <c r="I673" s="21"/>
      <c r="J673" s="21"/>
      <c r="K673" s="21"/>
      <c r="L673" s="21"/>
      <c r="M673" s="21"/>
      <c r="N673" s="21"/>
      <c r="O673" s="21"/>
      <c r="P673" s="28"/>
      <c r="Q673" s="28"/>
      <c r="R673" s="28"/>
      <c r="S673" s="28"/>
      <c r="T673" s="21"/>
      <c r="U673" s="21"/>
      <c r="V673" s="21"/>
      <c r="W673" s="21"/>
      <c r="X673" s="21"/>
      <c r="Y673" s="21"/>
      <c r="Z673" s="21"/>
    </row>
    <row r="674" spans="1:26" ht="10.5" customHeight="1" x14ac:dyDescent="0.25">
      <c r="A674" s="21"/>
      <c r="B674" s="21"/>
      <c r="C674" s="21"/>
      <c r="D674" s="21"/>
      <c r="E674" s="21"/>
      <c r="F674" s="21"/>
      <c r="G674" s="21"/>
      <c r="H674" s="21"/>
      <c r="I674" s="21"/>
      <c r="J674" s="21"/>
      <c r="K674" s="21"/>
      <c r="L674" s="21"/>
      <c r="M674" s="21"/>
      <c r="N674" s="21"/>
      <c r="O674" s="21"/>
      <c r="P674" s="28"/>
      <c r="Q674" s="28"/>
      <c r="R674" s="28"/>
      <c r="S674" s="28"/>
      <c r="T674" s="21"/>
      <c r="U674" s="21"/>
      <c r="V674" s="21"/>
      <c r="W674" s="21"/>
      <c r="X674" s="21"/>
      <c r="Y674" s="21"/>
      <c r="Z674" s="21"/>
    </row>
    <row r="675" spans="1:26" ht="10.5" customHeight="1" x14ac:dyDescent="0.25">
      <c r="A675" s="21"/>
      <c r="B675" s="21"/>
      <c r="C675" s="21"/>
      <c r="D675" s="21"/>
      <c r="E675" s="21"/>
      <c r="F675" s="21"/>
      <c r="G675" s="21"/>
      <c r="H675" s="21"/>
      <c r="I675" s="21"/>
      <c r="J675" s="21"/>
      <c r="K675" s="21"/>
      <c r="L675" s="21"/>
      <c r="M675" s="21"/>
      <c r="N675" s="21"/>
      <c r="O675" s="21"/>
      <c r="P675" s="28"/>
      <c r="Q675" s="28"/>
      <c r="R675" s="28"/>
      <c r="S675" s="28"/>
      <c r="T675" s="21"/>
      <c r="U675" s="21"/>
      <c r="V675" s="21"/>
      <c r="W675" s="21"/>
      <c r="X675" s="21"/>
      <c r="Y675" s="21"/>
      <c r="Z675" s="21"/>
    </row>
    <row r="676" spans="1:26" ht="10.5" customHeight="1" x14ac:dyDescent="0.25">
      <c r="A676" s="21"/>
      <c r="B676" s="21"/>
      <c r="C676" s="21"/>
      <c r="D676" s="21"/>
      <c r="E676" s="21"/>
      <c r="F676" s="21"/>
      <c r="G676" s="21"/>
      <c r="H676" s="21"/>
      <c r="I676" s="21"/>
      <c r="J676" s="21"/>
      <c r="K676" s="21"/>
      <c r="L676" s="21"/>
      <c r="M676" s="21"/>
      <c r="N676" s="21"/>
      <c r="O676" s="21"/>
      <c r="P676" s="28"/>
      <c r="Q676" s="28"/>
      <c r="R676" s="28"/>
      <c r="S676" s="28"/>
      <c r="T676" s="21"/>
      <c r="U676" s="21"/>
      <c r="V676" s="21"/>
      <c r="W676" s="21"/>
      <c r="X676" s="21"/>
      <c r="Y676" s="21"/>
      <c r="Z676" s="21"/>
    </row>
    <row r="677" spans="1:26" ht="10.5" customHeight="1" x14ac:dyDescent="0.25">
      <c r="A677" s="21"/>
      <c r="B677" s="21"/>
      <c r="C677" s="21"/>
      <c r="D677" s="21"/>
      <c r="E677" s="21"/>
      <c r="F677" s="21"/>
      <c r="G677" s="21"/>
      <c r="H677" s="21"/>
      <c r="I677" s="21"/>
      <c r="J677" s="21"/>
      <c r="K677" s="21"/>
      <c r="L677" s="21"/>
      <c r="M677" s="21"/>
      <c r="N677" s="21"/>
      <c r="O677" s="21"/>
      <c r="P677" s="28"/>
      <c r="Q677" s="28"/>
      <c r="R677" s="28"/>
      <c r="S677" s="28"/>
      <c r="T677" s="21"/>
      <c r="U677" s="21"/>
      <c r="V677" s="21"/>
      <c r="W677" s="21"/>
      <c r="X677" s="21"/>
      <c r="Y677" s="21"/>
      <c r="Z677" s="21"/>
    </row>
    <row r="678" spans="1:26" ht="10.5" customHeight="1" x14ac:dyDescent="0.25">
      <c r="A678" s="21"/>
      <c r="B678" s="21"/>
      <c r="C678" s="21"/>
      <c r="D678" s="21"/>
      <c r="E678" s="21"/>
      <c r="F678" s="21"/>
      <c r="G678" s="21"/>
      <c r="H678" s="21"/>
      <c r="I678" s="21"/>
      <c r="J678" s="21"/>
      <c r="K678" s="21"/>
      <c r="L678" s="21"/>
      <c r="M678" s="21"/>
      <c r="N678" s="21"/>
      <c r="O678" s="21"/>
      <c r="P678" s="28"/>
      <c r="Q678" s="28"/>
      <c r="R678" s="28"/>
      <c r="S678" s="28"/>
      <c r="T678" s="21"/>
      <c r="U678" s="21"/>
      <c r="V678" s="21"/>
      <c r="W678" s="21"/>
      <c r="X678" s="21"/>
      <c r="Y678" s="21"/>
      <c r="Z678" s="21"/>
    </row>
    <row r="679" spans="1:26" ht="10.5" customHeight="1" x14ac:dyDescent="0.25">
      <c r="A679" s="21"/>
      <c r="B679" s="21"/>
      <c r="C679" s="21"/>
      <c r="D679" s="21"/>
      <c r="E679" s="21"/>
      <c r="F679" s="21"/>
      <c r="G679" s="21"/>
      <c r="H679" s="21"/>
      <c r="I679" s="21"/>
      <c r="J679" s="21"/>
      <c r="K679" s="21"/>
      <c r="L679" s="21"/>
      <c r="M679" s="21"/>
      <c r="N679" s="21"/>
      <c r="O679" s="21"/>
      <c r="P679" s="28"/>
      <c r="Q679" s="28"/>
      <c r="R679" s="28"/>
      <c r="S679" s="28"/>
      <c r="T679" s="21"/>
      <c r="U679" s="21"/>
      <c r="V679" s="21"/>
      <c r="W679" s="21"/>
      <c r="X679" s="21"/>
      <c r="Y679" s="21"/>
      <c r="Z679" s="21"/>
    </row>
    <row r="680" spans="1:26" ht="10.5" customHeight="1" x14ac:dyDescent="0.25">
      <c r="A680" s="21"/>
      <c r="B680" s="21"/>
      <c r="C680" s="21"/>
      <c r="D680" s="21"/>
      <c r="E680" s="21"/>
      <c r="F680" s="21"/>
      <c r="G680" s="21"/>
      <c r="H680" s="21"/>
      <c r="I680" s="21"/>
      <c r="J680" s="21"/>
      <c r="K680" s="21"/>
      <c r="L680" s="21"/>
      <c r="M680" s="21"/>
      <c r="N680" s="21"/>
      <c r="O680" s="21"/>
      <c r="P680" s="28"/>
      <c r="Q680" s="28"/>
      <c r="R680" s="28"/>
      <c r="S680" s="28"/>
      <c r="T680" s="21"/>
      <c r="U680" s="21"/>
      <c r="V680" s="21"/>
      <c r="W680" s="21"/>
      <c r="X680" s="21"/>
      <c r="Y680" s="21"/>
      <c r="Z680" s="21"/>
    </row>
    <row r="681" spans="1:26" ht="10.5" customHeight="1" x14ac:dyDescent="0.25">
      <c r="A681" s="21"/>
      <c r="B681" s="21"/>
      <c r="C681" s="21"/>
      <c r="D681" s="21"/>
      <c r="E681" s="21"/>
      <c r="F681" s="21"/>
      <c r="G681" s="21"/>
      <c r="H681" s="21"/>
      <c r="I681" s="21"/>
      <c r="J681" s="21"/>
      <c r="K681" s="21"/>
      <c r="L681" s="21"/>
      <c r="M681" s="21"/>
      <c r="N681" s="21"/>
      <c r="O681" s="21"/>
      <c r="P681" s="28"/>
      <c r="Q681" s="28"/>
      <c r="R681" s="28"/>
      <c r="S681" s="28"/>
      <c r="T681" s="21"/>
      <c r="U681" s="21"/>
      <c r="V681" s="21"/>
      <c r="W681" s="21"/>
      <c r="X681" s="21"/>
      <c r="Y681" s="21"/>
      <c r="Z681" s="21"/>
    </row>
    <row r="682" spans="1:26" ht="10.5" customHeight="1" x14ac:dyDescent="0.25">
      <c r="A682" s="21"/>
      <c r="B682" s="21"/>
      <c r="C682" s="21"/>
      <c r="D682" s="21"/>
      <c r="E682" s="21"/>
      <c r="F682" s="21"/>
      <c r="G682" s="21"/>
      <c r="H682" s="21"/>
      <c r="I682" s="21"/>
      <c r="J682" s="21"/>
      <c r="K682" s="21"/>
      <c r="L682" s="21"/>
      <c r="M682" s="21"/>
      <c r="N682" s="21"/>
      <c r="O682" s="21"/>
      <c r="P682" s="28"/>
      <c r="Q682" s="28"/>
      <c r="R682" s="28"/>
      <c r="S682" s="28"/>
      <c r="T682" s="21"/>
      <c r="U682" s="21"/>
      <c r="V682" s="21"/>
      <c r="W682" s="21"/>
      <c r="X682" s="21"/>
      <c r="Y682" s="21"/>
      <c r="Z682" s="21"/>
    </row>
    <row r="683" spans="1:26" ht="10.5" customHeight="1" x14ac:dyDescent="0.25">
      <c r="A683" s="21"/>
      <c r="B683" s="21"/>
      <c r="C683" s="21"/>
      <c r="D683" s="21"/>
      <c r="E683" s="21"/>
      <c r="F683" s="21"/>
      <c r="G683" s="21"/>
      <c r="H683" s="21"/>
      <c r="I683" s="21"/>
      <c r="J683" s="21"/>
      <c r="K683" s="21"/>
      <c r="L683" s="21"/>
      <c r="M683" s="21"/>
      <c r="N683" s="21"/>
      <c r="O683" s="21"/>
      <c r="P683" s="28"/>
      <c r="Q683" s="28"/>
      <c r="R683" s="28"/>
      <c r="S683" s="28"/>
      <c r="T683" s="21"/>
      <c r="U683" s="21"/>
      <c r="V683" s="21"/>
      <c r="W683" s="21"/>
      <c r="X683" s="21"/>
      <c r="Y683" s="21"/>
      <c r="Z683" s="21"/>
    </row>
    <row r="684" spans="1:26" ht="10.5" customHeight="1" x14ac:dyDescent="0.25">
      <c r="A684" s="21"/>
      <c r="B684" s="21"/>
      <c r="C684" s="21"/>
      <c r="D684" s="21"/>
      <c r="E684" s="21"/>
      <c r="F684" s="21"/>
      <c r="G684" s="21"/>
      <c r="H684" s="21"/>
      <c r="I684" s="21"/>
      <c r="J684" s="21"/>
      <c r="K684" s="21"/>
      <c r="L684" s="21"/>
      <c r="M684" s="21"/>
      <c r="N684" s="21"/>
      <c r="O684" s="21"/>
      <c r="P684" s="28"/>
      <c r="Q684" s="28"/>
      <c r="R684" s="28"/>
      <c r="S684" s="28"/>
      <c r="T684" s="21"/>
      <c r="U684" s="21"/>
      <c r="V684" s="21"/>
      <c r="W684" s="21"/>
      <c r="X684" s="21"/>
      <c r="Y684" s="21"/>
      <c r="Z684" s="21"/>
    </row>
    <row r="685" spans="1:26" ht="10.5" customHeight="1" x14ac:dyDescent="0.25">
      <c r="A685" s="21"/>
      <c r="B685" s="21"/>
      <c r="C685" s="21"/>
      <c r="D685" s="21"/>
      <c r="E685" s="21"/>
      <c r="F685" s="21"/>
      <c r="G685" s="21"/>
      <c r="H685" s="21"/>
      <c r="I685" s="21"/>
      <c r="J685" s="21"/>
      <c r="K685" s="21"/>
      <c r="L685" s="21"/>
      <c r="M685" s="21"/>
      <c r="N685" s="21"/>
      <c r="O685" s="21"/>
      <c r="P685" s="28"/>
      <c r="Q685" s="28"/>
      <c r="R685" s="28"/>
      <c r="S685" s="28"/>
      <c r="T685" s="21"/>
      <c r="U685" s="21"/>
      <c r="V685" s="21"/>
      <c r="W685" s="21"/>
      <c r="X685" s="21"/>
      <c r="Y685" s="21"/>
      <c r="Z685" s="21"/>
    </row>
    <row r="686" spans="1:26" ht="10.5" customHeight="1" x14ac:dyDescent="0.25">
      <c r="A686" s="21"/>
      <c r="B686" s="21"/>
      <c r="C686" s="21"/>
      <c r="D686" s="21"/>
      <c r="E686" s="21"/>
      <c r="F686" s="21"/>
      <c r="G686" s="21"/>
      <c r="H686" s="21"/>
      <c r="I686" s="21"/>
      <c r="J686" s="21"/>
      <c r="K686" s="21"/>
      <c r="L686" s="21"/>
      <c r="M686" s="21"/>
      <c r="N686" s="21"/>
      <c r="O686" s="21"/>
      <c r="P686" s="28"/>
      <c r="Q686" s="28"/>
      <c r="R686" s="28"/>
      <c r="S686" s="28"/>
      <c r="T686" s="21"/>
      <c r="U686" s="21"/>
      <c r="V686" s="21"/>
      <c r="W686" s="21"/>
      <c r="X686" s="21"/>
      <c r="Y686" s="21"/>
      <c r="Z686" s="21"/>
    </row>
    <row r="687" spans="1:26" ht="10.5" customHeight="1" x14ac:dyDescent="0.25">
      <c r="A687" s="21"/>
      <c r="B687" s="21"/>
      <c r="C687" s="21"/>
      <c r="D687" s="21"/>
      <c r="E687" s="21"/>
      <c r="F687" s="21"/>
      <c r="G687" s="21"/>
      <c r="H687" s="21"/>
      <c r="I687" s="21"/>
      <c r="J687" s="21"/>
      <c r="K687" s="21"/>
      <c r="L687" s="21"/>
      <c r="M687" s="21"/>
      <c r="N687" s="21"/>
      <c r="O687" s="21"/>
      <c r="P687" s="28"/>
      <c r="Q687" s="28"/>
      <c r="R687" s="28"/>
      <c r="S687" s="28"/>
      <c r="T687" s="21"/>
      <c r="U687" s="21"/>
      <c r="V687" s="21"/>
      <c r="W687" s="21"/>
      <c r="X687" s="21"/>
      <c r="Y687" s="21"/>
      <c r="Z687" s="21"/>
    </row>
    <row r="688" spans="1:26" ht="10.5" customHeight="1" x14ac:dyDescent="0.25">
      <c r="A688" s="21"/>
      <c r="B688" s="21"/>
      <c r="C688" s="21"/>
      <c r="D688" s="21"/>
      <c r="E688" s="21"/>
      <c r="F688" s="21"/>
      <c r="G688" s="21"/>
      <c r="H688" s="21"/>
      <c r="I688" s="21"/>
      <c r="J688" s="21"/>
      <c r="K688" s="21"/>
      <c r="L688" s="21"/>
      <c r="M688" s="21"/>
      <c r="N688" s="21"/>
      <c r="O688" s="21"/>
      <c r="P688" s="28"/>
      <c r="Q688" s="28"/>
      <c r="R688" s="28"/>
      <c r="S688" s="28"/>
      <c r="T688" s="21"/>
      <c r="U688" s="21"/>
      <c r="V688" s="21"/>
      <c r="W688" s="21"/>
      <c r="X688" s="21"/>
      <c r="Y688" s="21"/>
      <c r="Z688" s="21"/>
    </row>
    <row r="689" spans="1:26" ht="10.5" customHeight="1" x14ac:dyDescent="0.25">
      <c r="A689" s="21"/>
      <c r="B689" s="21"/>
      <c r="C689" s="21"/>
      <c r="D689" s="21"/>
      <c r="E689" s="21"/>
      <c r="F689" s="21"/>
      <c r="G689" s="21"/>
      <c r="H689" s="21"/>
      <c r="I689" s="21"/>
      <c r="J689" s="21"/>
      <c r="K689" s="21"/>
      <c r="L689" s="21"/>
      <c r="M689" s="21"/>
      <c r="N689" s="21"/>
      <c r="O689" s="21"/>
      <c r="P689" s="28"/>
      <c r="Q689" s="28"/>
      <c r="R689" s="28"/>
      <c r="S689" s="28"/>
      <c r="T689" s="21"/>
      <c r="U689" s="21"/>
      <c r="V689" s="21"/>
      <c r="W689" s="21"/>
      <c r="X689" s="21"/>
      <c r="Y689" s="21"/>
      <c r="Z689" s="21"/>
    </row>
    <row r="690" spans="1:26" ht="10.5" customHeight="1" x14ac:dyDescent="0.25">
      <c r="A690" s="21"/>
      <c r="B690" s="21"/>
      <c r="C690" s="21"/>
      <c r="D690" s="21"/>
      <c r="E690" s="21"/>
      <c r="F690" s="21"/>
      <c r="G690" s="21"/>
      <c r="H690" s="21"/>
      <c r="I690" s="21"/>
      <c r="J690" s="21"/>
      <c r="K690" s="21"/>
      <c r="L690" s="21"/>
      <c r="M690" s="21"/>
      <c r="N690" s="21"/>
      <c r="O690" s="21"/>
      <c r="P690" s="28"/>
      <c r="Q690" s="28"/>
      <c r="R690" s="28"/>
      <c r="S690" s="28"/>
      <c r="T690" s="21"/>
      <c r="U690" s="21"/>
      <c r="V690" s="21"/>
      <c r="W690" s="21"/>
      <c r="X690" s="21"/>
      <c r="Y690" s="21"/>
      <c r="Z690" s="21"/>
    </row>
    <row r="691" spans="1:26" ht="10.5" customHeight="1" x14ac:dyDescent="0.25">
      <c r="A691" s="21"/>
      <c r="B691" s="21"/>
      <c r="C691" s="21"/>
      <c r="D691" s="21"/>
      <c r="E691" s="21"/>
      <c r="F691" s="21"/>
      <c r="G691" s="21"/>
      <c r="H691" s="21"/>
      <c r="I691" s="21"/>
      <c r="J691" s="21"/>
      <c r="K691" s="21"/>
      <c r="L691" s="21"/>
      <c r="M691" s="21"/>
      <c r="N691" s="21"/>
      <c r="O691" s="21"/>
      <c r="P691" s="28"/>
      <c r="Q691" s="28"/>
      <c r="R691" s="28"/>
      <c r="S691" s="28"/>
      <c r="T691" s="21"/>
      <c r="U691" s="21"/>
      <c r="V691" s="21"/>
      <c r="W691" s="21"/>
      <c r="X691" s="21"/>
      <c r="Y691" s="21"/>
      <c r="Z691" s="21"/>
    </row>
    <row r="692" spans="1:26" ht="10.5" customHeight="1" x14ac:dyDescent="0.25">
      <c r="A692" s="21"/>
      <c r="B692" s="21"/>
      <c r="C692" s="21"/>
      <c r="D692" s="21"/>
      <c r="E692" s="21"/>
      <c r="F692" s="21"/>
      <c r="G692" s="21"/>
      <c r="H692" s="21"/>
      <c r="I692" s="21"/>
      <c r="J692" s="21"/>
      <c r="K692" s="21"/>
      <c r="L692" s="21"/>
      <c r="M692" s="21"/>
      <c r="N692" s="21"/>
      <c r="O692" s="21"/>
      <c r="P692" s="28"/>
      <c r="Q692" s="28"/>
      <c r="R692" s="28"/>
      <c r="S692" s="28"/>
      <c r="T692" s="21"/>
      <c r="U692" s="21"/>
      <c r="V692" s="21"/>
      <c r="W692" s="21"/>
      <c r="X692" s="21"/>
      <c r="Y692" s="21"/>
      <c r="Z692" s="21"/>
    </row>
    <row r="693" spans="1:26" ht="10.5" customHeight="1" x14ac:dyDescent="0.25">
      <c r="A693" s="21"/>
      <c r="B693" s="21"/>
      <c r="C693" s="21"/>
      <c r="D693" s="21"/>
      <c r="E693" s="21"/>
      <c r="F693" s="21"/>
      <c r="G693" s="21"/>
      <c r="H693" s="21"/>
      <c r="I693" s="21"/>
      <c r="J693" s="21"/>
      <c r="K693" s="21"/>
      <c r="L693" s="21"/>
      <c r="M693" s="21"/>
      <c r="N693" s="21"/>
      <c r="O693" s="21"/>
      <c r="P693" s="28"/>
      <c r="Q693" s="28"/>
      <c r="R693" s="28"/>
      <c r="S693" s="28"/>
      <c r="T693" s="21"/>
      <c r="U693" s="21"/>
      <c r="V693" s="21"/>
      <c r="W693" s="21"/>
      <c r="X693" s="21"/>
      <c r="Y693" s="21"/>
      <c r="Z693" s="21"/>
    </row>
    <row r="694" spans="1:26" ht="10.5" customHeight="1" x14ac:dyDescent="0.25">
      <c r="A694" s="21"/>
      <c r="B694" s="21"/>
      <c r="C694" s="21"/>
      <c r="D694" s="21"/>
      <c r="E694" s="21"/>
      <c r="F694" s="21"/>
      <c r="G694" s="21"/>
      <c r="H694" s="21"/>
      <c r="I694" s="21"/>
      <c r="J694" s="21"/>
      <c r="K694" s="21"/>
      <c r="L694" s="21"/>
      <c r="M694" s="21"/>
      <c r="N694" s="21"/>
      <c r="O694" s="21"/>
      <c r="P694" s="28"/>
      <c r="Q694" s="28"/>
      <c r="R694" s="28"/>
      <c r="S694" s="28"/>
      <c r="T694" s="21"/>
      <c r="U694" s="21"/>
      <c r="V694" s="21"/>
      <c r="W694" s="21"/>
      <c r="X694" s="21"/>
      <c r="Y694" s="21"/>
      <c r="Z694" s="21"/>
    </row>
    <row r="695" spans="1:26" ht="10.5" customHeight="1" x14ac:dyDescent="0.25">
      <c r="A695" s="21"/>
      <c r="B695" s="21"/>
      <c r="C695" s="21"/>
      <c r="D695" s="21"/>
      <c r="E695" s="21"/>
      <c r="F695" s="21"/>
      <c r="G695" s="21"/>
      <c r="H695" s="21"/>
      <c r="I695" s="21"/>
      <c r="J695" s="21"/>
      <c r="K695" s="21"/>
      <c r="L695" s="21"/>
      <c r="M695" s="21"/>
      <c r="N695" s="21"/>
      <c r="O695" s="21"/>
      <c r="P695" s="28"/>
      <c r="Q695" s="28"/>
      <c r="R695" s="28"/>
      <c r="S695" s="28"/>
      <c r="T695" s="21"/>
      <c r="U695" s="21"/>
      <c r="V695" s="21"/>
      <c r="W695" s="21"/>
      <c r="X695" s="21"/>
      <c r="Y695" s="21"/>
      <c r="Z695" s="21"/>
    </row>
    <row r="696" spans="1:26" ht="10.5" customHeight="1" x14ac:dyDescent="0.25">
      <c r="A696" s="21"/>
      <c r="B696" s="21"/>
      <c r="C696" s="21"/>
      <c r="D696" s="21"/>
      <c r="E696" s="21"/>
      <c r="F696" s="21"/>
      <c r="G696" s="21"/>
      <c r="H696" s="21"/>
      <c r="I696" s="21"/>
      <c r="J696" s="21"/>
      <c r="K696" s="21"/>
      <c r="L696" s="21"/>
      <c r="M696" s="21"/>
      <c r="N696" s="21"/>
      <c r="O696" s="21"/>
      <c r="P696" s="28"/>
      <c r="Q696" s="28"/>
      <c r="R696" s="28"/>
      <c r="S696" s="28"/>
      <c r="T696" s="21"/>
      <c r="U696" s="21"/>
      <c r="V696" s="21"/>
      <c r="W696" s="21"/>
      <c r="X696" s="21"/>
      <c r="Y696" s="21"/>
      <c r="Z696" s="21"/>
    </row>
    <row r="697" spans="1:26" ht="10.5" customHeight="1" x14ac:dyDescent="0.25">
      <c r="A697" s="21"/>
      <c r="B697" s="21"/>
      <c r="C697" s="21"/>
      <c r="D697" s="21"/>
      <c r="E697" s="21"/>
      <c r="F697" s="21"/>
      <c r="G697" s="21"/>
      <c r="H697" s="21"/>
      <c r="I697" s="21"/>
      <c r="J697" s="21"/>
      <c r="K697" s="21"/>
      <c r="L697" s="21"/>
      <c r="M697" s="21"/>
      <c r="N697" s="21"/>
      <c r="O697" s="21"/>
      <c r="P697" s="28"/>
      <c r="Q697" s="28"/>
      <c r="R697" s="28"/>
      <c r="S697" s="28"/>
      <c r="T697" s="21"/>
      <c r="U697" s="21"/>
      <c r="V697" s="21"/>
      <c r="W697" s="21"/>
      <c r="X697" s="21"/>
      <c r="Y697" s="21"/>
      <c r="Z697" s="21"/>
    </row>
    <row r="698" spans="1:26" ht="10.5" customHeight="1" x14ac:dyDescent="0.25">
      <c r="A698" s="21"/>
      <c r="B698" s="21"/>
      <c r="C698" s="21"/>
      <c r="D698" s="21"/>
      <c r="E698" s="21"/>
      <c r="F698" s="21"/>
      <c r="G698" s="21"/>
      <c r="H698" s="21"/>
      <c r="I698" s="21"/>
      <c r="J698" s="21"/>
      <c r="K698" s="21"/>
      <c r="L698" s="21"/>
      <c r="M698" s="21"/>
      <c r="N698" s="21"/>
      <c r="O698" s="21"/>
      <c r="P698" s="28"/>
      <c r="Q698" s="28"/>
      <c r="R698" s="28"/>
      <c r="S698" s="28"/>
      <c r="T698" s="21"/>
      <c r="U698" s="21"/>
      <c r="V698" s="21"/>
      <c r="W698" s="21"/>
      <c r="X698" s="21"/>
      <c r="Y698" s="21"/>
      <c r="Z698" s="21"/>
    </row>
    <row r="699" spans="1:26" ht="10.5" customHeight="1" x14ac:dyDescent="0.25">
      <c r="A699" s="21"/>
      <c r="B699" s="21"/>
      <c r="C699" s="21"/>
      <c r="D699" s="21"/>
      <c r="E699" s="21"/>
      <c r="F699" s="21"/>
      <c r="G699" s="21"/>
      <c r="H699" s="21"/>
      <c r="I699" s="21"/>
      <c r="J699" s="21"/>
      <c r="K699" s="21"/>
      <c r="L699" s="21"/>
      <c r="M699" s="21"/>
      <c r="N699" s="21"/>
      <c r="O699" s="21"/>
      <c r="P699" s="28"/>
      <c r="Q699" s="28"/>
      <c r="R699" s="28"/>
      <c r="S699" s="28"/>
      <c r="T699" s="21"/>
      <c r="U699" s="21"/>
      <c r="V699" s="21"/>
      <c r="W699" s="21"/>
      <c r="X699" s="21"/>
      <c r="Y699" s="21"/>
      <c r="Z699" s="21"/>
    </row>
    <row r="700" spans="1:26" ht="10.5" customHeight="1" x14ac:dyDescent="0.25">
      <c r="A700" s="21"/>
      <c r="B700" s="21"/>
      <c r="C700" s="21"/>
      <c r="D700" s="21"/>
      <c r="E700" s="21"/>
      <c r="F700" s="21"/>
      <c r="G700" s="21"/>
      <c r="H700" s="21"/>
      <c r="I700" s="21"/>
      <c r="J700" s="21"/>
      <c r="K700" s="21"/>
      <c r="L700" s="21"/>
      <c r="M700" s="21"/>
      <c r="N700" s="21"/>
      <c r="O700" s="21"/>
      <c r="P700" s="28"/>
      <c r="Q700" s="28"/>
      <c r="R700" s="28"/>
      <c r="S700" s="28"/>
      <c r="T700" s="21"/>
      <c r="U700" s="21"/>
      <c r="V700" s="21"/>
      <c r="W700" s="21"/>
      <c r="X700" s="21"/>
      <c r="Y700" s="21"/>
      <c r="Z700" s="21"/>
    </row>
    <row r="701" spans="1:26" ht="10.5" customHeight="1" x14ac:dyDescent="0.25">
      <c r="A701" s="21"/>
      <c r="B701" s="21"/>
      <c r="C701" s="21"/>
      <c r="D701" s="21"/>
      <c r="E701" s="21"/>
      <c r="F701" s="21"/>
      <c r="G701" s="21"/>
      <c r="H701" s="21"/>
      <c r="I701" s="21"/>
      <c r="J701" s="21"/>
      <c r="K701" s="21"/>
      <c r="L701" s="21"/>
      <c r="M701" s="21"/>
      <c r="N701" s="21"/>
      <c r="O701" s="21"/>
      <c r="P701" s="28"/>
      <c r="Q701" s="28"/>
      <c r="R701" s="28"/>
      <c r="S701" s="28"/>
      <c r="T701" s="21"/>
      <c r="U701" s="21"/>
      <c r="V701" s="21"/>
      <c r="W701" s="21"/>
      <c r="X701" s="21"/>
      <c r="Y701" s="21"/>
      <c r="Z701" s="21"/>
    </row>
    <row r="702" spans="1:26" ht="10.5" customHeight="1" x14ac:dyDescent="0.25">
      <c r="A702" s="21"/>
      <c r="B702" s="21"/>
      <c r="C702" s="21"/>
      <c r="D702" s="21"/>
      <c r="E702" s="21"/>
      <c r="F702" s="21"/>
      <c r="G702" s="21"/>
      <c r="H702" s="21"/>
      <c r="I702" s="21"/>
      <c r="J702" s="21"/>
      <c r="K702" s="21"/>
      <c r="L702" s="21"/>
      <c r="M702" s="21"/>
      <c r="N702" s="21"/>
      <c r="O702" s="21"/>
      <c r="P702" s="28"/>
      <c r="Q702" s="28"/>
      <c r="R702" s="28"/>
      <c r="S702" s="28"/>
      <c r="T702" s="21"/>
      <c r="U702" s="21"/>
      <c r="V702" s="21"/>
      <c r="W702" s="21"/>
      <c r="X702" s="21"/>
      <c r="Y702" s="21"/>
      <c r="Z702" s="21"/>
    </row>
    <row r="703" spans="1:26" ht="10.5" customHeight="1" x14ac:dyDescent="0.25">
      <c r="A703" s="21"/>
      <c r="B703" s="21"/>
      <c r="C703" s="21"/>
      <c r="D703" s="21"/>
      <c r="E703" s="21"/>
      <c r="F703" s="21"/>
      <c r="G703" s="21"/>
      <c r="H703" s="21"/>
      <c r="I703" s="21"/>
      <c r="J703" s="21"/>
      <c r="K703" s="21"/>
      <c r="L703" s="21"/>
      <c r="M703" s="21"/>
      <c r="N703" s="21"/>
      <c r="O703" s="21"/>
      <c r="P703" s="28"/>
      <c r="Q703" s="28"/>
      <c r="R703" s="28"/>
      <c r="S703" s="28"/>
      <c r="T703" s="21"/>
      <c r="U703" s="21"/>
      <c r="V703" s="21"/>
      <c r="W703" s="21"/>
      <c r="X703" s="21"/>
      <c r="Y703" s="21"/>
      <c r="Z703" s="21"/>
    </row>
    <row r="704" spans="1:26" ht="10.5" customHeight="1" x14ac:dyDescent="0.25">
      <c r="A704" s="21"/>
      <c r="B704" s="21"/>
      <c r="C704" s="21"/>
      <c r="D704" s="21"/>
      <c r="E704" s="21"/>
      <c r="F704" s="21"/>
      <c r="G704" s="21"/>
      <c r="H704" s="21"/>
      <c r="I704" s="21"/>
      <c r="J704" s="21"/>
      <c r="K704" s="21"/>
      <c r="L704" s="21"/>
      <c r="M704" s="21"/>
      <c r="N704" s="21"/>
      <c r="O704" s="21"/>
      <c r="P704" s="28"/>
      <c r="Q704" s="28"/>
      <c r="R704" s="28"/>
      <c r="S704" s="28"/>
      <c r="T704" s="21"/>
      <c r="U704" s="21"/>
      <c r="V704" s="21"/>
      <c r="W704" s="21"/>
      <c r="X704" s="21"/>
      <c r="Y704" s="21"/>
      <c r="Z704" s="21"/>
    </row>
    <row r="705" spans="1:26" ht="10.5" customHeight="1" x14ac:dyDescent="0.25">
      <c r="A705" s="21"/>
      <c r="B705" s="21"/>
      <c r="C705" s="21"/>
      <c r="D705" s="21"/>
      <c r="E705" s="21"/>
      <c r="F705" s="21"/>
      <c r="G705" s="21"/>
      <c r="H705" s="21"/>
      <c r="I705" s="21"/>
      <c r="J705" s="21"/>
      <c r="K705" s="21"/>
      <c r="L705" s="21"/>
      <c r="M705" s="21"/>
      <c r="N705" s="21"/>
      <c r="O705" s="21"/>
      <c r="P705" s="28"/>
      <c r="Q705" s="28"/>
      <c r="R705" s="28"/>
      <c r="S705" s="28"/>
      <c r="T705" s="21"/>
      <c r="U705" s="21"/>
      <c r="V705" s="21"/>
      <c r="W705" s="21"/>
      <c r="X705" s="21"/>
      <c r="Y705" s="21"/>
      <c r="Z705" s="21"/>
    </row>
    <row r="706" spans="1:26" ht="10.5" customHeight="1" x14ac:dyDescent="0.25">
      <c r="A706" s="21"/>
      <c r="B706" s="21"/>
      <c r="C706" s="21"/>
      <c r="D706" s="21"/>
      <c r="E706" s="21"/>
      <c r="F706" s="21"/>
      <c r="G706" s="21"/>
      <c r="H706" s="21"/>
      <c r="I706" s="21"/>
      <c r="J706" s="21"/>
      <c r="K706" s="21"/>
      <c r="L706" s="21"/>
      <c r="M706" s="21"/>
      <c r="N706" s="21"/>
      <c r="O706" s="21"/>
      <c r="P706" s="28"/>
      <c r="Q706" s="28"/>
      <c r="R706" s="28"/>
      <c r="S706" s="28"/>
      <c r="T706" s="21"/>
      <c r="U706" s="21"/>
      <c r="V706" s="21"/>
      <c r="W706" s="21"/>
      <c r="X706" s="21"/>
      <c r="Y706" s="21"/>
      <c r="Z706" s="21"/>
    </row>
    <row r="707" spans="1:26" ht="10.5" customHeight="1" x14ac:dyDescent="0.25">
      <c r="A707" s="21"/>
      <c r="B707" s="21"/>
      <c r="C707" s="21"/>
      <c r="D707" s="21"/>
      <c r="E707" s="21"/>
      <c r="F707" s="21"/>
      <c r="G707" s="21"/>
      <c r="H707" s="21"/>
      <c r="I707" s="21"/>
      <c r="J707" s="21"/>
      <c r="K707" s="21"/>
      <c r="L707" s="21"/>
      <c r="M707" s="21"/>
      <c r="N707" s="21"/>
      <c r="O707" s="21"/>
      <c r="P707" s="28"/>
      <c r="Q707" s="28"/>
      <c r="R707" s="28"/>
      <c r="S707" s="28"/>
      <c r="T707" s="21"/>
      <c r="U707" s="21"/>
      <c r="V707" s="21"/>
      <c r="W707" s="21"/>
      <c r="X707" s="21"/>
      <c r="Y707" s="21"/>
      <c r="Z707" s="21"/>
    </row>
    <row r="708" spans="1:26" ht="10.5" customHeight="1" x14ac:dyDescent="0.25">
      <c r="A708" s="21"/>
      <c r="B708" s="21"/>
      <c r="C708" s="21"/>
      <c r="D708" s="21"/>
      <c r="E708" s="21"/>
      <c r="F708" s="21"/>
      <c r="G708" s="21"/>
      <c r="H708" s="21"/>
      <c r="I708" s="21"/>
      <c r="J708" s="21"/>
      <c r="K708" s="21"/>
      <c r="L708" s="21"/>
      <c r="M708" s="21"/>
      <c r="N708" s="21"/>
      <c r="O708" s="21"/>
      <c r="P708" s="28"/>
      <c r="Q708" s="28"/>
      <c r="R708" s="28"/>
      <c r="S708" s="28"/>
      <c r="T708" s="21"/>
      <c r="U708" s="21"/>
      <c r="V708" s="21"/>
      <c r="W708" s="21"/>
      <c r="X708" s="21"/>
      <c r="Y708" s="21"/>
      <c r="Z708" s="21"/>
    </row>
    <row r="709" spans="1:26" ht="10.5" customHeight="1" x14ac:dyDescent="0.25">
      <c r="A709" s="21"/>
      <c r="B709" s="21"/>
      <c r="C709" s="21"/>
      <c r="D709" s="21"/>
      <c r="E709" s="21"/>
      <c r="F709" s="21"/>
      <c r="G709" s="21"/>
      <c r="H709" s="21"/>
      <c r="I709" s="21"/>
      <c r="J709" s="21"/>
      <c r="K709" s="21"/>
      <c r="L709" s="21"/>
      <c r="M709" s="21"/>
      <c r="N709" s="21"/>
      <c r="O709" s="21"/>
      <c r="P709" s="28"/>
      <c r="Q709" s="28"/>
      <c r="R709" s="28"/>
      <c r="S709" s="28"/>
      <c r="T709" s="21"/>
      <c r="U709" s="21"/>
      <c r="V709" s="21"/>
      <c r="W709" s="21"/>
      <c r="X709" s="21"/>
      <c r="Y709" s="21"/>
      <c r="Z709" s="21"/>
    </row>
    <row r="710" spans="1:26" ht="10.5" customHeight="1" x14ac:dyDescent="0.25">
      <c r="A710" s="21"/>
      <c r="B710" s="21"/>
      <c r="C710" s="21"/>
      <c r="D710" s="21"/>
      <c r="E710" s="21"/>
      <c r="F710" s="21"/>
      <c r="G710" s="21"/>
      <c r="H710" s="21"/>
      <c r="I710" s="21"/>
      <c r="J710" s="21"/>
      <c r="K710" s="21"/>
      <c r="L710" s="21"/>
      <c r="M710" s="21"/>
      <c r="N710" s="21"/>
      <c r="O710" s="21"/>
      <c r="P710" s="28"/>
      <c r="Q710" s="28"/>
      <c r="R710" s="28"/>
      <c r="S710" s="28"/>
      <c r="T710" s="21"/>
      <c r="U710" s="21"/>
      <c r="V710" s="21"/>
      <c r="W710" s="21"/>
      <c r="X710" s="21"/>
      <c r="Y710" s="21"/>
      <c r="Z710" s="21"/>
    </row>
    <row r="711" spans="1:26" ht="10.5" customHeight="1" x14ac:dyDescent="0.25">
      <c r="A711" s="21"/>
      <c r="B711" s="21"/>
      <c r="C711" s="21"/>
      <c r="D711" s="21"/>
      <c r="E711" s="21"/>
      <c r="F711" s="21"/>
      <c r="G711" s="21"/>
      <c r="H711" s="21"/>
      <c r="I711" s="21"/>
      <c r="J711" s="21"/>
      <c r="K711" s="21"/>
      <c r="L711" s="21"/>
      <c r="M711" s="21"/>
      <c r="N711" s="21"/>
      <c r="O711" s="21"/>
      <c r="P711" s="28"/>
      <c r="Q711" s="28"/>
      <c r="R711" s="28"/>
      <c r="S711" s="28"/>
      <c r="T711" s="21"/>
      <c r="U711" s="21"/>
      <c r="V711" s="21"/>
      <c r="W711" s="21"/>
      <c r="X711" s="21"/>
      <c r="Y711" s="21"/>
      <c r="Z711" s="21"/>
    </row>
    <row r="712" spans="1:26" ht="10.5" customHeight="1" x14ac:dyDescent="0.25">
      <c r="A712" s="21"/>
      <c r="B712" s="21"/>
      <c r="C712" s="21"/>
      <c r="D712" s="21"/>
      <c r="E712" s="21"/>
      <c r="F712" s="21"/>
      <c r="G712" s="21"/>
      <c r="H712" s="21"/>
      <c r="I712" s="21"/>
      <c r="J712" s="21"/>
      <c r="K712" s="21"/>
      <c r="L712" s="21"/>
      <c r="M712" s="21"/>
      <c r="N712" s="21"/>
      <c r="O712" s="21"/>
      <c r="P712" s="28"/>
      <c r="Q712" s="28"/>
      <c r="R712" s="28"/>
      <c r="S712" s="28"/>
      <c r="T712" s="21"/>
      <c r="U712" s="21"/>
      <c r="V712" s="21"/>
      <c r="W712" s="21"/>
      <c r="X712" s="21"/>
      <c r="Y712" s="21"/>
      <c r="Z712" s="21"/>
    </row>
    <row r="713" spans="1:26" ht="10.5" customHeight="1" x14ac:dyDescent="0.25">
      <c r="A713" s="21"/>
      <c r="B713" s="21"/>
      <c r="C713" s="21"/>
      <c r="D713" s="21"/>
      <c r="E713" s="21"/>
      <c r="F713" s="21"/>
      <c r="G713" s="21"/>
      <c r="H713" s="21"/>
      <c r="I713" s="21"/>
      <c r="J713" s="21"/>
      <c r="K713" s="21"/>
      <c r="L713" s="21"/>
      <c r="M713" s="21"/>
      <c r="N713" s="21"/>
      <c r="O713" s="21"/>
      <c r="P713" s="28"/>
      <c r="Q713" s="28"/>
      <c r="R713" s="28"/>
      <c r="S713" s="28"/>
      <c r="T713" s="21"/>
      <c r="U713" s="21"/>
      <c r="V713" s="21"/>
      <c r="W713" s="21"/>
      <c r="X713" s="21"/>
      <c r="Y713" s="21"/>
      <c r="Z713" s="21"/>
    </row>
    <row r="714" spans="1:26" ht="10.5" customHeight="1" x14ac:dyDescent="0.25">
      <c r="A714" s="21"/>
      <c r="B714" s="21"/>
      <c r="C714" s="21"/>
      <c r="D714" s="21"/>
      <c r="E714" s="21"/>
      <c r="F714" s="21"/>
      <c r="G714" s="21"/>
      <c r="H714" s="21"/>
      <c r="I714" s="21"/>
      <c r="J714" s="21"/>
      <c r="K714" s="21"/>
      <c r="L714" s="21"/>
      <c r="M714" s="21"/>
      <c r="N714" s="21"/>
      <c r="O714" s="21"/>
      <c r="P714" s="28"/>
      <c r="Q714" s="28"/>
      <c r="R714" s="28"/>
      <c r="S714" s="28"/>
      <c r="T714" s="21"/>
      <c r="U714" s="21"/>
      <c r="V714" s="21"/>
      <c r="W714" s="21"/>
      <c r="X714" s="21"/>
      <c r="Y714" s="21"/>
      <c r="Z714" s="21"/>
    </row>
    <row r="715" spans="1:26" ht="10.5" customHeight="1" x14ac:dyDescent="0.25">
      <c r="A715" s="21"/>
      <c r="B715" s="21"/>
      <c r="C715" s="21"/>
      <c r="D715" s="21"/>
      <c r="E715" s="21"/>
      <c r="F715" s="21"/>
      <c r="G715" s="21"/>
      <c r="H715" s="21"/>
      <c r="I715" s="21"/>
      <c r="J715" s="21"/>
      <c r="K715" s="21"/>
      <c r="L715" s="21"/>
      <c r="M715" s="21"/>
      <c r="N715" s="21"/>
      <c r="O715" s="21"/>
      <c r="P715" s="28"/>
      <c r="Q715" s="28"/>
      <c r="R715" s="28"/>
      <c r="S715" s="28"/>
      <c r="T715" s="21"/>
      <c r="U715" s="21"/>
      <c r="V715" s="21"/>
      <c r="W715" s="21"/>
      <c r="X715" s="21"/>
      <c r="Y715" s="21"/>
      <c r="Z715" s="21"/>
    </row>
    <row r="716" spans="1:26" ht="10.5" customHeight="1" x14ac:dyDescent="0.25">
      <c r="A716" s="21"/>
      <c r="B716" s="21"/>
      <c r="C716" s="21"/>
      <c r="D716" s="21"/>
      <c r="E716" s="21"/>
      <c r="F716" s="21"/>
      <c r="G716" s="21"/>
      <c r="H716" s="21"/>
      <c r="I716" s="21"/>
      <c r="J716" s="21"/>
      <c r="K716" s="21"/>
      <c r="L716" s="21"/>
      <c r="M716" s="21"/>
      <c r="N716" s="21"/>
      <c r="O716" s="21"/>
      <c r="P716" s="28"/>
      <c r="Q716" s="28"/>
      <c r="R716" s="28"/>
      <c r="S716" s="28"/>
      <c r="T716" s="21"/>
      <c r="U716" s="21"/>
      <c r="V716" s="21"/>
      <c r="W716" s="21"/>
      <c r="X716" s="21"/>
      <c r="Y716" s="21"/>
      <c r="Z716" s="21"/>
    </row>
    <row r="717" spans="1:26" ht="10.5" customHeight="1" x14ac:dyDescent="0.25">
      <c r="A717" s="21"/>
      <c r="B717" s="21"/>
      <c r="C717" s="21"/>
      <c r="D717" s="21"/>
      <c r="E717" s="21"/>
      <c r="F717" s="21"/>
      <c r="G717" s="21"/>
      <c r="H717" s="21"/>
      <c r="I717" s="21"/>
      <c r="J717" s="21"/>
      <c r="K717" s="21"/>
      <c r="L717" s="21"/>
      <c r="M717" s="21"/>
      <c r="N717" s="21"/>
      <c r="O717" s="21"/>
      <c r="P717" s="28"/>
      <c r="Q717" s="28"/>
      <c r="R717" s="28"/>
      <c r="S717" s="28"/>
      <c r="T717" s="21"/>
      <c r="U717" s="21"/>
      <c r="V717" s="21"/>
      <c r="W717" s="21"/>
      <c r="X717" s="21"/>
      <c r="Y717" s="21"/>
      <c r="Z717" s="21"/>
    </row>
    <row r="718" spans="1:26" ht="10.5" customHeight="1" x14ac:dyDescent="0.25">
      <c r="A718" s="21"/>
      <c r="B718" s="21"/>
      <c r="C718" s="21"/>
      <c r="D718" s="21"/>
      <c r="E718" s="21"/>
      <c r="F718" s="21"/>
      <c r="G718" s="21"/>
      <c r="H718" s="21"/>
      <c r="I718" s="21"/>
      <c r="J718" s="21"/>
      <c r="K718" s="21"/>
      <c r="L718" s="21"/>
      <c r="M718" s="21"/>
      <c r="N718" s="21"/>
      <c r="O718" s="21"/>
      <c r="P718" s="28"/>
      <c r="Q718" s="28"/>
      <c r="R718" s="28"/>
      <c r="S718" s="28"/>
      <c r="T718" s="21"/>
      <c r="U718" s="21"/>
      <c r="V718" s="21"/>
      <c r="W718" s="21"/>
      <c r="X718" s="21"/>
      <c r="Y718" s="21"/>
      <c r="Z718" s="21"/>
    </row>
    <row r="719" spans="1:26" ht="10.5" customHeight="1" x14ac:dyDescent="0.25">
      <c r="A719" s="21"/>
      <c r="B719" s="21"/>
      <c r="C719" s="21"/>
      <c r="D719" s="21"/>
      <c r="E719" s="21"/>
      <c r="F719" s="21"/>
      <c r="G719" s="21"/>
      <c r="H719" s="21"/>
      <c r="I719" s="21"/>
      <c r="J719" s="21"/>
      <c r="K719" s="21"/>
      <c r="L719" s="21"/>
      <c r="M719" s="21"/>
      <c r="N719" s="21"/>
      <c r="O719" s="21"/>
      <c r="P719" s="28"/>
      <c r="Q719" s="28"/>
      <c r="R719" s="28"/>
      <c r="S719" s="28"/>
      <c r="T719" s="21"/>
      <c r="U719" s="21"/>
      <c r="V719" s="21"/>
      <c r="W719" s="21"/>
      <c r="X719" s="21"/>
      <c r="Y719" s="21"/>
      <c r="Z719" s="21"/>
    </row>
    <row r="720" spans="1:26" ht="10.5" customHeight="1" x14ac:dyDescent="0.25">
      <c r="A720" s="21"/>
      <c r="B720" s="21"/>
      <c r="C720" s="21"/>
      <c r="D720" s="21"/>
      <c r="E720" s="21"/>
      <c r="F720" s="21"/>
      <c r="G720" s="21"/>
      <c r="H720" s="21"/>
      <c r="I720" s="21"/>
      <c r="J720" s="21"/>
      <c r="K720" s="21"/>
      <c r="L720" s="21"/>
      <c r="M720" s="21"/>
      <c r="N720" s="21"/>
      <c r="O720" s="21"/>
      <c r="P720" s="28"/>
      <c r="Q720" s="28"/>
      <c r="R720" s="28"/>
      <c r="S720" s="28"/>
      <c r="T720" s="21"/>
      <c r="U720" s="21"/>
      <c r="V720" s="21"/>
      <c r="W720" s="21"/>
      <c r="X720" s="21"/>
      <c r="Y720" s="21"/>
      <c r="Z720" s="21"/>
    </row>
    <row r="721" spans="1:26" ht="10.5" customHeight="1" x14ac:dyDescent="0.25">
      <c r="A721" s="21"/>
      <c r="B721" s="21"/>
      <c r="C721" s="21"/>
      <c r="D721" s="21"/>
      <c r="E721" s="21"/>
      <c r="F721" s="21"/>
      <c r="G721" s="21"/>
      <c r="H721" s="21"/>
      <c r="I721" s="21"/>
      <c r="J721" s="21"/>
      <c r="K721" s="21"/>
      <c r="L721" s="21"/>
      <c r="M721" s="21"/>
      <c r="N721" s="21"/>
      <c r="O721" s="21"/>
      <c r="P721" s="28"/>
      <c r="Q721" s="28"/>
      <c r="R721" s="28"/>
      <c r="S721" s="28"/>
      <c r="T721" s="21"/>
      <c r="U721" s="21"/>
      <c r="V721" s="21"/>
      <c r="W721" s="21"/>
      <c r="X721" s="21"/>
      <c r="Y721" s="21"/>
      <c r="Z721" s="21"/>
    </row>
    <row r="722" spans="1:26" ht="10.5" customHeight="1" x14ac:dyDescent="0.25">
      <c r="A722" s="21"/>
      <c r="B722" s="21"/>
      <c r="C722" s="21"/>
      <c r="D722" s="21"/>
      <c r="E722" s="21"/>
      <c r="F722" s="21"/>
      <c r="G722" s="21"/>
      <c r="H722" s="21"/>
      <c r="I722" s="21"/>
      <c r="J722" s="21"/>
      <c r="K722" s="21"/>
      <c r="L722" s="21"/>
      <c r="M722" s="21"/>
      <c r="N722" s="21"/>
      <c r="O722" s="21"/>
      <c r="P722" s="28"/>
      <c r="Q722" s="28"/>
      <c r="R722" s="28"/>
      <c r="S722" s="28"/>
      <c r="T722" s="21"/>
      <c r="U722" s="21"/>
      <c r="V722" s="21"/>
      <c r="W722" s="21"/>
      <c r="X722" s="21"/>
      <c r="Y722" s="21"/>
      <c r="Z722" s="21"/>
    </row>
    <row r="723" spans="1:26" ht="10.5" customHeight="1" x14ac:dyDescent="0.25">
      <c r="A723" s="21"/>
      <c r="B723" s="21"/>
      <c r="C723" s="21"/>
      <c r="D723" s="21"/>
      <c r="E723" s="21"/>
      <c r="F723" s="21"/>
      <c r="G723" s="21"/>
      <c r="H723" s="21"/>
      <c r="I723" s="21"/>
      <c r="J723" s="21"/>
      <c r="K723" s="21"/>
      <c r="L723" s="21"/>
      <c r="M723" s="21"/>
      <c r="N723" s="21"/>
      <c r="O723" s="21"/>
      <c r="P723" s="28"/>
      <c r="Q723" s="28"/>
      <c r="R723" s="28"/>
      <c r="S723" s="28"/>
      <c r="T723" s="21"/>
      <c r="U723" s="21"/>
      <c r="V723" s="21"/>
      <c r="W723" s="21"/>
      <c r="X723" s="21"/>
      <c r="Y723" s="21"/>
      <c r="Z723" s="21"/>
    </row>
    <row r="724" spans="1:26" ht="10.5" customHeight="1" x14ac:dyDescent="0.25">
      <c r="A724" s="21"/>
      <c r="B724" s="21"/>
      <c r="C724" s="21"/>
      <c r="D724" s="21"/>
      <c r="E724" s="21"/>
      <c r="F724" s="21"/>
      <c r="G724" s="21"/>
      <c r="H724" s="21"/>
      <c r="I724" s="21"/>
      <c r="J724" s="21"/>
      <c r="K724" s="21"/>
      <c r="L724" s="21"/>
      <c r="M724" s="21"/>
      <c r="N724" s="21"/>
      <c r="O724" s="21"/>
      <c r="P724" s="28"/>
      <c r="Q724" s="28"/>
      <c r="R724" s="28"/>
      <c r="S724" s="28"/>
      <c r="T724" s="21"/>
      <c r="U724" s="21"/>
      <c r="V724" s="21"/>
      <c r="W724" s="21"/>
      <c r="X724" s="21"/>
      <c r="Y724" s="21"/>
      <c r="Z724" s="21"/>
    </row>
    <row r="725" spans="1:26" ht="10.5" customHeight="1" x14ac:dyDescent="0.25">
      <c r="A725" s="21"/>
      <c r="B725" s="21"/>
      <c r="C725" s="21"/>
      <c r="D725" s="21"/>
      <c r="E725" s="21"/>
      <c r="F725" s="21"/>
      <c r="G725" s="21"/>
      <c r="H725" s="21"/>
      <c r="I725" s="21"/>
      <c r="J725" s="21"/>
      <c r="K725" s="21"/>
      <c r="L725" s="21"/>
      <c r="M725" s="21"/>
      <c r="N725" s="21"/>
      <c r="O725" s="21"/>
      <c r="P725" s="28"/>
      <c r="Q725" s="28"/>
      <c r="R725" s="28"/>
      <c r="S725" s="28"/>
      <c r="T725" s="21"/>
      <c r="U725" s="21"/>
      <c r="V725" s="21"/>
      <c r="W725" s="21"/>
      <c r="X725" s="21"/>
      <c r="Y725" s="21"/>
      <c r="Z725" s="21"/>
    </row>
    <row r="726" spans="1:26" ht="10.5" customHeight="1" x14ac:dyDescent="0.25">
      <c r="A726" s="21"/>
      <c r="B726" s="21"/>
      <c r="C726" s="21"/>
      <c r="D726" s="21"/>
      <c r="E726" s="21"/>
      <c r="F726" s="21"/>
      <c r="G726" s="21"/>
      <c r="H726" s="21"/>
      <c r="I726" s="21"/>
      <c r="J726" s="21"/>
      <c r="K726" s="21"/>
      <c r="L726" s="21"/>
      <c r="M726" s="21"/>
      <c r="N726" s="21"/>
      <c r="O726" s="21"/>
      <c r="P726" s="28"/>
      <c r="Q726" s="28"/>
      <c r="R726" s="28"/>
      <c r="S726" s="28"/>
      <c r="T726" s="21"/>
      <c r="U726" s="21"/>
      <c r="V726" s="21"/>
      <c r="W726" s="21"/>
      <c r="X726" s="21"/>
      <c r="Y726" s="21"/>
      <c r="Z726" s="21"/>
    </row>
    <row r="727" spans="1:26" ht="10.5" customHeight="1" x14ac:dyDescent="0.25">
      <c r="A727" s="21"/>
      <c r="B727" s="21"/>
      <c r="C727" s="21"/>
      <c r="D727" s="21"/>
      <c r="E727" s="21"/>
      <c r="F727" s="21"/>
      <c r="G727" s="21"/>
      <c r="H727" s="21"/>
      <c r="I727" s="21"/>
      <c r="J727" s="21"/>
      <c r="K727" s="21"/>
      <c r="L727" s="21"/>
      <c r="M727" s="21"/>
      <c r="N727" s="21"/>
      <c r="O727" s="21"/>
      <c r="P727" s="28"/>
      <c r="Q727" s="28"/>
      <c r="R727" s="28"/>
      <c r="S727" s="28"/>
      <c r="T727" s="21"/>
      <c r="U727" s="21"/>
      <c r="V727" s="21"/>
      <c r="W727" s="21"/>
      <c r="X727" s="21"/>
      <c r="Y727" s="21"/>
      <c r="Z727" s="21"/>
    </row>
    <row r="728" spans="1:26" ht="10.5" customHeight="1" x14ac:dyDescent="0.25">
      <c r="A728" s="21"/>
      <c r="B728" s="21"/>
      <c r="C728" s="21"/>
      <c r="D728" s="21"/>
      <c r="E728" s="21"/>
      <c r="F728" s="21"/>
      <c r="G728" s="21"/>
      <c r="H728" s="21"/>
      <c r="I728" s="21"/>
      <c r="J728" s="21"/>
      <c r="K728" s="21"/>
      <c r="L728" s="21"/>
      <c r="M728" s="21"/>
      <c r="N728" s="21"/>
      <c r="O728" s="21"/>
      <c r="P728" s="28"/>
      <c r="Q728" s="28"/>
      <c r="R728" s="28"/>
      <c r="S728" s="28"/>
      <c r="T728" s="21"/>
      <c r="U728" s="21"/>
      <c r="V728" s="21"/>
      <c r="W728" s="21"/>
      <c r="X728" s="21"/>
      <c r="Y728" s="21"/>
      <c r="Z728" s="21"/>
    </row>
    <row r="729" spans="1:26" ht="10.5" customHeight="1" x14ac:dyDescent="0.25">
      <c r="A729" s="21"/>
      <c r="B729" s="21"/>
      <c r="C729" s="21"/>
      <c r="D729" s="21"/>
      <c r="E729" s="21"/>
      <c r="F729" s="21"/>
      <c r="G729" s="21"/>
      <c r="H729" s="21"/>
      <c r="I729" s="21"/>
      <c r="J729" s="21"/>
      <c r="K729" s="21"/>
      <c r="L729" s="21"/>
      <c r="M729" s="21"/>
      <c r="N729" s="21"/>
      <c r="O729" s="21"/>
      <c r="P729" s="28"/>
      <c r="Q729" s="28"/>
      <c r="R729" s="28"/>
      <c r="S729" s="28"/>
      <c r="T729" s="21"/>
      <c r="U729" s="21"/>
      <c r="V729" s="21"/>
      <c r="W729" s="21"/>
      <c r="X729" s="21"/>
      <c r="Y729" s="21"/>
      <c r="Z729" s="21"/>
    </row>
    <row r="730" spans="1:26" ht="10.5" customHeight="1" x14ac:dyDescent="0.25">
      <c r="A730" s="21"/>
      <c r="B730" s="21"/>
      <c r="C730" s="21"/>
      <c r="D730" s="21"/>
      <c r="E730" s="21"/>
      <c r="F730" s="21"/>
      <c r="G730" s="21"/>
      <c r="H730" s="21"/>
      <c r="I730" s="21"/>
      <c r="J730" s="21"/>
      <c r="K730" s="21"/>
      <c r="L730" s="21"/>
      <c r="M730" s="21"/>
      <c r="N730" s="21"/>
      <c r="O730" s="21"/>
      <c r="P730" s="28"/>
      <c r="Q730" s="28"/>
      <c r="R730" s="28"/>
      <c r="S730" s="28"/>
      <c r="T730" s="21"/>
      <c r="U730" s="21"/>
      <c r="V730" s="21"/>
      <c r="W730" s="21"/>
      <c r="X730" s="21"/>
      <c r="Y730" s="21"/>
      <c r="Z730" s="21"/>
    </row>
    <row r="731" spans="1:26" ht="10.5" customHeight="1" x14ac:dyDescent="0.25">
      <c r="A731" s="21"/>
      <c r="B731" s="21"/>
      <c r="C731" s="21"/>
      <c r="D731" s="21"/>
      <c r="E731" s="21"/>
      <c r="F731" s="21"/>
      <c r="G731" s="21"/>
      <c r="H731" s="21"/>
      <c r="I731" s="21"/>
      <c r="J731" s="21"/>
      <c r="K731" s="21"/>
      <c r="L731" s="21"/>
      <c r="M731" s="21"/>
      <c r="N731" s="21"/>
      <c r="O731" s="21"/>
      <c r="P731" s="28"/>
      <c r="Q731" s="28"/>
      <c r="R731" s="28"/>
      <c r="S731" s="28"/>
      <c r="T731" s="21"/>
      <c r="U731" s="21"/>
      <c r="V731" s="21"/>
      <c r="W731" s="21"/>
      <c r="X731" s="21"/>
      <c r="Y731" s="21"/>
      <c r="Z731" s="21"/>
    </row>
    <row r="732" spans="1:26" ht="10.5" customHeight="1" x14ac:dyDescent="0.25">
      <c r="A732" s="21"/>
      <c r="B732" s="21"/>
      <c r="C732" s="21"/>
      <c r="D732" s="21"/>
      <c r="E732" s="21"/>
      <c r="F732" s="21"/>
      <c r="G732" s="21"/>
      <c r="H732" s="21"/>
      <c r="I732" s="21"/>
      <c r="J732" s="21"/>
      <c r="K732" s="21"/>
      <c r="L732" s="21"/>
      <c r="M732" s="21"/>
      <c r="N732" s="21"/>
      <c r="O732" s="21"/>
      <c r="P732" s="28"/>
      <c r="Q732" s="28"/>
      <c r="R732" s="28"/>
      <c r="S732" s="28"/>
      <c r="T732" s="21"/>
      <c r="U732" s="21"/>
      <c r="V732" s="21"/>
      <c r="W732" s="21"/>
      <c r="X732" s="21"/>
      <c r="Y732" s="21"/>
      <c r="Z732" s="21"/>
    </row>
    <row r="733" spans="1:26" ht="10.5" customHeight="1" x14ac:dyDescent="0.25">
      <c r="A733" s="21"/>
      <c r="B733" s="21"/>
      <c r="C733" s="21"/>
      <c r="D733" s="21"/>
      <c r="E733" s="21"/>
      <c r="F733" s="21"/>
      <c r="G733" s="21"/>
      <c r="H733" s="21"/>
      <c r="I733" s="21"/>
      <c r="J733" s="21"/>
      <c r="K733" s="21"/>
      <c r="L733" s="21"/>
      <c r="M733" s="21"/>
      <c r="N733" s="21"/>
      <c r="O733" s="21"/>
      <c r="P733" s="28"/>
      <c r="Q733" s="28"/>
      <c r="R733" s="28"/>
      <c r="S733" s="28"/>
      <c r="T733" s="21"/>
      <c r="U733" s="21"/>
      <c r="V733" s="21"/>
      <c r="W733" s="21"/>
      <c r="X733" s="21"/>
      <c r="Y733" s="21"/>
      <c r="Z733" s="21"/>
    </row>
    <row r="734" spans="1:26" ht="10.5" customHeight="1" x14ac:dyDescent="0.25">
      <c r="A734" s="21"/>
      <c r="B734" s="21"/>
      <c r="C734" s="21"/>
      <c r="D734" s="21"/>
      <c r="E734" s="21"/>
      <c r="F734" s="21"/>
      <c r="G734" s="21"/>
      <c r="H734" s="21"/>
      <c r="I734" s="21"/>
      <c r="J734" s="21"/>
      <c r="K734" s="21"/>
      <c r="L734" s="21"/>
      <c r="M734" s="21"/>
      <c r="N734" s="21"/>
      <c r="O734" s="21"/>
      <c r="P734" s="28"/>
      <c r="Q734" s="28"/>
      <c r="R734" s="28"/>
      <c r="S734" s="28"/>
      <c r="T734" s="21"/>
      <c r="U734" s="21"/>
      <c r="V734" s="21"/>
      <c r="W734" s="21"/>
      <c r="X734" s="21"/>
      <c r="Y734" s="21"/>
      <c r="Z734" s="21"/>
    </row>
    <row r="735" spans="1:26" ht="10.5" customHeight="1" x14ac:dyDescent="0.25">
      <c r="A735" s="21"/>
      <c r="B735" s="21"/>
      <c r="C735" s="21"/>
      <c r="D735" s="21"/>
      <c r="E735" s="21"/>
      <c r="F735" s="21"/>
      <c r="G735" s="21"/>
      <c r="H735" s="21"/>
      <c r="I735" s="21"/>
      <c r="J735" s="21"/>
      <c r="K735" s="21"/>
      <c r="L735" s="21"/>
      <c r="M735" s="21"/>
      <c r="N735" s="21"/>
      <c r="O735" s="21"/>
      <c r="P735" s="28"/>
      <c r="Q735" s="28"/>
      <c r="R735" s="28"/>
      <c r="S735" s="28"/>
      <c r="T735" s="21"/>
      <c r="U735" s="21"/>
      <c r="V735" s="21"/>
      <c r="W735" s="21"/>
      <c r="X735" s="21"/>
      <c r="Y735" s="21"/>
      <c r="Z735" s="21"/>
    </row>
    <row r="736" spans="1:26" ht="10.5" customHeight="1" x14ac:dyDescent="0.25">
      <c r="A736" s="21"/>
      <c r="B736" s="21"/>
      <c r="C736" s="21"/>
      <c r="D736" s="21"/>
      <c r="E736" s="21"/>
      <c r="F736" s="21"/>
      <c r="G736" s="21"/>
      <c r="H736" s="21"/>
      <c r="I736" s="21"/>
      <c r="J736" s="21"/>
      <c r="K736" s="21"/>
      <c r="L736" s="21"/>
      <c r="M736" s="21"/>
      <c r="N736" s="21"/>
      <c r="O736" s="21"/>
      <c r="P736" s="28"/>
      <c r="Q736" s="28"/>
      <c r="R736" s="28"/>
      <c r="S736" s="28"/>
      <c r="T736" s="21"/>
      <c r="U736" s="21"/>
      <c r="V736" s="21"/>
      <c r="W736" s="21"/>
      <c r="X736" s="21"/>
      <c r="Y736" s="21"/>
      <c r="Z736" s="21"/>
    </row>
    <row r="737" spans="1:26" ht="10.5" customHeight="1" x14ac:dyDescent="0.25">
      <c r="A737" s="21"/>
      <c r="B737" s="21"/>
      <c r="C737" s="21"/>
      <c r="D737" s="21"/>
      <c r="E737" s="21"/>
      <c r="F737" s="21"/>
      <c r="G737" s="21"/>
      <c r="H737" s="21"/>
      <c r="I737" s="21"/>
      <c r="J737" s="21"/>
      <c r="K737" s="21"/>
      <c r="L737" s="21"/>
      <c r="M737" s="21"/>
      <c r="N737" s="21"/>
      <c r="O737" s="21"/>
      <c r="P737" s="28"/>
      <c r="Q737" s="28"/>
      <c r="R737" s="28"/>
      <c r="S737" s="28"/>
      <c r="T737" s="21"/>
      <c r="U737" s="21"/>
      <c r="V737" s="21"/>
      <c r="W737" s="21"/>
      <c r="X737" s="21"/>
      <c r="Y737" s="21"/>
      <c r="Z737" s="21"/>
    </row>
    <row r="738" spans="1:26" ht="10.5" customHeight="1" x14ac:dyDescent="0.25">
      <c r="A738" s="21"/>
      <c r="B738" s="21"/>
      <c r="C738" s="21"/>
      <c r="D738" s="21"/>
      <c r="E738" s="21"/>
      <c r="F738" s="21"/>
      <c r="G738" s="21"/>
      <c r="H738" s="21"/>
      <c r="I738" s="21"/>
      <c r="J738" s="21"/>
      <c r="K738" s="21"/>
      <c r="L738" s="21"/>
      <c r="M738" s="21"/>
      <c r="N738" s="21"/>
      <c r="O738" s="21"/>
      <c r="P738" s="28"/>
      <c r="Q738" s="28"/>
      <c r="R738" s="28"/>
      <c r="S738" s="28"/>
      <c r="T738" s="21"/>
      <c r="U738" s="21"/>
      <c r="V738" s="21"/>
      <c r="W738" s="21"/>
      <c r="X738" s="21"/>
      <c r="Y738" s="21"/>
      <c r="Z738" s="21"/>
    </row>
    <row r="739" spans="1:26" ht="10.5" customHeight="1" x14ac:dyDescent="0.25">
      <c r="A739" s="21"/>
      <c r="B739" s="21"/>
      <c r="C739" s="21"/>
      <c r="D739" s="21"/>
      <c r="E739" s="21"/>
      <c r="F739" s="21"/>
      <c r="G739" s="21"/>
      <c r="H739" s="21"/>
      <c r="I739" s="21"/>
      <c r="J739" s="21"/>
      <c r="K739" s="21"/>
      <c r="L739" s="21"/>
      <c r="M739" s="21"/>
      <c r="N739" s="21"/>
      <c r="O739" s="21"/>
      <c r="P739" s="28"/>
      <c r="Q739" s="28"/>
      <c r="R739" s="28"/>
      <c r="S739" s="28"/>
      <c r="T739" s="21"/>
      <c r="U739" s="21"/>
      <c r="V739" s="21"/>
      <c r="W739" s="21"/>
      <c r="X739" s="21"/>
      <c r="Y739" s="21"/>
      <c r="Z739" s="21"/>
    </row>
    <row r="740" spans="1:26" ht="10.5" customHeight="1" x14ac:dyDescent="0.25">
      <c r="A740" s="21"/>
      <c r="B740" s="21"/>
      <c r="C740" s="21"/>
      <c r="D740" s="21"/>
      <c r="E740" s="21"/>
      <c r="F740" s="21"/>
      <c r="G740" s="21"/>
      <c r="H740" s="21"/>
      <c r="I740" s="21"/>
      <c r="J740" s="21"/>
      <c r="K740" s="21"/>
      <c r="L740" s="21"/>
      <c r="M740" s="21"/>
      <c r="N740" s="21"/>
      <c r="O740" s="21"/>
      <c r="P740" s="28"/>
      <c r="Q740" s="28"/>
      <c r="R740" s="28"/>
      <c r="S740" s="28"/>
      <c r="T740" s="21"/>
      <c r="U740" s="21"/>
      <c r="V740" s="21"/>
      <c r="W740" s="21"/>
      <c r="X740" s="21"/>
      <c r="Y740" s="21"/>
      <c r="Z740" s="21"/>
    </row>
    <row r="741" spans="1:26" ht="10.5" customHeight="1" x14ac:dyDescent="0.25">
      <c r="A741" s="21"/>
      <c r="B741" s="21"/>
      <c r="C741" s="21"/>
      <c r="D741" s="21"/>
      <c r="E741" s="21"/>
      <c r="F741" s="21"/>
      <c r="G741" s="21"/>
      <c r="H741" s="21"/>
      <c r="I741" s="21"/>
      <c r="J741" s="21"/>
      <c r="K741" s="21"/>
      <c r="L741" s="21"/>
      <c r="M741" s="21"/>
      <c r="N741" s="21"/>
      <c r="O741" s="21"/>
      <c r="P741" s="28"/>
      <c r="Q741" s="28"/>
      <c r="R741" s="28"/>
      <c r="S741" s="28"/>
      <c r="T741" s="21"/>
      <c r="U741" s="21"/>
      <c r="V741" s="21"/>
      <c r="W741" s="21"/>
      <c r="X741" s="21"/>
      <c r="Y741" s="21"/>
      <c r="Z741" s="21"/>
    </row>
    <row r="742" spans="1:26" ht="10.5" customHeight="1" x14ac:dyDescent="0.25">
      <c r="A742" s="21"/>
      <c r="B742" s="21"/>
      <c r="C742" s="21"/>
      <c r="D742" s="21"/>
      <c r="E742" s="21"/>
      <c r="F742" s="21"/>
      <c r="G742" s="21"/>
      <c r="H742" s="21"/>
      <c r="I742" s="21"/>
      <c r="J742" s="21"/>
      <c r="K742" s="21"/>
      <c r="L742" s="21"/>
      <c r="M742" s="21"/>
      <c r="N742" s="21"/>
      <c r="O742" s="21"/>
      <c r="P742" s="28"/>
      <c r="Q742" s="28"/>
      <c r="R742" s="28"/>
      <c r="S742" s="28"/>
      <c r="T742" s="21"/>
      <c r="U742" s="21"/>
      <c r="V742" s="21"/>
      <c r="W742" s="21"/>
      <c r="X742" s="21"/>
      <c r="Y742" s="21"/>
      <c r="Z742" s="21"/>
    </row>
    <row r="743" spans="1:26" ht="10.5" customHeight="1" x14ac:dyDescent="0.25">
      <c r="A743" s="21"/>
      <c r="B743" s="21"/>
      <c r="C743" s="21"/>
      <c r="D743" s="21"/>
      <c r="E743" s="21"/>
      <c r="F743" s="21"/>
      <c r="G743" s="21"/>
      <c r="H743" s="21"/>
      <c r="I743" s="21"/>
      <c r="J743" s="21"/>
      <c r="K743" s="21"/>
      <c r="L743" s="21"/>
      <c r="M743" s="21"/>
      <c r="N743" s="21"/>
      <c r="O743" s="21"/>
      <c r="P743" s="28"/>
      <c r="Q743" s="28"/>
      <c r="R743" s="28"/>
      <c r="S743" s="28"/>
      <c r="T743" s="21"/>
      <c r="U743" s="21"/>
      <c r="V743" s="21"/>
      <c r="W743" s="21"/>
      <c r="X743" s="21"/>
      <c r="Y743" s="21"/>
      <c r="Z743" s="21"/>
    </row>
    <row r="744" spans="1:26" ht="10.5" customHeight="1" x14ac:dyDescent="0.25">
      <c r="A744" s="21"/>
      <c r="B744" s="21"/>
      <c r="C744" s="21"/>
      <c r="D744" s="21"/>
      <c r="E744" s="21"/>
      <c r="F744" s="21"/>
      <c r="G744" s="21"/>
      <c r="H744" s="21"/>
      <c r="I744" s="21"/>
      <c r="J744" s="21"/>
      <c r="K744" s="21"/>
      <c r="L744" s="21"/>
      <c r="M744" s="21"/>
      <c r="N744" s="21"/>
      <c r="O744" s="21"/>
      <c r="P744" s="28"/>
      <c r="Q744" s="28"/>
      <c r="R744" s="28"/>
      <c r="S744" s="28"/>
      <c r="T744" s="21"/>
      <c r="U744" s="21"/>
      <c r="V744" s="21"/>
      <c r="W744" s="21"/>
      <c r="X744" s="21"/>
      <c r="Y744" s="21"/>
      <c r="Z744" s="21"/>
    </row>
    <row r="745" spans="1:26" ht="10.5" customHeight="1" x14ac:dyDescent="0.25">
      <c r="A745" s="21"/>
      <c r="B745" s="21"/>
      <c r="C745" s="21"/>
      <c r="D745" s="21"/>
      <c r="E745" s="21"/>
      <c r="F745" s="21"/>
      <c r="G745" s="21"/>
      <c r="H745" s="21"/>
      <c r="I745" s="21"/>
      <c r="J745" s="21"/>
      <c r="K745" s="21"/>
      <c r="L745" s="21"/>
      <c r="M745" s="21"/>
      <c r="N745" s="21"/>
      <c r="O745" s="21"/>
      <c r="P745" s="28"/>
      <c r="Q745" s="28"/>
      <c r="R745" s="28"/>
      <c r="S745" s="28"/>
      <c r="T745" s="21"/>
      <c r="U745" s="21"/>
      <c r="V745" s="21"/>
      <c r="W745" s="21"/>
      <c r="X745" s="21"/>
      <c r="Y745" s="21"/>
      <c r="Z745" s="21"/>
    </row>
    <row r="746" spans="1:26" ht="10.5" customHeight="1" x14ac:dyDescent="0.25">
      <c r="A746" s="21"/>
      <c r="B746" s="21"/>
      <c r="C746" s="21"/>
      <c r="D746" s="21"/>
      <c r="E746" s="21"/>
      <c r="F746" s="21"/>
      <c r="G746" s="21"/>
      <c r="H746" s="21"/>
      <c r="I746" s="21"/>
      <c r="J746" s="21"/>
      <c r="K746" s="21"/>
      <c r="L746" s="21"/>
      <c r="M746" s="21"/>
      <c r="N746" s="21"/>
      <c r="O746" s="21"/>
      <c r="P746" s="28"/>
      <c r="Q746" s="28"/>
      <c r="R746" s="28"/>
      <c r="S746" s="28"/>
      <c r="T746" s="21"/>
      <c r="U746" s="21"/>
      <c r="V746" s="21"/>
      <c r="W746" s="21"/>
      <c r="X746" s="21"/>
      <c r="Y746" s="21"/>
      <c r="Z746" s="21"/>
    </row>
    <row r="747" spans="1:26" ht="10.5" customHeight="1" x14ac:dyDescent="0.25">
      <c r="A747" s="21"/>
      <c r="B747" s="21"/>
      <c r="C747" s="21"/>
      <c r="D747" s="21"/>
      <c r="E747" s="21"/>
      <c r="F747" s="21"/>
      <c r="G747" s="21"/>
      <c r="H747" s="21"/>
      <c r="I747" s="21"/>
      <c r="J747" s="21"/>
      <c r="K747" s="21"/>
      <c r="L747" s="21"/>
      <c r="M747" s="21"/>
      <c r="N747" s="21"/>
      <c r="O747" s="21"/>
      <c r="P747" s="28"/>
      <c r="Q747" s="28"/>
      <c r="R747" s="28"/>
      <c r="S747" s="28"/>
      <c r="T747" s="21"/>
      <c r="U747" s="21"/>
      <c r="V747" s="21"/>
      <c r="W747" s="21"/>
      <c r="X747" s="21"/>
      <c r="Y747" s="21"/>
      <c r="Z747" s="21"/>
    </row>
    <row r="748" spans="1:26" ht="10.5" customHeight="1" x14ac:dyDescent="0.25">
      <c r="A748" s="21"/>
      <c r="B748" s="21"/>
      <c r="C748" s="21"/>
      <c r="D748" s="21"/>
      <c r="E748" s="21"/>
      <c r="F748" s="21"/>
      <c r="G748" s="21"/>
      <c r="H748" s="21"/>
      <c r="I748" s="21"/>
      <c r="J748" s="21"/>
      <c r="K748" s="21"/>
      <c r="L748" s="21"/>
      <c r="M748" s="21"/>
      <c r="N748" s="21"/>
      <c r="O748" s="21"/>
      <c r="P748" s="28"/>
      <c r="Q748" s="28"/>
      <c r="R748" s="28"/>
      <c r="S748" s="28"/>
      <c r="T748" s="21"/>
      <c r="U748" s="21"/>
      <c r="V748" s="21"/>
      <c r="W748" s="21"/>
      <c r="X748" s="21"/>
      <c r="Y748" s="21"/>
      <c r="Z748" s="21"/>
    </row>
    <row r="749" spans="1:26" ht="10.5" customHeight="1" x14ac:dyDescent="0.25">
      <c r="A749" s="21"/>
      <c r="B749" s="21"/>
      <c r="C749" s="21"/>
      <c r="D749" s="21"/>
      <c r="E749" s="21"/>
      <c r="F749" s="21"/>
      <c r="G749" s="21"/>
      <c r="H749" s="21"/>
      <c r="I749" s="21"/>
      <c r="J749" s="21"/>
      <c r="K749" s="21"/>
      <c r="L749" s="21"/>
      <c r="M749" s="21"/>
      <c r="N749" s="21"/>
      <c r="O749" s="21"/>
      <c r="P749" s="28"/>
      <c r="Q749" s="28"/>
      <c r="R749" s="28"/>
      <c r="S749" s="28"/>
      <c r="T749" s="21"/>
      <c r="U749" s="21"/>
      <c r="V749" s="21"/>
      <c r="W749" s="21"/>
      <c r="X749" s="21"/>
      <c r="Y749" s="21"/>
      <c r="Z749" s="21"/>
    </row>
    <row r="750" spans="1:26" ht="10.5" customHeight="1" x14ac:dyDescent="0.25">
      <c r="A750" s="21"/>
      <c r="B750" s="21"/>
      <c r="C750" s="21"/>
      <c r="D750" s="21"/>
      <c r="E750" s="21"/>
      <c r="F750" s="21"/>
      <c r="G750" s="21"/>
      <c r="H750" s="21"/>
      <c r="I750" s="21"/>
      <c r="J750" s="21"/>
      <c r="K750" s="21"/>
      <c r="L750" s="21"/>
      <c r="M750" s="21"/>
      <c r="N750" s="21"/>
      <c r="O750" s="21"/>
      <c r="P750" s="28"/>
      <c r="Q750" s="28"/>
      <c r="R750" s="28"/>
      <c r="S750" s="28"/>
      <c r="T750" s="21"/>
      <c r="U750" s="21"/>
      <c r="V750" s="21"/>
      <c r="W750" s="21"/>
      <c r="X750" s="21"/>
      <c r="Y750" s="21"/>
      <c r="Z750" s="21"/>
    </row>
    <row r="751" spans="1:26" ht="10.5" customHeight="1" x14ac:dyDescent="0.25">
      <c r="A751" s="21"/>
      <c r="B751" s="21"/>
      <c r="C751" s="21"/>
      <c r="D751" s="21"/>
      <c r="E751" s="21"/>
      <c r="F751" s="21"/>
      <c r="G751" s="21"/>
      <c r="H751" s="21"/>
      <c r="I751" s="21"/>
      <c r="J751" s="21"/>
      <c r="K751" s="21"/>
      <c r="L751" s="21"/>
      <c r="M751" s="21"/>
      <c r="N751" s="21"/>
      <c r="O751" s="21"/>
      <c r="P751" s="28"/>
      <c r="Q751" s="28"/>
      <c r="R751" s="28"/>
      <c r="S751" s="28"/>
      <c r="T751" s="21"/>
      <c r="U751" s="21"/>
      <c r="V751" s="21"/>
      <c r="W751" s="21"/>
      <c r="X751" s="21"/>
      <c r="Y751" s="21"/>
      <c r="Z751" s="21"/>
    </row>
    <row r="752" spans="1:26" ht="10.5" customHeight="1" x14ac:dyDescent="0.25">
      <c r="A752" s="21"/>
      <c r="B752" s="21"/>
      <c r="C752" s="21"/>
      <c r="D752" s="21"/>
      <c r="E752" s="21"/>
      <c r="F752" s="21"/>
      <c r="G752" s="21"/>
      <c r="H752" s="21"/>
      <c r="I752" s="21"/>
      <c r="J752" s="21"/>
      <c r="K752" s="21"/>
      <c r="L752" s="21"/>
      <c r="M752" s="21"/>
      <c r="N752" s="21"/>
      <c r="O752" s="21"/>
      <c r="P752" s="28"/>
      <c r="Q752" s="28"/>
      <c r="R752" s="28"/>
      <c r="S752" s="28"/>
      <c r="T752" s="21"/>
      <c r="U752" s="21"/>
      <c r="V752" s="21"/>
      <c r="W752" s="21"/>
      <c r="X752" s="21"/>
      <c r="Y752" s="21"/>
      <c r="Z752" s="21"/>
    </row>
    <row r="753" spans="1:26" ht="10.5" customHeight="1" x14ac:dyDescent="0.25">
      <c r="A753" s="21"/>
      <c r="B753" s="21"/>
      <c r="C753" s="21"/>
      <c r="D753" s="21"/>
      <c r="E753" s="21"/>
      <c r="F753" s="21"/>
      <c r="G753" s="21"/>
      <c r="H753" s="21"/>
      <c r="I753" s="21"/>
      <c r="J753" s="21"/>
      <c r="K753" s="21"/>
      <c r="L753" s="21"/>
      <c r="M753" s="21"/>
      <c r="N753" s="21"/>
      <c r="O753" s="21"/>
      <c r="P753" s="28"/>
      <c r="Q753" s="28"/>
      <c r="R753" s="28"/>
      <c r="S753" s="28"/>
      <c r="T753" s="21"/>
      <c r="U753" s="21"/>
      <c r="V753" s="21"/>
      <c r="W753" s="21"/>
      <c r="X753" s="21"/>
      <c r="Y753" s="21"/>
      <c r="Z753" s="21"/>
    </row>
    <row r="754" spans="1:26" ht="10.5" customHeight="1" x14ac:dyDescent="0.25">
      <c r="A754" s="21"/>
      <c r="B754" s="21"/>
      <c r="C754" s="21"/>
      <c r="D754" s="21"/>
      <c r="E754" s="21"/>
      <c r="F754" s="21"/>
      <c r="G754" s="21"/>
      <c r="H754" s="21"/>
      <c r="I754" s="21"/>
      <c r="J754" s="21"/>
      <c r="K754" s="21"/>
      <c r="L754" s="21"/>
      <c r="M754" s="21"/>
      <c r="N754" s="21"/>
      <c r="O754" s="21"/>
      <c r="P754" s="28"/>
      <c r="Q754" s="28"/>
      <c r="R754" s="28"/>
      <c r="S754" s="28"/>
      <c r="T754" s="21"/>
      <c r="U754" s="21"/>
      <c r="V754" s="21"/>
      <c r="W754" s="21"/>
      <c r="X754" s="21"/>
      <c r="Y754" s="21"/>
      <c r="Z754" s="21"/>
    </row>
    <row r="755" spans="1:26" ht="10.5" customHeight="1" x14ac:dyDescent="0.25">
      <c r="A755" s="21"/>
      <c r="B755" s="21"/>
      <c r="C755" s="21"/>
      <c r="D755" s="21"/>
      <c r="E755" s="21"/>
      <c r="F755" s="21"/>
      <c r="G755" s="21"/>
      <c r="H755" s="21"/>
      <c r="I755" s="21"/>
      <c r="J755" s="21"/>
      <c r="K755" s="21"/>
      <c r="L755" s="21"/>
      <c r="M755" s="21"/>
      <c r="N755" s="21"/>
      <c r="O755" s="21"/>
      <c r="P755" s="28"/>
      <c r="Q755" s="28"/>
      <c r="R755" s="28"/>
      <c r="S755" s="28"/>
      <c r="T755" s="21"/>
      <c r="U755" s="21"/>
      <c r="V755" s="21"/>
      <c r="W755" s="21"/>
      <c r="X755" s="21"/>
      <c r="Y755" s="21"/>
      <c r="Z755" s="21"/>
    </row>
    <row r="756" spans="1:26" ht="10.5" customHeight="1" x14ac:dyDescent="0.25">
      <c r="A756" s="21"/>
      <c r="B756" s="21"/>
      <c r="C756" s="21"/>
      <c r="D756" s="21"/>
      <c r="E756" s="21"/>
      <c r="F756" s="21"/>
      <c r="G756" s="21"/>
      <c r="H756" s="21"/>
      <c r="I756" s="21"/>
      <c r="J756" s="21"/>
      <c r="K756" s="21"/>
      <c r="L756" s="21"/>
      <c r="M756" s="21"/>
      <c r="N756" s="21"/>
      <c r="O756" s="21"/>
      <c r="P756" s="28"/>
      <c r="Q756" s="28"/>
      <c r="R756" s="28"/>
      <c r="S756" s="28"/>
      <c r="T756" s="21"/>
      <c r="U756" s="21"/>
      <c r="V756" s="21"/>
      <c r="W756" s="21"/>
      <c r="X756" s="21"/>
      <c r="Y756" s="21"/>
      <c r="Z756" s="21"/>
    </row>
    <row r="757" spans="1:26" ht="10.5" customHeight="1" x14ac:dyDescent="0.25">
      <c r="A757" s="21"/>
      <c r="B757" s="21"/>
      <c r="C757" s="21"/>
      <c r="D757" s="21"/>
      <c r="E757" s="21"/>
      <c r="F757" s="21"/>
      <c r="G757" s="21"/>
      <c r="H757" s="21"/>
      <c r="I757" s="21"/>
      <c r="J757" s="21"/>
      <c r="K757" s="21"/>
      <c r="L757" s="21"/>
      <c r="M757" s="21"/>
      <c r="N757" s="21"/>
      <c r="O757" s="21"/>
      <c r="P757" s="28"/>
      <c r="Q757" s="28"/>
      <c r="R757" s="28"/>
      <c r="S757" s="28"/>
      <c r="T757" s="21"/>
      <c r="U757" s="21"/>
      <c r="V757" s="21"/>
      <c r="W757" s="21"/>
      <c r="X757" s="21"/>
      <c r="Y757" s="21"/>
      <c r="Z757" s="21"/>
    </row>
    <row r="758" spans="1:26" ht="10.5" customHeight="1" x14ac:dyDescent="0.25">
      <c r="A758" s="21"/>
      <c r="B758" s="21"/>
      <c r="C758" s="21"/>
      <c r="D758" s="21"/>
      <c r="E758" s="21"/>
      <c r="F758" s="21"/>
      <c r="G758" s="21"/>
      <c r="H758" s="21"/>
      <c r="I758" s="21"/>
      <c r="J758" s="21"/>
      <c r="K758" s="21"/>
      <c r="L758" s="21"/>
      <c r="M758" s="21"/>
      <c r="N758" s="21"/>
      <c r="O758" s="21"/>
      <c r="P758" s="28"/>
      <c r="Q758" s="28"/>
      <c r="R758" s="28"/>
      <c r="S758" s="28"/>
      <c r="T758" s="21"/>
      <c r="U758" s="21"/>
      <c r="V758" s="21"/>
      <c r="W758" s="21"/>
      <c r="X758" s="21"/>
      <c r="Y758" s="21"/>
      <c r="Z758" s="21"/>
    </row>
    <row r="759" spans="1:26" ht="10.5" customHeight="1" x14ac:dyDescent="0.25">
      <c r="A759" s="21"/>
      <c r="B759" s="21"/>
      <c r="C759" s="21"/>
      <c r="D759" s="21"/>
      <c r="E759" s="21"/>
      <c r="F759" s="21"/>
      <c r="G759" s="21"/>
      <c r="H759" s="21"/>
      <c r="I759" s="21"/>
      <c r="J759" s="21"/>
      <c r="K759" s="21"/>
      <c r="L759" s="21"/>
      <c r="M759" s="21"/>
      <c r="N759" s="21"/>
      <c r="O759" s="21"/>
      <c r="P759" s="28"/>
      <c r="Q759" s="28"/>
      <c r="R759" s="28"/>
      <c r="S759" s="28"/>
      <c r="T759" s="21"/>
      <c r="U759" s="21"/>
      <c r="V759" s="21"/>
      <c r="W759" s="21"/>
      <c r="X759" s="21"/>
      <c r="Y759" s="21"/>
      <c r="Z759" s="21"/>
    </row>
    <row r="760" spans="1:26" ht="10.5" customHeight="1" x14ac:dyDescent="0.25">
      <c r="A760" s="21"/>
      <c r="B760" s="21"/>
      <c r="C760" s="21"/>
      <c r="D760" s="21"/>
      <c r="E760" s="21"/>
      <c r="F760" s="21"/>
      <c r="G760" s="21"/>
      <c r="H760" s="21"/>
      <c r="I760" s="21"/>
      <c r="J760" s="21"/>
      <c r="K760" s="21"/>
      <c r="L760" s="21"/>
      <c r="M760" s="21"/>
      <c r="N760" s="21"/>
      <c r="O760" s="21"/>
      <c r="P760" s="28"/>
      <c r="Q760" s="28"/>
      <c r="R760" s="28"/>
      <c r="S760" s="28"/>
      <c r="T760" s="21"/>
      <c r="U760" s="21"/>
      <c r="V760" s="21"/>
      <c r="W760" s="21"/>
      <c r="X760" s="21"/>
      <c r="Y760" s="21"/>
      <c r="Z760" s="21"/>
    </row>
    <row r="761" spans="1:26" ht="10.5" customHeight="1" x14ac:dyDescent="0.25">
      <c r="A761" s="21"/>
      <c r="B761" s="21"/>
      <c r="C761" s="21"/>
      <c r="D761" s="21"/>
      <c r="E761" s="21"/>
      <c r="F761" s="21"/>
      <c r="G761" s="21"/>
      <c r="H761" s="21"/>
      <c r="I761" s="21"/>
      <c r="J761" s="21"/>
      <c r="K761" s="21"/>
      <c r="L761" s="21"/>
      <c r="M761" s="21"/>
      <c r="N761" s="21"/>
      <c r="O761" s="21"/>
      <c r="P761" s="28"/>
      <c r="Q761" s="28"/>
      <c r="R761" s="28"/>
      <c r="S761" s="28"/>
      <c r="T761" s="21"/>
      <c r="U761" s="21"/>
      <c r="V761" s="21"/>
      <c r="W761" s="21"/>
      <c r="X761" s="21"/>
      <c r="Y761" s="21"/>
      <c r="Z761" s="21"/>
    </row>
    <row r="762" spans="1:26" ht="10.5" customHeight="1" x14ac:dyDescent="0.25">
      <c r="A762" s="21"/>
      <c r="B762" s="21"/>
      <c r="C762" s="21"/>
      <c r="D762" s="21"/>
      <c r="E762" s="21"/>
      <c r="F762" s="21"/>
      <c r="G762" s="21"/>
      <c r="H762" s="21"/>
      <c r="I762" s="21"/>
      <c r="J762" s="21"/>
      <c r="K762" s="21"/>
      <c r="L762" s="21"/>
      <c r="M762" s="21"/>
      <c r="N762" s="21"/>
      <c r="O762" s="21"/>
      <c r="P762" s="28"/>
      <c r="Q762" s="28"/>
      <c r="R762" s="28"/>
      <c r="S762" s="28"/>
      <c r="T762" s="21"/>
      <c r="U762" s="21"/>
      <c r="V762" s="21"/>
      <c r="W762" s="21"/>
      <c r="X762" s="21"/>
      <c r="Y762" s="21"/>
      <c r="Z762" s="21"/>
    </row>
    <row r="763" spans="1:26" ht="10.5" customHeight="1" x14ac:dyDescent="0.25">
      <c r="A763" s="21"/>
      <c r="B763" s="21"/>
      <c r="C763" s="21"/>
      <c r="D763" s="21"/>
      <c r="E763" s="21"/>
      <c r="F763" s="21"/>
      <c r="G763" s="21"/>
      <c r="H763" s="21"/>
      <c r="I763" s="21"/>
      <c r="J763" s="21"/>
      <c r="K763" s="21"/>
      <c r="L763" s="21"/>
      <c r="M763" s="21"/>
      <c r="N763" s="21"/>
      <c r="O763" s="21"/>
      <c r="P763" s="28"/>
      <c r="Q763" s="28"/>
      <c r="R763" s="28"/>
      <c r="S763" s="28"/>
      <c r="T763" s="21"/>
      <c r="U763" s="21"/>
      <c r="V763" s="21"/>
      <c r="W763" s="21"/>
      <c r="X763" s="21"/>
      <c r="Y763" s="21"/>
      <c r="Z763" s="21"/>
    </row>
    <row r="764" spans="1:26" ht="10.5" customHeight="1" x14ac:dyDescent="0.25">
      <c r="A764" s="21"/>
      <c r="B764" s="21"/>
      <c r="C764" s="21"/>
      <c r="D764" s="21"/>
      <c r="E764" s="21"/>
      <c r="F764" s="21"/>
      <c r="G764" s="21"/>
      <c r="H764" s="21"/>
      <c r="I764" s="21"/>
      <c r="J764" s="21"/>
      <c r="K764" s="21"/>
      <c r="L764" s="21"/>
      <c r="M764" s="21"/>
      <c r="N764" s="21"/>
      <c r="O764" s="21"/>
      <c r="P764" s="28"/>
      <c r="Q764" s="28"/>
      <c r="R764" s="28"/>
      <c r="S764" s="28"/>
      <c r="T764" s="21"/>
      <c r="U764" s="21"/>
      <c r="V764" s="21"/>
      <c r="W764" s="21"/>
      <c r="X764" s="21"/>
      <c r="Y764" s="21"/>
      <c r="Z764" s="21"/>
    </row>
    <row r="765" spans="1:26" ht="10.5" customHeight="1" x14ac:dyDescent="0.25">
      <c r="A765" s="21"/>
      <c r="B765" s="21"/>
      <c r="C765" s="21"/>
      <c r="D765" s="21"/>
      <c r="E765" s="21"/>
      <c r="F765" s="21"/>
      <c r="G765" s="21"/>
      <c r="H765" s="21"/>
      <c r="I765" s="21"/>
      <c r="J765" s="21"/>
      <c r="K765" s="21"/>
      <c r="L765" s="21"/>
      <c r="M765" s="21"/>
      <c r="N765" s="21"/>
      <c r="O765" s="21"/>
      <c r="P765" s="28"/>
      <c r="Q765" s="28"/>
      <c r="R765" s="28"/>
      <c r="S765" s="28"/>
      <c r="T765" s="21"/>
      <c r="U765" s="21"/>
      <c r="V765" s="21"/>
      <c r="W765" s="21"/>
      <c r="X765" s="21"/>
      <c r="Y765" s="21"/>
      <c r="Z765" s="21"/>
    </row>
    <row r="766" spans="1:26" ht="10.5" customHeight="1" x14ac:dyDescent="0.25">
      <c r="A766" s="21"/>
      <c r="B766" s="21"/>
      <c r="C766" s="21"/>
      <c r="D766" s="21"/>
      <c r="E766" s="21"/>
      <c r="F766" s="21"/>
      <c r="G766" s="21"/>
      <c r="H766" s="21"/>
      <c r="I766" s="21"/>
      <c r="J766" s="21"/>
      <c r="K766" s="21"/>
      <c r="L766" s="21"/>
      <c r="M766" s="21"/>
      <c r="N766" s="21"/>
      <c r="O766" s="21"/>
      <c r="P766" s="28"/>
      <c r="Q766" s="28"/>
      <c r="R766" s="28"/>
      <c r="S766" s="28"/>
      <c r="T766" s="21"/>
      <c r="U766" s="21"/>
      <c r="V766" s="21"/>
      <c r="W766" s="21"/>
      <c r="X766" s="21"/>
      <c r="Y766" s="21"/>
      <c r="Z766" s="21"/>
    </row>
    <row r="767" spans="1:26" ht="10.5" customHeight="1" x14ac:dyDescent="0.25">
      <c r="A767" s="21"/>
      <c r="B767" s="21"/>
      <c r="C767" s="21"/>
      <c r="D767" s="21"/>
      <c r="E767" s="21"/>
      <c r="F767" s="21"/>
      <c r="G767" s="21"/>
      <c r="H767" s="21"/>
      <c r="I767" s="21"/>
      <c r="J767" s="21"/>
      <c r="K767" s="21"/>
      <c r="L767" s="21"/>
      <c r="M767" s="21"/>
      <c r="N767" s="21"/>
      <c r="O767" s="21"/>
      <c r="P767" s="28"/>
      <c r="Q767" s="28"/>
      <c r="R767" s="28"/>
      <c r="S767" s="28"/>
      <c r="T767" s="21"/>
      <c r="U767" s="21"/>
      <c r="V767" s="21"/>
      <c r="W767" s="21"/>
      <c r="X767" s="21"/>
      <c r="Y767" s="21"/>
      <c r="Z767" s="21"/>
    </row>
    <row r="768" spans="1:26" ht="10.5" customHeight="1" x14ac:dyDescent="0.25">
      <c r="A768" s="21"/>
      <c r="B768" s="21"/>
      <c r="C768" s="21"/>
      <c r="D768" s="21"/>
      <c r="E768" s="21"/>
      <c r="F768" s="21"/>
      <c r="G768" s="21"/>
      <c r="H768" s="21"/>
      <c r="I768" s="21"/>
      <c r="J768" s="21"/>
      <c r="K768" s="21"/>
      <c r="L768" s="21"/>
      <c r="M768" s="21"/>
      <c r="N768" s="21"/>
      <c r="O768" s="21"/>
      <c r="P768" s="28"/>
      <c r="Q768" s="28"/>
      <c r="R768" s="28"/>
      <c r="S768" s="28"/>
      <c r="T768" s="21"/>
      <c r="U768" s="21"/>
      <c r="V768" s="21"/>
      <c r="W768" s="21"/>
      <c r="X768" s="21"/>
      <c r="Y768" s="21"/>
      <c r="Z768" s="21"/>
    </row>
    <row r="769" spans="1:26" ht="10.5" customHeight="1" x14ac:dyDescent="0.25">
      <c r="A769" s="21"/>
      <c r="B769" s="21"/>
      <c r="C769" s="21"/>
      <c r="D769" s="21"/>
      <c r="E769" s="21"/>
      <c r="F769" s="21"/>
      <c r="G769" s="21"/>
      <c r="H769" s="21"/>
      <c r="I769" s="21"/>
      <c r="J769" s="21"/>
      <c r="K769" s="21"/>
      <c r="L769" s="21"/>
      <c r="M769" s="21"/>
      <c r="N769" s="21"/>
      <c r="O769" s="21"/>
      <c r="P769" s="28"/>
      <c r="Q769" s="28"/>
      <c r="R769" s="28"/>
      <c r="S769" s="28"/>
      <c r="T769" s="21"/>
      <c r="U769" s="21"/>
      <c r="V769" s="21"/>
      <c r="W769" s="21"/>
      <c r="X769" s="21"/>
      <c r="Y769" s="21"/>
      <c r="Z769" s="21"/>
    </row>
    <row r="770" spans="1:26" ht="10.5" customHeight="1" x14ac:dyDescent="0.25">
      <c r="A770" s="21"/>
      <c r="B770" s="21"/>
      <c r="C770" s="21"/>
      <c r="D770" s="21"/>
      <c r="E770" s="21"/>
      <c r="F770" s="21"/>
      <c r="G770" s="21"/>
      <c r="H770" s="21"/>
      <c r="I770" s="21"/>
      <c r="J770" s="21"/>
      <c r="K770" s="21"/>
      <c r="L770" s="21"/>
      <c r="M770" s="21"/>
      <c r="N770" s="21"/>
      <c r="O770" s="21"/>
      <c r="P770" s="28"/>
      <c r="Q770" s="28"/>
      <c r="R770" s="28"/>
      <c r="S770" s="28"/>
      <c r="T770" s="21"/>
      <c r="U770" s="21"/>
      <c r="V770" s="21"/>
      <c r="W770" s="21"/>
      <c r="X770" s="21"/>
      <c r="Y770" s="21"/>
      <c r="Z770" s="21"/>
    </row>
    <row r="771" spans="1:26" ht="10.5" customHeight="1" x14ac:dyDescent="0.25">
      <c r="A771" s="21"/>
      <c r="B771" s="21"/>
      <c r="C771" s="21"/>
      <c r="D771" s="21"/>
      <c r="E771" s="21"/>
      <c r="F771" s="21"/>
      <c r="G771" s="21"/>
      <c r="H771" s="21"/>
      <c r="I771" s="21"/>
      <c r="J771" s="21"/>
      <c r="K771" s="21"/>
      <c r="L771" s="21"/>
      <c r="M771" s="21"/>
      <c r="N771" s="21"/>
      <c r="O771" s="21"/>
      <c r="P771" s="28"/>
      <c r="Q771" s="28"/>
      <c r="R771" s="28"/>
      <c r="S771" s="28"/>
      <c r="T771" s="21"/>
      <c r="U771" s="21"/>
      <c r="V771" s="21"/>
      <c r="W771" s="21"/>
      <c r="X771" s="21"/>
      <c r="Y771" s="21"/>
      <c r="Z771" s="21"/>
    </row>
    <row r="772" spans="1:26" ht="10.5" customHeight="1" x14ac:dyDescent="0.25">
      <c r="A772" s="21"/>
      <c r="B772" s="21"/>
      <c r="C772" s="21"/>
      <c r="D772" s="21"/>
      <c r="E772" s="21"/>
      <c r="F772" s="21"/>
      <c r="G772" s="21"/>
      <c r="H772" s="21"/>
      <c r="I772" s="21"/>
      <c r="J772" s="21"/>
      <c r="K772" s="21"/>
      <c r="L772" s="21"/>
      <c r="M772" s="21"/>
      <c r="N772" s="21"/>
      <c r="O772" s="21"/>
      <c r="P772" s="28"/>
      <c r="Q772" s="28"/>
      <c r="R772" s="28"/>
      <c r="S772" s="28"/>
      <c r="T772" s="21"/>
      <c r="U772" s="21"/>
      <c r="V772" s="21"/>
      <c r="W772" s="21"/>
      <c r="X772" s="21"/>
      <c r="Y772" s="21"/>
      <c r="Z772" s="21"/>
    </row>
    <row r="773" spans="1:26" ht="10.5" customHeight="1" x14ac:dyDescent="0.25">
      <c r="A773" s="21"/>
      <c r="B773" s="21"/>
      <c r="C773" s="21"/>
      <c r="D773" s="21"/>
      <c r="E773" s="21"/>
      <c r="F773" s="21"/>
      <c r="G773" s="21"/>
      <c r="H773" s="21"/>
      <c r="I773" s="21"/>
      <c r="J773" s="21"/>
      <c r="K773" s="21"/>
      <c r="L773" s="21"/>
      <c r="M773" s="21"/>
      <c r="N773" s="21"/>
      <c r="O773" s="21"/>
      <c r="P773" s="28"/>
      <c r="Q773" s="28"/>
      <c r="R773" s="28"/>
      <c r="S773" s="28"/>
      <c r="T773" s="21"/>
      <c r="U773" s="21"/>
      <c r="V773" s="21"/>
      <c r="W773" s="21"/>
      <c r="X773" s="21"/>
      <c r="Y773" s="21"/>
      <c r="Z773" s="21"/>
    </row>
    <row r="774" spans="1:26" ht="10.5" customHeight="1" x14ac:dyDescent="0.25">
      <c r="A774" s="21"/>
      <c r="B774" s="21"/>
      <c r="C774" s="21"/>
      <c r="D774" s="21"/>
      <c r="E774" s="21"/>
      <c r="F774" s="21"/>
      <c r="G774" s="21"/>
      <c r="H774" s="21"/>
      <c r="I774" s="21"/>
      <c r="J774" s="21"/>
      <c r="K774" s="21"/>
      <c r="L774" s="21"/>
      <c r="M774" s="21"/>
      <c r="N774" s="21"/>
      <c r="O774" s="21"/>
      <c r="P774" s="28"/>
      <c r="Q774" s="28"/>
      <c r="R774" s="28"/>
      <c r="S774" s="28"/>
      <c r="T774" s="21"/>
      <c r="U774" s="21"/>
      <c r="V774" s="21"/>
      <c r="W774" s="21"/>
      <c r="X774" s="21"/>
      <c r="Y774" s="21"/>
      <c r="Z774" s="21"/>
    </row>
    <row r="775" spans="1:26" ht="10.5" customHeight="1" x14ac:dyDescent="0.25">
      <c r="A775" s="21"/>
      <c r="B775" s="21"/>
      <c r="C775" s="21"/>
      <c r="D775" s="21"/>
      <c r="E775" s="21"/>
      <c r="F775" s="21"/>
      <c r="G775" s="21"/>
      <c r="H775" s="21"/>
      <c r="I775" s="21"/>
      <c r="J775" s="21"/>
      <c r="K775" s="21"/>
      <c r="L775" s="21"/>
      <c r="M775" s="21"/>
      <c r="N775" s="21"/>
      <c r="O775" s="21"/>
      <c r="P775" s="28"/>
      <c r="Q775" s="28"/>
      <c r="R775" s="28"/>
      <c r="S775" s="28"/>
      <c r="T775" s="21"/>
      <c r="U775" s="21"/>
      <c r="V775" s="21"/>
      <c r="W775" s="21"/>
      <c r="X775" s="21"/>
      <c r="Y775" s="21"/>
      <c r="Z775" s="21"/>
    </row>
    <row r="776" spans="1:26" ht="10.5" customHeight="1" x14ac:dyDescent="0.25">
      <c r="A776" s="21"/>
      <c r="B776" s="21"/>
      <c r="C776" s="21"/>
      <c r="D776" s="21"/>
      <c r="E776" s="21"/>
      <c r="F776" s="21"/>
      <c r="G776" s="21"/>
      <c r="H776" s="21"/>
      <c r="I776" s="21"/>
      <c r="J776" s="21"/>
      <c r="K776" s="21"/>
      <c r="L776" s="21"/>
      <c r="M776" s="21"/>
      <c r="N776" s="21"/>
      <c r="O776" s="21"/>
      <c r="P776" s="28"/>
      <c r="Q776" s="28"/>
      <c r="R776" s="28"/>
      <c r="S776" s="28"/>
      <c r="T776" s="21"/>
      <c r="U776" s="21"/>
      <c r="V776" s="21"/>
      <c r="W776" s="21"/>
      <c r="X776" s="21"/>
      <c r="Y776" s="21"/>
      <c r="Z776" s="21"/>
    </row>
    <row r="777" spans="1:26" ht="10.5" customHeight="1" x14ac:dyDescent="0.25">
      <c r="A777" s="21"/>
      <c r="B777" s="21"/>
      <c r="C777" s="21"/>
      <c r="D777" s="21"/>
      <c r="E777" s="21"/>
      <c r="F777" s="21"/>
      <c r="G777" s="21"/>
      <c r="H777" s="21"/>
      <c r="I777" s="21"/>
      <c r="J777" s="21"/>
      <c r="K777" s="21"/>
      <c r="L777" s="21"/>
      <c r="M777" s="21"/>
      <c r="N777" s="21"/>
      <c r="O777" s="21"/>
      <c r="P777" s="28"/>
      <c r="Q777" s="28"/>
      <c r="R777" s="28"/>
      <c r="S777" s="28"/>
      <c r="T777" s="21"/>
      <c r="U777" s="21"/>
      <c r="V777" s="21"/>
      <c r="W777" s="21"/>
      <c r="X777" s="21"/>
      <c r="Y777" s="21"/>
      <c r="Z777" s="21"/>
    </row>
    <row r="778" spans="1:26" ht="10.5" customHeight="1" x14ac:dyDescent="0.25">
      <c r="A778" s="21"/>
      <c r="B778" s="21"/>
      <c r="C778" s="21"/>
      <c r="D778" s="21"/>
      <c r="E778" s="21"/>
      <c r="F778" s="21"/>
      <c r="G778" s="21"/>
      <c r="H778" s="21"/>
      <c r="I778" s="21"/>
      <c r="J778" s="21"/>
      <c r="K778" s="21"/>
      <c r="L778" s="21"/>
      <c r="M778" s="21"/>
      <c r="N778" s="21"/>
      <c r="O778" s="21"/>
      <c r="P778" s="28"/>
      <c r="Q778" s="28"/>
      <c r="R778" s="28"/>
      <c r="S778" s="28"/>
      <c r="T778" s="21"/>
      <c r="U778" s="21"/>
      <c r="V778" s="21"/>
      <c r="W778" s="21"/>
      <c r="X778" s="21"/>
      <c r="Y778" s="21"/>
      <c r="Z778" s="21"/>
    </row>
    <row r="779" spans="1:26" ht="10.5" customHeight="1" x14ac:dyDescent="0.25">
      <c r="A779" s="21"/>
      <c r="B779" s="21"/>
      <c r="C779" s="21"/>
      <c r="D779" s="21"/>
      <c r="E779" s="21"/>
      <c r="F779" s="21"/>
      <c r="G779" s="21"/>
      <c r="H779" s="21"/>
      <c r="I779" s="21"/>
      <c r="J779" s="21"/>
      <c r="K779" s="21"/>
      <c r="L779" s="21"/>
      <c r="M779" s="21"/>
      <c r="N779" s="21"/>
      <c r="O779" s="21"/>
      <c r="P779" s="28"/>
      <c r="Q779" s="28"/>
      <c r="R779" s="28"/>
      <c r="S779" s="28"/>
      <c r="T779" s="21"/>
      <c r="U779" s="21"/>
      <c r="V779" s="21"/>
      <c r="W779" s="21"/>
      <c r="X779" s="21"/>
      <c r="Y779" s="21"/>
      <c r="Z779" s="21"/>
    </row>
    <row r="780" spans="1:26" ht="10.5" customHeight="1" x14ac:dyDescent="0.25">
      <c r="A780" s="21"/>
      <c r="B780" s="21"/>
      <c r="C780" s="21"/>
      <c r="D780" s="21"/>
      <c r="E780" s="21"/>
      <c r="F780" s="21"/>
      <c r="G780" s="21"/>
      <c r="H780" s="21"/>
      <c r="I780" s="21"/>
      <c r="J780" s="21"/>
      <c r="K780" s="21"/>
      <c r="L780" s="21"/>
      <c r="M780" s="21"/>
      <c r="N780" s="21"/>
      <c r="O780" s="21"/>
      <c r="P780" s="28"/>
      <c r="Q780" s="28"/>
      <c r="R780" s="28"/>
      <c r="S780" s="28"/>
      <c r="T780" s="21"/>
      <c r="U780" s="21"/>
      <c r="V780" s="21"/>
      <c r="W780" s="21"/>
      <c r="X780" s="21"/>
      <c r="Y780" s="21"/>
      <c r="Z780" s="21"/>
    </row>
    <row r="781" spans="1:26" ht="10.5" customHeight="1" x14ac:dyDescent="0.25">
      <c r="A781" s="21"/>
      <c r="B781" s="21"/>
      <c r="C781" s="21"/>
      <c r="D781" s="21"/>
      <c r="E781" s="21"/>
      <c r="F781" s="21"/>
      <c r="G781" s="21"/>
      <c r="H781" s="21"/>
      <c r="I781" s="21"/>
      <c r="J781" s="21"/>
      <c r="K781" s="21"/>
      <c r="L781" s="21"/>
      <c r="M781" s="21"/>
      <c r="N781" s="21"/>
      <c r="O781" s="21"/>
      <c r="P781" s="28"/>
      <c r="Q781" s="28"/>
      <c r="R781" s="28"/>
      <c r="S781" s="28"/>
      <c r="T781" s="21"/>
      <c r="U781" s="21"/>
      <c r="V781" s="21"/>
      <c r="W781" s="21"/>
      <c r="X781" s="21"/>
      <c r="Y781" s="21"/>
      <c r="Z781" s="21"/>
    </row>
    <row r="782" spans="1:26" ht="10.5" customHeight="1" x14ac:dyDescent="0.25">
      <c r="A782" s="21"/>
      <c r="B782" s="21"/>
      <c r="C782" s="21"/>
      <c r="D782" s="21"/>
      <c r="E782" s="21"/>
      <c r="F782" s="21"/>
      <c r="G782" s="21"/>
      <c r="H782" s="21"/>
      <c r="I782" s="21"/>
      <c r="J782" s="21"/>
      <c r="K782" s="21"/>
      <c r="L782" s="21"/>
      <c r="M782" s="21"/>
      <c r="N782" s="21"/>
      <c r="O782" s="21"/>
      <c r="P782" s="28"/>
      <c r="Q782" s="28"/>
      <c r="R782" s="28"/>
      <c r="S782" s="28"/>
      <c r="T782" s="21"/>
      <c r="U782" s="21"/>
      <c r="V782" s="21"/>
      <c r="W782" s="21"/>
      <c r="X782" s="21"/>
      <c r="Y782" s="21"/>
      <c r="Z782" s="21"/>
    </row>
    <row r="783" spans="1:26" ht="10.5" customHeight="1" x14ac:dyDescent="0.25">
      <c r="A783" s="21"/>
      <c r="B783" s="21"/>
      <c r="C783" s="21"/>
      <c r="D783" s="21"/>
      <c r="E783" s="21"/>
      <c r="F783" s="21"/>
      <c r="G783" s="21"/>
      <c r="H783" s="21"/>
      <c r="I783" s="21"/>
      <c r="J783" s="21"/>
      <c r="K783" s="21"/>
      <c r="L783" s="21"/>
      <c r="M783" s="21"/>
      <c r="N783" s="21"/>
      <c r="O783" s="21"/>
      <c r="P783" s="28"/>
      <c r="Q783" s="28"/>
      <c r="R783" s="28"/>
      <c r="S783" s="28"/>
      <c r="T783" s="21"/>
      <c r="U783" s="21"/>
      <c r="V783" s="21"/>
      <c r="W783" s="21"/>
      <c r="X783" s="21"/>
      <c r="Y783" s="21"/>
      <c r="Z783" s="21"/>
    </row>
    <row r="784" spans="1:26" ht="10.5" customHeight="1" x14ac:dyDescent="0.25">
      <c r="A784" s="21"/>
      <c r="B784" s="21"/>
      <c r="C784" s="21"/>
      <c r="D784" s="21"/>
      <c r="E784" s="21"/>
      <c r="F784" s="21"/>
      <c r="G784" s="21"/>
      <c r="H784" s="21"/>
      <c r="I784" s="21"/>
      <c r="J784" s="21"/>
      <c r="K784" s="21"/>
      <c r="L784" s="21"/>
      <c r="M784" s="21"/>
      <c r="N784" s="21"/>
      <c r="O784" s="21"/>
      <c r="P784" s="28"/>
      <c r="Q784" s="28"/>
      <c r="R784" s="28"/>
      <c r="S784" s="28"/>
      <c r="T784" s="21"/>
      <c r="U784" s="21"/>
      <c r="V784" s="21"/>
      <c r="W784" s="21"/>
      <c r="X784" s="21"/>
      <c r="Y784" s="21"/>
      <c r="Z784" s="21"/>
    </row>
    <row r="785" spans="1:26" ht="10.5" customHeight="1" x14ac:dyDescent="0.25">
      <c r="A785" s="21"/>
      <c r="B785" s="21"/>
      <c r="C785" s="21"/>
      <c r="D785" s="21"/>
      <c r="E785" s="21"/>
      <c r="F785" s="21"/>
      <c r="G785" s="21"/>
      <c r="H785" s="21"/>
      <c r="I785" s="21"/>
      <c r="J785" s="21"/>
      <c r="K785" s="21"/>
      <c r="L785" s="21"/>
      <c r="M785" s="21"/>
      <c r="N785" s="21"/>
      <c r="O785" s="21"/>
      <c r="P785" s="28"/>
      <c r="Q785" s="28"/>
      <c r="R785" s="28"/>
      <c r="S785" s="28"/>
      <c r="T785" s="21"/>
      <c r="U785" s="21"/>
      <c r="V785" s="21"/>
      <c r="W785" s="21"/>
      <c r="X785" s="21"/>
      <c r="Y785" s="21"/>
      <c r="Z785" s="21"/>
    </row>
    <row r="786" spans="1:26" ht="10.5" customHeight="1" x14ac:dyDescent="0.25">
      <c r="A786" s="21"/>
      <c r="B786" s="21"/>
      <c r="C786" s="21"/>
      <c r="D786" s="21"/>
      <c r="E786" s="21"/>
      <c r="F786" s="21"/>
      <c r="G786" s="21"/>
      <c r="H786" s="21"/>
      <c r="I786" s="21"/>
      <c r="J786" s="21"/>
      <c r="K786" s="21"/>
      <c r="L786" s="21"/>
      <c r="M786" s="21"/>
      <c r="N786" s="21"/>
      <c r="O786" s="21"/>
      <c r="P786" s="28"/>
      <c r="Q786" s="28"/>
      <c r="R786" s="28"/>
      <c r="S786" s="28"/>
      <c r="T786" s="21"/>
      <c r="U786" s="21"/>
      <c r="V786" s="21"/>
      <c r="W786" s="21"/>
      <c r="X786" s="21"/>
      <c r="Y786" s="21"/>
      <c r="Z786" s="21"/>
    </row>
    <row r="787" spans="1:26" ht="10.5" customHeight="1" x14ac:dyDescent="0.25">
      <c r="A787" s="21"/>
      <c r="B787" s="21"/>
      <c r="C787" s="21"/>
      <c r="D787" s="21"/>
      <c r="E787" s="21"/>
      <c r="F787" s="21"/>
      <c r="G787" s="21"/>
      <c r="H787" s="21"/>
      <c r="I787" s="21"/>
      <c r="J787" s="21"/>
      <c r="K787" s="21"/>
      <c r="L787" s="21"/>
      <c r="M787" s="21"/>
      <c r="N787" s="21"/>
      <c r="O787" s="21"/>
      <c r="P787" s="28"/>
      <c r="Q787" s="28"/>
      <c r="R787" s="28"/>
      <c r="S787" s="28"/>
      <c r="T787" s="21"/>
      <c r="U787" s="21"/>
      <c r="V787" s="21"/>
      <c r="W787" s="21"/>
      <c r="X787" s="21"/>
      <c r="Y787" s="21"/>
      <c r="Z787" s="21"/>
    </row>
    <row r="788" spans="1:26" ht="10.5" customHeight="1" x14ac:dyDescent="0.25">
      <c r="A788" s="21"/>
      <c r="B788" s="21"/>
      <c r="C788" s="21"/>
      <c r="D788" s="21"/>
      <c r="E788" s="21"/>
      <c r="F788" s="21"/>
      <c r="G788" s="21"/>
      <c r="H788" s="21"/>
      <c r="I788" s="21"/>
      <c r="J788" s="21"/>
      <c r="K788" s="21"/>
      <c r="L788" s="21"/>
      <c r="M788" s="21"/>
      <c r="N788" s="21"/>
      <c r="O788" s="21"/>
      <c r="P788" s="28"/>
      <c r="Q788" s="28"/>
      <c r="R788" s="28"/>
      <c r="S788" s="28"/>
      <c r="T788" s="21"/>
      <c r="U788" s="21"/>
      <c r="V788" s="21"/>
      <c r="W788" s="21"/>
      <c r="X788" s="21"/>
      <c r="Y788" s="21"/>
      <c r="Z788" s="21"/>
    </row>
    <row r="789" spans="1:26" ht="10.5" customHeight="1" x14ac:dyDescent="0.25">
      <c r="A789" s="21"/>
      <c r="B789" s="21"/>
      <c r="C789" s="21"/>
      <c r="D789" s="21"/>
      <c r="E789" s="21"/>
      <c r="F789" s="21"/>
      <c r="G789" s="21"/>
      <c r="H789" s="21"/>
      <c r="I789" s="21"/>
      <c r="J789" s="21"/>
      <c r="K789" s="21"/>
      <c r="L789" s="21"/>
      <c r="M789" s="21"/>
      <c r="N789" s="21"/>
      <c r="O789" s="21"/>
      <c r="P789" s="28"/>
      <c r="Q789" s="28"/>
      <c r="R789" s="28"/>
      <c r="S789" s="28"/>
      <c r="T789" s="21"/>
      <c r="U789" s="21"/>
      <c r="V789" s="21"/>
      <c r="W789" s="21"/>
      <c r="X789" s="21"/>
      <c r="Y789" s="21"/>
      <c r="Z789" s="21"/>
    </row>
    <row r="790" spans="1:26" ht="10.5" customHeight="1" x14ac:dyDescent="0.25">
      <c r="A790" s="21"/>
      <c r="B790" s="21"/>
      <c r="C790" s="21"/>
      <c r="D790" s="21"/>
      <c r="E790" s="21"/>
      <c r="F790" s="21"/>
      <c r="G790" s="21"/>
      <c r="H790" s="21"/>
      <c r="I790" s="21"/>
      <c r="J790" s="21"/>
      <c r="K790" s="21"/>
      <c r="L790" s="21"/>
      <c r="M790" s="21"/>
      <c r="N790" s="21"/>
      <c r="O790" s="21"/>
      <c r="P790" s="28"/>
      <c r="Q790" s="28"/>
      <c r="R790" s="28"/>
      <c r="S790" s="28"/>
      <c r="T790" s="21"/>
      <c r="U790" s="21"/>
      <c r="V790" s="21"/>
      <c r="W790" s="21"/>
      <c r="X790" s="21"/>
      <c r="Y790" s="21"/>
      <c r="Z790" s="21"/>
    </row>
    <row r="791" spans="1:26" ht="10.5" customHeight="1" x14ac:dyDescent="0.25">
      <c r="A791" s="21"/>
      <c r="B791" s="21"/>
      <c r="C791" s="21"/>
      <c r="D791" s="21"/>
      <c r="E791" s="21"/>
      <c r="F791" s="21"/>
      <c r="G791" s="21"/>
      <c r="H791" s="21"/>
      <c r="I791" s="21"/>
      <c r="J791" s="21"/>
      <c r="K791" s="21"/>
      <c r="L791" s="21"/>
      <c r="M791" s="21"/>
      <c r="N791" s="21"/>
      <c r="O791" s="21"/>
      <c r="P791" s="28"/>
      <c r="Q791" s="28"/>
      <c r="R791" s="28"/>
      <c r="S791" s="28"/>
      <c r="T791" s="21"/>
      <c r="U791" s="21"/>
      <c r="V791" s="21"/>
      <c r="W791" s="21"/>
      <c r="X791" s="21"/>
      <c r="Y791" s="21"/>
      <c r="Z791" s="21"/>
    </row>
    <row r="792" spans="1:26" ht="10.5" customHeight="1" x14ac:dyDescent="0.25">
      <c r="A792" s="21"/>
      <c r="B792" s="21"/>
      <c r="C792" s="21"/>
      <c r="D792" s="21"/>
      <c r="E792" s="21"/>
      <c r="F792" s="21"/>
      <c r="G792" s="21"/>
      <c r="H792" s="21"/>
      <c r="I792" s="21"/>
      <c r="J792" s="21"/>
      <c r="K792" s="21"/>
      <c r="L792" s="21"/>
      <c r="M792" s="21"/>
      <c r="N792" s="21"/>
      <c r="O792" s="21"/>
      <c r="P792" s="28"/>
      <c r="Q792" s="28"/>
      <c r="R792" s="28"/>
      <c r="S792" s="28"/>
      <c r="T792" s="21"/>
      <c r="U792" s="21"/>
      <c r="V792" s="21"/>
      <c r="W792" s="21"/>
      <c r="X792" s="21"/>
      <c r="Y792" s="21"/>
      <c r="Z792" s="21"/>
    </row>
    <row r="793" spans="1:26" ht="10.5" customHeight="1" x14ac:dyDescent="0.25">
      <c r="A793" s="21"/>
      <c r="B793" s="21"/>
      <c r="C793" s="21"/>
      <c r="D793" s="21"/>
      <c r="E793" s="21"/>
      <c r="F793" s="21"/>
      <c r="G793" s="21"/>
      <c r="H793" s="21"/>
      <c r="I793" s="21"/>
      <c r="J793" s="21"/>
      <c r="K793" s="21"/>
      <c r="L793" s="21"/>
      <c r="M793" s="21"/>
      <c r="N793" s="21"/>
      <c r="O793" s="21"/>
      <c r="P793" s="28"/>
      <c r="Q793" s="28"/>
      <c r="R793" s="28"/>
      <c r="S793" s="28"/>
      <c r="T793" s="21"/>
      <c r="U793" s="21"/>
      <c r="V793" s="21"/>
      <c r="W793" s="21"/>
      <c r="X793" s="21"/>
      <c r="Y793" s="21"/>
      <c r="Z793" s="21"/>
    </row>
    <row r="794" spans="1:26" ht="10.5" customHeight="1" x14ac:dyDescent="0.25">
      <c r="A794" s="21"/>
      <c r="B794" s="21"/>
      <c r="C794" s="21"/>
      <c r="D794" s="21"/>
      <c r="E794" s="21"/>
      <c r="F794" s="21"/>
      <c r="G794" s="21"/>
      <c r="H794" s="21"/>
      <c r="I794" s="21"/>
      <c r="J794" s="21"/>
      <c r="K794" s="21"/>
      <c r="L794" s="21"/>
      <c r="M794" s="21"/>
      <c r="N794" s="21"/>
      <c r="O794" s="21"/>
      <c r="P794" s="28"/>
      <c r="Q794" s="28"/>
      <c r="R794" s="28"/>
      <c r="S794" s="28"/>
      <c r="T794" s="21"/>
      <c r="U794" s="21"/>
      <c r="V794" s="21"/>
      <c r="W794" s="21"/>
      <c r="X794" s="21"/>
      <c r="Y794" s="21"/>
      <c r="Z794" s="21"/>
    </row>
    <row r="795" spans="1:26" ht="10.5" customHeight="1" x14ac:dyDescent="0.25">
      <c r="A795" s="21"/>
      <c r="B795" s="21"/>
      <c r="C795" s="21"/>
      <c r="D795" s="21"/>
      <c r="E795" s="21"/>
      <c r="F795" s="21"/>
      <c r="G795" s="21"/>
      <c r="H795" s="21"/>
      <c r="I795" s="21"/>
      <c r="J795" s="21"/>
      <c r="K795" s="21"/>
      <c r="L795" s="21"/>
      <c r="M795" s="21"/>
      <c r="N795" s="21"/>
      <c r="O795" s="21"/>
      <c r="P795" s="28"/>
      <c r="Q795" s="28"/>
      <c r="R795" s="28"/>
      <c r="S795" s="28"/>
      <c r="T795" s="21"/>
      <c r="U795" s="21"/>
      <c r="V795" s="21"/>
      <c r="W795" s="21"/>
      <c r="X795" s="21"/>
      <c r="Y795" s="21"/>
      <c r="Z795" s="21"/>
    </row>
    <row r="796" spans="1:26" ht="10.5" customHeight="1" x14ac:dyDescent="0.25">
      <c r="A796" s="21"/>
      <c r="B796" s="21"/>
      <c r="C796" s="21"/>
      <c r="D796" s="21"/>
      <c r="E796" s="21"/>
      <c r="F796" s="21"/>
      <c r="G796" s="21"/>
      <c r="H796" s="21"/>
      <c r="I796" s="21"/>
      <c r="J796" s="21"/>
      <c r="K796" s="21"/>
      <c r="L796" s="21"/>
      <c r="M796" s="21"/>
      <c r="N796" s="21"/>
      <c r="O796" s="21"/>
      <c r="P796" s="28"/>
      <c r="Q796" s="28"/>
      <c r="R796" s="28"/>
      <c r="S796" s="28"/>
      <c r="T796" s="21"/>
      <c r="U796" s="21"/>
      <c r="V796" s="21"/>
      <c r="W796" s="21"/>
      <c r="X796" s="21"/>
      <c r="Y796" s="21"/>
      <c r="Z796" s="21"/>
    </row>
    <row r="797" spans="1:26" ht="10.5" customHeight="1" x14ac:dyDescent="0.25">
      <c r="A797" s="21"/>
      <c r="B797" s="21"/>
      <c r="C797" s="21"/>
      <c r="D797" s="21"/>
      <c r="E797" s="21"/>
      <c r="F797" s="21"/>
      <c r="G797" s="21"/>
      <c r="H797" s="21"/>
      <c r="I797" s="21"/>
      <c r="J797" s="21"/>
      <c r="K797" s="21"/>
      <c r="L797" s="21"/>
      <c r="M797" s="21"/>
      <c r="N797" s="21"/>
      <c r="O797" s="21"/>
      <c r="P797" s="28"/>
      <c r="Q797" s="28"/>
      <c r="R797" s="28"/>
      <c r="S797" s="28"/>
      <c r="T797" s="21"/>
      <c r="U797" s="21"/>
      <c r="V797" s="21"/>
      <c r="W797" s="21"/>
      <c r="X797" s="21"/>
      <c r="Y797" s="21"/>
      <c r="Z797" s="21"/>
    </row>
    <row r="798" spans="1:26" ht="10.5" customHeight="1" x14ac:dyDescent="0.25">
      <c r="A798" s="21"/>
      <c r="B798" s="21"/>
      <c r="C798" s="21"/>
      <c r="D798" s="21"/>
      <c r="E798" s="21"/>
      <c r="F798" s="21"/>
      <c r="G798" s="21"/>
      <c r="H798" s="21"/>
      <c r="I798" s="21"/>
      <c r="J798" s="21"/>
      <c r="K798" s="21"/>
      <c r="L798" s="21"/>
      <c r="M798" s="21"/>
      <c r="N798" s="21"/>
      <c r="O798" s="21"/>
      <c r="P798" s="28"/>
      <c r="Q798" s="28"/>
      <c r="R798" s="28"/>
      <c r="S798" s="28"/>
      <c r="T798" s="21"/>
      <c r="U798" s="21"/>
      <c r="V798" s="21"/>
      <c r="W798" s="21"/>
      <c r="X798" s="21"/>
      <c r="Y798" s="21"/>
      <c r="Z798" s="21"/>
    </row>
    <row r="799" spans="1:26" ht="10.5" customHeight="1" x14ac:dyDescent="0.25">
      <c r="A799" s="21"/>
      <c r="B799" s="21"/>
      <c r="C799" s="21"/>
      <c r="D799" s="21"/>
      <c r="E799" s="21"/>
      <c r="F799" s="21"/>
      <c r="G799" s="21"/>
      <c r="H799" s="21"/>
      <c r="I799" s="21"/>
      <c r="J799" s="21"/>
      <c r="K799" s="21"/>
      <c r="L799" s="21"/>
      <c r="M799" s="21"/>
      <c r="N799" s="21"/>
      <c r="O799" s="21"/>
      <c r="P799" s="28"/>
      <c r="Q799" s="28"/>
      <c r="R799" s="28"/>
      <c r="S799" s="28"/>
      <c r="T799" s="21"/>
      <c r="U799" s="21"/>
      <c r="V799" s="21"/>
      <c r="W799" s="21"/>
      <c r="X799" s="21"/>
      <c r="Y799" s="21"/>
      <c r="Z799" s="21"/>
    </row>
    <row r="800" spans="1:26" ht="10.5" customHeight="1" x14ac:dyDescent="0.25">
      <c r="A800" s="21"/>
      <c r="B800" s="21"/>
      <c r="C800" s="21"/>
      <c r="D800" s="21"/>
      <c r="E800" s="21"/>
      <c r="F800" s="21"/>
      <c r="G800" s="21"/>
      <c r="H800" s="21"/>
      <c r="I800" s="21"/>
      <c r="J800" s="21"/>
      <c r="K800" s="21"/>
      <c r="L800" s="21"/>
      <c r="M800" s="21"/>
      <c r="N800" s="21"/>
      <c r="O800" s="21"/>
      <c r="P800" s="28"/>
      <c r="Q800" s="28"/>
      <c r="R800" s="28"/>
      <c r="S800" s="28"/>
      <c r="T800" s="21"/>
      <c r="U800" s="21"/>
      <c r="V800" s="21"/>
      <c r="W800" s="21"/>
      <c r="X800" s="21"/>
      <c r="Y800" s="21"/>
      <c r="Z800" s="21"/>
    </row>
    <row r="801" spans="1:26" ht="10.5" customHeight="1" x14ac:dyDescent="0.25">
      <c r="A801" s="21"/>
      <c r="B801" s="21"/>
      <c r="C801" s="21"/>
      <c r="D801" s="21"/>
      <c r="E801" s="21"/>
      <c r="F801" s="21"/>
      <c r="G801" s="21"/>
      <c r="H801" s="21"/>
      <c r="I801" s="21"/>
      <c r="J801" s="21"/>
      <c r="K801" s="21"/>
      <c r="L801" s="21"/>
      <c r="M801" s="21"/>
      <c r="N801" s="21"/>
      <c r="O801" s="21"/>
      <c r="P801" s="28"/>
      <c r="Q801" s="28"/>
      <c r="R801" s="28"/>
      <c r="S801" s="28"/>
      <c r="T801" s="21"/>
      <c r="U801" s="21"/>
      <c r="V801" s="21"/>
      <c r="W801" s="21"/>
      <c r="X801" s="21"/>
      <c r="Y801" s="21"/>
      <c r="Z801" s="21"/>
    </row>
    <row r="802" spans="1:26" ht="10.5" customHeight="1" x14ac:dyDescent="0.25">
      <c r="A802" s="21"/>
      <c r="B802" s="21"/>
      <c r="C802" s="21"/>
      <c r="D802" s="21"/>
      <c r="E802" s="21"/>
      <c r="F802" s="21"/>
      <c r="G802" s="21"/>
      <c r="H802" s="21"/>
      <c r="I802" s="21"/>
      <c r="J802" s="21"/>
      <c r="K802" s="21"/>
      <c r="L802" s="21"/>
      <c r="M802" s="21"/>
      <c r="N802" s="21"/>
      <c r="O802" s="21"/>
      <c r="P802" s="28"/>
      <c r="Q802" s="28"/>
      <c r="R802" s="28"/>
      <c r="S802" s="28"/>
      <c r="T802" s="21"/>
      <c r="U802" s="21"/>
      <c r="V802" s="21"/>
      <c r="W802" s="21"/>
      <c r="X802" s="21"/>
      <c r="Y802" s="21"/>
      <c r="Z802" s="21"/>
    </row>
    <row r="803" spans="1:26" ht="10.5" customHeight="1" x14ac:dyDescent="0.25">
      <c r="A803" s="21"/>
      <c r="B803" s="21"/>
      <c r="C803" s="21"/>
      <c r="D803" s="21"/>
      <c r="E803" s="21"/>
      <c r="F803" s="21"/>
      <c r="G803" s="21"/>
      <c r="H803" s="21"/>
      <c r="I803" s="21"/>
      <c r="J803" s="21"/>
      <c r="K803" s="21"/>
      <c r="L803" s="21"/>
      <c r="M803" s="21"/>
      <c r="N803" s="21"/>
      <c r="O803" s="21"/>
      <c r="P803" s="28"/>
      <c r="Q803" s="28"/>
      <c r="R803" s="28"/>
      <c r="S803" s="28"/>
      <c r="T803" s="21"/>
      <c r="U803" s="21"/>
      <c r="V803" s="21"/>
      <c r="W803" s="21"/>
      <c r="X803" s="21"/>
      <c r="Y803" s="21"/>
      <c r="Z803" s="21"/>
    </row>
    <row r="804" spans="1:26" ht="10.5" customHeight="1" x14ac:dyDescent="0.25">
      <c r="A804" s="21"/>
      <c r="B804" s="21"/>
      <c r="C804" s="21"/>
      <c r="D804" s="21"/>
      <c r="E804" s="21"/>
      <c r="F804" s="21"/>
      <c r="G804" s="21"/>
      <c r="H804" s="21"/>
      <c r="I804" s="21"/>
      <c r="J804" s="21"/>
      <c r="K804" s="21"/>
      <c r="L804" s="21"/>
      <c r="M804" s="21"/>
      <c r="N804" s="21"/>
      <c r="O804" s="21"/>
      <c r="P804" s="28"/>
      <c r="Q804" s="28"/>
      <c r="R804" s="28"/>
      <c r="S804" s="28"/>
      <c r="T804" s="21"/>
      <c r="U804" s="21"/>
      <c r="V804" s="21"/>
      <c r="W804" s="21"/>
      <c r="X804" s="21"/>
      <c r="Y804" s="21"/>
      <c r="Z804" s="21"/>
    </row>
    <row r="805" spans="1:26" ht="10.5" customHeight="1" x14ac:dyDescent="0.25">
      <c r="A805" s="21"/>
      <c r="B805" s="21"/>
      <c r="C805" s="21"/>
      <c r="D805" s="21"/>
      <c r="E805" s="21"/>
      <c r="F805" s="21"/>
      <c r="G805" s="21"/>
      <c r="H805" s="21"/>
      <c r="I805" s="21"/>
      <c r="J805" s="21"/>
      <c r="K805" s="21"/>
      <c r="L805" s="21"/>
      <c r="M805" s="21"/>
      <c r="N805" s="21"/>
      <c r="O805" s="21"/>
      <c r="P805" s="28"/>
      <c r="Q805" s="28"/>
      <c r="R805" s="28"/>
      <c r="S805" s="28"/>
      <c r="T805" s="21"/>
      <c r="U805" s="21"/>
      <c r="V805" s="21"/>
      <c r="W805" s="21"/>
      <c r="X805" s="21"/>
      <c r="Y805" s="21"/>
      <c r="Z805" s="21"/>
    </row>
    <row r="806" spans="1:26" ht="10.5" customHeight="1" x14ac:dyDescent="0.25">
      <c r="A806" s="21"/>
      <c r="B806" s="21"/>
      <c r="C806" s="21"/>
      <c r="D806" s="21"/>
      <c r="E806" s="21"/>
      <c r="F806" s="21"/>
      <c r="G806" s="21"/>
      <c r="H806" s="21"/>
      <c r="I806" s="21"/>
      <c r="J806" s="21"/>
      <c r="K806" s="21"/>
      <c r="L806" s="21"/>
      <c r="M806" s="21"/>
      <c r="N806" s="21"/>
      <c r="O806" s="21"/>
      <c r="P806" s="28"/>
      <c r="Q806" s="28"/>
      <c r="R806" s="28"/>
      <c r="S806" s="28"/>
      <c r="T806" s="21"/>
      <c r="U806" s="21"/>
      <c r="V806" s="21"/>
      <c r="W806" s="21"/>
      <c r="X806" s="21"/>
      <c r="Y806" s="21"/>
      <c r="Z806" s="21"/>
    </row>
    <row r="807" spans="1:26" ht="10.5" customHeight="1" x14ac:dyDescent="0.25">
      <c r="A807" s="21"/>
      <c r="B807" s="21"/>
      <c r="C807" s="21"/>
      <c r="D807" s="21"/>
      <c r="E807" s="21"/>
      <c r="F807" s="21"/>
      <c r="G807" s="21"/>
      <c r="H807" s="21"/>
      <c r="I807" s="21"/>
      <c r="J807" s="21"/>
      <c r="K807" s="21"/>
      <c r="L807" s="21"/>
      <c r="M807" s="21"/>
      <c r="N807" s="21"/>
      <c r="O807" s="21"/>
      <c r="P807" s="28"/>
      <c r="Q807" s="28"/>
      <c r="R807" s="28"/>
      <c r="S807" s="28"/>
      <c r="T807" s="21"/>
      <c r="U807" s="21"/>
      <c r="V807" s="21"/>
      <c r="W807" s="21"/>
      <c r="X807" s="21"/>
      <c r="Y807" s="21"/>
      <c r="Z807" s="21"/>
    </row>
    <row r="808" spans="1:26" ht="10.5" customHeight="1" x14ac:dyDescent="0.25">
      <c r="A808" s="21"/>
      <c r="B808" s="21"/>
      <c r="C808" s="21"/>
      <c r="D808" s="21"/>
      <c r="E808" s="21"/>
      <c r="F808" s="21"/>
      <c r="G808" s="21"/>
      <c r="H808" s="21"/>
      <c r="I808" s="21"/>
      <c r="J808" s="21"/>
      <c r="K808" s="21"/>
      <c r="L808" s="21"/>
      <c r="M808" s="21"/>
      <c r="N808" s="21"/>
      <c r="O808" s="21"/>
      <c r="P808" s="28"/>
      <c r="Q808" s="28"/>
      <c r="R808" s="28"/>
      <c r="S808" s="28"/>
      <c r="T808" s="21"/>
      <c r="U808" s="21"/>
      <c r="V808" s="21"/>
      <c r="W808" s="21"/>
      <c r="X808" s="21"/>
      <c r="Y808" s="21"/>
      <c r="Z808" s="21"/>
    </row>
    <row r="809" spans="1:26" ht="10.5" customHeight="1" x14ac:dyDescent="0.25">
      <c r="A809" s="21"/>
      <c r="B809" s="21"/>
      <c r="C809" s="21"/>
      <c r="D809" s="21"/>
      <c r="E809" s="21"/>
      <c r="F809" s="21"/>
      <c r="G809" s="21"/>
      <c r="H809" s="21"/>
      <c r="I809" s="21"/>
      <c r="J809" s="21"/>
      <c r="K809" s="21"/>
      <c r="L809" s="21"/>
      <c r="M809" s="21"/>
      <c r="N809" s="21"/>
      <c r="O809" s="21"/>
      <c r="P809" s="28"/>
      <c r="Q809" s="28"/>
      <c r="R809" s="28"/>
      <c r="S809" s="28"/>
      <c r="T809" s="21"/>
      <c r="U809" s="21"/>
      <c r="V809" s="21"/>
      <c r="W809" s="21"/>
      <c r="X809" s="21"/>
      <c r="Y809" s="21"/>
      <c r="Z809" s="21"/>
    </row>
    <row r="810" spans="1:26" ht="10.5" customHeight="1" x14ac:dyDescent="0.25">
      <c r="A810" s="21"/>
      <c r="B810" s="21"/>
      <c r="C810" s="21"/>
      <c r="D810" s="21"/>
      <c r="E810" s="21"/>
      <c r="F810" s="21"/>
      <c r="G810" s="21"/>
      <c r="H810" s="21"/>
      <c r="I810" s="21"/>
      <c r="J810" s="21"/>
      <c r="K810" s="21"/>
      <c r="L810" s="21"/>
      <c r="M810" s="21"/>
      <c r="N810" s="21"/>
      <c r="O810" s="21"/>
      <c r="P810" s="28"/>
      <c r="Q810" s="28"/>
      <c r="R810" s="28"/>
      <c r="S810" s="28"/>
      <c r="T810" s="21"/>
      <c r="U810" s="21"/>
      <c r="V810" s="21"/>
      <c r="W810" s="21"/>
      <c r="X810" s="21"/>
      <c r="Y810" s="21"/>
      <c r="Z810" s="21"/>
    </row>
    <row r="811" spans="1:26" ht="10.5" customHeight="1" x14ac:dyDescent="0.25">
      <c r="A811" s="21"/>
      <c r="B811" s="21"/>
      <c r="C811" s="21"/>
      <c r="D811" s="21"/>
      <c r="E811" s="21"/>
      <c r="F811" s="21"/>
      <c r="G811" s="21"/>
      <c r="H811" s="21"/>
      <c r="I811" s="21"/>
      <c r="J811" s="21"/>
      <c r="K811" s="21"/>
      <c r="L811" s="21"/>
      <c r="M811" s="21"/>
      <c r="N811" s="21"/>
      <c r="O811" s="21"/>
      <c r="P811" s="28"/>
      <c r="Q811" s="28"/>
      <c r="R811" s="28"/>
      <c r="S811" s="28"/>
      <c r="T811" s="21"/>
      <c r="U811" s="21"/>
      <c r="V811" s="21"/>
      <c r="W811" s="21"/>
      <c r="X811" s="21"/>
      <c r="Y811" s="21"/>
      <c r="Z811" s="21"/>
    </row>
    <row r="812" spans="1:26" ht="10.5" customHeight="1" x14ac:dyDescent="0.25">
      <c r="A812" s="21"/>
      <c r="B812" s="21"/>
      <c r="C812" s="21"/>
      <c r="D812" s="21"/>
      <c r="E812" s="21"/>
      <c r="F812" s="21"/>
      <c r="G812" s="21"/>
      <c r="H812" s="21"/>
      <c r="I812" s="21"/>
      <c r="J812" s="21"/>
      <c r="K812" s="21"/>
      <c r="L812" s="21"/>
      <c r="M812" s="21"/>
      <c r="N812" s="21"/>
      <c r="O812" s="21"/>
      <c r="P812" s="28"/>
      <c r="Q812" s="28"/>
      <c r="R812" s="28"/>
      <c r="S812" s="28"/>
      <c r="T812" s="21"/>
      <c r="U812" s="21"/>
      <c r="V812" s="21"/>
      <c r="W812" s="21"/>
      <c r="X812" s="21"/>
      <c r="Y812" s="21"/>
      <c r="Z812" s="21"/>
    </row>
    <row r="813" spans="1:26" ht="10.5" customHeight="1" x14ac:dyDescent="0.25">
      <c r="A813" s="21"/>
      <c r="B813" s="21"/>
      <c r="C813" s="21"/>
      <c r="D813" s="21"/>
      <c r="E813" s="21"/>
      <c r="F813" s="21"/>
      <c r="G813" s="21"/>
      <c r="H813" s="21"/>
      <c r="I813" s="21"/>
      <c r="J813" s="21"/>
      <c r="K813" s="21"/>
      <c r="L813" s="21"/>
      <c r="M813" s="21"/>
      <c r="N813" s="21"/>
      <c r="O813" s="21"/>
      <c r="P813" s="28"/>
      <c r="Q813" s="28"/>
      <c r="R813" s="28"/>
      <c r="S813" s="28"/>
      <c r="T813" s="21"/>
      <c r="U813" s="21"/>
      <c r="V813" s="21"/>
      <c r="W813" s="21"/>
      <c r="X813" s="21"/>
      <c r="Y813" s="21"/>
      <c r="Z813" s="21"/>
    </row>
    <row r="814" spans="1:26" ht="10.5" customHeight="1" x14ac:dyDescent="0.25">
      <c r="A814" s="21"/>
      <c r="B814" s="21"/>
      <c r="C814" s="21"/>
      <c r="D814" s="21"/>
      <c r="E814" s="21"/>
      <c r="F814" s="21"/>
      <c r="G814" s="21"/>
      <c r="H814" s="21"/>
      <c r="I814" s="21"/>
      <c r="J814" s="21"/>
      <c r="K814" s="21"/>
      <c r="L814" s="21"/>
      <c r="M814" s="21"/>
      <c r="N814" s="21"/>
      <c r="O814" s="21"/>
      <c r="P814" s="28"/>
      <c r="Q814" s="28"/>
      <c r="R814" s="28"/>
      <c r="S814" s="28"/>
      <c r="T814" s="21"/>
      <c r="U814" s="21"/>
      <c r="V814" s="21"/>
      <c r="W814" s="21"/>
      <c r="X814" s="21"/>
      <c r="Y814" s="21"/>
      <c r="Z814" s="21"/>
    </row>
    <row r="815" spans="1:26" ht="10.5" customHeight="1" x14ac:dyDescent="0.25">
      <c r="A815" s="21"/>
      <c r="B815" s="21"/>
      <c r="C815" s="21"/>
      <c r="D815" s="21"/>
      <c r="E815" s="21"/>
      <c r="F815" s="21"/>
      <c r="G815" s="21"/>
      <c r="H815" s="21"/>
      <c r="I815" s="21"/>
      <c r="J815" s="21"/>
      <c r="K815" s="21"/>
      <c r="L815" s="21"/>
      <c r="M815" s="21"/>
      <c r="N815" s="21"/>
      <c r="O815" s="21"/>
      <c r="P815" s="28"/>
      <c r="Q815" s="28"/>
      <c r="R815" s="28"/>
      <c r="S815" s="28"/>
      <c r="T815" s="21"/>
      <c r="U815" s="21"/>
      <c r="V815" s="21"/>
      <c r="W815" s="21"/>
      <c r="X815" s="21"/>
      <c r="Y815" s="21"/>
      <c r="Z815" s="21"/>
    </row>
    <row r="816" spans="1:26" ht="10.5" customHeight="1" x14ac:dyDescent="0.25">
      <c r="A816" s="21"/>
      <c r="B816" s="21"/>
      <c r="C816" s="21"/>
      <c r="D816" s="21"/>
      <c r="E816" s="21"/>
      <c r="F816" s="21"/>
      <c r="G816" s="21"/>
      <c r="H816" s="21"/>
      <c r="I816" s="21"/>
      <c r="J816" s="21"/>
      <c r="K816" s="21"/>
      <c r="L816" s="21"/>
      <c r="M816" s="21"/>
      <c r="N816" s="21"/>
      <c r="O816" s="21"/>
      <c r="P816" s="28"/>
      <c r="Q816" s="28"/>
      <c r="R816" s="28"/>
      <c r="S816" s="28"/>
      <c r="T816" s="21"/>
      <c r="U816" s="21"/>
      <c r="V816" s="21"/>
      <c r="W816" s="21"/>
      <c r="X816" s="21"/>
      <c r="Y816" s="21"/>
      <c r="Z816" s="21"/>
    </row>
    <row r="817" spans="1:26" ht="10.5" customHeight="1" x14ac:dyDescent="0.25">
      <c r="A817" s="21"/>
      <c r="B817" s="21"/>
      <c r="C817" s="21"/>
      <c r="D817" s="21"/>
      <c r="E817" s="21"/>
      <c r="F817" s="21"/>
      <c r="G817" s="21"/>
      <c r="H817" s="21"/>
      <c r="I817" s="21"/>
      <c r="J817" s="21"/>
      <c r="K817" s="21"/>
      <c r="L817" s="21"/>
      <c r="M817" s="21"/>
      <c r="N817" s="21"/>
      <c r="O817" s="21"/>
      <c r="P817" s="28"/>
      <c r="Q817" s="28"/>
      <c r="R817" s="28"/>
      <c r="S817" s="28"/>
      <c r="T817" s="21"/>
      <c r="U817" s="21"/>
      <c r="V817" s="21"/>
      <c r="W817" s="21"/>
      <c r="X817" s="21"/>
      <c r="Y817" s="21"/>
      <c r="Z817" s="21"/>
    </row>
    <row r="818" spans="1:26" ht="10.5" customHeight="1" x14ac:dyDescent="0.25">
      <c r="A818" s="21"/>
      <c r="B818" s="21"/>
      <c r="C818" s="21"/>
      <c r="D818" s="21"/>
      <c r="E818" s="21"/>
      <c r="F818" s="21"/>
      <c r="G818" s="21"/>
      <c r="H818" s="21"/>
      <c r="I818" s="21"/>
      <c r="J818" s="21"/>
      <c r="K818" s="21"/>
      <c r="L818" s="21"/>
      <c r="M818" s="21"/>
      <c r="N818" s="21"/>
      <c r="O818" s="21"/>
      <c r="P818" s="28"/>
      <c r="Q818" s="28"/>
      <c r="R818" s="28"/>
      <c r="S818" s="28"/>
      <c r="T818" s="21"/>
      <c r="U818" s="21"/>
      <c r="V818" s="21"/>
      <c r="W818" s="21"/>
      <c r="X818" s="21"/>
      <c r="Y818" s="21"/>
      <c r="Z818" s="21"/>
    </row>
    <row r="819" spans="1:26" ht="10.5" customHeight="1" x14ac:dyDescent="0.25">
      <c r="A819" s="21"/>
      <c r="B819" s="21"/>
      <c r="C819" s="21"/>
      <c r="D819" s="21"/>
      <c r="E819" s="21"/>
      <c r="F819" s="21"/>
      <c r="G819" s="21"/>
      <c r="H819" s="21"/>
      <c r="I819" s="21"/>
      <c r="J819" s="21"/>
      <c r="K819" s="21"/>
      <c r="L819" s="21"/>
      <c r="M819" s="21"/>
      <c r="N819" s="21"/>
      <c r="O819" s="21"/>
      <c r="P819" s="28"/>
      <c r="Q819" s="28"/>
      <c r="R819" s="28"/>
      <c r="S819" s="28"/>
      <c r="T819" s="21"/>
      <c r="U819" s="21"/>
      <c r="V819" s="21"/>
      <c r="W819" s="21"/>
      <c r="X819" s="21"/>
      <c r="Y819" s="21"/>
      <c r="Z819" s="21"/>
    </row>
    <row r="820" spans="1:26" ht="10.5" customHeight="1" x14ac:dyDescent="0.25">
      <c r="A820" s="21"/>
      <c r="B820" s="21"/>
      <c r="C820" s="21"/>
      <c r="D820" s="21"/>
      <c r="E820" s="21"/>
      <c r="F820" s="21"/>
      <c r="G820" s="21"/>
      <c r="H820" s="21"/>
      <c r="I820" s="21"/>
      <c r="J820" s="21"/>
      <c r="K820" s="21"/>
      <c r="L820" s="21"/>
      <c r="M820" s="21"/>
      <c r="N820" s="21"/>
      <c r="O820" s="21"/>
      <c r="P820" s="28"/>
      <c r="Q820" s="28"/>
      <c r="R820" s="28"/>
      <c r="S820" s="28"/>
      <c r="T820" s="21"/>
      <c r="U820" s="21"/>
      <c r="V820" s="21"/>
      <c r="W820" s="21"/>
      <c r="X820" s="21"/>
      <c r="Y820" s="21"/>
      <c r="Z820" s="21"/>
    </row>
    <row r="821" spans="1:26" ht="10.5" customHeight="1" x14ac:dyDescent="0.25">
      <c r="A821" s="21"/>
      <c r="B821" s="21"/>
      <c r="C821" s="21"/>
      <c r="D821" s="21"/>
      <c r="E821" s="21"/>
      <c r="F821" s="21"/>
      <c r="G821" s="21"/>
      <c r="H821" s="21"/>
      <c r="I821" s="21"/>
      <c r="J821" s="21"/>
      <c r="K821" s="21"/>
      <c r="L821" s="21"/>
      <c r="M821" s="21"/>
      <c r="N821" s="21"/>
      <c r="O821" s="21"/>
      <c r="P821" s="28"/>
      <c r="Q821" s="28"/>
      <c r="R821" s="28"/>
      <c r="S821" s="28"/>
      <c r="T821" s="21"/>
      <c r="U821" s="21"/>
      <c r="V821" s="21"/>
      <c r="W821" s="21"/>
      <c r="X821" s="21"/>
      <c r="Y821" s="21"/>
      <c r="Z821" s="21"/>
    </row>
    <row r="822" spans="1:26" ht="10.5" customHeight="1" x14ac:dyDescent="0.25">
      <c r="A822" s="21"/>
      <c r="B822" s="21"/>
      <c r="C822" s="21"/>
      <c r="D822" s="21"/>
      <c r="E822" s="21"/>
      <c r="F822" s="21"/>
      <c r="G822" s="21"/>
      <c r="H822" s="21"/>
      <c r="I822" s="21"/>
      <c r="J822" s="21"/>
      <c r="K822" s="21"/>
      <c r="L822" s="21"/>
      <c r="M822" s="21"/>
      <c r="N822" s="21"/>
      <c r="O822" s="21"/>
      <c r="P822" s="28"/>
      <c r="Q822" s="28"/>
      <c r="R822" s="28"/>
      <c r="S822" s="28"/>
      <c r="T822" s="21"/>
      <c r="U822" s="21"/>
      <c r="V822" s="21"/>
      <c r="W822" s="21"/>
      <c r="X822" s="21"/>
      <c r="Y822" s="21"/>
      <c r="Z822" s="21"/>
    </row>
    <row r="823" spans="1:26" ht="10.5" customHeight="1" x14ac:dyDescent="0.25">
      <c r="A823" s="21"/>
      <c r="B823" s="21"/>
      <c r="C823" s="21"/>
      <c r="D823" s="21"/>
      <c r="E823" s="21"/>
      <c r="F823" s="21"/>
      <c r="G823" s="21"/>
      <c r="H823" s="21"/>
      <c r="I823" s="21"/>
      <c r="J823" s="21"/>
      <c r="K823" s="21"/>
      <c r="L823" s="21"/>
      <c r="M823" s="21"/>
      <c r="N823" s="21"/>
      <c r="O823" s="21"/>
      <c r="P823" s="28"/>
      <c r="Q823" s="28"/>
      <c r="R823" s="28"/>
      <c r="S823" s="28"/>
      <c r="T823" s="21"/>
      <c r="U823" s="21"/>
      <c r="V823" s="21"/>
      <c r="W823" s="21"/>
      <c r="X823" s="21"/>
      <c r="Y823" s="21"/>
      <c r="Z823" s="21"/>
    </row>
    <row r="824" spans="1:26" ht="10.5" customHeight="1" x14ac:dyDescent="0.25">
      <c r="A824" s="21"/>
      <c r="B824" s="21"/>
      <c r="C824" s="21"/>
      <c r="D824" s="21"/>
      <c r="E824" s="21"/>
      <c r="F824" s="21"/>
      <c r="G824" s="21"/>
      <c r="H824" s="21"/>
      <c r="I824" s="21"/>
      <c r="J824" s="21"/>
      <c r="K824" s="21"/>
      <c r="L824" s="21"/>
      <c r="M824" s="21"/>
      <c r="N824" s="21"/>
      <c r="O824" s="21"/>
      <c r="P824" s="28"/>
      <c r="Q824" s="28"/>
      <c r="R824" s="28"/>
      <c r="S824" s="28"/>
      <c r="T824" s="21"/>
      <c r="U824" s="21"/>
      <c r="V824" s="21"/>
      <c r="W824" s="21"/>
      <c r="X824" s="21"/>
      <c r="Y824" s="21"/>
      <c r="Z824" s="21"/>
    </row>
    <row r="825" spans="1:26" ht="10.5" customHeight="1" x14ac:dyDescent="0.25">
      <c r="A825" s="21"/>
      <c r="B825" s="21"/>
      <c r="C825" s="21"/>
      <c r="D825" s="21"/>
      <c r="E825" s="21"/>
      <c r="F825" s="21"/>
      <c r="G825" s="21"/>
      <c r="H825" s="21"/>
      <c r="I825" s="21"/>
      <c r="J825" s="21"/>
      <c r="K825" s="21"/>
      <c r="L825" s="21"/>
      <c r="M825" s="21"/>
      <c r="N825" s="21"/>
      <c r="O825" s="21"/>
      <c r="P825" s="28"/>
      <c r="Q825" s="28"/>
      <c r="R825" s="28"/>
      <c r="S825" s="28"/>
      <c r="T825" s="21"/>
      <c r="U825" s="21"/>
      <c r="V825" s="21"/>
      <c r="W825" s="21"/>
      <c r="X825" s="21"/>
      <c r="Y825" s="21"/>
      <c r="Z825" s="21"/>
    </row>
    <row r="826" spans="1:26" ht="10.5" customHeight="1" x14ac:dyDescent="0.25">
      <c r="A826" s="21"/>
      <c r="B826" s="21"/>
      <c r="C826" s="21"/>
      <c r="D826" s="21"/>
      <c r="E826" s="21"/>
      <c r="F826" s="21"/>
      <c r="G826" s="21"/>
      <c r="H826" s="21"/>
      <c r="I826" s="21"/>
      <c r="J826" s="21"/>
      <c r="K826" s="21"/>
      <c r="L826" s="21"/>
      <c r="M826" s="21"/>
      <c r="N826" s="21"/>
      <c r="O826" s="21"/>
      <c r="P826" s="28"/>
      <c r="Q826" s="28"/>
      <c r="R826" s="28"/>
      <c r="S826" s="28"/>
      <c r="T826" s="21"/>
      <c r="U826" s="21"/>
      <c r="V826" s="21"/>
      <c r="W826" s="21"/>
      <c r="X826" s="21"/>
      <c r="Y826" s="21"/>
      <c r="Z826" s="21"/>
    </row>
    <row r="827" spans="1:26" ht="10.5" customHeight="1" x14ac:dyDescent="0.25">
      <c r="A827" s="21"/>
      <c r="B827" s="21"/>
      <c r="C827" s="21"/>
      <c r="D827" s="21"/>
      <c r="E827" s="21"/>
      <c r="F827" s="21"/>
      <c r="G827" s="21"/>
      <c r="H827" s="21"/>
      <c r="I827" s="21"/>
      <c r="J827" s="21"/>
      <c r="K827" s="21"/>
      <c r="L827" s="21"/>
      <c r="M827" s="21"/>
      <c r="N827" s="21"/>
      <c r="O827" s="21"/>
      <c r="P827" s="28"/>
      <c r="Q827" s="28"/>
      <c r="R827" s="28"/>
      <c r="S827" s="28"/>
      <c r="T827" s="21"/>
      <c r="U827" s="21"/>
      <c r="V827" s="21"/>
      <c r="W827" s="21"/>
      <c r="X827" s="21"/>
      <c r="Y827" s="21"/>
      <c r="Z827" s="21"/>
    </row>
    <row r="828" spans="1:26" ht="10.5" customHeight="1" x14ac:dyDescent="0.25">
      <c r="A828" s="21"/>
      <c r="B828" s="21"/>
      <c r="C828" s="21"/>
      <c r="D828" s="21"/>
      <c r="E828" s="21"/>
      <c r="F828" s="21"/>
      <c r="G828" s="21"/>
      <c r="H828" s="21"/>
      <c r="I828" s="21"/>
      <c r="J828" s="21"/>
      <c r="K828" s="21"/>
      <c r="L828" s="21"/>
      <c r="M828" s="21"/>
      <c r="N828" s="21"/>
      <c r="O828" s="21"/>
      <c r="P828" s="28"/>
      <c r="Q828" s="28"/>
      <c r="R828" s="28"/>
      <c r="S828" s="28"/>
      <c r="T828" s="21"/>
      <c r="U828" s="21"/>
      <c r="V828" s="21"/>
      <c r="W828" s="21"/>
      <c r="X828" s="21"/>
      <c r="Y828" s="21"/>
      <c r="Z828" s="21"/>
    </row>
    <row r="829" spans="1:26" ht="10.5" customHeight="1" x14ac:dyDescent="0.25">
      <c r="A829" s="21"/>
      <c r="B829" s="21"/>
      <c r="C829" s="21"/>
      <c r="D829" s="21"/>
      <c r="E829" s="21"/>
      <c r="F829" s="21"/>
      <c r="G829" s="21"/>
      <c r="H829" s="21"/>
      <c r="I829" s="21"/>
      <c r="J829" s="21"/>
      <c r="K829" s="21"/>
      <c r="L829" s="21"/>
      <c r="M829" s="21"/>
      <c r="N829" s="21"/>
      <c r="O829" s="21"/>
      <c r="P829" s="28"/>
      <c r="Q829" s="28"/>
      <c r="R829" s="28"/>
      <c r="S829" s="28"/>
      <c r="T829" s="21"/>
      <c r="U829" s="21"/>
      <c r="V829" s="21"/>
      <c r="W829" s="21"/>
      <c r="X829" s="21"/>
      <c r="Y829" s="21"/>
      <c r="Z829" s="21"/>
    </row>
    <row r="830" spans="1:26" ht="10.5" customHeight="1" x14ac:dyDescent="0.25">
      <c r="A830" s="21"/>
      <c r="B830" s="21"/>
      <c r="C830" s="21"/>
      <c r="D830" s="21"/>
      <c r="E830" s="21"/>
      <c r="F830" s="21"/>
      <c r="G830" s="21"/>
      <c r="H830" s="21"/>
      <c r="I830" s="21"/>
      <c r="J830" s="21"/>
      <c r="K830" s="21"/>
      <c r="L830" s="21"/>
      <c r="M830" s="21"/>
      <c r="N830" s="21"/>
      <c r="O830" s="21"/>
      <c r="P830" s="28"/>
      <c r="Q830" s="28"/>
      <c r="R830" s="28"/>
      <c r="S830" s="28"/>
      <c r="T830" s="21"/>
      <c r="U830" s="21"/>
      <c r="V830" s="21"/>
      <c r="W830" s="21"/>
      <c r="X830" s="21"/>
      <c r="Y830" s="21"/>
      <c r="Z830" s="21"/>
    </row>
    <row r="831" spans="1:26" ht="10.5" customHeight="1" x14ac:dyDescent="0.25">
      <c r="A831" s="21"/>
      <c r="B831" s="21"/>
      <c r="C831" s="21"/>
      <c r="D831" s="21"/>
      <c r="E831" s="21"/>
      <c r="F831" s="21"/>
      <c r="G831" s="21"/>
      <c r="H831" s="21"/>
      <c r="I831" s="21"/>
      <c r="J831" s="21"/>
      <c r="K831" s="21"/>
      <c r="L831" s="21"/>
      <c r="M831" s="21"/>
      <c r="N831" s="21"/>
      <c r="O831" s="21"/>
      <c r="P831" s="28"/>
      <c r="Q831" s="28"/>
      <c r="R831" s="28"/>
      <c r="S831" s="28"/>
      <c r="T831" s="21"/>
      <c r="U831" s="21"/>
      <c r="V831" s="21"/>
      <c r="W831" s="21"/>
      <c r="X831" s="21"/>
      <c r="Y831" s="21"/>
      <c r="Z831" s="21"/>
    </row>
    <row r="832" spans="1:26" ht="10.5" customHeight="1" x14ac:dyDescent="0.25">
      <c r="A832" s="21"/>
      <c r="B832" s="21"/>
      <c r="C832" s="21"/>
      <c r="D832" s="21"/>
      <c r="E832" s="21"/>
      <c r="F832" s="21"/>
      <c r="G832" s="21"/>
      <c r="H832" s="21"/>
      <c r="I832" s="21"/>
      <c r="J832" s="21"/>
      <c r="K832" s="21"/>
      <c r="L832" s="21"/>
      <c r="M832" s="21"/>
      <c r="N832" s="21"/>
      <c r="O832" s="21"/>
      <c r="P832" s="28"/>
      <c r="Q832" s="28"/>
      <c r="R832" s="28"/>
      <c r="S832" s="28"/>
      <c r="T832" s="21"/>
      <c r="U832" s="21"/>
      <c r="V832" s="21"/>
      <c r="W832" s="21"/>
      <c r="X832" s="21"/>
      <c r="Y832" s="21"/>
      <c r="Z832" s="21"/>
    </row>
    <row r="833" spans="1:26" ht="10.5" customHeight="1" x14ac:dyDescent="0.25">
      <c r="A833" s="21"/>
      <c r="B833" s="21"/>
      <c r="C833" s="21"/>
      <c r="D833" s="21"/>
      <c r="E833" s="21"/>
      <c r="F833" s="21"/>
      <c r="G833" s="21"/>
      <c r="H833" s="21"/>
      <c r="I833" s="21"/>
      <c r="J833" s="21"/>
      <c r="K833" s="21"/>
      <c r="L833" s="21"/>
      <c r="M833" s="21"/>
      <c r="N833" s="21"/>
      <c r="O833" s="21"/>
      <c r="P833" s="28"/>
      <c r="Q833" s="28"/>
      <c r="R833" s="28"/>
      <c r="S833" s="28"/>
      <c r="T833" s="21"/>
      <c r="U833" s="21"/>
      <c r="V833" s="21"/>
      <c r="W833" s="21"/>
      <c r="X833" s="21"/>
      <c r="Y833" s="21"/>
      <c r="Z833" s="21"/>
    </row>
    <row r="834" spans="1:26" ht="10.5" customHeight="1" x14ac:dyDescent="0.25">
      <c r="A834" s="21"/>
      <c r="B834" s="21"/>
      <c r="C834" s="21"/>
      <c r="D834" s="21"/>
      <c r="E834" s="21"/>
      <c r="F834" s="21"/>
      <c r="G834" s="21"/>
      <c r="H834" s="21"/>
      <c r="I834" s="21"/>
      <c r="J834" s="21"/>
      <c r="K834" s="21"/>
      <c r="L834" s="21"/>
      <c r="M834" s="21"/>
      <c r="N834" s="21"/>
      <c r="O834" s="21"/>
      <c r="P834" s="28"/>
      <c r="Q834" s="28"/>
      <c r="R834" s="28"/>
      <c r="S834" s="28"/>
      <c r="T834" s="21"/>
      <c r="U834" s="21"/>
      <c r="V834" s="21"/>
      <c r="W834" s="21"/>
      <c r="X834" s="21"/>
      <c r="Y834" s="21"/>
      <c r="Z834" s="21"/>
    </row>
    <row r="835" spans="1:26" ht="10.5" customHeight="1" x14ac:dyDescent="0.25">
      <c r="A835" s="21"/>
      <c r="B835" s="21"/>
      <c r="C835" s="21"/>
      <c r="D835" s="21"/>
      <c r="E835" s="21"/>
      <c r="F835" s="21"/>
      <c r="G835" s="21"/>
      <c r="H835" s="21"/>
      <c r="I835" s="21"/>
      <c r="J835" s="21"/>
      <c r="K835" s="21"/>
      <c r="L835" s="21"/>
      <c r="M835" s="21"/>
      <c r="N835" s="21"/>
      <c r="O835" s="21"/>
      <c r="P835" s="28"/>
      <c r="Q835" s="28"/>
      <c r="R835" s="28"/>
      <c r="S835" s="28"/>
      <c r="T835" s="21"/>
      <c r="U835" s="21"/>
      <c r="V835" s="21"/>
      <c r="W835" s="21"/>
      <c r="X835" s="21"/>
      <c r="Y835" s="21"/>
      <c r="Z835" s="21"/>
    </row>
    <row r="836" spans="1:26" ht="10.5" customHeight="1" x14ac:dyDescent="0.25">
      <c r="A836" s="21"/>
      <c r="B836" s="21"/>
      <c r="C836" s="21"/>
      <c r="D836" s="21"/>
      <c r="E836" s="21"/>
      <c r="F836" s="21"/>
      <c r="G836" s="21"/>
      <c r="H836" s="21"/>
      <c r="I836" s="21"/>
      <c r="J836" s="21"/>
      <c r="K836" s="21"/>
      <c r="L836" s="21"/>
      <c r="M836" s="21"/>
      <c r="N836" s="21"/>
      <c r="O836" s="21"/>
      <c r="P836" s="28"/>
      <c r="Q836" s="28"/>
      <c r="R836" s="28"/>
      <c r="S836" s="28"/>
      <c r="T836" s="21"/>
      <c r="U836" s="21"/>
      <c r="V836" s="21"/>
      <c r="W836" s="21"/>
      <c r="X836" s="21"/>
      <c r="Y836" s="21"/>
      <c r="Z836" s="21"/>
    </row>
    <row r="837" spans="1:26" ht="10.5" customHeight="1" x14ac:dyDescent="0.25">
      <c r="A837" s="21"/>
      <c r="B837" s="21"/>
      <c r="C837" s="21"/>
      <c r="D837" s="21"/>
      <c r="E837" s="21"/>
      <c r="F837" s="21"/>
      <c r="G837" s="21"/>
      <c r="H837" s="21"/>
      <c r="I837" s="21"/>
      <c r="J837" s="21"/>
      <c r="K837" s="21"/>
      <c r="L837" s="21"/>
      <c r="M837" s="21"/>
      <c r="N837" s="21"/>
      <c r="O837" s="21"/>
      <c r="P837" s="28"/>
      <c r="Q837" s="28"/>
      <c r="R837" s="28"/>
      <c r="S837" s="28"/>
      <c r="T837" s="21"/>
      <c r="U837" s="21"/>
      <c r="V837" s="21"/>
      <c r="W837" s="21"/>
      <c r="X837" s="21"/>
      <c r="Y837" s="21"/>
      <c r="Z837" s="21"/>
    </row>
    <row r="838" spans="1:26" ht="10.5" customHeight="1" x14ac:dyDescent="0.25">
      <c r="A838" s="21"/>
      <c r="B838" s="21"/>
      <c r="C838" s="21"/>
      <c r="D838" s="21"/>
      <c r="E838" s="21"/>
      <c r="F838" s="21"/>
      <c r="G838" s="21"/>
      <c r="H838" s="21"/>
      <c r="I838" s="21"/>
      <c r="J838" s="21"/>
      <c r="K838" s="21"/>
      <c r="L838" s="21"/>
      <c r="M838" s="21"/>
      <c r="N838" s="21"/>
      <c r="O838" s="21"/>
      <c r="P838" s="28"/>
      <c r="Q838" s="28"/>
      <c r="R838" s="28"/>
      <c r="S838" s="28"/>
      <c r="T838" s="21"/>
      <c r="U838" s="21"/>
      <c r="V838" s="21"/>
      <c r="W838" s="21"/>
      <c r="X838" s="21"/>
      <c r="Y838" s="21"/>
      <c r="Z838" s="21"/>
    </row>
    <row r="839" spans="1:26" ht="10.5" customHeight="1" x14ac:dyDescent="0.25">
      <c r="A839" s="21"/>
      <c r="B839" s="21"/>
      <c r="C839" s="21"/>
      <c r="D839" s="21"/>
      <c r="E839" s="21"/>
      <c r="F839" s="21"/>
      <c r="G839" s="21"/>
      <c r="H839" s="21"/>
      <c r="I839" s="21"/>
      <c r="J839" s="21"/>
      <c r="K839" s="21"/>
      <c r="L839" s="21"/>
      <c r="M839" s="21"/>
      <c r="N839" s="21"/>
      <c r="O839" s="21"/>
      <c r="P839" s="28"/>
      <c r="Q839" s="28"/>
      <c r="R839" s="28"/>
      <c r="S839" s="28"/>
      <c r="T839" s="21"/>
      <c r="U839" s="21"/>
      <c r="V839" s="21"/>
      <c r="W839" s="21"/>
      <c r="X839" s="21"/>
      <c r="Y839" s="21"/>
      <c r="Z839" s="21"/>
    </row>
    <row r="840" spans="1:26" ht="10.5" customHeight="1" x14ac:dyDescent="0.25">
      <c r="A840" s="21"/>
      <c r="B840" s="21"/>
      <c r="C840" s="21"/>
      <c r="D840" s="21"/>
      <c r="E840" s="21"/>
      <c r="F840" s="21"/>
      <c r="G840" s="21"/>
      <c r="H840" s="21"/>
      <c r="I840" s="21"/>
      <c r="J840" s="21"/>
      <c r="K840" s="21"/>
      <c r="L840" s="21"/>
      <c r="M840" s="21"/>
      <c r="N840" s="21"/>
      <c r="O840" s="21"/>
      <c r="P840" s="28"/>
      <c r="Q840" s="28"/>
      <c r="R840" s="28"/>
      <c r="S840" s="28"/>
      <c r="T840" s="21"/>
      <c r="U840" s="21"/>
      <c r="V840" s="21"/>
      <c r="W840" s="21"/>
      <c r="X840" s="21"/>
      <c r="Y840" s="21"/>
      <c r="Z840" s="21"/>
    </row>
    <row r="841" spans="1:26" ht="10.5" customHeight="1" x14ac:dyDescent="0.25">
      <c r="A841" s="21"/>
      <c r="B841" s="21"/>
      <c r="C841" s="21"/>
      <c r="D841" s="21"/>
      <c r="E841" s="21"/>
      <c r="F841" s="21"/>
      <c r="G841" s="21"/>
      <c r="H841" s="21"/>
      <c r="I841" s="21"/>
      <c r="J841" s="21"/>
      <c r="K841" s="21"/>
      <c r="L841" s="21"/>
      <c r="M841" s="21"/>
      <c r="N841" s="21"/>
      <c r="O841" s="21"/>
      <c r="P841" s="28"/>
      <c r="Q841" s="28"/>
      <c r="R841" s="28"/>
      <c r="S841" s="28"/>
      <c r="T841" s="21"/>
      <c r="U841" s="21"/>
      <c r="V841" s="21"/>
      <c r="W841" s="21"/>
      <c r="X841" s="21"/>
      <c r="Y841" s="21"/>
      <c r="Z841" s="21"/>
    </row>
    <row r="842" spans="1:26" ht="10.5" customHeight="1" x14ac:dyDescent="0.25">
      <c r="A842" s="21"/>
      <c r="B842" s="21"/>
      <c r="C842" s="21"/>
      <c r="D842" s="21"/>
      <c r="E842" s="21"/>
      <c r="F842" s="21"/>
      <c r="G842" s="21"/>
      <c r="H842" s="21"/>
      <c r="I842" s="21"/>
      <c r="J842" s="21"/>
      <c r="K842" s="21"/>
      <c r="L842" s="21"/>
      <c r="M842" s="21"/>
      <c r="N842" s="21"/>
      <c r="O842" s="21"/>
      <c r="P842" s="28"/>
      <c r="Q842" s="28"/>
      <c r="R842" s="28"/>
      <c r="S842" s="28"/>
      <c r="T842" s="21"/>
      <c r="U842" s="21"/>
      <c r="V842" s="21"/>
      <c r="W842" s="21"/>
      <c r="X842" s="21"/>
      <c r="Y842" s="21"/>
      <c r="Z842" s="21"/>
    </row>
    <row r="843" spans="1:26" ht="10.5" customHeight="1" x14ac:dyDescent="0.25">
      <c r="A843" s="21"/>
      <c r="B843" s="21"/>
      <c r="C843" s="21"/>
      <c r="D843" s="21"/>
      <c r="E843" s="21"/>
      <c r="F843" s="21"/>
      <c r="G843" s="21"/>
      <c r="H843" s="21"/>
      <c r="I843" s="21"/>
      <c r="J843" s="21"/>
      <c r="K843" s="21"/>
      <c r="L843" s="21"/>
      <c r="M843" s="21"/>
      <c r="N843" s="21"/>
      <c r="O843" s="21"/>
      <c r="P843" s="28"/>
      <c r="Q843" s="28"/>
      <c r="R843" s="28"/>
      <c r="S843" s="28"/>
      <c r="T843" s="21"/>
      <c r="U843" s="21"/>
      <c r="V843" s="21"/>
      <c r="W843" s="21"/>
      <c r="X843" s="21"/>
      <c r="Y843" s="21"/>
      <c r="Z843" s="21"/>
    </row>
    <row r="844" spans="1:26" ht="10.5" customHeight="1" x14ac:dyDescent="0.25">
      <c r="A844" s="21"/>
      <c r="B844" s="21"/>
      <c r="C844" s="21"/>
      <c r="D844" s="21"/>
      <c r="E844" s="21"/>
      <c r="F844" s="21"/>
      <c r="G844" s="21"/>
      <c r="H844" s="21"/>
      <c r="I844" s="21"/>
      <c r="J844" s="21"/>
      <c r="K844" s="21"/>
      <c r="L844" s="21"/>
      <c r="M844" s="21"/>
      <c r="N844" s="21"/>
      <c r="O844" s="21"/>
      <c r="P844" s="28"/>
      <c r="Q844" s="28"/>
      <c r="R844" s="28"/>
      <c r="S844" s="28"/>
      <c r="T844" s="21"/>
      <c r="U844" s="21"/>
      <c r="V844" s="21"/>
      <c r="W844" s="21"/>
      <c r="X844" s="21"/>
      <c r="Y844" s="21"/>
      <c r="Z844" s="21"/>
    </row>
    <row r="845" spans="1:26" ht="10.5" customHeight="1" x14ac:dyDescent="0.25">
      <c r="A845" s="21"/>
      <c r="B845" s="21"/>
      <c r="C845" s="21"/>
      <c r="D845" s="21"/>
      <c r="E845" s="21"/>
      <c r="F845" s="21"/>
      <c r="G845" s="21"/>
      <c r="H845" s="21"/>
      <c r="I845" s="21"/>
      <c r="J845" s="21"/>
      <c r="K845" s="21"/>
      <c r="L845" s="21"/>
      <c r="M845" s="21"/>
      <c r="N845" s="21"/>
      <c r="O845" s="21"/>
      <c r="P845" s="28"/>
      <c r="Q845" s="28"/>
      <c r="R845" s="28"/>
      <c r="S845" s="28"/>
      <c r="T845" s="21"/>
      <c r="U845" s="21"/>
      <c r="V845" s="21"/>
      <c r="W845" s="21"/>
      <c r="X845" s="21"/>
      <c r="Y845" s="21"/>
      <c r="Z845" s="21"/>
    </row>
    <row r="846" spans="1:26" ht="10.5" customHeight="1" x14ac:dyDescent="0.25">
      <c r="A846" s="21"/>
      <c r="B846" s="21"/>
      <c r="C846" s="21"/>
      <c r="D846" s="21"/>
      <c r="E846" s="21"/>
      <c r="F846" s="21"/>
      <c r="G846" s="21"/>
      <c r="H846" s="21"/>
      <c r="I846" s="21"/>
      <c r="J846" s="21"/>
      <c r="K846" s="21"/>
      <c r="L846" s="21"/>
      <c r="M846" s="21"/>
      <c r="N846" s="21"/>
      <c r="O846" s="21"/>
      <c r="P846" s="28"/>
      <c r="Q846" s="28"/>
      <c r="R846" s="28"/>
      <c r="S846" s="28"/>
      <c r="T846" s="21"/>
      <c r="U846" s="21"/>
      <c r="V846" s="21"/>
      <c r="W846" s="21"/>
      <c r="X846" s="21"/>
      <c r="Y846" s="21"/>
      <c r="Z846" s="21"/>
    </row>
    <row r="847" spans="1:26" ht="10.5" customHeight="1" x14ac:dyDescent="0.25">
      <c r="A847" s="21"/>
      <c r="B847" s="21"/>
      <c r="C847" s="21"/>
      <c r="D847" s="21"/>
      <c r="E847" s="21"/>
      <c r="F847" s="21"/>
      <c r="G847" s="21"/>
      <c r="H847" s="21"/>
      <c r="I847" s="21"/>
      <c r="J847" s="21"/>
      <c r="K847" s="21"/>
      <c r="L847" s="21"/>
      <c r="M847" s="21"/>
      <c r="N847" s="21"/>
      <c r="O847" s="21"/>
      <c r="P847" s="28"/>
      <c r="Q847" s="28"/>
      <c r="R847" s="28"/>
      <c r="S847" s="28"/>
      <c r="T847" s="21"/>
      <c r="U847" s="21"/>
      <c r="V847" s="21"/>
      <c r="W847" s="21"/>
      <c r="X847" s="21"/>
      <c r="Y847" s="21"/>
      <c r="Z847" s="21"/>
    </row>
    <row r="848" spans="1:26" ht="10.5" customHeight="1" x14ac:dyDescent="0.25">
      <c r="A848" s="21"/>
      <c r="B848" s="21"/>
      <c r="C848" s="21"/>
      <c r="D848" s="21"/>
      <c r="E848" s="21"/>
      <c r="F848" s="21"/>
      <c r="G848" s="21"/>
      <c r="H848" s="21"/>
      <c r="I848" s="21"/>
      <c r="J848" s="21"/>
      <c r="K848" s="21"/>
      <c r="L848" s="21"/>
      <c r="M848" s="21"/>
      <c r="N848" s="21"/>
      <c r="O848" s="21"/>
      <c r="P848" s="28"/>
      <c r="Q848" s="28"/>
      <c r="R848" s="28"/>
      <c r="S848" s="28"/>
      <c r="T848" s="21"/>
      <c r="U848" s="21"/>
      <c r="V848" s="21"/>
      <c r="W848" s="21"/>
      <c r="X848" s="21"/>
      <c r="Y848" s="21"/>
      <c r="Z848" s="21"/>
    </row>
    <row r="849" spans="1:26" ht="10.5" customHeight="1" x14ac:dyDescent="0.25">
      <c r="A849" s="21"/>
      <c r="B849" s="21"/>
      <c r="C849" s="21"/>
      <c r="D849" s="21"/>
      <c r="E849" s="21"/>
      <c r="F849" s="21"/>
      <c r="G849" s="21"/>
      <c r="H849" s="21"/>
      <c r="I849" s="21"/>
      <c r="J849" s="21"/>
      <c r="K849" s="21"/>
      <c r="L849" s="21"/>
      <c r="M849" s="21"/>
      <c r="N849" s="21"/>
      <c r="O849" s="21"/>
      <c r="P849" s="28"/>
      <c r="Q849" s="28"/>
      <c r="R849" s="28"/>
      <c r="S849" s="28"/>
      <c r="T849" s="21"/>
      <c r="U849" s="21"/>
      <c r="V849" s="21"/>
      <c r="W849" s="21"/>
      <c r="X849" s="21"/>
      <c r="Y849" s="21"/>
      <c r="Z849" s="21"/>
    </row>
    <row r="850" spans="1:26" ht="10.5" customHeight="1" x14ac:dyDescent="0.25">
      <c r="A850" s="21"/>
      <c r="B850" s="21"/>
      <c r="C850" s="21"/>
      <c r="D850" s="21"/>
      <c r="E850" s="21"/>
      <c r="F850" s="21"/>
      <c r="G850" s="21"/>
      <c r="H850" s="21"/>
      <c r="I850" s="21"/>
      <c r="J850" s="21"/>
      <c r="K850" s="21"/>
      <c r="L850" s="21"/>
      <c r="M850" s="21"/>
      <c r="N850" s="21"/>
      <c r="O850" s="21"/>
      <c r="P850" s="28"/>
      <c r="Q850" s="28"/>
      <c r="R850" s="28"/>
      <c r="S850" s="28"/>
      <c r="T850" s="21"/>
      <c r="U850" s="21"/>
      <c r="V850" s="21"/>
      <c r="W850" s="21"/>
      <c r="X850" s="21"/>
      <c r="Y850" s="21"/>
      <c r="Z850" s="21"/>
    </row>
    <row r="851" spans="1:26" ht="10.5" customHeight="1" x14ac:dyDescent="0.25">
      <c r="A851" s="21"/>
      <c r="B851" s="21"/>
      <c r="C851" s="21"/>
      <c r="D851" s="21"/>
      <c r="E851" s="21"/>
      <c r="F851" s="21"/>
      <c r="G851" s="21"/>
      <c r="H851" s="21"/>
      <c r="I851" s="21"/>
      <c r="J851" s="21"/>
      <c r="K851" s="21"/>
      <c r="L851" s="21"/>
      <c r="M851" s="21"/>
      <c r="N851" s="21"/>
      <c r="O851" s="21"/>
      <c r="P851" s="28"/>
      <c r="Q851" s="28"/>
      <c r="R851" s="28"/>
      <c r="S851" s="28"/>
      <c r="T851" s="21"/>
      <c r="U851" s="21"/>
      <c r="V851" s="21"/>
      <c r="W851" s="21"/>
      <c r="X851" s="21"/>
      <c r="Y851" s="21"/>
      <c r="Z851" s="21"/>
    </row>
    <row r="852" spans="1:26" ht="10.5" customHeight="1" x14ac:dyDescent="0.25">
      <c r="A852" s="21"/>
      <c r="B852" s="21"/>
      <c r="C852" s="21"/>
      <c r="D852" s="21"/>
      <c r="E852" s="21"/>
      <c r="F852" s="21"/>
      <c r="G852" s="21"/>
      <c r="H852" s="21"/>
      <c r="I852" s="21"/>
      <c r="J852" s="21"/>
      <c r="K852" s="21"/>
      <c r="L852" s="21"/>
      <c r="M852" s="21"/>
      <c r="N852" s="21"/>
      <c r="O852" s="21"/>
      <c r="P852" s="28"/>
      <c r="Q852" s="28"/>
      <c r="R852" s="28"/>
      <c r="S852" s="28"/>
      <c r="T852" s="21"/>
      <c r="U852" s="21"/>
      <c r="V852" s="21"/>
      <c r="W852" s="21"/>
      <c r="X852" s="21"/>
      <c r="Y852" s="21"/>
      <c r="Z852" s="21"/>
    </row>
    <row r="853" spans="1:26" ht="10.5" customHeight="1" x14ac:dyDescent="0.25">
      <c r="A853" s="21"/>
      <c r="B853" s="21"/>
      <c r="C853" s="21"/>
      <c r="D853" s="21"/>
      <c r="E853" s="21"/>
      <c r="F853" s="21"/>
      <c r="G853" s="21"/>
      <c r="H853" s="21"/>
      <c r="I853" s="21"/>
      <c r="J853" s="21"/>
      <c r="K853" s="21"/>
      <c r="L853" s="21"/>
      <c r="M853" s="21"/>
      <c r="N853" s="21"/>
      <c r="O853" s="21"/>
      <c r="P853" s="28"/>
      <c r="Q853" s="28"/>
      <c r="R853" s="28"/>
      <c r="S853" s="28"/>
      <c r="T853" s="21"/>
      <c r="U853" s="21"/>
      <c r="V853" s="21"/>
      <c r="W853" s="21"/>
      <c r="X853" s="21"/>
      <c r="Y853" s="21"/>
      <c r="Z853" s="21"/>
    </row>
    <row r="854" spans="1:26" ht="10.5" customHeight="1" x14ac:dyDescent="0.25">
      <c r="A854" s="21"/>
      <c r="B854" s="21"/>
      <c r="C854" s="21"/>
      <c r="D854" s="21"/>
      <c r="E854" s="21"/>
      <c r="F854" s="21"/>
      <c r="G854" s="21"/>
      <c r="H854" s="21"/>
      <c r="I854" s="21"/>
      <c r="J854" s="21"/>
      <c r="K854" s="21"/>
      <c r="L854" s="21"/>
      <c r="M854" s="21"/>
      <c r="N854" s="21"/>
      <c r="O854" s="21"/>
      <c r="P854" s="28"/>
      <c r="Q854" s="28"/>
      <c r="R854" s="28"/>
      <c r="S854" s="28"/>
      <c r="T854" s="21"/>
      <c r="U854" s="21"/>
      <c r="V854" s="21"/>
      <c r="W854" s="21"/>
      <c r="X854" s="21"/>
      <c r="Y854" s="21"/>
      <c r="Z854" s="21"/>
    </row>
    <row r="855" spans="1:26" ht="10.5" customHeight="1" x14ac:dyDescent="0.25">
      <c r="A855" s="21"/>
      <c r="B855" s="21"/>
      <c r="C855" s="21"/>
      <c r="D855" s="21"/>
      <c r="E855" s="21"/>
      <c r="F855" s="21"/>
      <c r="G855" s="21"/>
      <c r="H855" s="21"/>
      <c r="I855" s="21"/>
      <c r="J855" s="21"/>
      <c r="K855" s="21"/>
      <c r="L855" s="21"/>
      <c r="M855" s="21"/>
      <c r="N855" s="21"/>
      <c r="O855" s="21"/>
      <c r="P855" s="28"/>
      <c r="Q855" s="28"/>
      <c r="R855" s="28"/>
      <c r="S855" s="28"/>
      <c r="T855" s="21"/>
      <c r="U855" s="21"/>
      <c r="V855" s="21"/>
      <c r="W855" s="21"/>
      <c r="X855" s="21"/>
      <c r="Y855" s="21"/>
      <c r="Z855" s="21"/>
    </row>
    <row r="856" spans="1:26" ht="10.5" customHeight="1" x14ac:dyDescent="0.25">
      <c r="A856" s="21"/>
      <c r="B856" s="21"/>
      <c r="C856" s="21"/>
      <c r="D856" s="21"/>
      <c r="E856" s="21"/>
      <c r="F856" s="21"/>
      <c r="G856" s="21"/>
      <c r="H856" s="21"/>
      <c r="I856" s="21"/>
      <c r="J856" s="21"/>
      <c r="K856" s="21"/>
      <c r="L856" s="21"/>
      <c r="M856" s="21"/>
      <c r="N856" s="21"/>
      <c r="O856" s="21"/>
      <c r="P856" s="28"/>
      <c r="Q856" s="28"/>
      <c r="R856" s="28"/>
      <c r="S856" s="28"/>
      <c r="T856" s="21"/>
      <c r="U856" s="21"/>
      <c r="V856" s="21"/>
      <c r="W856" s="21"/>
      <c r="X856" s="21"/>
      <c r="Y856" s="21"/>
      <c r="Z856" s="21"/>
    </row>
    <row r="857" spans="1:26" ht="10.5" customHeight="1" x14ac:dyDescent="0.25">
      <c r="A857" s="21"/>
      <c r="B857" s="21"/>
      <c r="C857" s="21"/>
      <c r="D857" s="21"/>
      <c r="E857" s="21"/>
      <c r="F857" s="21"/>
      <c r="G857" s="21"/>
      <c r="H857" s="21"/>
      <c r="I857" s="21"/>
      <c r="J857" s="21"/>
      <c r="K857" s="21"/>
      <c r="L857" s="21"/>
      <c r="M857" s="21"/>
      <c r="N857" s="21"/>
      <c r="O857" s="21"/>
      <c r="P857" s="28"/>
      <c r="Q857" s="28"/>
      <c r="R857" s="28"/>
      <c r="S857" s="28"/>
      <c r="T857" s="21"/>
      <c r="U857" s="21"/>
      <c r="V857" s="21"/>
      <c r="W857" s="21"/>
      <c r="X857" s="21"/>
      <c r="Y857" s="21"/>
      <c r="Z857" s="21"/>
    </row>
    <row r="858" spans="1:26" ht="10.5" customHeight="1" x14ac:dyDescent="0.25">
      <c r="A858" s="21"/>
      <c r="B858" s="21"/>
      <c r="C858" s="21"/>
      <c r="D858" s="21"/>
      <c r="E858" s="21"/>
      <c r="F858" s="21"/>
      <c r="G858" s="21"/>
      <c r="H858" s="21"/>
      <c r="I858" s="21"/>
      <c r="J858" s="21"/>
      <c r="K858" s="21"/>
      <c r="L858" s="21"/>
      <c r="M858" s="21"/>
      <c r="N858" s="21"/>
      <c r="O858" s="21"/>
      <c r="P858" s="28"/>
      <c r="Q858" s="28"/>
      <c r="R858" s="28"/>
      <c r="S858" s="28"/>
      <c r="T858" s="21"/>
      <c r="U858" s="21"/>
      <c r="V858" s="21"/>
      <c r="W858" s="21"/>
      <c r="X858" s="21"/>
      <c r="Y858" s="21"/>
      <c r="Z858" s="21"/>
    </row>
    <row r="859" spans="1:26" ht="10.5" customHeight="1" x14ac:dyDescent="0.25">
      <c r="A859" s="21"/>
      <c r="B859" s="21"/>
      <c r="C859" s="21"/>
      <c r="D859" s="21"/>
      <c r="E859" s="21"/>
      <c r="F859" s="21"/>
      <c r="G859" s="21"/>
      <c r="H859" s="21"/>
      <c r="I859" s="21"/>
      <c r="J859" s="21"/>
      <c r="K859" s="21"/>
      <c r="L859" s="21"/>
      <c r="M859" s="21"/>
      <c r="N859" s="21"/>
      <c r="O859" s="21"/>
      <c r="P859" s="28"/>
      <c r="Q859" s="28"/>
      <c r="R859" s="28"/>
      <c r="S859" s="28"/>
      <c r="T859" s="21"/>
      <c r="U859" s="21"/>
      <c r="V859" s="21"/>
      <c r="W859" s="21"/>
      <c r="X859" s="21"/>
      <c r="Y859" s="21"/>
      <c r="Z859" s="21"/>
    </row>
    <row r="860" spans="1:26" ht="10.5" customHeight="1" x14ac:dyDescent="0.25">
      <c r="A860" s="21"/>
      <c r="B860" s="21"/>
      <c r="C860" s="21"/>
      <c r="D860" s="21"/>
      <c r="E860" s="21"/>
      <c r="F860" s="21"/>
      <c r="G860" s="21"/>
      <c r="H860" s="21"/>
      <c r="I860" s="21"/>
      <c r="J860" s="21"/>
      <c r="K860" s="21"/>
      <c r="L860" s="21"/>
      <c r="M860" s="21"/>
      <c r="N860" s="21"/>
      <c r="O860" s="21"/>
      <c r="P860" s="28"/>
      <c r="Q860" s="28"/>
      <c r="R860" s="28"/>
      <c r="S860" s="28"/>
      <c r="T860" s="21"/>
      <c r="U860" s="21"/>
      <c r="V860" s="21"/>
      <c r="W860" s="21"/>
      <c r="X860" s="21"/>
      <c r="Y860" s="21"/>
      <c r="Z860" s="21"/>
    </row>
    <row r="861" spans="1:26" ht="10.5" customHeight="1" x14ac:dyDescent="0.25">
      <c r="A861" s="21"/>
      <c r="B861" s="21"/>
      <c r="C861" s="21"/>
      <c r="D861" s="21"/>
      <c r="E861" s="21"/>
      <c r="F861" s="21"/>
      <c r="G861" s="21"/>
      <c r="H861" s="21"/>
      <c r="I861" s="21"/>
      <c r="J861" s="21"/>
      <c r="K861" s="21"/>
      <c r="L861" s="21"/>
      <c r="M861" s="21"/>
      <c r="N861" s="21"/>
      <c r="O861" s="21"/>
      <c r="P861" s="28"/>
      <c r="Q861" s="28"/>
      <c r="R861" s="28"/>
      <c r="S861" s="28"/>
      <c r="T861" s="21"/>
      <c r="U861" s="21"/>
      <c r="V861" s="21"/>
      <c r="W861" s="21"/>
      <c r="X861" s="21"/>
      <c r="Y861" s="21"/>
      <c r="Z861" s="21"/>
    </row>
    <row r="862" spans="1:26" ht="10.5" customHeight="1" x14ac:dyDescent="0.25">
      <c r="A862" s="21"/>
      <c r="B862" s="21"/>
      <c r="C862" s="21"/>
      <c r="D862" s="21"/>
      <c r="E862" s="21"/>
      <c r="F862" s="21"/>
      <c r="G862" s="21"/>
      <c r="H862" s="21"/>
      <c r="I862" s="21"/>
      <c r="J862" s="21"/>
      <c r="K862" s="21"/>
      <c r="L862" s="21"/>
      <c r="M862" s="21"/>
      <c r="N862" s="21"/>
      <c r="O862" s="21"/>
      <c r="P862" s="28"/>
      <c r="Q862" s="28"/>
      <c r="R862" s="28"/>
      <c r="S862" s="28"/>
      <c r="T862" s="21"/>
      <c r="U862" s="21"/>
      <c r="V862" s="21"/>
      <c r="W862" s="21"/>
      <c r="X862" s="21"/>
      <c r="Y862" s="21"/>
      <c r="Z862" s="21"/>
    </row>
    <row r="863" spans="1:26" ht="10.5" customHeight="1" x14ac:dyDescent="0.25">
      <c r="A863" s="21"/>
      <c r="B863" s="21"/>
      <c r="C863" s="21"/>
      <c r="D863" s="21"/>
      <c r="E863" s="21"/>
      <c r="F863" s="21"/>
      <c r="G863" s="21"/>
      <c r="H863" s="21"/>
      <c r="I863" s="21"/>
      <c r="J863" s="21"/>
      <c r="K863" s="21"/>
      <c r="L863" s="21"/>
      <c r="M863" s="21"/>
      <c r="N863" s="21"/>
      <c r="O863" s="21"/>
      <c r="P863" s="28"/>
      <c r="Q863" s="28"/>
      <c r="R863" s="28"/>
      <c r="S863" s="28"/>
      <c r="T863" s="21"/>
      <c r="U863" s="21"/>
      <c r="V863" s="21"/>
      <c r="W863" s="21"/>
      <c r="X863" s="21"/>
      <c r="Y863" s="21"/>
      <c r="Z863" s="21"/>
    </row>
    <row r="864" spans="1:26" ht="10.5" customHeight="1" x14ac:dyDescent="0.25">
      <c r="A864" s="21"/>
      <c r="B864" s="21"/>
      <c r="C864" s="21"/>
      <c r="D864" s="21"/>
      <c r="E864" s="21"/>
      <c r="F864" s="21"/>
      <c r="G864" s="21"/>
      <c r="H864" s="21"/>
      <c r="I864" s="21"/>
      <c r="J864" s="21"/>
      <c r="K864" s="21"/>
      <c r="L864" s="21"/>
      <c r="M864" s="21"/>
      <c r="N864" s="21"/>
      <c r="O864" s="21"/>
      <c r="P864" s="28"/>
      <c r="Q864" s="28"/>
      <c r="R864" s="28"/>
      <c r="S864" s="28"/>
      <c r="T864" s="21"/>
      <c r="U864" s="21"/>
      <c r="V864" s="21"/>
      <c r="W864" s="21"/>
      <c r="X864" s="21"/>
      <c r="Y864" s="21"/>
      <c r="Z864" s="21"/>
    </row>
    <row r="865" spans="1:26" ht="10.5" customHeight="1" x14ac:dyDescent="0.25">
      <c r="A865" s="21"/>
      <c r="B865" s="21"/>
      <c r="C865" s="21"/>
      <c r="D865" s="21"/>
      <c r="E865" s="21"/>
      <c r="F865" s="21"/>
      <c r="G865" s="21"/>
      <c r="H865" s="21"/>
      <c r="I865" s="21"/>
      <c r="J865" s="21"/>
      <c r="K865" s="21"/>
      <c r="L865" s="21"/>
      <c r="M865" s="21"/>
      <c r="N865" s="21"/>
      <c r="O865" s="21"/>
      <c r="P865" s="28"/>
      <c r="Q865" s="28"/>
      <c r="R865" s="28"/>
      <c r="S865" s="28"/>
      <c r="T865" s="21"/>
      <c r="U865" s="21"/>
      <c r="V865" s="21"/>
      <c r="W865" s="21"/>
      <c r="X865" s="21"/>
      <c r="Y865" s="21"/>
      <c r="Z865" s="21"/>
    </row>
    <row r="866" spans="1:26" ht="10.5" customHeight="1" x14ac:dyDescent="0.25">
      <c r="A866" s="21"/>
      <c r="B866" s="21"/>
      <c r="C866" s="21"/>
      <c r="D866" s="21"/>
      <c r="E866" s="21"/>
      <c r="F866" s="21"/>
      <c r="G866" s="21"/>
      <c r="H866" s="21"/>
      <c r="I866" s="21"/>
      <c r="J866" s="21"/>
      <c r="K866" s="21"/>
      <c r="L866" s="21"/>
      <c r="M866" s="21"/>
      <c r="N866" s="21"/>
      <c r="O866" s="21"/>
      <c r="P866" s="28"/>
      <c r="Q866" s="28"/>
      <c r="R866" s="28"/>
      <c r="S866" s="28"/>
      <c r="T866" s="21"/>
      <c r="U866" s="21"/>
      <c r="V866" s="21"/>
      <c r="W866" s="21"/>
      <c r="X866" s="21"/>
      <c r="Y866" s="21"/>
      <c r="Z866" s="21"/>
    </row>
    <row r="867" spans="1:26" ht="10.5" customHeight="1" x14ac:dyDescent="0.25">
      <c r="A867" s="21"/>
      <c r="B867" s="21"/>
      <c r="C867" s="21"/>
      <c r="D867" s="21"/>
      <c r="E867" s="21"/>
      <c r="F867" s="21"/>
      <c r="G867" s="21"/>
      <c r="H867" s="21"/>
      <c r="I867" s="21"/>
      <c r="J867" s="21"/>
      <c r="K867" s="21"/>
      <c r="L867" s="21"/>
      <c r="M867" s="21"/>
      <c r="N867" s="21"/>
      <c r="O867" s="21"/>
      <c r="P867" s="28"/>
      <c r="Q867" s="28"/>
      <c r="R867" s="28"/>
      <c r="S867" s="28"/>
      <c r="T867" s="21"/>
      <c r="U867" s="21"/>
      <c r="V867" s="21"/>
      <c r="W867" s="21"/>
      <c r="X867" s="21"/>
      <c r="Y867" s="21"/>
      <c r="Z867" s="21"/>
    </row>
    <row r="868" spans="1:26" ht="10.5" customHeight="1" x14ac:dyDescent="0.25">
      <c r="A868" s="21"/>
      <c r="B868" s="21"/>
      <c r="C868" s="21"/>
      <c r="D868" s="21"/>
      <c r="E868" s="21"/>
      <c r="F868" s="21"/>
      <c r="G868" s="21"/>
      <c r="H868" s="21"/>
      <c r="I868" s="21"/>
      <c r="J868" s="21"/>
      <c r="K868" s="21"/>
      <c r="L868" s="21"/>
      <c r="M868" s="21"/>
      <c r="N868" s="21"/>
      <c r="O868" s="21"/>
      <c r="P868" s="28"/>
      <c r="Q868" s="28"/>
      <c r="R868" s="28"/>
      <c r="S868" s="28"/>
      <c r="T868" s="21"/>
      <c r="U868" s="21"/>
      <c r="V868" s="21"/>
      <c r="W868" s="21"/>
      <c r="X868" s="21"/>
      <c r="Y868" s="21"/>
      <c r="Z868" s="21"/>
    </row>
    <row r="869" spans="1:26" ht="10.5" customHeight="1" x14ac:dyDescent="0.25">
      <c r="A869" s="21"/>
      <c r="B869" s="21"/>
      <c r="C869" s="21"/>
      <c r="D869" s="21"/>
      <c r="E869" s="21"/>
      <c r="F869" s="21"/>
      <c r="G869" s="21"/>
      <c r="H869" s="21"/>
      <c r="I869" s="21"/>
      <c r="J869" s="21"/>
      <c r="K869" s="21"/>
      <c r="L869" s="21"/>
      <c r="M869" s="21"/>
      <c r="N869" s="21"/>
      <c r="O869" s="21"/>
      <c r="P869" s="28"/>
      <c r="Q869" s="28"/>
      <c r="R869" s="28"/>
      <c r="S869" s="28"/>
      <c r="T869" s="21"/>
      <c r="U869" s="21"/>
      <c r="V869" s="21"/>
      <c r="W869" s="21"/>
      <c r="X869" s="21"/>
      <c r="Y869" s="21"/>
      <c r="Z869" s="21"/>
    </row>
    <row r="870" spans="1:26" ht="10.5" customHeight="1" x14ac:dyDescent="0.25">
      <c r="A870" s="21"/>
      <c r="B870" s="21"/>
      <c r="C870" s="21"/>
      <c r="D870" s="21"/>
      <c r="E870" s="21"/>
      <c r="F870" s="21"/>
      <c r="G870" s="21"/>
      <c r="H870" s="21"/>
      <c r="I870" s="21"/>
      <c r="J870" s="21"/>
      <c r="K870" s="21"/>
      <c r="L870" s="21"/>
      <c r="M870" s="21"/>
      <c r="N870" s="21"/>
      <c r="O870" s="21"/>
      <c r="P870" s="28"/>
      <c r="Q870" s="28"/>
      <c r="R870" s="28"/>
      <c r="S870" s="28"/>
      <c r="T870" s="21"/>
      <c r="U870" s="21"/>
      <c r="V870" s="21"/>
      <c r="W870" s="21"/>
      <c r="X870" s="21"/>
      <c r="Y870" s="21"/>
      <c r="Z870" s="21"/>
    </row>
    <row r="871" spans="1:26" ht="10.5" customHeight="1" x14ac:dyDescent="0.25">
      <c r="A871" s="21"/>
      <c r="B871" s="21"/>
      <c r="C871" s="21"/>
      <c r="D871" s="21"/>
      <c r="E871" s="21"/>
      <c r="F871" s="21"/>
      <c r="G871" s="21"/>
      <c r="H871" s="21"/>
      <c r="I871" s="21"/>
      <c r="J871" s="21"/>
      <c r="K871" s="21"/>
      <c r="L871" s="21"/>
      <c r="M871" s="21"/>
      <c r="N871" s="21"/>
      <c r="O871" s="21"/>
      <c r="P871" s="28"/>
      <c r="Q871" s="28"/>
      <c r="R871" s="28"/>
      <c r="S871" s="28"/>
      <c r="T871" s="21"/>
      <c r="U871" s="21"/>
      <c r="V871" s="21"/>
      <c r="W871" s="21"/>
      <c r="X871" s="21"/>
      <c r="Y871" s="21"/>
      <c r="Z871" s="21"/>
    </row>
    <row r="872" spans="1:26" ht="10.5" customHeight="1" x14ac:dyDescent="0.25">
      <c r="A872" s="21"/>
      <c r="B872" s="21"/>
      <c r="C872" s="21"/>
      <c r="D872" s="21"/>
      <c r="E872" s="21"/>
      <c r="F872" s="21"/>
      <c r="G872" s="21"/>
      <c r="H872" s="21"/>
      <c r="I872" s="21"/>
      <c r="J872" s="21"/>
      <c r="K872" s="21"/>
      <c r="L872" s="21"/>
      <c r="M872" s="21"/>
      <c r="N872" s="21"/>
      <c r="O872" s="21"/>
      <c r="P872" s="28"/>
      <c r="Q872" s="28"/>
      <c r="R872" s="28"/>
      <c r="S872" s="28"/>
      <c r="T872" s="21"/>
      <c r="U872" s="21"/>
      <c r="V872" s="21"/>
      <c r="W872" s="21"/>
      <c r="X872" s="21"/>
      <c r="Y872" s="21"/>
      <c r="Z872" s="21"/>
    </row>
    <row r="873" spans="1:26" ht="10.5" customHeight="1" x14ac:dyDescent="0.25">
      <c r="A873" s="21"/>
      <c r="B873" s="21"/>
      <c r="C873" s="21"/>
      <c r="D873" s="21"/>
      <c r="E873" s="21"/>
      <c r="F873" s="21"/>
      <c r="G873" s="21"/>
      <c r="H873" s="21"/>
      <c r="I873" s="21"/>
      <c r="J873" s="21"/>
      <c r="K873" s="21"/>
      <c r="L873" s="21"/>
      <c r="M873" s="21"/>
      <c r="N873" s="21"/>
      <c r="O873" s="21"/>
      <c r="P873" s="28"/>
      <c r="Q873" s="28"/>
      <c r="R873" s="28"/>
      <c r="S873" s="28"/>
      <c r="T873" s="21"/>
      <c r="U873" s="21"/>
      <c r="V873" s="21"/>
      <c r="W873" s="21"/>
      <c r="X873" s="21"/>
      <c r="Y873" s="21"/>
      <c r="Z873" s="21"/>
    </row>
    <row r="874" spans="1:26" ht="10.5" customHeight="1" x14ac:dyDescent="0.25">
      <c r="A874" s="21"/>
      <c r="B874" s="21"/>
      <c r="C874" s="21"/>
      <c r="D874" s="21"/>
      <c r="E874" s="21"/>
      <c r="F874" s="21"/>
      <c r="G874" s="21"/>
      <c r="H874" s="21"/>
      <c r="I874" s="21"/>
      <c r="J874" s="21"/>
      <c r="K874" s="21"/>
      <c r="L874" s="21"/>
      <c r="M874" s="21"/>
      <c r="N874" s="21"/>
      <c r="O874" s="21"/>
      <c r="P874" s="28"/>
      <c r="Q874" s="28"/>
      <c r="R874" s="28"/>
      <c r="S874" s="28"/>
      <c r="T874" s="21"/>
      <c r="U874" s="21"/>
      <c r="V874" s="21"/>
      <c r="W874" s="21"/>
      <c r="X874" s="21"/>
      <c r="Y874" s="21"/>
      <c r="Z874" s="21"/>
    </row>
    <row r="875" spans="1:26" ht="10.5" customHeight="1" x14ac:dyDescent="0.25">
      <c r="A875" s="21"/>
      <c r="B875" s="21"/>
      <c r="C875" s="21"/>
      <c r="D875" s="21"/>
      <c r="E875" s="21"/>
      <c r="F875" s="21"/>
      <c r="G875" s="21"/>
      <c r="H875" s="21"/>
      <c r="I875" s="21"/>
      <c r="J875" s="21"/>
      <c r="K875" s="21"/>
      <c r="L875" s="21"/>
      <c r="M875" s="21"/>
      <c r="N875" s="21"/>
      <c r="O875" s="21"/>
      <c r="P875" s="28"/>
      <c r="Q875" s="28"/>
      <c r="R875" s="28"/>
      <c r="S875" s="28"/>
      <c r="T875" s="21"/>
      <c r="U875" s="21"/>
      <c r="V875" s="21"/>
      <c r="W875" s="21"/>
      <c r="X875" s="21"/>
      <c r="Y875" s="21"/>
      <c r="Z875" s="21"/>
    </row>
    <row r="876" spans="1:26" ht="10.5" customHeight="1" x14ac:dyDescent="0.25">
      <c r="A876" s="21"/>
      <c r="B876" s="21"/>
      <c r="C876" s="21"/>
      <c r="D876" s="21"/>
      <c r="E876" s="21"/>
      <c r="F876" s="21"/>
      <c r="G876" s="21"/>
      <c r="H876" s="21"/>
      <c r="I876" s="21"/>
      <c r="J876" s="21"/>
      <c r="K876" s="21"/>
      <c r="L876" s="21"/>
      <c r="M876" s="21"/>
      <c r="N876" s="21"/>
      <c r="O876" s="21"/>
      <c r="P876" s="28"/>
      <c r="Q876" s="28"/>
      <c r="R876" s="28"/>
      <c r="S876" s="28"/>
      <c r="T876" s="21"/>
      <c r="U876" s="21"/>
      <c r="V876" s="21"/>
      <c r="W876" s="21"/>
      <c r="X876" s="21"/>
      <c r="Y876" s="21"/>
      <c r="Z876" s="21"/>
    </row>
    <row r="877" spans="1:26" ht="10.5" customHeight="1" x14ac:dyDescent="0.25">
      <c r="A877" s="21"/>
      <c r="B877" s="21"/>
      <c r="C877" s="21"/>
      <c r="D877" s="21"/>
      <c r="E877" s="21"/>
      <c r="F877" s="21"/>
      <c r="G877" s="21"/>
      <c r="H877" s="21"/>
      <c r="I877" s="21"/>
      <c r="J877" s="21"/>
      <c r="K877" s="21"/>
      <c r="L877" s="21"/>
      <c r="M877" s="21"/>
      <c r="N877" s="21"/>
      <c r="O877" s="21"/>
      <c r="P877" s="28"/>
      <c r="Q877" s="28"/>
      <c r="R877" s="28"/>
      <c r="S877" s="28"/>
      <c r="T877" s="21"/>
      <c r="U877" s="21"/>
      <c r="V877" s="21"/>
      <c r="W877" s="21"/>
      <c r="X877" s="21"/>
      <c r="Y877" s="21"/>
      <c r="Z877" s="21"/>
    </row>
    <row r="878" spans="1:26" ht="10.5" customHeight="1" x14ac:dyDescent="0.25">
      <c r="A878" s="21"/>
      <c r="B878" s="21"/>
      <c r="C878" s="21"/>
      <c r="D878" s="21"/>
      <c r="E878" s="21"/>
      <c r="F878" s="21"/>
      <c r="G878" s="21"/>
      <c r="H878" s="21"/>
      <c r="I878" s="21"/>
      <c r="J878" s="21"/>
      <c r="K878" s="21"/>
      <c r="L878" s="21"/>
      <c r="M878" s="21"/>
      <c r="N878" s="21"/>
      <c r="O878" s="21"/>
      <c r="P878" s="28"/>
      <c r="Q878" s="28"/>
      <c r="R878" s="28"/>
      <c r="S878" s="28"/>
      <c r="T878" s="21"/>
      <c r="U878" s="21"/>
      <c r="V878" s="21"/>
      <c r="W878" s="21"/>
      <c r="X878" s="21"/>
      <c r="Y878" s="21"/>
      <c r="Z878" s="21"/>
    </row>
    <row r="879" spans="1:26" ht="10.5" customHeight="1" x14ac:dyDescent="0.25">
      <c r="A879" s="21"/>
      <c r="B879" s="21"/>
      <c r="C879" s="21"/>
      <c r="D879" s="21"/>
      <c r="E879" s="21"/>
      <c r="F879" s="21"/>
      <c r="G879" s="21"/>
      <c r="H879" s="21"/>
      <c r="I879" s="21"/>
      <c r="J879" s="21"/>
      <c r="K879" s="21"/>
      <c r="L879" s="21"/>
      <c r="M879" s="21"/>
      <c r="N879" s="21"/>
      <c r="O879" s="21"/>
      <c r="P879" s="28"/>
      <c r="Q879" s="28"/>
      <c r="R879" s="28"/>
      <c r="S879" s="28"/>
      <c r="T879" s="21"/>
      <c r="U879" s="21"/>
      <c r="V879" s="21"/>
      <c r="W879" s="21"/>
      <c r="X879" s="21"/>
      <c r="Y879" s="21"/>
      <c r="Z879" s="21"/>
    </row>
    <row r="880" spans="1:26" ht="10.5" customHeight="1" x14ac:dyDescent="0.25">
      <c r="A880" s="21"/>
      <c r="B880" s="21"/>
      <c r="C880" s="21"/>
      <c r="D880" s="21"/>
      <c r="E880" s="21"/>
      <c r="F880" s="21"/>
      <c r="G880" s="21"/>
      <c r="H880" s="21"/>
      <c r="I880" s="21"/>
      <c r="J880" s="21"/>
      <c r="K880" s="21"/>
      <c r="L880" s="21"/>
      <c r="M880" s="21"/>
      <c r="N880" s="21"/>
      <c r="O880" s="21"/>
      <c r="P880" s="28"/>
      <c r="Q880" s="28"/>
      <c r="R880" s="28"/>
      <c r="S880" s="28"/>
      <c r="T880" s="21"/>
      <c r="U880" s="21"/>
      <c r="V880" s="21"/>
      <c r="W880" s="21"/>
      <c r="X880" s="21"/>
      <c r="Y880" s="21"/>
      <c r="Z880" s="21"/>
    </row>
    <row r="881" spans="1:26" ht="10.5" customHeight="1" x14ac:dyDescent="0.25">
      <c r="A881" s="21"/>
      <c r="B881" s="21"/>
      <c r="C881" s="21"/>
      <c r="D881" s="21"/>
      <c r="E881" s="21"/>
      <c r="F881" s="21"/>
      <c r="G881" s="21"/>
      <c r="H881" s="21"/>
      <c r="I881" s="21"/>
      <c r="J881" s="21"/>
      <c r="K881" s="21"/>
      <c r="L881" s="21"/>
      <c r="M881" s="21"/>
      <c r="N881" s="21"/>
      <c r="O881" s="21"/>
      <c r="P881" s="28"/>
      <c r="Q881" s="28"/>
      <c r="R881" s="28"/>
      <c r="S881" s="28"/>
      <c r="T881" s="21"/>
      <c r="U881" s="21"/>
      <c r="V881" s="21"/>
      <c r="W881" s="21"/>
      <c r="X881" s="21"/>
      <c r="Y881" s="21"/>
      <c r="Z881" s="21"/>
    </row>
    <row r="882" spans="1:26" ht="10.5" customHeight="1" x14ac:dyDescent="0.25">
      <c r="A882" s="21"/>
      <c r="B882" s="21"/>
      <c r="C882" s="21"/>
      <c r="D882" s="21"/>
      <c r="E882" s="21"/>
      <c r="F882" s="21"/>
      <c r="G882" s="21"/>
      <c r="H882" s="21"/>
      <c r="I882" s="21"/>
      <c r="J882" s="21"/>
      <c r="K882" s="21"/>
      <c r="L882" s="21"/>
      <c r="M882" s="21"/>
      <c r="N882" s="21"/>
      <c r="O882" s="21"/>
      <c r="P882" s="28"/>
      <c r="Q882" s="28"/>
      <c r="R882" s="28"/>
      <c r="S882" s="28"/>
      <c r="T882" s="21"/>
      <c r="U882" s="21"/>
      <c r="V882" s="21"/>
      <c r="W882" s="21"/>
      <c r="X882" s="21"/>
      <c r="Y882" s="21"/>
      <c r="Z882" s="21"/>
    </row>
    <row r="883" spans="1:26" ht="10.5" customHeight="1" x14ac:dyDescent="0.25">
      <c r="A883" s="21"/>
      <c r="B883" s="21"/>
      <c r="C883" s="21"/>
      <c r="D883" s="21"/>
      <c r="E883" s="21"/>
      <c r="F883" s="21"/>
      <c r="G883" s="21"/>
      <c r="H883" s="21"/>
      <c r="I883" s="21"/>
      <c r="J883" s="21"/>
      <c r="K883" s="21"/>
      <c r="L883" s="21"/>
      <c r="M883" s="21"/>
      <c r="N883" s="21"/>
      <c r="O883" s="21"/>
      <c r="P883" s="28"/>
      <c r="Q883" s="28"/>
      <c r="R883" s="28"/>
      <c r="S883" s="28"/>
      <c r="T883" s="21"/>
      <c r="U883" s="21"/>
      <c r="V883" s="21"/>
      <c r="W883" s="21"/>
      <c r="X883" s="21"/>
      <c r="Y883" s="21"/>
      <c r="Z883" s="21"/>
    </row>
    <row r="884" spans="1:26" ht="10.5" customHeight="1" x14ac:dyDescent="0.25">
      <c r="A884" s="21"/>
      <c r="B884" s="21"/>
      <c r="C884" s="21"/>
      <c r="D884" s="21"/>
      <c r="E884" s="21"/>
      <c r="F884" s="21"/>
      <c r="G884" s="21"/>
      <c r="H884" s="21"/>
      <c r="I884" s="21"/>
      <c r="J884" s="21"/>
      <c r="K884" s="21"/>
      <c r="L884" s="21"/>
      <c r="M884" s="21"/>
      <c r="N884" s="21"/>
      <c r="O884" s="21"/>
      <c r="P884" s="28"/>
      <c r="Q884" s="28"/>
      <c r="R884" s="28"/>
      <c r="S884" s="28"/>
      <c r="T884" s="21"/>
      <c r="U884" s="21"/>
      <c r="V884" s="21"/>
      <c r="W884" s="21"/>
      <c r="X884" s="21"/>
      <c r="Y884" s="21"/>
      <c r="Z884" s="21"/>
    </row>
    <row r="885" spans="1:26" ht="10.5" customHeight="1" x14ac:dyDescent="0.25">
      <c r="A885" s="21"/>
      <c r="B885" s="21"/>
      <c r="C885" s="21"/>
      <c r="D885" s="21"/>
      <c r="E885" s="21"/>
      <c r="F885" s="21"/>
      <c r="G885" s="21"/>
      <c r="H885" s="21"/>
      <c r="I885" s="21"/>
      <c r="J885" s="21"/>
      <c r="K885" s="21"/>
      <c r="L885" s="21"/>
      <c r="M885" s="21"/>
      <c r="N885" s="21"/>
      <c r="O885" s="21"/>
      <c r="P885" s="28"/>
      <c r="Q885" s="28"/>
      <c r="R885" s="28"/>
      <c r="S885" s="28"/>
      <c r="T885" s="21"/>
      <c r="U885" s="21"/>
      <c r="V885" s="21"/>
      <c r="W885" s="21"/>
      <c r="X885" s="21"/>
      <c r="Y885" s="21"/>
      <c r="Z885" s="21"/>
    </row>
    <row r="886" spans="1:26" ht="10.5" customHeight="1" x14ac:dyDescent="0.25">
      <c r="A886" s="21"/>
      <c r="B886" s="21"/>
      <c r="C886" s="21"/>
      <c r="D886" s="21"/>
      <c r="E886" s="21"/>
      <c r="F886" s="21"/>
      <c r="G886" s="21"/>
      <c r="H886" s="21"/>
      <c r="I886" s="21"/>
      <c r="J886" s="21"/>
      <c r="K886" s="21"/>
      <c r="L886" s="21"/>
      <c r="M886" s="21"/>
      <c r="N886" s="21"/>
      <c r="O886" s="21"/>
      <c r="P886" s="28"/>
      <c r="Q886" s="28"/>
      <c r="R886" s="28"/>
      <c r="S886" s="28"/>
      <c r="T886" s="21"/>
      <c r="U886" s="21"/>
      <c r="V886" s="21"/>
      <c r="W886" s="21"/>
      <c r="X886" s="21"/>
      <c r="Y886" s="21"/>
      <c r="Z886" s="21"/>
    </row>
    <row r="887" spans="1:26" ht="10.5" customHeight="1" x14ac:dyDescent="0.25">
      <c r="A887" s="21"/>
      <c r="B887" s="21"/>
      <c r="C887" s="21"/>
      <c r="D887" s="21"/>
      <c r="E887" s="21"/>
      <c r="F887" s="21"/>
      <c r="G887" s="21"/>
      <c r="H887" s="21"/>
      <c r="I887" s="21"/>
      <c r="J887" s="21"/>
      <c r="K887" s="21"/>
      <c r="L887" s="21"/>
      <c r="M887" s="21"/>
      <c r="N887" s="21"/>
      <c r="O887" s="21"/>
      <c r="P887" s="28"/>
      <c r="Q887" s="28"/>
      <c r="R887" s="28"/>
      <c r="S887" s="28"/>
      <c r="T887" s="21"/>
      <c r="U887" s="21"/>
      <c r="V887" s="21"/>
      <c r="W887" s="21"/>
      <c r="X887" s="21"/>
      <c r="Y887" s="21"/>
      <c r="Z887" s="21"/>
    </row>
    <row r="888" spans="1:26" ht="10.5" customHeight="1" x14ac:dyDescent="0.25">
      <c r="A888" s="21"/>
      <c r="B888" s="21"/>
      <c r="C888" s="21"/>
      <c r="D888" s="21"/>
      <c r="E888" s="21"/>
      <c r="F888" s="21"/>
      <c r="G888" s="21"/>
      <c r="H888" s="21"/>
      <c r="I888" s="21"/>
      <c r="J888" s="21"/>
      <c r="K888" s="21"/>
      <c r="L888" s="21"/>
      <c r="M888" s="21"/>
      <c r="N888" s="21"/>
      <c r="O888" s="21"/>
      <c r="P888" s="28"/>
      <c r="Q888" s="28"/>
      <c r="R888" s="28"/>
      <c r="S888" s="28"/>
      <c r="T888" s="21"/>
      <c r="U888" s="21"/>
      <c r="V888" s="21"/>
      <c r="W888" s="21"/>
      <c r="X888" s="21"/>
      <c r="Y888" s="21"/>
      <c r="Z888" s="21"/>
    </row>
    <row r="889" spans="1:26" ht="10.5" customHeight="1" x14ac:dyDescent="0.25">
      <c r="A889" s="21"/>
      <c r="B889" s="21"/>
      <c r="C889" s="21"/>
      <c r="D889" s="21"/>
      <c r="E889" s="21"/>
      <c r="F889" s="21"/>
      <c r="G889" s="21"/>
      <c r="H889" s="21"/>
      <c r="I889" s="21"/>
      <c r="J889" s="21"/>
      <c r="K889" s="21"/>
      <c r="L889" s="21"/>
      <c r="M889" s="21"/>
      <c r="N889" s="21"/>
      <c r="O889" s="21"/>
      <c r="P889" s="28"/>
      <c r="Q889" s="28"/>
      <c r="R889" s="28"/>
      <c r="S889" s="28"/>
      <c r="T889" s="21"/>
      <c r="U889" s="21"/>
      <c r="V889" s="21"/>
      <c r="W889" s="21"/>
      <c r="X889" s="21"/>
      <c r="Y889" s="21"/>
      <c r="Z889" s="21"/>
    </row>
    <row r="890" spans="1:26" ht="10.5" customHeight="1" x14ac:dyDescent="0.25">
      <c r="A890" s="21"/>
      <c r="B890" s="21"/>
      <c r="C890" s="21"/>
      <c r="D890" s="21"/>
      <c r="E890" s="21"/>
      <c r="F890" s="21"/>
      <c r="G890" s="21"/>
      <c r="H890" s="21"/>
      <c r="I890" s="21"/>
      <c r="J890" s="21"/>
      <c r="K890" s="21"/>
      <c r="L890" s="21"/>
      <c r="M890" s="21"/>
      <c r="N890" s="21"/>
      <c r="O890" s="21"/>
      <c r="P890" s="28"/>
      <c r="Q890" s="28"/>
      <c r="R890" s="28"/>
      <c r="S890" s="28"/>
      <c r="T890" s="21"/>
      <c r="U890" s="21"/>
      <c r="V890" s="21"/>
      <c r="W890" s="21"/>
      <c r="X890" s="21"/>
      <c r="Y890" s="21"/>
      <c r="Z890" s="21"/>
    </row>
    <row r="891" spans="1:26" ht="10.5" customHeight="1" x14ac:dyDescent="0.25">
      <c r="A891" s="21"/>
      <c r="B891" s="21"/>
      <c r="C891" s="21"/>
      <c r="D891" s="21"/>
      <c r="E891" s="21"/>
      <c r="F891" s="21"/>
      <c r="G891" s="21"/>
      <c r="H891" s="21"/>
      <c r="I891" s="21"/>
      <c r="J891" s="21"/>
      <c r="K891" s="21"/>
      <c r="L891" s="21"/>
      <c r="M891" s="21"/>
      <c r="N891" s="21"/>
      <c r="O891" s="21"/>
      <c r="P891" s="28"/>
      <c r="Q891" s="28"/>
      <c r="R891" s="28"/>
      <c r="S891" s="28"/>
      <c r="T891" s="21"/>
      <c r="U891" s="21"/>
      <c r="V891" s="21"/>
      <c r="W891" s="21"/>
      <c r="X891" s="21"/>
      <c r="Y891" s="21"/>
      <c r="Z891" s="21"/>
    </row>
    <row r="892" spans="1:26" ht="10.5" customHeight="1" x14ac:dyDescent="0.25">
      <c r="A892" s="21"/>
      <c r="B892" s="21"/>
      <c r="C892" s="21"/>
      <c r="D892" s="21"/>
      <c r="E892" s="21"/>
      <c r="F892" s="21"/>
      <c r="G892" s="21"/>
      <c r="H892" s="21"/>
      <c r="I892" s="21"/>
      <c r="J892" s="21"/>
      <c r="K892" s="21"/>
      <c r="L892" s="21"/>
      <c r="M892" s="21"/>
      <c r="N892" s="21"/>
      <c r="O892" s="21"/>
      <c r="P892" s="28"/>
      <c r="Q892" s="28"/>
      <c r="R892" s="28"/>
      <c r="S892" s="28"/>
      <c r="T892" s="21"/>
      <c r="U892" s="21"/>
      <c r="V892" s="21"/>
      <c r="W892" s="21"/>
      <c r="X892" s="21"/>
      <c r="Y892" s="21"/>
      <c r="Z892" s="21"/>
    </row>
    <row r="893" spans="1:26" ht="10.5" customHeight="1" x14ac:dyDescent="0.25">
      <c r="A893" s="21"/>
      <c r="B893" s="21"/>
      <c r="C893" s="21"/>
      <c r="D893" s="21"/>
      <c r="E893" s="21"/>
      <c r="F893" s="21"/>
      <c r="G893" s="21"/>
      <c r="H893" s="21"/>
      <c r="I893" s="21"/>
      <c r="J893" s="21"/>
      <c r="K893" s="21"/>
      <c r="L893" s="21"/>
      <c r="M893" s="21"/>
      <c r="N893" s="21"/>
      <c r="O893" s="21"/>
      <c r="P893" s="28"/>
      <c r="Q893" s="28"/>
      <c r="R893" s="28"/>
      <c r="S893" s="28"/>
      <c r="T893" s="21"/>
      <c r="U893" s="21"/>
      <c r="V893" s="21"/>
      <c r="W893" s="21"/>
      <c r="X893" s="21"/>
      <c r="Y893" s="21"/>
      <c r="Z893" s="21"/>
    </row>
    <row r="894" spans="1:26" ht="10.5" customHeight="1" x14ac:dyDescent="0.25">
      <c r="A894" s="21"/>
      <c r="B894" s="21"/>
      <c r="C894" s="21"/>
      <c r="D894" s="21"/>
      <c r="E894" s="21"/>
      <c r="F894" s="21"/>
      <c r="G894" s="21"/>
      <c r="H894" s="21"/>
      <c r="I894" s="21"/>
      <c r="J894" s="21"/>
      <c r="K894" s="21"/>
      <c r="L894" s="21"/>
      <c r="M894" s="21"/>
      <c r="N894" s="21"/>
      <c r="O894" s="21"/>
      <c r="P894" s="28"/>
      <c r="Q894" s="28"/>
      <c r="R894" s="28"/>
      <c r="S894" s="28"/>
      <c r="T894" s="21"/>
      <c r="U894" s="21"/>
      <c r="V894" s="21"/>
      <c r="W894" s="21"/>
      <c r="X894" s="21"/>
      <c r="Y894" s="21"/>
      <c r="Z894" s="21"/>
    </row>
    <row r="895" spans="1:26" ht="10.5" customHeight="1" x14ac:dyDescent="0.25">
      <c r="A895" s="21"/>
      <c r="B895" s="21"/>
      <c r="C895" s="21"/>
      <c r="D895" s="21"/>
      <c r="E895" s="21"/>
      <c r="F895" s="21"/>
      <c r="G895" s="21"/>
      <c r="H895" s="21"/>
      <c r="I895" s="21"/>
      <c r="J895" s="21"/>
      <c r="K895" s="21"/>
      <c r="L895" s="21"/>
      <c r="M895" s="21"/>
      <c r="N895" s="21"/>
      <c r="O895" s="21"/>
      <c r="P895" s="28"/>
      <c r="Q895" s="28"/>
      <c r="R895" s="28"/>
      <c r="S895" s="28"/>
      <c r="T895" s="21"/>
      <c r="U895" s="21"/>
      <c r="V895" s="21"/>
      <c r="W895" s="21"/>
      <c r="X895" s="21"/>
      <c r="Y895" s="21"/>
      <c r="Z895" s="21"/>
    </row>
    <row r="896" spans="1:26" ht="10.5" customHeight="1" x14ac:dyDescent="0.25">
      <c r="A896" s="21"/>
      <c r="B896" s="21"/>
      <c r="C896" s="21"/>
      <c r="D896" s="21"/>
      <c r="E896" s="21"/>
      <c r="F896" s="21"/>
      <c r="G896" s="21"/>
      <c r="H896" s="21"/>
      <c r="I896" s="21"/>
      <c r="J896" s="21"/>
      <c r="K896" s="21"/>
      <c r="L896" s="21"/>
      <c r="M896" s="21"/>
      <c r="N896" s="21"/>
      <c r="O896" s="21"/>
      <c r="P896" s="28"/>
      <c r="Q896" s="28"/>
      <c r="R896" s="28"/>
      <c r="S896" s="28"/>
      <c r="T896" s="21"/>
      <c r="U896" s="21"/>
      <c r="V896" s="21"/>
      <c r="W896" s="21"/>
      <c r="X896" s="21"/>
      <c r="Y896" s="21"/>
      <c r="Z896" s="21"/>
    </row>
    <row r="897" spans="1:26" ht="10.5" customHeight="1" x14ac:dyDescent="0.25">
      <c r="A897" s="21"/>
      <c r="B897" s="21"/>
      <c r="C897" s="21"/>
      <c r="D897" s="21"/>
      <c r="E897" s="21"/>
      <c r="F897" s="21"/>
      <c r="G897" s="21"/>
      <c r="H897" s="21"/>
      <c r="I897" s="21"/>
      <c r="J897" s="21"/>
      <c r="K897" s="21"/>
      <c r="L897" s="21"/>
      <c r="M897" s="21"/>
      <c r="N897" s="21"/>
      <c r="O897" s="21"/>
      <c r="P897" s="28"/>
      <c r="Q897" s="28"/>
      <c r="R897" s="28"/>
      <c r="S897" s="28"/>
      <c r="T897" s="21"/>
      <c r="U897" s="21"/>
      <c r="V897" s="21"/>
      <c r="W897" s="21"/>
      <c r="X897" s="21"/>
      <c r="Y897" s="21"/>
      <c r="Z897" s="21"/>
    </row>
    <row r="898" spans="1:26" ht="10.5" customHeight="1" x14ac:dyDescent="0.25">
      <c r="A898" s="21"/>
      <c r="B898" s="21"/>
      <c r="C898" s="21"/>
      <c r="D898" s="21"/>
      <c r="E898" s="21"/>
      <c r="F898" s="21"/>
      <c r="G898" s="21"/>
      <c r="H898" s="21"/>
      <c r="I898" s="21"/>
      <c r="J898" s="21"/>
      <c r="K898" s="21"/>
      <c r="L898" s="21"/>
      <c r="M898" s="21"/>
      <c r="N898" s="21"/>
      <c r="O898" s="21"/>
      <c r="P898" s="28"/>
      <c r="Q898" s="28"/>
      <c r="R898" s="28"/>
      <c r="S898" s="28"/>
      <c r="T898" s="21"/>
      <c r="U898" s="21"/>
      <c r="V898" s="21"/>
      <c r="W898" s="21"/>
      <c r="X898" s="21"/>
      <c r="Y898" s="21"/>
      <c r="Z898" s="21"/>
    </row>
    <row r="899" spans="1:26" ht="10.5" customHeight="1" x14ac:dyDescent="0.25">
      <c r="A899" s="21"/>
      <c r="B899" s="21"/>
      <c r="C899" s="21"/>
      <c r="D899" s="21"/>
      <c r="E899" s="21"/>
      <c r="F899" s="21"/>
      <c r="G899" s="21"/>
      <c r="H899" s="21"/>
      <c r="I899" s="21"/>
      <c r="J899" s="21"/>
      <c r="K899" s="21"/>
      <c r="L899" s="21"/>
      <c r="M899" s="21"/>
      <c r="N899" s="21"/>
      <c r="O899" s="21"/>
      <c r="P899" s="28"/>
      <c r="Q899" s="28"/>
      <c r="R899" s="28"/>
      <c r="S899" s="28"/>
      <c r="T899" s="21"/>
      <c r="U899" s="21"/>
      <c r="V899" s="21"/>
      <c r="W899" s="21"/>
      <c r="X899" s="21"/>
      <c r="Y899" s="21"/>
      <c r="Z899" s="21"/>
    </row>
    <row r="900" spans="1:26" ht="10.5" customHeight="1" x14ac:dyDescent="0.25">
      <c r="A900" s="21"/>
      <c r="B900" s="21"/>
      <c r="C900" s="21"/>
      <c r="D900" s="21"/>
      <c r="E900" s="21"/>
      <c r="F900" s="21"/>
      <c r="G900" s="21"/>
      <c r="H900" s="21"/>
      <c r="I900" s="21"/>
      <c r="J900" s="21"/>
      <c r="K900" s="21"/>
      <c r="L900" s="21"/>
      <c r="M900" s="21"/>
      <c r="N900" s="21"/>
      <c r="O900" s="21"/>
      <c r="P900" s="28"/>
      <c r="Q900" s="28"/>
      <c r="R900" s="28"/>
      <c r="S900" s="28"/>
      <c r="T900" s="21"/>
      <c r="U900" s="21"/>
      <c r="V900" s="21"/>
      <c r="W900" s="21"/>
      <c r="X900" s="21"/>
      <c r="Y900" s="21"/>
      <c r="Z900" s="21"/>
    </row>
    <row r="901" spans="1:26" ht="10.5" customHeight="1" x14ac:dyDescent="0.25">
      <c r="A901" s="21"/>
      <c r="B901" s="21"/>
      <c r="C901" s="21"/>
      <c r="D901" s="21"/>
      <c r="E901" s="21"/>
      <c r="F901" s="21"/>
      <c r="G901" s="21"/>
      <c r="H901" s="21"/>
      <c r="I901" s="21"/>
      <c r="J901" s="21"/>
      <c r="K901" s="21"/>
      <c r="L901" s="21"/>
      <c r="M901" s="21"/>
      <c r="N901" s="21"/>
      <c r="O901" s="21"/>
      <c r="P901" s="28"/>
      <c r="Q901" s="28"/>
      <c r="R901" s="28"/>
      <c r="S901" s="28"/>
      <c r="T901" s="21"/>
      <c r="U901" s="21"/>
      <c r="V901" s="21"/>
      <c r="W901" s="21"/>
      <c r="X901" s="21"/>
      <c r="Y901" s="21"/>
      <c r="Z901" s="21"/>
    </row>
    <row r="902" spans="1:26" ht="10.5" customHeight="1" x14ac:dyDescent="0.25">
      <c r="A902" s="21"/>
      <c r="B902" s="21"/>
      <c r="C902" s="21"/>
      <c r="D902" s="21"/>
      <c r="E902" s="21"/>
      <c r="F902" s="21"/>
      <c r="G902" s="21"/>
      <c r="H902" s="21"/>
      <c r="I902" s="21"/>
      <c r="J902" s="21"/>
      <c r="K902" s="21"/>
      <c r="L902" s="21"/>
      <c r="M902" s="21"/>
      <c r="N902" s="21"/>
      <c r="O902" s="21"/>
      <c r="P902" s="28"/>
      <c r="Q902" s="28"/>
      <c r="R902" s="28"/>
      <c r="S902" s="28"/>
      <c r="T902" s="21"/>
      <c r="U902" s="21"/>
      <c r="V902" s="21"/>
      <c r="W902" s="21"/>
      <c r="X902" s="21"/>
      <c r="Y902" s="21"/>
      <c r="Z902" s="21"/>
    </row>
    <row r="903" spans="1:26" ht="10.5" customHeight="1" x14ac:dyDescent="0.25">
      <c r="A903" s="21"/>
      <c r="B903" s="21"/>
      <c r="C903" s="21"/>
      <c r="D903" s="21"/>
      <c r="E903" s="21"/>
      <c r="F903" s="21"/>
      <c r="G903" s="21"/>
      <c r="H903" s="21"/>
      <c r="I903" s="21"/>
      <c r="J903" s="21"/>
      <c r="K903" s="21"/>
      <c r="L903" s="21"/>
      <c r="M903" s="21"/>
      <c r="N903" s="21"/>
      <c r="O903" s="21"/>
      <c r="P903" s="28"/>
      <c r="Q903" s="28"/>
      <c r="R903" s="28"/>
      <c r="S903" s="28"/>
      <c r="T903" s="21"/>
      <c r="U903" s="21"/>
      <c r="V903" s="21"/>
      <c r="W903" s="21"/>
      <c r="X903" s="21"/>
      <c r="Y903" s="21"/>
      <c r="Z903" s="21"/>
    </row>
    <row r="904" spans="1:26" ht="10.5" customHeight="1" x14ac:dyDescent="0.25">
      <c r="A904" s="21"/>
      <c r="B904" s="21"/>
      <c r="C904" s="21"/>
      <c r="D904" s="21"/>
      <c r="E904" s="21"/>
      <c r="F904" s="21"/>
      <c r="G904" s="21"/>
      <c r="H904" s="21"/>
      <c r="I904" s="21"/>
      <c r="J904" s="21"/>
      <c r="K904" s="21"/>
      <c r="L904" s="21"/>
      <c r="M904" s="21"/>
      <c r="N904" s="21"/>
      <c r="O904" s="21"/>
      <c r="P904" s="28"/>
      <c r="Q904" s="28"/>
      <c r="R904" s="28"/>
      <c r="S904" s="28"/>
      <c r="T904" s="21"/>
      <c r="U904" s="21"/>
      <c r="V904" s="21"/>
      <c r="W904" s="21"/>
      <c r="X904" s="21"/>
      <c r="Y904" s="21"/>
      <c r="Z904" s="21"/>
    </row>
    <row r="905" spans="1:26" ht="10.5" customHeight="1" x14ac:dyDescent="0.25">
      <c r="A905" s="21"/>
      <c r="B905" s="21"/>
      <c r="C905" s="21"/>
      <c r="D905" s="21"/>
      <c r="E905" s="21"/>
      <c r="F905" s="21"/>
      <c r="G905" s="21"/>
      <c r="H905" s="21"/>
      <c r="I905" s="21"/>
      <c r="J905" s="21"/>
      <c r="K905" s="21"/>
      <c r="L905" s="21"/>
      <c r="M905" s="21"/>
      <c r="N905" s="21"/>
      <c r="O905" s="21"/>
      <c r="P905" s="28"/>
      <c r="Q905" s="28"/>
      <c r="R905" s="28"/>
      <c r="S905" s="28"/>
      <c r="T905" s="21"/>
      <c r="U905" s="21"/>
      <c r="V905" s="21"/>
      <c r="W905" s="21"/>
      <c r="X905" s="21"/>
      <c r="Y905" s="21"/>
      <c r="Z905" s="21"/>
    </row>
    <row r="906" spans="1:26" ht="10.5" customHeight="1" x14ac:dyDescent="0.25">
      <c r="A906" s="21"/>
      <c r="B906" s="21"/>
      <c r="C906" s="21"/>
      <c r="D906" s="21"/>
      <c r="E906" s="21"/>
      <c r="F906" s="21"/>
      <c r="G906" s="21"/>
      <c r="H906" s="21"/>
      <c r="I906" s="21"/>
      <c r="J906" s="21"/>
      <c r="K906" s="21"/>
      <c r="L906" s="21"/>
      <c r="M906" s="21"/>
      <c r="N906" s="21"/>
      <c r="O906" s="21"/>
      <c r="P906" s="28"/>
      <c r="Q906" s="28"/>
      <c r="R906" s="28"/>
      <c r="S906" s="28"/>
      <c r="T906" s="21"/>
      <c r="U906" s="21"/>
      <c r="V906" s="21"/>
      <c r="W906" s="21"/>
      <c r="X906" s="21"/>
      <c r="Y906" s="21"/>
      <c r="Z906" s="21"/>
    </row>
    <row r="907" spans="1:26" ht="10.5" customHeight="1" x14ac:dyDescent="0.25">
      <c r="A907" s="21"/>
      <c r="B907" s="21"/>
      <c r="C907" s="21"/>
      <c r="D907" s="21"/>
      <c r="E907" s="21"/>
      <c r="F907" s="21"/>
      <c r="G907" s="21"/>
      <c r="H907" s="21"/>
      <c r="I907" s="21"/>
      <c r="J907" s="21"/>
      <c r="K907" s="21"/>
      <c r="L907" s="21"/>
      <c r="M907" s="21"/>
      <c r="N907" s="21"/>
      <c r="O907" s="21"/>
      <c r="P907" s="28"/>
      <c r="Q907" s="28"/>
      <c r="R907" s="28"/>
      <c r="S907" s="28"/>
      <c r="T907" s="21"/>
      <c r="U907" s="21"/>
      <c r="V907" s="21"/>
      <c r="W907" s="21"/>
      <c r="X907" s="21"/>
      <c r="Y907" s="21"/>
      <c r="Z907" s="21"/>
    </row>
    <row r="908" spans="1:26" ht="10.5" customHeight="1" x14ac:dyDescent="0.25">
      <c r="A908" s="21"/>
      <c r="B908" s="21"/>
      <c r="C908" s="21"/>
      <c r="D908" s="21"/>
      <c r="E908" s="21"/>
      <c r="F908" s="21"/>
      <c r="G908" s="21"/>
      <c r="H908" s="21"/>
      <c r="I908" s="21"/>
      <c r="J908" s="21"/>
      <c r="K908" s="21"/>
      <c r="L908" s="21"/>
      <c r="M908" s="21"/>
      <c r="N908" s="21"/>
      <c r="O908" s="21"/>
      <c r="P908" s="28"/>
      <c r="Q908" s="28"/>
      <c r="R908" s="28"/>
      <c r="S908" s="28"/>
      <c r="T908" s="21"/>
      <c r="U908" s="21"/>
      <c r="V908" s="21"/>
      <c r="W908" s="21"/>
      <c r="X908" s="21"/>
      <c r="Y908" s="21"/>
      <c r="Z908" s="21"/>
    </row>
    <row r="909" spans="1:26" ht="10.5" customHeight="1" x14ac:dyDescent="0.25">
      <c r="A909" s="21"/>
      <c r="B909" s="21"/>
      <c r="C909" s="21"/>
      <c r="D909" s="21"/>
      <c r="E909" s="21"/>
      <c r="F909" s="21"/>
      <c r="G909" s="21"/>
      <c r="H909" s="21"/>
      <c r="I909" s="21"/>
      <c r="J909" s="21"/>
      <c r="K909" s="21"/>
      <c r="L909" s="21"/>
      <c r="M909" s="21"/>
      <c r="N909" s="21"/>
      <c r="O909" s="21"/>
      <c r="P909" s="28"/>
      <c r="Q909" s="28"/>
      <c r="R909" s="28"/>
      <c r="S909" s="28"/>
      <c r="T909" s="21"/>
      <c r="U909" s="21"/>
      <c r="V909" s="21"/>
      <c r="W909" s="21"/>
      <c r="X909" s="21"/>
      <c r="Y909" s="21"/>
      <c r="Z909" s="21"/>
    </row>
    <row r="910" spans="1:26" ht="10.5" customHeight="1" x14ac:dyDescent="0.25">
      <c r="A910" s="21"/>
      <c r="B910" s="21"/>
      <c r="C910" s="21"/>
      <c r="D910" s="21"/>
      <c r="E910" s="21"/>
      <c r="F910" s="21"/>
      <c r="G910" s="21"/>
      <c r="H910" s="21"/>
      <c r="I910" s="21"/>
      <c r="J910" s="21"/>
      <c r="K910" s="21"/>
      <c r="L910" s="21"/>
      <c r="M910" s="21"/>
      <c r="N910" s="21"/>
      <c r="O910" s="21"/>
      <c r="P910" s="28"/>
      <c r="Q910" s="28"/>
      <c r="R910" s="28"/>
      <c r="S910" s="28"/>
      <c r="T910" s="21"/>
      <c r="U910" s="21"/>
      <c r="V910" s="21"/>
      <c r="W910" s="21"/>
      <c r="X910" s="21"/>
      <c r="Y910" s="21"/>
      <c r="Z910" s="21"/>
    </row>
    <row r="911" spans="1:26" ht="10.5" customHeight="1" x14ac:dyDescent="0.25">
      <c r="A911" s="21"/>
      <c r="B911" s="21"/>
      <c r="C911" s="21"/>
      <c r="D911" s="21"/>
      <c r="E911" s="21"/>
      <c r="F911" s="21"/>
      <c r="G911" s="21"/>
      <c r="H911" s="21"/>
      <c r="I911" s="21"/>
      <c r="J911" s="21"/>
      <c r="K911" s="21"/>
      <c r="L911" s="21"/>
      <c r="M911" s="21"/>
      <c r="N911" s="21"/>
      <c r="O911" s="21"/>
      <c r="P911" s="28"/>
      <c r="Q911" s="28"/>
      <c r="R911" s="28"/>
      <c r="S911" s="28"/>
      <c r="T911" s="21"/>
      <c r="U911" s="21"/>
      <c r="V911" s="21"/>
      <c r="W911" s="21"/>
      <c r="X911" s="21"/>
      <c r="Y911" s="21"/>
      <c r="Z911" s="21"/>
    </row>
    <row r="912" spans="1:26" ht="10.5" customHeight="1" x14ac:dyDescent="0.25">
      <c r="A912" s="21"/>
      <c r="B912" s="21"/>
      <c r="C912" s="21"/>
      <c r="D912" s="21"/>
      <c r="E912" s="21"/>
      <c r="F912" s="21"/>
      <c r="G912" s="21"/>
      <c r="H912" s="21"/>
      <c r="I912" s="21"/>
      <c r="J912" s="21"/>
      <c r="K912" s="21"/>
      <c r="L912" s="21"/>
      <c r="M912" s="21"/>
      <c r="N912" s="21"/>
      <c r="O912" s="21"/>
      <c r="P912" s="28"/>
      <c r="Q912" s="28"/>
      <c r="R912" s="28"/>
      <c r="S912" s="28"/>
      <c r="T912" s="21"/>
      <c r="U912" s="21"/>
      <c r="V912" s="21"/>
      <c r="W912" s="21"/>
      <c r="X912" s="21"/>
      <c r="Y912" s="21"/>
      <c r="Z912" s="21"/>
    </row>
    <row r="913" spans="1:26" ht="10.5" customHeight="1" x14ac:dyDescent="0.25">
      <c r="A913" s="21"/>
      <c r="B913" s="21"/>
      <c r="C913" s="21"/>
      <c r="D913" s="21"/>
      <c r="E913" s="21"/>
      <c r="F913" s="21"/>
      <c r="G913" s="21"/>
      <c r="H913" s="21"/>
      <c r="I913" s="21"/>
      <c r="J913" s="21"/>
      <c r="K913" s="21"/>
      <c r="L913" s="21"/>
      <c r="M913" s="21"/>
      <c r="N913" s="21"/>
      <c r="O913" s="21"/>
      <c r="P913" s="28"/>
      <c r="Q913" s="28"/>
      <c r="R913" s="28"/>
      <c r="S913" s="28"/>
      <c r="T913" s="21"/>
      <c r="U913" s="21"/>
      <c r="V913" s="21"/>
      <c r="W913" s="21"/>
      <c r="X913" s="21"/>
      <c r="Y913" s="21"/>
      <c r="Z913" s="21"/>
    </row>
    <row r="914" spans="1:26" ht="10.5" customHeight="1" x14ac:dyDescent="0.25">
      <c r="A914" s="21"/>
      <c r="B914" s="21"/>
      <c r="C914" s="21"/>
      <c r="D914" s="21"/>
      <c r="E914" s="21"/>
      <c r="F914" s="21"/>
      <c r="G914" s="21"/>
      <c r="H914" s="21"/>
      <c r="I914" s="21"/>
      <c r="J914" s="21"/>
      <c r="K914" s="21"/>
      <c r="L914" s="21"/>
      <c r="M914" s="21"/>
      <c r="N914" s="21"/>
      <c r="O914" s="21"/>
      <c r="P914" s="28"/>
      <c r="Q914" s="28"/>
      <c r="R914" s="28"/>
      <c r="S914" s="28"/>
      <c r="T914" s="21"/>
      <c r="U914" s="21"/>
      <c r="V914" s="21"/>
      <c r="W914" s="21"/>
      <c r="X914" s="21"/>
      <c r="Y914" s="21"/>
      <c r="Z914" s="21"/>
    </row>
    <row r="915" spans="1:26" ht="10.5" customHeight="1" x14ac:dyDescent="0.25">
      <c r="A915" s="21"/>
      <c r="B915" s="21"/>
      <c r="C915" s="21"/>
      <c r="D915" s="21"/>
      <c r="E915" s="21"/>
      <c r="F915" s="21"/>
      <c r="G915" s="21"/>
      <c r="H915" s="21"/>
      <c r="I915" s="21"/>
      <c r="J915" s="21"/>
      <c r="K915" s="21"/>
      <c r="L915" s="21"/>
      <c r="M915" s="21"/>
      <c r="N915" s="21"/>
      <c r="O915" s="21"/>
      <c r="P915" s="28"/>
      <c r="Q915" s="28"/>
      <c r="R915" s="28"/>
      <c r="S915" s="28"/>
      <c r="T915" s="21"/>
      <c r="U915" s="21"/>
      <c r="V915" s="21"/>
      <c r="W915" s="21"/>
      <c r="X915" s="21"/>
      <c r="Y915" s="21"/>
      <c r="Z915" s="21"/>
    </row>
    <row r="916" spans="1:26" ht="10.5" customHeight="1" x14ac:dyDescent="0.25">
      <c r="A916" s="21"/>
      <c r="B916" s="21"/>
      <c r="C916" s="21"/>
      <c r="D916" s="21"/>
      <c r="E916" s="21"/>
      <c r="F916" s="21"/>
      <c r="G916" s="21"/>
      <c r="H916" s="21"/>
      <c r="I916" s="21"/>
      <c r="J916" s="21"/>
      <c r="K916" s="21"/>
      <c r="L916" s="21"/>
      <c r="M916" s="21"/>
      <c r="N916" s="21"/>
      <c r="O916" s="21"/>
      <c r="P916" s="28"/>
      <c r="Q916" s="28"/>
      <c r="R916" s="28"/>
      <c r="S916" s="28"/>
      <c r="T916" s="21"/>
      <c r="U916" s="21"/>
      <c r="V916" s="21"/>
      <c r="W916" s="21"/>
      <c r="X916" s="21"/>
      <c r="Y916" s="21"/>
      <c r="Z916" s="21"/>
    </row>
    <row r="917" spans="1:26" ht="10.5" customHeight="1" x14ac:dyDescent="0.25">
      <c r="A917" s="21"/>
      <c r="B917" s="21"/>
      <c r="C917" s="21"/>
      <c r="D917" s="21"/>
      <c r="E917" s="21"/>
      <c r="F917" s="21"/>
      <c r="G917" s="21"/>
      <c r="H917" s="21"/>
      <c r="I917" s="21"/>
      <c r="J917" s="21"/>
      <c r="K917" s="21"/>
      <c r="L917" s="21"/>
      <c r="M917" s="21"/>
      <c r="N917" s="21"/>
      <c r="O917" s="21"/>
      <c r="P917" s="28"/>
      <c r="Q917" s="28"/>
      <c r="R917" s="28"/>
      <c r="S917" s="28"/>
      <c r="T917" s="21"/>
      <c r="U917" s="21"/>
      <c r="V917" s="21"/>
      <c r="W917" s="21"/>
      <c r="X917" s="21"/>
      <c r="Y917" s="21"/>
      <c r="Z917" s="21"/>
    </row>
    <row r="918" spans="1:26" ht="10.5" customHeight="1" x14ac:dyDescent="0.25">
      <c r="A918" s="21"/>
      <c r="B918" s="21"/>
      <c r="C918" s="21"/>
      <c r="D918" s="21"/>
      <c r="E918" s="21"/>
      <c r="F918" s="21"/>
      <c r="G918" s="21"/>
      <c r="H918" s="21"/>
      <c r="I918" s="21"/>
      <c r="J918" s="21"/>
      <c r="K918" s="21"/>
      <c r="L918" s="21"/>
      <c r="M918" s="21"/>
      <c r="N918" s="21"/>
      <c r="O918" s="21"/>
      <c r="P918" s="28"/>
      <c r="Q918" s="28"/>
      <c r="R918" s="28"/>
      <c r="S918" s="28"/>
      <c r="T918" s="21"/>
      <c r="U918" s="21"/>
      <c r="V918" s="21"/>
      <c r="W918" s="21"/>
      <c r="X918" s="21"/>
      <c r="Y918" s="21"/>
      <c r="Z918" s="21"/>
    </row>
    <row r="919" spans="1:26" ht="10.5" customHeight="1" x14ac:dyDescent="0.25">
      <c r="A919" s="21"/>
      <c r="B919" s="21"/>
      <c r="C919" s="21"/>
      <c r="D919" s="21"/>
      <c r="E919" s="21"/>
      <c r="F919" s="21"/>
      <c r="G919" s="21"/>
      <c r="H919" s="21"/>
      <c r="I919" s="21"/>
      <c r="J919" s="21"/>
      <c r="K919" s="21"/>
      <c r="L919" s="21"/>
      <c r="M919" s="21"/>
      <c r="N919" s="21"/>
      <c r="O919" s="21"/>
      <c r="P919" s="28"/>
      <c r="Q919" s="28"/>
      <c r="R919" s="28"/>
      <c r="S919" s="28"/>
      <c r="T919" s="21"/>
      <c r="U919" s="21"/>
      <c r="V919" s="21"/>
      <c r="W919" s="21"/>
      <c r="X919" s="21"/>
      <c r="Y919" s="21"/>
      <c r="Z919" s="21"/>
    </row>
    <row r="920" spans="1:26" ht="10.5" customHeight="1" x14ac:dyDescent="0.25">
      <c r="A920" s="21"/>
      <c r="B920" s="21"/>
      <c r="C920" s="21"/>
      <c r="D920" s="21"/>
      <c r="E920" s="21"/>
      <c r="F920" s="21"/>
      <c r="G920" s="21"/>
      <c r="H920" s="21"/>
      <c r="I920" s="21"/>
      <c r="J920" s="21"/>
      <c r="K920" s="21"/>
      <c r="L920" s="21"/>
      <c r="M920" s="21"/>
      <c r="N920" s="21"/>
      <c r="O920" s="21"/>
      <c r="P920" s="28"/>
      <c r="Q920" s="28"/>
      <c r="R920" s="28"/>
      <c r="S920" s="28"/>
      <c r="T920" s="21"/>
      <c r="U920" s="21"/>
      <c r="V920" s="21"/>
      <c r="W920" s="21"/>
      <c r="X920" s="21"/>
      <c r="Y920" s="21"/>
      <c r="Z920" s="21"/>
    </row>
    <row r="921" spans="1:26" ht="10.5" customHeight="1" x14ac:dyDescent="0.25">
      <c r="A921" s="21"/>
      <c r="B921" s="21"/>
      <c r="C921" s="21"/>
      <c r="D921" s="21"/>
      <c r="E921" s="21"/>
      <c r="F921" s="21"/>
      <c r="G921" s="21"/>
      <c r="H921" s="21"/>
      <c r="I921" s="21"/>
      <c r="J921" s="21"/>
      <c r="K921" s="21"/>
      <c r="L921" s="21"/>
      <c r="M921" s="21"/>
      <c r="N921" s="21"/>
      <c r="O921" s="21"/>
      <c r="P921" s="28"/>
      <c r="Q921" s="28"/>
      <c r="R921" s="28"/>
      <c r="S921" s="28"/>
      <c r="T921" s="21"/>
      <c r="U921" s="21"/>
      <c r="V921" s="21"/>
      <c r="W921" s="21"/>
      <c r="X921" s="21"/>
      <c r="Y921" s="21"/>
      <c r="Z921" s="21"/>
    </row>
    <row r="922" spans="1:26" ht="10.5" customHeight="1" x14ac:dyDescent="0.25">
      <c r="A922" s="21"/>
      <c r="B922" s="21"/>
      <c r="C922" s="21"/>
      <c r="D922" s="21"/>
      <c r="E922" s="21"/>
      <c r="F922" s="21"/>
      <c r="G922" s="21"/>
      <c r="H922" s="21"/>
      <c r="I922" s="21"/>
      <c r="J922" s="21"/>
      <c r="K922" s="21"/>
      <c r="L922" s="21"/>
      <c r="M922" s="21"/>
      <c r="N922" s="21"/>
      <c r="O922" s="21"/>
      <c r="P922" s="28"/>
      <c r="Q922" s="28"/>
      <c r="R922" s="28"/>
      <c r="S922" s="28"/>
      <c r="T922" s="21"/>
      <c r="U922" s="21"/>
      <c r="V922" s="21"/>
      <c r="W922" s="21"/>
      <c r="X922" s="21"/>
      <c r="Y922" s="21"/>
      <c r="Z922" s="21"/>
    </row>
    <row r="923" spans="1:26" ht="10.5" customHeight="1" x14ac:dyDescent="0.25">
      <c r="A923" s="21"/>
      <c r="B923" s="21"/>
      <c r="C923" s="21"/>
      <c r="D923" s="21"/>
      <c r="E923" s="21"/>
      <c r="F923" s="21"/>
      <c r="G923" s="21"/>
      <c r="H923" s="21"/>
      <c r="I923" s="21"/>
      <c r="J923" s="21"/>
      <c r="K923" s="21"/>
      <c r="L923" s="21"/>
      <c r="M923" s="21"/>
      <c r="N923" s="21"/>
      <c r="O923" s="21"/>
      <c r="P923" s="28"/>
      <c r="Q923" s="28"/>
      <c r="R923" s="28"/>
      <c r="S923" s="28"/>
      <c r="T923" s="21"/>
      <c r="U923" s="21"/>
      <c r="V923" s="21"/>
      <c r="W923" s="21"/>
      <c r="X923" s="21"/>
      <c r="Y923" s="21"/>
      <c r="Z923" s="21"/>
    </row>
    <row r="924" spans="1:26" ht="10.5" customHeight="1" x14ac:dyDescent="0.25">
      <c r="A924" s="21"/>
      <c r="B924" s="21"/>
      <c r="C924" s="21"/>
      <c r="D924" s="21"/>
      <c r="E924" s="21"/>
      <c r="F924" s="21"/>
      <c r="G924" s="21"/>
      <c r="H924" s="21"/>
      <c r="I924" s="21"/>
      <c r="J924" s="21"/>
      <c r="K924" s="21"/>
      <c r="L924" s="21"/>
      <c r="M924" s="21"/>
      <c r="N924" s="21"/>
      <c r="O924" s="21"/>
      <c r="P924" s="28"/>
      <c r="Q924" s="28"/>
      <c r="R924" s="28"/>
      <c r="S924" s="28"/>
      <c r="T924" s="21"/>
      <c r="U924" s="21"/>
      <c r="V924" s="21"/>
      <c r="W924" s="21"/>
      <c r="X924" s="21"/>
      <c r="Y924" s="21"/>
      <c r="Z924" s="21"/>
    </row>
    <row r="925" spans="1:26" ht="10.5" customHeight="1" x14ac:dyDescent="0.25">
      <c r="A925" s="21"/>
      <c r="B925" s="21"/>
      <c r="C925" s="21"/>
      <c r="D925" s="21"/>
      <c r="E925" s="21"/>
      <c r="F925" s="21"/>
      <c r="G925" s="21"/>
      <c r="H925" s="21"/>
      <c r="I925" s="21"/>
      <c r="J925" s="21"/>
      <c r="K925" s="21"/>
      <c r="L925" s="21"/>
      <c r="M925" s="21"/>
      <c r="N925" s="21"/>
      <c r="O925" s="21"/>
      <c r="P925" s="28"/>
      <c r="Q925" s="28"/>
      <c r="R925" s="28"/>
      <c r="S925" s="28"/>
      <c r="T925" s="21"/>
      <c r="U925" s="21"/>
      <c r="V925" s="21"/>
      <c r="W925" s="21"/>
      <c r="X925" s="21"/>
      <c r="Y925" s="21"/>
      <c r="Z925" s="21"/>
    </row>
    <row r="926" spans="1:26" ht="10.5" customHeight="1" x14ac:dyDescent="0.25">
      <c r="A926" s="21"/>
      <c r="B926" s="21"/>
      <c r="C926" s="21"/>
      <c r="D926" s="21"/>
      <c r="E926" s="21"/>
      <c r="F926" s="21"/>
      <c r="G926" s="21"/>
      <c r="H926" s="21"/>
      <c r="I926" s="21"/>
      <c r="J926" s="21"/>
      <c r="K926" s="21"/>
      <c r="L926" s="21"/>
      <c r="M926" s="21"/>
      <c r="N926" s="21"/>
      <c r="O926" s="21"/>
      <c r="P926" s="28"/>
      <c r="Q926" s="28"/>
      <c r="R926" s="28"/>
      <c r="S926" s="28"/>
      <c r="T926" s="21"/>
      <c r="U926" s="21"/>
      <c r="V926" s="21"/>
      <c r="W926" s="21"/>
      <c r="X926" s="21"/>
      <c r="Y926" s="21"/>
      <c r="Z926" s="21"/>
    </row>
    <row r="927" spans="1:26" ht="10.5" customHeight="1" x14ac:dyDescent="0.25">
      <c r="A927" s="21"/>
      <c r="B927" s="21"/>
      <c r="C927" s="21"/>
      <c r="D927" s="21"/>
      <c r="E927" s="21"/>
      <c r="F927" s="21"/>
      <c r="G927" s="21"/>
      <c r="H927" s="21"/>
      <c r="I927" s="21"/>
      <c r="J927" s="21"/>
      <c r="K927" s="21"/>
      <c r="L927" s="21"/>
      <c r="M927" s="21"/>
      <c r="N927" s="21"/>
      <c r="O927" s="21"/>
      <c r="P927" s="28"/>
      <c r="Q927" s="28"/>
      <c r="R927" s="28"/>
      <c r="S927" s="28"/>
      <c r="T927" s="21"/>
      <c r="U927" s="21"/>
      <c r="V927" s="21"/>
      <c r="W927" s="21"/>
      <c r="X927" s="21"/>
      <c r="Y927" s="21"/>
      <c r="Z927" s="21"/>
    </row>
    <row r="928" spans="1:26" ht="10.5" customHeight="1" x14ac:dyDescent="0.25">
      <c r="A928" s="21"/>
      <c r="B928" s="21"/>
      <c r="C928" s="21"/>
      <c r="D928" s="21"/>
      <c r="E928" s="21"/>
      <c r="F928" s="21"/>
      <c r="G928" s="21"/>
      <c r="H928" s="21"/>
      <c r="I928" s="21"/>
      <c r="J928" s="21"/>
      <c r="K928" s="21"/>
      <c r="L928" s="21"/>
      <c r="M928" s="21"/>
      <c r="N928" s="21"/>
      <c r="O928" s="21"/>
      <c r="P928" s="28"/>
      <c r="Q928" s="28"/>
      <c r="R928" s="28"/>
      <c r="S928" s="28"/>
      <c r="T928" s="21"/>
      <c r="U928" s="21"/>
      <c r="V928" s="21"/>
      <c r="W928" s="21"/>
      <c r="X928" s="21"/>
      <c r="Y928" s="21"/>
      <c r="Z928" s="21"/>
    </row>
    <row r="929" spans="1:26" ht="10.5" customHeight="1" x14ac:dyDescent="0.25">
      <c r="A929" s="21"/>
      <c r="B929" s="21"/>
      <c r="C929" s="21"/>
      <c r="D929" s="21"/>
      <c r="E929" s="21"/>
      <c r="F929" s="21"/>
      <c r="G929" s="21"/>
      <c r="H929" s="21"/>
      <c r="I929" s="21"/>
      <c r="J929" s="21"/>
      <c r="K929" s="21"/>
      <c r="L929" s="21"/>
      <c r="M929" s="21"/>
      <c r="N929" s="21"/>
      <c r="O929" s="21"/>
      <c r="P929" s="28"/>
      <c r="Q929" s="28"/>
      <c r="R929" s="28"/>
      <c r="S929" s="28"/>
      <c r="T929" s="21"/>
      <c r="U929" s="21"/>
      <c r="V929" s="21"/>
      <c r="W929" s="21"/>
      <c r="X929" s="21"/>
      <c r="Y929" s="21"/>
      <c r="Z929" s="21"/>
    </row>
    <row r="930" spans="1:26" ht="10.5" customHeight="1" x14ac:dyDescent="0.25">
      <c r="A930" s="21"/>
      <c r="B930" s="21"/>
      <c r="C930" s="21"/>
      <c r="D930" s="21"/>
      <c r="E930" s="21"/>
      <c r="F930" s="21"/>
      <c r="G930" s="21"/>
      <c r="H930" s="21"/>
      <c r="I930" s="21"/>
      <c r="J930" s="21"/>
      <c r="K930" s="21"/>
      <c r="L930" s="21"/>
      <c r="M930" s="21"/>
      <c r="N930" s="21"/>
      <c r="O930" s="21"/>
      <c r="P930" s="28"/>
      <c r="Q930" s="28"/>
      <c r="R930" s="28"/>
      <c r="S930" s="28"/>
      <c r="T930" s="21"/>
      <c r="U930" s="21"/>
      <c r="V930" s="21"/>
      <c r="W930" s="21"/>
      <c r="X930" s="21"/>
      <c r="Y930" s="21"/>
      <c r="Z930" s="21"/>
    </row>
    <row r="931" spans="1:26" ht="10.5" customHeight="1" x14ac:dyDescent="0.25">
      <c r="A931" s="21"/>
      <c r="B931" s="21"/>
      <c r="C931" s="21"/>
      <c r="D931" s="21"/>
      <c r="E931" s="21"/>
      <c r="F931" s="21"/>
      <c r="G931" s="21"/>
      <c r="H931" s="21"/>
      <c r="I931" s="21"/>
      <c r="J931" s="21"/>
      <c r="K931" s="21"/>
      <c r="L931" s="21"/>
      <c r="M931" s="21"/>
      <c r="N931" s="21"/>
      <c r="O931" s="21"/>
      <c r="P931" s="28"/>
      <c r="Q931" s="28"/>
      <c r="R931" s="28"/>
      <c r="S931" s="28"/>
      <c r="T931" s="21"/>
      <c r="U931" s="21"/>
      <c r="V931" s="21"/>
      <c r="W931" s="21"/>
      <c r="X931" s="21"/>
      <c r="Y931" s="21"/>
      <c r="Z931" s="21"/>
    </row>
    <row r="932" spans="1:26" ht="10.5" customHeight="1" x14ac:dyDescent="0.25">
      <c r="A932" s="21"/>
      <c r="B932" s="21"/>
      <c r="C932" s="21"/>
      <c r="D932" s="21"/>
      <c r="E932" s="21"/>
      <c r="F932" s="21"/>
      <c r="G932" s="21"/>
      <c r="H932" s="21"/>
      <c r="I932" s="21"/>
      <c r="J932" s="21"/>
      <c r="K932" s="21"/>
      <c r="L932" s="21"/>
      <c r="M932" s="21"/>
      <c r="N932" s="21"/>
      <c r="O932" s="21"/>
      <c r="P932" s="28"/>
      <c r="Q932" s="28"/>
      <c r="R932" s="28"/>
      <c r="S932" s="28"/>
      <c r="T932" s="21"/>
      <c r="U932" s="21"/>
      <c r="V932" s="21"/>
      <c r="W932" s="21"/>
      <c r="X932" s="21"/>
      <c r="Y932" s="21"/>
      <c r="Z932" s="21"/>
    </row>
    <row r="933" spans="1:26" ht="10.5" customHeight="1" x14ac:dyDescent="0.25">
      <c r="A933" s="21"/>
      <c r="B933" s="21"/>
      <c r="C933" s="21"/>
      <c r="D933" s="21"/>
      <c r="E933" s="21"/>
      <c r="F933" s="21"/>
      <c r="G933" s="21"/>
      <c r="H933" s="21"/>
      <c r="I933" s="21"/>
      <c r="J933" s="21"/>
      <c r="K933" s="21"/>
      <c r="L933" s="21"/>
      <c r="M933" s="21"/>
      <c r="N933" s="21"/>
      <c r="O933" s="21"/>
      <c r="P933" s="28"/>
      <c r="Q933" s="28"/>
      <c r="R933" s="28"/>
      <c r="S933" s="28"/>
      <c r="T933" s="21"/>
      <c r="U933" s="21"/>
      <c r="V933" s="21"/>
      <c r="W933" s="21"/>
      <c r="X933" s="21"/>
      <c r="Y933" s="21"/>
      <c r="Z933" s="21"/>
    </row>
    <row r="934" spans="1:26" ht="10.5" customHeight="1" x14ac:dyDescent="0.25">
      <c r="A934" s="21"/>
      <c r="B934" s="21"/>
      <c r="C934" s="21"/>
      <c r="D934" s="21"/>
      <c r="E934" s="21"/>
      <c r="F934" s="21"/>
      <c r="G934" s="21"/>
      <c r="H934" s="21"/>
      <c r="I934" s="21"/>
      <c r="J934" s="21"/>
      <c r="K934" s="21"/>
      <c r="L934" s="21"/>
      <c r="M934" s="21"/>
      <c r="N934" s="21"/>
      <c r="O934" s="21"/>
      <c r="P934" s="28"/>
      <c r="Q934" s="28"/>
      <c r="R934" s="28"/>
      <c r="S934" s="28"/>
      <c r="T934" s="21"/>
      <c r="U934" s="21"/>
      <c r="V934" s="21"/>
      <c r="W934" s="21"/>
      <c r="X934" s="21"/>
      <c r="Y934" s="21"/>
      <c r="Z934" s="21"/>
    </row>
    <row r="935" spans="1:26" ht="10.5" customHeight="1" x14ac:dyDescent="0.25">
      <c r="A935" s="21"/>
      <c r="B935" s="21"/>
      <c r="C935" s="21"/>
      <c r="D935" s="21"/>
      <c r="E935" s="21"/>
      <c r="F935" s="21"/>
      <c r="G935" s="21"/>
      <c r="H935" s="21"/>
      <c r="I935" s="21"/>
      <c r="J935" s="21"/>
      <c r="K935" s="21"/>
      <c r="L935" s="21"/>
      <c r="M935" s="21"/>
      <c r="N935" s="21"/>
      <c r="O935" s="21"/>
      <c r="P935" s="28"/>
      <c r="Q935" s="28"/>
      <c r="R935" s="28"/>
      <c r="S935" s="28"/>
      <c r="T935" s="21"/>
      <c r="U935" s="21"/>
      <c r="V935" s="21"/>
      <c r="W935" s="21"/>
      <c r="X935" s="21"/>
      <c r="Y935" s="21"/>
      <c r="Z935" s="21"/>
    </row>
    <row r="936" spans="1:26" ht="10.5" customHeight="1" x14ac:dyDescent="0.25">
      <c r="A936" s="21"/>
      <c r="B936" s="21"/>
      <c r="C936" s="21"/>
      <c r="D936" s="21"/>
      <c r="E936" s="21"/>
      <c r="F936" s="21"/>
      <c r="G936" s="21"/>
      <c r="H936" s="21"/>
      <c r="I936" s="21"/>
      <c r="J936" s="21"/>
      <c r="K936" s="21"/>
      <c r="L936" s="21"/>
      <c r="M936" s="21"/>
      <c r="N936" s="21"/>
      <c r="O936" s="21"/>
      <c r="P936" s="28"/>
      <c r="Q936" s="28"/>
      <c r="R936" s="28"/>
      <c r="S936" s="28"/>
      <c r="T936" s="21"/>
      <c r="U936" s="21"/>
      <c r="V936" s="21"/>
      <c r="W936" s="21"/>
      <c r="X936" s="21"/>
      <c r="Y936" s="21"/>
      <c r="Z936" s="21"/>
    </row>
    <row r="937" spans="1:26" ht="10.5" customHeight="1" x14ac:dyDescent="0.25">
      <c r="A937" s="21"/>
      <c r="B937" s="21"/>
      <c r="C937" s="21"/>
      <c r="D937" s="21"/>
      <c r="E937" s="21"/>
      <c r="F937" s="21"/>
      <c r="G937" s="21"/>
      <c r="H937" s="21"/>
      <c r="I937" s="21"/>
      <c r="J937" s="21"/>
      <c r="K937" s="21"/>
      <c r="L937" s="21"/>
      <c r="M937" s="21"/>
      <c r="N937" s="21"/>
      <c r="O937" s="21"/>
      <c r="P937" s="28"/>
      <c r="Q937" s="28"/>
      <c r="R937" s="28"/>
      <c r="S937" s="28"/>
      <c r="T937" s="21"/>
      <c r="U937" s="21"/>
      <c r="V937" s="21"/>
      <c r="W937" s="21"/>
      <c r="X937" s="21"/>
      <c r="Y937" s="21"/>
      <c r="Z937" s="21"/>
    </row>
    <row r="938" spans="1:26" ht="10.5" customHeight="1" x14ac:dyDescent="0.25">
      <c r="A938" s="21"/>
      <c r="B938" s="21"/>
      <c r="C938" s="21"/>
      <c r="D938" s="21"/>
      <c r="E938" s="21"/>
      <c r="F938" s="21"/>
      <c r="G938" s="21"/>
      <c r="H938" s="21"/>
      <c r="I938" s="21"/>
      <c r="J938" s="21"/>
      <c r="K938" s="21"/>
      <c r="L938" s="21"/>
      <c r="M938" s="21"/>
      <c r="N938" s="21"/>
      <c r="O938" s="21"/>
      <c r="P938" s="28"/>
      <c r="Q938" s="28"/>
      <c r="R938" s="28"/>
      <c r="S938" s="28"/>
      <c r="T938" s="21"/>
      <c r="U938" s="21"/>
      <c r="V938" s="21"/>
      <c r="W938" s="21"/>
      <c r="X938" s="21"/>
      <c r="Y938" s="21"/>
      <c r="Z938" s="21"/>
    </row>
    <row r="939" spans="1:26" ht="10.5" customHeight="1" x14ac:dyDescent="0.25">
      <c r="A939" s="21"/>
      <c r="B939" s="21"/>
      <c r="C939" s="21"/>
      <c r="D939" s="21"/>
      <c r="E939" s="21"/>
      <c r="F939" s="21"/>
      <c r="G939" s="21"/>
      <c r="H939" s="21"/>
      <c r="I939" s="21"/>
      <c r="J939" s="21"/>
      <c r="K939" s="21"/>
      <c r="L939" s="21"/>
      <c r="M939" s="21"/>
      <c r="N939" s="21"/>
      <c r="O939" s="21"/>
      <c r="P939" s="28"/>
      <c r="Q939" s="28"/>
      <c r="R939" s="28"/>
      <c r="S939" s="28"/>
      <c r="T939" s="21"/>
      <c r="U939" s="21"/>
      <c r="V939" s="21"/>
      <c r="W939" s="21"/>
      <c r="X939" s="21"/>
      <c r="Y939" s="21"/>
      <c r="Z939" s="21"/>
    </row>
    <row r="940" spans="1:26" ht="10.5" customHeight="1" x14ac:dyDescent="0.25">
      <c r="A940" s="21"/>
      <c r="B940" s="21"/>
      <c r="C940" s="21"/>
      <c r="D940" s="21"/>
      <c r="E940" s="21"/>
      <c r="F940" s="21"/>
      <c r="G940" s="21"/>
      <c r="H940" s="21"/>
      <c r="I940" s="21"/>
      <c r="J940" s="21"/>
      <c r="K940" s="21"/>
      <c r="L940" s="21"/>
      <c r="M940" s="21"/>
      <c r="N940" s="21"/>
      <c r="O940" s="21"/>
      <c r="P940" s="28"/>
      <c r="Q940" s="28"/>
      <c r="R940" s="28"/>
      <c r="S940" s="28"/>
      <c r="T940" s="21"/>
      <c r="U940" s="21"/>
      <c r="V940" s="21"/>
      <c r="W940" s="21"/>
      <c r="X940" s="21"/>
      <c r="Y940" s="21"/>
      <c r="Z940" s="21"/>
    </row>
    <row r="941" spans="1:26" ht="10.5" customHeight="1" x14ac:dyDescent="0.25">
      <c r="A941" s="21"/>
      <c r="B941" s="21"/>
      <c r="C941" s="21"/>
      <c r="D941" s="21"/>
      <c r="E941" s="21"/>
      <c r="F941" s="21"/>
      <c r="G941" s="21"/>
      <c r="H941" s="21"/>
      <c r="I941" s="21"/>
      <c r="J941" s="21"/>
      <c r="K941" s="21"/>
      <c r="L941" s="21"/>
      <c r="M941" s="21"/>
      <c r="N941" s="21"/>
      <c r="O941" s="21"/>
      <c r="P941" s="28"/>
      <c r="Q941" s="28"/>
      <c r="R941" s="28"/>
      <c r="S941" s="28"/>
      <c r="T941" s="21"/>
      <c r="U941" s="21"/>
      <c r="V941" s="21"/>
      <c r="W941" s="21"/>
      <c r="X941" s="21"/>
      <c r="Y941" s="21"/>
      <c r="Z941" s="21"/>
    </row>
    <row r="942" spans="1:26" ht="10.5" customHeight="1" x14ac:dyDescent="0.25">
      <c r="A942" s="21"/>
      <c r="B942" s="21"/>
      <c r="C942" s="21"/>
      <c r="D942" s="21"/>
      <c r="E942" s="21"/>
      <c r="F942" s="21"/>
      <c r="G942" s="21"/>
      <c r="H942" s="21"/>
      <c r="I942" s="21"/>
      <c r="J942" s="21"/>
      <c r="K942" s="21"/>
      <c r="L942" s="21"/>
      <c r="M942" s="21"/>
      <c r="N942" s="21"/>
      <c r="O942" s="21"/>
      <c r="P942" s="28"/>
      <c r="Q942" s="28"/>
      <c r="R942" s="28"/>
      <c r="S942" s="28"/>
      <c r="T942" s="21"/>
      <c r="U942" s="21"/>
      <c r="V942" s="21"/>
      <c r="W942" s="21"/>
      <c r="X942" s="21"/>
      <c r="Y942" s="21"/>
      <c r="Z942" s="21"/>
    </row>
    <row r="943" spans="1:26" ht="10.5" customHeight="1" x14ac:dyDescent="0.25">
      <c r="A943" s="21"/>
      <c r="B943" s="21"/>
      <c r="C943" s="21"/>
      <c r="D943" s="21"/>
      <c r="E943" s="21"/>
      <c r="F943" s="21"/>
      <c r="G943" s="21"/>
      <c r="H943" s="21"/>
      <c r="I943" s="21"/>
      <c r="J943" s="21"/>
      <c r="K943" s="21"/>
      <c r="L943" s="21"/>
      <c r="M943" s="21"/>
      <c r="N943" s="21"/>
      <c r="O943" s="21"/>
      <c r="P943" s="28"/>
      <c r="Q943" s="28"/>
      <c r="R943" s="28"/>
      <c r="S943" s="28"/>
      <c r="T943" s="21"/>
      <c r="U943" s="21"/>
      <c r="V943" s="21"/>
      <c r="W943" s="21"/>
      <c r="X943" s="21"/>
      <c r="Y943" s="21"/>
      <c r="Z943" s="21"/>
    </row>
    <row r="944" spans="1:26" ht="10.5" customHeight="1" x14ac:dyDescent="0.25">
      <c r="A944" s="21"/>
      <c r="B944" s="21"/>
      <c r="C944" s="21"/>
      <c r="D944" s="21"/>
      <c r="E944" s="21"/>
      <c r="F944" s="21"/>
      <c r="G944" s="21"/>
      <c r="H944" s="21"/>
      <c r="I944" s="21"/>
      <c r="J944" s="21"/>
      <c r="K944" s="21"/>
      <c r="L944" s="21"/>
      <c r="M944" s="21"/>
      <c r="N944" s="21"/>
      <c r="O944" s="21"/>
      <c r="P944" s="28"/>
      <c r="Q944" s="28"/>
      <c r="R944" s="28"/>
      <c r="S944" s="28"/>
      <c r="T944" s="21"/>
      <c r="U944" s="21"/>
      <c r="V944" s="21"/>
      <c r="W944" s="21"/>
      <c r="X944" s="21"/>
      <c r="Y944" s="21"/>
      <c r="Z944" s="21"/>
    </row>
    <row r="945" spans="1:26" ht="10.5" customHeight="1" x14ac:dyDescent="0.25">
      <c r="A945" s="21"/>
      <c r="B945" s="21"/>
      <c r="C945" s="21"/>
      <c r="D945" s="21"/>
      <c r="E945" s="21"/>
      <c r="F945" s="21"/>
      <c r="G945" s="21"/>
      <c r="H945" s="21"/>
      <c r="I945" s="21"/>
      <c r="J945" s="21"/>
      <c r="K945" s="21"/>
      <c r="L945" s="21"/>
      <c r="M945" s="21"/>
      <c r="N945" s="21"/>
      <c r="O945" s="21"/>
      <c r="P945" s="28"/>
      <c r="Q945" s="28"/>
      <c r="R945" s="28"/>
      <c r="S945" s="28"/>
      <c r="T945" s="21"/>
      <c r="U945" s="21"/>
      <c r="V945" s="21"/>
      <c r="W945" s="21"/>
      <c r="X945" s="21"/>
      <c r="Y945" s="21"/>
      <c r="Z945" s="21"/>
    </row>
    <row r="946" spans="1:26" ht="10.5" customHeight="1" x14ac:dyDescent="0.25">
      <c r="A946" s="21"/>
      <c r="B946" s="21"/>
      <c r="C946" s="21"/>
      <c r="D946" s="21"/>
      <c r="E946" s="21"/>
      <c r="F946" s="21"/>
      <c r="G946" s="21"/>
      <c r="H946" s="21"/>
      <c r="I946" s="21"/>
      <c r="J946" s="21"/>
      <c r="K946" s="21"/>
      <c r="L946" s="21"/>
      <c r="M946" s="21"/>
      <c r="N946" s="21"/>
      <c r="O946" s="21"/>
      <c r="P946" s="28"/>
      <c r="Q946" s="28"/>
      <c r="R946" s="28"/>
      <c r="S946" s="28"/>
      <c r="T946" s="21"/>
      <c r="U946" s="21"/>
      <c r="V946" s="21"/>
      <c r="W946" s="21"/>
      <c r="X946" s="21"/>
      <c r="Y946" s="21"/>
      <c r="Z946" s="21"/>
    </row>
    <row r="947" spans="1:26" ht="10.5" customHeight="1" x14ac:dyDescent="0.25">
      <c r="A947" s="21"/>
      <c r="B947" s="21"/>
      <c r="C947" s="21"/>
      <c r="D947" s="21"/>
      <c r="E947" s="21"/>
      <c r="F947" s="21"/>
      <c r="G947" s="21"/>
      <c r="H947" s="21"/>
      <c r="I947" s="21"/>
      <c r="J947" s="21"/>
      <c r="K947" s="21"/>
      <c r="L947" s="21"/>
      <c r="M947" s="21"/>
      <c r="N947" s="21"/>
      <c r="O947" s="21"/>
      <c r="P947" s="28"/>
      <c r="Q947" s="28"/>
      <c r="R947" s="28"/>
      <c r="S947" s="28"/>
      <c r="T947" s="21"/>
      <c r="U947" s="21"/>
      <c r="V947" s="21"/>
      <c r="W947" s="21"/>
      <c r="X947" s="21"/>
      <c r="Y947" s="21"/>
      <c r="Z947" s="21"/>
    </row>
    <row r="948" spans="1:26" ht="10.5" customHeight="1" x14ac:dyDescent="0.25">
      <c r="A948" s="21"/>
      <c r="B948" s="21"/>
      <c r="C948" s="21"/>
      <c r="D948" s="21"/>
      <c r="E948" s="21"/>
      <c r="F948" s="21"/>
      <c r="G948" s="21"/>
      <c r="H948" s="21"/>
      <c r="I948" s="21"/>
      <c r="J948" s="21"/>
      <c r="K948" s="21"/>
      <c r="L948" s="21"/>
      <c r="M948" s="21"/>
      <c r="N948" s="21"/>
      <c r="O948" s="21"/>
      <c r="P948" s="28"/>
      <c r="Q948" s="28"/>
      <c r="R948" s="28"/>
      <c r="S948" s="28"/>
      <c r="T948" s="21"/>
      <c r="U948" s="21"/>
      <c r="V948" s="21"/>
      <c r="W948" s="21"/>
      <c r="X948" s="21"/>
      <c r="Y948" s="21"/>
      <c r="Z948" s="21"/>
    </row>
    <row r="949" spans="1:26" ht="10.5" customHeight="1" x14ac:dyDescent="0.25">
      <c r="A949" s="21"/>
      <c r="B949" s="21"/>
      <c r="C949" s="21"/>
      <c r="D949" s="21"/>
      <c r="E949" s="21"/>
      <c r="F949" s="21"/>
      <c r="G949" s="21"/>
      <c r="H949" s="21"/>
      <c r="I949" s="21"/>
      <c r="J949" s="21"/>
      <c r="K949" s="21"/>
      <c r="L949" s="21"/>
      <c r="M949" s="21"/>
      <c r="N949" s="21"/>
      <c r="O949" s="21"/>
      <c r="P949" s="28"/>
      <c r="Q949" s="28"/>
      <c r="R949" s="28"/>
      <c r="S949" s="28"/>
      <c r="T949" s="21"/>
      <c r="U949" s="21"/>
      <c r="V949" s="21"/>
      <c r="W949" s="21"/>
      <c r="X949" s="21"/>
      <c r="Y949" s="21"/>
      <c r="Z949" s="21"/>
    </row>
    <row r="950" spans="1:26" ht="10.5" customHeight="1" x14ac:dyDescent="0.25">
      <c r="A950" s="21"/>
      <c r="B950" s="21"/>
      <c r="C950" s="21"/>
      <c r="D950" s="21"/>
      <c r="E950" s="21"/>
      <c r="F950" s="21"/>
      <c r="G950" s="21"/>
      <c r="H950" s="21"/>
      <c r="I950" s="21"/>
      <c r="J950" s="21"/>
      <c r="K950" s="21"/>
      <c r="L950" s="21"/>
      <c r="M950" s="21"/>
      <c r="N950" s="21"/>
      <c r="O950" s="21"/>
      <c r="P950" s="28"/>
      <c r="Q950" s="28"/>
      <c r="R950" s="28"/>
      <c r="S950" s="28"/>
      <c r="T950" s="21"/>
      <c r="U950" s="21"/>
      <c r="V950" s="21"/>
      <c r="W950" s="21"/>
      <c r="X950" s="21"/>
      <c r="Y950" s="21"/>
      <c r="Z950" s="21"/>
    </row>
    <row r="951" spans="1:26" ht="10.5" customHeight="1" x14ac:dyDescent="0.25">
      <c r="A951" s="21"/>
      <c r="B951" s="21"/>
      <c r="C951" s="21"/>
      <c r="D951" s="21"/>
      <c r="E951" s="21"/>
      <c r="F951" s="21"/>
      <c r="G951" s="21"/>
      <c r="H951" s="21"/>
      <c r="I951" s="21"/>
      <c r="J951" s="21"/>
      <c r="K951" s="21"/>
      <c r="L951" s="21"/>
      <c r="M951" s="21"/>
      <c r="N951" s="21"/>
      <c r="O951" s="21"/>
      <c r="P951" s="28"/>
      <c r="Q951" s="28"/>
      <c r="R951" s="28"/>
      <c r="S951" s="28"/>
      <c r="T951" s="21"/>
      <c r="U951" s="21"/>
      <c r="V951" s="21"/>
      <c r="W951" s="21"/>
      <c r="X951" s="21"/>
      <c r="Y951" s="21"/>
      <c r="Z951" s="21"/>
    </row>
    <row r="952" spans="1:26" ht="10.5" customHeight="1" x14ac:dyDescent="0.25">
      <c r="A952" s="21"/>
      <c r="B952" s="21"/>
      <c r="C952" s="21"/>
      <c r="D952" s="21"/>
      <c r="E952" s="21"/>
      <c r="F952" s="21"/>
      <c r="G952" s="21"/>
      <c r="H952" s="21"/>
      <c r="I952" s="21"/>
      <c r="J952" s="21"/>
      <c r="K952" s="21"/>
      <c r="L952" s="21"/>
      <c r="M952" s="21"/>
      <c r="N952" s="21"/>
      <c r="O952" s="21"/>
      <c r="P952" s="28"/>
      <c r="Q952" s="28"/>
      <c r="R952" s="28"/>
      <c r="S952" s="28"/>
      <c r="T952" s="21"/>
      <c r="U952" s="21"/>
      <c r="V952" s="21"/>
      <c r="W952" s="21"/>
      <c r="X952" s="21"/>
      <c r="Y952" s="21"/>
      <c r="Z952" s="21"/>
    </row>
    <row r="953" spans="1:26" ht="10.5" customHeight="1" x14ac:dyDescent="0.25">
      <c r="A953" s="21"/>
      <c r="B953" s="21"/>
      <c r="C953" s="21"/>
      <c r="D953" s="21"/>
      <c r="E953" s="21"/>
      <c r="F953" s="21"/>
      <c r="G953" s="21"/>
      <c r="H953" s="21"/>
      <c r="I953" s="21"/>
      <c r="J953" s="21"/>
      <c r="K953" s="21"/>
      <c r="L953" s="21"/>
      <c r="M953" s="21"/>
      <c r="N953" s="21"/>
      <c r="O953" s="21"/>
      <c r="P953" s="28"/>
      <c r="Q953" s="28"/>
      <c r="R953" s="28"/>
      <c r="S953" s="28"/>
      <c r="T953" s="21"/>
      <c r="U953" s="21"/>
      <c r="V953" s="21"/>
      <c r="W953" s="21"/>
      <c r="X953" s="21"/>
      <c r="Y953" s="21"/>
      <c r="Z953" s="21"/>
    </row>
    <row r="954" spans="1:26" ht="10.5" customHeight="1" x14ac:dyDescent="0.25">
      <c r="A954" s="21"/>
      <c r="B954" s="21"/>
      <c r="C954" s="21"/>
      <c r="D954" s="21"/>
      <c r="E954" s="21"/>
      <c r="F954" s="21"/>
      <c r="G954" s="21"/>
      <c r="H954" s="21"/>
      <c r="I954" s="21"/>
      <c r="J954" s="21"/>
      <c r="K954" s="21"/>
      <c r="L954" s="21"/>
      <c r="M954" s="21"/>
      <c r="N954" s="21"/>
      <c r="O954" s="21"/>
      <c r="P954" s="28"/>
      <c r="Q954" s="28"/>
      <c r="R954" s="28"/>
      <c r="S954" s="28"/>
      <c r="T954" s="21"/>
      <c r="U954" s="21"/>
      <c r="V954" s="21"/>
      <c r="W954" s="21"/>
      <c r="X954" s="21"/>
      <c r="Y954" s="21"/>
      <c r="Z954" s="21"/>
    </row>
    <row r="955" spans="1:26" ht="10.5" customHeight="1" x14ac:dyDescent="0.25">
      <c r="A955" s="21"/>
      <c r="B955" s="21"/>
      <c r="C955" s="21"/>
      <c r="D955" s="21"/>
      <c r="E955" s="21"/>
      <c r="F955" s="21"/>
      <c r="G955" s="21"/>
      <c r="H955" s="21"/>
      <c r="I955" s="21"/>
      <c r="J955" s="21"/>
      <c r="K955" s="21"/>
      <c r="L955" s="21"/>
      <c r="M955" s="21"/>
      <c r="N955" s="21"/>
      <c r="O955" s="21"/>
      <c r="P955" s="28"/>
      <c r="Q955" s="28"/>
      <c r="R955" s="28"/>
      <c r="S955" s="28"/>
      <c r="T955" s="21"/>
      <c r="U955" s="21"/>
      <c r="V955" s="21"/>
      <c r="W955" s="21"/>
      <c r="X955" s="21"/>
      <c r="Y955" s="21"/>
      <c r="Z955" s="21"/>
    </row>
    <row r="956" spans="1:26" ht="10.5" customHeight="1" x14ac:dyDescent="0.25">
      <c r="A956" s="21"/>
      <c r="B956" s="21"/>
      <c r="C956" s="21"/>
      <c r="D956" s="21"/>
      <c r="E956" s="21"/>
      <c r="F956" s="21"/>
      <c r="G956" s="21"/>
      <c r="H956" s="21"/>
      <c r="I956" s="21"/>
      <c r="J956" s="21"/>
      <c r="K956" s="21"/>
      <c r="L956" s="21"/>
      <c r="M956" s="21"/>
      <c r="N956" s="21"/>
      <c r="O956" s="21"/>
      <c r="P956" s="28"/>
      <c r="Q956" s="28"/>
      <c r="R956" s="28"/>
      <c r="S956" s="28"/>
      <c r="T956" s="21"/>
      <c r="U956" s="21"/>
      <c r="V956" s="21"/>
      <c r="W956" s="21"/>
      <c r="X956" s="21"/>
      <c r="Y956" s="21"/>
      <c r="Z956" s="21"/>
    </row>
    <row r="957" spans="1:26" ht="10.5" customHeight="1" x14ac:dyDescent="0.25">
      <c r="A957" s="21"/>
      <c r="B957" s="21"/>
      <c r="C957" s="21"/>
      <c r="D957" s="21"/>
      <c r="E957" s="21"/>
      <c r="F957" s="21"/>
      <c r="G957" s="21"/>
      <c r="H957" s="21"/>
      <c r="I957" s="21"/>
      <c r="J957" s="21"/>
      <c r="K957" s="21"/>
      <c r="L957" s="21"/>
      <c r="M957" s="21"/>
      <c r="N957" s="21"/>
      <c r="O957" s="21"/>
      <c r="P957" s="28"/>
      <c r="Q957" s="28"/>
      <c r="R957" s="28"/>
      <c r="S957" s="28"/>
      <c r="T957" s="21"/>
      <c r="U957" s="21"/>
      <c r="V957" s="21"/>
      <c r="W957" s="21"/>
      <c r="X957" s="21"/>
      <c r="Y957" s="21"/>
      <c r="Z957" s="21"/>
    </row>
    <row r="958" spans="1:26" ht="10.5" customHeight="1" x14ac:dyDescent="0.25">
      <c r="A958" s="21"/>
      <c r="B958" s="21"/>
      <c r="C958" s="21"/>
      <c r="D958" s="21"/>
      <c r="E958" s="21"/>
      <c r="F958" s="21"/>
      <c r="G958" s="21"/>
      <c r="H958" s="21"/>
      <c r="I958" s="21"/>
      <c r="J958" s="21"/>
      <c r="K958" s="21"/>
      <c r="L958" s="21"/>
      <c r="M958" s="21"/>
      <c r="N958" s="21"/>
      <c r="O958" s="21"/>
      <c r="P958" s="28"/>
      <c r="Q958" s="28"/>
      <c r="R958" s="28"/>
      <c r="S958" s="28"/>
      <c r="T958" s="21"/>
      <c r="U958" s="21"/>
      <c r="V958" s="21"/>
      <c r="W958" s="21"/>
      <c r="X958" s="21"/>
      <c r="Y958" s="21"/>
      <c r="Z958" s="21"/>
    </row>
    <row r="959" spans="1:26" ht="10.5" customHeight="1" x14ac:dyDescent="0.25">
      <c r="A959" s="21"/>
      <c r="B959" s="21"/>
      <c r="C959" s="21"/>
      <c r="D959" s="21"/>
      <c r="E959" s="21"/>
      <c r="F959" s="21"/>
      <c r="G959" s="21"/>
      <c r="H959" s="21"/>
      <c r="I959" s="21"/>
      <c r="J959" s="21"/>
      <c r="K959" s="21"/>
      <c r="L959" s="21"/>
      <c r="M959" s="21"/>
      <c r="N959" s="21"/>
      <c r="O959" s="21"/>
      <c r="P959" s="28"/>
      <c r="Q959" s="28"/>
      <c r="R959" s="28"/>
      <c r="S959" s="28"/>
      <c r="T959" s="21"/>
      <c r="U959" s="21"/>
      <c r="V959" s="21"/>
      <c r="W959" s="21"/>
      <c r="X959" s="21"/>
      <c r="Y959" s="21"/>
      <c r="Z959" s="21"/>
    </row>
    <row r="960" spans="1:26" ht="10.5" customHeight="1" x14ac:dyDescent="0.25">
      <c r="A960" s="21"/>
      <c r="B960" s="21"/>
      <c r="C960" s="21"/>
      <c r="D960" s="21"/>
      <c r="E960" s="21"/>
      <c r="F960" s="21"/>
      <c r="G960" s="21"/>
      <c r="H960" s="21"/>
      <c r="I960" s="21"/>
      <c r="J960" s="21"/>
      <c r="K960" s="21"/>
      <c r="L960" s="21"/>
      <c r="M960" s="21"/>
      <c r="N960" s="21"/>
      <c r="O960" s="21"/>
      <c r="P960" s="28"/>
      <c r="Q960" s="28"/>
      <c r="R960" s="28"/>
      <c r="S960" s="28"/>
      <c r="T960" s="21"/>
      <c r="U960" s="21"/>
      <c r="V960" s="21"/>
      <c r="W960" s="21"/>
      <c r="X960" s="21"/>
      <c r="Y960" s="21"/>
      <c r="Z960" s="21"/>
    </row>
    <row r="961" spans="1:26" ht="10.5" customHeight="1" x14ac:dyDescent="0.25">
      <c r="A961" s="21"/>
      <c r="B961" s="21"/>
      <c r="C961" s="21"/>
      <c r="D961" s="21"/>
      <c r="E961" s="21"/>
      <c r="F961" s="21"/>
      <c r="G961" s="21"/>
      <c r="H961" s="21"/>
      <c r="I961" s="21"/>
      <c r="J961" s="21"/>
      <c r="K961" s="21"/>
      <c r="L961" s="21"/>
      <c r="M961" s="21"/>
      <c r="N961" s="21"/>
      <c r="O961" s="21"/>
      <c r="P961" s="28"/>
      <c r="Q961" s="28"/>
      <c r="R961" s="28"/>
      <c r="S961" s="28"/>
      <c r="T961" s="21"/>
      <c r="U961" s="21"/>
      <c r="V961" s="21"/>
      <c r="W961" s="21"/>
      <c r="X961" s="21"/>
      <c r="Y961" s="21"/>
      <c r="Z961" s="21"/>
    </row>
    <row r="962" spans="1:26" ht="10.5" customHeight="1" x14ac:dyDescent="0.25">
      <c r="A962" s="21"/>
      <c r="B962" s="21"/>
      <c r="C962" s="21"/>
      <c r="D962" s="21"/>
      <c r="E962" s="21"/>
      <c r="F962" s="21"/>
      <c r="G962" s="21"/>
      <c r="H962" s="21"/>
      <c r="I962" s="21"/>
      <c r="J962" s="21"/>
      <c r="K962" s="21"/>
      <c r="L962" s="21"/>
      <c r="M962" s="21"/>
      <c r="N962" s="21"/>
      <c r="O962" s="21"/>
      <c r="P962" s="28"/>
      <c r="Q962" s="28"/>
      <c r="R962" s="28"/>
      <c r="S962" s="28"/>
      <c r="T962" s="21"/>
      <c r="U962" s="21"/>
      <c r="V962" s="21"/>
      <c r="W962" s="21"/>
      <c r="X962" s="21"/>
      <c r="Y962" s="21"/>
      <c r="Z962" s="21"/>
    </row>
    <row r="963" spans="1:26" ht="10.5" customHeight="1" x14ac:dyDescent="0.25">
      <c r="A963" s="21"/>
      <c r="B963" s="21"/>
      <c r="C963" s="21"/>
      <c r="D963" s="21"/>
      <c r="E963" s="21"/>
      <c r="F963" s="21"/>
      <c r="G963" s="21"/>
      <c r="H963" s="21"/>
      <c r="I963" s="21"/>
      <c r="J963" s="21"/>
      <c r="K963" s="21"/>
      <c r="L963" s="21"/>
      <c r="M963" s="21"/>
      <c r="N963" s="21"/>
      <c r="O963" s="21"/>
      <c r="P963" s="28"/>
      <c r="Q963" s="28"/>
      <c r="R963" s="28"/>
      <c r="S963" s="28"/>
      <c r="T963" s="21"/>
      <c r="U963" s="21"/>
      <c r="V963" s="21"/>
      <c r="W963" s="21"/>
      <c r="X963" s="21"/>
      <c r="Y963" s="21"/>
      <c r="Z963" s="21"/>
    </row>
    <row r="964" spans="1:26" ht="10.5" customHeight="1" x14ac:dyDescent="0.25">
      <c r="A964" s="21"/>
      <c r="B964" s="21"/>
      <c r="C964" s="21"/>
      <c r="D964" s="21"/>
      <c r="E964" s="21"/>
      <c r="F964" s="21"/>
      <c r="G964" s="21"/>
      <c r="H964" s="21"/>
      <c r="I964" s="21"/>
      <c r="J964" s="21"/>
      <c r="K964" s="21"/>
      <c r="L964" s="21"/>
      <c r="M964" s="21"/>
      <c r="N964" s="21"/>
      <c r="O964" s="21"/>
      <c r="P964" s="28"/>
      <c r="Q964" s="28"/>
      <c r="R964" s="28"/>
      <c r="S964" s="28"/>
      <c r="T964" s="21"/>
      <c r="U964" s="21"/>
      <c r="V964" s="21"/>
      <c r="W964" s="21"/>
      <c r="X964" s="21"/>
      <c r="Y964" s="21"/>
      <c r="Z964" s="21"/>
    </row>
    <row r="965" spans="1:26" ht="10.5" customHeight="1" x14ac:dyDescent="0.25">
      <c r="A965" s="21"/>
      <c r="B965" s="21"/>
      <c r="C965" s="21"/>
      <c r="D965" s="21"/>
      <c r="E965" s="21"/>
      <c r="F965" s="21"/>
      <c r="G965" s="21"/>
      <c r="H965" s="21"/>
      <c r="I965" s="21"/>
      <c r="J965" s="21"/>
      <c r="K965" s="21"/>
      <c r="L965" s="21"/>
      <c r="M965" s="21"/>
      <c r="N965" s="21"/>
      <c r="O965" s="21"/>
      <c r="P965" s="28"/>
      <c r="Q965" s="28"/>
      <c r="R965" s="28"/>
      <c r="S965" s="28"/>
      <c r="T965" s="21"/>
      <c r="U965" s="21"/>
      <c r="V965" s="21"/>
      <c r="W965" s="21"/>
      <c r="X965" s="21"/>
      <c r="Y965" s="21"/>
      <c r="Z965" s="21"/>
    </row>
    <row r="966" spans="1:26" ht="10.5" customHeight="1" x14ac:dyDescent="0.25">
      <c r="A966" s="21"/>
      <c r="B966" s="21"/>
      <c r="C966" s="21"/>
      <c r="D966" s="21"/>
      <c r="E966" s="21"/>
      <c r="F966" s="21"/>
      <c r="G966" s="21"/>
      <c r="H966" s="21"/>
      <c r="I966" s="21"/>
      <c r="J966" s="21"/>
      <c r="K966" s="21"/>
      <c r="L966" s="21"/>
      <c r="M966" s="21"/>
      <c r="N966" s="21"/>
      <c r="O966" s="21"/>
      <c r="P966" s="28"/>
      <c r="Q966" s="28"/>
      <c r="R966" s="28"/>
      <c r="S966" s="28"/>
      <c r="T966" s="21"/>
      <c r="U966" s="21"/>
      <c r="V966" s="21"/>
      <c r="W966" s="21"/>
      <c r="X966" s="21"/>
      <c r="Y966" s="21"/>
      <c r="Z966" s="21"/>
    </row>
    <row r="967" spans="1:26" ht="10.5" customHeight="1" x14ac:dyDescent="0.25">
      <c r="A967" s="21"/>
      <c r="B967" s="21"/>
      <c r="C967" s="21"/>
      <c r="D967" s="21"/>
      <c r="E967" s="21"/>
      <c r="F967" s="21"/>
      <c r="G967" s="21"/>
      <c r="H967" s="21"/>
      <c r="I967" s="21"/>
      <c r="J967" s="21"/>
      <c r="K967" s="21"/>
      <c r="L967" s="21"/>
      <c r="M967" s="21"/>
      <c r="N967" s="21"/>
      <c r="O967" s="21"/>
      <c r="P967" s="28"/>
      <c r="Q967" s="28"/>
      <c r="R967" s="28"/>
      <c r="S967" s="28"/>
      <c r="T967" s="21"/>
      <c r="U967" s="21"/>
      <c r="V967" s="21"/>
      <c r="W967" s="21"/>
      <c r="X967" s="21"/>
      <c r="Y967" s="21"/>
      <c r="Z967" s="21"/>
    </row>
    <row r="968" spans="1:26" ht="10.5" customHeight="1" x14ac:dyDescent="0.25">
      <c r="A968" s="21"/>
      <c r="B968" s="21"/>
      <c r="C968" s="21"/>
      <c r="D968" s="21"/>
      <c r="E968" s="21"/>
      <c r="F968" s="21"/>
      <c r="G968" s="21"/>
      <c r="H968" s="21"/>
      <c r="I968" s="21"/>
      <c r="J968" s="21"/>
      <c r="K968" s="21"/>
      <c r="L968" s="21"/>
      <c r="M968" s="21"/>
      <c r="N968" s="21"/>
      <c r="O968" s="21"/>
      <c r="P968" s="28"/>
      <c r="Q968" s="28"/>
      <c r="R968" s="28"/>
      <c r="S968" s="28"/>
      <c r="T968" s="21"/>
      <c r="U968" s="21"/>
      <c r="V968" s="21"/>
      <c r="W968" s="21"/>
      <c r="X968" s="21"/>
      <c r="Y968" s="21"/>
      <c r="Z968" s="21"/>
    </row>
    <row r="969" spans="1:26" ht="10.5" customHeight="1" x14ac:dyDescent="0.25">
      <c r="A969" s="21"/>
      <c r="B969" s="21"/>
      <c r="C969" s="21"/>
      <c r="D969" s="21"/>
      <c r="E969" s="21"/>
      <c r="F969" s="21"/>
      <c r="G969" s="21"/>
      <c r="H969" s="21"/>
      <c r="I969" s="21"/>
      <c r="J969" s="21"/>
      <c r="K969" s="21"/>
      <c r="L969" s="21"/>
      <c r="M969" s="21"/>
      <c r="N969" s="21"/>
      <c r="O969" s="21"/>
      <c r="P969" s="28"/>
      <c r="Q969" s="28"/>
      <c r="R969" s="28"/>
      <c r="S969" s="28"/>
      <c r="T969" s="21"/>
      <c r="U969" s="21"/>
      <c r="V969" s="21"/>
      <c r="W969" s="21"/>
      <c r="X969" s="21"/>
      <c r="Y969" s="21"/>
      <c r="Z969" s="21"/>
    </row>
    <row r="970" spans="1:26" ht="10.5" customHeight="1" x14ac:dyDescent="0.25">
      <c r="A970" s="21"/>
      <c r="B970" s="21"/>
      <c r="C970" s="21"/>
      <c r="D970" s="21"/>
      <c r="E970" s="21"/>
      <c r="F970" s="21"/>
      <c r="G970" s="21"/>
      <c r="H970" s="21"/>
      <c r="I970" s="21"/>
      <c r="J970" s="21"/>
      <c r="K970" s="21"/>
      <c r="L970" s="21"/>
      <c r="M970" s="21"/>
      <c r="N970" s="21"/>
      <c r="O970" s="21"/>
      <c r="P970" s="28"/>
      <c r="Q970" s="28"/>
      <c r="R970" s="28"/>
      <c r="S970" s="28"/>
      <c r="T970" s="21"/>
      <c r="U970" s="21"/>
      <c r="V970" s="21"/>
      <c r="W970" s="21"/>
      <c r="X970" s="21"/>
      <c r="Y970" s="21"/>
      <c r="Z970" s="21"/>
    </row>
    <row r="971" spans="1:26" ht="10.5" customHeight="1" x14ac:dyDescent="0.25">
      <c r="A971" s="21"/>
      <c r="B971" s="21"/>
      <c r="C971" s="21"/>
      <c r="D971" s="21"/>
      <c r="E971" s="21"/>
      <c r="F971" s="21"/>
      <c r="G971" s="21"/>
      <c r="H971" s="21"/>
      <c r="I971" s="21"/>
      <c r="J971" s="21"/>
      <c r="K971" s="21"/>
      <c r="L971" s="21"/>
      <c r="M971" s="21"/>
      <c r="N971" s="21"/>
      <c r="O971" s="21"/>
      <c r="P971" s="28"/>
      <c r="Q971" s="28"/>
      <c r="R971" s="28"/>
      <c r="S971" s="28"/>
      <c r="T971" s="21"/>
      <c r="U971" s="21"/>
      <c r="V971" s="21"/>
      <c r="W971" s="21"/>
      <c r="X971" s="21"/>
      <c r="Y971" s="21"/>
      <c r="Z971" s="21"/>
    </row>
    <row r="972" spans="1:26" ht="10.5" customHeight="1" x14ac:dyDescent="0.25">
      <c r="A972" s="21"/>
      <c r="B972" s="21"/>
      <c r="C972" s="21"/>
      <c r="D972" s="21"/>
      <c r="E972" s="21"/>
      <c r="F972" s="21"/>
      <c r="G972" s="21"/>
      <c r="H972" s="21"/>
      <c r="I972" s="21"/>
      <c r="J972" s="21"/>
      <c r="K972" s="21"/>
      <c r="L972" s="21"/>
      <c r="M972" s="21"/>
      <c r="N972" s="21"/>
      <c r="O972" s="21"/>
      <c r="P972" s="28"/>
      <c r="Q972" s="28"/>
      <c r="R972" s="28"/>
      <c r="S972" s="28"/>
      <c r="T972" s="21"/>
      <c r="U972" s="21"/>
      <c r="V972" s="21"/>
      <c r="W972" s="21"/>
      <c r="X972" s="21"/>
      <c r="Y972" s="21"/>
      <c r="Z972" s="21"/>
    </row>
    <row r="973" spans="1:26" ht="10.5" customHeight="1" x14ac:dyDescent="0.25">
      <c r="A973" s="21"/>
      <c r="B973" s="21"/>
      <c r="C973" s="21"/>
      <c r="D973" s="21"/>
      <c r="E973" s="21"/>
      <c r="F973" s="21"/>
      <c r="G973" s="21"/>
      <c r="H973" s="21"/>
      <c r="I973" s="21"/>
      <c r="J973" s="21"/>
      <c r="K973" s="21"/>
      <c r="L973" s="21"/>
      <c r="M973" s="21"/>
      <c r="N973" s="21"/>
      <c r="O973" s="21"/>
      <c r="P973" s="28"/>
      <c r="Q973" s="28"/>
      <c r="R973" s="28"/>
      <c r="S973" s="28"/>
      <c r="T973" s="21"/>
      <c r="U973" s="21"/>
      <c r="V973" s="21"/>
      <c r="W973" s="21"/>
      <c r="X973" s="21"/>
      <c r="Y973" s="21"/>
      <c r="Z973" s="21"/>
    </row>
    <row r="974" spans="1:26" ht="10.5" customHeight="1" x14ac:dyDescent="0.25">
      <c r="A974" s="21"/>
      <c r="B974" s="21"/>
      <c r="C974" s="21"/>
      <c r="D974" s="21"/>
      <c r="E974" s="21"/>
      <c r="F974" s="21"/>
      <c r="G974" s="21"/>
      <c r="H974" s="21"/>
      <c r="I974" s="21"/>
      <c r="J974" s="21"/>
      <c r="K974" s="21"/>
      <c r="L974" s="21"/>
      <c r="M974" s="21"/>
      <c r="N974" s="21"/>
      <c r="O974" s="21"/>
      <c r="P974" s="28"/>
      <c r="Q974" s="28"/>
      <c r="R974" s="28"/>
      <c r="S974" s="28"/>
      <c r="T974" s="21"/>
      <c r="U974" s="21"/>
      <c r="V974" s="21"/>
      <c r="W974" s="21"/>
      <c r="X974" s="21"/>
      <c r="Y974" s="21"/>
      <c r="Z974" s="21"/>
    </row>
    <row r="975" spans="1:26" ht="10.5" customHeight="1" x14ac:dyDescent="0.25">
      <c r="A975" s="21"/>
      <c r="B975" s="21"/>
      <c r="C975" s="21"/>
      <c r="D975" s="21"/>
      <c r="E975" s="21"/>
      <c r="F975" s="21"/>
      <c r="G975" s="21"/>
      <c r="H975" s="21"/>
      <c r="I975" s="21"/>
      <c r="J975" s="21"/>
      <c r="K975" s="21"/>
      <c r="L975" s="21"/>
      <c r="M975" s="21"/>
      <c r="N975" s="21"/>
      <c r="O975" s="21"/>
      <c r="P975" s="28"/>
      <c r="Q975" s="28"/>
      <c r="R975" s="28"/>
      <c r="S975" s="28"/>
      <c r="T975" s="21"/>
      <c r="U975" s="21"/>
      <c r="V975" s="21"/>
      <c r="W975" s="21"/>
      <c r="X975" s="21"/>
      <c r="Y975" s="21"/>
      <c r="Z975" s="21"/>
    </row>
    <row r="976" spans="1:26" ht="10.5" customHeight="1" x14ac:dyDescent="0.25">
      <c r="A976" s="21"/>
      <c r="B976" s="21"/>
      <c r="C976" s="21"/>
      <c r="D976" s="21"/>
      <c r="E976" s="21"/>
      <c r="F976" s="21"/>
      <c r="G976" s="21"/>
      <c r="H976" s="21"/>
      <c r="I976" s="21"/>
      <c r="J976" s="21"/>
      <c r="K976" s="21"/>
      <c r="L976" s="21"/>
      <c r="M976" s="21"/>
      <c r="N976" s="21"/>
      <c r="O976" s="21"/>
      <c r="P976" s="28"/>
      <c r="Q976" s="28"/>
      <c r="R976" s="28"/>
      <c r="S976" s="28"/>
      <c r="T976" s="21"/>
      <c r="U976" s="21"/>
      <c r="V976" s="21"/>
      <c r="W976" s="21"/>
      <c r="X976" s="21"/>
      <c r="Y976" s="21"/>
      <c r="Z976" s="21"/>
    </row>
    <row r="977" spans="1:26" ht="10.5" customHeight="1" x14ac:dyDescent="0.25">
      <c r="A977" s="21"/>
      <c r="B977" s="21"/>
      <c r="C977" s="21"/>
      <c r="D977" s="21"/>
      <c r="E977" s="21"/>
      <c r="F977" s="21"/>
      <c r="G977" s="21"/>
      <c r="H977" s="21"/>
      <c r="I977" s="21"/>
      <c r="J977" s="21"/>
      <c r="K977" s="21"/>
      <c r="L977" s="21"/>
      <c r="M977" s="21"/>
      <c r="N977" s="21"/>
      <c r="O977" s="21"/>
      <c r="P977" s="28"/>
      <c r="Q977" s="28"/>
      <c r="R977" s="28"/>
      <c r="S977" s="28"/>
      <c r="T977" s="21"/>
      <c r="U977" s="21"/>
      <c r="V977" s="21"/>
      <c r="W977" s="21"/>
      <c r="X977" s="21"/>
      <c r="Y977" s="21"/>
      <c r="Z977" s="21"/>
    </row>
    <row r="978" spans="1:26" ht="10.5" customHeight="1" x14ac:dyDescent="0.25">
      <c r="A978" s="21"/>
      <c r="B978" s="21"/>
      <c r="C978" s="21"/>
      <c r="D978" s="21"/>
      <c r="E978" s="21"/>
      <c r="F978" s="21"/>
      <c r="G978" s="21"/>
      <c r="H978" s="21"/>
      <c r="I978" s="21"/>
      <c r="J978" s="21"/>
      <c r="K978" s="21"/>
      <c r="L978" s="21"/>
      <c r="M978" s="21"/>
      <c r="N978" s="21"/>
      <c r="O978" s="21"/>
      <c r="P978" s="28"/>
      <c r="Q978" s="28"/>
      <c r="R978" s="28"/>
      <c r="S978" s="28"/>
      <c r="T978" s="21"/>
      <c r="U978" s="21"/>
      <c r="V978" s="21"/>
      <c r="W978" s="21"/>
      <c r="X978" s="21"/>
      <c r="Y978" s="21"/>
      <c r="Z978" s="21"/>
    </row>
    <row r="979" spans="1:26" ht="10.5" customHeight="1" x14ac:dyDescent="0.25">
      <c r="A979" s="21"/>
      <c r="B979" s="21"/>
      <c r="C979" s="21"/>
      <c r="D979" s="21"/>
      <c r="E979" s="21"/>
      <c r="F979" s="21"/>
      <c r="G979" s="21"/>
      <c r="H979" s="21"/>
      <c r="I979" s="21"/>
      <c r="J979" s="21"/>
      <c r="K979" s="21"/>
      <c r="L979" s="21"/>
      <c r="M979" s="21"/>
      <c r="N979" s="21"/>
      <c r="O979" s="21"/>
      <c r="P979" s="28"/>
      <c r="Q979" s="28"/>
      <c r="R979" s="28"/>
      <c r="S979" s="28"/>
      <c r="T979" s="21"/>
      <c r="U979" s="21"/>
      <c r="V979" s="21"/>
      <c r="W979" s="21"/>
      <c r="X979" s="21"/>
      <c r="Y979" s="21"/>
      <c r="Z979" s="21"/>
    </row>
    <row r="980" spans="1:26" ht="10.5" customHeight="1" x14ac:dyDescent="0.25">
      <c r="A980" s="21"/>
      <c r="B980" s="21"/>
      <c r="C980" s="21"/>
      <c r="D980" s="21"/>
      <c r="E980" s="21"/>
      <c r="F980" s="21"/>
      <c r="G980" s="21"/>
      <c r="H980" s="21"/>
      <c r="I980" s="21"/>
      <c r="J980" s="21"/>
      <c r="K980" s="21"/>
      <c r="L980" s="21"/>
      <c r="M980" s="21"/>
      <c r="N980" s="21"/>
      <c r="O980" s="21"/>
      <c r="P980" s="28"/>
      <c r="Q980" s="28"/>
      <c r="R980" s="28"/>
      <c r="S980" s="28"/>
      <c r="T980" s="21"/>
      <c r="U980" s="21"/>
      <c r="V980" s="21"/>
      <c r="W980" s="21"/>
      <c r="X980" s="21"/>
      <c r="Y980" s="21"/>
      <c r="Z980" s="21"/>
    </row>
    <row r="981" spans="1:26" ht="10.5" customHeight="1" x14ac:dyDescent="0.25">
      <c r="A981" s="21"/>
      <c r="B981" s="21"/>
      <c r="C981" s="21"/>
      <c r="D981" s="21"/>
      <c r="E981" s="21"/>
      <c r="F981" s="21"/>
      <c r="G981" s="21"/>
      <c r="H981" s="21"/>
      <c r="I981" s="21"/>
      <c r="J981" s="21"/>
      <c r="K981" s="21"/>
      <c r="L981" s="21"/>
      <c r="M981" s="21"/>
      <c r="N981" s="21"/>
      <c r="O981" s="21"/>
      <c r="P981" s="28"/>
      <c r="Q981" s="28"/>
      <c r="R981" s="28"/>
      <c r="S981" s="28"/>
      <c r="T981" s="21"/>
      <c r="U981" s="21"/>
      <c r="V981" s="21"/>
      <c r="W981" s="21"/>
      <c r="X981" s="21"/>
      <c r="Y981" s="21"/>
      <c r="Z981" s="21"/>
    </row>
    <row r="982" spans="1:26" ht="10.5" customHeight="1" x14ac:dyDescent="0.25">
      <c r="A982" s="21"/>
      <c r="B982" s="21"/>
      <c r="C982" s="21"/>
      <c r="D982" s="21"/>
      <c r="E982" s="21"/>
      <c r="F982" s="21"/>
      <c r="G982" s="21"/>
      <c r="H982" s="21"/>
      <c r="I982" s="21"/>
      <c r="J982" s="21"/>
      <c r="K982" s="21"/>
      <c r="L982" s="21"/>
      <c r="M982" s="21"/>
      <c r="N982" s="21"/>
      <c r="O982" s="21"/>
      <c r="P982" s="28"/>
      <c r="Q982" s="28"/>
      <c r="R982" s="28"/>
      <c r="S982" s="28"/>
      <c r="T982" s="21"/>
      <c r="U982" s="21"/>
      <c r="V982" s="21"/>
      <c r="W982" s="21"/>
      <c r="X982" s="21"/>
      <c r="Y982" s="21"/>
      <c r="Z982" s="21"/>
    </row>
    <row r="983" spans="1:26" ht="10.5" customHeight="1" x14ac:dyDescent="0.25">
      <c r="A983" s="21"/>
      <c r="B983" s="21"/>
      <c r="C983" s="21"/>
      <c r="D983" s="21"/>
      <c r="E983" s="21"/>
      <c r="F983" s="21"/>
      <c r="G983" s="21"/>
      <c r="H983" s="21"/>
      <c r="I983" s="21"/>
      <c r="J983" s="21"/>
      <c r="K983" s="21"/>
      <c r="L983" s="21"/>
      <c r="M983" s="21"/>
      <c r="N983" s="21"/>
      <c r="O983" s="21"/>
      <c r="P983" s="28"/>
      <c r="Q983" s="28"/>
      <c r="R983" s="28"/>
      <c r="S983" s="28"/>
      <c r="T983" s="21"/>
      <c r="U983" s="21"/>
      <c r="V983" s="21"/>
      <c r="W983" s="21"/>
      <c r="X983" s="21"/>
      <c r="Y983" s="21"/>
      <c r="Z983" s="21"/>
    </row>
    <row r="984" spans="1:26" ht="10.5" customHeight="1" x14ac:dyDescent="0.25">
      <c r="A984" s="21"/>
      <c r="B984" s="21"/>
      <c r="C984" s="21"/>
      <c r="D984" s="21"/>
      <c r="E984" s="21"/>
      <c r="F984" s="21"/>
      <c r="G984" s="21"/>
      <c r="H984" s="21"/>
      <c r="I984" s="21"/>
      <c r="J984" s="21"/>
      <c r="K984" s="21"/>
      <c r="L984" s="21"/>
      <c r="M984" s="21"/>
      <c r="N984" s="21"/>
      <c r="O984" s="21"/>
      <c r="P984" s="28"/>
      <c r="Q984" s="28"/>
      <c r="R984" s="28"/>
      <c r="S984" s="28"/>
      <c r="T984" s="21"/>
      <c r="U984" s="21"/>
      <c r="V984" s="21"/>
      <c r="W984" s="21"/>
      <c r="X984" s="21"/>
      <c r="Y984" s="21"/>
      <c r="Z984" s="21"/>
    </row>
    <row r="985" spans="1:26" ht="10.5" customHeight="1" x14ac:dyDescent="0.25">
      <c r="A985" s="21"/>
      <c r="B985" s="21"/>
      <c r="C985" s="21"/>
      <c r="D985" s="21"/>
      <c r="E985" s="21"/>
      <c r="F985" s="21"/>
      <c r="G985" s="21"/>
      <c r="H985" s="21"/>
      <c r="I985" s="21"/>
      <c r="J985" s="21"/>
      <c r="K985" s="21"/>
      <c r="L985" s="21"/>
      <c r="M985" s="21"/>
      <c r="N985" s="21"/>
      <c r="O985" s="21"/>
      <c r="P985" s="28"/>
      <c r="Q985" s="28"/>
      <c r="R985" s="28"/>
      <c r="S985" s="28"/>
      <c r="T985" s="21"/>
      <c r="U985" s="21"/>
      <c r="V985" s="21"/>
      <c r="W985" s="21"/>
      <c r="X985" s="21"/>
      <c r="Y985" s="21"/>
      <c r="Z985" s="21"/>
    </row>
    <row r="986" spans="1:26" ht="10.5" customHeight="1" x14ac:dyDescent="0.25">
      <c r="A986" s="21"/>
      <c r="B986" s="21"/>
      <c r="C986" s="21"/>
      <c r="D986" s="21"/>
      <c r="E986" s="21"/>
      <c r="F986" s="21"/>
      <c r="G986" s="21"/>
      <c r="H986" s="21"/>
      <c r="I986" s="21"/>
      <c r="J986" s="21"/>
      <c r="K986" s="21"/>
      <c r="L986" s="21"/>
      <c r="M986" s="21"/>
      <c r="N986" s="21"/>
      <c r="O986" s="21"/>
      <c r="P986" s="28"/>
      <c r="Q986" s="28"/>
      <c r="R986" s="28"/>
      <c r="S986" s="28"/>
      <c r="T986" s="21"/>
      <c r="U986" s="21"/>
      <c r="V986" s="21"/>
      <c r="W986" s="21"/>
      <c r="X986" s="21"/>
      <c r="Y986" s="21"/>
      <c r="Z986" s="21"/>
    </row>
    <row r="987" spans="1:26" ht="10.5" customHeight="1" x14ac:dyDescent="0.25">
      <c r="A987" s="21"/>
      <c r="B987" s="21"/>
      <c r="C987" s="21"/>
      <c r="D987" s="21"/>
      <c r="E987" s="21"/>
      <c r="F987" s="21"/>
      <c r="G987" s="21"/>
      <c r="H987" s="21"/>
      <c r="I987" s="21"/>
      <c r="J987" s="21"/>
      <c r="K987" s="21"/>
      <c r="L987" s="21"/>
      <c r="M987" s="21"/>
      <c r="N987" s="21"/>
      <c r="O987" s="21"/>
      <c r="P987" s="28"/>
      <c r="Q987" s="28"/>
      <c r="R987" s="28"/>
      <c r="S987" s="28"/>
      <c r="T987" s="21"/>
      <c r="U987" s="21"/>
      <c r="V987" s="21"/>
      <c r="W987" s="21"/>
      <c r="X987" s="21"/>
      <c r="Y987" s="21"/>
      <c r="Z987" s="21"/>
    </row>
    <row r="988" spans="1:26" ht="10.5" customHeight="1" x14ac:dyDescent="0.25">
      <c r="A988" s="21"/>
      <c r="B988" s="21"/>
      <c r="C988" s="21"/>
      <c r="D988" s="21"/>
      <c r="E988" s="21"/>
      <c r="F988" s="21"/>
      <c r="G988" s="21"/>
      <c r="H988" s="21"/>
      <c r="I988" s="21"/>
      <c r="J988" s="21"/>
      <c r="K988" s="21"/>
      <c r="L988" s="21"/>
      <c r="M988" s="21"/>
      <c r="N988" s="21"/>
      <c r="O988" s="21"/>
      <c r="P988" s="28"/>
      <c r="Q988" s="28"/>
      <c r="R988" s="28"/>
      <c r="S988" s="28"/>
      <c r="T988" s="21"/>
      <c r="U988" s="21"/>
      <c r="V988" s="21"/>
      <c r="W988" s="21"/>
      <c r="X988" s="21"/>
      <c r="Y988" s="21"/>
      <c r="Z988" s="21"/>
    </row>
    <row r="989" spans="1:26" ht="10.5" customHeight="1" x14ac:dyDescent="0.25">
      <c r="A989" s="21"/>
      <c r="B989" s="21"/>
      <c r="C989" s="21"/>
      <c r="D989" s="21"/>
      <c r="E989" s="21"/>
      <c r="F989" s="21"/>
      <c r="G989" s="21"/>
      <c r="H989" s="21"/>
      <c r="I989" s="21"/>
      <c r="J989" s="21"/>
      <c r="K989" s="21"/>
      <c r="L989" s="21"/>
      <c r="M989" s="21"/>
      <c r="N989" s="21"/>
      <c r="O989" s="21"/>
      <c r="P989" s="28"/>
      <c r="Q989" s="28"/>
      <c r="R989" s="28"/>
      <c r="S989" s="28"/>
      <c r="T989" s="21"/>
      <c r="U989" s="21"/>
      <c r="V989" s="21"/>
      <c r="W989" s="21"/>
      <c r="X989" s="21"/>
      <c r="Y989" s="21"/>
      <c r="Z989" s="21"/>
    </row>
    <row r="990" spans="1:26" ht="10.5" customHeight="1" x14ac:dyDescent="0.25">
      <c r="A990" s="21"/>
      <c r="B990" s="21"/>
      <c r="C990" s="21"/>
      <c r="D990" s="21"/>
      <c r="E990" s="21"/>
      <c r="F990" s="21"/>
      <c r="G990" s="21"/>
      <c r="H990" s="21"/>
      <c r="I990" s="21"/>
      <c r="J990" s="21"/>
      <c r="K990" s="21"/>
      <c r="L990" s="21"/>
      <c r="M990" s="21"/>
      <c r="N990" s="21"/>
      <c r="O990" s="21"/>
      <c r="P990" s="28"/>
      <c r="Q990" s="28"/>
      <c r="R990" s="28"/>
      <c r="S990" s="28"/>
      <c r="T990" s="21"/>
      <c r="U990" s="21"/>
      <c r="V990" s="21"/>
      <c r="W990" s="21"/>
      <c r="X990" s="21"/>
      <c r="Y990" s="21"/>
      <c r="Z990" s="21"/>
    </row>
    <row r="991" spans="1:26" ht="10.5" customHeight="1" x14ac:dyDescent="0.25">
      <c r="A991" s="21"/>
      <c r="B991" s="21"/>
      <c r="C991" s="21"/>
      <c r="D991" s="21"/>
      <c r="E991" s="21"/>
      <c r="F991" s="21"/>
      <c r="G991" s="21"/>
      <c r="H991" s="21"/>
      <c r="I991" s="21"/>
      <c r="J991" s="21"/>
      <c r="K991" s="21"/>
      <c r="L991" s="21"/>
      <c r="M991" s="21"/>
      <c r="N991" s="21"/>
      <c r="O991" s="21"/>
      <c r="P991" s="28"/>
      <c r="Q991" s="28"/>
      <c r="R991" s="28"/>
      <c r="S991" s="28"/>
      <c r="T991" s="21"/>
      <c r="U991" s="21"/>
      <c r="V991" s="21"/>
      <c r="W991" s="21"/>
      <c r="X991" s="21"/>
      <c r="Y991" s="21"/>
      <c r="Z991" s="21"/>
    </row>
    <row r="992" spans="1:26" ht="10.5" customHeight="1" x14ac:dyDescent="0.25">
      <c r="A992" s="21"/>
      <c r="B992" s="21"/>
      <c r="C992" s="21"/>
      <c r="D992" s="21"/>
      <c r="E992" s="21"/>
      <c r="F992" s="21"/>
      <c r="G992" s="21"/>
      <c r="H992" s="21"/>
      <c r="I992" s="21"/>
      <c r="J992" s="21"/>
      <c r="K992" s="21"/>
      <c r="L992" s="21"/>
      <c r="M992" s="21"/>
      <c r="N992" s="21"/>
      <c r="O992" s="21"/>
      <c r="P992" s="28"/>
      <c r="Q992" s="28"/>
      <c r="R992" s="28"/>
      <c r="S992" s="28"/>
      <c r="T992" s="21"/>
      <c r="U992" s="21"/>
      <c r="V992" s="21"/>
      <c r="W992" s="21"/>
      <c r="X992" s="21"/>
      <c r="Y992" s="21"/>
      <c r="Z992" s="21"/>
    </row>
    <row r="993" spans="1:26" ht="10.5" customHeight="1" x14ac:dyDescent="0.25">
      <c r="A993" s="21"/>
      <c r="B993" s="21"/>
      <c r="C993" s="21"/>
      <c r="D993" s="21"/>
      <c r="E993" s="21"/>
      <c r="F993" s="21"/>
      <c r="G993" s="21"/>
      <c r="H993" s="21"/>
      <c r="I993" s="21"/>
      <c r="J993" s="21"/>
      <c r="K993" s="21"/>
      <c r="L993" s="21"/>
      <c r="M993" s="21"/>
      <c r="N993" s="21"/>
      <c r="O993" s="21"/>
      <c r="P993" s="28"/>
      <c r="Q993" s="28"/>
      <c r="R993" s="28"/>
      <c r="S993" s="28"/>
      <c r="T993" s="21"/>
      <c r="U993" s="21"/>
      <c r="V993" s="21"/>
      <c r="W993" s="21"/>
      <c r="X993" s="21"/>
      <c r="Y993" s="21"/>
      <c r="Z993" s="21"/>
    </row>
    <row r="994" spans="1:26" ht="10.5" customHeight="1" x14ac:dyDescent="0.25">
      <c r="A994" s="21"/>
      <c r="B994" s="21"/>
      <c r="C994" s="21"/>
      <c r="D994" s="21"/>
      <c r="E994" s="21"/>
      <c r="F994" s="21"/>
      <c r="G994" s="21"/>
      <c r="H994" s="21"/>
      <c r="I994" s="21"/>
      <c r="J994" s="21"/>
      <c r="K994" s="21"/>
      <c r="L994" s="21"/>
      <c r="M994" s="21"/>
      <c r="N994" s="21"/>
      <c r="O994" s="21"/>
      <c r="P994" s="28"/>
      <c r="Q994" s="28"/>
      <c r="R994" s="28"/>
      <c r="S994" s="28"/>
      <c r="T994" s="21"/>
      <c r="U994" s="21"/>
      <c r="V994" s="21"/>
      <c r="W994" s="21"/>
      <c r="X994" s="21"/>
      <c r="Y994" s="21"/>
      <c r="Z994" s="21"/>
    </row>
    <row r="995" spans="1:26" ht="10.5" customHeight="1" x14ac:dyDescent="0.25">
      <c r="A995" s="21"/>
      <c r="B995" s="21"/>
      <c r="C995" s="21"/>
      <c r="D995" s="21"/>
      <c r="E995" s="21"/>
      <c r="F995" s="21"/>
      <c r="G995" s="21"/>
      <c r="H995" s="21"/>
      <c r="I995" s="21"/>
      <c r="J995" s="21"/>
      <c r="K995" s="21"/>
      <c r="L995" s="21"/>
      <c r="M995" s="21"/>
      <c r="N995" s="21"/>
      <c r="O995" s="21"/>
      <c r="P995" s="28"/>
      <c r="Q995" s="28"/>
      <c r="R995" s="28"/>
      <c r="S995" s="28"/>
      <c r="T995" s="21"/>
      <c r="U995" s="21"/>
      <c r="V995" s="21"/>
      <c r="W995" s="21"/>
      <c r="X995" s="21"/>
      <c r="Y995" s="21"/>
      <c r="Z995" s="21"/>
    </row>
    <row r="996" spans="1:26" ht="10.5" customHeight="1" x14ac:dyDescent="0.25">
      <c r="A996" s="21"/>
      <c r="B996" s="21"/>
      <c r="C996" s="21"/>
      <c r="D996" s="21"/>
      <c r="E996" s="21"/>
      <c r="F996" s="21"/>
      <c r="G996" s="21"/>
      <c r="H996" s="21"/>
      <c r="I996" s="21"/>
      <c r="J996" s="21"/>
      <c r="K996" s="21"/>
      <c r="L996" s="21"/>
      <c r="M996" s="21"/>
      <c r="N996" s="21"/>
      <c r="O996" s="21"/>
      <c r="P996" s="28"/>
      <c r="Q996" s="28"/>
      <c r="R996" s="28"/>
      <c r="S996" s="28"/>
      <c r="T996" s="21"/>
      <c r="U996" s="21"/>
      <c r="V996" s="21"/>
      <c r="W996" s="21"/>
      <c r="X996" s="21"/>
      <c r="Y996" s="21"/>
      <c r="Z996" s="21"/>
    </row>
    <row r="997" spans="1:26" ht="10.5" customHeight="1" x14ac:dyDescent="0.25">
      <c r="A997" s="21"/>
      <c r="B997" s="21"/>
      <c r="C997" s="21"/>
      <c r="D997" s="21"/>
      <c r="E997" s="21"/>
      <c r="F997" s="21"/>
      <c r="G997" s="21"/>
      <c r="H997" s="21"/>
      <c r="I997" s="21"/>
      <c r="J997" s="21"/>
      <c r="K997" s="21"/>
      <c r="L997" s="21"/>
      <c r="M997" s="21"/>
      <c r="N997" s="21"/>
      <c r="O997" s="21"/>
      <c r="P997" s="28"/>
      <c r="Q997" s="28"/>
      <c r="R997" s="28"/>
      <c r="S997" s="28"/>
      <c r="T997" s="21"/>
      <c r="U997" s="21"/>
      <c r="V997" s="21"/>
      <c r="W997" s="21"/>
      <c r="X997" s="21"/>
      <c r="Y997" s="21"/>
      <c r="Z997" s="21"/>
    </row>
    <row r="998" spans="1:26" ht="10.5" customHeight="1" x14ac:dyDescent="0.25">
      <c r="A998" s="21"/>
      <c r="B998" s="21"/>
      <c r="C998" s="21"/>
      <c r="D998" s="21"/>
      <c r="E998" s="21"/>
      <c r="F998" s="21"/>
      <c r="G998" s="21"/>
      <c r="H998" s="21"/>
      <c r="I998" s="21"/>
      <c r="J998" s="21"/>
      <c r="K998" s="21"/>
      <c r="L998" s="21"/>
      <c r="M998" s="21"/>
      <c r="N998" s="21"/>
      <c r="O998" s="21"/>
      <c r="P998" s="28"/>
      <c r="Q998" s="28"/>
      <c r="R998" s="28"/>
      <c r="S998" s="28"/>
      <c r="T998" s="21"/>
      <c r="U998" s="21"/>
      <c r="V998" s="21"/>
      <c r="W998" s="21"/>
      <c r="X998" s="21"/>
      <c r="Y998" s="21"/>
      <c r="Z998" s="21"/>
    </row>
    <row r="999" spans="1:26" ht="10.5" customHeight="1" x14ac:dyDescent="0.25">
      <c r="A999" s="21"/>
      <c r="B999" s="21"/>
      <c r="C999" s="21"/>
      <c r="D999" s="21"/>
      <c r="E999" s="21"/>
      <c r="F999" s="21"/>
      <c r="G999" s="21"/>
      <c r="H999" s="21"/>
      <c r="I999" s="21"/>
      <c r="J999" s="21"/>
      <c r="K999" s="21"/>
      <c r="L999" s="21"/>
      <c r="M999" s="21"/>
      <c r="N999" s="21"/>
      <c r="O999" s="21"/>
      <c r="P999" s="28"/>
      <c r="Q999" s="28"/>
      <c r="R999" s="28"/>
      <c r="S999" s="28"/>
      <c r="T999" s="21"/>
      <c r="U999" s="21"/>
      <c r="V999" s="21"/>
      <c r="W999" s="21"/>
      <c r="X999" s="21"/>
      <c r="Y999" s="21"/>
      <c r="Z999" s="21"/>
    </row>
    <row r="1000" spans="1:26" ht="10.5" customHeight="1" x14ac:dyDescent="0.25">
      <c r="A1000" s="21"/>
      <c r="B1000" s="21"/>
      <c r="C1000" s="21"/>
      <c r="D1000" s="21"/>
      <c r="E1000" s="21"/>
      <c r="F1000" s="21"/>
      <c r="G1000" s="21"/>
      <c r="H1000" s="21"/>
      <c r="I1000" s="21"/>
      <c r="J1000" s="21"/>
      <c r="K1000" s="21"/>
      <c r="L1000" s="21"/>
      <c r="M1000" s="21"/>
      <c r="N1000" s="21"/>
      <c r="O1000" s="21"/>
      <c r="P1000" s="28"/>
      <c r="Q1000" s="28"/>
      <c r="R1000" s="28"/>
      <c r="S1000" s="28"/>
      <c r="T1000" s="21"/>
      <c r="U1000" s="21"/>
      <c r="V1000" s="21"/>
      <c r="W1000" s="21"/>
      <c r="X1000" s="21"/>
      <c r="Y1000" s="21"/>
      <c r="Z1000" s="21"/>
    </row>
  </sheetData>
  <mergeCells count="1">
    <mergeCell ref="P1:T1"/>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opLeftCell="R1" zoomScale="130" zoomScaleNormal="130" workbookViewId="0">
      <selection activeCell="P5" sqref="P5"/>
    </sheetView>
  </sheetViews>
  <sheetFormatPr defaultColWidth="12.6328125" defaultRowHeight="15" customHeight="1" x14ac:dyDescent="0.25"/>
  <cols>
    <col min="1" max="13" width="6" hidden="1" customWidth="1"/>
    <col min="14" max="14" width="6" customWidth="1"/>
    <col min="15" max="15" width="5.6328125" customWidth="1"/>
    <col min="16" max="16" width="18.90625" customWidth="1"/>
    <col min="17" max="17" width="3.6328125" customWidth="1"/>
    <col min="18" max="18" width="15.6328125" customWidth="1"/>
    <col min="19" max="19" width="15.453125" customWidth="1"/>
    <col min="20" max="21" width="15.6328125" customWidth="1"/>
    <col min="22" max="22" width="5.08984375" hidden="1" customWidth="1"/>
    <col min="23" max="24" width="5.6328125" customWidth="1"/>
    <col min="25" max="25" width="23.6328125" customWidth="1"/>
    <col min="26" max="26" width="3.6328125" customWidth="1"/>
    <col min="27" max="30" width="15.6328125" customWidth="1"/>
  </cols>
  <sheetData>
    <row r="1" spans="1:30" ht="12.75" customHeight="1" x14ac:dyDescent="0.4">
      <c r="A1" s="29" t="str">
        <f t="shared" ref="A1:B1" si="0">C1</f>
        <v/>
      </c>
      <c r="B1" s="29" t="str">
        <f t="shared" si="0"/>
        <v/>
      </c>
      <c r="C1" s="29" t="str">
        <f t="shared" ref="C1:C255" si="1">IF($H1="","",RANK($H1,$H$1:$H$600))</f>
        <v/>
      </c>
      <c r="D1" s="29" t="str">
        <f t="shared" ref="D1:D255" si="2">IF($I1="","",RANK($I1,$I$1:$I$600))</f>
        <v/>
      </c>
      <c r="E1" s="29">
        <f>AHS!$Y$6</f>
        <v>1</v>
      </c>
      <c r="F1" s="29">
        <v>1</v>
      </c>
      <c r="G1" s="29">
        <v>1</v>
      </c>
      <c r="H1" s="29" t="str">
        <f>IF(AND(E1=1,AHS!H$3&lt;&gt;""),AHS!H$3,"")</f>
        <v/>
      </c>
      <c r="I1" s="29" t="str">
        <f>IF(AND(E1=2,AHS!H$3&lt;&gt;""),AHS!H$3,"")</f>
        <v/>
      </c>
      <c r="J1" s="29" t="str">
        <f>IF(ISERROR(VLOOKUP(G1,AHS!L$13:AR$32,30,FALSE)),"",VLOOKUP(G1,AHS!L$13:AR$32,30,FALSE))</f>
        <v/>
      </c>
      <c r="K1" s="29" t="str">
        <f>IF(ISERROR(VLOOKUP(G1,AHS!T$13:AR$32,23,FALSE)),"",VLOOKUP(G1,AHS!T$13:AR$32,23,FALSE))</f>
        <v/>
      </c>
      <c r="L1" s="29" t="str">
        <f>IF(ISERROR(VLOOKUP(G1,AHS!AB$13:AR$32,16,FALSE)),"",VLOOKUP(G1,AHS!AB$13:AR$32,16,FALSE))</f>
        <v/>
      </c>
      <c r="M1" s="29" t="str">
        <f>IF(ISERROR(VLOOKUP(G1,AHS!AJ$13:AR$32,9,FALSE)),"",VLOOKUP(G1,AHS!AJ$13:AR$32,9,FALSE))</f>
        <v/>
      </c>
      <c r="N1" s="112" t="s">
        <v>49</v>
      </c>
      <c r="O1" s="110"/>
      <c r="P1" s="110"/>
      <c r="Q1" s="110"/>
      <c r="R1" s="110"/>
      <c r="S1" s="110"/>
      <c r="T1" s="110"/>
      <c r="U1" s="113"/>
      <c r="V1" s="30"/>
      <c r="W1" s="112" t="s">
        <v>50</v>
      </c>
      <c r="X1" s="110"/>
      <c r="Y1" s="110"/>
      <c r="Z1" s="110"/>
      <c r="AA1" s="110"/>
      <c r="AB1" s="110"/>
      <c r="AC1" s="110"/>
      <c r="AD1" s="113"/>
    </row>
    <row r="2" spans="1:30" ht="12.75" customHeight="1" x14ac:dyDescent="0.3">
      <c r="A2" s="29" t="str">
        <f t="shared" ref="A2:B2" si="3">IF(C2="","",COUNTIF(C$1:C1,C2)+C2)</f>
        <v/>
      </c>
      <c r="B2" s="29" t="str">
        <f t="shared" si="3"/>
        <v/>
      </c>
      <c r="C2" s="29" t="str">
        <f t="shared" si="1"/>
        <v/>
      </c>
      <c r="D2" s="29" t="str">
        <f t="shared" si="2"/>
        <v/>
      </c>
      <c r="E2" s="29">
        <f>AHS!$Y$6</f>
        <v>1</v>
      </c>
      <c r="F2" s="29">
        <v>1</v>
      </c>
      <c r="G2" s="29">
        <v>2</v>
      </c>
      <c r="H2" s="29" t="str">
        <f>IF(AND(E2=1,AHS!H$4&lt;&gt;""),AHS!H$4,"")</f>
        <v/>
      </c>
      <c r="I2" s="29" t="str">
        <f>IF(AND(E2=2,AHS!H$4&lt;&gt;""),AHS!H$4,"")</f>
        <v/>
      </c>
      <c r="J2" s="29" t="str">
        <f>IF(ISERROR(VLOOKUP(G2,AHS!L$13:AR$32,30,FALSE)),"",VLOOKUP(G2,AHS!L$13:AR$32,30,FALSE))</f>
        <v/>
      </c>
      <c r="K2" s="29" t="str">
        <f>IF(ISERROR(VLOOKUP(G2,AHS!T$13:AR$32,23,FALSE)),"",VLOOKUP(G2,AHS!T$13:AR$32,23,FALSE))</f>
        <v/>
      </c>
      <c r="L2" s="29" t="str">
        <f>IF(ISERROR(VLOOKUP(G2,AHS!AB$13:AR$32,16,FALSE)),"",VLOOKUP(G2,AHS!AB$13:AR$32,16,FALSE))</f>
        <v/>
      </c>
      <c r="M2" s="29" t="str">
        <f>IF(ISERROR(VLOOKUP(G2,AHS!AJ$13:AR$32,9,FALSE)),"",VLOOKUP(G2,AHS!AJ$13:AR$32,9,FALSE))</f>
        <v/>
      </c>
      <c r="N2" s="22" t="s">
        <v>9</v>
      </c>
      <c r="O2" s="23" t="s">
        <v>38</v>
      </c>
      <c r="P2" s="23" t="s">
        <v>10</v>
      </c>
      <c r="Q2" s="23" t="s">
        <v>43</v>
      </c>
      <c r="R2" s="23" t="s">
        <v>44</v>
      </c>
      <c r="S2" s="23" t="s">
        <v>45</v>
      </c>
      <c r="T2" s="23" t="s">
        <v>46</v>
      </c>
      <c r="U2" s="31" t="s">
        <v>47</v>
      </c>
      <c r="V2" s="30"/>
      <c r="W2" s="22" t="s">
        <v>9</v>
      </c>
      <c r="X2" s="23" t="s">
        <v>38</v>
      </c>
      <c r="Y2" s="23" t="s">
        <v>10</v>
      </c>
      <c r="Z2" s="23" t="s">
        <v>43</v>
      </c>
      <c r="AA2" s="23" t="s">
        <v>44</v>
      </c>
      <c r="AB2" s="23" t="s">
        <v>45</v>
      </c>
      <c r="AC2" s="23" t="s">
        <v>46</v>
      </c>
      <c r="AD2" s="31" t="s">
        <v>47</v>
      </c>
    </row>
    <row r="3" spans="1:30" ht="12" customHeight="1" x14ac:dyDescent="0.25">
      <c r="A3" s="29" t="str">
        <f t="shared" ref="A3:B3" si="4">IF(C3="","",COUNTIF(C$1:C2,C3)+C3)</f>
        <v/>
      </c>
      <c r="B3" s="29" t="str">
        <f t="shared" si="4"/>
        <v/>
      </c>
      <c r="C3" s="29" t="str">
        <f t="shared" si="1"/>
        <v/>
      </c>
      <c r="D3" s="29" t="str">
        <f t="shared" si="2"/>
        <v/>
      </c>
      <c r="E3" s="29">
        <f>AHS!$Y$6</f>
        <v>1</v>
      </c>
      <c r="F3" s="29">
        <v>1</v>
      </c>
      <c r="G3" s="29">
        <v>3</v>
      </c>
      <c r="H3" s="29" t="str">
        <f>IF(AND(E3=1,AHS!H$5&lt;&gt;""),AHS!H$5,"")</f>
        <v/>
      </c>
      <c r="I3" s="29" t="str">
        <f>IF(AND(E3=2,AHS!H$5&lt;&gt;""),AHS!H$5,"")</f>
        <v/>
      </c>
      <c r="J3" s="29" t="str">
        <f>IF(ISERROR(VLOOKUP(G3,AHS!L$13:AR$32,30,FALSE)),"",VLOOKUP(G3,AHS!L$13:AR$32,30,FALSE))</f>
        <v/>
      </c>
      <c r="K3" s="29" t="str">
        <f>IF(ISERROR(VLOOKUP(G3,AHS!T$13:AR$32,23,FALSE)),"",VLOOKUP(G3,AHS!T$13:AR$32,23,FALSE))</f>
        <v/>
      </c>
      <c r="L3" s="29" t="str">
        <f>IF(ISERROR(VLOOKUP(G3,AHS!AB$13:AR$32,16,FALSE)),"",VLOOKUP(G3,AHS!AB$13:AR$32,16,FALSE))</f>
        <v/>
      </c>
      <c r="M3" s="29" t="str">
        <f>IF(ISERROR(VLOOKUP(G3,AHS!AJ$13:AR$32,9,FALSE)),"",VLOOKUP(G3,AHS!AJ$13:AR$32,9,FALSE))</f>
        <v/>
      </c>
      <c r="N3" s="25">
        <f t="shared" ref="N3:N257" si="5">IF(ISERROR(VLOOKUP($V3,$A$1:$C$600,3,FALSE)),"",VLOOKUP($V3,$A$1:$C$600,3,FALSE))</f>
        <v>1</v>
      </c>
      <c r="O3" s="25">
        <f t="shared" ref="O3:O257" si="6">IF(N3="","",VLOOKUP($V3,$A$1:$H$600,8,FALSE))</f>
        <v>118</v>
      </c>
      <c r="P3" s="25" t="str">
        <f>IF(N3="","",CHOOSE(VLOOKUP($V3,$A$1:$F$600,6,FALSE),AHS!$M$1,BHS!$M$1,CHS!$M$1,HMJHS!$M$1,KHS!$M$1,Kings!$M$1,MHS!$M$1,SWHS!$M$1,AMHS!$M$1,'S10'!$M$1,'S11'!$M$1,'S12'!$M$1,'S13'!$M$1,'S14'!$M$1,'S15'!$M$1,'S16'!$M$1,'S17'!$M$1,'S18'!$M$1,'S19'!$M$1,'S20'!$M$1))</f>
        <v>Kamiak High School</v>
      </c>
      <c r="Q3" s="25">
        <f t="shared" ref="Q3:Q257" si="7">IF(N3="","",VLOOKUP($V3,$A$1:$H$600,7,FALSE))</f>
        <v>5</v>
      </c>
      <c r="R3" s="25" t="str">
        <f t="shared" ref="R3:R257" si="8">IF($N3="","",VLOOKUP($V3,$A$1:$M$600,10,FALSE))</f>
        <v>xJihoo Lee</v>
      </c>
      <c r="S3" s="25" t="str">
        <f t="shared" ref="S3:S257" si="9">IF($N3="","",VLOOKUP($V3,$A$1:$M$600,11,FALSE))</f>
        <v/>
      </c>
      <c r="T3" s="25" t="str">
        <f t="shared" ref="T3:T257" si="10">IF($N3="","",VLOOKUP($V3,$A$1:$M$600,12,FALSE))</f>
        <v>Lukas Marson</v>
      </c>
      <c r="U3" s="25" t="str">
        <f t="shared" ref="U3:U257" si="11">IF($N3="","",VLOOKUP($V3,$A$1:$M$600,13,FALSE))</f>
        <v>Andrew Lee</v>
      </c>
      <c r="V3" s="27">
        <v>1</v>
      </c>
      <c r="W3" s="25">
        <f t="shared" ref="W3:W257" si="12">IF(ISERROR(VLOOKUP($V3,$B$1:$D$600,3,FALSE)),"",VLOOKUP($V3,$B$1:$D$600,3,FALSE))</f>
        <v>1</v>
      </c>
      <c r="X3" s="25">
        <f t="shared" ref="X3:X257" si="13">IF(W3="","",VLOOKUP($V3,$B$1:$L$600,8,FALSE))</f>
        <v>106</v>
      </c>
      <c r="Y3" s="25" t="str">
        <f>IF(W3="","",CHOOSE(VLOOKUP($V3,$B$1:$F$600,5,FALSE),AHS!$M$1,BHS!$M$1,CHS!$M$1,HMJHS!$M$1,KHS!$M$1,Kings!$M$1,MHS!$M$1,SWHS!$M$1,AMHS!$M$1,'S10'!$M$1,'S11'!$M$1,'S12'!$M$1,'S13'!$M$1,'S14'!$M$1,'S15'!$M$1,'S16'!$M$1,'S17'!$M$1,'S18'!$M$1,'S19'!$M$1,'S20'!$M$1))</f>
        <v>South Whidbey High School</v>
      </c>
      <c r="Z3" s="25">
        <f t="shared" ref="Z3:Z257" si="14">IF(W3="","",VLOOKUP($V3,$B$1:$L$600,6,FALSE))</f>
        <v>1</v>
      </c>
      <c r="AA3" s="25" t="str">
        <f t="shared" ref="AA3:AA257" si="15">IF($W3="","",VLOOKUP($V3,$B$1:$M$600,9,FALSE))</f>
        <v/>
      </c>
      <c r="AB3" s="25" t="str">
        <f t="shared" ref="AB3:AB257" si="16">IF($W3="","",VLOOKUP($V3,$B$1:$M$600,10,FALSE))</f>
        <v>xElliot Fortney</v>
      </c>
      <c r="AC3" s="25" t="str">
        <f t="shared" ref="AC3:AC257" si="17">IF($W3="","",VLOOKUP($V3,$B$1:$M$600,11,FALSE))</f>
        <v>Stella Boblitt</v>
      </c>
      <c r="AD3" s="25" t="str">
        <f t="shared" ref="AD3:AD257" si="18">IF($W3="","",VLOOKUP($V3,$B$1:$M$600,12,FALSE))</f>
        <v/>
      </c>
    </row>
    <row r="4" spans="1:30" ht="12" customHeight="1" x14ac:dyDescent="0.25">
      <c r="A4" s="29" t="str">
        <f t="shared" ref="A4:B4" si="19">IF(C4="","",COUNTIF(C$1:C3,C4)+C4)</f>
        <v/>
      </c>
      <c r="B4" s="29" t="str">
        <f t="shared" si="19"/>
        <v/>
      </c>
      <c r="C4" s="29" t="str">
        <f t="shared" si="1"/>
        <v/>
      </c>
      <c r="D4" s="29" t="str">
        <f t="shared" si="2"/>
        <v/>
      </c>
      <c r="E4" s="29">
        <f>AHS!$Y$6</f>
        <v>1</v>
      </c>
      <c r="F4" s="29">
        <v>1</v>
      </c>
      <c r="G4" s="29">
        <v>4</v>
      </c>
      <c r="H4" s="29" t="str">
        <f>IF(AND(E4=1,AHS!H$6&lt;&gt;""),AHS!H$6,"")</f>
        <v/>
      </c>
      <c r="I4" s="29" t="str">
        <f>IF(AND(E4=2,AHS!H$6&lt;&gt;""),AHS!H$6,"")</f>
        <v/>
      </c>
      <c r="J4" s="29" t="str">
        <f>IF(ISERROR(VLOOKUP(G4,AHS!L$13:AR$32,30,FALSE)),"",VLOOKUP(G4,AHS!L$13:AR$32,30,FALSE))</f>
        <v/>
      </c>
      <c r="K4" s="29" t="str">
        <f>IF(ISERROR(VLOOKUP(G4,AHS!T$13:AR$32,23,FALSE)),"",VLOOKUP(G4,AHS!T$13:AR$32,23,FALSE))</f>
        <v/>
      </c>
      <c r="L4" s="29" t="str">
        <f>IF(ISERROR(VLOOKUP(G4,AHS!AB$13:AR$32,16,FALSE)),"",VLOOKUP(G4,AHS!AB$13:AR$32,16,FALSE))</f>
        <v/>
      </c>
      <c r="M4" s="29" t="str">
        <f>IF(ISERROR(VLOOKUP(G4,AHS!AJ$13:AR$32,9,FALSE)),"",VLOOKUP(G4,AHS!AJ$13:AR$32,9,FALSE))</f>
        <v/>
      </c>
      <c r="N4" s="27">
        <f t="shared" si="5"/>
        <v>2</v>
      </c>
      <c r="O4" s="27">
        <f t="shared" si="6"/>
        <v>117</v>
      </c>
      <c r="P4" s="27" t="str">
        <f>IF(N4="","",CHOOSE(VLOOKUP($V4,$A$1:$F$600,6,FALSE),AHS!$M$1,BHS!$M$1,CHS!$M$1,HMJHS!$M$1,KHS!$M$1,Kings!$M$1,MHS!$M$1,SWHS!$M$1,AMHS!$M$1,'S10'!$M$1,'S11'!$M$1,'S12'!$M$1,'S13'!$M$1,'S14'!$M$1,'S15'!$M$1,'S16'!$M$1,'S17'!$M$1,'S18'!$M$1,'S19'!$M$1,'S20'!$M$1))</f>
        <v>Cascade High School</v>
      </c>
      <c r="Q4" s="27">
        <f t="shared" si="7"/>
        <v>1</v>
      </c>
      <c r="R4" s="27" t="str">
        <f t="shared" si="8"/>
        <v>xDylan Soh</v>
      </c>
      <c r="S4" s="27" t="str">
        <f t="shared" si="9"/>
        <v>Colton VanderVeen</v>
      </c>
      <c r="T4" s="27" t="str">
        <f t="shared" si="10"/>
        <v>Vincent Ngyen</v>
      </c>
      <c r="U4" s="27" t="str">
        <f t="shared" si="11"/>
        <v/>
      </c>
      <c r="V4" s="27">
        <v>2</v>
      </c>
      <c r="W4" s="27">
        <f t="shared" si="12"/>
        <v>2</v>
      </c>
      <c r="X4" s="27">
        <f t="shared" si="13"/>
        <v>80</v>
      </c>
      <c r="Y4" s="27" t="str">
        <f>IF(W4="","",CHOOSE(VLOOKUP($V4,$B$1:$F$600,5,FALSE),AHS!$M$1,BHS!$M$1,CHS!$M$1,HMJHS!$M$1,KHS!$M$1,Kings!$M$1,MHS!$M$1,SWHS!$M$1,AMHS!$M$1,'S10'!$M$1,'S11'!$M$1,'S12'!$M$1,'S13'!$M$1,'S14'!$M$1,'S15'!$M$1,'S16'!$M$1,'S17'!$M$1,'S18'!$M$1,'S19'!$M$1,'S20'!$M$1))</f>
        <v>South Whidbey High School</v>
      </c>
      <c r="Z4" s="27">
        <f t="shared" si="14"/>
        <v>2</v>
      </c>
      <c r="AA4" s="27" t="str">
        <f t="shared" si="15"/>
        <v/>
      </c>
      <c r="AB4" s="27" t="str">
        <f t="shared" si="16"/>
        <v>Teddy Alexdav</v>
      </c>
      <c r="AC4" s="27" t="str">
        <f t="shared" si="17"/>
        <v/>
      </c>
      <c r="AD4" s="27" t="str">
        <f t="shared" si="18"/>
        <v>Maddux Craven</v>
      </c>
    </row>
    <row r="5" spans="1:30" ht="12" customHeight="1" x14ac:dyDescent="0.25">
      <c r="A5" s="29" t="str">
        <f t="shared" ref="A5:B5" si="20">IF(C5="","",COUNTIF(C$1:C4,C5)+C5)</f>
        <v/>
      </c>
      <c r="B5" s="29" t="str">
        <f t="shared" si="20"/>
        <v/>
      </c>
      <c r="C5" s="29" t="str">
        <f t="shared" si="1"/>
        <v/>
      </c>
      <c r="D5" s="29" t="str">
        <f t="shared" si="2"/>
        <v/>
      </c>
      <c r="E5" s="29">
        <f>AHS!$Y$6</f>
        <v>1</v>
      </c>
      <c r="F5" s="29">
        <v>1</v>
      </c>
      <c r="G5" s="29">
        <v>5</v>
      </c>
      <c r="H5" s="29" t="str">
        <f>IF(AND(E5=1,AHS!H$7&lt;&gt;""),AHS!H$7,"")</f>
        <v/>
      </c>
      <c r="I5" s="29" t="str">
        <f>IF(AND(E5=2,AHS!H$7&lt;&gt;""),AHS!H$7,"")</f>
        <v/>
      </c>
      <c r="J5" s="29" t="str">
        <f>IF(ISERROR(VLOOKUP(G5,AHS!L$13:AR$32,30,FALSE)),"",VLOOKUP(G5,AHS!L$13:AR$32,30,FALSE))</f>
        <v/>
      </c>
      <c r="K5" s="29" t="str">
        <f>IF(ISERROR(VLOOKUP(G5,AHS!T$13:AR$32,23,FALSE)),"",VLOOKUP(G5,AHS!T$13:AR$32,23,FALSE))</f>
        <v/>
      </c>
      <c r="L5" s="29" t="str">
        <f>IF(ISERROR(VLOOKUP(G5,AHS!AB$13:AR$32,16,FALSE)),"",VLOOKUP(G5,AHS!AB$13:AR$32,16,FALSE))</f>
        <v/>
      </c>
      <c r="M5" s="29" t="str">
        <f>IF(ISERROR(VLOOKUP(G5,AHS!AJ$13:AR$32,9,FALSE)),"",VLOOKUP(G5,AHS!AJ$13:AR$32,9,FALSE))</f>
        <v/>
      </c>
      <c r="N5" s="27">
        <f t="shared" si="5"/>
        <v>3</v>
      </c>
      <c r="O5" s="27">
        <f t="shared" si="6"/>
        <v>110</v>
      </c>
      <c r="P5" s="27" t="str">
        <f>IF(N5="","",CHOOSE(VLOOKUP($V5,$A$1:$F$600,6,FALSE),AHS!$M$1,BHS!$M$1,CHS!$M$1,HMJHS!$M$1,KHS!$M$1,Kings!$M$1,MHS!$M$1,SWHS!$M$1,AMHS!$M$1,'S10'!$M$1,'S11'!$M$1,'S12'!$M$1,'S13'!$M$1,'S14'!$M$1,'S15'!$M$1,'S16'!$M$1,'S17'!$M$1,'S18'!$M$1,'S19'!$M$1,'S20'!$M$1))</f>
        <v>Kamiak High School</v>
      </c>
      <c r="Q5" s="27">
        <f t="shared" si="7"/>
        <v>1</v>
      </c>
      <c r="R5" s="27" t="str">
        <f t="shared" si="8"/>
        <v>Victor Zhang</v>
      </c>
      <c r="S5" s="27" t="str">
        <f t="shared" si="9"/>
        <v>Caleb Kwon</v>
      </c>
      <c r="T5" s="27" t="str">
        <f t="shared" si="10"/>
        <v/>
      </c>
      <c r="U5" s="27" t="str">
        <f t="shared" si="11"/>
        <v>Calvin Taing</v>
      </c>
      <c r="V5" s="27">
        <v>3</v>
      </c>
      <c r="W5" s="27">
        <f t="shared" si="12"/>
        <v>3</v>
      </c>
      <c r="X5" s="27">
        <f t="shared" si="13"/>
        <v>73</v>
      </c>
      <c r="Y5" s="27" t="str">
        <f>IF(W5="","",CHOOSE(VLOOKUP($V5,$B$1:$F$600,5,FALSE),AHS!$M$1,BHS!$M$1,CHS!$M$1,HMJHS!$M$1,KHS!$M$1,Kings!$M$1,MHS!$M$1,SWHS!$M$1,AMHS!$M$1,'S10'!$M$1,'S11'!$M$1,'S12'!$M$1,'S13'!$M$1,'S14'!$M$1,'S15'!$M$1,'S16'!$M$1,'S17'!$M$1,'S18'!$M$1,'S19'!$M$1,'S20'!$M$1))</f>
        <v>South Whidbey High School</v>
      </c>
      <c r="Z5" s="27">
        <f t="shared" si="14"/>
        <v>3</v>
      </c>
      <c r="AA5" s="27" t="str">
        <f t="shared" si="15"/>
        <v/>
      </c>
      <c r="AB5" s="27" t="str">
        <f t="shared" si="16"/>
        <v>Solomon Hilliard</v>
      </c>
      <c r="AC5" s="27" t="str">
        <f t="shared" si="17"/>
        <v>Dylan McKnight</v>
      </c>
      <c r="AD5" s="27" t="str">
        <f t="shared" si="18"/>
        <v>Dante Churchill</v>
      </c>
    </row>
    <row r="6" spans="1:30" ht="12" customHeight="1" x14ac:dyDescent="0.25">
      <c r="A6" s="29" t="str">
        <f t="shared" ref="A6:B6" si="21">IF(C6="","",COUNTIF(C$1:C5,C6)+C6)</f>
        <v/>
      </c>
      <c r="B6" s="29" t="str">
        <f t="shared" si="21"/>
        <v/>
      </c>
      <c r="C6" s="29" t="str">
        <f t="shared" si="1"/>
        <v/>
      </c>
      <c r="D6" s="29" t="str">
        <f t="shared" si="2"/>
        <v/>
      </c>
      <c r="E6" s="29">
        <f>AHS!$Y$6</f>
        <v>1</v>
      </c>
      <c r="F6" s="29">
        <v>1</v>
      </c>
      <c r="G6" s="29">
        <v>6</v>
      </c>
      <c r="H6" s="29" t="str">
        <f>IF(AND(E6=1,AHS!H$8&lt;&gt;""),AHS!H$8,"")</f>
        <v/>
      </c>
      <c r="I6" s="29" t="str">
        <f>IF(AND(E6=2,AHS!H$8&lt;&gt;""),AHS!H$8,"")</f>
        <v/>
      </c>
      <c r="J6" s="29" t="str">
        <f>IF(ISERROR(VLOOKUP(G6,AHS!L$13:AR$32,30,FALSE)),"",VLOOKUP(G6,AHS!L$13:AR$32,30,FALSE))</f>
        <v/>
      </c>
      <c r="K6" s="29" t="str">
        <f>IF(ISERROR(VLOOKUP(G6,AHS!T$13:AR$32,23,FALSE)),"",VLOOKUP(G6,AHS!T$13:AR$32,23,FALSE))</f>
        <v/>
      </c>
      <c r="L6" s="29" t="str">
        <f>IF(ISERROR(VLOOKUP(G6,AHS!AB$13:AR$32,16,FALSE)),"",VLOOKUP(G6,AHS!AB$13:AR$32,16,FALSE))</f>
        <v/>
      </c>
      <c r="M6" s="29" t="str">
        <f>IF(ISERROR(VLOOKUP(G6,AHS!AJ$13:AR$32,9,FALSE)),"",VLOOKUP(G6,AHS!AJ$13:AR$32,9,FALSE))</f>
        <v/>
      </c>
      <c r="N6" s="27">
        <f t="shared" si="5"/>
        <v>4</v>
      </c>
      <c r="O6" s="27">
        <f t="shared" si="6"/>
        <v>108</v>
      </c>
      <c r="P6" s="27" t="str">
        <f>IF(N6="","",CHOOSE(VLOOKUP($V6,$A$1:$F$600,6,FALSE),AHS!$M$1,BHS!$M$1,CHS!$M$1,HMJHS!$M$1,KHS!$M$1,Kings!$M$1,MHS!$M$1,SWHS!$M$1,AMHS!$M$1,'S10'!$M$1,'S11'!$M$1,'S12'!$M$1,'S13'!$M$1,'S14'!$M$1,'S15'!$M$1,'S16'!$M$1,'S17'!$M$1,'S18'!$M$1,'S19'!$M$1,'S20'!$M$1))</f>
        <v>Henry M Jackson High School</v>
      </c>
      <c r="Q6" s="27">
        <f t="shared" si="7"/>
        <v>1</v>
      </c>
      <c r="R6" s="27" t="str">
        <f t="shared" si="8"/>
        <v>JiYoon Hong</v>
      </c>
      <c r="S6" s="27" t="str">
        <f t="shared" si="9"/>
        <v>Callia Park</v>
      </c>
      <c r="T6" s="27" t="str">
        <f t="shared" si="10"/>
        <v/>
      </c>
      <c r="U6" s="27" t="str">
        <f t="shared" si="11"/>
        <v>Daniel Dimov</v>
      </c>
      <c r="V6" s="27">
        <v>4</v>
      </c>
      <c r="W6" s="27">
        <f t="shared" si="12"/>
        <v>4</v>
      </c>
      <c r="X6" s="27">
        <f t="shared" si="13"/>
        <v>70</v>
      </c>
      <c r="Y6" s="27" t="str">
        <f>IF(W6="","",CHOOSE(VLOOKUP($V6,$B$1:$F$600,5,FALSE),AHS!$M$1,BHS!$M$1,CHS!$M$1,HMJHS!$M$1,KHS!$M$1,Kings!$M$1,MHS!$M$1,SWHS!$M$1,AMHS!$M$1,'S10'!$M$1,'S11'!$M$1,'S12'!$M$1,'S13'!$M$1,'S14'!$M$1,'S15'!$M$1,'S16'!$M$1,'S17'!$M$1,'S18'!$M$1,'S19'!$M$1,'S20'!$M$1))</f>
        <v>King's High School</v>
      </c>
      <c r="Z6" s="27">
        <f t="shared" si="14"/>
        <v>3</v>
      </c>
      <c r="AA6" s="27" t="str">
        <f t="shared" si="15"/>
        <v>xSophia Liao</v>
      </c>
      <c r="AB6" s="27" t="str">
        <f t="shared" si="16"/>
        <v/>
      </c>
      <c r="AC6" s="27">
        <f t="shared" si="17"/>
        <v>0</v>
      </c>
      <c r="AD6" s="27" t="str">
        <f t="shared" si="18"/>
        <v/>
      </c>
    </row>
    <row r="7" spans="1:30" ht="12" customHeight="1" x14ac:dyDescent="0.25">
      <c r="A7" s="29" t="str">
        <f t="shared" ref="A7:B7" si="22">IF(C7="","",COUNTIF(C$1:C6,C7)+C7)</f>
        <v/>
      </c>
      <c r="B7" s="29" t="str">
        <f t="shared" si="22"/>
        <v/>
      </c>
      <c r="C7" s="29" t="str">
        <f t="shared" si="1"/>
        <v/>
      </c>
      <c r="D7" s="29" t="str">
        <f t="shared" si="2"/>
        <v/>
      </c>
      <c r="E7" s="29">
        <f>AHS!$Y$6</f>
        <v>1</v>
      </c>
      <c r="F7" s="29">
        <v>1</v>
      </c>
      <c r="G7" s="29">
        <v>7</v>
      </c>
      <c r="H7" s="29" t="str">
        <f>IF(AND(E7=1,AHS!H$9&lt;&gt;""),AHS!H$9,"")</f>
        <v/>
      </c>
      <c r="I7" s="29" t="str">
        <f>IF(AND(E7=2,AHS!H$9&lt;&gt;""),AHS!H$9,"")</f>
        <v/>
      </c>
      <c r="J7" s="29" t="str">
        <f>IF(ISERROR(VLOOKUP(G7,AHS!L$13:AR$32,30,FALSE)),"",VLOOKUP(G7,AHS!L$13:AR$32,30,FALSE))</f>
        <v/>
      </c>
      <c r="K7" s="29" t="str">
        <f>IF(ISERROR(VLOOKUP(G7,AHS!T$13:AR$32,23,FALSE)),"",VLOOKUP(G7,AHS!T$13:AR$32,23,FALSE))</f>
        <v/>
      </c>
      <c r="L7" s="29" t="str">
        <f>IF(ISERROR(VLOOKUP(G7,AHS!AB$13:AR$32,16,FALSE)),"",VLOOKUP(G7,AHS!AB$13:AR$32,16,FALSE))</f>
        <v/>
      </c>
      <c r="M7" s="29" t="str">
        <f>IF(ISERROR(VLOOKUP(G7,AHS!AJ$13:AR$32,9,FALSE)),"",VLOOKUP(G7,AHS!AJ$13:AR$32,9,FALSE))</f>
        <v/>
      </c>
      <c r="N7" s="27">
        <f t="shared" si="5"/>
        <v>5</v>
      </c>
      <c r="O7" s="27">
        <f t="shared" si="6"/>
        <v>96</v>
      </c>
      <c r="P7" s="27" t="str">
        <f>IF(N7="","",CHOOSE(VLOOKUP($V7,$A$1:$F$600,6,FALSE),AHS!$M$1,BHS!$M$1,CHS!$M$1,HMJHS!$M$1,KHS!$M$1,Kings!$M$1,MHS!$M$1,SWHS!$M$1,AMHS!$M$1,'S10'!$M$1,'S11'!$M$1,'S12'!$M$1,'S13'!$M$1,'S14'!$M$1,'S15'!$M$1,'S16'!$M$1,'S17'!$M$1,'S18'!$M$1,'S19'!$M$1,'S20'!$M$1))</f>
        <v>Mariner High School</v>
      </c>
      <c r="Q7" s="27">
        <f t="shared" si="7"/>
        <v>1</v>
      </c>
      <c r="R7" s="27" t="str">
        <f t="shared" si="8"/>
        <v>Brandon Ng</v>
      </c>
      <c r="S7" s="27" t="str">
        <f t="shared" si="9"/>
        <v>Alex Reed</v>
      </c>
      <c r="T7" s="27" t="str">
        <f t="shared" si="10"/>
        <v>Leon Kum</v>
      </c>
      <c r="U7" s="27" t="str">
        <f t="shared" si="11"/>
        <v/>
      </c>
      <c r="V7" s="27">
        <v>5</v>
      </c>
      <c r="W7" s="27">
        <f t="shared" si="12"/>
        <v>5</v>
      </c>
      <c r="X7" s="27">
        <f t="shared" si="13"/>
        <v>64</v>
      </c>
      <c r="Y7" s="27" t="str">
        <f>IF(W7="","",CHOOSE(VLOOKUP($V7,$B$1:$F$600,5,FALSE),AHS!$M$1,BHS!$M$1,CHS!$M$1,HMJHS!$M$1,KHS!$M$1,Kings!$M$1,MHS!$M$1,SWHS!$M$1,AMHS!$M$1,'S10'!$M$1,'S11'!$M$1,'S12'!$M$1,'S13'!$M$1,'S14'!$M$1,'S15'!$M$1,'S16'!$M$1,'S17'!$M$1,'S18'!$M$1,'S19'!$M$1,'S20'!$M$1))</f>
        <v>King's High School</v>
      </c>
      <c r="Z7" s="27">
        <f t="shared" si="14"/>
        <v>2</v>
      </c>
      <c r="AA7" s="27" t="str">
        <f t="shared" si="15"/>
        <v/>
      </c>
      <c r="AB7" s="27">
        <f t="shared" si="16"/>
        <v>0</v>
      </c>
      <c r="AC7" s="27">
        <f t="shared" si="17"/>
        <v>0</v>
      </c>
      <c r="AD7" s="27">
        <f t="shared" si="18"/>
        <v>0</v>
      </c>
    </row>
    <row r="8" spans="1:30" ht="12" customHeight="1" x14ac:dyDescent="0.25">
      <c r="A8" s="29" t="str">
        <f t="shared" ref="A8:B8" si="23">IF(C8="","",COUNTIF(C$1:C7,C8)+C8)</f>
        <v/>
      </c>
      <c r="B8" s="29" t="str">
        <f t="shared" si="23"/>
        <v/>
      </c>
      <c r="C8" s="29" t="str">
        <f t="shared" si="1"/>
        <v/>
      </c>
      <c r="D8" s="29" t="str">
        <f t="shared" si="2"/>
        <v/>
      </c>
      <c r="E8" s="29">
        <f>AHS!$Y$6</f>
        <v>1</v>
      </c>
      <c r="F8" s="29">
        <v>1</v>
      </c>
      <c r="G8" s="29">
        <v>8</v>
      </c>
      <c r="H8" s="29" t="str">
        <f>IF(AND(E8=1,AHS!H$10&lt;&gt;""),AHS!H$10,"")</f>
        <v/>
      </c>
      <c r="I8" s="29" t="str">
        <f>IF(AND(E8=2,AHS!H$10&lt;&gt;""),AHS!H$10,"")</f>
        <v/>
      </c>
      <c r="J8" s="29" t="str">
        <f>IF(ISERROR(VLOOKUP(G8,AHS!L$13:AR$32,30,FALSE)),"",VLOOKUP(G8,AHS!L$13:AR$32,30,FALSE))</f>
        <v/>
      </c>
      <c r="K8" s="29" t="str">
        <f>IF(ISERROR(VLOOKUP(G8,AHS!T$13:AR$32,23,FALSE)),"",VLOOKUP(G8,AHS!T$13:AR$32,23,FALSE))</f>
        <v/>
      </c>
      <c r="L8" s="29" t="str">
        <f>IF(ISERROR(VLOOKUP(G8,AHS!AB$13:AR$32,16,FALSE)),"",VLOOKUP(G8,AHS!AB$13:AR$32,16,FALSE))</f>
        <v/>
      </c>
      <c r="M8" s="29" t="str">
        <f>IF(ISERROR(VLOOKUP(G8,AHS!AJ$13:AR$32,9,FALSE)),"",VLOOKUP(G8,AHS!AJ$13:AR$32,9,FALSE))</f>
        <v/>
      </c>
      <c r="N8" s="27">
        <f t="shared" si="5"/>
        <v>6</v>
      </c>
      <c r="O8" s="27">
        <f t="shared" si="6"/>
        <v>95</v>
      </c>
      <c r="P8" s="27" t="str">
        <f>IF(N8="","",CHOOSE(VLOOKUP($V8,$A$1:$F$600,6,FALSE),AHS!$M$1,BHS!$M$1,CHS!$M$1,HMJHS!$M$1,KHS!$M$1,Kings!$M$1,MHS!$M$1,SWHS!$M$1,AMHS!$M$1,'S10'!$M$1,'S11'!$M$1,'S12'!$M$1,'S13'!$M$1,'S14'!$M$1,'S15'!$M$1,'S16'!$M$1,'S17'!$M$1,'S18'!$M$1,'S19'!$M$1,'S20'!$M$1))</f>
        <v>Kamiak High School</v>
      </c>
      <c r="Q8" s="27">
        <f t="shared" si="7"/>
        <v>6</v>
      </c>
      <c r="R8" s="27" t="str">
        <f t="shared" si="8"/>
        <v>xJoe Ahn</v>
      </c>
      <c r="S8" s="27" t="str">
        <f t="shared" si="9"/>
        <v/>
      </c>
      <c r="T8" s="27" t="str">
        <f t="shared" si="10"/>
        <v>Ian Petchel</v>
      </c>
      <c r="U8" s="27" t="str">
        <f t="shared" si="11"/>
        <v>Jaden Shan</v>
      </c>
      <c r="V8" s="27">
        <v>6</v>
      </c>
      <c r="W8" s="27">
        <f t="shared" si="12"/>
        <v>6</v>
      </c>
      <c r="X8" s="27">
        <f t="shared" si="13"/>
        <v>60</v>
      </c>
      <c r="Y8" s="27" t="str">
        <f>IF(W8="","",CHOOSE(VLOOKUP($V8,$B$1:$F$600,5,FALSE),AHS!$M$1,BHS!$M$1,CHS!$M$1,HMJHS!$M$1,KHS!$M$1,Kings!$M$1,MHS!$M$1,SWHS!$M$1,AMHS!$M$1,'S10'!$M$1,'S11'!$M$1,'S12'!$M$1,'S13'!$M$1,'S14'!$M$1,'S15'!$M$1,'S16'!$M$1,'S17'!$M$1,'S18'!$M$1,'S19'!$M$1,'S20'!$M$1))</f>
        <v>King's High School</v>
      </c>
      <c r="Z8" s="27">
        <f t="shared" si="14"/>
        <v>1</v>
      </c>
      <c r="AA8" s="27" t="str">
        <f t="shared" si="15"/>
        <v>Jonathan Chan</v>
      </c>
      <c r="AB8" s="27">
        <f t="shared" si="16"/>
        <v>0</v>
      </c>
      <c r="AC8" s="27" t="str">
        <f t="shared" si="17"/>
        <v/>
      </c>
      <c r="AD8" s="27" t="str">
        <f t="shared" si="18"/>
        <v/>
      </c>
    </row>
    <row r="9" spans="1:30" ht="12" customHeight="1" x14ac:dyDescent="0.25">
      <c r="A9" s="29" t="str">
        <f t="shared" ref="A9:B9" si="24">IF(C9="","",COUNTIF(C$1:C8,C9)+C9)</f>
        <v/>
      </c>
      <c r="B9" s="29" t="str">
        <f t="shared" si="24"/>
        <v/>
      </c>
      <c r="C9" s="29" t="str">
        <f t="shared" si="1"/>
        <v/>
      </c>
      <c r="D9" s="29" t="str">
        <f t="shared" si="2"/>
        <v/>
      </c>
      <c r="E9" s="29">
        <f>AHS!$Y$6</f>
        <v>1</v>
      </c>
      <c r="F9" s="29">
        <v>1</v>
      </c>
      <c r="G9" s="29">
        <v>9</v>
      </c>
      <c r="H9" s="29" t="str">
        <f>IF(AND(E9=1,AHS!H$11&lt;&gt;""),AHS!H$11,"")</f>
        <v/>
      </c>
      <c r="I9" s="29" t="str">
        <f>IF(AND(E9=2,AHS!H$11&lt;&gt;""),AHS!H$11,"")</f>
        <v/>
      </c>
      <c r="J9" s="29" t="str">
        <f>IF(ISERROR(VLOOKUP(G9,AHS!L$13:AR$32,30,FALSE)),"",VLOOKUP(G9,AHS!L$13:AR$32,30,FALSE))</f>
        <v/>
      </c>
      <c r="K9" s="29" t="str">
        <f>IF(ISERROR(VLOOKUP(G9,AHS!T$13:AR$32,23,FALSE)),"",VLOOKUP(G9,AHS!T$13:AR$32,23,FALSE))</f>
        <v/>
      </c>
      <c r="L9" s="29" t="str">
        <f>IF(ISERROR(VLOOKUP(G9,AHS!AB$13:AR$32,16,FALSE)),"",VLOOKUP(G9,AHS!AB$13:AR$32,16,FALSE))</f>
        <v/>
      </c>
      <c r="M9" s="29" t="str">
        <f>IF(ISERROR(VLOOKUP(G9,AHS!AJ$13:AR$32,9,FALSE)),"",VLOOKUP(G9,AHS!AJ$13:AR$32,9,FALSE))</f>
        <v/>
      </c>
      <c r="N9" s="27">
        <f t="shared" si="5"/>
        <v>7</v>
      </c>
      <c r="O9" s="27">
        <f t="shared" si="6"/>
        <v>92</v>
      </c>
      <c r="P9" s="27" t="str">
        <f>IF(N9="","",CHOOSE(VLOOKUP($V9,$A$1:$F$600,6,FALSE),AHS!$M$1,BHS!$M$1,CHS!$M$1,HMJHS!$M$1,KHS!$M$1,Kings!$M$1,MHS!$M$1,SWHS!$M$1,AMHS!$M$1,'S10'!$M$1,'S11'!$M$1,'S12'!$M$1,'S13'!$M$1,'S14'!$M$1,'S15'!$M$1,'S16'!$M$1,'S17'!$M$1,'S18'!$M$1,'S19'!$M$1,'S20'!$M$1))</f>
        <v>Cascade High School</v>
      </c>
      <c r="Q9" s="27">
        <f t="shared" si="7"/>
        <v>2</v>
      </c>
      <c r="R9" s="27" t="str">
        <f t="shared" si="8"/>
        <v/>
      </c>
      <c r="S9" s="27" t="str">
        <f t="shared" si="9"/>
        <v>Ammar Abbas</v>
      </c>
      <c r="T9" s="27" t="str">
        <f t="shared" si="10"/>
        <v>Larry Barsukova</v>
      </c>
      <c r="U9" s="27" t="str">
        <f t="shared" si="11"/>
        <v>Adrian Kaptselau</v>
      </c>
      <c r="V9" s="27">
        <v>7</v>
      </c>
      <c r="W9" s="27" t="str">
        <f t="shared" si="12"/>
        <v/>
      </c>
      <c r="X9" s="27" t="str">
        <f t="shared" si="13"/>
        <v/>
      </c>
      <c r="Y9" s="27" t="str">
        <f>IF(W9="","",CHOOSE(VLOOKUP($V9,$B$1:$F$600,5,FALSE),AHS!$M$1,BHS!$M$1,CHS!$M$1,HMJHS!$M$1,KHS!$M$1,Kings!$M$1,MHS!$M$1,SWHS!$M$1,AMHS!$M$1,'S10'!$M$1,'S11'!$M$1,'S12'!$M$1,'S13'!$M$1,'S14'!$M$1,'S15'!$M$1,'S16'!$M$1,'S17'!$M$1,'S18'!$M$1,'S19'!$M$1,'S20'!$M$1))</f>
        <v/>
      </c>
      <c r="Z9" s="27" t="str">
        <f t="shared" si="14"/>
        <v/>
      </c>
      <c r="AA9" s="27" t="str">
        <f t="shared" si="15"/>
        <v/>
      </c>
      <c r="AB9" s="27" t="str">
        <f t="shared" si="16"/>
        <v/>
      </c>
      <c r="AC9" s="27" t="str">
        <f t="shared" si="17"/>
        <v/>
      </c>
      <c r="AD9" s="27" t="str">
        <f t="shared" si="18"/>
        <v/>
      </c>
    </row>
    <row r="10" spans="1:30" ht="12" customHeight="1" x14ac:dyDescent="0.25">
      <c r="A10" s="29" t="str">
        <f t="shared" ref="A10:B10" si="25">IF(C10="","",COUNTIF(C$1:C9,C10)+C10)</f>
        <v/>
      </c>
      <c r="B10" s="29" t="str">
        <f t="shared" si="25"/>
        <v/>
      </c>
      <c r="C10" s="29" t="str">
        <f t="shared" si="1"/>
        <v/>
      </c>
      <c r="D10" s="29" t="str">
        <f t="shared" si="2"/>
        <v/>
      </c>
      <c r="E10" s="29">
        <f>AHS!$Y$6</f>
        <v>1</v>
      </c>
      <c r="F10" s="29">
        <v>1</v>
      </c>
      <c r="G10" s="29">
        <v>10</v>
      </c>
      <c r="H10" s="29" t="str">
        <f>IF(AND(E10=1,AHS!H$12&lt;&gt;""),AHS!H$12,"")</f>
        <v/>
      </c>
      <c r="I10" s="29" t="str">
        <f>IF(AND(E10=2,AHS!H$12&lt;&gt;""),AHS!H$12,"")</f>
        <v/>
      </c>
      <c r="J10" s="29" t="str">
        <f>IF(ISERROR(VLOOKUP(G10,AHS!L$13:AR$32,30,FALSE)),"",VLOOKUP(G10,AHS!L$13:AR$32,30,FALSE))</f>
        <v/>
      </c>
      <c r="K10" s="29" t="str">
        <f>IF(ISERROR(VLOOKUP(G10,AHS!T$13:AR$32,23,FALSE)),"",VLOOKUP(G10,AHS!T$13:AR$32,23,FALSE))</f>
        <v/>
      </c>
      <c r="L10" s="29" t="str">
        <f>IF(ISERROR(VLOOKUP(G10,AHS!AB$13:AR$32,16,FALSE)),"",VLOOKUP(G10,AHS!AB$13:AR$32,16,FALSE))</f>
        <v/>
      </c>
      <c r="M10" s="29" t="str">
        <f>IF(ISERROR(VLOOKUP(G10,AHS!AJ$13:AR$32,9,FALSE)),"",VLOOKUP(G10,AHS!AJ$13:AR$32,9,FALSE))</f>
        <v/>
      </c>
      <c r="N10" s="27">
        <f t="shared" si="5"/>
        <v>8</v>
      </c>
      <c r="O10" s="27">
        <f t="shared" si="6"/>
        <v>87</v>
      </c>
      <c r="P10" s="27" t="str">
        <f>IF(N10="","",CHOOSE(VLOOKUP($V10,$A$1:$F$600,6,FALSE),AHS!$M$1,BHS!$M$1,CHS!$M$1,HMJHS!$M$1,KHS!$M$1,Kings!$M$1,MHS!$M$1,SWHS!$M$1,AMHS!$M$1,'S10'!$M$1,'S11'!$M$1,'S12'!$M$1,'S13'!$M$1,'S14'!$M$1,'S15'!$M$1,'S16'!$M$1,'S17'!$M$1,'S18'!$M$1,'S19'!$M$1,'S20'!$M$1))</f>
        <v>Mariner High School</v>
      </c>
      <c r="Q10" s="27">
        <f t="shared" si="7"/>
        <v>3</v>
      </c>
      <c r="R10" s="27" t="str">
        <f t="shared" si="8"/>
        <v>xEmmett Higley</v>
      </c>
      <c r="S10" s="27" t="str">
        <f t="shared" si="9"/>
        <v>xThales Pham</v>
      </c>
      <c r="T10" s="27" t="str">
        <f t="shared" si="10"/>
        <v/>
      </c>
      <c r="U10" s="27" t="str">
        <f t="shared" si="11"/>
        <v/>
      </c>
      <c r="V10" s="27">
        <v>8</v>
      </c>
      <c r="W10" s="27" t="str">
        <f t="shared" si="12"/>
        <v/>
      </c>
      <c r="X10" s="27" t="str">
        <f t="shared" si="13"/>
        <v/>
      </c>
      <c r="Y10" s="27" t="str">
        <f>IF(W10="","",CHOOSE(VLOOKUP($V10,$B$1:$F$600,5,FALSE),AHS!$M$1,BHS!$M$1,CHS!$M$1,HMJHS!$M$1,KHS!$M$1,Kings!$M$1,MHS!$M$1,SWHS!$M$1,AMHS!$M$1,'S10'!$M$1,'S11'!$M$1,'S12'!$M$1,'S13'!$M$1,'S14'!$M$1,'S15'!$M$1,'S16'!$M$1,'S17'!$M$1,'S18'!$M$1,'S19'!$M$1,'S20'!$M$1))</f>
        <v/>
      </c>
      <c r="Z10" s="27" t="str">
        <f t="shared" si="14"/>
        <v/>
      </c>
      <c r="AA10" s="27" t="str">
        <f t="shared" si="15"/>
        <v/>
      </c>
      <c r="AB10" s="27" t="str">
        <f t="shared" si="16"/>
        <v/>
      </c>
      <c r="AC10" s="27" t="str">
        <f t="shared" si="17"/>
        <v/>
      </c>
      <c r="AD10" s="27" t="str">
        <f t="shared" si="18"/>
        <v/>
      </c>
    </row>
    <row r="11" spans="1:30" ht="12" customHeight="1" x14ac:dyDescent="0.25">
      <c r="A11" s="29" t="str">
        <f t="shared" ref="A11:B11" si="26">IF(C11="","",COUNTIF(C$1:C10,C11)+C11)</f>
        <v/>
      </c>
      <c r="B11" s="29" t="str">
        <f t="shared" si="26"/>
        <v/>
      </c>
      <c r="C11" s="29" t="str">
        <f t="shared" si="1"/>
        <v/>
      </c>
      <c r="D11" s="29" t="str">
        <f t="shared" si="2"/>
        <v/>
      </c>
      <c r="E11" s="29">
        <f>AHS!$Y$6</f>
        <v>1</v>
      </c>
      <c r="F11" s="29">
        <v>1</v>
      </c>
      <c r="G11" s="29">
        <v>11</v>
      </c>
      <c r="H11" s="29" t="str">
        <f>IF(AND(E11=1,AHS!H$13&lt;&gt;""),AHS!H$13,"")</f>
        <v/>
      </c>
      <c r="I11" s="29" t="str">
        <f>IF(AND(E11=2,AHS!H$13&lt;&gt;""),AHS!H$13,"")</f>
        <v/>
      </c>
      <c r="J11" s="29" t="str">
        <f>IF(ISERROR(VLOOKUP(G11,AHS!L$13:AR$32,30,FALSE)),"",VLOOKUP(G11,AHS!L$13:AR$32,30,FALSE))</f>
        <v/>
      </c>
      <c r="K11" s="29" t="str">
        <f>IF(ISERROR(VLOOKUP(G11,AHS!T$13:AR$32,23,FALSE)),"",VLOOKUP(G11,AHS!T$13:AR$32,23,FALSE))</f>
        <v/>
      </c>
      <c r="L11" s="29" t="str">
        <f>IF(ISERROR(VLOOKUP(G11,AHS!AB$13:AR$32,16,FALSE)),"",VLOOKUP(G11,AHS!AB$13:AR$32,16,FALSE))</f>
        <v/>
      </c>
      <c r="M11" s="29" t="str">
        <f>IF(ISERROR(VLOOKUP(G11,AHS!AJ$13:AR$32,9,FALSE)),"",VLOOKUP(G11,AHS!AJ$13:AR$32,9,FALSE))</f>
        <v/>
      </c>
      <c r="N11" s="27">
        <f t="shared" si="5"/>
        <v>9</v>
      </c>
      <c r="O11" s="27">
        <f t="shared" si="6"/>
        <v>84</v>
      </c>
      <c r="P11" s="27" t="str">
        <f>IF(N11="","",CHOOSE(VLOOKUP($V11,$A$1:$F$600,6,FALSE),AHS!$M$1,BHS!$M$1,CHS!$M$1,HMJHS!$M$1,KHS!$M$1,Kings!$M$1,MHS!$M$1,SWHS!$M$1,AMHS!$M$1,'S10'!$M$1,'S11'!$M$1,'S12'!$M$1,'S13'!$M$1,'S14'!$M$1,'S15'!$M$1,'S16'!$M$1,'S17'!$M$1,'S18'!$M$1,'S19'!$M$1,'S20'!$M$1))</f>
        <v>Kamiak High School</v>
      </c>
      <c r="Q11" s="27">
        <f t="shared" si="7"/>
        <v>4</v>
      </c>
      <c r="R11" s="27" t="str">
        <f t="shared" si="8"/>
        <v>xJiYoon Seok</v>
      </c>
      <c r="S11" s="27" t="str">
        <f t="shared" si="9"/>
        <v>Ryan Jackson</v>
      </c>
      <c r="T11" s="27" t="str">
        <f t="shared" si="10"/>
        <v/>
      </c>
      <c r="U11" s="27" t="str">
        <f t="shared" si="11"/>
        <v/>
      </c>
      <c r="V11" s="27">
        <v>9</v>
      </c>
      <c r="W11" s="27" t="str">
        <f t="shared" si="12"/>
        <v/>
      </c>
      <c r="X11" s="27" t="str">
        <f t="shared" si="13"/>
        <v/>
      </c>
      <c r="Y11" s="27" t="str">
        <f>IF(W11="","",CHOOSE(VLOOKUP($V11,$B$1:$F$600,5,FALSE),AHS!$M$1,BHS!$M$1,CHS!$M$1,HMJHS!$M$1,KHS!$M$1,Kings!$M$1,MHS!$M$1,SWHS!$M$1,AMHS!$M$1,'S10'!$M$1,'S11'!$M$1,'S12'!$M$1,'S13'!$M$1,'S14'!$M$1,'S15'!$M$1,'S16'!$M$1,'S17'!$M$1,'S18'!$M$1,'S19'!$M$1,'S20'!$M$1))</f>
        <v/>
      </c>
      <c r="Z11" s="27" t="str">
        <f t="shared" si="14"/>
        <v/>
      </c>
      <c r="AA11" s="27" t="str">
        <f t="shared" si="15"/>
        <v/>
      </c>
      <c r="AB11" s="27" t="str">
        <f t="shared" si="16"/>
        <v/>
      </c>
      <c r="AC11" s="27" t="str">
        <f t="shared" si="17"/>
        <v/>
      </c>
      <c r="AD11" s="27" t="str">
        <f t="shared" si="18"/>
        <v/>
      </c>
    </row>
    <row r="12" spans="1:30" ht="12" customHeight="1" x14ac:dyDescent="0.25">
      <c r="A12" s="29" t="str">
        <f t="shared" ref="A12:B12" si="27">IF(C12="","",COUNTIF(C$1:C11,C12)+C12)</f>
        <v/>
      </c>
      <c r="B12" s="29" t="str">
        <f t="shared" si="27"/>
        <v/>
      </c>
      <c r="C12" s="29" t="str">
        <f t="shared" si="1"/>
        <v/>
      </c>
      <c r="D12" s="29" t="str">
        <f t="shared" si="2"/>
        <v/>
      </c>
      <c r="E12" s="29">
        <f>AHS!$Y$6</f>
        <v>1</v>
      </c>
      <c r="F12" s="29">
        <v>1</v>
      </c>
      <c r="G12" s="29">
        <v>12</v>
      </c>
      <c r="H12" s="29" t="str">
        <f>IF(AND(E12=1,AHS!H$14&lt;&gt;""),AHS!H$14,"")</f>
        <v/>
      </c>
      <c r="I12" s="29" t="str">
        <f>IF(AND(E12=2,AHS!H$14&lt;&gt;""),AHS!H$14,"")</f>
        <v/>
      </c>
      <c r="J12" s="29" t="str">
        <f>IF(ISERROR(VLOOKUP(G12,AHS!L$13:AR$32,30,FALSE)),"",VLOOKUP(G12,AHS!L$13:AR$32,30,FALSE))</f>
        <v/>
      </c>
      <c r="K12" s="29" t="str">
        <f>IF(ISERROR(VLOOKUP(G12,AHS!T$13:AR$32,23,FALSE)),"",VLOOKUP(G12,AHS!T$13:AR$32,23,FALSE))</f>
        <v/>
      </c>
      <c r="L12" s="29" t="str">
        <f>IF(ISERROR(VLOOKUP(G12,AHS!AB$13:AR$32,16,FALSE)),"",VLOOKUP(G12,AHS!AB$13:AR$32,16,FALSE))</f>
        <v/>
      </c>
      <c r="M12" s="29" t="str">
        <f>IF(ISERROR(VLOOKUP(G12,AHS!AJ$13:AR$32,9,FALSE)),"",VLOOKUP(G12,AHS!AJ$13:AR$32,9,FALSE))</f>
        <v/>
      </c>
      <c r="N12" s="27">
        <f t="shared" si="5"/>
        <v>10</v>
      </c>
      <c r="O12" s="27">
        <f t="shared" si="6"/>
        <v>78</v>
      </c>
      <c r="P12" s="27" t="str">
        <f>IF(N12="","",CHOOSE(VLOOKUP($V12,$A$1:$F$600,6,FALSE),AHS!$M$1,BHS!$M$1,CHS!$M$1,HMJHS!$M$1,KHS!$M$1,Kings!$M$1,MHS!$M$1,SWHS!$M$1,AMHS!$M$1,'S10'!$M$1,'S11'!$M$1,'S12'!$M$1,'S13'!$M$1,'S14'!$M$1,'S15'!$M$1,'S16'!$M$1,'S17'!$M$1,'S18'!$M$1,'S19'!$M$1,'S20'!$M$1))</f>
        <v>Kamiak High School</v>
      </c>
      <c r="Q12" s="27">
        <f t="shared" si="7"/>
        <v>2</v>
      </c>
      <c r="R12" s="27" t="str">
        <f t="shared" si="8"/>
        <v>Sean Waletzko</v>
      </c>
      <c r="S12" s="27" t="str">
        <f t="shared" si="9"/>
        <v>Edwin An</v>
      </c>
      <c r="T12" s="27" t="str">
        <f t="shared" si="10"/>
        <v/>
      </c>
      <c r="U12" s="27" t="str">
        <f t="shared" si="11"/>
        <v/>
      </c>
      <c r="V12" s="27">
        <v>10</v>
      </c>
      <c r="W12" s="27" t="str">
        <f t="shared" si="12"/>
        <v/>
      </c>
      <c r="X12" s="27" t="str">
        <f t="shared" si="13"/>
        <v/>
      </c>
      <c r="Y12" s="27" t="str">
        <f>IF(W12="","",CHOOSE(VLOOKUP($V12,$B$1:$F$600,5,FALSE),AHS!$M$1,BHS!$M$1,CHS!$M$1,HMJHS!$M$1,KHS!$M$1,Kings!$M$1,MHS!$M$1,SWHS!$M$1,AMHS!$M$1,'S10'!$M$1,'S11'!$M$1,'S12'!$M$1,'S13'!$M$1,'S14'!$M$1,'S15'!$M$1,'S16'!$M$1,'S17'!$M$1,'S18'!$M$1,'S19'!$M$1,'S20'!$M$1))</f>
        <v/>
      </c>
      <c r="Z12" s="27" t="str">
        <f t="shared" si="14"/>
        <v/>
      </c>
      <c r="AA12" s="27" t="str">
        <f t="shared" si="15"/>
        <v/>
      </c>
      <c r="AB12" s="27" t="str">
        <f t="shared" si="16"/>
        <v/>
      </c>
      <c r="AC12" s="27" t="str">
        <f t="shared" si="17"/>
        <v/>
      </c>
      <c r="AD12" s="27" t="str">
        <f t="shared" si="18"/>
        <v/>
      </c>
    </row>
    <row r="13" spans="1:30" ht="12" customHeight="1" x14ac:dyDescent="0.25">
      <c r="A13" s="29" t="str">
        <f t="shared" ref="A13:B13" si="28">IF(C13="","",COUNTIF(C$1:C12,C13)+C13)</f>
        <v/>
      </c>
      <c r="B13" s="29" t="str">
        <f t="shared" si="28"/>
        <v/>
      </c>
      <c r="C13" s="29" t="str">
        <f t="shared" si="1"/>
        <v/>
      </c>
      <c r="D13" s="29" t="str">
        <f t="shared" si="2"/>
        <v/>
      </c>
      <c r="E13" s="29">
        <f>AHS!$Y$6</f>
        <v>1</v>
      </c>
      <c r="F13" s="29">
        <v>1</v>
      </c>
      <c r="G13" s="29">
        <v>13</v>
      </c>
      <c r="H13" s="29" t="str">
        <f>IF(AND(E13=1,AHS!H$15&lt;&gt;""),AHS!H$15,"")</f>
        <v/>
      </c>
      <c r="I13" s="29" t="str">
        <f>IF(AND(E13=2,AHS!H$15&lt;&gt;""),AHS!H$15,"")</f>
        <v/>
      </c>
      <c r="J13" s="29" t="str">
        <f>IF(ISERROR(VLOOKUP(G13,AHS!L$13:AR$32,30,FALSE)),"",VLOOKUP(G13,AHS!L$13:AR$32,30,FALSE))</f>
        <v/>
      </c>
      <c r="K13" s="29" t="str">
        <f>IF(ISERROR(VLOOKUP(G13,AHS!T$13:AR$32,23,FALSE)),"",VLOOKUP(G13,AHS!T$13:AR$32,23,FALSE))</f>
        <v/>
      </c>
      <c r="L13" s="29" t="str">
        <f>IF(ISERROR(VLOOKUP(G13,AHS!AB$13:AR$32,16,FALSE)),"",VLOOKUP(G13,AHS!AB$13:AR$32,16,FALSE))</f>
        <v/>
      </c>
      <c r="M13" s="29" t="str">
        <f>IF(ISERROR(VLOOKUP(G13,AHS!AJ$13:AR$32,9,FALSE)),"",VLOOKUP(G13,AHS!AJ$13:AR$32,9,FALSE))</f>
        <v/>
      </c>
      <c r="N13" s="27">
        <f t="shared" si="5"/>
        <v>11</v>
      </c>
      <c r="O13" s="27">
        <f t="shared" si="6"/>
        <v>71</v>
      </c>
      <c r="P13" s="27" t="str">
        <f>IF(N13="","",CHOOSE(VLOOKUP($V13,$A$1:$F$600,6,FALSE),AHS!$M$1,BHS!$M$1,CHS!$M$1,HMJHS!$M$1,KHS!$M$1,Kings!$M$1,MHS!$M$1,SWHS!$M$1,AMHS!$M$1,'S10'!$M$1,'S11'!$M$1,'S12'!$M$1,'S13'!$M$1,'S14'!$M$1,'S15'!$M$1,'S16'!$M$1,'S17'!$M$1,'S18'!$M$1,'S19'!$M$1,'S20'!$M$1))</f>
        <v>Kamiak High School</v>
      </c>
      <c r="Q13" s="27">
        <f t="shared" si="7"/>
        <v>3</v>
      </c>
      <c r="R13" s="27" t="str">
        <f t="shared" si="8"/>
        <v>Sam Keflemariam</v>
      </c>
      <c r="S13" s="27" t="str">
        <f t="shared" si="9"/>
        <v>Dawit Bekele</v>
      </c>
      <c r="T13" s="27" t="str">
        <f t="shared" si="10"/>
        <v>Sahil Patel</v>
      </c>
      <c r="U13" s="27" t="str">
        <f t="shared" si="11"/>
        <v/>
      </c>
      <c r="V13" s="27">
        <v>11</v>
      </c>
      <c r="W13" s="27" t="str">
        <f t="shared" si="12"/>
        <v/>
      </c>
      <c r="X13" s="27" t="str">
        <f t="shared" si="13"/>
        <v/>
      </c>
      <c r="Y13" s="27" t="str">
        <f>IF(W13="","",CHOOSE(VLOOKUP($V13,$B$1:$F$600,5,FALSE),AHS!$M$1,BHS!$M$1,CHS!$M$1,HMJHS!$M$1,KHS!$M$1,Kings!$M$1,MHS!$M$1,SWHS!$M$1,AMHS!$M$1,'S10'!$M$1,'S11'!$M$1,'S12'!$M$1,'S13'!$M$1,'S14'!$M$1,'S15'!$M$1,'S16'!$M$1,'S17'!$M$1,'S18'!$M$1,'S19'!$M$1,'S20'!$M$1))</f>
        <v/>
      </c>
      <c r="Z13" s="27" t="str">
        <f t="shared" si="14"/>
        <v/>
      </c>
      <c r="AA13" s="27" t="str">
        <f t="shared" si="15"/>
        <v/>
      </c>
      <c r="AB13" s="27" t="str">
        <f t="shared" si="16"/>
        <v/>
      </c>
      <c r="AC13" s="27" t="str">
        <f t="shared" si="17"/>
        <v/>
      </c>
      <c r="AD13" s="27" t="str">
        <f t="shared" si="18"/>
        <v/>
      </c>
    </row>
    <row r="14" spans="1:30" ht="12" customHeight="1" x14ac:dyDescent="0.25">
      <c r="A14" s="29" t="str">
        <f t="shared" ref="A14:B14" si="29">IF(C14="","",COUNTIF(C$1:C13,C14)+C14)</f>
        <v/>
      </c>
      <c r="B14" s="29" t="str">
        <f t="shared" si="29"/>
        <v/>
      </c>
      <c r="C14" s="29" t="str">
        <f t="shared" si="1"/>
        <v/>
      </c>
      <c r="D14" s="29" t="str">
        <f t="shared" si="2"/>
        <v/>
      </c>
      <c r="E14" s="29">
        <f>AHS!$Y$6</f>
        <v>1</v>
      </c>
      <c r="F14" s="29">
        <v>1</v>
      </c>
      <c r="G14" s="29">
        <v>14</v>
      </c>
      <c r="H14" s="29" t="str">
        <f>IF(AND(E14=1,AHS!H$16&lt;&gt;""),AHS!H$16,"")</f>
        <v/>
      </c>
      <c r="I14" s="29" t="str">
        <f>IF(AND(E14=2,AHS!H$16&lt;&gt;""),AHS!H$16,"")</f>
        <v/>
      </c>
      <c r="J14" s="29" t="str">
        <f>IF(ISERROR(VLOOKUP(G14,AHS!L$13:AR$32,30,FALSE)),"",VLOOKUP(G14,AHS!L$13:AR$32,30,FALSE))</f>
        <v/>
      </c>
      <c r="K14" s="29" t="str">
        <f>IF(ISERROR(VLOOKUP(G14,AHS!T$13:AR$32,23,FALSE)),"",VLOOKUP(G14,AHS!T$13:AR$32,23,FALSE))</f>
        <v/>
      </c>
      <c r="L14" s="29" t="str">
        <f>IF(ISERROR(VLOOKUP(G14,AHS!AB$13:AR$32,16,FALSE)),"",VLOOKUP(G14,AHS!AB$13:AR$32,16,FALSE))</f>
        <v/>
      </c>
      <c r="M14" s="29" t="str">
        <f>IF(ISERROR(VLOOKUP(G14,AHS!AJ$13:AR$32,9,FALSE)),"",VLOOKUP(G14,AHS!AJ$13:AR$32,9,FALSE))</f>
        <v/>
      </c>
      <c r="N14" s="27">
        <f t="shared" si="5"/>
        <v>12</v>
      </c>
      <c r="O14" s="27">
        <f t="shared" si="6"/>
        <v>41</v>
      </c>
      <c r="P14" s="27" t="str">
        <f>IF(N14="","",CHOOSE(VLOOKUP($V14,$A$1:$F$600,6,FALSE),AHS!$M$1,BHS!$M$1,CHS!$M$1,HMJHS!$M$1,KHS!$M$1,Kings!$M$1,MHS!$M$1,SWHS!$M$1,AMHS!$M$1,'S10'!$M$1,'S11'!$M$1,'S12'!$M$1,'S13'!$M$1,'S14'!$M$1,'S15'!$M$1,'S16'!$M$1,'S17'!$M$1,'S18'!$M$1,'S19'!$M$1,'S20'!$M$1))</f>
        <v>Mariner High School</v>
      </c>
      <c r="Q14" s="27">
        <f t="shared" si="7"/>
        <v>2</v>
      </c>
      <c r="R14" s="27" t="str">
        <f t="shared" si="8"/>
        <v>xAri Harden</v>
      </c>
      <c r="S14" s="27" t="str">
        <f t="shared" si="9"/>
        <v>Kreta Andrade Martinez</v>
      </c>
      <c r="T14" s="27" t="str">
        <f t="shared" si="10"/>
        <v>Michelle Ngumbi</v>
      </c>
      <c r="U14" s="27" t="str">
        <f t="shared" si="11"/>
        <v/>
      </c>
      <c r="V14" s="27">
        <v>12</v>
      </c>
      <c r="W14" s="27" t="str">
        <f t="shared" si="12"/>
        <v/>
      </c>
      <c r="X14" s="27" t="str">
        <f t="shared" si="13"/>
        <v/>
      </c>
      <c r="Y14" s="27" t="str">
        <f>IF(W14="","",CHOOSE(VLOOKUP($V14,$B$1:$F$600,5,FALSE),AHS!$M$1,BHS!$M$1,CHS!$M$1,HMJHS!$M$1,KHS!$M$1,Kings!$M$1,MHS!$M$1,SWHS!$M$1,AMHS!$M$1,'S10'!$M$1,'S11'!$M$1,'S12'!$M$1,'S13'!$M$1,'S14'!$M$1,'S15'!$M$1,'S16'!$M$1,'S17'!$M$1,'S18'!$M$1,'S19'!$M$1,'S20'!$M$1))</f>
        <v/>
      </c>
      <c r="Z14" s="27" t="str">
        <f t="shared" si="14"/>
        <v/>
      </c>
      <c r="AA14" s="27" t="str">
        <f t="shared" si="15"/>
        <v/>
      </c>
      <c r="AB14" s="27" t="str">
        <f t="shared" si="16"/>
        <v/>
      </c>
      <c r="AC14" s="27" t="str">
        <f t="shared" si="17"/>
        <v/>
      </c>
      <c r="AD14" s="27" t="str">
        <f t="shared" si="18"/>
        <v/>
      </c>
    </row>
    <row r="15" spans="1:30" ht="12" customHeight="1" x14ac:dyDescent="0.25">
      <c r="A15" s="29" t="str">
        <f t="shared" ref="A15:B15" si="30">IF(C15="","",COUNTIF(C$1:C14,C15)+C15)</f>
        <v/>
      </c>
      <c r="B15" s="29" t="str">
        <f t="shared" si="30"/>
        <v/>
      </c>
      <c r="C15" s="29" t="str">
        <f t="shared" si="1"/>
        <v/>
      </c>
      <c r="D15" s="29" t="str">
        <f t="shared" si="2"/>
        <v/>
      </c>
      <c r="E15" s="29">
        <f>AHS!$Y$6</f>
        <v>1</v>
      </c>
      <c r="F15" s="29">
        <v>1</v>
      </c>
      <c r="G15" s="29">
        <v>15</v>
      </c>
      <c r="H15" s="29" t="str">
        <f>IF(AND(E15=1,AHS!H$17&lt;&gt;""),AHS!H$17,"")</f>
        <v/>
      </c>
      <c r="I15" s="29" t="str">
        <f>IF(AND(E15=2,AHS!H$17&lt;&gt;""),AHS!H$17,"")</f>
        <v/>
      </c>
      <c r="J15" s="29" t="str">
        <f>IF(ISERROR(VLOOKUP(G15,AHS!L$13:AR$32,30,FALSE)),"",VLOOKUP(G15,AHS!L$13:AR$32,30,FALSE))</f>
        <v/>
      </c>
      <c r="K15" s="29" t="str">
        <f>IF(ISERROR(VLOOKUP(G15,AHS!T$13:AR$32,23,FALSE)),"",VLOOKUP(G15,AHS!T$13:AR$32,23,FALSE))</f>
        <v/>
      </c>
      <c r="L15" s="29" t="str">
        <f>IF(ISERROR(VLOOKUP(G15,AHS!AB$13:AR$32,16,FALSE)),"",VLOOKUP(G15,AHS!AB$13:AR$32,16,FALSE))</f>
        <v/>
      </c>
      <c r="M15" s="29" t="str">
        <f>IF(ISERROR(VLOOKUP(G15,AHS!AJ$13:AR$32,9,FALSE)),"",VLOOKUP(G15,AHS!AJ$13:AR$32,9,FALSE))</f>
        <v/>
      </c>
      <c r="N15" s="27" t="str">
        <f t="shared" si="5"/>
        <v/>
      </c>
      <c r="O15" s="27" t="str">
        <f t="shared" si="6"/>
        <v/>
      </c>
      <c r="P15" s="27" t="str">
        <f>IF(N15="","",CHOOSE(VLOOKUP($V15,$A$1:$F$600,6,FALSE),AHS!$M$1,BHS!$M$1,CHS!$M$1,HMJHS!$M$1,KHS!$M$1,Kings!$M$1,MHS!$M$1,SWHS!$M$1,AMHS!$M$1,'S10'!$M$1,'S11'!$M$1,'S12'!$M$1,'S13'!$M$1,'S14'!$M$1,'S15'!$M$1,'S16'!$M$1,'S17'!$M$1,'S18'!$M$1,'S19'!$M$1,'S20'!$M$1))</f>
        <v/>
      </c>
      <c r="Q15" s="27" t="str">
        <f t="shared" si="7"/>
        <v/>
      </c>
      <c r="R15" s="27" t="str">
        <f t="shared" si="8"/>
        <v/>
      </c>
      <c r="S15" s="27" t="str">
        <f t="shared" si="9"/>
        <v/>
      </c>
      <c r="T15" s="27" t="str">
        <f t="shared" si="10"/>
        <v/>
      </c>
      <c r="U15" s="27" t="str">
        <f t="shared" si="11"/>
        <v/>
      </c>
      <c r="V15" s="27">
        <v>13</v>
      </c>
      <c r="W15" s="27" t="str">
        <f t="shared" si="12"/>
        <v/>
      </c>
      <c r="X15" s="27" t="str">
        <f t="shared" si="13"/>
        <v/>
      </c>
      <c r="Y15" s="27" t="str">
        <f>IF(W15="","",CHOOSE(VLOOKUP($V15,$B$1:$F$600,5,FALSE),AHS!$M$1,BHS!$M$1,CHS!$M$1,HMJHS!$M$1,KHS!$M$1,Kings!$M$1,MHS!$M$1,SWHS!$M$1,AMHS!$M$1,'S10'!$M$1,'S11'!$M$1,'S12'!$M$1,'S13'!$M$1,'S14'!$M$1,'S15'!$M$1,'S16'!$M$1,'S17'!$M$1,'S18'!$M$1,'S19'!$M$1,'S20'!$M$1))</f>
        <v/>
      </c>
      <c r="Z15" s="27" t="str">
        <f t="shared" si="14"/>
        <v/>
      </c>
      <c r="AA15" s="27" t="str">
        <f t="shared" si="15"/>
        <v/>
      </c>
      <c r="AB15" s="27" t="str">
        <f t="shared" si="16"/>
        <v/>
      </c>
      <c r="AC15" s="27" t="str">
        <f t="shared" si="17"/>
        <v/>
      </c>
      <c r="AD15" s="27" t="str">
        <f t="shared" si="18"/>
        <v/>
      </c>
    </row>
    <row r="16" spans="1:30" ht="12" customHeight="1" x14ac:dyDescent="0.25">
      <c r="A16" s="29" t="str">
        <f t="shared" ref="A16:B16" si="31">IF(C16="","",COUNTIF(C$1:C15,C16)+C16)</f>
        <v/>
      </c>
      <c r="B16" s="29" t="str">
        <f t="shared" si="31"/>
        <v/>
      </c>
      <c r="C16" s="29" t="str">
        <f t="shared" si="1"/>
        <v/>
      </c>
      <c r="D16" s="29" t="str">
        <f t="shared" si="2"/>
        <v/>
      </c>
      <c r="E16" s="29">
        <f>AHS!$Y$6</f>
        <v>1</v>
      </c>
      <c r="F16" s="29">
        <v>1</v>
      </c>
      <c r="G16" s="29">
        <v>16</v>
      </c>
      <c r="H16" s="29" t="str">
        <f>IF(AND(E16=1,AHS!H$18&lt;&gt;""),AHS!H$18,"")</f>
        <v/>
      </c>
      <c r="I16" s="29" t="str">
        <f>IF(AND(E16=2,AHS!H$18&lt;&gt;""),AHS!H$18,"")</f>
        <v/>
      </c>
      <c r="J16" s="29" t="str">
        <f>IF(ISERROR(VLOOKUP(G16,AHS!L$13:AR$32,30,FALSE)),"",VLOOKUP(G16,AHS!L$13:AR$32,30,FALSE))</f>
        <v/>
      </c>
      <c r="K16" s="29" t="str">
        <f>IF(ISERROR(VLOOKUP(G16,AHS!T$13:AR$32,23,FALSE)),"",VLOOKUP(G16,AHS!T$13:AR$32,23,FALSE))</f>
        <v/>
      </c>
      <c r="L16" s="29" t="str">
        <f>IF(ISERROR(VLOOKUP(G16,AHS!AB$13:AR$32,16,FALSE)),"",VLOOKUP(G16,AHS!AB$13:AR$32,16,FALSE))</f>
        <v/>
      </c>
      <c r="M16" s="29" t="str">
        <f>IF(ISERROR(VLOOKUP(G16,AHS!AJ$13:AR$32,9,FALSE)),"",VLOOKUP(G16,AHS!AJ$13:AR$32,9,FALSE))</f>
        <v/>
      </c>
      <c r="N16" s="27" t="str">
        <f t="shared" si="5"/>
        <v/>
      </c>
      <c r="O16" s="27" t="str">
        <f t="shared" si="6"/>
        <v/>
      </c>
      <c r="P16" s="27" t="str">
        <f>IF(N16="","",CHOOSE(VLOOKUP($V16,$A$1:$F$600,6,FALSE),AHS!$M$1,BHS!$M$1,CHS!$M$1,HMJHS!$M$1,KHS!$M$1,Kings!$M$1,MHS!$M$1,SWHS!$M$1,AMHS!$M$1,'S10'!$M$1,'S11'!$M$1,'S12'!$M$1,'S13'!$M$1,'S14'!$M$1,'S15'!$M$1,'S16'!$M$1,'S17'!$M$1,'S18'!$M$1,'S19'!$M$1,'S20'!$M$1))</f>
        <v/>
      </c>
      <c r="Q16" s="27" t="str">
        <f t="shared" si="7"/>
        <v/>
      </c>
      <c r="R16" s="27" t="str">
        <f t="shared" si="8"/>
        <v/>
      </c>
      <c r="S16" s="27" t="str">
        <f t="shared" si="9"/>
        <v/>
      </c>
      <c r="T16" s="27" t="str">
        <f t="shared" si="10"/>
        <v/>
      </c>
      <c r="U16" s="27" t="str">
        <f t="shared" si="11"/>
        <v/>
      </c>
      <c r="V16" s="27">
        <v>14</v>
      </c>
      <c r="W16" s="27" t="str">
        <f t="shared" si="12"/>
        <v/>
      </c>
      <c r="X16" s="27" t="str">
        <f t="shared" si="13"/>
        <v/>
      </c>
      <c r="Y16" s="27" t="str">
        <f>IF(W16="","",CHOOSE(VLOOKUP($V16,$B$1:$F$600,5,FALSE),AHS!$M$1,BHS!$M$1,CHS!$M$1,HMJHS!$M$1,KHS!$M$1,Kings!$M$1,MHS!$M$1,SWHS!$M$1,AMHS!$M$1,'S10'!$M$1,'S11'!$M$1,'S12'!$M$1,'S13'!$M$1,'S14'!$M$1,'S15'!$M$1,'S16'!$M$1,'S17'!$M$1,'S18'!$M$1,'S19'!$M$1,'S20'!$M$1))</f>
        <v/>
      </c>
      <c r="Z16" s="27" t="str">
        <f t="shared" si="14"/>
        <v/>
      </c>
      <c r="AA16" s="27" t="str">
        <f t="shared" si="15"/>
        <v/>
      </c>
      <c r="AB16" s="27" t="str">
        <f t="shared" si="16"/>
        <v/>
      </c>
      <c r="AC16" s="27" t="str">
        <f t="shared" si="17"/>
        <v/>
      </c>
      <c r="AD16" s="27" t="str">
        <f t="shared" si="18"/>
        <v/>
      </c>
    </row>
    <row r="17" spans="1:30" ht="12" customHeight="1" x14ac:dyDescent="0.25">
      <c r="A17" s="29" t="str">
        <f t="shared" ref="A17:B17" si="32">IF(C17="","",COUNTIF(C$1:C16,C17)+C17)</f>
        <v/>
      </c>
      <c r="B17" s="29" t="str">
        <f t="shared" si="32"/>
        <v/>
      </c>
      <c r="C17" s="29" t="str">
        <f t="shared" si="1"/>
        <v/>
      </c>
      <c r="D17" s="29" t="str">
        <f t="shared" si="2"/>
        <v/>
      </c>
      <c r="E17" s="29">
        <f>AHS!$Y$6</f>
        <v>1</v>
      </c>
      <c r="F17" s="29">
        <v>1</v>
      </c>
      <c r="G17" s="29">
        <v>17</v>
      </c>
      <c r="H17" s="29" t="str">
        <f>IF(AND(E17=1,AHS!H$19&lt;&gt;""),AHS!H$19,"")</f>
        <v/>
      </c>
      <c r="I17" s="29" t="str">
        <f>IF(AND(E17=2,AHS!H$19&lt;&gt;""),AHS!H$19,"")</f>
        <v/>
      </c>
      <c r="J17" s="29" t="str">
        <f>IF(ISERROR(VLOOKUP(G17,AHS!L$13:AR$32,30,FALSE)),"",VLOOKUP(G17,AHS!L$13:AR$32,30,FALSE))</f>
        <v/>
      </c>
      <c r="K17" s="29" t="str">
        <f>IF(ISERROR(VLOOKUP(G17,AHS!T$13:AR$32,23,FALSE)),"",VLOOKUP(G17,AHS!T$13:AR$32,23,FALSE))</f>
        <v/>
      </c>
      <c r="L17" s="29" t="str">
        <f>IF(ISERROR(VLOOKUP(G17,AHS!AB$13:AR$32,16,FALSE)),"",VLOOKUP(G17,AHS!AB$13:AR$32,16,FALSE))</f>
        <v/>
      </c>
      <c r="M17" s="29" t="str">
        <f>IF(ISERROR(VLOOKUP(G17,AHS!AJ$13:AR$32,9,FALSE)),"",VLOOKUP(G17,AHS!AJ$13:AR$32,9,FALSE))</f>
        <v/>
      </c>
      <c r="N17" s="27" t="str">
        <f t="shared" si="5"/>
        <v/>
      </c>
      <c r="O17" s="27" t="str">
        <f t="shared" si="6"/>
        <v/>
      </c>
      <c r="P17" s="27" t="str">
        <f>IF(N17="","",CHOOSE(VLOOKUP($V17,$A$1:$F$600,6,FALSE),AHS!$M$1,BHS!$M$1,CHS!$M$1,HMJHS!$M$1,KHS!$M$1,Kings!$M$1,MHS!$M$1,SWHS!$M$1,AMHS!$M$1,'S10'!$M$1,'S11'!$M$1,'S12'!$M$1,'S13'!$M$1,'S14'!$M$1,'S15'!$M$1,'S16'!$M$1,'S17'!$M$1,'S18'!$M$1,'S19'!$M$1,'S20'!$M$1))</f>
        <v/>
      </c>
      <c r="Q17" s="27" t="str">
        <f t="shared" si="7"/>
        <v/>
      </c>
      <c r="R17" s="27" t="str">
        <f t="shared" si="8"/>
        <v/>
      </c>
      <c r="S17" s="27" t="str">
        <f t="shared" si="9"/>
        <v/>
      </c>
      <c r="T17" s="27" t="str">
        <f t="shared" si="10"/>
        <v/>
      </c>
      <c r="U17" s="27" t="str">
        <f t="shared" si="11"/>
        <v/>
      </c>
      <c r="V17" s="27">
        <v>15</v>
      </c>
      <c r="W17" s="27" t="str">
        <f t="shared" si="12"/>
        <v/>
      </c>
      <c r="X17" s="27" t="str">
        <f t="shared" si="13"/>
        <v/>
      </c>
      <c r="Y17" s="27" t="str">
        <f>IF(W17="","",CHOOSE(VLOOKUP($V17,$B$1:$F$600,5,FALSE),AHS!$M$1,BHS!$M$1,CHS!$M$1,HMJHS!$M$1,KHS!$M$1,Kings!$M$1,MHS!$M$1,SWHS!$M$1,AMHS!$M$1,'S10'!$M$1,'S11'!$M$1,'S12'!$M$1,'S13'!$M$1,'S14'!$M$1,'S15'!$M$1,'S16'!$M$1,'S17'!$M$1,'S18'!$M$1,'S19'!$M$1,'S20'!$M$1))</f>
        <v/>
      </c>
      <c r="Z17" s="27" t="str">
        <f t="shared" si="14"/>
        <v/>
      </c>
      <c r="AA17" s="27" t="str">
        <f t="shared" si="15"/>
        <v/>
      </c>
      <c r="AB17" s="27" t="str">
        <f t="shared" si="16"/>
        <v/>
      </c>
      <c r="AC17" s="27" t="str">
        <f t="shared" si="17"/>
        <v/>
      </c>
      <c r="AD17" s="27" t="str">
        <f t="shared" si="18"/>
        <v/>
      </c>
    </row>
    <row r="18" spans="1:30" ht="12" customHeight="1" x14ac:dyDescent="0.25">
      <c r="A18" s="29" t="str">
        <f t="shared" ref="A18:B18" si="33">IF(C18="","",COUNTIF(C$1:C17,C18)+C18)</f>
        <v/>
      </c>
      <c r="B18" s="29" t="str">
        <f t="shared" si="33"/>
        <v/>
      </c>
      <c r="C18" s="29" t="str">
        <f t="shared" si="1"/>
        <v/>
      </c>
      <c r="D18" s="29" t="str">
        <f t="shared" si="2"/>
        <v/>
      </c>
      <c r="E18" s="29">
        <f>AHS!$Y$6</f>
        <v>1</v>
      </c>
      <c r="F18" s="29">
        <v>1</v>
      </c>
      <c r="G18" s="29">
        <v>18</v>
      </c>
      <c r="H18" s="29" t="str">
        <f>IF(AND(E18=1,AHS!H$20&lt;&gt;""),AHS!H$20,"")</f>
        <v/>
      </c>
      <c r="I18" s="29" t="str">
        <f>IF(AND(E18=2,AHS!H$20&lt;&gt;""),AHS!H$20,"")</f>
        <v/>
      </c>
      <c r="J18" s="29" t="str">
        <f>IF(ISERROR(VLOOKUP(G18,AHS!L$13:AR$32,30,FALSE)),"",VLOOKUP(G18,AHS!L$13:AR$32,30,FALSE))</f>
        <v/>
      </c>
      <c r="K18" s="29" t="str">
        <f>IF(ISERROR(VLOOKUP(G18,AHS!T$13:AR$32,23,FALSE)),"",VLOOKUP(G18,AHS!T$13:AR$32,23,FALSE))</f>
        <v/>
      </c>
      <c r="L18" s="29" t="str">
        <f>IF(ISERROR(VLOOKUP(G18,AHS!AB$13:AR$32,16,FALSE)),"",VLOOKUP(G18,AHS!AB$13:AR$32,16,FALSE))</f>
        <v/>
      </c>
      <c r="M18" s="29" t="str">
        <f>IF(ISERROR(VLOOKUP(G18,AHS!AJ$13:AR$32,9,FALSE)),"",VLOOKUP(G18,AHS!AJ$13:AR$32,9,FALSE))</f>
        <v/>
      </c>
      <c r="N18" s="27" t="str">
        <f t="shared" si="5"/>
        <v/>
      </c>
      <c r="O18" s="27" t="str">
        <f t="shared" si="6"/>
        <v/>
      </c>
      <c r="P18" s="27" t="str">
        <f>IF(N18="","",CHOOSE(VLOOKUP($V18,$A$1:$F$600,6,FALSE),AHS!$M$1,BHS!$M$1,CHS!$M$1,HMJHS!$M$1,KHS!$M$1,Kings!$M$1,MHS!$M$1,SWHS!$M$1,AMHS!$M$1,'S10'!$M$1,'S11'!$M$1,'S12'!$M$1,'S13'!$M$1,'S14'!$M$1,'S15'!$M$1,'S16'!$M$1,'S17'!$M$1,'S18'!$M$1,'S19'!$M$1,'S20'!$M$1))</f>
        <v/>
      </c>
      <c r="Q18" s="27" t="str">
        <f t="shared" si="7"/>
        <v/>
      </c>
      <c r="R18" s="27" t="str">
        <f t="shared" si="8"/>
        <v/>
      </c>
      <c r="S18" s="27" t="str">
        <f t="shared" si="9"/>
        <v/>
      </c>
      <c r="T18" s="27" t="str">
        <f t="shared" si="10"/>
        <v/>
      </c>
      <c r="U18" s="27" t="str">
        <f t="shared" si="11"/>
        <v/>
      </c>
      <c r="V18" s="27">
        <v>16</v>
      </c>
      <c r="W18" s="27" t="str">
        <f t="shared" si="12"/>
        <v/>
      </c>
      <c r="X18" s="27" t="str">
        <f t="shared" si="13"/>
        <v/>
      </c>
      <c r="Y18" s="27" t="str">
        <f>IF(W18="","",CHOOSE(VLOOKUP($V18,$B$1:$F$600,5,FALSE),AHS!$M$1,BHS!$M$1,CHS!$M$1,HMJHS!$M$1,KHS!$M$1,Kings!$M$1,MHS!$M$1,SWHS!$M$1,AMHS!$M$1,'S10'!$M$1,'S11'!$M$1,'S12'!$M$1,'S13'!$M$1,'S14'!$M$1,'S15'!$M$1,'S16'!$M$1,'S17'!$M$1,'S18'!$M$1,'S19'!$M$1,'S20'!$M$1))</f>
        <v/>
      </c>
      <c r="Z18" s="27" t="str">
        <f t="shared" si="14"/>
        <v/>
      </c>
      <c r="AA18" s="27" t="str">
        <f t="shared" si="15"/>
        <v/>
      </c>
      <c r="AB18" s="27" t="str">
        <f t="shared" si="16"/>
        <v/>
      </c>
      <c r="AC18" s="27" t="str">
        <f t="shared" si="17"/>
        <v/>
      </c>
      <c r="AD18" s="27" t="str">
        <f t="shared" si="18"/>
        <v/>
      </c>
    </row>
    <row r="19" spans="1:30" ht="12" customHeight="1" x14ac:dyDescent="0.25">
      <c r="A19" s="29" t="str">
        <f t="shared" ref="A19:B19" si="34">IF(C19="","",COUNTIF(C$1:C18,C19)+C19)</f>
        <v/>
      </c>
      <c r="B19" s="29" t="str">
        <f t="shared" si="34"/>
        <v/>
      </c>
      <c r="C19" s="29" t="str">
        <f t="shared" si="1"/>
        <v/>
      </c>
      <c r="D19" s="29" t="str">
        <f t="shared" si="2"/>
        <v/>
      </c>
      <c r="E19" s="29">
        <f>AHS!$Y$6</f>
        <v>1</v>
      </c>
      <c r="F19" s="29">
        <v>1</v>
      </c>
      <c r="G19" s="29">
        <v>19</v>
      </c>
      <c r="H19" s="29" t="str">
        <f>IF(AND(E19=1,AHS!H$21&lt;&gt;""),AHS!H$21,"")</f>
        <v/>
      </c>
      <c r="I19" s="29" t="str">
        <f>IF(AND(E19=2,AHS!H$21&lt;&gt;""),AHS!H$21,"")</f>
        <v/>
      </c>
      <c r="J19" s="29" t="str">
        <f>IF(ISERROR(VLOOKUP(G19,AHS!L$13:AR$32,30,FALSE)),"",VLOOKUP(G19,AHS!L$13:AR$32,30,FALSE))</f>
        <v/>
      </c>
      <c r="K19" s="29" t="str">
        <f>IF(ISERROR(VLOOKUP(G19,AHS!T$13:AR$32,23,FALSE)),"",VLOOKUP(G19,AHS!T$13:AR$32,23,FALSE))</f>
        <v/>
      </c>
      <c r="L19" s="29" t="str">
        <f>IF(ISERROR(VLOOKUP(G19,AHS!AB$13:AR$32,16,FALSE)),"",VLOOKUP(G19,AHS!AB$13:AR$32,16,FALSE))</f>
        <v/>
      </c>
      <c r="M19" s="29" t="str">
        <f>IF(ISERROR(VLOOKUP(G19,AHS!AJ$13:AR$32,9,FALSE)),"",VLOOKUP(G19,AHS!AJ$13:AR$32,9,FALSE))</f>
        <v/>
      </c>
      <c r="N19" s="27" t="str">
        <f t="shared" si="5"/>
        <v/>
      </c>
      <c r="O19" s="27" t="str">
        <f t="shared" si="6"/>
        <v/>
      </c>
      <c r="P19" s="27" t="str">
        <f>IF(N19="","",CHOOSE(VLOOKUP($V19,$A$1:$F$600,6,FALSE),AHS!$M$1,BHS!$M$1,CHS!$M$1,HMJHS!$M$1,KHS!$M$1,Kings!$M$1,MHS!$M$1,SWHS!$M$1,AMHS!$M$1,'S10'!$M$1,'S11'!$M$1,'S12'!$M$1,'S13'!$M$1,'S14'!$M$1,'S15'!$M$1,'S16'!$M$1,'S17'!$M$1,'S18'!$M$1,'S19'!$M$1,'S20'!$M$1))</f>
        <v/>
      </c>
      <c r="Q19" s="27" t="str">
        <f t="shared" si="7"/>
        <v/>
      </c>
      <c r="R19" s="27" t="str">
        <f t="shared" si="8"/>
        <v/>
      </c>
      <c r="S19" s="27" t="str">
        <f t="shared" si="9"/>
        <v/>
      </c>
      <c r="T19" s="27" t="str">
        <f t="shared" si="10"/>
        <v/>
      </c>
      <c r="U19" s="27" t="str">
        <f t="shared" si="11"/>
        <v/>
      </c>
      <c r="V19" s="27">
        <v>17</v>
      </c>
      <c r="W19" s="27" t="str">
        <f t="shared" si="12"/>
        <v/>
      </c>
      <c r="X19" s="27" t="str">
        <f t="shared" si="13"/>
        <v/>
      </c>
      <c r="Y19" s="27" t="str">
        <f>IF(W19="","",CHOOSE(VLOOKUP($V19,$B$1:$F$600,5,FALSE),AHS!$M$1,BHS!$M$1,CHS!$M$1,HMJHS!$M$1,KHS!$M$1,Kings!$M$1,MHS!$M$1,SWHS!$M$1,AMHS!$M$1,'S10'!$M$1,'S11'!$M$1,'S12'!$M$1,'S13'!$M$1,'S14'!$M$1,'S15'!$M$1,'S16'!$M$1,'S17'!$M$1,'S18'!$M$1,'S19'!$M$1,'S20'!$M$1))</f>
        <v/>
      </c>
      <c r="Z19" s="27" t="str">
        <f t="shared" si="14"/>
        <v/>
      </c>
      <c r="AA19" s="27" t="str">
        <f t="shared" si="15"/>
        <v/>
      </c>
      <c r="AB19" s="27" t="str">
        <f t="shared" si="16"/>
        <v/>
      </c>
      <c r="AC19" s="27" t="str">
        <f t="shared" si="17"/>
        <v/>
      </c>
      <c r="AD19" s="27" t="str">
        <f t="shared" si="18"/>
        <v/>
      </c>
    </row>
    <row r="20" spans="1:30" ht="12" customHeight="1" x14ac:dyDescent="0.25">
      <c r="A20" s="29" t="str">
        <f t="shared" ref="A20:B20" si="35">IF(C20="","",COUNTIF(C$1:C19,C20)+C20)</f>
        <v/>
      </c>
      <c r="B20" s="29" t="str">
        <f t="shared" si="35"/>
        <v/>
      </c>
      <c r="C20" s="29" t="str">
        <f t="shared" si="1"/>
        <v/>
      </c>
      <c r="D20" s="29" t="str">
        <f t="shared" si="2"/>
        <v/>
      </c>
      <c r="E20" s="29">
        <f>AHS!$Y$6</f>
        <v>1</v>
      </c>
      <c r="F20" s="29">
        <v>1</v>
      </c>
      <c r="G20" s="29">
        <v>20</v>
      </c>
      <c r="H20" s="29" t="str">
        <f>IF(AND(E20=1,AHS!H$22&lt;&gt;""),AHS!H$22,"")</f>
        <v/>
      </c>
      <c r="I20" s="29" t="str">
        <f>IF(AND(E20=2,AHS!H$22&lt;&gt;""),AHS!H$22,"")</f>
        <v/>
      </c>
      <c r="J20" s="29" t="str">
        <f>IF(ISERROR(VLOOKUP(G20,AHS!L$13:AR$32,30,FALSE)),"",VLOOKUP(G20,AHS!L$13:AR$32,30,FALSE))</f>
        <v/>
      </c>
      <c r="K20" s="29" t="str">
        <f>IF(ISERROR(VLOOKUP(G20,AHS!T$13:AR$32,23,FALSE)),"",VLOOKUP(G20,AHS!T$13:AR$32,23,FALSE))</f>
        <v/>
      </c>
      <c r="L20" s="29" t="str">
        <f>IF(ISERROR(VLOOKUP(G20,AHS!AB$13:AR$32,16,FALSE)),"",VLOOKUP(G20,AHS!AB$13:AR$32,16,FALSE))</f>
        <v/>
      </c>
      <c r="M20" s="29" t="str">
        <f>IF(ISERROR(VLOOKUP(G20,AHS!AJ$13:AR$32,9,FALSE)),"",VLOOKUP(G20,AHS!AJ$13:AR$32,9,FALSE))</f>
        <v/>
      </c>
      <c r="N20" s="27" t="str">
        <f t="shared" si="5"/>
        <v/>
      </c>
      <c r="O20" s="27" t="str">
        <f t="shared" si="6"/>
        <v/>
      </c>
      <c r="P20" s="27" t="str">
        <f>IF(N20="","",CHOOSE(VLOOKUP($V20,$A$1:$F$600,6,FALSE),AHS!$M$1,BHS!$M$1,CHS!$M$1,HMJHS!$M$1,KHS!$M$1,Kings!$M$1,MHS!$M$1,SWHS!$M$1,AMHS!$M$1,'S10'!$M$1,'S11'!$M$1,'S12'!$M$1,'S13'!$M$1,'S14'!$M$1,'S15'!$M$1,'S16'!$M$1,'S17'!$M$1,'S18'!$M$1,'S19'!$M$1,'S20'!$M$1))</f>
        <v/>
      </c>
      <c r="Q20" s="27" t="str">
        <f t="shared" si="7"/>
        <v/>
      </c>
      <c r="R20" s="27" t="str">
        <f t="shared" si="8"/>
        <v/>
      </c>
      <c r="S20" s="27" t="str">
        <f t="shared" si="9"/>
        <v/>
      </c>
      <c r="T20" s="27" t="str">
        <f t="shared" si="10"/>
        <v/>
      </c>
      <c r="U20" s="27" t="str">
        <f t="shared" si="11"/>
        <v/>
      </c>
      <c r="V20" s="27">
        <v>18</v>
      </c>
      <c r="W20" s="27" t="str">
        <f t="shared" si="12"/>
        <v/>
      </c>
      <c r="X20" s="27" t="str">
        <f t="shared" si="13"/>
        <v/>
      </c>
      <c r="Y20" s="27" t="str">
        <f>IF(W20="","",CHOOSE(VLOOKUP($V20,$B$1:$F$600,5,FALSE),AHS!$M$1,BHS!$M$1,CHS!$M$1,HMJHS!$M$1,KHS!$M$1,Kings!$M$1,MHS!$M$1,SWHS!$M$1,AMHS!$M$1,'S10'!$M$1,'S11'!$M$1,'S12'!$M$1,'S13'!$M$1,'S14'!$M$1,'S15'!$M$1,'S16'!$M$1,'S17'!$M$1,'S18'!$M$1,'S19'!$M$1,'S20'!$M$1))</f>
        <v/>
      </c>
      <c r="Z20" s="27" t="str">
        <f t="shared" si="14"/>
        <v/>
      </c>
      <c r="AA20" s="27" t="str">
        <f t="shared" si="15"/>
        <v/>
      </c>
      <c r="AB20" s="27" t="str">
        <f t="shared" si="16"/>
        <v/>
      </c>
      <c r="AC20" s="27" t="str">
        <f t="shared" si="17"/>
        <v/>
      </c>
      <c r="AD20" s="27" t="str">
        <f t="shared" si="18"/>
        <v/>
      </c>
    </row>
    <row r="21" spans="1:30" ht="12" customHeight="1" x14ac:dyDescent="0.25">
      <c r="A21" s="29" t="str">
        <f t="shared" ref="A21:B21" si="36">IF(C21="","",COUNTIF(C$1:C20,C21)+C21)</f>
        <v/>
      </c>
      <c r="B21" s="29" t="str">
        <f t="shared" si="36"/>
        <v/>
      </c>
      <c r="C21" s="29" t="str">
        <f t="shared" si="1"/>
        <v/>
      </c>
      <c r="D21" s="29" t="str">
        <f t="shared" si="2"/>
        <v/>
      </c>
      <c r="E21" s="29">
        <f>AHS!$Y$6</f>
        <v>1</v>
      </c>
      <c r="F21" s="29">
        <v>1</v>
      </c>
      <c r="G21" s="29">
        <v>21</v>
      </c>
      <c r="H21" s="29" t="str">
        <f>IF(AND(E21=1,AHS!H$23&lt;&gt;""),AHS!H$23,"")</f>
        <v/>
      </c>
      <c r="I21" s="29" t="str">
        <f>IF(AND(E21=2,AHS!H$23&lt;&gt;""),AHS!H$23,"")</f>
        <v/>
      </c>
      <c r="J21" s="29" t="str">
        <f>IF(ISERROR(VLOOKUP(G21,AHS!L$13:AR$32,30,FALSE)),"",VLOOKUP(G21,AHS!L$13:AR$32,30,FALSE))</f>
        <v/>
      </c>
      <c r="K21" s="29" t="str">
        <f>IF(ISERROR(VLOOKUP(G21,AHS!T$13:AR$32,23,FALSE)),"",VLOOKUP(G21,AHS!T$13:AR$32,23,FALSE))</f>
        <v/>
      </c>
      <c r="L21" s="29" t="str">
        <f>IF(ISERROR(VLOOKUP(G21,AHS!AB$13:AR$32,16,FALSE)),"",VLOOKUP(G21,AHS!AB$13:AR$32,16,FALSE))</f>
        <v/>
      </c>
      <c r="M21" s="29" t="str">
        <f>IF(ISERROR(VLOOKUP(G21,AHS!AJ$13:AR$32,9,FALSE)),"",VLOOKUP(G21,AHS!AJ$13:AR$32,9,FALSE))</f>
        <v/>
      </c>
      <c r="N21" s="27" t="str">
        <f t="shared" si="5"/>
        <v/>
      </c>
      <c r="O21" s="27" t="str">
        <f t="shared" si="6"/>
        <v/>
      </c>
      <c r="P21" s="27" t="str">
        <f>IF(N21="","",CHOOSE(VLOOKUP($V21,$A$1:$F$600,6,FALSE),AHS!$M$1,BHS!$M$1,CHS!$M$1,HMJHS!$M$1,KHS!$M$1,Kings!$M$1,MHS!$M$1,SWHS!$M$1,AMHS!$M$1,'S10'!$M$1,'S11'!$M$1,'S12'!$M$1,'S13'!$M$1,'S14'!$M$1,'S15'!$M$1,'S16'!$M$1,'S17'!$M$1,'S18'!$M$1,'S19'!$M$1,'S20'!$M$1))</f>
        <v/>
      </c>
      <c r="Q21" s="27" t="str">
        <f t="shared" si="7"/>
        <v/>
      </c>
      <c r="R21" s="27" t="str">
        <f t="shared" si="8"/>
        <v/>
      </c>
      <c r="S21" s="27" t="str">
        <f t="shared" si="9"/>
        <v/>
      </c>
      <c r="T21" s="27" t="str">
        <f t="shared" si="10"/>
        <v/>
      </c>
      <c r="U21" s="27" t="str">
        <f t="shared" si="11"/>
        <v/>
      </c>
      <c r="V21" s="27">
        <v>19</v>
      </c>
      <c r="W21" s="27" t="str">
        <f t="shared" si="12"/>
        <v/>
      </c>
      <c r="X21" s="27" t="str">
        <f t="shared" si="13"/>
        <v/>
      </c>
      <c r="Y21" s="27" t="str">
        <f>IF(W21="","",CHOOSE(VLOOKUP($V21,$B$1:$F$600,5,FALSE),AHS!$M$1,BHS!$M$1,CHS!$M$1,HMJHS!$M$1,KHS!$M$1,Kings!$M$1,MHS!$M$1,SWHS!$M$1,AMHS!$M$1,'S10'!$M$1,'S11'!$M$1,'S12'!$M$1,'S13'!$M$1,'S14'!$M$1,'S15'!$M$1,'S16'!$M$1,'S17'!$M$1,'S18'!$M$1,'S19'!$M$1,'S20'!$M$1))</f>
        <v/>
      </c>
      <c r="Z21" s="27" t="str">
        <f t="shared" si="14"/>
        <v/>
      </c>
      <c r="AA21" s="27" t="str">
        <f t="shared" si="15"/>
        <v/>
      </c>
      <c r="AB21" s="27" t="str">
        <f t="shared" si="16"/>
        <v/>
      </c>
      <c r="AC21" s="27" t="str">
        <f t="shared" si="17"/>
        <v/>
      </c>
      <c r="AD21" s="27" t="str">
        <f t="shared" si="18"/>
        <v/>
      </c>
    </row>
    <row r="22" spans="1:30" ht="12" customHeight="1" x14ac:dyDescent="0.25">
      <c r="A22" s="29" t="str">
        <f t="shared" ref="A22:B22" si="37">IF(C22="","",COUNTIF(C$1:C21,C22)+C22)</f>
        <v/>
      </c>
      <c r="B22" s="29" t="str">
        <f t="shared" si="37"/>
        <v/>
      </c>
      <c r="C22" s="29" t="str">
        <f t="shared" si="1"/>
        <v/>
      </c>
      <c r="D22" s="29" t="str">
        <f t="shared" si="2"/>
        <v/>
      </c>
      <c r="E22" s="29">
        <f>AHS!$Y$6</f>
        <v>1</v>
      </c>
      <c r="F22" s="29">
        <v>1</v>
      </c>
      <c r="G22" s="29">
        <v>22</v>
      </c>
      <c r="H22" s="29" t="str">
        <f>IF(AND(E22=1,AHS!H$24&lt;&gt;""),AHS!H$24,"")</f>
        <v/>
      </c>
      <c r="I22" s="29" t="str">
        <f>IF(AND(E22=2,AHS!H$24&lt;&gt;""),AHS!H$24,"")</f>
        <v/>
      </c>
      <c r="J22" s="29" t="str">
        <f>IF(ISERROR(VLOOKUP(G22,AHS!L$13:AR$32,30,FALSE)),"",VLOOKUP(G22,AHS!L$13:AR$32,30,FALSE))</f>
        <v/>
      </c>
      <c r="K22" s="29" t="str">
        <f>IF(ISERROR(VLOOKUP(G22,AHS!T$13:AR$32,23,FALSE)),"",VLOOKUP(G22,AHS!T$13:AR$32,23,FALSE))</f>
        <v/>
      </c>
      <c r="L22" s="29" t="str">
        <f>IF(ISERROR(VLOOKUP(G22,AHS!AB$13:AR$32,16,FALSE)),"",VLOOKUP(G22,AHS!AB$13:AR$32,16,FALSE))</f>
        <v/>
      </c>
      <c r="M22" s="29" t="str">
        <f>IF(ISERROR(VLOOKUP(G22,AHS!AJ$13:AR$32,9,FALSE)),"",VLOOKUP(G22,AHS!AJ$13:AR$32,9,FALSE))</f>
        <v/>
      </c>
      <c r="N22" s="27" t="str">
        <f t="shared" si="5"/>
        <v/>
      </c>
      <c r="O22" s="27" t="str">
        <f t="shared" si="6"/>
        <v/>
      </c>
      <c r="P22" s="27" t="str">
        <f>IF(N22="","",CHOOSE(VLOOKUP($V22,$A$1:$F$600,6,FALSE),AHS!$M$1,BHS!$M$1,CHS!$M$1,HMJHS!$M$1,KHS!$M$1,Kings!$M$1,MHS!$M$1,SWHS!$M$1,AMHS!$M$1,'S10'!$M$1,'S11'!$M$1,'S12'!$M$1,'S13'!$M$1,'S14'!$M$1,'S15'!$M$1,'S16'!$M$1,'S17'!$M$1,'S18'!$M$1,'S19'!$M$1,'S20'!$M$1))</f>
        <v/>
      </c>
      <c r="Q22" s="27" t="str">
        <f t="shared" si="7"/>
        <v/>
      </c>
      <c r="R22" s="27" t="str">
        <f t="shared" si="8"/>
        <v/>
      </c>
      <c r="S22" s="27" t="str">
        <f t="shared" si="9"/>
        <v/>
      </c>
      <c r="T22" s="27" t="str">
        <f t="shared" si="10"/>
        <v/>
      </c>
      <c r="U22" s="27" t="str">
        <f t="shared" si="11"/>
        <v/>
      </c>
      <c r="V22" s="27">
        <v>20</v>
      </c>
      <c r="W22" s="27" t="str">
        <f t="shared" si="12"/>
        <v/>
      </c>
      <c r="X22" s="27" t="str">
        <f t="shared" si="13"/>
        <v/>
      </c>
      <c r="Y22" s="27" t="str">
        <f>IF(W22="","",CHOOSE(VLOOKUP($V22,$B$1:$F$600,5,FALSE),AHS!$M$1,BHS!$M$1,CHS!$M$1,HMJHS!$M$1,KHS!$M$1,Kings!$M$1,MHS!$M$1,SWHS!$M$1,AMHS!$M$1,'S10'!$M$1,'S11'!$M$1,'S12'!$M$1,'S13'!$M$1,'S14'!$M$1,'S15'!$M$1,'S16'!$M$1,'S17'!$M$1,'S18'!$M$1,'S19'!$M$1,'S20'!$M$1))</f>
        <v/>
      </c>
      <c r="Z22" s="27" t="str">
        <f t="shared" si="14"/>
        <v/>
      </c>
      <c r="AA22" s="27" t="str">
        <f t="shared" si="15"/>
        <v/>
      </c>
      <c r="AB22" s="27" t="str">
        <f t="shared" si="16"/>
        <v/>
      </c>
      <c r="AC22" s="27" t="str">
        <f t="shared" si="17"/>
        <v/>
      </c>
      <c r="AD22" s="27" t="str">
        <f t="shared" si="18"/>
        <v/>
      </c>
    </row>
    <row r="23" spans="1:30" ht="12" customHeight="1" x14ac:dyDescent="0.25">
      <c r="A23" s="29" t="str">
        <f t="shared" ref="A23:B23" si="38">IF(C23="","",COUNTIF(C$1:C22,C23)+C23)</f>
        <v/>
      </c>
      <c r="B23" s="29" t="str">
        <f t="shared" si="38"/>
        <v/>
      </c>
      <c r="C23" s="29" t="str">
        <f t="shared" si="1"/>
        <v/>
      </c>
      <c r="D23" s="29" t="str">
        <f t="shared" si="2"/>
        <v/>
      </c>
      <c r="E23" s="29">
        <f>AHS!$Y$6</f>
        <v>1</v>
      </c>
      <c r="F23" s="29">
        <v>1</v>
      </c>
      <c r="G23" s="29">
        <v>23</v>
      </c>
      <c r="H23" s="29" t="str">
        <f>IF(AND(E23=1,AHS!H$25&lt;&gt;""),AHS!H$25,"")</f>
        <v/>
      </c>
      <c r="I23" s="29" t="str">
        <f>IF(AND(E23=2,AHS!H$25&lt;&gt;""),AHS!H$25,"")</f>
        <v/>
      </c>
      <c r="J23" s="29" t="str">
        <f>IF(ISERROR(VLOOKUP(G23,AHS!L$13:AR$32,30,FALSE)),"",VLOOKUP(G23,AHS!L$13:AR$32,30,FALSE))</f>
        <v/>
      </c>
      <c r="K23" s="29" t="str">
        <f>IF(ISERROR(VLOOKUP(G23,AHS!T$13:AR$32,23,FALSE)),"",VLOOKUP(G23,AHS!T$13:AR$32,23,FALSE))</f>
        <v/>
      </c>
      <c r="L23" s="29" t="str">
        <f>IF(ISERROR(VLOOKUP(G23,AHS!AB$13:AR$32,16,FALSE)),"",VLOOKUP(G23,AHS!AB$13:AR$32,16,FALSE))</f>
        <v/>
      </c>
      <c r="M23" s="29" t="str">
        <f>IF(ISERROR(VLOOKUP(G23,AHS!AJ$13:AR$32,9,FALSE)),"",VLOOKUP(G23,AHS!AJ$13:AR$32,9,FALSE))</f>
        <v/>
      </c>
      <c r="N23" s="27" t="str">
        <f t="shared" si="5"/>
        <v/>
      </c>
      <c r="O23" s="27" t="str">
        <f t="shared" si="6"/>
        <v/>
      </c>
      <c r="P23" s="27" t="str">
        <f>IF(N23="","",CHOOSE(VLOOKUP($V23,$A$1:$F$600,6,FALSE),AHS!$M$1,BHS!$M$1,CHS!$M$1,HMJHS!$M$1,KHS!$M$1,Kings!$M$1,MHS!$M$1,SWHS!$M$1,AMHS!$M$1,'S10'!$M$1,'S11'!$M$1,'S12'!$M$1,'S13'!$M$1,'S14'!$M$1,'S15'!$M$1,'S16'!$M$1,'S17'!$M$1,'S18'!$M$1,'S19'!$M$1,'S20'!$M$1))</f>
        <v/>
      </c>
      <c r="Q23" s="27" t="str">
        <f t="shared" si="7"/>
        <v/>
      </c>
      <c r="R23" s="27" t="str">
        <f t="shared" si="8"/>
        <v/>
      </c>
      <c r="S23" s="27" t="str">
        <f t="shared" si="9"/>
        <v/>
      </c>
      <c r="T23" s="27" t="str">
        <f t="shared" si="10"/>
        <v/>
      </c>
      <c r="U23" s="27" t="str">
        <f t="shared" si="11"/>
        <v/>
      </c>
      <c r="V23" s="27">
        <v>21</v>
      </c>
      <c r="W23" s="27" t="str">
        <f t="shared" si="12"/>
        <v/>
      </c>
      <c r="X23" s="27" t="str">
        <f t="shared" si="13"/>
        <v/>
      </c>
      <c r="Y23" s="27" t="str">
        <f>IF(W23="","",CHOOSE(VLOOKUP($V23,$B$1:$F$600,5,FALSE),AHS!$M$1,BHS!$M$1,CHS!$M$1,HMJHS!$M$1,KHS!$M$1,Kings!$M$1,MHS!$M$1,SWHS!$M$1,AMHS!$M$1,'S10'!$M$1,'S11'!$M$1,'S12'!$M$1,'S13'!$M$1,'S14'!$M$1,'S15'!$M$1,'S16'!$M$1,'S17'!$M$1,'S18'!$M$1,'S19'!$M$1,'S20'!$M$1))</f>
        <v/>
      </c>
      <c r="Z23" s="27" t="str">
        <f t="shared" si="14"/>
        <v/>
      </c>
      <c r="AA23" s="27" t="str">
        <f t="shared" si="15"/>
        <v/>
      </c>
      <c r="AB23" s="27" t="str">
        <f t="shared" si="16"/>
        <v/>
      </c>
      <c r="AC23" s="27" t="str">
        <f t="shared" si="17"/>
        <v/>
      </c>
      <c r="AD23" s="27" t="str">
        <f t="shared" si="18"/>
        <v/>
      </c>
    </row>
    <row r="24" spans="1:30" ht="12" customHeight="1" x14ac:dyDescent="0.25">
      <c r="A24" s="29" t="str">
        <f t="shared" ref="A24:B24" si="39">IF(C24="","",COUNTIF(C$1:C23,C24)+C24)</f>
        <v/>
      </c>
      <c r="B24" s="29" t="str">
        <f t="shared" si="39"/>
        <v/>
      </c>
      <c r="C24" s="29" t="str">
        <f t="shared" si="1"/>
        <v/>
      </c>
      <c r="D24" s="29" t="str">
        <f t="shared" si="2"/>
        <v/>
      </c>
      <c r="E24" s="29">
        <f>AHS!$Y$6</f>
        <v>1</v>
      </c>
      <c r="F24" s="29">
        <v>1</v>
      </c>
      <c r="G24" s="29">
        <v>24</v>
      </c>
      <c r="H24" s="29" t="str">
        <f>IF(AND(E24=1,AHS!H$26&lt;&gt;""),AHS!H$26,"")</f>
        <v/>
      </c>
      <c r="I24" s="29" t="str">
        <f>IF(AND(E24=2,AHS!H$26&lt;&gt;""),AHS!H$26,"")</f>
        <v/>
      </c>
      <c r="J24" s="29" t="str">
        <f>IF(ISERROR(VLOOKUP(G24,AHS!L$13:AR$32,30,FALSE)),"",VLOOKUP(G24,AHS!L$13:AR$32,30,FALSE))</f>
        <v/>
      </c>
      <c r="K24" s="29" t="str">
        <f>IF(ISERROR(VLOOKUP(G24,AHS!T$13:AR$32,23,FALSE)),"",VLOOKUP(G24,AHS!T$13:AR$32,23,FALSE))</f>
        <v/>
      </c>
      <c r="L24" s="29" t="str">
        <f>IF(ISERROR(VLOOKUP(G24,AHS!AB$13:AR$32,16,FALSE)),"",VLOOKUP(G24,AHS!AB$13:AR$32,16,FALSE))</f>
        <v/>
      </c>
      <c r="M24" s="29" t="str">
        <f>IF(ISERROR(VLOOKUP(G24,AHS!AJ$13:AR$32,9,FALSE)),"",VLOOKUP(G24,AHS!AJ$13:AR$32,9,FALSE))</f>
        <v/>
      </c>
      <c r="N24" s="27" t="str">
        <f t="shared" si="5"/>
        <v/>
      </c>
      <c r="O24" s="27" t="str">
        <f t="shared" si="6"/>
        <v/>
      </c>
      <c r="P24" s="27" t="str">
        <f>IF(N24="","",CHOOSE(VLOOKUP($V24,$A$1:$F$600,6,FALSE),AHS!$M$1,BHS!$M$1,CHS!$M$1,HMJHS!$M$1,KHS!$M$1,Kings!$M$1,MHS!$M$1,SWHS!$M$1,AMHS!$M$1,'S10'!$M$1,'S11'!$M$1,'S12'!$M$1,'S13'!$M$1,'S14'!$M$1,'S15'!$M$1,'S16'!$M$1,'S17'!$M$1,'S18'!$M$1,'S19'!$M$1,'S20'!$M$1))</f>
        <v/>
      </c>
      <c r="Q24" s="27" t="str">
        <f t="shared" si="7"/>
        <v/>
      </c>
      <c r="R24" s="27" t="str">
        <f t="shared" si="8"/>
        <v/>
      </c>
      <c r="S24" s="27" t="str">
        <f t="shared" si="9"/>
        <v/>
      </c>
      <c r="T24" s="27" t="str">
        <f t="shared" si="10"/>
        <v/>
      </c>
      <c r="U24" s="27" t="str">
        <f t="shared" si="11"/>
        <v/>
      </c>
      <c r="V24" s="27">
        <v>22</v>
      </c>
      <c r="W24" s="27" t="str">
        <f t="shared" si="12"/>
        <v/>
      </c>
      <c r="X24" s="27" t="str">
        <f t="shared" si="13"/>
        <v/>
      </c>
      <c r="Y24" s="27" t="str">
        <f>IF(W24="","",CHOOSE(VLOOKUP($V24,$B$1:$F$600,5,FALSE),AHS!$M$1,BHS!$M$1,CHS!$M$1,HMJHS!$M$1,KHS!$M$1,Kings!$M$1,MHS!$M$1,SWHS!$M$1,AMHS!$M$1,'S10'!$M$1,'S11'!$M$1,'S12'!$M$1,'S13'!$M$1,'S14'!$M$1,'S15'!$M$1,'S16'!$M$1,'S17'!$M$1,'S18'!$M$1,'S19'!$M$1,'S20'!$M$1))</f>
        <v/>
      </c>
      <c r="Z24" s="27" t="str">
        <f t="shared" si="14"/>
        <v/>
      </c>
      <c r="AA24" s="27" t="str">
        <f t="shared" si="15"/>
        <v/>
      </c>
      <c r="AB24" s="27" t="str">
        <f t="shared" si="16"/>
        <v/>
      </c>
      <c r="AC24" s="27" t="str">
        <f t="shared" si="17"/>
        <v/>
      </c>
      <c r="AD24" s="27" t="str">
        <f t="shared" si="18"/>
        <v/>
      </c>
    </row>
    <row r="25" spans="1:30" ht="12" customHeight="1" x14ac:dyDescent="0.25">
      <c r="A25" s="29" t="str">
        <f t="shared" ref="A25:B25" si="40">IF(C25="","",COUNTIF(C$1:C24,C25)+C25)</f>
        <v/>
      </c>
      <c r="B25" s="29" t="str">
        <f t="shared" si="40"/>
        <v/>
      </c>
      <c r="C25" s="29" t="str">
        <f t="shared" si="1"/>
        <v/>
      </c>
      <c r="D25" s="29" t="str">
        <f t="shared" si="2"/>
        <v/>
      </c>
      <c r="E25" s="29">
        <f>AHS!$Y$6</f>
        <v>1</v>
      </c>
      <c r="F25" s="29">
        <v>1</v>
      </c>
      <c r="G25" s="29">
        <v>25</v>
      </c>
      <c r="H25" s="29" t="str">
        <f>IF(AND(E25=1,AHS!H$27&lt;&gt;""),AHS!H$27,"")</f>
        <v/>
      </c>
      <c r="I25" s="29" t="str">
        <f>IF(AND(E25=2,AHS!H$27&lt;&gt;""),AHS!H$27,"")</f>
        <v/>
      </c>
      <c r="J25" s="29" t="str">
        <f>IF(ISERROR(VLOOKUP(G25,AHS!L$13:AR$32,30,FALSE)),"",VLOOKUP(G25,AHS!L$13:AR$32,30,FALSE))</f>
        <v/>
      </c>
      <c r="K25" s="29" t="str">
        <f>IF(ISERROR(VLOOKUP(G25,AHS!T$13:AR$32,23,FALSE)),"",VLOOKUP(G25,AHS!T$13:AR$32,23,FALSE))</f>
        <v/>
      </c>
      <c r="L25" s="29" t="str">
        <f>IF(ISERROR(VLOOKUP(G25,AHS!AB$13:AR$32,16,FALSE)),"",VLOOKUP(G25,AHS!AB$13:AR$32,16,FALSE))</f>
        <v/>
      </c>
      <c r="M25" s="29" t="str">
        <f>IF(ISERROR(VLOOKUP(G25,AHS!AJ$13:AR$32,9,FALSE)),"",VLOOKUP(G25,AHS!AJ$13:AR$32,9,FALSE))</f>
        <v/>
      </c>
      <c r="N25" s="27" t="str">
        <f t="shared" si="5"/>
        <v/>
      </c>
      <c r="O25" s="27" t="str">
        <f t="shared" si="6"/>
        <v/>
      </c>
      <c r="P25" s="27" t="str">
        <f>IF(N25="","",CHOOSE(VLOOKUP($V25,$A$1:$F$600,6,FALSE),AHS!$M$1,BHS!$M$1,CHS!$M$1,HMJHS!$M$1,KHS!$M$1,Kings!$M$1,MHS!$M$1,SWHS!$M$1,AMHS!$M$1,'S10'!$M$1,'S11'!$M$1,'S12'!$M$1,'S13'!$M$1,'S14'!$M$1,'S15'!$M$1,'S16'!$M$1,'S17'!$M$1,'S18'!$M$1,'S19'!$M$1,'S20'!$M$1))</f>
        <v/>
      </c>
      <c r="Q25" s="27" t="str">
        <f t="shared" si="7"/>
        <v/>
      </c>
      <c r="R25" s="27" t="str">
        <f t="shared" si="8"/>
        <v/>
      </c>
      <c r="S25" s="27" t="str">
        <f t="shared" si="9"/>
        <v/>
      </c>
      <c r="T25" s="27" t="str">
        <f t="shared" si="10"/>
        <v/>
      </c>
      <c r="U25" s="27" t="str">
        <f t="shared" si="11"/>
        <v/>
      </c>
      <c r="V25" s="27">
        <v>23</v>
      </c>
      <c r="W25" s="27" t="str">
        <f t="shared" si="12"/>
        <v/>
      </c>
      <c r="X25" s="27" t="str">
        <f t="shared" si="13"/>
        <v/>
      </c>
      <c r="Y25" s="27" t="str">
        <f>IF(W25="","",CHOOSE(VLOOKUP($V25,$B$1:$F$600,5,FALSE),AHS!$M$1,BHS!$M$1,CHS!$M$1,HMJHS!$M$1,KHS!$M$1,Kings!$M$1,MHS!$M$1,SWHS!$M$1,AMHS!$M$1,'S10'!$M$1,'S11'!$M$1,'S12'!$M$1,'S13'!$M$1,'S14'!$M$1,'S15'!$M$1,'S16'!$M$1,'S17'!$M$1,'S18'!$M$1,'S19'!$M$1,'S20'!$M$1))</f>
        <v/>
      </c>
      <c r="Z25" s="27" t="str">
        <f t="shared" si="14"/>
        <v/>
      </c>
      <c r="AA25" s="27" t="str">
        <f t="shared" si="15"/>
        <v/>
      </c>
      <c r="AB25" s="27" t="str">
        <f t="shared" si="16"/>
        <v/>
      </c>
      <c r="AC25" s="27" t="str">
        <f t="shared" si="17"/>
        <v/>
      </c>
      <c r="AD25" s="27" t="str">
        <f t="shared" si="18"/>
        <v/>
      </c>
    </row>
    <row r="26" spans="1:30" ht="12" customHeight="1" x14ac:dyDescent="0.25">
      <c r="A26" s="29" t="str">
        <f t="shared" ref="A26:B26" si="41">IF(C26="","",COUNTIF(C$1:C25,C26)+C26)</f>
        <v/>
      </c>
      <c r="B26" s="29" t="str">
        <f t="shared" si="41"/>
        <v/>
      </c>
      <c r="C26" s="29" t="str">
        <f t="shared" si="1"/>
        <v/>
      </c>
      <c r="D26" s="29" t="str">
        <f t="shared" si="2"/>
        <v/>
      </c>
      <c r="E26" s="29">
        <f>AHS!$Y$6</f>
        <v>1</v>
      </c>
      <c r="F26" s="29">
        <v>1</v>
      </c>
      <c r="G26" s="29">
        <v>26</v>
      </c>
      <c r="H26" s="29" t="str">
        <f>IF(AND(E26=1,AHS!H$28&lt;&gt;""),AHS!H$28,"")</f>
        <v/>
      </c>
      <c r="I26" s="29" t="str">
        <f>IF(AND(E26=2,AHS!H$28&lt;&gt;""),AHS!H$28,"")</f>
        <v/>
      </c>
      <c r="J26" s="29" t="str">
        <f>IF(ISERROR(VLOOKUP(G26,AHS!L$13:AR$32,30,FALSE)),"",VLOOKUP(G26,AHS!L$13:AR$32,30,FALSE))</f>
        <v/>
      </c>
      <c r="K26" s="29" t="str">
        <f>IF(ISERROR(VLOOKUP(G26,AHS!T$13:AR$32,23,FALSE)),"",VLOOKUP(G26,AHS!T$13:AR$32,23,FALSE))</f>
        <v/>
      </c>
      <c r="L26" s="29" t="str">
        <f>IF(ISERROR(VLOOKUP(G26,AHS!AB$13:AR$32,16,FALSE)),"",VLOOKUP(G26,AHS!AB$13:AR$32,16,FALSE))</f>
        <v/>
      </c>
      <c r="M26" s="29" t="str">
        <f>IF(ISERROR(VLOOKUP(G26,AHS!AJ$13:AR$32,9,FALSE)),"",VLOOKUP(G26,AHS!AJ$13:AR$32,9,FALSE))</f>
        <v/>
      </c>
      <c r="N26" s="27" t="str">
        <f t="shared" si="5"/>
        <v/>
      </c>
      <c r="O26" s="27" t="str">
        <f t="shared" si="6"/>
        <v/>
      </c>
      <c r="P26" s="27" t="str">
        <f>IF(N26="","",CHOOSE(VLOOKUP($V26,$A$1:$F$600,6,FALSE),AHS!$M$1,BHS!$M$1,CHS!$M$1,HMJHS!$M$1,KHS!$M$1,Kings!$M$1,MHS!$M$1,SWHS!$M$1,AMHS!$M$1,'S10'!$M$1,'S11'!$M$1,'S12'!$M$1,'S13'!$M$1,'S14'!$M$1,'S15'!$M$1,'S16'!$M$1,'S17'!$M$1,'S18'!$M$1,'S19'!$M$1,'S20'!$M$1))</f>
        <v/>
      </c>
      <c r="Q26" s="27" t="str">
        <f t="shared" si="7"/>
        <v/>
      </c>
      <c r="R26" s="27" t="str">
        <f t="shared" si="8"/>
        <v/>
      </c>
      <c r="S26" s="27" t="str">
        <f t="shared" si="9"/>
        <v/>
      </c>
      <c r="T26" s="27" t="str">
        <f t="shared" si="10"/>
        <v/>
      </c>
      <c r="U26" s="27" t="str">
        <f t="shared" si="11"/>
        <v/>
      </c>
      <c r="V26" s="27">
        <v>24</v>
      </c>
      <c r="W26" s="27" t="str">
        <f t="shared" si="12"/>
        <v/>
      </c>
      <c r="X26" s="27" t="str">
        <f t="shared" si="13"/>
        <v/>
      </c>
      <c r="Y26" s="27" t="str">
        <f>IF(W26="","",CHOOSE(VLOOKUP($V26,$B$1:$F$600,5,FALSE),AHS!$M$1,BHS!$M$1,CHS!$M$1,HMJHS!$M$1,KHS!$M$1,Kings!$M$1,MHS!$M$1,SWHS!$M$1,AMHS!$M$1,'S10'!$M$1,'S11'!$M$1,'S12'!$M$1,'S13'!$M$1,'S14'!$M$1,'S15'!$M$1,'S16'!$M$1,'S17'!$M$1,'S18'!$M$1,'S19'!$M$1,'S20'!$M$1))</f>
        <v/>
      </c>
      <c r="Z26" s="27" t="str">
        <f t="shared" si="14"/>
        <v/>
      </c>
      <c r="AA26" s="27" t="str">
        <f t="shared" si="15"/>
        <v/>
      </c>
      <c r="AB26" s="27" t="str">
        <f t="shared" si="16"/>
        <v/>
      </c>
      <c r="AC26" s="27" t="str">
        <f t="shared" si="17"/>
        <v/>
      </c>
      <c r="AD26" s="27" t="str">
        <f t="shared" si="18"/>
        <v/>
      </c>
    </row>
    <row r="27" spans="1:30" ht="12" customHeight="1" x14ac:dyDescent="0.25">
      <c r="A27" s="29" t="str">
        <f t="shared" ref="A27:B27" si="42">IF(C27="","",COUNTIF(C$1:C26,C27)+C27)</f>
        <v/>
      </c>
      <c r="B27" s="29" t="str">
        <f t="shared" si="42"/>
        <v/>
      </c>
      <c r="C27" s="29" t="str">
        <f t="shared" si="1"/>
        <v/>
      </c>
      <c r="D27" s="29" t="str">
        <f t="shared" si="2"/>
        <v/>
      </c>
      <c r="E27" s="29">
        <f>AHS!$Y$6</f>
        <v>1</v>
      </c>
      <c r="F27" s="29">
        <v>1</v>
      </c>
      <c r="G27" s="29">
        <v>27</v>
      </c>
      <c r="H27" s="29" t="str">
        <f>IF(AND(E27=1,AHS!H$29&lt;&gt;""),AHS!H$29,"")</f>
        <v/>
      </c>
      <c r="I27" s="29" t="str">
        <f>IF(AND(E27=2,AHS!H$29&lt;&gt;""),AHS!H$29,"")</f>
        <v/>
      </c>
      <c r="J27" s="29" t="str">
        <f>IF(ISERROR(VLOOKUP(G27,AHS!L$13:AR$32,30,FALSE)),"",VLOOKUP(G27,AHS!L$13:AR$32,30,FALSE))</f>
        <v/>
      </c>
      <c r="K27" s="29" t="str">
        <f>IF(ISERROR(VLOOKUP(G27,AHS!T$13:AR$32,23,FALSE)),"",VLOOKUP(G27,AHS!T$13:AR$32,23,FALSE))</f>
        <v/>
      </c>
      <c r="L27" s="29" t="str">
        <f>IF(ISERROR(VLOOKUP(G27,AHS!AB$13:AR$32,16,FALSE)),"",VLOOKUP(G27,AHS!AB$13:AR$32,16,FALSE))</f>
        <v/>
      </c>
      <c r="M27" s="29" t="str">
        <f>IF(ISERROR(VLOOKUP(G27,AHS!AJ$13:AR$32,9,FALSE)),"",VLOOKUP(G27,AHS!AJ$13:AR$32,9,FALSE))</f>
        <v/>
      </c>
      <c r="N27" s="27" t="str">
        <f t="shared" si="5"/>
        <v/>
      </c>
      <c r="O27" s="27" t="str">
        <f t="shared" si="6"/>
        <v/>
      </c>
      <c r="P27" s="27" t="str">
        <f>IF(N27="","",CHOOSE(VLOOKUP($V27,$A$1:$F$600,6,FALSE),AHS!$M$1,BHS!$M$1,CHS!$M$1,HMJHS!$M$1,KHS!$M$1,Kings!$M$1,MHS!$M$1,SWHS!$M$1,AMHS!$M$1,'S10'!$M$1,'S11'!$M$1,'S12'!$M$1,'S13'!$M$1,'S14'!$M$1,'S15'!$M$1,'S16'!$M$1,'S17'!$M$1,'S18'!$M$1,'S19'!$M$1,'S20'!$M$1))</f>
        <v/>
      </c>
      <c r="Q27" s="27" t="str">
        <f t="shared" si="7"/>
        <v/>
      </c>
      <c r="R27" s="27" t="str">
        <f t="shared" si="8"/>
        <v/>
      </c>
      <c r="S27" s="27" t="str">
        <f t="shared" si="9"/>
        <v/>
      </c>
      <c r="T27" s="27" t="str">
        <f t="shared" si="10"/>
        <v/>
      </c>
      <c r="U27" s="27" t="str">
        <f t="shared" si="11"/>
        <v/>
      </c>
      <c r="V27" s="27">
        <v>25</v>
      </c>
      <c r="W27" s="27" t="str">
        <f t="shared" si="12"/>
        <v/>
      </c>
      <c r="X27" s="27" t="str">
        <f t="shared" si="13"/>
        <v/>
      </c>
      <c r="Y27" s="27" t="str">
        <f>IF(W27="","",CHOOSE(VLOOKUP($V27,$B$1:$F$600,5,FALSE),AHS!$M$1,BHS!$M$1,CHS!$M$1,HMJHS!$M$1,KHS!$M$1,Kings!$M$1,MHS!$M$1,SWHS!$M$1,AMHS!$M$1,'S10'!$M$1,'S11'!$M$1,'S12'!$M$1,'S13'!$M$1,'S14'!$M$1,'S15'!$M$1,'S16'!$M$1,'S17'!$M$1,'S18'!$M$1,'S19'!$M$1,'S20'!$M$1))</f>
        <v/>
      </c>
      <c r="Z27" s="27" t="str">
        <f t="shared" si="14"/>
        <v/>
      </c>
      <c r="AA27" s="27" t="str">
        <f t="shared" si="15"/>
        <v/>
      </c>
      <c r="AB27" s="27" t="str">
        <f t="shared" si="16"/>
        <v/>
      </c>
      <c r="AC27" s="27" t="str">
        <f t="shared" si="17"/>
        <v/>
      </c>
      <c r="AD27" s="27" t="str">
        <f t="shared" si="18"/>
        <v/>
      </c>
    </row>
    <row r="28" spans="1:30" ht="12" customHeight="1" x14ac:dyDescent="0.25">
      <c r="A28" s="29" t="str">
        <f t="shared" ref="A28:B28" si="43">IF(C28="","",COUNTIF(C$1:C27,C28)+C28)</f>
        <v/>
      </c>
      <c r="B28" s="29" t="str">
        <f t="shared" si="43"/>
        <v/>
      </c>
      <c r="C28" s="29" t="str">
        <f t="shared" si="1"/>
        <v/>
      </c>
      <c r="D28" s="29" t="str">
        <f t="shared" si="2"/>
        <v/>
      </c>
      <c r="E28" s="29">
        <f>AHS!$Y$6</f>
        <v>1</v>
      </c>
      <c r="F28" s="29">
        <v>1</v>
      </c>
      <c r="G28" s="29">
        <v>28</v>
      </c>
      <c r="H28" s="29" t="str">
        <f>IF(AND(E28=1,AHS!H$30&lt;&gt;""),AHS!H$30,"")</f>
        <v/>
      </c>
      <c r="I28" s="29" t="str">
        <f>IF(AND(E28=2,AHS!H$30&lt;&gt;""),AHS!H$30,"")</f>
        <v/>
      </c>
      <c r="J28" s="29" t="str">
        <f>IF(ISERROR(VLOOKUP(G28,AHS!L$13:AR$32,30,FALSE)),"",VLOOKUP(G28,AHS!L$13:AR$32,30,FALSE))</f>
        <v/>
      </c>
      <c r="K28" s="29" t="str">
        <f>IF(ISERROR(VLOOKUP(G28,AHS!T$13:AR$32,23,FALSE)),"",VLOOKUP(G28,AHS!T$13:AR$32,23,FALSE))</f>
        <v/>
      </c>
      <c r="L28" s="29" t="str">
        <f>IF(ISERROR(VLOOKUP(G28,AHS!AB$13:AR$32,16,FALSE)),"",VLOOKUP(G28,AHS!AB$13:AR$32,16,FALSE))</f>
        <v/>
      </c>
      <c r="M28" s="29" t="str">
        <f>IF(ISERROR(VLOOKUP(G28,AHS!AJ$13:AR$32,9,FALSE)),"",VLOOKUP(G28,AHS!AJ$13:AR$32,9,FALSE))</f>
        <v/>
      </c>
      <c r="N28" s="27" t="str">
        <f t="shared" si="5"/>
        <v/>
      </c>
      <c r="O28" s="27" t="str">
        <f t="shared" si="6"/>
        <v/>
      </c>
      <c r="P28" s="27" t="str">
        <f>IF(N28="","",CHOOSE(VLOOKUP($V28,$A$1:$F$600,6,FALSE),AHS!$M$1,BHS!$M$1,CHS!$M$1,HMJHS!$M$1,KHS!$M$1,Kings!$M$1,MHS!$M$1,SWHS!$M$1,AMHS!$M$1,'S10'!$M$1,'S11'!$M$1,'S12'!$M$1,'S13'!$M$1,'S14'!$M$1,'S15'!$M$1,'S16'!$M$1,'S17'!$M$1,'S18'!$M$1,'S19'!$M$1,'S20'!$M$1))</f>
        <v/>
      </c>
      <c r="Q28" s="27" t="str">
        <f t="shared" si="7"/>
        <v/>
      </c>
      <c r="R28" s="27" t="str">
        <f t="shared" si="8"/>
        <v/>
      </c>
      <c r="S28" s="27" t="str">
        <f t="shared" si="9"/>
        <v/>
      </c>
      <c r="T28" s="27" t="str">
        <f t="shared" si="10"/>
        <v/>
      </c>
      <c r="U28" s="27" t="str">
        <f t="shared" si="11"/>
        <v/>
      </c>
      <c r="V28" s="27">
        <v>26</v>
      </c>
      <c r="W28" s="27" t="str">
        <f t="shared" si="12"/>
        <v/>
      </c>
      <c r="X28" s="27" t="str">
        <f t="shared" si="13"/>
        <v/>
      </c>
      <c r="Y28" s="27" t="str">
        <f>IF(W28="","",CHOOSE(VLOOKUP($V28,$B$1:$F$600,5,FALSE),AHS!$M$1,BHS!$M$1,CHS!$M$1,HMJHS!$M$1,KHS!$M$1,Kings!$M$1,MHS!$M$1,SWHS!$M$1,AMHS!$M$1,'S10'!$M$1,'S11'!$M$1,'S12'!$M$1,'S13'!$M$1,'S14'!$M$1,'S15'!$M$1,'S16'!$M$1,'S17'!$M$1,'S18'!$M$1,'S19'!$M$1,'S20'!$M$1))</f>
        <v/>
      </c>
      <c r="Z28" s="27" t="str">
        <f t="shared" si="14"/>
        <v/>
      </c>
      <c r="AA28" s="27" t="str">
        <f t="shared" si="15"/>
        <v/>
      </c>
      <c r="AB28" s="27" t="str">
        <f t="shared" si="16"/>
        <v/>
      </c>
      <c r="AC28" s="27" t="str">
        <f t="shared" si="17"/>
        <v/>
      </c>
      <c r="AD28" s="27" t="str">
        <f t="shared" si="18"/>
        <v/>
      </c>
    </row>
    <row r="29" spans="1:30" ht="12" customHeight="1" x14ac:dyDescent="0.25">
      <c r="A29" s="29" t="str">
        <f t="shared" ref="A29:B29" si="44">IF(C29="","",COUNTIF(C$1:C28,C29)+C29)</f>
        <v/>
      </c>
      <c r="B29" s="29" t="str">
        <f t="shared" si="44"/>
        <v/>
      </c>
      <c r="C29" s="29" t="str">
        <f t="shared" si="1"/>
        <v/>
      </c>
      <c r="D29" s="29" t="str">
        <f t="shared" si="2"/>
        <v/>
      </c>
      <c r="E29" s="29">
        <f>AHS!$Y$6</f>
        <v>1</v>
      </c>
      <c r="F29" s="29">
        <v>1</v>
      </c>
      <c r="G29" s="29">
        <v>29</v>
      </c>
      <c r="H29" s="29" t="str">
        <f>IF(AND(E29=1,AHS!H$31&lt;&gt;""),AHS!H$31,"")</f>
        <v/>
      </c>
      <c r="I29" s="29" t="str">
        <f>IF(AND(E29=2,AHS!H$31&lt;&gt;""),AHS!H$31,"")</f>
        <v/>
      </c>
      <c r="J29" s="29" t="str">
        <f>IF(ISERROR(VLOOKUP(G29,AHS!L$13:AR$32,30,FALSE)),"",VLOOKUP(G29,AHS!L$13:AR$32,30,FALSE))</f>
        <v/>
      </c>
      <c r="K29" s="29" t="str">
        <f>IF(ISERROR(VLOOKUP(G29,AHS!T$13:AR$32,23,FALSE)),"",VLOOKUP(G29,AHS!T$13:AR$32,23,FALSE))</f>
        <v/>
      </c>
      <c r="L29" s="29" t="str">
        <f>IF(ISERROR(VLOOKUP(G29,AHS!AB$13:AR$32,16,FALSE)),"",VLOOKUP(G29,AHS!AB$13:AR$32,16,FALSE))</f>
        <v/>
      </c>
      <c r="M29" s="29" t="str">
        <f>IF(ISERROR(VLOOKUP(G29,AHS!AJ$13:AR$32,9,FALSE)),"",VLOOKUP(G29,AHS!AJ$13:AR$32,9,FALSE))</f>
        <v/>
      </c>
      <c r="N29" s="27" t="str">
        <f t="shared" si="5"/>
        <v/>
      </c>
      <c r="O29" s="27" t="str">
        <f t="shared" si="6"/>
        <v/>
      </c>
      <c r="P29" s="27" t="str">
        <f>IF(N29="","",CHOOSE(VLOOKUP($V29,$A$1:$F$600,6,FALSE),AHS!$M$1,BHS!$M$1,CHS!$M$1,HMJHS!$M$1,KHS!$M$1,Kings!$M$1,MHS!$M$1,SWHS!$M$1,AMHS!$M$1,'S10'!$M$1,'S11'!$M$1,'S12'!$M$1,'S13'!$M$1,'S14'!$M$1,'S15'!$M$1,'S16'!$M$1,'S17'!$M$1,'S18'!$M$1,'S19'!$M$1,'S20'!$M$1))</f>
        <v/>
      </c>
      <c r="Q29" s="27" t="str">
        <f t="shared" si="7"/>
        <v/>
      </c>
      <c r="R29" s="27" t="str">
        <f t="shared" si="8"/>
        <v/>
      </c>
      <c r="S29" s="27" t="str">
        <f t="shared" si="9"/>
        <v/>
      </c>
      <c r="T29" s="27" t="str">
        <f t="shared" si="10"/>
        <v/>
      </c>
      <c r="U29" s="27" t="str">
        <f t="shared" si="11"/>
        <v/>
      </c>
      <c r="V29" s="27">
        <v>27</v>
      </c>
      <c r="W29" s="27" t="str">
        <f t="shared" si="12"/>
        <v/>
      </c>
      <c r="X29" s="27" t="str">
        <f t="shared" si="13"/>
        <v/>
      </c>
      <c r="Y29" s="27" t="str">
        <f>IF(W29="","",CHOOSE(VLOOKUP($V29,$B$1:$F$600,5,FALSE),AHS!$M$1,BHS!$M$1,CHS!$M$1,HMJHS!$M$1,KHS!$M$1,Kings!$M$1,MHS!$M$1,SWHS!$M$1,AMHS!$M$1,'S10'!$M$1,'S11'!$M$1,'S12'!$M$1,'S13'!$M$1,'S14'!$M$1,'S15'!$M$1,'S16'!$M$1,'S17'!$M$1,'S18'!$M$1,'S19'!$M$1,'S20'!$M$1))</f>
        <v/>
      </c>
      <c r="Z29" s="27" t="str">
        <f t="shared" si="14"/>
        <v/>
      </c>
      <c r="AA29" s="27" t="str">
        <f t="shared" si="15"/>
        <v/>
      </c>
      <c r="AB29" s="27" t="str">
        <f t="shared" si="16"/>
        <v/>
      </c>
      <c r="AC29" s="27" t="str">
        <f t="shared" si="17"/>
        <v/>
      </c>
      <c r="AD29" s="27" t="str">
        <f t="shared" si="18"/>
        <v/>
      </c>
    </row>
    <row r="30" spans="1:30" ht="12" customHeight="1" x14ac:dyDescent="0.25">
      <c r="A30" s="29" t="str">
        <f t="shared" ref="A30:B30" si="45">IF(C30="","",COUNTIF(C$1:C29,C30)+C30)</f>
        <v/>
      </c>
      <c r="B30" s="29" t="str">
        <f t="shared" si="45"/>
        <v/>
      </c>
      <c r="C30" s="29" t="str">
        <f t="shared" si="1"/>
        <v/>
      </c>
      <c r="D30" s="29" t="str">
        <f t="shared" si="2"/>
        <v/>
      </c>
      <c r="E30" s="29">
        <f>AHS!$Y$6</f>
        <v>1</v>
      </c>
      <c r="F30" s="29">
        <v>1</v>
      </c>
      <c r="G30" s="29">
        <v>30</v>
      </c>
      <c r="H30" s="29" t="str">
        <f>IF(AND(E30=1,AHS!H$32&lt;&gt;""),AHS!H$32,"")</f>
        <v/>
      </c>
      <c r="I30" s="29" t="str">
        <f>IF(AND(E30=2,AHS!H$32&lt;&gt;""),AHS!H$32,"")</f>
        <v/>
      </c>
      <c r="J30" s="29" t="str">
        <f>IF(ISERROR(VLOOKUP(G30,AHS!L$13:AR$32,30,FALSE)),"",VLOOKUP(G30,AHS!L$13:AR$32,30,FALSE))</f>
        <v/>
      </c>
      <c r="K30" s="29" t="str">
        <f>IF(ISERROR(VLOOKUP(G30,AHS!T$13:AR$32,23,FALSE)),"",VLOOKUP(G30,AHS!T$13:AR$32,23,FALSE))</f>
        <v/>
      </c>
      <c r="L30" s="29" t="str">
        <f>IF(ISERROR(VLOOKUP(G30,AHS!AB$13:AR$32,16,FALSE)),"",VLOOKUP(G30,AHS!AB$13:AR$32,16,FALSE))</f>
        <v/>
      </c>
      <c r="M30" s="29" t="str">
        <f>IF(ISERROR(VLOOKUP(G30,AHS!AJ$13:AR$32,9,FALSE)),"",VLOOKUP(G30,AHS!AJ$13:AR$32,9,FALSE))</f>
        <v/>
      </c>
      <c r="N30" s="27" t="str">
        <f t="shared" si="5"/>
        <v/>
      </c>
      <c r="O30" s="27" t="str">
        <f t="shared" si="6"/>
        <v/>
      </c>
      <c r="P30" s="27" t="str">
        <f>IF(N30="","",CHOOSE(VLOOKUP($V30,$A$1:$F$600,6,FALSE),AHS!$M$1,BHS!$M$1,CHS!$M$1,HMJHS!$M$1,KHS!$M$1,Kings!$M$1,MHS!$M$1,SWHS!$M$1,AMHS!$M$1,'S10'!$M$1,'S11'!$M$1,'S12'!$M$1,'S13'!$M$1,'S14'!$M$1,'S15'!$M$1,'S16'!$M$1,'S17'!$M$1,'S18'!$M$1,'S19'!$M$1,'S20'!$M$1))</f>
        <v/>
      </c>
      <c r="Q30" s="27" t="str">
        <f t="shared" si="7"/>
        <v/>
      </c>
      <c r="R30" s="27" t="str">
        <f t="shared" si="8"/>
        <v/>
      </c>
      <c r="S30" s="27" t="str">
        <f t="shared" si="9"/>
        <v/>
      </c>
      <c r="T30" s="27" t="str">
        <f t="shared" si="10"/>
        <v/>
      </c>
      <c r="U30" s="27" t="str">
        <f t="shared" si="11"/>
        <v/>
      </c>
      <c r="V30" s="27">
        <v>28</v>
      </c>
      <c r="W30" s="27" t="str">
        <f t="shared" si="12"/>
        <v/>
      </c>
      <c r="X30" s="27" t="str">
        <f t="shared" si="13"/>
        <v/>
      </c>
      <c r="Y30" s="27" t="str">
        <f>IF(W30="","",CHOOSE(VLOOKUP($V30,$B$1:$F$600,5,FALSE),AHS!$M$1,BHS!$M$1,CHS!$M$1,HMJHS!$M$1,KHS!$M$1,Kings!$M$1,MHS!$M$1,SWHS!$M$1,AMHS!$M$1,'S10'!$M$1,'S11'!$M$1,'S12'!$M$1,'S13'!$M$1,'S14'!$M$1,'S15'!$M$1,'S16'!$M$1,'S17'!$M$1,'S18'!$M$1,'S19'!$M$1,'S20'!$M$1))</f>
        <v/>
      </c>
      <c r="Z30" s="27" t="str">
        <f t="shared" si="14"/>
        <v/>
      </c>
      <c r="AA30" s="27" t="str">
        <f t="shared" si="15"/>
        <v/>
      </c>
      <c r="AB30" s="27" t="str">
        <f t="shared" si="16"/>
        <v/>
      </c>
      <c r="AC30" s="27" t="str">
        <f t="shared" si="17"/>
        <v/>
      </c>
      <c r="AD30" s="27" t="str">
        <f t="shared" si="18"/>
        <v/>
      </c>
    </row>
    <row r="31" spans="1:30" ht="12" customHeight="1" x14ac:dyDescent="0.25">
      <c r="A31" s="29" t="str">
        <f t="shared" ref="A31:B31" si="46">IF(C31="","",COUNTIF(C$1:C30,C31)+C31)</f>
        <v/>
      </c>
      <c r="B31" s="29" t="str">
        <f t="shared" si="46"/>
        <v/>
      </c>
      <c r="C31" s="29" t="str">
        <f t="shared" si="1"/>
        <v/>
      </c>
      <c r="D31" s="29" t="str">
        <f t="shared" si="2"/>
        <v/>
      </c>
      <c r="E31" s="29">
        <f>BHS!$Y$6</f>
        <v>1</v>
      </c>
      <c r="F31" s="29">
        <v>2</v>
      </c>
      <c r="G31" s="29">
        <v>1</v>
      </c>
      <c r="H31" s="29" t="str">
        <f>IF(AND(E31=1,BHS!H$3&lt;&gt;""),BHS!H$3,"")</f>
        <v/>
      </c>
      <c r="I31" s="29" t="str">
        <f>IF(AND(E31=2,BHS!H$3&lt;&gt;""),BHS!H$3,"")</f>
        <v/>
      </c>
      <c r="J31" s="29" t="str">
        <f>IF(ISERROR(VLOOKUP(G31,BHS!L$13:AR$32,30,FALSE)),"",VLOOKUP(G31,BHS!L$13:AR$32,30,FALSE))</f>
        <v/>
      </c>
      <c r="K31" s="29" t="str">
        <f>IF(ISERROR(VLOOKUP(G31,BHS!T$13:AR$32,23,FALSE)),"",VLOOKUP(G31,BHS!T$13:AR$32,23,FALSE))</f>
        <v/>
      </c>
      <c r="L31" s="29" t="str">
        <f>IF(ISERROR(VLOOKUP(G31,BHS!AB$13:AR$32,16,FALSE)),"",VLOOKUP(G31,BHS!AB$13:AR$32,16,FALSE))</f>
        <v/>
      </c>
      <c r="M31" s="29" t="str">
        <f>IF(ISERROR(VLOOKUP(G31,BHS!AJ$13:AR$32,9,FALSE)),"",VLOOKUP(G31,BHS!AJ$13:AR$32,9,FALSE))</f>
        <v/>
      </c>
      <c r="N31" s="27" t="str">
        <f t="shared" si="5"/>
        <v/>
      </c>
      <c r="O31" s="27" t="str">
        <f t="shared" si="6"/>
        <v/>
      </c>
      <c r="P31" s="27" t="str">
        <f>IF(N31="","",CHOOSE(VLOOKUP($V31,$A$1:$F$600,6,FALSE),AHS!$M$1,BHS!$M$1,CHS!$M$1,HMJHS!$M$1,KHS!$M$1,Kings!$M$1,MHS!$M$1,SWHS!$M$1,AMHS!$M$1,'S10'!$M$1,'S11'!$M$1,'S12'!$M$1,'S13'!$M$1,'S14'!$M$1,'S15'!$M$1,'S16'!$M$1,'S17'!$M$1,'S18'!$M$1,'S19'!$M$1,'S20'!$M$1))</f>
        <v/>
      </c>
      <c r="Q31" s="27" t="str">
        <f t="shared" si="7"/>
        <v/>
      </c>
      <c r="R31" s="27" t="str">
        <f t="shared" si="8"/>
        <v/>
      </c>
      <c r="S31" s="27" t="str">
        <f t="shared" si="9"/>
        <v/>
      </c>
      <c r="T31" s="27" t="str">
        <f t="shared" si="10"/>
        <v/>
      </c>
      <c r="U31" s="27" t="str">
        <f t="shared" si="11"/>
        <v/>
      </c>
      <c r="V31" s="27">
        <v>29</v>
      </c>
      <c r="W31" s="27" t="str">
        <f t="shared" si="12"/>
        <v/>
      </c>
      <c r="X31" s="27" t="str">
        <f t="shared" si="13"/>
        <v/>
      </c>
      <c r="Y31" s="27" t="str">
        <f>IF(W31="","",CHOOSE(VLOOKUP($V31,$B$1:$F$600,5,FALSE),AHS!$M$1,BHS!$M$1,CHS!$M$1,HMJHS!$M$1,KHS!$M$1,Kings!$M$1,MHS!$M$1,SWHS!$M$1,AMHS!$M$1,'S10'!$M$1,'S11'!$M$1,'S12'!$M$1,'S13'!$M$1,'S14'!$M$1,'S15'!$M$1,'S16'!$M$1,'S17'!$M$1,'S18'!$M$1,'S19'!$M$1,'S20'!$M$1))</f>
        <v/>
      </c>
      <c r="Z31" s="27" t="str">
        <f t="shared" si="14"/>
        <v/>
      </c>
      <c r="AA31" s="27" t="str">
        <f t="shared" si="15"/>
        <v/>
      </c>
      <c r="AB31" s="27" t="str">
        <f t="shared" si="16"/>
        <v/>
      </c>
      <c r="AC31" s="27" t="str">
        <f t="shared" si="17"/>
        <v/>
      </c>
      <c r="AD31" s="27" t="str">
        <f t="shared" si="18"/>
        <v/>
      </c>
    </row>
    <row r="32" spans="1:30" ht="12" customHeight="1" x14ac:dyDescent="0.25">
      <c r="A32" s="29" t="str">
        <f t="shared" ref="A32:B32" si="47">IF(C32="","",COUNTIF(C$1:C31,C32)+C32)</f>
        <v/>
      </c>
      <c r="B32" s="29" t="str">
        <f t="shared" si="47"/>
        <v/>
      </c>
      <c r="C32" s="29" t="str">
        <f t="shared" si="1"/>
        <v/>
      </c>
      <c r="D32" s="29" t="str">
        <f t="shared" si="2"/>
        <v/>
      </c>
      <c r="E32" s="29">
        <f>BHS!$Y$6</f>
        <v>1</v>
      </c>
      <c r="F32" s="29">
        <v>2</v>
      </c>
      <c r="G32" s="29">
        <v>2</v>
      </c>
      <c r="H32" s="29" t="str">
        <f>IF(AND(E32=1,BHS!H$4&lt;&gt;""),BHS!H$4,"")</f>
        <v/>
      </c>
      <c r="I32" s="29" t="str">
        <f>IF(AND(E32=2,BHS!H$4&lt;&gt;""),BHS!H$4,"")</f>
        <v/>
      </c>
      <c r="J32" s="29" t="str">
        <f>IF(ISERROR(VLOOKUP(G32,BHS!L$13:AR$32,30,FALSE)),"",VLOOKUP(G32,BHS!L$13:AR$32,30,FALSE))</f>
        <v/>
      </c>
      <c r="K32" s="29" t="str">
        <f>IF(ISERROR(VLOOKUP(G32,BHS!T$13:AR$32,23,FALSE)),"",VLOOKUP(G32,BHS!T$13:AR$32,23,FALSE))</f>
        <v/>
      </c>
      <c r="L32" s="29" t="str">
        <f>IF(ISERROR(VLOOKUP(G32,BHS!AB$13:AR$32,16,FALSE)),"",VLOOKUP(G32,BHS!AB$13:AR$32,16,FALSE))</f>
        <v/>
      </c>
      <c r="M32" s="29" t="str">
        <f>IF(ISERROR(VLOOKUP(G32,BHS!AJ$13:AR$32,9,FALSE)),"",VLOOKUP(G32,BHS!AJ$13:AR$32,9,FALSE))</f>
        <v/>
      </c>
      <c r="N32" s="27" t="str">
        <f t="shared" si="5"/>
        <v/>
      </c>
      <c r="O32" s="27" t="str">
        <f t="shared" si="6"/>
        <v/>
      </c>
      <c r="P32" s="27" t="str">
        <f>IF(N32="","",CHOOSE(VLOOKUP($V32,$A$1:$F$600,6,FALSE),AHS!$M$1,BHS!$M$1,CHS!$M$1,HMJHS!$M$1,KHS!$M$1,Kings!$M$1,MHS!$M$1,SWHS!$M$1,AMHS!$M$1,'S10'!$M$1,'S11'!$M$1,'S12'!$M$1,'S13'!$M$1,'S14'!$M$1,'S15'!$M$1,'S16'!$M$1,'S17'!$M$1,'S18'!$M$1,'S19'!$M$1,'S20'!$M$1))</f>
        <v/>
      </c>
      <c r="Q32" s="27" t="str">
        <f t="shared" si="7"/>
        <v/>
      </c>
      <c r="R32" s="27" t="str">
        <f t="shared" si="8"/>
        <v/>
      </c>
      <c r="S32" s="27" t="str">
        <f t="shared" si="9"/>
        <v/>
      </c>
      <c r="T32" s="27" t="str">
        <f t="shared" si="10"/>
        <v/>
      </c>
      <c r="U32" s="27" t="str">
        <f t="shared" si="11"/>
        <v/>
      </c>
      <c r="V32" s="27">
        <v>30</v>
      </c>
      <c r="W32" s="27" t="str">
        <f t="shared" si="12"/>
        <v/>
      </c>
      <c r="X32" s="27" t="str">
        <f t="shared" si="13"/>
        <v/>
      </c>
      <c r="Y32" s="27" t="str">
        <f>IF(W32="","",CHOOSE(VLOOKUP($V32,$B$1:$F$600,5,FALSE),AHS!$M$1,BHS!$M$1,CHS!$M$1,HMJHS!$M$1,KHS!$M$1,Kings!$M$1,MHS!$M$1,SWHS!$M$1,AMHS!$M$1,'S10'!$M$1,'S11'!$M$1,'S12'!$M$1,'S13'!$M$1,'S14'!$M$1,'S15'!$M$1,'S16'!$M$1,'S17'!$M$1,'S18'!$M$1,'S19'!$M$1,'S20'!$M$1))</f>
        <v/>
      </c>
      <c r="Z32" s="27" t="str">
        <f t="shared" si="14"/>
        <v/>
      </c>
      <c r="AA32" s="27" t="str">
        <f t="shared" si="15"/>
        <v/>
      </c>
      <c r="AB32" s="27" t="str">
        <f t="shared" si="16"/>
        <v/>
      </c>
      <c r="AC32" s="27" t="str">
        <f t="shared" si="17"/>
        <v/>
      </c>
      <c r="AD32" s="27" t="str">
        <f t="shared" si="18"/>
        <v/>
      </c>
    </row>
    <row r="33" spans="1:30" ht="12" customHeight="1" x14ac:dyDescent="0.25">
      <c r="A33" s="29" t="str">
        <f t="shared" ref="A33:B33" si="48">IF(C33="","",COUNTIF(C$1:C32,C33)+C33)</f>
        <v/>
      </c>
      <c r="B33" s="29" t="str">
        <f t="shared" si="48"/>
        <v/>
      </c>
      <c r="C33" s="29" t="str">
        <f t="shared" si="1"/>
        <v/>
      </c>
      <c r="D33" s="29" t="str">
        <f t="shared" si="2"/>
        <v/>
      </c>
      <c r="E33" s="29">
        <f>BHS!$Y$6</f>
        <v>1</v>
      </c>
      <c r="F33" s="29">
        <v>2</v>
      </c>
      <c r="G33" s="29">
        <v>3</v>
      </c>
      <c r="H33" s="29" t="str">
        <f>IF(AND(E33=1,BHS!H$5&lt;&gt;""),BHS!H$5,"")</f>
        <v/>
      </c>
      <c r="I33" s="29" t="str">
        <f>IF(AND(E33=2,BHS!H$5&lt;&gt;""),BHS!H$5,"")</f>
        <v/>
      </c>
      <c r="J33" s="29" t="str">
        <f>IF(ISERROR(VLOOKUP(G33,BHS!L$13:AR$32,30,FALSE)),"",VLOOKUP(G33,BHS!L$13:AR$32,30,FALSE))</f>
        <v/>
      </c>
      <c r="K33" s="29" t="str">
        <f>IF(ISERROR(VLOOKUP(G33,BHS!T$13:AR$32,23,FALSE)),"",VLOOKUP(G33,BHS!T$13:AR$32,23,FALSE))</f>
        <v/>
      </c>
      <c r="L33" s="29" t="str">
        <f>IF(ISERROR(VLOOKUP(G33,BHS!AB$13:AR$32,16,FALSE)),"",VLOOKUP(G33,BHS!AB$13:AR$32,16,FALSE))</f>
        <v/>
      </c>
      <c r="M33" s="29" t="str">
        <f>IF(ISERROR(VLOOKUP(G33,BHS!AJ$13:AR$32,9,FALSE)),"",VLOOKUP(G33,BHS!AJ$13:AR$32,9,FALSE))</f>
        <v/>
      </c>
      <c r="N33" s="27" t="str">
        <f t="shared" si="5"/>
        <v/>
      </c>
      <c r="O33" s="27" t="str">
        <f t="shared" si="6"/>
        <v/>
      </c>
      <c r="P33" s="27" t="str">
        <f>IF(N33="","",CHOOSE(VLOOKUP($V33,$A$1:$F$600,6,FALSE),AHS!$M$1,BHS!$M$1,CHS!$M$1,HMJHS!$M$1,KHS!$M$1,Kings!$M$1,MHS!$M$1,SWHS!$M$1,AMHS!$M$1,'S10'!$M$1,'S11'!$M$1,'S12'!$M$1,'S13'!$M$1,'S14'!$M$1,'S15'!$M$1,'S16'!$M$1,'S17'!$M$1,'S18'!$M$1,'S19'!$M$1,'S20'!$M$1))</f>
        <v/>
      </c>
      <c r="Q33" s="27" t="str">
        <f t="shared" si="7"/>
        <v/>
      </c>
      <c r="R33" s="27" t="str">
        <f t="shared" si="8"/>
        <v/>
      </c>
      <c r="S33" s="27" t="str">
        <f t="shared" si="9"/>
        <v/>
      </c>
      <c r="T33" s="27" t="str">
        <f t="shared" si="10"/>
        <v/>
      </c>
      <c r="U33" s="27" t="str">
        <f t="shared" si="11"/>
        <v/>
      </c>
      <c r="V33" s="27">
        <v>31</v>
      </c>
      <c r="W33" s="27" t="str">
        <f t="shared" si="12"/>
        <v/>
      </c>
      <c r="X33" s="27" t="str">
        <f t="shared" si="13"/>
        <v/>
      </c>
      <c r="Y33" s="27" t="str">
        <f>IF(W33="","",CHOOSE(VLOOKUP($V33,$B$1:$F$600,5,FALSE),AHS!$M$1,BHS!$M$1,CHS!$M$1,HMJHS!$M$1,KHS!$M$1,Kings!$M$1,MHS!$M$1,SWHS!$M$1,AMHS!$M$1,'S10'!$M$1,'S11'!$M$1,'S12'!$M$1,'S13'!$M$1,'S14'!$M$1,'S15'!$M$1,'S16'!$M$1,'S17'!$M$1,'S18'!$M$1,'S19'!$M$1,'S20'!$M$1))</f>
        <v/>
      </c>
      <c r="Z33" s="27" t="str">
        <f t="shared" si="14"/>
        <v/>
      </c>
      <c r="AA33" s="27" t="str">
        <f t="shared" si="15"/>
        <v/>
      </c>
      <c r="AB33" s="27" t="str">
        <f t="shared" si="16"/>
        <v/>
      </c>
      <c r="AC33" s="27" t="str">
        <f t="shared" si="17"/>
        <v/>
      </c>
      <c r="AD33" s="27" t="str">
        <f t="shared" si="18"/>
        <v/>
      </c>
    </row>
    <row r="34" spans="1:30" ht="12" customHeight="1" x14ac:dyDescent="0.25">
      <c r="A34" s="29" t="str">
        <f t="shared" ref="A34:B34" si="49">IF(C34="","",COUNTIF(C$1:C33,C34)+C34)</f>
        <v/>
      </c>
      <c r="B34" s="29" t="str">
        <f t="shared" si="49"/>
        <v/>
      </c>
      <c r="C34" s="29" t="str">
        <f t="shared" si="1"/>
        <v/>
      </c>
      <c r="D34" s="29" t="str">
        <f t="shared" si="2"/>
        <v/>
      </c>
      <c r="E34" s="29">
        <f>BHS!$Y$6</f>
        <v>1</v>
      </c>
      <c r="F34" s="29">
        <v>2</v>
      </c>
      <c r="G34" s="29">
        <v>4</v>
      </c>
      <c r="H34" s="29" t="str">
        <f>IF(AND(E34=1,BHS!H$6&lt;&gt;""),BHS!H$6,"")</f>
        <v/>
      </c>
      <c r="I34" s="29" t="str">
        <f>IF(AND(E34=2,BHS!H$6&lt;&gt;""),BHS!H$6,"")</f>
        <v/>
      </c>
      <c r="J34" s="29" t="str">
        <f>IF(ISERROR(VLOOKUP(G34,BHS!L$13:AR$32,30,FALSE)),"",VLOOKUP(G34,BHS!L$13:AR$32,30,FALSE))</f>
        <v/>
      </c>
      <c r="K34" s="29" t="str">
        <f>IF(ISERROR(VLOOKUP(G34,BHS!T$13:AR$32,23,FALSE)),"",VLOOKUP(G34,BHS!T$13:AR$32,23,FALSE))</f>
        <v/>
      </c>
      <c r="L34" s="29" t="str">
        <f>IF(ISERROR(VLOOKUP(G34,BHS!AB$13:AR$32,16,FALSE)),"",VLOOKUP(G34,BHS!AB$13:AR$32,16,FALSE))</f>
        <v/>
      </c>
      <c r="M34" s="29" t="str">
        <f>IF(ISERROR(VLOOKUP(G34,BHS!AJ$13:AR$32,9,FALSE)),"",VLOOKUP(G34,BHS!AJ$13:AR$32,9,FALSE))</f>
        <v/>
      </c>
      <c r="N34" s="27" t="str">
        <f t="shared" si="5"/>
        <v/>
      </c>
      <c r="O34" s="27" t="str">
        <f t="shared" si="6"/>
        <v/>
      </c>
      <c r="P34" s="27" t="str">
        <f>IF(N34="","",CHOOSE(VLOOKUP($V34,$A$1:$F$600,6,FALSE),AHS!$M$1,BHS!$M$1,CHS!$M$1,HMJHS!$M$1,KHS!$M$1,Kings!$M$1,MHS!$M$1,SWHS!$M$1,AMHS!$M$1,'S10'!$M$1,'S11'!$M$1,'S12'!$M$1,'S13'!$M$1,'S14'!$M$1,'S15'!$M$1,'S16'!$M$1,'S17'!$M$1,'S18'!$M$1,'S19'!$M$1,'S20'!$M$1))</f>
        <v/>
      </c>
      <c r="Q34" s="27" t="str">
        <f t="shared" si="7"/>
        <v/>
      </c>
      <c r="R34" s="27" t="str">
        <f t="shared" si="8"/>
        <v/>
      </c>
      <c r="S34" s="27" t="str">
        <f t="shared" si="9"/>
        <v/>
      </c>
      <c r="T34" s="27" t="str">
        <f t="shared" si="10"/>
        <v/>
      </c>
      <c r="U34" s="27" t="str">
        <f t="shared" si="11"/>
        <v/>
      </c>
      <c r="V34" s="27">
        <v>32</v>
      </c>
      <c r="W34" s="27" t="str">
        <f t="shared" si="12"/>
        <v/>
      </c>
      <c r="X34" s="27" t="str">
        <f t="shared" si="13"/>
        <v/>
      </c>
      <c r="Y34" s="27" t="str">
        <f>IF(W34="","",CHOOSE(VLOOKUP($V34,$B$1:$F$600,5,FALSE),AHS!$M$1,BHS!$M$1,CHS!$M$1,HMJHS!$M$1,KHS!$M$1,Kings!$M$1,MHS!$M$1,SWHS!$M$1,AMHS!$M$1,'S10'!$M$1,'S11'!$M$1,'S12'!$M$1,'S13'!$M$1,'S14'!$M$1,'S15'!$M$1,'S16'!$M$1,'S17'!$M$1,'S18'!$M$1,'S19'!$M$1,'S20'!$M$1))</f>
        <v/>
      </c>
      <c r="Z34" s="27" t="str">
        <f t="shared" si="14"/>
        <v/>
      </c>
      <c r="AA34" s="27" t="str">
        <f t="shared" si="15"/>
        <v/>
      </c>
      <c r="AB34" s="27" t="str">
        <f t="shared" si="16"/>
        <v/>
      </c>
      <c r="AC34" s="27" t="str">
        <f t="shared" si="17"/>
        <v/>
      </c>
      <c r="AD34" s="27" t="str">
        <f t="shared" si="18"/>
        <v/>
      </c>
    </row>
    <row r="35" spans="1:30" ht="12" customHeight="1" x14ac:dyDescent="0.25">
      <c r="A35" s="29" t="str">
        <f t="shared" ref="A35:B35" si="50">IF(C35="","",COUNTIF(C$1:C34,C35)+C35)</f>
        <v/>
      </c>
      <c r="B35" s="29" t="str">
        <f t="shared" si="50"/>
        <v/>
      </c>
      <c r="C35" s="29" t="str">
        <f t="shared" si="1"/>
        <v/>
      </c>
      <c r="D35" s="29" t="str">
        <f t="shared" si="2"/>
        <v/>
      </c>
      <c r="E35" s="29">
        <f>BHS!$Y$6</f>
        <v>1</v>
      </c>
      <c r="F35" s="29">
        <v>2</v>
      </c>
      <c r="G35" s="29">
        <v>5</v>
      </c>
      <c r="H35" s="29" t="str">
        <f>IF(AND(E35=1,BHS!H$7&lt;&gt;""),BHS!H$7,"")</f>
        <v/>
      </c>
      <c r="I35" s="29" t="str">
        <f>IF(AND(E35=2,BHS!H$7&lt;&gt;""),BHS!H$7,"")</f>
        <v/>
      </c>
      <c r="J35" s="29" t="str">
        <f>IF(ISERROR(VLOOKUP(G35,BHS!L$13:AR$32,30,FALSE)),"",VLOOKUP(G35,BHS!L$13:AR$32,30,FALSE))</f>
        <v/>
      </c>
      <c r="K35" s="29" t="str">
        <f>IF(ISERROR(VLOOKUP(G35,BHS!T$13:AR$32,23,FALSE)),"",VLOOKUP(G35,BHS!T$13:AR$32,23,FALSE))</f>
        <v/>
      </c>
      <c r="L35" s="29" t="str">
        <f>IF(ISERROR(VLOOKUP(G35,BHS!AB$13:AR$32,16,FALSE)),"",VLOOKUP(G35,BHS!AB$13:AR$32,16,FALSE))</f>
        <v/>
      </c>
      <c r="M35" s="29" t="str">
        <f>IF(ISERROR(VLOOKUP(G35,BHS!AJ$13:AR$32,9,FALSE)),"",VLOOKUP(G35,BHS!AJ$13:AR$32,9,FALSE))</f>
        <v/>
      </c>
      <c r="N35" s="27" t="str">
        <f t="shared" si="5"/>
        <v/>
      </c>
      <c r="O35" s="27" t="str">
        <f t="shared" si="6"/>
        <v/>
      </c>
      <c r="P35" s="27" t="str">
        <f>IF(N35="","",CHOOSE(VLOOKUP($V35,$A$1:$F$600,6,FALSE),AHS!$M$1,BHS!$M$1,CHS!$M$1,HMJHS!$M$1,KHS!$M$1,Kings!$M$1,MHS!$M$1,SWHS!$M$1,AMHS!$M$1,'S10'!$M$1,'S11'!$M$1,'S12'!$M$1,'S13'!$M$1,'S14'!$M$1,'S15'!$M$1,'S16'!$M$1,'S17'!$M$1,'S18'!$M$1,'S19'!$M$1,'S20'!$M$1))</f>
        <v/>
      </c>
      <c r="Q35" s="27" t="str">
        <f t="shared" si="7"/>
        <v/>
      </c>
      <c r="R35" s="27" t="str">
        <f t="shared" si="8"/>
        <v/>
      </c>
      <c r="S35" s="27" t="str">
        <f t="shared" si="9"/>
        <v/>
      </c>
      <c r="T35" s="27" t="str">
        <f t="shared" si="10"/>
        <v/>
      </c>
      <c r="U35" s="27" t="str">
        <f t="shared" si="11"/>
        <v/>
      </c>
      <c r="V35" s="27">
        <v>33</v>
      </c>
      <c r="W35" s="27" t="str">
        <f t="shared" si="12"/>
        <v/>
      </c>
      <c r="X35" s="27" t="str">
        <f t="shared" si="13"/>
        <v/>
      </c>
      <c r="Y35" s="27" t="str">
        <f>IF(W35="","",CHOOSE(VLOOKUP($V35,$B$1:$F$600,5,FALSE),AHS!$M$1,BHS!$M$1,CHS!$M$1,HMJHS!$M$1,KHS!$M$1,Kings!$M$1,MHS!$M$1,SWHS!$M$1,AMHS!$M$1,'S10'!$M$1,'S11'!$M$1,'S12'!$M$1,'S13'!$M$1,'S14'!$M$1,'S15'!$M$1,'S16'!$M$1,'S17'!$M$1,'S18'!$M$1,'S19'!$M$1,'S20'!$M$1))</f>
        <v/>
      </c>
      <c r="Z35" s="27" t="str">
        <f t="shared" si="14"/>
        <v/>
      </c>
      <c r="AA35" s="27" t="str">
        <f t="shared" si="15"/>
        <v/>
      </c>
      <c r="AB35" s="27" t="str">
        <f t="shared" si="16"/>
        <v/>
      </c>
      <c r="AC35" s="27" t="str">
        <f t="shared" si="17"/>
        <v/>
      </c>
      <c r="AD35" s="27" t="str">
        <f t="shared" si="18"/>
        <v/>
      </c>
    </row>
    <row r="36" spans="1:30" ht="12" customHeight="1" x14ac:dyDescent="0.25">
      <c r="A36" s="29" t="str">
        <f t="shared" ref="A36:B36" si="51">IF(C36="","",COUNTIF(C$1:C35,C36)+C36)</f>
        <v/>
      </c>
      <c r="B36" s="29" t="str">
        <f t="shared" si="51"/>
        <v/>
      </c>
      <c r="C36" s="29" t="str">
        <f t="shared" si="1"/>
        <v/>
      </c>
      <c r="D36" s="29" t="str">
        <f t="shared" si="2"/>
        <v/>
      </c>
      <c r="E36" s="29">
        <f>BHS!$Y$6</f>
        <v>1</v>
      </c>
      <c r="F36" s="29">
        <v>2</v>
      </c>
      <c r="G36" s="29">
        <v>6</v>
      </c>
      <c r="H36" s="29" t="str">
        <f>IF(AND(E36=1,BHS!H$8&lt;&gt;""),BHS!H$8,"")</f>
        <v/>
      </c>
      <c r="I36" s="29" t="str">
        <f>IF(AND(E36=2,BHS!H$8&lt;&gt;""),BHS!H$8,"")</f>
        <v/>
      </c>
      <c r="J36" s="29" t="str">
        <f>IF(ISERROR(VLOOKUP(G36,BHS!L$13:AR$32,30,FALSE)),"",VLOOKUP(G36,BHS!L$13:AR$32,30,FALSE))</f>
        <v/>
      </c>
      <c r="K36" s="29" t="str">
        <f>IF(ISERROR(VLOOKUP(G36,BHS!T$13:AR$32,23,FALSE)),"",VLOOKUP(G36,BHS!T$13:AR$32,23,FALSE))</f>
        <v/>
      </c>
      <c r="L36" s="29" t="str">
        <f>IF(ISERROR(VLOOKUP(G36,BHS!AB$13:AR$32,16,FALSE)),"",VLOOKUP(G36,BHS!AB$13:AR$32,16,FALSE))</f>
        <v/>
      </c>
      <c r="M36" s="29" t="str">
        <f>IF(ISERROR(VLOOKUP(G36,BHS!AJ$13:AR$32,9,FALSE)),"",VLOOKUP(G36,BHS!AJ$13:AR$32,9,FALSE))</f>
        <v/>
      </c>
      <c r="N36" s="27" t="str">
        <f t="shared" si="5"/>
        <v/>
      </c>
      <c r="O36" s="27" t="str">
        <f t="shared" si="6"/>
        <v/>
      </c>
      <c r="P36" s="27" t="str">
        <f>IF(N36="","",CHOOSE(VLOOKUP($V36,$A$1:$F$600,6,FALSE),AHS!$M$1,BHS!$M$1,CHS!$M$1,HMJHS!$M$1,KHS!$M$1,Kings!$M$1,MHS!$M$1,SWHS!$M$1,AMHS!$M$1,'S10'!$M$1,'S11'!$M$1,'S12'!$M$1,'S13'!$M$1,'S14'!$M$1,'S15'!$M$1,'S16'!$M$1,'S17'!$M$1,'S18'!$M$1,'S19'!$M$1,'S20'!$M$1))</f>
        <v/>
      </c>
      <c r="Q36" s="27" t="str">
        <f t="shared" si="7"/>
        <v/>
      </c>
      <c r="R36" s="27" t="str">
        <f t="shared" si="8"/>
        <v/>
      </c>
      <c r="S36" s="27" t="str">
        <f t="shared" si="9"/>
        <v/>
      </c>
      <c r="T36" s="27" t="str">
        <f t="shared" si="10"/>
        <v/>
      </c>
      <c r="U36" s="27" t="str">
        <f t="shared" si="11"/>
        <v/>
      </c>
      <c r="V36" s="27">
        <v>34</v>
      </c>
      <c r="W36" s="27" t="str">
        <f t="shared" si="12"/>
        <v/>
      </c>
      <c r="X36" s="27" t="str">
        <f t="shared" si="13"/>
        <v/>
      </c>
      <c r="Y36" s="27" t="str">
        <f>IF(W36="","",CHOOSE(VLOOKUP($V36,$B$1:$F$600,5,FALSE),AHS!$M$1,BHS!$M$1,CHS!$M$1,HMJHS!$M$1,KHS!$M$1,Kings!$M$1,MHS!$M$1,SWHS!$M$1,AMHS!$M$1,'S10'!$M$1,'S11'!$M$1,'S12'!$M$1,'S13'!$M$1,'S14'!$M$1,'S15'!$M$1,'S16'!$M$1,'S17'!$M$1,'S18'!$M$1,'S19'!$M$1,'S20'!$M$1))</f>
        <v/>
      </c>
      <c r="Z36" s="27" t="str">
        <f t="shared" si="14"/>
        <v/>
      </c>
      <c r="AA36" s="27" t="str">
        <f t="shared" si="15"/>
        <v/>
      </c>
      <c r="AB36" s="27" t="str">
        <f t="shared" si="16"/>
        <v/>
      </c>
      <c r="AC36" s="27" t="str">
        <f t="shared" si="17"/>
        <v/>
      </c>
      <c r="AD36" s="27" t="str">
        <f t="shared" si="18"/>
        <v/>
      </c>
    </row>
    <row r="37" spans="1:30" ht="12" customHeight="1" x14ac:dyDescent="0.25">
      <c r="A37" s="29" t="str">
        <f t="shared" ref="A37:B37" si="52">IF(C37="","",COUNTIF(C$1:C36,C37)+C37)</f>
        <v/>
      </c>
      <c r="B37" s="29" t="str">
        <f t="shared" si="52"/>
        <v/>
      </c>
      <c r="C37" s="29" t="str">
        <f t="shared" si="1"/>
        <v/>
      </c>
      <c r="D37" s="29" t="str">
        <f t="shared" si="2"/>
        <v/>
      </c>
      <c r="E37" s="29">
        <f>BHS!$Y$6</f>
        <v>1</v>
      </c>
      <c r="F37" s="29">
        <v>2</v>
      </c>
      <c r="G37" s="29">
        <v>7</v>
      </c>
      <c r="H37" s="29" t="str">
        <f>IF(AND(E37=1,BHS!H$9&lt;&gt;""),BHS!H$9,"")</f>
        <v/>
      </c>
      <c r="I37" s="29" t="str">
        <f>IF(AND(E37=2,BHS!H$9&lt;&gt;""),BHS!H$9,"")</f>
        <v/>
      </c>
      <c r="J37" s="29" t="str">
        <f>IF(ISERROR(VLOOKUP(G37,BHS!L$13:AR$32,30,FALSE)),"",VLOOKUP(G37,BHS!L$13:AR$32,30,FALSE))</f>
        <v/>
      </c>
      <c r="K37" s="29" t="str">
        <f>IF(ISERROR(VLOOKUP(G37,BHS!T$13:AR$32,23,FALSE)),"",VLOOKUP(G37,BHS!T$13:AR$32,23,FALSE))</f>
        <v/>
      </c>
      <c r="L37" s="29" t="str">
        <f>IF(ISERROR(VLOOKUP(G37,BHS!AB$13:AR$32,16,FALSE)),"",VLOOKUP(G37,BHS!AB$13:AR$32,16,FALSE))</f>
        <v/>
      </c>
      <c r="M37" s="29" t="str">
        <f>IF(ISERROR(VLOOKUP(G37,BHS!AJ$13:AR$32,9,FALSE)),"",VLOOKUP(G37,BHS!AJ$13:AR$32,9,FALSE))</f>
        <v/>
      </c>
      <c r="N37" s="27" t="str">
        <f t="shared" si="5"/>
        <v/>
      </c>
      <c r="O37" s="27" t="str">
        <f t="shared" si="6"/>
        <v/>
      </c>
      <c r="P37" s="27" t="str">
        <f>IF(N37="","",CHOOSE(VLOOKUP($V37,$A$1:$F$600,6,FALSE),AHS!$M$1,BHS!$M$1,CHS!$M$1,HMJHS!$M$1,KHS!$M$1,Kings!$M$1,MHS!$M$1,SWHS!$M$1,AMHS!$M$1,'S10'!$M$1,'S11'!$M$1,'S12'!$M$1,'S13'!$M$1,'S14'!$M$1,'S15'!$M$1,'S16'!$M$1,'S17'!$M$1,'S18'!$M$1,'S19'!$M$1,'S20'!$M$1))</f>
        <v/>
      </c>
      <c r="Q37" s="27" t="str">
        <f t="shared" si="7"/>
        <v/>
      </c>
      <c r="R37" s="27" t="str">
        <f t="shared" si="8"/>
        <v/>
      </c>
      <c r="S37" s="27" t="str">
        <f t="shared" si="9"/>
        <v/>
      </c>
      <c r="T37" s="27" t="str">
        <f t="shared" si="10"/>
        <v/>
      </c>
      <c r="U37" s="27" t="str">
        <f t="shared" si="11"/>
        <v/>
      </c>
      <c r="V37" s="27">
        <v>35</v>
      </c>
      <c r="W37" s="27" t="str">
        <f t="shared" si="12"/>
        <v/>
      </c>
      <c r="X37" s="27" t="str">
        <f t="shared" si="13"/>
        <v/>
      </c>
      <c r="Y37" s="27" t="str">
        <f>IF(W37="","",CHOOSE(VLOOKUP($V37,$B$1:$F$600,5,FALSE),AHS!$M$1,BHS!$M$1,CHS!$M$1,HMJHS!$M$1,KHS!$M$1,Kings!$M$1,MHS!$M$1,SWHS!$M$1,AMHS!$M$1,'S10'!$M$1,'S11'!$M$1,'S12'!$M$1,'S13'!$M$1,'S14'!$M$1,'S15'!$M$1,'S16'!$M$1,'S17'!$M$1,'S18'!$M$1,'S19'!$M$1,'S20'!$M$1))</f>
        <v/>
      </c>
      <c r="Z37" s="27" t="str">
        <f t="shared" si="14"/>
        <v/>
      </c>
      <c r="AA37" s="27" t="str">
        <f t="shared" si="15"/>
        <v/>
      </c>
      <c r="AB37" s="27" t="str">
        <f t="shared" si="16"/>
        <v/>
      </c>
      <c r="AC37" s="27" t="str">
        <f t="shared" si="17"/>
        <v/>
      </c>
      <c r="AD37" s="27" t="str">
        <f t="shared" si="18"/>
        <v/>
      </c>
    </row>
    <row r="38" spans="1:30" ht="12" customHeight="1" x14ac:dyDescent="0.25">
      <c r="A38" s="29" t="str">
        <f t="shared" ref="A38:B38" si="53">IF(C38="","",COUNTIF(C$1:C37,C38)+C38)</f>
        <v/>
      </c>
      <c r="B38" s="29" t="str">
        <f t="shared" si="53"/>
        <v/>
      </c>
      <c r="C38" s="29" t="str">
        <f t="shared" si="1"/>
        <v/>
      </c>
      <c r="D38" s="29" t="str">
        <f t="shared" si="2"/>
        <v/>
      </c>
      <c r="E38" s="29">
        <f>BHS!$Y$6</f>
        <v>1</v>
      </c>
      <c r="F38" s="29">
        <v>2</v>
      </c>
      <c r="G38" s="29">
        <v>8</v>
      </c>
      <c r="H38" s="29" t="str">
        <f>IF(AND(E38=1,BHS!H$10&lt;&gt;""),BHS!H$10,"")</f>
        <v/>
      </c>
      <c r="I38" s="29" t="str">
        <f>IF(AND(E38=2,BHS!H$10&lt;&gt;""),BHS!H$10,"")</f>
        <v/>
      </c>
      <c r="J38" s="29" t="str">
        <f>IF(ISERROR(VLOOKUP(G38,BHS!L$13:AR$32,30,FALSE)),"",VLOOKUP(G38,BHS!L$13:AR$32,30,FALSE))</f>
        <v/>
      </c>
      <c r="K38" s="29" t="str">
        <f>IF(ISERROR(VLOOKUP(G38,BHS!T$13:AR$32,23,FALSE)),"",VLOOKUP(G38,BHS!T$13:AR$32,23,FALSE))</f>
        <v/>
      </c>
      <c r="L38" s="29" t="str">
        <f>IF(ISERROR(VLOOKUP(G38,BHS!AB$13:AR$32,16,FALSE)),"",VLOOKUP(G38,BHS!AB$13:AR$32,16,FALSE))</f>
        <v/>
      </c>
      <c r="M38" s="29" t="str">
        <f>IF(ISERROR(VLOOKUP(G38,BHS!AJ$13:AR$32,9,FALSE)),"",VLOOKUP(G38,BHS!AJ$13:AR$32,9,FALSE))</f>
        <v/>
      </c>
      <c r="N38" s="27" t="str">
        <f t="shared" si="5"/>
        <v/>
      </c>
      <c r="O38" s="27" t="str">
        <f t="shared" si="6"/>
        <v/>
      </c>
      <c r="P38" s="27" t="str">
        <f>IF(N38="","",CHOOSE(VLOOKUP($V38,$A$1:$F$600,6,FALSE),AHS!$M$1,BHS!$M$1,CHS!$M$1,HMJHS!$M$1,KHS!$M$1,Kings!$M$1,MHS!$M$1,SWHS!$M$1,AMHS!$M$1,'S10'!$M$1,'S11'!$M$1,'S12'!$M$1,'S13'!$M$1,'S14'!$M$1,'S15'!$M$1,'S16'!$M$1,'S17'!$M$1,'S18'!$M$1,'S19'!$M$1,'S20'!$M$1))</f>
        <v/>
      </c>
      <c r="Q38" s="27" t="str">
        <f t="shared" si="7"/>
        <v/>
      </c>
      <c r="R38" s="27" t="str">
        <f t="shared" si="8"/>
        <v/>
      </c>
      <c r="S38" s="27" t="str">
        <f t="shared" si="9"/>
        <v/>
      </c>
      <c r="T38" s="27" t="str">
        <f t="shared" si="10"/>
        <v/>
      </c>
      <c r="U38" s="27" t="str">
        <f t="shared" si="11"/>
        <v/>
      </c>
      <c r="V38" s="27">
        <v>36</v>
      </c>
      <c r="W38" s="27" t="str">
        <f t="shared" si="12"/>
        <v/>
      </c>
      <c r="X38" s="27" t="str">
        <f t="shared" si="13"/>
        <v/>
      </c>
      <c r="Y38" s="27" t="str">
        <f>IF(W38="","",CHOOSE(VLOOKUP($V38,$B$1:$F$600,5,FALSE),AHS!$M$1,BHS!$M$1,CHS!$M$1,HMJHS!$M$1,KHS!$M$1,Kings!$M$1,MHS!$M$1,SWHS!$M$1,AMHS!$M$1,'S10'!$M$1,'S11'!$M$1,'S12'!$M$1,'S13'!$M$1,'S14'!$M$1,'S15'!$M$1,'S16'!$M$1,'S17'!$M$1,'S18'!$M$1,'S19'!$M$1,'S20'!$M$1))</f>
        <v/>
      </c>
      <c r="Z38" s="27" t="str">
        <f t="shared" si="14"/>
        <v/>
      </c>
      <c r="AA38" s="27" t="str">
        <f t="shared" si="15"/>
        <v/>
      </c>
      <c r="AB38" s="27" t="str">
        <f t="shared" si="16"/>
        <v/>
      </c>
      <c r="AC38" s="27" t="str">
        <f t="shared" si="17"/>
        <v/>
      </c>
      <c r="AD38" s="27" t="str">
        <f t="shared" si="18"/>
        <v/>
      </c>
    </row>
    <row r="39" spans="1:30" ht="12" customHeight="1" x14ac:dyDescent="0.25">
      <c r="A39" s="29" t="str">
        <f t="shared" ref="A39:B39" si="54">IF(C39="","",COUNTIF(C$1:C38,C39)+C39)</f>
        <v/>
      </c>
      <c r="B39" s="29" t="str">
        <f t="shared" si="54"/>
        <v/>
      </c>
      <c r="C39" s="29" t="str">
        <f t="shared" si="1"/>
        <v/>
      </c>
      <c r="D39" s="29" t="str">
        <f t="shared" si="2"/>
        <v/>
      </c>
      <c r="E39" s="29">
        <f>BHS!$Y$6</f>
        <v>1</v>
      </c>
      <c r="F39" s="29">
        <v>2</v>
      </c>
      <c r="G39" s="29">
        <v>9</v>
      </c>
      <c r="H39" s="29" t="str">
        <f>IF(AND(E39=1,BHS!H$11&lt;&gt;""),BHS!H$11,"")</f>
        <v/>
      </c>
      <c r="I39" s="29" t="str">
        <f>IF(AND(E39=2,BHS!H$11&lt;&gt;""),BHS!H$11,"")</f>
        <v/>
      </c>
      <c r="J39" s="29" t="str">
        <f>IF(ISERROR(VLOOKUP(G39,BHS!L$13:AR$32,30,FALSE)),"",VLOOKUP(G39,BHS!L$13:AR$32,30,FALSE))</f>
        <v/>
      </c>
      <c r="K39" s="29" t="str">
        <f>IF(ISERROR(VLOOKUP(G39,BHS!T$13:AR$32,23,FALSE)),"",VLOOKUP(G39,BHS!T$13:AR$32,23,FALSE))</f>
        <v/>
      </c>
      <c r="L39" s="29" t="str">
        <f>IF(ISERROR(VLOOKUP(G39,BHS!AB$13:AR$32,16,FALSE)),"",VLOOKUP(G39,BHS!AB$13:AR$32,16,FALSE))</f>
        <v/>
      </c>
      <c r="M39" s="29" t="str">
        <f>IF(ISERROR(VLOOKUP(G39,BHS!AJ$13:AR$32,9,FALSE)),"",VLOOKUP(G39,BHS!AJ$13:AR$32,9,FALSE))</f>
        <v/>
      </c>
      <c r="N39" s="27" t="str">
        <f t="shared" si="5"/>
        <v/>
      </c>
      <c r="O39" s="27" t="str">
        <f t="shared" si="6"/>
        <v/>
      </c>
      <c r="P39" s="27" t="str">
        <f>IF(N39="","",CHOOSE(VLOOKUP($V39,$A$1:$F$600,6,FALSE),AHS!$M$1,BHS!$M$1,CHS!$M$1,HMJHS!$M$1,KHS!$M$1,Kings!$M$1,MHS!$M$1,SWHS!$M$1,AMHS!$M$1,'S10'!$M$1,'S11'!$M$1,'S12'!$M$1,'S13'!$M$1,'S14'!$M$1,'S15'!$M$1,'S16'!$M$1,'S17'!$M$1,'S18'!$M$1,'S19'!$M$1,'S20'!$M$1))</f>
        <v/>
      </c>
      <c r="Q39" s="27" t="str">
        <f t="shared" si="7"/>
        <v/>
      </c>
      <c r="R39" s="27" t="str">
        <f t="shared" si="8"/>
        <v/>
      </c>
      <c r="S39" s="27" t="str">
        <f t="shared" si="9"/>
        <v/>
      </c>
      <c r="T39" s="27" t="str">
        <f t="shared" si="10"/>
        <v/>
      </c>
      <c r="U39" s="27" t="str">
        <f t="shared" si="11"/>
        <v/>
      </c>
      <c r="V39" s="27">
        <v>37</v>
      </c>
      <c r="W39" s="27" t="str">
        <f t="shared" si="12"/>
        <v/>
      </c>
      <c r="X39" s="27" t="str">
        <f t="shared" si="13"/>
        <v/>
      </c>
      <c r="Y39" s="27" t="str">
        <f>IF(W39="","",CHOOSE(VLOOKUP($V39,$B$1:$F$600,5,FALSE),AHS!$M$1,BHS!$M$1,CHS!$M$1,HMJHS!$M$1,KHS!$M$1,Kings!$M$1,MHS!$M$1,SWHS!$M$1,AMHS!$M$1,'S10'!$M$1,'S11'!$M$1,'S12'!$M$1,'S13'!$M$1,'S14'!$M$1,'S15'!$M$1,'S16'!$M$1,'S17'!$M$1,'S18'!$M$1,'S19'!$M$1,'S20'!$M$1))</f>
        <v/>
      </c>
      <c r="Z39" s="27" t="str">
        <f t="shared" si="14"/>
        <v/>
      </c>
      <c r="AA39" s="27" t="str">
        <f t="shared" si="15"/>
        <v/>
      </c>
      <c r="AB39" s="27" t="str">
        <f t="shared" si="16"/>
        <v/>
      </c>
      <c r="AC39" s="27" t="str">
        <f t="shared" si="17"/>
        <v/>
      </c>
      <c r="AD39" s="27" t="str">
        <f t="shared" si="18"/>
        <v/>
      </c>
    </row>
    <row r="40" spans="1:30" ht="12" customHeight="1" x14ac:dyDescent="0.25">
      <c r="A40" s="29" t="str">
        <f t="shared" ref="A40:B40" si="55">IF(C40="","",COUNTIF(C$1:C39,C40)+C40)</f>
        <v/>
      </c>
      <c r="B40" s="29" t="str">
        <f t="shared" si="55"/>
        <v/>
      </c>
      <c r="C40" s="29" t="str">
        <f t="shared" si="1"/>
        <v/>
      </c>
      <c r="D40" s="29" t="str">
        <f t="shared" si="2"/>
        <v/>
      </c>
      <c r="E40" s="29">
        <f>BHS!$Y$6</f>
        <v>1</v>
      </c>
      <c r="F40" s="29">
        <v>2</v>
      </c>
      <c r="G40" s="29">
        <v>10</v>
      </c>
      <c r="H40" s="29" t="str">
        <f>IF(AND(E40=1,BHS!H$12&lt;&gt;""),BHS!H$12,"")</f>
        <v/>
      </c>
      <c r="I40" s="29" t="str">
        <f>IF(AND(E40=2,BHS!H$12&lt;&gt;""),BHS!H$12,"")</f>
        <v/>
      </c>
      <c r="J40" s="29" t="str">
        <f>IF(ISERROR(VLOOKUP(G40,BHS!L$13:AR$32,30,FALSE)),"",VLOOKUP(G40,BHS!L$13:AR$32,30,FALSE))</f>
        <v/>
      </c>
      <c r="K40" s="29" t="str">
        <f>IF(ISERROR(VLOOKUP(G40,BHS!T$13:AR$32,23,FALSE)),"",VLOOKUP(G40,BHS!T$13:AR$32,23,FALSE))</f>
        <v/>
      </c>
      <c r="L40" s="29" t="str">
        <f>IF(ISERROR(VLOOKUP(G40,BHS!AB$13:AR$32,16,FALSE)),"",VLOOKUP(G40,BHS!AB$13:AR$32,16,FALSE))</f>
        <v/>
      </c>
      <c r="M40" s="29" t="str">
        <f>IF(ISERROR(VLOOKUP(G40,BHS!AJ$13:AR$32,9,FALSE)),"",VLOOKUP(G40,BHS!AJ$13:AR$32,9,FALSE))</f>
        <v/>
      </c>
      <c r="N40" s="27" t="str">
        <f t="shared" si="5"/>
        <v/>
      </c>
      <c r="O40" s="27" t="str">
        <f t="shared" si="6"/>
        <v/>
      </c>
      <c r="P40" s="27" t="str">
        <f>IF(N40="","",CHOOSE(VLOOKUP($V40,$A$1:$F$600,6,FALSE),AHS!$M$1,BHS!$M$1,CHS!$M$1,HMJHS!$M$1,KHS!$M$1,Kings!$M$1,MHS!$M$1,SWHS!$M$1,AMHS!$M$1,'S10'!$M$1,'S11'!$M$1,'S12'!$M$1,'S13'!$M$1,'S14'!$M$1,'S15'!$M$1,'S16'!$M$1,'S17'!$M$1,'S18'!$M$1,'S19'!$M$1,'S20'!$M$1))</f>
        <v/>
      </c>
      <c r="Q40" s="27" t="str">
        <f t="shared" si="7"/>
        <v/>
      </c>
      <c r="R40" s="27" t="str">
        <f t="shared" si="8"/>
        <v/>
      </c>
      <c r="S40" s="27" t="str">
        <f t="shared" si="9"/>
        <v/>
      </c>
      <c r="T40" s="27" t="str">
        <f t="shared" si="10"/>
        <v/>
      </c>
      <c r="U40" s="27" t="str">
        <f t="shared" si="11"/>
        <v/>
      </c>
      <c r="V40" s="27">
        <v>38</v>
      </c>
      <c r="W40" s="27" t="str">
        <f t="shared" si="12"/>
        <v/>
      </c>
      <c r="X40" s="27" t="str">
        <f t="shared" si="13"/>
        <v/>
      </c>
      <c r="Y40" s="27" t="str">
        <f>IF(W40="","",CHOOSE(VLOOKUP($V40,$B$1:$F$600,5,FALSE),AHS!$M$1,BHS!$M$1,CHS!$M$1,HMJHS!$M$1,KHS!$M$1,Kings!$M$1,MHS!$M$1,SWHS!$M$1,AMHS!$M$1,'S10'!$M$1,'S11'!$M$1,'S12'!$M$1,'S13'!$M$1,'S14'!$M$1,'S15'!$M$1,'S16'!$M$1,'S17'!$M$1,'S18'!$M$1,'S19'!$M$1,'S20'!$M$1))</f>
        <v/>
      </c>
      <c r="Z40" s="27" t="str">
        <f t="shared" si="14"/>
        <v/>
      </c>
      <c r="AA40" s="27" t="str">
        <f t="shared" si="15"/>
        <v/>
      </c>
      <c r="AB40" s="27" t="str">
        <f t="shared" si="16"/>
        <v/>
      </c>
      <c r="AC40" s="27" t="str">
        <f t="shared" si="17"/>
        <v/>
      </c>
      <c r="AD40" s="27" t="str">
        <f t="shared" si="18"/>
        <v/>
      </c>
    </row>
    <row r="41" spans="1:30" ht="12" customHeight="1" x14ac:dyDescent="0.25">
      <c r="A41" s="29" t="str">
        <f t="shared" ref="A41:B41" si="56">IF(C41="","",COUNTIF(C$1:C40,C41)+C41)</f>
        <v/>
      </c>
      <c r="B41" s="29" t="str">
        <f t="shared" si="56"/>
        <v/>
      </c>
      <c r="C41" s="29" t="str">
        <f t="shared" si="1"/>
        <v/>
      </c>
      <c r="D41" s="29" t="str">
        <f t="shared" si="2"/>
        <v/>
      </c>
      <c r="E41" s="29">
        <f>BHS!$Y$6</f>
        <v>1</v>
      </c>
      <c r="F41" s="29">
        <v>2</v>
      </c>
      <c r="G41" s="29">
        <v>11</v>
      </c>
      <c r="H41" s="29" t="str">
        <f>IF(AND(E41=1,BHS!H$13&lt;&gt;""),BHS!H$13,"")</f>
        <v/>
      </c>
      <c r="I41" s="29" t="str">
        <f>IF(AND(E41=2,BHS!H$13&lt;&gt;""),BHS!H$13,"")</f>
        <v/>
      </c>
      <c r="J41" s="29" t="str">
        <f>IF(ISERROR(VLOOKUP(G41,BHS!L$13:AR$32,30,FALSE)),"",VLOOKUP(G41,BHS!L$13:AR$32,30,FALSE))</f>
        <v/>
      </c>
      <c r="K41" s="29" t="str">
        <f>IF(ISERROR(VLOOKUP(G41,BHS!T$13:AR$32,23,FALSE)),"",VLOOKUP(G41,BHS!T$13:AR$32,23,FALSE))</f>
        <v/>
      </c>
      <c r="L41" s="29" t="str">
        <f>IF(ISERROR(VLOOKUP(G41,BHS!AB$13:AR$32,16,FALSE)),"",VLOOKUP(G41,BHS!AB$13:AR$32,16,FALSE))</f>
        <v/>
      </c>
      <c r="M41" s="29" t="str">
        <f>IF(ISERROR(VLOOKUP(G41,BHS!AJ$13:AR$32,9,FALSE)),"",VLOOKUP(G41,BHS!AJ$13:AR$32,9,FALSE))</f>
        <v/>
      </c>
      <c r="N41" s="27" t="str">
        <f t="shared" si="5"/>
        <v/>
      </c>
      <c r="O41" s="27" t="str">
        <f t="shared" si="6"/>
        <v/>
      </c>
      <c r="P41" s="27" t="str">
        <f>IF(N41="","",CHOOSE(VLOOKUP($V41,$A$1:$F$600,6,FALSE),AHS!$M$1,BHS!$M$1,CHS!$M$1,HMJHS!$M$1,KHS!$M$1,Kings!$M$1,MHS!$M$1,SWHS!$M$1,AMHS!$M$1,'S10'!$M$1,'S11'!$M$1,'S12'!$M$1,'S13'!$M$1,'S14'!$M$1,'S15'!$M$1,'S16'!$M$1,'S17'!$M$1,'S18'!$M$1,'S19'!$M$1,'S20'!$M$1))</f>
        <v/>
      </c>
      <c r="Q41" s="27" t="str">
        <f t="shared" si="7"/>
        <v/>
      </c>
      <c r="R41" s="27" t="str">
        <f t="shared" si="8"/>
        <v/>
      </c>
      <c r="S41" s="27" t="str">
        <f t="shared" si="9"/>
        <v/>
      </c>
      <c r="T41" s="27" t="str">
        <f t="shared" si="10"/>
        <v/>
      </c>
      <c r="U41" s="27" t="str">
        <f t="shared" si="11"/>
        <v/>
      </c>
      <c r="V41" s="27">
        <v>39</v>
      </c>
      <c r="W41" s="27" t="str">
        <f t="shared" si="12"/>
        <v/>
      </c>
      <c r="X41" s="27" t="str">
        <f t="shared" si="13"/>
        <v/>
      </c>
      <c r="Y41" s="27" t="str">
        <f>IF(W41="","",CHOOSE(VLOOKUP($V41,$B$1:$F$600,5,FALSE),AHS!$M$1,BHS!$M$1,CHS!$M$1,HMJHS!$M$1,KHS!$M$1,Kings!$M$1,MHS!$M$1,SWHS!$M$1,AMHS!$M$1,'S10'!$M$1,'S11'!$M$1,'S12'!$M$1,'S13'!$M$1,'S14'!$M$1,'S15'!$M$1,'S16'!$M$1,'S17'!$M$1,'S18'!$M$1,'S19'!$M$1,'S20'!$M$1))</f>
        <v/>
      </c>
      <c r="Z41" s="27" t="str">
        <f t="shared" si="14"/>
        <v/>
      </c>
      <c r="AA41" s="27" t="str">
        <f t="shared" si="15"/>
        <v/>
      </c>
      <c r="AB41" s="27" t="str">
        <f t="shared" si="16"/>
        <v/>
      </c>
      <c r="AC41" s="27" t="str">
        <f t="shared" si="17"/>
        <v/>
      </c>
      <c r="AD41" s="27" t="str">
        <f t="shared" si="18"/>
        <v/>
      </c>
    </row>
    <row r="42" spans="1:30" ht="12" customHeight="1" x14ac:dyDescent="0.25">
      <c r="A42" s="29" t="str">
        <f t="shared" ref="A42:B42" si="57">IF(C42="","",COUNTIF(C$1:C41,C42)+C42)</f>
        <v/>
      </c>
      <c r="B42" s="29" t="str">
        <f t="shared" si="57"/>
        <v/>
      </c>
      <c r="C42" s="29" t="str">
        <f t="shared" si="1"/>
        <v/>
      </c>
      <c r="D42" s="29" t="str">
        <f t="shared" si="2"/>
        <v/>
      </c>
      <c r="E42" s="29">
        <f>BHS!$Y$6</f>
        <v>1</v>
      </c>
      <c r="F42" s="29">
        <v>2</v>
      </c>
      <c r="G42" s="29">
        <v>12</v>
      </c>
      <c r="H42" s="29" t="str">
        <f>IF(AND(E42=1,BHS!H$14&lt;&gt;""),BHS!H$14,"")</f>
        <v/>
      </c>
      <c r="I42" s="29" t="str">
        <f>IF(AND(E42=2,BHS!H$14&lt;&gt;""),BHS!H$14,"")</f>
        <v/>
      </c>
      <c r="J42" s="29" t="str">
        <f>IF(ISERROR(VLOOKUP(G42,BHS!L$13:AR$32,30,FALSE)),"",VLOOKUP(G42,BHS!L$13:AR$32,30,FALSE))</f>
        <v/>
      </c>
      <c r="K42" s="29" t="str">
        <f>IF(ISERROR(VLOOKUP(G42,BHS!T$13:AR$32,23,FALSE)),"",VLOOKUP(G42,BHS!T$13:AR$32,23,FALSE))</f>
        <v/>
      </c>
      <c r="L42" s="29" t="str">
        <f>IF(ISERROR(VLOOKUP(G42,BHS!AB$13:AR$32,16,FALSE)),"",VLOOKUP(G42,BHS!AB$13:AR$32,16,FALSE))</f>
        <v/>
      </c>
      <c r="M42" s="29" t="str">
        <f>IF(ISERROR(VLOOKUP(G42,BHS!AJ$13:AR$32,9,FALSE)),"",VLOOKUP(G42,BHS!AJ$13:AR$32,9,FALSE))</f>
        <v/>
      </c>
      <c r="N42" s="27" t="str">
        <f t="shared" si="5"/>
        <v/>
      </c>
      <c r="O42" s="27" t="str">
        <f t="shared" si="6"/>
        <v/>
      </c>
      <c r="P42" s="27" t="str">
        <f>IF(N42="","",CHOOSE(VLOOKUP($V42,$A$1:$F$600,6,FALSE),AHS!$M$1,BHS!$M$1,CHS!$M$1,HMJHS!$M$1,KHS!$M$1,Kings!$M$1,MHS!$M$1,SWHS!$M$1,AMHS!$M$1,'S10'!$M$1,'S11'!$M$1,'S12'!$M$1,'S13'!$M$1,'S14'!$M$1,'S15'!$M$1,'S16'!$M$1,'S17'!$M$1,'S18'!$M$1,'S19'!$M$1,'S20'!$M$1))</f>
        <v/>
      </c>
      <c r="Q42" s="27" t="str">
        <f t="shared" si="7"/>
        <v/>
      </c>
      <c r="R42" s="27" t="str">
        <f t="shared" si="8"/>
        <v/>
      </c>
      <c r="S42" s="27" t="str">
        <f t="shared" si="9"/>
        <v/>
      </c>
      <c r="T42" s="27" t="str">
        <f t="shared" si="10"/>
        <v/>
      </c>
      <c r="U42" s="27" t="str">
        <f t="shared" si="11"/>
        <v/>
      </c>
      <c r="V42" s="27">
        <v>40</v>
      </c>
      <c r="W42" s="27" t="str">
        <f t="shared" si="12"/>
        <v/>
      </c>
      <c r="X42" s="27" t="str">
        <f t="shared" si="13"/>
        <v/>
      </c>
      <c r="Y42" s="27" t="str">
        <f>IF(W42="","",CHOOSE(VLOOKUP($V42,$B$1:$F$600,5,FALSE),AHS!$M$1,BHS!$M$1,CHS!$M$1,HMJHS!$M$1,KHS!$M$1,Kings!$M$1,MHS!$M$1,SWHS!$M$1,AMHS!$M$1,'S10'!$M$1,'S11'!$M$1,'S12'!$M$1,'S13'!$M$1,'S14'!$M$1,'S15'!$M$1,'S16'!$M$1,'S17'!$M$1,'S18'!$M$1,'S19'!$M$1,'S20'!$M$1))</f>
        <v/>
      </c>
      <c r="Z42" s="27" t="str">
        <f t="shared" si="14"/>
        <v/>
      </c>
      <c r="AA42" s="27" t="str">
        <f t="shared" si="15"/>
        <v/>
      </c>
      <c r="AB42" s="27" t="str">
        <f t="shared" si="16"/>
        <v/>
      </c>
      <c r="AC42" s="27" t="str">
        <f t="shared" si="17"/>
        <v/>
      </c>
      <c r="AD42" s="27" t="str">
        <f t="shared" si="18"/>
        <v/>
      </c>
    </row>
    <row r="43" spans="1:30" ht="12" customHeight="1" x14ac:dyDescent="0.25">
      <c r="A43" s="29" t="str">
        <f t="shared" ref="A43:B43" si="58">IF(C43="","",COUNTIF(C$1:C42,C43)+C43)</f>
        <v/>
      </c>
      <c r="B43" s="29" t="str">
        <f t="shared" si="58"/>
        <v/>
      </c>
      <c r="C43" s="29" t="str">
        <f t="shared" si="1"/>
        <v/>
      </c>
      <c r="D43" s="29" t="str">
        <f t="shared" si="2"/>
        <v/>
      </c>
      <c r="E43" s="29">
        <f>BHS!$Y$6</f>
        <v>1</v>
      </c>
      <c r="F43" s="29">
        <v>2</v>
      </c>
      <c r="G43" s="29">
        <v>13</v>
      </c>
      <c r="H43" s="29" t="str">
        <f>IF(AND(E43=1,BHS!H$15&lt;&gt;""),BHS!H$15,"")</f>
        <v/>
      </c>
      <c r="I43" s="29" t="str">
        <f>IF(AND(E43=2,BHS!H$15&lt;&gt;""),BHS!H$15,"")</f>
        <v/>
      </c>
      <c r="J43" s="29" t="str">
        <f>IF(ISERROR(VLOOKUP(G43,BHS!L$13:AR$32,30,FALSE)),"",VLOOKUP(G43,BHS!L$13:AR$32,30,FALSE))</f>
        <v/>
      </c>
      <c r="K43" s="29" t="str">
        <f>IF(ISERROR(VLOOKUP(G43,BHS!T$13:AR$32,23,FALSE)),"",VLOOKUP(G43,BHS!T$13:AR$32,23,FALSE))</f>
        <v/>
      </c>
      <c r="L43" s="29" t="str">
        <f>IF(ISERROR(VLOOKUP(G43,BHS!AB$13:AR$32,16,FALSE)),"",VLOOKUP(G43,BHS!AB$13:AR$32,16,FALSE))</f>
        <v/>
      </c>
      <c r="M43" s="29" t="str">
        <f>IF(ISERROR(VLOOKUP(G43,BHS!AJ$13:AR$32,9,FALSE)),"",VLOOKUP(G43,BHS!AJ$13:AR$32,9,FALSE))</f>
        <v/>
      </c>
      <c r="N43" s="27" t="str">
        <f t="shared" si="5"/>
        <v/>
      </c>
      <c r="O43" s="27" t="str">
        <f t="shared" si="6"/>
        <v/>
      </c>
      <c r="P43" s="27" t="str">
        <f>IF(N43="","",CHOOSE(VLOOKUP($V43,$A$1:$F$600,6,FALSE),AHS!$M$1,BHS!$M$1,CHS!$M$1,HMJHS!$M$1,KHS!$M$1,Kings!$M$1,MHS!$M$1,SWHS!$M$1,AMHS!$M$1,'S10'!$M$1,'S11'!$M$1,'S12'!$M$1,'S13'!$M$1,'S14'!$M$1,'S15'!$M$1,'S16'!$M$1,'S17'!$M$1,'S18'!$M$1,'S19'!$M$1,'S20'!$M$1))</f>
        <v/>
      </c>
      <c r="Q43" s="27" t="str">
        <f t="shared" si="7"/>
        <v/>
      </c>
      <c r="R43" s="27" t="str">
        <f t="shared" si="8"/>
        <v/>
      </c>
      <c r="S43" s="27" t="str">
        <f t="shared" si="9"/>
        <v/>
      </c>
      <c r="T43" s="27" t="str">
        <f t="shared" si="10"/>
        <v/>
      </c>
      <c r="U43" s="27" t="str">
        <f t="shared" si="11"/>
        <v/>
      </c>
      <c r="V43" s="27">
        <v>41</v>
      </c>
      <c r="W43" s="27" t="str">
        <f t="shared" si="12"/>
        <v/>
      </c>
      <c r="X43" s="27" t="str">
        <f t="shared" si="13"/>
        <v/>
      </c>
      <c r="Y43" s="27" t="str">
        <f>IF(W43="","",CHOOSE(VLOOKUP($V43,$B$1:$F$600,5,FALSE),AHS!$M$1,BHS!$M$1,CHS!$M$1,HMJHS!$M$1,KHS!$M$1,Kings!$M$1,MHS!$M$1,SWHS!$M$1,AMHS!$M$1,'S10'!$M$1,'S11'!$M$1,'S12'!$M$1,'S13'!$M$1,'S14'!$M$1,'S15'!$M$1,'S16'!$M$1,'S17'!$M$1,'S18'!$M$1,'S19'!$M$1,'S20'!$M$1))</f>
        <v/>
      </c>
      <c r="Z43" s="27" t="str">
        <f t="shared" si="14"/>
        <v/>
      </c>
      <c r="AA43" s="27" t="str">
        <f t="shared" si="15"/>
        <v/>
      </c>
      <c r="AB43" s="27" t="str">
        <f t="shared" si="16"/>
        <v/>
      </c>
      <c r="AC43" s="27" t="str">
        <f t="shared" si="17"/>
        <v/>
      </c>
      <c r="AD43" s="27" t="str">
        <f t="shared" si="18"/>
        <v/>
      </c>
    </row>
    <row r="44" spans="1:30" ht="12" customHeight="1" x14ac:dyDescent="0.25">
      <c r="A44" s="29" t="str">
        <f t="shared" ref="A44:B44" si="59">IF(C44="","",COUNTIF(C$1:C43,C44)+C44)</f>
        <v/>
      </c>
      <c r="B44" s="29" t="str">
        <f t="shared" si="59"/>
        <v/>
      </c>
      <c r="C44" s="29" t="str">
        <f t="shared" si="1"/>
        <v/>
      </c>
      <c r="D44" s="29" t="str">
        <f t="shared" si="2"/>
        <v/>
      </c>
      <c r="E44" s="29">
        <f>BHS!$Y$6</f>
        <v>1</v>
      </c>
      <c r="F44" s="29">
        <v>2</v>
      </c>
      <c r="G44" s="29">
        <v>14</v>
      </c>
      <c r="H44" s="29" t="str">
        <f>IF(AND(E44=1,BHS!H$16&lt;&gt;""),BHS!H$16,"")</f>
        <v/>
      </c>
      <c r="I44" s="29" t="str">
        <f>IF(AND(E44=2,BHS!H$16&lt;&gt;""),BHS!H$16,"")</f>
        <v/>
      </c>
      <c r="J44" s="29" t="str">
        <f>IF(ISERROR(VLOOKUP(G44,BHS!L$13:AR$32,30,FALSE)),"",VLOOKUP(G44,BHS!L$13:AR$32,30,FALSE))</f>
        <v/>
      </c>
      <c r="K44" s="29" t="str">
        <f>IF(ISERROR(VLOOKUP(G44,BHS!T$13:AR$32,23,FALSE)),"",VLOOKUP(G44,BHS!T$13:AR$32,23,FALSE))</f>
        <v/>
      </c>
      <c r="L44" s="29" t="str">
        <f>IF(ISERROR(VLOOKUP(G44,BHS!AB$13:AR$32,16,FALSE)),"",VLOOKUP(G44,BHS!AB$13:AR$32,16,FALSE))</f>
        <v/>
      </c>
      <c r="M44" s="29" t="str">
        <f>IF(ISERROR(VLOOKUP(G44,BHS!AJ$13:AR$32,9,FALSE)),"",VLOOKUP(G44,BHS!AJ$13:AR$32,9,FALSE))</f>
        <v/>
      </c>
      <c r="N44" s="27" t="str">
        <f t="shared" si="5"/>
        <v/>
      </c>
      <c r="O44" s="27" t="str">
        <f t="shared" si="6"/>
        <v/>
      </c>
      <c r="P44" s="27" t="str">
        <f>IF(N44="","",CHOOSE(VLOOKUP($V44,$A$1:$F$600,6,FALSE),AHS!$M$1,BHS!$M$1,CHS!$M$1,HMJHS!$M$1,KHS!$M$1,Kings!$M$1,MHS!$M$1,SWHS!$M$1,AMHS!$M$1,'S10'!$M$1,'S11'!$M$1,'S12'!$M$1,'S13'!$M$1,'S14'!$M$1,'S15'!$M$1,'S16'!$M$1,'S17'!$M$1,'S18'!$M$1,'S19'!$M$1,'S20'!$M$1))</f>
        <v/>
      </c>
      <c r="Q44" s="27" t="str">
        <f t="shared" si="7"/>
        <v/>
      </c>
      <c r="R44" s="27" t="str">
        <f t="shared" si="8"/>
        <v/>
      </c>
      <c r="S44" s="27" t="str">
        <f t="shared" si="9"/>
        <v/>
      </c>
      <c r="T44" s="27" t="str">
        <f t="shared" si="10"/>
        <v/>
      </c>
      <c r="U44" s="27" t="str">
        <f t="shared" si="11"/>
        <v/>
      </c>
      <c r="V44" s="27">
        <v>42</v>
      </c>
      <c r="W44" s="27" t="str">
        <f t="shared" si="12"/>
        <v/>
      </c>
      <c r="X44" s="27" t="str">
        <f t="shared" si="13"/>
        <v/>
      </c>
      <c r="Y44" s="27" t="str">
        <f>IF(W44="","",CHOOSE(VLOOKUP($V44,$B$1:$F$600,5,FALSE),AHS!$M$1,BHS!$M$1,CHS!$M$1,HMJHS!$M$1,KHS!$M$1,Kings!$M$1,MHS!$M$1,SWHS!$M$1,AMHS!$M$1,'S10'!$M$1,'S11'!$M$1,'S12'!$M$1,'S13'!$M$1,'S14'!$M$1,'S15'!$M$1,'S16'!$M$1,'S17'!$M$1,'S18'!$M$1,'S19'!$M$1,'S20'!$M$1))</f>
        <v/>
      </c>
      <c r="Z44" s="27" t="str">
        <f t="shared" si="14"/>
        <v/>
      </c>
      <c r="AA44" s="27" t="str">
        <f t="shared" si="15"/>
        <v/>
      </c>
      <c r="AB44" s="27" t="str">
        <f t="shared" si="16"/>
        <v/>
      </c>
      <c r="AC44" s="27" t="str">
        <f t="shared" si="17"/>
        <v/>
      </c>
      <c r="AD44" s="27" t="str">
        <f t="shared" si="18"/>
        <v/>
      </c>
    </row>
    <row r="45" spans="1:30" ht="12" customHeight="1" x14ac:dyDescent="0.25">
      <c r="A45" s="29" t="str">
        <f t="shared" ref="A45:B45" si="60">IF(C45="","",COUNTIF(C$1:C44,C45)+C45)</f>
        <v/>
      </c>
      <c r="B45" s="29" t="str">
        <f t="shared" si="60"/>
        <v/>
      </c>
      <c r="C45" s="29" t="str">
        <f t="shared" si="1"/>
        <v/>
      </c>
      <c r="D45" s="29" t="str">
        <f t="shared" si="2"/>
        <v/>
      </c>
      <c r="E45" s="29">
        <f>BHS!$Y$6</f>
        <v>1</v>
      </c>
      <c r="F45" s="29">
        <v>2</v>
      </c>
      <c r="G45" s="29">
        <v>15</v>
      </c>
      <c r="H45" s="29" t="str">
        <f>IF(AND(E45=1,BHS!H$17&lt;&gt;""),BHS!H$17,"")</f>
        <v/>
      </c>
      <c r="I45" s="29" t="str">
        <f>IF(AND(E45=2,BHS!H$17&lt;&gt;""),BHS!H$17,"")</f>
        <v/>
      </c>
      <c r="J45" s="29" t="str">
        <f>IF(ISERROR(VLOOKUP(G45,BHS!L$13:AR$32,30,FALSE)),"",VLOOKUP(G45,BHS!L$13:AR$32,30,FALSE))</f>
        <v/>
      </c>
      <c r="K45" s="29" t="str">
        <f>IF(ISERROR(VLOOKUP(G45,BHS!T$13:AR$32,23,FALSE)),"",VLOOKUP(G45,BHS!T$13:AR$32,23,FALSE))</f>
        <v/>
      </c>
      <c r="L45" s="29" t="str">
        <f>IF(ISERROR(VLOOKUP(G45,BHS!AB$13:AR$32,16,FALSE)),"",VLOOKUP(G45,BHS!AB$13:AR$32,16,FALSE))</f>
        <v/>
      </c>
      <c r="M45" s="29" t="str">
        <f>IF(ISERROR(VLOOKUP(G45,BHS!AJ$13:AR$32,9,FALSE)),"",VLOOKUP(G45,BHS!AJ$13:AR$32,9,FALSE))</f>
        <v/>
      </c>
      <c r="N45" s="27" t="str">
        <f t="shared" si="5"/>
        <v/>
      </c>
      <c r="O45" s="27" t="str">
        <f t="shared" si="6"/>
        <v/>
      </c>
      <c r="P45" s="27" t="str">
        <f>IF(N45="","",CHOOSE(VLOOKUP($V45,$A$1:$F$600,6,FALSE),AHS!$M$1,BHS!$M$1,CHS!$M$1,HMJHS!$M$1,KHS!$M$1,Kings!$M$1,MHS!$M$1,SWHS!$M$1,AMHS!$M$1,'S10'!$M$1,'S11'!$M$1,'S12'!$M$1,'S13'!$M$1,'S14'!$M$1,'S15'!$M$1,'S16'!$M$1,'S17'!$M$1,'S18'!$M$1,'S19'!$M$1,'S20'!$M$1))</f>
        <v/>
      </c>
      <c r="Q45" s="27" t="str">
        <f t="shared" si="7"/>
        <v/>
      </c>
      <c r="R45" s="27" t="str">
        <f t="shared" si="8"/>
        <v/>
      </c>
      <c r="S45" s="27" t="str">
        <f t="shared" si="9"/>
        <v/>
      </c>
      <c r="T45" s="27" t="str">
        <f t="shared" si="10"/>
        <v/>
      </c>
      <c r="U45" s="27" t="str">
        <f t="shared" si="11"/>
        <v/>
      </c>
      <c r="V45" s="27">
        <v>43</v>
      </c>
      <c r="W45" s="27" t="str">
        <f t="shared" si="12"/>
        <v/>
      </c>
      <c r="X45" s="27" t="str">
        <f t="shared" si="13"/>
        <v/>
      </c>
      <c r="Y45" s="27" t="str">
        <f>IF(W45="","",CHOOSE(VLOOKUP($V45,$B$1:$F$600,5,FALSE),AHS!$M$1,BHS!$M$1,CHS!$M$1,HMJHS!$M$1,KHS!$M$1,Kings!$M$1,MHS!$M$1,SWHS!$M$1,AMHS!$M$1,'S10'!$M$1,'S11'!$M$1,'S12'!$M$1,'S13'!$M$1,'S14'!$M$1,'S15'!$M$1,'S16'!$M$1,'S17'!$M$1,'S18'!$M$1,'S19'!$M$1,'S20'!$M$1))</f>
        <v/>
      </c>
      <c r="Z45" s="27" t="str">
        <f t="shared" si="14"/>
        <v/>
      </c>
      <c r="AA45" s="27" t="str">
        <f t="shared" si="15"/>
        <v/>
      </c>
      <c r="AB45" s="27" t="str">
        <f t="shared" si="16"/>
        <v/>
      </c>
      <c r="AC45" s="27" t="str">
        <f t="shared" si="17"/>
        <v/>
      </c>
      <c r="AD45" s="27" t="str">
        <f t="shared" si="18"/>
        <v/>
      </c>
    </row>
    <row r="46" spans="1:30" ht="12" customHeight="1" x14ac:dyDescent="0.25">
      <c r="A46" s="29" t="str">
        <f t="shared" ref="A46:B46" si="61">IF(C46="","",COUNTIF(C$1:C45,C46)+C46)</f>
        <v/>
      </c>
      <c r="B46" s="29" t="str">
        <f t="shared" si="61"/>
        <v/>
      </c>
      <c r="C46" s="29" t="str">
        <f t="shared" si="1"/>
        <v/>
      </c>
      <c r="D46" s="29" t="str">
        <f t="shared" si="2"/>
        <v/>
      </c>
      <c r="E46" s="29">
        <f>BHS!$Y$6</f>
        <v>1</v>
      </c>
      <c r="F46" s="29">
        <v>2</v>
      </c>
      <c r="G46" s="29">
        <v>16</v>
      </c>
      <c r="H46" s="29" t="str">
        <f>IF(AND(E46=1,BHS!H$18&lt;&gt;""),BHS!H$18,"")</f>
        <v/>
      </c>
      <c r="I46" s="29" t="str">
        <f>IF(AND(E46=2,BHS!H$18&lt;&gt;""),BHS!H$18,"")</f>
        <v/>
      </c>
      <c r="J46" s="29" t="str">
        <f>IF(ISERROR(VLOOKUP(G46,BHS!L$13:AR$32,30,FALSE)),"",VLOOKUP(G46,BHS!L$13:AR$32,30,FALSE))</f>
        <v/>
      </c>
      <c r="K46" s="29" t="str">
        <f>IF(ISERROR(VLOOKUP(G46,BHS!T$13:AR$32,23,FALSE)),"",VLOOKUP(G46,BHS!T$13:AR$32,23,FALSE))</f>
        <v/>
      </c>
      <c r="L46" s="29" t="str">
        <f>IF(ISERROR(VLOOKUP(G46,BHS!AB$13:AR$32,16,FALSE)),"",VLOOKUP(G46,BHS!AB$13:AR$32,16,FALSE))</f>
        <v/>
      </c>
      <c r="M46" s="29" t="str">
        <f>IF(ISERROR(VLOOKUP(G46,BHS!AJ$13:AR$32,9,FALSE)),"",VLOOKUP(G46,BHS!AJ$13:AR$32,9,FALSE))</f>
        <v/>
      </c>
      <c r="N46" s="27" t="str">
        <f t="shared" si="5"/>
        <v/>
      </c>
      <c r="O46" s="27" t="str">
        <f t="shared" si="6"/>
        <v/>
      </c>
      <c r="P46" s="27" t="str">
        <f>IF(N46="","",CHOOSE(VLOOKUP($V46,$A$1:$F$600,6,FALSE),AHS!$M$1,BHS!$M$1,CHS!$M$1,HMJHS!$M$1,KHS!$M$1,Kings!$M$1,MHS!$M$1,SWHS!$M$1,AMHS!$M$1,'S10'!$M$1,'S11'!$M$1,'S12'!$M$1,'S13'!$M$1,'S14'!$M$1,'S15'!$M$1,'S16'!$M$1,'S17'!$M$1,'S18'!$M$1,'S19'!$M$1,'S20'!$M$1))</f>
        <v/>
      </c>
      <c r="Q46" s="27" t="str">
        <f t="shared" si="7"/>
        <v/>
      </c>
      <c r="R46" s="27" t="str">
        <f t="shared" si="8"/>
        <v/>
      </c>
      <c r="S46" s="27" t="str">
        <f t="shared" si="9"/>
        <v/>
      </c>
      <c r="T46" s="27" t="str">
        <f t="shared" si="10"/>
        <v/>
      </c>
      <c r="U46" s="27" t="str">
        <f t="shared" si="11"/>
        <v/>
      </c>
      <c r="V46" s="27">
        <v>44</v>
      </c>
      <c r="W46" s="27" t="str">
        <f t="shared" si="12"/>
        <v/>
      </c>
      <c r="X46" s="27" t="str">
        <f t="shared" si="13"/>
        <v/>
      </c>
      <c r="Y46" s="27" t="str">
        <f>IF(W46="","",CHOOSE(VLOOKUP($V46,$B$1:$F$600,5,FALSE),AHS!$M$1,BHS!$M$1,CHS!$M$1,HMJHS!$M$1,KHS!$M$1,Kings!$M$1,MHS!$M$1,SWHS!$M$1,AMHS!$M$1,'S10'!$M$1,'S11'!$M$1,'S12'!$M$1,'S13'!$M$1,'S14'!$M$1,'S15'!$M$1,'S16'!$M$1,'S17'!$M$1,'S18'!$M$1,'S19'!$M$1,'S20'!$M$1))</f>
        <v/>
      </c>
      <c r="Z46" s="27" t="str">
        <f t="shared" si="14"/>
        <v/>
      </c>
      <c r="AA46" s="27" t="str">
        <f t="shared" si="15"/>
        <v/>
      </c>
      <c r="AB46" s="27" t="str">
        <f t="shared" si="16"/>
        <v/>
      </c>
      <c r="AC46" s="27" t="str">
        <f t="shared" si="17"/>
        <v/>
      </c>
      <c r="AD46" s="27" t="str">
        <f t="shared" si="18"/>
        <v/>
      </c>
    </row>
    <row r="47" spans="1:30" ht="12" customHeight="1" x14ac:dyDescent="0.25">
      <c r="A47" s="29" t="str">
        <f t="shared" ref="A47:B47" si="62">IF(C47="","",COUNTIF(C$1:C46,C47)+C47)</f>
        <v/>
      </c>
      <c r="B47" s="29" t="str">
        <f t="shared" si="62"/>
        <v/>
      </c>
      <c r="C47" s="29" t="str">
        <f t="shared" si="1"/>
        <v/>
      </c>
      <c r="D47" s="29" t="str">
        <f t="shared" si="2"/>
        <v/>
      </c>
      <c r="E47" s="29">
        <f>BHS!$Y$6</f>
        <v>1</v>
      </c>
      <c r="F47" s="29">
        <v>2</v>
      </c>
      <c r="G47" s="29">
        <v>17</v>
      </c>
      <c r="H47" s="29" t="str">
        <f>IF(AND(E47=1,BHS!H$19&lt;&gt;""),BHS!H$19,"")</f>
        <v/>
      </c>
      <c r="I47" s="29" t="str">
        <f>IF(AND(E47=2,BHS!H$19&lt;&gt;""),BHS!H$19,"")</f>
        <v/>
      </c>
      <c r="J47" s="29" t="str">
        <f>IF(ISERROR(VLOOKUP(G47,BHS!L$13:AR$32,30,FALSE)),"",VLOOKUP(G47,BHS!L$13:AR$32,30,FALSE))</f>
        <v/>
      </c>
      <c r="K47" s="29" t="str">
        <f>IF(ISERROR(VLOOKUP(G47,BHS!T$13:AR$32,23,FALSE)),"",VLOOKUP(G47,BHS!T$13:AR$32,23,FALSE))</f>
        <v/>
      </c>
      <c r="L47" s="29" t="str">
        <f>IF(ISERROR(VLOOKUP(G47,BHS!AB$13:AR$32,16,FALSE)),"",VLOOKUP(G47,BHS!AB$13:AR$32,16,FALSE))</f>
        <v/>
      </c>
      <c r="M47" s="29" t="str">
        <f>IF(ISERROR(VLOOKUP(G47,BHS!AJ$13:AR$32,9,FALSE)),"",VLOOKUP(G47,BHS!AJ$13:AR$32,9,FALSE))</f>
        <v/>
      </c>
      <c r="N47" s="27" t="str">
        <f t="shared" si="5"/>
        <v/>
      </c>
      <c r="O47" s="27" t="str">
        <f t="shared" si="6"/>
        <v/>
      </c>
      <c r="P47" s="27" t="str">
        <f>IF(N47="","",CHOOSE(VLOOKUP($V47,$A$1:$F$600,6,FALSE),AHS!$M$1,BHS!$M$1,CHS!$M$1,HMJHS!$M$1,KHS!$M$1,Kings!$M$1,MHS!$M$1,SWHS!$M$1,AMHS!$M$1,'S10'!$M$1,'S11'!$M$1,'S12'!$M$1,'S13'!$M$1,'S14'!$M$1,'S15'!$M$1,'S16'!$M$1,'S17'!$M$1,'S18'!$M$1,'S19'!$M$1,'S20'!$M$1))</f>
        <v/>
      </c>
      <c r="Q47" s="27" t="str">
        <f t="shared" si="7"/>
        <v/>
      </c>
      <c r="R47" s="27" t="str">
        <f t="shared" si="8"/>
        <v/>
      </c>
      <c r="S47" s="27" t="str">
        <f t="shared" si="9"/>
        <v/>
      </c>
      <c r="T47" s="27" t="str">
        <f t="shared" si="10"/>
        <v/>
      </c>
      <c r="U47" s="27" t="str">
        <f t="shared" si="11"/>
        <v/>
      </c>
      <c r="V47" s="27">
        <v>45</v>
      </c>
      <c r="W47" s="27" t="str">
        <f t="shared" si="12"/>
        <v/>
      </c>
      <c r="X47" s="27" t="str">
        <f t="shared" si="13"/>
        <v/>
      </c>
      <c r="Y47" s="27" t="str">
        <f>IF(W47="","",CHOOSE(VLOOKUP($V47,$B$1:$F$600,5,FALSE),AHS!$M$1,BHS!$M$1,CHS!$M$1,HMJHS!$M$1,KHS!$M$1,Kings!$M$1,MHS!$M$1,SWHS!$M$1,AMHS!$M$1,'S10'!$M$1,'S11'!$M$1,'S12'!$M$1,'S13'!$M$1,'S14'!$M$1,'S15'!$M$1,'S16'!$M$1,'S17'!$M$1,'S18'!$M$1,'S19'!$M$1,'S20'!$M$1))</f>
        <v/>
      </c>
      <c r="Z47" s="27" t="str">
        <f t="shared" si="14"/>
        <v/>
      </c>
      <c r="AA47" s="27" t="str">
        <f t="shared" si="15"/>
        <v/>
      </c>
      <c r="AB47" s="27" t="str">
        <f t="shared" si="16"/>
        <v/>
      </c>
      <c r="AC47" s="27" t="str">
        <f t="shared" si="17"/>
        <v/>
      </c>
      <c r="AD47" s="27" t="str">
        <f t="shared" si="18"/>
        <v/>
      </c>
    </row>
    <row r="48" spans="1:30" ht="12" customHeight="1" x14ac:dyDescent="0.25">
      <c r="A48" s="29" t="str">
        <f t="shared" ref="A48:B48" si="63">IF(C48="","",COUNTIF(C$1:C47,C48)+C48)</f>
        <v/>
      </c>
      <c r="B48" s="29" t="str">
        <f t="shared" si="63"/>
        <v/>
      </c>
      <c r="C48" s="29" t="str">
        <f t="shared" si="1"/>
        <v/>
      </c>
      <c r="D48" s="29" t="str">
        <f t="shared" si="2"/>
        <v/>
      </c>
      <c r="E48" s="29">
        <f>BHS!$Y$6</f>
        <v>1</v>
      </c>
      <c r="F48" s="29">
        <v>2</v>
      </c>
      <c r="G48" s="29">
        <v>18</v>
      </c>
      <c r="H48" s="29" t="str">
        <f>IF(AND(E48=1,BHS!H$20&lt;&gt;""),BHS!H$20,"")</f>
        <v/>
      </c>
      <c r="I48" s="29" t="str">
        <f>IF(AND(E48=2,BHS!H$20&lt;&gt;""),BHS!H$20,"")</f>
        <v/>
      </c>
      <c r="J48" s="29" t="str">
        <f>IF(ISERROR(VLOOKUP(G48,BHS!L$13:AR$32,30,FALSE)),"",VLOOKUP(G48,BHS!L$13:AR$32,30,FALSE))</f>
        <v/>
      </c>
      <c r="K48" s="29" t="str">
        <f>IF(ISERROR(VLOOKUP(G48,BHS!T$13:AR$32,23,FALSE)),"",VLOOKUP(G48,BHS!T$13:AR$32,23,FALSE))</f>
        <v/>
      </c>
      <c r="L48" s="29" t="str">
        <f>IF(ISERROR(VLOOKUP(G48,BHS!AB$13:AR$32,16,FALSE)),"",VLOOKUP(G48,BHS!AB$13:AR$32,16,FALSE))</f>
        <v/>
      </c>
      <c r="M48" s="29" t="str">
        <f>IF(ISERROR(VLOOKUP(G48,BHS!AJ$13:AR$32,9,FALSE)),"",VLOOKUP(G48,BHS!AJ$13:AR$32,9,FALSE))</f>
        <v/>
      </c>
      <c r="N48" s="27" t="str">
        <f t="shared" si="5"/>
        <v/>
      </c>
      <c r="O48" s="27" t="str">
        <f t="shared" si="6"/>
        <v/>
      </c>
      <c r="P48" s="27" t="str">
        <f>IF(N48="","",CHOOSE(VLOOKUP($V48,$A$1:$F$600,6,FALSE),AHS!$M$1,BHS!$M$1,CHS!$M$1,HMJHS!$M$1,KHS!$M$1,Kings!$M$1,MHS!$M$1,SWHS!$M$1,AMHS!$M$1,'S10'!$M$1,'S11'!$M$1,'S12'!$M$1,'S13'!$M$1,'S14'!$M$1,'S15'!$M$1,'S16'!$M$1,'S17'!$M$1,'S18'!$M$1,'S19'!$M$1,'S20'!$M$1))</f>
        <v/>
      </c>
      <c r="Q48" s="27" t="str">
        <f t="shared" si="7"/>
        <v/>
      </c>
      <c r="R48" s="27" t="str">
        <f t="shared" si="8"/>
        <v/>
      </c>
      <c r="S48" s="27" t="str">
        <f t="shared" si="9"/>
        <v/>
      </c>
      <c r="T48" s="27" t="str">
        <f t="shared" si="10"/>
        <v/>
      </c>
      <c r="U48" s="27" t="str">
        <f t="shared" si="11"/>
        <v/>
      </c>
      <c r="V48" s="27">
        <v>46</v>
      </c>
      <c r="W48" s="27" t="str">
        <f t="shared" si="12"/>
        <v/>
      </c>
      <c r="X48" s="27" t="str">
        <f t="shared" si="13"/>
        <v/>
      </c>
      <c r="Y48" s="27" t="str">
        <f>IF(W48="","",CHOOSE(VLOOKUP($V48,$B$1:$F$600,5,FALSE),AHS!$M$1,BHS!$M$1,CHS!$M$1,HMJHS!$M$1,KHS!$M$1,Kings!$M$1,MHS!$M$1,SWHS!$M$1,AMHS!$M$1,'S10'!$M$1,'S11'!$M$1,'S12'!$M$1,'S13'!$M$1,'S14'!$M$1,'S15'!$M$1,'S16'!$M$1,'S17'!$M$1,'S18'!$M$1,'S19'!$M$1,'S20'!$M$1))</f>
        <v/>
      </c>
      <c r="Z48" s="27" t="str">
        <f t="shared" si="14"/>
        <v/>
      </c>
      <c r="AA48" s="27" t="str">
        <f t="shared" si="15"/>
        <v/>
      </c>
      <c r="AB48" s="27" t="str">
        <f t="shared" si="16"/>
        <v/>
      </c>
      <c r="AC48" s="27" t="str">
        <f t="shared" si="17"/>
        <v/>
      </c>
      <c r="AD48" s="27" t="str">
        <f t="shared" si="18"/>
        <v/>
      </c>
    </row>
    <row r="49" spans="1:30" ht="12" customHeight="1" x14ac:dyDescent="0.25">
      <c r="A49" s="29" t="str">
        <f t="shared" ref="A49:B49" si="64">IF(C49="","",COUNTIF(C$1:C48,C49)+C49)</f>
        <v/>
      </c>
      <c r="B49" s="29" t="str">
        <f t="shared" si="64"/>
        <v/>
      </c>
      <c r="C49" s="29" t="str">
        <f t="shared" si="1"/>
        <v/>
      </c>
      <c r="D49" s="29" t="str">
        <f t="shared" si="2"/>
        <v/>
      </c>
      <c r="E49" s="29">
        <f>BHS!$Y$6</f>
        <v>1</v>
      </c>
      <c r="F49" s="29">
        <v>2</v>
      </c>
      <c r="G49" s="29">
        <v>19</v>
      </c>
      <c r="H49" s="29" t="str">
        <f>IF(AND(E49=1,BHS!H$21&lt;&gt;""),BHS!H$21,"")</f>
        <v/>
      </c>
      <c r="I49" s="29" t="str">
        <f>IF(AND(E49=2,BHS!H$21&lt;&gt;""),BHS!H$21,"")</f>
        <v/>
      </c>
      <c r="J49" s="29" t="str">
        <f>IF(ISERROR(VLOOKUP(G49,BHS!L$13:AR$32,30,FALSE)),"",VLOOKUP(G49,BHS!L$13:AR$32,30,FALSE))</f>
        <v/>
      </c>
      <c r="K49" s="29" t="str">
        <f>IF(ISERROR(VLOOKUP(G49,BHS!T$13:AR$32,23,FALSE)),"",VLOOKUP(G49,BHS!T$13:AR$32,23,FALSE))</f>
        <v/>
      </c>
      <c r="L49" s="29" t="str">
        <f>IF(ISERROR(VLOOKUP(G49,BHS!AB$13:AR$32,16,FALSE)),"",VLOOKUP(G49,BHS!AB$13:AR$32,16,FALSE))</f>
        <v/>
      </c>
      <c r="M49" s="29" t="str">
        <f>IF(ISERROR(VLOOKUP(G49,BHS!AJ$13:AR$32,9,FALSE)),"",VLOOKUP(G49,BHS!AJ$13:AR$32,9,FALSE))</f>
        <v/>
      </c>
      <c r="N49" s="27" t="str">
        <f t="shared" si="5"/>
        <v/>
      </c>
      <c r="O49" s="27" t="str">
        <f t="shared" si="6"/>
        <v/>
      </c>
      <c r="P49" s="27" t="str">
        <f>IF(N49="","",CHOOSE(VLOOKUP($V49,$A$1:$F$600,6,FALSE),AHS!$M$1,BHS!$M$1,CHS!$M$1,HMJHS!$M$1,KHS!$M$1,Kings!$M$1,MHS!$M$1,SWHS!$M$1,AMHS!$M$1,'S10'!$M$1,'S11'!$M$1,'S12'!$M$1,'S13'!$M$1,'S14'!$M$1,'S15'!$M$1,'S16'!$M$1,'S17'!$M$1,'S18'!$M$1,'S19'!$M$1,'S20'!$M$1))</f>
        <v/>
      </c>
      <c r="Q49" s="27" t="str">
        <f t="shared" si="7"/>
        <v/>
      </c>
      <c r="R49" s="27" t="str">
        <f t="shared" si="8"/>
        <v/>
      </c>
      <c r="S49" s="27" t="str">
        <f t="shared" si="9"/>
        <v/>
      </c>
      <c r="T49" s="27" t="str">
        <f t="shared" si="10"/>
        <v/>
      </c>
      <c r="U49" s="27" t="str">
        <f t="shared" si="11"/>
        <v/>
      </c>
      <c r="V49" s="27">
        <v>47</v>
      </c>
      <c r="W49" s="27" t="str">
        <f t="shared" si="12"/>
        <v/>
      </c>
      <c r="X49" s="27" t="str">
        <f t="shared" si="13"/>
        <v/>
      </c>
      <c r="Y49" s="27" t="str">
        <f>IF(W49="","",CHOOSE(VLOOKUP($V49,$B$1:$F$600,5,FALSE),AHS!$M$1,BHS!$M$1,CHS!$M$1,HMJHS!$M$1,KHS!$M$1,Kings!$M$1,MHS!$M$1,SWHS!$M$1,AMHS!$M$1,'S10'!$M$1,'S11'!$M$1,'S12'!$M$1,'S13'!$M$1,'S14'!$M$1,'S15'!$M$1,'S16'!$M$1,'S17'!$M$1,'S18'!$M$1,'S19'!$M$1,'S20'!$M$1))</f>
        <v/>
      </c>
      <c r="Z49" s="27" t="str">
        <f t="shared" si="14"/>
        <v/>
      </c>
      <c r="AA49" s="27" t="str">
        <f t="shared" si="15"/>
        <v/>
      </c>
      <c r="AB49" s="27" t="str">
        <f t="shared" si="16"/>
        <v/>
      </c>
      <c r="AC49" s="27" t="str">
        <f t="shared" si="17"/>
        <v/>
      </c>
      <c r="AD49" s="27" t="str">
        <f t="shared" si="18"/>
        <v/>
      </c>
    </row>
    <row r="50" spans="1:30" ht="12" customHeight="1" x14ac:dyDescent="0.25">
      <c r="A50" s="29" t="str">
        <f t="shared" ref="A50:B50" si="65">IF(C50="","",COUNTIF(C$1:C49,C50)+C50)</f>
        <v/>
      </c>
      <c r="B50" s="29" t="str">
        <f t="shared" si="65"/>
        <v/>
      </c>
      <c r="C50" s="29" t="str">
        <f t="shared" si="1"/>
        <v/>
      </c>
      <c r="D50" s="29" t="str">
        <f t="shared" si="2"/>
        <v/>
      </c>
      <c r="E50" s="29">
        <f>BHS!$Y$6</f>
        <v>1</v>
      </c>
      <c r="F50" s="29">
        <v>2</v>
      </c>
      <c r="G50" s="29">
        <v>20</v>
      </c>
      <c r="H50" s="29" t="str">
        <f>IF(AND(E50=1,BHS!H$22&lt;&gt;""),BHS!H$22,"")</f>
        <v/>
      </c>
      <c r="I50" s="29" t="str">
        <f>IF(AND(E50=2,BHS!H$22&lt;&gt;""),BHS!H$22,"")</f>
        <v/>
      </c>
      <c r="J50" s="29" t="str">
        <f>IF(ISERROR(VLOOKUP(G50,BHS!L$13:AR$32,30,FALSE)),"",VLOOKUP(G50,BHS!L$13:AR$32,30,FALSE))</f>
        <v/>
      </c>
      <c r="K50" s="29" t="str">
        <f>IF(ISERROR(VLOOKUP(G50,BHS!T$13:AR$32,23,FALSE)),"",VLOOKUP(G50,BHS!T$13:AR$32,23,FALSE))</f>
        <v/>
      </c>
      <c r="L50" s="29" t="str">
        <f>IF(ISERROR(VLOOKUP(G50,BHS!AB$13:AR$32,16,FALSE)),"",VLOOKUP(G50,BHS!AB$13:AR$32,16,FALSE))</f>
        <v/>
      </c>
      <c r="M50" s="29" t="str">
        <f>IF(ISERROR(VLOOKUP(G50,BHS!AJ$13:AR$32,9,FALSE)),"",VLOOKUP(G50,BHS!AJ$13:AR$32,9,FALSE))</f>
        <v/>
      </c>
      <c r="N50" s="27" t="str">
        <f t="shared" si="5"/>
        <v/>
      </c>
      <c r="O50" s="27" t="str">
        <f t="shared" si="6"/>
        <v/>
      </c>
      <c r="P50" s="27" t="str">
        <f>IF(N50="","",CHOOSE(VLOOKUP($V50,$A$1:$F$600,6,FALSE),AHS!$M$1,BHS!$M$1,CHS!$M$1,HMJHS!$M$1,KHS!$M$1,Kings!$M$1,MHS!$M$1,SWHS!$M$1,AMHS!$M$1,'S10'!$M$1,'S11'!$M$1,'S12'!$M$1,'S13'!$M$1,'S14'!$M$1,'S15'!$M$1,'S16'!$M$1,'S17'!$M$1,'S18'!$M$1,'S19'!$M$1,'S20'!$M$1))</f>
        <v/>
      </c>
      <c r="Q50" s="27" t="str">
        <f t="shared" si="7"/>
        <v/>
      </c>
      <c r="R50" s="27" t="str">
        <f t="shared" si="8"/>
        <v/>
      </c>
      <c r="S50" s="27" t="str">
        <f t="shared" si="9"/>
        <v/>
      </c>
      <c r="T50" s="27" t="str">
        <f t="shared" si="10"/>
        <v/>
      </c>
      <c r="U50" s="27" t="str">
        <f t="shared" si="11"/>
        <v/>
      </c>
      <c r="V50" s="27">
        <v>48</v>
      </c>
      <c r="W50" s="27" t="str">
        <f t="shared" si="12"/>
        <v/>
      </c>
      <c r="X50" s="27" t="str">
        <f t="shared" si="13"/>
        <v/>
      </c>
      <c r="Y50" s="27" t="str">
        <f>IF(W50="","",CHOOSE(VLOOKUP($V50,$B$1:$F$600,5,FALSE),AHS!$M$1,BHS!$M$1,CHS!$M$1,HMJHS!$M$1,KHS!$M$1,Kings!$M$1,MHS!$M$1,SWHS!$M$1,AMHS!$M$1,'S10'!$M$1,'S11'!$M$1,'S12'!$M$1,'S13'!$M$1,'S14'!$M$1,'S15'!$M$1,'S16'!$M$1,'S17'!$M$1,'S18'!$M$1,'S19'!$M$1,'S20'!$M$1))</f>
        <v/>
      </c>
      <c r="Z50" s="27" t="str">
        <f t="shared" si="14"/>
        <v/>
      </c>
      <c r="AA50" s="27" t="str">
        <f t="shared" si="15"/>
        <v/>
      </c>
      <c r="AB50" s="27" t="str">
        <f t="shared" si="16"/>
        <v/>
      </c>
      <c r="AC50" s="27" t="str">
        <f t="shared" si="17"/>
        <v/>
      </c>
      <c r="AD50" s="27" t="str">
        <f t="shared" si="18"/>
        <v/>
      </c>
    </row>
    <row r="51" spans="1:30" ht="12" customHeight="1" x14ac:dyDescent="0.25">
      <c r="A51" s="29" t="str">
        <f t="shared" ref="A51:B51" si="66">IF(C51="","",COUNTIF(C$1:C50,C51)+C51)</f>
        <v/>
      </c>
      <c r="B51" s="29" t="str">
        <f t="shared" si="66"/>
        <v/>
      </c>
      <c r="C51" s="29" t="str">
        <f t="shared" si="1"/>
        <v/>
      </c>
      <c r="D51" s="29" t="str">
        <f t="shared" si="2"/>
        <v/>
      </c>
      <c r="E51" s="29">
        <f>BHS!$Y$6</f>
        <v>1</v>
      </c>
      <c r="F51" s="29">
        <v>2</v>
      </c>
      <c r="G51" s="29">
        <v>21</v>
      </c>
      <c r="H51" s="29" t="str">
        <f>IF(AND(E51=1,BHS!H$23&lt;&gt;""),BHS!H$23,"")</f>
        <v/>
      </c>
      <c r="I51" s="29" t="str">
        <f>IF(AND(E51=2,BHS!H$23&lt;&gt;""),BHS!H$23,"")</f>
        <v/>
      </c>
      <c r="J51" s="29" t="str">
        <f>IF(ISERROR(VLOOKUP(G51,BHS!L$13:AR$32,30,FALSE)),"",VLOOKUP(G51,BHS!L$13:AR$32,30,FALSE))</f>
        <v/>
      </c>
      <c r="K51" s="29" t="str">
        <f>IF(ISERROR(VLOOKUP(G51,BHS!T$13:AR$32,23,FALSE)),"",VLOOKUP(G51,BHS!T$13:AR$32,23,FALSE))</f>
        <v/>
      </c>
      <c r="L51" s="29" t="str">
        <f>IF(ISERROR(VLOOKUP(G51,BHS!AB$13:AR$32,16,FALSE)),"",VLOOKUP(G51,BHS!AB$13:AR$32,16,FALSE))</f>
        <v/>
      </c>
      <c r="M51" s="29" t="str">
        <f>IF(ISERROR(VLOOKUP(G51,BHS!AJ$13:AR$32,9,FALSE)),"",VLOOKUP(G51,BHS!AJ$13:AR$32,9,FALSE))</f>
        <v/>
      </c>
      <c r="N51" s="27" t="str">
        <f t="shared" si="5"/>
        <v/>
      </c>
      <c r="O51" s="27" t="str">
        <f t="shared" si="6"/>
        <v/>
      </c>
      <c r="P51" s="27" t="str">
        <f>IF(N51="","",CHOOSE(VLOOKUP($V51,$A$1:$F$600,6,FALSE),AHS!$M$1,BHS!$M$1,CHS!$M$1,HMJHS!$M$1,KHS!$M$1,Kings!$M$1,MHS!$M$1,SWHS!$M$1,AMHS!$M$1,'S10'!$M$1,'S11'!$M$1,'S12'!$M$1,'S13'!$M$1,'S14'!$M$1,'S15'!$M$1,'S16'!$M$1,'S17'!$M$1,'S18'!$M$1,'S19'!$M$1,'S20'!$M$1))</f>
        <v/>
      </c>
      <c r="Q51" s="27" t="str">
        <f t="shared" si="7"/>
        <v/>
      </c>
      <c r="R51" s="27" t="str">
        <f t="shared" si="8"/>
        <v/>
      </c>
      <c r="S51" s="27" t="str">
        <f t="shared" si="9"/>
        <v/>
      </c>
      <c r="T51" s="27" t="str">
        <f t="shared" si="10"/>
        <v/>
      </c>
      <c r="U51" s="27" t="str">
        <f t="shared" si="11"/>
        <v/>
      </c>
      <c r="V51" s="27">
        <v>49</v>
      </c>
      <c r="W51" s="27" t="str">
        <f t="shared" si="12"/>
        <v/>
      </c>
      <c r="X51" s="27" t="str">
        <f t="shared" si="13"/>
        <v/>
      </c>
      <c r="Y51" s="27" t="str">
        <f>IF(W51="","",CHOOSE(VLOOKUP($V51,$B$1:$F$600,5,FALSE),AHS!$M$1,BHS!$M$1,CHS!$M$1,HMJHS!$M$1,KHS!$M$1,Kings!$M$1,MHS!$M$1,SWHS!$M$1,AMHS!$M$1,'S10'!$M$1,'S11'!$M$1,'S12'!$M$1,'S13'!$M$1,'S14'!$M$1,'S15'!$M$1,'S16'!$M$1,'S17'!$M$1,'S18'!$M$1,'S19'!$M$1,'S20'!$M$1))</f>
        <v/>
      </c>
      <c r="Z51" s="27" t="str">
        <f t="shared" si="14"/>
        <v/>
      </c>
      <c r="AA51" s="27" t="str">
        <f t="shared" si="15"/>
        <v/>
      </c>
      <c r="AB51" s="27" t="str">
        <f t="shared" si="16"/>
        <v/>
      </c>
      <c r="AC51" s="27" t="str">
        <f t="shared" si="17"/>
        <v/>
      </c>
      <c r="AD51" s="27" t="str">
        <f t="shared" si="18"/>
        <v/>
      </c>
    </row>
    <row r="52" spans="1:30" ht="12" customHeight="1" x14ac:dyDescent="0.25">
      <c r="A52" s="29" t="str">
        <f t="shared" ref="A52:B52" si="67">IF(C52="","",COUNTIF(C$1:C51,C52)+C52)</f>
        <v/>
      </c>
      <c r="B52" s="29" t="str">
        <f t="shared" si="67"/>
        <v/>
      </c>
      <c r="C52" s="29" t="str">
        <f t="shared" si="1"/>
        <v/>
      </c>
      <c r="D52" s="29" t="str">
        <f t="shared" si="2"/>
        <v/>
      </c>
      <c r="E52" s="29">
        <f>BHS!$Y$6</f>
        <v>1</v>
      </c>
      <c r="F52" s="29">
        <v>2</v>
      </c>
      <c r="G52" s="29">
        <v>22</v>
      </c>
      <c r="H52" s="29" t="str">
        <f>IF(AND(E52=1,BHS!H$24&lt;&gt;""),BHS!H$24,"")</f>
        <v/>
      </c>
      <c r="I52" s="29" t="str">
        <f>IF(AND(E52=2,BHS!H$24&lt;&gt;""),BHS!H$24,"")</f>
        <v/>
      </c>
      <c r="J52" s="29" t="str">
        <f>IF(ISERROR(VLOOKUP(G52,BHS!L$13:AR$32,30,FALSE)),"",VLOOKUP(G52,BHS!L$13:AR$32,30,FALSE))</f>
        <v/>
      </c>
      <c r="K52" s="29" t="str">
        <f>IF(ISERROR(VLOOKUP(G52,BHS!T$13:AR$32,23,FALSE)),"",VLOOKUP(G52,BHS!T$13:AR$32,23,FALSE))</f>
        <v/>
      </c>
      <c r="L52" s="29" t="str">
        <f>IF(ISERROR(VLOOKUP(G52,BHS!AB$13:AR$32,16,FALSE)),"",VLOOKUP(G52,BHS!AB$13:AR$32,16,FALSE))</f>
        <v/>
      </c>
      <c r="M52" s="29" t="str">
        <f>IF(ISERROR(VLOOKUP(G52,BHS!AJ$13:AR$32,9,FALSE)),"",VLOOKUP(G52,BHS!AJ$13:AR$32,9,FALSE))</f>
        <v/>
      </c>
      <c r="N52" s="27" t="str">
        <f t="shared" si="5"/>
        <v/>
      </c>
      <c r="O52" s="27" t="str">
        <f t="shared" si="6"/>
        <v/>
      </c>
      <c r="P52" s="27" t="str">
        <f>IF(N52="","",CHOOSE(VLOOKUP($V52,$A$1:$F$600,6,FALSE),AHS!$M$1,BHS!$M$1,CHS!$M$1,HMJHS!$M$1,KHS!$M$1,Kings!$M$1,MHS!$M$1,SWHS!$M$1,AMHS!$M$1,'S10'!$M$1,'S11'!$M$1,'S12'!$M$1,'S13'!$M$1,'S14'!$M$1,'S15'!$M$1,'S16'!$M$1,'S17'!$M$1,'S18'!$M$1,'S19'!$M$1,'S20'!$M$1))</f>
        <v/>
      </c>
      <c r="Q52" s="27" t="str">
        <f t="shared" si="7"/>
        <v/>
      </c>
      <c r="R52" s="27" t="str">
        <f t="shared" si="8"/>
        <v/>
      </c>
      <c r="S52" s="27" t="str">
        <f t="shared" si="9"/>
        <v/>
      </c>
      <c r="T52" s="27" t="str">
        <f t="shared" si="10"/>
        <v/>
      </c>
      <c r="U52" s="27" t="str">
        <f t="shared" si="11"/>
        <v/>
      </c>
      <c r="V52" s="27">
        <v>50</v>
      </c>
      <c r="W52" s="27" t="str">
        <f t="shared" si="12"/>
        <v/>
      </c>
      <c r="X52" s="27" t="str">
        <f t="shared" si="13"/>
        <v/>
      </c>
      <c r="Y52" s="27" t="str">
        <f>IF(W52="","",CHOOSE(VLOOKUP($V52,$B$1:$F$600,5,FALSE),AHS!$M$1,BHS!$M$1,CHS!$M$1,HMJHS!$M$1,KHS!$M$1,Kings!$M$1,MHS!$M$1,SWHS!$M$1,AMHS!$M$1,'S10'!$M$1,'S11'!$M$1,'S12'!$M$1,'S13'!$M$1,'S14'!$M$1,'S15'!$M$1,'S16'!$M$1,'S17'!$M$1,'S18'!$M$1,'S19'!$M$1,'S20'!$M$1))</f>
        <v/>
      </c>
      <c r="Z52" s="27" t="str">
        <f t="shared" si="14"/>
        <v/>
      </c>
      <c r="AA52" s="27" t="str">
        <f t="shared" si="15"/>
        <v/>
      </c>
      <c r="AB52" s="27" t="str">
        <f t="shared" si="16"/>
        <v/>
      </c>
      <c r="AC52" s="27" t="str">
        <f t="shared" si="17"/>
        <v/>
      </c>
      <c r="AD52" s="27" t="str">
        <f t="shared" si="18"/>
        <v/>
      </c>
    </row>
    <row r="53" spans="1:30" ht="12" customHeight="1" x14ac:dyDescent="0.25">
      <c r="A53" s="29" t="str">
        <f t="shared" ref="A53:B53" si="68">IF(C53="","",COUNTIF(C$1:C52,C53)+C53)</f>
        <v/>
      </c>
      <c r="B53" s="29" t="str">
        <f t="shared" si="68"/>
        <v/>
      </c>
      <c r="C53" s="29" t="str">
        <f t="shared" si="1"/>
        <v/>
      </c>
      <c r="D53" s="29" t="str">
        <f t="shared" si="2"/>
        <v/>
      </c>
      <c r="E53" s="29">
        <f>BHS!$Y$6</f>
        <v>1</v>
      </c>
      <c r="F53" s="29">
        <v>2</v>
      </c>
      <c r="G53" s="29">
        <v>23</v>
      </c>
      <c r="H53" s="29" t="str">
        <f>IF(AND(E53=1,BHS!H$25&lt;&gt;""),BHS!H$25,"")</f>
        <v/>
      </c>
      <c r="I53" s="29" t="str">
        <f>IF(AND(E53=2,BHS!H$25&lt;&gt;""),BHS!H$25,"")</f>
        <v/>
      </c>
      <c r="J53" s="29" t="str">
        <f>IF(ISERROR(VLOOKUP(G53,BHS!L$13:AR$32,30,FALSE)),"",VLOOKUP(G53,BHS!L$13:AR$32,30,FALSE))</f>
        <v/>
      </c>
      <c r="K53" s="29" t="str">
        <f>IF(ISERROR(VLOOKUP(G53,BHS!T$13:AR$32,23,FALSE)),"",VLOOKUP(G53,BHS!T$13:AR$32,23,FALSE))</f>
        <v/>
      </c>
      <c r="L53" s="29" t="str">
        <f>IF(ISERROR(VLOOKUP(G53,BHS!AB$13:AR$32,16,FALSE)),"",VLOOKUP(G53,BHS!AB$13:AR$32,16,FALSE))</f>
        <v/>
      </c>
      <c r="M53" s="29" t="str">
        <f>IF(ISERROR(VLOOKUP(G53,BHS!AJ$13:AR$32,9,FALSE)),"",VLOOKUP(G53,BHS!AJ$13:AR$32,9,FALSE))</f>
        <v/>
      </c>
      <c r="N53" s="27" t="str">
        <f t="shared" si="5"/>
        <v/>
      </c>
      <c r="O53" s="27" t="str">
        <f t="shared" si="6"/>
        <v/>
      </c>
      <c r="P53" s="27" t="str">
        <f>IF(N53="","",CHOOSE(VLOOKUP($V53,$A$1:$F$600,6,FALSE),AHS!$M$1,BHS!$M$1,CHS!$M$1,HMJHS!$M$1,KHS!$M$1,Kings!$M$1,MHS!$M$1,SWHS!$M$1,AMHS!$M$1,'S10'!$M$1,'S11'!$M$1,'S12'!$M$1,'S13'!$M$1,'S14'!$M$1,'S15'!$M$1,'S16'!$M$1,'S17'!$M$1,'S18'!$M$1,'S19'!$M$1,'S20'!$M$1))</f>
        <v/>
      </c>
      <c r="Q53" s="27" t="str">
        <f t="shared" si="7"/>
        <v/>
      </c>
      <c r="R53" s="27" t="str">
        <f t="shared" si="8"/>
        <v/>
      </c>
      <c r="S53" s="27" t="str">
        <f t="shared" si="9"/>
        <v/>
      </c>
      <c r="T53" s="27" t="str">
        <f t="shared" si="10"/>
        <v/>
      </c>
      <c r="U53" s="27" t="str">
        <f t="shared" si="11"/>
        <v/>
      </c>
      <c r="V53" s="27">
        <v>51</v>
      </c>
      <c r="W53" s="27" t="str">
        <f t="shared" si="12"/>
        <v/>
      </c>
      <c r="X53" s="27" t="str">
        <f t="shared" si="13"/>
        <v/>
      </c>
      <c r="Y53" s="27" t="str">
        <f>IF(W53="","",CHOOSE(VLOOKUP($V53,$B$1:$F$600,5,FALSE),AHS!$M$1,BHS!$M$1,CHS!$M$1,HMJHS!$M$1,KHS!$M$1,Kings!$M$1,MHS!$M$1,SWHS!$M$1,AMHS!$M$1,'S10'!$M$1,'S11'!$M$1,'S12'!$M$1,'S13'!$M$1,'S14'!$M$1,'S15'!$M$1,'S16'!$M$1,'S17'!$M$1,'S18'!$M$1,'S19'!$M$1,'S20'!$M$1))</f>
        <v/>
      </c>
      <c r="Z53" s="27" t="str">
        <f t="shared" si="14"/>
        <v/>
      </c>
      <c r="AA53" s="27" t="str">
        <f t="shared" si="15"/>
        <v/>
      </c>
      <c r="AB53" s="27" t="str">
        <f t="shared" si="16"/>
        <v/>
      </c>
      <c r="AC53" s="27" t="str">
        <f t="shared" si="17"/>
        <v/>
      </c>
      <c r="AD53" s="27" t="str">
        <f t="shared" si="18"/>
        <v/>
      </c>
    </row>
    <row r="54" spans="1:30" ht="12" customHeight="1" x14ac:dyDescent="0.25">
      <c r="A54" s="29" t="str">
        <f t="shared" ref="A54:B54" si="69">IF(C54="","",COUNTIF(C$1:C53,C54)+C54)</f>
        <v/>
      </c>
      <c r="B54" s="29" t="str">
        <f t="shared" si="69"/>
        <v/>
      </c>
      <c r="C54" s="29" t="str">
        <f t="shared" si="1"/>
        <v/>
      </c>
      <c r="D54" s="29" t="str">
        <f t="shared" si="2"/>
        <v/>
      </c>
      <c r="E54" s="29">
        <f>BHS!$Y$6</f>
        <v>1</v>
      </c>
      <c r="F54" s="29">
        <v>2</v>
      </c>
      <c r="G54" s="29">
        <v>24</v>
      </c>
      <c r="H54" s="29" t="str">
        <f>IF(AND(E54=1,BHS!H$26&lt;&gt;""),BHS!H$26,"")</f>
        <v/>
      </c>
      <c r="I54" s="29" t="str">
        <f>IF(AND(E54=2,BHS!H$26&lt;&gt;""),BHS!H$26,"")</f>
        <v/>
      </c>
      <c r="J54" s="29" t="str">
        <f>IF(ISERROR(VLOOKUP(G54,BHS!L$13:AR$32,30,FALSE)),"",VLOOKUP(G54,BHS!L$13:AR$32,30,FALSE))</f>
        <v/>
      </c>
      <c r="K54" s="29" t="str">
        <f>IF(ISERROR(VLOOKUP(G54,BHS!T$13:AR$32,23,FALSE)),"",VLOOKUP(G54,BHS!T$13:AR$32,23,FALSE))</f>
        <v/>
      </c>
      <c r="L54" s="29" t="str">
        <f>IF(ISERROR(VLOOKUP(G54,BHS!AB$13:AR$32,16,FALSE)),"",VLOOKUP(G54,BHS!AB$13:AR$32,16,FALSE))</f>
        <v/>
      </c>
      <c r="M54" s="29" t="str">
        <f>IF(ISERROR(VLOOKUP(G54,BHS!AJ$13:AR$32,9,FALSE)),"",VLOOKUP(G54,BHS!AJ$13:AR$32,9,FALSE))</f>
        <v/>
      </c>
      <c r="N54" s="27" t="str">
        <f t="shared" si="5"/>
        <v/>
      </c>
      <c r="O54" s="27" t="str">
        <f t="shared" si="6"/>
        <v/>
      </c>
      <c r="P54" s="27" t="str">
        <f>IF(N54="","",CHOOSE(VLOOKUP($V54,$A$1:$F$600,6,FALSE),AHS!$M$1,BHS!$M$1,CHS!$M$1,HMJHS!$M$1,KHS!$M$1,Kings!$M$1,MHS!$M$1,SWHS!$M$1,AMHS!$M$1,'S10'!$M$1,'S11'!$M$1,'S12'!$M$1,'S13'!$M$1,'S14'!$M$1,'S15'!$M$1,'S16'!$M$1,'S17'!$M$1,'S18'!$M$1,'S19'!$M$1,'S20'!$M$1))</f>
        <v/>
      </c>
      <c r="Q54" s="27" t="str">
        <f t="shared" si="7"/>
        <v/>
      </c>
      <c r="R54" s="27" t="str">
        <f t="shared" si="8"/>
        <v/>
      </c>
      <c r="S54" s="27" t="str">
        <f t="shared" si="9"/>
        <v/>
      </c>
      <c r="T54" s="27" t="str">
        <f t="shared" si="10"/>
        <v/>
      </c>
      <c r="U54" s="27" t="str">
        <f t="shared" si="11"/>
        <v/>
      </c>
      <c r="V54" s="27">
        <v>52</v>
      </c>
      <c r="W54" s="27" t="str">
        <f t="shared" si="12"/>
        <v/>
      </c>
      <c r="X54" s="27" t="str">
        <f t="shared" si="13"/>
        <v/>
      </c>
      <c r="Y54" s="27" t="str">
        <f>IF(W54="","",CHOOSE(VLOOKUP($V54,$B$1:$F$600,5,FALSE),AHS!$M$1,BHS!$M$1,CHS!$M$1,HMJHS!$M$1,KHS!$M$1,Kings!$M$1,MHS!$M$1,SWHS!$M$1,AMHS!$M$1,'S10'!$M$1,'S11'!$M$1,'S12'!$M$1,'S13'!$M$1,'S14'!$M$1,'S15'!$M$1,'S16'!$M$1,'S17'!$M$1,'S18'!$M$1,'S19'!$M$1,'S20'!$M$1))</f>
        <v/>
      </c>
      <c r="Z54" s="27" t="str">
        <f t="shared" si="14"/>
        <v/>
      </c>
      <c r="AA54" s="27" t="str">
        <f t="shared" si="15"/>
        <v/>
      </c>
      <c r="AB54" s="27" t="str">
        <f t="shared" si="16"/>
        <v/>
      </c>
      <c r="AC54" s="27" t="str">
        <f t="shared" si="17"/>
        <v/>
      </c>
      <c r="AD54" s="27" t="str">
        <f t="shared" si="18"/>
        <v/>
      </c>
    </row>
    <row r="55" spans="1:30" ht="12" customHeight="1" x14ac:dyDescent="0.25">
      <c r="A55" s="29" t="str">
        <f t="shared" ref="A55:B55" si="70">IF(C55="","",COUNTIF(C$1:C54,C55)+C55)</f>
        <v/>
      </c>
      <c r="B55" s="29" t="str">
        <f t="shared" si="70"/>
        <v/>
      </c>
      <c r="C55" s="29" t="str">
        <f t="shared" si="1"/>
        <v/>
      </c>
      <c r="D55" s="29" t="str">
        <f t="shared" si="2"/>
        <v/>
      </c>
      <c r="E55" s="29">
        <f>BHS!$Y$6</f>
        <v>1</v>
      </c>
      <c r="F55" s="29">
        <v>2</v>
      </c>
      <c r="G55" s="29">
        <v>25</v>
      </c>
      <c r="H55" s="29" t="str">
        <f>IF(AND(E55=1,BHS!H$27&lt;&gt;""),BHS!H$27,"")</f>
        <v/>
      </c>
      <c r="I55" s="29" t="str">
        <f>IF(AND(E55=2,BHS!H$27&lt;&gt;""),BHS!H$27,"")</f>
        <v/>
      </c>
      <c r="J55" s="29" t="str">
        <f>IF(ISERROR(VLOOKUP(G55,BHS!L$13:AR$32,30,FALSE)),"",VLOOKUP(G55,BHS!L$13:AR$32,30,FALSE))</f>
        <v/>
      </c>
      <c r="K55" s="29" t="str">
        <f>IF(ISERROR(VLOOKUP(G55,BHS!T$13:AR$32,23,FALSE)),"",VLOOKUP(G55,BHS!T$13:AR$32,23,FALSE))</f>
        <v/>
      </c>
      <c r="L55" s="29" t="str">
        <f>IF(ISERROR(VLOOKUP(G55,BHS!AB$13:AR$32,16,FALSE)),"",VLOOKUP(G55,BHS!AB$13:AR$32,16,FALSE))</f>
        <v/>
      </c>
      <c r="M55" s="29" t="str">
        <f>IF(ISERROR(VLOOKUP(G55,BHS!AJ$13:AR$32,9,FALSE)),"",VLOOKUP(G55,BHS!AJ$13:AR$32,9,FALSE))</f>
        <v/>
      </c>
      <c r="N55" s="27" t="str">
        <f t="shared" si="5"/>
        <v/>
      </c>
      <c r="O55" s="27" t="str">
        <f t="shared" si="6"/>
        <v/>
      </c>
      <c r="P55" s="27" t="str">
        <f>IF(N55="","",CHOOSE(VLOOKUP($V55,$A$1:$F$600,6,FALSE),AHS!$M$1,BHS!$M$1,CHS!$M$1,HMJHS!$M$1,KHS!$M$1,Kings!$M$1,MHS!$M$1,SWHS!$M$1,AMHS!$M$1,'S10'!$M$1,'S11'!$M$1,'S12'!$M$1,'S13'!$M$1,'S14'!$M$1,'S15'!$M$1,'S16'!$M$1,'S17'!$M$1,'S18'!$M$1,'S19'!$M$1,'S20'!$M$1))</f>
        <v/>
      </c>
      <c r="Q55" s="27" t="str">
        <f t="shared" si="7"/>
        <v/>
      </c>
      <c r="R55" s="27" t="str">
        <f t="shared" si="8"/>
        <v/>
      </c>
      <c r="S55" s="27" t="str">
        <f t="shared" si="9"/>
        <v/>
      </c>
      <c r="T55" s="27" t="str">
        <f t="shared" si="10"/>
        <v/>
      </c>
      <c r="U55" s="27" t="str">
        <f t="shared" si="11"/>
        <v/>
      </c>
      <c r="V55" s="27">
        <v>53</v>
      </c>
      <c r="W55" s="27" t="str">
        <f t="shared" si="12"/>
        <v/>
      </c>
      <c r="X55" s="27" t="str">
        <f t="shared" si="13"/>
        <v/>
      </c>
      <c r="Y55" s="27" t="str">
        <f>IF(W55="","",CHOOSE(VLOOKUP($V55,$B$1:$F$600,5,FALSE),AHS!$M$1,BHS!$M$1,CHS!$M$1,HMJHS!$M$1,KHS!$M$1,Kings!$M$1,MHS!$M$1,SWHS!$M$1,AMHS!$M$1,'S10'!$M$1,'S11'!$M$1,'S12'!$M$1,'S13'!$M$1,'S14'!$M$1,'S15'!$M$1,'S16'!$M$1,'S17'!$M$1,'S18'!$M$1,'S19'!$M$1,'S20'!$M$1))</f>
        <v/>
      </c>
      <c r="Z55" s="27" t="str">
        <f t="shared" si="14"/>
        <v/>
      </c>
      <c r="AA55" s="27" t="str">
        <f t="shared" si="15"/>
        <v/>
      </c>
      <c r="AB55" s="27" t="str">
        <f t="shared" si="16"/>
        <v/>
      </c>
      <c r="AC55" s="27" t="str">
        <f t="shared" si="17"/>
        <v/>
      </c>
      <c r="AD55" s="27" t="str">
        <f t="shared" si="18"/>
        <v/>
      </c>
    </row>
    <row r="56" spans="1:30" ht="12" customHeight="1" x14ac:dyDescent="0.25">
      <c r="A56" s="29" t="str">
        <f t="shared" ref="A56:B56" si="71">IF(C56="","",COUNTIF(C$1:C55,C56)+C56)</f>
        <v/>
      </c>
      <c r="B56" s="29" t="str">
        <f t="shared" si="71"/>
        <v/>
      </c>
      <c r="C56" s="29" t="str">
        <f t="shared" si="1"/>
        <v/>
      </c>
      <c r="D56" s="29" t="str">
        <f t="shared" si="2"/>
        <v/>
      </c>
      <c r="E56" s="29">
        <f>BHS!$Y$6</f>
        <v>1</v>
      </c>
      <c r="F56" s="29">
        <v>2</v>
      </c>
      <c r="G56" s="29">
        <v>26</v>
      </c>
      <c r="H56" s="29" t="str">
        <f>IF(AND(E56=1,BHS!H$28&lt;&gt;""),BHS!H$28,"")</f>
        <v/>
      </c>
      <c r="I56" s="29" t="str">
        <f>IF(AND(E56=2,BHS!H$28&lt;&gt;""),BHS!H$28,"")</f>
        <v/>
      </c>
      <c r="J56" s="29" t="str">
        <f>IF(ISERROR(VLOOKUP(G56,BHS!L$13:AR$32,30,FALSE)),"",VLOOKUP(G56,BHS!L$13:AR$32,30,FALSE))</f>
        <v/>
      </c>
      <c r="K56" s="29" t="str">
        <f>IF(ISERROR(VLOOKUP(G56,BHS!T$13:AR$32,23,FALSE)),"",VLOOKUP(G56,BHS!T$13:AR$32,23,FALSE))</f>
        <v/>
      </c>
      <c r="L56" s="29" t="str">
        <f>IF(ISERROR(VLOOKUP(G56,BHS!AB$13:AR$32,16,FALSE)),"",VLOOKUP(G56,BHS!AB$13:AR$32,16,FALSE))</f>
        <v/>
      </c>
      <c r="M56" s="29" t="str">
        <f>IF(ISERROR(VLOOKUP(G56,BHS!AJ$13:AR$32,9,FALSE)),"",VLOOKUP(G56,BHS!AJ$13:AR$32,9,FALSE))</f>
        <v/>
      </c>
      <c r="N56" s="27" t="str">
        <f t="shared" si="5"/>
        <v/>
      </c>
      <c r="O56" s="27" t="str">
        <f t="shared" si="6"/>
        <v/>
      </c>
      <c r="P56" s="27" t="str">
        <f>IF(N56="","",CHOOSE(VLOOKUP($V56,$A$1:$F$600,6,FALSE),AHS!$M$1,BHS!$M$1,CHS!$M$1,HMJHS!$M$1,KHS!$M$1,Kings!$M$1,MHS!$M$1,SWHS!$M$1,AMHS!$M$1,'S10'!$M$1,'S11'!$M$1,'S12'!$M$1,'S13'!$M$1,'S14'!$M$1,'S15'!$M$1,'S16'!$M$1,'S17'!$M$1,'S18'!$M$1,'S19'!$M$1,'S20'!$M$1))</f>
        <v/>
      </c>
      <c r="Q56" s="27" t="str">
        <f t="shared" si="7"/>
        <v/>
      </c>
      <c r="R56" s="27" t="str">
        <f t="shared" si="8"/>
        <v/>
      </c>
      <c r="S56" s="27" t="str">
        <f t="shared" si="9"/>
        <v/>
      </c>
      <c r="T56" s="27" t="str">
        <f t="shared" si="10"/>
        <v/>
      </c>
      <c r="U56" s="27" t="str">
        <f t="shared" si="11"/>
        <v/>
      </c>
      <c r="V56" s="27">
        <v>54</v>
      </c>
      <c r="W56" s="27" t="str">
        <f t="shared" si="12"/>
        <v/>
      </c>
      <c r="X56" s="27" t="str">
        <f t="shared" si="13"/>
        <v/>
      </c>
      <c r="Y56" s="27" t="str">
        <f>IF(W56="","",CHOOSE(VLOOKUP($V56,$B$1:$F$600,5,FALSE),AHS!$M$1,BHS!$M$1,CHS!$M$1,HMJHS!$M$1,KHS!$M$1,Kings!$M$1,MHS!$M$1,SWHS!$M$1,AMHS!$M$1,'S10'!$M$1,'S11'!$M$1,'S12'!$M$1,'S13'!$M$1,'S14'!$M$1,'S15'!$M$1,'S16'!$M$1,'S17'!$M$1,'S18'!$M$1,'S19'!$M$1,'S20'!$M$1))</f>
        <v/>
      </c>
      <c r="Z56" s="27" t="str">
        <f t="shared" si="14"/>
        <v/>
      </c>
      <c r="AA56" s="27" t="str">
        <f t="shared" si="15"/>
        <v/>
      </c>
      <c r="AB56" s="27" t="str">
        <f t="shared" si="16"/>
        <v/>
      </c>
      <c r="AC56" s="27" t="str">
        <f t="shared" si="17"/>
        <v/>
      </c>
      <c r="AD56" s="27" t="str">
        <f t="shared" si="18"/>
        <v/>
      </c>
    </row>
    <row r="57" spans="1:30" ht="12" customHeight="1" x14ac:dyDescent="0.25">
      <c r="A57" s="29" t="str">
        <f t="shared" ref="A57:B57" si="72">IF(C57="","",COUNTIF(C$1:C56,C57)+C57)</f>
        <v/>
      </c>
      <c r="B57" s="29" t="str">
        <f t="shared" si="72"/>
        <v/>
      </c>
      <c r="C57" s="29" t="str">
        <f t="shared" si="1"/>
        <v/>
      </c>
      <c r="D57" s="29" t="str">
        <f t="shared" si="2"/>
        <v/>
      </c>
      <c r="E57" s="29">
        <f>BHS!$Y$6</f>
        <v>1</v>
      </c>
      <c r="F57" s="29">
        <v>2</v>
      </c>
      <c r="G57" s="29">
        <v>27</v>
      </c>
      <c r="H57" s="29" t="str">
        <f>IF(AND(E57=1,BHS!H$29&lt;&gt;""),BHS!H$29,"")</f>
        <v/>
      </c>
      <c r="I57" s="29" t="str">
        <f>IF(AND(E57=2,BHS!H$29&lt;&gt;""),BHS!H$29,"")</f>
        <v/>
      </c>
      <c r="J57" s="29" t="str">
        <f>IF(ISERROR(VLOOKUP(G57,BHS!L$13:AR$32,30,FALSE)),"",VLOOKUP(G57,BHS!L$13:AR$32,30,FALSE))</f>
        <v/>
      </c>
      <c r="K57" s="29" t="str">
        <f>IF(ISERROR(VLOOKUP(G57,BHS!T$13:AR$32,23,FALSE)),"",VLOOKUP(G57,BHS!T$13:AR$32,23,FALSE))</f>
        <v/>
      </c>
      <c r="L57" s="29" t="str">
        <f>IF(ISERROR(VLOOKUP(G57,BHS!AB$13:AR$32,16,FALSE)),"",VLOOKUP(G57,BHS!AB$13:AR$32,16,FALSE))</f>
        <v/>
      </c>
      <c r="M57" s="29" t="str">
        <f>IF(ISERROR(VLOOKUP(G57,BHS!AJ$13:AR$32,9,FALSE)),"",VLOOKUP(G57,BHS!AJ$13:AR$32,9,FALSE))</f>
        <v/>
      </c>
      <c r="N57" s="27" t="str">
        <f t="shared" si="5"/>
        <v/>
      </c>
      <c r="O57" s="27" t="str">
        <f t="shared" si="6"/>
        <v/>
      </c>
      <c r="P57" s="27" t="str">
        <f>IF(N57="","",CHOOSE(VLOOKUP($V57,$A$1:$F$600,6,FALSE),AHS!$M$1,BHS!$M$1,CHS!$M$1,HMJHS!$M$1,KHS!$M$1,Kings!$M$1,MHS!$M$1,SWHS!$M$1,AMHS!$M$1,'S10'!$M$1,'S11'!$M$1,'S12'!$M$1,'S13'!$M$1,'S14'!$M$1,'S15'!$M$1,'S16'!$M$1,'S17'!$M$1,'S18'!$M$1,'S19'!$M$1,'S20'!$M$1))</f>
        <v/>
      </c>
      <c r="Q57" s="27" t="str">
        <f t="shared" si="7"/>
        <v/>
      </c>
      <c r="R57" s="27" t="str">
        <f t="shared" si="8"/>
        <v/>
      </c>
      <c r="S57" s="27" t="str">
        <f t="shared" si="9"/>
        <v/>
      </c>
      <c r="T57" s="27" t="str">
        <f t="shared" si="10"/>
        <v/>
      </c>
      <c r="U57" s="27" t="str">
        <f t="shared" si="11"/>
        <v/>
      </c>
      <c r="V57" s="27">
        <v>55</v>
      </c>
      <c r="W57" s="27" t="str">
        <f t="shared" si="12"/>
        <v/>
      </c>
      <c r="X57" s="27" t="str">
        <f t="shared" si="13"/>
        <v/>
      </c>
      <c r="Y57" s="27" t="str">
        <f>IF(W57="","",CHOOSE(VLOOKUP($V57,$B$1:$F$600,5,FALSE),AHS!$M$1,BHS!$M$1,CHS!$M$1,HMJHS!$M$1,KHS!$M$1,Kings!$M$1,MHS!$M$1,SWHS!$M$1,AMHS!$M$1,'S10'!$M$1,'S11'!$M$1,'S12'!$M$1,'S13'!$M$1,'S14'!$M$1,'S15'!$M$1,'S16'!$M$1,'S17'!$M$1,'S18'!$M$1,'S19'!$M$1,'S20'!$M$1))</f>
        <v/>
      </c>
      <c r="Z57" s="27" t="str">
        <f t="shared" si="14"/>
        <v/>
      </c>
      <c r="AA57" s="27" t="str">
        <f t="shared" si="15"/>
        <v/>
      </c>
      <c r="AB57" s="27" t="str">
        <f t="shared" si="16"/>
        <v/>
      </c>
      <c r="AC57" s="27" t="str">
        <f t="shared" si="17"/>
        <v/>
      </c>
      <c r="AD57" s="27" t="str">
        <f t="shared" si="18"/>
        <v/>
      </c>
    </row>
    <row r="58" spans="1:30" ht="12" customHeight="1" x14ac:dyDescent="0.25">
      <c r="A58" s="29" t="str">
        <f t="shared" ref="A58:B58" si="73">IF(C58="","",COUNTIF(C$1:C57,C58)+C58)</f>
        <v/>
      </c>
      <c r="B58" s="29" t="str">
        <f t="shared" si="73"/>
        <v/>
      </c>
      <c r="C58" s="29" t="str">
        <f t="shared" si="1"/>
        <v/>
      </c>
      <c r="D58" s="29" t="str">
        <f t="shared" si="2"/>
        <v/>
      </c>
      <c r="E58" s="29">
        <f>BHS!$Y$6</f>
        <v>1</v>
      </c>
      <c r="F58" s="29">
        <v>2</v>
      </c>
      <c r="G58" s="29">
        <v>28</v>
      </c>
      <c r="H58" s="29" t="str">
        <f>IF(AND(E58=1,BHS!H$30&lt;&gt;""),BHS!H$30,"")</f>
        <v/>
      </c>
      <c r="I58" s="29" t="str">
        <f>IF(AND(E58=2,BHS!H$30&lt;&gt;""),BHS!H$30,"")</f>
        <v/>
      </c>
      <c r="J58" s="29" t="str">
        <f>IF(ISERROR(VLOOKUP(G58,BHS!L$13:AR$32,30,FALSE)),"",VLOOKUP(G58,BHS!L$13:AR$32,30,FALSE))</f>
        <v/>
      </c>
      <c r="K58" s="29" t="str">
        <f>IF(ISERROR(VLOOKUP(G58,BHS!T$13:AR$32,23,FALSE)),"",VLOOKUP(G58,BHS!T$13:AR$32,23,FALSE))</f>
        <v/>
      </c>
      <c r="L58" s="29" t="str">
        <f>IF(ISERROR(VLOOKUP(G58,BHS!AB$13:AR$32,16,FALSE)),"",VLOOKUP(G58,BHS!AB$13:AR$32,16,FALSE))</f>
        <v/>
      </c>
      <c r="M58" s="29" t="str">
        <f>IF(ISERROR(VLOOKUP(G58,BHS!AJ$13:AR$32,9,FALSE)),"",VLOOKUP(G58,BHS!AJ$13:AR$32,9,FALSE))</f>
        <v/>
      </c>
      <c r="N58" s="27" t="str">
        <f t="shared" si="5"/>
        <v/>
      </c>
      <c r="O58" s="27" t="str">
        <f t="shared" si="6"/>
        <v/>
      </c>
      <c r="P58" s="27" t="str">
        <f>IF(N58="","",CHOOSE(VLOOKUP($V58,$A$1:$F$600,6,FALSE),AHS!$M$1,BHS!$M$1,CHS!$M$1,HMJHS!$M$1,KHS!$M$1,Kings!$M$1,MHS!$M$1,SWHS!$M$1,AMHS!$M$1,'S10'!$M$1,'S11'!$M$1,'S12'!$M$1,'S13'!$M$1,'S14'!$M$1,'S15'!$M$1,'S16'!$M$1,'S17'!$M$1,'S18'!$M$1,'S19'!$M$1,'S20'!$M$1))</f>
        <v/>
      </c>
      <c r="Q58" s="27" t="str">
        <f t="shared" si="7"/>
        <v/>
      </c>
      <c r="R58" s="27" t="str">
        <f t="shared" si="8"/>
        <v/>
      </c>
      <c r="S58" s="27" t="str">
        <f t="shared" si="9"/>
        <v/>
      </c>
      <c r="T58" s="27" t="str">
        <f t="shared" si="10"/>
        <v/>
      </c>
      <c r="U58" s="27" t="str">
        <f t="shared" si="11"/>
        <v/>
      </c>
      <c r="V58" s="27">
        <v>56</v>
      </c>
      <c r="W58" s="27" t="str">
        <f t="shared" si="12"/>
        <v/>
      </c>
      <c r="X58" s="27" t="str">
        <f t="shared" si="13"/>
        <v/>
      </c>
      <c r="Y58" s="27" t="str">
        <f>IF(W58="","",CHOOSE(VLOOKUP($V58,$B$1:$F$600,5,FALSE),AHS!$M$1,BHS!$M$1,CHS!$M$1,HMJHS!$M$1,KHS!$M$1,Kings!$M$1,MHS!$M$1,SWHS!$M$1,AMHS!$M$1,'S10'!$M$1,'S11'!$M$1,'S12'!$M$1,'S13'!$M$1,'S14'!$M$1,'S15'!$M$1,'S16'!$M$1,'S17'!$M$1,'S18'!$M$1,'S19'!$M$1,'S20'!$M$1))</f>
        <v/>
      </c>
      <c r="Z58" s="27" t="str">
        <f t="shared" si="14"/>
        <v/>
      </c>
      <c r="AA58" s="27" t="str">
        <f t="shared" si="15"/>
        <v/>
      </c>
      <c r="AB58" s="27" t="str">
        <f t="shared" si="16"/>
        <v/>
      </c>
      <c r="AC58" s="27" t="str">
        <f t="shared" si="17"/>
        <v/>
      </c>
      <c r="AD58" s="27" t="str">
        <f t="shared" si="18"/>
        <v/>
      </c>
    </row>
    <row r="59" spans="1:30" ht="12" customHeight="1" x14ac:dyDescent="0.25">
      <c r="A59" s="29" t="str">
        <f t="shared" ref="A59:B59" si="74">IF(C59="","",COUNTIF(C$1:C58,C59)+C59)</f>
        <v/>
      </c>
      <c r="B59" s="29" t="str">
        <f t="shared" si="74"/>
        <v/>
      </c>
      <c r="C59" s="29" t="str">
        <f t="shared" si="1"/>
        <v/>
      </c>
      <c r="D59" s="29" t="str">
        <f t="shared" si="2"/>
        <v/>
      </c>
      <c r="E59" s="29">
        <f>BHS!$Y$6</f>
        <v>1</v>
      </c>
      <c r="F59" s="29">
        <v>2</v>
      </c>
      <c r="G59" s="29">
        <v>29</v>
      </c>
      <c r="H59" s="29" t="str">
        <f>IF(AND(E59=1,BHS!H$31&lt;&gt;""),BHS!H$31,"")</f>
        <v/>
      </c>
      <c r="I59" s="29" t="str">
        <f>IF(AND(E59=2,BHS!H$31&lt;&gt;""),BHS!H$31,"")</f>
        <v/>
      </c>
      <c r="J59" s="29" t="str">
        <f>IF(ISERROR(VLOOKUP(G59,BHS!L$13:AR$32,30,FALSE)),"",VLOOKUP(G59,BHS!L$13:AR$32,30,FALSE))</f>
        <v/>
      </c>
      <c r="K59" s="29" t="str">
        <f>IF(ISERROR(VLOOKUP(G59,BHS!T$13:AR$32,23,FALSE)),"",VLOOKUP(G59,BHS!T$13:AR$32,23,FALSE))</f>
        <v/>
      </c>
      <c r="L59" s="29" t="str">
        <f>IF(ISERROR(VLOOKUP(G59,BHS!AB$13:AR$32,16,FALSE)),"",VLOOKUP(G59,BHS!AB$13:AR$32,16,FALSE))</f>
        <v/>
      </c>
      <c r="M59" s="29" t="str">
        <f>IF(ISERROR(VLOOKUP(G59,BHS!AJ$13:AR$32,9,FALSE)),"",VLOOKUP(G59,BHS!AJ$13:AR$32,9,FALSE))</f>
        <v/>
      </c>
      <c r="N59" s="27" t="str">
        <f t="shared" si="5"/>
        <v/>
      </c>
      <c r="O59" s="27" t="str">
        <f t="shared" si="6"/>
        <v/>
      </c>
      <c r="P59" s="27" t="str">
        <f>IF(N59="","",CHOOSE(VLOOKUP($V59,$A$1:$F$600,6,FALSE),AHS!$M$1,BHS!$M$1,CHS!$M$1,HMJHS!$M$1,KHS!$M$1,Kings!$M$1,MHS!$M$1,SWHS!$M$1,AMHS!$M$1,'S10'!$M$1,'S11'!$M$1,'S12'!$M$1,'S13'!$M$1,'S14'!$M$1,'S15'!$M$1,'S16'!$M$1,'S17'!$M$1,'S18'!$M$1,'S19'!$M$1,'S20'!$M$1))</f>
        <v/>
      </c>
      <c r="Q59" s="27" t="str">
        <f t="shared" si="7"/>
        <v/>
      </c>
      <c r="R59" s="27" t="str">
        <f t="shared" si="8"/>
        <v/>
      </c>
      <c r="S59" s="27" t="str">
        <f t="shared" si="9"/>
        <v/>
      </c>
      <c r="T59" s="27" t="str">
        <f t="shared" si="10"/>
        <v/>
      </c>
      <c r="U59" s="27" t="str">
        <f t="shared" si="11"/>
        <v/>
      </c>
      <c r="V59" s="27">
        <v>57</v>
      </c>
      <c r="W59" s="27" t="str">
        <f t="shared" si="12"/>
        <v/>
      </c>
      <c r="X59" s="27" t="str">
        <f t="shared" si="13"/>
        <v/>
      </c>
      <c r="Y59" s="27" t="str">
        <f>IF(W59="","",CHOOSE(VLOOKUP($V59,$B$1:$F$600,5,FALSE),AHS!$M$1,BHS!$M$1,CHS!$M$1,HMJHS!$M$1,KHS!$M$1,Kings!$M$1,MHS!$M$1,SWHS!$M$1,AMHS!$M$1,'S10'!$M$1,'S11'!$M$1,'S12'!$M$1,'S13'!$M$1,'S14'!$M$1,'S15'!$M$1,'S16'!$M$1,'S17'!$M$1,'S18'!$M$1,'S19'!$M$1,'S20'!$M$1))</f>
        <v/>
      </c>
      <c r="Z59" s="27" t="str">
        <f t="shared" si="14"/>
        <v/>
      </c>
      <c r="AA59" s="27" t="str">
        <f t="shared" si="15"/>
        <v/>
      </c>
      <c r="AB59" s="27" t="str">
        <f t="shared" si="16"/>
        <v/>
      </c>
      <c r="AC59" s="27" t="str">
        <f t="shared" si="17"/>
        <v/>
      </c>
      <c r="AD59" s="27" t="str">
        <f t="shared" si="18"/>
        <v/>
      </c>
    </row>
    <row r="60" spans="1:30" ht="12" customHeight="1" x14ac:dyDescent="0.25">
      <c r="A60" s="29" t="str">
        <f t="shared" ref="A60:B60" si="75">IF(C60="","",COUNTIF(C$1:C59,C60)+C60)</f>
        <v/>
      </c>
      <c r="B60" s="29" t="str">
        <f t="shared" si="75"/>
        <v/>
      </c>
      <c r="C60" s="29" t="str">
        <f t="shared" si="1"/>
        <v/>
      </c>
      <c r="D60" s="29" t="str">
        <f t="shared" si="2"/>
        <v/>
      </c>
      <c r="E60" s="29">
        <f>BHS!$Y$6</f>
        <v>1</v>
      </c>
      <c r="F60" s="29">
        <v>2</v>
      </c>
      <c r="G60" s="29">
        <v>30</v>
      </c>
      <c r="H60" s="29" t="str">
        <f>IF(AND(E60=1,BHS!H$32&lt;&gt;""),BHS!H$32,"")</f>
        <v/>
      </c>
      <c r="I60" s="29" t="str">
        <f>IF(AND(E60=2,BHS!H$32&lt;&gt;""),BHS!H$32,"")</f>
        <v/>
      </c>
      <c r="J60" s="29" t="str">
        <f>IF(ISERROR(VLOOKUP(G60,BHS!L$13:AR$32,30,FALSE)),"",VLOOKUP(G60,BHS!L$13:AR$32,30,FALSE))</f>
        <v/>
      </c>
      <c r="K60" s="29" t="str">
        <f>IF(ISERROR(VLOOKUP(G60,BHS!T$13:AR$32,23,FALSE)),"",VLOOKUP(G60,BHS!T$13:AR$32,23,FALSE))</f>
        <v/>
      </c>
      <c r="L60" s="29" t="str">
        <f>IF(ISERROR(VLOOKUP(G60,BHS!AB$13:AR$32,16,FALSE)),"",VLOOKUP(G60,BHS!AB$13:AR$32,16,FALSE))</f>
        <v/>
      </c>
      <c r="M60" s="29" t="str">
        <f>IF(ISERROR(VLOOKUP(G60,BHS!AJ$13:AR$32,9,FALSE)),"",VLOOKUP(G60,BHS!AJ$13:AR$32,9,FALSE))</f>
        <v/>
      </c>
      <c r="N60" s="27" t="str">
        <f t="shared" si="5"/>
        <v/>
      </c>
      <c r="O60" s="27" t="str">
        <f t="shared" si="6"/>
        <v/>
      </c>
      <c r="P60" s="27" t="str">
        <f>IF(N60="","",CHOOSE(VLOOKUP($V60,$A$1:$F$600,6,FALSE),AHS!$M$1,BHS!$M$1,CHS!$M$1,HMJHS!$M$1,KHS!$M$1,Kings!$M$1,MHS!$M$1,SWHS!$M$1,AMHS!$M$1,'S10'!$M$1,'S11'!$M$1,'S12'!$M$1,'S13'!$M$1,'S14'!$M$1,'S15'!$M$1,'S16'!$M$1,'S17'!$M$1,'S18'!$M$1,'S19'!$M$1,'S20'!$M$1))</f>
        <v/>
      </c>
      <c r="Q60" s="27" t="str">
        <f t="shared" si="7"/>
        <v/>
      </c>
      <c r="R60" s="27" t="str">
        <f t="shared" si="8"/>
        <v/>
      </c>
      <c r="S60" s="27" t="str">
        <f t="shared" si="9"/>
        <v/>
      </c>
      <c r="T60" s="27" t="str">
        <f t="shared" si="10"/>
        <v/>
      </c>
      <c r="U60" s="27" t="str">
        <f t="shared" si="11"/>
        <v/>
      </c>
      <c r="V60" s="27">
        <v>58</v>
      </c>
      <c r="W60" s="27" t="str">
        <f t="shared" si="12"/>
        <v/>
      </c>
      <c r="X60" s="27" t="str">
        <f t="shared" si="13"/>
        <v/>
      </c>
      <c r="Y60" s="27" t="str">
        <f>IF(W60="","",CHOOSE(VLOOKUP($V60,$B$1:$F$600,5,FALSE),AHS!$M$1,BHS!$M$1,CHS!$M$1,HMJHS!$M$1,KHS!$M$1,Kings!$M$1,MHS!$M$1,SWHS!$M$1,AMHS!$M$1,'S10'!$M$1,'S11'!$M$1,'S12'!$M$1,'S13'!$M$1,'S14'!$M$1,'S15'!$M$1,'S16'!$M$1,'S17'!$M$1,'S18'!$M$1,'S19'!$M$1,'S20'!$M$1))</f>
        <v/>
      </c>
      <c r="Z60" s="27" t="str">
        <f t="shared" si="14"/>
        <v/>
      </c>
      <c r="AA60" s="27" t="str">
        <f t="shared" si="15"/>
        <v/>
      </c>
      <c r="AB60" s="27" t="str">
        <f t="shared" si="16"/>
        <v/>
      </c>
      <c r="AC60" s="27" t="str">
        <f t="shared" si="17"/>
        <v/>
      </c>
      <c r="AD60" s="27" t="str">
        <f t="shared" si="18"/>
        <v/>
      </c>
    </row>
    <row r="61" spans="1:30" ht="12" customHeight="1" x14ac:dyDescent="0.25">
      <c r="A61" s="29">
        <f t="shared" ref="A61:B61" si="76">IF(C61="","",COUNTIF(C$1:C60,C61)+C61)</f>
        <v>2</v>
      </c>
      <c r="B61" s="29" t="str">
        <f t="shared" si="76"/>
        <v/>
      </c>
      <c r="C61" s="29">
        <f t="shared" si="1"/>
        <v>2</v>
      </c>
      <c r="D61" s="29" t="str">
        <f t="shared" si="2"/>
        <v/>
      </c>
      <c r="E61" s="29">
        <f>CHS!$Y$6</f>
        <v>1</v>
      </c>
      <c r="F61" s="29">
        <v>3</v>
      </c>
      <c r="G61" s="29">
        <v>1</v>
      </c>
      <c r="H61" s="29">
        <f>IF(AND(E61=1,CHS!H$3&lt;&gt;""),CHS!H$3,"")</f>
        <v>117</v>
      </c>
      <c r="I61" s="29" t="str">
        <f>IF(AND(E61=2,CHS!H$3&lt;&gt;""),CHS!H$3,"")</f>
        <v/>
      </c>
      <c r="J61" s="29" t="str">
        <f>IF(ISERROR(VLOOKUP(G61,CHS!L$13:AR$32,30,FALSE)),"",VLOOKUP(G61,CHS!L$13:AR$32,30,FALSE))</f>
        <v>xDylan Soh</v>
      </c>
      <c r="K61" s="29" t="str">
        <f>IF(ISERROR(VLOOKUP(G61,CHS!T$13:AR$32,23,FALSE)),"",VLOOKUP(G61,CHS!T$13:AR$32,23,FALSE))</f>
        <v>Colton VanderVeen</v>
      </c>
      <c r="L61" s="29" t="str">
        <f>IF(ISERROR(VLOOKUP(G61,CHS!AB$13:AR$32,16,FALSE)),"",VLOOKUP(G61,CHS!AB$13:AR$32,16,FALSE))</f>
        <v>Vincent Ngyen</v>
      </c>
      <c r="M61" s="29" t="str">
        <f>IF(ISERROR(VLOOKUP(G61,CHS!AJ$13:AR$32,9,FALSE)),"",VLOOKUP(G61,CHS!AJ$13:AR$32,9,FALSE))</f>
        <v/>
      </c>
      <c r="N61" s="27" t="str">
        <f t="shared" si="5"/>
        <v/>
      </c>
      <c r="O61" s="27" t="str">
        <f t="shared" si="6"/>
        <v/>
      </c>
      <c r="P61" s="27" t="str">
        <f>IF(N61="","",CHOOSE(VLOOKUP($V61,$A$1:$F$600,6,FALSE),AHS!$M$1,BHS!$M$1,CHS!$M$1,HMJHS!$M$1,KHS!$M$1,Kings!$M$1,MHS!$M$1,SWHS!$M$1,AMHS!$M$1,'S10'!$M$1,'S11'!$M$1,'S12'!$M$1,'S13'!$M$1,'S14'!$M$1,'S15'!$M$1,'S16'!$M$1,'S17'!$M$1,'S18'!$M$1,'S19'!$M$1,'S20'!$M$1))</f>
        <v/>
      </c>
      <c r="Q61" s="27" t="str">
        <f t="shared" si="7"/>
        <v/>
      </c>
      <c r="R61" s="27" t="str">
        <f t="shared" si="8"/>
        <v/>
      </c>
      <c r="S61" s="27" t="str">
        <f t="shared" si="9"/>
        <v/>
      </c>
      <c r="T61" s="27" t="str">
        <f t="shared" si="10"/>
        <v/>
      </c>
      <c r="U61" s="27" t="str">
        <f t="shared" si="11"/>
        <v/>
      </c>
      <c r="V61" s="27">
        <v>59</v>
      </c>
      <c r="W61" s="27" t="str">
        <f t="shared" si="12"/>
        <v/>
      </c>
      <c r="X61" s="27" t="str">
        <f t="shared" si="13"/>
        <v/>
      </c>
      <c r="Y61" s="27" t="str">
        <f>IF(W61="","",CHOOSE(VLOOKUP($V61,$B$1:$F$600,5,FALSE),AHS!$M$1,BHS!$M$1,CHS!$M$1,HMJHS!$M$1,KHS!$M$1,Kings!$M$1,MHS!$M$1,SWHS!$M$1,AMHS!$M$1,'S10'!$M$1,'S11'!$M$1,'S12'!$M$1,'S13'!$M$1,'S14'!$M$1,'S15'!$M$1,'S16'!$M$1,'S17'!$M$1,'S18'!$M$1,'S19'!$M$1,'S20'!$M$1))</f>
        <v/>
      </c>
      <c r="Z61" s="27" t="str">
        <f t="shared" si="14"/>
        <v/>
      </c>
      <c r="AA61" s="27" t="str">
        <f t="shared" si="15"/>
        <v/>
      </c>
      <c r="AB61" s="27" t="str">
        <f t="shared" si="16"/>
        <v/>
      </c>
      <c r="AC61" s="27" t="str">
        <f t="shared" si="17"/>
        <v/>
      </c>
      <c r="AD61" s="27" t="str">
        <f t="shared" si="18"/>
        <v/>
      </c>
    </row>
    <row r="62" spans="1:30" ht="12" customHeight="1" x14ac:dyDescent="0.25">
      <c r="A62" s="29">
        <f t="shared" ref="A62:B62" si="77">IF(C62="","",COUNTIF(C$1:C61,C62)+C62)</f>
        <v>7</v>
      </c>
      <c r="B62" s="29" t="str">
        <f t="shared" si="77"/>
        <v/>
      </c>
      <c r="C62" s="29">
        <f t="shared" si="1"/>
        <v>7</v>
      </c>
      <c r="D62" s="29" t="str">
        <f t="shared" si="2"/>
        <v/>
      </c>
      <c r="E62" s="29">
        <f>CHS!$Y$6</f>
        <v>1</v>
      </c>
      <c r="F62" s="29">
        <v>3</v>
      </c>
      <c r="G62" s="29">
        <v>2</v>
      </c>
      <c r="H62" s="29">
        <f>IF(AND(E62=1,CHS!H$4&lt;&gt;""),CHS!H$4,"")</f>
        <v>92</v>
      </c>
      <c r="I62" s="29" t="str">
        <f>IF(AND(E62=2,CHS!H$4&lt;&gt;""),CHS!H$4,"")</f>
        <v/>
      </c>
      <c r="J62" s="29" t="str">
        <f>IF(ISERROR(VLOOKUP(G62,CHS!L$13:AR$32,30,FALSE)),"",VLOOKUP(G62,CHS!L$13:AR$32,30,FALSE))</f>
        <v/>
      </c>
      <c r="K62" s="29" t="str">
        <f>IF(ISERROR(VLOOKUP(G62,CHS!T$13:AR$32,23,FALSE)),"",VLOOKUP(G62,CHS!T$13:AR$32,23,FALSE))</f>
        <v>Ammar Abbas</v>
      </c>
      <c r="L62" s="29" t="str">
        <f>IF(ISERROR(VLOOKUP(G62,CHS!AB$13:AR$32,16,FALSE)),"",VLOOKUP(G62,CHS!AB$13:AR$32,16,FALSE))</f>
        <v>Larry Barsukova</v>
      </c>
      <c r="M62" s="29" t="str">
        <f>IF(ISERROR(VLOOKUP(G62,CHS!AJ$13:AR$32,9,FALSE)),"",VLOOKUP(G62,CHS!AJ$13:AR$32,9,FALSE))</f>
        <v>Adrian Kaptselau</v>
      </c>
      <c r="N62" s="27" t="str">
        <f t="shared" si="5"/>
        <v/>
      </c>
      <c r="O62" s="27" t="str">
        <f t="shared" si="6"/>
        <v/>
      </c>
      <c r="P62" s="27" t="str">
        <f>IF(N62="","",CHOOSE(VLOOKUP($V62,$A$1:$F$600,6,FALSE),AHS!$M$1,BHS!$M$1,CHS!$M$1,HMJHS!$M$1,KHS!$M$1,Kings!$M$1,MHS!$M$1,SWHS!$M$1,AMHS!$M$1,'S10'!$M$1,'S11'!$M$1,'S12'!$M$1,'S13'!$M$1,'S14'!$M$1,'S15'!$M$1,'S16'!$M$1,'S17'!$M$1,'S18'!$M$1,'S19'!$M$1,'S20'!$M$1))</f>
        <v/>
      </c>
      <c r="Q62" s="27" t="str">
        <f t="shared" si="7"/>
        <v/>
      </c>
      <c r="R62" s="27" t="str">
        <f t="shared" si="8"/>
        <v/>
      </c>
      <c r="S62" s="27" t="str">
        <f t="shared" si="9"/>
        <v/>
      </c>
      <c r="T62" s="27" t="str">
        <f t="shared" si="10"/>
        <v/>
      </c>
      <c r="U62" s="27" t="str">
        <f t="shared" si="11"/>
        <v/>
      </c>
      <c r="V62" s="27">
        <v>60</v>
      </c>
      <c r="W62" s="27" t="str">
        <f t="shared" si="12"/>
        <v/>
      </c>
      <c r="X62" s="27" t="str">
        <f t="shared" si="13"/>
        <v/>
      </c>
      <c r="Y62" s="27" t="str">
        <f>IF(W62="","",CHOOSE(VLOOKUP($V62,$B$1:$F$600,5,FALSE),AHS!$M$1,BHS!$M$1,CHS!$M$1,HMJHS!$M$1,KHS!$M$1,Kings!$M$1,MHS!$M$1,SWHS!$M$1,AMHS!$M$1,'S10'!$M$1,'S11'!$M$1,'S12'!$M$1,'S13'!$M$1,'S14'!$M$1,'S15'!$M$1,'S16'!$M$1,'S17'!$M$1,'S18'!$M$1,'S19'!$M$1,'S20'!$M$1))</f>
        <v/>
      </c>
      <c r="Z62" s="27" t="str">
        <f t="shared" si="14"/>
        <v/>
      </c>
      <c r="AA62" s="27" t="str">
        <f t="shared" si="15"/>
        <v/>
      </c>
      <c r="AB62" s="27" t="str">
        <f t="shared" si="16"/>
        <v/>
      </c>
      <c r="AC62" s="27" t="str">
        <f t="shared" si="17"/>
        <v/>
      </c>
      <c r="AD62" s="27" t="str">
        <f t="shared" si="18"/>
        <v/>
      </c>
    </row>
    <row r="63" spans="1:30" ht="12" customHeight="1" x14ac:dyDescent="0.25">
      <c r="A63" s="29" t="str">
        <f t="shared" ref="A63:B63" si="78">IF(C63="","",COUNTIF(C$1:C62,C63)+C63)</f>
        <v/>
      </c>
      <c r="B63" s="29" t="str">
        <f t="shared" si="78"/>
        <v/>
      </c>
      <c r="C63" s="29" t="str">
        <f t="shared" si="1"/>
        <v/>
      </c>
      <c r="D63" s="29" t="str">
        <f t="shared" si="2"/>
        <v/>
      </c>
      <c r="E63" s="29">
        <f>CHS!$Y$6</f>
        <v>1</v>
      </c>
      <c r="F63" s="29">
        <v>3</v>
      </c>
      <c r="G63" s="29">
        <v>3</v>
      </c>
      <c r="H63" s="29" t="str">
        <f>IF(AND(E63=1,CHS!H$5&lt;&gt;""),CHS!H$5,"")</f>
        <v/>
      </c>
      <c r="I63" s="29" t="str">
        <f>IF(AND(E63=2,CHS!H$5&lt;&gt;""),CHS!H$5,"")</f>
        <v/>
      </c>
      <c r="J63" s="29" t="str">
        <f>IF(ISERROR(VLOOKUP(G63,CHS!L$13:AR$32,30,FALSE)),"",VLOOKUP(G63,CHS!L$13:AR$32,30,FALSE))</f>
        <v/>
      </c>
      <c r="K63" s="29" t="str">
        <f>IF(ISERROR(VLOOKUP(G63,CHS!T$13:AR$32,23,FALSE)),"",VLOOKUP(G63,CHS!T$13:AR$32,23,FALSE))</f>
        <v/>
      </c>
      <c r="L63" s="29" t="str">
        <f>IF(ISERROR(VLOOKUP(G63,CHS!AB$13:AR$32,16,FALSE)),"",VLOOKUP(G63,CHS!AB$13:AR$32,16,FALSE))</f>
        <v/>
      </c>
      <c r="M63" s="29" t="str">
        <f>IF(ISERROR(VLOOKUP(G63,CHS!AJ$13:AR$32,9,FALSE)),"",VLOOKUP(G63,CHS!AJ$13:AR$32,9,FALSE))</f>
        <v/>
      </c>
      <c r="N63" s="27" t="str">
        <f t="shared" si="5"/>
        <v/>
      </c>
      <c r="O63" s="27" t="str">
        <f t="shared" si="6"/>
        <v/>
      </c>
      <c r="P63" s="27" t="str">
        <f>IF(N63="","",CHOOSE(VLOOKUP($V63,$A$1:$F$600,6,FALSE),AHS!$M$1,BHS!$M$1,CHS!$M$1,HMJHS!$M$1,KHS!$M$1,Kings!$M$1,MHS!$M$1,SWHS!$M$1,AMHS!$M$1,'S10'!$M$1,'S11'!$M$1,'S12'!$M$1,'S13'!$M$1,'S14'!$M$1,'S15'!$M$1,'S16'!$M$1,'S17'!$M$1,'S18'!$M$1,'S19'!$M$1,'S20'!$M$1))</f>
        <v/>
      </c>
      <c r="Q63" s="27" t="str">
        <f t="shared" si="7"/>
        <v/>
      </c>
      <c r="R63" s="27" t="str">
        <f t="shared" si="8"/>
        <v/>
      </c>
      <c r="S63" s="27" t="str">
        <f t="shared" si="9"/>
        <v/>
      </c>
      <c r="T63" s="27" t="str">
        <f t="shared" si="10"/>
        <v/>
      </c>
      <c r="U63" s="27" t="str">
        <f t="shared" si="11"/>
        <v/>
      </c>
      <c r="V63" s="27">
        <v>61</v>
      </c>
      <c r="W63" s="27" t="str">
        <f t="shared" si="12"/>
        <v/>
      </c>
      <c r="X63" s="27" t="str">
        <f t="shared" si="13"/>
        <v/>
      </c>
      <c r="Y63" s="27" t="str">
        <f>IF(W63="","",CHOOSE(VLOOKUP($V63,$B$1:$F$600,5,FALSE),AHS!$M$1,BHS!$M$1,CHS!$M$1,HMJHS!$M$1,KHS!$M$1,Kings!$M$1,MHS!$M$1,SWHS!$M$1,AMHS!$M$1,'S10'!$M$1,'S11'!$M$1,'S12'!$M$1,'S13'!$M$1,'S14'!$M$1,'S15'!$M$1,'S16'!$M$1,'S17'!$M$1,'S18'!$M$1,'S19'!$M$1,'S20'!$M$1))</f>
        <v/>
      </c>
      <c r="Z63" s="27" t="str">
        <f t="shared" si="14"/>
        <v/>
      </c>
      <c r="AA63" s="27" t="str">
        <f t="shared" si="15"/>
        <v/>
      </c>
      <c r="AB63" s="27" t="str">
        <f t="shared" si="16"/>
        <v/>
      </c>
      <c r="AC63" s="27" t="str">
        <f t="shared" si="17"/>
        <v/>
      </c>
      <c r="AD63" s="27" t="str">
        <f t="shared" si="18"/>
        <v/>
      </c>
    </row>
    <row r="64" spans="1:30" ht="12" customHeight="1" x14ac:dyDescent="0.25">
      <c r="A64" s="29" t="str">
        <f t="shared" ref="A64:B64" si="79">IF(C64="","",COUNTIF(C$1:C63,C64)+C64)</f>
        <v/>
      </c>
      <c r="B64" s="29" t="str">
        <f t="shared" si="79"/>
        <v/>
      </c>
      <c r="C64" s="29" t="str">
        <f t="shared" si="1"/>
        <v/>
      </c>
      <c r="D64" s="29" t="str">
        <f t="shared" si="2"/>
        <v/>
      </c>
      <c r="E64" s="29">
        <f>CHS!$Y$6</f>
        <v>1</v>
      </c>
      <c r="F64" s="29">
        <v>3</v>
      </c>
      <c r="G64" s="29">
        <v>4</v>
      </c>
      <c r="H64" s="29" t="str">
        <f>IF(AND(E64=1,CHS!H$6&lt;&gt;""),CHS!H$6,"")</f>
        <v/>
      </c>
      <c r="I64" s="29" t="str">
        <f>IF(AND(E64=2,CHS!H$6&lt;&gt;""),CHS!H$6,"")</f>
        <v/>
      </c>
      <c r="J64" s="29" t="str">
        <f>IF(ISERROR(VLOOKUP(G64,CHS!L$13:AR$32,30,FALSE)),"",VLOOKUP(G64,CHS!L$13:AR$32,30,FALSE))</f>
        <v/>
      </c>
      <c r="K64" s="29" t="str">
        <f>IF(ISERROR(VLOOKUP(G64,CHS!T$13:AR$32,23,FALSE)),"",VLOOKUP(G64,CHS!T$13:AR$32,23,FALSE))</f>
        <v/>
      </c>
      <c r="L64" s="29" t="str">
        <f>IF(ISERROR(VLOOKUP(G64,CHS!AB$13:AR$32,16,FALSE)),"",VLOOKUP(G64,CHS!AB$13:AR$32,16,FALSE))</f>
        <v/>
      </c>
      <c r="M64" s="29" t="str">
        <f>IF(ISERROR(VLOOKUP(G64,CHS!AJ$13:AR$32,9,FALSE)),"",VLOOKUP(G64,CHS!AJ$13:AR$32,9,FALSE))</f>
        <v/>
      </c>
      <c r="N64" s="27" t="str">
        <f t="shared" si="5"/>
        <v/>
      </c>
      <c r="O64" s="27" t="str">
        <f t="shared" si="6"/>
        <v/>
      </c>
      <c r="P64" s="27" t="str">
        <f>IF(N64="","",CHOOSE(VLOOKUP($V64,$A$1:$F$600,6,FALSE),AHS!$M$1,BHS!$M$1,CHS!$M$1,HMJHS!$M$1,KHS!$M$1,Kings!$M$1,MHS!$M$1,SWHS!$M$1,AMHS!$M$1,'S10'!$M$1,'S11'!$M$1,'S12'!$M$1,'S13'!$M$1,'S14'!$M$1,'S15'!$M$1,'S16'!$M$1,'S17'!$M$1,'S18'!$M$1,'S19'!$M$1,'S20'!$M$1))</f>
        <v/>
      </c>
      <c r="Q64" s="27" t="str">
        <f t="shared" si="7"/>
        <v/>
      </c>
      <c r="R64" s="27" t="str">
        <f t="shared" si="8"/>
        <v/>
      </c>
      <c r="S64" s="27" t="str">
        <f t="shared" si="9"/>
        <v/>
      </c>
      <c r="T64" s="27" t="str">
        <f t="shared" si="10"/>
        <v/>
      </c>
      <c r="U64" s="27" t="str">
        <f t="shared" si="11"/>
        <v/>
      </c>
      <c r="V64" s="27">
        <v>62</v>
      </c>
      <c r="W64" s="27" t="str">
        <f t="shared" si="12"/>
        <v/>
      </c>
      <c r="X64" s="27" t="str">
        <f t="shared" si="13"/>
        <v/>
      </c>
      <c r="Y64" s="27" t="str">
        <f>IF(W64="","",CHOOSE(VLOOKUP($V64,$B$1:$F$600,5,FALSE),AHS!$M$1,BHS!$M$1,CHS!$M$1,HMJHS!$M$1,KHS!$M$1,Kings!$M$1,MHS!$M$1,SWHS!$M$1,AMHS!$M$1,'S10'!$M$1,'S11'!$M$1,'S12'!$M$1,'S13'!$M$1,'S14'!$M$1,'S15'!$M$1,'S16'!$M$1,'S17'!$M$1,'S18'!$M$1,'S19'!$M$1,'S20'!$M$1))</f>
        <v/>
      </c>
      <c r="Z64" s="27" t="str">
        <f t="shared" si="14"/>
        <v/>
      </c>
      <c r="AA64" s="27" t="str">
        <f t="shared" si="15"/>
        <v/>
      </c>
      <c r="AB64" s="27" t="str">
        <f t="shared" si="16"/>
        <v/>
      </c>
      <c r="AC64" s="27" t="str">
        <f t="shared" si="17"/>
        <v/>
      </c>
      <c r="AD64" s="27" t="str">
        <f t="shared" si="18"/>
        <v/>
      </c>
    </row>
    <row r="65" spans="1:30" ht="12" customHeight="1" x14ac:dyDescent="0.25">
      <c r="A65" s="29" t="str">
        <f t="shared" ref="A65:B65" si="80">IF(C65="","",COUNTIF(C$1:C64,C65)+C65)</f>
        <v/>
      </c>
      <c r="B65" s="29" t="str">
        <f t="shared" si="80"/>
        <v/>
      </c>
      <c r="C65" s="29" t="str">
        <f t="shared" si="1"/>
        <v/>
      </c>
      <c r="D65" s="29" t="str">
        <f t="shared" si="2"/>
        <v/>
      </c>
      <c r="E65" s="29">
        <f>CHS!$Y$6</f>
        <v>1</v>
      </c>
      <c r="F65" s="29">
        <v>3</v>
      </c>
      <c r="G65" s="29">
        <v>5</v>
      </c>
      <c r="H65" s="29" t="str">
        <f>IF(AND(E65=1,CHS!H$7&lt;&gt;""),CHS!H$7,"")</f>
        <v/>
      </c>
      <c r="I65" s="29" t="str">
        <f>IF(AND(E65=2,CHS!H$7&lt;&gt;""),CHS!H$7,"")</f>
        <v/>
      </c>
      <c r="J65" s="29" t="str">
        <f>IF(ISERROR(VLOOKUP(G65,CHS!L$13:AR$32,30,FALSE)),"",VLOOKUP(G65,CHS!L$13:AR$32,30,FALSE))</f>
        <v/>
      </c>
      <c r="K65" s="29" t="str">
        <f>IF(ISERROR(VLOOKUP(G65,CHS!T$13:AR$32,23,FALSE)),"",VLOOKUP(G65,CHS!T$13:AR$32,23,FALSE))</f>
        <v/>
      </c>
      <c r="L65" s="29" t="str">
        <f>IF(ISERROR(VLOOKUP(G65,CHS!AB$13:AR$32,16,FALSE)),"",VLOOKUP(G65,CHS!AB$13:AR$32,16,FALSE))</f>
        <v/>
      </c>
      <c r="M65" s="29" t="str">
        <f>IF(ISERROR(VLOOKUP(G65,CHS!AJ$13:AR$32,9,FALSE)),"",VLOOKUP(G65,CHS!AJ$13:AR$32,9,FALSE))</f>
        <v/>
      </c>
      <c r="N65" s="27" t="str">
        <f t="shared" si="5"/>
        <v/>
      </c>
      <c r="O65" s="27" t="str">
        <f t="shared" si="6"/>
        <v/>
      </c>
      <c r="P65" s="27" t="str">
        <f>IF(N65="","",CHOOSE(VLOOKUP($V65,$A$1:$F$600,6,FALSE),AHS!$M$1,BHS!$M$1,CHS!$M$1,HMJHS!$M$1,KHS!$M$1,Kings!$M$1,MHS!$M$1,SWHS!$M$1,AMHS!$M$1,'S10'!$M$1,'S11'!$M$1,'S12'!$M$1,'S13'!$M$1,'S14'!$M$1,'S15'!$M$1,'S16'!$M$1,'S17'!$M$1,'S18'!$M$1,'S19'!$M$1,'S20'!$M$1))</f>
        <v/>
      </c>
      <c r="Q65" s="27" t="str">
        <f t="shared" si="7"/>
        <v/>
      </c>
      <c r="R65" s="27" t="str">
        <f t="shared" si="8"/>
        <v/>
      </c>
      <c r="S65" s="27" t="str">
        <f t="shared" si="9"/>
        <v/>
      </c>
      <c r="T65" s="27" t="str">
        <f t="shared" si="10"/>
        <v/>
      </c>
      <c r="U65" s="27" t="str">
        <f t="shared" si="11"/>
        <v/>
      </c>
      <c r="V65" s="27">
        <v>63</v>
      </c>
      <c r="W65" s="27" t="str">
        <f t="shared" si="12"/>
        <v/>
      </c>
      <c r="X65" s="27" t="str">
        <f t="shared" si="13"/>
        <v/>
      </c>
      <c r="Y65" s="27" t="str">
        <f>IF(W65="","",CHOOSE(VLOOKUP($V65,$B$1:$F$600,5,FALSE),AHS!$M$1,BHS!$M$1,CHS!$M$1,HMJHS!$M$1,KHS!$M$1,Kings!$M$1,MHS!$M$1,SWHS!$M$1,AMHS!$M$1,'S10'!$M$1,'S11'!$M$1,'S12'!$M$1,'S13'!$M$1,'S14'!$M$1,'S15'!$M$1,'S16'!$M$1,'S17'!$M$1,'S18'!$M$1,'S19'!$M$1,'S20'!$M$1))</f>
        <v/>
      </c>
      <c r="Z65" s="27" t="str">
        <f t="shared" si="14"/>
        <v/>
      </c>
      <c r="AA65" s="27" t="str">
        <f t="shared" si="15"/>
        <v/>
      </c>
      <c r="AB65" s="27" t="str">
        <f t="shared" si="16"/>
        <v/>
      </c>
      <c r="AC65" s="27" t="str">
        <f t="shared" si="17"/>
        <v/>
      </c>
      <c r="AD65" s="27" t="str">
        <f t="shared" si="18"/>
        <v/>
      </c>
    </row>
    <row r="66" spans="1:30" ht="12" customHeight="1" x14ac:dyDescent="0.25">
      <c r="A66" s="29" t="str">
        <f t="shared" ref="A66:B66" si="81">IF(C66="","",COUNTIF(C$1:C65,C66)+C66)</f>
        <v/>
      </c>
      <c r="B66" s="29" t="str">
        <f t="shared" si="81"/>
        <v/>
      </c>
      <c r="C66" s="29" t="str">
        <f t="shared" si="1"/>
        <v/>
      </c>
      <c r="D66" s="29" t="str">
        <f t="shared" si="2"/>
        <v/>
      </c>
      <c r="E66" s="29">
        <f>CHS!$Y$6</f>
        <v>1</v>
      </c>
      <c r="F66" s="29">
        <v>3</v>
      </c>
      <c r="G66" s="29">
        <v>6</v>
      </c>
      <c r="H66" s="29" t="str">
        <f>IF(AND(E66=1,CHS!H$8&lt;&gt;""),CHS!H$8,"")</f>
        <v/>
      </c>
      <c r="I66" s="29" t="str">
        <f>IF(AND(E66=2,CHS!H$8&lt;&gt;""),CHS!H$8,"")</f>
        <v/>
      </c>
      <c r="J66" s="29" t="str">
        <f>IF(ISERROR(VLOOKUP(G66,CHS!L$13:AR$32,30,FALSE)),"",VLOOKUP(G66,CHS!L$13:AR$32,30,FALSE))</f>
        <v/>
      </c>
      <c r="K66" s="29" t="str">
        <f>IF(ISERROR(VLOOKUP(G66,CHS!T$13:AR$32,23,FALSE)),"",VLOOKUP(G66,CHS!T$13:AR$32,23,FALSE))</f>
        <v/>
      </c>
      <c r="L66" s="29" t="str">
        <f>IF(ISERROR(VLOOKUP(G66,CHS!AB$13:AR$32,16,FALSE)),"",VLOOKUP(G66,CHS!AB$13:AR$32,16,FALSE))</f>
        <v/>
      </c>
      <c r="M66" s="29" t="str">
        <f>IF(ISERROR(VLOOKUP(G66,CHS!AJ$13:AR$32,9,FALSE)),"",VLOOKUP(G66,CHS!AJ$13:AR$32,9,FALSE))</f>
        <v/>
      </c>
      <c r="N66" s="27" t="str">
        <f t="shared" si="5"/>
        <v/>
      </c>
      <c r="O66" s="27" t="str">
        <f t="shared" si="6"/>
        <v/>
      </c>
      <c r="P66" s="27" t="str">
        <f>IF(N66="","",CHOOSE(VLOOKUP($V66,$A$1:$F$600,6,FALSE),AHS!$M$1,BHS!$M$1,CHS!$M$1,HMJHS!$M$1,KHS!$M$1,Kings!$M$1,MHS!$M$1,SWHS!$M$1,AMHS!$M$1,'S10'!$M$1,'S11'!$M$1,'S12'!$M$1,'S13'!$M$1,'S14'!$M$1,'S15'!$M$1,'S16'!$M$1,'S17'!$M$1,'S18'!$M$1,'S19'!$M$1,'S20'!$M$1))</f>
        <v/>
      </c>
      <c r="Q66" s="27" t="str">
        <f t="shared" si="7"/>
        <v/>
      </c>
      <c r="R66" s="27" t="str">
        <f t="shared" si="8"/>
        <v/>
      </c>
      <c r="S66" s="27" t="str">
        <f t="shared" si="9"/>
        <v/>
      </c>
      <c r="T66" s="27" t="str">
        <f t="shared" si="10"/>
        <v/>
      </c>
      <c r="U66" s="27" t="str">
        <f t="shared" si="11"/>
        <v/>
      </c>
      <c r="V66" s="27">
        <v>64</v>
      </c>
      <c r="W66" s="27" t="str">
        <f t="shared" si="12"/>
        <v/>
      </c>
      <c r="X66" s="27" t="str">
        <f t="shared" si="13"/>
        <v/>
      </c>
      <c r="Y66" s="27" t="str">
        <f>IF(W66="","",CHOOSE(VLOOKUP($V66,$B$1:$F$600,5,FALSE),AHS!$M$1,BHS!$M$1,CHS!$M$1,HMJHS!$M$1,KHS!$M$1,Kings!$M$1,MHS!$M$1,SWHS!$M$1,AMHS!$M$1,'S10'!$M$1,'S11'!$M$1,'S12'!$M$1,'S13'!$M$1,'S14'!$M$1,'S15'!$M$1,'S16'!$M$1,'S17'!$M$1,'S18'!$M$1,'S19'!$M$1,'S20'!$M$1))</f>
        <v/>
      </c>
      <c r="Z66" s="27" t="str">
        <f t="shared" si="14"/>
        <v/>
      </c>
      <c r="AA66" s="27" t="str">
        <f t="shared" si="15"/>
        <v/>
      </c>
      <c r="AB66" s="27" t="str">
        <f t="shared" si="16"/>
        <v/>
      </c>
      <c r="AC66" s="27" t="str">
        <f t="shared" si="17"/>
        <v/>
      </c>
      <c r="AD66" s="27" t="str">
        <f t="shared" si="18"/>
        <v/>
      </c>
    </row>
    <row r="67" spans="1:30" ht="12" customHeight="1" x14ac:dyDescent="0.25">
      <c r="A67" s="29" t="str">
        <f t="shared" ref="A67:B67" si="82">IF(C67="","",COUNTIF(C$1:C66,C67)+C67)</f>
        <v/>
      </c>
      <c r="B67" s="29" t="str">
        <f t="shared" si="82"/>
        <v/>
      </c>
      <c r="C67" s="29" t="str">
        <f t="shared" si="1"/>
        <v/>
      </c>
      <c r="D67" s="29" t="str">
        <f t="shared" si="2"/>
        <v/>
      </c>
      <c r="E67" s="29">
        <f>CHS!$Y$6</f>
        <v>1</v>
      </c>
      <c r="F67" s="29">
        <v>3</v>
      </c>
      <c r="G67" s="29">
        <v>7</v>
      </c>
      <c r="H67" s="29" t="str">
        <f>IF(AND(E67=1,CHS!H$9&lt;&gt;""),CHS!H$9,"")</f>
        <v/>
      </c>
      <c r="I67" s="29" t="str">
        <f>IF(AND(E67=2,CHS!H$9&lt;&gt;""),CHS!H$9,"")</f>
        <v/>
      </c>
      <c r="J67" s="29" t="str">
        <f>IF(ISERROR(VLOOKUP(G67,CHS!L$13:AR$32,30,FALSE)),"",VLOOKUP(G67,CHS!L$13:AR$32,30,FALSE))</f>
        <v/>
      </c>
      <c r="K67" s="29" t="str">
        <f>IF(ISERROR(VLOOKUP(G67,CHS!T$13:AR$32,23,FALSE)),"",VLOOKUP(G67,CHS!T$13:AR$32,23,FALSE))</f>
        <v/>
      </c>
      <c r="L67" s="29" t="str">
        <f>IF(ISERROR(VLOOKUP(G67,CHS!AB$13:AR$32,16,FALSE)),"",VLOOKUP(G67,CHS!AB$13:AR$32,16,FALSE))</f>
        <v/>
      </c>
      <c r="M67" s="29" t="str">
        <f>IF(ISERROR(VLOOKUP(G67,CHS!AJ$13:AR$32,9,FALSE)),"",VLOOKUP(G67,CHS!AJ$13:AR$32,9,FALSE))</f>
        <v/>
      </c>
      <c r="N67" s="27" t="str">
        <f t="shared" si="5"/>
        <v/>
      </c>
      <c r="O67" s="27" t="str">
        <f t="shared" si="6"/>
        <v/>
      </c>
      <c r="P67" s="27" t="str">
        <f>IF(N67="","",CHOOSE(VLOOKUP($V67,$A$1:$F$600,6,FALSE),AHS!$M$1,BHS!$M$1,CHS!$M$1,HMJHS!$M$1,KHS!$M$1,Kings!$M$1,MHS!$M$1,SWHS!$M$1,AMHS!$M$1,'S10'!$M$1,'S11'!$M$1,'S12'!$M$1,'S13'!$M$1,'S14'!$M$1,'S15'!$M$1,'S16'!$M$1,'S17'!$M$1,'S18'!$M$1,'S19'!$M$1,'S20'!$M$1))</f>
        <v/>
      </c>
      <c r="Q67" s="27" t="str">
        <f t="shared" si="7"/>
        <v/>
      </c>
      <c r="R67" s="27" t="str">
        <f t="shared" si="8"/>
        <v/>
      </c>
      <c r="S67" s="27" t="str">
        <f t="shared" si="9"/>
        <v/>
      </c>
      <c r="T67" s="27" t="str">
        <f t="shared" si="10"/>
        <v/>
      </c>
      <c r="U67" s="27" t="str">
        <f t="shared" si="11"/>
        <v/>
      </c>
      <c r="V67" s="27">
        <v>65</v>
      </c>
      <c r="W67" s="27" t="str">
        <f t="shared" si="12"/>
        <v/>
      </c>
      <c r="X67" s="27" t="str">
        <f t="shared" si="13"/>
        <v/>
      </c>
      <c r="Y67" s="27" t="str">
        <f>IF(W67="","",CHOOSE(VLOOKUP($V67,$B$1:$F$600,5,FALSE),AHS!$M$1,BHS!$M$1,CHS!$M$1,HMJHS!$M$1,KHS!$M$1,Kings!$M$1,MHS!$M$1,SWHS!$M$1,AMHS!$M$1,'S10'!$M$1,'S11'!$M$1,'S12'!$M$1,'S13'!$M$1,'S14'!$M$1,'S15'!$M$1,'S16'!$M$1,'S17'!$M$1,'S18'!$M$1,'S19'!$M$1,'S20'!$M$1))</f>
        <v/>
      </c>
      <c r="Z67" s="27" t="str">
        <f t="shared" si="14"/>
        <v/>
      </c>
      <c r="AA67" s="27" t="str">
        <f t="shared" si="15"/>
        <v/>
      </c>
      <c r="AB67" s="27" t="str">
        <f t="shared" si="16"/>
        <v/>
      </c>
      <c r="AC67" s="27" t="str">
        <f t="shared" si="17"/>
        <v/>
      </c>
      <c r="AD67" s="27" t="str">
        <f t="shared" si="18"/>
        <v/>
      </c>
    </row>
    <row r="68" spans="1:30" ht="12" customHeight="1" x14ac:dyDescent="0.25">
      <c r="A68" s="29" t="str">
        <f t="shared" ref="A68:B68" si="83">IF(C68="","",COUNTIF(C$1:C67,C68)+C68)</f>
        <v/>
      </c>
      <c r="B68" s="29" t="str">
        <f t="shared" si="83"/>
        <v/>
      </c>
      <c r="C68" s="29" t="str">
        <f t="shared" si="1"/>
        <v/>
      </c>
      <c r="D68" s="29" t="str">
        <f t="shared" si="2"/>
        <v/>
      </c>
      <c r="E68" s="29">
        <f>CHS!$Y$6</f>
        <v>1</v>
      </c>
      <c r="F68" s="29">
        <v>3</v>
      </c>
      <c r="G68" s="29">
        <v>8</v>
      </c>
      <c r="H68" s="29" t="str">
        <f>IF(AND(E68=1,CHS!H$10&lt;&gt;""),CHS!H$10,"")</f>
        <v/>
      </c>
      <c r="I68" s="29" t="str">
        <f>IF(AND(E68=2,CHS!H$10&lt;&gt;""),CHS!H$10,"")</f>
        <v/>
      </c>
      <c r="J68" s="29" t="str">
        <f>IF(ISERROR(VLOOKUP(G68,CHS!L$13:AR$32,30,FALSE)),"",VLOOKUP(G68,CHS!L$13:AR$32,30,FALSE))</f>
        <v/>
      </c>
      <c r="K68" s="29" t="str">
        <f>IF(ISERROR(VLOOKUP(G68,CHS!T$13:AR$32,23,FALSE)),"",VLOOKUP(G68,CHS!T$13:AR$32,23,FALSE))</f>
        <v/>
      </c>
      <c r="L68" s="29" t="str">
        <f>IF(ISERROR(VLOOKUP(G68,CHS!AB$13:AR$32,16,FALSE)),"",VLOOKUP(G68,CHS!AB$13:AR$32,16,FALSE))</f>
        <v/>
      </c>
      <c r="M68" s="29" t="str">
        <f>IF(ISERROR(VLOOKUP(G68,CHS!AJ$13:AR$32,9,FALSE)),"",VLOOKUP(G68,CHS!AJ$13:AR$32,9,FALSE))</f>
        <v/>
      </c>
      <c r="N68" s="27" t="str">
        <f t="shared" si="5"/>
        <v/>
      </c>
      <c r="O68" s="27" t="str">
        <f t="shared" si="6"/>
        <v/>
      </c>
      <c r="P68" s="27" t="str">
        <f>IF(N68="","",CHOOSE(VLOOKUP($V68,$A$1:$F$600,6,FALSE),AHS!$M$1,BHS!$M$1,CHS!$M$1,HMJHS!$M$1,KHS!$M$1,Kings!$M$1,MHS!$M$1,SWHS!$M$1,AMHS!$M$1,'S10'!$M$1,'S11'!$M$1,'S12'!$M$1,'S13'!$M$1,'S14'!$M$1,'S15'!$M$1,'S16'!$M$1,'S17'!$M$1,'S18'!$M$1,'S19'!$M$1,'S20'!$M$1))</f>
        <v/>
      </c>
      <c r="Q68" s="27" t="str">
        <f t="shared" si="7"/>
        <v/>
      </c>
      <c r="R68" s="27" t="str">
        <f t="shared" si="8"/>
        <v/>
      </c>
      <c r="S68" s="27" t="str">
        <f t="shared" si="9"/>
        <v/>
      </c>
      <c r="T68" s="27" t="str">
        <f t="shared" si="10"/>
        <v/>
      </c>
      <c r="U68" s="27" t="str">
        <f t="shared" si="11"/>
        <v/>
      </c>
      <c r="V68" s="27">
        <v>66</v>
      </c>
      <c r="W68" s="27" t="str">
        <f t="shared" si="12"/>
        <v/>
      </c>
      <c r="X68" s="27" t="str">
        <f t="shared" si="13"/>
        <v/>
      </c>
      <c r="Y68" s="27" t="str">
        <f>IF(W68="","",CHOOSE(VLOOKUP($V68,$B$1:$F$600,5,FALSE),AHS!$M$1,BHS!$M$1,CHS!$M$1,HMJHS!$M$1,KHS!$M$1,Kings!$M$1,MHS!$M$1,SWHS!$M$1,AMHS!$M$1,'S10'!$M$1,'S11'!$M$1,'S12'!$M$1,'S13'!$M$1,'S14'!$M$1,'S15'!$M$1,'S16'!$M$1,'S17'!$M$1,'S18'!$M$1,'S19'!$M$1,'S20'!$M$1))</f>
        <v/>
      </c>
      <c r="Z68" s="27" t="str">
        <f t="shared" si="14"/>
        <v/>
      </c>
      <c r="AA68" s="27" t="str">
        <f t="shared" si="15"/>
        <v/>
      </c>
      <c r="AB68" s="27" t="str">
        <f t="shared" si="16"/>
        <v/>
      </c>
      <c r="AC68" s="27" t="str">
        <f t="shared" si="17"/>
        <v/>
      </c>
      <c r="AD68" s="27" t="str">
        <f t="shared" si="18"/>
        <v/>
      </c>
    </row>
    <row r="69" spans="1:30" ht="12" customHeight="1" x14ac:dyDescent="0.25">
      <c r="A69" s="29" t="str">
        <f t="shared" ref="A69:B69" si="84">IF(C69="","",COUNTIF(C$1:C68,C69)+C69)</f>
        <v/>
      </c>
      <c r="B69" s="29" t="str">
        <f t="shared" si="84"/>
        <v/>
      </c>
      <c r="C69" s="29" t="str">
        <f t="shared" si="1"/>
        <v/>
      </c>
      <c r="D69" s="29" t="str">
        <f t="shared" si="2"/>
        <v/>
      </c>
      <c r="E69" s="29">
        <f>CHS!$Y$6</f>
        <v>1</v>
      </c>
      <c r="F69" s="29">
        <v>3</v>
      </c>
      <c r="G69" s="29">
        <v>9</v>
      </c>
      <c r="H69" s="29" t="str">
        <f>IF(AND(E69=1,CHS!H$11&lt;&gt;""),CHS!H$11,"")</f>
        <v/>
      </c>
      <c r="I69" s="29" t="str">
        <f>IF(AND(E69=2,CHS!H$11&lt;&gt;""),CHS!H$11,"")</f>
        <v/>
      </c>
      <c r="J69" s="29" t="str">
        <f>IF(ISERROR(VLOOKUP(G69,CHS!L$13:AR$32,30,FALSE)),"",VLOOKUP(G69,CHS!L$13:AR$32,30,FALSE))</f>
        <v/>
      </c>
      <c r="K69" s="29" t="str">
        <f>IF(ISERROR(VLOOKUP(G69,CHS!T$13:AR$32,23,FALSE)),"",VLOOKUP(G69,CHS!T$13:AR$32,23,FALSE))</f>
        <v/>
      </c>
      <c r="L69" s="29" t="str">
        <f>IF(ISERROR(VLOOKUP(G69,CHS!AB$13:AR$32,16,FALSE)),"",VLOOKUP(G69,CHS!AB$13:AR$32,16,FALSE))</f>
        <v/>
      </c>
      <c r="M69" s="29" t="str">
        <f>IF(ISERROR(VLOOKUP(G69,CHS!AJ$13:AR$32,9,FALSE)),"",VLOOKUP(G69,CHS!AJ$13:AR$32,9,FALSE))</f>
        <v/>
      </c>
      <c r="N69" s="27" t="str">
        <f t="shared" si="5"/>
        <v/>
      </c>
      <c r="O69" s="27" t="str">
        <f t="shared" si="6"/>
        <v/>
      </c>
      <c r="P69" s="27" t="str">
        <f>IF(N69="","",CHOOSE(VLOOKUP($V69,$A$1:$F$600,6,FALSE),AHS!$M$1,BHS!$M$1,CHS!$M$1,HMJHS!$M$1,KHS!$M$1,Kings!$M$1,MHS!$M$1,SWHS!$M$1,AMHS!$M$1,'S10'!$M$1,'S11'!$M$1,'S12'!$M$1,'S13'!$M$1,'S14'!$M$1,'S15'!$M$1,'S16'!$M$1,'S17'!$M$1,'S18'!$M$1,'S19'!$M$1,'S20'!$M$1))</f>
        <v/>
      </c>
      <c r="Q69" s="27" t="str">
        <f t="shared" si="7"/>
        <v/>
      </c>
      <c r="R69" s="27" t="str">
        <f t="shared" si="8"/>
        <v/>
      </c>
      <c r="S69" s="27" t="str">
        <f t="shared" si="9"/>
        <v/>
      </c>
      <c r="T69" s="27" t="str">
        <f t="shared" si="10"/>
        <v/>
      </c>
      <c r="U69" s="27" t="str">
        <f t="shared" si="11"/>
        <v/>
      </c>
      <c r="V69" s="27">
        <v>67</v>
      </c>
      <c r="W69" s="27" t="str">
        <f t="shared" si="12"/>
        <v/>
      </c>
      <c r="X69" s="27" t="str">
        <f t="shared" si="13"/>
        <v/>
      </c>
      <c r="Y69" s="27" t="str">
        <f>IF(W69="","",CHOOSE(VLOOKUP($V69,$B$1:$F$600,5,FALSE),AHS!$M$1,BHS!$M$1,CHS!$M$1,HMJHS!$M$1,KHS!$M$1,Kings!$M$1,MHS!$M$1,SWHS!$M$1,AMHS!$M$1,'S10'!$M$1,'S11'!$M$1,'S12'!$M$1,'S13'!$M$1,'S14'!$M$1,'S15'!$M$1,'S16'!$M$1,'S17'!$M$1,'S18'!$M$1,'S19'!$M$1,'S20'!$M$1))</f>
        <v/>
      </c>
      <c r="Z69" s="27" t="str">
        <f t="shared" si="14"/>
        <v/>
      </c>
      <c r="AA69" s="27" t="str">
        <f t="shared" si="15"/>
        <v/>
      </c>
      <c r="AB69" s="27" t="str">
        <f t="shared" si="16"/>
        <v/>
      </c>
      <c r="AC69" s="27" t="str">
        <f t="shared" si="17"/>
        <v/>
      </c>
      <c r="AD69" s="27" t="str">
        <f t="shared" si="18"/>
        <v/>
      </c>
    </row>
    <row r="70" spans="1:30" ht="12" customHeight="1" x14ac:dyDescent="0.25">
      <c r="A70" s="29" t="str">
        <f t="shared" ref="A70:B70" si="85">IF(C70="","",COUNTIF(C$1:C69,C70)+C70)</f>
        <v/>
      </c>
      <c r="B70" s="29" t="str">
        <f t="shared" si="85"/>
        <v/>
      </c>
      <c r="C70" s="29" t="str">
        <f t="shared" si="1"/>
        <v/>
      </c>
      <c r="D70" s="29" t="str">
        <f t="shared" si="2"/>
        <v/>
      </c>
      <c r="E70" s="29">
        <f>CHS!$Y$6</f>
        <v>1</v>
      </c>
      <c r="F70" s="29">
        <v>3</v>
      </c>
      <c r="G70" s="29">
        <v>10</v>
      </c>
      <c r="H70" s="29" t="str">
        <f>IF(AND(E70=1,CHS!H$12&lt;&gt;""),CHS!H$12,"")</f>
        <v/>
      </c>
      <c r="I70" s="29" t="str">
        <f>IF(AND(E70=2,CHS!H$12&lt;&gt;""),CHS!H$12,"")</f>
        <v/>
      </c>
      <c r="J70" s="29" t="str">
        <f>IF(ISERROR(VLOOKUP(G70,CHS!L$13:AR$32,30,FALSE)),"",VLOOKUP(G70,CHS!L$13:AR$32,30,FALSE))</f>
        <v/>
      </c>
      <c r="K70" s="29" t="str">
        <f>IF(ISERROR(VLOOKUP(G70,CHS!T$13:AR$32,23,FALSE)),"",VLOOKUP(G70,CHS!T$13:AR$32,23,FALSE))</f>
        <v/>
      </c>
      <c r="L70" s="29" t="str">
        <f>IF(ISERROR(VLOOKUP(G70,CHS!AB$13:AR$32,16,FALSE)),"",VLOOKUP(G70,CHS!AB$13:AR$32,16,FALSE))</f>
        <v/>
      </c>
      <c r="M70" s="29" t="str">
        <f>IF(ISERROR(VLOOKUP(G70,CHS!AJ$13:AR$32,9,FALSE)),"",VLOOKUP(G70,CHS!AJ$13:AR$32,9,FALSE))</f>
        <v/>
      </c>
      <c r="N70" s="27" t="str">
        <f t="shared" si="5"/>
        <v/>
      </c>
      <c r="O70" s="27" t="str">
        <f t="shared" si="6"/>
        <v/>
      </c>
      <c r="P70" s="27" t="str">
        <f>IF(N70="","",CHOOSE(VLOOKUP($V70,$A$1:$F$600,6,FALSE),AHS!$M$1,BHS!$M$1,CHS!$M$1,HMJHS!$M$1,KHS!$M$1,Kings!$M$1,MHS!$M$1,SWHS!$M$1,AMHS!$M$1,'S10'!$M$1,'S11'!$M$1,'S12'!$M$1,'S13'!$M$1,'S14'!$M$1,'S15'!$M$1,'S16'!$M$1,'S17'!$M$1,'S18'!$M$1,'S19'!$M$1,'S20'!$M$1))</f>
        <v/>
      </c>
      <c r="Q70" s="27" t="str">
        <f t="shared" si="7"/>
        <v/>
      </c>
      <c r="R70" s="27" t="str">
        <f t="shared" si="8"/>
        <v/>
      </c>
      <c r="S70" s="27" t="str">
        <f t="shared" si="9"/>
        <v/>
      </c>
      <c r="T70" s="27" t="str">
        <f t="shared" si="10"/>
        <v/>
      </c>
      <c r="U70" s="27" t="str">
        <f t="shared" si="11"/>
        <v/>
      </c>
      <c r="V70" s="27">
        <v>68</v>
      </c>
      <c r="W70" s="27" t="str">
        <f t="shared" si="12"/>
        <v/>
      </c>
      <c r="X70" s="27" t="str">
        <f t="shared" si="13"/>
        <v/>
      </c>
      <c r="Y70" s="27" t="str">
        <f>IF(W70="","",CHOOSE(VLOOKUP($V70,$B$1:$F$600,5,FALSE),AHS!$M$1,BHS!$M$1,CHS!$M$1,HMJHS!$M$1,KHS!$M$1,Kings!$M$1,MHS!$M$1,SWHS!$M$1,AMHS!$M$1,'S10'!$M$1,'S11'!$M$1,'S12'!$M$1,'S13'!$M$1,'S14'!$M$1,'S15'!$M$1,'S16'!$M$1,'S17'!$M$1,'S18'!$M$1,'S19'!$M$1,'S20'!$M$1))</f>
        <v/>
      </c>
      <c r="Z70" s="27" t="str">
        <f t="shared" si="14"/>
        <v/>
      </c>
      <c r="AA70" s="27" t="str">
        <f t="shared" si="15"/>
        <v/>
      </c>
      <c r="AB70" s="27" t="str">
        <f t="shared" si="16"/>
        <v/>
      </c>
      <c r="AC70" s="27" t="str">
        <f t="shared" si="17"/>
        <v/>
      </c>
      <c r="AD70" s="27" t="str">
        <f t="shared" si="18"/>
        <v/>
      </c>
    </row>
    <row r="71" spans="1:30" ht="12" customHeight="1" x14ac:dyDescent="0.25">
      <c r="A71" s="29" t="str">
        <f t="shared" ref="A71:B71" si="86">IF(C71="","",COUNTIF(C$1:C70,C71)+C71)</f>
        <v/>
      </c>
      <c r="B71" s="29" t="str">
        <f t="shared" si="86"/>
        <v/>
      </c>
      <c r="C71" s="29" t="str">
        <f t="shared" si="1"/>
        <v/>
      </c>
      <c r="D71" s="29" t="str">
        <f t="shared" si="2"/>
        <v/>
      </c>
      <c r="E71" s="29">
        <f>CHS!$Y$6</f>
        <v>1</v>
      </c>
      <c r="F71" s="29">
        <v>3</v>
      </c>
      <c r="G71" s="29">
        <v>11</v>
      </c>
      <c r="H71" s="29" t="str">
        <f>IF(AND(E71=1,CHS!H$13&lt;&gt;""),CHS!H$13,"")</f>
        <v/>
      </c>
      <c r="I71" s="29" t="str">
        <f>IF(AND(E71=2,CHS!H$13&lt;&gt;""),CHS!H$13,"")</f>
        <v/>
      </c>
      <c r="J71" s="29" t="str">
        <f>IF(ISERROR(VLOOKUP(G71,CHS!L$13:AR$32,30,FALSE)),"",VLOOKUP(G71,CHS!L$13:AR$32,30,FALSE))</f>
        <v/>
      </c>
      <c r="K71" s="29" t="str">
        <f>IF(ISERROR(VLOOKUP(G71,CHS!T$13:AR$32,23,FALSE)),"",VLOOKUP(G71,CHS!T$13:AR$32,23,FALSE))</f>
        <v/>
      </c>
      <c r="L71" s="29" t="str">
        <f>IF(ISERROR(VLOOKUP(G71,CHS!AB$13:AR$32,16,FALSE)),"",VLOOKUP(G71,CHS!AB$13:AR$32,16,FALSE))</f>
        <v/>
      </c>
      <c r="M71" s="29" t="str">
        <f>IF(ISERROR(VLOOKUP(G71,CHS!AJ$13:AR$32,9,FALSE)),"",VLOOKUP(G71,CHS!AJ$13:AR$32,9,FALSE))</f>
        <v/>
      </c>
      <c r="N71" s="27" t="str">
        <f t="shared" si="5"/>
        <v/>
      </c>
      <c r="O71" s="27" t="str">
        <f t="shared" si="6"/>
        <v/>
      </c>
      <c r="P71" s="27" t="str">
        <f>IF(N71="","",CHOOSE(VLOOKUP($V71,$A$1:$F$600,6,FALSE),AHS!$M$1,BHS!$M$1,CHS!$M$1,HMJHS!$M$1,KHS!$M$1,Kings!$M$1,MHS!$M$1,SWHS!$M$1,AMHS!$M$1,'S10'!$M$1,'S11'!$M$1,'S12'!$M$1,'S13'!$M$1,'S14'!$M$1,'S15'!$M$1,'S16'!$M$1,'S17'!$M$1,'S18'!$M$1,'S19'!$M$1,'S20'!$M$1))</f>
        <v/>
      </c>
      <c r="Q71" s="27" t="str">
        <f t="shared" si="7"/>
        <v/>
      </c>
      <c r="R71" s="27" t="str">
        <f t="shared" si="8"/>
        <v/>
      </c>
      <c r="S71" s="27" t="str">
        <f t="shared" si="9"/>
        <v/>
      </c>
      <c r="T71" s="27" t="str">
        <f t="shared" si="10"/>
        <v/>
      </c>
      <c r="U71" s="27" t="str">
        <f t="shared" si="11"/>
        <v/>
      </c>
      <c r="V71" s="27">
        <v>69</v>
      </c>
      <c r="W71" s="27" t="str">
        <f t="shared" si="12"/>
        <v/>
      </c>
      <c r="X71" s="27" t="str">
        <f t="shared" si="13"/>
        <v/>
      </c>
      <c r="Y71" s="27" t="str">
        <f>IF(W71="","",CHOOSE(VLOOKUP($V71,$B$1:$F$600,5,FALSE),AHS!$M$1,BHS!$M$1,CHS!$M$1,HMJHS!$M$1,KHS!$M$1,Kings!$M$1,MHS!$M$1,SWHS!$M$1,AMHS!$M$1,'S10'!$M$1,'S11'!$M$1,'S12'!$M$1,'S13'!$M$1,'S14'!$M$1,'S15'!$M$1,'S16'!$M$1,'S17'!$M$1,'S18'!$M$1,'S19'!$M$1,'S20'!$M$1))</f>
        <v/>
      </c>
      <c r="Z71" s="27" t="str">
        <f t="shared" si="14"/>
        <v/>
      </c>
      <c r="AA71" s="27" t="str">
        <f t="shared" si="15"/>
        <v/>
      </c>
      <c r="AB71" s="27" t="str">
        <f t="shared" si="16"/>
        <v/>
      </c>
      <c r="AC71" s="27" t="str">
        <f t="shared" si="17"/>
        <v/>
      </c>
      <c r="AD71" s="27" t="str">
        <f t="shared" si="18"/>
        <v/>
      </c>
    </row>
    <row r="72" spans="1:30" ht="12" customHeight="1" x14ac:dyDescent="0.25">
      <c r="A72" s="29" t="str">
        <f t="shared" ref="A72:B72" si="87">IF(C72="","",COUNTIF(C$1:C71,C72)+C72)</f>
        <v/>
      </c>
      <c r="B72" s="29" t="str">
        <f t="shared" si="87"/>
        <v/>
      </c>
      <c r="C72" s="29" t="str">
        <f t="shared" si="1"/>
        <v/>
      </c>
      <c r="D72" s="29" t="str">
        <f t="shared" si="2"/>
        <v/>
      </c>
      <c r="E72" s="29">
        <f>CHS!$Y$6</f>
        <v>1</v>
      </c>
      <c r="F72" s="29">
        <v>3</v>
      </c>
      <c r="G72" s="29">
        <v>12</v>
      </c>
      <c r="H72" s="29" t="str">
        <f>IF(AND(E72=1,CHS!H$14&lt;&gt;""),CHS!H$14,"")</f>
        <v/>
      </c>
      <c r="I72" s="29" t="str">
        <f>IF(AND(E72=2,CHS!H$14&lt;&gt;""),CHS!H$14,"")</f>
        <v/>
      </c>
      <c r="J72" s="29" t="str">
        <f>IF(ISERROR(VLOOKUP(G72,CHS!L$13:AR$32,30,FALSE)),"",VLOOKUP(G72,CHS!L$13:AR$32,30,FALSE))</f>
        <v/>
      </c>
      <c r="K72" s="29" t="str">
        <f>IF(ISERROR(VLOOKUP(G72,CHS!T$13:AR$32,23,FALSE)),"",VLOOKUP(G72,CHS!T$13:AR$32,23,FALSE))</f>
        <v/>
      </c>
      <c r="L72" s="29" t="str">
        <f>IF(ISERROR(VLOOKUP(G72,CHS!AB$13:AR$32,16,FALSE)),"",VLOOKUP(G72,CHS!AB$13:AR$32,16,FALSE))</f>
        <v/>
      </c>
      <c r="M72" s="29" t="str">
        <f>IF(ISERROR(VLOOKUP(G72,CHS!AJ$13:AR$32,9,FALSE)),"",VLOOKUP(G72,CHS!AJ$13:AR$32,9,FALSE))</f>
        <v/>
      </c>
      <c r="N72" s="27" t="str">
        <f t="shared" si="5"/>
        <v/>
      </c>
      <c r="O72" s="27" t="str">
        <f t="shared" si="6"/>
        <v/>
      </c>
      <c r="P72" s="27" t="str">
        <f>IF(N72="","",CHOOSE(VLOOKUP($V72,$A$1:$F$600,6,FALSE),AHS!$M$1,BHS!$M$1,CHS!$M$1,HMJHS!$M$1,KHS!$M$1,Kings!$M$1,MHS!$M$1,SWHS!$M$1,AMHS!$M$1,'S10'!$M$1,'S11'!$M$1,'S12'!$M$1,'S13'!$M$1,'S14'!$M$1,'S15'!$M$1,'S16'!$M$1,'S17'!$M$1,'S18'!$M$1,'S19'!$M$1,'S20'!$M$1))</f>
        <v/>
      </c>
      <c r="Q72" s="27" t="str">
        <f t="shared" si="7"/>
        <v/>
      </c>
      <c r="R72" s="27" t="str">
        <f t="shared" si="8"/>
        <v/>
      </c>
      <c r="S72" s="27" t="str">
        <f t="shared" si="9"/>
        <v/>
      </c>
      <c r="T72" s="27" t="str">
        <f t="shared" si="10"/>
        <v/>
      </c>
      <c r="U72" s="27" t="str">
        <f t="shared" si="11"/>
        <v/>
      </c>
      <c r="V72" s="27">
        <v>70</v>
      </c>
      <c r="W72" s="27" t="str">
        <f t="shared" si="12"/>
        <v/>
      </c>
      <c r="X72" s="27" t="str">
        <f t="shared" si="13"/>
        <v/>
      </c>
      <c r="Y72" s="27" t="str">
        <f>IF(W72="","",CHOOSE(VLOOKUP($V72,$B$1:$F$600,5,FALSE),AHS!$M$1,BHS!$M$1,CHS!$M$1,HMJHS!$M$1,KHS!$M$1,Kings!$M$1,MHS!$M$1,SWHS!$M$1,AMHS!$M$1,'S10'!$M$1,'S11'!$M$1,'S12'!$M$1,'S13'!$M$1,'S14'!$M$1,'S15'!$M$1,'S16'!$M$1,'S17'!$M$1,'S18'!$M$1,'S19'!$M$1,'S20'!$M$1))</f>
        <v/>
      </c>
      <c r="Z72" s="27" t="str">
        <f t="shared" si="14"/>
        <v/>
      </c>
      <c r="AA72" s="27" t="str">
        <f t="shared" si="15"/>
        <v/>
      </c>
      <c r="AB72" s="27" t="str">
        <f t="shared" si="16"/>
        <v/>
      </c>
      <c r="AC72" s="27" t="str">
        <f t="shared" si="17"/>
        <v/>
      </c>
      <c r="AD72" s="27" t="str">
        <f t="shared" si="18"/>
        <v/>
      </c>
    </row>
    <row r="73" spans="1:30" ht="12" customHeight="1" x14ac:dyDescent="0.25">
      <c r="A73" s="29" t="str">
        <f t="shared" ref="A73:B73" si="88">IF(C73="","",COUNTIF(C$1:C72,C73)+C73)</f>
        <v/>
      </c>
      <c r="B73" s="29" t="str">
        <f t="shared" si="88"/>
        <v/>
      </c>
      <c r="C73" s="29" t="str">
        <f t="shared" si="1"/>
        <v/>
      </c>
      <c r="D73" s="29" t="str">
        <f t="shared" si="2"/>
        <v/>
      </c>
      <c r="E73" s="29">
        <f>CHS!$Y$6</f>
        <v>1</v>
      </c>
      <c r="F73" s="29">
        <v>3</v>
      </c>
      <c r="G73" s="29">
        <v>13</v>
      </c>
      <c r="H73" s="29" t="str">
        <f>IF(AND(E73=1,CHS!H$15&lt;&gt;""),CHS!H$15,"")</f>
        <v/>
      </c>
      <c r="I73" s="29" t="str">
        <f>IF(AND(E73=2,CHS!H$15&lt;&gt;""),CHS!H$15,"")</f>
        <v/>
      </c>
      <c r="J73" s="29" t="str">
        <f>IF(ISERROR(VLOOKUP(G73,CHS!L$13:AR$32,30,FALSE)),"",VLOOKUP(G73,CHS!L$13:AR$32,30,FALSE))</f>
        <v/>
      </c>
      <c r="K73" s="29" t="str">
        <f>IF(ISERROR(VLOOKUP(G73,CHS!T$13:AR$32,23,FALSE)),"",VLOOKUP(G73,CHS!T$13:AR$32,23,FALSE))</f>
        <v/>
      </c>
      <c r="L73" s="29" t="str">
        <f>IF(ISERROR(VLOOKUP(G73,CHS!AB$13:AR$32,16,FALSE)),"",VLOOKUP(G73,CHS!AB$13:AR$32,16,FALSE))</f>
        <v/>
      </c>
      <c r="M73" s="29" t="str">
        <f>IF(ISERROR(VLOOKUP(G73,CHS!AJ$13:AR$32,9,FALSE)),"",VLOOKUP(G73,CHS!AJ$13:AR$32,9,FALSE))</f>
        <v/>
      </c>
      <c r="N73" s="27" t="str">
        <f t="shared" si="5"/>
        <v/>
      </c>
      <c r="O73" s="27" t="str">
        <f t="shared" si="6"/>
        <v/>
      </c>
      <c r="P73" s="27" t="str">
        <f>IF(N73="","",CHOOSE(VLOOKUP($V73,$A$1:$F$600,6,FALSE),AHS!$M$1,BHS!$M$1,CHS!$M$1,HMJHS!$M$1,KHS!$M$1,Kings!$M$1,MHS!$M$1,SWHS!$M$1,AMHS!$M$1,'S10'!$M$1,'S11'!$M$1,'S12'!$M$1,'S13'!$M$1,'S14'!$M$1,'S15'!$M$1,'S16'!$M$1,'S17'!$M$1,'S18'!$M$1,'S19'!$M$1,'S20'!$M$1))</f>
        <v/>
      </c>
      <c r="Q73" s="27" t="str">
        <f t="shared" si="7"/>
        <v/>
      </c>
      <c r="R73" s="27" t="str">
        <f t="shared" si="8"/>
        <v/>
      </c>
      <c r="S73" s="27" t="str">
        <f t="shared" si="9"/>
        <v/>
      </c>
      <c r="T73" s="27" t="str">
        <f t="shared" si="10"/>
        <v/>
      </c>
      <c r="U73" s="27" t="str">
        <f t="shared" si="11"/>
        <v/>
      </c>
      <c r="V73" s="27">
        <v>71</v>
      </c>
      <c r="W73" s="27" t="str">
        <f t="shared" si="12"/>
        <v/>
      </c>
      <c r="X73" s="27" t="str">
        <f t="shared" si="13"/>
        <v/>
      </c>
      <c r="Y73" s="27" t="str">
        <f>IF(W73="","",CHOOSE(VLOOKUP($V73,$B$1:$F$600,5,FALSE),AHS!$M$1,BHS!$M$1,CHS!$M$1,HMJHS!$M$1,KHS!$M$1,Kings!$M$1,MHS!$M$1,SWHS!$M$1,AMHS!$M$1,'S10'!$M$1,'S11'!$M$1,'S12'!$M$1,'S13'!$M$1,'S14'!$M$1,'S15'!$M$1,'S16'!$M$1,'S17'!$M$1,'S18'!$M$1,'S19'!$M$1,'S20'!$M$1))</f>
        <v/>
      </c>
      <c r="Z73" s="27" t="str">
        <f t="shared" si="14"/>
        <v/>
      </c>
      <c r="AA73" s="27" t="str">
        <f t="shared" si="15"/>
        <v/>
      </c>
      <c r="AB73" s="27" t="str">
        <f t="shared" si="16"/>
        <v/>
      </c>
      <c r="AC73" s="27" t="str">
        <f t="shared" si="17"/>
        <v/>
      </c>
      <c r="AD73" s="27" t="str">
        <f t="shared" si="18"/>
        <v/>
      </c>
    </row>
    <row r="74" spans="1:30" ht="12" customHeight="1" x14ac:dyDescent="0.25">
      <c r="A74" s="29" t="str">
        <f t="shared" ref="A74:B74" si="89">IF(C74="","",COUNTIF(C$1:C73,C74)+C74)</f>
        <v/>
      </c>
      <c r="B74" s="29" t="str">
        <f t="shared" si="89"/>
        <v/>
      </c>
      <c r="C74" s="29" t="str">
        <f t="shared" si="1"/>
        <v/>
      </c>
      <c r="D74" s="29" t="str">
        <f t="shared" si="2"/>
        <v/>
      </c>
      <c r="E74" s="29">
        <f>CHS!$Y$6</f>
        <v>1</v>
      </c>
      <c r="F74" s="29">
        <v>3</v>
      </c>
      <c r="G74" s="29">
        <v>14</v>
      </c>
      <c r="H74" s="29" t="str">
        <f>IF(AND(E74=1,CHS!H$16&lt;&gt;""),CHS!H$16,"")</f>
        <v/>
      </c>
      <c r="I74" s="29" t="str">
        <f>IF(AND(E74=2,CHS!H$16&lt;&gt;""),CHS!H$16,"")</f>
        <v/>
      </c>
      <c r="J74" s="29" t="str">
        <f>IF(ISERROR(VLOOKUP(G74,CHS!L$13:AR$32,30,FALSE)),"",VLOOKUP(G74,CHS!L$13:AR$32,30,FALSE))</f>
        <v/>
      </c>
      <c r="K74" s="29" t="str">
        <f>IF(ISERROR(VLOOKUP(G74,CHS!T$13:AR$32,23,FALSE)),"",VLOOKUP(G74,CHS!T$13:AR$32,23,FALSE))</f>
        <v/>
      </c>
      <c r="L74" s="29" t="str">
        <f>IF(ISERROR(VLOOKUP(G74,CHS!AB$13:AR$32,16,FALSE)),"",VLOOKUP(G74,CHS!AB$13:AR$32,16,FALSE))</f>
        <v/>
      </c>
      <c r="M74" s="29" t="str">
        <f>IF(ISERROR(VLOOKUP(G74,CHS!AJ$13:AR$32,9,FALSE)),"",VLOOKUP(G74,CHS!AJ$13:AR$32,9,FALSE))</f>
        <v/>
      </c>
      <c r="N74" s="27" t="str">
        <f t="shared" si="5"/>
        <v/>
      </c>
      <c r="O74" s="27" t="str">
        <f t="shared" si="6"/>
        <v/>
      </c>
      <c r="P74" s="27" t="str">
        <f>IF(N74="","",CHOOSE(VLOOKUP($V74,$A$1:$F$600,6,FALSE),AHS!$M$1,BHS!$M$1,CHS!$M$1,HMJHS!$M$1,KHS!$M$1,Kings!$M$1,MHS!$M$1,SWHS!$M$1,AMHS!$M$1,'S10'!$M$1,'S11'!$M$1,'S12'!$M$1,'S13'!$M$1,'S14'!$M$1,'S15'!$M$1,'S16'!$M$1,'S17'!$M$1,'S18'!$M$1,'S19'!$M$1,'S20'!$M$1))</f>
        <v/>
      </c>
      <c r="Q74" s="27" t="str">
        <f t="shared" si="7"/>
        <v/>
      </c>
      <c r="R74" s="27" t="str">
        <f t="shared" si="8"/>
        <v/>
      </c>
      <c r="S74" s="27" t="str">
        <f t="shared" si="9"/>
        <v/>
      </c>
      <c r="T74" s="27" t="str">
        <f t="shared" si="10"/>
        <v/>
      </c>
      <c r="U74" s="27" t="str">
        <f t="shared" si="11"/>
        <v/>
      </c>
      <c r="V74" s="27">
        <v>72</v>
      </c>
      <c r="W74" s="27" t="str">
        <f t="shared" si="12"/>
        <v/>
      </c>
      <c r="X74" s="27" t="str">
        <f t="shared" si="13"/>
        <v/>
      </c>
      <c r="Y74" s="27" t="str">
        <f>IF(W74="","",CHOOSE(VLOOKUP($V74,$B$1:$F$600,5,FALSE),AHS!$M$1,BHS!$M$1,CHS!$M$1,HMJHS!$M$1,KHS!$M$1,Kings!$M$1,MHS!$M$1,SWHS!$M$1,AMHS!$M$1,'S10'!$M$1,'S11'!$M$1,'S12'!$M$1,'S13'!$M$1,'S14'!$M$1,'S15'!$M$1,'S16'!$M$1,'S17'!$M$1,'S18'!$M$1,'S19'!$M$1,'S20'!$M$1))</f>
        <v/>
      </c>
      <c r="Z74" s="27" t="str">
        <f t="shared" si="14"/>
        <v/>
      </c>
      <c r="AA74" s="27" t="str">
        <f t="shared" si="15"/>
        <v/>
      </c>
      <c r="AB74" s="27" t="str">
        <f t="shared" si="16"/>
        <v/>
      </c>
      <c r="AC74" s="27" t="str">
        <f t="shared" si="17"/>
        <v/>
      </c>
      <c r="AD74" s="27" t="str">
        <f t="shared" si="18"/>
        <v/>
      </c>
    </row>
    <row r="75" spans="1:30" ht="12" customHeight="1" x14ac:dyDescent="0.25">
      <c r="A75" s="29" t="str">
        <f t="shared" ref="A75:B75" si="90">IF(C75="","",COUNTIF(C$1:C74,C75)+C75)</f>
        <v/>
      </c>
      <c r="B75" s="29" t="str">
        <f t="shared" si="90"/>
        <v/>
      </c>
      <c r="C75" s="29" t="str">
        <f t="shared" si="1"/>
        <v/>
      </c>
      <c r="D75" s="29" t="str">
        <f t="shared" si="2"/>
        <v/>
      </c>
      <c r="E75" s="29">
        <f>CHS!$Y$6</f>
        <v>1</v>
      </c>
      <c r="F75" s="29">
        <v>3</v>
      </c>
      <c r="G75" s="29">
        <v>15</v>
      </c>
      <c r="H75" s="29" t="str">
        <f>IF(AND(E75=1,CHS!H$17&lt;&gt;""),CHS!H$17,"")</f>
        <v/>
      </c>
      <c r="I75" s="29" t="str">
        <f>IF(AND(E75=2,CHS!H$17&lt;&gt;""),CHS!H$17,"")</f>
        <v/>
      </c>
      <c r="J75" s="29" t="str">
        <f>IF(ISERROR(VLOOKUP(G75,CHS!L$13:AR$32,30,FALSE)),"",VLOOKUP(G75,CHS!L$13:AR$32,30,FALSE))</f>
        <v/>
      </c>
      <c r="K75" s="29" t="str">
        <f>IF(ISERROR(VLOOKUP(G75,CHS!T$13:AR$32,23,FALSE)),"",VLOOKUP(G75,CHS!T$13:AR$32,23,FALSE))</f>
        <v/>
      </c>
      <c r="L75" s="29" t="str">
        <f>IF(ISERROR(VLOOKUP(G75,CHS!AB$13:AR$32,16,FALSE)),"",VLOOKUP(G75,CHS!AB$13:AR$32,16,FALSE))</f>
        <v/>
      </c>
      <c r="M75" s="29" t="str">
        <f>IF(ISERROR(VLOOKUP(G75,CHS!AJ$13:AR$32,9,FALSE)),"",VLOOKUP(G75,CHS!AJ$13:AR$32,9,FALSE))</f>
        <v/>
      </c>
      <c r="N75" s="27" t="str">
        <f t="shared" si="5"/>
        <v/>
      </c>
      <c r="O75" s="27" t="str">
        <f t="shared" si="6"/>
        <v/>
      </c>
      <c r="P75" s="27" t="str">
        <f>IF(N75="","",CHOOSE(VLOOKUP($V75,$A$1:$F$600,6,FALSE),AHS!$M$1,BHS!$M$1,CHS!$M$1,HMJHS!$M$1,KHS!$M$1,Kings!$M$1,MHS!$M$1,SWHS!$M$1,AMHS!$M$1,'S10'!$M$1,'S11'!$M$1,'S12'!$M$1,'S13'!$M$1,'S14'!$M$1,'S15'!$M$1,'S16'!$M$1,'S17'!$M$1,'S18'!$M$1,'S19'!$M$1,'S20'!$M$1))</f>
        <v/>
      </c>
      <c r="Q75" s="27" t="str">
        <f t="shared" si="7"/>
        <v/>
      </c>
      <c r="R75" s="27" t="str">
        <f t="shared" si="8"/>
        <v/>
      </c>
      <c r="S75" s="27" t="str">
        <f t="shared" si="9"/>
        <v/>
      </c>
      <c r="T75" s="27" t="str">
        <f t="shared" si="10"/>
        <v/>
      </c>
      <c r="U75" s="27" t="str">
        <f t="shared" si="11"/>
        <v/>
      </c>
      <c r="V75" s="27">
        <v>73</v>
      </c>
      <c r="W75" s="27" t="str">
        <f t="shared" si="12"/>
        <v/>
      </c>
      <c r="X75" s="27" t="str">
        <f t="shared" si="13"/>
        <v/>
      </c>
      <c r="Y75" s="27" t="str">
        <f>IF(W75="","",CHOOSE(VLOOKUP($V75,$B$1:$F$600,5,FALSE),AHS!$M$1,BHS!$M$1,CHS!$M$1,HMJHS!$M$1,KHS!$M$1,Kings!$M$1,MHS!$M$1,SWHS!$M$1,AMHS!$M$1,'S10'!$M$1,'S11'!$M$1,'S12'!$M$1,'S13'!$M$1,'S14'!$M$1,'S15'!$M$1,'S16'!$M$1,'S17'!$M$1,'S18'!$M$1,'S19'!$M$1,'S20'!$M$1))</f>
        <v/>
      </c>
      <c r="Z75" s="27" t="str">
        <f t="shared" si="14"/>
        <v/>
      </c>
      <c r="AA75" s="27" t="str">
        <f t="shared" si="15"/>
        <v/>
      </c>
      <c r="AB75" s="27" t="str">
        <f t="shared" si="16"/>
        <v/>
      </c>
      <c r="AC75" s="27" t="str">
        <f t="shared" si="17"/>
        <v/>
      </c>
      <c r="AD75" s="27" t="str">
        <f t="shared" si="18"/>
        <v/>
      </c>
    </row>
    <row r="76" spans="1:30" ht="12" customHeight="1" x14ac:dyDescent="0.25">
      <c r="A76" s="29" t="str">
        <f t="shared" ref="A76:B76" si="91">IF(C76="","",COUNTIF(C$1:C75,C76)+C76)</f>
        <v/>
      </c>
      <c r="B76" s="29" t="str">
        <f t="shared" si="91"/>
        <v/>
      </c>
      <c r="C76" s="29" t="str">
        <f t="shared" si="1"/>
        <v/>
      </c>
      <c r="D76" s="29" t="str">
        <f t="shared" si="2"/>
        <v/>
      </c>
      <c r="E76" s="29">
        <f>CHS!$Y$6</f>
        <v>1</v>
      </c>
      <c r="F76" s="29">
        <v>3</v>
      </c>
      <c r="G76" s="29">
        <v>16</v>
      </c>
      <c r="H76" s="29" t="str">
        <f>IF(AND(E76=1,CHS!H$18&lt;&gt;""),CHS!H$18,"")</f>
        <v/>
      </c>
      <c r="I76" s="29" t="str">
        <f>IF(AND(E76=2,CHS!H$18&lt;&gt;""),CHS!H$18,"")</f>
        <v/>
      </c>
      <c r="J76" s="29" t="str">
        <f>IF(ISERROR(VLOOKUP(G76,CHS!L$13:AR$32,30,FALSE)),"",VLOOKUP(G76,CHS!L$13:AR$32,30,FALSE))</f>
        <v/>
      </c>
      <c r="K76" s="29" t="str">
        <f>IF(ISERROR(VLOOKUP(G76,CHS!T$13:AR$32,23,FALSE)),"",VLOOKUP(G76,CHS!T$13:AR$32,23,FALSE))</f>
        <v/>
      </c>
      <c r="L76" s="29" t="str">
        <f>IF(ISERROR(VLOOKUP(G76,CHS!AB$13:AR$32,16,FALSE)),"",VLOOKUP(G76,CHS!AB$13:AR$32,16,FALSE))</f>
        <v/>
      </c>
      <c r="M76" s="29" t="str">
        <f>IF(ISERROR(VLOOKUP(G76,CHS!AJ$13:AR$32,9,FALSE)),"",VLOOKUP(G76,CHS!AJ$13:AR$32,9,FALSE))</f>
        <v/>
      </c>
      <c r="N76" s="27" t="str">
        <f t="shared" si="5"/>
        <v/>
      </c>
      <c r="O76" s="27" t="str">
        <f t="shared" si="6"/>
        <v/>
      </c>
      <c r="P76" s="27" t="str">
        <f>IF(N76="","",CHOOSE(VLOOKUP($V76,$A$1:$F$600,6,FALSE),AHS!$M$1,BHS!$M$1,CHS!$M$1,HMJHS!$M$1,KHS!$M$1,Kings!$M$1,MHS!$M$1,SWHS!$M$1,AMHS!$M$1,'S10'!$M$1,'S11'!$M$1,'S12'!$M$1,'S13'!$M$1,'S14'!$M$1,'S15'!$M$1,'S16'!$M$1,'S17'!$M$1,'S18'!$M$1,'S19'!$M$1,'S20'!$M$1))</f>
        <v/>
      </c>
      <c r="Q76" s="27" t="str">
        <f t="shared" si="7"/>
        <v/>
      </c>
      <c r="R76" s="27" t="str">
        <f t="shared" si="8"/>
        <v/>
      </c>
      <c r="S76" s="27" t="str">
        <f t="shared" si="9"/>
        <v/>
      </c>
      <c r="T76" s="27" t="str">
        <f t="shared" si="10"/>
        <v/>
      </c>
      <c r="U76" s="27" t="str">
        <f t="shared" si="11"/>
        <v/>
      </c>
      <c r="V76" s="27">
        <v>74</v>
      </c>
      <c r="W76" s="27" t="str">
        <f t="shared" si="12"/>
        <v/>
      </c>
      <c r="X76" s="27" t="str">
        <f t="shared" si="13"/>
        <v/>
      </c>
      <c r="Y76" s="27" t="str">
        <f>IF(W76="","",CHOOSE(VLOOKUP($V76,$B$1:$F$600,5,FALSE),AHS!$M$1,BHS!$M$1,CHS!$M$1,HMJHS!$M$1,KHS!$M$1,Kings!$M$1,MHS!$M$1,SWHS!$M$1,AMHS!$M$1,'S10'!$M$1,'S11'!$M$1,'S12'!$M$1,'S13'!$M$1,'S14'!$M$1,'S15'!$M$1,'S16'!$M$1,'S17'!$M$1,'S18'!$M$1,'S19'!$M$1,'S20'!$M$1))</f>
        <v/>
      </c>
      <c r="Z76" s="27" t="str">
        <f t="shared" si="14"/>
        <v/>
      </c>
      <c r="AA76" s="27" t="str">
        <f t="shared" si="15"/>
        <v/>
      </c>
      <c r="AB76" s="27" t="str">
        <f t="shared" si="16"/>
        <v/>
      </c>
      <c r="AC76" s="27" t="str">
        <f t="shared" si="17"/>
        <v/>
      </c>
      <c r="AD76" s="27" t="str">
        <f t="shared" si="18"/>
        <v/>
      </c>
    </row>
    <row r="77" spans="1:30" ht="12" customHeight="1" x14ac:dyDescent="0.25">
      <c r="A77" s="29" t="str">
        <f t="shared" ref="A77:B77" si="92">IF(C77="","",COUNTIF(C$1:C76,C77)+C77)</f>
        <v/>
      </c>
      <c r="B77" s="29" t="str">
        <f t="shared" si="92"/>
        <v/>
      </c>
      <c r="C77" s="29" t="str">
        <f t="shared" si="1"/>
        <v/>
      </c>
      <c r="D77" s="29" t="str">
        <f t="shared" si="2"/>
        <v/>
      </c>
      <c r="E77" s="29">
        <f>CHS!$Y$6</f>
        <v>1</v>
      </c>
      <c r="F77" s="29">
        <v>3</v>
      </c>
      <c r="G77" s="29">
        <v>17</v>
      </c>
      <c r="H77" s="29" t="str">
        <f>IF(AND(E77=1,CHS!H$19&lt;&gt;""),CHS!H$19,"")</f>
        <v/>
      </c>
      <c r="I77" s="29" t="str">
        <f>IF(AND(E77=2,CHS!H$19&lt;&gt;""),CHS!H$19,"")</f>
        <v/>
      </c>
      <c r="J77" s="29" t="str">
        <f>IF(ISERROR(VLOOKUP(G77,CHS!L$13:AR$32,30,FALSE)),"",VLOOKUP(G77,CHS!L$13:AR$32,30,FALSE))</f>
        <v/>
      </c>
      <c r="K77" s="29" t="str">
        <f>IF(ISERROR(VLOOKUP(G77,CHS!T$13:AR$32,23,FALSE)),"",VLOOKUP(G77,CHS!T$13:AR$32,23,FALSE))</f>
        <v/>
      </c>
      <c r="L77" s="29" t="str">
        <f>IF(ISERROR(VLOOKUP(G77,CHS!AB$13:AR$32,16,FALSE)),"",VLOOKUP(G77,CHS!AB$13:AR$32,16,FALSE))</f>
        <v/>
      </c>
      <c r="M77" s="29" t="str">
        <f>IF(ISERROR(VLOOKUP(G77,CHS!AJ$13:AR$32,9,FALSE)),"",VLOOKUP(G77,CHS!AJ$13:AR$32,9,FALSE))</f>
        <v/>
      </c>
      <c r="N77" s="27" t="str">
        <f t="shared" si="5"/>
        <v/>
      </c>
      <c r="O77" s="27" t="str">
        <f t="shared" si="6"/>
        <v/>
      </c>
      <c r="P77" s="27" t="str">
        <f>IF(N77="","",CHOOSE(VLOOKUP($V77,$A$1:$F$600,6,FALSE),AHS!$M$1,BHS!$M$1,CHS!$M$1,HMJHS!$M$1,KHS!$M$1,Kings!$M$1,MHS!$M$1,SWHS!$M$1,AMHS!$M$1,'S10'!$M$1,'S11'!$M$1,'S12'!$M$1,'S13'!$M$1,'S14'!$M$1,'S15'!$M$1,'S16'!$M$1,'S17'!$M$1,'S18'!$M$1,'S19'!$M$1,'S20'!$M$1))</f>
        <v/>
      </c>
      <c r="Q77" s="27" t="str">
        <f t="shared" si="7"/>
        <v/>
      </c>
      <c r="R77" s="27" t="str">
        <f t="shared" si="8"/>
        <v/>
      </c>
      <c r="S77" s="27" t="str">
        <f t="shared" si="9"/>
        <v/>
      </c>
      <c r="T77" s="27" t="str">
        <f t="shared" si="10"/>
        <v/>
      </c>
      <c r="U77" s="27" t="str">
        <f t="shared" si="11"/>
        <v/>
      </c>
      <c r="V77" s="27">
        <v>75</v>
      </c>
      <c r="W77" s="27" t="str">
        <f t="shared" si="12"/>
        <v/>
      </c>
      <c r="X77" s="27" t="str">
        <f t="shared" si="13"/>
        <v/>
      </c>
      <c r="Y77" s="27" t="str">
        <f>IF(W77="","",CHOOSE(VLOOKUP($V77,$B$1:$F$600,5,FALSE),AHS!$M$1,BHS!$M$1,CHS!$M$1,HMJHS!$M$1,KHS!$M$1,Kings!$M$1,MHS!$M$1,SWHS!$M$1,AMHS!$M$1,'S10'!$M$1,'S11'!$M$1,'S12'!$M$1,'S13'!$M$1,'S14'!$M$1,'S15'!$M$1,'S16'!$M$1,'S17'!$M$1,'S18'!$M$1,'S19'!$M$1,'S20'!$M$1))</f>
        <v/>
      </c>
      <c r="Z77" s="27" t="str">
        <f t="shared" si="14"/>
        <v/>
      </c>
      <c r="AA77" s="27" t="str">
        <f t="shared" si="15"/>
        <v/>
      </c>
      <c r="AB77" s="27" t="str">
        <f t="shared" si="16"/>
        <v/>
      </c>
      <c r="AC77" s="27" t="str">
        <f t="shared" si="17"/>
        <v/>
      </c>
      <c r="AD77" s="27" t="str">
        <f t="shared" si="18"/>
        <v/>
      </c>
    </row>
    <row r="78" spans="1:30" ht="12" customHeight="1" x14ac:dyDescent="0.25">
      <c r="A78" s="29" t="str">
        <f t="shared" ref="A78:B78" si="93">IF(C78="","",COUNTIF(C$1:C77,C78)+C78)</f>
        <v/>
      </c>
      <c r="B78" s="29" t="str">
        <f t="shared" si="93"/>
        <v/>
      </c>
      <c r="C78" s="29" t="str">
        <f t="shared" si="1"/>
        <v/>
      </c>
      <c r="D78" s="29" t="str">
        <f t="shared" si="2"/>
        <v/>
      </c>
      <c r="E78" s="29">
        <f>CHS!$Y$6</f>
        <v>1</v>
      </c>
      <c r="F78" s="29">
        <v>3</v>
      </c>
      <c r="G78" s="29">
        <v>18</v>
      </c>
      <c r="H78" s="29" t="str">
        <f>IF(AND(E78=1,CHS!H$20&lt;&gt;""),CHS!H$20,"")</f>
        <v/>
      </c>
      <c r="I78" s="29" t="str">
        <f>IF(AND(E78=2,CHS!H$20&lt;&gt;""),CHS!H$20,"")</f>
        <v/>
      </c>
      <c r="J78" s="29" t="str">
        <f>IF(ISERROR(VLOOKUP(G78,CHS!L$13:AR$32,30,FALSE)),"",VLOOKUP(G78,CHS!L$13:AR$32,30,FALSE))</f>
        <v/>
      </c>
      <c r="K78" s="29" t="str">
        <f>IF(ISERROR(VLOOKUP(G78,CHS!T$13:AR$32,23,FALSE)),"",VLOOKUP(G78,CHS!T$13:AR$32,23,FALSE))</f>
        <v/>
      </c>
      <c r="L78" s="29" t="str">
        <f>IF(ISERROR(VLOOKUP(G78,CHS!AB$13:AR$32,16,FALSE)),"",VLOOKUP(G78,CHS!AB$13:AR$32,16,FALSE))</f>
        <v/>
      </c>
      <c r="M78" s="29" t="str">
        <f>IF(ISERROR(VLOOKUP(G78,CHS!AJ$13:AR$32,9,FALSE)),"",VLOOKUP(G78,CHS!AJ$13:AR$32,9,FALSE))</f>
        <v/>
      </c>
      <c r="N78" s="27" t="str">
        <f t="shared" si="5"/>
        <v/>
      </c>
      <c r="O78" s="27" t="str">
        <f t="shared" si="6"/>
        <v/>
      </c>
      <c r="P78" s="27" t="str">
        <f>IF(N78="","",CHOOSE(VLOOKUP($V78,$A$1:$F$600,6,FALSE),AHS!$M$1,BHS!$M$1,CHS!$M$1,HMJHS!$M$1,KHS!$M$1,Kings!$M$1,MHS!$M$1,SWHS!$M$1,AMHS!$M$1,'S10'!$M$1,'S11'!$M$1,'S12'!$M$1,'S13'!$M$1,'S14'!$M$1,'S15'!$M$1,'S16'!$M$1,'S17'!$M$1,'S18'!$M$1,'S19'!$M$1,'S20'!$M$1))</f>
        <v/>
      </c>
      <c r="Q78" s="27" t="str">
        <f t="shared" si="7"/>
        <v/>
      </c>
      <c r="R78" s="27" t="str">
        <f t="shared" si="8"/>
        <v/>
      </c>
      <c r="S78" s="27" t="str">
        <f t="shared" si="9"/>
        <v/>
      </c>
      <c r="T78" s="27" t="str">
        <f t="shared" si="10"/>
        <v/>
      </c>
      <c r="U78" s="27" t="str">
        <f t="shared" si="11"/>
        <v/>
      </c>
      <c r="V78" s="27">
        <v>76</v>
      </c>
      <c r="W78" s="27" t="str">
        <f t="shared" si="12"/>
        <v/>
      </c>
      <c r="X78" s="27" t="str">
        <f t="shared" si="13"/>
        <v/>
      </c>
      <c r="Y78" s="27" t="str">
        <f>IF(W78="","",CHOOSE(VLOOKUP($V78,$B$1:$F$600,5,FALSE),AHS!$M$1,BHS!$M$1,CHS!$M$1,HMJHS!$M$1,KHS!$M$1,Kings!$M$1,MHS!$M$1,SWHS!$M$1,AMHS!$M$1,'S10'!$M$1,'S11'!$M$1,'S12'!$M$1,'S13'!$M$1,'S14'!$M$1,'S15'!$M$1,'S16'!$M$1,'S17'!$M$1,'S18'!$M$1,'S19'!$M$1,'S20'!$M$1))</f>
        <v/>
      </c>
      <c r="Z78" s="27" t="str">
        <f t="shared" si="14"/>
        <v/>
      </c>
      <c r="AA78" s="27" t="str">
        <f t="shared" si="15"/>
        <v/>
      </c>
      <c r="AB78" s="27" t="str">
        <f t="shared" si="16"/>
        <v/>
      </c>
      <c r="AC78" s="27" t="str">
        <f t="shared" si="17"/>
        <v/>
      </c>
      <c r="AD78" s="27" t="str">
        <f t="shared" si="18"/>
        <v/>
      </c>
    </row>
    <row r="79" spans="1:30" ht="12" customHeight="1" x14ac:dyDescent="0.25">
      <c r="A79" s="29" t="str">
        <f t="shared" ref="A79:B79" si="94">IF(C79="","",COUNTIF(C$1:C78,C79)+C79)</f>
        <v/>
      </c>
      <c r="B79" s="29" t="str">
        <f t="shared" si="94"/>
        <v/>
      </c>
      <c r="C79" s="29" t="str">
        <f t="shared" si="1"/>
        <v/>
      </c>
      <c r="D79" s="29" t="str">
        <f t="shared" si="2"/>
        <v/>
      </c>
      <c r="E79" s="29">
        <f>CHS!$Y$6</f>
        <v>1</v>
      </c>
      <c r="F79" s="29">
        <v>3</v>
      </c>
      <c r="G79" s="29">
        <v>19</v>
      </c>
      <c r="H79" s="29" t="str">
        <f>IF(AND(E79=1,CHS!H$21&lt;&gt;""),CHS!H$21,"")</f>
        <v/>
      </c>
      <c r="I79" s="29" t="str">
        <f>IF(AND(E79=2,CHS!H$21&lt;&gt;""),CHS!H$21,"")</f>
        <v/>
      </c>
      <c r="J79" s="29" t="str">
        <f>IF(ISERROR(VLOOKUP(G79,CHS!L$13:AR$32,30,FALSE)),"",VLOOKUP(G79,CHS!L$13:AR$32,30,FALSE))</f>
        <v/>
      </c>
      <c r="K79" s="29" t="str">
        <f>IF(ISERROR(VLOOKUP(G79,CHS!T$13:AR$32,23,FALSE)),"",VLOOKUP(G79,CHS!T$13:AR$32,23,FALSE))</f>
        <v/>
      </c>
      <c r="L79" s="29" t="str">
        <f>IF(ISERROR(VLOOKUP(G79,CHS!AB$13:AR$32,16,FALSE)),"",VLOOKUP(G79,CHS!AB$13:AR$32,16,FALSE))</f>
        <v/>
      </c>
      <c r="M79" s="29" t="str">
        <f>IF(ISERROR(VLOOKUP(G79,CHS!AJ$13:AR$32,9,FALSE)),"",VLOOKUP(G79,CHS!AJ$13:AR$32,9,FALSE))</f>
        <v/>
      </c>
      <c r="N79" s="27" t="str">
        <f t="shared" si="5"/>
        <v/>
      </c>
      <c r="O79" s="27" t="str">
        <f t="shared" si="6"/>
        <v/>
      </c>
      <c r="P79" s="27" t="str">
        <f>IF(N79="","",CHOOSE(VLOOKUP($V79,$A$1:$F$600,6,FALSE),AHS!$M$1,BHS!$M$1,CHS!$M$1,HMJHS!$M$1,KHS!$M$1,Kings!$M$1,MHS!$M$1,SWHS!$M$1,AMHS!$M$1,'S10'!$M$1,'S11'!$M$1,'S12'!$M$1,'S13'!$M$1,'S14'!$M$1,'S15'!$M$1,'S16'!$M$1,'S17'!$M$1,'S18'!$M$1,'S19'!$M$1,'S20'!$M$1))</f>
        <v/>
      </c>
      <c r="Q79" s="27" t="str">
        <f t="shared" si="7"/>
        <v/>
      </c>
      <c r="R79" s="27" t="str">
        <f t="shared" si="8"/>
        <v/>
      </c>
      <c r="S79" s="27" t="str">
        <f t="shared" si="9"/>
        <v/>
      </c>
      <c r="T79" s="27" t="str">
        <f t="shared" si="10"/>
        <v/>
      </c>
      <c r="U79" s="27" t="str">
        <f t="shared" si="11"/>
        <v/>
      </c>
      <c r="V79" s="27">
        <v>77</v>
      </c>
      <c r="W79" s="27" t="str">
        <f t="shared" si="12"/>
        <v/>
      </c>
      <c r="X79" s="27" t="str">
        <f t="shared" si="13"/>
        <v/>
      </c>
      <c r="Y79" s="27" t="str">
        <f>IF(W79="","",CHOOSE(VLOOKUP($V79,$B$1:$F$600,5,FALSE),AHS!$M$1,BHS!$M$1,CHS!$M$1,HMJHS!$M$1,KHS!$M$1,Kings!$M$1,MHS!$M$1,SWHS!$M$1,AMHS!$M$1,'S10'!$M$1,'S11'!$M$1,'S12'!$M$1,'S13'!$M$1,'S14'!$M$1,'S15'!$M$1,'S16'!$M$1,'S17'!$M$1,'S18'!$M$1,'S19'!$M$1,'S20'!$M$1))</f>
        <v/>
      </c>
      <c r="Z79" s="27" t="str">
        <f t="shared" si="14"/>
        <v/>
      </c>
      <c r="AA79" s="27" t="str">
        <f t="shared" si="15"/>
        <v/>
      </c>
      <c r="AB79" s="27" t="str">
        <f t="shared" si="16"/>
        <v/>
      </c>
      <c r="AC79" s="27" t="str">
        <f t="shared" si="17"/>
        <v/>
      </c>
      <c r="AD79" s="27" t="str">
        <f t="shared" si="18"/>
        <v/>
      </c>
    </row>
    <row r="80" spans="1:30" ht="12" customHeight="1" x14ac:dyDescent="0.25">
      <c r="A80" s="29" t="str">
        <f t="shared" ref="A80:B80" si="95">IF(C80="","",COUNTIF(C$1:C79,C80)+C80)</f>
        <v/>
      </c>
      <c r="B80" s="29" t="str">
        <f t="shared" si="95"/>
        <v/>
      </c>
      <c r="C80" s="29" t="str">
        <f t="shared" si="1"/>
        <v/>
      </c>
      <c r="D80" s="29" t="str">
        <f t="shared" si="2"/>
        <v/>
      </c>
      <c r="E80" s="29">
        <f>CHS!$Y$6</f>
        <v>1</v>
      </c>
      <c r="F80" s="29">
        <v>3</v>
      </c>
      <c r="G80" s="29">
        <v>20</v>
      </c>
      <c r="H80" s="29" t="str">
        <f>IF(AND(E80=1,CHS!H$22&lt;&gt;""),CHS!H$22,"")</f>
        <v/>
      </c>
      <c r="I80" s="29" t="str">
        <f>IF(AND(E80=2,CHS!H$22&lt;&gt;""),CHS!H$22,"")</f>
        <v/>
      </c>
      <c r="J80" s="29" t="str">
        <f>IF(ISERROR(VLOOKUP(G80,CHS!L$13:AR$32,30,FALSE)),"",VLOOKUP(G80,CHS!L$13:AR$32,30,FALSE))</f>
        <v/>
      </c>
      <c r="K80" s="29" t="str">
        <f>IF(ISERROR(VLOOKUP(G80,CHS!T$13:AR$32,23,FALSE)),"",VLOOKUP(G80,CHS!T$13:AR$32,23,FALSE))</f>
        <v/>
      </c>
      <c r="L80" s="29" t="str">
        <f>IF(ISERROR(VLOOKUP(G80,CHS!AB$13:AR$32,16,FALSE)),"",VLOOKUP(G80,CHS!AB$13:AR$32,16,FALSE))</f>
        <v/>
      </c>
      <c r="M80" s="29" t="str">
        <f>IF(ISERROR(VLOOKUP(G80,CHS!AJ$13:AR$32,9,FALSE)),"",VLOOKUP(G80,CHS!AJ$13:AR$32,9,FALSE))</f>
        <v/>
      </c>
      <c r="N80" s="27" t="str">
        <f t="shared" si="5"/>
        <v/>
      </c>
      <c r="O80" s="27" t="str">
        <f t="shared" si="6"/>
        <v/>
      </c>
      <c r="P80" s="27" t="str">
        <f>IF(N80="","",CHOOSE(VLOOKUP($V80,$A$1:$F$600,6,FALSE),AHS!$M$1,BHS!$M$1,CHS!$M$1,HMJHS!$M$1,KHS!$M$1,Kings!$M$1,MHS!$M$1,SWHS!$M$1,AMHS!$M$1,'S10'!$M$1,'S11'!$M$1,'S12'!$M$1,'S13'!$M$1,'S14'!$M$1,'S15'!$M$1,'S16'!$M$1,'S17'!$M$1,'S18'!$M$1,'S19'!$M$1,'S20'!$M$1))</f>
        <v/>
      </c>
      <c r="Q80" s="27" t="str">
        <f t="shared" si="7"/>
        <v/>
      </c>
      <c r="R80" s="27" t="str">
        <f t="shared" si="8"/>
        <v/>
      </c>
      <c r="S80" s="27" t="str">
        <f t="shared" si="9"/>
        <v/>
      </c>
      <c r="T80" s="27" t="str">
        <f t="shared" si="10"/>
        <v/>
      </c>
      <c r="U80" s="27" t="str">
        <f t="shared" si="11"/>
        <v/>
      </c>
      <c r="V80" s="27">
        <v>78</v>
      </c>
      <c r="W80" s="27" t="str">
        <f t="shared" si="12"/>
        <v/>
      </c>
      <c r="X80" s="27" t="str">
        <f t="shared" si="13"/>
        <v/>
      </c>
      <c r="Y80" s="27" t="str">
        <f>IF(W80="","",CHOOSE(VLOOKUP($V80,$B$1:$F$600,5,FALSE),AHS!$M$1,BHS!$M$1,CHS!$M$1,HMJHS!$M$1,KHS!$M$1,Kings!$M$1,MHS!$M$1,SWHS!$M$1,AMHS!$M$1,'S10'!$M$1,'S11'!$M$1,'S12'!$M$1,'S13'!$M$1,'S14'!$M$1,'S15'!$M$1,'S16'!$M$1,'S17'!$M$1,'S18'!$M$1,'S19'!$M$1,'S20'!$M$1))</f>
        <v/>
      </c>
      <c r="Z80" s="27" t="str">
        <f t="shared" si="14"/>
        <v/>
      </c>
      <c r="AA80" s="27" t="str">
        <f t="shared" si="15"/>
        <v/>
      </c>
      <c r="AB80" s="27" t="str">
        <f t="shared" si="16"/>
        <v/>
      </c>
      <c r="AC80" s="27" t="str">
        <f t="shared" si="17"/>
        <v/>
      </c>
      <c r="AD80" s="27" t="str">
        <f t="shared" si="18"/>
        <v/>
      </c>
    </row>
    <row r="81" spans="1:30" ht="12" customHeight="1" x14ac:dyDescent="0.25">
      <c r="A81" s="29" t="str">
        <f t="shared" ref="A81:B81" si="96">IF(C81="","",COUNTIF(C$1:C80,C81)+C81)</f>
        <v/>
      </c>
      <c r="B81" s="29" t="str">
        <f t="shared" si="96"/>
        <v/>
      </c>
      <c r="C81" s="29" t="str">
        <f t="shared" si="1"/>
        <v/>
      </c>
      <c r="D81" s="29" t="str">
        <f t="shared" si="2"/>
        <v/>
      </c>
      <c r="E81" s="29">
        <f>CHS!$Y$6</f>
        <v>1</v>
      </c>
      <c r="F81" s="29">
        <v>3</v>
      </c>
      <c r="G81" s="29">
        <v>21</v>
      </c>
      <c r="H81" s="29" t="str">
        <f>IF(AND(E81=1,CHS!H$23&lt;&gt;""),CHS!H$23,"")</f>
        <v/>
      </c>
      <c r="I81" s="29" t="str">
        <f>IF(AND(E81=2,CHS!H$23&lt;&gt;""),CHS!H$23,"")</f>
        <v/>
      </c>
      <c r="J81" s="29" t="str">
        <f>IF(ISERROR(VLOOKUP(G81,CHS!L$13:AR$32,30,FALSE)),"",VLOOKUP(G81,CHS!L$13:AR$32,30,FALSE))</f>
        <v/>
      </c>
      <c r="K81" s="29" t="str">
        <f>IF(ISERROR(VLOOKUP(G81,CHS!T$13:AR$32,23,FALSE)),"",VLOOKUP(G81,CHS!T$13:AR$32,23,FALSE))</f>
        <v/>
      </c>
      <c r="L81" s="29" t="str">
        <f>IF(ISERROR(VLOOKUP(G81,CHS!AB$13:AR$32,16,FALSE)),"",VLOOKUP(G81,CHS!AB$13:AR$32,16,FALSE))</f>
        <v/>
      </c>
      <c r="M81" s="29" t="str">
        <f>IF(ISERROR(VLOOKUP(G81,CHS!AJ$13:AR$32,9,FALSE)),"",VLOOKUP(G81,CHS!AJ$13:AR$32,9,FALSE))</f>
        <v/>
      </c>
      <c r="N81" s="27" t="str">
        <f t="shared" si="5"/>
        <v/>
      </c>
      <c r="O81" s="27" t="str">
        <f t="shared" si="6"/>
        <v/>
      </c>
      <c r="P81" s="27" t="str">
        <f>IF(N81="","",CHOOSE(VLOOKUP($V81,$A$1:$F$600,6,FALSE),AHS!$M$1,BHS!$M$1,CHS!$M$1,HMJHS!$M$1,KHS!$M$1,Kings!$M$1,MHS!$M$1,SWHS!$M$1,AMHS!$M$1,'S10'!$M$1,'S11'!$M$1,'S12'!$M$1,'S13'!$M$1,'S14'!$M$1,'S15'!$M$1,'S16'!$M$1,'S17'!$M$1,'S18'!$M$1,'S19'!$M$1,'S20'!$M$1))</f>
        <v/>
      </c>
      <c r="Q81" s="27" t="str">
        <f t="shared" si="7"/>
        <v/>
      </c>
      <c r="R81" s="27" t="str">
        <f t="shared" si="8"/>
        <v/>
      </c>
      <c r="S81" s="27" t="str">
        <f t="shared" si="9"/>
        <v/>
      </c>
      <c r="T81" s="27" t="str">
        <f t="shared" si="10"/>
        <v/>
      </c>
      <c r="U81" s="27" t="str">
        <f t="shared" si="11"/>
        <v/>
      </c>
      <c r="V81" s="27">
        <v>79</v>
      </c>
      <c r="W81" s="27" t="str">
        <f t="shared" si="12"/>
        <v/>
      </c>
      <c r="X81" s="27" t="str">
        <f t="shared" si="13"/>
        <v/>
      </c>
      <c r="Y81" s="27" t="str">
        <f>IF(W81="","",CHOOSE(VLOOKUP($V81,$B$1:$F$600,5,FALSE),AHS!$M$1,BHS!$M$1,CHS!$M$1,HMJHS!$M$1,KHS!$M$1,Kings!$M$1,MHS!$M$1,SWHS!$M$1,AMHS!$M$1,'S10'!$M$1,'S11'!$M$1,'S12'!$M$1,'S13'!$M$1,'S14'!$M$1,'S15'!$M$1,'S16'!$M$1,'S17'!$M$1,'S18'!$M$1,'S19'!$M$1,'S20'!$M$1))</f>
        <v/>
      </c>
      <c r="Z81" s="27" t="str">
        <f t="shared" si="14"/>
        <v/>
      </c>
      <c r="AA81" s="27" t="str">
        <f t="shared" si="15"/>
        <v/>
      </c>
      <c r="AB81" s="27" t="str">
        <f t="shared" si="16"/>
        <v/>
      </c>
      <c r="AC81" s="27" t="str">
        <f t="shared" si="17"/>
        <v/>
      </c>
      <c r="AD81" s="27" t="str">
        <f t="shared" si="18"/>
        <v/>
      </c>
    </row>
    <row r="82" spans="1:30" ht="12" customHeight="1" x14ac:dyDescent="0.25">
      <c r="A82" s="29" t="str">
        <f t="shared" ref="A82:B82" si="97">IF(C82="","",COUNTIF(C$1:C81,C82)+C82)</f>
        <v/>
      </c>
      <c r="B82" s="29" t="str">
        <f t="shared" si="97"/>
        <v/>
      </c>
      <c r="C82" s="29" t="str">
        <f t="shared" si="1"/>
        <v/>
      </c>
      <c r="D82" s="29" t="str">
        <f t="shared" si="2"/>
        <v/>
      </c>
      <c r="E82" s="29">
        <f>CHS!$Y$6</f>
        <v>1</v>
      </c>
      <c r="F82" s="29">
        <v>3</v>
      </c>
      <c r="G82" s="29">
        <v>22</v>
      </c>
      <c r="H82" s="29" t="str">
        <f>IF(AND(E82=1,CHS!H$24&lt;&gt;""),CHS!H$24,"")</f>
        <v/>
      </c>
      <c r="I82" s="29" t="str">
        <f>IF(AND(E82=2,CHS!H$24&lt;&gt;""),CHS!H$24,"")</f>
        <v/>
      </c>
      <c r="J82" s="29" t="str">
        <f>IF(ISERROR(VLOOKUP(G82,CHS!L$13:AR$32,30,FALSE)),"",VLOOKUP(G82,CHS!L$13:AR$32,30,FALSE))</f>
        <v/>
      </c>
      <c r="K82" s="29" t="str">
        <f>IF(ISERROR(VLOOKUP(G82,CHS!T$13:AR$32,23,FALSE)),"",VLOOKUP(G82,CHS!T$13:AR$32,23,FALSE))</f>
        <v/>
      </c>
      <c r="L82" s="29" t="str">
        <f>IF(ISERROR(VLOOKUP(G82,CHS!AB$13:AR$32,16,FALSE)),"",VLOOKUP(G82,CHS!AB$13:AR$32,16,FALSE))</f>
        <v/>
      </c>
      <c r="M82" s="29" t="str">
        <f>IF(ISERROR(VLOOKUP(G82,CHS!AJ$13:AR$32,9,FALSE)),"",VLOOKUP(G82,CHS!AJ$13:AR$32,9,FALSE))</f>
        <v/>
      </c>
      <c r="N82" s="27" t="str">
        <f t="shared" si="5"/>
        <v/>
      </c>
      <c r="O82" s="27" t="str">
        <f t="shared" si="6"/>
        <v/>
      </c>
      <c r="P82" s="27" t="str">
        <f>IF(N82="","",CHOOSE(VLOOKUP($V82,$A$1:$F$600,6,FALSE),AHS!$M$1,BHS!$M$1,CHS!$M$1,HMJHS!$M$1,KHS!$M$1,Kings!$M$1,MHS!$M$1,SWHS!$M$1,AMHS!$M$1,'S10'!$M$1,'S11'!$M$1,'S12'!$M$1,'S13'!$M$1,'S14'!$M$1,'S15'!$M$1,'S16'!$M$1,'S17'!$M$1,'S18'!$M$1,'S19'!$M$1,'S20'!$M$1))</f>
        <v/>
      </c>
      <c r="Q82" s="27" t="str">
        <f t="shared" si="7"/>
        <v/>
      </c>
      <c r="R82" s="27" t="str">
        <f t="shared" si="8"/>
        <v/>
      </c>
      <c r="S82" s="27" t="str">
        <f t="shared" si="9"/>
        <v/>
      </c>
      <c r="T82" s="27" t="str">
        <f t="shared" si="10"/>
        <v/>
      </c>
      <c r="U82" s="27" t="str">
        <f t="shared" si="11"/>
        <v/>
      </c>
      <c r="V82" s="27">
        <v>80</v>
      </c>
      <c r="W82" s="27" t="str">
        <f t="shared" si="12"/>
        <v/>
      </c>
      <c r="X82" s="27" t="str">
        <f t="shared" si="13"/>
        <v/>
      </c>
      <c r="Y82" s="27" t="str">
        <f>IF(W82="","",CHOOSE(VLOOKUP($V82,$B$1:$F$600,5,FALSE),AHS!$M$1,BHS!$M$1,CHS!$M$1,HMJHS!$M$1,KHS!$M$1,Kings!$M$1,MHS!$M$1,SWHS!$M$1,AMHS!$M$1,'S10'!$M$1,'S11'!$M$1,'S12'!$M$1,'S13'!$M$1,'S14'!$M$1,'S15'!$M$1,'S16'!$M$1,'S17'!$M$1,'S18'!$M$1,'S19'!$M$1,'S20'!$M$1))</f>
        <v/>
      </c>
      <c r="Z82" s="27" t="str">
        <f t="shared" si="14"/>
        <v/>
      </c>
      <c r="AA82" s="27" t="str">
        <f t="shared" si="15"/>
        <v/>
      </c>
      <c r="AB82" s="27" t="str">
        <f t="shared" si="16"/>
        <v/>
      </c>
      <c r="AC82" s="27" t="str">
        <f t="shared" si="17"/>
        <v/>
      </c>
      <c r="AD82" s="27" t="str">
        <f t="shared" si="18"/>
        <v/>
      </c>
    </row>
    <row r="83" spans="1:30" ht="12" customHeight="1" x14ac:dyDescent="0.25">
      <c r="A83" s="29" t="str">
        <f t="shared" ref="A83:B83" si="98">IF(C83="","",COUNTIF(C$1:C82,C83)+C83)</f>
        <v/>
      </c>
      <c r="B83" s="29" t="str">
        <f t="shared" si="98"/>
        <v/>
      </c>
      <c r="C83" s="29" t="str">
        <f t="shared" si="1"/>
        <v/>
      </c>
      <c r="D83" s="29" t="str">
        <f t="shared" si="2"/>
        <v/>
      </c>
      <c r="E83" s="29">
        <f>CHS!$Y$6</f>
        <v>1</v>
      </c>
      <c r="F83" s="29">
        <v>3</v>
      </c>
      <c r="G83" s="29">
        <v>23</v>
      </c>
      <c r="H83" s="29" t="str">
        <f>IF(AND(E83=1,CHS!H$25&lt;&gt;""),CHS!H$25,"")</f>
        <v/>
      </c>
      <c r="I83" s="29" t="str">
        <f>IF(AND(E83=2,CHS!H$25&lt;&gt;""),CHS!H$25,"")</f>
        <v/>
      </c>
      <c r="J83" s="29" t="str">
        <f>IF(ISERROR(VLOOKUP(G83,CHS!L$13:AR$32,30,FALSE)),"",VLOOKUP(G83,CHS!L$13:AR$32,30,FALSE))</f>
        <v/>
      </c>
      <c r="K83" s="29" t="str">
        <f>IF(ISERROR(VLOOKUP(G83,CHS!T$13:AR$32,23,FALSE)),"",VLOOKUP(G83,CHS!T$13:AR$32,23,FALSE))</f>
        <v/>
      </c>
      <c r="L83" s="29" t="str">
        <f>IF(ISERROR(VLOOKUP(G83,CHS!AB$13:AR$32,16,FALSE)),"",VLOOKUP(G83,CHS!AB$13:AR$32,16,FALSE))</f>
        <v/>
      </c>
      <c r="M83" s="29" t="str">
        <f>IF(ISERROR(VLOOKUP(G83,CHS!AJ$13:AR$32,9,FALSE)),"",VLOOKUP(G83,CHS!AJ$13:AR$32,9,FALSE))</f>
        <v/>
      </c>
      <c r="N83" s="27" t="str">
        <f t="shared" si="5"/>
        <v/>
      </c>
      <c r="O83" s="27" t="str">
        <f t="shared" si="6"/>
        <v/>
      </c>
      <c r="P83" s="27" t="str">
        <f>IF(N83="","",CHOOSE(VLOOKUP($V83,$A$1:$F$600,6,FALSE),AHS!$M$1,BHS!$M$1,CHS!$M$1,HMJHS!$M$1,KHS!$M$1,Kings!$M$1,MHS!$M$1,SWHS!$M$1,AMHS!$M$1,'S10'!$M$1,'S11'!$M$1,'S12'!$M$1,'S13'!$M$1,'S14'!$M$1,'S15'!$M$1,'S16'!$M$1,'S17'!$M$1,'S18'!$M$1,'S19'!$M$1,'S20'!$M$1))</f>
        <v/>
      </c>
      <c r="Q83" s="27" t="str">
        <f t="shared" si="7"/>
        <v/>
      </c>
      <c r="R83" s="27" t="str">
        <f t="shared" si="8"/>
        <v/>
      </c>
      <c r="S83" s="27" t="str">
        <f t="shared" si="9"/>
        <v/>
      </c>
      <c r="T83" s="27" t="str">
        <f t="shared" si="10"/>
        <v/>
      </c>
      <c r="U83" s="27" t="str">
        <f t="shared" si="11"/>
        <v/>
      </c>
      <c r="V83" s="27">
        <v>81</v>
      </c>
      <c r="W83" s="27" t="str">
        <f t="shared" si="12"/>
        <v/>
      </c>
      <c r="X83" s="27" t="str">
        <f t="shared" si="13"/>
        <v/>
      </c>
      <c r="Y83" s="27" t="str">
        <f>IF(W83="","",CHOOSE(VLOOKUP($V83,$B$1:$F$600,5,FALSE),AHS!$M$1,BHS!$M$1,CHS!$M$1,HMJHS!$M$1,KHS!$M$1,Kings!$M$1,MHS!$M$1,SWHS!$M$1,AMHS!$M$1,'S10'!$M$1,'S11'!$M$1,'S12'!$M$1,'S13'!$M$1,'S14'!$M$1,'S15'!$M$1,'S16'!$M$1,'S17'!$M$1,'S18'!$M$1,'S19'!$M$1,'S20'!$M$1))</f>
        <v/>
      </c>
      <c r="Z83" s="27" t="str">
        <f t="shared" si="14"/>
        <v/>
      </c>
      <c r="AA83" s="27" t="str">
        <f t="shared" si="15"/>
        <v/>
      </c>
      <c r="AB83" s="27" t="str">
        <f t="shared" si="16"/>
        <v/>
      </c>
      <c r="AC83" s="27" t="str">
        <f t="shared" si="17"/>
        <v/>
      </c>
      <c r="AD83" s="27" t="str">
        <f t="shared" si="18"/>
        <v/>
      </c>
    </row>
    <row r="84" spans="1:30" ht="12" customHeight="1" x14ac:dyDescent="0.25">
      <c r="A84" s="29" t="str">
        <f t="shared" ref="A84:B84" si="99">IF(C84="","",COUNTIF(C$1:C83,C84)+C84)</f>
        <v/>
      </c>
      <c r="B84" s="29" t="str">
        <f t="shared" si="99"/>
        <v/>
      </c>
      <c r="C84" s="29" t="str">
        <f t="shared" si="1"/>
        <v/>
      </c>
      <c r="D84" s="29" t="str">
        <f t="shared" si="2"/>
        <v/>
      </c>
      <c r="E84" s="29">
        <f>CHS!$Y$6</f>
        <v>1</v>
      </c>
      <c r="F84" s="29">
        <v>3</v>
      </c>
      <c r="G84" s="29">
        <v>24</v>
      </c>
      <c r="H84" s="29" t="str">
        <f>IF(AND(E84=1,CHS!H$26&lt;&gt;""),CHS!H$26,"")</f>
        <v/>
      </c>
      <c r="I84" s="29" t="str">
        <f>IF(AND(E84=2,CHS!H$26&lt;&gt;""),CHS!H$26,"")</f>
        <v/>
      </c>
      <c r="J84" s="29" t="str">
        <f>IF(ISERROR(VLOOKUP(G84,CHS!L$13:AR$32,30,FALSE)),"",VLOOKUP(G84,CHS!L$13:AR$32,30,FALSE))</f>
        <v/>
      </c>
      <c r="K84" s="29" t="str">
        <f>IF(ISERROR(VLOOKUP(G84,CHS!T$13:AR$32,23,FALSE)),"",VLOOKUP(G84,CHS!T$13:AR$32,23,FALSE))</f>
        <v/>
      </c>
      <c r="L84" s="29" t="str">
        <f>IF(ISERROR(VLOOKUP(G84,CHS!AB$13:AR$32,16,FALSE)),"",VLOOKUP(G84,CHS!AB$13:AR$32,16,FALSE))</f>
        <v/>
      </c>
      <c r="M84" s="29" t="str">
        <f>IF(ISERROR(VLOOKUP(G84,CHS!AJ$13:AR$32,9,FALSE)),"",VLOOKUP(G84,CHS!AJ$13:AR$32,9,FALSE))</f>
        <v/>
      </c>
      <c r="N84" s="27" t="str">
        <f t="shared" si="5"/>
        <v/>
      </c>
      <c r="O84" s="27" t="str">
        <f t="shared" si="6"/>
        <v/>
      </c>
      <c r="P84" s="27" t="str">
        <f>IF(N84="","",CHOOSE(VLOOKUP($V84,$A$1:$F$600,6,FALSE),AHS!$M$1,BHS!$M$1,CHS!$M$1,HMJHS!$M$1,KHS!$M$1,Kings!$M$1,MHS!$M$1,SWHS!$M$1,AMHS!$M$1,'S10'!$M$1,'S11'!$M$1,'S12'!$M$1,'S13'!$M$1,'S14'!$M$1,'S15'!$M$1,'S16'!$M$1,'S17'!$M$1,'S18'!$M$1,'S19'!$M$1,'S20'!$M$1))</f>
        <v/>
      </c>
      <c r="Q84" s="27" t="str">
        <f t="shared" si="7"/>
        <v/>
      </c>
      <c r="R84" s="27" t="str">
        <f t="shared" si="8"/>
        <v/>
      </c>
      <c r="S84" s="27" t="str">
        <f t="shared" si="9"/>
        <v/>
      </c>
      <c r="T84" s="27" t="str">
        <f t="shared" si="10"/>
        <v/>
      </c>
      <c r="U84" s="27" t="str">
        <f t="shared" si="11"/>
        <v/>
      </c>
      <c r="V84" s="27">
        <v>82</v>
      </c>
      <c r="W84" s="27" t="str">
        <f t="shared" si="12"/>
        <v/>
      </c>
      <c r="X84" s="27" t="str">
        <f t="shared" si="13"/>
        <v/>
      </c>
      <c r="Y84" s="27" t="str">
        <f>IF(W84="","",CHOOSE(VLOOKUP($V84,$B$1:$F$600,5,FALSE),AHS!$M$1,BHS!$M$1,CHS!$M$1,HMJHS!$M$1,KHS!$M$1,Kings!$M$1,MHS!$M$1,SWHS!$M$1,AMHS!$M$1,'S10'!$M$1,'S11'!$M$1,'S12'!$M$1,'S13'!$M$1,'S14'!$M$1,'S15'!$M$1,'S16'!$M$1,'S17'!$M$1,'S18'!$M$1,'S19'!$M$1,'S20'!$M$1))</f>
        <v/>
      </c>
      <c r="Z84" s="27" t="str">
        <f t="shared" si="14"/>
        <v/>
      </c>
      <c r="AA84" s="27" t="str">
        <f t="shared" si="15"/>
        <v/>
      </c>
      <c r="AB84" s="27" t="str">
        <f t="shared" si="16"/>
        <v/>
      </c>
      <c r="AC84" s="27" t="str">
        <f t="shared" si="17"/>
        <v/>
      </c>
      <c r="AD84" s="27" t="str">
        <f t="shared" si="18"/>
        <v/>
      </c>
    </row>
    <row r="85" spans="1:30" ht="12" customHeight="1" x14ac:dyDescent="0.25">
      <c r="A85" s="29" t="str">
        <f t="shared" ref="A85:B85" si="100">IF(C85="","",COUNTIF(C$1:C84,C85)+C85)</f>
        <v/>
      </c>
      <c r="B85" s="29" t="str">
        <f t="shared" si="100"/>
        <v/>
      </c>
      <c r="C85" s="29" t="str">
        <f t="shared" si="1"/>
        <v/>
      </c>
      <c r="D85" s="29" t="str">
        <f t="shared" si="2"/>
        <v/>
      </c>
      <c r="E85" s="29">
        <f>CHS!$Y$6</f>
        <v>1</v>
      </c>
      <c r="F85" s="29">
        <v>3</v>
      </c>
      <c r="G85" s="29">
        <v>25</v>
      </c>
      <c r="H85" s="29" t="str">
        <f>IF(AND(E85=1,CHS!H$27&lt;&gt;""),CHS!H$27,"")</f>
        <v/>
      </c>
      <c r="I85" s="29" t="str">
        <f>IF(AND(E85=2,CHS!H$27&lt;&gt;""),CHS!H$27,"")</f>
        <v/>
      </c>
      <c r="J85" s="29" t="str">
        <f>IF(ISERROR(VLOOKUP(G85,CHS!L$13:AR$32,30,FALSE)),"",VLOOKUP(G85,CHS!L$13:AR$32,30,FALSE))</f>
        <v/>
      </c>
      <c r="K85" s="29" t="str">
        <f>IF(ISERROR(VLOOKUP(G85,CHS!T$13:AR$32,23,FALSE)),"",VLOOKUP(G85,CHS!T$13:AR$32,23,FALSE))</f>
        <v/>
      </c>
      <c r="L85" s="29" t="str">
        <f>IF(ISERROR(VLOOKUP(G85,CHS!AB$13:AR$32,16,FALSE)),"",VLOOKUP(G85,CHS!AB$13:AR$32,16,FALSE))</f>
        <v/>
      </c>
      <c r="M85" s="29" t="str">
        <f>IF(ISERROR(VLOOKUP(G85,CHS!AJ$13:AR$32,9,FALSE)),"",VLOOKUP(G85,CHS!AJ$13:AR$32,9,FALSE))</f>
        <v/>
      </c>
      <c r="N85" s="27" t="str">
        <f t="shared" si="5"/>
        <v/>
      </c>
      <c r="O85" s="27" t="str">
        <f t="shared" si="6"/>
        <v/>
      </c>
      <c r="P85" s="27" t="str">
        <f>IF(N85="","",CHOOSE(VLOOKUP($V85,$A$1:$F$600,6,FALSE),AHS!$M$1,BHS!$M$1,CHS!$M$1,HMJHS!$M$1,KHS!$M$1,Kings!$M$1,MHS!$M$1,SWHS!$M$1,AMHS!$M$1,'S10'!$M$1,'S11'!$M$1,'S12'!$M$1,'S13'!$M$1,'S14'!$M$1,'S15'!$M$1,'S16'!$M$1,'S17'!$M$1,'S18'!$M$1,'S19'!$M$1,'S20'!$M$1))</f>
        <v/>
      </c>
      <c r="Q85" s="27" t="str">
        <f t="shared" si="7"/>
        <v/>
      </c>
      <c r="R85" s="27" t="str">
        <f t="shared" si="8"/>
        <v/>
      </c>
      <c r="S85" s="27" t="str">
        <f t="shared" si="9"/>
        <v/>
      </c>
      <c r="T85" s="27" t="str">
        <f t="shared" si="10"/>
        <v/>
      </c>
      <c r="U85" s="27" t="str">
        <f t="shared" si="11"/>
        <v/>
      </c>
      <c r="V85" s="27">
        <v>83</v>
      </c>
      <c r="W85" s="27" t="str">
        <f t="shared" si="12"/>
        <v/>
      </c>
      <c r="X85" s="27" t="str">
        <f t="shared" si="13"/>
        <v/>
      </c>
      <c r="Y85" s="27" t="str">
        <f>IF(W85="","",CHOOSE(VLOOKUP($V85,$B$1:$F$600,5,FALSE),AHS!$M$1,BHS!$M$1,CHS!$M$1,HMJHS!$M$1,KHS!$M$1,Kings!$M$1,MHS!$M$1,SWHS!$M$1,AMHS!$M$1,'S10'!$M$1,'S11'!$M$1,'S12'!$M$1,'S13'!$M$1,'S14'!$M$1,'S15'!$M$1,'S16'!$M$1,'S17'!$M$1,'S18'!$M$1,'S19'!$M$1,'S20'!$M$1))</f>
        <v/>
      </c>
      <c r="Z85" s="27" t="str">
        <f t="shared" si="14"/>
        <v/>
      </c>
      <c r="AA85" s="27" t="str">
        <f t="shared" si="15"/>
        <v/>
      </c>
      <c r="AB85" s="27" t="str">
        <f t="shared" si="16"/>
        <v/>
      </c>
      <c r="AC85" s="27" t="str">
        <f t="shared" si="17"/>
        <v/>
      </c>
      <c r="AD85" s="27" t="str">
        <f t="shared" si="18"/>
        <v/>
      </c>
    </row>
    <row r="86" spans="1:30" ht="12" customHeight="1" x14ac:dyDescent="0.25">
      <c r="A86" s="29" t="str">
        <f t="shared" ref="A86:B86" si="101">IF(C86="","",COUNTIF(C$1:C85,C86)+C86)</f>
        <v/>
      </c>
      <c r="B86" s="29" t="str">
        <f t="shared" si="101"/>
        <v/>
      </c>
      <c r="C86" s="29" t="str">
        <f t="shared" si="1"/>
        <v/>
      </c>
      <c r="D86" s="29" t="str">
        <f t="shared" si="2"/>
        <v/>
      </c>
      <c r="E86" s="29">
        <f>CHS!$Y$6</f>
        <v>1</v>
      </c>
      <c r="F86" s="29">
        <v>3</v>
      </c>
      <c r="G86" s="29">
        <v>26</v>
      </c>
      <c r="H86" s="29" t="str">
        <f>IF(AND(E86=1,CHS!H$28&lt;&gt;""),CHS!H$28,"")</f>
        <v/>
      </c>
      <c r="I86" s="29" t="str">
        <f>IF(AND(E86=2,CHS!H$28&lt;&gt;""),CHS!H$28,"")</f>
        <v/>
      </c>
      <c r="J86" s="29" t="str">
        <f>IF(ISERROR(VLOOKUP(G86,CHS!L$13:AR$32,30,FALSE)),"",VLOOKUP(G86,CHS!L$13:AR$32,30,FALSE))</f>
        <v/>
      </c>
      <c r="K86" s="29" t="str">
        <f>IF(ISERROR(VLOOKUP(G86,CHS!T$13:AR$32,23,FALSE)),"",VLOOKUP(G86,CHS!T$13:AR$32,23,FALSE))</f>
        <v/>
      </c>
      <c r="L86" s="29" t="str">
        <f>IF(ISERROR(VLOOKUP(G86,CHS!AB$13:AR$32,16,FALSE)),"",VLOOKUP(G86,CHS!AB$13:AR$32,16,FALSE))</f>
        <v/>
      </c>
      <c r="M86" s="29" t="str">
        <f>IF(ISERROR(VLOOKUP(G86,CHS!AJ$13:AR$32,9,FALSE)),"",VLOOKUP(G86,CHS!AJ$13:AR$32,9,FALSE))</f>
        <v/>
      </c>
      <c r="N86" s="27" t="str">
        <f t="shared" si="5"/>
        <v/>
      </c>
      <c r="O86" s="27" t="str">
        <f t="shared" si="6"/>
        <v/>
      </c>
      <c r="P86" s="27" t="str">
        <f>IF(N86="","",CHOOSE(VLOOKUP($V86,$A$1:$F$600,6,FALSE),AHS!$M$1,BHS!$M$1,CHS!$M$1,HMJHS!$M$1,KHS!$M$1,Kings!$M$1,MHS!$M$1,SWHS!$M$1,AMHS!$M$1,'S10'!$M$1,'S11'!$M$1,'S12'!$M$1,'S13'!$M$1,'S14'!$M$1,'S15'!$M$1,'S16'!$M$1,'S17'!$M$1,'S18'!$M$1,'S19'!$M$1,'S20'!$M$1))</f>
        <v/>
      </c>
      <c r="Q86" s="27" t="str">
        <f t="shared" si="7"/>
        <v/>
      </c>
      <c r="R86" s="27" t="str">
        <f t="shared" si="8"/>
        <v/>
      </c>
      <c r="S86" s="27" t="str">
        <f t="shared" si="9"/>
        <v/>
      </c>
      <c r="T86" s="27" t="str">
        <f t="shared" si="10"/>
        <v/>
      </c>
      <c r="U86" s="27" t="str">
        <f t="shared" si="11"/>
        <v/>
      </c>
      <c r="V86" s="27">
        <v>84</v>
      </c>
      <c r="W86" s="27" t="str">
        <f t="shared" si="12"/>
        <v/>
      </c>
      <c r="X86" s="27" t="str">
        <f t="shared" si="13"/>
        <v/>
      </c>
      <c r="Y86" s="27" t="str">
        <f>IF(W86="","",CHOOSE(VLOOKUP($V86,$B$1:$F$600,5,FALSE),AHS!$M$1,BHS!$M$1,CHS!$M$1,HMJHS!$M$1,KHS!$M$1,Kings!$M$1,MHS!$M$1,SWHS!$M$1,AMHS!$M$1,'S10'!$M$1,'S11'!$M$1,'S12'!$M$1,'S13'!$M$1,'S14'!$M$1,'S15'!$M$1,'S16'!$M$1,'S17'!$M$1,'S18'!$M$1,'S19'!$M$1,'S20'!$M$1))</f>
        <v/>
      </c>
      <c r="Z86" s="27" t="str">
        <f t="shared" si="14"/>
        <v/>
      </c>
      <c r="AA86" s="27" t="str">
        <f t="shared" si="15"/>
        <v/>
      </c>
      <c r="AB86" s="27" t="str">
        <f t="shared" si="16"/>
        <v/>
      </c>
      <c r="AC86" s="27" t="str">
        <f t="shared" si="17"/>
        <v/>
      </c>
      <c r="AD86" s="27" t="str">
        <f t="shared" si="18"/>
        <v/>
      </c>
    </row>
    <row r="87" spans="1:30" ht="12" customHeight="1" x14ac:dyDescent="0.25">
      <c r="A87" s="29" t="str">
        <f t="shared" ref="A87:B87" si="102">IF(C87="","",COUNTIF(C$1:C86,C87)+C87)</f>
        <v/>
      </c>
      <c r="B87" s="29" t="str">
        <f t="shared" si="102"/>
        <v/>
      </c>
      <c r="C87" s="29" t="str">
        <f t="shared" si="1"/>
        <v/>
      </c>
      <c r="D87" s="29" t="str">
        <f t="shared" si="2"/>
        <v/>
      </c>
      <c r="E87" s="29">
        <f>CHS!$Y$6</f>
        <v>1</v>
      </c>
      <c r="F87" s="29">
        <v>3</v>
      </c>
      <c r="G87" s="29">
        <v>27</v>
      </c>
      <c r="H87" s="29" t="str">
        <f>IF(AND(E87=1,CHS!H$29&lt;&gt;""),CHS!H$29,"")</f>
        <v/>
      </c>
      <c r="I87" s="29" t="str">
        <f>IF(AND(E87=2,CHS!H$29&lt;&gt;""),CHS!H$29,"")</f>
        <v/>
      </c>
      <c r="J87" s="29" t="str">
        <f>IF(ISERROR(VLOOKUP(G87,CHS!L$13:AR$32,30,FALSE)),"",VLOOKUP(G87,CHS!L$13:AR$32,30,FALSE))</f>
        <v/>
      </c>
      <c r="K87" s="29" t="str">
        <f>IF(ISERROR(VLOOKUP(G87,CHS!T$13:AR$32,23,FALSE)),"",VLOOKUP(G87,CHS!T$13:AR$32,23,FALSE))</f>
        <v/>
      </c>
      <c r="L87" s="29" t="str">
        <f>IF(ISERROR(VLOOKUP(G87,CHS!AB$13:AR$32,16,FALSE)),"",VLOOKUP(G87,CHS!AB$13:AR$32,16,FALSE))</f>
        <v/>
      </c>
      <c r="M87" s="29" t="str">
        <f>IF(ISERROR(VLOOKUP(G87,CHS!AJ$13:AR$32,9,FALSE)),"",VLOOKUP(G87,CHS!AJ$13:AR$32,9,FALSE))</f>
        <v/>
      </c>
      <c r="N87" s="27" t="str">
        <f t="shared" si="5"/>
        <v/>
      </c>
      <c r="O87" s="27" t="str">
        <f t="shared" si="6"/>
        <v/>
      </c>
      <c r="P87" s="27" t="str">
        <f>IF(N87="","",CHOOSE(VLOOKUP($V87,$A$1:$F$600,6,FALSE),AHS!$M$1,BHS!$M$1,CHS!$M$1,HMJHS!$M$1,KHS!$M$1,Kings!$M$1,MHS!$M$1,SWHS!$M$1,AMHS!$M$1,'S10'!$M$1,'S11'!$M$1,'S12'!$M$1,'S13'!$M$1,'S14'!$M$1,'S15'!$M$1,'S16'!$M$1,'S17'!$M$1,'S18'!$M$1,'S19'!$M$1,'S20'!$M$1))</f>
        <v/>
      </c>
      <c r="Q87" s="27" t="str">
        <f t="shared" si="7"/>
        <v/>
      </c>
      <c r="R87" s="27" t="str">
        <f t="shared" si="8"/>
        <v/>
      </c>
      <c r="S87" s="27" t="str">
        <f t="shared" si="9"/>
        <v/>
      </c>
      <c r="T87" s="27" t="str">
        <f t="shared" si="10"/>
        <v/>
      </c>
      <c r="U87" s="27" t="str">
        <f t="shared" si="11"/>
        <v/>
      </c>
      <c r="V87" s="27">
        <v>85</v>
      </c>
      <c r="W87" s="27" t="str">
        <f t="shared" si="12"/>
        <v/>
      </c>
      <c r="X87" s="27" t="str">
        <f t="shared" si="13"/>
        <v/>
      </c>
      <c r="Y87" s="27" t="str">
        <f>IF(W87="","",CHOOSE(VLOOKUP($V87,$B$1:$F$600,5,FALSE),AHS!$M$1,BHS!$M$1,CHS!$M$1,HMJHS!$M$1,KHS!$M$1,Kings!$M$1,MHS!$M$1,SWHS!$M$1,AMHS!$M$1,'S10'!$M$1,'S11'!$M$1,'S12'!$M$1,'S13'!$M$1,'S14'!$M$1,'S15'!$M$1,'S16'!$M$1,'S17'!$M$1,'S18'!$M$1,'S19'!$M$1,'S20'!$M$1))</f>
        <v/>
      </c>
      <c r="Z87" s="27" t="str">
        <f t="shared" si="14"/>
        <v/>
      </c>
      <c r="AA87" s="27" t="str">
        <f t="shared" si="15"/>
        <v/>
      </c>
      <c r="AB87" s="27" t="str">
        <f t="shared" si="16"/>
        <v/>
      </c>
      <c r="AC87" s="27" t="str">
        <f t="shared" si="17"/>
        <v/>
      </c>
      <c r="AD87" s="27" t="str">
        <f t="shared" si="18"/>
        <v/>
      </c>
    </row>
    <row r="88" spans="1:30" ht="12" customHeight="1" x14ac:dyDescent="0.25">
      <c r="A88" s="29" t="str">
        <f t="shared" ref="A88:B88" si="103">IF(C88="","",COUNTIF(C$1:C87,C88)+C88)</f>
        <v/>
      </c>
      <c r="B88" s="29" t="str">
        <f t="shared" si="103"/>
        <v/>
      </c>
      <c r="C88" s="29" t="str">
        <f t="shared" si="1"/>
        <v/>
      </c>
      <c r="D88" s="29" t="str">
        <f t="shared" si="2"/>
        <v/>
      </c>
      <c r="E88" s="29">
        <f>CHS!$Y$6</f>
        <v>1</v>
      </c>
      <c r="F88" s="29">
        <v>3</v>
      </c>
      <c r="G88" s="29">
        <v>28</v>
      </c>
      <c r="H88" s="29" t="str">
        <f>IF(AND(E88=1,CHS!H$30&lt;&gt;""),CHS!H$30,"")</f>
        <v/>
      </c>
      <c r="I88" s="29" t="str">
        <f>IF(AND(E88=2,CHS!H$30&lt;&gt;""),CHS!H$30,"")</f>
        <v/>
      </c>
      <c r="J88" s="29" t="str">
        <f>IF(ISERROR(VLOOKUP(G88,CHS!L$13:AR$32,30,FALSE)),"",VLOOKUP(G88,CHS!L$13:AR$32,30,FALSE))</f>
        <v/>
      </c>
      <c r="K88" s="29" t="str">
        <f>IF(ISERROR(VLOOKUP(G88,CHS!T$13:AR$32,23,FALSE)),"",VLOOKUP(G88,CHS!T$13:AR$32,23,FALSE))</f>
        <v/>
      </c>
      <c r="L88" s="29" t="str">
        <f>IF(ISERROR(VLOOKUP(G88,CHS!AB$13:AR$32,16,FALSE)),"",VLOOKUP(G88,CHS!AB$13:AR$32,16,FALSE))</f>
        <v/>
      </c>
      <c r="M88" s="29" t="str">
        <f>IF(ISERROR(VLOOKUP(G88,CHS!AJ$13:AR$32,9,FALSE)),"",VLOOKUP(G88,CHS!AJ$13:AR$32,9,FALSE))</f>
        <v/>
      </c>
      <c r="N88" s="27" t="str">
        <f t="shared" si="5"/>
        <v/>
      </c>
      <c r="O88" s="27" t="str">
        <f t="shared" si="6"/>
        <v/>
      </c>
      <c r="P88" s="27" t="str">
        <f>IF(N88="","",CHOOSE(VLOOKUP($V88,$A$1:$F$600,6,FALSE),AHS!$M$1,BHS!$M$1,CHS!$M$1,HMJHS!$M$1,KHS!$M$1,Kings!$M$1,MHS!$M$1,SWHS!$M$1,AMHS!$M$1,'S10'!$M$1,'S11'!$M$1,'S12'!$M$1,'S13'!$M$1,'S14'!$M$1,'S15'!$M$1,'S16'!$M$1,'S17'!$M$1,'S18'!$M$1,'S19'!$M$1,'S20'!$M$1))</f>
        <v/>
      </c>
      <c r="Q88" s="27" t="str">
        <f t="shared" si="7"/>
        <v/>
      </c>
      <c r="R88" s="27" t="str">
        <f t="shared" si="8"/>
        <v/>
      </c>
      <c r="S88" s="27" t="str">
        <f t="shared" si="9"/>
        <v/>
      </c>
      <c r="T88" s="27" t="str">
        <f t="shared" si="10"/>
        <v/>
      </c>
      <c r="U88" s="27" t="str">
        <f t="shared" si="11"/>
        <v/>
      </c>
      <c r="V88" s="27">
        <v>86</v>
      </c>
      <c r="W88" s="27" t="str">
        <f t="shared" si="12"/>
        <v/>
      </c>
      <c r="X88" s="27" t="str">
        <f t="shared" si="13"/>
        <v/>
      </c>
      <c r="Y88" s="27" t="str">
        <f>IF(W88="","",CHOOSE(VLOOKUP($V88,$B$1:$F$600,5,FALSE),AHS!$M$1,BHS!$M$1,CHS!$M$1,HMJHS!$M$1,KHS!$M$1,Kings!$M$1,MHS!$M$1,SWHS!$M$1,AMHS!$M$1,'S10'!$M$1,'S11'!$M$1,'S12'!$M$1,'S13'!$M$1,'S14'!$M$1,'S15'!$M$1,'S16'!$M$1,'S17'!$M$1,'S18'!$M$1,'S19'!$M$1,'S20'!$M$1))</f>
        <v/>
      </c>
      <c r="Z88" s="27" t="str">
        <f t="shared" si="14"/>
        <v/>
      </c>
      <c r="AA88" s="27" t="str">
        <f t="shared" si="15"/>
        <v/>
      </c>
      <c r="AB88" s="27" t="str">
        <f t="shared" si="16"/>
        <v/>
      </c>
      <c r="AC88" s="27" t="str">
        <f t="shared" si="17"/>
        <v/>
      </c>
      <c r="AD88" s="27" t="str">
        <f t="shared" si="18"/>
        <v/>
      </c>
    </row>
    <row r="89" spans="1:30" ht="12" customHeight="1" x14ac:dyDescent="0.25">
      <c r="A89" s="29" t="str">
        <f t="shared" ref="A89:B89" si="104">IF(C89="","",COUNTIF(C$1:C88,C89)+C89)</f>
        <v/>
      </c>
      <c r="B89" s="29" t="str">
        <f t="shared" si="104"/>
        <v/>
      </c>
      <c r="C89" s="29" t="str">
        <f t="shared" si="1"/>
        <v/>
      </c>
      <c r="D89" s="29" t="str">
        <f t="shared" si="2"/>
        <v/>
      </c>
      <c r="E89" s="29">
        <f>CHS!$Y$6</f>
        <v>1</v>
      </c>
      <c r="F89" s="29">
        <v>3</v>
      </c>
      <c r="G89" s="29">
        <v>29</v>
      </c>
      <c r="H89" s="29" t="str">
        <f>IF(AND(E89=1,CHS!H$31&lt;&gt;""),CHS!H$31,"")</f>
        <v/>
      </c>
      <c r="I89" s="29" t="str">
        <f>IF(AND(E89=2,CHS!H$31&lt;&gt;""),CHS!H$31,"")</f>
        <v/>
      </c>
      <c r="J89" s="29" t="str">
        <f>IF(ISERROR(VLOOKUP(G89,CHS!L$13:AR$32,30,FALSE)),"",VLOOKUP(G89,CHS!L$13:AR$32,30,FALSE))</f>
        <v/>
      </c>
      <c r="K89" s="29" t="str">
        <f>IF(ISERROR(VLOOKUP(G89,CHS!T$13:AR$32,23,FALSE)),"",VLOOKUP(G89,CHS!T$13:AR$32,23,FALSE))</f>
        <v/>
      </c>
      <c r="L89" s="29" t="str">
        <f>IF(ISERROR(VLOOKUP(G89,CHS!AB$13:AR$32,16,FALSE)),"",VLOOKUP(G89,CHS!AB$13:AR$32,16,FALSE))</f>
        <v/>
      </c>
      <c r="M89" s="29" t="str">
        <f>IF(ISERROR(VLOOKUP(G89,CHS!AJ$13:AR$32,9,FALSE)),"",VLOOKUP(G89,CHS!AJ$13:AR$32,9,FALSE))</f>
        <v/>
      </c>
      <c r="N89" s="27" t="str">
        <f t="shared" si="5"/>
        <v/>
      </c>
      <c r="O89" s="27" t="str">
        <f t="shared" si="6"/>
        <v/>
      </c>
      <c r="P89" s="27" t="str">
        <f>IF(N89="","",CHOOSE(VLOOKUP($V89,$A$1:$F$600,6,FALSE),AHS!$M$1,BHS!$M$1,CHS!$M$1,HMJHS!$M$1,KHS!$M$1,Kings!$M$1,MHS!$M$1,SWHS!$M$1,AMHS!$M$1,'S10'!$M$1,'S11'!$M$1,'S12'!$M$1,'S13'!$M$1,'S14'!$M$1,'S15'!$M$1,'S16'!$M$1,'S17'!$M$1,'S18'!$M$1,'S19'!$M$1,'S20'!$M$1))</f>
        <v/>
      </c>
      <c r="Q89" s="27" t="str">
        <f t="shared" si="7"/>
        <v/>
      </c>
      <c r="R89" s="27" t="str">
        <f t="shared" si="8"/>
        <v/>
      </c>
      <c r="S89" s="27" t="str">
        <f t="shared" si="9"/>
        <v/>
      </c>
      <c r="T89" s="27" t="str">
        <f t="shared" si="10"/>
        <v/>
      </c>
      <c r="U89" s="27" t="str">
        <f t="shared" si="11"/>
        <v/>
      </c>
      <c r="V89" s="27">
        <v>87</v>
      </c>
      <c r="W89" s="27" t="str">
        <f t="shared" si="12"/>
        <v/>
      </c>
      <c r="X89" s="27" t="str">
        <f t="shared" si="13"/>
        <v/>
      </c>
      <c r="Y89" s="27" t="str">
        <f>IF(W89="","",CHOOSE(VLOOKUP($V89,$B$1:$F$600,5,FALSE),AHS!$M$1,BHS!$M$1,CHS!$M$1,HMJHS!$M$1,KHS!$M$1,Kings!$M$1,MHS!$M$1,SWHS!$M$1,AMHS!$M$1,'S10'!$M$1,'S11'!$M$1,'S12'!$M$1,'S13'!$M$1,'S14'!$M$1,'S15'!$M$1,'S16'!$M$1,'S17'!$M$1,'S18'!$M$1,'S19'!$M$1,'S20'!$M$1))</f>
        <v/>
      </c>
      <c r="Z89" s="27" t="str">
        <f t="shared" si="14"/>
        <v/>
      </c>
      <c r="AA89" s="27" t="str">
        <f t="shared" si="15"/>
        <v/>
      </c>
      <c r="AB89" s="27" t="str">
        <f t="shared" si="16"/>
        <v/>
      </c>
      <c r="AC89" s="27" t="str">
        <f t="shared" si="17"/>
        <v/>
      </c>
      <c r="AD89" s="27" t="str">
        <f t="shared" si="18"/>
        <v/>
      </c>
    </row>
    <row r="90" spans="1:30" ht="12" customHeight="1" x14ac:dyDescent="0.25">
      <c r="A90" s="29" t="str">
        <f t="shared" ref="A90:B90" si="105">IF(C90="","",COUNTIF(C$1:C89,C90)+C90)</f>
        <v/>
      </c>
      <c r="B90" s="29" t="str">
        <f t="shared" si="105"/>
        <v/>
      </c>
      <c r="C90" s="29" t="str">
        <f t="shared" si="1"/>
        <v/>
      </c>
      <c r="D90" s="29" t="str">
        <f t="shared" si="2"/>
        <v/>
      </c>
      <c r="E90" s="29">
        <f>CHS!$Y$6</f>
        <v>1</v>
      </c>
      <c r="F90" s="29">
        <v>3</v>
      </c>
      <c r="G90" s="29">
        <v>30</v>
      </c>
      <c r="H90" s="29" t="str">
        <f>IF(AND(E90=1,CHS!H$32&lt;&gt;""),CHS!H$32,"")</f>
        <v/>
      </c>
      <c r="I90" s="29" t="str">
        <f>IF(AND(E90=2,CHS!H$32&lt;&gt;""),CHS!H$32,"")</f>
        <v/>
      </c>
      <c r="J90" s="29" t="str">
        <f>IF(ISERROR(VLOOKUP(G90,CHS!L$13:AR$32,30,FALSE)),"",VLOOKUP(G90,CHS!L$13:AR$32,30,FALSE))</f>
        <v/>
      </c>
      <c r="K90" s="29" t="str">
        <f>IF(ISERROR(VLOOKUP(G90,CHS!T$13:AR$32,23,FALSE)),"",VLOOKUP(G90,CHS!T$13:AR$32,23,FALSE))</f>
        <v/>
      </c>
      <c r="L90" s="29" t="str">
        <f>IF(ISERROR(VLOOKUP(G90,CHS!AB$13:AR$32,16,FALSE)),"",VLOOKUP(G90,CHS!AB$13:AR$32,16,FALSE))</f>
        <v/>
      </c>
      <c r="M90" s="29" t="str">
        <f>IF(ISERROR(VLOOKUP(G90,CHS!AJ$13:AR$32,9,FALSE)),"",VLOOKUP(G90,CHS!AJ$13:AR$32,9,FALSE))</f>
        <v/>
      </c>
      <c r="N90" s="27" t="str">
        <f t="shared" si="5"/>
        <v/>
      </c>
      <c r="O90" s="27" t="str">
        <f t="shared" si="6"/>
        <v/>
      </c>
      <c r="P90" s="27" t="str">
        <f>IF(N90="","",CHOOSE(VLOOKUP($V90,$A$1:$F$600,6,FALSE),AHS!$M$1,BHS!$M$1,CHS!$M$1,HMJHS!$M$1,KHS!$M$1,Kings!$M$1,MHS!$M$1,SWHS!$M$1,AMHS!$M$1,'S10'!$M$1,'S11'!$M$1,'S12'!$M$1,'S13'!$M$1,'S14'!$M$1,'S15'!$M$1,'S16'!$M$1,'S17'!$M$1,'S18'!$M$1,'S19'!$M$1,'S20'!$M$1))</f>
        <v/>
      </c>
      <c r="Q90" s="27" t="str">
        <f t="shared" si="7"/>
        <v/>
      </c>
      <c r="R90" s="27" t="str">
        <f t="shared" si="8"/>
        <v/>
      </c>
      <c r="S90" s="27" t="str">
        <f t="shared" si="9"/>
        <v/>
      </c>
      <c r="T90" s="27" t="str">
        <f t="shared" si="10"/>
        <v/>
      </c>
      <c r="U90" s="27" t="str">
        <f t="shared" si="11"/>
        <v/>
      </c>
      <c r="V90" s="27">
        <v>88</v>
      </c>
      <c r="W90" s="27" t="str">
        <f t="shared" si="12"/>
        <v/>
      </c>
      <c r="X90" s="27" t="str">
        <f t="shared" si="13"/>
        <v/>
      </c>
      <c r="Y90" s="27" t="str">
        <f>IF(W90="","",CHOOSE(VLOOKUP($V90,$B$1:$F$600,5,FALSE),AHS!$M$1,BHS!$M$1,CHS!$M$1,HMJHS!$M$1,KHS!$M$1,Kings!$M$1,MHS!$M$1,SWHS!$M$1,AMHS!$M$1,'S10'!$M$1,'S11'!$M$1,'S12'!$M$1,'S13'!$M$1,'S14'!$M$1,'S15'!$M$1,'S16'!$M$1,'S17'!$M$1,'S18'!$M$1,'S19'!$M$1,'S20'!$M$1))</f>
        <v/>
      </c>
      <c r="Z90" s="27" t="str">
        <f t="shared" si="14"/>
        <v/>
      </c>
      <c r="AA90" s="27" t="str">
        <f t="shared" si="15"/>
        <v/>
      </c>
      <c r="AB90" s="27" t="str">
        <f t="shared" si="16"/>
        <v/>
      </c>
      <c r="AC90" s="27" t="str">
        <f t="shared" si="17"/>
        <v/>
      </c>
      <c r="AD90" s="27" t="str">
        <f t="shared" si="18"/>
        <v/>
      </c>
    </row>
    <row r="91" spans="1:30" ht="12" customHeight="1" x14ac:dyDescent="0.25">
      <c r="A91" s="29">
        <f t="shared" ref="A91:B91" si="106">IF(C91="","",COUNTIF(C$1:C90,C91)+C91)</f>
        <v>4</v>
      </c>
      <c r="B91" s="29" t="str">
        <f t="shared" si="106"/>
        <v/>
      </c>
      <c r="C91" s="29">
        <f t="shared" si="1"/>
        <v>4</v>
      </c>
      <c r="D91" s="29" t="str">
        <f t="shared" si="2"/>
        <v/>
      </c>
      <c r="E91" s="29">
        <f>HMJHS!$Y$6</f>
        <v>1</v>
      </c>
      <c r="F91" s="29">
        <v>4</v>
      </c>
      <c r="G91" s="29">
        <v>1</v>
      </c>
      <c r="H91" s="29">
        <f>IF(AND(E91=1,HMJHS!H$3&lt;&gt;""),HMJHS!H$3,"")</f>
        <v>108</v>
      </c>
      <c r="I91" s="29" t="str">
        <f>IF(AND(E91=2,HMJHS!H$3&lt;&gt;""),HMJHS!H$3,"")</f>
        <v/>
      </c>
      <c r="J91" s="29" t="str">
        <f>IF(ISERROR(VLOOKUP(G91,HMJHS!L$13:AR$32,30,FALSE)),"",VLOOKUP(G91,HMJHS!L$13:AR$32,30,FALSE))</f>
        <v>JiYoon Hong</v>
      </c>
      <c r="K91" s="29" t="str">
        <f>IF(ISERROR(VLOOKUP(G91,HMJHS!T$13:AR$32,23,FALSE)),"",VLOOKUP(G91,HMJHS!T$13:AR$32,23,FALSE))</f>
        <v>Callia Park</v>
      </c>
      <c r="L91" s="29" t="str">
        <f>IF(ISERROR(VLOOKUP(G91,HMJHS!AB$13:AR$32,16,FALSE)),"",VLOOKUP(G91,HMJHS!AB$13:AR$32,16,FALSE))</f>
        <v/>
      </c>
      <c r="M91" s="29" t="str">
        <f>IF(ISERROR(VLOOKUP(G91,HMJHS!AJ$13:AR$32,9,FALSE)),"",VLOOKUP(G91,HMJHS!AJ$13:AR$32,9,FALSE))</f>
        <v>Daniel Dimov</v>
      </c>
      <c r="N91" s="27" t="str">
        <f t="shared" si="5"/>
        <v/>
      </c>
      <c r="O91" s="27" t="str">
        <f t="shared" si="6"/>
        <v/>
      </c>
      <c r="P91" s="27" t="str">
        <f>IF(N91="","",CHOOSE(VLOOKUP($V91,$A$1:$F$600,6,FALSE),AHS!$M$1,BHS!$M$1,CHS!$M$1,HMJHS!$M$1,KHS!$M$1,Kings!$M$1,MHS!$M$1,SWHS!$M$1,AMHS!$M$1,'S10'!$M$1,'S11'!$M$1,'S12'!$M$1,'S13'!$M$1,'S14'!$M$1,'S15'!$M$1,'S16'!$M$1,'S17'!$M$1,'S18'!$M$1,'S19'!$M$1,'S20'!$M$1))</f>
        <v/>
      </c>
      <c r="Q91" s="27" t="str">
        <f t="shared" si="7"/>
        <v/>
      </c>
      <c r="R91" s="27" t="str">
        <f t="shared" si="8"/>
        <v/>
      </c>
      <c r="S91" s="27" t="str">
        <f t="shared" si="9"/>
        <v/>
      </c>
      <c r="T91" s="27" t="str">
        <f t="shared" si="10"/>
        <v/>
      </c>
      <c r="U91" s="27" t="str">
        <f t="shared" si="11"/>
        <v/>
      </c>
      <c r="V91" s="27">
        <v>89</v>
      </c>
      <c r="W91" s="27" t="str">
        <f t="shared" si="12"/>
        <v/>
      </c>
      <c r="X91" s="27" t="str">
        <f t="shared" si="13"/>
        <v/>
      </c>
      <c r="Y91" s="27" t="str">
        <f>IF(W91="","",CHOOSE(VLOOKUP($V91,$B$1:$F$600,5,FALSE),AHS!$M$1,BHS!$M$1,CHS!$M$1,HMJHS!$M$1,KHS!$M$1,Kings!$M$1,MHS!$M$1,SWHS!$M$1,AMHS!$M$1,'S10'!$M$1,'S11'!$M$1,'S12'!$M$1,'S13'!$M$1,'S14'!$M$1,'S15'!$M$1,'S16'!$M$1,'S17'!$M$1,'S18'!$M$1,'S19'!$M$1,'S20'!$M$1))</f>
        <v/>
      </c>
      <c r="Z91" s="27" t="str">
        <f t="shared" si="14"/>
        <v/>
      </c>
      <c r="AA91" s="27" t="str">
        <f t="shared" si="15"/>
        <v/>
      </c>
      <c r="AB91" s="27" t="str">
        <f t="shared" si="16"/>
        <v/>
      </c>
      <c r="AC91" s="27" t="str">
        <f t="shared" si="17"/>
        <v/>
      </c>
      <c r="AD91" s="27" t="str">
        <f t="shared" si="18"/>
        <v/>
      </c>
    </row>
    <row r="92" spans="1:30" ht="12" customHeight="1" x14ac:dyDescent="0.25">
      <c r="A92" s="29" t="str">
        <f t="shared" ref="A92:B92" si="107">IF(C92="","",COUNTIF(C$1:C91,C92)+C92)</f>
        <v/>
      </c>
      <c r="B92" s="29" t="str">
        <f t="shared" si="107"/>
        <v/>
      </c>
      <c r="C92" s="29" t="str">
        <f t="shared" si="1"/>
        <v/>
      </c>
      <c r="D92" s="29" t="str">
        <f t="shared" si="2"/>
        <v/>
      </c>
      <c r="E92" s="29">
        <f>HMJHS!$Y$6</f>
        <v>1</v>
      </c>
      <c r="F92" s="29">
        <v>4</v>
      </c>
      <c r="G92" s="29">
        <v>2</v>
      </c>
      <c r="H92" s="29" t="str">
        <f>IF(AND(E92=1,HMJHS!H$4&lt;&gt;""),HMJHS!H$4,"")</f>
        <v/>
      </c>
      <c r="I92" s="29" t="str">
        <f>IF(AND(E92=2,HMJHS!H$4&lt;&gt;""),HMJHS!H$4,"")</f>
        <v/>
      </c>
      <c r="J92" s="29" t="str">
        <f>IF(ISERROR(VLOOKUP(G92,HMJHS!L$13:AR$32,30,FALSE)),"",VLOOKUP(G92,HMJHS!L$13:AR$32,30,FALSE))</f>
        <v/>
      </c>
      <c r="K92" s="29" t="str">
        <f>IF(ISERROR(VLOOKUP(G92,HMJHS!T$13:AR$32,23,FALSE)),"",VLOOKUP(G92,HMJHS!T$13:AR$32,23,FALSE))</f>
        <v/>
      </c>
      <c r="L92" s="29" t="str">
        <f>IF(ISERROR(VLOOKUP(G92,HMJHS!AB$13:AR$32,16,FALSE)),"",VLOOKUP(G92,HMJHS!AB$13:AR$32,16,FALSE))</f>
        <v/>
      </c>
      <c r="M92" s="29" t="str">
        <f>IF(ISERROR(VLOOKUP(G92,HMJHS!AJ$13:AR$32,9,FALSE)),"",VLOOKUP(G92,HMJHS!AJ$13:AR$32,9,FALSE))</f>
        <v/>
      </c>
      <c r="N92" s="27" t="str">
        <f t="shared" si="5"/>
        <v/>
      </c>
      <c r="O92" s="27" t="str">
        <f t="shared" si="6"/>
        <v/>
      </c>
      <c r="P92" s="27" t="str">
        <f>IF(N92="","",CHOOSE(VLOOKUP($V92,$A$1:$F$600,6,FALSE),AHS!$M$1,BHS!$M$1,CHS!$M$1,HMJHS!$M$1,KHS!$M$1,Kings!$M$1,MHS!$M$1,SWHS!$M$1,AMHS!$M$1,'S10'!$M$1,'S11'!$M$1,'S12'!$M$1,'S13'!$M$1,'S14'!$M$1,'S15'!$M$1,'S16'!$M$1,'S17'!$M$1,'S18'!$M$1,'S19'!$M$1,'S20'!$M$1))</f>
        <v/>
      </c>
      <c r="Q92" s="27" t="str">
        <f t="shared" si="7"/>
        <v/>
      </c>
      <c r="R92" s="27" t="str">
        <f t="shared" si="8"/>
        <v/>
      </c>
      <c r="S92" s="27" t="str">
        <f t="shared" si="9"/>
        <v/>
      </c>
      <c r="T92" s="27" t="str">
        <f t="shared" si="10"/>
        <v/>
      </c>
      <c r="U92" s="27" t="str">
        <f t="shared" si="11"/>
        <v/>
      </c>
      <c r="V92" s="27">
        <v>90</v>
      </c>
      <c r="W92" s="27" t="str">
        <f t="shared" si="12"/>
        <v/>
      </c>
      <c r="X92" s="27" t="str">
        <f t="shared" si="13"/>
        <v/>
      </c>
      <c r="Y92" s="27" t="str">
        <f>IF(W92="","",CHOOSE(VLOOKUP($V92,$B$1:$F$600,5,FALSE),AHS!$M$1,BHS!$M$1,CHS!$M$1,HMJHS!$M$1,KHS!$M$1,Kings!$M$1,MHS!$M$1,SWHS!$M$1,AMHS!$M$1,'S10'!$M$1,'S11'!$M$1,'S12'!$M$1,'S13'!$M$1,'S14'!$M$1,'S15'!$M$1,'S16'!$M$1,'S17'!$M$1,'S18'!$M$1,'S19'!$M$1,'S20'!$M$1))</f>
        <v/>
      </c>
      <c r="Z92" s="27" t="str">
        <f t="shared" si="14"/>
        <v/>
      </c>
      <c r="AA92" s="27" t="str">
        <f t="shared" si="15"/>
        <v/>
      </c>
      <c r="AB92" s="27" t="str">
        <f t="shared" si="16"/>
        <v/>
      </c>
      <c r="AC92" s="27" t="str">
        <f t="shared" si="17"/>
        <v/>
      </c>
      <c r="AD92" s="27" t="str">
        <f t="shared" si="18"/>
        <v/>
      </c>
    </row>
    <row r="93" spans="1:30" ht="12" customHeight="1" x14ac:dyDescent="0.25">
      <c r="A93" s="29" t="str">
        <f t="shared" ref="A93:B93" si="108">IF(C93="","",COUNTIF(C$1:C92,C93)+C93)</f>
        <v/>
      </c>
      <c r="B93" s="29" t="str">
        <f t="shared" si="108"/>
        <v/>
      </c>
      <c r="C93" s="29" t="str">
        <f t="shared" si="1"/>
        <v/>
      </c>
      <c r="D93" s="29" t="str">
        <f t="shared" si="2"/>
        <v/>
      </c>
      <c r="E93" s="29">
        <f>HMJHS!$Y$6</f>
        <v>1</v>
      </c>
      <c r="F93" s="29">
        <v>4</v>
      </c>
      <c r="G93" s="29">
        <v>3</v>
      </c>
      <c r="H93" s="29" t="str">
        <f>IF(AND(E93=1,HMJHS!H$5&lt;&gt;""),HMJHS!H$5,"")</f>
        <v/>
      </c>
      <c r="I93" s="29" t="str">
        <f>IF(AND(E93=2,HMJHS!H$5&lt;&gt;""),HMJHS!H$5,"")</f>
        <v/>
      </c>
      <c r="J93" s="29" t="str">
        <f>IF(ISERROR(VLOOKUP(G93,HMJHS!L$13:AR$32,30,FALSE)),"",VLOOKUP(G93,HMJHS!L$13:AR$32,30,FALSE))</f>
        <v/>
      </c>
      <c r="K93" s="29" t="str">
        <f>IF(ISERROR(VLOOKUP(G93,HMJHS!T$13:AR$32,23,FALSE)),"",VLOOKUP(G93,HMJHS!T$13:AR$32,23,FALSE))</f>
        <v/>
      </c>
      <c r="L93" s="29" t="str">
        <f>IF(ISERROR(VLOOKUP(G93,HMJHS!AB$13:AR$32,16,FALSE)),"",VLOOKUP(G93,HMJHS!AB$13:AR$32,16,FALSE))</f>
        <v/>
      </c>
      <c r="M93" s="29" t="str">
        <f>IF(ISERROR(VLOOKUP(G93,HMJHS!AJ$13:AR$32,9,FALSE)),"",VLOOKUP(G93,HMJHS!AJ$13:AR$32,9,FALSE))</f>
        <v/>
      </c>
      <c r="N93" s="27" t="str">
        <f t="shared" si="5"/>
        <v/>
      </c>
      <c r="O93" s="27" t="str">
        <f t="shared" si="6"/>
        <v/>
      </c>
      <c r="P93" s="27" t="str">
        <f>IF(N93="","",CHOOSE(VLOOKUP($V93,$A$1:$F$600,6,FALSE),AHS!$M$1,BHS!$M$1,CHS!$M$1,HMJHS!$M$1,KHS!$M$1,Kings!$M$1,MHS!$M$1,SWHS!$M$1,AMHS!$M$1,'S10'!$M$1,'S11'!$M$1,'S12'!$M$1,'S13'!$M$1,'S14'!$M$1,'S15'!$M$1,'S16'!$M$1,'S17'!$M$1,'S18'!$M$1,'S19'!$M$1,'S20'!$M$1))</f>
        <v/>
      </c>
      <c r="Q93" s="27" t="str">
        <f t="shared" si="7"/>
        <v/>
      </c>
      <c r="R93" s="27" t="str">
        <f t="shared" si="8"/>
        <v/>
      </c>
      <c r="S93" s="27" t="str">
        <f t="shared" si="9"/>
        <v/>
      </c>
      <c r="T93" s="27" t="str">
        <f t="shared" si="10"/>
        <v/>
      </c>
      <c r="U93" s="27" t="str">
        <f t="shared" si="11"/>
        <v/>
      </c>
      <c r="V93" s="27">
        <v>91</v>
      </c>
      <c r="W93" s="27" t="str">
        <f t="shared" si="12"/>
        <v/>
      </c>
      <c r="X93" s="27" t="str">
        <f t="shared" si="13"/>
        <v/>
      </c>
      <c r="Y93" s="27" t="str">
        <f>IF(W93="","",CHOOSE(VLOOKUP($V93,$B$1:$F$600,5,FALSE),AHS!$M$1,BHS!$M$1,CHS!$M$1,HMJHS!$M$1,KHS!$M$1,Kings!$M$1,MHS!$M$1,SWHS!$M$1,AMHS!$M$1,'S10'!$M$1,'S11'!$M$1,'S12'!$M$1,'S13'!$M$1,'S14'!$M$1,'S15'!$M$1,'S16'!$M$1,'S17'!$M$1,'S18'!$M$1,'S19'!$M$1,'S20'!$M$1))</f>
        <v/>
      </c>
      <c r="Z93" s="27" t="str">
        <f t="shared" si="14"/>
        <v/>
      </c>
      <c r="AA93" s="27" t="str">
        <f t="shared" si="15"/>
        <v/>
      </c>
      <c r="AB93" s="27" t="str">
        <f t="shared" si="16"/>
        <v/>
      </c>
      <c r="AC93" s="27" t="str">
        <f t="shared" si="17"/>
        <v/>
      </c>
      <c r="AD93" s="27" t="str">
        <f t="shared" si="18"/>
        <v/>
      </c>
    </row>
    <row r="94" spans="1:30" ht="12" customHeight="1" x14ac:dyDescent="0.25">
      <c r="A94" s="29" t="str">
        <f t="shared" ref="A94:B94" si="109">IF(C94="","",COUNTIF(C$1:C93,C94)+C94)</f>
        <v/>
      </c>
      <c r="B94" s="29" t="str">
        <f t="shared" si="109"/>
        <v/>
      </c>
      <c r="C94" s="29" t="str">
        <f t="shared" si="1"/>
        <v/>
      </c>
      <c r="D94" s="29" t="str">
        <f t="shared" si="2"/>
        <v/>
      </c>
      <c r="E94" s="29">
        <f>HMJHS!$Y$6</f>
        <v>1</v>
      </c>
      <c r="F94" s="29">
        <v>4</v>
      </c>
      <c r="G94" s="29">
        <v>4</v>
      </c>
      <c r="H94" s="29" t="str">
        <f>IF(AND(E94=1,HMJHS!H$6&lt;&gt;""),HMJHS!H$6,"")</f>
        <v/>
      </c>
      <c r="I94" s="29" t="str">
        <f>IF(AND(E94=2,HMJHS!H$6&lt;&gt;""),HMJHS!H$6,"")</f>
        <v/>
      </c>
      <c r="J94" s="29" t="str">
        <f>IF(ISERROR(VLOOKUP(G94,HMJHS!L$13:AR$32,30,FALSE)),"",VLOOKUP(G94,HMJHS!L$13:AR$32,30,FALSE))</f>
        <v/>
      </c>
      <c r="K94" s="29" t="str">
        <f>IF(ISERROR(VLOOKUP(G94,HMJHS!T$13:AR$32,23,FALSE)),"",VLOOKUP(G94,HMJHS!T$13:AR$32,23,FALSE))</f>
        <v/>
      </c>
      <c r="L94" s="29" t="str">
        <f>IF(ISERROR(VLOOKUP(G94,HMJHS!AB$13:AR$32,16,FALSE)),"",VLOOKUP(G94,HMJHS!AB$13:AR$32,16,FALSE))</f>
        <v/>
      </c>
      <c r="M94" s="29" t="str">
        <f>IF(ISERROR(VLOOKUP(G94,HMJHS!AJ$13:AR$32,9,FALSE)),"",VLOOKUP(G94,HMJHS!AJ$13:AR$32,9,FALSE))</f>
        <v/>
      </c>
      <c r="N94" s="27" t="str">
        <f t="shared" si="5"/>
        <v/>
      </c>
      <c r="O94" s="27" t="str">
        <f t="shared" si="6"/>
        <v/>
      </c>
      <c r="P94" s="27" t="str">
        <f>IF(N94="","",CHOOSE(VLOOKUP($V94,$A$1:$F$600,6,FALSE),AHS!$M$1,BHS!$M$1,CHS!$M$1,HMJHS!$M$1,KHS!$M$1,Kings!$M$1,MHS!$M$1,SWHS!$M$1,AMHS!$M$1,'S10'!$M$1,'S11'!$M$1,'S12'!$M$1,'S13'!$M$1,'S14'!$M$1,'S15'!$M$1,'S16'!$M$1,'S17'!$M$1,'S18'!$M$1,'S19'!$M$1,'S20'!$M$1))</f>
        <v/>
      </c>
      <c r="Q94" s="27" t="str">
        <f t="shared" si="7"/>
        <v/>
      </c>
      <c r="R94" s="27" t="str">
        <f t="shared" si="8"/>
        <v/>
      </c>
      <c r="S94" s="27" t="str">
        <f t="shared" si="9"/>
        <v/>
      </c>
      <c r="T94" s="27" t="str">
        <f t="shared" si="10"/>
        <v/>
      </c>
      <c r="U94" s="27" t="str">
        <f t="shared" si="11"/>
        <v/>
      </c>
      <c r="V94" s="27">
        <v>92</v>
      </c>
      <c r="W94" s="27" t="str">
        <f t="shared" si="12"/>
        <v/>
      </c>
      <c r="X94" s="27" t="str">
        <f t="shared" si="13"/>
        <v/>
      </c>
      <c r="Y94" s="27" t="str">
        <f>IF(W94="","",CHOOSE(VLOOKUP($V94,$B$1:$F$600,5,FALSE),AHS!$M$1,BHS!$M$1,CHS!$M$1,HMJHS!$M$1,KHS!$M$1,Kings!$M$1,MHS!$M$1,SWHS!$M$1,AMHS!$M$1,'S10'!$M$1,'S11'!$M$1,'S12'!$M$1,'S13'!$M$1,'S14'!$M$1,'S15'!$M$1,'S16'!$M$1,'S17'!$M$1,'S18'!$M$1,'S19'!$M$1,'S20'!$M$1))</f>
        <v/>
      </c>
      <c r="Z94" s="27" t="str">
        <f t="shared" si="14"/>
        <v/>
      </c>
      <c r="AA94" s="27" t="str">
        <f t="shared" si="15"/>
        <v/>
      </c>
      <c r="AB94" s="27" t="str">
        <f t="shared" si="16"/>
        <v/>
      </c>
      <c r="AC94" s="27" t="str">
        <f t="shared" si="17"/>
        <v/>
      </c>
      <c r="AD94" s="27" t="str">
        <f t="shared" si="18"/>
        <v/>
      </c>
    </row>
    <row r="95" spans="1:30" ht="12" customHeight="1" x14ac:dyDescent="0.25">
      <c r="A95" s="29" t="str">
        <f t="shared" ref="A95:B95" si="110">IF(C95="","",COUNTIF(C$1:C94,C95)+C95)</f>
        <v/>
      </c>
      <c r="B95" s="29" t="str">
        <f t="shared" si="110"/>
        <v/>
      </c>
      <c r="C95" s="29" t="str">
        <f t="shared" si="1"/>
        <v/>
      </c>
      <c r="D95" s="29" t="str">
        <f t="shared" si="2"/>
        <v/>
      </c>
      <c r="E95" s="29">
        <f>HMJHS!$Y$6</f>
        <v>1</v>
      </c>
      <c r="F95" s="29">
        <v>4</v>
      </c>
      <c r="G95" s="29">
        <v>5</v>
      </c>
      <c r="H95" s="29" t="str">
        <f>IF(AND(E95=1,HMJHS!H$7&lt;&gt;""),HMJHS!H$7,"")</f>
        <v/>
      </c>
      <c r="I95" s="29" t="str">
        <f>IF(AND(E95=2,HMJHS!H$7&lt;&gt;""),HMJHS!H$7,"")</f>
        <v/>
      </c>
      <c r="J95" s="29" t="str">
        <f>IF(ISERROR(VLOOKUP(G95,HMJHS!L$13:AR$32,30,FALSE)),"",VLOOKUP(G95,HMJHS!L$13:AR$32,30,FALSE))</f>
        <v/>
      </c>
      <c r="K95" s="29" t="str">
        <f>IF(ISERROR(VLOOKUP(G95,HMJHS!T$13:AR$32,23,FALSE)),"",VLOOKUP(G95,HMJHS!T$13:AR$32,23,FALSE))</f>
        <v/>
      </c>
      <c r="L95" s="29" t="str">
        <f>IF(ISERROR(VLOOKUP(G95,HMJHS!AB$13:AR$32,16,FALSE)),"",VLOOKUP(G95,HMJHS!AB$13:AR$32,16,FALSE))</f>
        <v/>
      </c>
      <c r="M95" s="29" t="str">
        <f>IF(ISERROR(VLOOKUP(G95,HMJHS!AJ$13:AR$32,9,FALSE)),"",VLOOKUP(G95,HMJHS!AJ$13:AR$32,9,FALSE))</f>
        <v/>
      </c>
      <c r="N95" s="27" t="str">
        <f t="shared" si="5"/>
        <v/>
      </c>
      <c r="O95" s="27" t="str">
        <f t="shared" si="6"/>
        <v/>
      </c>
      <c r="P95" s="27" t="str">
        <f>IF(N95="","",CHOOSE(VLOOKUP($V95,$A$1:$F$600,6,FALSE),AHS!$M$1,BHS!$M$1,CHS!$M$1,HMJHS!$M$1,KHS!$M$1,Kings!$M$1,MHS!$M$1,SWHS!$M$1,AMHS!$M$1,'S10'!$M$1,'S11'!$M$1,'S12'!$M$1,'S13'!$M$1,'S14'!$M$1,'S15'!$M$1,'S16'!$M$1,'S17'!$M$1,'S18'!$M$1,'S19'!$M$1,'S20'!$M$1))</f>
        <v/>
      </c>
      <c r="Q95" s="27" t="str">
        <f t="shared" si="7"/>
        <v/>
      </c>
      <c r="R95" s="27" t="str">
        <f t="shared" si="8"/>
        <v/>
      </c>
      <c r="S95" s="27" t="str">
        <f t="shared" si="9"/>
        <v/>
      </c>
      <c r="T95" s="27" t="str">
        <f t="shared" si="10"/>
        <v/>
      </c>
      <c r="U95" s="27" t="str">
        <f t="shared" si="11"/>
        <v/>
      </c>
      <c r="V95" s="27">
        <v>93</v>
      </c>
      <c r="W95" s="27" t="str">
        <f t="shared" si="12"/>
        <v/>
      </c>
      <c r="X95" s="27" t="str">
        <f t="shared" si="13"/>
        <v/>
      </c>
      <c r="Y95" s="27" t="str">
        <f>IF(W95="","",CHOOSE(VLOOKUP($V95,$B$1:$F$600,5,FALSE),AHS!$M$1,BHS!$M$1,CHS!$M$1,HMJHS!$M$1,KHS!$M$1,Kings!$M$1,MHS!$M$1,SWHS!$M$1,AMHS!$M$1,'S10'!$M$1,'S11'!$M$1,'S12'!$M$1,'S13'!$M$1,'S14'!$M$1,'S15'!$M$1,'S16'!$M$1,'S17'!$M$1,'S18'!$M$1,'S19'!$M$1,'S20'!$M$1))</f>
        <v/>
      </c>
      <c r="Z95" s="27" t="str">
        <f t="shared" si="14"/>
        <v/>
      </c>
      <c r="AA95" s="27" t="str">
        <f t="shared" si="15"/>
        <v/>
      </c>
      <c r="AB95" s="27" t="str">
        <f t="shared" si="16"/>
        <v/>
      </c>
      <c r="AC95" s="27" t="str">
        <f t="shared" si="17"/>
        <v/>
      </c>
      <c r="AD95" s="27" t="str">
        <f t="shared" si="18"/>
        <v/>
      </c>
    </row>
    <row r="96" spans="1:30" ht="12" customHeight="1" x14ac:dyDescent="0.25">
      <c r="A96" s="29" t="str">
        <f t="shared" ref="A96:B96" si="111">IF(C96="","",COUNTIF(C$1:C95,C96)+C96)</f>
        <v/>
      </c>
      <c r="B96" s="29" t="str">
        <f t="shared" si="111"/>
        <v/>
      </c>
      <c r="C96" s="29" t="str">
        <f t="shared" si="1"/>
        <v/>
      </c>
      <c r="D96" s="29" t="str">
        <f t="shared" si="2"/>
        <v/>
      </c>
      <c r="E96" s="29">
        <f>HMJHS!$Y$6</f>
        <v>1</v>
      </c>
      <c r="F96" s="29">
        <v>4</v>
      </c>
      <c r="G96" s="29">
        <v>6</v>
      </c>
      <c r="H96" s="29" t="str">
        <f>IF(AND(E96=1,HMJHS!H$8&lt;&gt;""),HMJHS!H$8,"")</f>
        <v/>
      </c>
      <c r="I96" s="29" t="str">
        <f>IF(AND(E96=2,HMJHS!H$8&lt;&gt;""),HMJHS!H$8,"")</f>
        <v/>
      </c>
      <c r="J96" s="29" t="str">
        <f>IF(ISERROR(VLOOKUP(G96,HMJHS!L$13:AR$32,30,FALSE)),"",VLOOKUP(G96,HMJHS!L$13:AR$32,30,FALSE))</f>
        <v/>
      </c>
      <c r="K96" s="29" t="str">
        <f>IF(ISERROR(VLOOKUP(G96,HMJHS!T$13:AR$32,23,FALSE)),"",VLOOKUP(G96,HMJHS!T$13:AR$32,23,FALSE))</f>
        <v/>
      </c>
      <c r="L96" s="29" t="str">
        <f>IF(ISERROR(VLOOKUP(G96,HMJHS!AB$13:AR$32,16,FALSE)),"",VLOOKUP(G96,HMJHS!AB$13:AR$32,16,FALSE))</f>
        <v/>
      </c>
      <c r="M96" s="29" t="str">
        <f>IF(ISERROR(VLOOKUP(G96,HMJHS!AJ$13:AR$32,9,FALSE)),"",VLOOKUP(G96,HMJHS!AJ$13:AR$32,9,FALSE))</f>
        <v/>
      </c>
      <c r="N96" s="27" t="str">
        <f t="shared" si="5"/>
        <v/>
      </c>
      <c r="O96" s="27" t="str">
        <f t="shared" si="6"/>
        <v/>
      </c>
      <c r="P96" s="27" t="str">
        <f>IF(N96="","",CHOOSE(VLOOKUP($V96,$A$1:$F$600,6,FALSE),AHS!$M$1,BHS!$M$1,CHS!$M$1,HMJHS!$M$1,KHS!$M$1,Kings!$M$1,MHS!$M$1,SWHS!$M$1,AMHS!$M$1,'S10'!$M$1,'S11'!$M$1,'S12'!$M$1,'S13'!$M$1,'S14'!$M$1,'S15'!$M$1,'S16'!$M$1,'S17'!$M$1,'S18'!$M$1,'S19'!$M$1,'S20'!$M$1))</f>
        <v/>
      </c>
      <c r="Q96" s="27" t="str">
        <f t="shared" si="7"/>
        <v/>
      </c>
      <c r="R96" s="27" t="str">
        <f t="shared" si="8"/>
        <v/>
      </c>
      <c r="S96" s="27" t="str">
        <f t="shared" si="9"/>
        <v/>
      </c>
      <c r="T96" s="27" t="str">
        <f t="shared" si="10"/>
        <v/>
      </c>
      <c r="U96" s="27" t="str">
        <f t="shared" si="11"/>
        <v/>
      </c>
      <c r="V96" s="27">
        <v>94</v>
      </c>
      <c r="W96" s="27" t="str">
        <f t="shared" si="12"/>
        <v/>
      </c>
      <c r="X96" s="27" t="str">
        <f t="shared" si="13"/>
        <v/>
      </c>
      <c r="Y96" s="27" t="str">
        <f>IF(W96="","",CHOOSE(VLOOKUP($V96,$B$1:$F$600,5,FALSE),AHS!$M$1,BHS!$M$1,CHS!$M$1,HMJHS!$M$1,KHS!$M$1,Kings!$M$1,MHS!$M$1,SWHS!$M$1,AMHS!$M$1,'S10'!$M$1,'S11'!$M$1,'S12'!$M$1,'S13'!$M$1,'S14'!$M$1,'S15'!$M$1,'S16'!$M$1,'S17'!$M$1,'S18'!$M$1,'S19'!$M$1,'S20'!$M$1))</f>
        <v/>
      </c>
      <c r="Z96" s="27" t="str">
        <f t="shared" si="14"/>
        <v/>
      </c>
      <c r="AA96" s="27" t="str">
        <f t="shared" si="15"/>
        <v/>
      </c>
      <c r="AB96" s="27" t="str">
        <f t="shared" si="16"/>
        <v/>
      </c>
      <c r="AC96" s="27" t="str">
        <f t="shared" si="17"/>
        <v/>
      </c>
      <c r="AD96" s="27" t="str">
        <f t="shared" si="18"/>
        <v/>
      </c>
    </row>
    <row r="97" spans="1:30" ht="12" customHeight="1" x14ac:dyDescent="0.25">
      <c r="A97" s="29" t="str">
        <f t="shared" ref="A97:B97" si="112">IF(C97="","",COUNTIF(C$1:C96,C97)+C97)</f>
        <v/>
      </c>
      <c r="B97" s="29" t="str">
        <f t="shared" si="112"/>
        <v/>
      </c>
      <c r="C97" s="29" t="str">
        <f t="shared" si="1"/>
        <v/>
      </c>
      <c r="D97" s="29" t="str">
        <f t="shared" si="2"/>
        <v/>
      </c>
      <c r="E97" s="29">
        <f>HMJHS!$Y$6</f>
        <v>1</v>
      </c>
      <c r="F97" s="29">
        <v>4</v>
      </c>
      <c r="G97" s="29">
        <v>7</v>
      </c>
      <c r="H97" s="29" t="str">
        <f>IF(AND(E97=1,HMJHS!H$9&lt;&gt;""),HMJHS!H$9,"")</f>
        <v/>
      </c>
      <c r="I97" s="29" t="str">
        <f>IF(AND(E97=2,HMJHS!H$9&lt;&gt;""),HMJHS!H$9,"")</f>
        <v/>
      </c>
      <c r="J97" s="29" t="str">
        <f>IF(ISERROR(VLOOKUP(G97,HMJHS!L$13:AR$32,30,FALSE)),"",VLOOKUP(G97,HMJHS!L$13:AR$32,30,FALSE))</f>
        <v/>
      </c>
      <c r="K97" s="29" t="str">
        <f>IF(ISERROR(VLOOKUP(G97,HMJHS!T$13:AR$32,23,FALSE)),"",VLOOKUP(G97,HMJHS!T$13:AR$32,23,FALSE))</f>
        <v/>
      </c>
      <c r="L97" s="29" t="str">
        <f>IF(ISERROR(VLOOKUP(G97,HMJHS!AB$13:AR$32,16,FALSE)),"",VLOOKUP(G97,HMJHS!AB$13:AR$32,16,FALSE))</f>
        <v/>
      </c>
      <c r="M97" s="29" t="str">
        <f>IF(ISERROR(VLOOKUP(G97,HMJHS!AJ$13:AR$32,9,FALSE)),"",VLOOKUP(G97,HMJHS!AJ$13:AR$32,9,FALSE))</f>
        <v/>
      </c>
      <c r="N97" s="27" t="str">
        <f t="shared" si="5"/>
        <v/>
      </c>
      <c r="O97" s="27" t="str">
        <f t="shared" si="6"/>
        <v/>
      </c>
      <c r="P97" s="27" t="str">
        <f>IF(N97="","",CHOOSE(VLOOKUP($V97,$A$1:$F$600,6,FALSE),AHS!$M$1,BHS!$M$1,CHS!$M$1,HMJHS!$M$1,KHS!$M$1,Kings!$M$1,MHS!$M$1,SWHS!$M$1,AMHS!$M$1,'S10'!$M$1,'S11'!$M$1,'S12'!$M$1,'S13'!$M$1,'S14'!$M$1,'S15'!$M$1,'S16'!$M$1,'S17'!$M$1,'S18'!$M$1,'S19'!$M$1,'S20'!$M$1))</f>
        <v/>
      </c>
      <c r="Q97" s="27" t="str">
        <f t="shared" si="7"/>
        <v/>
      </c>
      <c r="R97" s="27" t="str">
        <f t="shared" si="8"/>
        <v/>
      </c>
      <c r="S97" s="27" t="str">
        <f t="shared" si="9"/>
        <v/>
      </c>
      <c r="T97" s="27" t="str">
        <f t="shared" si="10"/>
        <v/>
      </c>
      <c r="U97" s="27" t="str">
        <f t="shared" si="11"/>
        <v/>
      </c>
      <c r="V97" s="27">
        <v>95</v>
      </c>
      <c r="W97" s="27" t="str">
        <f t="shared" si="12"/>
        <v/>
      </c>
      <c r="X97" s="27" t="str">
        <f t="shared" si="13"/>
        <v/>
      </c>
      <c r="Y97" s="27" t="str">
        <f>IF(W97="","",CHOOSE(VLOOKUP($V97,$B$1:$F$600,5,FALSE),AHS!$M$1,BHS!$M$1,CHS!$M$1,HMJHS!$M$1,KHS!$M$1,Kings!$M$1,MHS!$M$1,SWHS!$M$1,AMHS!$M$1,'S10'!$M$1,'S11'!$M$1,'S12'!$M$1,'S13'!$M$1,'S14'!$M$1,'S15'!$M$1,'S16'!$M$1,'S17'!$M$1,'S18'!$M$1,'S19'!$M$1,'S20'!$M$1))</f>
        <v/>
      </c>
      <c r="Z97" s="27" t="str">
        <f t="shared" si="14"/>
        <v/>
      </c>
      <c r="AA97" s="27" t="str">
        <f t="shared" si="15"/>
        <v/>
      </c>
      <c r="AB97" s="27" t="str">
        <f t="shared" si="16"/>
        <v/>
      </c>
      <c r="AC97" s="27" t="str">
        <f t="shared" si="17"/>
        <v/>
      </c>
      <c r="AD97" s="27" t="str">
        <f t="shared" si="18"/>
        <v/>
      </c>
    </row>
    <row r="98" spans="1:30" ht="12" customHeight="1" x14ac:dyDescent="0.25">
      <c r="A98" s="29" t="str">
        <f t="shared" ref="A98:B98" si="113">IF(C98="","",COUNTIF(C$1:C97,C98)+C98)</f>
        <v/>
      </c>
      <c r="B98" s="29" t="str">
        <f t="shared" si="113"/>
        <v/>
      </c>
      <c r="C98" s="29" t="str">
        <f t="shared" si="1"/>
        <v/>
      </c>
      <c r="D98" s="29" t="str">
        <f t="shared" si="2"/>
        <v/>
      </c>
      <c r="E98" s="29">
        <f>HMJHS!$Y$6</f>
        <v>1</v>
      </c>
      <c r="F98" s="29">
        <v>4</v>
      </c>
      <c r="G98" s="29">
        <v>8</v>
      </c>
      <c r="H98" s="29" t="str">
        <f>IF(AND(E98=1,HMJHS!H$10&lt;&gt;""),HMJHS!H$10,"")</f>
        <v/>
      </c>
      <c r="I98" s="29" t="str">
        <f>IF(AND(E98=2,HMJHS!H$10&lt;&gt;""),HMJHS!H$10,"")</f>
        <v/>
      </c>
      <c r="J98" s="29" t="str">
        <f>IF(ISERROR(VLOOKUP(G98,HMJHS!L$13:AR$32,30,FALSE)),"",VLOOKUP(G98,HMJHS!L$13:AR$32,30,FALSE))</f>
        <v/>
      </c>
      <c r="K98" s="29" t="str">
        <f>IF(ISERROR(VLOOKUP(G98,HMJHS!T$13:AR$32,23,FALSE)),"",VLOOKUP(G98,HMJHS!T$13:AR$32,23,FALSE))</f>
        <v/>
      </c>
      <c r="L98" s="29" t="str">
        <f>IF(ISERROR(VLOOKUP(G98,HMJHS!AB$13:AR$32,16,FALSE)),"",VLOOKUP(G98,HMJHS!AB$13:AR$32,16,FALSE))</f>
        <v/>
      </c>
      <c r="M98" s="29" t="str">
        <f>IF(ISERROR(VLOOKUP(G98,HMJHS!AJ$13:AR$32,9,FALSE)),"",VLOOKUP(G98,HMJHS!AJ$13:AR$32,9,FALSE))</f>
        <v/>
      </c>
      <c r="N98" s="27" t="str">
        <f t="shared" si="5"/>
        <v/>
      </c>
      <c r="O98" s="27" t="str">
        <f t="shared" si="6"/>
        <v/>
      </c>
      <c r="P98" s="27" t="str">
        <f>IF(N98="","",CHOOSE(VLOOKUP($V98,$A$1:$F$600,6,FALSE),AHS!$M$1,BHS!$M$1,CHS!$M$1,HMJHS!$M$1,KHS!$M$1,Kings!$M$1,MHS!$M$1,SWHS!$M$1,AMHS!$M$1,'S10'!$M$1,'S11'!$M$1,'S12'!$M$1,'S13'!$M$1,'S14'!$M$1,'S15'!$M$1,'S16'!$M$1,'S17'!$M$1,'S18'!$M$1,'S19'!$M$1,'S20'!$M$1))</f>
        <v/>
      </c>
      <c r="Q98" s="27" t="str">
        <f t="shared" si="7"/>
        <v/>
      </c>
      <c r="R98" s="27" t="str">
        <f t="shared" si="8"/>
        <v/>
      </c>
      <c r="S98" s="27" t="str">
        <f t="shared" si="9"/>
        <v/>
      </c>
      <c r="T98" s="27" t="str">
        <f t="shared" si="10"/>
        <v/>
      </c>
      <c r="U98" s="27" t="str">
        <f t="shared" si="11"/>
        <v/>
      </c>
      <c r="V98" s="27">
        <v>96</v>
      </c>
      <c r="W98" s="27" t="str">
        <f t="shared" si="12"/>
        <v/>
      </c>
      <c r="X98" s="27" t="str">
        <f t="shared" si="13"/>
        <v/>
      </c>
      <c r="Y98" s="27" t="str">
        <f>IF(W98="","",CHOOSE(VLOOKUP($V98,$B$1:$F$600,5,FALSE),AHS!$M$1,BHS!$M$1,CHS!$M$1,HMJHS!$M$1,KHS!$M$1,Kings!$M$1,MHS!$M$1,SWHS!$M$1,AMHS!$M$1,'S10'!$M$1,'S11'!$M$1,'S12'!$M$1,'S13'!$M$1,'S14'!$M$1,'S15'!$M$1,'S16'!$M$1,'S17'!$M$1,'S18'!$M$1,'S19'!$M$1,'S20'!$M$1))</f>
        <v/>
      </c>
      <c r="Z98" s="27" t="str">
        <f t="shared" si="14"/>
        <v/>
      </c>
      <c r="AA98" s="27" t="str">
        <f t="shared" si="15"/>
        <v/>
      </c>
      <c r="AB98" s="27" t="str">
        <f t="shared" si="16"/>
        <v/>
      </c>
      <c r="AC98" s="27" t="str">
        <f t="shared" si="17"/>
        <v/>
      </c>
      <c r="AD98" s="27" t="str">
        <f t="shared" si="18"/>
        <v/>
      </c>
    </row>
    <row r="99" spans="1:30" ht="12" customHeight="1" x14ac:dyDescent="0.25">
      <c r="A99" s="29" t="str">
        <f t="shared" ref="A99:B99" si="114">IF(C99="","",COUNTIF(C$1:C98,C99)+C99)</f>
        <v/>
      </c>
      <c r="B99" s="29" t="str">
        <f t="shared" si="114"/>
        <v/>
      </c>
      <c r="C99" s="29" t="str">
        <f t="shared" si="1"/>
        <v/>
      </c>
      <c r="D99" s="29" t="str">
        <f t="shared" si="2"/>
        <v/>
      </c>
      <c r="E99" s="29">
        <f>HMJHS!$Y$6</f>
        <v>1</v>
      </c>
      <c r="F99" s="29">
        <v>4</v>
      </c>
      <c r="G99" s="29">
        <v>9</v>
      </c>
      <c r="H99" s="29" t="str">
        <f>IF(AND(E99=1,HMJHS!H$11&lt;&gt;""),HMJHS!H$11,"")</f>
        <v/>
      </c>
      <c r="I99" s="29" t="str">
        <f>IF(AND(E99=2,HMJHS!H$11&lt;&gt;""),HMJHS!H$11,"")</f>
        <v/>
      </c>
      <c r="J99" s="29" t="str">
        <f>IF(ISERROR(VLOOKUP(G99,HMJHS!L$13:AR$32,30,FALSE)),"",VLOOKUP(G99,HMJHS!L$13:AR$32,30,FALSE))</f>
        <v/>
      </c>
      <c r="K99" s="29" t="str">
        <f>IF(ISERROR(VLOOKUP(G99,HMJHS!T$13:AR$32,23,FALSE)),"",VLOOKUP(G99,HMJHS!T$13:AR$32,23,FALSE))</f>
        <v/>
      </c>
      <c r="L99" s="29" t="str">
        <f>IF(ISERROR(VLOOKUP(G99,HMJHS!AB$13:AR$32,16,FALSE)),"",VLOOKUP(G99,HMJHS!AB$13:AR$32,16,FALSE))</f>
        <v/>
      </c>
      <c r="M99" s="29" t="str">
        <f>IF(ISERROR(VLOOKUP(G99,HMJHS!AJ$13:AR$32,9,FALSE)),"",VLOOKUP(G99,HMJHS!AJ$13:AR$32,9,FALSE))</f>
        <v/>
      </c>
      <c r="N99" s="27" t="str">
        <f t="shared" si="5"/>
        <v/>
      </c>
      <c r="O99" s="27" t="str">
        <f t="shared" si="6"/>
        <v/>
      </c>
      <c r="P99" s="27" t="str">
        <f>IF(N99="","",CHOOSE(VLOOKUP($V99,$A$1:$F$600,6,FALSE),AHS!$M$1,BHS!$M$1,CHS!$M$1,HMJHS!$M$1,KHS!$M$1,Kings!$M$1,MHS!$M$1,SWHS!$M$1,AMHS!$M$1,'S10'!$M$1,'S11'!$M$1,'S12'!$M$1,'S13'!$M$1,'S14'!$M$1,'S15'!$M$1,'S16'!$M$1,'S17'!$M$1,'S18'!$M$1,'S19'!$M$1,'S20'!$M$1))</f>
        <v/>
      </c>
      <c r="Q99" s="27" t="str">
        <f t="shared" si="7"/>
        <v/>
      </c>
      <c r="R99" s="27" t="str">
        <f t="shared" si="8"/>
        <v/>
      </c>
      <c r="S99" s="27" t="str">
        <f t="shared" si="9"/>
        <v/>
      </c>
      <c r="T99" s="27" t="str">
        <f t="shared" si="10"/>
        <v/>
      </c>
      <c r="U99" s="27" t="str">
        <f t="shared" si="11"/>
        <v/>
      </c>
      <c r="V99" s="27">
        <v>97</v>
      </c>
      <c r="W99" s="27" t="str">
        <f t="shared" si="12"/>
        <v/>
      </c>
      <c r="X99" s="27" t="str">
        <f t="shared" si="13"/>
        <v/>
      </c>
      <c r="Y99" s="27" t="str">
        <f>IF(W99="","",CHOOSE(VLOOKUP($V99,$B$1:$F$600,5,FALSE),AHS!$M$1,BHS!$M$1,CHS!$M$1,HMJHS!$M$1,KHS!$M$1,Kings!$M$1,MHS!$M$1,SWHS!$M$1,AMHS!$M$1,'S10'!$M$1,'S11'!$M$1,'S12'!$M$1,'S13'!$M$1,'S14'!$M$1,'S15'!$M$1,'S16'!$M$1,'S17'!$M$1,'S18'!$M$1,'S19'!$M$1,'S20'!$M$1))</f>
        <v/>
      </c>
      <c r="Z99" s="27" t="str">
        <f t="shared" si="14"/>
        <v/>
      </c>
      <c r="AA99" s="27" t="str">
        <f t="shared" si="15"/>
        <v/>
      </c>
      <c r="AB99" s="27" t="str">
        <f t="shared" si="16"/>
        <v/>
      </c>
      <c r="AC99" s="27" t="str">
        <f t="shared" si="17"/>
        <v/>
      </c>
      <c r="AD99" s="27" t="str">
        <f t="shared" si="18"/>
        <v/>
      </c>
    </row>
    <row r="100" spans="1:30" ht="12" customHeight="1" x14ac:dyDescent="0.25">
      <c r="A100" s="29" t="str">
        <f t="shared" ref="A100:B100" si="115">IF(C100="","",COUNTIF(C$1:C99,C100)+C100)</f>
        <v/>
      </c>
      <c r="B100" s="29" t="str">
        <f t="shared" si="115"/>
        <v/>
      </c>
      <c r="C100" s="29" t="str">
        <f t="shared" si="1"/>
        <v/>
      </c>
      <c r="D100" s="29" t="str">
        <f t="shared" si="2"/>
        <v/>
      </c>
      <c r="E100" s="29">
        <f>HMJHS!$Y$6</f>
        <v>1</v>
      </c>
      <c r="F100" s="29">
        <v>4</v>
      </c>
      <c r="G100" s="29">
        <v>10</v>
      </c>
      <c r="H100" s="29" t="str">
        <f>IF(AND(E100=1,HMJHS!H$12&lt;&gt;""),HMJHS!H$12,"")</f>
        <v/>
      </c>
      <c r="I100" s="29" t="str">
        <f>IF(AND(E100=2,HMJHS!H$12&lt;&gt;""),HMJHS!H$12,"")</f>
        <v/>
      </c>
      <c r="J100" s="29" t="str">
        <f>IF(ISERROR(VLOOKUP(G100,HMJHS!L$13:AR$32,30,FALSE)),"",VLOOKUP(G100,HMJHS!L$13:AR$32,30,FALSE))</f>
        <v/>
      </c>
      <c r="K100" s="29" t="str">
        <f>IF(ISERROR(VLOOKUP(G100,HMJHS!T$13:AR$32,23,FALSE)),"",VLOOKUP(G100,HMJHS!T$13:AR$32,23,FALSE))</f>
        <v/>
      </c>
      <c r="L100" s="29" t="str">
        <f>IF(ISERROR(VLOOKUP(G100,HMJHS!AB$13:AR$32,16,FALSE)),"",VLOOKUP(G100,HMJHS!AB$13:AR$32,16,FALSE))</f>
        <v/>
      </c>
      <c r="M100" s="29" t="str">
        <f>IF(ISERROR(VLOOKUP(G100,HMJHS!AJ$13:AR$32,9,FALSE)),"",VLOOKUP(G100,HMJHS!AJ$13:AR$32,9,FALSE))</f>
        <v/>
      </c>
      <c r="N100" s="27" t="str">
        <f t="shared" si="5"/>
        <v/>
      </c>
      <c r="O100" s="27" t="str">
        <f t="shared" si="6"/>
        <v/>
      </c>
      <c r="P100" s="27" t="str">
        <f>IF(N100="","",CHOOSE(VLOOKUP($V100,$A$1:$F$600,6,FALSE),AHS!$M$1,BHS!$M$1,CHS!$M$1,HMJHS!$M$1,KHS!$M$1,Kings!$M$1,MHS!$M$1,SWHS!$M$1,AMHS!$M$1,'S10'!$M$1,'S11'!$M$1,'S12'!$M$1,'S13'!$M$1,'S14'!$M$1,'S15'!$M$1,'S16'!$M$1,'S17'!$M$1,'S18'!$M$1,'S19'!$M$1,'S20'!$M$1))</f>
        <v/>
      </c>
      <c r="Q100" s="27" t="str">
        <f t="shared" si="7"/>
        <v/>
      </c>
      <c r="R100" s="27" t="str">
        <f t="shared" si="8"/>
        <v/>
      </c>
      <c r="S100" s="27" t="str">
        <f t="shared" si="9"/>
        <v/>
      </c>
      <c r="T100" s="27" t="str">
        <f t="shared" si="10"/>
        <v/>
      </c>
      <c r="U100" s="27" t="str">
        <f t="shared" si="11"/>
        <v/>
      </c>
      <c r="V100" s="27">
        <v>98</v>
      </c>
      <c r="W100" s="27" t="str">
        <f t="shared" si="12"/>
        <v/>
      </c>
      <c r="X100" s="27" t="str">
        <f t="shared" si="13"/>
        <v/>
      </c>
      <c r="Y100" s="27" t="str">
        <f>IF(W100="","",CHOOSE(VLOOKUP($V100,$B$1:$F$600,5,FALSE),AHS!$M$1,BHS!$M$1,CHS!$M$1,HMJHS!$M$1,KHS!$M$1,Kings!$M$1,MHS!$M$1,SWHS!$M$1,AMHS!$M$1,'S10'!$M$1,'S11'!$M$1,'S12'!$M$1,'S13'!$M$1,'S14'!$M$1,'S15'!$M$1,'S16'!$M$1,'S17'!$M$1,'S18'!$M$1,'S19'!$M$1,'S20'!$M$1))</f>
        <v/>
      </c>
      <c r="Z100" s="27" t="str">
        <f t="shared" si="14"/>
        <v/>
      </c>
      <c r="AA100" s="27" t="str">
        <f t="shared" si="15"/>
        <v/>
      </c>
      <c r="AB100" s="27" t="str">
        <f t="shared" si="16"/>
        <v/>
      </c>
      <c r="AC100" s="27" t="str">
        <f t="shared" si="17"/>
        <v/>
      </c>
      <c r="AD100" s="27" t="str">
        <f t="shared" si="18"/>
        <v/>
      </c>
    </row>
    <row r="101" spans="1:30" ht="12" customHeight="1" x14ac:dyDescent="0.25">
      <c r="A101" s="29" t="str">
        <f t="shared" ref="A101:B101" si="116">IF(C101="","",COUNTIF(C$1:C100,C101)+C101)</f>
        <v/>
      </c>
      <c r="B101" s="29" t="str">
        <f t="shared" si="116"/>
        <v/>
      </c>
      <c r="C101" s="29" t="str">
        <f t="shared" si="1"/>
        <v/>
      </c>
      <c r="D101" s="29" t="str">
        <f t="shared" si="2"/>
        <v/>
      </c>
      <c r="E101" s="29">
        <f>HMJHS!$Y$6</f>
        <v>1</v>
      </c>
      <c r="F101" s="29">
        <v>4</v>
      </c>
      <c r="G101" s="29">
        <v>11</v>
      </c>
      <c r="H101" s="29" t="str">
        <f>IF(AND(E101=1,HMJHS!H$13&lt;&gt;""),HMJHS!H$13,"")</f>
        <v/>
      </c>
      <c r="I101" s="29" t="str">
        <f>IF(AND(E101=2,HMJHS!H$13&lt;&gt;""),HMJHS!H$13,"")</f>
        <v/>
      </c>
      <c r="J101" s="29" t="str">
        <f>IF(ISERROR(VLOOKUP(G101,HMJHS!L$13:AR$32,30,FALSE)),"",VLOOKUP(G101,HMJHS!L$13:AR$32,30,FALSE))</f>
        <v/>
      </c>
      <c r="K101" s="29" t="str">
        <f>IF(ISERROR(VLOOKUP(G101,HMJHS!T$13:AR$32,23,FALSE)),"",VLOOKUP(G101,HMJHS!T$13:AR$32,23,FALSE))</f>
        <v/>
      </c>
      <c r="L101" s="29" t="str">
        <f>IF(ISERROR(VLOOKUP(G101,HMJHS!AB$13:AR$32,16,FALSE)),"",VLOOKUP(G101,HMJHS!AB$13:AR$32,16,FALSE))</f>
        <v/>
      </c>
      <c r="M101" s="29" t="str">
        <f>IF(ISERROR(VLOOKUP(G101,HMJHS!AJ$13:AR$32,9,FALSE)),"",VLOOKUP(G101,HMJHS!AJ$13:AR$32,9,FALSE))</f>
        <v/>
      </c>
      <c r="N101" s="27" t="str">
        <f t="shared" si="5"/>
        <v/>
      </c>
      <c r="O101" s="27" t="str">
        <f t="shared" si="6"/>
        <v/>
      </c>
      <c r="P101" s="27" t="str">
        <f>IF(N101="","",CHOOSE(VLOOKUP($V101,$A$1:$F$600,6,FALSE),AHS!$M$1,BHS!$M$1,CHS!$M$1,HMJHS!$M$1,KHS!$M$1,Kings!$M$1,MHS!$M$1,SWHS!$M$1,AMHS!$M$1,'S10'!$M$1,'S11'!$M$1,'S12'!$M$1,'S13'!$M$1,'S14'!$M$1,'S15'!$M$1,'S16'!$M$1,'S17'!$M$1,'S18'!$M$1,'S19'!$M$1,'S20'!$M$1))</f>
        <v/>
      </c>
      <c r="Q101" s="27" t="str">
        <f t="shared" si="7"/>
        <v/>
      </c>
      <c r="R101" s="27" t="str">
        <f t="shared" si="8"/>
        <v/>
      </c>
      <c r="S101" s="27" t="str">
        <f t="shared" si="9"/>
        <v/>
      </c>
      <c r="T101" s="27" t="str">
        <f t="shared" si="10"/>
        <v/>
      </c>
      <c r="U101" s="27" t="str">
        <f t="shared" si="11"/>
        <v/>
      </c>
      <c r="V101" s="27">
        <v>99</v>
      </c>
      <c r="W101" s="27" t="str">
        <f t="shared" si="12"/>
        <v/>
      </c>
      <c r="X101" s="27" t="str">
        <f t="shared" si="13"/>
        <v/>
      </c>
      <c r="Y101" s="27" t="str">
        <f>IF(W101="","",CHOOSE(VLOOKUP($V101,$B$1:$F$600,5,FALSE),AHS!$M$1,BHS!$M$1,CHS!$M$1,HMJHS!$M$1,KHS!$M$1,Kings!$M$1,MHS!$M$1,SWHS!$M$1,AMHS!$M$1,'S10'!$M$1,'S11'!$M$1,'S12'!$M$1,'S13'!$M$1,'S14'!$M$1,'S15'!$M$1,'S16'!$M$1,'S17'!$M$1,'S18'!$M$1,'S19'!$M$1,'S20'!$M$1))</f>
        <v/>
      </c>
      <c r="Z101" s="27" t="str">
        <f t="shared" si="14"/>
        <v/>
      </c>
      <c r="AA101" s="27" t="str">
        <f t="shared" si="15"/>
        <v/>
      </c>
      <c r="AB101" s="27" t="str">
        <f t="shared" si="16"/>
        <v/>
      </c>
      <c r="AC101" s="27" t="str">
        <f t="shared" si="17"/>
        <v/>
      </c>
      <c r="AD101" s="27" t="str">
        <f t="shared" si="18"/>
        <v/>
      </c>
    </row>
    <row r="102" spans="1:30" ht="12" customHeight="1" x14ac:dyDescent="0.25">
      <c r="A102" s="29" t="str">
        <f t="shared" ref="A102:B102" si="117">IF(C102="","",COUNTIF(C$1:C101,C102)+C102)</f>
        <v/>
      </c>
      <c r="B102" s="29" t="str">
        <f t="shared" si="117"/>
        <v/>
      </c>
      <c r="C102" s="29" t="str">
        <f t="shared" si="1"/>
        <v/>
      </c>
      <c r="D102" s="29" t="str">
        <f t="shared" si="2"/>
        <v/>
      </c>
      <c r="E102" s="29">
        <f>HMJHS!$Y$6</f>
        <v>1</v>
      </c>
      <c r="F102" s="29">
        <v>4</v>
      </c>
      <c r="G102" s="29">
        <v>12</v>
      </c>
      <c r="H102" s="29" t="str">
        <f>IF(AND(E102=1,HMJHS!H$14&lt;&gt;""),HMJHS!H$14,"")</f>
        <v/>
      </c>
      <c r="I102" s="29" t="str">
        <f>IF(AND(E102=2,HMJHS!H$14&lt;&gt;""),HMJHS!H$14,"")</f>
        <v/>
      </c>
      <c r="J102" s="29" t="str">
        <f>IF(ISERROR(VLOOKUP(G102,HMJHS!L$13:AR$32,30,FALSE)),"",VLOOKUP(G102,HMJHS!L$13:AR$32,30,FALSE))</f>
        <v/>
      </c>
      <c r="K102" s="29" t="str">
        <f>IF(ISERROR(VLOOKUP(G102,HMJHS!T$13:AR$32,23,FALSE)),"",VLOOKUP(G102,HMJHS!T$13:AR$32,23,FALSE))</f>
        <v/>
      </c>
      <c r="L102" s="29" t="str">
        <f>IF(ISERROR(VLOOKUP(G102,HMJHS!AB$13:AR$32,16,FALSE)),"",VLOOKUP(G102,HMJHS!AB$13:AR$32,16,FALSE))</f>
        <v/>
      </c>
      <c r="M102" s="29" t="str">
        <f>IF(ISERROR(VLOOKUP(G102,HMJHS!AJ$13:AR$32,9,FALSE)),"",VLOOKUP(G102,HMJHS!AJ$13:AR$32,9,FALSE))</f>
        <v/>
      </c>
      <c r="N102" s="27" t="str">
        <f t="shared" si="5"/>
        <v/>
      </c>
      <c r="O102" s="27" t="str">
        <f t="shared" si="6"/>
        <v/>
      </c>
      <c r="P102" s="27" t="str">
        <f>IF(N102="","",CHOOSE(VLOOKUP($V102,$A$1:$F$600,6,FALSE),AHS!$M$1,BHS!$M$1,CHS!$M$1,HMJHS!$M$1,KHS!$M$1,Kings!$M$1,MHS!$M$1,SWHS!$M$1,AMHS!$M$1,'S10'!$M$1,'S11'!$M$1,'S12'!$M$1,'S13'!$M$1,'S14'!$M$1,'S15'!$M$1,'S16'!$M$1,'S17'!$M$1,'S18'!$M$1,'S19'!$M$1,'S20'!$M$1))</f>
        <v/>
      </c>
      <c r="Q102" s="27" t="str">
        <f t="shared" si="7"/>
        <v/>
      </c>
      <c r="R102" s="27" t="str">
        <f t="shared" si="8"/>
        <v/>
      </c>
      <c r="S102" s="27" t="str">
        <f t="shared" si="9"/>
        <v/>
      </c>
      <c r="T102" s="27" t="str">
        <f t="shared" si="10"/>
        <v/>
      </c>
      <c r="U102" s="27" t="str">
        <f t="shared" si="11"/>
        <v/>
      </c>
      <c r="V102" s="27">
        <v>100</v>
      </c>
      <c r="W102" s="27" t="str">
        <f t="shared" si="12"/>
        <v/>
      </c>
      <c r="X102" s="27" t="str">
        <f t="shared" si="13"/>
        <v/>
      </c>
      <c r="Y102" s="27" t="str">
        <f>IF(W102="","",CHOOSE(VLOOKUP($V102,$B$1:$F$600,5,FALSE),AHS!$M$1,BHS!$M$1,CHS!$M$1,HMJHS!$M$1,KHS!$M$1,Kings!$M$1,MHS!$M$1,SWHS!$M$1,AMHS!$M$1,'S10'!$M$1,'S11'!$M$1,'S12'!$M$1,'S13'!$M$1,'S14'!$M$1,'S15'!$M$1,'S16'!$M$1,'S17'!$M$1,'S18'!$M$1,'S19'!$M$1,'S20'!$M$1))</f>
        <v/>
      </c>
      <c r="Z102" s="27" t="str">
        <f t="shared" si="14"/>
        <v/>
      </c>
      <c r="AA102" s="27" t="str">
        <f t="shared" si="15"/>
        <v/>
      </c>
      <c r="AB102" s="27" t="str">
        <f t="shared" si="16"/>
        <v/>
      </c>
      <c r="AC102" s="27" t="str">
        <f t="shared" si="17"/>
        <v/>
      </c>
      <c r="AD102" s="27" t="str">
        <f t="shared" si="18"/>
        <v/>
      </c>
    </row>
    <row r="103" spans="1:30" ht="12" customHeight="1" x14ac:dyDescent="0.25">
      <c r="A103" s="29" t="str">
        <f t="shared" ref="A103:B103" si="118">IF(C103="","",COUNTIF(C$1:C102,C103)+C103)</f>
        <v/>
      </c>
      <c r="B103" s="29" t="str">
        <f t="shared" si="118"/>
        <v/>
      </c>
      <c r="C103" s="29" t="str">
        <f t="shared" si="1"/>
        <v/>
      </c>
      <c r="D103" s="29" t="str">
        <f t="shared" si="2"/>
        <v/>
      </c>
      <c r="E103" s="29">
        <f>HMJHS!$Y$6</f>
        <v>1</v>
      </c>
      <c r="F103" s="29">
        <v>4</v>
      </c>
      <c r="G103" s="29">
        <v>13</v>
      </c>
      <c r="H103" s="29" t="str">
        <f>IF(AND(E103=1,HMJHS!H$15&lt;&gt;""),HMJHS!H$15,"")</f>
        <v/>
      </c>
      <c r="I103" s="29" t="str">
        <f>IF(AND(E103=2,HMJHS!H$15&lt;&gt;""),HMJHS!H$15,"")</f>
        <v/>
      </c>
      <c r="J103" s="29" t="str">
        <f>IF(ISERROR(VLOOKUP(G103,HMJHS!L$13:AR$32,30,FALSE)),"",VLOOKUP(G103,HMJHS!L$13:AR$32,30,FALSE))</f>
        <v/>
      </c>
      <c r="K103" s="29" t="str">
        <f>IF(ISERROR(VLOOKUP(G103,HMJHS!T$13:AR$32,23,FALSE)),"",VLOOKUP(G103,HMJHS!T$13:AR$32,23,FALSE))</f>
        <v/>
      </c>
      <c r="L103" s="29" t="str">
        <f>IF(ISERROR(VLOOKUP(G103,HMJHS!AB$13:AR$32,16,FALSE)),"",VLOOKUP(G103,HMJHS!AB$13:AR$32,16,FALSE))</f>
        <v/>
      </c>
      <c r="M103" s="29" t="str">
        <f>IF(ISERROR(VLOOKUP(G103,HMJHS!AJ$13:AR$32,9,FALSE)),"",VLOOKUP(G103,HMJHS!AJ$13:AR$32,9,FALSE))</f>
        <v/>
      </c>
      <c r="N103" s="27" t="str">
        <f t="shared" si="5"/>
        <v/>
      </c>
      <c r="O103" s="27" t="str">
        <f t="shared" si="6"/>
        <v/>
      </c>
      <c r="P103" s="27" t="str">
        <f>IF(N103="","",CHOOSE(VLOOKUP($V103,$A$1:$F$600,6,FALSE),AHS!$M$1,BHS!$M$1,CHS!$M$1,HMJHS!$M$1,KHS!$M$1,Kings!$M$1,MHS!$M$1,SWHS!$M$1,AMHS!$M$1,'S10'!$M$1,'S11'!$M$1,'S12'!$M$1,'S13'!$M$1,'S14'!$M$1,'S15'!$M$1,'S16'!$M$1,'S17'!$M$1,'S18'!$M$1,'S19'!$M$1,'S20'!$M$1))</f>
        <v/>
      </c>
      <c r="Q103" s="27" t="str">
        <f t="shared" si="7"/>
        <v/>
      </c>
      <c r="R103" s="27" t="str">
        <f t="shared" si="8"/>
        <v/>
      </c>
      <c r="S103" s="27" t="str">
        <f t="shared" si="9"/>
        <v/>
      </c>
      <c r="T103" s="27" t="str">
        <f t="shared" si="10"/>
        <v/>
      </c>
      <c r="U103" s="27" t="str">
        <f t="shared" si="11"/>
        <v/>
      </c>
      <c r="V103" s="27">
        <v>101</v>
      </c>
      <c r="W103" s="27" t="str">
        <f t="shared" si="12"/>
        <v/>
      </c>
      <c r="X103" s="27" t="str">
        <f t="shared" si="13"/>
        <v/>
      </c>
      <c r="Y103" s="27" t="str">
        <f>IF(W103="","",CHOOSE(VLOOKUP($V103,$B$1:$F$600,5,FALSE),AHS!$M$1,BHS!$M$1,CHS!$M$1,HMJHS!$M$1,KHS!$M$1,Kings!$M$1,MHS!$M$1,SWHS!$M$1,AMHS!$M$1,'S10'!$M$1,'S11'!$M$1,'S12'!$M$1,'S13'!$M$1,'S14'!$M$1,'S15'!$M$1,'S16'!$M$1,'S17'!$M$1,'S18'!$M$1,'S19'!$M$1,'S20'!$M$1))</f>
        <v/>
      </c>
      <c r="Z103" s="27" t="str">
        <f t="shared" si="14"/>
        <v/>
      </c>
      <c r="AA103" s="27" t="str">
        <f t="shared" si="15"/>
        <v/>
      </c>
      <c r="AB103" s="27" t="str">
        <f t="shared" si="16"/>
        <v/>
      </c>
      <c r="AC103" s="27" t="str">
        <f t="shared" si="17"/>
        <v/>
      </c>
      <c r="AD103" s="27" t="str">
        <f t="shared" si="18"/>
        <v/>
      </c>
    </row>
    <row r="104" spans="1:30" ht="12" customHeight="1" x14ac:dyDescent="0.25">
      <c r="A104" s="29" t="str">
        <f t="shared" ref="A104:B104" si="119">IF(C104="","",COUNTIF(C$1:C103,C104)+C104)</f>
        <v/>
      </c>
      <c r="B104" s="29" t="str">
        <f t="shared" si="119"/>
        <v/>
      </c>
      <c r="C104" s="29" t="str">
        <f t="shared" si="1"/>
        <v/>
      </c>
      <c r="D104" s="29" t="str">
        <f t="shared" si="2"/>
        <v/>
      </c>
      <c r="E104" s="29">
        <f>HMJHS!$Y$6</f>
        <v>1</v>
      </c>
      <c r="F104" s="29">
        <v>4</v>
      </c>
      <c r="G104" s="29">
        <v>14</v>
      </c>
      <c r="H104" s="29" t="str">
        <f>IF(AND(E104=1,HMJHS!H$16&lt;&gt;""),HMJHS!H$16,"")</f>
        <v/>
      </c>
      <c r="I104" s="29" t="str">
        <f>IF(AND(E104=2,HMJHS!H$16&lt;&gt;""),HMJHS!H$16,"")</f>
        <v/>
      </c>
      <c r="J104" s="29" t="str">
        <f>IF(ISERROR(VLOOKUP(G104,HMJHS!L$13:AR$32,30,FALSE)),"",VLOOKUP(G104,HMJHS!L$13:AR$32,30,FALSE))</f>
        <v/>
      </c>
      <c r="K104" s="29" t="str">
        <f>IF(ISERROR(VLOOKUP(G104,HMJHS!T$13:AR$32,23,FALSE)),"",VLOOKUP(G104,HMJHS!T$13:AR$32,23,FALSE))</f>
        <v/>
      </c>
      <c r="L104" s="29" t="str">
        <f>IF(ISERROR(VLOOKUP(G104,HMJHS!AB$13:AR$32,16,FALSE)),"",VLOOKUP(G104,HMJHS!AB$13:AR$32,16,FALSE))</f>
        <v/>
      </c>
      <c r="M104" s="29" t="str">
        <f>IF(ISERROR(VLOOKUP(G104,HMJHS!AJ$13:AR$32,9,FALSE)),"",VLOOKUP(G104,HMJHS!AJ$13:AR$32,9,FALSE))</f>
        <v/>
      </c>
      <c r="N104" s="27" t="str">
        <f t="shared" si="5"/>
        <v/>
      </c>
      <c r="O104" s="27" t="str">
        <f t="shared" si="6"/>
        <v/>
      </c>
      <c r="P104" s="27" t="str">
        <f>IF(N104="","",CHOOSE(VLOOKUP($V104,$A$1:$F$600,6,FALSE),AHS!$M$1,BHS!$M$1,CHS!$M$1,HMJHS!$M$1,KHS!$M$1,Kings!$M$1,MHS!$M$1,SWHS!$M$1,AMHS!$M$1,'S10'!$M$1,'S11'!$M$1,'S12'!$M$1,'S13'!$M$1,'S14'!$M$1,'S15'!$M$1,'S16'!$M$1,'S17'!$M$1,'S18'!$M$1,'S19'!$M$1,'S20'!$M$1))</f>
        <v/>
      </c>
      <c r="Q104" s="27" t="str">
        <f t="shared" si="7"/>
        <v/>
      </c>
      <c r="R104" s="27" t="str">
        <f t="shared" si="8"/>
        <v/>
      </c>
      <c r="S104" s="27" t="str">
        <f t="shared" si="9"/>
        <v/>
      </c>
      <c r="T104" s="27" t="str">
        <f t="shared" si="10"/>
        <v/>
      </c>
      <c r="U104" s="27" t="str">
        <f t="shared" si="11"/>
        <v/>
      </c>
      <c r="V104" s="27">
        <v>102</v>
      </c>
      <c r="W104" s="27" t="str">
        <f t="shared" si="12"/>
        <v/>
      </c>
      <c r="X104" s="27" t="str">
        <f t="shared" si="13"/>
        <v/>
      </c>
      <c r="Y104" s="27" t="str">
        <f>IF(W104="","",CHOOSE(VLOOKUP($V104,$B$1:$F$600,5,FALSE),AHS!$M$1,BHS!$M$1,CHS!$M$1,HMJHS!$M$1,KHS!$M$1,Kings!$M$1,MHS!$M$1,SWHS!$M$1,AMHS!$M$1,'S10'!$M$1,'S11'!$M$1,'S12'!$M$1,'S13'!$M$1,'S14'!$M$1,'S15'!$M$1,'S16'!$M$1,'S17'!$M$1,'S18'!$M$1,'S19'!$M$1,'S20'!$M$1))</f>
        <v/>
      </c>
      <c r="Z104" s="27" t="str">
        <f t="shared" si="14"/>
        <v/>
      </c>
      <c r="AA104" s="27" t="str">
        <f t="shared" si="15"/>
        <v/>
      </c>
      <c r="AB104" s="27" t="str">
        <f t="shared" si="16"/>
        <v/>
      </c>
      <c r="AC104" s="27" t="str">
        <f t="shared" si="17"/>
        <v/>
      </c>
      <c r="AD104" s="27" t="str">
        <f t="shared" si="18"/>
        <v/>
      </c>
    </row>
    <row r="105" spans="1:30" ht="12" customHeight="1" x14ac:dyDescent="0.25">
      <c r="A105" s="29" t="str">
        <f t="shared" ref="A105:B105" si="120">IF(C105="","",COUNTIF(C$1:C104,C105)+C105)</f>
        <v/>
      </c>
      <c r="B105" s="29" t="str">
        <f t="shared" si="120"/>
        <v/>
      </c>
      <c r="C105" s="29" t="str">
        <f t="shared" si="1"/>
        <v/>
      </c>
      <c r="D105" s="29" t="str">
        <f t="shared" si="2"/>
        <v/>
      </c>
      <c r="E105" s="29">
        <f>HMJHS!$Y$6</f>
        <v>1</v>
      </c>
      <c r="F105" s="29">
        <v>4</v>
      </c>
      <c r="G105" s="29">
        <v>15</v>
      </c>
      <c r="H105" s="29" t="str">
        <f>IF(AND(E105=1,HMJHS!H$17&lt;&gt;""),HMJHS!H$17,"")</f>
        <v/>
      </c>
      <c r="I105" s="29" t="str">
        <f>IF(AND(E105=2,HMJHS!H$17&lt;&gt;""),HMJHS!H$17,"")</f>
        <v/>
      </c>
      <c r="J105" s="29" t="str">
        <f>IF(ISERROR(VLOOKUP(G105,HMJHS!L$13:AR$32,30,FALSE)),"",VLOOKUP(G105,HMJHS!L$13:AR$32,30,FALSE))</f>
        <v/>
      </c>
      <c r="K105" s="29" t="str">
        <f>IF(ISERROR(VLOOKUP(G105,HMJHS!T$13:AR$32,23,FALSE)),"",VLOOKUP(G105,HMJHS!T$13:AR$32,23,FALSE))</f>
        <v/>
      </c>
      <c r="L105" s="29" t="str">
        <f>IF(ISERROR(VLOOKUP(G105,HMJHS!AB$13:AR$32,16,FALSE)),"",VLOOKUP(G105,HMJHS!AB$13:AR$32,16,FALSE))</f>
        <v/>
      </c>
      <c r="M105" s="29" t="str">
        <f>IF(ISERROR(VLOOKUP(G105,HMJHS!AJ$13:AR$32,9,FALSE)),"",VLOOKUP(G105,HMJHS!AJ$13:AR$32,9,FALSE))</f>
        <v/>
      </c>
      <c r="N105" s="27" t="str">
        <f t="shared" si="5"/>
        <v/>
      </c>
      <c r="O105" s="27" t="str">
        <f t="shared" si="6"/>
        <v/>
      </c>
      <c r="P105" s="27" t="str">
        <f>IF(N105="","",CHOOSE(VLOOKUP($V105,$A$1:$F$600,6,FALSE),AHS!$M$1,BHS!$M$1,CHS!$M$1,HMJHS!$M$1,KHS!$M$1,Kings!$M$1,MHS!$M$1,SWHS!$M$1,AMHS!$M$1,'S10'!$M$1,'S11'!$M$1,'S12'!$M$1,'S13'!$M$1,'S14'!$M$1,'S15'!$M$1,'S16'!$M$1,'S17'!$M$1,'S18'!$M$1,'S19'!$M$1,'S20'!$M$1))</f>
        <v/>
      </c>
      <c r="Q105" s="27" t="str">
        <f t="shared" si="7"/>
        <v/>
      </c>
      <c r="R105" s="27" t="str">
        <f t="shared" si="8"/>
        <v/>
      </c>
      <c r="S105" s="27" t="str">
        <f t="shared" si="9"/>
        <v/>
      </c>
      <c r="T105" s="27" t="str">
        <f t="shared" si="10"/>
        <v/>
      </c>
      <c r="U105" s="27" t="str">
        <f t="shared" si="11"/>
        <v/>
      </c>
      <c r="V105" s="27">
        <v>103</v>
      </c>
      <c r="W105" s="27" t="str">
        <f t="shared" si="12"/>
        <v/>
      </c>
      <c r="X105" s="27" t="str">
        <f t="shared" si="13"/>
        <v/>
      </c>
      <c r="Y105" s="27" t="str">
        <f>IF(W105="","",CHOOSE(VLOOKUP($V105,$B$1:$F$600,5,FALSE),AHS!$M$1,BHS!$M$1,CHS!$M$1,HMJHS!$M$1,KHS!$M$1,Kings!$M$1,MHS!$M$1,SWHS!$M$1,AMHS!$M$1,'S10'!$M$1,'S11'!$M$1,'S12'!$M$1,'S13'!$M$1,'S14'!$M$1,'S15'!$M$1,'S16'!$M$1,'S17'!$M$1,'S18'!$M$1,'S19'!$M$1,'S20'!$M$1))</f>
        <v/>
      </c>
      <c r="Z105" s="27" t="str">
        <f t="shared" si="14"/>
        <v/>
      </c>
      <c r="AA105" s="27" t="str">
        <f t="shared" si="15"/>
        <v/>
      </c>
      <c r="AB105" s="27" t="str">
        <f t="shared" si="16"/>
        <v/>
      </c>
      <c r="AC105" s="27" t="str">
        <f t="shared" si="17"/>
        <v/>
      </c>
      <c r="AD105" s="27" t="str">
        <f t="shared" si="18"/>
        <v/>
      </c>
    </row>
    <row r="106" spans="1:30" ht="12" customHeight="1" x14ac:dyDescent="0.25">
      <c r="A106" s="29" t="str">
        <f t="shared" ref="A106:B106" si="121">IF(C106="","",COUNTIF(C$1:C105,C106)+C106)</f>
        <v/>
      </c>
      <c r="B106" s="29" t="str">
        <f t="shared" si="121"/>
        <v/>
      </c>
      <c r="C106" s="29" t="str">
        <f t="shared" si="1"/>
        <v/>
      </c>
      <c r="D106" s="29" t="str">
        <f t="shared" si="2"/>
        <v/>
      </c>
      <c r="E106" s="29">
        <f>HMJHS!$Y$6</f>
        <v>1</v>
      </c>
      <c r="F106" s="29">
        <v>4</v>
      </c>
      <c r="G106" s="29">
        <v>16</v>
      </c>
      <c r="H106" s="29" t="str">
        <f>IF(AND(E106=1,HMJHS!H$18&lt;&gt;""),HMJHS!H$18,"")</f>
        <v/>
      </c>
      <c r="I106" s="29" t="str">
        <f>IF(AND(E106=2,HMJHS!H$18&lt;&gt;""),HMJHS!H$18,"")</f>
        <v/>
      </c>
      <c r="J106" s="29" t="str">
        <f>IF(ISERROR(VLOOKUP(G106,HMJHS!L$13:AR$32,30,FALSE)),"",VLOOKUP(G106,HMJHS!L$13:AR$32,30,FALSE))</f>
        <v/>
      </c>
      <c r="K106" s="29" t="str">
        <f>IF(ISERROR(VLOOKUP(G106,HMJHS!T$13:AR$32,23,FALSE)),"",VLOOKUP(G106,HMJHS!T$13:AR$32,23,FALSE))</f>
        <v/>
      </c>
      <c r="L106" s="29" t="str">
        <f>IF(ISERROR(VLOOKUP(G106,HMJHS!AB$13:AR$32,16,FALSE)),"",VLOOKUP(G106,HMJHS!AB$13:AR$32,16,FALSE))</f>
        <v/>
      </c>
      <c r="M106" s="29" t="str">
        <f>IF(ISERROR(VLOOKUP(G106,HMJHS!AJ$13:AR$32,9,FALSE)),"",VLOOKUP(G106,HMJHS!AJ$13:AR$32,9,FALSE))</f>
        <v/>
      </c>
      <c r="N106" s="27" t="str">
        <f t="shared" si="5"/>
        <v/>
      </c>
      <c r="O106" s="27" t="str">
        <f t="shared" si="6"/>
        <v/>
      </c>
      <c r="P106" s="27" t="str">
        <f>IF(N106="","",CHOOSE(VLOOKUP($V106,$A$1:$F$600,6,FALSE),AHS!$M$1,BHS!$M$1,CHS!$M$1,HMJHS!$M$1,KHS!$M$1,Kings!$M$1,MHS!$M$1,SWHS!$M$1,AMHS!$M$1,'S10'!$M$1,'S11'!$M$1,'S12'!$M$1,'S13'!$M$1,'S14'!$M$1,'S15'!$M$1,'S16'!$M$1,'S17'!$M$1,'S18'!$M$1,'S19'!$M$1,'S20'!$M$1))</f>
        <v/>
      </c>
      <c r="Q106" s="27" t="str">
        <f t="shared" si="7"/>
        <v/>
      </c>
      <c r="R106" s="27" t="str">
        <f t="shared" si="8"/>
        <v/>
      </c>
      <c r="S106" s="27" t="str">
        <f t="shared" si="9"/>
        <v/>
      </c>
      <c r="T106" s="27" t="str">
        <f t="shared" si="10"/>
        <v/>
      </c>
      <c r="U106" s="27" t="str">
        <f t="shared" si="11"/>
        <v/>
      </c>
      <c r="V106" s="27">
        <v>104</v>
      </c>
      <c r="W106" s="27" t="str">
        <f t="shared" si="12"/>
        <v/>
      </c>
      <c r="X106" s="27" t="str">
        <f t="shared" si="13"/>
        <v/>
      </c>
      <c r="Y106" s="27" t="str">
        <f>IF(W106="","",CHOOSE(VLOOKUP($V106,$B$1:$F$600,5,FALSE),AHS!$M$1,BHS!$M$1,CHS!$M$1,HMJHS!$M$1,KHS!$M$1,Kings!$M$1,MHS!$M$1,SWHS!$M$1,AMHS!$M$1,'S10'!$M$1,'S11'!$M$1,'S12'!$M$1,'S13'!$M$1,'S14'!$M$1,'S15'!$M$1,'S16'!$M$1,'S17'!$M$1,'S18'!$M$1,'S19'!$M$1,'S20'!$M$1))</f>
        <v/>
      </c>
      <c r="Z106" s="27" t="str">
        <f t="shared" si="14"/>
        <v/>
      </c>
      <c r="AA106" s="27" t="str">
        <f t="shared" si="15"/>
        <v/>
      </c>
      <c r="AB106" s="27" t="str">
        <f t="shared" si="16"/>
        <v/>
      </c>
      <c r="AC106" s="27" t="str">
        <f t="shared" si="17"/>
        <v/>
      </c>
      <c r="AD106" s="27" t="str">
        <f t="shared" si="18"/>
        <v/>
      </c>
    </row>
    <row r="107" spans="1:30" ht="12" customHeight="1" x14ac:dyDescent="0.25">
      <c r="A107" s="29" t="str">
        <f t="shared" ref="A107:B107" si="122">IF(C107="","",COUNTIF(C$1:C106,C107)+C107)</f>
        <v/>
      </c>
      <c r="B107" s="29" t="str">
        <f t="shared" si="122"/>
        <v/>
      </c>
      <c r="C107" s="29" t="str">
        <f t="shared" si="1"/>
        <v/>
      </c>
      <c r="D107" s="29" t="str">
        <f t="shared" si="2"/>
        <v/>
      </c>
      <c r="E107" s="29">
        <f>HMJHS!$Y$6</f>
        <v>1</v>
      </c>
      <c r="F107" s="29">
        <v>4</v>
      </c>
      <c r="G107" s="29">
        <v>17</v>
      </c>
      <c r="H107" s="29" t="str">
        <f>IF(AND(E107=1,HMJHS!H$19&lt;&gt;""),HMJHS!H$19,"")</f>
        <v/>
      </c>
      <c r="I107" s="29" t="str">
        <f>IF(AND(E107=2,HMJHS!H$19&lt;&gt;""),HMJHS!H$19,"")</f>
        <v/>
      </c>
      <c r="J107" s="29" t="str">
        <f>IF(ISERROR(VLOOKUP(G107,HMJHS!L$13:AR$32,30,FALSE)),"",VLOOKUP(G107,HMJHS!L$13:AR$32,30,FALSE))</f>
        <v/>
      </c>
      <c r="K107" s="29" t="str">
        <f>IF(ISERROR(VLOOKUP(G107,HMJHS!T$13:AR$32,23,FALSE)),"",VLOOKUP(G107,HMJHS!T$13:AR$32,23,FALSE))</f>
        <v/>
      </c>
      <c r="L107" s="29" t="str">
        <f>IF(ISERROR(VLOOKUP(G107,HMJHS!AB$13:AR$32,16,FALSE)),"",VLOOKUP(G107,HMJHS!AB$13:AR$32,16,FALSE))</f>
        <v/>
      </c>
      <c r="M107" s="29" t="str">
        <f>IF(ISERROR(VLOOKUP(G107,HMJHS!AJ$13:AR$32,9,FALSE)),"",VLOOKUP(G107,HMJHS!AJ$13:AR$32,9,FALSE))</f>
        <v/>
      </c>
      <c r="N107" s="27" t="str">
        <f t="shared" si="5"/>
        <v/>
      </c>
      <c r="O107" s="27" t="str">
        <f t="shared" si="6"/>
        <v/>
      </c>
      <c r="P107" s="27" t="str">
        <f>IF(N107="","",CHOOSE(VLOOKUP($V107,$A$1:$F$600,6,FALSE),AHS!$M$1,BHS!$M$1,CHS!$M$1,HMJHS!$M$1,KHS!$M$1,Kings!$M$1,MHS!$M$1,SWHS!$M$1,AMHS!$M$1,'S10'!$M$1,'S11'!$M$1,'S12'!$M$1,'S13'!$M$1,'S14'!$M$1,'S15'!$M$1,'S16'!$M$1,'S17'!$M$1,'S18'!$M$1,'S19'!$M$1,'S20'!$M$1))</f>
        <v/>
      </c>
      <c r="Q107" s="27" t="str">
        <f t="shared" si="7"/>
        <v/>
      </c>
      <c r="R107" s="27" t="str">
        <f t="shared" si="8"/>
        <v/>
      </c>
      <c r="S107" s="27" t="str">
        <f t="shared" si="9"/>
        <v/>
      </c>
      <c r="T107" s="27" t="str">
        <f t="shared" si="10"/>
        <v/>
      </c>
      <c r="U107" s="27" t="str">
        <f t="shared" si="11"/>
        <v/>
      </c>
      <c r="V107" s="27">
        <v>105</v>
      </c>
      <c r="W107" s="27" t="str">
        <f t="shared" si="12"/>
        <v/>
      </c>
      <c r="X107" s="27" t="str">
        <f t="shared" si="13"/>
        <v/>
      </c>
      <c r="Y107" s="27" t="str">
        <f>IF(W107="","",CHOOSE(VLOOKUP($V107,$B$1:$F$600,5,FALSE),AHS!$M$1,BHS!$M$1,CHS!$M$1,HMJHS!$M$1,KHS!$M$1,Kings!$M$1,MHS!$M$1,SWHS!$M$1,AMHS!$M$1,'S10'!$M$1,'S11'!$M$1,'S12'!$M$1,'S13'!$M$1,'S14'!$M$1,'S15'!$M$1,'S16'!$M$1,'S17'!$M$1,'S18'!$M$1,'S19'!$M$1,'S20'!$M$1))</f>
        <v/>
      </c>
      <c r="Z107" s="27" t="str">
        <f t="shared" si="14"/>
        <v/>
      </c>
      <c r="AA107" s="27" t="str">
        <f t="shared" si="15"/>
        <v/>
      </c>
      <c r="AB107" s="27" t="str">
        <f t="shared" si="16"/>
        <v/>
      </c>
      <c r="AC107" s="27" t="str">
        <f t="shared" si="17"/>
        <v/>
      </c>
      <c r="AD107" s="27" t="str">
        <f t="shared" si="18"/>
        <v/>
      </c>
    </row>
    <row r="108" spans="1:30" ht="12" customHeight="1" x14ac:dyDescent="0.25">
      <c r="A108" s="29" t="str">
        <f t="shared" ref="A108:B108" si="123">IF(C108="","",COUNTIF(C$1:C107,C108)+C108)</f>
        <v/>
      </c>
      <c r="B108" s="29" t="str">
        <f t="shared" si="123"/>
        <v/>
      </c>
      <c r="C108" s="29" t="str">
        <f t="shared" si="1"/>
        <v/>
      </c>
      <c r="D108" s="29" t="str">
        <f t="shared" si="2"/>
        <v/>
      </c>
      <c r="E108" s="29">
        <f>HMJHS!$Y$6</f>
        <v>1</v>
      </c>
      <c r="F108" s="29">
        <v>4</v>
      </c>
      <c r="G108" s="29">
        <v>18</v>
      </c>
      <c r="H108" s="29" t="str">
        <f>IF(AND(E108=1,HMJHS!H$20&lt;&gt;""),HMJHS!H$20,"")</f>
        <v/>
      </c>
      <c r="I108" s="29" t="str">
        <f>IF(AND(E108=2,HMJHS!H$20&lt;&gt;""),HMJHS!H$20,"")</f>
        <v/>
      </c>
      <c r="J108" s="29" t="str">
        <f>IF(ISERROR(VLOOKUP(G108,HMJHS!L$13:AR$32,30,FALSE)),"",VLOOKUP(G108,HMJHS!L$13:AR$32,30,FALSE))</f>
        <v/>
      </c>
      <c r="K108" s="29" t="str">
        <f>IF(ISERROR(VLOOKUP(G108,HMJHS!T$13:AR$32,23,FALSE)),"",VLOOKUP(G108,HMJHS!T$13:AR$32,23,FALSE))</f>
        <v/>
      </c>
      <c r="L108" s="29" t="str">
        <f>IF(ISERROR(VLOOKUP(G108,HMJHS!AB$13:AR$32,16,FALSE)),"",VLOOKUP(G108,HMJHS!AB$13:AR$32,16,FALSE))</f>
        <v/>
      </c>
      <c r="M108" s="29" t="str">
        <f>IF(ISERROR(VLOOKUP(G108,HMJHS!AJ$13:AR$32,9,FALSE)),"",VLOOKUP(G108,HMJHS!AJ$13:AR$32,9,FALSE))</f>
        <v/>
      </c>
      <c r="N108" s="27" t="str">
        <f t="shared" si="5"/>
        <v/>
      </c>
      <c r="O108" s="27" t="str">
        <f t="shared" si="6"/>
        <v/>
      </c>
      <c r="P108" s="27" t="str">
        <f>IF(N108="","",CHOOSE(VLOOKUP($V108,$A$1:$F$600,6,FALSE),AHS!$M$1,BHS!$M$1,CHS!$M$1,HMJHS!$M$1,KHS!$M$1,Kings!$M$1,MHS!$M$1,SWHS!$M$1,AMHS!$M$1,'S10'!$M$1,'S11'!$M$1,'S12'!$M$1,'S13'!$M$1,'S14'!$M$1,'S15'!$M$1,'S16'!$M$1,'S17'!$M$1,'S18'!$M$1,'S19'!$M$1,'S20'!$M$1))</f>
        <v/>
      </c>
      <c r="Q108" s="27" t="str">
        <f t="shared" si="7"/>
        <v/>
      </c>
      <c r="R108" s="27" t="str">
        <f t="shared" si="8"/>
        <v/>
      </c>
      <c r="S108" s="27" t="str">
        <f t="shared" si="9"/>
        <v/>
      </c>
      <c r="T108" s="27" t="str">
        <f t="shared" si="10"/>
        <v/>
      </c>
      <c r="U108" s="27" t="str">
        <f t="shared" si="11"/>
        <v/>
      </c>
      <c r="V108" s="27">
        <v>106</v>
      </c>
      <c r="W108" s="27" t="str">
        <f t="shared" si="12"/>
        <v/>
      </c>
      <c r="X108" s="27" t="str">
        <f t="shared" si="13"/>
        <v/>
      </c>
      <c r="Y108" s="27" t="str">
        <f>IF(W108="","",CHOOSE(VLOOKUP($V108,$B$1:$F$600,5,FALSE),AHS!$M$1,BHS!$M$1,CHS!$M$1,HMJHS!$M$1,KHS!$M$1,Kings!$M$1,MHS!$M$1,SWHS!$M$1,AMHS!$M$1,'S10'!$M$1,'S11'!$M$1,'S12'!$M$1,'S13'!$M$1,'S14'!$M$1,'S15'!$M$1,'S16'!$M$1,'S17'!$M$1,'S18'!$M$1,'S19'!$M$1,'S20'!$M$1))</f>
        <v/>
      </c>
      <c r="Z108" s="27" t="str">
        <f t="shared" si="14"/>
        <v/>
      </c>
      <c r="AA108" s="27" t="str">
        <f t="shared" si="15"/>
        <v/>
      </c>
      <c r="AB108" s="27" t="str">
        <f t="shared" si="16"/>
        <v/>
      </c>
      <c r="AC108" s="27" t="str">
        <f t="shared" si="17"/>
        <v/>
      </c>
      <c r="AD108" s="27" t="str">
        <f t="shared" si="18"/>
        <v/>
      </c>
    </row>
    <row r="109" spans="1:30" ht="12" customHeight="1" x14ac:dyDescent="0.25">
      <c r="A109" s="29" t="str">
        <f t="shared" ref="A109:B109" si="124">IF(C109="","",COUNTIF(C$1:C108,C109)+C109)</f>
        <v/>
      </c>
      <c r="B109" s="29" t="str">
        <f t="shared" si="124"/>
        <v/>
      </c>
      <c r="C109" s="29" t="str">
        <f t="shared" si="1"/>
        <v/>
      </c>
      <c r="D109" s="29" t="str">
        <f t="shared" si="2"/>
        <v/>
      </c>
      <c r="E109" s="29">
        <f>HMJHS!$Y$6</f>
        <v>1</v>
      </c>
      <c r="F109" s="29">
        <v>4</v>
      </c>
      <c r="G109" s="29">
        <v>19</v>
      </c>
      <c r="H109" s="29" t="str">
        <f>IF(AND(E109=1,HMJHS!H$21&lt;&gt;""),HMJHS!H$21,"")</f>
        <v/>
      </c>
      <c r="I109" s="29" t="str">
        <f>IF(AND(E109=2,HMJHS!H$21&lt;&gt;""),HMJHS!H$21,"")</f>
        <v/>
      </c>
      <c r="J109" s="29" t="str">
        <f>IF(ISERROR(VLOOKUP(G109,HMJHS!L$13:AR$32,30,FALSE)),"",VLOOKUP(G109,HMJHS!L$13:AR$32,30,FALSE))</f>
        <v/>
      </c>
      <c r="K109" s="29" t="str">
        <f>IF(ISERROR(VLOOKUP(G109,HMJHS!T$13:AR$32,23,FALSE)),"",VLOOKUP(G109,HMJHS!T$13:AR$32,23,FALSE))</f>
        <v/>
      </c>
      <c r="L109" s="29" t="str">
        <f>IF(ISERROR(VLOOKUP(G109,HMJHS!AB$13:AR$32,16,FALSE)),"",VLOOKUP(G109,HMJHS!AB$13:AR$32,16,FALSE))</f>
        <v/>
      </c>
      <c r="M109" s="29" t="str">
        <f>IF(ISERROR(VLOOKUP(G109,HMJHS!AJ$13:AR$32,9,FALSE)),"",VLOOKUP(G109,HMJHS!AJ$13:AR$32,9,FALSE))</f>
        <v/>
      </c>
      <c r="N109" s="27" t="str">
        <f t="shared" si="5"/>
        <v/>
      </c>
      <c r="O109" s="27" t="str">
        <f t="shared" si="6"/>
        <v/>
      </c>
      <c r="P109" s="27" t="str">
        <f>IF(N109="","",CHOOSE(VLOOKUP($V109,$A$1:$F$600,6,FALSE),AHS!$M$1,BHS!$M$1,CHS!$M$1,HMJHS!$M$1,KHS!$M$1,Kings!$M$1,MHS!$M$1,SWHS!$M$1,AMHS!$M$1,'S10'!$M$1,'S11'!$M$1,'S12'!$M$1,'S13'!$M$1,'S14'!$M$1,'S15'!$M$1,'S16'!$M$1,'S17'!$M$1,'S18'!$M$1,'S19'!$M$1,'S20'!$M$1))</f>
        <v/>
      </c>
      <c r="Q109" s="27" t="str">
        <f t="shared" si="7"/>
        <v/>
      </c>
      <c r="R109" s="27" t="str">
        <f t="shared" si="8"/>
        <v/>
      </c>
      <c r="S109" s="27" t="str">
        <f t="shared" si="9"/>
        <v/>
      </c>
      <c r="T109" s="27" t="str">
        <f t="shared" si="10"/>
        <v/>
      </c>
      <c r="U109" s="27" t="str">
        <f t="shared" si="11"/>
        <v/>
      </c>
      <c r="V109" s="27">
        <v>107</v>
      </c>
      <c r="W109" s="27" t="str">
        <f t="shared" si="12"/>
        <v/>
      </c>
      <c r="X109" s="27" t="str">
        <f t="shared" si="13"/>
        <v/>
      </c>
      <c r="Y109" s="27" t="str">
        <f>IF(W109="","",CHOOSE(VLOOKUP($V109,$B$1:$F$600,5,FALSE),AHS!$M$1,BHS!$M$1,CHS!$M$1,HMJHS!$M$1,KHS!$M$1,Kings!$M$1,MHS!$M$1,SWHS!$M$1,AMHS!$M$1,'S10'!$M$1,'S11'!$M$1,'S12'!$M$1,'S13'!$M$1,'S14'!$M$1,'S15'!$M$1,'S16'!$M$1,'S17'!$M$1,'S18'!$M$1,'S19'!$M$1,'S20'!$M$1))</f>
        <v/>
      </c>
      <c r="Z109" s="27" t="str">
        <f t="shared" si="14"/>
        <v/>
      </c>
      <c r="AA109" s="27" t="str">
        <f t="shared" si="15"/>
        <v/>
      </c>
      <c r="AB109" s="27" t="str">
        <f t="shared" si="16"/>
        <v/>
      </c>
      <c r="AC109" s="27" t="str">
        <f t="shared" si="17"/>
        <v/>
      </c>
      <c r="AD109" s="27" t="str">
        <f t="shared" si="18"/>
        <v/>
      </c>
    </row>
    <row r="110" spans="1:30" ht="12" customHeight="1" x14ac:dyDescent="0.25">
      <c r="A110" s="29" t="str">
        <f t="shared" ref="A110:B110" si="125">IF(C110="","",COUNTIF(C$1:C109,C110)+C110)</f>
        <v/>
      </c>
      <c r="B110" s="29" t="str">
        <f t="shared" si="125"/>
        <v/>
      </c>
      <c r="C110" s="29" t="str">
        <f t="shared" si="1"/>
        <v/>
      </c>
      <c r="D110" s="29" t="str">
        <f t="shared" si="2"/>
        <v/>
      </c>
      <c r="E110" s="29">
        <f>HMJHS!$Y$6</f>
        <v>1</v>
      </c>
      <c r="F110" s="29">
        <v>4</v>
      </c>
      <c r="G110" s="29">
        <v>20</v>
      </c>
      <c r="H110" s="29" t="str">
        <f>IF(AND(E110=1,HMJHS!H$22&lt;&gt;""),HMJHS!H$22,"")</f>
        <v/>
      </c>
      <c r="I110" s="29" t="str">
        <f>IF(AND(E110=2,HMJHS!H$22&lt;&gt;""),HMJHS!H$22,"")</f>
        <v/>
      </c>
      <c r="J110" s="29" t="str">
        <f>IF(ISERROR(VLOOKUP(G110,HMJHS!L$13:AR$32,30,FALSE)),"",VLOOKUP(G110,HMJHS!L$13:AR$32,30,FALSE))</f>
        <v/>
      </c>
      <c r="K110" s="29" t="str">
        <f>IF(ISERROR(VLOOKUP(G110,HMJHS!T$13:AR$32,23,FALSE)),"",VLOOKUP(G110,HMJHS!T$13:AR$32,23,FALSE))</f>
        <v/>
      </c>
      <c r="L110" s="29" t="str">
        <f>IF(ISERROR(VLOOKUP(G110,HMJHS!AB$13:AR$32,16,FALSE)),"",VLOOKUP(G110,HMJHS!AB$13:AR$32,16,FALSE))</f>
        <v/>
      </c>
      <c r="M110" s="29" t="str">
        <f>IF(ISERROR(VLOOKUP(G110,HMJHS!AJ$13:AR$32,9,FALSE)),"",VLOOKUP(G110,HMJHS!AJ$13:AR$32,9,FALSE))</f>
        <v/>
      </c>
      <c r="N110" s="27" t="str">
        <f t="shared" si="5"/>
        <v/>
      </c>
      <c r="O110" s="27" t="str">
        <f t="shared" si="6"/>
        <v/>
      </c>
      <c r="P110" s="27" t="str">
        <f>IF(N110="","",CHOOSE(VLOOKUP($V110,$A$1:$F$600,6,FALSE),AHS!$M$1,BHS!$M$1,CHS!$M$1,HMJHS!$M$1,KHS!$M$1,Kings!$M$1,MHS!$M$1,SWHS!$M$1,AMHS!$M$1,'S10'!$M$1,'S11'!$M$1,'S12'!$M$1,'S13'!$M$1,'S14'!$M$1,'S15'!$M$1,'S16'!$M$1,'S17'!$M$1,'S18'!$M$1,'S19'!$M$1,'S20'!$M$1))</f>
        <v/>
      </c>
      <c r="Q110" s="27" t="str">
        <f t="shared" si="7"/>
        <v/>
      </c>
      <c r="R110" s="27" t="str">
        <f t="shared" si="8"/>
        <v/>
      </c>
      <c r="S110" s="27" t="str">
        <f t="shared" si="9"/>
        <v/>
      </c>
      <c r="T110" s="27" t="str">
        <f t="shared" si="10"/>
        <v/>
      </c>
      <c r="U110" s="27" t="str">
        <f t="shared" si="11"/>
        <v/>
      </c>
      <c r="V110" s="27">
        <v>108</v>
      </c>
      <c r="W110" s="27" t="str">
        <f t="shared" si="12"/>
        <v/>
      </c>
      <c r="X110" s="27" t="str">
        <f t="shared" si="13"/>
        <v/>
      </c>
      <c r="Y110" s="27" t="str">
        <f>IF(W110="","",CHOOSE(VLOOKUP($V110,$B$1:$F$600,5,FALSE),AHS!$M$1,BHS!$M$1,CHS!$M$1,HMJHS!$M$1,KHS!$M$1,Kings!$M$1,MHS!$M$1,SWHS!$M$1,AMHS!$M$1,'S10'!$M$1,'S11'!$M$1,'S12'!$M$1,'S13'!$M$1,'S14'!$M$1,'S15'!$M$1,'S16'!$M$1,'S17'!$M$1,'S18'!$M$1,'S19'!$M$1,'S20'!$M$1))</f>
        <v/>
      </c>
      <c r="Z110" s="27" t="str">
        <f t="shared" si="14"/>
        <v/>
      </c>
      <c r="AA110" s="27" t="str">
        <f t="shared" si="15"/>
        <v/>
      </c>
      <c r="AB110" s="27" t="str">
        <f t="shared" si="16"/>
        <v/>
      </c>
      <c r="AC110" s="27" t="str">
        <f t="shared" si="17"/>
        <v/>
      </c>
      <c r="AD110" s="27" t="str">
        <f t="shared" si="18"/>
        <v/>
      </c>
    </row>
    <row r="111" spans="1:30" ht="12" customHeight="1" x14ac:dyDescent="0.25">
      <c r="A111" s="29" t="str">
        <f t="shared" ref="A111:B111" si="126">IF(C111="","",COUNTIF(C$1:C110,C111)+C111)</f>
        <v/>
      </c>
      <c r="B111" s="29" t="str">
        <f t="shared" si="126"/>
        <v/>
      </c>
      <c r="C111" s="29" t="str">
        <f t="shared" si="1"/>
        <v/>
      </c>
      <c r="D111" s="29" t="str">
        <f t="shared" si="2"/>
        <v/>
      </c>
      <c r="E111" s="29">
        <f>HMJHS!$Y$6</f>
        <v>1</v>
      </c>
      <c r="F111" s="29">
        <v>4</v>
      </c>
      <c r="G111" s="29">
        <v>21</v>
      </c>
      <c r="H111" s="29" t="str">
        <f>IF(AND(E111=1,HMJHS!H$23&lt;&gt;""),HMJHS!H$23,"")</f>
        <v/>
      </c>
      <c r="I111" s="29" t="str">
        <f>IF(AND(E111=2,HMJHS!H$23&lt;&gt;""),HMJHS!H$23,"")</f>
        <v/>
      </c>
      <c r="J111" s="29" t="str">
        <f>IF(ISERROR(VLOOKUP(G111,HMJHS!L$13:AR$32,30,FALSE)),"",VLOOKUP(G111,HMJHS!L$13:AR$32,30,FALSE))</f>
        <v/>
      </c>
      <c r="K111" s="29" t="str">
        <f>IF(ISERROR(VLOOKUP(G111,HMJHS!T$13:AR$32,23,FALSE)),"",VLOOKUP(G111,HMJHS!T$13:AR$32,23,FALSE))</f>
        <v/>
      </c>
      <c r="L111" s="29" t="str">
        <f>IF(ISERROR(VLOOKUP(G111,HMJHS!AB$13:AR$32,16,FALSE)),"",VLOOKUP(G111,HMJHS!AB$13:AR$32,16,FALSE))</f>
        <v/>
      </c>
      <c r="M111" s="29" t="str">
        <f>IF(ISERROR(VLOOKUP(G111,HMJHS!AJ$13:AR$32,9,FALSE)),"",VLOOKUP(G111,HMJHS!AJ$13:AR$32,9,FALSE))</f>
        <v/>
      </c>
      <c r="N111" s="27" t="str">
        <f t="shared" si="5"/>
        <v/>
      </c>
      <c r="O111" s="27" t="str">
        <f t="shared" si="6"/>
        <v/>
      </c>
      <c r="P111" s="27" t="str">
        <f>IF(N111="","",CHOOSE(VLOOKUP($V111,$A$1:$F$600,6,FALSE),AHS!$M$1,BHS!$M$1,CHS!$M$1,HMJHS!$M$1,KHS!$M$1,Kings!$M$1,MHS!$M$1,SWHS!$M$1,AMHS!$M$1,'S10'!$M$1,'S11'!$M$1,'S12'!$M$1,'S13'!$M$1,'S14'!$M$1,'S15'!$M$1,'S16'!$M$1,'S17'!$M$1,'S18'!$M$1,'S19'!$M$1,'S20'!$M$1))</f>
        <v/>
      </c>
      <c r="Q111" s="27" t="str">
        <f t="shared" si="7"/>
        <v/>
      </c>
      <c r="R111" s="27" t="str">
        <f t="shared" si="8"/>
        <v/>
      </c>
      <c r="S111" s="27" t="str">
        <f t="shared" si="9"/>
        <v/>
      </c>
      <c r="T111" s="27" t="str">
        <f t="shared" si="10"/>
        <v/>
      </c>
      <c r="U111" s="27" t="str">
        <f t="shared" si="11"/>
        <v/>
      </c>
      <c r="V111" s="27">
        <v>109</v>
      </c>
      <c r="W111" s="27" t="str">
        <f t="shared" si="12"/>
        <v/>
      </c>
      <c r="X111" s="27" t="str">
        <f t="shared" si="13"/>
        <v/>
      </c>
      <c r="Y111" s="27" t="str">
        <f>IF(W111="","",CHOOSE(VLOOKUP($V111,$B$1:$F$600,5,FALSE),AHS!$M$1,BHS!$M$1,CHS!$M$1,HMJHS!$M$1,KHS!$M$1,Kings!$M$1,MHS!$M$1,SWHS!$M$1,AMHS!$M$1,'S10'!$M$1,'S11'!$M$1,'S12'!$M$1,'S13'!$M$1,'S14'!$M$1,'S15'!$M$1,'S16'!$M$1,'S17'!$M$1,'S18'!$M$1,'S19'!$M$1,'S20'!$M$1))</f>
        <v/>
      </c>
      <c r="Z111" s="27" t="str">
        <f t="shared" si="14"/>
        <v/>
      </c>
      <c r="AA111" s="27" t="str">
        <f t="shared" si="15"/>
        <v/>
      </c>
      <c r="AB111" s="27" t="str">
        <f t="shared" si="16"/>
        <v/>
      </c>
      <c r="AC111" s="27" t="str">
        <f t="shared" si="17"/>
        <v/>
      </c>
      <c r="AD111" s="27" t="str">
        <f t="shared" si="18"/>
        <v/>
      </c>
    </row>
    <row r="112" spans="1:30" ht="12" customHeight="1" x14ac:dyDescent="0.25">
      <c r="A112" s="29" t="str">
        <f t="shared" ref="A112:B112" si="127">IF(C112="","",COUNTIF(C$1:C111,C112)+C112)</f>
        <v/>
      </c>
      <c r="B112" s="29" t="str">
        <f t="shared" si="127"/>
        <v/>
      </c>
      <c r="C112" s="29" t="str">
        <f t="shared" si="1"/>
        <v/>
      </c>
      <c r="D112" s="29" t="str">
        <f t="shared" si="2"/>
        <v/>
      </c>
      <c r="E112" s="29">
        <f>HMJHS!$Y$6</f>
        <v>1</v>
      </c>
      <c r="F112" s="29">
        <v>4</v>
      </c>
      <c r="G112" s="29">
        <v>22</v>
      </c>
      <c r="H112" s="29" t="str">
        <f>IF(AND(E112=1,HMJHS!H$24&lt;&gt;""),HMJHS!H$24,"")</f>
        <v/>
      </c>
      <c r="I112" s="29" t="str">
        <f>IF(AND(E112=2,HMJHS!H$24&lt;&gt;""),HMJHS!H$24,"")</f>
        <v/>
      </c>
      <c r="J112" s="29" t="str">
        <f>IF(ISERROR(VLOOKUP(G112,HMJHS!L$13:AR$32,30,FALSE)),"",VLOOKUP(G112,HMJHS!L$13:AR$32,30,FALSE))</f>
        <v/>
      </c>
      <c r="K112" s="29" t="str">
        <f>IF(ISERROR(VLOOKUP(G112,HMJHS!T$13:AR$32,23,FALSE)),"",VLOOKUP(G112,HMJHS!T$13:AR$32,23,FALSE))</f>
        <v/>
      </c>
      <c r="L112" s="29" t="str">
        <f>IF(ISERROR(VLOOKUP(G112,HMJHS!AB$13:AR$32,16,FALSE)),"",VLOOKUP(G112,HMJHS!AB$13:AR$32,16,FALSE))</f>
        <v/>
      </c>
      <c r="M112" s="29" t="str">
        <f>IF(ISERROR(VLOOKUP(G112,HMJHS!AJ$13:AR$32,9,FALSE)),"",VLOOKUP(G112,HMJHS!AJ$13:AR$32,9,FALSE))</f>
        <v/>
      </c>
      <c r="N112" s="27" t="str">
        <f t="shared" si="5"/>
        <v/>
      </c>
      <c r="O112" s="27" t="str">
        <f t="shared" si="6"/>
        <v/>
      </c>
      <c r="P112" s="27" t="str">
        <f>IF(N112="","",CHOOSE(VLOOKUP($V112,$A$1:$F$600,6,FALSE),AHS!$M$1,BHS!$M$1,CHS!$M$1,HMJHS!$M$1,KHS!$M$1,Kings!$M$1,MHS!$M$1,SWHS!$M$1,AMHS!$M$1,'S10'!$M$1,'S11'!$M$1,'S12'!$M$1,'S13'!$M$1,'S14'!$M$1,'S15'!$M$1,'S16'!$M$1,'S17'!$M$1,'S18'!$M$1,'S19'!$M$1,'S20'!$M$1))</f>
        <v/>
      </c>
      <c r="Q112" s="27" t="str">
        <f t="shared" si="7"/>
        <v/>
      </c>
      <c r="R112" s="27" t="str">
        <f t="shared" si="8"/>
        <v/>
      </c>
      <c r="S112" s="27" t="str">
        <f t="shared" si="9"/>
        <v/>
      </c>
      <c r="T112" s="27" t="str">
        <f t="shared" si="10"/>
        <v/>
      </c>
      <c r="U112" s="27" t="str">
        <f t="shared" si="11"/>
        <v/>
      </c>
      <c r="V112" s="27">
        <v>110</v>
      </c>
      <c r="W112" s="27" t="str">
        <f t="shared" si="12"/>
        <v/>
      </c>
      <c r="X112" s="27" t="str">
        <f t="shared" si="13"/>
        <v/>
      </c>
      <c r="Y112" s="27" t="str">
        <f>IF(W112="","",CHOOSE(VLOOKUP($V112,$B$1:$F$600,5,FALSE),AHS!$M$1,BHS!$M$1,CHS!$M$1,HMJHS!$M$1,KHS!$M$1,Kings!$M$1,MHS!$M$1,SWHS!$M$1,AMHS!$M$1,'S10'!$M$1,'S11'!$M$1,'S12'!$M$1,'S13'!$M$1,'S14'!$M$1,'S15'!$M$1,'S16'!$M$1,'S17'!$M$1,'S18'!$M$1,'S19'!$M$1,'S20'!$M$1))</f>
        <v/>
      </c>
      <c r="Z112" s="27" t="str">
        <f t="shared" si="14"/>
        <v/>
      </c>
      <c r="AA112" s="27" t="str">
        <f t="shared" si="15"/>
        <v/>
      </c>
      <c r="AB112" s="27" t="str">
        <f t="shared" si="16"/>
        <v/>
      </c>
      <c r="AC112" s="27" t="str">
        <f t="shared" si="17"/>
        <v/>
      </c>
      <c r="AD112" s="27" t="str">
        <f t="shared" si="18"/>
        <v/>
      </c>
    </row>
    <row r="113" spans="1:30" ht="12" customHeight="1" x14ac:dyDescent="0.25">
      <c r="A113" s="29" t="str">
        <f t="shared" ref="A113:B113" si="128">IF(C113="","",COUNTIF(C$1:C112,C113)+C113)</f>
        <v/>
      </c>
      <c r="B113" s="29" t="str">
        <f t="shared" si="128"/>
        <v/>
      </c>
      <c r="C113" s="29" t="str">
        <f t="shared" si="1"/>
        <v/>
      </c>
      <c r="D113" s="29" t="str">
        <f t="shared" si="2"/>
        <v/>
      </c>
      <c r="E113" s="29">
        <f>HMJHS!$Y$6</f>
        <v>1</v>
      </c>
      <c r="F113" s="29">
        <v>4</v>
      </c>
      <c r="G113" s="29">
        <v>23</v>
      </c>
      <c r="H113" s="29" t="str">
        <f>IF(AND(E113=1,HMJHS!H$25&lt;&gt;""),HMJHS!H$25,"")</f>
        <v/>
      </c>
      <c r="I113" s="29" t="str">
        <f>IF(AND(E113=2,HMJHS!H$25&lt;&gt;""),HMJHS!H$25,"")</f>
        <v/>
      </c>
      <c r="J113" s="29" t="str">
        <f>IF(ISERROR(VLOOKUP(G113,HMJHS!L$13:AR$32,30,FALSE)),"",VLOOKUP(G113,HMJHS!L$13:AR$32,30,FALSE))</f>
        <v/>
      </c>
      <c r="K113" s="29" t="str">
        <f>IF(ISERROR(VLOOKUP(G113,HMJHS!T$13:AR$32,23,FALSE)),"",VLOOKUP(G113,HMJHS!T$13:AR$32,23,FALSE))</f>
        <v/>
      </c>
      <c r="L113" s="29" t="str">
        <f>IF(ISERROR(VLOOKUP(G113,HMJHS!AB$13:AR$32,16,FALSE)),"",VLOOKUP(G113,HMJHS!AB$13:AR$32,16,FALSE))</f>
        <v/>
      </c>
      <c r="M113" s="29" t="str">
        <f>IF(ISERROR(VLOOKUP(G113,HMJHS!AJ$13:AR$32,9,FALSE)),"",VLOOKUP(G113,HMJHS!AJ$13:AR$32,9,FALSE))</f>
        <v/>
      </c>
      <c r="N113" s="27" t="str">
        <f t="shared" si="5"/>
        <v/>
      </c>
      <c r="O113" s="27" t="str">
        <f t="shared" si="6"/>
        <v/>
      </c>
      <c r="P113" s="27" t="str">
        <f>IF(N113="","",CHOOSE(VLOOKUP($V113,$A$1:$F$600,6,FALSE),AHS!$M$1,BHS!$M$1,CHS!$M$1,HMJHS!$M$1,KHS!$M$1,Kings!$M$1,MHS!$M$1,SWHS!$M$1,AMHS!$M$1,'S10'!$M$1,'S11'!$M$1,'S12'!$M$1,'S13'!$M$1,'S14'!$M$1,'S15'!$M$1,'S16'!$M$1,'S17'!$M$1,'S18'!$M$1,'S19'!$M$1,'S20'!$M$1))</f>
        <v/>
      </c>
      <c r="Q113" s="27" t="str">
        <f t="shared" si="7"/>
        <v/>
      </c>
      <c r="R113" s="27" t="str">
        <f t="shared" si="8"/>
        <v/>
      </c>
      <c r="S113" s="27" t="str">
        <f t="shared" si="9"/>
        <v/>
      </c>
      <c r="T113" s="27" t="str">
        <f t="shared" si="10"/>
        <v/>
      </c>
      <c r="U113" s="27" t="str">
        <f t="shared" si="11"/>
        <v/>
      </c>
      <c r="V113" s="27">
        <v>111</v>
      </c>
      <c r="W113" s="27" t="str">
        <f t="shared" si="12"/>
        <v/>
      </c>
      <c r="X113" s="27" t="str">
        <f t="shared" si="13"/>
        <v/>
      </c>
      <c r="Y113" s="27" t="str">
        <f>IF(W113="","",CHOOSE(VLOOKUP($V113,$B$1:$F$600,5,FALSE),AHS!$M$1,BHS!$M$1,CHS!$M$1,HMJHS!$M$1,KHS!$M$1,Kings!$M$1,MHS!$M$1,SWHS!$M$1,AMHS!$M$1,'S10'!$M$1,'S11'!$M$1,'S12'!$M$1,'S13'!$M$1,'S14'!$M$1,'S15'!$M$1,'S16'!$M$1,'S17'!$M$1,'S18'!$M$1,'S19'!$M$1,'S20'!$M$1))</f>
        <v/>
      </c>
      <c r="Z113" s="27" t="str">
        <f t="shared" si="14"/>
        <v/>
      </c>
      <c r="AA113" s="27" t="str">
        <f t="shared" si="15"/>
        <v/>
      </c>
      <c r="AB113" s="27" t="str">
        <f t="shared" si="16"/>
        <v/>
      </c>
      <c r="AC113" s="27" t="str">
        <f t="shared" si="17"/>
        <v/>
      </c>
      <c r="AD113" s="27" t="str">
        <f t="shared" si="18"/>
        <v/>
      </c>
    </row>
    <row r="114" spans="1:30" ht="12" customHeight="1" x14ac:dyDescent="0.25">
      <c r="A114" s="29" t="str">
        <f t="shared" ref="A114:B114" si="129">IF(C114="","",COUNTIF(C$1:C113,C114)+C114)</f>
        <v/>
      </c>
      <c r="B114" s="29" t="str">
        <f t="shared" si="129"/>
        <v/>
      </c>
      <c r="C114" s="29" t="str">
        <f t="shared" si="1"/>
        <v/>
      </c>
      <c r="D114" s="29" t="str">
        <f t="shared" si="2"/>
        <v/>
      </c>
      <c r="E114" s="29">
        <f>HMJHS!$Y$6</f>
        <v>1</v>
      </c>
      <c r="F114" s="29">
        <v>4</v>
      </c>
      <c r="G114" s="29">
        <v>24</v>
      </c>
      <c r="H114" s="29" t="str">
        <f>IF(AND(E114=1,HMJHS!H$26&lt;&gt;""),HMJHS!H$26,"")</f>
        <v/>
      </c>
      <c r="I114" s="29" t="str">
        <f>IF(AND(E114=2,HMJHS!H$26&lt;&gt;""),HMJHS!H$26,"")</f>
        <v/>
      </c>
      <c r="J114" s="29" t="str">
        <f>IF(ISERROR(VLOOKUP(G114,HMJHS!L$13:AR$32,30,FALSE)),"",VLOOKUP(G114,HMJHS!L$13:AR$32,30,FALSE))</f>
        <v/>
      </c>
      <c r="K114" s="29" t="str">
        <f>IF(ISERROR(VLOOKUP(G114,HMJHS!T$13:AR$32,23,FALSE)),"",VLOOKUP(G114,HMJHS!T$13:AR$32,23,FALSE))</f>
        <v/>
      </c>
      <c r="L114" s="29" t="str">
        <f>IF(ISERROR(VLOOKUP(G114,HMJHS!AB$13:AR$32,16,FALSE)),"",VLOOKUP(G114,HMJHS!AB$13:AR$32,16,FALSE))</f>
        <v/>
      </c>
      <c r="M114" s="29" t="str">
        <f>IF(ISERROR(VLOOKUP(G114,HMJHS!AJ$13:AR$32,9,FALSE)),"",VLOOKUP(G114,HMJHS!AJ$13:AR$32,9,FALSE))</f>
        <v/>
      </c>
      <c r="N114" s="27" t="str">
        <f t="shared" si="5"/>
        <v/>
      </c>
      <c r="O114" s="27" t="str">
        <f t="shared" si="6"/>
        <v/>
      </c>
      <c r="P114" s="27" t="str">
        <f>IF(N114="","",CHOOSE(VLOOKUP($V114,$A$1:$F$600,6,FALSE),AHS!$M$1,BHS!$M$1,CHS!$M$1,HMJHS!$M$1,KHS!$M$1,Kings!$M$1,MHS!$M$1,SWHS!$M$1,AMHS!$M$1,'S10'!$M$1,'S11'!$M$1,'S12'!$M$1,'S13'!$M$1,'S14'!$M$1,'S15'!$M$1,'S16'!$M$1,'S17'!$M$1,'S18'!$M$1,'S19'!$M$1,'S20'!$M$1))</f>
        <v/>
      </c>
      <c r="Q114" s="27" t="str">
        <f t="shared" si="7"/>
        <v/>
      </c>
      <c r="R114" s="27" t="str">
        <f t="shared" si="8"/>
        <v/>
      </c>
      <c r="S114" s="27" t="str">
        <f t="shared" si="9"/>
        <v/>
      </c>
      <c r="T114" s="27" t="str">
        <f t="shared" si="10"/>
        <v/>
      </c>
      <c r="U114" s="27" t="str">
        <f t="shared" si="11"/>
        <v/>
      </c>
      <c r="V114" s="27">
        <v>112</v>
      </c>
      <c r="W114" s="27" t="str">
        <f t="shared" si="12"/>
        <v/>
      </c>
      <c r="X114" s="27" t="str">
        <f t="shared" si="13"/>
        <v/>
      </c>
      <c r="Y114" s="27" t="str">
        <f>IF(W114="","",CHOOSE(VLOOKUP($V114,$B$1:$F$600,5,FALSE),AHS!$M$1,BHS!$M$1,CHS!$M$1,HMJHS!$M$1,KHS!$M$1,Kings!$M$1,MHS!$M$1,SWHS!$M$1,AMHS!$M$1,'S10'!$M$1,'S11'!$M$1,'S12'!$M$1,'S13'!$M$1,'S14'!$M$1,'S15'!$M$1,'S16'!$M$1,'S17'!$M$1,'S18'!$M$1,'S19'!$M$1,'S20'!$M$1))</f>
        <v/>
      </c>
      <c r="Z114" s="27" t="str">
        <f t="shared" si="14"/>
        <v/>
      </c>
      <c r="AA114" s="27" t="str">
        <f t="shared" si="15"/>
        <v/>
      </c>
      <c r="AB114" s="27" t="str">
        <f t="shared" si="16"/>
        <v/>
      </c>
      <c r="AC114" s="27" t="str">
        <f t="shared" si="17"/>
        <v/>
      </c>
      <c r="AD114" s="27" t="str">
        <f t="shared" si="18"/>
        <v/>
      </c>
    </row>
    <row r="115" spans="1:30" ht="12" customHeight="1" x14ac:dyDescent="0.25">
      <c r="A115" s="29" t="str">
        <f t="shared" ref="A115:B115" si="130">IF(C115="","",COUNTIF(C$1:C114,C115)+C115)</f>
        <v/>
      </c>
      <c r="B115" s="29" t="str">
        <f t="shared" si="130"/>
        <v/>
      </c>
      <c r="C115" s="29" t="str">
        <f t="shared" si="1"/>
        <v/>
      </c>
      <c r="D115" s="29" t="str">
        <f t="shared" si="2"/>
        <v/>
      </c>
      <c r="E115" s="29">
        <f>HMJHS!$Y$6</f>
        <v>1</v>
      </c>
      <c r="F115" s="29">
        <v>4</v>
      </c>
      <c r="G115" s="29">
        <v>25</v>
      </c>
      <c r="H115" s="29" t="str">
        <f>IF(AND(E115=1,HMJHS!H$27&lt;&gt;""),HMJHS!H$27,"")</f>
        <v/>
      </c>
      <c r="I115" s="29" t="str">
        <f>IF(AND(E115=2,HMJHS!H$27&lt;&gt;""),HMJHS!H$27,"")</f>
        <v/>
      </c>
      <c r="J115" s="29" t="str">
        <f>IF(ISERROR(VLOOKUP(G115,HMJHS!L$13:AR$32,30,FALSE)),"",VLOOKUP(G115,HMJHS!L$13:AR$32,30,FALSE))</f>
        <v/>
      </c>
      <c r="K115" s="29" t="str">
        <f>IF(ISERROR(VLOOKUP(G115,HMJHS!T$13:AR$32,23,FALSE)),"",VLOOKUP(G115,HMJHS!T$13:AR$32,23,FALSE))</f>
        <v/>
      </c>
      <c r="L115" s="29" t="str">
        <f>IF(ISERROR(VLOOKUP(G115,HMJHS!AB$13:AR$32,16,FALSE)),"",VLOOKUP(G115,HMJHS!AB$13:AR$32,16,FALSE))</f>
        <v/>
      </c>
      <c r="M115" s="29" t="str">
        <f>IF(ISERROR(VLOOKUP(G115,HMJHS!AJ$13:AR$32,9,FALSE)),"",VLOOKUP(G115,HMJHS!AJ$13:AR$32,9,FALSE))</f>
        <v/>
      </c>
      <c r="N115" s="27" t="str">
        <f t="shared" si="5"/>
        <v/>
      </c>
      <c r="O115" s="27" t="str">
        <f t="shared" si="6"/>
        <v/>
      </c>
      <c r="P115" s="27" t="str">
        <f>IF(N115="","",CHOOSE(VLOOKUP($V115,$A$1:$F$600,6,FALSE),AHS!$M$1,BHS!$M$1,CHS!$M$1,HMJHS!$M$1,KHS!$M$1,Kings!$M$1,MHS!$M$1,SWHS!$M$1,AMHS!$M$1,'S10'!$M$1,'S11'!$M$1,'S12'!$M$1,'S13'!$M$1,'S14'!$M$1,'S15'!$M$1,'S16'!$M$1,'S17'!$M$1,'S18'!$M$1,'S19'!$M$1,'S20'!$M$1))</f>
        <v/>
      </c>
      <c r="Q115" s="27" t="str">
        <f t="shared" si="7"/>
        <v/>
      </c>
      <c r="R115" s="27" t="str">
        <f t="shared" si="8"/>
        <v/>
      </c>
      <c r="S115" s="27" t="str">
        <f t="shared" si="9"/>
        <v/>
      </c>
      <c r="T115" s="27" t="str">
        <f t="shared" si="10"/>
        <v/>
      </c>
      <c r="U115" s="27" t="str">
        <f t="shared" si="11"/>
        <v/>
      </c>
      <c r="V115" s="27">
        <v>113</v>
      </c>
      <c r="W115" s="27" t="str">
        <f t="shared" si="12"/>
        <v/>
      </c>
      <c r="X115" s="27" t="str">
        <f t="shared" si="13"/>
        <v/>
      </c>
      <c r="Y115" s="27" t="str">
        <f>IF(W115="","",CHOOSE(VLOOKUP($V115,$B$1:$F$600,5,FALSE),AHS!$M$1,BHS!$M$1,CHS!$M$1,HMJHS!$M$1,KHS!$M$1,Kings!$M$1,MHS!$M$1,SWHS!$M$1,AMHS!$M$1,'S10'!$M$1,'S11'!$M$1,'S12'!$M$1,'S13'!$M$1,'S14'!$M$1,'S15'!$M$1,'S16'!$M$1,'S17'!$M$1,'S18'!$M$1,'S19'!$M$1,'S20'!$M$1))</f>
        <v/>
      </c>
      <c r="Z115" s="27" t="str">
        <f t="shared" si="14"/>
        <v/>
      </c>
      <c r="AA115" s="27" t="str">
        <f t="shared" si="15"/>
        <v/>
      </c>
      <c r="AB115" s="27" t="str">
        <f t="shared" si="16"/>
        <v/>
      </c>
      <c r="AC115" s="27" t="str">
        <f t="shared" si="17"/>
        <v/>
      </c>
      <c r="AD115" s="27" t="str">
        <f t="shared" si="18"/>
        <v/>
      </c>
    </row>
    <row r="116" spans="1:30" ht="12" customHeight="1" x14ac:dyDescent="0.25">
      <c r="A116" s="29" t="str">
        <f t="shared" ref="A116:B116" si="131">IF(C116="","",COUNTIF(C$1:C115,C116)+C116)</f>
        <v/>
      </c>
      <c r="B116" s="29" t="str">
        <f t="shared" si="131"/>
        <v/>
      </c>
      <c r="C116" s="29" t="str">
        <f t="shared" si="1"/>
        <v/>
      </c>
      <c r="D116" s="29" t="str">
        <f t="shared" si="2"/>
        <v/>
      </c>
      <c r="E116" s="29">
        <f>HMJHS!$Y$6</f>
        <v>1</v>
      </c>
      <c r="F116" s="29">
        <v>4</v>
      </c>
      <c r="G116" s="29">
        <v>26</v>
      </c>
      <c r="H116" s="29" t="str">
        <f>IF(AND(E116=1,HMJHS!H$28&lt;&gt;""),HMJHS!H$28,"")</f>
        <v/>
      </c>
      <c r="I116" s="29" t="str">
        <f>IF(AND(E116=2,HMJHS!H$28&lt;&gt;""),HMJHS!H$28,"")</f>
        <v/>
      </c>
      <c r="J116" s="29" t="str">
        <f>IF(ISERROR(VLOOKUP(G116,HMJHS!L$13:AR$32,30,FALSE)),"",VLOOKUP(G116,HMJHS!L$13:AR$32,30,FALSE))</f>
        <v/>
      </c>
      <c r="K116" s="29" t="str">
        <f>IF(ISERROR(VLOOKUP(G116,HMJHS!T$13:AR$32,23,FALSE)),"",VLOOKUP(G116,HMJHS!T$13:AR$32,23,FALSE))</f>
        <v/>
      </c>
      <c r="L116" s="29" t="str">
        <f>IF(ISERROR(VLOOKUP(G116,HMJHS!AB$13:AR$32,16,FALSE)),"",VLOOKUP(G116,HMJHS!AB$13:AR$32,16,FALSE))</f>
        <v/>
      </c>
      <c r="M116" s="29" t="str">
        <f>IF(ISERROR(VLOOKUP(G116,HMJHS!AJ$13:AR$32,9,FALSE)),"",VLOOKUP(G116,HMJHS!AJ$13:AR$32,9,FALSE))</f>
        <v/>
      </c>
      <c r="N116" s="27" t="str">
        <f t="shared" si="5"/>
        <v/>
      </c>
      <c r="O116" s="27" t="str">
        <f t="shared" si="6"/>
        <v/>
      </c>
      <c r="P116" s="27" t="str">
        <f>IF(N116="","",CHOOSE(VLOOKUP($V116,$A$1:$F$600,6,FALSE),AHS!$M$1,BHS!$M$1,CHS!$M$1,HMJHS!$M$1,KHS!$M$1,Kings!$M$1,MHS!$M$1,SWHS!$M$1,AMHS!$M$1,'S10'!$M$1,'S11'!$M$1,'S12'!$M$1,'S13'!$M$1,'S14'!$M$1,'S15'!$M$1,'S16'!$M$1,'S17'!$M$1,'S18'!$M$1,'S19'!$M$1,'S20'!$M$1))</f>
        <v/>
      </c>
      <c r="Q116" s="27" t="str">
        <f t="shared" si="7"/>
        <v/>
      </c>
      <c r="R116" s="27" t="str">
        <f t="shared" si="8"/>
        <v/>
      </c>
      <c r="S116" s="27" t="str">
        <f t="shared" si="9"/>
        <v/>
      </c>
      <c r="T116" s="27" t="str">
        <f t="shared" si="10"/>
        <v/>
      </c>
      <c r="U116" s="27" t="str">
        <f t="shared" si="11"/>
        <v/>
      </c>
      <c r="V116" s="27">
        <v>114</v>
      </c>
      <c r="W116" s="27" t="str">
        <f t="shared" si="12"/>
        <v/>
      </c>
      <c r="X116" s="27" t="str">
        <f t="shared" si="13"/>
        <v/>
      </c>
      <c r="Y116" s="27" t="str">
        <f>IF(W116="","",CHOOSE(VLOOKUP($V116,$B$1:$F$600,5,FALSE),AHS!$M$1,BHS!$M$1,CHS!$M$1,HMJHS!$M$1,KHS!$M$1,Kings!$M$1,MHS!$M$1,SWHS!$M$1,AMHS!$M$1,'S10'!$M$1,'S11'!$M$1,'S12'!$M$1,'S13'!$M$1,'S14'!$M$1,'S15'!$M$1,'S16'!$M$1,'S17'!$M$1,'S18'!$M$1,'S19'!$M$1,'S20'!$M$1))</f>
        <v/>
      </c>
      <c r="Z116" s="27" t="str">
        <f t="shared" si="14"/>
        <v/>
      </c>
      <c r="AA116" s="27" t="str">
        <f t="shared" si="15"/>
        <v/>
      </c>
      <c r="AB116" s="27" t="str">
        <f t="shared" si="16"/>
        <v/>
      </c>
      <c r="AC116" s="27" t="str">
        <f t="shared" si="17"/>
        <v/>
      </c>
      <c r="AD116" s="27" t="str">
        <f t="shared" si="18"/>
        <v/>
      </c>
    </row>
    <row r="117" spans="1:30" ht="12" customHeight="1" x14ac:dyDescent="0.25">
      <c r="A117" s="29" t="str">
        <f t="shared" ref="A117:B117" si="132">IF(C117="","",COUNTIF(C$1:C116,C117)+C117)</f>
        <v/>
      </c>
      <c r="B117" s="29" t="str">
        <f t="shared" si="132"/>
        <v/>
      </c>
      <c r="C117" s="29" t="str">
        <f t="shared" si="1"/>
        <v/>
      </c>
      <c r="D117" s="29" t="str">
        <f t="shared" si="2"/>
        <v/>
      </c>
      <c r="E117" s="29">
        <f>HMJHS!$Y$6</f>
        <v>1</v>
      </c>
      <c r="F117" s="29">
        <v>4</v>
      </c>
      <c r="G117" s="29">
        <v>27</v>
      </c>
      <c r="H117" s="29" t="str">
        <f>IF(AND(E117=1,HMJHS!H$29&lt;&gt;""),HMJHS!H$29,"")</f>
        <v/>
      </c>
      <c r="I117" s="29" t="str">
        <f>IF(AND(E117=2,HMJHS!H$29&lt;&gt;""),HMJHS!H$29,"")</f>
        <v/>
      </c>
      <c r="J117" s="29" t="str">
        <f>IF(ISERROR(VLOOKUP(G117,HMJHS!L$13:AR$32,30,FALSE)),"",VLOOKUP(G117,HMJHS!L$13:AR$32,30,FALSE))</f>
        <v/>
      </c>
      <c r="K117" s="29" t="str">
        <f>IF(ISERROR(VLOOKUP(G117,HMJHS!T$13:AR$32,23,FALSE)),"",VLOOKUP(G117,HMJHS!T$13:AR$32,23,FALSE))</f>
        <v/>
      </c>
      <c r="L117" s="29" t="str">
        <f>IF(ISERROR(VLOOKUP(G117,HMJHS!AB$13:AR$32,16,FALSE)),"",VLOOKUP(G117,HMJHS!AB$13:AR$32,16,FALSE))</f>
        <v/>
      </c>
      <c r="M117" s="29" t="str">
        <f>IF(ISERROR(VLOOKUP(G117,HMJHS!AJ$13:AR$32,9,FALSE)),"",VLOOKUP(G117,HMJHS!AJ$13:AR$32,9,FALSE))</f>
        <v/>
      </c>
      <c r="N117" s="27" t="str">
        <f t="shared" si="5"/>
        <v/>
      </c>
      <c r="O117" s="27" t="str">
        <f t="shared" si="6"/>
        <v/>
      </c>
      <c r="P117" s="27" t="str">
        <f>IF(N117="","",CHOOSE(VLOOKUP($V117,$A$1:$F$600,6,FALSE),AHS!$M$1,BHS!$M$1,CHS!$M$1,HMJHS!$M$1,KHS!$M$1,Kings!$M$1,MHS!$M$1,SWHS!$M$1,AMHS!$M$1,'S10'!$M$1,'S11'!$M$1,'S12'!$M$1,'S13'!$M$1,'S14'!$M$1,'S15'!$M$1,'S16'!$M$1,'S17'!$M$1,'S18'!$M$1,'S19'!$M$1,'S20'!$M$1))</f>
        <v/>
      </c>
      <c r="Q117" s="27" t="str">
        <f t="shared" si="7"/>
        <v/>
      </c>
      <c r="R117" s="27" t="str">
        <f t="shared" si="8"/>
        <v/>
      </c>
      <c r="S117" s="27" t="str">
        <f t="shared" si="9"/>
        <v/>
      </c>
      <c r="T117" s="27" t="str">
        <f t="shared" si="10"/>
        <v/>
      </c>
      <c r="U117" s="27" t="str">
        <f t="shared" si="11"/>
        <v/>
      </c>
      <c r="V117" s="27">
        <v>115</v>
      </c>
      <c r="W117" s="27" t="str">
        <f t="shared" si="12"/>
        <v/>
      </c>
      <c r="X117" s="27" t="str">
        <f t="shared" si="13"/>
        <v/>
      </c>
      <c r="Y117" s="27" t="str">
        <f>IF(W117="","",CHOOSE(VLOOKUP($V117,$B$1:$F$600,5,FALSE),AHS!$M$1,BHS!$M$1,CHS!$M$1,HMJHS!$M$1,KHS!$M$1,Kings!$M$1,MHS!$M$1,SWHS!$M$1,AMHS!$M$1,'S10'!$M$1,'S11'!$M$1,'S12'!$M$1,'S13'!$M$1,'S14'!$M$1,'S15'!$M$1,'S16'!$M$1,'S17'!$M$1,'S18'!$M$1,'S19'!$M$1,'S20'!$M$1))</f>
        <v/>
      </c>
      <c r="Z117" s="27" t="str">
        <f t="shared" si="14"/>
        <v/>
      </c>
      <c r="AA117" s="27" t="str">
        <f t="shared" si="15"/>
        <v/>
      </c>
      <c r="AB117" s="27" t="str">
        <f t="shared" si="16"/>
        <v/>
      </c>
      <c r="AC117" s="27" t="str">
        <f t="shared" si="17"/>
        <v/>
      </c>
      <c r="AD117" s="27" t="str">
        <f t="shared" si="18"/>
        <v/>
      </c>
    </row>
    <row r="118" spans="1:30" ht="12" customHeight="1" x14ac:dyDescent="0.25">
      <c r="A118" s="29" t="str">
        <f t="shared" ref="A118:B118" si="133">IF(C118="","",COUNTIF(C$1:C117,C118)+C118)</f>
        <v/>
      </c>
      <c r="B118" s="29" t="str">
        <f t="shared" si="133"/>
        <v/>
      </c>
      <c r="C118" s="29" t="str">
        <f t="shared" si="1"/>
        <v/>
      </c>
      <c r="D118" s="29" t="str">
        <f t="shared" si="2"/>
        <v/>
      </c>
      <c r="E118" s="29">
        <f>HMJHS!$Y$6</f>
        <v>1</v>
      </c>
      <c r="F118" s="29">
        <v>4</v>
      </c>
      <c r="G118" s="29">
        <v>28</v>
      </c>
      <c r="H118" s="29" t="str">
        <f>IF(AND(E118=1,HMJHS!H$30&lt;&gt;""),HMJHS!H$30,"")</f>
        <v/>
      </c>
      <c r="I118" s="29" t="str">
        <f>IF(AND(E118=2,HMJHS!H$30&lt;&gt;""),HMJHS!H$30,"")</f>
        <v/>
      </c>
      <c r="J118" s="29" t="str">
        <f>IF(ISERROR(VLOOKUP(G118,HMJHS!L$13:AR$32,30,FALSE)),"",VLOOKUP(G118,HMJHS!L$13:AR$32,30,FALSE))</f>
        <v/>
      </c>
      <c r="K118" s="29" t="str">
        <f>IF(ISERROR(VLOOKUP(G118,HMJHS!T$13:AR$32,23,FALSE)),"",VLOOKUP(G118,HMJHS!T$13:AR$32,23,FALSE))</f>
        <v/>
      </c>
      <c r="L118" s="29" t="str">
        <f>IF(ISERROR(VLOOKUP(G118,HMJHS!AB$13:AR$32,16,FALSE)),"",VLOOKUP(G118,HMJHS!AB$13:AR$32,16,FALSE))</f>
        <v/>
      </c>
      <c r="M118" s="29" t="str">
        <f>IF(ISERROR(VLOOKUP(G118,HMJHS!AJ$13:AR$32,9,FALSE)),"",VLOOKUP(G118,HMJHS!AJ$13:AR$32,9,FALSE))</f>
        <v/>
      </c>
      <c r="N118" s="27" t="str">
        <f t="shared" si="5"/>
        <v/>
      </c>
      <c r="O118" s="27" t="str">
        <f t="shared" si="6"/>
        <v/>
      </c>
      <c r="P118" s="27" t="str">
        <f>IF(N118="","",CHOOSE(VLOOKUP($V118,$A$1:$F$600,6,FALSE),AHS!$M$1,BHS!$M$1,CHS!$M$1,HMJHS!$M$1,KHS!$M$1,Kings!$M$1,MHS!$M$1,SWHS!$M$1,AMHS!$M$1,'S10'!$M$1,'S11'!$M$1,'S12'!$M$1,'S13'!$M$1,'S14'!$M$1,'S15'!$M$1,'S16'!$M$1,'S17'!$M$1,'S18'!$M$1,'S19'!$M$1,'S20'!$M$1))</f>
        <v/>
      </c>
      <c r="Q118" s="27" t="str">
        <f t="shared" si="7"/>
        <v/>
      </c>
      <c r="R118" s="27" t="str">
        <f t="shared" si="8"/>
        <v/>
      </c>
      <c r="S118" s="27" t="str">
        <f t="shared" si="9"/>
        <v/>
      </c>
      <c r="T118" s="27" t="str">
        <f t="shared" si="10"/>
        <v/>
      </c>
      <c r="U118" s="27" t="str">
        <f t="shared" si="11"/>
        <v/>
      </c>
      <c r="V118" s="27">
        <v>116</v>
      </c>
      <c r="W118" s="27" t="str">
        <f t="shared" si="12"/>
        <v/>
      </c>
      <c r="X118" s="27" t="str">
        <f t="shared" si="13"/>
        <v/>
      </c>
      <c r="Y118" s="27" t="str">
        <f>IF(W118="","",CHOOSE(VLOOKUP($V118,$B$1:$F$600,5,FALSE),AHS!$M$1,BHS!$M$1,CHS!$M$1,HMJHS!$M$1,KHS!$M$1,Kings!$M$1,MHS!$M$1,SWHS!$M$1,AMHS!$M$1,'S10'!$M$1,'S11'!$M$1,'S12'!$M$1,'S13'!$M$1,'S14'!$M$1,'S15'!$M$1,'S16'!$M$1,'S17'!$M$1,'S18'!$M$1,'S19'!$M$1,'S20'!$M$1))</f>
        <v/>
      </c>
      <c r="Z118" s="27" t="str">
        <f t="shared" si="14"/>
        <v/>
      </c>
      <c r="AA118" s="27" t="str">
        <f t="shared" si="15"/>
        <v/>
      </c>
      <c r="AB118" s="27" t="str">
        <f t="shared" si="16"/>
        <v/>
      </c>
      <c r="AC118" s="27" t="str">
        <f t="shared" si="17"/>
        <v/>
      </c>
      <c r="AD118" s="27" t="str">
        <f t="shared" si="18"/>
        <v/>
      </c>
    </row>
    <row r="119" spans="1:30" ht="12" customHeight="1" x14ac:dyDescent="0.25">
      <c r="A119" s="29" t="str">
        <f t="shared" ref="A119:B119" si="134">IF(C119="","",COUNTIF(C$1:C118,C119)+C119)</f>
        <v/>
      </c>
      <c r="B119" s="29" t="str">
        <f t="shared" si="134"/>
        <v/>
      </c>
      <c r="C119" s="29" t="str">
        <f t="shared" si="1"/>
        <v/>
      </c>
      <c r="D119" s="29" t="str">
        <f t="shared" si="2"/>
        <v/>
      </c>
      <c r="E119" s="29">
        <f>HMJHS!$Y$6</f>
        <v>1</v>
      </c>
      <c r="F119" s="29">
        <v>4</v>
      </c>
      <c r="G119" s="29">
        <v>29</v>
      </c>
      <c r="H119" s="29" t="str">
        <f>IF(AND(E119=1,HMJHS!H$31&lt;&gt;""),HMJHS!H$31,"")</f>
        <v/>
      </c>
      <c r="I119" s="29" t="str">
        <f>IF(AND(E119=2,HMJHS!H$31&lt;&gt;""),HMJHS!H$31,"")</f>
        <v/>
      </c>
      <c r="J119" s="29" t="str">
        <f>IF(ISERROR(VLOOKUP(G119,HMJHS!L$13:AR$32,30,FALSE)),"",VLOOKUP(G119,HMJHS!L$13:AR$32,30,FALSE))</f>
        <v/>
      </c>
      <c r="K119" s="29" t="str">
        <f>IF(ISERROR(VLOOKUP(G119,HMJHS!T$13:AR$32,23,FALSE)),"",VLOOKUP(G119,HMJHS!T$13:AR$32,23,FALSE))</f>
        <v/>
      </c>
      <c r="L119" s="29" t="str">
        <f>IF(ISERROR(VLOOKUP(G119,HMJHS!AB$13:AR$32,16,FALSE)),"",VLOOKUP(G119,HMJHS!AB$13:AR$32,16,FALSE))</f>
        <v/>
      </c>
      <c r="M119" s="29" t="str">
        <f>IF(ISERROR(VLOOKUP(G119,HMJHS!AJ$13:AR$32,9,FALSE)),"",VLOOKUP(G119,HMJHS!AJ$13:AR$32,9,FALSE))</f>
        <v/>
      </c>
      <c r="N119" s="27" t="str">
        <f t="shared" si="5"/>
        <v/>
      </c>
      <c r="O119" s="27" t="str">
        <f t="shared" si="6"/>
        <v/>
      </c>
      <c r="P119" s="27" t="str">
        <f>IF(N119="","",CHOOSE(VLOOKUP($V119,$A$1:$F$600,6,FALSE),AHS!$M$1,BHS!$M$1,CHS!$M$1,HMJHS!$M$1,KHS!$M$1,Kings!$M$1,MHS!$M$1,SWHS!$M$1,AMHS!$M$1,'S10'!$M$1,'S11'!$M$1,'S12'!$M$1,'S13'!$M$1,'S14'!$M$1,'S15'!$M$1,'S16'!$M$1,'S17'!$M$1,'S18'!$M$1,'S19'!$M$1,'S20'!$M$1))</f>
        <v/>
      </c>
      <c r="Q119" s="27" t="str">
        <f t="shared" si="7"/>
        <v/>
      </c>
      <c r="R119" s="27" t="str">
        <f t="shared" si="8"/>
        <v/>
      </c>
      <c r="S119" s="27" t="str">
        <f t="shared" si="9"/>
        <v/>
      </c>
      <c r="T119" s="27" t="str">
        <f t="shared" si="10"/>
        <v/>
      </c>
      <c r="U119" s="27" t="str">
        <f t="shared" si="11"/>
        <v/>
      </c>
      <c r="V119" s="27">
        <v>117</v>
      </c>
      <c r="W119" s="27" t="str">
        <f t="shared" si="12"/>
        <v/>
      </c>
      <c r="X119" s="27" t="str">
        <f t="shared" si="13"/>
        <v/>
      </c>
      <c r="Y119" s="27" t="str">
        <f>IF(W119="","",CHOOSE(VLOOKUP($V119,$B$1:$F$600,5,FALSE),AHS!$M$1,BHS!$M$1,CHS!$M$1,HMJHS!$M$1,KHS!$M$1,Kings!$M$1,MHS!$M$1,SWHS!$M$1,AMHS!$M$1,'S10'!$M$1,'S11'!$M$1,'S12'!$M$1,'S13'!$M$1,'S14'!$M$1,'S15'!$M$1,'S16'!$M$1,'S17'!$M$1,'S18'!$M$1,'S19'!$M$1,'S20'!$M$1))</f>
        <v/>
      </c>
      <c r="Z119" s="27" t="str">
        <f t="shared" si="14"/>
        <v/>
      </c>
      <c r="AA119" s="27" t="str">
        <f t="shared" si="15"/>
        <v/>
      </c>
      <c r="AB119" s="27" t="str">
        <f t="shared" si="16"/>
        <v/>
      </c>
      <c r="AC119" s="27" t="str">
        <f t="shared" si="17"/>
        <v/>
      </c>
      <c r="AD119" s="27" t="str">
        <f t="shared" si="18"/>
        <v/>
      </c>
    </row>
    <row r="120" spans="1:30" ht="12" customHeight="1" x14ac:dyDescent="0.25">
      <c r="A120" s="29" t="str">
        <f t="shared" ref="A120:B120" si="135">IF(C120="","",COUNTIF(C$1:C119,C120)+C120)</f>
        <v/>
      </c>
      <c r="B120" s="29" t="str">
        <f t="shared" si="135"/>
        <v/>
      </c>
      <c r="C120" s="29" t="str">
        <f t="shared" si="1"/>
        <v/>
      </c>
      <c r="D120" s="29" t="str">
        <f t="shared" si="2"/>
        <v/>
      </c>
      <c r="E120" s="29">
        <f>HMJHS!$Y$6</f>
        <v>1</v>
      </c>
      <c r="F120" s="29">
        <v>4</v>
      </c>
      <c r="G120" s="29">
        <v>30</v>
      </c>
      <c r="H120" s="29" t="str">
        <f>IF(AND(E120=1,HMJHS!H$32&lt;&gt;""),HMJHS!H$32,"")</f>
        <v/>
      </c>
      <c r="I120" s="29" t="str">
        <f>IF(AND(E120=2,HMJHS!H$32&lt;&gt;""),HMJHS!H$32,"")</f>
        <v/>
      </c>
      <c r="J120" s="29" t="str">
        <f>IF(ISERROR(VLOOKUP(G120,HMJHS!L$13:AR$32,30,FALSE)),"",VLOOKUP(G120,HMJHS!L$13:AR$32,30,FALSE))</f>
        <v/>
      </c>
      <c r="K120" s="29" t="str">
        <f>IF(ISERROR(VLOOKUP(G120,HMJHS!T$13:AR$32,23,FALSE)),"",VLOOKUP(G120,HMJHS!T$13:AR$32,23,FALSE))</f>
        <v/>
      </c>
      <c r="L120" s="29" t="str">
        <f>IF(ISERROR(VLOOKUP(G120,HMJHS!AB$13:AR$32,16,FALSE)),"",VLOOKUP(G120,HMJHS!AB$13:AR$32,16,FALSE))</f>
        <v/>
      </c>
      <c r="M120" s="29" t="str">
        <f>IF(ISERROR(VLOOKUP(G120,HMJHS!AJ$13:AR$32,9,FALSE)),"",VLOOKUP(G120,HMJHS!AJ$13:AR$32,9,FALSE))</f>
        <v/>
      </c>
      <c r="N120" s="27" t="str">
        <f t="shared" si="5"/>
        <v/>
      </c>
      <c r="O120" s="27" t="str">
        <f t="shared" si="6"/>
        <v/>
      </c>
      <c r="P120" s="27" t="str">
        <f>IF(N120="","",CHOOSE(VLOOKUP($V120,$A$1:$F$600,6,FALSE),AHS!$M$1,BHS!$M$1,CHS!$M$1,HMJHS!$M$1,KHS!$M$1,Kings!$M$1,MHS!$M$1,SWHS!$M$1,AMHS!$M$1,'S10'!$M$1,'S11'!$M$1,'S12'!$M$1,'S13'!$M$1,'S14'!$M$1,'S15'!$M$1,'S16'!$M$1,'S17'!$M$1,'S18'!$M$1,'S19'!$M$1,'S20'!$M$1))</f>
        <v/>
      </c>
      <c r="Q120" s="27" t="str">
        <f t="shared" si="7"/>
        <v/>
      </c>
      <c r="R120" s="27" t="str">
        <f t="shared" si="8"/>
        <v/>
      </c>
      <c r="S120" s="27" t="str">
        <f t="shared" si="9"/>
        <v/>
      </c>
      <c r="T120" s="27" t="str">
        <f t="shared" si="10"/>
        <v/>
      </c>
      <c r="U120" s="27" t="str">
        <f t="shared" si="11"/>
        <v/>
      </c>
      <c r="V120" s="27">
        <v>118</v>
      </c>
      <c r="W120" s="27" t="str">
        <f t="shared" si="12"/>
        <v/>
      </c>
      <c r="X120" s="27" t="str">
        <f t="shared" si="13"/>
        <v/>
      </c>
      <c r="Y120" s="27" t="str">
        <f>IF(W120="","",CHOOSE(VLOOKUP($V120,$B$1:$F$600,5,FALSE),AHS!$M$1,BHS!$M$1,CHS!$M$1,HMJHS!$M$1,KHS!$M$1,Kings!$M$1,MHS!$M$1,SWHS!$M$1,AMHS!$M$1,'S10'!$M$1,'S11'!$M$1,'S12'!$M$1,'S13'!$M$1,'S14'!$M$1,'S15'!$M$1,'S16'!$M$1,'S17'!$M$1,'S18'!$M$1,'S19'!$M$1,'S20'!$M$1))</f>
        <v/>
      </c>
      <c r="Z120" s="27" t="str">
        <f t="shared" si="14"/>
        <v/>
      </c>
      <c r="AA120" s="27" t="str">
        <f t="shared" si="15"/>
        <v/>
      </c>
      <c r="AB120" s="27" t="str">
        <f t="shared" si="16"/>
        <v/>
      </c>
      <c r="AC120" s="27" t="str">
        <f t="shared" si="17"/>
        <v/>
      </c>
      <c r="AD120" s="27" t="str">
        <f t="shared" si="18"/>
        <v/>
      </c>
    </row>
    <row r="121" spans="1:30" ht="12" customHeight="1" x14ac:dyDescent="0.25">
      <c r="A121" s="29">
        <f t="shared" ref="A121:B121" si="136">IF(C121="","",COUNTIF(C$1:C120,C121)+C121)</f>
        <v>3</v>
      </c>
      <c r="B121" s="29" t="str">
        <f t="shared" si="136"/>
        <v/>
      </c>
      <c r="C121" s="29">
        <f t="shared" si="1"/>
        <v>3</v>
      </c>
      <c r="D121" s="29" t="str">
        <f t="shared" si="2"/>
        <v/>
      </c>
      <c r="E121" s="29">
        <f>KHS!$Y$6</f>
        <v>1</v>
      </c>
      <c r="F121" s="29">
        <v>5</v>
      </c>
      <c r="G121" s="29">
        <v>1</v>
      </c>
      <c r="H121" s="29">
        <f>IF(AND(E121=1,KHS!H$3&lt;&gt;""),KHS!H$3,"")</f>
        <v>110</v>
      </c>
      <c r="I121" s="29" t="str">
        <f>IF(AND(E121=2,KHS!H$3&lt;&gt;""),KHS!H$3,"")</f>
        <v/>
      </c>
      <c r="J121" s="29" t="str">
        <f>IF(ISERROR(VLOOKUP(G121,KHS!L$13:AR$32,30,FALSE)),"",VLOOKUP(G121,KHS!L$13:AR$32,30,FALSE))</f>
        <v>Victor Zhang</v>
      </c>
      <c r="K121" s="29" t="str">
        <f>IF(ISERROR(VLOOKUP(G121,KHS!T$13:AR$32,23,FALSE)),"",VLOOKUP(G121,KHS!T$13:AR$32,23,FALSE))</f>
        <v>Caleb Kwon</v>
      </c>
      <c r="L121" s="29" t="str">
        <f>IF(ISERROR(VLOOKUP(G121,KHS!AB$13:AR$32,16,FALSE)),"",VLOOKUP(G121,KHS!AB$13:AR$32,16,FALSE))</f>
        <v/>
      </c>
      <c r="M121" s="29" t="str">
        <f>IF(ISERROR(VLOOKUP(G121,KHS!AJ$13:AR$32,9,FALSE)),"",VLOOKUP(G121,KHS!AJ$13:AR$32,9,FALSE))</f>
        <v>Calvin Taing</v>
      </c>
      <c r="N121" s="27" t="str">
        <f t="shared" si="5"/>
        <v/>
      </c>
      <c r="O121" s="27" t="str">
        <f t="shared" si="6"/>
        <v/>
      </c>
      <c r="P121" s="27" t="str">
        <f>IF(N121="","",CHOOSE(VLOOKUP($V121,$A$1:$F$600,6,FALSE),AHS!$M$1,BHS!$M$1,CHS!$M$1,HMJHS!$M$1,KHS!$M$1,Kings!$M$1,MHS!$M$1,SWHS!$M$1,AMHS!$M$1,'S10'!$M$1,'S11'!$M$1,'S12'!$M$1,'S13'!$M$1,'S14'!$M$1,'S15'!$M$1,'S16'!$M$1,'S17'!$M$1,'S18'!$M$1,'S19'!$M$1,'S20'!$M$1))</f>
        <v/>
      </c>
      <c r="Q121" s="27" t="str">
        <f t="shared" si="7"/>
        <v/>
      </c>
      <c r="R121" s="27" t="str">
        <f t="shared" si="8"/>
        <v/>
      </c>
      <c r="S121" s="27" t="str">
        <f t="shared" si="9"/>
        <v/>
      </c>
      <c r="T121" s="27" t="str">
        <f t="shared" si="10"/>
        <v/>
      </c>
      <c r="U121" s="27" t="str">
        <f t="shared" si="11"/>
        <v/>
      </c>
      <c r="V121" s="27">
        <v>119</v>
      </c>
      <c r="W121" s="27" t="str">
        <f t="shared" si="12"/>
        <v/>
      </c>
      <c r="X121" s="27" t="str">
        <f t="shared" si="13"/>
        <v/>
      </c>
      <c r="Y121" s="27" t="str">
        <f>IF(W121="","",CHOOSE(VLOOKUP($V121,$B$1:$F$600,5,FALSE),AHS!$M$1,BHS!$M$1,CHS!$M$1,HMJHS!$M$1,KHS!$M$1,Kings!$M$1,MHS!$M$1,SWHS!$M$1,AMHS!$M$1,'S10'!$M$1,'S11'!$M$1,'S12'!$M$1,'S13'!$M$1,'S14'!$M$1,'S15'!$M$1,'S16'!$M$1,'S17'!$M$1,'S18'!$M$1,'S19'!$M$1,'S20'!$M$1))</f>
        <v/>
      </c>
      <c r="Z121" s="27" t="str">
        <f t="shared" si="14"/>
        <v/>
      </c>
      <c r="AA121" s="27" t="str">
        <f t="shared" si="15"/>
        <v/>
      </c>
      <c r="AB121" s="27" t="str">
        <f t="shared" si="16"/>
        <v/>
      </c>
      <c r="AC121" s="27" t="str">
        <f t="shared" si="17"/>
        <v/>
      </c>
      <c r="AD121" s="27" t="str">
        <f t="shared" si="18"/>
        <v/>
      </c>
    </row>
    <row r="122" spans="1:30" ht="12" customHeight="1" x14ac:dyDescent="0.25">
      <c r="A122" s="29">
        <f t="shared" ref="A122:B122" si="137">IF(C122="","",COUNTIF(C$1:C121,C122)+C122)</f>
        <v>10</v>
      </c>
      <c r="B122" s="29" t="str">
        <f t="shared" si="137"/>
        <v/>
      </c>
      <c r="C122" s="29">
        <f t="shared" si="1"/>
        <v>10</v>
      </c>
      <c r="D122" s="29" t="str">
        <f t="shared" si="2"/>
        <v/>
      </c>
      <c r="E122" s="29">
        <f>KHS!$Y$6</f>
        <v>1</v>
      </c>
      <c r="F122" s="29">
        <v>5</v>
      </c>
      <c r="G122" s="29">
        <v>2</v>
      </c>
      <c r="H122" s="29">
        <f>IF(AND(E122=1,KHS!H$4&lt;&gt;""),KHS!H$4,"")</f>
        <v>78</v>
      </c>
      <c r="I122" s="29" t="str">
        <f>IF(AND(E122=2,KHS!H$4&lt;&gt;""),KHS!H$4,"")</f>
        <v/>
      </c>
      <c r="J122" s="29" t="str">
        <f>IF(ISERROR(VLOOKUP(G122,KHS!L$13:AR$32,30,FALSE)),"",VLOOKUP(G122,KHS!L$13:AR$32,30,FALSE))</f>
        <v>Sean Waletzko</v>
      </c>
      <c r="K122" s="29" t="str">
        <f>IF(ISERROR(VLOOKUP(G122,KHS!T$13:AR$32,23,FALSE)),"",VLOOKUP(G122,KHS!T$13:AR$32,23,FALSE))</f>
        <v>Edwin An</v>
      </c>
      <c r="L122" s="29" t="str">
        <f>IF(ISERROR(VLOOKUP(G122,KHS!AB$13:AR$32,16,FALSE)),"",VLOOKUP(G122,KHS!AB$13:AR$32,16,FALSE))</f>
        <v/>
      </c>
      <c r="M122" s="29" t="str">
        <f>IF(ISERROR(VLOOKUP(G122,KHS!AJ$13:AR$32,9,FALSE)),"",VLOOKUP(G122,KHS!AJ$13:AR$32,9,FALSE))</f>
        <v/>
      </c>
      <c r="N122" s="27" t="str">
        <f t="shared" si="5"/>
        <v/>
      </c>
      <c r="O122" s="27" t="str">
        <f t="shared" si="6"/>
        <v/>
      </c>
      <c r="P122" s="27" t="str">
        <f>IF(N122="","",CHOOSE(VLOOKUP($V122,$A$1:$F$600,6,FALSE),AHS!$M$1,BHS!$M$1,CHS!$M$1,HMJHS!$M$1,KHS!$M$1,Kings!$M$1,MHS!$M$1,SWHS!$M$1,AMHS!$M$1,'S10'!$M$1,'S11'!$M$1,'S12'!$M$1,'S13'!$M$1,'S14'!$M$1,'S15'!$M$1,'S16'!$M$1,'S17'!$M$1,'S18'!$M$1,'S19'!$M$1,'S20'!$M$1))</f>
        <v/>
      </c>
      <c r="Q122" s="27" t="str">
        <f t="shared" si="7"/>
        <v/>
      </c>
      <c r="R122" s="27" t="str">
        <f t="shared" si="8"/>
        <v/>
      </c>
      <c r="S122" s="27" t="str">
        <f t="shared" si="9"/>
        <v/>
      </c>
      <c r="T122" s="27" t="str">
        <f t="shared" si="10"/>
        <v/>
      </c>
      <c r="U122" s="27" t="str">
        <f t="shared" si="11"/>
        <v/>
      </c>
      <c r="V122" s="27">
        <v>120</v>
      </c>
      <c r="W122" s="27" t="str">
        <f t="shared" si="12"/>
        <v/>
      </c>
      <c r="X122" s="27" t="str">
        <f t="shared" si="13"/>
        <v/>
      </c>
      <c r="Y122" s="27" t="str">
        <f>IF(W122="","",CHOOSE(VLOOKUP($V122,$B$1:$F$600,5,FALSE),AHS!$M$1,BHS!$M$1,CHS!$M$1,HMJHS!$M$1,KHS!$M$1,Kings!$M$1,MHS!$M$1,SWHS!$M$1,AMHS!$M$1,'S10'!$M$1,'S11'!$M$1,'S12'!$M$1,'S13'!$M$1,'S14'!$M$1,'S15'!$M$1,'S16'!$M$1,'S17'!$M$1,'S18'!$M$1,'S19'!$M$1,'S20'!$M$1))</f>
        <v/>
      </c>
      <c r="Z122" s="27" t="str">
        <f t="shared" si="14"/>
        <v/>
      </c>
      <c r="AA122" s="27" t="str">
        <f t="shared" si="15"/>
        <v/>
      </c>
      <c r="AB122" s="27" t="str">
        <f t="shared" si="16"/>
        <v/>
      </c>
      <c r="AC122" s="27" t="str">
        <f t="shared" si="17"/>
        <v/>
      </c>
      <c r="AD122" s="27" t="str">
        <f t="shared" si="18"/>
        <v/>
      </c>
    </row>
    <row r="123" spans="1:30" ht="12" customHeight="1" x14ac:dyDescent="0.25">
      <c r="A123" s="29">
        <f t="shared" ref="A123:B123" si="138">IF(C123="","",COUNTIF(C$1:C122,C123)+C123)</f>
        <v>11</v>
      </c>
      <c r="B123" s="29" t="str">
        <f t="shared" si="138"/>
        <v/>
      </c>
      <c r="C123" s="29">
        <f t="shared" si="1"/>
        <v>11</v>
      </c>
      <c r="D123" s="29" t="str">
        <f t="shared" si="2"/>
        <v/>
      </c>
      <c r="E123" s="29">
        <f>KHS!$Y$6</f>
        <v>1</v>
      </c>
      <c r="F123" s="29">
        <v>5</v>
      </c>
      <c r="G123" s="29">
        <v>3</v>
      </c>
      <c r="H123" s="29">
        <f>IF(AND(E123=1,KHS!H$5&lt;&gt;""),KHS!H$5,"")</f>
        <v>71</v>
      </c>
      <c r="I123" s="29" t="str">
        <f>IF(AND(E123=2,KHS!H$5&lt;&gt;""),KHS!H$5,"")</f>
        <v/>
      </c>
      <c r="J123" s="29" t="str">
        <f>IF(ISERROR(VLOOKUP(G123,KHS!L$13:AR$32,30,FALSE)),"",VLOOKUP(G123,KHS!L$13:AR$32,30,FALSE))</f>
        <v>Sam Keflemariam</v>
      </c>
      <c r="K123" s="29" t="str">
        <f>IF(ISERROR(VLOOKUP(G123,KHS!T$13:AR$32,23,FALSE)),"",VLOOKUP(G123,KHS!T$13:AR$32,23,FALSE))</f>
        <v>Dawit Bekele</v>
      </c>
      <c r="L123" s="29" t="str">
        <f>IF(ISERROR(VLOOKUP(G123,KHS!AB$13:AR$32,16,FALSE)),"",VLOOKUP(G123,KHS!AB$13:AR$32,16,FALSE))</f>
        <v>Sahil Patel</v>
      </c>
      <c r="M123" s="29" t="str">
        <f>IF(ISERROR(VLOOKUP(G123,KHS!AJ$13:AR$32,9,FALSE)),"",VLOOKUP(G123,KHS!AJ$13:AR$32,9,FALSE))</f>
        <v/>
      </c>
      <c r="N123" s="27" t="str">
        <f t="shared" si="5"/>
        <v/>
      </c>
      <c r="O123" s="27" t="str">
        <f t="shared" si="6"/>
        <v/>
      </c>
      <c r="P123" s="27" t="str">
        <f>IF(N123="","",CHOOSE(VLOOKUP($V123,$A$1:$F$600,6,FALSE),AHS!$M$1,BHS!$M$1,CHS!$M$1,HMJHS!$M$1,KHS!$M$1,Kings!$M$1,MHS!$M$1,SWHS!$M$1,AMHS!$M$1,'S10'!$M$1,'S11'!$M$1,'S12'!$M$1,'S13'!$M$1,'S14'!$M$1,'S15'!$M$1,'S16'!$M$1,'S17'!$M$1,'S18'!$M$1,'S19'!$M$1,'S20'!$M$1))</f>
        <v/>
      </c>
      <c r="Q123" s="27" t="str">
        <f t="shared" si="7"/>
        <v/>
      </c>
      <c r="R123" s="27" t="str">
        <f t="shared" si="8"/>
        <v/>
      </c>
      <c r="S123" s="27" t="str">
        <f t="shared" si="9"/>
        <v/>
      </c>
      <c r="T123" s="27" t="str">
        <f t="shared" si="10"/>
        <v/>
      </c>
      <c r="U123" s="27" t="str">
        <f t="shared" si="11"/>
        <v/>
      </c>
      <c r="V123" s="27">
        <v>121</v>
      </c>
      <c r="W123" s="27" t="str">
        <f t="shared" si="12"/>
        <v/>
      </c>
      <c r="X123" s="27" t="str">
        <f t="shared" si="13"/>
        <v/>
      </c>
      <c r="Y123" s="27" t="str">
        <f>IF(W123="","",CHOOSE(VLOOKUP($V123,$B$1:$F$600,5,FALSE),AHS!$M$1,BHS!$M$1,CHS!$M$1,HMJHS!$M$1,KHS!$M$1,Kings!$M$1,MHS!$M$1,SWHS!$M$1,AMHS!$M$1,'S10'!$M$1,'S11'!$M$1,'S12'!$M$1,'S13'!$M$1,'S14'!$M$1,'S15'!$M$1,'S16'!$M$1,'S17'!$M$1,'S18'!$M$1,'S19'!$M$1,'S20'!$M$1))</f>
        <v/>
      </c>
      <c r="Z123" s="27" t="str">
        <f t="shared" si="14"/>
        <v/>
      </c>
      <c r="AA123" s="27" t="str">
        <f t="shared" si="15"/>
        <v/>
      </c>
      <c r="AB123" s="27" t="str">
        <f t="shared" si="16"/>
        <v/>
      </c>
      <c r="AC123" s="27" t="str">
        <f t="shared" si="17"/>
        <v/>
      </c>
      <c r="AD123" s="27" t="str">
        <f t="shared" si="18"/>
        <v/>
      </c>
    </row>
    <row r="124" spans="1:30" ht="12" customHeight="1" x14ac:dyDescent="0.25">
      <c r="A124" s="29">
        <f t="shared" ref="A124:B124" si="139">IF(C124="","",COUNTIF(C$1:C123,C124)+C124)</f>
        <v>9</v>
      </c>
      <c r="B124" s="29" t="str">
        <f t="shared" si="139"/>
        <v/>
      </c>
      <c r="C124" s="29">
        <f t="shared" si="1"/>
        <v>9</v>
      </c>
      <c r="D124" s="29" t="str">
        <f t="shared" si="2"/>
        <v/>
      </c>
      <c r="E124" s="29">
        <f>KHS!$Y$6</f>
        <v>1</v>
      </c>
      <c r="F124" s="29">
        <v>5</v>
      </c>
      <c r="G124" s="29">
        <v>4</v>
      </c>
      <c r="H124" s="29">
        <f>IF(AND(E124=1,KHS!H$6&lt;&gt;""),KHS!H$6,"")</f>
        <v>84</v>
      </c>
      <c r="I124" s="29" t="str">
        <f>IF(AND(E124=2,KHS!H$6&lt;&gt;""),KHS!H$6,"")</f>
        <v/>
      </c>
      <c r="J124" s="29" t="str">
        <f>IF(ISERROR(VLOOKUP(G124,KHS!L$13:AR$32,30,FALSE)),"",VLOOKUP(G124,KHS!L$13:AR$32,30,FALSE))</f>
        <v>xJiYoon Seok</v>
      </c>
      <c r="K124" s="29" t="str">
        <f>IF(ISERROR(VLOOKUP(G124,KHS!T$13:AR$32,23,FALSE)),"",VLOOKUP(G124,KHS!T$13:AR$32,23,FALSE))</f>
        <v>Ryan Jackson</v>
      </c>
      <c r="L124" s="29" t="str">
        <f>IF(ISERROR(VLOOKUP(G124,KHS!AB$13:AR$32,16,FALSE)),"",VLOOKUP(G124,KHS!AB$13:AR$32,16,FALSE))</f>
        <v/>
      </c>
      <c r="M124" s="29" t="str">
        <f>IF(ISERROR(VLOOKUP(G124,KHS!AJ$13:AR$32,9,FALSE)),"",VLOOKUP(G124,KHS!AJ$13:AR$32,9,FALSE))</f>
        <v/>
      </c>
      <c r="N124" s="27" t="str">
        <f t="shared" si="5"/>
        <v/>
      </c>
      <c r="O124" s="27" t="str">
        <f t="shared" si="6"/>
        <v/>
      </c>
      <c r="P124" s="27" t="str">
        <f>IF(N124="","",CHOOSE(VLOOKUP($V124,$A$1:$F$600,6,FALSE),AHS!$M$1,BHS!$M$1,CHS!$M$1,HMJHS!$M$1,KHS!$M$1,Kings!$M$1,MHS!$M$1,SWHS!$M$1,AMHS!$M$1,'S10'!$M$1,'S11'!$M$1,'S12'!$M$1,'S13'!$M$1,'S14'!$M$1,'S15'!$M$1,'S16'!$M$1,'S17'!$M$1,'S18'!$M$1,'S19'!$M$1,'S20'!$M$1))</f>
        <v/>
      </c>
      <c r="Q124" s="27" t="str">
        <f t="shared" si="7"/>
        <v/>
      </c>
      <c r="R124" s="27" t="str">
        <f t="shared" si="8"/>
        <v/>
      </c>
      <c r="S124" s="27" t="str">
        <f t="shared" si="9"/>
        <v/>
      </c>
      <c r="T124" s="27" t="str">
        <f t="shared" si="10"/>
        <v/>
      </c>
      <c r="U124" s="27" t="str">
        <f t="shared" si="11"/>
        <v/>
      </c>
      <c r="V124" s="27">
        <v>122</v>
      </c>
      <c r="W124" s="27" t="str">
        <f t="shared" si="12"/>
        <v/>
      </c>
      <c r="X124" s="27" t="str">
        <f t="shared" si="13"/>
        <v/>
      </c>
      <c r="Y124" s="27" t="str">
        <f>IF(W124="","",CHOOSE(VLOOKUP($V124,$B$1:$F$600,5,FALSE),AHS!$M$1,BHS!$M$1,CHS!$M$1,HMJHS!$M$1,KHS!$M$1,Kings!$M$1,MHS!$M$1,SWHS!$M$1,AMHS!$M$1,'S10'!$M$1,'S11'!$M$1,'S12'!$M$1,'S13'!$M$1,'S14'!$M$1,'S15'!$M$1,'S16'!$M$1,'S17'!$M$1,'S18'!$M$1,'S19'!$M$1,'S20'!$M$1))</f>
        <v/>
      </c>
      <c r="Z124" s="27" t="str">
        <f t="shared" si="14"/>
        <v/>
      </c>
      <c r="AA124" s="27" t="str">
        <f t="shared" si="15"/>
        <v/>
      </c>
      <c r="AB124" s="27" t="str">
        <f t="shared" si="16"/>
        <v/>
      </c>
      <c r="AC124" s="27" t="str">
        <f t="shared" si="17"/>
        <v/>
      </c>
      <c r="AD124" s="27" t="str">
        <f t="shared" si="18"/>
        <v/>
      </c>
    </row>
    <row r="125" spans="1:30" ht="12" customHeight="1" x14ac:dyDescent="0.25">
      <c r="A125" s="29">
        <f t="shared" ref="A125:B125" si="140">IF(C125="","",COUNTIF(C$1:C124,C125)+C125)</f>
        <v>1</v>
      </c>
      <c r="B125" s="29" t="str">
        <f t="shared" si="140"/>
        <v/>
      </c>
      <c r="C125" s="29">
        <f t="shared" si="1"/>
        <v>1</v>
      </c>
      <c r="D125" s="29" t="str">
        <f t="shared" si="2"/>
        <v/>
      </c>
      <c r="E125" s="29">
        <f>KHS!$Y$6</f>
        <v>1</v>
      </c>
      <c r="F125" s="29">
        <v>5</v>
      </c>
      <c r="G125" s="29">
        <v>5</v>
      </c>
      <c r="H125" s="29">
        <f>IF(AND(E125=1,KHS!H$7&lt;&gt;""),KHS!H$7,"")</f>
        <v>118</v>
      </c>
      <c r="I125" s="29" t="str">
        <f>IF(AND(E125=2,KHS!H$7&lt;&gt;""),KHS!H$7,"")</f>
        <v/>
      </c>
      <c r="J125" s="29" t="str">
        <f>IF(ISERROR(VLOOKUP(G125,KHS!L$13:AR$32,30,FALSE)),"",VLOOKUP(G125,KHS!L$13:AR$32,30,FALSE))</f>
        <v>xJihoo Lee</v>
      </c>
      <c r="K125" s="29" t="str">
        <f>IF(ISERROR(VLOOKUP(G125,KHS!T$13:AR$32,23,FALSE)),"",VLOOKUP(G125,KHS!T$13:AR$32,23,FALSE))</f>
        <v/>
      </c>
      <c r="L125" s="29" t="str">
        <f>IF(ISERROR(VLOOKUP(G125,KHS!AB$13:AR$32,16,FALSE)),"",VLOOKUP(G125,KHS!AB$13:AR$32,16,FALSE))</f>
        <v>Lukas Marson</v>
      </c>
      <c r="M125" s="29" t="str">
        <f>IF(ISERROR(VLOOKUP(G125,KHS!AJ$13:AR$32,9,FALSE)),"",VLOOKUP(G125,KHS!AJ$13:AR$32,9,FALSE))</f>
        <v>Andrew Lee</v>
      </c>
      <c r="N125" s="27" t="str">
        <f t="shared" si="5"/>
        <v/>
      </c>
      <c r="O125" s="27" t="str">
        <f t="shared" si="6"/>
        <v/>
      </c>
      <c r="P125" s="27" t="str">
        <f>IF(N125="","",CHOOSE(VLOOKUP($V125,$A$1:$F$600,6,FALSE),AHS!$M$1,BHS!$M$1,CHS!$M$1,HMJHS!$M$1,KHS!$M$1,Kings!$M$1,MHS!$M$1,SWHS!$M$1,AMHS!$M$1,'S10'!$M$1,'S11'!$M$1,'S12'!$M$1,'S13'!$M$1,'S14'!$M$1,'S15'!$M$1,'S16'!$M$1,'S17'!$M$1,'S18'!$M$1,'S19'!$M$1,'S20'!$M$1))</f>
        <v/>
      </c>
      <c r="Q125" s="27" t="str">
        <f t="shared" si="7"/>
        <v/>
      </c>
      <c r="R125" s="27" t="str">
        <f t="shared" si="8"/>
        <v/>
      </c>
      <c r="S125" s="27" t="str">
        <f t="shared" si="9"/>
        <v/>
      </c>
      <c r="T125" s="27" t="str">
        <f t="shared" si="10"/>
        <v/>
      </c>
      <c r="U125" s="27" t="str">
        <f t="shared" si="11"/>
        <v/>
      </c>
      <c r="V125" s="27">
        <v>123</v>
      </c>
      <c r="W125" s="27" t="str">
        <f t="shared" si="12"/>
        <v/>
      </c>
      <c r="X125" s="27" t="str">
        <f t="shared" si="13"/>
        <v/>
      </c>
      <c r="Y125" s="27" t="str">
        <f>IF(W125="","",CHOOSE(VLOOKUP($V125,$B$1:$F$600,5,FALSE),AHS!$M$1,BHS!$M$1,CHS!$M$1,HMJHS!$M$1,KHS!$M$1,Kings!$M$1,MHS!$M$1,SWHS!$M$1,AMHS!$M$1,'S10'!$M$1,'S11'!$M$1,'S12'!$M$1,'S13'!$M$1,'S14'!$M$1,'S15'!$M$1,'S16'!$M$1,'S17'!$M$1,'S18'!$M$1,'S19'!$M$1,'S20'!$M$1))</f>
        <v/>
      </c>
      <c r="Z125" s="27" t="str">
        <f t="shared" si="14"/>
        <v/>
      </c>
      <c r="AA125" s="27" t="str">
        <f t="shared" si="15"/>
        <v/>
      </c>
      <c r="AB125" s="27" t="str">
        <f t="shared" si="16"/>
        <v/>
      </c>
      <c r="AC125" s="27" t="str">
        <f t="shared" si="17"/>
        <v/>
      </c>
      <c r="AD125" s="27" t="str">
        <f t="shared" si="18"/>
        <v/>
      </c>
    </row>
    <row r="126" spans="1:30" ht="12" customHeight="1" x14ac:dyDescent="0.25">
      <c r="A126" s="29">
        <f t="shared" ref="A126:B126" si="141">IF(C126="","",COUNTIF(C$1:C125,C126)+C126)</f>
        <v>6</v>
      </c>
      <c r="B126" s="29" t="str">
        <f t="shared" si="141"/>
        <v/>
      </c>
      <c r="C126" s="29">
        <f t="shared" si="1"/>
        <v>6</v>
      </c>
      <c r="D126" s="29" t="str">
        <f t="shared" si="2"/>
        <v/>
      </c>
      <c r="E126" s="29">
        <f>KHS!$Y$6</f>
        <v>1</v>
      </c>
      <c r="F126" s="29">
        <v>5</v>
      </c>
      <c r="G126" s="29">
        <v>6</v>
      </c>
      <c r="H126" s="29">
        <f>IF(AND(E126=1,KHS!H$8&lt;&gt;""),KHS!H$8,"")</f>
        <v>95</v>
      </c>
      <c r="I126" s="29" t="str">
        <f>IF(AND(E126=2,KHS!H$8&lt;&gt;""),KHS!H$8,"")</f>
        <v/>
      </c>
      <c r="J126" s="29" t="str">
        <f>IF(ISERROR(VLOOKUP(G126,KHS!L$13:AR$32,30,FALSE)),"",VLOOKUP(G126,KHS!L$13:AR$32,30,FALSE))</f>
        <v>xJoe Ahn</v>
      </c>
      <c r="K126" s="29" t="str">
        <f>IF(ISERROR(VLOOKUP(G126,KHS!T$13:AR$32,23,FALSE)),"",VLOOKUP(G126,KHS!T$13:AR$32,23,FALSE))</f>
        <v/>
      </c>
      <c r="L126" s="29" t="str">
        <f>IF(ISERROR(VLOOKUP(G126,KHS!AB$13:AR$32,16,FALSE)),"",VLOOKUP(G126,KHS!AB$13:AR$32,16,FALSE))</f>
        <v>Ian Petchel</v>
      </c>
      <c r="M126" s="29" t="str">
        <f>IF(ISERROR(VLOOKUP(G126,KHS!AJ$13:AR$32,9,FALSE)),"",VLOOKUP(G126,KHS!AJ$13:AR$32,9,FALSE))</f>
        <v>Jaden Shan</v>
      </c>
      <c r="N126" s="27" t="str">
        <f t="shared" si="5"/>
        <v/>
      </c>
      <c r="O126" s="27" t="str">
        <f t="shared" si="6"/>
        <v/>
      </c>
      <c r="P126" s="27" t="str">
        <f>IF(N126="","",CHOOSE(VLOOKUP($V126,$A$1:$F$600,6,FALSE),AHS!$M$1,BHS!$M$1,CHS!$M$1,HMJHS!$M$1,KHS!$M$1,Kings!$M$1,MHS!$M$1,SWHS!$M$1,AMHS!$M$1,'S10'!$M$1,'S11'!$M$1,'S12'!$M$1,'S13'!$M$1,'S14'!$M$1,'S15'!$M$1,'S16'!$M$1,'S17'!$M$1,'S18'!$M$1,'S19'!$M$1,'S20'!$M$1))</f>
        <v/>
      </c>
      <c r="Q126" s="27" t="str">
        <f t="shared" si="7"/>
        <v/>
      </c>
      <c r="R126" s="27" t="str">
        <f t="shared" si="8"/>
        <v/>
      </c>
      <c r="S126" s="27" t="str">
        <f t="shared" si="9"/>
        <v/>
      </c>
      <c r="T126" s="27" t="str">
        <f t="shared" si="10"/>
        <v/>
      </c>
      <c r="U126" s="27" t="str">
        <f t="shared" si="11"/>
        <v/>
      </c>
      <c r="V126" s="27">
        <v>124</v>
      </c>
      <c r="W126" s="27" t="str">
        <f t="shared" si="12"/>
        <v/>
      </c>
      <c r="X126" s="27" t="str">
        <f t="shared" si="13"/>
        <v/>
      </c>
      <c r="Y126" s="27" t="str">
        <f>IF(W126="","",CHOOSE(VLOOKUP($V126,$B$1:$F$600,5,FALSE),AHS!$M$1,BHS!$M$1,CHS!$M$1,HMJHS!$M$1,KHS!$M$1,Kings!$M$1,MHS!$M$1,SWHS!$M$1,AMHS!$M$1,'S10'!$M$1,'S11'!$M$1,'S12'!$M$1,'S13'!$M$1,'S14'!$M$1,'S15'!$M$1,'S16'!$M$1,'S17'!$M$1,'S18'!$M$1,'S19'!$M$1,'S20'!$M$1))</f>
        <v/>
      </c>
      <c r="Z126" s="27" t="str">
        <f t="shared" si="14"/>
        <v/>
      </c>
      <c r="AA126" s="27" t="str">
        <f t="shared" si="15"/>
        <v/>
      </c>
      <c r="AB126" s="27" t="str">
        <f t="shared" si="16"/>
        <v/>
      </c>
      <c r="AC126" s="27" t="str">
        <f t="shared" si="17"/>
        <v/>
      </c>
      <c r="AD126" s="27" t="str">
        <f t="shared" si="18"/>
        <v/>
      </c>
    </row>
    <row r="127" spans="1:30" ht="12" customHeight="1" x14ac:dyDescent="0.25">
      <c r="A127" s="29" t="str">
        <f t="shared" ref="A127:B127" si="142">IF(C127="","",COUNTIF(C$1:C126,C127)+C127)</f>
        <v/>
      </c>
      <c r="B127" s="29" t="str">
        <f t="shared" si="142"/>
        <v/>
      </c>
      <c r="C127" s="29" t="str">
        <f t="shared" si="1"/>
        <v/>
      </c>
      <c r="D127" s="29" t="str">
        <f t="shared" si="2"/>
        <v/>
      </c>
      <c r="E127" s="29">
        <f>KHS!$Y$6</f>
        <v>1</v>
      </c>
      <c r="F127" s="29">
        <v>5</v>
      </c>
      <c r="G127" s="29">
        <v>7</v>
      </c>
      <c r="H127" s="29" t="str">
        <f>IF(AND(E127=1,KHS!H$9&lt;&gt;""),KHS!H$9,"")</f>
        <v/>
      </c>
      <c r="I127" s="29" t="str">
        <f>IF(AND(E127=2,KHS!H$9&lt;&gt;""),KHS!H$9,"")</f>
        <v/>
      </c>
      <c r="J127" s="29" t="str">
        <f>IF(ISERROR(VLOOKUP(G127,KHS!L$13:AR$32,30,FALSE)),"",VLOOKUP(G127,KHS!L$13:AR$32,30,FALSE))</f>
        <v/>
      </c>
      <c r="K127" s="29" t="str">
        <f>IF(ISERROR(VLOOKUP(G127,KHS!T$13:AR$32,23,FALSE)),"",VLOOKUP(G127,KHS!T$13:AR$32,23,FALSE))</f>
        <v/>
      </c>
      <c r="L127" s="29" t="str">
        <f>IF(ISERROR(VLOOKUP(G127,KHS!AB$13:AR$32,16,FALSE)),"",VLOOKUP(G127,KHS!AB$13:AR$32,16,FALSE))</f>
        <v/>
      </c>
      <c r="M127" s="29" t="str">
        <f>IF(ISERROR(VLOOKUP(G127,KHS!AJ$13:AR$32,9,FALSE)),"",VLOOKUP(G127,KHS!AJ$13:AR$32,9,FALSE))</f>
        <v/>
      </c>
      <c r="N127" s="27" t="str">
        <f t="shared" si="5"/>
        <v/>
      </c>
      <c r="O127" s="27" t="str">
        <f t="shared" si="6"/>
        <v/>
      </c>
      <c r="P127" s="27" t="str">
        <f>IF(N127="","",CHOOSE(VLOOKUP($V127,$A$1:$F$600,6,FALSE),AHS!$M$1,BHS!$M$1,CHS!$M$1,HMJHS!$M$1,KHS!$M$1,Kings!$M$1,MHS!$M$1,SWHS!$M$1,AMHS!$M$1,'S10'!$M$1,'S11'!$M$1,'S12'!$M$1,'S13'!$M$1,'S14'!$M$1,'S15'!$M$1,'S16'!$M$1,'S17'!$M$1,'S18'!$M$1,'S19'!$M$1,'S20'!$M$1))</f>
        <v/>
      </c>
      <c r="Q127" s="27" t="str">
        <f t="shared" si="7"/>
        <v/>
      </c>
      <c r="R127" s="27" t="str">
        <f t="shared" si="8"/>
        <v/>
      </c>
      <c r="S127" s="27" t="str">
        <f t="shared" si="9"/>
        <v/>
      </c>
      <c r="T127" s="27" t="str">
        <f t="shared" si="10"/>
        <v/>
      </c>
      <c r="U127" s="27" t="str">
        <f t="shared" si="11"/>
        <v/>
      </c>
      <c r="V127" s="27">
        <v>125</v>
      </c>
      <c r="W127" s="27" t="str">
        <f t="shared" si="12"/>
        <v/>
      </c>
      <c r="X127" s="27" t="str">
        <f t="shared" si="13"/>
        <v/>
      </c>
      <c r="Y127" s="27" t="str">
        <f>IF(W127="","",CHOOSE(VLOOKUP($V127,$B$1:$F$600,5,FALSE),AHS!$M$1,BHS!$M$1,CHS!$M$1,HMJHS!$M$1,KHS!$M$1,Kings!$M$1,MHS!$M$1,SWHS!$M$1,AMHS!$M$1,'S10'!$M$1,'S11'!$M$1,'S12'!$M$1,'S13'!$M$1,'S14'!$M$1,'S15'!$M$1,'S16'!$M$1,'S17'!$M$1,'S18'!$M$1,'S19'!$M$1,'S20'!$M$1))</f>
        <v/>
      </c>
      <c r="Z127" s="27" t="str">
        <f t="shared" si="14"/>
        <v/>
      </c>
      <c r="AA127" s="27" t="str">
        <f t="shared" si="15"/>
        <v/>
      </c>
      <c r="AB127" s="27" t="str">
        <f t="shared" si="16"/>
        <v/>
      </c>
      <c r="AC127" s="27" t="str">
        <f t="shared" si="17"/>
        <v/>
      </c>
      <c r="AD127" s="27" t="str">
        <f t="shared" si="18"/>
        <v/>
      </c>
    </row>
    <row r="128" spans="1:30" ht="12" customHeight="1" x14ac:dyDescent="0.25">
      <c r="A128" s="29" t="str">
        <f t="shared" ref="A128:B128" si="143">IF(C128="","",COUNTIF(C$1:C127,C128)+C128)</f>
        <v/>
      </c>
      <c r="B128" s="29" t="str">
        <f t="shared" si="143"/>
        <v/>
      </c>
      <c r="C128" s="29" t="str">
        <f t="shared" si="1"/>
        <v/>
      </c>
      <c r="D128" s="29" t="str">
        <f t="shared" si="2"/>
        <v/>
      </c>
      <c r="E128" s="29">
        <f>KHS!$Y$6</f>
        <v>1</v>
      </c>
      <c r="F128" s="29">
        <v>5</v>
      </c>
      <c r="G128" s="29">
        <v>8</v>
      </c>
      <c r="H128" s="29" t="str">
        <f>IF(AND(E128=1,KHS!H$10&lt;&gt;""),KHS!H$10,"")</f>
        <v/>
      </c>
      <c r="I128" s="29" t="str">
        <f>IF(AND(E128=2,KHS!H$10&lt;&gt;""),KHS!H$10,"")</f>
        <v/>
      </c>
      <c r="J128" s="29" t="str">
        <f>IF(ISERROR(VLOOKUP(G128,KHS!L$13:AR$32,30,FALSE)),"",VLOOKUP(G128,KHS!L$13:AR$32,30,FALSE))</f>
        <v/>
      </c>
      <c r="K128" s="29" t="str">
        <f>IF(ISERROR(VLOOKUP(G128,KHS!T$13:AR$32,23,FALSE)),"",VLOOKUP(G128,KHS!T$13:AR$32,23,FALSE))</f>
        <v/>
      </c>
      <c r="L128" s="29" t="str">
        <f>IF(ISERROR(VLOOKUP(G128,KHS!AB$13:AR$32,16,FALSE)),"",VLOOKUP(G128,KHS!AB$13:AR$32,16,FALSE))</f>
        <v/>
      </c>
      <c r="M128" s="29" t="str">
        <f>IF(ISERROR(VLOOKUP(G128,KHS!AJ$13:AR$32,9,FALSE)),"",VLOOKUP(G128,KHS!AJ$13:AR$32,9,FALSE))</f>
        <v/>
      </c>
      <c r="N128" s="27" t="str">
        <f t="shared" si="5"/>
        <v/>
      </c>
      <c r="O128" s="27" t="str">
        <f t="shared" si="6"/>
        <v/>
      </c>
      <c r="P128" s="27" t="str">
        <f>IF(N128="","",CHOOSE(VLOOKUP($V128,$A$1:$F$600,6,FALSE),AHS!$M$1,BHS!$M$1,CHS!$M$1,HMJHS!$M$1,KHS!$M$1,Kings!$M$1,MHS!$M$1,SWHS!$M$1,AMHS!$M$1,'S10'!$M$1,'S11'!$M$1,'S12'!$M$1,'S13'!$M$1,'S14'!$M$1,'S15'!$M$1,'S16'!$M$1,'S17'!$M$1,'S18'!$M$1,'S19'!$M$1,'S20'!$M$1))</f>
        <v/>
      </c>
      <c r="Q128" s="27" t="str">
        <f t="shared" si="7"/>
        <v/>
      </c>
      <c r="R128" s="27" t="str">
        <f t="shared" si="8"/>
        <v/>
      </c>
      <c r="S128" s="27" t="str">
        <f t="shared" si="9"/>
        <v/>
      </c>
      <c r="T128" s="27" t="str">
        <f t="shared" si="10"/>
        <v/>
      </c>
      <c r="U128" s="27" t="str">
        <f t="shared" si="11"/>
        <v/>
      </c>
      <c r="V128" s="27">
        <v>126</v>
      </c>
      <c r="W128" s="27" t="str">
        <f t="shared" si="12"/>
        <v/>
      </c>
      <c r="X128" s="27" t="str">
        <f t="shared" si="13"/>
        <v/>
      </c>
      <c r="Y128" s="27" t="str">
        <f>IF(W128="","",CHOOSE(VLOOKUP($V128,$B$1:$F$600,5,FALSE),AHS!$M$1,BHS!$M$1,CHS!$M$1,HMJHS!$M$1,KHS!$M$1,Kings!$M$1,MHS!$M$1,SWHS!$M$1,AMHS!$M$1,'S10'!$M$1,'S11'!$M$1,'S12'!$M$1,'S13'!$M$1,'S14'!$M$1,'S15'!$M$1,'S16'!$M$1,'S17'!$M$1,'S18'!$M$1,'S19'!$M$1,'S20'!$M$1))</f>
        <v/>
      </c>
      <c r="Z128" s="27" t="str">
        <f t="shared" si="14"/>
        <v/>
      </c>
      <c r="AA128" s="27" t="str">
        <f t="shared" si="15"/>
        <v/>
      </c>
      <c r="AB128" s="27" t="str">
        <f t="shared" si="16"/>
        <v/>
      </c>
      <c r="AC128" s="27" t="str">
        <f t="shared" si="17"/>
        <v/>
      </c>
      <c r="AD128" s="27" t="str">
        <f t="shared" si="18"/>
        <v/>
      </c>
    </row>
    <row r="129" spans="1:30" ht="12" customHeight="1" x14ac:dyDescent="0.25">
      <c r="A129" s="29" t="str">
        <f t="shared" ref="A129:B129" si="144">IF(C129="","",COUNTIF(C$1:C128,C129)+C129)</f>
        <v/>
      </c>
      <c r="B129" s="29" t="str">
        <f t="shared" si="144"/>
        <v/>
      </c>
      <c r="C129" s="29" t="str">
        <f t="shared" si="1"/>
        <v/>
      </c>
      <c r="D129" s="29" t="str">
        <f t="shared" si="2"/>
        <v/>
      </c>
      <c r="E129" s="29">
        <f>KHS!$Y$6</f>
        <v>1</v>
      </c>
      <c r="F129" s="29">
        <v>5</v>
      </c>
      <c r="G129" s="29">
        <v>9</v>
      </c>
      <c r="H129" s="29" t="str">
        <f>IF(AND(E129=1,KHS!H$11&lt;&gt;""),KHS!H$11,"")</f>
        <v/>
      </c>
      <c r="I129" s="29" t="str">
        <f>IF(AND(E129=2,KHS!H$11&lt;&gt;""),KHS!H$11,"")</f>
        <v/>
      </c>
      <c r="J129" s="29" t="str">
        <f>IF(ISERROR(VLOOKUP(G129,KHS!L$13:AR$32,30,FALSE)),"",VLOOKUP(G129,KHS!L$13:AR$32,30,FALSE))</f>
        <v/>
      </c>
      <c r="K129" s="29" t="str">
        <f>IF(ISERROR(VLOOKUP(G129,KHS!T$13:AR$32,23,FALSE)),"",VLOOKUP(G129,KHS!T$13:AR$32,23,FALSE))</f>
        <v/>
      </c>
      <c r="L129" s="29" t="str">
        <f>IF(ISERROR(VLOOKUP(G129,KHS!AB$13:AR$32,16,FALSE)),"",VLOOKUP(G129,KHS!AB$13:AR$32,16,FALSE))</f>
        <v/>
      </c>
      <c r="M129" s="29" t="str">
        <f>IF(ISERROR(VLOOKUP(G129,KHS!AJ$13:AR$32,9,FALSE)),"",VLOOKUP(G129,KHS!AJ$13:AR$32,9,FALSE))</f>
        <v/>
      </c>
      <c r="N129" s="27" t="str">
        <f t="shared" si="5"/>
        <v/>
      </c>
      <c r="O129" s="27" t="str">
        <f t="shared" si="6"/>
        <v/>
      </c>
      <c r="P129" s="27" t="str">
        <f>IF(N129="","",CHOOSE(VLOOKUP($V129,$A$1:$F$600,6,FALSE),AHS!$M$1,BHS!$M$1,CHS!$M$1,HMJHS!$M$1,KHS!$M$1,Kings!$M$1,MHS!$M$1,SWHS!$M$1,AMHS!$M$1,'S10'!$M$1,'S11'!$M$1,'S12'!$M$1,'S13'!$M$1,'S14'!$M$1,'S15'!$M$1,'S16'!$M$1,'S17'!$M$1,'S18'!$M$1,'S19'!$M$1,'S20'!$M$1))</f>
        <v/>
      </c>
      <c r="Q129" s="27" t="str">
        <f t="shared" si="7"/>
        <v/>
      </c>
      <c r="R129" s="27" t="str">
        <f t="shared" si="8"/>
        <v/>
      </c>
      <c r="S129" s="27" t="str">
        <f t="shared" si="9"/>
        <v/>
      </c>
      <c r="T129" s="27" t="str">
        <f t="shared" si="10"/>
        <v/>
      </c>
      <c r="U129" s="27" t="str">
        <f t="shared" si="11"/>
        <v/>
      </c>
      <c r="V129" s="27">
        <v>127</v>
      </c>
      <c r="W129" s="27" t="str">
        <f t="shared" si="12"/>
        <v/>
      </c>
      <c r="X129" s="27" t="str">
        <f t="shared" si="13"/>
        <v/>
      </c>
      <c r="Y129" s="27" t="str">
        <f>IF(W129="","",CHOOSE(VLOOKUP($V129,$B$1:$F$600,5,FALSE),AHS!$M$1,BHS!$M$1,CHS!$M$1,HMJHS!$M$1,KHS!$M$1,Kings!$M$1,MHS!$M$1,SWHS!$M$1,AMHS!$M$1,'S10'!$M$1,'S11'!$M$1,'S12'!$M$1,'S13'!$M$1,'S14'!$M$1,'S15'!$M$1,'S16'!$M$1,'S17'!$M$1,'S18'!$M$1,'S19'!$M$1,'S20'!$M$1))</f>
        <v/>
      </c>
      <c r="Z129" s="27" t="str">
        <f t="shared" si="14"/>
        <v/>
      </c>
      <c r="AA129" s="27" t="str">
        <f t="shared" si="15"/>
        <v/>
      </c>
      <c r="AB129" s="27" t="str">
        <f t="shared" si="16"/>
        <v/>
      </c>
      <c r="AC129" s="27" t="str">
        <f t="shared" si="17"/>
        <v/>
      </c>
      <c r="AD129" s="27" t="str">
        <f t="shared" si="18"/>
        <v/>
      </c>
    </row>
    <row r="130" spans="1:30" ht="12" customHeight="1" x14ac:dyDescent="0.25">
      <c r="A130" s="29" t="str">
        <f t="shared" ref="A130:B130" si="145">IF(C130="","",COUNTIF(C$1:C129,C130)+C130)</f>
        <v/>
      </c>
      <c r="B130" s="29" t="str">
        <f t="shared" si="145"/>
        <v/>
      </c>
      <c r="C130" s="29" t="str">
        <f t="shared" si="1"/>
        <v/>
      </c>
      <c r="D130" s="29" t="str">
        <f t="shared" si="2"/>
        <v/>
      </c>
      <c r="E130" s="29">
        <f>KHS!$Y$6</f>
        <v>1</v>
      </c>
      <c r="F130" s="29">
        <v>5</v>
      </c>
      <c r="G130" s="29">
        <v>10</v>
      </c>
      <c r="H130" s="29" t="str">
        <f>IF(AND(E130=1,KHS!H$12&lt;&gt;""),KHS!H$12,"")</f>
        <v/>
      </c>
      <c r="I130" s="29" t="str">
        <f>IF(AND(E130=2,KHS!H$12&lt;&gt;""),KHS!H$12,"")</f>
        <v/>
      </c>
      <c r="J130" s="29" t="str">
        <f>IF(ISERROR(VLOOKUP(G130,KHS!L$13:AR$32,30,FALSE)),"",VLOOKUP(G130,KHS!L$13:AR$32,30,FALSE))</f>
        <v/>
      </c>
      <c r="K130" s="29" t="str">
        <f>IF(ISERROR(VLOOKUP(G130,KHS!T$13:AR$32,23,FALSE)),"",VLOOKUP(G130,KHS!T$13:AR$32,23,FALSE))</f>
        <v/>
      </c>
      <c r="L130" s="29" t="str">
        <f>IF(ISERROR(VLOOKUP(G130,KHS!AB$13:AR$32,16,FALSE)),"",VLOOKUP(G130,KHS!AB$13:AR$32,16,FALSE))</f>
        <v/>
      </c>
      <c r="M130" s="29" t="str">
        <f>IF(ISERROR(VLOOKUP(G130,KHS!AJ$13:AR$32,9,FALSE)),"",VLOOKUP(G130,KHS!AJ$13:AR$32,9,FALSE))</f>
        <v/>
      </c>
      <c r="N130" s="27" t="str">
        <f t="shared" si="5"/>
        <v/>
      </c>
      <c r="O130" s="27" t="str">
        <f t="shared" si="6"/>
        <v/>
      </c>
      <c r="P130" s="27" t="str">
        <f>IF(N130="","",CHOOSE(VLOOKUP($V130,$A$1:$F$600,6,FALSE),AHS!$M$1,BHS!$M$1,CHS!$M$1,HMJHS!$M$1,KHS!$M$1,Kings!$M$1,MHS!$M$1,SWHS!$M$1,AMHS!$M$1,'S10'!$M$1,'S11'!$M$1,'S12'!$M$1,'S13'!$M$1,'S14'!$M$1,'S15'!$M$1,'S16'!$M$1,'S17'!$M$1,'S18'!$M$1,'S19'!$M$1,'S20'!$M$1))</f>
        <v/>
      </c>
      <c r="Q130" s="27" t="str">
        <f t="shared" si="7"/>
        <v/>
      </c>
      <c r="R130" s="27" t="str">
        <f t="shared" si="8"/>
        <v/>
      </c>
      <c r="S130" s="27" t="str">
        <f t="shared" si="9"/>
        <v/>
      </c>
      <c r="T130" s="27" t="str">
        <f t="shared" si="10"/>
        <v/>
      </c>
      <c r="U130" s="27" t="str">
        <f t="shared" si="11"/>
        <v/>
      </c>
      <c r="V130" s="27">
        <v>128</v>
      </c>
      <c r="W130" s="27" t="str">
        <f t="shared" si="12"/>
        <v/>
      </c>
      <c r="X130" s="27" t="str">
        <f t="shared" si="13"/>
        <v/>
      </c>
      <c r="Y130" s="27" t="str">
        <f>IF(W130="","",CHOOSE(VLOOKUP($V130,$B$1:$F$600,5,FALSE),AHS!$M$1,BHS!$M$1,CHS!$M$1,HMJHS!$M$1,KHS!$M$1,Kings!$M$1,MHS!$M$1,SWHS!$M$1,AMHS!$M$1,'S10'!$M$1,'S11'!$M$1,'S12'!$M$1,'S13'!$M$1,'S14'!$M$1,'S15'!$M$1,'S16'!$M$1,'S17'!$M$1,'S18'!$M$1,'S19'!$M$1,'S20'!$M$1))</f>
        <v/>
      </c>
      <c r="Z130" s="27" t="str">
        <f t="shared" si="14"/>
        <v/>
      </c>
      <c r="AA130" s="27" t="str">
        <f t="shared" si="15"/>
        <v/>
      </c>
      <c r="AB130" s="27" t="str">
        <f t="shared" si="16"/>
        <v/>
      </c>
      <c r="AC130" s="27" t="str">
        <f t="shared" si="17"/>
        <v/>
      </c>
      <c r="AD130" s="27" t="str">
        <f t="shared" si="18"/>
        <v/>
      </c>
    </row>
    <row r="131" spans="1:30" ht="12" customHeight="1" x14ac:dyDescent="0.25">
      <c r="A131" s="29" t="str">
        <f t="shared" ref="A131:B131" si="146">IF(C131="","",COUNTIF(C$1:C130,C131)+C131)</f>
        <v/>
      </c>
      <c r="B131" s="29" t="str">
        <f t="shared" si="146"/>
        <v/>
      </c>
      <c r="C131" s="29" t="str">
        <f t="shared" si="1"/>
        <v/>
      </c>
      <c r="D131" s="29" t="str">
        <f t="shared" si="2"/>
        <v/>
      </c>
      <c r="E131" s="29">
        <f>KHS!$Y$6</f>
        <v>1</v>
      </c>
      <c r="F131" s="29">
        <v>5</v>
      </c>
      <c r="G131" s="29">
        <v>11</v>
      </c>
      <c r="H131" s="29" t="str">
        <f>IF(AND(E131=1,KHS!H$13&lt;&gt;""),KHS!H$13,"")</f>
        <v/>
      </c>
      <c r="I131" s="29" t="str">
        <f>IF(AND(E131=2,KHS!H$13&lt;&gt;""),KHS!H$13,"")</f>
        <v/>
      </c>
      <c r="J131" s="29" t="str">
        <f>IF(ISERROR(VLOOKUP(G131,KHS!L$13:AR$32,30,FALSE)),"",VLOOKUP(G131,KHS!L$13:AR$32,30,FALSE))</f>
        <v/>
      </c>
      <c r="K131" s="29" t="str">
        <f>IF(ISERROR(VLOOKUP(G131,KHS!T$13:AR$32,23,FALSE)),"",VLOOKUP(G131,KHS!T$13:AR$32,23,FALSE))</f>
        <v/>
      </c>
      <c r="L131" s="29" t="str">
        <f>IF(ISERROR(VLOOKUP(G131,KHS!AB$13:AR$32,16,FALSE)),"",VLOOKUP(G131,KHS!AB$13:AR$32,16,FALSE))</f>
        <v/>
      </c>
      <c r="M131" s="29" t="str">
        <f>IF(ISERROR(VLOOKUP(G131,KHS!AJ$13:AR$32,9,FALSE)),"",VLOOKUP(G131,KHS!AJ$13:AR$32,9,FALSE))</f>
        <v/>
      </c>
      <c r="N131" s="27" t="str">
        <f t="shared" si="5"/>
        <v/>
      </c>
      <c r="O131" s="27" t="str">
        <f t="shared" si="6"/>
        <v/>
      </c>
      <c r="P131" s="27" t="str">
        <f>IF(N131="","",CHOOSE(VLOOKUP($V131,$A$1:$F$600,6,FALSE),AHS!$M$1,BHS!$M$1,CHS!$M$1,HMJHS!$M$1,KHS!$M$1,Kings!$M$1,MHS!$M$1,SWHS!$M$1,AMHS!$M$1,'S10'!$M$1,'S11'!$M$1,'S12'!$M$1,'S13'!$M$1,'S14'!$M$1,'S15'!$M$1,'S16'!$M$1,'S17'!$M$1,'S18'!$M$1,'S19'!$M$1,'S20'!$M$1))</f>
        <v/>
      </c>
      <c r="Q131" s="27" t="str">
        <f t="shared" si="7"/>
        <v/>
      </c>
      <c r="R131" s="27" t="str">
        <f t="shared" si="8"/>
        <v/>
      </c>
      <c r="S131" s="27" t="str">
        <f t="shared" si="9"/>
        <v/>
      </c>
      <c r="T131" s="27" t="str">
        <f t="shared" si="10"/>
        <v/>
      </c>
      <c r="U131" s="27" t="str">
        <f t="shared" si="11"/>
        <v/>
      </c>
      <c r="V131" s="27">
        <v>129</v>
      </c>
      <c r="W131" s="27" t="str">
        <f t="shared" si="12"/>
        <v/>
      </c>
      <c r="X131" s="27" t="str">
        <f t="shared" si="13"/>
        <v/>
      </c>
      <c r="Y131" s="27" t="str">
        <f>IF(W131="","",CHOOSE(VLOOKUP($V131,$B$1:$F$600,5,FALSE),AHS!$M$1,BHS!$M$1,CHS!$M$1,HMJHS!$M$1,KHS!$M$1,Kings!$M$1,MHS!$M$1,SWHS!$M$1,AMHS!$M$1,'S10'!$M$1,'S11'!$M$1,'S12'!$M$1,'S13'!$M$1,'S14'!$M$1,'S15'!$M$1,'S16'!$M$1,'S17'!$M$1,'S18'!$M$1,'S19'!$M$1,'S20'!$M$1))</f>
        <v/>
      </c>
      <c r="Z131" s="27" t="str">
        <f t="shared" si="14"/>
        <v/>
      </c>
      <c r="AA131" s="27" t="str">
        <f t="shared" si="15"/>
        <v/>
      </c>
      <c r="AB131" s="27" t="str">
        <f t="shared" si="16"/>
        <v/>
      </c>
      <c r="AC131" s="27" t="str">
        <f t="shared" si="17"/>
        <v/>
      </c>
      <c r="AD131" s="27" t="str">
        <f t="shared" si="18"/>
        <v/>
      </c>
    </row>
    <row r="132" spans="1:30" ht="12" customHeight="1" x14ac:dyDescent="0.25">
      <c r="A132" s="29" t="str">
        <f t="shared" ref="A132:B132" si="147">IF(C132="","",COUNTIF(C$1:C131,C132)+C132)</f>
        <v/>
      </c>
      <c r="B132" s="29" t="str">
        <f t="shared" si="147"/>
        <v/>
      </c>
      <c r="C132" s="29" t="str">
        <f t="shared" si="1"/>
        <v/>
      </c>
      <c r="D132" s="29" t="str">
        <f t="shared" si="2"/>
        <v/>
      </c>
      <c r="E132" s="29">
        <f>KHS!$Y$6</f>
        <v>1</v>
      </c>
      <c r="F132" s="29">
        <v>5</v>
      </c>
      <c r="G132" s="29">
        <v>12</v>
      </c>
      <c r="H132" s="29" t="str">
        <f>IF(AND(E132=1,KHS!H$14&lt;&gt;""),KHS!H$14,"")</f>
        <v/>
      </c>
      <c r="I132" s="29" t="str">
        <f>IF(AND(E132=2,KHS!H$14&lt;&gt;""),KHS!H$14,"")</f>
        <v/>
      </c>
      <c r="J132" s="29" t="str">
        <f>IF(ISERROR(VLOOKUP(G132,KHS!L$13:AR$32,30,FALSE)),"",VLOOKUP(G132,KHS!L$13:AR$32,30,FALSE))</f>
        <v/>
      </c>
      <c r="K132" s="29" t="str">
        <f>IF(ISERROR(VLOOKUP(G132,KHS!T$13:AR$32,23,FALSE)),"",VLOOKUP(G132,KHS!T$13:AR$32,23,FALSE))</f>
        <v/>
      </c>
      <c r="L132" s="29" t="str">
        <f>IF(ISERROR(VLOOKUP(G132,KHS!AB$13:AR$32,16,FALSE)),"",VLOOKUP(G132,KHS!AB$13:AR$32,16,FALSE))</f>
        <v/>
      </c>
      <c r="M132" s="29" t="str">
        <f>IF(ISERROR(VLOOKUP(G132,KHS!AJ$13:AR$32,9,FALSE)),"",VLOOKUP(G132,KHS!AJ$13:AR$32,9,FALSE))</f>
        <v/>
      </c>
      <c r="N132" s="27" t="str">
        <f t="shared" si="5"/>
        <v/>
      </c>
      <c r="O132" s="27" t="str">
        <f t="shared" si="6"/>
        <v/>
      </c>
      <c r="P132" s="27" t="str">
        <f>IF(N132="","",CHOOSE(VLOOKUP($V132,$A$1:$F$600,6,FALSE),AHS!$M$1,BHS!$M$1,CHS!$M$1,HMJHS!$M$1,KHS!$M$1,Kings!$M$1,MHS!$M$1,SWHS!$M$1,AMHS!$M$1,'S10'!$M$1,'S11'!$M$1,'S12'!$M$1,'S13'!$M$1,'S14'!$M$1,'S15'!$M$1,'S16'!$M$1,'S17'!$M$1,'S18'!$M$1,'S19'!$M$1,'S20'!$M$1))</f>
        <v/>
      </c>
      <c r="Q132" s="27" t="str">
        <f t="shared" si="7"/>
        <v/>
      </c>
      <c r="R132" s="27" t="str">
        <f t="shared" si="8"/>
        <v/>
      </c>
      <c r="S132" s="27" t="str">
        <f t="shared" si="9"/>
        <v/>
      </c>
      <c r="T132" s="27" t="str">
        <f t="shared" si="10"/>
        <v/>
      </c>
      <c r="U132" s="27" t="str">
        <f t="shared" si="11"/>
        <v/>
      </c>
      <c r="V132" s="27">
        <v>130</v>
      </c>
      <c r="W132" s="27" t="str">
        <f t="shared" si="12"/>
        <v/>
      </c>
      <c r="X132" s="27" t="str">
        <f t="shared" si="13"/>
        <v/>
      </c>
      <c r="Y132" s="27" t="str">
        <f>IF(W132="","",CHOOSE(VLOOKUP($V132,$B$1:$F$600,5,FALSE),AHS!$M$1,BHS!$M$1,CHS!$M$1,HMJHS!$M$1,KHS!$M$1,Kings!$M$1,MHS!$M$1,SWHS!$M$1,AMHS!$M$1,'S10'!$M$1,'S11'!$M$1,'S12'!$M$1,'S13'!$M$1,'S14'!$M$1,'S15'!$M$1,'S16'!$M$1,'S17'!$M$1,'S18'!$M$1,'S19'!$M$1,'S20'!$M$1))</f>
        <v/>
      </c>
      <c r="Z132" s="27" t="str">
        <f t="shared" si="14"/>
        <v/>
      </c>
      <c r="AA132" s="27" t="str">
        <f t="shared" si="15"/>
        <v/>
      </c>
      <c r="AB132" s="27" t="str">
        <f t="shared" si="16"/>
        <v/>
      </c>
      <c r="AC132" s="27" t="str">
        <f t="shared" si="17"/>
        <v/>
      </c>
      <c r="AD132" s="27" t="str">
        <f t="shared" si="18"/>
        <v/>
      </c>
    </row>
    <row r="133" spans="1:30" ht="12" customHeight="1" x14ac:dyDescent="0.25">
      <c r="A133" s="29" t="str">
        <f t="shared" ref="A133:B133" si="148">IF(C133="","",COUNTIF(C$1:C132,C133)+C133)</f>
        <v/>
      </c>
      <c r="B133" s="29" t="str">
        <f t="shared" si="148"/>
        <v/>
      </c>
      <c r="C133" s="29" t="str">
        <f t="shared" si="1"/>
        <v/>
      </c>
      <c r="D133" s="29" t="str">
        <f t="shared" si="2"/>
        <v/>
      </c>
      <c r="E133" s="29">
        <f>KHS!$Y$6</f>
        <v>1</v>
      </c>
      <c r="F133" s="29">
        <v>5</v>
      </c>
      <c r="G133" s="29">
        <v>13</v>
      </c>
      <c r="H133" s="29" t="str">
        <f>IF(AND(E133=1,KHS!H$15&lt;&gt;""),KHS!H$15,"")</f>
        <v/>
      </c>
      <c r="I133" s="29" t="str">
        <f>IF(AND(E133=2,KHS!H$15&lt;&gt;""),KHS!H$15,"")</f>
        <v/>
      </c>
      <c r="J133" s="29" t="str">
        <f>IF(ISERROR(VLOOKUP(G133,KHS!L$13:AR$32,30,FALSE)),"",VLOOKUP(G133,KHS!L$13:AR$32,30,FALSE))</f>
        <v/>
      </c>
      <c r="K133" s="29" t="str">
        <f>IF(ISERROR(VLOOKUP(G133,KHS!T$13:AR$32,23,FALSE)),"",VLOOKUP(G133,KHS!T$13:AR$32,23,FALSE))</f>
        <v/>
      </c>
      <c r="L133" s="29" t="str">
        <f>IF(ISERROR(VLOOKUP(G133,KHS!AB$13:AR$32,16,FALSE)),"",VLOOKUP(G133,KHS!AB$13:AR$32,16,FALSE))</f>
        <v/>
      </c>
      <c r="M133" s="29" t="str">
        <f>IF(ISERROR(VLOOKUP(G133,KHS!AJ$13:AR$32,9,FALSE)),"",VLOOKUP(G133,KHS!AJ$13:AR$32,9,FALSE))</f>
        <v/>
      </c>
      <c r="N133" s="27" t="str">
        <f t="shared" si="5"/>
        <v/>
      </c>
      <c r="O133" s="27" t="str">
        <f t="shared" si="6"/>
        <v/>
      </c>
      <c r="P133" s="27" t="str">
        <f>IF(N133="","",CHOOSE(VLOOKUP($V133,$A$1:$F$600,6,FALSE),AHS!$M$1,BHS!$M$1,CHS!$M$1,HMJHS!$M$1,KHS!$M$1,Kings!$M$1,MHS!$M$1,SWHS!$M$1,AMHS!$M$1,'S10'!$M$1,'S11'!$M$1,'S12'!$M$1,'S13'!$M$1,'S14'!$M$1,'S15'!$M$1,'S16'!$M$1,'S17'!$M$1,'S18'!$M$1,'S19'!$M$1,'S20'!$M$1))</f>
        <v/>
      </c>
      <c r="Q133" s="27" t="str">
        <f t="shared" si="7"/>
        <v/>
      </c>
      <c r="R133" s="27" t="str">
        <f t="shared" si="8"/>
        <v/>
      </c>
      <c r="S133" s="27" t="str">
        <f t="shared" si="9"/>
        <v/>
      </c>
      <c r="T133" s="27" t="str">
        <f t="shared" si="10"/>
        <v/>
      </c>
      <c r="U133" s="27" t="str">
        <f t="shared" si="11"/>
        <v/>
      </c>
      <c r="V133" s="27">
        <v>131</v>
      </c>
      <c r="W133" s="27" t="str">
        <f t="shared" si="12"/>
        <v/>
      </c>
      <c r="X133" s="27" t="str">
        <f t="shared" si="13"/>
        <v/>
      </c>
      <c r="Y133" s="27" t="str">
        <f>IF(W133="","",CHOOSE(VLOOKUP($V133,$B$1:$F$600,5,FALSE),AHS!$M$1,BHS!$M$1,CHS!$M$1,HMJHS!$M$1,KHS!$M$1,Kings!$M$1,MHS!$M$1,SWHS!$M$1,AMHS!$M$1,'S10'!$M$1,'S11'!$M$1,'S12'!$M$1,'S13'!$M$1,'S14'!$M$1,'S15'!$M$1,'S16'!$M$1,'S17'!$M$1,'S18'!$M$1,'S19'!$M$1,'S20'!$M$1))</f>
        <v/>
      </c>
      <c r="Z133" s="27" t="str">
        <f t="shared" si="14"/>
        <v/>
      </c>
      <c r="AA133" s="27" t="str">
        <f t="shared" si="15"/>
        <v/>
      </c>
      <c r="AB133" s="27" t="str">
        <f t="shared" si="16"/>
        <v/>
      </c>
      <c r="AC133" s="27" t="str">
        <f t="shared" si="17"/>
        <v/>
      </c>
      <c r="AD133" s="27" t="str">
        <f t="shared" si="18"/>
        <v/>
      </c>
    </row>
    <row r="134" spans="1:30" ht="12" customHeight="1" x14ac:dyDescent="0.25">
      <c r="A134" s="29" t="str">
        <f t="shared" ref="A134:B134" si="149">IF(C134="","",COUNTIF(C$1:C133,C134)+C134)</f>
        <v/>
      </c>
      <c r="B134" s="29" t="str">
        <f t="shared" si="149"/>
        <v/>
      </c>
      <c r="C134" s="29" t="str">
        <f t="shared" si="1"/>
        <v/>
      </c>
      <c r="D134" s="29" t="str">
        <f t="shared" si="2"/>
        <v/>
      </c>
      <c r="E134" s="29">
        <f>KHS!$Y$6</f>
        <v>1</v>
      </c>
      <c r="F134" s="29">
        <v>5</v>
      </c>
      <c r="G134" s="29">
        <v>14</v>
      </c>
      <c r="H134" s="29" t="str">
        <f>IF(AND(E134=1,KHS!H$16&lt;&gt;""),KHS!H$16,"")</f>
        <v/>
      </c>
      <c r="I134" s="29" t="str">
        <f>IF(AND(E134=2,KHS!H$16&lt;&gt;""),KHS!H$16,"")</f>
        <v/>
      </c>
      <c r="J134" s="29" t="str">
        <f>IF(ISERROR(VLOOKUP(G134,KHS!L$13:AR$32,30,FALSE)),"",VLOOKUP(G134,KHS!L$13:AR$32,30,FALSE))</f>
        <v/>
      </c>
      <c r="K134" s="29" t="str">
        <f>IF(ISERROR(VLOOKUP(G134,KHS!T$13:AR$32,23,FALSE)),"",VLOOKUP(G134,KHS!T$13:AR$32,23,FALSE))</f>
        <v/>
      </c>
      <c r="L134" s="29" t="str">
        <f>IF(ISERROR(VLOOKUP(G134,KHS!AB$13:AR$32,16,FALSE)),"",VLOOKUP(G134,KHS!AB$13:AR$32,16,FALSE))</f>
        <v/>
      </c>
      <c r="M134" s="29" t="str">
        <f>IF(ISERROR(VLOOKUP(G134,KHS!AJ$13:AR$32,9,FALSE)),"",VLOOKUP(G134,KHS!AJ$13:AR$32,9,FALSE))</f>
        <v/>
      </c>
      <c r="N134" s="27" t="str">
        <f t="shared" si="5"/>
        <v/>
      </c>
      <c r="O134" s="27" t="str">
        <f t="shared" si="6"/>
        <v/>
      </c>
      <c r="P134" s="27" t="str">
        <f>IF(N134="","",CHOOSE(VLOOKUP($V134,$A$1:$F$600,6,FALSE),AHS!$M$1,BHS!$M$1,CHS!$M$1,HMJHS!$M$1,KHS!$M$1,Kings!$M$1,MHS!$M$1,SWHS!$M$1,AMHS!$M$1,'S10'!$M$1,'S11'!$M$1,'S12'!$M$1,'S13'!$M$1,'S14'!$M$1,'S15'!$M$1,'S16'!$M$1,'S17'!$M$1,'S18'!$M$1,'S19'!$M$1,'S20'!$M$1))</f>
        <v/>
      </c>
      <c r="Q134" s="27" t="str">
        <f t="shared" si="7"/>
        <v/>
      </c>
      <c r="R134" s="27" t="str">
        <f t="shared" si="8"/>
        <v/>
      </c>
      <c r="S134" s="27" t="str">
        <f t="shared" si="9"/>
        <v/>
      </c>
      <c r="T134" s="27" t="str">
        <f t="shared" si="10"/>
        <v/>
      </c>
      <c r="U134" s="27" t="str">
        <f t="shared" si="11"/>
        <v/>
      </c>
      <c r="V134" s="27">
        <v>132</v>
      </c>
      <c r="W134" s="27" t="str">
        <f t="shared" si="12"/>
        <v/>
      </c>
      <c r="X134" s="27" t="str">
        <f t="shared" si="13"/>
        <v/>
      </c>
      <c r="Y134" s="27" t="str">
        <f>IF(W134="","",CHOOSE(VLOOKUP($V134,$B$1:$F$600,5,FALSE),AHS!$M$1,BHS!$M$1,CHS!$M$1,HMJHS!$M$1,KHS!$M$1,Kings!$M$1,MHS!$M$1,SWHS!$M$1,AMHS!$M$1,'S10'!$M$1,'S11'!$M$1,'S12'!$M$1,'S13'!$M$1,'S14'!$M$1,'S15'!$M$1,'S16'!$M$1,'S17'!$M$1,'S18'!$M$1,'S19'!$M$1,'S20'!$M$1))</f>
        <v/>
      </c>
      <c r="Z134" s="27" t="str">
        <f t="shared" si="14"/>
        <v/>
      </c>
      <c r="AA134" s="27" t="str">
        <f t="shared" si="15"/>
        <v/>
      </c>
      <c r="AB134" s="27" t="str">
        <f t="shared" si="16"/>
        <v/>
      </c>
      <c r="AC134" s="27" t="str">
        <f t="shared" si="17"/>
        <v/>
      </c>
      <c r="AD134" s="27" t="str">
        <f t="shared" si="18"/>
        <v/>
      </c>
    </row>
    <row r="135" spans="1:30" ht="12" customHeight="1" x14ac:dyDescent="0.25">
      <c r="A135" s="29" t="str">
        <f t="shared" ref="A135:B135" si="150">IF(C135="","",COUNTIF(C$1:C134,C135)+C135)</f>
        <v/>
      </c>
      <c r="B135" s="29" t="str">
        <f t="shared" si="150"/>
        <v/>
      </c>
      <c r="C135" s="29" t="str">
        <f t="shared" si="1"/>
        <v/>
      </c>
      <c r="D135" s="29" t="str">
        <f t="shared" si="2"/>
        <v/>
      </c>
      <c r="E135" s="29">
        <f>KHS!$Y$6</f>
        <v>1</v>
      </c>
      <c r="F135" s="29">
        <v>5</v>
      </c>
      <c r="G135" s="29">
        <v>15</v>
      </c>
      <c r="H135" s="29" t="str">
        <f>IF(AND(E135=1,KHS!H$17&lt;&gt;""),KHS!H$17,"")</f>
        <v/>
      </c>
      <c r="I135" s="29" t="str">
        <f>IF(AND(E135=2,KHS!H$17&lt;&gt;""),KHS!H$17,"")</f>
        <v/>
      </c>
      <c r="J135" s="29" t="str">
        <f>IF(ISERROR(VLOOKUP(G135,KHS!L$13:AR$32,30,FALSE)),"",VLOOKUP(G135,KHS!L$13:AR$32,30,FALSE))</f>
        <v/>
      </c>
      <c r="K135" s="29" t="str">
        <f>IF(ISERROR(VLOOKUP(G135,KHS!T$13:AR$32,23,FALSE)),"",VLOOKUP(G135,KHS!T$13:AR$32,23,FALSE))</f>
        <v/>
      </c>
      <c r="L135" s="29" t="str">
        <f>IF(ISERROR(VLOOKUP(G135,KHS!AB$13:AR$32,16,FALSE)),"",VLOOKUP(G135,KHS!AB$13:AR$32,16,FALSE))</f>
        <v/>
      </c>
      <c r="M135" s="29" t="str">
        <f>IF(ISERROR(VLOOKUP(G135,KHS!AJ$13:AR$32,9,FALSE)),"",VLOOKUP(G135,KHS!AJ$13:AR$32,9,FALSE))</f>
        <v/>
      </c>
      <c r="N135" s="27" t="str">
        <f t="shared" si="5"/>
        <v/>
      </c>
      <c r="O135" s="27" t="str">
        <f t="shared" si="6"/>
        <v/>
      </c>
      <c r="P135" s="27" t="str">
        <f>IF(N135="","",CHOOSE(VLOOKUP($V135,$A$1:$F$600,6,FALSE),AHS!$M$1,BHS!$M$1,CHS!$M$1,HMJHS!$M$1,KHS!$M$1,Kings!$M$1,MHS!$M$1,SWHS!$M$1,AMHS!$M$1,'S10'!$M$1,'S11'!$M$1,'S12'!$M$1,'S13'!$M$1,'S14'!$M$1,'S15'!$M$1,'S16'!$M$1,'S17'!$M$1,'S18'!$M$1,'S19'!$M$1,'S20'!$M$1))</f>
        <v/>
      </c>
      <c r="Q135" s="27" t="str">
        <f t="shared" si="7"/>
        <v/>
      </c>
      <c r="R135" s="27" t="str">
        <f t="shared" si="8"/>
        <v/>
      </c>
      <c r="S135" s="27" t="str">
        <f t="shared" si="9"/>
        <v/>
      </c>
      <c r="T135" s="27" t="str">
        <f t="shared" si="10"/>
        <v/>
      </c>
      <c r="U135" s="27" t="str">
        <f t="shared" si="11"/>
        <v/>
      </c>
      <c r="V135" s="27">
        <v>133</v>
      </c>
      <c r="W135" s="27" t="str">
        <f t="shared" si="12"/>
        <v/>
      </c>
      <c r="X135" s="27" t="str">
        <f t="shared" si="13"/>
        <v/>
      </c>
      <c r="Y135" s="27" t="str">
        <f>IF(W135="","",CHOOSE(VLOOKUP($V135,$B$1:$F$600,5,FALSE),AHS!$M$1,BHS!$M$1,CHS!$M$1,HMJHS!$M$1,KHS!$M$1,Kings!$M$1,MHS!$M$1,SWHS!$M$1,AMHS!$M$1,'S10'!$M$1,'S11'!$M$1,'S12'!$M$1,'S13'!$M$1,'S14'!$M$1,'S15'!$M$1,'S16'!$M$1,'S17'!$M$1,'S18'!$M$1,'S19'!$M$1,'S20'!$M$1))</f>
        <v/>
      </c>
      <c r="Z135" s="27" t="str">
        <f t="shared" si="14"/>
        <v/>
      </c>
      <c r="AA135" s="27" t="str">
        <f t="shared" si="15"/>
        <v/>
      </c>
      <c r="AB135" s="27" t="str">
        <f t="shared" si="16"/>
        <v/>
      </c>
      <c r="AC135" s="27" t="str">
        <f t="shared" si="17"/>
        <v/>
      </c>
      <c r="AD135" s="27" t="str">
        <f t="shared" si="18"/>
        <v/>
      </c>
    </row>
    <row r="136" spans="1:30" ht="12" customHeight="1" x14ac:dyDescent="0.25">
      <c r="A136" s="29" t="str">
        <f t="shared" ref="A136:B136" si="151">IF(C136="","",COUNTIF(C$1:C135,C136)+C136)</f>
        <v/>
      </c>
      <c r="B136" s="29" t="str">
        <f t="shared" si="151"/>
        <v/>
      </c>
      <c r="C136" s="29" t="str">
        <f t="shared" si="1"/>
        <v/>
      </c>
      <c r="D136" s="29" t="str">
        <f t="shared" si="2"/>
        <v/>
      </c>
      <c r="E136" s="29">
        <f>KHS!$Y$6</f>
        <v>1</v>
      </c>
      <c r="F136" s="29">
        <v>5</v>
      </c>
      <c r="G136" s="29">
        <v>16</v>
      </c>
      <c r="H136" s="29" t="str">
        <f>IF(AND(E136=1,KHS!H$18&lt;&gt;""),KHS!H$18,"")</f>
        <v/>
      </c>
      <c r="I136" s="29" t="str">
        <f>IF(AND(E136=2,KHS!H$18&lt;&gt;""),KHS!H$18,"")</f>
        <v/>
      </c>
      <c r="J136" s="29" t="str">
        <f>IF(ISERROR(VLOOKUP(G136,KHS!L$13:AR$32,30,FALSE)),"",VLOOKUP(G136,KHS!L$13:AR$32,30,FALSE))</f>
        <v/>
      </c>
      <c r="K136" s="29" t="str">
        <f>IF(ISERROR(VLOOKUP(G136,KHS!T$13:AR$32,23,FALSE)),"",VLOOKUP(G136,KHS!T$13:AR$32,23,FALSE))</f>
        <v/>
      </c>
      <c r="L136" s="29" t="str">
        <f>IF(ISERROR(VLOOKUP(G136,KHS!AB$13:AR$32,16,FALSE)),"",VLOOKUP(G136,KHS!AB$13:AR$32,16,FALSE))</f>
        <v/>
      </c>
      <c r="M136" s="29" t="str">
        <f>IF(ISERROR(VLOOKUP(G136,KHS!AJ$13:AR$32,9,FALSE)),"",VLOOKUP(G136,KHS!AJ$13:AR$32,9,FALSE))</f>
        <v/>
      </c>
      <c r="N136" s="27" t="str">
        <f t="shared" si="5"/>
        <v/>
      </c>
      <c r="O136" s="27" t="str">
        <f t="shared" si="6"/>
        <v/>
      </c>
      <c r="P136" s="27" t="str">
        <f>IF(N136="","",CHOOSE(VLOOKUP($V136,$A$1:$F$600,6,FALSE),AHS!$M$1,BHS!$M$1,CHS!$M$1,HMJHS!$M$1,KHS!$M$1,Kings!$M$1,MHS!$M$1,SWHS!$M$1,AMHS!$M$1,'S10'!$M$1,'S11'!$M$1,'S12'!$M$1,'S13'!$M$1,'S14'!$M$1,'S15'!$M$1,'S16'!$M$1,'S17'!$M$1,'S18'!$M$1,'S19'!$M$1,'S20'!$M$1))</f>
        <v/>
      </c>
      <c r="Q136" s="27" t="str">
        <f t="shared" si="7"/>
        <v/>
      </c>
      <c r="R136" s="27" t="str">
        <f t="shared" si="8"/>
        <v/>
      </c>
      <c r="S136" s="27" t="str">
        <f t="shared" si="9"/>
        <v/>
      </c>
      <c r="T136" s="27" t="str">
        <f t="shared" si="10"/>
        <v/>
      </c>
      <c r="U136" s="27" t="str">
        <f t="shared" si="11"/>
        <v/>
      </c>
      <c r="V136" s="27">
        <v>134</v>
      </c>
      <c r="W136" s="27" t="str">
        <f t="shared" si="12"/>
        <v/>
      </c>
      <c r="X136" s="27" t="str">
        <f t="shared" si="13"/>
        <v/>
      </c>
      <c r="Y136" s="27" t="str">
        <f>IF(W136="","",CHOOSE(VLOOKUP($V136,$B$1:$F$600,5,FALSE),AHS!$M$1,BHS!$M$1,CHS!$M$1,HMJHS!$M$1,KHS!$M$1,Kings!$M$1,MHS!$M$1,SWHS!$M$1,AMHS!$M$1,'S10'!$M$1,'S11'!$M$1,'S12'!$M$1,'S13'!$M$1,'S14'!$M$1,'S15'!$M$1,'S16'!$M$1,'S17'!$M$1,'S18'!$M$1,'S19'!$M$1,'S20'!$M$1))</f>
        <v/>
      </c>
      <c r="Z136" s="27" t="str">
        <f t="shared" si="14"/>
        <v/>
      </c>
      <c r="AA136" s="27" t="str">
        <f t="shared" si="15"/>
        <v/>
      </c>
      <c r="AB136" s="27" t="str">
        <f t="shared" si="16"/>
        <v/>
      </c>
      <c r="AC136" s="27" t="str">
        <f t="shared" si="17"/>
        <v/>
      </c>
      <c r="AD136" s="27" t="str">
        <f t="shared" si="18"/>
        <v/>
      </c>
    </row>
    <row r="137" spans="1:30" ht="12" customHeight="1" x14ac:dyDescent="0.25">
      <c r="A137" s="29" t="str">
        <f t="shared" ref="A137:B137" si="152">IF(C137="","",COUNTIF(C$1:C136,C137)+C137)</f>
        <v/>
      </c>
      <c r="B137" s="29" t="str">
        <f t="shared" si="152"/>
        <v/>
      </c>
      <c r="C137" s="29" t="str">
        <f t="shared" si="1"/>
        <v/>
      </c>
      <c r="D137" s="29" t="str">
        <f t="shared" si="2"/>
        <v/>
      </c>
      <c r="E137" s="29">
        <f>KHS!$Y$6</f>
        <v>1</v>
      </c>
      <c r="F137" s="29">
        <v>5</v>
      </c>
      <c r="G137" s="29">
        <v>17</v>
      </c>
      <c r="H137" s="29" t="str">
        <f>IF(AND(E137=1,KHS!H$19&lt;&gt;""),KHS!H$19,"")</f>
        <v/>
      </c>
      <c r="I137" s="29" t="str">
        <f>IF(AND(E137=2,KHS!H$19&lt;&gt;""),KHS!H$19,"")</f>
        <v/>
      </c>
      <c r="J137" s="29" t="str">
        <f>IF(ISERROR(VLOOKUP(G137,KHS!L$13:AR$32,30,FALSE)),"",VLOOKUP(G137,KHS!L$13:AR$32,30,FALSE))</f>
        <v/>
      </c>
      <c r="K137" s="29" t="str">
        <f>IF(ISERROR(VLOOKUP(G137,KHS!T$13:AR$32,23,FALSE)),"",VLOOKUP(G137,KHS!T$13:AR$32,23,FALSE))</f>
        <v/>
      </c>
      <c r="L137" s="29" t="str">
        <f>IF(ISERROR(VLOOKUP(G137,KHS!AB$13:AR$32,16,FALSE)),"",VLOOKUP(G137,KHS!AB$13:AR$32,16,FALSE))</f>
        <v/>
      </c>
      <c r="M137" s="29" t="str">
        <f>IF(ISERROR(VLOOKUP(G137,KHS!AJ$13:AR$32,9,FALSE)),"",VLOOKUP(G137,KHS!AJ$13:AR$32,9,FALSE))</f>
        <v/>
      </c>
      <c r="N137" s="27" t="str">
        <f t="shared" si="5"/>
        <v/>
      </c>
      <c r="O137" s="27" t="str">
        <f t="shared" si="6"/>
        <v/>
      </c>
      <c r="P137" s="27" t="str">
        <f>IF(N137="","",CHOOSE(VLOOKUP($V137,$A$1:$F$600,6,FALSE),AHS!$M$1,BHS!$M$1,CHS!$M$1,HMJHS!$M$1,KHS!$M$1,Kings!$M$1,MHS!$M$1,SWHS!$M$1,AMHS!$M$1,'S10'!$M$1,'S11'!$M$1,'S12'!$M$1,'S13'!$M$1,'S14'!$M$1,'S15'!$M$1,'S16'!$M$1,'S17'!$M$1,'S18'!$M$1,'S19'!$M$1,'S20'!$M$1))</f>
        <v/>
      </c>
      <c r="Q137" s="27" t="str">
        <f t="shared" si="7"/>
        <v/>
      </c>
      <c r="R137" s="27" t="str">
        <f t="shared" si="8"/>
        <v/>
      </c>
      <c r="S137" s="27" t="str">
        <f t="shared" si="9"/>
        <v/>
      </c>
      <c r="T137" s="27" t="str">
        <f t="shared" si="10"/>
        <v/>
      </c>
      <c r="U137" s="27" t="str">
        <f t="shared" si="11"/>
        <v/>
      </c>
      <c r="V137" s="27">
        <v>135</v>
      </c>
      <c r="W137" s="27" t="str">
        <f t="shared" si="12"/>
        <v/>
      </c>
      <c r="X137" s="27" t="str">
        <f t="shared" si="13"/>
        <v/>
      </c>
      <c r="Y137" s="27" t="str">
        <f>IF(W137="","",CHOOSE(VLOOKUP($V137,$B$1:$F$600,5,FALSE),AHS!$M$1,BHS!$M$1,CHS!$M$1,HMJHS!$M$1,KHS!$M$1,Kings!$M$1,MHS!$M$1,SWHS!$M$1,AMHS!$M$1,'S10'!$M$1,'S11'!$M$1,'S12'!$M$1,'S13'!$M$1,'S14'!$M$1,'S15'!$M$1,'S16'!$M$1,'S17'!$M$1,'S18'!$M$1,'S19'!$M$1,'S20'!$M$1))</f>
        <v/>
      </c>
      <c r="Z137" s="27" t="str">
        <f t="shared" si="14"/>
        <v/>
      </c>
      <c r="AA137" s="27" t="str">
        <f t="shared" si="15"/>
        <v/>
      </c>
      <c r="AB137" s="27" t="str">
        <f t="shared" si="16"/>
        <v/>
      </c>
      <c r="AC137" s="27" t="str">
        <f t="shared" si="17"/>
        <v/>
      </c>
      <c r="AD137" s="27" t="str">
        <f t="shared" si="18"/>
        <v/>
      </c>
    </row>
    <row r="138" spans="1:30" ht="12" customHeight="1" x14ac:dyDescent="0.25">
      <c r="A138" s="29" t="str">
        <f t="shared" ref="A138:B138" si="153">IF(C138="","",COUNTIF(C$1:C137,C138)+C138)</f>
        <v/>
      </c>
      <c r="B138" s="29" t="str">
        <f t="shared" si="153"/>
        <v/>
      </c>
      <c r="C138" s="29" t="str">
        <f t="shared" si="1"/>
        <v/>
      </c>
      <c r="D138" s="29" t="str">
        <f t="shared" si="2"/>
        <v/>
      </c>
      <c r="E138" s="29">
        <f>KHS!$Y$6</f>
        <v>1</v>
      </c>
      <c r="F138" s="29">
        <v>5</v>
      </c>
      <c r="G138" s="29">
        <v>18</v>
      </c>
      <c r="H138" s="29" t="str">
        <f>IF(AND(E138=1,KHS!H$20&lt;&gt;""),KHS!H$20,"")</f>
        <v/>
      </c>
      <c r="I138" s="29" t="str">
        <f>IF(AND(E138=2,KHS!H$20&lt;&gt;""),KHS!H$20,"")</f>
        <v/>
      </c>
      <c r="J138" s="29" t="str">
        <f>IF(ISERROR(VLOOKUP(G138,KHS!L$13:AR$32,30,FALSE)),"",VLOOKUP(G138,KHS!L$13:AR$32,30,FALSE))</f>
        <v/>
      </c>
      <c r="K138" s="29" t="str">
        <f>IF(ISERROR(VLOOKUP(G138,KHS!T$13:AR$32,23,FALSE)),"",VLOOKUP(G138,KHS!T$13:AR$32,23,FALSE))</f>
        <v/>
      </c>
      <c r="L138" s="29" t="str">
        <f>IF(ISERROR(VLOOKUP(G138,KHS!AB$13:AR$32,16,FALSE)),"",VLOOKUP(G138,KHS!AB$13:AR$32,16,FALSE))</f>
        <v/>
      </c>
      <c r="M138" s="29" t="str">
        <f>IF(ISERROR(VLOOKUP(G138,KHS!AJ$13:AR$32,9,FALSE)),"",VLOOKUP(G138,KHS!AJ$13:AR$32,9,FALSE))</f>
        <v/>
      </c>
      <c r="N138" s="27" t="str">
        <f t="shared" si="5"/>
        <v/>
      </c>
      <c r="O138" s="27" t="str">
        <f t="shared" si="6"/>
        <v/>
      </c>
      <c r="P138" s="27" t="str">
        <f>IF(N138="","",CHOOSE(VLOOKUP($V138,$A$1:$F$600,6,FALSE),AHS!$M$1,BHS!$M$1,CHS!$M$1,HMJHS!$M$1,KHS!$M$1,Kings!$M$1,MHS!$M$1,SWHS!$M$1,AMHS!$M$1,'S10'!$M$1,'S11'!$M$1,'S12'!$M$1,'S13'!$M$1,'S14'!$M$1,'S15'!$M$1,'S16'!$M$1,'S17'!$M$1,'S18'!$M$1,'S19'!$M$1,'S20'!$M$1))</f>
        <v/>
      </c>
      <c r="Q138" s="27" t="str">
        <f t="shared" si="7"/>
        <v/>
      </c>
      <c r="R138" s="27" t="str">
        <f t="shared" si="8"/>
        <v/>
      </c>
      <c r="S138" s="27" t="str">
        <f t="shared" si="9"/>
        <v/>
      </c>
      <c r="T138" s="27" t="str">
        <f t="shared" si="10"/>
        <v/>
      </c>
      <c r="U138" s="27" t="str">
        <f t="shared" si="11"/>
        <v/>
      </c>
      <c r="V138" s="27">
        <v>136</v>
      </c>
      <c r="W138" s="27" t="str">
        <f t="shared" si="12"/>
        <v/>
      </c>
      <c r="X138" s="27" t="str">
        <f t="shared" si="13"/>
        <v/>
      </c>
      <c r="Y138" s="27" t="str">
        <f>IF(W138="","",CHOOSE(VLOOKUP($V138,$B$1:$F$600,5,FALSE),AHS!$M$1,BHS!$M$1,CHS!$M$1,HMJHS!$M$1,KHS!$M$1,Kings!$M$1,MHS!$M$1,SWHS!$M$1,AMHS!$M$1,'S10'!$M$1,'S11'!$M$1,'S12'!$M$1,'S13'!$M$1,'S14'!$M$1,'S15'!$M$1,'S16'!$M$1,'S17'!$M$1,'S18'!$M$1,'S19'!$M$1,'S20'!$M$1))</f>
        <v/>
      </c>
      <c r="Z138" s="27" t="str">
        <f t="shared" si="14"/>
        <v/>
      </c>
      <c r="AA138" s="27" t="str">
        <f t="shared" si="15"/>
        <v/>
      </c>
      <c r="AB138" s="27" t="str">
        <f t="shared" si="16"/>
        <v/>
      </c>
      <c r="AC138" s="27" t="str">
        <f t="shared" si="17"/>
        <v/>
      </c>
      <c r="AD138" s="27" t="str">
        <f t="shared" si="18"/>
        <v/>
      </c>
    </row>
    <row r="139" spans="1:30" ht="12" customHeight="1" x14ac:dyDescent="0.25">
      <c r="A139" s="29" t="str">
        <f t="shared" ref="A139:B139" si="154">IF(C139="","",COUNTIF(C$1:C138,C139)+C139)</f>
        <v/>
      </c>
      <c r="B139" s="29" t="str">
        <f t="shared" si="154"/>
        <v/>
      </c>
      <c r="C139" s="29" t="str">
        <f t="shared" si="1"/>
        <v/>
      </c>
      <c r="D139" s="29" t="str">
        <f t="shared" si="2"/>
        <v/>
      </c>
      <c r="E139" s="29">
        <f>KHS!$Y$6</f>
        <v>1</v>
      </c>
      <c r="F139" s="29">
        <v>5</v>
      </c>
      <c r="G139" s="29">
        <v>19</v>
      </c>
      <c r="H139" s="29" t="str">
        <f>IF(AND(E139=1,KHS!H$21&lt;&gt;""),KHS!H$21,"")</f>
        <v/>
      </c>
      <c r="I139" s="29" t="str">
        <f>IF(AND(E139=2,KHS!H$21&lt;&gt;""),KHS!H$21,"")</f>
        <v/>
      </c>
      <c r="J139" s="29" t="str">
        <f>IF(ISERROR(VLOOKUP(G139,KHS!L$13:AR$32,30,FALSE)),"",VLOOKUP(G139,KHS!L$13:AR$32,30,FALSE))</f>
        <v/>
      </c>
      <c r="K139" s="29" t="str">
        <f>IF(ISERROR(VLOOKUP(G139,KHS!T$13:AR$32,23,FALSE)),"",VLOOKUP(G139,KHS!T$13:AR$32,23,FALSE))</f>
        <v/>
      </c>
      <c r="L139" s="29" t="str">
        <f>IF(ISERROR(VLOOKUP(G139,KHS!AB$13:AR$32,16,FALSE)),"",VLOOKUP(G139,KHS!AB$13:AR$32,16,FALSE))</f>
        <v/>
      </c>
      <c r="M139" s="29" t="str">
        <f>IF(ISERROR(VLOOKUP(G139,KHS!AJ$13:AR$32,9,FALSE)),"",VLOOKUP(G139,KHS!AJ$13:AR$32,9,FALSE))</f>
        <v/>
      </c>
      <c r="N139" s="27" t="str">
        <f t="shared" si="5"/>
        <v/>
      </c>
      <c r="O139" s="27" t="str">
        <f t="shared" si="6"/>
        <v/>
      </c>
      <c r="P139" s="27" t="str">
        <f>IF(N139="","",CHOOSE(VLOOKUP($V139,$A$1:$F$600,6,FALSE),AHS!$M$1,BHS!$M$1,CHS!$M$1,HMJHS!$M$1,KHS!$M$1,Kings!$M$1,MHS!$M$1,SWHS!$M$1,AMHS!$M$1,'S10'!$M$1,'S11'!$M$1,'S12'!$M$1,'S13'!$M$1,'S14'!$M$1,'S15'!$M$1,'S16'!$M$1,'S17'!$M$1,'S18'!$M$1,'S19'!$M$1,'S20'!$M$1))</f>
        <v/>
      </c>
      <c r="Q139" s="27" t="str">
        <f t="shared" si="7"/>
        <v/>
      </c>
      <c r="R139" s="27" t="str">
        <f t="shared" si="8"/>
        <v/>
      </c>
      <c r="S139" s="27" t="str">
        <f t="shared" si="9"/>
        <v/>
      </c>
      <c r="T139" s="27" t="str">
        <f t="shared" si="10"/>
        <v/>
      </c>
      <c r="U139" s="27" t="str">
        <f t="shared" si="11"/>
        <v/>
      </c>
      <c r="V139" s="27">
        <v>137</v>
      </c>
      <c r="W139" s="27" t="str">
        <f t="shared" si="12"/>
        <v/>
      </c>
      <c r="X139" s="27" t="str">
        <f t="shared" si="13"/>
        <v/>
      </c>
      <c r="Y139" s="27" t="str">
        <f>IF(W139="","",CHOOSE(VLOOKUP($V139,$B$1:$F$600,5,FALSE),AHS!$M$1,BHS!$M$1,CHS!$M$1,HMJHS!$M$1,KHS!$M$1,Kings!$M$1,MHS!$M$1,SWHS!$M$1,AMHS!$M$1,'S10'!$M$1,'S11'!$M$1,'S12'!$M$1,'S13'!$M$1,'S14'!$M$1,'S15'!$M$1,'S16'!$M$1,'S17'!$M$1,'S18'!$M$1,'S19'!$M$1,'S20'!$M$1))</f>
        <v/>
      </c>
      <c r="Z139" s="27" t="str">
        <f t="shared" si="14"/>
        <v/>
      </c>
      <c r="AA139" s="27" t="str">
        <f t="shared" si="15"/>
        <v/>
      </c>
      <c r="AB139" s="27" t="str">
        <f t="shared" si="16"/>
        <v/>
      </c>
      <c r="AC139" s="27" t="str">
        <f t="shared" si="17"/>
        <v/>
      </c>
      <c r="AD139" s="27" t="str">
        <f t="shared" si="18"/>
        <v/>
      </c>
    </row>
    <row r="140" spans="1:30" ht="12" customHeight="1" x14ac:dyDescent="0.25">
      <c r="A140" s="29" t="str">
        <f t="shared" ref="A140:B140" si="155">IF(C140="","",COUNTIF(C$1:C139,C140)+C140)</f>
        <v/>
      </c>
      <c r="B140" s="29" t="str">
        <f t="shared" si="155"/>
        <v/>
      </c>
      <c r="C140" s="29" t="str">
        <f t="shared" si="1"/>
        <v/>
      </c>
      <c r="D140" s="29" t="str">
        <f t="shared" si="2"/>
        <v/>
      </c>
      <c r="E140" s="29">
        <f>KHS!$Y$6</f>
        <v>1</v>
      </c>
      <c r="F140" s="29">
        <v>5</v>
      </c>
      <c r="G140" s="29">
        <v>20</v>
      </c>
      <c r="H140" s="29" t="str">
        <f>IF(AND(E140=1,KHS!H$22&lt;&gt;""),KHS!H$22,"")</f>
        <v/>
      </c>
      <c r="I140" s="29" t="str">
        <f>IF(AND(E140=2,KHS!H$22&lt;&gt;""),KHS!H$22,"")</f>
        <v/>
      </c>
      <c r="J140" s="29" t="str">
        <f>IF(ISERROR(VLOOKUP(G140,KHS!L$13:AR$32,30,FALSE)),"",VLOOKUP(G140,KHS!L$13:AR$32,30,FALSE))</f>
        <v/>
      </c>
      <c r="K140" s="29" t="str">
        <f>IF(ISERROR(VLOOKUP(G140,KHS!T$13:AR$32,23,FALSE)),"",VLOOKUP(G140,KHS!T$13:AR$32,23,FALSE))</f>
        <v/>
      </c>
      <c r="L140" s="29" t="str">
        <f>IF(ISERROR(VLOOKUP(G140,KHS!AB$13:AR$32,16,FALSE)),"",VLOOKUP(G140,KHS!AB$13:AR$32,16,FALSE))</f>
        <v/>
      </c>
      <c r="M140" s="29" t="str">
        <f>IF(ISERROR(VLOOKUP(G140,KHS!AJ$13:AR$32,9,FALSE)),"",VLOOKUP(G140,KHS!AJ$13:AR$32,9,FALSE))</f>
        <v/>
      </c>
      <c r="N140" s="27" t="str">
        <f t="shared" si="5"/>
        <v/>
      </c>
      <c r="O140" s="27" t="str">
        <f t="shared" si="6"/>
        <v/>
      </c>
      <c r="P140" s="27" t="str">
        <f>IF(N140="","",CHOOSE(VLOOKUP($V140,$A$1:$F$600,6,FALSE),AHS!$M$1,BHS!$M$1,CHS!$M$1,HMJHS!$M$1,KHS!$M$1,Kings!$M$1,MHS!$M$1,SWHS!$M$1,AMHS!$M$1,'S10'!$M$1,'S11'!$M$1,'S12'!$M$1,'S13'!$M$1,'S14'!$M$1,'S15'!$M$1,'S16'!$M$1,'S17'!$M$1,'S18'!$M$1,'S19'!$M$1,'S20'!$M$1))</f>
        <v/>
      </c>
      <c r="Q140" s="27" t="str">
        <f t="shared" si="7"/>
        <v/>
      </c>
      <c r="R140" s="27" t="str">
        <f t="shared" si="8"/>
        <v/>
      </c>
      <c r="S140" s="27" t="str">
        <f t="shared" si="9"/>
        <v/>
      </c>
      <c r="T140" s="27" t="str">
        <f t="shared" si="10"/>
        <v/>
      </c>
      <c r="U140" s="27" t="str">
        <f t="shared" si="11"/>
        <v/>
      </c>
      <c r="V140" s="27">
        <v>138</v>
      </c>
      <c r="W140" s="27" t="str">
        <f t="shared" si="12"/>
        <v/>
      </c>
      <c r="X140" s="27" t="str">
        <f t="shared" si="13"/>
        <v/>
      </c>
      <c r="Y140" s="27" t="str">
        <f>IF(W140="","",CHOOSE(VLOOKUP($V140,$B$1:$F$600,5,FALSE),AHS!$M$1,BHS!$M$1,CHS!$M$1,HMJHS!$M$1,KHS!$M$1,Kings!$M$1,MHS!$M$1,SWHS!$M$1,AMHS!$M$1,'S10'!$M$1,'S11'!$M$1,'S12'!$M$1,'S13'!$M$1,'S14'!$M$1,'S15'!$M$1,'S16'!$M$1,'S17'!$M$1,'S18'!$M$1,'S19'!$M$1,'S20'!$M$1))</f>
        <v/>
      </c>
      <c r="Z140" s="27" t="str">
        <f t="shared" si="14"/>
        <v/>
      </c>
      <c r="AA140" s="27" t="str">
        <f t="shared" si="15"/>
        <v/>
      </c>
      <c r="AB140" s="27" t="str">
        <f t="shared" si="16"/>
        <v/>
      </c>
      <c r="AC140" s="27" t="str">
        <f t="shared" si="17"/>
        <v/>
      </c>
      <c r="AD140" s="27" t="str">
        <f t="shared" si="18"/>
        <v/>
      </c>
    </row>
    <row r="141" spans="1:30" ht="12" customHeight="1" x14ac:dyDescent="0.25">
      <c r="A141" s="29" t="str">
        <f t="shared" ref="A141:B141" si="156">IF(C141="","",COUNTIF(C$1:C140,C141)+C141)</f>
        <v/>
      </c>
      <c r="B141" s="29" t="str">
        <f t="shared" si="156"/>
        <v/>
      </c>
      <c r="C141" s="29" t="str">
        <f t="shared" si="1"/>
        <v/>
      </c>
      <c r="D141" s="29" t="str">
        <f t="shared" si="2"/>
        <v/>
      </c>
      <c r="E141" s="29">
        <f>KHS!$Y$6</f>
        <v>1</v>
      </c>
      <c r="F141" s="29">
        <v>5</v>
      </c>
      <c r="G141" s="29">
        <v>21</v>
      </c>
      <c r="H141" s="29" t="str">
        <f>IF(AND(E141=1,KHS!H$23&lt;&gt;""),KHS!H$23,"")</f>
        <v/>
      </c>
      <c r="I141" s="29" t="str">
        <f>IF(AND(E141=2,KHS!H$23&lt;&gt;""),KHS!H$23,"")</f>
        <v/>
      </c>
      <c r="J141" s="29" t="str">
        <f>IF(ISERROR(VLOOKUP(G141,KHS!L$13:AR$32,30,FALSE)),"",VLOOKUP(G141,KHS!L$13:AR$32,30,FALSE))</f>
        <v/>
      </c>
      <c r="K141" s="29" t="str">
        <f>IF(ISERROR(VLOOKUP(G141,KHS!T$13:AR$32,23,FALSE)),"",VLOOKUP(G141,KHS!T$13:AR$32,23,FALSE))</f>
        <v/>
      </c>
      <c r="L141" s="29" t="str">
        <f>IF(ISERROR(VLOOKUP(G141,KHS!AB$13:AR$32,16,FALSE)),"",VLOOKUP(G141,KHS!AB$13:AR$32,16,FALSE))</f>
        <v/>
      </c>
      <c r="M141" s="29" t="str">
        <f>IF(ISERROR(VLOOKUP(G141,KHS!AJ$13:AR$32,9,FALSE)),"",VLOOKUP(G141,KHS!AJ$13:AR$32,9,FALSE))</f>
        <v/>
      </c>
      <c r="N141" s="27" t="str">
        <f t="shared" si="5"/>
        <v/>
      </c>
      <c r="O141" s="27" t="str">
        <f t="shared" si="6"/>
        <v/>
      </c>
      <c r="P141" s="27" t="str">
        <f>IF(N141="","",CHOOSE(VLOOKUP($V141,$A$1:$F$600,6,FALSE),AHS!$M$1,BHS!$M$1,CHS!$M$1,HMJHS!$M$1,KHS!$M$1,Kings!$M$1,MHS!$M$1,SWHS!$M$1,AMHS!$M$1,'S10'!$M$1,'S11'!$M$1,'S12'!$M$1,'S13'!$M$1,'S14'!$M$1,'S15'!$M$1,'S16'!$M$1,'S17'!$M$1,'S18'!$M$1,'S19'!$M$1,'S20'!$M$1))</f>
        <v/>
      </c>
      <c r="Q141" s="27" t="str">
        <f t="shared" si="7"/>
        <v/>
      </c>
      <c r="R141" s="27" t="str">
        <f t="shared" si="8"/>
        <v/>
      </c>
      <c r="S141" s="27" t="str">
        <f t="shared" si="9"/>
        <v/>
      </c>
      <c r="T141" s="27" t="str">
        <f t="shared" si="10"/>
        <v/>
      </c>
      <c r="U141" s="27" t="str">
        <f t="shared" si="11"/>
        <v/>
      </c>
      <c r="V141" s="27">
        <v>139</v>
      </c>
      <c r="W141" s="27" t="str">
        <f t="shared" si="12"/>
        <v/>
      </c>
      <c r="X141" s="27" t="str">
        <f t="shared" si="13"/>
        <v/>
      </c>
      <c r="Y141" s="27" t="str">
        <f>IF(W141="","",CHOOSE(VLOOKUP($V141,$B$1:$F$600,5,FALSE),AHS!$M$1,BHS!$M$1,CHS!$M$1,HMJHS!$M$1,KHS!$M$1,Kings!$M$1,MHS!$M$1,SWHS!$M$1,AMHS!$M$1,'S10'!$M$1,'S11'!$M$1,'S12'!$M$1,'S13'!$M$1,'S14'!$M$1,'S15'!$M$1,'S16'!$M$1,'S17'!$M$1,'S18'!$M$1,'S19'!$M$1,'S20'!$M$1))</f>
        <v/>
      </c>
      <c r="Z141" s="27" t="str">
        <f t="shared" si="14"/>
        <v/>
      </c>
      <c r="AA141" s="27" t="str">
        <f t="shared" si="15"/>
        <v/>
      </c>
      <c r="AB141" s="27" t="str">
        <f t="shared" si="16"/>
        <v/>
      </c>
      <c r="AC141" s="27" t="str">
        <f t="shared" si="17"/>
        <v/>
      </c>
      <c r="AD141" s="27" t="str">
        <f t="shared" si="18"/>
        <v/>
      </c>
    </row>
    <row r="142" spans="1:30" ht="12" customHeight="1" x14ac:dyDescent="0.25">
      <c r="A142" s="29" t="str">
        <f t="shared" ref="A142:B142" si="157">IF(C142="","",COUNTIF(C$1:C141,C142)+C142)</f>
        <v/>
      </c>
      <c r="B142" s="29" t="str">
        <f t="shared" si="157"/>
        <v/>
      </c>
      <c r="C142" s="29" t="str">
        <f t="shared" si="1"/>
        <v/>
      </c>
      <c r="D142" s="29" t="str">
        <f t="shared" si="2"/>
        <v/>
      </c>
      <c r="E142" s="29">
        <f>KHS!$Y$6</f>
        <v>1</v>
      </c>
      <c r="F142" s="29">
        <v>5</v>
      </c>
      <c r="G142" s="29">
        <v>22</v>
      </c>
      <c r="H142" s="29" t="str">
        <f>IF(AND(E142=1,KHS!H$24&lt;&gt;""),KHS!H$24,"")</f>
        <v/>
      </c>
      <c r="I142" s="29" t="str">
        <f>IF(AND(E142=2,KHS!H$24&lt;&gt;""),KHS!H$24,"")</f>
        <v/>
      </c>
      <c r="J142" s="29" t="str">
        <f>IF(ISERROR(VLOOKUP(G142,KHS!L$13:AR$32,30,FALSE)),"",VLOOKUP(G142,KHS!L$13:AR$32,30,FALSE))</f>
        <v/>
      </c>
      <c r="K142" s="29" t="str">
        <f>IF(ISERROR(VLOOKUP(G142,KHS!T$13:AR$32,23,FALSE)),"",VLOOKUP(G142,KHS!T$13:AR$32,23,FALSE))</f>
        <v/>
      </c>
      <c r="L142" s="29" t="str">
        <f>IF(ISERROR(VLOOKUP(G142,KHS!AB$13:AR$32,16,FALSE)),"",VLOOKUP(G142,KHS!AB$13:AR$32,16,FALSE))</f>
        <v/>
      </c>
      <c r="M142" s="29" t="str">
        <f>IF(ISERROR(VLOOKUP(G142,KHS!AJ$13:AR$32,9,FALSE)),"",VLOOKUP(G142,KHS!AJ$13:AR$32,9,FALSE))</f>
        <v/>
      </c>
      <c r="N142" s="27" t="str">
        <f t="shared" si="5"/>
        <v/>
      </c>
      <c r="O142" s="27" t="str">
        <f t="shared" si="6"/>
        <v/>
      </c>
      <c r="P142" s="27" t="str">
        <f>IF(N142="","",CHOOSE(VLOOKUP($V142,$A$1:$F$600,6,FALSE),AHS!$M$1,BHS!$M$1,CHS!$M$1,HMJHS!$M$1,KHS!$M$1,Kings!$M$1,MHS!$M$1,SWHS!$M$1,AMHS!$M$1,'S10'!$M$1,'S11'!$M$1,'S12'!$M$1,'S13'!$M$1,'S14'!$M$1,'S15'!$M$1,'S16'!$M$1,'S17'!$M$1,'S18'!$M$1,'S19'!$M$1,'S20'!$M$1))</f>
        <v/>
      </c>
      <c r="Q142" s="27" t="str">
        <f t="shared" si="7"/>
        <v/>
      </c>
      <c r="R142" s="27" t="str">
        <f t="shared" si="8"/>
        <v/>
      </c>
      <c r="S142" s="27" t="str">
        <f t="shared" si="9"/>
        <v/>
      </c>
      <c r="T142" s="27" t="str">
        <f t="shared" si="10"/>
        <v/>
      </c>
      <c r="U142" s="27" t="str">
        <f t="shared" si="11"/>
        <v/>
      </c>
      <c r="V142" s="27">
        <v>140</v>
      </c>
      <c r="W142" s="27" t="str">
        <f t="shared" si="12"/>
        <v/>
      </c>
      <c r="X142" s="27" t="str">
        <f t="shared" si="13"/>
        <v/>
      </c>
      <c r="Y142" s="27" t="str">
        <f>IF(W142="","",CHOOSE(VLOOKUP($V142,$B$1:$F$600,5,FALSE),AHS!$M$1,BHS!$M$1,CHS!$M$1,HMJHS!$M$1,KHS!$M$1,Kings!$M$1,MHS!$M$1,SWHS!$M$1,AMHS!$M$1,'S10'!$M$1,'S11'!$M$1,'S12'!$M$1,'S13'!$M$1,'S14'!$M$1,'S15'!$M$1,'S16'!$M$1,'S17'!$M$1,'S18'!$M$1,'S19'!$M$1,'S20'!$M$1))</f>
        <v/>
      </c>
      <c r="Z142" s="27" t="str">
        <f t="shared" si="14"/>
        <v/>
      </c>
      <c r="AA142" s="27" t="str">
        <f t="shared" si="15"/>
        <v/>
      </c>
      <c r="AB142" s="27" t="str">
        <f t="shared" si="16"/>
        <v/>
      </c>
      <c r="AC142" s="27" t="str">
        <f t="shared" si="17"/>
        <v/>
      </c>
      <c r="AD142" s="27" t="str">
        <f t="shared" si="18"/>
        <v/>
      </c>
    </row>
    <row r="143" spans="1:30" ht="12" customHeight="1" x14ac:dyDescent="0.25">
      <c r="A143" s="29" t="str">
        <f t="shared" ref="A143:B143" si="158">IF(C143="","",COUNTIF(C$1:C142,C143)+C143)</f>
        <v/>
      </c>
      <c r="B143" s="29" t="str">
        <f t="shared" si="158"/>
        <v/>
      </c>
      <c r="C143" s="29" t="str">
        <f t="shared" si="1"/>
        <v/>
      </c>
      <c r="D143" s="29" t="str">
        <f t="shared" si="2"/>
        <v/>
      </c>
      <c r="E143" s="29">
        <f>KHS!$Y$6</f>
        <v>1</v>
      </c>
      <c r="F143" s="29">
        <v>5</v>
      </c>
      <c r="G143" s="29">
        <v>23</v>
      </c>
      <c r="H143" s="29" t="str">
        <f>IF(AND(E143=1,KHS!H$25&lt;&gt;""),KHS!H$25,"")</f>
        <v/>
      </c>
      <c r="I143" s="29" t="str">
        <f>IF(AND(E143=2,KHS!H$25&lt;&gt;""),KHS!H$25,"")</f>
        <v/>
      </c>
      <c r="J143" s="29" t="str">
        <f>IF(ISERROR(VLOOKUP(G143,KHS!L$13:AR$32,30,FALSE)),"",VLOOKUP(G143,KHS!L$13:AR$32,30,FALSE))</f>
        <v/>
      </c>
      <c r="K143" s="29" t="str">
        <f>IF(ISERROR(VLOOKUP(G143,KHS!T$13:AR$32,23,FALSE)),"",VLOOKUP(G143,KHS!T$13:AR$32,23,FALSE))</f>
        <v/>
      </c>
      <c r="L143" s="29" t="str">
        <f>IF(ISERROR(VLOOKUP(G143,KHS!AB$13:AR$32,16,FALSE)),"",VLOOKUP(G143,KHS!AB$13:AR$32,16,FALSE))</f>
        <v/>
      </c>
      <c r="M143" s="29" t="str">
        <f>IF(ISERROR(VLOOKUP(G143,KHS!AJ$13:AR$32,9,FALSE)),"",VLOOKUP(G143,KHS!AJ$13:AR$32,9,FALSE))</f>
        <v/>
      </c>
      <c r="N143" s="27" t="str">
        <f t="shared" si="5"/>
        <v/>
      </c>
      <c r="O143" s="27" t="str">
        <f t="shared" si="6"/>
        <v/>
      </c>
      <c r="P143" s="27" t="str">
        <f>IF(N143="","",CHOOSE(VLOOKUP($V143,$A$1:$F$600,6,FALSE),AHS!$M$1,BHS!$M$1,CHS!$M$1,HMJHS!$M$1,KHS!$M$1,Kings!$M$1,MHS!$M$1,SWHS!$M$1,AMHS!$M$1,'S10'!$M$1,'S11'!$M$1,'S12'!$M$1,'S13'!$M$1,'S14'!$M$1,'S15'!$M$1,'S16'!$M$1,'S17'!$M$1,'S18'!$M$1,'S19'!$M$1,'S20'!$M$1))</f>
        <v/>
      </c>
      <c r="Q143" s="27" t="str">
        <f t="shared" si="7"/>
        <v/>
      </c>
      <c r="R143" s="27" t="str">
        <f t="shared" si="8"/>
        <v/>
      </c>
      <c r="S143" s="27" t="str">
        <f t="shared" si="9"/>
        <v/>
      </c>
      <c r="T143" s="27" t="str">
        <f t="shared" si="10"/>
        <v/>
      </c>
      <c r="U143" s="27" t="str">
        <f t="shared" si="11"/>
        <v/>
      </c>
      <c r="V143" s="27">
        <v>141</v>
      </c>
      <c r="W143" s="27" t="str">
        <f t="shared" si="12"/>
        <v/>
      </c>
      <c r="X143" s="27" t="str">
        <f t="shared" si="13"/>
        <v/>
      </c>
      <c r="Y143" s="27" t="str">
        <f>IF(W143="","",CHOOSE(VLOOKUP($V143,$B$1:$F$600,5,FALSE),AHS!$M$1,BHS!$M$1,CHS!$M$1,HMJHS!$M$1,KHS!$M$1,Kings!$M$1,MHS!$M$1,SWHS!$M$1,AMHS!$M$1,'S10'!$M$1,'S11'!$M$1,'S12'!$M$1,'S13'!$M$1,'S14'!$M$1,'S15'!$M$1,'S16'!$M$1,'S17'!$M$1,'S18'!$M$1,'S19'!$M$1,'S20'!$M$1))</f>
        <v/>
      </c>
      <c r="Z143" s="27" t="str">
        <f t="shared" si="14"/>
        <v/>
      </c>
      <c r="AA143" s="27" t="str">
        <f t="shared" si="15"/>
        <v/>
      </c>
      <c r="AB143" s="27" t="str">
        <f t="shared" si="16"/>
        <v/>
      </c>
      <c r="AC143" s="27" t="str">
        <f t="shared" si="17"/>
        <v/>
      </c>
      <c r="AD143" s="27" t="str">
        <f t="shared" si="18"/>
        <v/>
      </c>
    </row>
    <row r="144" spans="1:30" ht="12" customHeight="1" x14ac:dyDescent="0.25">
      <c r="A144" s="29" t="str">
        <f t="shared" ref="A144:B144" si="159">IF(C144="","",COUNTIF(C$1:C143,C144)+C144)</f>
        <v/>
      </c>
      <c r="B144" s="29" t="str">
        <f t="shared" si="159"/>
        <v/>
      </c>
      <c r="C144" s="29" t="str">
        <f t="shared" si="1"/>
        <v/>
      </c>
      <c r="D144" s="29" t="str">
        <f t="shared" si="2"/>
        <v/>
      </c>
      <c r="E144" s="29">
        <f>KHS!$Y$6</f>
        <v>1</v>
      </c>
      <c r="F144" s="29">
        <v>5</v>
      </c>
      <c r="G144" s="29">
        <v>24</v>
      </c>
      <c r="H144" s="29" t="str">
        <f>IF(AND(E144=1,KHS!H$26&lt;&gt;""),KHS!H$26,"")</f>
        <v/>
      </c>
      <c r="I144" s="29" t="str">
        <f>IF(AND(E144=2,KHS!H$26&lt;&gt;""),KHS!H$26,"")</f>
        <v/>
      </c>
      <c r="J144" s="29" t="str">
        <f>IF(ISERROR(VLOOKUP(G144,KHS!L$13:AR$32,30,FALSE)),"",VLOOKUP(G144,KHS!L$13:AR$32,30,FALSE))</f>
        <v/>
      </c>
      <c r="K144" s="29" t="str">
        <f>IF(ISERROR(VLOOKUP(G144,KHS!T$13:AR$32,23,FALSE)),"",VLOOKUP(G144,KHS!T$13:AR$32,23,FALSE))</f>
        <v/>
      </c>
      <c r="L144" s="29" t="str">
        <f>IF(ISERROR(VLOOKUP(G144,KHS!AB$13:AR$32,16,FALSE)),"",VLOOKUP(G144,KHS!AB$13:AR$32,16,FALSE))</f>
        <v/>
      </c>
      <c r="M144" s="29" t="str">
        <f>IF(ISERROR(VLOOKUP(G144,KHS!AJ$13:AR$32,9,FALSE)),"",VLOOKUP(G144,KHS!AJ$13:AR$32,9,FALSE))</f>
        <v/>
      </c>
      <c r="N144" s="27" t="str">
        <f t="shared" si="5"/>
        <v/>
      </c>
      <c r="O144" s="27" t="str">
        <f t="shared" si="6"/>
        <v/>
      </c>
      <c r="P144" s="27" t="str">
        <f>IF(N144="","",CHOOSE(VLOOKUP($V144,$A$1:$F$600,6,FALSE),AHS!$M$1,BHS!$M$1,CHS!$M$1,HMJHS!$M$1,KHS!$M$1,Kings!$M$1,MHS!$M$1,SWHS!$M$1,AMHS!$M$1,'S10'!$M$1,'S11'!$M$1,'S12'!$M$1,'S13'!$M$1,'S14'!$M$1,'S15'!$M$1,'S16'!$M$1,'S17'!$M$1,'S18'!$M$1,'S19'!$M$1,'S20'!$M$1))</f>
        <v/>
      </c>
      <c r="Q144" s="27" t="str">
        <f t="shared" si="7"/>
        <v/>
      </c>
      <c r="R144" s="27" t="str">
        <f t="shared" si="8"/>
        <v/>
      </c>
      <c r="S144" s="27" t="str">
        <f t="shared" si="9"/>
        <v/>
      </c>
      <c r="T144" s="27" t="str">
        <f t="shared" si="10"/>
        <v/>
      </c>
      <c r="U144" s="27" t="str">
        <f t="shared" si="11"/>
        <v/>
      </c>
      <c r="V144" s="27">
        <v>142</v>
      </c>
      <c r="W144" s="27" t="str">
        <f t="shared" si="12"/>
        <v/>
      </c>
      <c r="X144" s="27" t="str">
        <f t="shared" si="13"/>
        <v/>
      </c>
      <c r="Y144" s="27" t="str">
        <f>IF(W144="","",CHOOSE(VLOOKUP($V144,$B$1:$F$600,5,FALSE),AHS!$M$1,BHS!$M$1,CHS!$M$1,HMJHS!$M$1,KHS!$M$1,Kings!$M$1,MHS!$M$1,SWHS!$M$1,AMHS!$M$1,'S10'!$M$1,'S11'!$M$1,'S12'!$M$1,'S13'!$M$1,'S14'!$M$1,'S15'!$M$1,'S16'!$M$1,'S17'!$M$1,'S18'!$M$1,'S19'!$M$1,'S20'!$M$1))</f>
        <v/>
      </c>
      <c r="Z144" s="27" t="str">
        <f t="shared" si="14"/>
        <v/>
      </c>
      <c r="AA144" s="27" t="str">
        <f t="shared" si="15"/>
        <v/>
      </c>
      <c r="AB144" s="27" t="str">
        <f t="shared" si="16"/>
        <v/>
      </c>
      <c r="AC144" s="27" t="str">
        <f t="shared" si="17"/>
        <v/>
      </c>
      <c r="AD144" s="27" t="str">
        <f t="shared" si="18"/>
        <v/>
      </c>
    </row>
    <row r="145" spans="1:30" ht="12" customHeight="1" x14ac:dyDescent="0.25">
      <c r="A145" s="29" t="str">
        <f t="shared" ref="A145:B145" si="160">IF(C145="","",COUNTIF(C$1:C144,C145)+C145)</f>
        <v/>
      </c>
      <c r="B145" s="29" t="str">
        <f t="shared" si="160"/>
        <v/>
      </c>
      <c r="C145" s="29" t="str">
        <f t="shared" si="1"/>
        <v/>
      </c>
      <c r="D145" s="29" t="str">
        <f t="shared" si="2"/>
        <v/>
      </c>
      <c r="E145" s="29">
        <f>KHS!$Y$6</f>
        <v>1</v>
      </c>
      <c r="F145" s="29">
        <v>5</v>
      </c>
      <c r="G145" s="29">
        <v>25</v>
      </c>
      <c r="H145" s="29" t="str">
        <f>IF(AND(E145=1,KHS!H$27&lt;&gt;""),KHS!H$27,"")</f>
        <v/>
      </c>
      <c r="I145" s="29" t="str">
        <f>IF(AND(E145=2,KHS!H$27&lt;&gt;""),KHS!H$27,"")</f>
        <v/>
      </c>
      <c r="J145" s="29" t="str">
        <f>IF(ISERROR(VLOOKUP(G145,KHS!L$13:AR$32,30,FALSE)),"",VLOOKUP(G145,KHS!L$13:AR$32,30,FALSE))</f>
        <v/>
      </c>
      <c r="K145" s="29" t="str">
        <f>IF(ISERROR(VLOOKUP(G145,KHS!T$13:AR$32,23,FALSE)),"",VLOOKUP(G145,KHS!T$13:AR$32,23,FALSE))</f>
        <v/>
      </c>
      <c r="L145" s="29" t="str">
        <f>IF(ISERROR(VLOOKUP(G145,KHS!AB$13:AR$32,16,FALSE)),"",VLOOKUP(G145,KHS!AB$13:AR$32,16,FALSE))</f>
        <v/>
      </c>
      <c r="M145" s="29" t="str">
        <f>IF(ISERROR(VLOOKUP(G145,KHS!AJ$13:AR$32,9,FALSE)),"",VLOOKUP(G145,KHS!AJ$13:AR$32,9,FALSE))</f>
        <v/>
      </c>
      <c r="N145" s="27" t="str">
        <f t="shared" si="5"/>
        <v/>
      </c>
      <c r="O145" s="27" t="str">
        <f t="shared" si="6"/>
        <v/>
      </c>
      <c r="P145" s="27" t="str">
        <f>IF(N145="","",CHOOSE(VLOOKUP($V145,$A$1:$F$600,6,FALSE),AHS!$M$1,BHS!$M$1,CHS!$M$1,HMJHS!$M$1,KHS!$M$1,Kings!$M$1,MHS!$M$1,SWHS!$M$1,AMHS!$M$1,'S10'!$M$1,'S11'!$M$1,'S12'!$M$1,'S13'!$M$1,'S14'!$M$1,'S15'!$M$1,'S16'!$M$1,'S17'!$M$1,'S18'!$M$1,'S19'!$M$1,'S20'!$M$1))</f>
        <v/>
      </c>
      <c r="Q145" s="27" t="str">
        <f t="shared" si="7"/>
        <v/>
      </c>
      <c r="R145" s="27" t="str">
        <f t="shared" si="8"/>
        <v/>
      </c>
      <c r="S145" s="27" t="str">
        <f t="shared" si="9"/>
        <v/>
      </c>
      <c r="T145" s="27" t="str">
        <f t="shared" si="10"/>
        <v/>
      </c>
      <c r="U145" s="27" t="str">
        <f t="shared" si="11"/>
        <v/>
      </c>
      <c r="V145" s="27">
        <v>143</v>
      </c>
      <c r="W145" s="27" t="str">
        <f t="shared" si="12"/>
        <v/>
      </c>
      <c r="X145" s="27" t="str">
        <f t="shared" si="13"/>
        <v/>
      </c>
      <c r="Y145" s="27" t="str">
        <f>IF(W145="","",CHOOSE(VLOOKUP($V145,$B$1:$F$600,5,FALSE),AHS!$M$1,BHS!$M$1,CHS!$M$1,HMJHS!$M$1,KHS!$M$1,Kings!$M$1,MHS!$M$1,SWHS!$M$1,AMHS!$M$1,'S10'!$M$1,'S11'!$M$1,'S12'!$M$1,'S13'!$M$1,'S14'!$M$1,'S15'!$M$1,'S16'!$M$1,'S17'!$M$1,'S18'!$M$1,'S19'!$M$1,'S20'!$M$1))</f>
        <v/>
      </c>
      <c r="Z145" s="27" t="str">
        <f t="shared" si="14"/>
        <v/>
      </c>
      <c r="AA145" s="27" t="str">
        <f t="shared" si="15"/>
        <v/>
      </c>
      <c r="AB145" s="27" t="str">
        <f t="shared" si="16"/>
        <v/>
      </c>
      <c r="AC145" s="27" t="str">
        <f t="shared" si="17"/>
        <v/>
      </c>
      <c r="AD145" s="27" t="str">
        <f t="shared" si="18"/>
        <v/>
      </c>
    </row>
    <row r="146" spans="1:30" ht="12" customHeight="1" x14ac:dyDescent="0.25">
      <c r="A146" s="29" t="str">
        <f t="shared" ref="A146:B146" si="161">IF(C146="","",COUNTIF(C$1:C145,C146)+C146)</f>
        <v/>
      </c>
      <c r="B146" s="29" t="str">
        <f t="shared" si="161"/>
        <v/>
      </c>
      <c r="C146" s="29" t="str">
        <f t="shared" si="1"/>
        <v/>
      </c>
      <c r="D146" s="29" t="str">
        <f t="shared" si="2"/>
        <v/>
      </c>
      <c r="E146" s="29">
        <f>KHS!$Y$6</f>
        <v>1</v>
      </c>
      <c r="F146" s="29">
        <v>5</v>
      </c>
      <c r="G146" s="29">
        <v>26</v>
      </c>
      <c r="H146" s="29" t="str">
        <f>IF(AND(E146=1,KHS!H$28&lt;&gt;""),KHS!H$28,"")</f>
        <v/>
      </c>
      <c r="I146" s="29" t="str">
        <f>IF(AND(E146=2,KHS!H$28&lt;&gt;""),KHS!H$28,"")</f>
        <v/>
      </c>
      <c r="J146" s="29" t="str">
        <f>IF(ISERROR(VLOOKUP(G146,KHS!L$13:AR$32,30,FALSE)),"",VLOOKUP(G146,KHS!L$13:AR$32,30,FALSE))</f>
        <v/>
      </c>
      <c r="K146" s="29" t="str">
        <f>IF(ISERROR(VLOOKUP(G146,KHS!T$13:AR$32,23,FALSE)),"",VLOOKUP(G146,KHS!T$13:AR$32,23,FALSE))</f>
        <v/>
      </c>
      <c r="L146" s="29" t="str">
        <f>IF(ISERROR(VLOOKUP(G146,KHS!AB$13:AR$32,16,FALSE)),"",VLOOKUP(G146,KHS!AB$13:AR$32,16,FALSE))</f>
        <v/>
      </c>
      <c r="M146" s="29" t="str">
        <f>IF(ISERROR(VLOOKUP(G146,KHS!AJ$13:AR$32,9,FALSE)),"",VLOOKUP(G146,KHS!AJ$13:AR$32,9,FALSE))</f>
        <v/>
      </c>
      <c r="N146" s="27" t="str">
        <f t="shared" si="5"/>
        <v/>
      </c>
      <c r="O146" s="27" t="str">
        <f t="shared" si="6"/>
        <v/>
      </c>
      <c r="P146" s="27" t="str">
        <f>IF(N146="","",CHOOSE(VLOOKUP($V146,$A$1:$F$600,6,FALSE),AHS!$M$1,BHS!$M$1,CHS!$M$1,HMJHS!$M$1,KHS!$M$1,Kings!$M$1,MHS!$M$1,SWHS!$M$1,AMHS!$M$1,'S10'!$M$1,'S11'!$M$1,'S12'!$M$1,'S13'!$M$1,'S14'!$M$1,'S15'!$M$1,'S16'!$M$1,'S17'!$M$1,'S18'!$M$1,'S19'!$M$1,'S20'!$M$1))</f>
        <v/>
      </c>
      <c r="Q146" s="27" t="str">
        <f t="shared" si="7"/>
        <v/>
      </c>
      <c r="R146" s="27" t="str">
        <f t="shared" si="8"/>
        <v/>
      </c>
      <c r="S146" s="27" t="str">
        <f t="shared" si="9"/>
        <v/>
      </c>
      <c r="T146" s="27" t="str">
        <f t="shared" si="10"/>
        <v/>
      </c>
      <c r="U146" s="27" t="str">
        <f t="shared" si="11"/>
        <v/>
      </c>
      <c r="V146" s="27">
        <v>144</v>
      </c>
      <c r="W146" s="27" t="str">
        <f t="shared" si="12"/>
        <v/>
      </c>
      <c r="X146" s="27" t="str">
        <f t="shared" si="13"/>
        <v/>
      </c>
      <c r="Y146" s="27" t="str">
        <f>IF(W146="","",CHOOSE(VLOOKUP($V146,$B$1:$F$600,5,FALSE),AHS!$M$1,BHS!$M$1,CHS!$M$1,HMJHS!$M$1,KHS!$M$1,Kings!$M$1,MHS!$M$1,SWHS!$M$1,AMHS!$M$1,'S10'!$M$1,'S11'!$M$1,'S12'!$M$1,'S13'!$M$1,'S14'!$M$1,'S15'!$M$1,'S16'!$M$1,'S17'!$M$1,'S18'!$M$1,'S19'!$M$1,'S20'!$M$1))</f>
        <v/>
      </c>
      <c r="Z146" s="27" t="str">
        <f t="shared" si="14"/>
        <v/>
      </c>
      <c r="AA146" s="27" t="str">
        <f t="shared" si="15"/>
        <v/>
      </c>
      <c r="AB146" s="27" t="str">
        <f t="shared" si="16"/>
        <v/>
      </c>
      <c r="AC146" s="27" t="str">
        <f t="shared" si="17"/>
        <v/>
      </c>
      <c r="AD146" s="27" t="str">
        <f t="shared" si="18"/>
        <v/>
      </c>
    </row>
    <row r="147" spans="1:30" ht="12" customHeight="1" x14ac:dyDescent="0.25">
      <c r="A147" s="29" t="str">
        <f t="shared" ref="A147:B147" si="162">IF(C147="","",COUNTIF(C$1:C146,C147)+C147)</f>
        <v/>
      </c>
      <c r="B147" s="29" t="str">
        <f t="shared" si="162"/>
        <v/>
      </c>
      <c r="C147" s="29" t="str">
        <f t="shared" si="1"/>
        <v/>
      </c>
      <c r="D147" s="29" t="str">
        <f t="shared" si="2"/>
        <v/>
      </c>
      <c r="E147" s="29">
        <f>KHS!$Y$6</f>
        <v>1</v>
      </c>
      <c r="F147" s="29">
        <v>5</v>
      </c>
      <c r="G147" s="29">
        <v>27</v>
      </c>
      <c r="H147" s="29" t="str">
        <f>IF(AND(E147=1,KHS!H$29&lt;&gt;""),KHS!H$29,"")</f>
        <v/>
      </c>
      <c r="I147" s="29" t="str">
        <f>IF(AND(E147=2,KHS!H$29&lt;&gt;""),KHS!H$29,"")</f>
        <v/>
      </c>
      <c r="J147" s="29" t="str">
        <f>IF(ISERROR(VLOOKUP(G147,KHS!L$13:AR$32,30,FALSE)),"",VLOOKUP(G147,KHS!L$13:AR$32,30,FALSE))</f>
        <v/>
      </c>
      <c r="K147" s="29" t="str">
        <f>IF(ISERROR(VLOOKUP(G147,KHS!T$13:AR$32,23,FALSE)),"",VLOOKUP(G147,KHS!T$13:AR$32,23,FALSE))</f>
        <v/>
      </c>
      <c r="L147" s="29" t="str">
        <f>IF(ISERROR(VLOOKUP(G147,KHS!AB$13:AR$32,16,FALSE)),"",VLOOKUP(G147,KHS!AB$13:AR$32,16,FALSE))</f>
        <v/>
      </c>
      <c r="M147" s="29" t="str">
        <f>IF(ISERROR(VLOOKUP(G147,KHS!AJ$13:AR$32,9,FALSE)),"",VLOOKUP(G147,KHS!AJ$13:AR$32,9,FALSE))</f>
        <v/>
      </c>
      <c r="N147" s="27" t="str">
        <f t="shared" si="5"/>
        <v/>
      </c>
      <c r="O147" s="27" t="str">
        <f t="shared" si="6"/>
        <v/>
      </c>
      <c r="P147" s="27" t="str">
        <f>IF(N147="","",CHOOSE(VLOOKUP($V147,$A$1:$F$600,6,FALSE),AHS!$M$1,BHS!$M$1,CHS!$M$1,HMJHS!$M$1,KHS!$M$1,Kings!$M$1,MHS!$M$1,SWHS!$M$1,AMHS!$M$1,'S10'!$M$1,'S11'!$M$1,'S12'!$M$1,'S13'!$M$1,'S14'!$M$1,'S15'!$M$1,'S16'!$M$1,'S17'!$M$1,'S18'!$M$1,'S19'!$M$1,'S20'!$M$1))</f>
        <v/>
      </c>
      <c r="Q147" s="27" t="str">
        <f t="shared" si="7"/>
        <v/>
      </c>
      <c r="R147" s="27" t="str">
        <f t="shared" si="8"/>
        <v/>
      </c>
      <c r="S147" s="27" t="str">
        <f t="shared" si="9"/>
        <v/>
      </c>
      <c r="T147" s="27" t="str">
        <f t="shared" si="10"/>
        <v/>
      </c>
      <c r="U147" s="27" t="str">
        <f t="shared" si="11"/>
        <v/>
      </c>
      <c r="V147" s="27">
        <v>145</v>
      </c>
      <c r="W147" s="27" t="str">
        <f t="shared" si="12"/>
        <v/>
      </c>
      <c r="X147" s="27" t="str">
        <f t="shared" si="13"/>
        <v/>
      </c>
      <c r="Y147" s="27" t="str">
        <f>IF(W147="","",CHOOSE(VLOOKUP($V147,$B$1:$F$600,5,FALSE),AHS!$M$1,BHS!$M$1,CHS!$M$1,HMJHS!$M$1,KHS!$M$1,Kings!$M$1,MHS!$M$1,SWHS!$M$1,AMHS!$M$1,'S10'!$M$1,'S11'!$M$1,'S12'!$M$1,'S13'!$M$1,'S14'!$M$1,'S15'!$M$1,'S16'!$M$1,'S17'!$M$1,'S18'!$M$1,'S19'!$M$1,'S20'!$M$1))</f>
        <v/>
      </c>
      <c r="Z147" s="27" t="str">
        <f t="shared" si="14"/>
        <v/>
      </c>
      <c r="AA147" s="27" t="str">
        <f t="shared" si="15"/>
        <v/>
      </c>
      <c r="AB147" s="27" t="str">
        <f t="shared" si="16"/>
        <v/>
      </c>
      <c r="AC147" s="27" t="str">
        <f t="shared" si="17"/>
        <v/>
      </c>
      <c r="AD147" s="27" t="str">
        <f t="shared" si="18"/>
        <v/>
      </c>
    </row>
    <row r="148" spans="1:30" ht="12" customHeight="1" x14ac:dyDescent="0.25">
      <c r="A148" s="29" t="str">
        <f t="shared" ref="A148:B148" si="163">IF(C148="","",COUNTIF(C$1:C147,C148)+C148)</f>
        <v/>
      </c>
      <c r="B148" s="29" t="str">
        <f t="shared" si="163"/>
        <v/>
      </c>
      <c r="C148" s="29" t="str">
        <f t="shared" si="1"/>
        <v/>
      </c>
      <c r="D148" s="29" t="str">
        <f t="shared" si="2"/>
        <v/>
      </c>
      <c r="E148" s="29">
        <f>KHS!$Y$6</f>
        <v>1</v>
      </c>
      <c r="F148" s="29">
        <v>5</v>
      </c>
      <c r="G148" s="29">
        <v>28</v>
      </c>
      <c r="H148" s="29" t="str">
        <f>IF(AND(E148=1,KHS!H$30&lt;&gt;""),KHS!H$30,"")</f>
        <v/>
      </c>
      <c r="I148" s="29" t="str">
        <f>IF(AND(E148=2,KHS!H$30&lt;&gt;""),KHS!H$30,"")</f>
        <v/>
      </c>
      <c r="J148" s="29" t="str">
        <f>IF(ISERROR(VLOOKUP(G148,KHS!L$13:AR$32,30,FALSE)),"",VLOOKUP(G148,KHS!L$13:AR$32,30,FALSE))</f>
        <v/>
      </c>
      <c r="K148" s="29" t="str">
        <f>IF(ISERROR(VLOOKUP(G148,KHS!T$13:AR$32,23,FALSE)),"",VLOOKUP(G148,KHS!T$13:AR$32,23,FALSE))</f>
        <v/>
      </c>
      <c r="L148" s="29" t="str">
        <f>IF(ISERROR(VLOOKUP(G148,KHS!AB$13:AR$32,16,FALSE)),"",VLOOKUP(G148,KHS!AB$13:AR$32,16,FALSE))</f>
        <v/>
      </c>
      <c r="M148" s="29" t="str">
        <f>IF(ISERROR(VLOOKUP(G148,KHS!AJ$13:AR$32,9,FALSE)),"",VLOOKUP(G148,KHS!AJ$13:AR$32,9,FALSE))</f>
        <v/>
      </c>
      <c r="N148" s="27" t="str">
        <f t="shared" si="5"/>
        <v/>
      </c>
      <c r="O148" s="27" t="str">
        <f t="shared" si="6"/>
        <v/>
      </c>
      <c r="P148" s="27" t="str">
        <f>IF(N148="","",CHOOSE(VLOOKUP($V148,$A$1:$F$600,6,FALSE),AHS!$M$1,BHS!$M$1,CHS!$M$1,HMJHS!$M$1,KHS!$M$1,Kings!$M$1,MHS!$M$1,SWHS!$M$1,AMHS!$M$1,'S10'!$M$1,'S11'!$M$1,'S12'!$M$1,'S13'!$M$1,'S14'!$M$1,'S15'!$M$1,'S16'!$M$1,'S17'!$M$1,'S18'!$M$1,'S19'!$M$1,'S20'!$M$1))</f>
        <v/>
      </c>
      <c r="Q148" s="27" t="str">
        <f t="shared" si="7"/>
        <v/>
      </c>
      <c r="R148" s="27" t="str">
        <f t="shared" si="8"/>
        <v/>
      </c>
      <c r="S148" s="27" t="str">
        <f t="shared" si="9"/>
        <v/>
      </c>
      <c r="T148" s="27" t="str">
        <f t="shared" si="10"/>
        <v/>
      </c>
      <c r="U148" s="27" t="str">
        <f t="shared" si="11"/>
        <v/>
      </c>
      <c r="V148" s="27">
        <v>146</v>
      </c>
      <c r="W148" s="27" t="str">
        <f t="shared" si="12"/>
        <v/>
      </c>
      <c r="X148" s="27" t="str">
        <f t="shared" si="13"/>
        <v/>
      </c>
      <c r="Y148" s="27" t="str">
        <f>IF(W148="","",CHOOSE(VLOOKUP($V148,$B$1:$F$600,5,FALSE),AHS!$M$1,BHS!$M$1,CHS!$M$1,HMJHS!$M$1,KHS!$M$1,Kings!$M$1,MHS!$M$1,SWHS!$M$1,AMHS!$M$1,'S10'!$M$1,'S11'!$M$1,'S12'!$M$1,'S13'!$M$1,'S14'!$M$1,'S15'!$M$1,'S16'!$M$1,'S17'!$M$1,'S18'!$M$1,'S19'!$M$1,'S20'!$M$1))</f>
        <v/>
      </c>
      <c r="Z148" s="27" t="str">
        <f t="shared" si="14"/>
        <v/>
      </c>
      <c r="AA148" s="27" t="str">
        <f t="shared" si="15"/>
        <v/>
      </c>
      <c r="AB148" s="27" t="str">
        <f t="shared" si="16"/>
        <v/>
      </c>
      <c r="AC148" s="27" t="str">
        <f t="shared" si="17"/>
        <v/>
      </c>
      <c r="AD148" s="27" t="str">
        <f t="shared" si="18"/>
        <v/>
      </c>
    </row>
    <row r="149" spans="1:30" ht="12" customHeight="1" x14ac:dyDescent="0.25">
      <c r="A149" s="29" t="str">
        <f t="shared" ref="A149:B149" si="164">IF(C149="","",COUNTIF(C$1:C148,C149)+C149)</f>
        <v/>
      </c>
      <c r="B149" s="29" t="str">
        <f t="shared" si="164"/>
        <v/>
      </c>
      <c r="C149" s="29" t="str">
        <f t="shared" si="1"/>
        <v/>
      </c>
      <c r="D149" s="29" t="str">
        <f t="shared" si="2"/>
        <v/>
      </c>
      <c r="E149" s="29">
        <f>KHS!$Y$6</f>
        <v>1</v>
      </c>
      <c r="F149" s="29">
        <v>5</v>
      </c>
      <c r="G149" s="29">
        <v>29</v>
      </c>
      <c r="H149" s="29" t="str">
        <f>IF(AND(E149=1,KHS!H$31&lt;&gt;""),KHS!H$31,"")</f>
        <v/>
      </c>
      <c r="I149" s="29" t="str">
        <f>IF(AND(E149=2,KHS!H$31&lt;&gt;""),KHS!H$31,"")</f>
        <v/>
      </c>
      <c r="J149" s="29" t="str">
        <f>IF(ISERROR(VLOOKUP(G149,KHS!L$13:AR$32,30,FALSE)),"",VLOOKUP(G149,KHS!L$13:AR$32,30,FALSE))</f>
        <v/>
      </c>
      <c r="K149" s="29" t="str">
        <f>IF(ISERROR(VLOOKUP(G149,KHS!T$13:AR$32,23,FALSE)),"",VLOOKUP(G149,KHS!T$13:AR$32,23,FALSE))</f>
        <v/>
      </c>
      <c r="L149" s="29" t="str">
        <f>IF(ISERROR(VLOOKUP(G149,KHS!AB$13:AR$32,16,FALSE)),"",VLOOKUP(G149,KHS!AB$13:AR$32,16,FALSE))</f>
        <v/>
      </c>
      <c r="M149" s="29" t="str">
        <f>IF(ISERROR(VLOOKUP(G149,KHS!AJ$13:AR$32,9,FALSE)),"",VLOOKUP(G149,KHS!AJ$13:AR$32,9,FALSE))</f>
        <v/>
      </c>
      <c r="N149" s="27" t="str">
        <f t="shared" si="5"/>
        <v/>
      </c>
      <c r="O149" s="27" t="str">
        <f t="shared" si="6"/>
        <v/>
      </c>
      <c r="P149" s="27" t="str">
        <f>IF(N149="","",CHOOSE(VLOOKUP($V149,$A$1:$F$600,6,FALSE),AHS!$M$1,BHS!$M$1,CHS!$M$1,HMJHS!$M$1,KHS!$M$1,Kings!$M$1,MHS!$M$1,SWHS!$M$1,AMHS!$M$1,'S10'!$M$1,'S11'!$M$1,'S12'!$M$1,'S13'!$M$1,'S14'!$M$1,'S15'!$M$1,'S16'!$M$1,'S17'!$M$1,'S18'!$M$1,'S19'!$M$1,'S20'!$M$1))</f>
        <v/>
      </c>
      <c r="Q149" s="27" t="str">
        <f t="shared" si="7"/>
        <v/>
      </c>
      <c r="R149" s="27" t="str">
        <f t="shared" si="8"/>
        <v/>
      </c>
      <c r="S149" s="27" t="str">
        <f t="shared" si="9"/>
        <v/>
      </c>
      <c r="T149" s="27" t="str">
        <f t="shared" si="10"/>
        <v/>
      </c>
      <c r="U149" s="27" t="str">
        <f t="shared" si="11"/>
        <v/>
      </c>
      <c r="V149" s="27">
        <v>147</v>
      </c>
      <c r="W149" s="27" t="str">
        <f t="shared" si="12"/>
        <v/>
      </c>
      <c r="X149" s="27" t="str">
        <f t="shared" si="13"/>
        <v/>
      </c>
      <c r="Y149" s="27" t="str">
        <f>IF(W149="","",CHOOSE(VLOOKUP($V149,$B$1:$F$600,5,FALSE),AHS!$M$1,BHS!$M$1,CHS!$M$1,HMJHS!$M$1,KHS!$M$1,Kings!$M$1,MHS!$M$1,SWHS!$M$1,AMHS!$M$1,'S10'!$M$1,'S11'!$M$1,'S12'!$M$1,'S13'!$M$1,'S14'!$M$1,'S15'!$M$1,'S16'!$M$1,'S17'!$M$1,'S18'!$M$1,'S19'!$M$1,'S20'!$M$1))</f>
        <v/>
      </c>
      <c r="Z149" s="27" t="str">
        <f t="shared" si="14"/>
        <v/>
      </c>
      <c r="AA149" s="27" t="str">
        <f t="shared" si="15"/>
        <v/>
      </c>
      <c r="AB149" s="27" t="str">
        <f t="shared" si="16"/>
        <v/>
      </c>
      <c r="AC149" s="27" t="str">
        <f t="shared" si="17"/>
        <v/>
      </c>
      <c r="AD149" s="27" t="str">
        <f t="shared" si="18"/>
        <v/>
      </c>
    </row>
    <row r="150" spans="1:30" ht="12" customHeight="1" x14ac:dyDescent="0.25">
      <c r="A150" s="29" t="str">
        <f t="shared" ref="A150:B150" si="165">IF(C150="","",COUNTIF(C$1:C149,C150)+C150)</f>
        <v/>
      </c>
      <c r="B150" s="29" t="str">
        <f t="shared" si="165"/>
        <v/>
      </c>
      <c r="C150" s="29" t="str">
        <f t="shared" si="1"/>
        <v/>
      </c>
      <c r="D150" s="29" t="str">
        <f t="shared" si="2"/>
        <v/>
      </c>
      <c r="E150" s="29">
        <f>KHS!$Y$6</f>
        <v>1</v>
      </c>
      <c r="F150" s="29">
        <v>5</v>
      </c>
      <c r="G150" s="29">
        <v>30</v>
      </c>
      <c r="H150" s="29" t="str">
        <f>IF(AND(E150=1,KHS!H$32&lt;&gt;""),KHS!H$32,"")</f>
        <v/>
      </c>
      <c r="I150" s="29" t="str">
        <f>IF(AND(E150=2,KHS!H$32&lt;&gt;""),KHS!H$32,"")</f>
        <v/>
      </c>
      <c r="J150" s="29" t="str">
        <f>IF(ISERROR(VLOOKUP(G150,KHS!L$13:AR$32,30,FALSE)),"",VLOOKUP(G150,KHS!L$13:AR$32,30,FALSE))</f>
        <v/>
      </c>
      <c r="K150" s="29" t="str">
        <f>IF(ISERROR(VLOOKUP(G150,KHS!T$13:AR$32,23,FALSE)),"",VLOOKUP(G150,KHS!T$13:AR$32,23,FALSE))</f>
        <v/>
      </c>
      <c r="L150" s="29" t="str">
        <f>IF(ISERROR(VLOOKUP(G150,KHS!AB$13:AR$32,16,FALSE)),"",VLOOKUP(G150,KHS!AB$13:AR$32,16,FALSE))</f>
        <v/>
      </c>
      <c r="M150" s="29" t="str">
        <f>IF(ISERROR(VLOOKUP(G150,KHS!AJ$13:AR$32,9,FALSE)),"",VLOOKUP(G150,KHS!AJ$13:AR$32,9,FALSE))</f>
        <v/>
      </c>
      <c r="N150" s="27" t="str">
        <f t="shared" si="5"/>
        <v/>
      </c>
      <c r="O150" s="27" t="str">
        <f t="shared" si="6"/>
        <v/>
      </c>
      <c r="P150" s="27" t="str">
        <f>IF(N150="","",CHOOSE(VLOOKUP($V150,$A$1:$F$600,6,FALSE),AHS!$M$1,BHS!$M$1,CHS!$M$1,HMJHS!$M$1,KHS!$M$1,Kings!$M$1,MHS!$M$1,SWHS!$M$1,AMHS!$M$1,'S10'!$M$1,'S11'!$M$1,'S12'!$M$1,'S13'!$M$1,'S14'!$M$1,'S15'!$M$1,'S16'!$M$1,'S17'!$M$1,'S18'!$M$1,'S19'!$M$1,'S20'!$M$1))</f>
        <v/>
      </c>
      <c r="Q150" s="27" t="str">
        <f t="shared" si="7"/>
        <v/>
      </c>
      <c r="R150" s="27" t="str">
        <f t="shared" si="8"/>
        <v/>
      </c>
      <c r="S150" s="27" t="str">
        <f t="shared" si="9"/>
        <v/>
      </c>
      <c r="T150" s="27" t="str">
        <f t="shared" si="10"/>
        <v/>
      </c>
      <c r="U150" s="27" t="str">
        <f t="shared" si="11"/>
        <v/>
      </c>
      <c r="V150" s="27">
        <v>148</v>
      </c>
      <c r="W150" s="27" t="str">
        <f t="shared" si="12"/>
        <v/>
      </c>
      <c r="X150" s="27" t="str">
        <f t="shared" si="13"/>
        <v/>
      </c>
      <c r="Y150" s="27" t="str">
        <f>IF(W150="","",CHOOSE(VLOOKUP($V150,$B$1:$F$600,5,FALSE),AHS!$M$1,BHS!$M$1,CHS!$M$1,HMJHS!$M$1,KHS!$M$1,Kings!$M$1,MHS!$M$1,SWHS!$M$1,AMHS!$M$1,'S10'!$M$1,'S11'!$M$1,'S12'!$M$1,'S13'!$M$1,'S14'!$M$1,'S15'!$M$1,'S16'!$M$1,'S17'!$M$1,'S18'!$M$1,'S19'!$M$1,'S20'!$M$1))</f>
        <v/>
      </c>
      <c r="Z150" s="27" t="str">
        <f t="shared" si="14"/>
        <v/>
      </c>
      <c r="AA150" s="27" t="str">
        <f t="shared" si="15"/>
        <v/>
      </c>
      <c r="AB150" s="27" t="str">
        <f t="shared" si="16"/>
        <v/>
      </c>
      <c r="AC150" s="27" t="str">
        <f t="shared" si="17"/>
        <v/>
      </c>
      <c r="AD150" s="27" t="str">
        <f t="shared" si="18"/>
        <v/>
      </c>
    </row>
    <row r="151" spans="1:30" ht="12" customHeight="1" x14ac:dyDescent="0.25">
      <c r="A151" s="29" t="str">
        <f t="shared" ref="A151:B151" si="166">IF(C151="","",COUNTIF(C$1:C150,C151)+C151)</f>
        <v/>
      </c>
      <c r="B151" s="29">
        <f t="shared" si="166"/>
        <v>6</v>
      </c>
      <c r="C151" s="29" t="str">
        <f t="shared" si="1"/>
        <v/>
      </c>
      <c r="D151" s="29">
        <f t="shared" si="2"/>
        <v>6</v>
      </c>
      <c r="E151" s="29">
        <f>Kings!$Y$6</f>
        <v>2</v>
      </c>
      <c r="F151" s="29">
        <v>6</v>
      </c>
      <c r="G151" s="29">
        <v>1</v>
      </c>
      <c r="H151" s="29" t="str">
        <f>IF(AND(E151=1,Kings!H$3&lt;&gt;""),Kings!H$3,"")</f>
        <v/>
      </c>
      <c r="I151" s="29">
        <f>IF(AND(E151=2,Kings!H$3&lt;&gt;""),Kings!H$3,"")</f>
        <v>60</v>
      </c>
      <c r="J151" s="29" t="str">
        <f>IF(ISERROR(VLOOKUP(G151,Kings!L$13:AR$32,30,FALSE)),"",VLOOKUP(G151,Kings!L$13:AR$32,30,FALSE))</f>
        <v>Jonathan Chan</v>
      </c>
      <c r="K151" s="29">
        <f>IF(ISERROR(VLOOKUP(G151,Kings!T$13:AR$32,23,FALSE)),"",VLOOKUP(G151,Kings!T$13:AR$32,23,FALSE))</f>
        <v>0</v>
      </c>
      <c r="L151" s="29" t="str">
        <f>IF(ISERROR(VLOOKUP(G151,Kings!AB$13:AR$32,16,FALSE)),"",VLOOKUP(G151,Kings!AB$13:AR$32,16,FALSE))</f>
        <v/>
      </c>
      <c r="M151" s="29" t="str">
        <f>IF(ISERROR(VLOOKUP(G151,Kings!AJ$13:AR$32,9,FALSE)),"",VLOOKUP(G151,Kings!AJ$13:AR$32,9,FALSE))</f>
        <v/>
      </c>
      <c r="N151" s="27" t="str">
        <f t="shared" si="5"/>
        <v/>
      </c>
      <c r="O151" s="27" t="str">
        <f t="shared" si="6"/>
        <v/>
      </c>
      <c r="P151" s="27" t="str">
        <f>IF(N151="","",CHOOSE(VLOOKUP($V151,$A$1:$F$600,6,FALSE),AHS!$M$1,BHS!$M$1,CHS!$M$1,HMJHS!$M$1,KHS!$M$1,Kings!$M$1,MHS!$M$1,SWHS!$M$1,AMHS!$M$1,'S10'!$M$1,'S11'!$M$1,'S12'!$M$1,'S13'!$M$1,'S14'!$M$1,'S15'!$M$1,'S16'!$M$1,'S17'!$M$1,'S18'!$M$1,'S19'!$M$1,'S20'!$M$1))</f>
        <v/>
      </c>
      <c r="Q151" s="27" t="str">
        <f t="shared" si="7"/>
        <v/>
      </c>
      <c r="R151" s="27" t="str">
        <f t="shared" si="8"/>
        <v/>
      </c>
      <c r="S151" s="27" t="str">
        <f t="shared" si="9"/>
        <v/>
      </c>
      <c r="T151" s="27" t="str">
        <f t="shared" si="10"/>
        <v/>
      </c>
      <c r="U151" s="27" t="str">
        <f t="shared" si="11"/>
        <v/>
      </c>
      <c r="V151" s="27">
        <v>149</v>
      </c>
      <c r="W151" s="27" t="str">
        <f t="shared" si="12"/>
        <v/>
      </c>
      <c r="X151" s="27" t="str">
        <f t="shared" si="13"/>
        <v/>
      </c>
      <c r="Y151" s="27" t="str">
        <f>IF(W151="","",CHOOSE(VLOOKUP($V151,$B$1:$F$600,5,FALSE),AHS!$M$1,BHS!$M$1,CHS!$M$1,HMJHS!$M$1,KHS!$M$1,Kings!$M$1,MHS!$M$1,SWHS!$M$1,AMHS!$M$1,'S10'!$M$1,'S11'!$M$1,'S12'!$M$1,'S13'!$M$1,'S14'!$M$1,'S15'!$M$1,'S16'!$M$1,'S17'!$M$1,'S18'!$M$1,'S19'!$M$1,'S20'!$M$1))</f>
        <v/>
      </c>
      <c r="Z151" s="27" t="str">
        <f t="shared" si="14"/>
        <v/>
      </c>
      <c r="AA151" s="27" t="str">
        <f t="shared" si="15"/>
        <v/>
      </c>
      <c r="AB151" s="27" t="str">
        <f t="shared" si="16"/>
        <v/>
      </c>
      <c r="AC151" s="27" t="str">
        <f t="shared" si="17"/>
        <v/>
      </c>
      <c r="AD151" s="27" t="str">
        <f t="shared" si="18"/>
        <v/>
      </c>
    </row>
    <row r="152" spans="1:30" ht="12" customHeight="1" x14ac:dyDescent="0.25">
      <c r="A152" s="29" t="str">
        <f t="shared" ref="A152:B152" si="167">IF(C152="","",COUNTIF(C$1:C151,C152)+C152)</f>
        <v/>
      </c>
      <c r="B152" s="29">
        <f t="shared" si="167"/>
        <v>5</v>
      </c>
      <c r="C152" s="29" t="str">
        <f t="shared" si="1"/>
        <v/>
      </c>
      <c r="D152" s="29">
        <f t="shared" si="2"/>
        <v>5</v>
      </c>
      <c r="E152" s="29">
        <f>Kings!$Y$6</f>
        <v>2</v>
      </c>
      <c r="F152" s="29">
        <v>6</v>
      </c>
      <c r="G152" s="29">
        <v>2</v>
      </c>
      <c r="H152" s="29" t="str">
        <f>IF(AND(E152=1,Kings!H$4&lt;&gt;""),Kings!H$4,"")</f>
        <v/>
      </c>
      <c r="I152" s="29">
        <f>IF(AND(E152=2,Kings!H$4&lt;&gt;""),Kings!H$4,"")</f>
        <v>64</v>
      </c>
      <c r="J152" s="29" t="str">
        <f>IF(ISERROR(VLOOKUP(G152,Kings!L$13:AR$32,30,FALSE)),"",VLOOKUP(G152,Kings!L$13:AR$32,30,FALSE))</f>
        <v/>
      </c>
      <c r="K152" s="29">
        <f>IF(ISERROR(VLOOKUP(G152,Kings!T$13:AR$32,23,FALSE)),"",VLOOKUP(G152,Kings!T$13:AR$32,23,FALSE))</f>
        <v>0</v>
      </c>
      <c r="L152" s="29">
        <f>IF(ISERROR(VLOOKUP(G152,Kings!AB$13:AR$32,16,FALSE)),"",VLOOKUP(G152,Kings!AB$13:AR$32,16,FALSE))</f>
        <v>0</v>
      </c>
      <c r="M152" s="29">
        <f>IF(ISERROR(VLOOKUP(G152,Kings!AJ$13:AR$32,9,FALSE)),"",VLOOKUP(G152,Kings!AJ$13:AR$32,9,FALSE))</f>
        <v>0</v>
      </c>
      <c r="N152" s="27" t="str">
        <f t="shared" si="5"/>
        <v/>
      </c>
      <c r="O152" s="27" t="str">
        <f t="shared" si="6"/>
        <v/>
      </c>
      <c r="P152" s="27" t="str">
        <f>IF(N152="","",CHOOSE(VLOOKUP($V152,$A$1:$F$600,6,FALSE),AHS!$M$1,BHS!$M$1,CHS!$M$1,HMJHS!$M$1,KHS!$M$1,Kings!$M$1,MHS!$M$1,SWHS!$M$1,AMHS!$M$1,'S10'!$M$1,'S11'!$M$1,'S12'!$M$1,'S13'!$M$1,'S14'!$M$1,'S15'!$M$1,'S16'!$M$1,'S17'!$M$1,'S18'!$M$1,'S19'!$M$1,'S20'!$M$1))</f>
        <v/>
      </c>
      <c r="Q152" s="27" t="str">
        <f t="shared" si="7"/>
        <v/>
      </c>
      <c r="R152" s="27" t="str">
        <f t="shared" si="8"/>
        <v/>
      </c>
      <c r="S152" s="27" t="str">
        <f t="shared" si="9"/>
        <v/>
      </c>
      <c r="T152" s="27" t="str">
        <f t="shared" si="10"/>
        <v/>
      </c>
      <c r="U152" s="27" t="str">
        <f t="shared" si="11"/>
        <v/>
      </c>
      <c r="V152" s="27">
        <v>150</v>
      </c>
      <c r="W152" s="27" t="str">
        <f t="shared" si="12"/>
        <v/>
      </c>
      <c r="X152" s="27" t="str">
        <f t="shared" si="13"/>
        <v/>
      </c>
      <c r="Y152" s="27" t="str">
        <f>IF(W152="","",CHOOSE(VLOOKUP($V152,$B$1:$F$600,5,FALSE),AHS!$M$1,BHS!$M$1,CHS!$M$1,HMJHS!$M$1,KHS!$M$1,Kings!$M$1,MHS!$M$1,SWHS!$M$1,AMHS!$M$1,'S10'!$M$1,'S11'!$M$1,'S12'!$M$1,'S13'!$M$1,'S14'!$M$1,'S15'!$M$1,'S16'!$M$1,'S17'!$M$1,'S18'!$M$1,'S19'!$M$1,'S20'!$M$1))</f>
        <v/>
      </c>
      <c r="Z152" s="27" t="str">
        <f t="shared" si="14"/>
        <v/>
      </c>
      <c r="AA152" s="27" t="str">
        <f t="shared" si="15"/>
        <v/>
      </c>
      <c r="AB152" s="27" t="str">
        <f t="shared" si="16"/>
        <v/>
      </c>
      <c r="AC152" s="27" t="str">
        <f t="shared" si="17"/>
        <v/>
      </c>
      <c r="AD152" s="27" t="str">
        <f t="shared" si="18"/>
        <v/>
      </c>
    </row>
    <row r="153" spans="1:30" ht="12" customHeight="1" x14ac:dyDescent="0.25">
      <c r="A153" s="29" t="str">
        <f t="shared" ref="A153:B153" si="168">IF(C153="","",COUNTIF(C$1:C152,C153)+C153)</f>
        <v/>
      </c>
      <c r="B153" s="29">
        <f t="shared" si="168"/>
        <v>4</v>
      </c>
      <c r="C153" s="29" t="str">
        <f t="shared" si="1"/>
        <v/>
      </c>
      <c r="D153" s="29">
        <f t="shared" si="2"/>
        <v>4</v>
      </c>
      <c r="E153" s="29">
        <f>Kings!$Y$6</f>
        <v>2</v>
      </c>
      <c r="F153" s="29">
        <v>6</v>
      </c>
      <c r="G153" s="29">
        <v>3</v>
      </c>
      <c r="H153" s="29" t="str">
        <f>IF(AND(E153=1,Kings!H$5&lt;&gt;""),Kings!H$5,"")</f>
        <v/>
      </c>
      <c r="I153" s="29">
        <f>IF(AND(E153=2,Kings!H$5&lt;&gt;""),Kings!H$5,"")</f>
        <v>70</v>
      </c>
      <c r="J153" s="29" t="str">
        <f>IF(ISERROR(VLOOKUP(G153,Kings!L$13:AR$32,30,FALSE)),"",VLOOKUP(G153,Kings!L$13:AR$32,30,FALSE))</f>
        <v>xSophia Liao</v>
      </c>
      <c r="K153" s="29" t="str">
        <f>IF(ISERROR(VLOOKUP(G153,Kings!T$13:AR$32,23,FALSE)),"",VLOOKUP(G153,Kings!T$13:AR$32,23,FALSE))</f>
        <v/>
      </c>
      <c r="L153" s="29">
        <f>IF(ISERROR(VLOOKUP(G153,Kings!AB$13:AR$32,16,FALSE)),"",VLOOKUP(G153,Kings!AB$13:AR$32,16,FALSE))</f>
        <v>0</v>
      </c>
      <c r="M153" s="29" t="str">
        <f>IF(ISERROR(VLOOKUP(G153,Kings!AJ$13:AR$32,9,FALSE)),"",VLOOKUP(G153,Kings!AJ$13:AR$32,9,FALSE))</f>
        <v/>
      </c>
      <c r="N153" s="27" t="str">
        <f t="shared" si="5"/>
        <v/>
      </c>
      <c r="O153" s="27" t="str">
        <f t="shared" si="6"/>
        <v/>
      </c>
      <c r="P153" s="27" t="str">
        <f>IF(N153="","",CHOOSE(VLOOKUP($V153,$A$1:$F$600,6,FALSE),AHS!$M$1,BHS!$M$1,CHS!$M$1,HMJHS!$M$1,KHS!$M$1,Kings!$M$1,MHS!$M$1,SWHS!$M$1,AMHS!$M$1,'S10'!$M$1,'S11'!$M$1,'S12'!$M$1,'S13'!$M$1,'S14'!$M$1,'S15'!$M$1,'S16'!$M$1,'S17'!$M$1,'S18'!$M$1,'S19'!$M$1,'S20'!$M$1))</f>
        <v/>
      </c>
      <c r="Q153" s="27" t="str">
        <f t="shared" si="7"/>
        <v/>
      </c>
      <c r="R153" s="27" t="str">
        <f t="shared" si="8"/>
        <v/>
      </c>
      <c r="S153" s="27" t="str">
        <f t="shared" si="9"/>
        <v/>
      </c>
      <c r="T153" s="27" t="str">
        <f t="shared" si="10"/>
        <v/>
      </c>
      <c r="U153" s="27" t="str">
        <f t="shared" si="11"/>
        <v/>
      </c>
      <c r="V153" s="27">
        <v>151</v>
      </c>
      <c r="W153" s="27" t="str">
        <f t="shared" si="12"/>
        <v/>
      </c>
      <c r="X153" s="27" t="str">
        <f t="shared" si="13"/>
        <v/>
      </c>
      <c r="Y153" s="27" t="str">
        <f>IF(W153="","",CHOOSE(VLOOKUP($V153,$B$1:$F$600,5,FALSE),AHS!$M$1,BHS!$M$1,CHS!$M$1,HMJHS!$M$1,KHS!$M$1,Kings!$M$1,MHS!$M$1,SWHS!$M$1,AMHS!$M$1,'S10'!$M$1,'S11'!$M$1,'S12'!$M$1,'S13'!$M$1,'S14'!$M$1,'S15'!$M$1,'S16'!$M$1,'S17'!$M$1,'S18'!$M$1,'S19'!$M$1,'S20'!$M$1))</f>
        <v/>
      </c>
      <c r="Z153" s="27" t="str">
        <f t="shared" si="14"/>
        <v/>
      </c>
      <c r="AA153" s="27" t="str">
        <f t="shared" si="15"/>
        <v/>
      </c>
      <c r="AB153" s="27" t="str">
        <f t="shared" si="16"/>
        <v/>
      </c>
      <c r="AC153" s="27" t="str">
        <f t="shared" si="17"/>
        <v/>
      </c>
      <c r="AD153" s="27" t="str">
        <f t="shared" si="18"/>
        <v/>
      </c>
    </row>
    <row r="154" spans="1:30" ht="12" customHeight="1" x14ac:dyDescent="0.25">
      <c r="A154" s="29" t="str">
        <f t="shared" ref="A154:B154" si="169">IF(C154="","",COUNTIF(C$1:C153,C154)+C154)</f>
        <v/>
      </c>
      <c r="B154" s="29" t="str">
        <f t="shared" si="169"/>
        <v/>
      </c>
      <c r="C154" s="29" t="str">
        <f t="shared" si="1"/>
        <v/>
      </c>
      <c r="D154" s="29" t="str">
        <f t="shared" si="2"/>
        <v/>
      </c>
      <c r="E154" s="29">
        <f>Kings!$Y$6</f>
        <v>2</v>
      </c>
      <c r="F154" s="29">
        <v>6</v>
      </c>
      <c r="G154" s="29">
        <v>4</v>
      </c>
      <c r="H154" s="29" t="str">
        <f>IF(AND(E154=1,Kings!H$6&lt;&gt;""),Kings!H$6,"")</f>
        <v/>
      </c>
      <c r="I154" s="29" t="str">
        <f>IF(AND(E154=2,Kings!H$6&lt;&gt;""),Kings!H$6,"")</f>
        <v/>
      </c>
      <c r="J154" s="29" t="str">
        <f>IF(ISERROR(VLOOKUP(G154,Kings!L$13:AR$32,30,FALSE)),"",VLOOKUP(G154,Kings!L$13:AR$32,30,FALSE))</f>
        <v/>
      </c>
      <c r="K154" s="29" t="str">
        <f>IF(ISERROR(VLOOKUP(G154,Kings!T$13:AR$32,23,FALSE)),"",VLOOKUP(G154,Kings!T$13:AR$32,23,FALSE))</f>
        <v/>
      </c>
      <c r="L154" s="29" t="str">
        <f>IF(ISERROR(VLOOKUP(G154,Kings!AB$13:AR$32,16,FALSE)),"",VLOOKUP(G154,Kings!AB$13:AR$32,16,FALSE))</f>
        <v/>
      </c>
      <c r="M154" s="29" t="str">
        <f>IF(ISERROR(VLOOKUP(G154,Kings!AJ$13:AR$32,9,FALSE)),"",VLOOKUP(G154,Kings!AJ$13:AR$32,9,FALSE))</f>
        <v/>
      </c>
      <c r="N154" s="27" t="str">
        <f t="shared" si="5"/>
        <v/>
      </c>
      <c r="O154" s="27" t="str">
        <f t="shared" si="6"/>
        <v/>
      </c>
      <c r="P154" s="27" t="str">
        <f>IF(N154="","",CHOOSE(VLOOKUP($V154,$A$1:$F$600,6,FALSE),AHS!$M$1,BHS!$M$1,CHS!$M$1,HMJHS!$M$1,KHS!$M$1,Kings!$M$1,MHS!$M$1,SWHS!$M$1,AMHS!$M$1,'S10'!$M$1,'S11'!$M$1,'S12'!$M$1,'S13'!$M$1,'S14'!$M$1,'S15'!$M$1,'S16'!$M$1,'S17'!$M$1,'S18'!$M$1,'S19'!$M$1,'S20'!$M$1))</f>
        <v/>
      </c>
      <c r="Q154" s="27" t="str">
        <f t="shared" si="7"/>
        <v/>
      </c>
      <c r="R154" s="27" t="str">
        <f t="shared" si="8"/>
        <v/>
      </c>
      <c r="S154" s="27" t="str">
        <f t="shared" si="9"/>
        <v/>
      </c>
      <c r="T154" s="27" t="str">
        <f t="shared" si="10"/>
        <v/>
      </c>
      <c r="U154" s="27" t="str">
        <f t="shared" si="11"/>
        <v/>
      </c>
      <c r="V154" s="27">
        <v>152</v>
      </c>
      <c r="W154" s="27" t="str">
        <f t="shared" si="12"/>
        <v/>
      </c>
      <c r="X154" s="27" t="str">
        <f t="shared" si="13"/>
        <v/>
      </c>
      <c r="Y154" s="27" t="str">
        <f>IF(W154="","",CHOOSE(VLOOKUP($V154,$B$1:$F$600,5,FALSE),AHS!$M$1,BHS!$M$1,CHS!$M$1,HMJHS!$M$1,KHS!$M$1,Kings!$M$1,MHS!$M$1,SWHS!$M$1,AMHS!$M$1,'S10'!$M$1,'S11'!$M$1,'S12'!$M$1,'S13'!$M$1,'S14'!$M$1,'S15'!$M$1,'S16'!$M$1,'S17'!$M$1,'S18'!$M$1,'S19'!$M$1,'S20'!$M$1))</f>
        <v/>
      </c>
      <c r="Z154" s="27" t="str">
        <f t="shared" si="14"/>
        <v/>
      </c>
      <c r="AA154" s="27" t="str">
        <f t="shared" si="15"/>
        <v/>
      </c>
      <c r="AB154" s="27" t="str">
        <f t="shared" si="16"/>
        <v/>
      </c>
      <c r="AC154" s="27" t="str">
        <f t="shared" si="17"/>
        <v/>
      </c>
      <c r="AD154" s="27" t="str">
        <f t="shared" si="18"/>
        <v/>
      </c>
    </row>
    <row r="155" spans="1:30" ht="12" customHeight="1" x14ac:dyDescent="0.25">
      <c r="A155" s="29" t="str">
        <f t="shared" ref="A155:B155" si="170">IF(C155="","",COUNTIF(C$1:C154,C155)+C155)</f>
        <v/>
      </c>
      <c r="B155" s="29" t="str">
        <f t="shared" si="170"/>
        <v/>
      </c>
      <c r="C155" s="29" t="str">
        <f t="shared" si="1"/>
        <v/>
      </c>
      <c r="D155" s="29" t="str">
        <f t="shared" si="2"/>
        <v/>
      </c>
      <c r="E155" s="29">
        <f>Kings!$Y$6</f>
        <v>2</v>
      </c>
      <c r="F155" s="29">
        <v>6</v>
      </c>
      <c r="G155" s="29">
        <v>5</v>
      </c>
      <c r="H155" s="29" t="str">
        <f>IF(AND(E155=1,Kings!H$7&lt;&gt;""),Kings!H$7,"")</f>
        <v/>
      </c>
      <c r="I155" s="29" t="str">
        <f>IF(AND(E155=2,Kings!H$7&lt;&gt;""),Kings!H$7,"")</f>
        <v/>
      </c>
      <c r="J155" s="29" t="str">
        <f>IF(ISERROR(VLOOKUP(G155,Kings!L$13:AR$32,30,FALSE)),"",VLOOKUP(G155,Kings!L$13:AR$32,30,FALSE))</f>
        <v/>
      </c>
      <c r="K155" s="29" t="str">
        <f>IF(ISERROR(VLOOKUP(G155,Kings!T$13:AR$32,23,FALSE)),"",VLOOKUP(G155,Kings!T$13:AR$32,23,FALSE))</f>
        <v/>
      </c>
      <c r="L155" s="29" t="str">
        <f>IF(ISERROR(VLOOKUP(G155,Kings!AB$13:AR$32,16,FALSE)),"",VLOOKUP(G155,Kings!AB$13:AR$32,16,FALSE))</f>
        <v/>
      </c>
      <c r="M155" s="29" t="str">
        <f>IF(ISERROR(VLOOKUP(G155,Kings!AJ$13:AR$32,9,FALSE)),"",VLOOKUP(G155,Kings!AJ$13:AR$32,9,FALSE))</f>
        <v/>
      </c>
      <c r="N155" s="27" t="str">
        <f t="shared" si="5"/>
        <v/>
      </c>
      <c r="O155" s="27" t="str">
        <f t="shared" si="6"/>
        <v/>
      </c>
      <c r="P155" s="27" t="str">
        <f>IF(N155="","",CHOOSE(VLOOKUP($V155,$A$1:$F$600,6,FALSE),AHS!$M$1,BHS!$M$1,CHS!$M$1,HMJHS!$M$1,KHS!$M$1,Kings!$M$1,MHS!$M$1,SWHS!$M$1,AMHS!$M$1,'S10'!$M$1,'S11'!$M$1,'S12'!$M$1,'S13'!$M$1,'S14'!$M$1,'S15'!$M$1,'S16'!$M$1,'S17'!$M$1,'S18'!$M$1,'S19'!$M$1,'S20'!$M$1))</f>
        <v/>
      </c>
      <c r="Q155" s="27" t="str">
        <f t="shared" si="7"/>
        <v/>
      </c>
      <c r="R155" s="27" t="str">
        <f t="shared" si="8"/>
        <v/>
      </c>
      <c r="S155" s="27" t="str">
        <f t="shared" si="9"/>
        <v/>
      </c>
      <c r="T155" s="27" t="str">
        <f t="shared" si="10"/>
        <v/>
      </c>
      <c r="U155" s="27" t="str">
        <f t="shared" si="11"/>
        <v/>
      </c>
      <c r="V155" s="27">
        <v>153</v>
      </c>
      <c r="W155" s="27" t="str">
        <f t="shared" si="12"/>
        <v/>
      </c>
      <c r="X155" s="27" t="str">
        <f t="shared" si="13"/>
        <v/>
      </c>
      <c r="Y155" s="27" t="str">
        <f>IF(W155="","",CHOOSE(VLOOKUP($V155,$B$1:$F$600,5,FALSE),AHS!$M$1,BHS!$M$1,CHS!$M$1,HMJHS!$M$1,KHS!$M$1,Kings!$M$1,MHS!$M$1,SWHS!$M$1,AMHS!$M$1,'S10'!$M$1,'S11'!$M$1,'S12'!$M$1,'S13'!$M$1,'S14'!$M$1,'S15'!$M$1,'S16'!$M$1,'S17'!$M$1,'S18'!$M$1,'S19'!$M$1,'S20'!$M$1))</f>
        <v/>
      </c>
      <c r="Z155" s="27" t="str">
        <f t="shared" si="14"/>
        <v/>
      </c>
      <c r="AA155" s="27" t="str">
        <f t="shared" si="15"/>
        <v/>
      </c>
      <c r="AB155" s="27" t="str">
        <f t="shared" si="16"/>
        <v/>
      </c>
      <c r="AC155" s="27" t="str">
        <f t="shared" si="17"/>
        <v/>
      </c>
      <c r="AD155" s="27" t="str">
        <f t="shared" si="18"/>
        <v/>
      </c>
    </row>
    <row r="156" spans="1:30" ht="12" customHeight="1" x14ac:dyDescent="0.25">
      <c r="A156" s="29" t="str">
        <f t="shared" ref="A156:B156" si="171">IF(C156="","",COUNTIF(C$1:C155,C156)+C156)</f>
        <v/>
      </c>
      <c r="B156" s="29" t="str">
        <f t="shared" si="171"/>
        <v/>
      </c>
      <c r="C156" s="29" t="str">
        <f t="shared" si="1"/>
        <v/>
      </c>
      <c r="D156" s="29" t="str">
        <f t="shared" si="2"/>
        <v/>
      </c>
      <c r="E156" s="29">
        <f>Kings!$Y$6</f>
        <v>2</v>
      </c>
      <c r="F156" s="29">
        <v>6</v>
      </c>
      <c r="G156" s="29">
        <v>6</v>
      </c>
      <c r="H156" s="29" t="str">
        <f>IF(AND(E156=1,Kings!H$8&lt;&gt;""),Kings!H$8,"")</f>
        <v/>
      </c>
      <c r="I156" s="29" t="str">
        <f>IF(AND(E156=2,Kings!H$8&lt;&gt;""),Kings!H$8,"")</f>
        <v/>
      </c>
      <c r="J156" s="29" t="str">
        <f>IF(ISERROR(VLOOKUP(G156,Kings!L$13:AR$32,30,FALSE)),"",VLOOKUP(G156,Kings!L$13:AR$32,30,FALSE))</f>
        <v/>
      </c>
      <c r="K156" s="29" t="str">
        <f>IF(ISERROR(VLOOKUP(G156,Kings!T$13:AR$32,23,FALSE)),"",VLOOKUP(G156,Kings!T$13:AR$32,23,FALSE))</f>
        <v/>
      </c>
      <c r="L156" s="29" t="str">
        <f>IF(ISERROR(VLOOKUP(G156,Kings!AB$13:AR$32,16,FALSE)),"",VLOOKUP(G156,Kings!AB$13:AR$32,16,FALSE))</f>
        <v/>
      </c>
      <c r="M156" s="29" t="str">
        <f>IF(ISERROR(VLOOKUP(G156,Kings!AJ$13:AR$32,9,FALSE)),"",VLOOKUP(G156,Kings!AJ$13:AR$32,9,FALSE))</f>
        <v/>
      </c>
      <c r="N156" s="27" t="str">
        <f t="shared" si="5"/>
        <v/>
      </c>
      <c r="O156" s="27" t="str">
        <f t="shared" si="6"/>
        <v/>
      </c>
      <c r="P156" s="27" t="str">
        <f>IF(N156="","",CHOOSE(VLOOKUP($V156,$A$1:$F$600,6,FALSE),AHS!$M$1,BHS!$M$1,CHS!$M$1,HMJHS!$M$1,KHS!$M$1,Kings!$M$1,MHS!$M$1,SWHS!$M$1,AMHS!$M$1,'S10'!$M$1,'S11'!$M$1,'S12'!$M$1,'S13'!$M$1,'S14'!$M$1,'S15'!$M$1,'S16'!$M$1,'S17'!$M$1,'S18'!$M$1,'S19'!$M$1,'S20'!$M$1))</f>
        <v/>
      </c>
      <c r="Q156" s="27" t="str">
        <f t="shared" si="7"/>
        <v/>
      </c>
      <c r="R156" s="27" t="str">
        <f t="shared" si="8"/>
        <v/>
      </c>
      <c r="S156" s="27" t="str">
        <f t="shared" si="9"/>
        <v/>
      </c>
      <c r="T156" s="27" t="str">
        <f t="shared" si="10"/>
        <v/>
      </c>
      <c r="U156" s="27" t="str">
        <f t="shared" si="11"/>
        <v/>
      </c>
      <c r="V156" s="27">
        <v>154</v>
      </c>
      <c r="W156" s="27" t="str">
        <f t="shared" si="12"/>
        <v/>
      </c>
      <c r="X156" s="27" t="str">
        <f t="shared" si="13"/>
        <v/>
      </c>
      <c r="Y156" s="27" t="str">
        <f>IF(W156="","",CHOOSE(VLOOKUP($V156,$B$1:$F$600,5,FALSE),AHS!$M$1,BHS!$M$1,CHS!$M$1,HMJHS!$M$1,KHS!$M$1,Kings!$M$1,MHS!$M$1,SWHS!$M$1,AMHS!$M$1,'S10'!$M$1,'S11'!$M$1,'S12'!$M$1,'S13'!$M$1,'S14'!$M$1,'S15'!$M$1,'S16'!$M$1,'S17'!$M$1,'S18'!$M$1,'S19'!$M$1,'S20'!$M$1))</f>
        <v/>
      </c>
      <c r="Z156" s="27" t="str">
        <f t="shared" si="14"/>
        <v/>
      </c>
      <c r="AA156" s="27" t="str">
        <f t="shared" si="15"/>
        <v/>
      </c>
      <c r="AB156" s="27" t="str">
        <f t="shared" si="16"/>
        <v/>
      </c>
      <c r="AC156" s="27" t="str">
        <f t="shared" si="17"/>
        <v/>
      </c>
      <c r="AD156" s="27" t="str">
        <f t="shared" si="18"/>
        <v/>
      </c>
    </row>
    <row r="157" spans="1:30" ht="12" customHeight="1" x14ac:dyDescent="0.25">
      <c r="A157" s="29" t="str">
        <f t="shared" ref="A157:B157" si="172">IF(C157="","",COUNTIF(C$1:C156,C157)+C157)</f>
        <v/>
      </c>
      <c r="B157" s="29" t="str">
        <f t="shared" si="172"/>
        <v/>
      </c>
      <c r="C157" s="29" t="str">
        <f t="shared" si="1"/>
        <v/>
      </c>
      <c r="D157" s="29" t="str">
        <f t="shared" si="2"/>
        <v/>
      </c>
      <c r="E157" s="29">
        <f>Kings!$Y$6</f>
        <v>2</v>
      </c>
      <c r="F157" s="29">
        <v>6</v>
      </c>
      <c r="G157" s="29">
        <v>7</v>
      </c>
      <c r="H157" s="29" t="str">
        <f>IF(AND(E157=1,Kings!H$9&lt;&gt;""),Kings!H$9,"")</f>
        <v/>
      </c>
      <c r="I157" s="29" t="str">
        <f>IF(AND(E157=2,Kings!H$9&lt;&gt;""),Kings!H$9,"")</f>
        <v/>
      </c>
      <c r="J157" s="29" t="str">
        <f>IF(ISERROR(VLOOKUP(G157,Kings!L$13:AR$32,30,FALSE)),"",VLOOKUP(G157,Kings!L$13:AR$32,30,FALSE))</f>
        <v/>
      </c>
      <c r="K157" s="29" t="str">
        <f>IF(ISERROR(VLOOKUP(G157,Kings!T$13:AR$32,23,FALSE)),"",VLOOKUP(G157,Kings!T$13:AR$32,23,FALSE))</f>
        <v/>
      </c>
      <c r="L157" s="29" t="str">
        <f>IF(ISERROR(VLOOKUP(G157,Kings!AB$13:AR$32,16,FALSE)),"",VLOOKUP(G157,Kings!AB$13:AR$32,16,FALSE))</f>
        <v/>
      </c>
      <c r="M157" s="29" t="str">
        <f>IF(ISERROR(VLOOKUP(G157,Kings!AJ$13:AR$32,9,FALSE)),"",VLOOKUP(G157,Kings!AJ$13:AR$32,9,FALSE))</f>
        <v/>
      </c>
      <c r="N157" s="27" t="str">
        <f t="shared" si="5"/>
        <v/>
      </c>
      <c r="O157" s="27" t="str">
        <f t="shared" si="6"/>
        <v/>
      </c>
      <c r="P157" s="27" t="str">
        <f>IF(N157="","",CHOOSE(VLOOKUP($V157,$A$1:$F$600,6,FALSE),AHS!$M$1,BHS!$M$1,CHS!$M$1,HMJHS!$M$1,KHS!$M$1,Kings!$M$1,MHS!$M$1,SWHS!$M$1,AMHS!$M$1,'S10'!$M$1,'S11'!$M$1,'S12'!$M$1,'S13'!$M$1,'S14'!$M$1,'S15'!$M$1,'S16'!$M$1,'S17'!$M$1,'S18'!$M$1,'S19'!$M$1,'S20'!$M$1))</f>
        <v/>
      </c>
      <c r="Q157" s="27" t="str">
        <f t="shared" si="7"/>
        <v/>
      </c>
      <c r="R157" s="27" t="str">
        <f t="shared" si="8"/>
        <v/>
      </c>
      <c r="S157" s="27" t="str">
        <f t="shared" si="9"/>
        <v/>
      </c>
      <c r="T157" s="27" t="str">
        <f t="shared" si="10"/>
        <v/>
      </c>
      <c r="U157" s="27" t="str">
        <f t="shared" si="11"/>
        <v/>
      </c>
      <c r="V157" s="27">
        <v>155</v>
      </c>
      <c r="W157" s="27" t="str">
        <f t="shared" si="12"/>
        <v/>
      </c>
      <c r="X157" s="27" t="str">
        <f t="shared" si="13"/>
        <v/>
      </c>
      <c r="Y157" s="27" t="str">
        <f>IF(W157="","",CHOOSE(VLOOKUP($V157,$B$1:$F$600,5,FALSE),AHS!$M$1,BHS!$M$1,CHS!$M$1,HMJHS!$M$1,KHS!$M$1,Kings!$M$1,MHS!$M$1,SWHS!$M$1,AMHS!$M$1,'S10'!$M$1,'S11'!$M$1,'S12'!$M$1,'S13'!$M$1,'S14'!$M$1,'S15'!$M$1,'S16'!$M$1,'S17'!$M$1,'S18'!$M$1,'S19'!$M$1,'S20'!$M$1))</f>
        <v/>
      </c>
      <c r="Z157" s="27" t="str">
        <f t="shared" si="14"/>
        <v/>
      </c>
      <c r="AA157" s="27" t="str">
        <f t="shared" si="15"/>
        <v/>
      </c>
      <c r="AB157" s="27" t="str">
        <f t="shared" si="16"/>
        <v/>
      </c>
      <c r="AC157" s="27" t="str">
        <f t="shared" si="17"/>
        <v/>
      </c>
      <c r="AD157" s="27" t="str">
        <f t="shared" si="18"/>
        <v/>
      </c>
    </row>
    <row r="158" spans="1:30" ht="12" customHeight="1" x14ac:dyDescent="0.25">
      <c r="A158" s="29" t="str">
        <f t="shared" ref="A158:B158" si="173">IF(C158="","",COUNTIF(C$1:C157,C158)+C158)</f>
        <v/>
      </c>
      <c r="B158" s="29" t="str">
        <f t="shared" si="173"/>
        <v/>
      </c>
      <c r="C158" s="29" t="str">
        <f t="shared" si="1"/>
        <v/>
      </c>
      <c r="D158" s="29" t="str">
        <f t="shared" si="2"/>
        <v/>
      </c>
      <c r="E158" s="29">
        <f>Kings!$Y$6</f>
        <v>2</v>
      </c>
      <c r="F158" s="29">
        <v>6</v>
      </c>
      <c r="G158" s="29">
        <v>8</v>
      </c>
      <c r="H158" s="29" t="str">
        <f>IF(AND(E158=1,Kings!H$10&lt;&gt;""),Kings!H$10,"")</f>
        <v/>
      </c>
      <c r="I158" s="29" t="str">
        <f>IF(AND(E158=2,Kings!H$10&lt;&gt;""),Kings!H$10,"")</f>
        <v/>
      </c>
      <c r="J158" s="29" t="str">
        <f>IF(ISERROR(VLOOKUP(G158,Kings!L$13:AR$32,30,FALSE)),"",VLOOKUP(G158,Kings!L$13:AR$32,30,FALSE))</f>
        <v/>
      </c>
      <c r="K158" s="29" t="str">
        <f>IF(ISERROR(VLOOKUP(G158,Kings!T$13:AR$32,23,FALSE)),"",VLOOKUP(G158,Kings!T$13:AR$32,23,FALSE))</f>
        <v/>
      </c>
      <c r="L158" s="29" t="str">
        <f>IF(ISERROR(VLOOKUP(G158,Kings!AB$13:AR$32,16,FALSE)),"",VLOOKUP(G158,Kings!AB$13:AR$32,16,FALSE))</f>
        <v/>
      </c>
      <c r="M158" s="29" t="str">
        <f>IF(ISERROR(VLOOKUP(G158,Kings!AJ$13:AR$32,9,FALSE)),"",VLOOKUP(G158,Kings!AJ$13:AR$32,9,FALSE))</f>
        <v/>
      </c>
      <c r="N158" s="27" t="str">
        <f t="shared" si="5"/>
        <v/>
      </c>
      <c r="O158" s="27" t="str">
        <f t="shared" si="6"/>
        <v/>
      </c>
      <c r="P158" s="27" t="str">
        <f>IF(N158="","",CHOOSE(VLOOKUP($V158,$A$1:$F$600,6,FALSE),AHS!$M$1,BHS!$M$1,CHS!$M$1,HMJHS!$M$1,KHS!$M$1,Kings!$M$1,MHS!$M$1,SWHS!$M$1,AMHS!$M$1,'S10'!$M$1,'S11'!$M$1,'S12'!$M$1,'S13'!$M$1,'S14'!$M$1,'S15'!$M$1,'S16'!$M$1,'S17'!$M$1,'S18'!$M$1,'S19'!$M$1,'S20'!$M$1))</f>
        <v/>
      </c>
      <c r="Q158" s="27" t="str">
        <f t="shared" si="7"/>
        <v/>
      </c>
      <c r="R158" s="27" t="str">
        <f t="shared" si="8"/>
        <v/>
      </c>
      <c r="S158" s="27" t="str">
        <f t="shared" si="9"/>
        <v/>
      </c>
      <c r="T158" s="27" t="str">
        <f t="shared" si="10"/>
        <v/>
      </c>
      <c r="U158" s="27" t="str">
        <f t="shared" si="11"/>
        <v/>
      </c>
      <c r="V158" s="27">
        <v>156</v>
      </c>
      <c r="W158" s="27" t="str">
        <f t="shared" si="12"/>
        <v/>
      </c>
      <c r="X158" s="27" t="str">
        <f t="shared" si="13"/>
        <v/>
      </c>
      <c r="Y158" s="27" t="str">
        <f>IF(W158="","",CHOOSE(VLOOKUP($V158,$B$1:$F$600,5,FALSE),AHS!$M$1,BHS!$M$1,CHS!$M$1,HMJHS!$M$1,KHS!$M$1,Kings!$M$1,MHS!$M$1,SWHS!$M$1,AMHS!$M$1,'S10'!$M$1,'S11'!$M$1,'S12'!$M$1,'S13'!$M$1,'S14'!$M$1,'S15'!$M$1,'S16'!$M$1,'S17'!$M$1,'S18'!$M$1,'S19'!$M$1,'S20'!$M$1))</f>
        <v/>
      </c>
      <c r="Z158" s="27" t="str">
        <f t="shared" si="14"/>
        <v/>
      </c>
      <c r="AA158" s="27" t="str">
        <f t="shared" si="15"/>
        <v/>
      </c>
      <c r="AB158" s="27" t="str">
        <f t="shared" si="16"/>
        <v/>
      </c>
      <c r="AC158" s="27" t="str">
        <f t="shared" si="17"/>
        <v/>
      </c>
      <c r="AD158" s="27" t="str">
        <f t="shared" si="18"/>
        <v/>
      </c>
    </row>
    <row r="159" spans="1:30" ht="12" customHeight="1" x14ac:dyDescent="0.25">
      <c r="A159" s="29" t="str">
        <f t="shared" ref="A159:B159" si="174">IF(C159="","",COUNTIF(C$1:C158,C159)+C159)</f>
        <v/>
      </c>
      <c r="B159" s="29" t="str">
        <f t="shared" si="174"/>
        <v/>
      </c>
      <c r="C159" s="29" t="str">
        <f t="shared" si="1"/>
        <v/>
      </c>
      <c r="D159" s="29" t="str">
        <f t="shared" si="2"/>
        <v/>
      </c>
      <c r="E159" s="29">
        <f>Kings!$Y$6</f>
        <v>2</v>
      </c>
      <c r="F159" s="29">
        <v>6</v>
      </c>
      <c r="G159" s="29">
        <v>9</v>
      </c>
      <c r="H159" s="29" t="str">
        <f>IF(AND(E159=1,Kings!H$11&lt;&gt;""),Kings!H$11,"")</f>
        <v/>
      </c>
      <c r="I159" s="29" t="str">
        <f>IF(AND(E159=2,Kings!H$11&lt;&gt;""),Kings!H$11,"")</f>
        <v/>
      </c>
      <c r="J159" s="29" t="str">
        <f>IF(ISERROR(VLOOKUP(G159,Kings!L$13:AR$32,30,FALSE)),"",VLOOKUP(G159,Kings!L$13:AR$32,30,FALSE))</f>
        <v/>
      </c>
      <c r="K159" s="29" t="str">
        <f>IF(ISERROR(VLOOKUP(G159,Kings!T$13:AR$32,23,FALSE)),"",VLOOKUP(G159,Kings!T$13:AR$32,23,FALSE))</f>
        <v/>
      </c>
      <c r="L159" s="29" t="str">
        <f>IF(ISERROR(VLOOKUP(G159,Kings!AB$13:AR$32,16,FALSE)),"",VLOOKUP(G159,Kings!AB$13:AR$32,16,FALSE))</f>
        <v/>
      </c>
      <c r="M159" s="29" t="str">
        <f>IF(ISERROR(VLOOKUP(G159,Kings!AJ$13:AR$32,9,FALSE)),"",VLOOKUP(G159,Kings!AJ$13:AR$32,9,FALSE))</f>
        <v/>
      </c>
      <c r="N159" s="27" t="str">
        <f t="shared" si="5"/>
        <v/>
      </c>
      <c r="O159" s="27" t="str">
        <f t="shared" si="6"/>
        <v/>
      </c>
      <c r="P159" s="27" t="str">
        <f>IF(N159="","",CHOOSE(VLOOKUP($V159,$A$1:$F$600,6,FALSE),AHS!$M$1,BHS!$M$1,CHS!$M$1,HMJHS!$M$1,KHS!$M$1,Kings!$M$1,MHS!$M$1,SWHS!$M$1,AMHS!$M$1,'S10'!$M$1,'S11'!$M$1,'S12'!$M$1,'S13'!$M$1,'S14'!$M$1,'S15'!$M$1,'S16'!$M$1,'S17'!$M$1,'S18'!$M$1,'S19'!$M$1,'S20'!$M$1))</f>
        <v/>
      </c>
      <c r="Q159" s="27" t="str">
        <f t="shared" si="7"/>
        <v/>
      </c>
      <c r="R159" s="27" t="str">
        <f t="shared" si="8"/>
        <v/>
      </c>
      <c r="S159" s="27" t="str">
        <f t="shared" si="9"/>
        <v/>
      </c>
      <c r="T159" s="27" t="str">
        <f t="shared" si="10"/>
        <v/>
      </c>
      <c r="U159" s="27" t="str">
        <f t="shared" si="11"/>
        <v/>
      </c>
      <c r="V159" s="27">
        <v>157</v>
      </c>
      <c r="W159" s="27" t="str">
        <f t="shared" si="12"/>
        <v/>
      </c>
      <c r="X159" s="27" t="str">
        <f t="shared" si="13"/>
        <v/>
      </c>
      <c r="Y159" s="27" t="str">
        <f>IF(W159="","",CHOOSE(VLOOKUP($V159,$B$1:$F$600,5,FALSE),AHS!$M$1,BHS!$M$1,CHS!$M$1,HMJHS!$M$1,KHS!$M$1,Kings!$M$1,MHS!$M$1,SWHS!$M$1,AMHS!$M$1,'S10'!$M$1,'S11'!$M$1,'S12'!$M$1,'S13'!$M$1,'S14'!$M$1,'S15'!$M$1,'S16'!$M$1,'S17'!$M$1,'S18'!$M$1,'S19'!$M$1,'S20'!$M$1))</f>
        <v/>
      </c>
      <c r="Z159" s="27" t="str">
        <f t="shared" si="14"/>
        <v/>
      </c>
      <c r="AA159" s="27" t="str">
        <f t="shared" si="15"/>
        <v/>
      </c>
      <c r="AB159" s="27" t="str">
        <f t="shared" si="16"/>
        <v/>
      </c>
      <c r="AC159" s="27" t="str">
        <f t="shared" si="17"/>
        <v/>
      </c>
      <c r="AD159" s="27" t="str">
        <f t="shared" si="18"/>
        <v/>
      </c>
    </row>
    <row r="160" spans="1:30" ht="12" customHeight="1" x14ac:dyDescent="0.25">
      <c r="A160" s="29" t="str">
        <f t="shared" ref="A160:B160" si="175">IF(C160="","",COUNTIF(C$1:C159,C160)+C160)</f>
        <v/>
      </c>
      <c r="B160" s="29" t="str">
        <f t="shared" si="175"/>
        <v/>
      </c>
      <c r="C160" s="29" t="str">
        <f t="shared" si="1"/>
        <v/>
      </c>
      <c r="D160" s="29" t="str">
        <f t="shared" si="2"/>
        <v/>
      </c>
      <c r="E160" s="29">
        <f>Kings!$Y$6</f>
        <v>2</v>
      </c>
      <c r="F160" s="29">
        <v>6</v>
      </c>
      <c r="G160" s="29">
        <v>10</v>
      </c>
      <c r="H160" s="29" t="str">
        <f>IF(AND(E160=1,Kings!H$12&lt;&gt;""),Kings!H$12,"")</f>
        <v/>
      </c>
      <c r="I160" s="29" t="str">
        <f>IF(AND(E160=2,Kings!H$12&lt;&gt;""),Kings!H$12,"")</f>
        <v/>
      </c>
      <c r="J160" s="29" t="str">
        <f>IF(ISERROR(VLOOKUP(G160,Kings!L$13:AR$32,30,FALSE)),"",VLOOKUP(G160,Kings!L$13:AR$32,30,FALSE))</f>
        <v/>
      </c>
      <c r="K160" s="29" t="str">
        <f>IF(ISERROR(VLOOKUP(G160,Kings!T$13:AR$32,23,FALSE)),"",VLOOKUP(G160,Kings!T$13:AR$32,23,FALSE))</f>
        <v/>
      </c>
      <c r="L160" s="29" t="str">
        <f>IF(ISERROR(VLOOKUP(G160,Kings!AB$13:AR$32,16,FALSE)),"",VLOOKUP(G160,Kings!AB$13:AR$32,16,FALSE))</f>
        <v/>
      </c>
      <c r="M160" s="29" t="str">
        <f>IF(ISERROR(VLOOKUP(G160,Kings!AJ$13:AR$32,9,FALSE)),"",VLOOKUP(G160,Kings!AJ$13:AR$32,9,FALSE))</f>
        <v/>
      </c>
      <c r="N160" s="27" t="str">
        <f t="shared" si="5"/>
        <v/>
      </c>
      <c r="O160" s="27" t="str">
        <f t="shared" si="6"/>
        <v/>
      </c>
      <c r="P160" s="27" t="str">
        <f>IF(N160="","",CHOOSE(VLOOKUP($V160,$A$1:$F$600,6,FALSE),AHS!$M$1,BHS!$M$1,CHS!$M$1,HMJHS!$M$1,KHS!$M$1,Kings!$M$1,MHS!$M$1,SWHS!$M$1,AMHS!$M$1,'S10'!$M$1,'S11'!$M$1,'S12'!$M$1,'S13'!$M$1,'S14'!$M$1,'S15'!$M$1,'S16'!$M$1,'S17'!$M$1,'S18'!$M$1,'S19'!$M$1,'S20'!$M$1))</f>
        <v/>
      </c>
      <c r="Q160" s="27" t="str">
        <f t="shared" si="7"/>
        <v/>
      </c>
      <c r="R160" s="27" t="str">
        <f t="shared" si="8"/>
        <v/>
      </c>
      <c r="S160" s="27" t="str">
        <f t="shared" si="9"/>
        <v/>
      </c>
      <c r="T160" s="27" t="str">
        <f t="shared" si="10"/>
        <v/>
      </c>
      <c r="U160" s="27" t="str">
        <f t="shared" si="11"/>
        <v/>
      </c>
      <c r="V160" s="27">
        <v>158</v>
      </c>
      <c r="W160" s="27" t="str">
        <f t="shared" si="12"/>
        <v/>
      </c>
      <c r="X160" s="27" t="str">
        <f t="shared" si="13"/>
        <v/>
      </c>
      <c r="Y160" s="27" t="str">
        <f>IF(W160="","",CHOOSE(VLOOKUP($V160,$B$1:$F$600,5,FALSE),AHS!$M$1,BHS!$M$1,CHS!$M$1,HMJHS!$M$1,KHS!$M$1,Kings!$M$1,MHS!$M$1,SWHS!$M$1,AMHS!$M$1,'S10'!$M$1,'S11'!$M$1,'S12'!$M$1,'S13'!$M$1,'S14'!$M$1,'S15'!$M$1,'S16'!$M$1,'S17'!$M$1,'S18'!$M$1,'S19'!$M$1,'S20'!$M$1))</f>
        <v/>
      </c>
      <c r="Z160" s="27" t="str">
        <f t="shared" si="14"/>
        <v/>
      </c>
      <c r="AA160" s="27" t="str">
        <f t="shared" si="15"/>
        <v/>
      </c>
      <c r="AB160" s="27" t="str">
        <f t="shared" si="16"/>
        <v/>
      </c>
      <c r="AC160" s="27" t="str">
        <f t="shared" si="17"/>
        <v/>
      </c>
      <c r="AD160" s="27" t="str">
        <f t="shared" si="18"/>
        <v/>
      </c>
    </row>
    <row r="161" spans="1:30" ht="12" customHeight="1" x14ac:dyDescent="0.25">
      <c r="A161" s="29" t="str">
        <f t="shared" ref="A161:B161" si="176">IF(C161="","",COUNTIF(C$1:C160,C161)+C161)</f>
        <v/>
      </c>
      <c r="B161" s="29" t="str">
        <f t="shared" si="176"/>
        <v/>
      </c>
      <c r="C161" s="29" t="str">
        <f t="shared" si="1"/>
        <v/>
      </c>
      <c r="D161" s="29" t="str">
        <f t="shared" si="2"/>
        <v/>
      </c>
      <c r="E161" s="29">
        <f>Kings!$Y$6</f>
        <v>2</v>
      </c>
      <c r="F161" s="29">
        <v>6</v>
      </c>
      <c r="G161" s="29">
        <v>11</v>
      </c>
      <c r="H161" s="29" t="str">
        <f>IF(AND(E161=1,Kings!H$13&lt;&gt;""),Kings!H$13,"")</f>
        <v/>
      </c>
      <c r="I161" s="29" t="str">
        <f>IF(AND(E161=2,Kings!H$13&lt;&gt;""),Kings!H$13,"")</f>
        <v/>
      </c>
      <c r="J161" s="29" t="str">
        <f>IF(ISERROR(VLOOKUP(G161,Kings!L$13:AR$32,30,FALSE)),"",VLOOKUP(G161,Kings!L$13:AR$32,30,FALSE))</f>
        <v/>
      </c>
      <c r="K161" s="29" t="str">
        <f>IF(ISERROR(VLOOKUP(G161,Kings!T$13:AR$32,23,FALSE)),"",VLOOKUP(G161,Kings!T$13:AR$32,23,FALSE))</f>
        <v/>
      </c>
      <c r="L161" s="29" t="str">
        <f>IF(ISERROR(VLOOKUP(G161,Kings!AB$13:AR$32,16,FALSE)),"",VLOOKUP(G161,Kings!AB$13:AR$32,16,FALSE))</f>
        <v/>
      </c>
      <c r="M161" s="29" t="str">
        <f>IF(ISERROR(VLOOKUP(G161,Kings!AJ$13:AR$32,9,FALSE)),"",VLOOKUP(G161,Kings!AJ$13:AR$32,9,FALSE))</f>
        <v/>
      </c>
      <c r="N161" s="27" t="str">
        <f t="shared" si="5"/>
        <v/>
      </c>
      <c r="O161" s="27" t="str">
        <f t="shared" si="6"/>
        <v/>
      </c>
      <c r="P161" s="27" t="str">
        <f>IF(N161="","",CHOOSE(VLOOKUP($V161,$A$1:$F$600,6,FALSE),AHS!$M$1,BHS!$M$1,CHS!$M$1,HMJHS!$M$1,KHS!$M$1,Kings!$M$1,MHS!$M$1,SWHS!$M$1,AMHS!$M$1,'S10'!$M$1,'S11'!$M$1,'S12'!$M$1,'S13'!$M$1,'S14'!$M$1,'S15'!$M$1,'S16'!$M$1,'S17'!$M$1,'S18'!$M$1,'S19'!$M$1,'S20'!$M$1))</f>
        <v/>
      </c>
      <c r="Q161" s="27" t="str">
        <f t="shared" si="7"/>
        <v/>
      </c>
      <c r="R161" s="27" t="str">
        <f t="shared" si="8"/>
        <v/>
      </c>
      <c r="S161" s="27" t="str">
        <f t="shared" si="9"/>
        <v/>
      </c>
      <c r="T161" s="27" t="str">
        <f t="shared" si="10"/>
        <v/>
      </c>
      <c r="U161" s="27" t="str">
        <f t="shared" si="11"/>
        <v/>
      </c>
      <c r="V161" s="27">
        <v>159</v>
      </c>
      <c r="W161" s="27" t="str">
        <f t="shared" si="12"/>
        <v/>
      </c>
      <c r="X161" s="27" t="str">
        <f t="shared" si="13"/>
        <v/>
      </c>
      <c r="Y161" s="27" t="str">
        <f>IF(W161="","",CHOOSE(VLOOKUP($V161,$B$1:$F$600,5,FALSE),AHS!$M$1,BHS!$M$1,CHS!$M$1,HMJHS!$M$1,KHS!$M$1,Kings!$M$1,MHS!$M$1,SWHS!$M$1,AMHS!$M$1,'S10'!$M$1,'S11'!$M$1,'S12'!$M$1,'S13'!$M$1,'S14'!$M$1,'S15'!$M$1,'S16'!$M$1,'S17'!$M$1,'S18'!$M$1,'S19'!$M$1,'S20'!$M$1))</f>
        <v/>
      </c>
      <c r="Z161" s="27" t="str">
        <f t="shared" si="14"/>
        <v/>
      </c>
      <c r="AA161" s="27" t="str">
        <f t="shared" si="15"/>
        <v/>
      </c>
      <c r="AB161" s="27" t="str">
        <f t="shared" si="16"/>
        <v/>
      </c>
      <c r="AC161" s="27" t="str">
        <f t="shared" si="17"/>
        <v/>
      </c>
      <c r="AD161" s="27" t="str">
        <f t="shared" si="18"/>
        <v/>
      </c>
    </row>
    <row r="162" spans="1:30" ht="12" customHeight="1" x14ac:dyDescent="0.25">
      <c r="A162" s="29" t="str">
        <f t="shared" ref="A162:B162" si="177">IF(C162="","",COUNTIF(C$1:C161,C162)+C162)</f>
        <v/>
      </c>
      <c r="B162" s="29" t="str">
        <f t="shared" si="177"/>
        <v/>
      </c>
      <c r="C162" s="29" t="str">
        <f t="shared" si="1"/>
        <v/>
      </c>
      <c r="D162" s="29" t="str">
        <f t="shared" si="2"/>
        <v/>
      </c>
      <c r="E162" s="29">
        <f>Kings!$Y$6</f>
        <v>2</v>
      </c>
      <c r="F162" s="29">
        <v>6</v>
      </c>
      <c r="G162" s="29">
        <v>12</v>
      </c>
      <c r="H162" s="29" t="str">
        <f>IF(AND(E162=1,Kings!H$14&lt;&gt;""),Kings!H$14,"")</f>
        <v/>
      </c>
      <c r="I162" s="29" t="str">
        <f>IF(AND(E162=2,Kings!H$14&lt;&gt;""),Kings!H$14,"")</f>
        <v/>
      </c>
      <c r="J162" s="29" t="str">
        <f>IF(ISERROR(VLOOKUP(G162,Kings!L$13:AR$32,30,FALSE)),"",VLOOKUP(G162,Kings!L$13:AR$32,30,FALSE))</f>
        <v/>
      </c>
      <c r="K162" s="29" t="str">
        <f>IF(ISERROR(VLOOKUP(G162,Kings!T$13:AR$32,23,FALSE)),"",VLOOKUP(G162,Kings!T$13:AR$32,23,FALSE))</f>
        <v/>
      </c>
      <c r="L162" s="29" t="str">
        <f>IF(ISERROR(VLOOKUP(G162,Kings!AB$13:AR$32,16,FALSE)),"",VLOOKUP(G162,Kings!AB$13:AR$32,16,FALSE))</f>
        <v/>
      </c>
      <c r="M162" s="29" t="str">
        <f>IF(ISERROR(VLOOKUP(G162,Kings!AJ$13:AR$32,9,FALSE)),"",VLOOKUP(G162,Kings!AJ$13:AR$32,9,FALSE))</f>
        <v/>
      </c>
      <c r="N162" s="27" t="str">
        <f t="shared" si="5"/>
        <v/>
      </c>
      <c r="O162" s="27" t="str">
        <f t="shared" si="6"/>
        <v/>
      </c>
      <c r="P162" s="27" t="str">
        <f>IF(N162="","",CHOOSE(VLOOKUP($V162,$A$1:$F$600,6,FALSE),AHS!$M$1,BHS!$M$1,CHS!$M$1,HMJHS!$M$1,KHS!$M$1,Kings!$M$1,MHS!$M$1,SWHS!$M$1,AMHS!$M$1,'S10'!$M$1,'S11'!$M$1,'S12'!$M$1,'S13'!$M$1,'S14'!$M$1,'S15'!$M$1,'S16'!$M$1,'S17'!$M$1,'S18'!$M$1,'S19'!$M$1,'S20'!$M$1))</f>
        <v/>
      </c>
      <c r="Q162" s="27" t="str">
        <f t="shared" si="7"/>
        <v/>
      </c>
      <c r="R162" s="27" t="str">
        <f t="shared" si="8"/>
        <v/>
      </c>
      <c r="S162" s="27" t="str">
        <f t="shared" si="9"/>
        <v/>
      </c>
      <c r="T162" s="27" t="str">
        <f t="shared" si="10"/>
        <v/>
      </c>
      <c r="U162" s="27" t="str">
        <f t="shared" si="11"/>
        <v/>
      </c>
      <c r="V162" s="27">
        <v>160</v>
      </c>
      <c r="W162" s="27" t="str">
        <f t="shared" si="12"/>
        <v/>
      </c>
      <c r="X162" s="27" t="str">
        <f t="shared" si="13"/>
        <v/>
      </c>
      <c r="Y162" s="27" t="str">
        <f>IF(W162="","",CHOOSE(VLOOKUP($V162,$B$1:$F$600,5,FALSE),AHS!$M$1,BHS!$M$1,CHS!$M$1,HMJHS!$M$1,KHS!$M$1,Kings!$M$1,MHS!$M$1,SWHS!$M$1,AMHS!$M$1,'S10'!$M$1,'S11'!$M$1,'S12'!$M$1,'S13'!$M$1,'S14'!$M$1,'S15'!$M$1,'S16'!$M$1,'S17'!$M$1,'S18'!$M$1,'S19'!$M$1,'S20'!$M$1))</f>
        <v/>
      </c>
      <c r="Z162" s="27" t="str">
        <f t="shared" si="14"/>
        <v/>
      </c>
      <c r="AA162" s="27" t="str">
        <f t="shared" si="15"/>
        <v/>
      </c>
      <c r="AB162" s="27" t="str">
        <f t="shared" si="16"/>
        <v/>
      </c>
      <c r="AC162" s="27" t="str">
        <f t="shared" si="17"/>
        <v/>
      </c>
      <c r="AD162" s="27" t="str">
        <f t="shared" si="18"/>
        <v/>
      </c>
    </row>
    <row r="163" spans="1:30" ht="12" customHeight="1" x14ac:dyDescent="0.25">
      <c r="A163" s="29" t="str">
        <f t="shared" ref="A163:B163" si="178">IF(C163="","",COUNTIF(C$1:C162,C163)+C163)</f>
        <v/>
      </c>
      <c r="B163" s="29" t="str">
        <f t="shared" si="178"/>
        <v/>
      </c>
      <c r="C163" s="29" t="str">
        <f t="shared" si="1"/>
        <v/>
      </c>
      <c r="D163" s="29" t="str">
        <f t="shared" si="2"/>
        <v/>
      </c>
      <c r="E163" s="29">
        <f>Kings!$Y$6</f>
        <v>2</v>
      </c>
      <c r="F163" s="29">
        <v>6</v>
      </c>
      <c r="G163" s="29">
        <v>13</v>
      </c>
      <c r="H163" s="29" t="str">
        <f>IF(AND(E163=1,Kings!H$15&lt;&gt;""),Kings!H$15,"")</f>
        <v/>
      </c>
      <c r="I163" s="29" t="str">
        <f>IF(AND(E163=2,Kings!H$15&lt;&gt;""),Kings!H$15,"")</f>
        <v/>
      </c>
      <c r="J163" s="29" t="str">
        <f>IF(ISERROR(VLOOKUP(G163,Kings!L$13:AR$32,30,FALSE)),"",VLOOKUP(G163,Kings!L$13:AR$32,30,FALSE))</f>
        <v/>
      </c>
      <c r="K163" s="29" t="str">
        <f>IF(ISERROR(VLOOKUP(G163,Kings!T$13:AR$32,23,FALSE)),"",VLOOKUP(G163,Kings!T$13:AR$32,23,FALSE))</f>
        <v/>
      </c>
      <c r="L163" s="29" t="str">
        <f>IF(ISERROR(VLOOKUP(G163,Kings!AB$13:AR$32,16,FALSE)),"",VLOOKUP(G163,Kings!AB$13:AR$32,16,FALSE))</f>
        <v/>
      </c>
      <c r="M163" s="29" t="str">
        <f>IF(ISERROR(VLOOKUP(G163,Kings!AJ$13:AR$32,9,FALSE)),"",VLOOKUP(G163,Kings!AJ$13:AR$32,9,FALSE))</f>
        <v/>
      </c>
      <c r="N163" s="27" t="str">
        <f t="shared" si="5"/>
        <v/>
      </c>
      <c r="O163" s="27" t="str">
        <f t="shared" si="6"/>
        <v/>
      </c>
      <c r="P163" s="27" t="str">
        <f>IF(N163="","",CHOOSE(VLOOKUP($V163,$A$1:$F$600,6,FALSE),AHS!$M$1,BHS!$M$1,CHS!$M$1,HMJHS!$M$1,KHS!$M$1,Kings!$M$1,MHS!$M$1,SWHS!$M$1,AMHS!$M$1,'S10'!$M$1,'S11'!$M$1,'S12'!$M$1,'S13'!$M$1,'S14'!$M$1,'S15'!$M$1,'S16'!$M$1,'S17'!$M$1,'S18'!$M$1,'S19'!$M$1,'S20'!$M$1))</f>
        <v/>
      </c>
      <c r="Q163" s="27" t="str">
        <f t="shared" si="7"/>
        <v/>
      </c>
      <c r="R163" s="27" t="str">
        <f t="shared" si="8"/>
        <v/>
      </c>
      <c r="S163" s="27" t="str">
        <f t="shared" si="9"/>
        <v/>
      </c>
      <c r="T163" s="27" t="str">
        <f t="shared" si="10"/>
        <v/>
      </c>
      <c r="U163" s="27" t="str">
        <f t="shared" si="11"/>
        <v/>
      </c>
      <c r="V163" s="27">
        <v>161</v>
      </c>
      <c r="W163" s="27" t="str">
        <f t="shared" si="12"/>
        <v/>
      </c>
      <c r="X163" s="27" t="str">
        <f t="shared" si="13"/>
        <v/>
      </c>
      <c r="Y163" s="27" t="str">
        <f>IF(W163="","",CHOOSE(VLOOKUP($V163,$B$1:$F$600,5,FALSE),AHS!$M$1,BHS!$M$1,CHS!$M$1,HMJHS!$M$1,KHS!$M$1,Kings!$M$1,MHS!$M$1,SWHS!$M$1,AMHS!$M$1,'S10'!$M$1,'S11'!$M$1,'S12'!$M$1,'S13'!$M$1,'S14'!$M$1,'S15'!$M$1,'S16'!$M$1,'S17'!$M$1,'S18'!$M$1,'S19'!$M$1,'S20'!$M$1))</f>
        <v/>
      </c>
      <c r="Z163" s="27" t="str">
        <f t="shared" si="14"/>
        <v/>
      </c>
      <c r="AA163" s="27" t="str">
        <f t="shared" si="15"/>
        <v/>
      </c>
      <c r="AB163" s="27" t="str">
        <f t="shared" si="16"/>
        <v/>
      </c>
      <c r="AC163" s="27" t="str">
        <f t="shared" si="17"/>
        <v/>
      </c>
      <c r="AD163" s="27" t="str">
        <f t="shared" si="18"/>
        <v/>
      </c>
    </row>
    <row r="164" spans="1:30" ht="12" customHeight="1" x14ac:dyDescent="0.25">
      <c r="A164" s="29" t="str">
        <f t="shared" ref="A164:B164" si="179">IF(C164="","",COUNTIF(C$1:C163,C164)+C164)</f>
        <v/>
      </c>
      <c r="B164" s="29" t="str">
        <f t="shared" si="179"/>
        <v/>
      </c>
      <c r="C164" s="29" t="str">
        <f t="shared" si="1"/>
        <v/>
      </c>
      <c r="D164" s="29" t="str">
        <f t="shared" si="2"/>
        <v/>
      </c>
      <c r="E164" s="29">
        <f>Kings!$Y$6</f>
        <v>2</v>
      </c>
      <c r="F164" s="29">
        <v>6</v>
      </c>
      <c r="G164" s="29">
        <v>14</v>
      </c>
      <c r="H164" s="29" t="str">
        <f>IF(AND(E164=1,Kings!H$16&lt;&gt;""),Kings!H$16,"")</f>
        <v/>
      </c>
      <c r="I164" s="29" t="str">
        <f>IF(AND(E164=2,Kings!H$16&lt;&gt;""),Kings!H$16,"")</f>
        <v/>
      </c>
      <c r="J164" s="29" t="str">
        <f>IF(ISERROR(VLOOKUP(G164,Kings!L$13:AR$32,30,FALSE)),"",VLOOKUP(G164,Kings!L$13:AR$32,30,FALSE))</f>
        <v/>
      </c>
      <c r="K164" s="29" t="str">
        <f>IF(ISERROR(VLOOKUP(G164,Kings!T$13:AR$32,23,FALSE)),"",VLOOKUP(G164,Kings!T$13:AR$32,23,FALSE))</f>
        <v/>
      </c>
      <c r="L164" s="29" t="str">
        <f>IF(ISERROR(VLOOKUP(G164,Kings!AB$13:AR$32,16,FALSE)),"",VLOOKUP(G164,Kings!AB$13:AR$32,16,FALSE))</f>
        <v/>
      </c>
      <c r="M164" s="29" t="str">
        <f>IF(ISERROR(VLOOKUP(G164,Kings!AJ$13:AR$32,9,FALSE)),"",VLOOKUP(G164,Kings!AJ$13:AR$32,9,FALSE))</f>
        <v/>
      </c>
      <c r="N164" s="27" t="str">
        <f t="shared" si="5"/>
        <v/>
      </c>
      <c r="O164" s="27" t="str">
        <f t="shared" si="6"/>
        <v/>
      </c>
      <c r="P164" s="27" t="str">
        <f>IF(N164="","",CHOOSE(VLOOKUP($V164,$A$1:$F$600,6,FALSE),AHS!$M$1,BHS!$M$1,CHS!$M$1,HMJHS!$M$1,KHS!$M$1,Kings!$M$1,MHS!$M$1,SWHS!$M$1,AMHS!$M$1,'S10'!$M$1,'S11'!$M$1,'S12'!$M$1,'S13'!$M$1,'S14'!$M$1,'S15'!$M$1,'S16'!$M$1,'S17'!$M$1,'S18'!$M$1,'S19'!$M$1,'S20'!$M$1))</f>
        <v/>
      </c>
      <c r="Q164" s="27" t="str">
        <f t="shared" si="7"/>
        <v/>
      </c>
      <c r="R164" s="27" t="str">
        <f t="shared" si="8"/>
        <v/>
      </c>
      <c r="S164" s="27" t="str">
        <f t="shared" si="9"/>
        <v/>
      </c>
      <c r="T164" s="27" t="str">
        <f t="shared" si="10"/>
        <v/>
      </c>
      <c r="U164" s="27" t="str">
        <f t="shared" si="11"/>
        <v/>
      </c>
      <c r="V164" s="27">
        <v>162</v>
      </c>
      <c r="W164" s="27" t="str">
        <f t="shared" si="12"/>
        <v/>
      </c>
      <c r="X164" s="27" t="str">
        <f t="shared" si="13"/>
        <v/>
      </c>
      <c r="Y164" s="27" t="str">
        <f>IF(W164="","",CHOOSE(VLOOKUP($V164,$B$1:$F$600,5,FALSE),AHS!$M$1,BHS!$M$1,CHS!$M$1,HMJHS!$M$1,KHS!$M$1,Kings!$M$1,MHS!$M$1,SWHS!$M$1,AMHS!$M$1,'S10'!$M$1,'S11'!$M$1,'S12'!$M$1,'S13'!$M$1,'S14'!$M$1,'S15'!$M$1,'S16'!$M$1,'S17'!$M$1,'S18'!$M$1,'S19'!$M$1,'S20'!$M$1))</f>
        <v/>
      </c>
      <c r="Z164" s="27" t="str">
        <f t="shared" si="14"/>
        <v/>
      </c>
      <c r="AA164" s="27" t="str">
        <f t="shared" si="15"/>
        <v/>
      </c>
      <c r="AB164" s="27" t="str">
        <f t="shared" si="16"/>
        <v/>
      </c>
      <c r="AC164" s="27" t="str">
        <f t="shared" si="17"/>
        <v/>
      </c>
      <c r="AD164" s="27" t="str">
        <f t="shared" si="18"/>
        <v/>
      </c>
    </row>
    <row r="165" spans="1:30" ht="12" customHeight="1" x14ac:dyDescent="0.25">
      <c r="A165" s="29" t="str">
        <f t="shared" ref="A165:B165" si="180">IF(C165="","",COUNTIF(C$1:C164,C165)+C165)</f>
        <v/>
      </c>
      <c r="B165" s="29" t="str">
        <f t="shared" si="180"/>
        <v/>
      </c>
      <c r="C165" s="29" t="str">
        <f t="shared" si="1"/>
        <v/>
      </c>
      <c r="D165" s="29" t="str">
        <f t="shared" si="2"/>
        <v/>
      </c>
      <c r="E165" s="29">
        <f>Kings!$Y$6</f>
        <v>2</v>
      </c>
      <c r="F165" s="29">
        <v>6</v>
      </c>
      <c r="G165" s="29">
        <v>15</v>
      </c>
      <c r="H165" s="29" t="str">
        <f>IF(AND(E165=1,Kings!H$17&lt;&gt;""),Kings!H$17,"")</f>
        <v/>
      </c>
      <c r="I165" s="29" t="str">
        <f>IF(AND(E165=2,Kings!H$17&lt;&gt;""),Kings!H$17,"")</f>
        <v/>
      </c>
      <c r="J165" s="29" t="str">
        <f>IF(ISERROR(VLOOKUP(G165,Kings!L$13:AR$32,30,FALSE)),"",VLOOKUP(G165,Kings!L$13:AR$32,30,FALSE))</f>
        <v/>
      </c>
      <c r="K165" s="29" t="str">
        <f>IF(ISERROR(VLOOKUP(G165,Kings!T$13:AR$32,23,FALSE)),"",VLOOKUP(G165,Kings!T$13:AR$32,23,FALSE))</f>
        <v/>
      </c>
      <c r="L165" s="29" t="str">
        <f>IF(ISERROR(VLOOKUP(G165,Kings!AB$13:AR$32,16,FALSE)),"",VLOOKUP(G165,Kings!AB$13:AR$32,16,FALSE))</f>
        <v/>
      </c>
      <c r="M165" s="29" t="str">
        <f>IF(ISERROR(VLOOKUP(G165,Kings!AJ$13:AR$32,9,FALSE)),"",VLOOKUP(G165,Kings!AJ$13:AR$32,9,FALSE))</f>
        <v/>
      </c>
      <c r="N165" s="27" t="str">
        <f t="shared" si="5"/>
        <v/>
      </c>
      <c r="O165" s="27" t="str">
        <f t="shared" si="6"/>
        <v/>
      </c>
      <c r="P165" s="27" t="str">
        <f>IF(N165="","",CHOOSE(VLOOKUP($V165,$A$1:$F$600,6,FALSE),AHS!$M$1,BHS!$M$1,CHS!$M$1,HMJHS!$M$1,KHS!$M$1,Kings!$M$1,MHS!$M$1,SWHS!$M$1,AMHS!$M$1,'S10'!$M$1,'S11'!$M$1,'S12'!$M$1,'S13'!$M$1,'S14'!$M$1,'S15'!$M$1,'S16'!$M$1,'S17'!$M$1,'S18'!$M$1,'S19'!$M$1,'S20'!$M$1))</f>
        <v/>
      </c>
      <c r="Q165" s="27" t="str">
        <f t="shared" si="7"/>
        <v/>
      </c>
      <c r="R165" s="27" t="str">
        <f t="shared" si="8"/>
        <v/>
      </c>
      <c r="S165" s="27" t="str">
        <f t="shared" si="9"/>
        <v/>
      </c>
      <c r="T165" s="27" t="str">
        <f t="shared" si="10"/>
        <v/>
      </c>
      <c r="U165" s="27" t="str">
        <f t="shared" si="11"/>
        <v/>
      </c>
      <c r="V165" s="27">
        <v>163</v>
      </c>
      <c r="W165" s="27" t="str">
        <f t="shared" si="12"/>
        <v/>
      </c>
      <c r="X165" s="27" t="str">
        <f t="shared" si="13"/>
        <v/>
      </c>
      <c r="Y165" s="27" t="str">
        <f>IF(W165="","",CHOOSE(VLOOKUP($V165,$B$1:$F$600,5,FALSE),AHS!$M$1,BHS!$M$1,CHS!$M$1,HMJHS!$M$1,KHS!$M$1,Kings!$M$1,MHS!$M$1,SWHS!$M$1,AMHS!$M$1,'S10'!$M$1,'S11'!$M$1,'S12'!$M$1,'S13'!$M$1,'S14'!$M$1,'S15'!$M$1,'S16'!$M$1,'S17'!$M$1,'S18'!$M$1,'S19'!$M$1,'S20'!$M$1))</f>
        <v/>
      </c>
      <c r="Z165" s="27" t="str">
        <f t="shared" si="14"/>
        <v/>
      </c>
      <c r="AA165" s="27" t="str">
        <f t="shared" si="15"/>
        <v/>
      </c>
      <c r="AB165" s="27" t="str">
        <f t="shared" si="16"/>
        <v/>
      </c>
      <c r="AC165" s="27" t="str">
        <f t="shared" si="17"/>
        <v/>
      </c>
      <c r="AD165" s="27" t="str">
        <f t="shared" si="18"/>
        <v/>
      </c>
    </row>
    <row r="166" spans="1:30" ht="12" customHeight="1" x14ac:dyDescent="0.25">
      <c r="A166" s="29" t="str">
        <f t="shared" ref="A166:B166" si="181">IF(C166="","",COUNTIF(C$1:C165,C166)+C166)</f>
        <v/>
      </c>
      <c r="B166" s="29" t="str">
        <f t="shared" si="181"/>
        <v/>
      </c>
      <c r="C166" s="29" t="str">
        <f t="shared" si="1"/>
        <v/>
      </c>
      <c r="D166" s="29" t="str">
        <f t="shared" si="2"/>
        <v/>
      </c>
      <c r="E166" s="29">
        <f>Kings!$Y$6</f>
        <v>2</v>
      </c>
      <c r="F166" s="29">
        <v>6</v>
      </c>
      <c r="G166" s="29">
        <v>16</v>
      </c>
      <c r="H166" s="29" t="str">
        <f>IF(AND(E166=1,Kings!H$18&lt;&gt;""),Kings!H$18,"")</f>
        <v/>
      </c>
      <c r="I166" s="29" t="str">
        <f>IF(AND(E166=2,Kings!H$18&lt;&gt;""),Kings!H$18,"")</f>
        <v/>
      </c>
      <c r="J166" s="29" t="str">
        <f>IF(ISERROR(VLOOKUP(G166,Kings!L$13:AR$32,30,FALSE)),"",VLOOKUP(G166,Kings!L$13:AR$32,30,FALSE))</f>
        <v/>
      </c>
      <c r="K166" s="29" t="str">
        <f>IF(ISERROR(VLOOKUP(G166,Kings!T$13:AR$32,23,FALSE)),"",VLOOKUP(G166,Kings!T$13:AR$32,23,FALSE))</f>
        <v/>
      </c>
      <c r="L166" s="29" t="str">
        <f>IF(ISERROR(VLOOKUP(G166,Kings!AB$13:AR$32,16,FALSE)),"",VLOOKUP(G166,Kings!AB$13:AR$32,16,FALSE))</f>
        <v/>
      </c>
      <c r="M166" s="29" t="str">
        <f>IF(ISERROR(VLOOKUP(G166,Kings!AJ$13:AR$32,9,FALSE)),"",VLOOKUP(G166,Kings!AJ$13:AR$32,9,FALSE))</f>
        <v/>
      </c>
      <c r="N166" s="27" t="str">
        <f t="shared" si="5"/>
        <v/>
      </c>
      <c r="O166" s="27" t="str">
        <f t="shared" si="6"/>
        <v/>
      </c>
      <c r="P166" s="27" t="str">
        <f>IF(N166="","",CHOOSE(VLOOKUP($V166,$A$1:$F$600,6,FALSE),AHS!$M$1,BHS!$M$1,CHS!$M$1,HMJHS!$M$1,KHS!$M$1,Kings!$M$1,MHS!$M$1,SWHS!$M$1,AMHS!$M$1,'S10'!$M$1,'S11'!$M$1,'S12'!$M$1,'S13'!$M$1,'S14'!$M$1,'S15'!$M$1,'S16'!$M$1,'S17'!$M$1,'S18'!$M$1,'S19'!$M$1,'S20'!$M$1))</f>
        <v/>
      </c>
      <c r="Q166" s="27" t="str">
        <f t="shared" si="7"/>
        <v/>
      </c>
      <c r="R166" s="27" t="str">
        <f t="shared" si="8"/>
        <v/>
      </c>
      <c r="S166" s="27" t="str">
        <f t="shared" si="9"/>
        <v/>
      </c>
      <c r="T166" s="27" t="str">
        <f t="shared" si="10"/>
        <v/>
      </c>
      <c r="U166" s="27" t="str">
        <f t="shared" si="11"/>
        <v/>
      </c>
      <c r="V166" s="27">
        <v>164</v>
      </c>
      <c r="W166" s="27" t="str">
        <f t="shared" si="12"/>
        <v/>
      </c>
      <c r="X166" s="27" t="str">
        <f t="shared" si="13"/>
        <v/>
      </c>
      <c r="Y166" s="27" t="str">
        <f>IF(W166="","",CHOOSE(VLOOKUP($V166,$B$1:$F$600,5,FALSE),AHS!$M$1,BHS!$M$1,CHS!$M$1,HMJHS!$M$1,KHS!$M$1,Kings!$M$1,MHS!$M$1,SWHS!$M$1,AMHS!$M$1,'S10'!$M$1,'S11'!$M$1,'S12'!$M$1,'S13'!$M$1,'S14'!$M$1,'S15'!$M$1,'S16'!$M$1,'S17'!$M$1,'S18'!$M$1,'S19'!$M$1,'S20'!$M$1))</f>
        <v/>
      </c>
      <c r="Z166" s="27" t="str">
        <f t="shared" si="14"/>
        <v/>
      </c>
      <c r="AA166" s="27" t="str">
        <f t="shared" si="15"/>
        <v/>
      </c>
      <c r="AB166" s="27" t="str">
        <f t="shared" si="16"/>
        <v/>
      </c>
      <c r="AC166" s="27" t="str">
        <f t="shared" si="17"/>
        <v/>
      </c>
      <c r="AD166" s="27" t="str">
        <f t="shared" si="18"/>
        <v/>
      </c>
    </row>
    <row r="167" spans="1:30" ht="12" customHeight="1" x14ac:dyDescent="0.25">
      <c r="A167" s="29" t="str">
        <f t="shared" ref="A167:B167" si="182">IF(C167="","",COUNTIF(C$1:C166,C167)+C167)</f>
        <v/>
      </c>
      <c r="B167" s="29" t="str">
        <f t="shared" si="182"/>
        <v/>
      </c>
      <c r="C167" s="29" t="str">
        <f t="shared" si="1"/>
        <v/>
      </c>
      <c r="D167" s="29" t="str">
        <f t="shared" si="2"/>
        <v/>
      </c>
      <c r="E167" s="29">
        <f>Kings!$Y$6</f>
        <v>2</v>
      </c>
      <c r="F167" s="29">
        <v>6</v>
      </c>
      <c r="G167" s="29">
        <v>17</v>
      </c>
      <c r="H167" s="29" t="str">
        <f>IF(AND(E167=1,Kings!H$19&lt;&gt;""),Kings!H$19,"")</f>
        <v/>
      </c>
      <c r="I167" s="29" t="str">
        <f>IF(AND(E167=2,Kings!H$19&lt;&gt;""),Kings!H$19,"")</f>
        <v/>
      </c>
      <c r="J167" s="29" t="str">
        <f>IF(ISERROR(VLOOKUP(G167,Kings!L$13:AR$32,30,FALSE)),"",VLOOKUP(G167,Kings!L$13:AR$32,30,FALSE))</f>
        <v/>
      </c>
      <c r="K167" s="29" t="str">
        <f>IF(ISERROR(VLOOKUP(G167,Kings!T$13:AR$32,23,FALSE)),"",VLOOKUP(G167,Kings!T$13:AR$32,23,FALSE))</f>
        <v/>
      </c>
      <c r="L167" s="29" t="str">
        <f>IF(ISERROR(VLOOKUP(G167,Kings!AB$13:AR$32,16,FALSE)),"",VLOOKUP(G167,Kings!AB$13:AR$32,16,FALSE))</f>
        <v/>
      </c>
      <c r="M167" s="29" t="str">
        <f>IF(ISERROR(VLOOKUP(G167,Kings!AJ$13:AR$32,9,FALSE)),"",VLOOKUP(G167,Kings!AJ$13:AR$32,9,FALSE))</f>
        <v/>
      </c>
      <c r="N167" s="27" t="str">
        <f t="shared" si="5"/>
        <v/>
      </c>
      <c r="O167" s="27" t="str">
        <f t="shared" si="6"/>
        <v/>
      </c>
      <c r="P167" s="27" t="str">
        <f>IF(N167="","",CHOOSE(VLOOKUP($V167,$A$1:$F$600,6,FALSE),AHS!$M$1,BHS!$M$1,CHS!$M$1,HMJHS!$M$1,KHS!$M$1,Kings!$M$1,MHS!$M$1,SWHS!$M$1,AMHS!$M$1,'S10'!$M$1,'S11'!$M$1,'S12'!$M$1,'S13'!$M$1,'S14'!$M$1,'S15'!$M$1,'S16'!$M$1,'S17'!$M$1,'S18'!$M$1,'S19'!$M$1,'S20'!$M$1))</f>
        <v/>
      </c>
      <c r="Q167" s="27" t="str">
        <f t="shared" si="7"/>
        <v/>
      </c>
      <c r="R167" s="27" t="str">
        <f t="shared" si="8"/>
        <v/>
      </c>
      <c r="S167" s="27" t="str">
        <f t="shared" si="9"/>
        <v/>
      </c>
      <c r="T167" s="27" t="str">
        <f t="shared" si="10"/>
        <v/>
      </c>
      <c r="U167" s="27" t="str">
        <f t="shared" si="11"/>
        <v/>
      </c>
      <c r="V167" s="27">
        <v>165</v>
      </c>
      <c r="W167" s="27" t="str">
        <f t="shared" si="12"/>
        <v/>
      </c>
      <c r="X167" s="27" t="str">
        <f t="shared" si="13"/>
        <v/>
      </c>
      <c r="Y167" s="27" t="str">
        <f>IF(W167="","",CHOOSE(VLOOKUP($V167,$B$1:$F$600,5,FALSE),AHS!$M$1,BHS!$M$1,CHS!$M$1,HMJHS!$M$1,KHS!$M$1,Kings!$M$1,MHS!$M$1,SWHS!$M$1,AMHS!$M$1,'S10'!$M$1,'S11'!$M$1,'S12'!$M$1,'S13'!$M$1,'S14'!$M$1,'S15'!$M$1,'S16'!$M$1,'S17'!$M$1,'S18'!$M$1,'S19'!$M$1,'S20'!$M$1))</f>
        <v/>
      </c>
      <c r="Z167" s="27" t="str">
        <f t="shared" si="14"/>
        <v/>
      </c>
      <c r="AA167" s="27" t="str">
        <f t="shared" si="15"/>
        <v/>
      </c>
      <c r="AB167" s="27" t="str">
        <f t="shared" si="16"/>
        <v/>
      </c>
      <c r="AC167" s="27" t="str">
        <f t="shared" si="17"/>
        <v/>
      </c>
      <c r="AD167" s="27" t="str">
        <f t="shared" si="18"/>
        <v/>
      </c>
    </row>
    <row r="168" spans="1:30" ht="12" customHeight="1" x14ac:dyDescent="0.25">
      <c r="A168" s="29" t="str">
        <f t="shared" ref="A168:B168" si="183">IF(C168="","",COUNTIF(C$1:C167,C168)+C168)</f>
        <v/>
      </c>
      <c r="B168" s="29" t="str">
        <f t="shared" si="183"/>
        <v/>
      </c>
      <c r="C168" s="29" t="str">
        <f t="shared" si="1"/>
        <v/>
      </c>
      <c r="D168" s="29" t="str">
        <f t="shared" si="2"/>
        <v/>
      </c>
      <c r="E168" s="29">
        <f>Kings!$Y$6</f>
        <v>2</v>
      </c>
      <c r="F168" s="29">
        <v>6</v>
      </c>
      <c r="G168" s="29">
        <v>18</v>
      </c>
      <c r="H168" s="29" t="str">
        <f>IF(AND(E168=1,Kings!H$20&lt;&gt;""),Kings!H$20,"")</f>
        <v/>
      </c>
      <c r="I168" s="29" t="str">
        <f>IF(AND(E168=2,Kings!H$20&lt;&gt;""),Kings!H$20,"")</f>
        <v/>
      </c>
      <c r="J168" s="29" t="str">
        <f>IF(ISERROR(VLOOKUP(G168,Kings!L$13:AR$32,30,FALSE)),"",VLOOKUP(G168,Kings!L$13:AR$32,30,FALSE))</f>
        <v/>
      </c>
      <c r="K168" s="29" t="str">
        <f>IF(ISERROR(VLOOKUP(G168,Kings!T$13:AR$32,23,FALSE)),"",VLOOKUP(G168,Kings!T$13:AR$32,23,FALSE))</f>
        <v/>
      </c>
      <c r="L168" s="29" t="str">
        <f>IF(ISERROR(VLOOKUP(G168,Kings!AB$13:AR$32,16,FALSE)),"",VLOOKUP(G168,Kings!AB$13:AR$32,16,FALSE))</f>
        <v/>
      </c>
      <c r="M168" s="29" t="str">
        <f>IF(ISERROR(VLOOKUP(G168,Kings!AJ$13:AR$32,9,FALSE)),"",VLOOKUP(G168,Kings!AJ$13:AR$32,9,FALSE))</f>
        <v/>
      </c>
      <c r="N168" s="27" t="str">
        <f t="shared" si="5"/>
        <v/>
      </c>
      <c r="O168" s="27" t="str">
        <f t="shared" si="6"/>
        <v/>
      </c>
      <c r="P168" s="27" t="str">
        <f>IF(N168="","",CHOOSE(VLOOKUP($V168,$A$1:$F$600,6,FALSE),AHS!$M$1,BHS!$M$1,CHS!$M$1,HMJHS!$M$1,KHS!$M$1,Kings!$M$1,MHS!$M$1,SWHS!$M$1,AMHS!$M$1,'S10'!$M$1,'S11'!$M$1,'S12'!$M$1,'S13'!$M$1,'S14'!$M$1,'S15'!$M$1,'S16'!$M$1,'S17'!$M$1,'S18'!$M$1,'S19'!$M$1,'S20'!$M$1))</f>
        <v/>
      </c>
      <c r="Q168" s="27" t="str">
        <f t="shared" si="7"/>
        <v/>
      </c>
      <c r="R168" s="27" t="str">
        <f t="shared" si="8"/>
        <v/>
      </c>
      <c r="S168" s="27" t="str">
        <f t="shared" si="9"/>
        <v/>
      </c>
      <c r="T168" s="27" t="str">
        <f t="shared" si="10"/>
        <v/>
      </c>
      <c r="U168" s="27" t="str">
        <f t="shared" si="11"/>
        <v/>
      </c>
      <c r="V168" s="27">
        <v>166</v>
      </c>
      <c r="W168" s="27" t="str">
        <f t="shared" si="12"/>
        <v/>
      </c>
      <c r="X168" s="27" t="str">
        <f t="shared" si="13"/>
        <v/>
      </c>
      <c r="Y168" s="27" t="str">
        <f>IF(W168="","",CHOOSE(VLOOKUP($V168,$B$1:$F$600,5,FALSE),AHS!$M$1,BHS!$M$1,CHS!$M$1,HMJHS!$M$1,KHS!$M$1,Kings!$M$1,MHS!$M$1,SWHS!$M$1,AMHS!$M$1,'S10'!$M$1,'S11'!$M$1,'S12'!$M$1,'S13'!$M$1,'S14'!$M$1,'S15'!$M$1,'S16'!$M$1,'S17'!$M$1,'S18'!$M$1,'S19'!$M$1,'S20'!$M$1))</f>
        <v/>
      </c>
      <c r="Z168" s="27" t="str">
        <f t="shared" si="14"/>
        <v/>
      </c>
      <c r="AA168" s="27" t="str">
        <f t="shared" si="15"/>
        <v/>
      </c>
      <c r="AB168" s="27" t="str">
        <f t="shared" si="16"/>
        <v/>
      </c>
      <c r="AC168" s="27" t="str">
        <f t="shared" si="17"/>
        <v/>
      </c>
      <c r="AD168" s="27" t="str">
        <f t="shared" si="18"/>
        <v/>
      </c>
    </row>
    <row r="169" spans="1:30" ht="12" customHeight="1" x14ac:dyDescent="0.25">
      <c r="A169" s="29" t="str">
        <f t="shared" ref="A169:B169" si="184">IF(C169="","",COUNTIF(C$1:C168,C169)+C169)</f>
        <v/>
      </c>
      <c r="B169" s="29" t="str">
        <f t="shared" si="184"/>
        <v/>
      </c>
      <c r="C169" s="29" t="str">
        <f t="shared" si="1"/>
        <v/>
      </c>
      <c r="D169" s="29" t="str">
        <f t="shared" si="2"/>
        <v/>
      </c>
      <c r="E169" s="29">
        <f>Kings!$Y$6</f>
        <v>2</v>
      </c>
      <c r="F169" s="29">
        <v>6</v>
      </c>
      <c r="G169" s="29">
        <v>19</v>
      </c>
      <c r="H169" s="29" t="str">
        <f>IF(AND(E169=1,Kings!H$21&lt;&gt;""),Kings!H$21,"")</f>
        <v/>
      </c>
      <c r="I169" s="29" t="str">
        <f>IF(AND(E169=2,Kings!H$21&lt;&gt;""),Kings!H$21,"")</f>
        <v/>
      </c>
      <c r="J169" s="29" t="str">
        <f>IF(ISERROR(VLOOKUP(G169,Kings!L$13:AR$32,30,FALSE)),"",VLOOKUP(G169,Kings!L$13:AR$32,30,FALSE))</f>
        <v/>
      </c>
      <c r="K169" s="29" t="str">
        <f>IF(ISERROR(VLOOKUP(G169,Kings!T$13:AR$32,23,FALSE)),"",VLOOKUP(G169,Kings!T$13:AR$32,23,FALSE))</f>
        <v/>
      </c>
      <c r="L169" s="29" t="str">
        <f>IF(ISERROR(VLOOKUP(G169,Kings!AB$13:AR$32,16,FALSE)),"",VLOOKUP(G169,Kings!AB$13:AR$32,16,FALSE))</f>
        <v/>
      </c>
      <c r="M169" s="29" t="str">
        <f>IF(ISERROR(VLOOKUP(G169,Kings!AJ$13:AR$32,9,FALSE)),"",VLOOKUP(G169,Kings!AJ$13:AR$32,9,FALSE))</f>
        <v/>
      </c>
      <c r="N169" s="27" t="str">
        <f t="shared" si="5"/>
        <v/>
      </c>
      <c r="O169" s="27" t="str">
        <f t="shared" si="6"/>
        <v/>
      </c>
      <c r="P169" s="27" t="str">
        <f>IF(N169="","",CHOOSE(VLOOKUP($V169,$A$1:$F$600,6,FALSE),AHS!$M$1,BHS!$M$1,CHS!$M$1,HMJHS!$M$1,KHS!$M$1,Kings!$M$1,MHS!$M$1,SWHS!$M$1,AMHS!$M$1,'S10'!$M$1,'S11'!$M$1,'S12'!$M$1,'S13'!$M$1,'S14'!$M$1,'S15'!$M$1,'S16'!$M$1,'S17'!$M$1,'S18'!$M$1,'S19'!$M$1,'S20'!$M$1))</f>
        <v/>
      </c>
      <c r="Q169" s="27" t="str">
        <f t="shared" si="7"/>
        <v/>
      </c>
      <c r="R169" s="27" t="str">
        <f t="shared" si="8"/>
        <v/>
      </c>
      <c r="S169" s="27" t="str">
        <f t="shared" si="9"/>
        <v/>
      </c>
      <c r="T169" s="27" t="str">
        <f t="shared" si="10"/>
        <v/>
      </c>
      <c r="U169" s="27" t="str">
        <f t="shared" si="11"/>
        <v/>
      </c>
      <c r="V169" s="27">
        <v>167</v>
      </c>
      <c r="W169" s="27" t="str">
        <f t="shared" si="12"/>
        <v/>
      </c>
      <c r="X169" s="27" t="str">
        <f t="shared" si="13"/>
        <v/>
      </c>
      <c r="Y169" s="27" t="str">
        <f>IF(W169="","",CHOOSE(VLOOKUP($V169,$B$1:$F$600,5,FALSE),AHS!$M$1,BHS!$M$1,CHS!$M$1,HMJHS!$M$1,KHS!$M$1,Kings!$M$1,MHS!$M$1,SWHS!$M$1,AMHS!$M$1,'S10'!$M$1,'S11'!$M$1,'S12'!$M$1,'S13'!$M$1,'S14'!$M$1,'S15'!$M$1,'S16'!$M$1,'S17'!$M$1,'S18'!$M$1,'S19'!$M$1,'S20'!$M$1))</f>
        <v/>
      </c>
      <c r="Z169" s="27" t="str">
        <f t="shared" si="14"/>
        <v/>
      </c>
      <c r="AA169" s="27" t="str">
        <f t="shared" si="15"/>
        <v/>
      </c>
      <c r="AB169" s="27" t="str">
        <f t="shared" si="16"/>
        <v/>
      </c>
      <c r="AC169" s="27" t="str">
        <f t="shared" si="17"/>
        <v/>
      </c>
      <c r="AD169" s="27" t="str">
        <f t="shared" si="18"/>
        <v/>
      </c>
    </row>
    <row r="170" spans="1:30" ht="12" customHeight="1" x14ac:dyDescent="0.25">
      <c r="A170" s="29" t="str">
        <f t="shared" ref="A170:B170" si="185">IF(C170="","",COUNTIF(C$1:C169,C170)+C170)</f>
        <v/>
      </c>
      <c r="B170" s="29" t="str">
        <f t="shared" si="185"/>
        <v/>
      </c>
      <c r="C170" s="29" t="str">
        <f t="shared" si="1"/>
        <v/>
      </c>
      <c r="D170" s="29" t="str">
        <f t="shared" si="2"/>
        <v/>
      </c>
      <c r="E170" s="29">
        <f>Kings!$Y$6</f>
        <v>2</v>
      </c>
      <c r="F170" s="29">
        <v>6</v>
      </c>
      <c r="G170" s="29">
        <v>20</v>
      </c>
      <c r="H170" s="29" t="str">
        <f>IF(AND(E170=1,Kings!H$22&lt;&gt;""),Kings!H$22,"")</f>
        <v/>
      </c>
      <c r="I170" s="29" t="str">
        <f>IF(AND(E170=2,Kings!H$22&lt;&gt;""),Kings!H$22,"")</f>
        <v/>
      </c>
      <c r="J170" s="29" t="str">
        <f>IF(ISERROR(VLOOKUP(G170,Kings!L$13:AR$32,30,FALSE)),"",VLOOKUP(G170,Kings!L$13:AR$32,30,FALSE))</f>
        <v/>
      </c>
      <c r="K170" s="29" t="str">
        <f>IF(ISERROR(VLOOKUP(G170,Kings!T$13:AR$32,23,FALSE)),"",VLOOKUP(G170,Kings!T$13:AR$32,23,FALSE))</f>
        <v/>
      </c>
      <c r="L170" s="29" t="str">
        <f>IF(ISERROR(VLOOKUP(G170,Kings!AB$13:AR$32,16,FALSE)),"",VLOOKUP(G170,Kings!AB$13:AR$32,16,FALSE))</f>
        <v/>
      </c>
      <c r="M170" s="29" t="str">
        <f>IF(ISERROR(VLOOKUP(G170,Kings!AJ$13:AR$32,9,FALSE)),"",VLOOKUP(G170,Kings!AJ$13:AR$32,9,FALSE))</f>
        <v/>
      </c>
      <c r="N170" s="27" t="str">
        <f t="shared" si="5"/>
        <v/>
      </c>
      <c r="O170" s="27" t="str">
        <f t="shared" si="6"/>
        <v/>
      </c>
      <c r="P170" s="27" t="str">
        <f>IF(N170="","",CHOOSE(VLOOKUP($V170,$A$1:$F$600,6,FALSE),AHS!$M$1,BHS!$M$1,CHS!$M$1,HMJHS!$M$1,KHS!$M$1,Kings!$M$1,MHS!$M$1,SWHS!$M$1,AMHS!$M$1,'S10'!$M$1,'S11'!$M$1,'S12'!$M$1,'S13'!$M$1,'S14'!$M$1,'S15'!$M$1,'S16'!$M$1,'S17'!$M$1,'S18'!$M$1,'S19'!$M$1,'S20'!$M$1))</f>
        <v/>
      </c>
      <c r="Q170" s="27" t="str">
        <f t="shared" si="7"/>
        <v/>
      </c>
      <c r="R170" s="27" t="str">
        <f t="shared" si="8"/>
        <v/>
      </c>
      <c r="S170" s="27" t="str">
        <f t="shared" si="9"/>
        <v/>
      </c>
      <c r="T170" s="27" t="str">
        <f t="shared" si="10"/>
        <v/>
      </c>
      <c r="U170" s="27" t="str">
        <f t="shared" si="11"/>
        <v/>
      </c>
      <c r="V170" s="27">
        <v>168</v>
      </c>
      <c r="W170" s="27" t="str">
        <f t="shared" si="12"/>
        <v/>
      </c>
      <c r="X170" s="27" t="str">
        <f t="shared" si="13"/>
        <v/>
      </c>
      <c r="Y170" s="27" t="str">
        <f>IF(W170="","",CHOOSE(VLOOKUP($V170,$B$1:$F$600,5,FALSE),AHS!$M$1,BHS!$M$1,CHS!$M$1,HMJHS!$M$1,KHS!$M$1,Kings!$M$1,MHS!$M$1,SWHS!$M$1,AMHS!$M$1,'S10'!$M$1,'S11'!$M$1,'S12'!$M$1,'S13'!$M$1,'S14'!$M$1,'S15'!$M$1,'S16'!$M$1,'S17'!$M$1,'S18'!$M$1,'S19'!$M$1,'S20'!$M$1))</f>
        <v/>
      </c>
      <c r="Z170" s="27" t="str">
        <f t="shared" si="14"/>
        <v/>
      </c>
      <c r="AA170" s="27" t="str">
        <f t="shared" si="15"/>
        <v/>
      </c>
      <c r="AB170" s="27" t="str">
        <f t="shared" si="16"/>
        <v/>
      </c>
      <c r="AC170" s="27" t="str">
        <f t="shared" si="17"/>
        <v/>
      </c>
      <c r="AD170" s="27" t="str">
        <f t="shared" si="18"/>
        <v/>
      </c>
    </row>
    <row r="171" spans="1:30" ht="12" customHeight="1" x14ac:dyDescent="0.25">
      <c r="A171" s="29" t="str">
        <f t="shared" ref="A171:B171" si="186">IF(C171="","",COUNTIF(C$1:C170,C171)+C171)</f>
        <v/>
      </c>
      <c r="B171" s="29" t="str">
        <f t="shared" si="186"/>
        <v/>
      </c>
      <c r="C171" s="29" t="str">
        <f t="shared" si="1"/>
        <v/>
      </c>
      <c r="D171" s="29" t="str">
        <f t="shared" si="2"/>
        <v/>
      </c>
      <c r="E171" s="29">
        <f>Kings!$Y$6</f>
        <v>2</v>
      </c>
      <c r="F171" s="29">
        <v>6</v>
      </c>
      <c r="G171" s="29">
        <v>21</v>
      </c>
      <c r="H171" s="29" t="str">
        <f>IF(AND(E171=1,Kings!H$23&lt;&gt;""),Kings!H$23,"")</f>
        <v/>
      </c>
      <c r="I171" s="29" t="str">
        <f>IF(AND(E171=2,Kings!H$23&lt;&gt;""),Kings!H$23,"")</f>
        <v/>
      </c>
      <c r="J171" s="29" t="str">
        <f>IF(ISERROR(VLOOKUP(G171,Kings!L$13:AR$32,30,FALSE)),"",VLOOKUP(G171,Kings!L$13:AR$32,30,FALSE))</f>
        <v/>
      </c>
      <c r="K171" s="29" t="str">
        <f>IF(ISERROR(VLOOKUP(G171,Kings!T$13:AR$32,23,FALSE)),"",VLOOKUP(G171,Kings!T$13:AR$32,23,FALSE))</f>
        <v/>
      </c>
      <c r="L171" s="29" t="str">
        <f>IF(ISERROR(VLOOKUP(G171,Kings!AB$13:AR$32,16,FALSE)),"",VLOOKUP(G171,Kings!AB$13:AR$32,16,FALSE))</f>
        <v/>
      </c>
      <c r="M171" s="29" t="str">
        <f>IF(ISERROR(VLOOKUP(G171,Kings!AJ$13:AR$32,9,FALSE)),"",VLOOKUP(G171,Kings!AJ$13:AR$32,9,FALSE))</f>
        <v/>
      </c>
      <c r="N171" s="27" t="str">
        <f t="shared" si="5"/>
        <v/>
      </c>
      <c r="O171" s="27" t="str">
        <f t="shared" si="6"/>
        <v/>
      </c>
      <c r="P171" s="27" t="str">
        <f>IF(N171="","",CHOOSE(VLOOKUP($V171,$A$1:$F$600,6,FALSE),AHS!$M$1,BHS!$M$1,CHS!$M$1,HMJHS!$M$1,KHS!$M$1,Kings!$M$1,MHS!$M$1,SWHS!$M$1,AMHS!$M$1,'S10'!$M$1,'S11'!$M$1,'S12'!$M$1,'S13'!$M$1,'S14'!$M$1,'S15'!$M$1,'S16'!$M$1,'S17'!$M$1,'S18'!$M$1,'S19'!$M$1,'S20'!$M$1))</f>
        <v/>
      </c>
      <c r="Q171" s="27" t="str">
        <f t="shared" si="7"/>
        <v/>
      </c>
      <c r="R171" s="27" t="str">
        <f t="shared" si="8"/>
        <v/>
      </c>
      <c r="S171" s="27" t="str">
        <f t="shared" si="9"/>
        <v/>
      </c>
      <c r="T171" s="27" t="str">
        <f t="shared" si="10"/>
        <v/>
      </c>
      <c r="U171" s="27" t="str">
        <f t="shared" si="11"/>
        <v/>
      </c>
      <c r="V171" s="27">
        <v>169</v>
      </c>
      <c r="W171" s="27" t="str">
        <f t="shared" si="12"/>
        <v/>
      </c>
      <c r="X171" s="27" t="str">
        <f t="shared" si="13"/>
        <v/>
      </c>
      <c r="Y171" s="27" t="str">
        <f>IF(W171="","",CHOOSE(VLOOKUP($V171,$B$1:$F$600,5,FALSE),AHS!$M$1,BHS!$M$1,CHS!$M$1,HMJHS!$M$1,KHS!$M$1,Kings!$M$1,MHS!$M$1,SWHS!$M$1,AMHS!$M$1,'S10'!$M$1,'S11'!$M$1,'S12'!$M$1,'S13'!$M$1,'S14'!$M$1,'S15'!$M$1,'S16'!$M$1,'S17'!$M$1,'S18'!$M$1,'S19'!$M$1,'S20'!$M$1))</f>
        <v/>
      </c>
      <c r="Z171" s="27" t="str">
        <f t="shared" si="14"/>
        <v/>
      </c>
      <c r="AA171" s="27" t="str">
        <f t="shared" si="15"/>
        <v/>
      </c>
      <c r="AB171" s="27" t="str">
        <f t="shared" si="16"/>
        <v/>
      </c>
      <c r="AC171" s="27" t="str">
        <f t="shared" si="17"/>
        <v/>
      </c>
      <c r="AD171" s="27" t="str">
        <f t="shared" si="18"/>
        <v/>
      </c>
    </row>
    <row r="172" spans="1:30" ht="12" customHeight="1" x14ac:dyDescent="0.25">
      <c r="A172" s="29" t="str">
        <f t="shared" ref="A172:B172" si="187">IF(C172="","",COUNTIF(C$1:C171,C172)+C172)</f>
        <v/>
      </c>
      <c r="B172" s="29" t="str">
        <f t="shared" si="187"/>
        <v/>
      </c>
      <c r="C172" s="29" t="str">
        <f t="shared" si="1"/>
        <v/>
      </c>
      <c r="D172" s="29" t="str">
        <f t="shared" si="2"/>
        <v/>
      </c>
      <c r="E172" s="29">
        <f>Kings!$Y$6</f>
        <v>2</v>
      </c>
      <c r="F172" s="29">
        <v>6</v>
      </c>
      <c r="G172" s="29">
        <v>22</v>
      </c>
      <c r="H172" s="29" t="str">
        <f>IF(AND(E172=1,Kings!H$24&lt;&gt;""),Kings!H$24,"")</f>
        <v/>
      </c>
      <c r="I172" s="29" t="str">
        <f>IF(AND(E172=2,Kings!H$24&lt;&gt;""),Kings!H$24,"")</f>
        <v/>
      </c>
      <c r="J172" s="29" t="str">
        <f>IF(ISERROR(VLOOKUP(G172,Kings!L$13:AR$32,30,FALSE)),"",VLOOKUP(G172,Kings!L$13:AR$32,30,FALSE))</f>
        <v/>
      </c>
      <c r="K172" s="29" t="str">
        <f>IF(ISERROR(VLOOKUP(G172,Kings!T$13:AR$32,23,FALSE)),"",VLOOKUP(G172,Kings!T$13:AR$32,23,FALSE))</f>
        <v/>
      </c>
      <c r="L172" s="29" t="str">
        <f>IF(ISERROR(VLOOKUP(G172,Kings!AB$13:AR$32,16,FALSE)),"",VLOOKUP(G172,Kings!AB$13:AR$32,16,FALSE))</f>
        <v/>
      </c>
      <c r="M172" s="29" t="str">
        <f>IF(ISERROR(VLOOKUP(G172,Kings!AJ$13:AR$32,9,FALSE)),"",VLOOKUP(G172,Kings!AJ$13:AR$32,9,FALSE))</f>
        <v/>
      </c>
      <c r="N172" s="27" t="str">
        <f t="shared" si="5"/>
        <v/>
      </c>
      <c r="O172" s="27" t="str">
        <f t="shared" si="6"/>
        <v/>
      </c>
      <c r="P172" s="27" t="str">
        <f>IF(N172="","",CHOOSE(VLOOKUP($V172,$A$1:$F$600,6,FALSE),AHS!$M$1,BHS!$M$1,CHS!$M$1,HMJHS!$M$1,KHS!$M$1,Kings!$M$1,MHS!$M$1,SWHS!$M$1,AMHS!$M$1,'S10'!$M$1,'S11'!$M$1,'S12'!$M$1,'S13'!$M$1,'S14'!$M$1,'S15'!$M$1,'S16'!$M$1,'S17'!$M$1,'S18'!$M$1,'S19'!$M$1,'S20'!$M$1))</f>
        <v/>
      </c>
      <c r="Q172" s="27" t="str">
        <f t="shared" si="7"/>
        <v/>
      </c>
      <c r="R172" s="27" t="str">
        <f t="shared" si="8"/>
        <v/>
      </c>
      <c r="S172" s="27" t="str">
        <f t="shared" si="9"/>
        <v/>
      </c>
      <c r="T172" s="27" t="str">
        <f t="shared" si="10"/>
        <v/>
      </c>
      <c r="U172" s="27" t="str">
        <f t="shared" si="11"/>
        <v/>
      </c>
      <c r="V172" s="27">
        <v>170</v>
      </c>
      <c r="W172" s="27" t="str">
        <f t="shared" si="12"/>
        <v/>
      </c>
      <c r="X172" s="27" t="str">
        <f t="shared" si="13"/>
        <v/>
      </c>
      <c r="Y172" s="27" t="str">
        <f>IF(W172="","",CHOOSE(VLOOKUP($V172,$B$1:$F$600,5,FALSE),AHS!$M$1,BHS!$M$1,CHS!$M$1,HMJHS!$M$1,KHS!$M$1,Kings!$M$1,MHS!$M$1,SWHS!$M$1,AMHS!$M$1,'S10'!$M$1,'S11'!$M$1,'S12'!$M$1,'S13'!$M$1,'S14'!$M$1,'S15'!$M$1,'S16'!$M$1,'S17'!$M$1,'S18'!$M$1,'S19'!$M$1,'S20'!$M$1))</f>
        <v/>
      </c>
      <c r="Z172" s="27" t="str">
        <f t="shared" si="14"/>
        <v/>
      </c>
      <c r="AA172" s="27" t="str">
        <f t="shared" si="15"/>
        <v/>
      </c>
      <c r="AB172" s="27" t="str">
        <f t="shared" si="16"/>
        <v/>
      </c>
      <c r="AC172" s="27" t="str">
        <f t="shared" si="17"/>
        <v/>
      </c>
      <c r="AD172" s="27" t="str">
        <f t="shared" si="18"/>
        <v/>
      </c>
    </row>
    <row r="173" spans="1:30" ht="12" customHeight="1" x14ac:dyDescent="0.25">
      <c r="A173" s="29" t="str">
        <f t="shared" ref="A173:B173" si="188">IF(C173="","",COUNTIF(C$1:C172,C173)+C173)</f>
        <v/>
      </c>
      <c r="B173" s="29" t="str">
        <f t="shared" si="188"/>
        <v/>
      </c>
      <c r="C173" s="29" t="str">
        <f t="shared" si="1"/>
        <v/>
      </c>
      <c r="D173" s="29" t="str">
        <f t="shared" si="2"/>
        <v/>
      </c>
      <c r="E173" s="29">
        <f>Kings!$Y$6</f>
        <v>2</v>
      </c>
      <c r="F173" s="29">
        <v>6</v>
      </c>
      <c r="G173" s="29">
        <v>23</v>
      </c>
      <c r="H173" s="29" t="str">
        <f>IF(AND(E173=1,Kings!H$25&lt;&gt;""),Kings!H$25,"")</f>
        <v/>
      </c>
      <c r="I173" s="29" t="str">
        <f>IF(AND(E173=2,Kings!H$25&lt;&gt;""),Kings!H$25,"")</f>
        <v/>
      </c>
      <c r="J173" s="29" t="str">
        <f>IF(ISERROR(VLOOKUP(G173,Kings!L$13:AR$32,30,FALSE)),"",VLOOKUP(G173,Kings!L$13:AR$32,30,FALSE))</f>
        <v/>
      </c>
      <c r="K173" s="29" t="str">
        <f>IF(ISERROR(VLOOKUP(G173,Kings!T$13:AR$32,23,FALSE)),"",VLOOKUP(G173,Kings!T$13:AR$32,23,FALSE))</f>
        <v/>
      </c>
      <c r="L173" s="29" t="str">
        <f>IF(ISERROR(VLOOKUP(G173,Kings!AB$13:AR$32,16,FALSE)),"",VLOOKUP(G173,Kings!AB$13:AR$32,16,FALSE))</f>
        <v/>
      </c>
      <c r="M173" s="29" t="str">
        <f>IF(ISERROR(VLOOKUP(G173,Kings!AJ$13:AR$32,9,FALSE)),"",VLOOKUP(G173,Kings!AJ$13:AR$32,9,FALSE))</f>
        <v/>
      </c>
      <c r="N173" s="27" t="str">
        <f t="shared" si="5"/>
        <v/>
      </c>
      <c r="O173" s="27" t="str">
        <f t="shared" si="6"/>
        <v/>
      </c>
      <c r="P173" s="27" t="str">
        <f>IF(N173="","",CHOOSE(VLOOKUP($V173,$A$1:$F$600,6,FALSE),AHS!$M$1,BHS!$M$1,CHS!$M$1,HMJHS!$M$1,KHS!$M$1,Kings!$M$1,MHS!$M$1,SWHS!$M$1,AMHS!$M$1,'S10'!$M$1,'S11'!$M$1,'S12'!$M$1,'S13'!$M$1,'S14'!$M$1,'S15'!$M$1,'S16'!$M$1,'S17'!$M$1,'S18'!$M$1,'S19'!$M$1,'S20'!$M$1))</f>
        <v/>
      </c>
      <c r="Q173" s="27" t="str">
        <f t="shared" si="7"/>
        <v/>
      </c>
      <c r="R173" s="27" t="str">
        <f t="shared" si="8"/>
        <v/>
      </c>
      <c r="S173" s="27" t="str">
        <f t="shared" si="9"/>
        <v/>
      </c>
      <c r="T173" s="27" t="str">
        <f t="shared" si="10"/>
        <v/>
      </c>
      <c r="U173" s="27" t="str">
        <f t="shared" si="11"/>
        <v/>
      </c>
      <c r="V173" s="27">
        <v>171</v>
      </c>
      <c r="W173" s="27" t="str">
        <f t="shared" si="12"/>
        <v/>
      </c>
      <c r="X173" s="27" t="str">
        <f t="shared" si="13"/>
        <v/>
      </c>
      <c r="Y173" s="27" t="str">
        <f>IF(W173="","",CHOOSE(VLOOKUP($V173,$B$1:$F$600,5,FALSE),AHS!$M$1,BHS!$M$1,CHS!$M$1,HMJHS!$M$1,KHS!$M$1,Kings!$M$1,MHS!$M$1,SWHS!$M$1,AMHS!$M$1,'S10'!$M$1,'S11'!$M$1,'S12'!$M$1,'S13'!$M$1,'S14'!$M$1,'S15'!$M$1,'S16'!$M$1,'S17'!$M$1,'S18'!$M$1,'S19'!$M$1,'S20'!$M$1))</f>
        <v/>
      </c>
      <c r="Z173" s="27" t="str">
        <f t="shared" si="14"/>
        <v/>
      </c>
      <c r="AA173" s="27" t="str">
        <f t="shared" si="15"/>
        <v/>
      </c>
      <c r="AB173" s="27" t="str">
        <f t="shared" si="16"/>
        <v/>
      </c>
      <c r="AC173" s="27" t="str">
        <f t="shared" si="17"/>
        <v/>
      </c>
      <c r="AD173" s="27" t="str">
        <f t="shared" si="18"/>
        <v/>
      </c>
    </row>
    <row r="174" spans="1:30" ht="12" customHeight="1" x14ac:dyDescent="0.25">
      <c r="A174" s="29" t="str">
        <f t="shared" ref="A174:B174" si="189">IF(C174="","",COUNTIF(C$1:C173,C174)+C174)</f>
        <v/>
      </c>
      <c r="B174" s="29" t="str">
        <f t="shared" si="189"/>
        <v/>
      </c>
      <c r="C174" s="29" t="str">
        <f t="shared" si="1"/>
        <v/>
      </c>
      <c r="D174" s="29" t="str">
        <f t="shared" si="2"/>
        <v/>
      </c>
      <c r="E174" s="29">
        <f>Kings!$Y$6</f>
        <v>2</v>
      </c>
      <c r="F174" s="29">
        <v>6</v>
      </c>
      <c r="G174" s="29">
        <v>24</v>
      </c>
      <c r="H174" s="29" t="str">
        <f>IF(AND(E174=1,Kings!H$26&lt;&gt;""),Kings!H$26,"")</f>
        <v/>
      </c>
      <c r="I174" s="29" t="str">
        <f>IF(AND(E174=2,Kings!H$26&lt;&gt;""),Kings!H$26,"")</f>
        <v/>
      </c>
      <c r="J174" s="29" t="str">
        <f>IF(ISERROR(VLOOKUP(G174,Kings!L$13:AR$32,30,FALSE)),"",VLOOKUP(G174,Kings!L$13:AR$32,30,FALSE))</f>
        <v/>
      </c>
      <c r="K174" s="29" t="str">
        <f>IF(ISERROR(VLOOKUP(G174,Kings!T$13:AR$32,23,FALSE)),"",VLOOKUP(G174,Kings!T$13:AR$32,23,FALSE))</f>
        <v/>
      </c>
      <c r="L174" s="29" t="str">
        <f>IF(ISERROR(VLOOKUP(G174,Kings!AB$13:AR$32,16,FALSE)),"",VLOOKUP(G174,Kings!AB$13:AR$32,16,FALSE))</f>
        <v/>
      </c>
      <c r="M174" s="29" t="str">
        <f>IF(ISERROR(VLOOKUP(G174,Kings!AJ$13:AR$32,9,FALSE)),"",VLOOKUP(G174,Kings!AJ$13:AR$32,9,FALSE))</f>
        <v/>
      </c>
      <c r="N174" s="27" t="str">
        <f t="shared" si="5"/>
        <v/>
      </c>
      <c r="O174" s="27" t="str">
        <f t="shared" si="6"/>
        <v/>
      </c>
      <c r="P174" s="27" t="str">
        <f>IF(N174="","",CHOOSE(VLOOKUP($V174,$A$1:$F$600,6,FALSE),AHS!$M$1,BHS!$M$1,CHS!$M$1,HMJHS!$M$1,KHS!$M$1,Kings!$M$1,MHS!$M$1,SWHS!$M$1,AMHS!$M$1,'S10'!$M$1,'S11'!$M$1,'S12'!$M$1,'S13'!$M$1,'S14'!$M$1,'S15'!$M$1,'S16'!$M$1,'S17'!$M$1,'S18'!$M$1,'S19'!$M$1,'S20'!$M$1))</f>
        <v/>
      </c>
      <c r="Q174" s="27" t="str">
        <f t="shared" si="7"/>
        <v/>
      </c>
      <c r="R174" s="27" t="str">
        <f t="shared" si="8"/>
        <v/>
      </c>
      <c r="S174" s="27" t="str">
        <f t="shared" si="9"/>
        <v/>
      </c>
      <c r="T174" s="27" t="str">
        <f t="shared" si="10"/>
        <v/>
      </c>
      <c r="U174" s="27" t="str">
        <f t="shared" si="11"/>
        <v/>
      </c>
      <c r="V174" s="27">
        <v>172</v>
      </c>
      <c r="W174" s="27" t="str">
        <f t="shared" si="12"/>
        <v/>
      </c>
      <c r="X174" s="27" t="str">
        <f t="shared" si="13"/>
        <v/>
      </c>
      <c r="Y174" s="27" t="str">
        <f>IF(W174="","",CHOOSE(VLOOKUP($V174,$B$1:$F$600,5,FALSE),AHS!$M$1,BHS!$M$1,CHS!$M$1,HMJHS!$M$1,KHS!$M$1,Kings!$M$1,MHS!$M$1,SWHS!$M$1,AMHS!$M$1,'S10'!$M$1,'S11'!$M$1,'S12'!$M$1,'S13'!$M$1,'S14'!$M$1,'S15'!$M$1,'S16'!$M$1,'S17'!$M$1,'S18'!$M$1,'S19'!$M$1,'S20'!$M$1))</f>
        <v/>
      </c>
      <c r="Z174" s="27" t="str">
        <f t="shared" si="14"/>
        <v/>
      </c>
      <c r="AA174" s="27" t="str">
        <f t="shared" si="15"/>
        <v/>
      </c>
      <c r="AB174" s="27" t="str">
        <f t="shared" si="16"/>
        <v/>
      </c>
      <c r="AC174" s="27" t="str">
        <f t="shared" si="17"/>
        <v/>
      </c>
      <c r="AD174" s="27" t="str">
        <f t="shared" si="18"/>
        <v/>
      </c>
    </row>
    <row r="175" spans="1:30" ht="12" customHeight="1" x14ac:dyDescent="0.25">
      <c r="A175" s="29" t="str">
        <f t="shared" ref="A175:B175" si="190">IF(C175="","",COUNTIF(C$1:C174,C175)+C175)</f>
        <v/>
      </c>
      <c r="B175" s="29" t="str">
        <f t="shared" si="190"/>
        <v/>
      </c>
      <c r="C175" s="29" t="str">
        <f t="shared" si="1"/>
        <v/>
      </c>
      <c r="D175" s="29" t="str">
        <f t="shared" si="2"/>
        <v/>
      </c>
      <c r="E175" s="29">
        <f>Kings!$Y$6</f>
        <v>2</v>
      </c>
      <c r="F175" s="29">
        <v>6</v>
      </c>
      <c r="G175" s="29">
        <v>25</v>
      </c>
      <c r="H175" s="29" t="str">
        <f>IF(AND(E175=1,Kings!H$27&lt;&gt;""),Kings!H$27,"")</f>
        <v/>
      </c>
      <c r="I175" s="29" t="str">
        <f>IF(AND(E175=2,Kings!H$27&lt;&gt;""),Kings!H$27,"")</f>
        <v/>
      </c>
      <c r="J175" s="29" t="str">
        <f>IF(ISERROR(VLOOKUP(G175,Kings!L$13:AR$32,30,FALSE)),"",VLOOKUP(G175,Kings!L$13:AR$32,30,FALSE))</f>
        <v/>
      </c>
      <c r="K175" s="29" t="str">
        <f>IF(ISERROR(VLOOKUP(G175,Kings!T$13:AR$32,23,FALSE)),"",VLOOKUP(G175,Kings!T$13:AR$32,23,FALSE))</f>
        <v/>
      </c>
      <c r="L175" s="29" t="str">
        <f>IF(ISERROR(VLOOKUP(G175,Kings!AB$13:AR$32,16,FALSE)),"",VLOOKUP(G175,Kings!AB$13:AR$32,16,FALSE))</f>
        <v/>
      </c>
      <c r="M175" s="29" t="str">
        <f>IF(ISERROR(VLOOKUP(G175,Kings!AJ$13:AR$32,9,FALSE)),"",VLOOKUP(G175,Kings!AJ$13:AR$32,9,FALSE))</f>
        <v/>
      </c>
      <c r="N175" s="27" t="str">
        <f t="shared" si="5"/>
        <v/>
      </c>
      <c r="O175" s="27" t="str">
        <f t="shared" si="6"/>
        <v/>
      </c>
      <c r="P175" s="27" t="str">
        <f>IF(N175="","",CHOOSE(VLOOKUP($V175,$A$1:$F$600,6,FALSE),AHS!$M$1,BHS!$M$1,CHS!$M$1,HMJHS!$M$1,KHS!$M$1,Kings!$M$1,MHS!$M$1,SWHS!$M$1,AMHS!$M$1,'S10'!$M$1,'S11'!$M$1,'S12'!$M$1,'S13'!$M$1,'S14'!$M$1,'S15'!$M$1,'S16'!$M$1,'S17'!$M$1,'S18'!$M$1,'S19'!$M$1,'S20'!$M$1))</f>
        <v/>
      </c>
      <c r="Q175" s="27" t="str">
        <f t="shared" si="7"/>
        <v/>
      </c>
      <c r="R175" s="27" t="str">
        <f t="shared" si="8"/>
        <v/>
      </c>
      <c r="S175" s="27" t="str">
        <f t="shared" si="9"/>
        <v/>
      </c>
      <c r="T175" s="27" t="str">
        <f t="shared" si="10"/>
        <v/>
      </c>
      <c r="U175" s="27" t="str">
        <f t="shared" si="11"/>
        <v/>
      </c>
      <c r="V175" s="27">
        <v>173</v>
      </c>
      <c r="W175" s="27" t="str">
        <f t="shared" si="12"/>
        <v/>
      </c>
      <c r="X175" s="27" t="str">
        <f t="shared" si="13"/>
        <v/>
      </c>
      <c r="Y175" s="27" t="str">
        <f>IF(W175="","",CHOOSE(VLOOKUP($V175,$B$1:$F$600,5,FALSE),AHS!$M$1,BHS!$M$1,CHS!$M$1,HMJHS!$M$1,KHS!$M$1,Kings!$M$1,MHS!$M$1,SWHS!$M$1,AMHS!$M$1,'S10'!$M$1,'S11'!$M$1,'S12'!$M$1,'S13'!$M$1,'S14'!$M$1,'S15'!$M$1,'S16'!$M$1,'S17'!$M$1,'S18'!$M$1,'S19'!$M$1,'S20'!$M$1))</f>
        <v/>
      </c>
      <c r="Z175" s="27" t="str">
        <f t="shared" si="14"/>
        <v/>
      </c>
      <c r="AA175" s="27" t="str">
        <f t="shared" si="15"/>
        <v/>
      </c>
      <c r="AB175" s="27" t="str">
        <f t="shared" si="16"/>
        <v/>
      </c>
      <c r="AC175" s="27" t="str">
        <f t="shared" si="17"/>
        <v/>
      </c>
      <c r="AD175" s="27" t="str">
        <f t="shared" si="18"/>
        <v/>
      </c>
    </row>
    <row r="176" spans="1:30" ht="12" customHeight="1" x14ac:dyDescent="0.25">
      <c r="A176" s="29" t="str">
        <f t="shared" ref="A176:B176" si="191">IF(C176="","",COUNTIF(C$1:C175,C176)+C176)</f>
        <v/>
      </c>
      <c r="B176" s="29" t="str">
        <f t="shared" si="191"/>
        <v/>
      </c>
      <c r="C176" s="29" t="str">
        <f t="shared" si="1"/>
        <v/>
      </c>
      <c r="D176" s="29" t="str">
        <f t="shared" si="2"/>
        <v/>
      </c>
      <c r="E176" s="29">
        <f>Kings!$Y$6</f>
        <v>2</v>
      </c>
      <c r="F176" s="29">
        <v>6</v>
      </c>
      <c r="G176" s="29">
        <v>26</v>
      </c>
      <c r="H176" s="29" t="str">
        <f>IF(AND(E176=1,Kings!H$28&lt;&gt;""),Kings!H$28,"")</f>
        <v/>
      </c>
      <c r="I176" s="29" t="str">
        <f>IF(AND(E176=2,Kings!H$28&lt;&gt;""),Kings!H$28,"")</f>
        <v/>
      </c>
      <c r="J176" s="29" t="str">
        <f>IF(ISERROR(VLOOKUP(G176,Kings!L$13:AR$32,30,FALSE)),"",VLOOKUP(G176,Kings!L$13:AR$32,30,FALSE))</f>
        <v/>
      </c>
      <c r="K176" s="29" t="str">
        <f>IF(ISERROR(VLOOKUP(G176,Kings!T$13:AR$32,23,FALSE)),"",VLOOKUP(G176,Kings!T$13:AR$32,23,FALSE))</f>
        <v/>
      </c>
      <c r="L176" s="29" t="str">
        <f>IF(ISERROR(VLOOKUP(G176,Kings!AB$13:AR$32,16,FALSE)),"",VLOOKUP(G176,Kings!AB$13:AR$32,16,FALSE))</f>
        <v/>
      </c>
      <c r="M176" s="29" t="str">
        <f>IF(ISERROR(VLOOKUP(G176,Kings!AJ$13:AR$32,9,FALSE)),"",VLOOKUP(G176,Kings!AJ$13:AR$32,9,FALSE))</f>
        <v/>
      </c>
      <c r="N176" s="27" t="str">
        <f t="shared" si="5"/>
        <v/>
      </c>
      <c r="O176" s="27" t="str">
        <f t="shared" si="6"/>
        <v/>
      </c>
      <c r="P176" s="27" t="str">
        <f>IF(N176="","",CHOOSE(VLOOKUP($V176,$A$1:$F$600,6,FALSE),AHS!$M$1,BHS!$M$1,CHS!$M$1,HMJHS!$M$1,KHS!$M$1,Kings!$M$1,MHS!$M$1,SWHS!$M$1,AMHS!$M$1,'S10'!$M$1,'S11'!$M$1,'S12'!$M$1,'S13'!$M$1,'S14'!$M$1,'S15'!$M$1,'S16'!$M$1,'S17'!$M$1,'S18'!$M$1,'S19'!$M$1,'S20'!$M$1))</f>
        <v/>
      </c>
      <c r="Q176" s="27" t="str">
        <f t="shared" si="7"/>
        <v/>
      </c>
      <c r="R176" s="27" t="str">
        <f t="shared" si="8"/>
        <v/>
      </c>
      <c r="S176" s="27" t="str">
        <f t="shared" si="9"/>
        <v/>
      </c>
      <c r="T176" s="27" t="str">
        <f t="shared" si="10"/>
        <v/>
      </c>
      <c r="U176" s="27" t="str">
        <f t="shared" si="11"/>
        <v/>
      </c>
      <c r="V176" s="27">
        <v>174</v>
      </c>
      <c r="W176" s="27" t="str">
        <f t="shared" si="12"/>
        <v/>
      </c>
      <c r="X176" s="27" t="str">
        <f t="shared" si="13"/>
        <v/>
      </c>
      <c r="Y176" s="27" t="str">
        <f>IF(W176="","",CHOOSE(VLOOKUP($V176,$B$1:$F$600,5,FALSE),AHS!$M$1,BHS!$M$1,CHS!$M$1,HMJHS!$M$1,KHS!$M$1,Kings!$M$1,MHS!$M$1,SWHS!$M$1,AMHS!$M$1,'S10'!$M$1,'S11'!$M$1,'S12'!$M$1,'S13'!$M$1,'S14'!$M$1,'S15'!$M$1,'S16'!$M$1,'S17'!$M$1,'S18'!$M$1,'S19'!$M$1,'S20'!$M$1))</f>
        <v/>
      </c>
      <c r="Z176" s="27" t="str">
        <f t="shared" si="14"/>
        <v/>
      </c>
      <c r="AA176" s="27" t="str">
        <f t="shared" si="15"/>
        <v/>
      </c>
      <c r="AB176" s="27" t="str">
        <f t="shared" si="16"/>
        <v/>
      </c>
      <c r="AC176" s="27" t="str">
        <f t="shared" si="17"/>
        <v/>
      </c>
      <c r="AD176" s="27" t="str">
        <f t="shared" si="18"/>
        <v/>
      </c>
    </row>
    <row r="177" spans="1:30" ht="12" customHeight="1" x14ac:dyDescent="0.25">
      <c r="A177" s="29" t="str">
        <f t="shared" ref="A177:B177" si="192">IF(C177="","",COUNTIF(C$1:C176,C177)+C177)</f>
        <v/>
      </c>
      <c r="B177" s="29" t="str">
        <f t="shared" si="192"/>
        <v/>
      </c>
      <c r="C177" s="29" t="str">
        <f t="shared" si="1"/>
        <v/>
      </c>
      <c r="D177" s="29" t="str">
        <f t="shared" si="2"/>
        <v/>
      </c>
      <c r="E177" s="29">
        <f>Kings!$Y$6</f>
        <v>2</v>
      </c>
      <c r="F177" s="29">
        <v>6</v>
      </c>
      <c r="G177" s="29">
        <v>27</v>
      </c>
      <c r="H177" s="29" t="str">
        <f>IF(AND(E177=1,Kings!H$29&lt;&gt;""),Kings!H$29,"")</f>
        <v/>
      </c>
      <c r="I177" s="29" t="str">
        <f>IF(AND(E177=2,Kings!H$29&lt;&gt;""),Kings!H$29,"")</f>
        <v/>
      </c>
      <c r="J177" s="29" t="str">
        <f>IF(ISERROR(VLOOKUP(G177,Kings!L$13:AR$32,30,FALSE)),"",VLOOKUP(G177,Kings!L$13:AR$32,30,FALSE))</f>
        <v/>
      </c>
      <c r="K177" s="29" t="str">
        <f>IF(ISERROR(VLOOKUP(G177,Kings!T$13:AR$32,23,FALSE)),"",VLOOKUP(G177,Kings!T$13:AR$32,23,FALSE))</f>
        <v/>
      </c>
      <c r="L177" s="29" t="str">
        <f>IF(ISERROR(VLOOKUP(G177,Kings!AB$13:AR$32,16,FALSE)),"",VLOOKUP(G177,Kings!AB$13:AR$32,16,FALSE))</f>
        <v/>
      </c>
      <c r="M177" s="29" t="str">
        <f>IF(ISERROR(VLOOKUP(G177,Kings!AJ$13:AR$32,9,FALSE)),"",VLOOKUP(G177,Kings!AJ$13:AR$32,9,FALSE))</f>
        <v/>
      </c>
      <c r="N177" s="27" t="str">
        <f t="shared" si="5"/>
        <v/>
      </c>
      <c r="O177" s="27" t="str">
        <f t="shared" si="6"/>
        <v/>
      </c>
      <c r="P177" s="27" t="str">
        <f>IF(N177="","",CHOOSE(VLOOKUP($V177,$A$1:$F$600,6,FALSE),AHS!$M$1,BHS!$M$1,CHS!$M$1,HMJHS!$M$1,KHS!$M$1,Kings!$M$1,MHS!$M$1,SWHS!$M$1,AMHS!$M$1,'S10'!$M$1,'S11'!$M$1,'S12'!$M$1,'S13'!$M$1,'S14'!$M$1,'S15'!$M$1,'S16'!$M$1,'S17'!$M$1,'S18'!$M$1,'S19'!$M$1,'S20'!$M$1))</f>
        <v/>
      </c>
      <c r="Q177" s="27" t="str">
        <f t="shared" si="7"/>
        <v/>
      </c>
      <c r="R177" s="27" t="str">
        <f t="shared" si="8"/>
        <v/>
      </c>
      <c r="S177" s="27" t="str">
        <f t="shared" si="9"/>
        <v/>
      </c>
      <c r="T177" s="27" t="str">
        <f t="shared" si="10"/>
        <v/>
      </c>
      <c r="U177" s="27" t="str">
        <f t="shared" si="11"/>
        <v/>
      </c>
      <c r="V177" s="27">
        <v>175</v>
      </c>
      <c r="W177" s="27" t="str">
        <f t="shared" si="12"/>
        <v/>
      </c>
      <c r="X177" s="27" t="str">
        <f t="shared" si="13"/>
        <v/>
      </c>
      <c r="Y177" s="27" t="str">
        <f>IF(W177="","",CHOOSE(VLOOKUP($V177,$B$1:$F$600,5,FALSE),AHS!$M$1,BHS!$M$1,CHS!$M$1,HMJHS!$M$1,KHS!$M$1,Kings!$M$1,MHS!$M$1,SWHS!$M$1,AMHS!$M$1,'S10'!$M$1,'S11'!$M$1,'S12'!$M$1,'S13'!$M$1,'S14'!$M$1,'S15'!$M$1,'S16'!$M$1,'S17'!$M$1,'S18'!$M$1,'S19'!$M$1,'S20'!$M$1))</f>
        <v/>
      </c>
      <c r="Z177" s="27" t="str">
        <f t="shared" si="14"/>
        <v/>
      </c>
      <c r="AA177" s="27" t="str">
        <f t="shared" si="15"/>
        <v/>
      </c>
      <c r="AB177" s="27" t="str">
        <f t="shared" si="16"/>
        <v/>
      </c>
      <c r="AC177" s="27" t="str">
        <f t="shared" si="17"/>
        <v/>
      </c>
      <c r="AD177" s="27" t="str">
        <f t="shared" si="18"/>
        <v/>
      </c>
    </row>
    <row r="178" spans="1:30" ht="12" customHeight="1" x14ac:dyDescent="0.25">
      <c r="A178" s="29" t="str">
        <f t="shared" ref="A178:B178" si="193">IF(C178="","",COUNTIF(C$1:C177,C178)+C178)</f>
        <v/>
      </c>
      <c r="B178" s="29" t="str">
        <f t="shared" si="193"/>
        <v/>
      </c>
      <c r="C178" s="29" t="str">
        <f t="shared" si="1"/>
        <v/>
      </c>
      <c r="D178" s="29" t="str">
        <f t="shared" si="2"/>
        <v/>
      </c>
      <c r="E178" s="29">
        <f>Kings!$Y$6</f>
        <v>2</v>
      </c>
      <c r="F178" s="29">
        <v>6</v>
      </c>
      <c r="G178" s="29">
        <v>28</v>
      </c>
      <c r="H178" s="29" t="str">
        <f>IF(AND(E178=1,Kings!H$30&lt;&gt;""),Kings!H$30,"")</f>
        <v/>
      </c>
      <c r="I178" s="29" t="str">
        <f>IF(AND(E178=2,Kings!H$30&lt;&gt;""),Kings!H$30,"")</f>
        <v/>
      </c>
      <c r="J178" s="29" t="str">
        <f>IF(ISERROR(VLOOKUP(G178,Kings!L$13:AR$32,30,FALSE)),"",VLOOKUP(G178,Kings!L$13:AR$32,30,FALSE))</f>
        <v/>
      </c>
      <c r="K178" s="29" t="str">
        <f>IF(ISERROR(VLOOKUP(G178,Kings!T$13:AR$32,23,FALSE)),"",VLOOKUP(G178,Kings!T$13:AR$32,23,FALSE))</f>
        <v/>
      </c>
      <c r="L178" s="29" t="str">
        <f>IF(ISERROR(VLOOKUP(G178,Kings!AB$13:AR$32,16,FALSE)),"",VLOOKUP(G178,Kings!AB$13:AR$32,16,FALSE))</f>
        <v/>
      </c>
      <c r="M178" s="29" t="str">
        <f>IF(ISERROR(VLOOKUP(G178,Kings!AJ$13:AR$32,9,FALSE)),"",VLOOKUP(G178,Kings!AJ$13:AR$32,9,FALSE))</f>
        <v/>
      </c>
      <c r="N178" s="27" t="str">
        <f t="shared" si="5"/>
        <v/>
      </c>
      <c r="O178" s="27" t="str">
        <f t="shared" si="6"/>
        <v/>
      </c>
      <c r="P178" s="27" t="str">
        <f>IF(N178="","",CHOOSE(VLOOKUP($V178,$A$1:$F$600,6,FALSE),AHS!$M$1,BHS!$M$1,CHS!$M$1,HMJHS!$M$1,KHS!$M$1,Kings!$M$1,MHS!$M$1,SWHS!$M$1,AMHS!$M$1,'S10'!$M$1,'S11'!$M$1,'S12'!$M$1,'S13'!$M$1,'S14'!$M$1,'S15'!$M$1,'S16'!$M$1,'S17'!$M$1,'S18'!$M$1,'S19'!$M$1,'S20'!$M$1))</f>
        <v/>
      </c>
      <c r="Q178" s="27" t="str">
        <f t="shared" si="7"/>
        <v/>
      </c>
      <c r="R178" s="27" t="str">
        <f t="shared" si="8"/>
        <v/>
      </c>
      <c r="S178" s="27" t="str">
        <f t="shared" si="9"/>
        <v/>
      </c>
      <c r="T178" s="27" t="str">
        <f t="shared" si="10"/>
        <v/>
      </c>
      <c r="U178" s="27" t="str">
        <f t="shared" si="11"/>
        <v/>
      </c>
      <c r="V178" s="27">
        <v>176</v>
      </c>
      <c r="W178" s="27" t="str">
        <f t="shared" si="12"/>
        <v/>
      </c>
      <c r="X178" s="27" t="str">
        <f t="shared" si="13"/>
        <v/>
      </c>
      <c r="Y178" s="27" t="str">
        <f>IF(W178="","",CHOOSE(VLOOKUP($V178,$B$1:$F$600,5,FALSE),AHS!$M$1,BHS!$M$1,CHS!$M$1,HMJHS!$M$1,KHS!$M$1,Kings!$M$1,MHS!$M$1,SWHS!$M$1,AMHS!$M$1,'S10'!$M$1,'S11'!$M$1,'S12'!$M$1,'S13'!$M$1,'S14'!$M$1,'S15'!$M$1,'S16'!$M$1,'S17'!$M$1,'S18'!$M$1,'S19'!$M$1,'S20'!$M$1))</f>
        <v/>
      </c>
      <c r="Z178" s="27" t="str">
        <f t="shared" si="14"/>
        <v/>
      </c>
      <c r="AA178" s="27" t="str">
        <f t="shared" si="15"/>
        <v/>
      </c>
      <c r="AB178" s="27" t="str">
        <f t="shared" si="16"/>
        <v/>
      </c>
      <c r="AC178" s="27" t="str">
        <f t="shared" si="17"/>
        <v/>
      </c>
      <c r="AD178" s="27" t="str">
        <f t="shared" si="18"/>
        <v/>
      </c>
    </row>
    <row r="179" spans="1:30" ht="12" customHeight="1" x14ac:dyDescent="0.25">
      <c r="A179" s="29" t="str">
        <f t="shared" ref="A179:B179" si="194">IF(C179="","",COUNTIF(C$1:C178,C179)+C179)</f>
        <v/>
      </c>
      <c r="B179" s="29" t="str">
        <f t="shared" si="194"/>
        <v/>
      </c>
      <c r="C179" s="29" t="str">
        <f t="shared" si="1"/>
        <v/>
      </c>
      <c r="D179" s="29" t="str">
        <f t="shared" si="2"/>
        <v/>
      </c>
      <c r="E179" s="29">
        <f>Kings!$Y$6</f>
        <v>2</v>
      </c>
      <c r="F179" s="29">
        <v>6</v>
      </c>
      <c r="G179" s="29">
        <v>29</v>
      </c>
      <c r="H179" s="29" t="str">
        <f>IF(AND(E179=1,Kings!H$31&lt;&gt;""),Kings!H$31,"")</f>
        <v/>
      </c>
      <c r="I179" s="29" t="str">
        <f>IF(AND(E179=2,Kings!H$31&lt;&gt;""),Kings!H$31,"")</f>
        <v/>
      </c>
      <c r="J179" s="29" t="str">
        <f>IF(ISERROR(VLOOKUP(G179,Kings!L$13:AR$32,30,FALSE)),"",VLOOKUP(G179,Kings!L$13:AR$32,30,FALSE))</f>
        <v/>
      </c>
      <c r="K179" s="29" t="str">
        <f>IF(ISERROR(VLOOKUP(G179,Kings!T$13:AR$32,23,FALSE)),"",VLOOKUP(G179,Kings!T$13:AR$32,23,FALSE))</f>
        <v/>
      </c>
      <c r="L179" s="29" t="str">
        <f>IF(ISERROR(VLOOKUP(G179,Kings!AB$13:AR$32,16,FALSE)),"",VLOOKUP(G179,Kings!AB$13:AR$32,16,FALSE))</f>
        <v/>
      </c>
      <c r="M179" s="29" t="str">
        <f>IF(ISERROR(VLOOKUP(G179,Kings!AJ$13:AR$32,9,FALSE)),"",VLOOKUP(G179,Kings!AJ$13:AR$32,9,FALSE))</f>
        <v/>
      </c>
      <c r="N179" s="27" t="str">
        <f t="shared" si="5"/>
        <v/>
      </c>
      <c r="O179" s="27" t="str">
        <f t="shared" si="6"/>
        <v/>
      </c>
      <c r="P179" s="27" t="str">
        <f>IF(N179="","",CHOOSE(VLOOKUP($V179,$A$1:$F$600,6,FALSE),AHS!$M$1,BHS!$M$1,CHS!$M$1,HMJHS!$M$1,KHS!$M$1,Kings!$M$1,MHS!$M$1,SWHS!$M$1,AMHS!$M$1,'S10'!$M$1,'S11'!$M$1,'S12'!$M$1,'S13'!$M$1,'S14'!$M$1,'S15'!$M$1,'S16'!$M$1,'S17'!$M$1,'S18'!$M$1,'S19'!$M$1,'S20'!$M$1))</f>
        <v/>
      </c>
      <c r="Q179" s="27" t="str">
        <f t="shared" si="7"/>
        <v/>
      </c>
      <c r="R179" s="27" t="str">
        <f t="shared" si="8"/>
        <v/>
      </c>
      <c r="S179" s="27" t="str">
        <f t="shared" si="9"/>
        <v/>
      </c>
      <c r="T179" s="27" t="str">
        <f t="shared" si="10"/>
        <v/>
      </c>
      <c r="U179" s="27" t="str">
        <f t="shared" si="11"/>
        <v/>
      </c>
      <c r="V179" s="27">
        <v>177</v>
      </c>
      <c r="W179" s="27" t="str">
        <f t="shared" si="12"/>
        <v/>
      </c>
      <c r="X179" s="27" t="str">
        <f t="shared" si="13"/>
        <v/>
      </c>
      <c r="Y179" s="27" t="str">
        <f>IF(W179="","",CHOOSE(VLOOKUP($V179,$B$1:$F$600,5,FALSE),AHS!$M$1,BHS!$M$1,CHS!$M$1,HMJHS!$M$1,KHS!$M$1,Kings!$M$1,MHS!$M$1,SWHS!$M$1,AMHS!$M$1,'S10'!$M$1,'S11'!$M$1,'S12'!$M$1,'S13'!$M$1,'S14'!$M$1,'S15'!$M$1,'S16'!$M$1,'S17'!$M$1,'S18'!$M$1,'S19'!$M$1,'S20'!$M$1))</f>
        <v/>
      </c>
      <c r="Z179" s="27" t="str">
        <f t="shared" si="14"/>
        <v/>
      </c>
      <c r="AA179" s="27" t="str">
        <f t="shared" si="15"/>
        <v/>
      </c>
      <c r="AB179" s="27" t="str">
        <f t="shared" si="16"/>
        <v/>
      </c>
      <c r="AC179" s="27" t="str">
        <f t="shared" si="17"/>
        <v/>
      </c>
      <c r="AD179" s="27" t="str">
        <f t="shared" si="18"/>
        <v/>
      </c>
    </row>
    <row r="180" spans="1:30" ht="12" customHeight="1" x14ac:dyDescent="0.25">
      <c r="A180" s="29" t="str">
        <f t="shared" ref="A180:B180" si="195">IF(C180="","",COUNTIF(C$1:C179,C180)+C180)</f>
        <v/>
      </c>
      <c r="B180" s="29" t="str">
        <f t="shared" si="195"/>
        <v/>
      </c>
      <c r="C180" s="29" t="str">
        <f t="shared" si="1"/>
        <v/>
      </c>
      <c r="D180" s="29" t="str">
        <f t="shared" si="2"/>
        <v/>
      </c>
      <c r="E180" s="29">
        <f>Kings!$Y$6</f>
        <v>2</v>
      </c>
      <c r="F180" s="29">
        <v>6</v>
      </c>
      <c r="G180" s="29">
        <v>30</v>
      </c>
      <c r="H180" s="29" t="str">
        <f>IF(AND(E180=1,Kings!H$32&lt;&gt;""),Kings!H$32,"")</f>
        <v/>
      </c>
      <c r="I180" s="29" t="str">
        <f>IF(AND(E180=2,Kings!H$32&lt;&gt;""),Kings!H$32,"")</f>
        <v/>
      </c>
      <c r="J180" s="29" t="str">
        <f>IF(ISERROR(VLOOKUP(G180,Kings!L$13:AR$32,30,FALSE)),"",VLOOKUP(G180,Kings!L$13:AR$32,30,FALSE))</f>
        <v/>
      </c>
      <c r="K180" s="29" t="str">
        <f>IF(ISERROR(VLOOKUP(G180,Kings!T$13:AR$32,23,FALSE)),"",VLOOKUP(G180,Kings!T$13:AR$32,23,FALSE))</f>
        <v/>
      </c>
      <c r="L180" s="29" t="str">
        <f>IF(ISERROR(VLOOKUP(G180,Kings!AB$13:AR$32,16,FALSE)),"",VLOOKUP(G180,Kings!AB$13:AR$32,16,FALSE))</f>
        <v/>
      </c>
      <c r="M180" s="29" t="str">
        <f>IF(ISERROR(VLOOKUP(G180,Kings!AJ$13:AR$32,9,FALSE)),"",VLOOKUP(G180,Kings!AJ$13:AR$32,9,FALSE))</f>
        <v/>
      </c>
      <c r="N180" s="27" t="str">
        <f t="shared" si="5"/>
        <v/>
      </c>
      <c r="O180" s="27" t="str">
        <f t="shared" si="6"/>
        <v/>
      </c>
      <c r="P180" s="27" t="str">
        <f>IF(N180="","",CHOOSE(VLOOKUP($V180,$A$1:$F$600,6,FALSE),AHS!$M$1,BHS!$M$1,CHS!$M$1,HMJHS!$M$1,KHS!$M$1,Kings!$M$1,MHS!$M$1,SWHS!$M$1,AMHS!$M$1,'S10'!$M$1,'S11'!$M$1,'S12'!$M$1,'S13'!$M$1,'S14'!$M$1,'S15'!$M$1,'S16'!$M$1,'S17'!$M$1,'S18'!$M$1,'S19'!$M$1,'S20'!$M$1))</f>
        <v/>
      </c>
      <c r="Q180" s="27" t="str">
        <f t="shared" si="7"/>
        <v/>
      </c>
      <c r="R180" s="27" t="str">
        <f t="shared" si="8"/>
        <v/>
      </c>
      <c r="S180" s="27" t="str">
        <f t="shared" si="9"/>
        <v/>
      </c>
      <c r="T180" s="27" t="str">
        <f t="shared" si="10"/>
        <v/>
      </c>
      <c r="U180" s="27" t="str">
        <f t="shared" si="11"/>
        <v/>
      </c>
      <c r="V180" s="27">
        <v>178</v>
      </c>
      <c r="W180" s="27" t="str">
        <f t="shared" si="12"/>
        <v/>
      </c>
      <c r="X180" s="27" t="str">
        <f t="shared" si="13"/>
        <v/>
      </c>
      <c r="Y180" s="27" t="str">
        <f>IF(W180="","",CHOOSE(VLOOKUP($V180,$B$1:$F$600,5,FALSE),AHS!$M$1,BHS!$M$1,CHS!$M$1,HMJHS!$M$1,KHS!$M$1,Kings!$M$1,MHS!$M$1,SWHS!$M$1,AMHS!$M$1,'S10'!$M$1,'S11'!$M$1,'S12'!$M$1,'S13'!$M$1,'S14'!$M$1,'S15'!$M$1,'S16'!$M$1,'S17'!$M$1,'S18'!$M$1,'S19'!$M$1,'S20'!$M$1))</f>
        <v/>
      </c>
      <c r="Z180" s="27" t="str">
        <f t="shared" si="14"/>
        <v/>
      </c>
      <c r="AA180" s="27" t="str">
        <f t="shared" si="15"/>
        <v/>
      </c>
      <c r="AB180" s="27" t="str">
        <f t="shared" si="16"/>
        <v/>
      </c>
      <c r="AC180" s="27" t="str">
        <f t="shared" si="17"/>
        <v/>
      </c>
      <c r="AD180" s="27" t="str">
        <f t="shared" si="18"/>
        <v/>
      </c>
    </row>
    <row r="181" spans="1:30" ht="12" customHeight="1" x14ac:dyDescent="0.25">
      <c r="A181" s="29">
        <f t="shared" ref="A181:B181" si="196">IF(C181="","",COUNTIF(C$1:C180,C181)+C181)</f>
        <v>5</v>
      </c>
      <c r="B181" s="29" t="str">
        <f t="shared" si="196"/>
        <v/>
      </c>
      <c r="C181" s="29">
        <f t="shared" si="1"/>
        <v>5</v>
      </c>
      <c r="D181" s="29" t="str">
        <f t="shared" si="2"/>
        <v/>
      </c>
      <c r="E181" s="29">
        <f>MHS!$Y$6</f>
        <v>1</v>
      </c>
      <c r="F181" s="29">
        <v>7</v>
      </c>
      <c r="G181" s="29">
        <v>1</v>
      </c>
      <c r="H181" s="29">
        <f>IF(AND(E181=1,MHS!H$3&lt;&gt;""),MHS!H$3,"")</f>
        <v>96</v>
      </c>
      <c r="I181" s="29" t="str">
        <f>IF(AND(E181=2,MHS!H$3&lt;&gt;""),MHS!H$3,"")</f>
        <v/>
      </c>
      <c r="J181" s="29" t="str">
        <f>IF(ISERROR(VLOOKUP(G181,MHS!L$13:AR$32,30,FALSE)),"",VLOOKUP(G181,MHS!L$13:AR$32,30,FALSE))</f>
        <v>Brandon Ng</v>
      </c>
      <c r="K181" s="29" t="str">
        <f>IF(ISERROR(VLOOKUP(G181,MHS!T$13:AR$32,23,FALSE)),"",VLOOKUP(G181,MHS!T$13:AR$32,23,FALSE))</f>
        <v>Alex Reed</v>
      </c>
      <c r="L181" s="29" t="str">
        <f>IF(ISERROR(VLOOKUP(G181,MHS!AB$13:AR$32,16,FALSE)),"",VLOOKUP(G181,MHS!AB$13:AR$32,16,FALSE))</f>
        <v>Leon Kum</v>
      </c>
      <c r="M181" s="29" t="str">
        <f>IF(ISERROR(VLOOKUP(G181,MHS!AJ$13:AR$32,9,FALSE)),"",VLOOKUP(G181,MHS!AJ$13:AR$32,9,FALSE))</f>
        <v/>
      </c>
      <c r="N181" s="27" t="str">
        <f t="shared" si="5"/>
        <v/>
      </c>
      <c r="O181" s="27" t="str">
        <f t="shared" si="6"/>
        <v/>
      </c>
      <c r="P181" s="27" t="str">
        <f>IF(N181="","",CHOOSE(VLOOKUP($V181,$A$1:$F$600,6,FALSE),AHS!$M$1,BHS!$M$1,CHS!$M$1,HMJHS!$M$1,KHS!$M$1,Kings!$M$1,MHS!$M$1,SWHS!$M$1,AMHS!$M$1,'S10'!$M$1,'S11'!$M$1,'S12'!$M$1,'S13'!$M$1,'S14'!$M$1,'S15'!$M$1,'S16'!$M$1,'S17'!$M$1,'S18'!$M$1,'S19'!$M$1,'S20'!$M$1))</f>
        <v/>
      </c>
      <c r="Q181" s="27" t="str">
        <f t="shared" si="7"/>
        <v/>
      </c>
      <c r="R181" s="27" t="str">
        <f t="shared" si="8"/>
        <v/>
      </c>
      <c r="S181" s="27" t="str">
        <f t="shared" si="9"/>
        <v/>
      </c>
      <c r="T181" s="27" t="str">
        <f t="shared" si="10"/>
        <v/>
      </c>
      <c r="U181" s="27" t="str">
        <f t="shared" si="11"/>
        <v/>
      </c>
      <c r="V181" s="27">
        <v>179</v>
      </c>
      <c r="W181" s="27" t="str">
        <f t="shared" si="12"/>
        <v/>
      </c>
      <c r="X181" s="27" t="str">
        <f t="shared" si="13"/>
        <v/>
      </c>
      <c r="Y181" s="27" t="str">
        <f>IF(W181="","",CHOOSE(VLOOKUP($V181,$B$1:$F$600,5,FALSE),AHS!$M$1,BHS!$M$1,CHS!$M$1,HMJHS!$M$1,KHS!$M$1,Kings!$M$1,MHS!$M$1,SWHS!$M$1,AMHS!$M$1,'S10'!$M$1,'S11'!$M$1,'S12'!$M$1,'S13'!$M$1,'S14'!$M$1,'S15'!$M$1,'S16'!$M$1,'S17'!$M$1,'S18'!$M$1,'S19'!$M$1,'S20'!$M$1))</f>
        <v/>
      </c>
      <c r="Z181" s="27" t="str">
        <f t="shared" si="14"/>
        <v/>
      </c>
      <c r="AA181" s="27" t="str">
        <f t="shared" si="15"/>
        <v/>
      </c>
      <c r="AB181" s="27" t="str">
        <f t="shared" si="16"/>
        <v/>
      </c>
      <c r="AC181" s="27" t="str">
        <f t="shared" si="17"/>
        <v/>
      </c>
      <c r="AD181" s="27" t="str">
        <f t="shared" si="18"/>
        <v/>
      </c>
    </row>
    <row r="182" spans="1:30" ht="12" customHeight="1" x14ac:dyDescent="0.25">
      <c r="A182" s="29">
        <f t="shared" ref="A182:B182" si="197">IF(C182="","",COUNTIF(C$1:C181,C182)+C182)</f>
        <v>12</v>
      </c>
      <c r="B182" s="29" t="str">
        <f t="shared" si="197"/>
        <v/>
      </c>
      <c r="C182" s="29">
        <f t="shared" si="1"/>
        <v>12</v>
      </c>
      <c r="D182" s="29" t="str">
        <f t="shared" si="2"/>
        <v/>
      </c>
      <c r="E182" s="29">
        <f>MHS!$Y$6</f>
        <v>1</v>
      </c>
      <c r="F182" s="29">
        <v>7</v>
      </c>
      <c r="G182" s="29">
        <v>2</v>
      </c>
      <c r="H182" s="29">
        <f>IF(AND(E182=1,MHS!H$4&lt;&gt;""),MHS!H$4,"")</f>
        <v>41</v>
      </c>
      <c r="I182" s="29" t="str">
        <f>IF(AND(E182=2,MHS!H$4&lt;&gt;""),MHS!H$4,"")</f>
        <v/>
      </c>
      <c r="J182" s="29" t="str">
        <f>IF(ISERROR(VLOOKUP(G182,MHS!L$13:AR$32,30,FALSE)),"",VLOOKUP(G182,MHS!L$13:AR$32,30,FALSE))</f>
        <v>xAri Harden</v>
      </c>
      <c r="K182" s="29" t="str">
        <f>IF(ISERROR(VLOOKUP(G182,MHS!T$13:AR$32,23,FALSE)),"",VLOOKUP(G182,MHS!T$13:AR$32,23,FALSE))</f>
        <v>Kreta Andrade Martinez</v>
      </c>
      <c r="L182" s="29" t="str">
        <f>IF(ISERROR(VLOOKUP(G182,MHS!AB$13:AR$32,16,FALSE)),"",VLOOKUP(G182,MHS!AB$13:AR$32,16,FALSE))</f>
        <v>Michelle Ngumbi</v>
      </c>
      <c r="M182" s="29" t="str">
        <f>IF(ISERROR(VLOOKUP(G182,MHS!AJ$13:AR$32,9,FALSE)),"",VLOOKUP(G182,MHS!AJ$13:AR$32,9,FALSE))</f>
        <v/>
      </c>
      <c r="N182" s="27" t="str">
        <f t="shared" si="5"/>
        <v/>
      </c>
      <c r="O182" s="27" t="str">
        <f t="shared" si="6"/>
        <v/>
      </c>
      <c r="P182" s="27" t="str">
        <f>IF(N182="","",CHOOSE(VLOOKUP($V182,$A$1:$F$600,6,FALSE),AHS!$M$1,BHS!$M$1,CHS!$M$1,HMJHS!$M$1,KHS!$M$1,Kings!$M$1,MHS!$M$1,SWHS!$M$1,AMHS!$M$1,'S10'!$M$1,'S11'!$M$1,'S12'!$M$1,'S13'!$M$1,'S14'!$M$1,'S15'!$M$1,'S16'!$M$1,'S17'!$M$1,'S18'!$M$1,'S19'!$M$1,'S20'!$M$1))</f>
        <v/>
      </c>
      <c r="Q182" s="27" t="str">
        <f t="shared" si="7"/>
        <v/>
      </c>
      <c r="R182" s="27" t="str">
        <f t="shared" si="8"/>
        <v/>
      </c>
      <c r="S182" s="27" t="str">
        <f t="shared" si="9"/>
        <v/>
      </c>
      <c r="T182" s="27" t="str">
        <f t="shared" si="10"/>
        <v/>
      </c>
      <c r="U182" s="27" t="str">
        <f t="shared" si="11"/>
        <v/>
      </c>
      <c r="V182" s="27">
        <v>180</v>
      </c>
      <c r="W182" s="27" t="str">
        <f t="shared" si="12"/>
        <v/>
      </c>
      <c r="X182" s="27" t="str">
        <f t="shared" si="13"/>
        <v/>
      </c>
      <c r="Y182" s="27" t="str">
        <f>IF(W182="","",CHOOSE(VLOOKUP($V182,$B$1:$F$600,5,FALSE),AHS!$M$1,BHS!$M$1,CHS!$M$1,HMJHS!$M$1,KHS!$M$1,Kings!$M$1,MHS!$M$1,SWHS!$M$1,AMHS!$M$1,'S10'!$M$1,'S11'!$M$1,'S12'!$M$1,'S13'!$M$1,'S14'!$M$1,'S15'!$M$1,'S16'!$M$1,'S17'!$M$1,'S18'!$M$1,'S19'!$M$1,'S20'!$M$1))</f>
        <v/>
      </c>
      <c r="Z182" s="27" t="str">
        <f t="shared" si="14"/>
        <v/>
      </c>
      <c r="AA182" s="27" t="str">
        <f t="shared" si="15"/>
        <v/>
      </c>
      <c r="AB182" s="27" t="str">
        <f t="shared" si="16"/>
        <v/>
      </c>
      <c r="AC182" s="27" t="str">
        <f t="shared" si="17"/>
        <v/>
      </c>
      <c r="AD182" s="27" t="str">
        <f t="shared" si="18"/>
        <v/>
      </c>
    </row>
    <row r="183" spans="1:30" ht="12" customHeight="1" x14ac:dyDescent="0.25">
      <c r="A183" s="29">
        <f t="shared" ref="A183:B183" si="198">IF(C183="","",COUNTIF(C$1:C182,C183)+C183)</f>
        <v>8</v>
      </c>
      <c r="B183" s="29" t="str">
        <f t="shared" si="198"/>
        <v/>
      </c>
      <c r="C183" s="29">
        <f t="shared" si="1"/>
        <v>8</v>
      </c>
      <c r="D183" s="29" t="str">
        <f t="shared" si="2"/>
        <v/>
      </c>
      <c r="E183" s="29">
        <f>MHS!$Y$6</f>
        <v>1</v>
      </c>
      <c r="F183" s="29">
        <v>7</v>
      </c>
      <c r="G183" s="29">
        <v>3</v>
      </c>
      <c r="H183" s="29">
        <f>IF(AND(E183=1,MHS!H$5&lt;&gt;""),MHS!H$5,"")</f>
        <v>87</v>
      </c>
      <c r="I183" s="29" t="str">
        <f>IF(AND(E183=2,MHS!H$5&lt;&gt;""),MHS!H$5,"")</f>
        <v/>
      </c>
      <c r="J183" s="29" t="str">
        <f>IF(ISERROR(VLOOKUP(G183,MHS!L$13:AR$32,30,FALSE)),"",VLOOKUP(G183,MHS!L$13:AR$32,30,FALSE))</f>
        <v>xEmmett Higley</v>
      </c>
      <c r="K183" s="29" t="str">
        <f>IF(ISERROR(VLOOKUP(G183,MHS!T$13:AR$32,23,FALSE)),"",VLOOKUP(G183,MHS!T$13:AR$32,23,FALSE))</f>
        <v>xThales Pham</v>
      </c>
      <c r="L183" s="29" t="str">
        <f>IF(ISERROR(VLOOKUP(G183,MHS!AB$13:AR$32,16,FALSE)),"",VLOOKUP(G183,MHS!AB$13:AR$32,16,FALSE))</f>
        <v/>
      </c>
      <c r="M183" s="29" t="str">
        <f>IF(ISERROR(VLOOKUP(G183,MHS!AJ$13:AR$32,9,FALSE)),"",VLOOKUP(G183,MHS!AJ$13:AR$32,9,FALSE))</f>
        <v/>
      </c>
      <c r="N183" s="27" t="str">
        <f t="shared" si="5"/>
        <v/>
      </c>
      <c r="O183" s="27" t="str">
        <f t="shared" si="6"/>
        <v/>
      </c>
      <c r="P183" s="27" t="str">
        <f>IF(N183="","",CHOOSE(VLOOKUP($V183,$A$1:$F$600,6,FALSE),AHS!$M$1,BHS!$M$1,CHS!$M$1,HMJHS!$M$1,KHS!$M$1,Kings!$M$1,MHS!$M$1,SWHS!$M$1,AMHS!$M$1,'S10'!$M$1,'S11'!$M$1,'S12'!$M$1,'S13'!$M$1,'S14'!$M$1,'S15'!$M$1,'S16'!$M$1,'S17'!$M$1,'S18'!$M$1,'S19'!$M$1,'S20'!$M$1))</f>
        <v/>
      </c>
      <c r="Q183" s="27" t="str">
        <f t="shared" si="7"/>
        <v/>
      </c>
      <c r="R183" s="27" t="str">
        <f t="shared" si="8"/>
        <v/>
      </c>
      <c r="S183" s="27" t="str">
        <f t="shared" si="9"/>
        <v/>
      </c>
      <c r="T183" s="27" t="str">
        <f t="shared" si="10"/>
        <v/>
      </c>
      <c r="U183" s="27" t="str">
        <f t="shared" si="11"/>
        <v/>
      </c>
      <c r="V183" s="27">
        <v>181</v>
      </c>
      <c r="W183" s="27" t="str">
        <f t="shared" si="12"/>
        <v/>
      </c>
      <c r="X183" s="27" t="str">
        <f t="shared" si="13"/>
        <v/>
      </c>
      <c r="Y183" s="27" t="str">
        <f>IF(W183="","",CHOOSE(VLOOKUP($V183,$B$1:$F$600,5,FALSE),AHS!$M$1,BHS!$M$1,CHS!$M$1,HMJHS!$M$1,KHS!$M$1,Kings!$M$1,MHS!$M$1,SWHS!$M$1,AMHS!$M$1,'S10'!$M$1,'S11'!$M$1,'S12'!$M$1,'S13'!$M$1,'S14'!$M$1,'S15'!$M$1,'S16'!$M$1,'S17'!$M$1,'S18'!$M$1,'S19'!$M$1,'S20'!$M$1))</f>
        <v/>
      </c>
      <c r="Z183" s="27" t="str">
        <f t="shared" si="14"/>
        <v/>
      </c>
      <c r="AA183" s="27" t="str">
        <f t="shared" si="15"/>
        <v/>
      </c>
      <c r="AB183" s="27" t="str">
        <f t="shared" si="16"/>
        <v/>
      </c>
      <c r="AC183" s="27" t="str">
        <f t="shared" si="17"/>
        <v/>
      </c>
      <c r="AD183" s="27" t="str">
        <f t="shared" si="18"/>
        <v/>
      </c>
    </row>
    <row r="184" spans="1:30" ht="12" customHeight="1" x14ac:dyDescent="0.25">
      <c r="A184" s="29" t="str">
        <f t="shared" ref="A184:B184" si="199">IF(C184="","",COUNTIF(C$1:C183,C184)+C184)</f>
        <v/>
      </c>
      <c r="B184" s="29" t="str">
        <f t="shared" si="199"/>
        <v/>
      </c>
      <c r="C184" s="29" t="str">
        <f t="shared" si="1"/>
        <v/>
      </c>
      <c r="D184" s="29" t="str">
        <f t="shared" si="2"/>
        <v/>
      </c>
      <c r="E184" s="29">
        <f>MHS!$Y$6</f>
        <v>1</v>
      </c>
      <c r="F184" s="29">
        <v>7</v>
      </c>
      <c r="G184" s="29">
        <v>4</v>
      </c>
      <c r="H184" s="29" t="str">
        <f>IF(AND(E184=1,MHS!H$6&lt;&gt;""),MHS!H$6,"")</f>
        <v/>
      </c>
      <c r="I184" s="29" t="str">
        <f>IF(AND(E184=2,MHS!H$6&lt;&gt;""),MHS!H$6,"")</f>
        <v/>
      </c>
      <c r="J184" s="29" t="str">
        <f>IF(ISERROR(VLOOKUP(G184,MHS!L$13:AR$32,30,FALSE)),"",VLOOKUP(G184,MHS!L$13:AR$32,30,FALSE))</f>
        <v/>
      </c>
      <c r="K184" s="29" t="str">
        <f>IF(ISERROR(VLOOKUP(G184,MHS!T$13:AR$32,23,FALSE)),"",VLOOKUP(G184,MHS!T$13:AR$32,23,FALSE))</f>
        <v/>
      </c>
      <c r="L184" s="29" t="str">
        <f>IF(ISERROR(VLOOKUP(G184,MHS!AB$13:AR$32,16,FALSE)),"",VLOOKUP(G184,MHS!AB$13:AR$32,16,FALSE))</f>
        <v/>
      </c>
      <c r="M184" s="29" t="str">
        <f>IF(ISERROR(VLOOKUP(G184,MHS!AJ$13:AR$32,9,FALSE)),"",VLOOKUP(G184,MHS!AJ$13:AR$32,9,FALSE))</f>
        <v/>
      </c>
      <c r="N184" s="27" t="str">
        <f t="shared" si="5"/>
        <v/>
      </c>
      <c r="O184" s="27" t="str">
        <f t="shared" si="6"/>
        <v/>
      </c>
      <c r="P184" s="27" t="str">
        <f>IF(N184="","",CHOOSE(VLOOKUP($V184,$A$1:$F$600,6,FALSE),AHS!$M$1,BHS!$M$1,CHS!$M$1,HMJHS!$M$1,KHS!$M$1,Kings!$M$1,MHS!$M$1,SWHS!$M$1,AMHS!$M$1,'S10'!$M$1,'S11'!$M$1,'S12'!$M$1,'S13'!$M$1,'S14'!$M$1,'S15'!$M$1,'S16'!$M$1,'S17'!$M$1,'S18'!$M$1,'S19'!$M$1,'S20'!$M$1))</f>
        <v/>
      </c>
      <c r="Q184" s="27" t="str">
        <f t="shared" si="7"/>
        <v/>
      </c>
      <c r="R184" s="27" t="str">
        <f t="shared" si="8"/>
        <v/>
      </c>
      <c r="S184" s="27" t="str">
        <f t="shared" si="9"/>
        <v/>
      </c>
      <c r="T184" s="27" t="str">
        <f t="shared" si="10"/>
        <v/>
      </c>
      <c r="U184" s="27" t="str">
        <f t="shared" si="11"/>
        <v/>
      </c>
      <c r="V184" s="27">
        <v>182</v>
      </c>
      <c r="W184" s="27" t="str">
        <f t="shared" si="12"/>
        <v/>
      </c>
      <c r="X184" s="27" t="str">
        <f t="shared" si="13"/>
        <v/>
      </c>
      <c r="Y184" s="27" t="str">
        <f>IF(W184="","",CHOOSE(VLOOKUP($V184,$B$1:$F$600,5,FALSE),AHS!$M$1,BHS!$M$1,CHS!$M$1,HMJHS!$M$1,KHS!$M$1,Kings!$M$1,MHS!$M$1,SWHS!$M$1,AMHS!$M$1,'S10'!$M$1,'S11'!$M$1,'S12'!$M$1,'S13'!$M$1,'S14'!$M$1,'S15'!$M$1,'S16'!$M$1,'S17'!$M$1,'S18'!$M$1,'S19'!$M$1,'S20'!$M$1))</f>
        <v/>
      </c>
      <c r="Z184" s="27" t="str">
        <f t="shared" si="14"/>
        <v/>
      </c>
      <c r="AA184" s="27" t="str">
        <f t="shared" si="15"/>
        <v/>
      </c>
      <c r="AB184" s="27" t="str">
        <f t="shared" si="16"/>
        <v/>
      </c>
      <c r="AC184" s="27" t="str">
        <f t="shared" si="17"/>
        <v/>
      </c>
      <c r="AD184" s="27" t="str">
        <f t="shared" si="18"/>
        <v/>
      </c>
    </row>
    <row r="185" spans="1:30" ht="12" customHeight="1" x14ac:dyDescent="0.25">
      <c r="A185" s="29" t="str">
        <f t="shared" ref="A185:B185" si="200">IF(C185="","",COUNTIF(C$1:C184,C185)+C185)</f>
        <v/>
      </c>
      <c r="B185" s="29" t="str">
        <f t="shared" si="200"/>
        <v/>
      </c>
      <c r="C185" s="29" t="str">
        <f t="shared" si="1"/>
        <v/>
      </c>
      <c r="D185" s="29" t="str">
        <f t="shared" si="2"/>
        <v/>
      </c>
      <c r="E185" s="29">
        <f>MHS!$Y$6</f>
        <v>1</v>
      </c>
      <c r="F185" s="29">
        <v>7</v>
      </c>
      <c r="G185" s="29">
        <v>5</v>
      </c>
      <c r="H185" s="29" t="str">
        <f>IF(AND(E185=1,MHS!H$7&lt;&gt;""),MHS!H$7,"")</f>
        <v/>
      </c>
      <c r="I185" s="29" t="str">
        <f>IF(AND(E185=2,MHS!H$7&lt;&gt;""),MHS!H$7,"")</f>
        <v/>
      </c>
      <c r="J185" s="29" t="str">
        <f>IF(ISERROR(VLOOKUP(G185,MHS!L$13:AR$32,30,FALSE)),"",VLOOKUP(G185,MHS!L$13:AR$32,30,FALSE))</f>
        <v/>
      </c>
      <c r="K185" s="29" t="str">
        <f>IF(ISERROR(VLOOKUP(G185,MHS!T$13:AR$32,23,FALSE)),"",VLOOKUP(G185,MHS!T$13:AR$32,23,FALSE))</f>
        <v/>
      </c>
      <c r="L185" s="29" t="str">
        <f>IF(ISERROR(VLOOKUP(G185,MHS!AB$13:AR$32,16,FALSE)),"",VLOOKUP(G185,MHS!AB$13:AR$32,16,FALSE))</f>
        <v/>
      </c>
      <c r="M185" s="29" t="str">
        <f>IF(ISERROR(VLOOKUP(G185,MHS!AJ$13:AR$32,9,FALSE)),"",VLOOKUP(G185,MHS!AJ$13:AR$32,9,FALSE))</f>
        <v/>
      </c>
      <c r="N185" s="27" t="str">
        <f t="shared" si="5"/>
        <v/>
      </c>
      <c r="O185" s="27" t="str">
        <f t="shared" si="6"/>
        <v/>
      </c>
      <c r="P185" s="27" t="str">
        <f>IF(N185="","",CHOOSE(VLOOKUP($V185,$A$1:$F$600,6,FALSE),AHS!$M$1,BHS!$M$1,CHS!$M$1,HMJHS!$M$1,KHS!$M$1,Kings!$M$1,MHS!$M$1,SWHS!$M$1,AMHS!$M$1,'S10'!$M$1,'S11'!$M$1,'S12'!$M$1,'S13'!$M$1,'S14'!$M$1,'S15'!$M$1,'S16'!$M$1,'S17'!$M$1,'S18'!$M$1,'S19'!$M$1,'S20'!$M$1))</f>
        <v/>
      </c>
      <c r="Q185" s="27" t="str">
        <f t="shared" si="7"/>
        <v/>
      </c>
      <c r="R185" s="27" t="str">
        <f t="shared" si="8"/>
        <v/>
      </c>
      <c r="S185" s="27" t="str">
        <f t="shared" si="9"/>
        <v/>
      </c>
      <c r="T185" s="27" t="str">
        <f t="shared" si="10"/>
        <v/>
      </c>
      <c r="U185" s="27" t="str">
        <f t="shared" si="11"/>
        <v/>
      </c>
      <c r="V185" s="27">
        <v>183</v>
      </c>
      <c r="W185" s="27" t="str">
        <f t="shared" si="12"/>
        <v/>
      </c>
      <c r="X185" s="27" t="str">
        <f t="shared" si="13"/>
        <v/>
      </c>
      <c r="Y185" s="27" t="str">
        <f>IF(W185="","",CHOOSE(VLOOKUP($V185,$B$1:$F$600,5,FALSE),AHS!$M$1,BHS!$M$1,CHS!$M$1,HMJHS!$M$1,KHS!$M$1,Kings!$M$1,MHS!$M$1,SWHS!$M$1,AMHS!$M$1,'S10'!$M$1,'S11'!$M$1,'S12'!$M$1,'S13'!$M$1,'S14'!$M$1,'S15'!$M$1,'S16'!$M$1,'S17'!$M$1,'S18'!$M$1,'S19'!$M$1,'S20'!$M$1))</f>
        <v/>
      </c>
      <c r="Z185" s="27" t="str">
        <f t="shared" si="14"/>
        <v/>
      </c>
      <c r="AA185" s="27" t="str">
        <f t="shared" si="15"/>
        <v/>
      </c>
      <c r="AB185" s="27" t="str">
        <f t="shared" si="16"/>
        <v/>
      </c>
      <c r="AC185" s="27" t="str">
        <f t="shared" si="17"/>
        <v/>
      </c>
      <c r="AD185" s="27" t="str">
        <f t="shared" si="18"/>
        <v/>
      </c>
    </row>
    <row r="186" spans="1:30" ht="12" customHeight="1" x14ac:dyDescent="0.25">
      <c r="A186" s="29" t="str">
        <f t="shared" ref="A186:B186" si="201">IF(C186="","",COUNTIF(C$1:C185,C186)+C186)</f>
        <v/>
      </c>
      <c r="B186" s="29" t="str">
        <f t="shared" si="201"/>
        <v/>
      </c>
      <c r="C186" s="29" t="str">
        <f t="shared" si="1"/>
        <v/>
      </c>
      <c r="D186" s="29" t="str">
        <f t="shared" si="2"/>
        <v/>
      </c>
      <c r="E186" s="29">
        <f>MHS!$Y$6</f>
        <v>1</v>
      </c>
      <c r="F186" s="29">
        <v>7</v>
      </c>
      <c r="G186" s="29">
        <v>6</v>
      </c>
      <c r="H186" s="29" t="str">
        <f>IF(AND(E186=1,MHS!H$8&lt;&gt;""),MHS!H$8,"")</f>
        <v/>
      </c>
      <c r="I186" s="29" t="str">
        <f>IF(AND(E186=2,MHS!H$8&lt;&gt;""),MHS!H$8,"")</f>
        <v/>
      </c>
      <c r="J186" s="29" t="str">
        <f>IF(ISERROR(VLOOKUP(G186,MHS!L$13:AR$32,30,FALSE)),"",VLOOKUP(G186,MHS!L$13:AR$32,30,FALSE))</f>
        <v/>
      </c>
      <c r="K186" s="29" t="str">
        <f>IF(ISERROR(VLOOKUP(G186,MHS!T$13:AR$32,23,FALSE)),"",VLOOKUP(G186,MHS!T$13:AR$32,23,FALSE))</f>
        <v/>
      </c>
      <c r="L186" s="29" t="str">
        <f>IF(ISERROR(VLOOKUP(G186,MHS!AB$13:AR$32,16,FALSE)),"",VLOOKUP(G186,MHS!AB$13:AR$32,16,FALSE))</f>
        <v/>
      </c>
      <c r="M186" s="29" t="str">
        <f>IF(ISERROR(VLOOKUP(G186,MHS!AJ$13:AR$32,9,FALSE)),"",VLOOKUP(G186,MHS!AJ$13:AR$32,9,FALSE))</f>
        <v/>
      </c>
      <c r="N186" s="27" t="str">
        <f t="shared" si="5"/>
        <v/>
      </c>
      <c r="O186" s="27" t="str">
        <f t="shared" si="6"/>
        <v/>
      </c>
      <c r="P186" s="27" t="str">
        <f>IF(N186="","",CHOOSE(VLOOKUP($V186,$A$1:$F$600,6,FALSE),AHS!$M$1,BHS!$M$1,CHS!$M$1,HMJHS!$M$1,KHS!$M$1,Kings!$M$1,MHS!$M$1,SWHS!$M$1,AMHS!$M$1,'S10'!$M$1,'S11'!$M$1,'S12'!$M$1,'S13'!$M$1,'S14'!$M$1,'S15'!$M$1,'S16'!$M$1,'S17'!$M$1,'S18'!$M$1,'S19'!$M$1,'S20'!$M$1))</f>
        <v/>
      </c>
      <c r="Q186" s="27" t="str">
        <f t="shared" si="7"/>
        <v/>
      </c>
      <c r="R186" s="27" t="str">
        <f t="shared" si="8"/>
        <v/>
      </c>
      <c r="S186" s="27" t="str">
        <f t="shared" si="9"/>
        <v/>
      </c>
      <c r="T186" s="27" t="str">
        <f t="shared" si="10"/>
        <v/>
      </c>
      <c r="U186" s="27" t="str">
        <f t="shared" si="11"/>
        <v/>
      </c>
      <c r="V186" s="27">
        <v>184</v>
      </c>
      <c r="W186" s="27" t="str">
        <f t="shared" si="12"/>
        <v/>
      </c>
      <c r="X186" s="27" t="str">
        <f t="shared" si="13"/>
        <v/>
      </c>
      <c r="Y186" s="27" t="str">
        <f>IF(W186="","",CHOOSE(VLOOKUP($V186,$B$1:$F$600,5,FALSE),AHS!$M$1,BHS!$M$1,CHS!$M$1,HMJHS!$M$1,KHS!$M$1,Kings!$M$1,MHS!$M$1,SWHS!$M$1,AMHS!$M$1,'S10'!$M$1,'S11'!$M$1,'S12'!$M$1,'S13'!$M$1,'S14'!$M$1,'S15'!$M$1,'S16'!$M$1,'S17'!$M$1,'S18'!$M$1,'S19'!$M$1,'S20'!$M$1))</f>
        <v/>
      </c>
      <c r="Z186" s="27" t="str">
        <f t="shared" si="14"/>
        <v/>
      </c>
      <c r="AA186" s="27" t="str">
        <f t="shared" si="15"/>
        <v/>
      </c>
      <c r="AB186" s="27" t="str">
        <f t="shared" si="16"/>
        <v/>
      </c>
      <c r="AC186" s="27" t="str">
        <f t="shared" si="17"/>
        <v/>
      </c>
      <c r="AD186" s="27" t="str">
        <f t="shared" si="18"/>
        <v/>
      </c>
    </row>
    <row r="187" spans="1:30" ht="12" customHeight="1" x14ac:dyDescent="0.25">
      <c r="A187" s="29" t="str">
        <f t="shared" ref="A187:B187" si="202">IF(C187="","",COUNTIF(C$1:C186,C187)+C187)</f>
        <v/>
      </c>
      <c r="B187" s="29" t="str">
        <f t="shared" si="202"/>
        <v/>
      </c>
      <c r="C187" s="29" t="str">
        <f t="shared" si="1"/>
        <v/>
      </c>
      <c r="D187" s="29" t="str">
        <f t="shared" si="2"/>
        <v/>
      </c>
      <c r="E187" s="29">
        <f>MHS!$Y$6</f>
        <v>1</v>
      </c>
      <c r="F187" s="29">
        <v>7</v>
      </c>
      <c r="G187" s="29">
        <v>7</v>
      </c>
      <c r="H187" s="29" t="str">
        <f>IF(AND(E187=1,MHS!H$9&lt;&gt;""),MHS!H$9,"")</f>
        <v/>
      </c>
      <c r="I187" s="29" t="str">
        <f>IF(AND(E187=2,MHS!H$9&lt;&gt;""),MHS!H$9,"")</f>
        <v/>
      </c>
      <c r="J187" s="29" t="str">
        <f>IF(ISERROR(VLOOKUP(G187,MHS!L$13:AR$32,30,FALSE)),"",VLOOKUP(G187,MHS!L$13:AR$32,30,FALSE))</f>
        <v/>
      </c>
      <c r="K187" s="29" t="str">
        <f>IF(ISERROR(VLOOKUP(G187,MHS!T$13:AR$32,23,FALSE)),"",VLOOKUP(G187,MHS!T$13:AR$32,23,FALSE))</f>
        <v/>
      </c>
      <c r="L187" s="29" t="str">
        <f>IF(ISERROR(VLOOKUP(G187,MHS!AB$13:AR$32,16,FALSE)),"",VLOOKUP(G187,MHS!AB$13:AR$32,16,FALSE))</f>
        <v/>
      </c>
      <c r="M187" s="29" t="str">
        <f>IF(ISERROR(VLOOKUP(G187,MHS!AJ$13:AR$32,9,FALSE)),"",VLOOKUP(G187,MHS!AJ$13:AR$32,9,FALSE))</f>
        <v/>
      </c>
      <c r="N187" s="27" t="str">
        <f t="shared" si="5"/>
        <v/>
      </c>
      <c r="O187" s="27" t="str">
        <f t="shared" si="6"/>
        <v/>
      </c>
      <c r="P187" s="27" t="str">
        <f>IF(N187="","",CHOOSE(VLOOKUP($V187,$A$1:$F$600,6,FALSE),AHS!$M$1,BHS!$M$1,CHS!$M$1,HMJHS!$M$1,KHS!$M$1,Kings!$M$1,MHS!$M$1,SWHS!$M$1,AMHS!$M$1,'S10'!$M$1,'S11'!$M$1,'S12'!$M$1,'S13'!$M$1,'S14'!$M$1,'S15'!$M$1,'S16'!$M$1,'S17'!$M$1,'S18'!$M$1,'S19'!$M$1,'S20'!$M$1))</f>
        <v/>
      </c>
      <c r="Q187" s="27" t="str">
        <f t="shared" si="7"/>
        <v/>
      </c>
      <c r="R187" s="27" t="str">
        <f t="shared" si="8"/>
        <v/>
      </c>
      <c r="S187" s="27" t="str">
        <f t="shared" si="9"/>
        <v/>
      </c>
      <c r="T187" s="27" t="str">
        <f t="shared" si="10"/>
        <v/>
      </c>
      <c r="U187" s="27" t="str">
        <f t="shared" si="11"/>
        <v/>
      </c>
      <c r="V187" s="27">
        <v>185</v>
      </c>
      <c r="W187" s="27" t="str">
        <f t="shared" si="12"/>
        <v/>
      </c>
      <c r="X187" s="27" t="str">
        <f t="shared" si="13"/>
        <v/>
      </c>
      <c r="Y187" s="27" t="str">
        <f>IF(W187="","",CHOOSE(VLOOKUP($V187,$B$1:$F$600,5,FALSE),AHS!$M$1,BHS!$M$1,CHS!$M$1,HMJHS!$M$1,KHS!$M$1,Kings!$M$1,MHS!$M$1,SWHS!$M$1,AMHS!$M$1,'S10'!$M$1,'S11'!$M$1,'S12'!$M$1,'S13'!$M$1,'S14'!$M$1,'S15'!$M$1,'S16'!$M$1,'S17'!$M$1,'S18'!$M$1,'S19'!$M$1,'S20'!$M$1))</f>
        <v/>
      </c>
      <c r="Z187" s="27" t="str">
        <f t="shared" si="14"/>
        <v/>
      </c>
      <c r="AA187" s="27" t="str">
        <f t="shared" si="15"/>
        <v/>
      </c>
      <c r="AB187" s="27" t="str">
        <f t="shared" si="16"/>
        <v/>
      </c>
      <c r="AC187" s="27" t="str">
        <f t="shared" si="17"/>
        <v/>
      </c>
      <c r="AD187" s="27" t="str">
        <f t="shared" si="18"/>
        <v/>
      </c>
    </row>
    <row r="188" spans="1:30" ht="12" customHeight="1" x14ac:dyDescent="0.25">
      <c r="A188" s="29" t="str">
        <f t="shared" ref="A188:B188" si="203">IF(C188="","",COUNTIF(C$1:C187,C188)+C188)</f>
        <v/>
      </c>
      <c r="B188" s="29" t="str">
        <f t="shared" si="203"/>
        <v/>
      </c>
      <c r="C188" s="29" t="str">
        <f t="shared" si="1"/>
        <v/>
      </c>
      <c r="D188" s="29" t="str">
        <f t="shared" si="2"/>
        <v/>
      </c>
      <c r="E188" s="29">
        <f>MHS!$Y$6</f>
        <v>1</v>
      </c>
      <c r="F188" s="29">
        <v>7</v>
      </c>
      <c r="G188" s="29">
        <v>8</v>
      </c>
      <c r="H188" s="29" t="str">
        <f>IF(AND(E188=1,MHS!H$10&lt;&gt;""),MHS!H$10,"")</f>
        <v/>
      </c>
      <c r="I188" s="29" t="str">
        <f>IF(AND(E188=2,MHS!H$10&lt;&gt;""),MHS!H$10,"")</f>
        <v/>
      </c>
      <c r="J188" s="29" t="str">
        <f>IF(ISERROR(VLOOKUP(G188,MHS!L$13:AR$32,30,FALSE)),"",VLOOKUP(G188,MHS!L$13:AR$32,30,FALSE))</f>
        <v/>
      </c>
      <c r="K188" s="29" t="str">
        <f>IF(ISERROR(VLOOKUP(G188,MHS!T$13:AR$32,23,FALSE)),"",VLOOKUP(G188,MHS!T$13:AR$32,23,FALSE))</f>
        <v/>
      </c>
      <c r="L188" s="29" t="str">
        <f>IF(ISERROR(VLOOKUP(G188,MHS!AB$13:AR$32,16,FALSE)),"",VLOOKUP(G188,MHS!AB$13:AR$32,16,FALSE))</f>
        <v/>
      </c>
      <c r="M188" s="29" t="str">
        <f>IF(ISERROR(VLOOKUP(G188,MHS!AJ$13:AR$32,9,FALSE)),"",VLOOKUP(G188,MHS!AJ$13:AR$32,9,FALSE))</f>
        <v/>
      </c>
      <c r="N188" s="27" t="str">
        <f t="shared" si="5"/>
        <v/>
      </c>
      <c r="O188" s="27" t="str">
        <f t="shared" si="6"/>
        <v/>
      </c>
      <c r="P188" s="27" t="str">
        <f>IF(N188="","",CHOOSE(VLOOKUP($V188,$A$1:$F$600,6,FALSE),AHS!$M$1,BHS!$M$1,CHS!$M$1,HMJHS!$M$1,KHS!$M$1,Kings!$M$1,MHS!$M$1,SWHS!$M$1,AMHS!$M$1,'S10'!$M$1,'S11'!$M$1,'S12'!$M$1,'S13'!$M$1,'S14'!$M$1,'S15'!$M$1,'S16'!$M$1,'S17'!$M$1,'S18'!$M$1,'S19'!$M$1,'S20'!$M$1))</f>
        <v/>
      </c>
      <c r="Q188" s="27" t="str">
        <f t="shared" si="7"/>
        <v/>
      </c>
      <c r="R188" s="27" t="str">
        <f t="shared" si="8"/>
        <v/>
      </c>
      <c r="S188" s="27" t="str">
        <f t="shared" si="9"/>
        <v/>
      </c>
      <c r="T188" s="27" t="str">
        <f t="shared" si="10"/>
        <v/>
      </c>
      <c r="U188" s="27" t="str">
        <f t="shared" si="11"/>
        <v/>
      </c>
      <c r="V188" s="27">
        <v>186</v>
      </c>
      <c r="W188" s="27" t="str">
        <f t="shared" si="12"/>
        <v/>
      </c>
      <c r="X188" s="27" t="str">
        <f t="shared" si="13"/>
        <v/>
      </c>
      <c r="Y188" s="27" t="str">
        <f>IF(W188="","",CHOOSE(VLOOKUP($V188,$B$1:$F$600,5,FALSE),AHS!$M$1,BHS!$M$1,CHS!$M$1,HMJHS!$M$1,KHS!$M$1,Kings!$M$1,MHS!$M$1,SWHS!$M$1,AMHS!$M$1,'S10'!$M$1,'S11'!$M$1,'S12'!$M$1,'S13'!$M$1,'S14'!$M$1,'S15'!$M$1,'S16'!$M$1,'S17'!$M$1,'S18'!$M$1,'S19'!$M$1,'S20'!$M$1))</f>
        <v/>
      </c>
      <c r="Z188" s="27" t="str">
        <f t="shared" si="14"/>
        <v/>
      </c>
      <c r="AA188" s="27" t="str">
        <f t="shared" si="15"/>
        <v/>
      </c>
      <c r="AB188" s="27" t="str">
        <f t="shared" si="16"/>
        <v/>
      </c>
      <c r="AC188" s="27" t="str">
        <f t="shared" si="17"/>
        <v/>
      </c>
      <c r="AD188" s="27" t="str">
        <f t="shared" si="18"/>
        <v/>
      </c>
    </row>
    <row r="189" spans="1:30" ht="12" customHeight="1" x14ac:dyDescent="0.25">
      <c r="A189" s="29" t="str">
        <f t="shared" ref="A189:B189" si="204">IF(C189="","",COUNTIF(C$1:C188,C189)+C189)</f>
        <v/>
      </c>
      <c r="B189" s="29" t="str">
        <f t="shared" si="204"/>
        <v/>
      </c>
      <c r="C189" s="29" t="str">
        <f t="shared" si="1"/>
        <v/>
      </c>
      <c r="D189" s="29" t="str">
        <f t="shared" si="2"/>
        <v/>
      </c>
      <c r="E189" s="29">
        <f>MHS!$Y$6</f>
        <v>1</v>
      </c>
      <c r="F189" s="29">
        <v>7</v>
      </c>
      <c r="G189" s="29">
        <v>9</v>
      </c>
      <c r="H189" s="29" t="str">
        <f>IF(AND(E189=1,MHS!H$11&lt;&gt;""),MHS!H$11,"")</f>
        <v/>
      </c>
      <c r="I189" s="29" t="str">
        <f>IF(AND(E189=2,MHS!H$11&lt;&gt;""),MHS!H$11,"")</f>
        <v/>
      </c>
      <c r="J189" s="29" t="str">
        <f>IF(ISERROR(VLOOKUP(G189,MHS!L$13:AR$32,30,FALSE)),"",VLOOKUP(G189,MHS!L$13:AR$32,30,FALSE))</f>
        <v/>
      </c>
      <c r="K189" s="29" t="str">
        <f>IF(ISERROR(VLOOKUP(G189,MHS!T$13:AR$32,23,FALSE)),"",VLOOKUP(G189,MHS!T$13:AR$32,23,FALSE))</f>
        <v/>
      </c>
      <c r="L189" s="29" t="str">
        <f>IF(ISERROR(VLOOKUP(G189,MHS!AB$13:AR$32,16,FALSE)),"",VLOOKUP(G189,MHS!AB$13:AR$32,16,FALSE))</f>
        <v/>
      </c>
      <c r="M189" s="29" t="str">
        <f>IF(ISERROR(VLOOKUP(G189,MHS!AJ$13:AR$32,9,FALSE)),"",VLOOKUP(G189,MHS!AJ$13:AR$32,9,FALSE))</f>
        <v/>
      </c>
      <c r="N189" s="27" t="str">
        <f t="shared" si="5"/>
        <v/>
      </c>
      <c r="O189" s="27" t="str">
        <f t="shared" si="6"/>
        <v/>
      </c>
      <c r="P189" s="27" t="str">
        <f>IF(N189="","",CHOOSE(VLOOKUP($V189,$A$1:$F$600,6,FALSE),AHS!$M$1,BHS!$M$1,CHS!$M$1,HMJHS!$M$1,KHS!$M$1,Kings!$M$1,MHS!$M$1,SWHS!$M$1,AMHS!$M$1,'S10'!$M$1,'S11'!$M$1,'S12'!$M$1,'S13'!$M$1,'S14'!$M$1,'S15'!$M$1,'S16'!$M$1,'S17'!$M$1,'S18'!$M$1,'S19'!$M$1,'S20'!$M$1))</f>
        <v/>
      </c>
      <c r="Q189" s="27" t="str">
        <f t="shared" si="7"/>
        <v/>
      </c>
      <c r="R189" s="27" t="str">
        <f t="shared" si="8"/>
        <v/>
      </c>
      <c r="S189" s="27" t="str">
        <f t="shared" si="9"/>
        <v/>
      </c>
      <c r="T189" s="27" t="str">
        <f t="shared" si="10"/>
        <v/>
      </c>
      <c r="U189" s="27" t="str">
        <f t="shared" si="11"/>
        <v/>
      </c>
      <c r="V189" s="27">
        <v>187</v>
      </c>
      <c r="W189" s="27" t="str">
        <f t="shared" si="12"/>
        <v/>
      </c>
      <c r="X189" s="27" t="str">
        <f t="shared" si="13"/>
        <v/>
      </c>
      <c r="Y189" s="27" t="str">
        <f>IF(W189="","",CHOOSE(VLOOKUP($V189,$B$1:$F$600,5,FALSE),AHS!$M$1,BHS!$M$1,CHS!$M$1,HMJHS!$M$1,KHS!$M$1,Kings!$M$1,MHS!$M$1,SWHS!$M$1,AMHS!$M$1,'S10'!$M$1,'S11'!$M$1,'S12'!$M$1,'S13'!$M$1,'S14'!$M$1,'S15'!$M$1,'S16'!$M$1,'S17'!$M$1,'S18'!$M$1,'S19'!$M$1,'S20'!$M$1))</f>
        <v/>
      </c>
      <c r="Z189" s="27" t="str">
        <f t="shared" si="14"/>
        <v/>
      </c>
      <c r="AA189" s="27" t="str">
        <f t="shared" si="15"/>
        <v/>
      </c>
      <c r="AB189" s="27" t="str">
        <f t="shared" si="16"/>
        <v/>
      </c>
      <c r="AC189" s="27" t="str">
        <f t="shared" si="17"/>
        <v/>
      </c>
      <c r="AD189" s="27" t="str">
        <f t="shared" si="18"/>
        <v/>
      </c>
    </row>
    <row r="190" spans="1:30" ht="12" customHeight="1" x14ac:dyDescent="0.25">
      <c r="A190" s="29" t="str">
        <f t="shared" ref="A190:B190" si="205">IF(C190="","",COUNTIF(C$1:C189,C190)+C190)</f>
        <v/>
      </c>
      <c r="B190" s="29" t="str">
        <f t="shared" si="205"/>
        <v/>
      </c>
      <c r="C190" s="29" t="str">
        <f t="shared" si="1"/>
        <v/>
      </c>
      <c r="D190" s="29" t="str">
        <f t="shared" si="2"/>
        <v/>
      </c>
      <c r="E190" s="29">
        <f>MHS!$Y$6</f>
        <v>1</v>
      </c>
      <c r="F190" s="29">
        <v>7</v>
      </c>
      <c r="G190" s="29">
        <v>10</v>
      </c>
      <c r="H190" s="29" t="str">
        <f>IF(AND(E190=1,MHS!H$12&lt;&gt;""),MHS!H$12,"")</f>
        <v/>
      </c>
      <c r="I190" s="29" t="str">
        <f>IF(AND(E190=2,MHS!H$12&lt;&gt;""),MHS!H$12,"")</f>
        <v/>
      </c>
      <c r="J190" s="29" t="str">
        <f>IF(ISERROR(VLOOKUP(G190,MHS!L$13:AR$32,30,FALSE)),"",VLOOKUP(G190,MHS!L$13:AR$32,30,FALSE))</f>
        <v/>
      </c>
      <c r="K190" s="29" t="str">
        <f>IF(ISERROR(VLOOKUP(G190,MHS!T$13:AR$32,23,FALSE)),"",VLOOKUP(G190,MHS!T$13:AR$32,23,FALSE))</f>
        <v/>
      </c>
      <c r="L190" s="29" t="str">
        <f>IF(ISERROR(VLOOKUP(G190,MHS!AB$13:AR$32,16,FALSE)),"",VLOOKUP(G190,MHS!AB$13:AR$32,16,FALSE))</f>
        <v/>
      </c>
      <c r="M190" s="29" t="str">
        <f>IF(ISERROR(VLOOKUP(G190,MHS!AJ$13:AR$32,9,FALSE)),"",VLOOKUP(G190,MHS!AJ$13:AR$32,9,FALSE))</f>
        <v/>
      </c>
      <c r="N190" s="27" t="str">
        <f t="shared" si="5"/>
        <v/>
      </c>
      <c r="O190" s="27" t="str">
        <f t="shared" si="6"/>
        <v/>
      </c>
      <c r="P190" s="27" t="str">
        <f>IF(N190="","",CHOOSE(VLOOKUP($V190,$A$1:$F$600,6,FALSE),AHS!$M$1,BHS!$M$1,CHS!$M$1,HMJHS!$M$1,KHS!$M$1,Kings!$M$1,MHS!$M$1,SWHS!$M$1,AMHS!$M$1,'S10'!$M$1,'S11'!$M$1,'S12'!$M$1,'S13'!$M$1,'S14'!$M$1,'S15'!$M$1,'S16'!$M$1,'S17'!$M$1,'S18'!$M$1,'S19'!$M$1,'S20'!$M$1))</f>
        <v/>
      </c>
      <c r="Q190" s="27" t="str">
        <f t="shared" si="7"/>
        <v/>
      </c>
      <c r="R190" s="27" t="str">
        <f t="shared" si="8"/>
        <v/>
      </c>
      <c r="S190" s="27" t="str">
        <f t="shared" si="9"/>
        <v/>
      </c>
      <c r="T190" s="27" t="str">
        <f t="shared" si="10"/>
        <v/>
      </c>
      <c r="U190" s="27" t="str">
        <f t="shared" si="11"/>
        <v/>
      </c>
      <c r="V190" s="27">
        <v>188</v>
      </c>
      <c r="W190" s="27" t="str">
        <f t="shared" si="12"/>
        <v/>
      </c>
      <c r="X190" s="27" t="str">
        <f t="shared" si="13"/>
        <v/>
      </c>
      <c r="Y190" s="27" t="str">
        <f>IF(W190="","",CHOOSE(VLOOKUP($V190,$B$1:$F$600,5,FALSE),AHS!$M$1,BHS!$M$1,CHS!$M$1,HMJHS!$M$1,KHS!$M$1,Kings!$M$1,MHS!$M$1,SWHS!$M$1,AMHS!$M$1,'S10'!$M$1,'S11'!$M$1,'S12'!$M$1,'S13'!$M$1,'S14'!$M$1,'S15'!$M$1,'S16'!$M$1,'S17'!$M$1,'S18'!$M$1,'S19'!$M$1,'S20'!$M$1))</f>
        <v/>
      </c>
      <c r="Z190" s="27" t="str">
        <f t="shared" si="14"/>
        <v/>
      </c>
      <c r="AA190" s="27" t="str">
        <f t="shared" si="15"/>
        <v/>
      </c>
      <c r="AB190" s="27" t="str">
        <f t="shared" si="16"/>
        <v/>
      </c>
      <c r="AC190" s="27" t="str">
        <f t="shared" si="17"/>
        <v/>
      </c>
      <c r="AD190" s="27" t="str">
        <f t="shared" si="18"/>
        <v/>
      </c>
    </row>
    <row r="191" spans="1:30" ht="12" customHeight="1" x14ac:dyDescent="0.25">
      <c r="A191" s="29" t="str">
        <f t="shared" ref="A191:B191" si="206">IF(C191="","",COUNTIF(C$1:C190,C191)+C191)</f>
        <v/>
      </c>
      <c r="B191" s="29" t="str">
        <f t="shared" si="206"/>
        <v/>
      </c>
      <c r="C191" s="29" t="str">
        <f t="shared" si="1"/>
        <v/>
      </c>
      <c r="D191" s="29" t="str">
        <f t="shared" si="2"/>
        <v/>
      </c>
      <c r="E191" s="29">
        <f>MHS!$Y$6</f>
        <v>1</v>
      </c>
      <c r="F191" s="29">
        <v>7</v>
      </c>
      <c r="G191" s="29">
        <v>11</v>
      </c>
      <c r="H191" s="29" t="str">
        <f>IF(AND(E191=1,MHS!H$13&lt;&gt;""),MHS!H$13,"")</f>
        <v/>
      </c>
      <c r="I191" s="29" t="str">
        <f>IF(AND(E191=2,MHS!H$13&lt;&gt;""),MHS!H$13,"")</f>
        <v/>
      </c>
      <c r="J191" s="29" t="str">
        <f>IF(ISERROR(VLOOKUP(G191,MHS!L$13:AR$32,30,FALSE)),"",VLOOKUP(G191,MHS!L$13:AR$32,30,FALSE))</f>
        <v/>
      </c>
      <c r="K191" s="29" t="str">
        <f>IF(ISERROR(VLOOKUP(G191,MHS!T$13:AR$32,23,FALSE)),"",VLOOKUP(G191,MHS!T$13:AR$32,23,FALSE))</f>
        <v/>
      </c>
      <c r="L191" s="29" t="str">
        <f>IF(ISERROR(VLOOKUP(G191,MHS!AB$13:AR$32,16,FALSE)),"",VLOOKUP(G191,MHS!AB$13:AR$32,16,FALSE))</f>
        <v/>
      </c>
      <c r="M191" s="29" t="str">
        <f>IF(ISERROR(VLOOKUP(G191,MHS!AJ$13:AR$32,9,FALSE)),"",VLOOKUP(G191,MHS!AJ$13:AR$32,9,FALSE))</f>
        <v/>
      </c>
      <c r="N191" s="27" t="str">
        <f t="shared" si="5"/>
        <v/>
      </c>
      <c r="O191" s="27" t="str">
        <f t="shared" si="6"/>
        <v/>
      </c>
      <c r="P191" s="27" t="str">
        <f>IF(N191="","",CHOOSE(VLOOKUP($V191,$A$1:$F$600,6,FALSE),AHS!$M$1,BHS!$M$1,CHS!$M$1,HMJHS!$M$1,KHS!$M$1,Kings!$M$1,MHS!$M$1,SWHS!$M$1,AMHS!$M$1,'S10'!$M$1,'S11'!$M$1,'S12'!$M$1,'S13'!$M$1,'S14'!$M$1,'S15'!$M$1,'S16'!$M$1,'S17'!$M$1,'S18'!$M$1,'S19'!$M$1,'S20'!$M$1))</f>
        <v/>
      </c>
      <c r="Q191" s="27" t="str">
        <f t="shared" si="7"/>
        <v/>
      </c>
      <c r="R191" s="27" t="str">
        <f t="shared" si="8"/>
        <v/>
      </c>
      <c r="S191" s="27" t="str">
        <f t="shared" si="9"/>
        <v/>
      </c>
      <c r="T191" s="27" t="str">
        <f t="shared" si="10"/>
        <v/>
      </c>
      <c r="U191" s="27" t="str">
        <f t="shared" si="11"/>
        <v/>
      </c>
      <c r="V191" s="27">
        <v>189</v>
      </c>
      <c r="W191" s="27" t="str">
        <f t="shared" si="12"/>
        <v/>
      </c>
      <c r="X191" s="27" t="str">
        <f t="shared" si="13"/>
        <v/>
      </c>
      <c r="Y191" s="27" t="str">
        <f>IF(W191="","",CHOOSE(VLOOKUP($V191,$B$1:$F$600,5,FALSE),AHS!$M$1,BHS!$M$1,CHS!$M$1,HMJHS!$M$1,KHS!$M$1,Kings!$M$1,MHS!$M$1,SWHS!$M$1,AMHS!$M$1,'S10'!$M$1,'S11'!$M$1,'S12'!$M$1,'S13'!$M$1,'S14'!$M$1,'S15'!$M$1,'S16'!$M$1,'S17'!$M$1,'S18'!$M$1,'S19'!$M$1,'S20'!$M$1))</f>
        <v/>
      </c>
      <c r="Z191" s="27" t="str">
        <f t="shared" si="14"/>
        <v/>
      </c>
      <c r="AA191" s="27" t="str">
        <f t="shared" si="15"/>
        <v/>
      </c>
      <c r="AB191" s="27" t="str">
        <f t="shared" si="16"/>
        <v/>
      </c>
      <c r="AC191" s="27" t="str">
        <f t="shared" si="17"/>
        <v/>
      </c>
      <c r="AD191" s="27" t="str">
        <f t="shared" si="18"/>
        <v/>
      </c>
    </row>
    <row r="192" spans="1:30" ht="12" customHeight="1" x14ac:dyDescent="0.25">
      <c r="A192" s="29" t="str">
        <f t="shared" ref="A192:B192" si="207">IF(C192="","",COUNTIF(C$1:C191,C192)+C192)</f>
        <v/>
      </c>
      <c r="B192" s="29" t="str">
        <f t="shared" si="207"/>
        <v/>
      </c>
      <c r="C192" s="29" t="str">
        <f t="shared" si="1"/>
        <v/>
      </c>
      <c r="D192" s="29" t="str">
        <f t="shared" si="2"/>
        <v/>
      </c>
      <c r="E192" s="29">
        <f>MHS!$Y$6</f>
        <v>1</v>
      </c>
      <c r="F192" s="29">
        <v>7</v>
      </c>
      <c r="G192" s="29">
        <v>12</v>
      </c>
      <c r="H192" s="29" t="str">
        <f>IF(AND(E192=1,MHS!H$14&lt;&gt;""),MHS!H$14,"")</f>
        <v/>
      </c>
      <c r="I192" s="29" t="str">
        <f>IF(AND(E192=2,MHS!H$14&lt;&gt;""),MHS!H$14,"")</f>
        <v/>
      </c>
      <c r="J192" s="29" t="str">
        <f>IF(ISERROR(VLOOKUP(G192,MHS!L$13:AR$32,30,FALSE)),"",VLOOKUP(G192,MHS!L$13:AR$32,30,FALSE))</f>
        <v/>
      </c>
      <c r="K192" s="29" t="str">
        <f>IF(ISERROR(VLOOKUP(G192,MHS!T$13:AR$32,23,FALSE)),"",VLOOKUP(G192,MHS!T$13:AR$32,23,FALSE))</f>
        <v/>
      </c>
      <c r="L192" s="29" t="str">
        <f>IF(ISERROR(VLOOKUP(G192,MHS!AB$13:AR$32,16,FALSE)),"",VLOOKUP(G192,MHS!AB$13:AR$32,16,FALSE))</f>
        <v/>
      </c>
      <c r="M192" s="29" t="str">
        <f>IF(ISERROR(VLOOKUP(G192,MHS!AJ$13:AR$32,9,FALSE)),"",VLOOKUP(G192,MHS!AJ$13:AR$32,9,FALSE))</f>
        <v/>
      </c>
      <c r="N192" s="27" t="str">
        <f t="shared" si="5"/>
        <v/>
      </c>
      <c r="O192" s="27" t="str">
        <f t="shared" si="6"/>
        <v/>
      </c>
      <c r="P192" s="27" t="str">
        <f>IF(N192="","",CHOOSE(VLOOKUP($V192,$A$1:$F$600,6,FALSE),AHS!$M$1,BHS!$M$1,CHS!$M$1,HMJHS!$M$1,KHS!$M$1,Kings!$M$1,MHS!$M$1,SWHS!$M$1,AMHS!$M$1,'S10'!$M$1,'S11'!$M$1,'S12'!$M$1,'S13'!$M$1,'S14'!$M$1,'S15'!$M$1,'S16'!$M$1,'S17'!$M$1,'S18'!$M$1,'S19'!$M$1,'S20'!$M$1))</f>
        <v/>
      </c>
      <c r="Q192" s="27" t="str">
        <f t="shared" si="7"/>
        <v/>
      </c>
      <c r="R192" s="27" t="str">
        <f t="shared" si="8"/>
        <v/>
      </c>
      <c r="S192" s="27" t="str">
        <f t="shared" si="9"/>
        <v/>
      </c>
      <c r="T192" s="27" t="str">
        <f t="shared" si="10"/>
        <v/>
      </c>
      <c r="U192" s="27" t="str">
        <f t="shared" si="11"/>
        <v/>
      </c>
      <c r="V192" s="27">
        <v>190</v>
      </c>
      <c r="W192" s="27" t="str">
        <f t="shared" si="12"/>
        <v/>
      </c>
      <c r="X192" s="27" t="str">
        <f t="shared" si="13"/>
        <v/>
      </c>
      <c r="Y192" s="27" t="str">
        <f>IF(W192="","",CHOOSE(VLOOKUP($V192,$B$1:$F$600,5,FALSE),AHS!$M$1,BHS!$M$1,CHS!$M$1,HMJHS!$M$1,KHS!$M$1,Kings!$M$1,MHS!$M$1,SWHS!$M$1,AMHS!$M$1,'S10'!$M$1,'S11'!$M$1,'S12'!$M$1,'S13'!$M$1,'S14'!$M$1,'S15'!$M$1,'S16'!$M$1,'S17'!$M$1,'S18'!$M$1,'S19'!$M$1,'S20'!$M$1))</f>
        <v/>
      </c>
      <c r="Z192" s="27" t="str">
        <f t="shared" si="14"/>
        <v/>
      </c>
      <c r="AA192" s="27" t="str">
        <f t="shared" si="15"/>
        <v/>
      </c>
      <c r="AB192" s="27" t="str">
        <f t="shared" si="16"/>
        <v/>
      </c>
      <c r="AC192" s="27" t="str">
        <f t="shared" si="17"/>
        <v/>
      </c>
      <c r="AD192" s="27" t="str">
        <f t="shared" si="18"/>
        <v/>
      </c>
    </row>
    <row r="193" spans="1:30" ht="12" customHeight="1" x14ac:dyDescent="0.25">
      <c r="A193" s="29" t="str">
        <f t="shared" ref="A193:B193" si="208">IF(C193="","",COUNTIF(C$1:C192,C193)+C193)</f>
        <v/>
      </c>
      <c r="B193" s="29" t="str">
        <f t="shared" si="208"/>
        <v/>
      </c>
      <c r="C193" s="29" t="str">
        <f t="shared" si="1"/>
        <v/>
      </c>
      <c r="D193" s="29" t="str">
        <f t="shared" si="2"/>
        <v/>
      </c>
      <c r="E193" s="29">
        <f>MHS!$Y$6</f>
        <v>1</v>
      </c>
      <c r="F193" s="29">
        <v>7</v>
      </c>
      <c r="G193" s="29">
        <v>13</v>
      </c>
      <c r="H193" s="29" t="str">
        <f>IF(AND(E193=1,MHS!H$15&lt;&gt;""),MHS!H$15,"")</f>
        <v/>
      </c>
      <c r="I193" s="29" t="str">
        <f>IF(AND(E193=2,MHS!H$15&lt;&gt;""),MHS!H$15,"")</f>
        <v/>
      </c>
      <c r="J193" s="29" t="str">
        <f>IF(ISERROR(VLOOKUP(G193,MHS!L$13:AR$32,30,FALSE)),"",VLOOKUP(G193,MHS!L$13:AR$32,30,FALSE))</f>
        <v/>
      </c>
      <c r="K193" s="29" t="str">
        <f>IF(ISERROR(VLOOKUP(G193,MHS!T$13:AR$32,23,FALSE)),"",VLOOKUP(G193,MHS!T$13:AR$32,23,FALSE))</f>
        <v/>
      </c>
      <c r="L193" s="29" t="str">
        <f>IF(ISERROR(VLOOKUP(G193,MHS!AB$13:AR$32,16,FALSE)),"",VLOOKUP(G193,MHS!AB$13:AR$32,16,FALSE))</f>
        <v/>
      </c>
      <c r="M193" s="29" t="str">
        <f>IF(ISERROR(VLOOKUP(G193,MHS!AJ$13:AR$32,9,FALSE)),"",VLOOKUP(G193,MHS!AJ$13:AR$32,9,FALSE))</f>
        <v/>
      </c>
      <c r="N193" s="27" t="str">
        <f t="shared" si="5"/>
        <v/>
      </c>
      <c r="O193" s="27" t="str">
        <f t="shared" si="6"/>
        <v/>
      </c>
      <c r="P193" s="27" t="str">
        <f>IF(N193="","",CHOOSE(VLOOKUP($V193,$A$1:$F$600,6,FALSE),AHS!$M$1,BHS!$M$1,CHS!$M$1,HMJHS!$M$1,KHS!$M$1,Kings!$M$1,MHS!$M$1,SWHS!$M$1,AMHS!$M$1,'S10'!$M$1,'S11'!$M$1,'S12'!$M$1,'S13'!$M$1,'S14'!$M$1,'S15'!$M$1,'S16'!$M$1,'S17'!$M$1,'S18'!$M$1,'S19'!$M$1,'S20'!$M$1))</f>
        <v/>
      </c>
      <c r="Q193" s="27" t="str">
        <f t="shared" si="7"/>
        <v/>
      </c>
      <c r="R193" s="27" t="str">
        <f t="shared" si="8"/>
        <v/>
      </c>
      <c r="S193" s="27" t="str">
        <f t="shared" si="9"/>
        <v/>
      </c>
      <c r="T193" s="27" t="str">
        <f t="shared" si="10"/>
        <v/>
      </c>
      <c r="U193" s="27" t="str">
        <f t="shared" si="11"/>
        <v/>
      </c>
      <c r="V193" s="27">
        <v>191</v>
      </c>
      <c r="W193" s="27" t="str">
        <f t="shared" si="12"/>
        <v/>
      </c>
      <c r="X193" s="27" t="str">
        <f t="shared" si="13"/>
        <v/>
      </c>
      <c r="Y193" s="27" t="str">
        <f>IF(W193="","",CHOOSE(VLOOKUP($V193,$B$1:$F$600,5,FALSE),AHS!$M$1,BHS!$M$1,CHS!$M$1,HMJHS!$M$1,KHS!$M$1,Kings!$M$1,MHS!$M$1,SWHS!$M$1,AMHS!$M$1,'S10'!$M$1,'S11'!$M$1,'S12'!$M$1,'S13'!$M$1,'S14'!$M$1,'S15'!$M$1,'S16'!$M$1,'S17'!$M$1,'S18'!$M$1,'S19'!$M$1,'S20'!$M$1))</f>
        <v/>
      </c>
      <c r="Z193" s="27" t="str">
        <f t="shared" si="14"/>
        <v/>
      </c>
      <c r="AA193" s="27" t="str">
        <f t="shared" si="15"/>
        <v/>
      </c>
      <c r="AB193" s="27" t="str">
        <f t="shared" si="16"/>
        <v/>
      </c>
      <c r="AC193" s="27" t="str">
        <f t="shared" si="17"/>
        <v/>
      </c>
      <c r="AD193" s="27" t="str">
        <f t="shared" si="18"/>
        <v/>
      </c>
    </row>
    <row r="194" spans="1:30" ht="12" customHeight="1" x14ac:dyDescent="0.25">
      <c r="A194" s="29" t="str">
        <f t="shared" ref="A194:B194" si="209">IF(C194="","",COUNTIF(C$1:C193,C194)+C194)</f>
        <v/>
      </c>
      <c r="B194" s="29" t="str">
        <f t="shared" si="209"/>
        <v/>
      </c>
      <c r="C194" s="29" t="str">
        <f t="shared" si="1"/>
        <v/>
      </c>
      <c r="D194" s="29" t="str">
        <f t="shared" si="2"/>
        <v/>
      </c>
      <c r="E194" s="29">
        <f>MHS!$Y$6</f>
        <v>1</v>
      </c>
      <c r="F194" s="29">
        <v>7</v>
      </c>
      <c r="G194" s="29">
        <v>14</v>
      </c>
      <c r="H194" s="29" t="str">
        <f>IF(AND(E194=1,MHS!H$16&lt;&gt;""),MHS!H$16,"")</f>
        <v/>
      </c>
      <c r="I194" s="29" t="str">
        <f>IF(AND(E194=2,MHS!H$16&lt;&gt;""),MHS!H$16,"")</f>
        <v/>
      </c>
      <c r="J194" s="29" t="str">
        <f>IF(ISERROR(VLOOKUP(G194,MHS!L$13:AR$32,30,FALSE)),"",VLOOKUP(G194,MHS!L$13:AR$32,30,FALSE))</f>
        <v/>
      </c>
      <c r="K194" s="29" t="str">
        <f>IF(ISERROR(VLOOKUP(G194,MHS!T$13:AR$32,23,FALSE)),"",VLOOKUP(G194,MHS!T$13:AR$32,23,FALSE))</f>
        <v/>
      </c>
      <c r="L194" s="29" t="str">
        <f>IF(ISERROR(VLOOKUP(G194,MHS!AB$13:AR$32,16,FALSE)),"",VLOOKUP(G194,MHS!AB$13:AR$32,16,FALSE))</f>
        <v/>
      </c>
      <c r="M194" s="29" t="str">
        <f>IF(ISERROR(VLOOKUP(G194,MHS!AJ$13:AR$32,9,FALSE)),"",VLOOKUP(G194,MHS!AJ$13:AR$32,9,FALSE))</f>
        <v/>
      </c>
      <c r="N194" s="27" t="str">
        <f t="shared" si="5"/>
        <v/>
      </c>
      <c r="O194" s="27" t="str">
        <f t="shared" si="6"/>
        <v/>
      </c>
      <c r="P194" s="27" t="str">
        <f>IF(N194="","",CHOOSE(VLOOKUP($V194,$A$1:$F$600,6,FALSE),AHS!$M$1,BHS!$M$1,CHS!$M$1,HMJHS!$M$1,KHS!$M$1,Kings!$M$1,MHS!$M$1,SWHS!$M$1,AMHS!$M$1,'S10'!$M$1,'S11'!$M$1,'S12'!$M$1,'S13'!$M$1,'S14'!$M$1,'S15'!$M$1,'S16'!$M$1,'S17'!$M$1,'S18'!$M$1,'S19'!$M$1,'S20'!$M$1))</f>
        <v/>
      </c>
      <c r="Q194" s="27" t="str">
        <f t="shared" si="7"/>
        <v/>
      </c>
      <c r="R194" s="27" t="str">
        <f t="shared" si="8"/>
        <v/>
      </c>
      <c r="S194" s="27" t="str">
        <f t="shared" si="9"/>
        <v/>
      </c>
      <c r="T194" s="27" t="str">
        <f t="shared" si="10"/>
        <v/>
      </c>
      <c r="U194" s="27" t="str">
        <f t="shared" si="11"/>
        <v/>
      </c>
      <c r="V194" s="27">
        <v>192</v>
      </c>
      <c r="W194" s="27" t="str">
        <f t="shared" si="12"/>
        <v/>
      </c>
      <c r="X194" s="27" t="str">
        <f t="shared" si="13"/>
        <v/>
      </c>
      <c r="Y194" s="27" t="str">
        <f>IF(W194="","",CHOOSE(VLOOKUP($V194,$B$1:$F$600,5,FALSE),AHS!$M$1,BHS!$M$1,CHS!$M$1,HMJHS!$M$1,KHS!$M$1,Kings!$M$1,MHS!$M$1,SWHS!$M$1,AMHS!$M$1,'S10'!$M$1,'S11'!$M$1,'S12'!$M$1,'S13'!$M$1,'S14'!$M$1,'S15'!$M$1,'S16'!$M$1,'S17'!$M$1,'S18'!$M$1,'S19'!$M$1,'S20'!$M$1))</f>
        <v/>
      </c>
      <c r="Z194" s="27" t="str">
        <f t="shared" si="14"/>
        <v/>
      </c>
      <c r="AA194" s="27" t="str">
        <f t="shared" si="15"/>
        <v/>
      </c>
      <c r="AB194" s="27" t="str">
        <f t="shared" si="16"/>
        <v/>
      </c>
      <c r="AC194" s="27" t="str">
        <f t="shared" si="17"/>
        <v/>
      </c>
      <c r="AD194" s="27" t="str">
        <f t="shared" si="18"/>
        <v/>
      </c>
    </row>
    <row r="195" spans="1:30" ht="12" customHeight="1" x14ac:dyDescent="0.25">
      <c r="A195" s="29" t="str">
        <f t="shared" ref="A195:B195" si="210">IF(C195="","",COUNTIF(C$1:C194,C195)+C195)</f>
        <v/>
      </c>
      <c r="B195" s="29" t="str">
        <f t="shared" si="210"/>
        <v/>
      </c>
      <c r="C195" s="29" t="str">
        <f t="shared" si="1"/>
        <v/>
      </c>
      <c r="D195" s="29" t="str">
        <f t="shared" si="2"/>
        <v/>
      </c>
      <c r="E195" s="29">
        <f>MHS!$Y$6</f>
        <v>1</v>
      </c>
      <c r="F195" s="29">
        <v>7</v>
      </c>
      <c r="G195" s="29">
        <v>15</v>
      </c>
      <c r="H195" s="29" t="str">
        <f>IF(AND(E195=1,MHS!H$17&lt;&gt;""),MHS!H$17,"")</f>
        <v/>
      </c>
      <c r="I195" s="29" t="str">
        <f>IF(AND(E195=2,MHS!H$17&lt;&gt;""),MHS!H$17,"")</f>
        <v/>
      </c>
      <c r="J195" s="29" t="str">
        <f>IF(ISERROR(VLOOKUP(G195,MHS!L$13:AR$32,30,FALSE)),"",VLOOKUP(G195,MHS!L$13:AR$32,30,FALSE))</f>
        <v/>
      </c>
      <c r="K195" s="29" t="str">
        <f>IF(ISERROR(VLOOKUP(G195,MHS!T$13:AR$32,23,FALSE)),"",VLOOKUP(G195,MHS!T$13:AR$32,23,FALSE))</f>
        <v/>
      </c>
      <c r="L195" s="29" t="str">
        <f>IF(ISERROR(VLOOKUP(G195,MHS!AB$13:AR$32,16,FALSE)),"",VLOOKUP(G195,MHS!AB$13:AR$32,16,FALSE))</f>
        <v/>
      </c>
      <c r="M195" s="29" t="str">
        <f>IF(ISERROR(VLOOKUP(G195,MHS!AJ$13:AR$32,9,FALSE)),"",VLOOKUP(G195,MHS!AJ$13:AR$32,9,FALSE))</f>
        <v/>
      </c>
      <c r="N195" s="27" t="str">
        <f t="shared" si="5"/>
        <v/>
      </c>
      <c r="O195" s="27" t="str">
        <f t="shared" si="6"/>
        <v/>
      </c>
      <c r="P195" s="27" t="str">
        <f>IF(N195="","",CHOOSE(VLOOKUP($V195,$A$1:$F$600,6,FALSE),AHS!$M$1,BHS!$M$1,CHS!$M$1,HMJHS!$M$1,KHS!$M$1,Kings!$M$1,MHS!$M$1,SWHS!$M$1,AMHS!$M$1,'S10'!$M$1,'S11'!$M$1,'S12'!$M$1,'S13'!$M$1,'S14'!$M$1,'S15'!$M$1,'S16'!$M$1,'S17'!$M$1,'S18'!$M$1,'S19'!$M$1,'S20'!$M$1))</f>
        <v/>
      </c>
      <c r="Q195" s="27" t="str">
        <f t="shared" si="7"/>
        <v/>
      </c>
      <c r="R195" s="27" t="str">
        <f t="shared" si="8"/>
        <v/>
      </c>
      <c r="S195" s="27" t="str">
        <f t="shared" si="9"/>
        <v/>
      </c>
      <c r="T195" s="27" t="str">
        <f t="shared" si="10"/>
        <v/>
      </c>
      <c r="U195" s="27" t="str">
        <f t="shared" si="11"/>
        <v/>
      </c>
      <c r="V195" s="27">
        <v>193</v>
      </c>
      <c r="W195" s="27" t="str">
        <f t="shared" si="12"/>
        <v/>
      </c>
      <c r="X195" s="27" t="str">
        <f t="shared" si="13"/>
        <v/>
      </c>
      <c r="Y195" s="27" t="str">
        <f>IF(W195="","",CHOOSE(VLOOKUP($V195,$B$1:$F$600,5,FALSE),AHS!$M$1,BHS!$M$1,CHS!$M$1,HMJHS!$M$1,KHS!$M$1,Kings!$M$1,MHS!$M$1,SWHS!$M$1,AMHS!$M$1,'S10'!$M$1,'S11'!$M$1,'S12'!$M$1,'S13'!$M$1,'S14'!$M$1,'S15'!$M$1,'S16'!$M$1,'S17'!$M$1,'S18'!$M$1,'S19'!$M$1,'S20'!$M$1))</f>
        <v/>
      </c>
      <c r="Z195" s="27" t="str">
        <f t="shared" si="14"/>
        <v/>
      </c>
      <c r="AA195" s="27" t="str">
        <f t="shared" si="15"/>
        <v/>
      </c>
      <c r="AB195" s="27" t="str">
        <f t="shared" si="16"/>
        <v/>
      </c>
      <c r="AC195" s="27" t="str">
        <f t="shared" si="17"/>
        <v/>
      </c>
      <c r="AD195" s="27" t="str">
        <f t="shared" si="18"/>
        <v/>
      </c>
    </row>
    <row r="196" spans="1:30" ht="12" customHeight="1" x14ac:dyDescent="0.25">
      <c r="A196" s="29" t="str">
        <f t="shared" ref="A196:B196" si="211">IF(C196="","",COUNTIF(C$1:C195,C196)+C196)</f>
        <v/>
      </c>
      <c r="B196" s="29" t="str">
        <f t="shared" si="211"/>
        <v/>
      </c>
      <c r="C196" s="29" t="str">
        <f t="shared" si="1"/>
        <v/>
      </c>
      <c r="D196" s="29" t="str">
        <f t="shared" si="2"/>
        <v/>
      </c>
      <c r="E196" s="29">
        <f>MHS!$Y$6</f>
        <v>1</v>
      </c>
      <c r="F196" s="29">
        <v>7</v>
      </c>
      <c r="G196" s="29">
        <v>16</v>
      </c>
      <c r="H196" s="29" t="str">
        <f>IF(AND(E196=1,MHS!H$18&lt;&gt;""),MHS!H$18,"")</f>
        <v/>
      </c>
      <c r="I196" s="29" t="str">
        <f>IF(AND(E196=2,MHS!H$18&lt;&gt;""),MHS!H$18,"")</f>
        <v/>
      </c>
      <c r="J196" s="29" t="str">
        <f>IF(ISERROR(VLOOKUP(G196,MHS!L$13:AR$32,30,FALSE)),"",VLOOKUP(G196,MHS!L$13:AR$32,30,FALSE))</f>
        <v/>
      </c>
      <c r="K196" s="29" t="str">
        <f>IF(ISERROR(VLOOKUP(G196,MHS!T$13:AR$32,23,FALSE)),"",VLOOKUP(G196,MHS!T$13:AR$32,23,FALSE))</f>
        <v/>
      </c>
      <c r="L196" s="29" t="str">
        <f>IF(ISERROR(VLOOKUP(G196,MHS!AB$13:AR$32,16,FALSE)),"",VLOOKUP(G196,MHS!AB$13:AR$32,16,FALSE))</f>
        <v/>
      </c>
      <c r="M196" s="29" t="str">
        <f>IF(ISERROR(VLOOKUP(G196,MHS!AJ$13:AR$32,9,FALSE)),"",VLOOKUP(G196,MHS!AJ$13:AR$32,9,FALSE))</f>
        <v/>
      </c>
      <c r="N196" s="27" t="str">
        <f t="shared" si="5"/>
        <v/>
      </c>
      <c r="O196" s="27" t="str">
        <f t="shared" si="6"/>
        <v/>
      </c>
      <c r="P196" s="27" t="str">
        <f>IF(N196="","",CHOOSE(VLOOKUP($V196,$A$1:$F$600,6,FALSE),AHS!$M$1,BHS!$M$1,CHS!$M$1,HMJHS!$M$1,KHS!$M$1,Kings!$M$1,MHS!$M$1,SWHS!$M$1,AMHS!$M$1,'S10'!$M$1,'S11'!$M$1,'S12'!$M$1,'S13'!$M$1,'S14'!$M$1,'S15'!$M$1,'S16'!$M$1,'S17'!$M$1,'S18'!$M$1,'S19'!$M$1,'S20'!$M$1))</f>
        <v/>
      </c>
      <c r="Q196" s="27" t="str">
        <f t="shared" si="7"/>
        <v/>
      </c>
      <c r="R196" s="27" t="str">
        <f t="shared" si="8"/>
        <v/>
      </c>
      <c r="S196" s="27" t="str">
        <f t="shared" si="9"/>
        <v/>
      </c>
      <c r="T196" s="27" t="str">
        <f t="shared" si="10"/>
        <v/>
      </c>
      <c r="U196" s="27" t="str">
        <f t="shared" si="11"/>
        <v/>
      </c>
      <c r="V196" s="27">
        <v>194</v>
      </c>
      <c r="W196" s="27" t="str">
        <f t="shared" si="12"/>
        <v/>
      </c>
      <c r="X196" s="27" t="str">
        <f t="shared" si="13"/>
        <v/>
      </c>
      <c r="Y196" s="27" t="str">
        <f>IF(W196="","",CHOOSE(VLOOKUP($V196,$B$1:$F$600,5,FALSE),AHS!$M$1,BHS!$M$1,CHS!$M$1,HMJHS!$M$1,KHS!$M$1,Kings!$M$1,MHS!$M$1,SWHS!$M$1,AMHS!$M$1,'S10'!$M$1,'S11'!$M$1,'S12'!$M$1,'S13'!$M$1,'S14'!$M$1,'S15'!$M$1,'S16'!$M$1,'S17'!$M$1,'S18'!$M$1,'S19'!$M$1,'S20'!$M$1))</f>
        <v/>
      </c>
      <c r="Z196" s="27" t="str">
        <f t="shared" si="14"/>
        <v/>
      </c>
      <c r="AA196" s="27" t="str">
        <f t="shared" si="15"/>
        <v/>
      </c>
      <c r="AB196" s="27" t="str">
        <f t="shared" si="16"/>
        <v/>
      </c>
      <c r="AC196" s="27" t="str">
        <f t="shared" si="17"/>
        <v/>
      </c>
      <c r="AD196" s="27" t="str">
        <f t="shared" si="18"/>
        <v/>
      </c>
    </row>
    <row r="197" spans="1:30" ht="12" customHeight="1" x14ac:dyDescent="0.25">
      <c r="A197" s="29" t="str">
        <f t="shared" ref="A197:B197" si="212">IF(C197="","",COUNTIF(C$1:C196,C197)+C197)</f>
        <v/>
      </c>
      <c r="B197" s="29" t="str">
        <f t="shared" si="212"/>
        <v/>
      </c>
      <c r="C197" s="29" t="str">
        <f t="shared" si="1"/>
        <v/>
      </c>
      <c r="D197" s="29" t="str">
        <f t="shared" si="2"/>
        <v/>
      </c>
      <c r="E197" s="29">
        <f>MHS!$Y$6</f>
        <v>1</v>
      </c>
      <c r="F197" s="29">
        <v>7</v>
      </c>
      <c r="G197" s="29">
        <v>17</v>
      </c>
      <c r="H197" s="29" t="str">
        <f>IF(AND(E197=1,MHS!H$19&lt;&gt;""),MHS!H$19,"")</f>
        <v/>
      </c>
      <c r="I197" s="29" t="str">
        <f>IF(AND(E197=2,MHS!H$19&lt;&gt;""),MHS!H$19,"")</f>
        <v/>
      </c>
      <c r="J197" s="29" t="str">
        <f>IF(ISERROR(VLOOKUP(G197,MHS!L$13:AR$32,30,FALSE)),"",VLOOKUP(G197,MHS!L$13:AR$32,30,FALSE))</f>
        <v/>
      </c>
      <c r="K197" s="29" t="str">
        <f>IF(ISERROR(VLOOKUP(G197,MHS!T$13:AR$32,23,FALSE)),"",VLOOKUP(G197,MHS!T$13:AR$32,23,FALSE))</f>
        <v/>
      </c>
      <c r="L197" s="29" t="str">
        <f>IF(ISERROR(VLOOKUP(G197,MHS!AB$13:AR$32,16,FALSE)),"",VLOOKUP(G197,MHS!AB$13:AR$32,16,FALSE))</f>
        <v/>
      </c>
      <c r="M197" s="29" t="str">
        <f>IF(ISERROR(VLOOKUP(G197,MHS!AJ$13:AR$32,9,FALSE)),"",VLOOKUP(G197,MHS!AJ$13:AR$32,9,FALSE))</f>
        <v/>
      </c>
      <c r="N197" s="27" t="str">
        <f t="shared" si="5"/>
        <v/>
      </c>
      <c r="O197" s="27" t="str">
        <f t="shared" si="6"/>
        <v/>
      </c>
      <c r="P197" s="27" t="str">
        <f>IF(N197="","",CHOOSE(VLOOKUP($V197,$A$1:$F$600,6,FALSE),AHS!$M$1,BHS!$M$1,CHS!$M$1,HMJHS!$M$1,KHS!$M$1,Kings!$M$1,MHS!$M$1,SWHS!$M$1,AMHS!$M$1,'S10'!$M$1,'S11'!$M$1,'S12'!$M$1,'S13'!$M$1,'S14'!$M$1,'S15'!$M$1,'S16'!$M$1,'S17'!$M$1,'S18'!$M$1,'S19'!$M$1,'S20'!$M$1))</f>
        <v/>
      </c>
      <c r="Q197" s="27" t="str">
        <f t="shared" si="7"/>
        <v/>
      </c>
      <c r="R197" s="27" t="str">
        <f t="shared" si="8"/>
        <v/>
      </c>
      <c r="S197" s="27" t="str">
        <f t="shared" si="9"/>
        <v/>
      </c>
      <c r="T197" s="27" t="str">
        <f t="shared" si="10"/>
        <v/>
      </c>
      <c r="U197" s="27" t="str">
        <f t="shared" si="11"/>
        <v/>
      </c>
      <c r="V197" s="27">
        <v>195</v>
      </c>
      <c r="W197" s="27" t="str">
        <f t="shared" si="12"/>
        <v/>
      </c>
      <c r="X197" s="27" t="str">
        <f t="shared" si="13"/>
        <v/>
      </c>
      <c r="Y197" s="27" t="str">
        <f>IF(W197="","",CHOOSE(VLOOKUP($V197,$B$1:$F$600,5,FALSE),AHS!$M$1,BHS!$M$1,CHS!$M$1,HMJHS!$M$1,KHS!$M$1,Kings!$M$1,MHS!$M$1,SWHS!$M$1,AMHS!$M$1,'S10'!$M$1,'S11'!$M$1,'S12'!$M$1,'S13'!$M$1,'S14'!$M$1,'S15'!$M$1,'S16'!$M$1,'S17'!$M$1,'S18'!$M$1,'S19'!$M$1,'S20'!$M$1))</f>
        <v/>
      </c>
      <c r="Z197" s="27" t="str">
        <f t="shared" si="14"/>
        <v/>
      </c>
      <c r="AA197" s="27" t="str">
        <f t="shared" si="15"/>
        <v/>
      </c>
      <c r="AB197" s="27" t="str">
        <f t="shared" si="16"/>
        <v/>
      </c>
      <c r="AC197" s="27" t="str">
        <f t="shared" si="17"/>
        <v/>
      </c>
      <c r="AD197" s="27" t="str">
        <f t="shared" si="18"/>
        <v/>
      </c>
    </row>
    <row r="198" spans="1:30" ht="12" customHeight="1" x14ac:dyDescent="0.25">
      <c r="A198" s="29" t="str">
        <f t="shared" ref="A198:B198" si="213">IF(C198="","",COUNTIF(C$1:C197,C198)+C198)</f>
        <v/>
      </c>
      <c r="B198" s="29" t="str">
        <f t="shared" si="213"/>
        <v/>
      </c>
      <c r="C198" s="29" t="str">
        <f t="shared" si="1"/>
        <v/>
      </c>
      <c r="D198" s="29" t="str">
        <f t="shared" si="2"/>
        <v/>
      </c>
      <c r="E198" s="29">
        <f>MHS!$Y$6</f>
        <v>1</v>
      </c>
      <c r="F198" s="29">
        <v>7</v>
      </c>
      <c r="G198" s="29">
        <v>18</v>
      </c>
      <c r="H198" s="29" t="str">
        <f>IF(AND(E198=1,MHS!H$20&lt;&gt;""),MHS!H$20,"")</f>
        <v/>
      </c>
      <c r="I198" s="29" t="str">
        <f>IF(AND(E198=2,MHS!H$20&lt;&gt;""),MHS!H$20,"")</f>
        <v/>
      </c>
      <c r="J198" s="29" t="str">
        <f>IF(ISERROR(VLOOKUP(G198,MHS!L$13:AR$32,30,FALSE)),"",VLOOKUP(G198,MHS!L$13:AR$32,30,FALSE))</f>
        <v/>
      </c>
      <c r="K198" s="29" t="str">
        <f>IF(ISERROR(VLOOKUP(G198,MHS!T$13:AR$32,23,FALSE)),"",VLOOKUP(G198,MHS!T$13:AR$32,23,FALSE))</f>
        <v/>
      </c>
      <c r="L198" s="29" t="str">
        <f>IF(ISERROR(VLOOKUP(G198,MHS!AB$13:AR$32,16,FALSE)),"",VLOOKUP(G198,MHS!AB$13:AR$32,16,FALSE))</f>
        <v/>
      </c>
      <c r="M198" s="29" t="str">
        <f>IF(ISERROR(VLOOKUP(G198,MHS!AJ$13:AR$32,9,FALSE)),"",VLOOKUP(G198,MHS!AJ$13:AR$32,9,FALSE))</f>
        <v/>
      </c>
      <c r="N198" s="27" t="str">
        <f t="shared" si="5"/>
        <v/>
      </c>
      <c r="O198" s="27" t="str">
        <f t="shared" si="6"/>
        <v/>
      </c>
      <c r="P198" s="27" t="str">
        <f>IF(N198="","",CHOOSE(VLOOKUP($V198,$A$1:$F$600,6,FALSE),AHS!$M$1,BHS!$M$1,CHS!$M$1,HMJHS!$M$1,KHS!$M$1,Kings!$M$1,MHS!$M$1,SWHS!$M$1,AMHS!$M$1,'S10'!$M$1,'S11'!$M$1,'S12'!$M$1,'S13'!$M$1,'S14'!$M$1,'S15'!$M$1,'S16'!$M$1,'S17'!$M$1,'S18'!$M$1,'S19'!$M$1,'S20'!$M$1))</f>
        <v/>
      </c>
      <c r="Q198" s="27" t="str">
        <f t="shared" si="7"/>
        <v/>
      </c>
      <c r="R198" s="27" t="str">
        <f t="shared" si="8"/>
        <v/>
      </c>
      <c r="S198" s="27" t="str">
        <f t="shared" si="9"/>
        <v/>
      </c>
      <c r="T198" s="27" t="str">
        <f t="shared" si="10"/>
        <v/>
      </c>
      <c r="U198" s="27" t="str">
        <f t="shared" si="11"/>
        <v/>
      </c>
      <c r="V198" s="27">
        <v>196</v>
      </c>
      <c r="W198" s="27" t="str">
        <f t="shared" si="12"/>
        <v/>
      </c>
      <c r="X198" s="27" t="str">
        <f t="shared" si="13"/>
        <v/>
      </c>
      <c r="Y198" s="27" t="str">
        <f>IF(W198="","",CHOOSE(VLOOKUP($V198,$B$1:$F$600,5,FALSE),AHS!$M$1,BHS!$M$1,CHS!$M$1,HMJHS!$M$1,KHS!$M$1,Kings!$M$1,MHS!$M$1,SWHS!$M$1,AMHS!$M$1,'S10'!$M$1,'S11'!$M$1,'S12'!$M$1,'S13'!$M$1,'S14'!$M$1,'S15'!$M$1,'S16'!$M$1,'S17'!$M$1,'S18'!$M$1,'S19'!$M$1,'S20'!$M$1))</f>
        <v/>
      </c>
      <c r="Z198" s="27" t="str">
        <f t="shared" si="14"/>
        <v/>
      </c>
      <c r="AA198" s="27" t="str">
        <f t="shared" si="15"/>
        <v/>
      </c>
      <c r="AB198" s="27" t="str">
        <f t="shared" si="16"/>
        <v/>
      </c>
      <c r="AC198" s="27" t="str">
        <f t="shared" si="17"/>
        <v/>
      </c>
      <c r="AD198" s="27" t="str">
        <f t="shared" si="18"/>
        <v/>
      </c>
    </row>
    <row r="199" spans="1:30" ht="12" customHeight="1" x14ac:dyDescent="0.25">
      <c r="A199" s="29" t="str">
        <f t="shared" ref="A199:B199" si="214">IF(C199="","",COUNTIF(C$1:C198,C199)+C199)</f>
        <v/>
      </c>
      <c r="B199" s="29" t="str">
        <f t="shared" si="214"/>
        <v/>
      </c>
      <c r="C199" s="29" t="str">
        <f t="shared" si="1"/>
        <v/>
      </c>
      <c r="D199" s="29" t="str">
        <f t="shared" si="2"/>
        <v/>
      </c>
      <c r="E199" s="29">
        <f>MHS!$Y$6</f>
        <v>1</v>
      </c>
      <c r="F199" s="29">
        <v>7</v>
      </c>
      <c r="G199" s="29">
        <v>19</v>
      </c>
      <c r="H199" s="29" t="str">
        <f>IF(AND(E199=1,MHS!H$21&lt;&gt;""),MHS!H$21,"")</f>
        <v/>
      </c>
      <c r="I199" s="29" t="str">
        <f>IF(AND(E199=2,MHS!H$21&lt;&gt;""),MHS!H$21,"")</f>
        <v/>
      </c>
      <c r="J199" s="29" t="str">
        <f>IF(ISERROR(VLOOKUP(G199,MHS!L$13:AR$32,30,FALSE)),"",VLOOKUP(G199,MHS!L$13:AR$32,30,FALSE))</f>
        <v/>
      </c>
      <c r="K199" s="29" t="str">
        <f>IF(ISERROR(VLOOKUP(G199,MHS!T$13:AR$32,23,FALSE)),"",VLOOKUP(G199,MHS!T$13:AR$32,23,FALSE))</f>
        <v/>
      </c>
      <c r="L199" s="29" t="str">
        <f>IF(ISERROR(VLOOKUP(G199,MHS!AB$13:AR$32,16,FALSE)),"",VLOOKUP(G199,MHS!AB$13:AR$32,16,FALSE))</f>
        <v/>
      </c>
      <c r="M199" s="29" t="str">
        <f>IF(ISERROR(VLOOKUP(G199,MHS!AJ$13:AR$32,9,FALSE)),"",VLOOKUP(G199,MHS!AJ$13:AR$32,9,FALSE))</f>
        <v/>
      </c>
      <c r="N199" s="27" t="str">
        <f t="shared" si="5"/>
        <v/>
      </c>
      <c r="O199" s="27" t="str">
        <f t="shared" si="6"/>
        <v/>
      </c>
      <c r="P199" s="27" t="str">
        <f>IF(N199="","",CHOOSE(VLOOKUP($V199,$A$1:$F$600,6,FALSE),AHS!$M$1,BHS!$M$1,CHS!$M$1,HMJHS!$M$1,KHS!$M$1,Kings!$M$1,MHS!$M$1,SWHS!$M$1,AMHS!$M$1,'S10'!$M$1,'S11'!$M$1,'S12'!$M$1,'S13'!$M$1,'S14'!$M$1,'S15'!$M$1,'S16'!$M$1,'S17'!$M$1,'S18'!$M$1,'S19'!$M$1,'S20'!$M$1))</f>
        <v/>
      </c>
      <c r="Q199" s="27" t="str">
        <f t="shared" si="7"/>
        <v/>
      </c>
      <c r="R199" s="27" t="str">
        <f t="shared" si="8"/>
        <v/>
      </c>
      <c r="S199" s="27" t="str">
        <f t="shared" si="9"/>
        <v/>
      </c>
      <c r="T199" s="27" t="str">
        <f t="shared" si="10"/>
        <v/>
      </c>
      <c r="U199" s="27" t="str">
        <f t="shared" si="11"/>
        <v/>
      </c>
      <c r="V199" s="27">
        <v>197</v>
      </c>
      <c r="W199" s="27" t="str">
        <f t="shared" si="12"/>
        <v/>
      </c>
      <c r="X199" s="27" t="str">
        <f t="shared" si="13"/>
        <v/>
      </c>
      <c r="Y199" s="27" t="str">
        <f>IF(W199="","",CHOOSE(VLOOKUP($V199,$B$1:$F$600,5,FALSE),AHS!$M$1,BHS!$M$1,CHS!$M$1,HMJHS!$M$1,KHS!$M$1,Kings!$M$1,MHS!$M$1,SWHS!$M$1,AMHS!$M$1,'S10'!$M$1,'S11'!$M$1,'S12'!$M$1,'S13'!$M$1,'S14'!$M$1,'S15'!$M$1,'S16'!$M$1,'S17'!$M$1,'S18'!$M$1,'S19'!$M$1,'S20'!$M$1))</f>
        <v/>
      </c>
      <c r="Z199" s="27" t="str">
        <f t="shared" si="14"/>
        <v/>
      </c>
      <c r="AA199" s="27" t="str">
        <f t="shared" si="15"/>
        <v/>
      </c>
      <c r="AB199" s="27" t="str">
        <f t="shared" si="16"/>
        <v/>
      </c>
      <c r="AC199" s="27" t="str">
        <f t="shared" si="17"/>
        <v/>
      </c>
      <c r="AD199" s="27" t="str">
        <f t="shared" si="18"/>
        <v/>
      </c>
    </row>
    <row r="200" spans="1:30" ht="12" customHeight="1" x14ac:dyDescent="0.25">
      <c r="A200" s="29" t="str">
        <f t="shared" ref="A200:B200" si="215">IF(C200="","",COUNTIF(C$1:C199,C200)+C200)</f>
        <v/>
      </c>
      <c r="B200" s="29" t="str">
        <f t="shared" si="215"/>
        <v/>
      </c>
      <c r="C200" s="29" t="str">
        <f t="shared" si="1"/>
        <v/>
      </c>
      <c r="D200" s="29" t="str">
        <f t="shared" si="2"/>
        <v/>
      </c>
      <c r="E200" s="29">
        <f>MHS!$Y$6</f>
        <v>1</v>
      </c>
      <c r="F200" s="29">
        <v>7</v>
      </c>
      <c r="G200" s="29">
        <v>20</v>
      </c>
      <c r="H200" s="29" t="str">
        <f>IF(AND(E200=1,MHS!H$22&lt;&gt;""),MHS!H$22,"")</f>
        <v/>
      </c>
      <c r="I200" s="29" t="str">
        <f>IF(AND(E200=2,MHS!H$22&lt;&gt;""),MHS!H$22,"")</f>
        <v/>
      </c>
      <c r="J200" s="29" t="str">
        <f>IF(ISERROR(VLOOKUP(G200,MHS!L$13:AR$32,30,FALSE)),"",VLOOKUP(G200,MHS!L$13:AR$32,30,FALSE))</f>
        <v/>
      </c>
      <c r="K200" s="29" t="str">
        <f>IF(ISERROR(VLOOKUP(G200,MHS!T$13:AR$32,23,FALSE)),"",VLOOKUP(G200,MHS!T$13:AR$32,23,FALSE))</f>
        <v/>
      </c>
      <c r="L200" s="29" t="str">
        <f>IF(ISERROR(VLOOKUP(G200,MHS!AB$13:AR$32,16,FALSE)),"",VLOOKUP(G200,MHS!AB$13:AR$32,16,FALSE))</f>
        <v/>
      </c>
      <c r="M200" s="29" t="str">
        <f>IF(ISERROR(VLOOKUP(G200,MHS!AJ$13:AR$32,9,FALSE)),"",VLOOKUP(G200,MHS!AJ$13:AR$32,9,FALSE))</f>
        <v/>
      </c>
      <c r="N200" s="27" t="str">
        <f t="shared" si="5"/>
        <v/>
      </c>
      <c r="O200" s="27" t="str">
        <f t="shared" si="6"/>
        <v/>
      </c>
      <c r="P200" s="27" t="str">
        <f>IF(N200="","",CHOOSE(VLOOKUP($V200,$A$1:$F$600,6,FALSE),AHS!$M$1,BHS!$M$1,CHS!$M$1,HMJHS!$M$1,KHS!$M$1,Kings!$M$1,MHS!$M$1,SWHS!$M$1,AMHS!$M$1,'S10'!$M$1,'S11'!$M$1,'S12'!$M$1,'S13'!$M$1,'S14'!$M$1,'S15'!$M$1,'S16'!$M$1,'S17'!$M$1,'S18'!$M$1,'S19'!$M$1,'S20'!$M$1))</f>
        <v/>
      </c>
      <c r="Q200" s="27" t="str">
        <f t="shared" si="7"/>
        <v/>
      </c>
      <c r="R200" s="27" t="str">
        <f t="shared" si="8"/>
        <v/>
      </c>
      <c r="S200" s="27" t="str">
        <f t="shared" si="9"/>
        <v/>
      </c>
      <c r="T200" s="27" t="str">
        <f t="shared" si="10"/>
        <v/>
      </c>
      <c r="U200" s="27" t="str">
        <f t="shared" si="11"/>
        <v/>
      </c>
      <c r="V200" s="27">
        <v>198</v>
      </c>
      <c r="W200" s="27" t="str">
        <f t="shared" si="12"/>
        <v/>
      </c>
      <c r="X200" s="27" t="str">
        <f t="shared" si="13"/>
        <v/>
      </c>
      <c r="Y200" s="27" t="str">
        <f>IF(W200="","",CHOOSE(VLOOKUP($V200,$B$1:$F$600,5,FALSE),AHS!$M$1,BHS!$M$1,CHS!$M$1,HMJHS!$M$1,KHS!$M$1,Kings!$M$1,MHS!$M$1,SWHS!$M$1,AMHS!$M$1,'S10'!$M$1,'S11'!$M$1,'S12'!$M$1,'S13'!$M$1,'S14'!$M$1,'S15'!$M$1,'S16'!$M$1,'S17'!$M$1,'S18'!$M$1,'S19'!$M$1,'S20'!$M$1))</f>
        <v/>
      </c>
      <c r="Z200" s="27" t="str">
        <f t="shared" si="14"/>
        <v/>
      </c>
      <c r="AA200" s="27" t="str">
        <f t="shared" si="15"/>
        <v/>
      </c>
      <c r="AB200" s="27" t="str">
        <f t="shared" si="16"/>
        <v/>
      </c>
      <c r="AC200" s="27" t="str">
        <f t="shared" si="17"/>
        <v/>
      </c>
      <c r="AD200" s="27" t="str">
        <f t="shared" si="18"/>
        <v/>
      </c>
    </row>
    <row r="201" spans="1:30" ht="12" customHeight="1" x14ac:dyDescent="0.25">
      <c r="A201" s="29" t="str">
        <f t="shared" ref="A201:B201" si="216">IF(C201="","",COUNTIF(C$1:C200,C201)+C201)</f>
        <v/>
      </c>
      <c r="B201" s="29" t="str">
        <f t="shared" si="216"/>
        <v/>
      </c>
      <c r="C201" s="29" t="str">
        <f t="shared" si="1"/>
        <v/>
      </c>
      <c r="D201" s="29" t="str">
        <f t="shared" si="2"/>
        <v/>
      </c>
      <c r="E201" s="29">
        <f>MHS!$Y$6</f>
        <v>1</v>
      </c>
      <c r="F201" s="29">
        <v>7</v>
      </c>
      <c r="G201" s="29">
        <v>21</v>
      </c>
      <c r="H201" s="29" t="str">
        <f>IF(AND(E201=1,MHS!H$23&lt;&gt;""),MHS!H$23,"")</f>
        <v/>
      </c>
      <c r="I201" s="29" t="str">
        <f>IF(AND(E201=2,MHS!H$23&lt;&gt;""),MHS!H$23,"")</f>
        <v/>
      </c>
      <c r="J201" s="29" t="str">
        <f>IF(ISERROR(VLOOKUP(G201,MHS!L$13:AR$32,30,FALSE)),"",VLOOKUP(G201,MHS!L$13:AR$32,30,FALSE))</f>
        <v/>
      </c>
      <c r="K201" s="29" t="str">
        <f>IF(ISERROR(VLOOKUP(G201,MHS!T$13:AR$32,23,FALSE)),"",VLOOKUP(G201,MHS!T$13:AR$32,23,FALSE))</f>
        <v/>
      </c>
      <c r="L201" s="29" t="str">
        <f>IF(ISERROR(VLOOKUP(G201,MHS!AB$13:AR$32,16,FALSE)),"",VLOOKUP(G201,MHS!AB$13:AR$32,16,FALSE))</f>
        <v/>
      </c>
      <c r="M201" s="29" t="str">
        <f>IF(ISERROR(VLOOKUP(G201,MHS!AJ$13:AR$32,9,FALSE)),"",VLOOKUP(G201,MHS!AJ$13:AR$32,9,FALSE))</f>
        <v/>
      </c>
      <c r="N201" s="27" t="str">
        <f t="shared" si="5"/>
        <v/>
      </c>
      <c r="O201" s="27" t="str">
        <f t="shared" si="6"/>
        <v/>
      </c>
      <c r="P201" s="27" t="str">
        <f>IF(N201="","",CHOOSE(VLOOKUP($V201,$A$1:$F$600,6,FALSE),AHS!$M$1,BHS!$M$1,CHS!$M$1,HMJHS!$M$1,KHS!$M$1,Kings!$M$1,MHS!$M$1,SWHS!$M$1,AMHS!$M$1,'S10'!$M$1,'S11'!$M$1,'S12'!$M$1,'S13'!$M$1,'S14'!$M$1,'S15'!$M$1,'S16'!$M$1,'S17'!$M$1,'S18'!$M$1,'S19'!$M$1,'S20'!$M$1))</f>
        <v/>
      </c>
      <c r="Q201" s="27" t="str">
        <f t="shared" si="7"/>
        <v/>
      </c>
      <c r="R201" s="27" t="str">
        <f t="shared" si="8"/>
        <v/>
      </c>
      <c r="S201" s="27" t="str">
        <f t="shared" si="9"/>
        <v/>
      </c>
      <c r="T201" s="27" t="str">
        <f t="shared" si="10"/>
        <v/>
      </c>
      <c r="U201" s="27" t="str">
        <f t="shared" si="11"/>
        <v/>
      </c>
      <c r="V201" s="27">
        <v>199</v>
      </c>
      <c r="W201" s="27" t="str">
        <f t="shared" si="12"/>
        <v/>
      </c>
      <c r="X201" s="27" t="str">
        <f t="shared" si="13"/>
        <v/>
      </c>
      <c r="Y201" s="27" t="str">
        <f>IF(W201="","",CHOOSE(VLOOKUP($V201,$B$1:$F$600,5,FALSE),AHS!$M$1,BHS!$M$1,CHS!$M$1,HMJHS!$M$1,KHS!$M$1,Kings!$M$1,MHS!$M$1,SWHS!$M$1,AMHS!$M$1,'S10'!$M$1,'S11'!$M$1,'S12'!$M$1,'S13'!$M$1,'S14'!$M$1,'S15'!$M$1,'S16'!$M$1,'S17'!$M$1,'S18'!$M$1,'S19'!$M$1,'S20'!$M$1))</f>
        <v/>
      </c>
      <c r="Z201" s="27" t="str">
        <f t="shared" si="14"/>
        <v/>
      </c>
      <c r="AA201" s="27" t="str">
        <f t="shared" si="15"/>
        <v/>
      </c>
      <c r="AB201" s="27" t="str">
        <f t="shared" si="16"/>
        <v/>
      </c>
      <c r="AC201" s="27" t="str">
        <f t="shared" si="17"/>
        <v/>
      </c>
      <c r="AD201" s="27" t="str">
        <f t="shared" si="18"/>
        <v/>
      </c>
    </row>
    <row r="202" spans="1:30" ht="12" customHeight="1" x14ac:dyDescent="0.25">
      <c r="A202" s="29" t="str">
        <f t="shared" ref="A202:B202" si="217">IF(C202="","",COUNTIF(C$1:C201,C202)+C202)</f>
        <v/>
      </c>
      <c r="B202" s="29" t="str">
        <f t="shared" si="217"/>
        <v/>
      </c>
      <c r="C202" s="29" t="str">
        <f t="shared" si="1"/>
        <v/>
      </c>
      <c r="D202" s="29" t="str">
        <f t="shared" si="2"/>
        <v/>
      </c>
      <c r="E202" s="29">
        <f>MHS!$Y$6</f>
        <v>1</v>
      </c>
      <c r="F202" s="29">
        <v>7</v>
      </c>
      <c r="G202" s="29">
        <v>22</v>
      </c>
      <c r="H202" s="29" t="str">
        <f>IF(AND(E202=1,MHS!H$24&lt;&gt;""),MHS!H$24,"")</f>
        <v/>
      </c>
      <c r="I202" s="29" t="str">
        <f>IF(AND(E202=2,MHS!H$24&lt;&gt;""),MHS!H$24,"")</f>
        <v/>
      </c>
      <c r="J202" s="29" t="str">
        <f>IF(ISERROR(VLOOKUP(G202,MHS!L$13:AR$32,30,FALSE)),"",VLOOKUP(G202,MHS!L$13:AR$32,30,FALSE))</f>
        <v/>
      </c>
      <c r="K202" s="29" t="str">
        <f>IF(ISERROR(VLOOKUP(G202,MHS!T$13:AR$32,23,FALSE)),"",VLOOKUP(G202,MHS!T$13:AR$32,23,FALSE))</f>
        <v/>
      </c>
      <c r="L202" s="29" t="str">
        <f>IF(ISERROR(VLOOKUP(G202,MHS!AB$13:AR$32,16,FALSE)),"",VLOOKUP(G202,MHS!AB$13:AR$32,16,FALSE))</f>
        <v/>
      </c>
      <c r="M202" s="29" t="str">
        <f>IF(ISERROR(VLOOKUP(G202,MHS!AJ$13:AR$32,9,FALSE)),"",VLOOKUP(G202,MHS!AJ$13:AR$32,9,FALSE))</f>
        <v/>
      </c>
      <c r="N202" s="27" t="str">
        <f t="shared" si="5"/>
        <v/>
      </c>
      <c r="O202" s="27" t="str">
        <f t="shared" si="6"/>
        <v/>
      </c>
      <c r="P202" s="27" t="str">
        <f>IF(N202="","",CHOOSE(VLOOKUP($V202,$A$1:$F$600,6,FALSE),AHS!$M$1,BHS!$M$1,CHS!$M$1,HMJHS!$M$1,KHS!$M$1,Kings!$M$1,MHS!$M$1,SWHS!$M$1,AMHS!$M$1,'S10'!$M$1,'S11'!$M$1,'S12'!$M$1,'S13'!$M$1,'S14'!$M$1,'S15'!$M$1,'S16'!$M$1,'S17'!$M$1,'S18'!$M$1,'S19'!$M$1,'S20'!$M$1))</f>
        <v/>
      </c>
      <c r="Q202" s="27" t="str">
        <f t="shared" si="7"/>
        <v/>
      </c>
      <c r="R202" s="27" t="str">
        <f t="shared" si="8"/>
        <v/>
      </c>
      <c r="S202" s="27" t="str">
        <f t="shared" si="9"/>
        <v/>
      </c>
      <c r="T202" s="27" t="str">
        <f t="shared" si="10"/>
        <v/>
      </c>
      <c r="U202" s="27" t="str">
        <f t="shared" si="11"/>
        <v/>
      </c>
      <c r="V202" s="27">
        <v>200</v>
      </c>
      <c r="W202" s="27" t="str">
        <f t="shared" si="12"/>
        <v/>
      </c>
      <c r="X202" s="27" t="str">
        <f t="shared" si="13"/>
        <v/>
      </c>
      <c r="Y202" s="27" t="str">
        <f>IF(W202="","",CHOOSE(VLOOKUP($V202,$B$1:$F$600,5,FALSE),AHS!$M$1,BHS!$M$1,CHS!$M$1,HMJHS!$M$1,KHS!$M$1,Kings!$M$1,MHS!$M$1,SWHS!$M$1,AMHS!$M$1,'S10'!$M$1,'S11'!$M$1,'S12'!$M$1,'S13'!$M$1,'S14'!$M$1,'S15'!$M$1,'S16'!$M$1,'S17'!$M$1,'S18'!$M$1,'S19'!$M$1,'S20'!$M$1))</f>
        <v/>
      </c>
      <c r="Z202" s="27" t="str">
        <f t="shared" si="14"/>
        <v/>
      </c>
      <c r="AA202" s="27" t="str">
        <f t="shared" si="15"/>
        <v/>
      </c>
      <c r="AB202" s="27" t="str">
        <f t="shared" si="16"/>
        <v/>
      </c>
      <c r="AC202" s="27" t="str">
        <f t="shared" si="17"/>
        <v/>
      </c>
      <c r="AD202" s="27" t="str">
        <f t="shared" si="18"/>
        <v/>
      </c>
    </row>
    <row r="203" spans="1:30" ht="12" customHeight="1" x14ac:dyDescent="0.25">
      <c r="A203" s="29" t="str">
        <f t="shared" ref="A203:B203" si="218">IF(C203="","",COUNTIF(C$1:C202,C203)+C203)</f>
        <v/>
      </c>
      <c r="B203" s="29" t="str">
        <f t="shared" si="218"/>
        <v/>
      </c>
      <c r="C203" s="29" t="str">
        <f t="shared" si="1"/>
        <v/>
      </c>
      <c r="D203" s="29" t="str">
        <f t="shared" si="2"/>
        <v/>
      </c>
      <c r="E203" s="29">
        <f>MHS!$Y$6</f>
        <v>1</v>
      </c>
      <c r="F203" s="29">
        <v>7</v>
      </c>
      <c r="G203" s="29">
        <v>23</v>
      </c>
      <c r="H203" s="29" t="str">
        <f>IF(AND(E203=1,MHS!H$25&lt;&gt;""),MHS!H$25,"")</f>
        <v/>
      </c>
      <c r="I203" s="29" t="str">
        <f>IF(AND(E203=2,MHS!H$25&lt;&gt;""),MHS!H$25,"")</f>
        <v/>
      </c>
      <c r="J203" s="29" t="str">
        <f>IF(ISERROR(VLOOKUP(G203,MHS!L$13:AR$32,30,FALSE)),"",VLOOKUP(G203,MHS!L$13:AR$32,30,FALSE))</f>
        <v/>
      </c>
      <c r="K203" s="29" t="str">
        <f>IF(ISERROR(VLOOKUP(G203,MHS!T$13:AR$32,23,FALSE)),"",VLOOKUP(G203,MHS!T$13:AR$32,23,FALSE))</f>
        <v/>
      </c>
      <c r="L203" s="29" t="str">
        <f>IF(ISERROR(VLOOKUP(G203,MHS!AB$13:AR$32,16,FALSE)),"",VLOOKUP(G203,MHS!AB$13:AR$32,16,FALSE))</f>
        <v/>
      </c>
      <c r="M203" s="29" t="str">
        <f>IF(ISERROR(VLOOKUP(G203,MHS!AJ$13:AR$32,9,FALSE)),"",VLOOKUP(G203,MHS!AJ$13:AR$32,9,FALSE))</f>
        <v/>
      </c>
      <c r="N203" s="27" t="str">
        <f t="shared" si="5"/>
        <v/>
      </c>
      <c r="O203" s="27" t="str">
        <f t="shared" si="6"/>
        <v/>
      </c>
      <c r="P203" s="27" t="str">
        <f>IF(N203="","",CHOOSE(VLOOKUP($V203,$A$1:$F$600,6,FALSE),AHS!$M$1,BHS!$M$1,CHS!$M$1,HMJHS!$M$1,KHS!$M$1,Kings!$M$1,MHS!$M$1,SWHS!$M$1,AMHS!$M$1,'S10'!$M$1,'S11'!$M$1,'S12'!$M$1,'S13'!$M$1,'S14'!$M$1,'S15'!$M$1,'S16'!$M$1,'S17'!$M$1,'S18'!$M$1,'S19'!$M$1,'S20'!$M$1))</f>
        <v/>
      </c>
      <c r="Q203" s="27" t="str">
        <f t="shared" si="7"/>
        <v/>
      </c>
      <c r="R203" s="27" t="str">
        <f t="shared" si="8"/>
        <v/>
      </c>
      <c r="S203" s="27" t="str">
        <f t="shared" si="9"/>
        <v/>
      </c>
      <c r="T203" s="27" t="str">
        <f t="shared" si="10"/>
        <v/>
      </c>
      <c r="U203" s="27" t="str">
        <f t="shared" si="11"/>
        <v/>
      </c>
      <c r="V203" s="27">
        <v>201</v>
      </c>
      <c r="W203" s="27" t="str">
        <f t="shared" si="12"/>
        <v/>
      </c>
      <c r="X203" s="27" t="str">
        <f t="shared" si="13"/>
        <v/>
      </c>
      <c r="Y203" s="27" t="str">
        <f>IF(W203="","",CHOOSE(VLOOKUP($V203,$B$1:$F$600,5,FALSE),AHS!$M$1,BHS!$M$1,CHS!$M$1,HMJHS!$M$1,KHS!$M$1,Kings!$M$1,MHS!$M$1,SWHS!$M$1,AMHS!$M$1,'S10'!$M$1,'S11'!$M$1,'S12'!$M$1,'S13'!$M$1,'S14'!$M$1,'S15'!$M$1,'S16'!$M$1,'S17'!$M$1,'S18'!$M$1,'S19'!$M$1,'S20'!$M$1))</f>
        <v/>
      </c>
      <c r="Z203" s="27" t="str">
        <f t="shared" si="14"/>
        <v/>
      </c>
      <c r="AA203" s="27" t="str">
        <f t="shared" si="15"/>
        <v/>
      </c>
      <c r="AB203" s="27" t="str">
        <f t="shared" si="16"/>
        <v/>
      </c>
      <c r="AC203" s="27" t="str">
        <f t="shared" si="17"/>
        <v/>
      </c>
      <c r="AD203" s="27" t="str">
        <f t="shared" si="18"/>
        <v/>
      </c>
    </row>
    <row r="204" spans="1:30" ht="12" customHeight="1" x14ac:dyDescent="0.25">
      <c r="A204" s="29" t="str">
        <f t="shared" ref="A204:B204" si="219">IF(C204="","",COUNTIF(C$1:C203,C204)+C204)</f>
        <v/>
      </c>
      <c r="B204" s="29" t="str">
        <f t="shared" si="219"/>
        <v/>
      </c>
      <c r="C204" s="29" t="str">
        <f t="shared" si="1"/>
        <v/>
      </c>
      <c r="D204" s="29" t="str">
        <f t="shared" si="2"/>
        <v/>
      </c>
      <c r="E204" s="29">
        <f>MHS!$Y$6</f>
        <v>1</v>
      </c>
      <c r="F204" s="29">
        <v>7</v>
      </c>
      <c r="G204" s="29">
        <v>24</v>
      </c>
      <c r="H204" s="29" t="str">
        <f>IF(AND(E204=1,MHS!H$26&lt;&gt;""),MHS!H$26,"")</f>
        <v/>
      </c>
      <c r="I204" s="29" t="str">
        <f>IF(AND(E204=2,MHS!H$26&lt;&gt;""),MHS!H$26,"")</f>
        <v/>
      </c>
      <c r="J204" s="29" t="str">
        <f>IF(ISERROR(VLOOKUP(G204,MHS!L$13:AR$32,30,FALSE)),"",VLOOKUP(G204,MHS!L$13:AR$32,30,FALSE))</f>
        <v/>
      </c>
      <c r="K204" s="29" t="str">
        <f>IF(ISERROR(VLOOKUP(G204,MHS!T$13:AR$32,23,FALSE)),"",VLOOKUP(G204,MHS!T$13:AR$32,23,FALSE))</f>
        <v/>
      </c>
      <c r="L204" s="29" t="str">
        <f>IF(ISERROR(VLOOKUP(G204,MHS!AB$13:AR$32,16,FALSE)),"",VLOOKUP(G204,MHS!AB$13:AR$32,16,FALSE))</f>
        <v/>
      </c>
      <c r="M204" s="29" t="str">
        <f>IF(ISERROR(VLOOKUP(G204,MHS!AJ$13:AR$32,9,FALSE)),"",VLOOKUP(G204,MHS!AJ$13:AR$32,9,FALSE))</f>
        <v/>
      </c>
      <c r="N204" s="27" t="str">
        <f t="shared" si="5"/>
        <v/>
      </c>
      <c r="O204" s="27" t="str">
        <f t="shared" si="6"/>
        <v/>
      </c>
      <c r="P204" s="27" t="str">
        <f>IF(N204="","",CHOOSE(VLOOKUP($V204,$A$1:$F$600,6,FALSE),AHS!$M$1,BHS!$M$1,CHS!$M$1,HMJHS!$M$1,KHS!$M$1,Kings!$M$1,MHS!$M$1,SWHS!$M$1,AMHS!$M$1,'S10'!$M$1,'S11'!$M$1,'S12'!$M$1,'S13'!$M$1,'S14'!$M$1,'S15'!$M$1,'S16'!$M$1,'S17'!$M$1,'S18'!$M$1,'S19'!$M$1,'S20'!$M$1))</f>
        <v/>
      </c>
      <c r="Q204" s="27" t="str">
        <f t="shared" si="7"/>
        <v/>
      </c>
      <c r="R204" s="27" t="str">
        <f t="shared" si="8"/>
        <v/>
      </c>
      <c r="S204" s="27" t="str">
        <f t="shared" si="9"/>
        <v/>
      </c>
      <c r="T204" s="27" t="str">
        <f t="shared" si="10"/>
        <v/>
      </c>
      <c r="U204" s="27" t="str">
        <f t="shared" si="11"/>
        <v/>
      </c>
      <c r="V204" s="27">
        <v>202</v>
      </c>
      <c r="W204" s="27" t="str">
        <f t="shared" si="12"/>
        <v/>
      </c>
      <c r="X204" s="27" t="str">
        <f t="shared" si="13"/>
        <v/>
      </c>
      <c r="Y204" s="27" t="str">
        <f>IF(W204="","",CHOOSE(VLOOKUP($V204,$B$1:$F$600,5,FALSE),AHS!$M$1,BHS!$M$1,CHS!$M$1,HMJHS!$M$1,KHS!$M$1,Kings!$M$1,MHS!$M$1,SWHS!$M$1,AMHS!$M$1,'S10'!$M$1,'S11'!$M$1,'S12'!$M$1,'S13'!$M$1,'S14'!$M$1,'S15'!$M$1,'S16'!$M$1,'S17'!$M$1,'S18'!$M$1,'S19'!$M$1,'S20'!$M$1))</f>
        <v/>
      </c>
      <c r="Z204" s="27" t="str">
        <f t="shared" si="14"/>
        <v/>
      </c>
      <c r="AA204" s="27" t="str">
        <f t="shared" si="15"/>
        <v/>
      </c>
      <c r="AB204" s="27" t="str">
        <f t="shared" si="16"/>
        <v/>
      </c>
      <c r="AC204" s="27" t="str">
        <f t="shared" si="17"/>
        <v/>
      </c>
      <c r="AD204" s="27" t="str">
        <f t="shared" si="18"/>
        <v/>
      </c>
    </row>
    <row r="205" spans="1:30" ht="12" customHeight="1" x14ac:dyDescent="0.25">
      <c r="A205" s="29" t="str">
        <f t="shared" ref="A205:B205" si="220">IF(C205="","",COUNTIF(C$1:C204,C205)+C205)</f>
        <v/>
      </c>
      <c r="B205" s="29" t="str">
        <f t="shared" si="220"/>
        <v/>
      </c>
      <c r="C205" s="29" t="str">
        <f t="shared" si="1"/>
        <v/>
      </c>
      <c r="D205" s="29" t="str">
        <f t="shared" si="2"/>
        <v/>
      </c>
      <c r="E205" s="29">
        <f>MHS!$Y$6</f>
        <v>1</v>
      </c>
      <c r="F205" s="29">
        <v>7</v>
      </c>
      <c r="G205" s="29">
        <v>25</v>
      </c>
      <c r="H205" s="29" t="str">
        <f>IF(AND(E205=1,MHS!H$27&lt;&gt;""),MHS!H$27,"")</f>
        <v/>
      </c>
      <c r="I205" s="29" t="str">
        <f>IF(AND(E205=2,MHS!H$27&lt;&gt;""),MHS!H$27,"")</f>
        <v/>
      </c>
      <c r="J205" s="29" t="str">
        <f>IF(ISERROR(VLOOKUP(G205,MHS!L$13:AR$32,30,FALSE)),"",VLOOKUP(G205,MHS!L$13:AR$32,30,FALSE))</f>
        <v/>
      </c>
      <c r="K205" s="29" t="str">
        <f>IF(ISERROR(VLOOKUP(G205,MHS!T$13:AR$32,23,FALSE)),"",VLOOKUP(G205,MHS!T$13:AR$32,23,FALSE))</f>
        <v/>
      </c>
      <c r="L205" s="29" t="str">
        <f>IF(ISERROR(VLOOKUP(G205,MHS!AB$13:AR$32,16,FALSE)),"",VLOOKUP(G205,MHS!AB$13:AR$32,16,FALSE))</f>
        <v/>
      </c>
      <c r="M205" s="29" t="str">
        <f>IF(ISERROR(VLOOKUP(G205,MHS!AJ$13:AR$32,9,FALSE)),"",VLOOKUP(G205,MHS!AJ$13:AR$32,9,FALSE))</f>
        <v/>
      </c>
      <c r="N205" s="27" t="str">
        <f t="shared" si="5"/>
        <v/>
      </c>
      <c r="O205" s="27" t="str">
        <f t="shared" si="6"/>
        <v/>
      </c>
      <c r="P205" s="27" t="str">
        <f>IF(N205="","",CHOOSE(VLOOKUP($V205,$A$1:$F$600,6,FALSE),AHS!$M$1,BHS!$M$1,CHS!$M$1,HMJHS!$M$1,KHS!$M$1,Kings!$M$1,MHS!$M$1,SWHS!$M$1,AMHS!$M$1,'S10'!$M$1,'S11'!$M$1,'S12'!$M$1,'S13'!$M$1,'S14'!$M$1,'S15'!$M$1,'S16'!$M$1,'S17'!$M$1,'S18'!$M$1,'S19'!$M$1,'S20'!$M$1))</f>
        <v/>
      </c>
      <c r="Q205" s="27" t="str">
        <f t="shared" si="7"/>
        <v/>
      </c>
      <c r="R205" s="27" t="str">
        <f t="shared" si="8"/>
        <v/>
      </c>
      <c r="S205" s="27" t="str">
        <f t="shared" si="9"/>
        <v/>
      </c>
      <c r="T205" s="27" t="str">
        <f t="shared" si="10"/>
        <v/>
      </c>
      <c r="U205" s="27" t="str">
        <f t="shared" si="11"/>
        <v/>
      </c>
      <c r="V205" s="27">
        <v>203</v>
      </c>
      <c r="W205" s="27" t="str">
        <f t="shared" si="12"/>
        <v/>
      </c>
      <c r="X205" s="27" t="str">
        <f t="shared" si="13"/>
        <v/>
      </c>
      <c r="Y205" s="27" t="str">
        <f>IF(W205="","",CHOOSE(VLOOKUP($V205,$B$1:$F$600,5,FALSE),AHS!$M$1,BHS!$M$1,CHS!$M$1,HMJHS!$M$1,KHS!$M$1,Kings!$M$1,MHS!$M$1,SWHS!$M$1,AMHS!$M$1,'S10'!$M$1,'S11'!$M$1,'S12'!$M$1,'S13'!$M$1,'S14'!$M$1,'S15'!$M$1,'S16'!$M$1,'S17'!$M$1,'S18'!$M$1,'S19'!$M$1,'S20'!$M$1))</f>
        <v/>
      </c>
      <c r="Z205" s="27" t="str">
        <f t="shared" si="14"/>
        <v/>
      </c>
      <c r="AA205" s="27" t="str">
        <f t="shared" si="15"/>
        <v/>
      </c>
      <c r="AB205" s="27" t="str">
        <f t="shared" si="16"/>
        <v/>
      </c>
      <c r="AC205" s="27" t="str">
        <f t="shared" si="17"/>
        <v/>
      </c>
      <c r="AD205" s="27" t="str">
        <f t="shared" si="18"/>
        <v/>
      </c>
    </row>
    <row r="206" spans="1:30" ht="12" customHeight="1" x14ac:dyDescent="0.25">
      <c r="A206" s="29" t="str">
        <f t="shared" ref="A206:B206" si="221">IF(C206="","",COUNTIF(C$1:C205,C206)+C206)</f>
        <v/>
      </c>
      <c r="B206" s="29" t="str">
        <f t="shared" si="221"/>
        <v/>
      </c>
      <c r="C206" s="29" t="str">
        <f t="shared" si="1"/>
        <v/>
      </c>
      <c r="D206" s="29" t="str">
        <f t="shared" si="2"/>
        <v/>
      </c>
      <c r="E206" s="29">
        <f>MHS!$Y$6</f>
        <v>1</v>
      </c>
      <c r="F206" s="29">
        <v>7</v>
      </c>
      <c r="G206" s="29">
        <v>26</v>
      </c>
      <c r="H206" s="29" t="str">
        <f>IF(AND(E206=1,MHS!H$28&lt;&gt;""),MHS!H$28,"")</f>
        <v/>
      </c>
      <c r="I206" s="29" t="str">
        <f>IF(AND(E206=2,MHS!H$28&lt;&gt;""),MHS!H$28,"")</f>
        <v/>
      </c>
      <c r="J206" s="29" t="str">
        <f>IF(ISERROR(VLOOKUP(G206,MHS!L$13:AR$32,30,FALSE)),"",VLOOKUP(G206,MHS!L$13:AR$32,30,FALSE))</f>
        <v/>
      </c>
      <c r="K206" s="29" t="str">
        <f>IF(ISERROR(VLOOKUP(G206,MHS!T$13:AR$32,23,FALSE)),"",VLOOKUP(G206,MHS!T$13:AR$32,23,FALSE))</f>
        <v/>
      </c>
      <c r="L206" s="29" t="str">
        <f>IF(ISERROR(VLOOKUP(G206,MHS!AB$13:AR$32,16,FALSE)),"",VLOOKUP(G206,MHS!AB$13:AR$32,16,FALSE))</f>
        <v/>
      </c>
      <c r="M206" s="29" t="str">
        <f>IF(ISERROR(VLOOKUP(G206,MHS!AJ$13:AR$32,9,FALSE)),"",VLOOKUP(G206,MHS!AJ$13:AR$32,9,FALSE))</f>
        <v/>
      </c>
      <c r="N206" s="27" t="str">
        <f t="shared" si="5"/>
        <v/>
      </c>
      <c r="O206" s="27" t="str">
        <f t="shared" si="6"/>
        <v/>
      </c>
      <c r="P206" s="27" t="str">
        <f>IF(N206="","",CHOOSE(VLOOKUP($V206,$A$1:$F$600,6,FALSE),AHS!$M$1,BHS!$M$1,CHS!$M$1,HMJHS!$M$1,KHS!$M$1,Kings!$M$1,MHS!$M$1,SWHS!$M$1,AMHS!$M$1,'S10'!$M$1,'S11'!$M$1,'S12'!$M$1,'S13'!$M$1,'S14'!$M$1,'S15'!$M$1,'S16'!$M$1,'S17'!$M$1,'S18'!$M$1,'S19'!$M$1,'S20'!$M$1))</f>
        <v/>
      </c>
      <c r="Q206" s="27" t="str">
        <f t="shared" si="7"/>
        <v/>
      </c>
      <c r="R206" s="27" t="str">
        <f t="shared" si="8"/>
        <v/>
      </c>
      <c r="S206" s="27" t="str">
        <f t="shared" si="9"/>
        <v/>
      </c>
      <c r="T206" s="27" t="str">
        <f t="shared" si="10"/>
        <v/>
      </c>
      <c r="U206" s="27" t="str">
        <f t="shared" si="11"/>
        <v/>
      </c>
      <c r="V206" s="27">
        <v>204</v>
      </c>
      <c r="W206" s="27" t="str">
        <f t="shared" si="12"/>
        <v/>
      </c>
      <c r="X206" s="27" t="str">
        <f t="shared" si="13"/>
        <v/>
      </c>
      <c r="Y206" s="27" t="str">
        <f>IF(W206="","",CHOOSE(VLOOKUP($V206,$B$1:$F$600,5,FALSE),AHS!$M$1,BHS!$M$1,CHS!$M$1,HMJHS!$M$1,KHS!$M$1,Kings!$M$1,MHS!$M$1,SWHS!$M$1,AMHS!$M$1,'S10'!$M$1,'S11'!$M$1,'S12'!$M$1,'S13'!$M$1,'S14'!$M$1,'S15'!$M$1,'S16'!$M$1,'S17'!$M$1,'S18'!$M$1,'S19'!$M$1,'S20'!$M$1))</f>
        <v/>
      </c>
      <c r="Z206" s="27" t="str">
        <f t="shared" si="14"/>
        <v/>
      </c>
      <c r="AA206" s="27" t="str">
        <f t="shared" si="15"/>
        <v/>
      </c>
      <c r="AB206" s="27" t="str">
        <f t="shared" si="16"/>
        <v/>
      </c>
      <c r="AC206" s="27" t="str">
        <f t="shared" si="17"/>
        <v/>
      </c>
      <c r="AD206" s="27" t="str">
        <f t="shared" si="18"/>
        <v/>
      </c>
    </row>
    <row r="207" spans="1:30" ht="12" customHeight="1" x14ac:dyDescent="0.25">
      <c r="A207" s="29" t="str">
        <f t="shared" ref="A207:B207" si="222">IF(C207="","",COUNTIF(C$1:C206,C207)+C207)</f>
        <v/>
      </c>
      <c r="B207" s="29" t="str">
        <f t="shared" si="222"/>
        <v/>
      </c>
      <c r="C207" s="29" t="str">
        <f t="shared" si="1"/>
        <v/>
      </c>
      <c r="D207" s="29" t="str">
        <f t="shared" si="2"/>
        <v/>
      </c>
      <c r="E207" s="29">
        <f>MHS!$Y$6</f>
        <v>1</v>
      </c>
      <c r="F207" s="29">
        <v>7</v>
      </c>
      <c r="G207" s="29">
        <v>27</v>
      </c>
      <c r="H207" s="29" t="str">
        <f>IF(AND(E207=1,MHS!H$29&lt;&gt;""),MHS!H$29,"")</f>
        <v/>
      </c>
      <c r="I207" s="29" t="str">
        <f>IF(AND(E207=2,MHS!H$29&lt;&gt;""),MHS!H$29,"")</f>
        <v/>
      </c>
      <c r="J207" s="29" t="str">
        <f>IF(ISERROR(VLOOKUP(G207,MHS!L$13:AR$32,30,FALSE)),"",VLOOKUP(G207,MHS!L$13:AR$32,30,FALSE))</f>
        <v/>
      </c>
      <c r="K207" s="29" t="str">
        <f>IF(ISERROR(VLOOKUP(G207,MHS!T$13:AR$32,23,FALSE)),"",VLOOKUP(G207,MHS!T$13:AR$32,23,FALSE))</f>
        <v/>
      </c>
      <c r="L207" s="29" t="str">
        <f>IF(ISERROR(VLOOKUP(G207,MHS!AB$13:AR$32,16,FALSE)),"",VLOOKUP(G207,MHS!AB$13:AR$32,16,FALSE))</f>
        <v/>
      </c>
      <c r="M207" s="29" t="str">
        <f>IF(ISERROR(VLOOKUP(G207,MHS!AJ$13:AR$32,9,FALSE)),"",VLOOKUP(G207,MHS!AJ$13:AR$32,9,FALSE))</f>
        <v/>
      </c>
      <c r="N207" s="27" t="str">
        <f t="shared" si="5"/>
        <v/>
      </c>
      <c r="O207" s="27" t="str">
        <f t="shared" si="6"/>
        <v/>
      </c>
      <c r="P207" s="27" t="str">
        <f>IF(N207="","",CHOOSE(VLOOKUP($V207,$A$1:$F$600,6,FALSE),AHS!$M$1,BHS!$M$1,CHS!$M$1,HMJHS!$M$1,KHS!$M$1,Kings!$M$1,MHS!$M$1,SWHS!$M$1,AMHS!$M$1,'S10'!$M$1,'S11'!$M$1,'S12'!$M$1,'S13'!$M$1,'S14'!$M$1,'S15'!$M$1,'S16'!$M$1,'S17'!$M$1,'S18'!$M$1,'S19'!$M$1,'S20'!$M$1))</f>
        <v/>
      </c>
      <c r="Q207" s="27" t="str">
        <f t="shared" si="7"/>
        <v/>
      </c>
      <c r="R207" s="27" t="str">
        <f t="shared" si="8"/>
        <v/>
      </c>
      <c r="S207" s="27" t="str">
        <f t="shared" si="9"/>
        <v/>
      </c>
      <c r="T207" s="27" t="str">
        <f t="shared" si="10"/>
        <v/>
      </c>
      <c r="U207" s="27" t="str">
        <f t="shared" si="11"/>
        <v/>
      </c>
      <c r="V207" s="27">
        <v>205</v>
      </c>
      <c r="W207" s="27" t="str">
        <f t="shared" si="12"/>
        <v/>
      </c>
      <c r="X207" s="27" t="str">
        <f t="shared" si="13"/>
        <v/>
      </c>
      <c r="Y207" s="27" t="str">
        <f>IF(W207="","",CHOOSE(VLOOKUP($V207,$B$1:$F$600,5,FALSE),AHS!$M$1,BHS!$M$1,CHS!$M$1,HMJHS!$M$1,KHS!$M$1,Kings!$M$1,MHS!$M$1,SWHS!$M$1,AMHS!$M$1,'S10'!$M$1,'S11'!$M$1,'S12'!$M$1,'S13'!$M$1,'S14'!$M$1,'S15'!$M$1,'S16'!$M$1,'S17'!$M$1,'S18'!$M$1,'S19'!$M$1,'S20'!$M$1))</f>
        <v/>
      </c>
      <c r="Z207" s="27" t="str">
        <f t="shared" si="14"/>
        <v/>
      </c>
      <c r="AA207" s="27" t="str">
        <f t="shared" si="15"/>
        <v/>
      </c>
      <c r="AB207" s="27" t="str">
        <f t="shared" si="16"/>
        <v/>
      </c>
      <c r="AC207" s="27" t="str">
        <f t="shared" si="17"/>
        <v/>
      </c>
      <c r="AD207" s="27" t="str">
        <f t="shared" si="18"/>
        <v/>
      </c>
    </row>
    <row r="208" spans="1:30" ht="12" customHeight="1" x14ac:dyDescent="0.25">
      <c r="A208" s="29" t="str">
        <f t="shared" ref="A208:B208" si="223">IF(C208="","",COUNTIF(C$1:C207,C208)+C208)</f>
        <v/>
      </c>
      <c r="B208" s="29" t="str">
        <f t="shared" si="223"/>
        <v/>
      </c>
      <c r="C208" s="29" t="str">
        <f t="shared" si="1"/>
        <v/>
      </c>
      <c r="D208" s="29" t="str">
        <f t="shared" si="2"/>
        <v/>
      </c>
      <c r="E208" s="29">
        <f>MHS!$Y$6</f>
        <v>1</v>
      </c>
      <c r="F208" s="29">
        <v>7</v>
      </c>
      <c r="G208" s="29">
        <v>28</v>
      </c>
      <c r="H208" s="29" t="str">
        <f>IF(AND(E208=1,MHS!H$30&lt;&gt;""),MHS!H$30,"")</f>
        <v/>
      </c>
      <c r="I208" s="29" t="str">
        <f>IF(AND(E208=2,MHS!H$30&lt;&gt;""),MHS!H$30,"")</f>
        <v/>
      </c>
      <c r="J208" s="29" t="str">
        <f>IF(ISERROR(VLOOKUP(G208,MHS!L$13:AR$32,30,FALSE)),"",VLOOKUP(G208,MHS!L$13:AR$32,30,FALSE))</f>
        <v/>
      </c>
      <c r="K208" s="29" t="str">
        <f>IF(ISERROR(VLOOKUP(G208,MHS!T$13:AR$32,23,FALSE)),"",VLOOKUP(G208,MHS!T$13:AR$32,23,FALSE))</f>
        <v/>
      </c>
      <c r="L208" s="29" t="str">
        <f>IF(ISERROR(VLOOKUP(G208,MHS!AB$13:AR$32,16,FALSE)),"",VLOOKUP(G208,MHS!AB$13:AR$32,16,FALSE))</f>
        <v/>
      </c>
      <c r="M208" s="29" t="str">
        <f>IF(ISERROR(VLOOKUP(G208,MHS!AJ$13:AR$32,9,FALSE)),"",VLOOKUP(G208,MHS!AJ$13:AR$32,9,FALSE))</f>
        <v/>
      </c>
      <c r="N208" s="27" t="str">
        <f t="shared" si="5"/>
        <v/>
      </c>
      <c r="O208" s="27" t="str">
        <f t="shared" si="6"/>
        <v/>
      </c>
      <c r="P208" s="27" t="str">
        <f>IF(N208="","",CHOOSE(VLOOKUP($V208,$A$1:$F$600,6,FALSE),AHS!$M$1,BHS!$M$1,CHS!$M$1,HMJHS!$M$1,KHS!$M$1,Kings!$M$1,MHS!$M$1,SWHS!$M$1,AMHS!$M$1,'S10'!$M$1,'S11'!$M$1,'S12'!$M$1,'S13'!$M$1,'S14'!$M$1,'S15'!$M$1,'S16'!$M$1,'S17'!$M$1,'S18'!$M$1,'S19'!$M$1,'S20'!$M$1))</f>
        <v/>
      </c>
      <c r="Q208" s="27" t="str">
        <f t="shared" si="7"/>
        <v/>
      </c>
      <c r="R208" s="27" t="str">
        <f t="shared" si="8"/>
        <v/>
      </c>
      <c r="S208" s="27" t="str">
        <f t="shared" si="9"/>
        <v/>
      </c>
      <c r="T208" s="27" t="str">
        <f t="shared" si="10"/>
        <v/>
      </c>
      <c r="U208" s="27" t="str">
        <f t="shared" si="11"/>
        <v/>
      </c>
      <c r="V208" s="27">
        <v>206</v>
      </c>
      <c r="W208" s="27" t="str">
        <f t="shared" si="12"/>
        <v/>
      </c>
      <c r="X208" s="27" t="str">
        <f t="shared" si="13"/>
        <v/>
      </c>
      <c r="Y208" s="27" t="str">
        <f>IF(W208="","",CHOOSE(VLOOKUP($V208,$B$1:$F$600,5,FALSE),AHS!$M$1,BHS!$M$1,CHS!$M$1,HMJHS!$M$1,KHS!$M$1,Kings!$M$1,MHS!$M$1,SWHS!$M$1,AMHS!$M$1,'S10'!$M$1,'S11'!$M$1,'S12'!$M$1,'S13'!$M$1,'S14'!$M$1,'S15'!$M$1,'S16'!$M$1,'S17'!$M$1,'S18'!$M$1,'S19'!$M$1,'S20'!$M$1))</f>
        <v/>
      </c>
      <c r="Z208" s="27" t="str">
        <f t="shared" si="14"/>
        <v/>
      </c>
      <c r="AA208" s="27" t="str">
        <f t="shared" si="15"/>
        <v/>
      </c>
      <c r="AB208" s="27" t="str">
        <f t="shared" si="16"/>
        <v/>
      </c>
      <c r="AC208" s="27" t="str">
        <f t="shared" si="17"/>
        <v/>
      </c>
      <c r="AD208" s="27" t="str">
        <f t="shared" si="18"/>
        <v/>
      </c>
    </row>
    <row r="209" spans="1:30" ht="12" customHeight="1" x14ac:dyDescent="0.25">
      <c r="A209" s="29" t="str">
        <f t="shared" ref="A209:B209" si="224">IF(C209="","",COUNTIF(C$1:C208,C209)+C209)</f>
        <v/>
      </c>
      <c r="B209" s="29" t="str">
        <f t="shared" si="224"/>
        <v/>
      </c>
      <c r="C209" s="29" t="str">
        <f t="shared" si="1"/>
        <v/>
      </c>
      <c r="D209" s="29" t="str">
        <f t="shared" si="2"/>
        <v/>
      </c>
      <c r="E209" s="29">
        <f>MHS!$Y$6</f>
        <v>1</v>
      </c>
      <c r="F209" s="29">
        <v>7</v>
      </c>
      <c r="G209" s="29">
        <v>29</v>
      </c>
      <c r="H209" s="29" t="str">
        <f>IF(AND(E209=1,MHS!H$31&lt;&gt;""),MHS!H$31,"")</f>
        <v/>
      </c>
      <c r="I209" s="29" t="str">
        <f>IF(AND(E209=2,MHS!H$31&lt;&gt;""),MHS!H$31,"")</f>
        <v/>
      </c>
      <c r="J209" s="29" t="str">
        <f>IF(ISERROR(VLOOKUP(G209,MHS!L$13:AR$32,30,FALSE)),"",VLOOKUP(G209,MHS!L$13:AR$32,30,FALSE))</f>
        <v/>
      </c>
      <c r="K209" s="29" t="str">
        <f>IF(ISERROR(VLOOKUP(G209,MHS!T$13:AR$32,23,FALSE)),"",VLOOKUP(G209,MHS!T$13:AR$32,23,FALSE))</f>
        <v/>
      </c>
      <c r="L209" s="29" t="str">
        <f>IF(ISERROR(VLOOKUP(G209,MHS!AB$13:AR$32,16,FALSE)),"",VLOOKUP(G209,MHS!AB$13:AR$32,16,FALSE))</f>
        <v/>
      </c>
      <c r="M209" s="29" t="str">
        <f>IF(ISERROR(VLOOKUP(G209,MHS!AJ$13:AR$32,9,FALSE)),"",VLOOKUP(G209,MHS!AJ$13:AR$32,9,FALSE))</f>
        <v/>
      </c>
      <c r="N209" s="27" t="str">
        <f t="shared" si="5"/>
        <v/>
      </c>
      <c r="O209" s="27" t="str">
        <f t="shared" si="6"/>
        <v/>
      </c>
      <c r="P209" s="27" t="str">
        <f>IF(N209="","",CHOOSE(VLOOKUP($V209,$A$1:$F$600,6,FALSE),AHS!$M$1,BHS!$M$1,CHS!$M$1,HMJHS!$M$1,KHS!$M$1,Kings!$M$1,MHS!$M$1,SWHS!$M$1,AMHS!$M$1,'S10'!$M$1,'S11'!$M$1,'S12'!$M$1,'S13'!$M$1,'S14'!$M$1,'S15'!$M$1,'S16'!$M$1,'S17'!$M$1,'S18'!$M$1,'S19'!$M$1,'S20'!$M$1))</f>
        <v/>
      </c>
      <c r="Q209" s="27" t="str">
        <f t="shared" si="7"/>
        <v/>
      </c>
      <c r="R209" s="27" t="str">
        <f t="shared" si="8"/>
        <v/>
      </c>
      <c r="S209" s="27" t="str">
        <f t="shared" si="9"/>
        <v/>
      </c>
      <c r="T209" s="27" t="str">
        <f t="shared" si="10"/>
        <v/>
      </c>
      <c r="U209" s="27" t="str">
        <f t="shared" si="11"/>
        <v/>
      </c>
      <c r="V209" s="27">
        <v>207</v>
      </c>
      <c r="W209" s="27" t="str">
        <f t="shared" si="12"/>
        <v/>
      </c>
      <c r="X209" s="27" t="str">
        <f t="shared" si="13"/>
        <v/>
      </c>
      <c r="Y209" s="27" t="str">
        <f>IF(W209="","",CHOOSE(VLOOKUP($V209,$B$1:$F$600,5,FALSE),AHS!$M$1,BHS!$M$1,CHS!$M$1,HMJHS!$M$1,KHS!$M$1,Kings!$M$1,MHS!$M$1,SWHS!$M$1,AMHS!$M$1,'S10'!$M$1,'S11'!$M$1,'S12'!$M$1,'S13'!$M$1,'S14'!$M$1,'S15'!$M$1,'S16'!$M$1,'S17'!$M$1,'S18'!$M$1,'S19'!$M$1,'S20'!$M$1))</f>
        <v/>
      </c>
      <c r="Z209" s="27" t="str">
        <f t="shared" si="14"/>
        <v/>
      </c>
      <c r="AA209" s="27" t="str">
        <f t="shared" si="15"/>
        <v/>
      </c>
      <c r="AB209" s="27" t="str">
        <f t="shared" si="16"/>
        <v/>
      </c>
      <c r="AC209" s="27" t="str">
        <f t="shared" si="17"/>
        <v/>
      </c>
      <c r="AD209" s="27" t="str">
        <f t="shared" si="18"/>
        <v/>
      </c>
    </row>
    <row r="210" spans="1:30" ht="12" customHeight="1" x14ac:dyDescent="0.25">
      <c r="A210" s="29" t="str">
        <f t="shared" ref="A210:B210" si="225">IF(C210="","",COUNTIF(C$1:C209,C210)+C210)</f>
        <v/>
      </c>
      <c r="B210" s="29" t="str">
        <f t="shared" si="225"/>
        <v/>
      </c>
      <c r="C210" s="29" t="str">
        <f t="shared" si="1"/>
        <v/>
      </c>
      <c r="D210" s="29" t="str">
        <f t="shared" si="2"/>
        <v/>
      </c>
      <c r="E210" s="29">
        <f>MHS!$Y$6</f>
        <v>1</v>
      </c>
      <c r="F210" s="29">
        <v>7</v>
      </c>
      <c r="G210" s="29">
        <v>30</v>
      </c>
      <c r="H210" s="29" t="str">
        <f>IF(AND(E210=1,MHS!H$32&lt;&gt;""),MHS!H$32,"")</f>
        <v/>
      </c>
      <c r="I210" s="29" t="str">
        <f>IF(AND(E210=2,MHS!H$32&lt;&gt;""),MHS!H$32,"")</f>
        <v/>
      </c>
      <c r="J210" s="29" t="str">
        <f>IF(ISERROR(VLOOKUP(G210,MHS!L$13:AR$32,30,FALSE)),"",VLOOKUP(G210,MHS!L$13:AR$32,30,FALSE))</f>
        <v/>
      </c>
      <c r="K210" s="29" t="str">
        <f>IF(ISERROR(VLOOKUP(G210,MHS!T$13:AR$32,23,FALSE)),"",VLOOKUP(G210,MHS!T$13:AR$32,23,FALSE))</f>
        <v/>
      </c>
      <c r="L210" s="29" t="str">
        <f>IF(ISERROR(VLOOKUP(G210,MHS!AB$13:AR$32,16,FALSE)),"",VLOOKUP(G210,MHS!AB$13:AR$32,16,FALSE))</f>
        <v/>
      </c>
      <c r="M210" s="29" t="str">
        <f>IF(ISERROR(VLOOKUP(G210,MHS!AJ$13:AR$32,9,FALSE)),"",VLOOKUP(G210,MHS!AJ$13:AR$32,9,FALSE))</f>
        <v/>
      </c>
      <c r="N210" s="27" t="str">
        <f t="shared" si="5"/>
        <v/>
      </c>
      <c r="O210" s="27" t="str">
        <f t="shared" si="6"/>
        <v/>
      </c>
      <c r="P210" s="27" t="str">
        <f>IF(N210="","",CHOOSE(VLOOKUP($V210,$A$1:$F$600,6,FALSE),AHS!$M$1,BHS!$M$1,CHS!$M$1,HMJHS!$M$1,KHS!$M$1,Kings!$M$1,MHS!$M$1,SWHS!$M$1,AMHS!$M$1,'S10'!$M$1,'S11'!$M$1,'S12'!$M$1,'S13'!$M$1,'S14'!$M$1,'S15'!$M$1,'S16'!$M$1,'S17'!$M$1,'S18'!$M$1,'S19'!$M$1,'S20'!$M$1))</f>
        <v/>
      </c>
      <c r="Q210" s="27" t="str">
        <f t="shared" si="7"/>
        <v/>
      </c>
      <c r="R210" s="27" t="str">
        <f t="shared" si="8"/>
        <v/>
      </c>
      <c r="S210" s="27" t="str">
        <f t="shared" si="9"/>
        <v/>
      </c>
      <c r="T210" s="27" t="str">
        <f t="shared" si="10"/>
        <v/>
      </c>
      <c r="U210" s="27" t="str">
        <f t="shared" si="11"/>
        <v/>
      </c>
      <c r="V210" s="27">
        <v>208</v>
      </c>
      <c r="W210" s="27" t="str">
        <f t="shared" si="12"/>
        <v/>
      </c>
      <c r="X210" s="27" t="str">
        <f t="shared" si="13"/>
        <v/>
      </c>
      <c r="Y210" s="27" t="str">
        <f>IF(W210="","",CHOOSE(VLOOKUP($V210,$B$1:$F$600,5,FALSE),AHS!$M$1,BHS!$M$1,CHS!$M$1,HMJHS!$M$1,KHS!$M$1,Kings!$M$1,MHS!$M$1,SWHS!$M$1,AMHS!$M$1,'S10'!$M$1,'S11'!$M$1,'S12'!$M$1,'S13'!$M$1,'S14'!$M$1,'S15'!$M$1,'S16'!$M$1,'S17'!$M$1,'S18'!$M$1,'S19'!$M$1,'S20'!$M$1))</f>
        <v/>
      </c>
      <c r="Z210" s="27" t="str">
        <f t="shared" si="14"/>
        <v/>
      </c>
      <c r="AA210" s="27" t="str">
        <f t="shared" si="15"/>
        <v/>
      </c>
      <c r="AB210" s="27" t="str">
        <f t="shared" si="16"/>
        <v/>
      </c>
      <c r="AC210" s="27" t="str">
        <f t="shared" si="17"/>
        <v/>
      </c>
      <c r="AD210" s="27" t="str">
        <f t="shared" si="18"/>
        <v/>
      </c>
    </row>
    <row r="211" spans="1:30" ht="12" customHeight="1" x14ac:dyDescent="0.25">
      <c r="A211" s="29" t="str">
        <f t="shared" ref="A211:B211" si="226">IF(C211="","",COUNTIF(C$1:C210,C211)+C211)</f>
        <v/>
      </c>
      <c r="B211" s="29">
        <f t="shared" si="226"/>
        <v>1</v>
      </c>
      <c r="C211" s="29" t="str">
        <f t="shared" si="1"/>
        <v/>
      </c>
      <c r="D211" s="29">
        <f t="shared" si="2"/>
        <v>1</v>
      </c>
      <c r="E211" s="29">
        <f>SWHS!$Y$6</f>
        <v>2</v>
      </c>
      <c r="F211" s="29">
        <v>8</v>
      </c>
      <c r="G211" s="29">
        <v>1</v>
      </c>
      <c r="H211" s="29" t="str">
        <f>IF(AND(E211=1,SWHS!H$3&lt;&gt;""),SWHS!H$3,"")</f>
        <v/>
      </c>
      <c r="I211" s="29">
        <f>IF(AND(E211=2,SWHS!H$3&lt;&gt;""),SWHS!H$3,"")</f>
        <v>106</v>
      </c>
      <c r="J211" s="29" t="str">
        <f>IF(ISERROR(VLOOKUP(G211,SWHS!L$13:AR$32,30,FALSE)),"",VLOOKUP(G211,SWHS!L$13:AR$32,30,FALSE))</f>
        <v/>
      </c>
      <c r="K211" s="29" t="str">
        <f>IF(ISERROR(VLOOKUP(G211,SWHS!T$13:AR$32,23,FALSE)),"",VLOOKUP(G211,SWHS!T$13:AR$32,23,FALSE))</f>
        <v>xElliot Fortney</v>
      </c>
      <c r="L211" s="29" t="str">
        <f>IF(ISERROR(VLOOKUP(G211,SWHS!AB$13:AR$32,16,FALSE)),"",VLOOKUP(G211,SWHS!AB$13:AR$32,16,FALSE))</f>
        <v>Stella Boblitt</v>
      </c>
      <c r="M211" s="29" t="str">
        <f>IF(ISERROR(VLOOKUP(G211,SWHS!AJ$13:AR$32,9,FALSE)),"",VLOOKUP(G211,SWHS!AJ$13:AR$32,9,FALSE))</f>
        <v/>
      </c>
      <c r="N211" s="27" t="str">
        <f t="shared" si="5"/>
        <v/>
      </c>
      <c r="O211" s="27" t="str">
        <f t="shared" si="6"/>
        <v/>
      </c>
      <c r="P211" s="27" t="str">
        <f>IF(N211="","",CHOOSE(VLOOKUP($V211,$A$1:$F$600,6,FALSE),AHS!$M$1,BHS!$M$1,CHS!$M$1,HMJHS!$M$1,KHS!$M$1,Kings!$M$1,MHS!$M$1,SWHS!$M$1,AMHS!$M$1,'S10'!$M$1,'S11'!$M$1,'S12'!$M$1,'S13'!$M$1,'S14'!$M$1,'S15'!$M$1,'S16'!$M$1,'S17'!$M$1,'S18'!$M$1,'S19'!$M$1,'S20'!$M$1))</f>
        <v/>
      </c>
      <c r="Q211" s="27" t="str">
        <f t="shared" si="7"/>
        <v/>
      </c>
      <c r="R211" s="27" t="str">
        <f t="shared" si="8"/>
        <v/>
      </c>
      <c r="S211" s="27" t="str">
        <f t="shared" si="9"/>
        <v/>
      </c>
      <c r="T211" s="27" t="str">
        <f t="shared" si="10"/>
        <v/>
      </c>
      <c r="U211" s="27" t="str">
        <f t="shared" si="11"/>
        <v/>
      </c>
      <c r="V211" s="27">
        <v>209</v>
      </c>
      <c r="W211" s="27" t="str">
        <f t="shared" si="12"/>
        <v/>
      </c>
      <c r="X211" s="27" t="str">
        <f t="shared" si="13"/>
        <v/>
      </c>
      <c r="Y211" s="27" t="str">
        <f>IF(W211="","",CHOOSE(VLOOKUP($V211,$B$1:$F$600,5,FALSE),AHS!$M$1,BHS!$M$1,CHS!$M$1,HMJHS!$M$1,KHS!$M$1,Kings!$M$1,MHS!$M$1,SWHS!$M$1,AMHS!$M$1,'S10'!$M$1,'S11'!$M$1,'S12'!$M$1,'S13'!$M$1,'S14'!$M$1,'S15'!$M$1,'S16'!$M$1,'S17'!$M$1,'S18'!$M$1,'S19'!$M$1,'S20'!$M$1))</f>
        <v/>
      </c>
      <c r="Z211" s="27" t="str">
        <f t="shared" si="14"/>
        <v/>
      </c>
      <c r="AA211" s="27" t="str">
        <f t="shared" si="15"/>
        <v/>
      </c>
      <c r="AB211" s="27" t="str">
        <f t="shared" si="16"/>
        <v/>
      </c>
      <c r="AC211" s="27" t="str">
        <f t="shared" si="17"/>
        <v/>
      </c>
      <c r="AD211" s="27" t="str">
        <f t="shared" si="18"/>
        <v/>
      </c>
    </row>
    <row r="212" spans="1:30" ht="12" customHeight="1" x14ac:dyDescent="0.25">
      <c r="A212" s="29" t="str">
        <f t="shared" ref="A212:B212" si="227">IF(C212="","",COUNTIF(C$1:C211,C212)+C212)</f>
        <v/>
      </c>
      <c r="B212" s="29">
        <f t="shared" si="227"/>
        <v>2</v>
      </c>
      <c r="C212" s="29" t="str">
        <f t="shared" si="1"/>
        <v/>
      </c>
      <c r="D212" s="29">
        <f t="shared" si="2"/>
        <v>2</v>
      </c>
      <c r="E212" s="29">
        <f>SWHS!$Y$6</f>
        <v>2</v>
      </c>
      <c r="F212" s="29">
        <v>8</v>
      </c>
      <c r="G212" s="29">
        <v>2</v>
      </c>
      <c r="H212" s="29" t="str">
        <f>IF(AND(E212=1,SWHS!H$4&lt;&gt;""),SWHS!H$4,"")</f>
        <v/>
      </c>
      <c r="I212" s="29">
        <f>IF(AND(E212=2,SWHS!H$4&lt;&gt;""),SWHS!H$4,"")</f>
        <v>80</v>
      </c>
      <c r="J212" s="29" t="str">
        <f>IF(ISERROR(VLOOKUP(G212,SWHS!L$13:AR$32,30,FALSE)),"",VLOOKUP(G212,SWHS!L$13:AR$32,30,FALSE))</f>
        <v/>
      </c>
      <c r="K212" s="29" t="str">
        <f>IF(ISERROR(VLOOKUP(G212,SWHS!T$13:AR$32,23,FALSE)),"",VLOOKUP(G212,SWHS!T$13:AR$32,23,FALSE))</f>
        <v>Teddy Alexdav</v>
      </c>
      <c r="L212" s="29" t="str">
        <f>IF(ISERROR(VLOOKUP(G212,SWHS!AB$13:AR$32,16,FALSE)),"",VLOOKUP(G212,SWHS!AB$13:AR$32,16,FALSE))</f>
        <v/>
      </c>
      <c r="M212" s="29" t="str">
        <f>IF(ISERROR(VLOOKUP(G212,SWHS!AJ$13:AR$32,9,FALSE)),"",VLOOKUP(G212,SWHS!AJ$13:AR$32,9,FALSE))</f>
        <v>Maddux Craven</v>
      </c>
      <c r="N212" s="27" t="str">
        <f t="shared" si="5"/>
        <v/>
      </c>
      <c r="O212" s="27" t="str">
        <f t="shared" si="6"/>
        <v/>
      </c>
      <c r="P212" s="27" t="str">
        <f>IF(N212="","",CHOOSE(VLOOKUP($V212,$A$1:$F$600,6,FALSE),AHS!$M$1,BHS!$M$1,CHS!$M$1,HMJHS!$M$1,KHS!$M$1,Kings!$M$1,MHS!$M$1,SWHS!$M$1,AMHS!$M$1,'S10'!$M$1,'S11'!$M$1,'S12'!$M$1,'S13'!$M$1,'S14'!$M$1,'S15'!$M$1,'S16'!$M$1,'S17'!$M$1,'S18'!$M$1,'S19'!$M$1,'S20'!$M$1))</f>
        <v/>
      </c>
      <c r="Q212" s="27" t="str">
        <f t="shared" si="7"/>
        <v/>
      </c>
      <c r="R212" s="27" t="str">
        <f t="shared" si="8"/>
        <v/>
      </c>
      <c r="S212" s="27" t="str">
        <f t="shared" si="9"/>
        <v/>
      </c>
      <c r="T212" s="27" t="str">
        <f t="shared" si="10"/>
        <v/>
      </c>
      <c r="U212" s="27" t="str">
        <f t="shared" si="11"/>
        <v/>
      </c>
      <c r="V212" s="27">
        <v>210</v>
      </c>
      <c r="W212" s="27" t="str">
        <f t="shared" si="12"/>
        <v/>
      </c>
      <c r="X212" s="27" t="str">
        <f t="shared" si="13"/>
        <v/>
      </c>
      <c r="Y212" s="27" t="str">
        <f>IF(W212="","",CHOOSE(VLOOKUP($V212,$B$1:$F$600,5,FALSE),AHS!$M$1,BHS!$M$1,CHS!$M$1,HMJHS!$M$1,KHS!$M$1,Kings!$M$1,MHS!$M$1,SWHS!$M$1,AMHS!$M$1,'S10'!$M$1,'S11'!$M$1,'S12'!$M$1,'S13'!$M$1,'S14'!$M$1,'S15'!$M$1,'S16'!$M$1,'S17'!$M$1,'S18'!$M$1,'S19'!$M$1,'S20'!$M$1))</f>
        <v/>
      </c>
      <c r="Z212" s="27" t="str">
        <f t="shared" si="14"/>
        <v/>
      </c>
      <c r="AA212" s="27" t="str">
        <f t="shared" si="15"/>
        <v/>
      </c>
      <c r="AB212" s="27" t="str">
        <f t="shared" si="16"/>
        <v/>
      </c>
      <c r="AC212" s="27" t="str">
        <f t="shared" si="17"/>
        <v/>
      </c>
      <c r="AD212" s="27" t="str">
        <f t="shared" si="18"/>
        <v/>
      </c>
    </row>
    <row r="213" spans="1:30" ht="12" customHeight="1" x14ac:dyDescent="0.25">
      <c r="A213" s="29" t="str">
        <f t="shared" ref="A213:B213" si="228">IF(C213="","",COUNTIF(C$1:C212,C213)+C213)</f>
        <v/>
      </c>
      <c r="B213" s="29">
        <f t="shared" si="228"/>
        <v>3</v>
      </c>
      <c r="C213" s="29" t="str">
        <f t="shared" si="1"/>
        <v/>
      </c>
      <c r="D213" s="29">
        <f t="shared" si="2"/>
        <v>3</v>
      </c>
      <c r="E213" s="29">
        <f>SWHS!$Y$6</f>
        <v>2</v>
      </c>
      <c r="F213" s="29">
        <v>8</v>
      </c>
      <c r="G213" s="29">
        <v>3</v>
      </c>
      <c r="H213" s="29" t="str">
        <f>IF(AND(E213=1,SWHS!H$5&lt;&gt;""),SWHS!H$5,"")</f>
        <v/>
      </c>
      <c r="I213" s="29">
        <f>IF(AND(E213=2,SWHS!H$5&lt;&gt;""),SWHS!H$5,"")</f>
        <v>73</v>
      </c>
      <c r="J213" s="29" t="str">
        <f>IF(ISERROR(VLOOKUP(G213,SWHS!L$13:AR$32,30,FALSE)),"",VLOOKUP(G213,SWHS!L$13:AR$32,30,FALSE))</f>
        <v/>
      </c>
      <c r="K213" s="29" t="str">
        <f>IF(ISERROR(VLOOKUP(G213,SWHS!T$13:AR$32,23,FALSE)),"",VLOOKUP(G213,SWHS!T$13:AR$32,23,FALSE))</f>
        <v>Solomon Hilliard</v>
      </c>
      <c r="L213" s="29" t="str">
        <f>IF(ISERROR(VLOOKUP(G213,SWHS!AB$13:AR$32,16,FALSE)),"",VLOOKUP(G213,SWHS!AB$13:AR$32,16,FALSE))</f>
        <v>Dylan McKnight</v>
      </c>
      <c r="M213" s="29" t="str">
        <f>IF(ISERROR(VLOOKUP(G213,SWHS!AJ$13:AR$32,9,FALSE)),"",VLOOKUP(G213,SWHS!AJ$13:AR$32,9,FALSE))</f>
        <v>Dante Churchill</v>
      </c>
      <c r="N213" s="27" t="str">
        <f t="shared" si="5"/>
        <v/>
      </c>
      <c r="O213" s="27" t="str">
        <f t="shared" si="6"/>
        <v/>
      </c>
      <c r="P213" s="27" t="str">
        <f>IF(N213="","",CHOOSE(VLOOKUP($V213,$A$1:$F$600,6,FALSE),AHS!$M$1,BHS!$M$1,CHS!$M$1,HMJHS!$M$1,KHS!$M$1,Kings!$M$1,MHS!$M$1,SWHS!$M$1,AMHS!$M$1,'S10'!$M$1,'S11'!$M$1,'S12'!$M$1,'S13'!$M$1,'S14'!$M$1,'S15'!$M$1,'S16'!$M$1,'S17'!$M$1,'S18'!$M$1,'S19'!$M$1,'S20'!$M$1))</f>
        <v/>
      </c>
      <c r="Q213" s="27" t="str">
        <f t="shared" si="7"/>
        <v/>
      </c>
      <c r="R213" s="27" t="str">
        <f t="shared" si="8"/>
        <v/>
      </c>
      <c r="S213" s="27" t="str">
        <f t="shared" si="9"/>
        <v/>
      </c>
      <c r="T213" s="27" t="str">
        <f t="shared" si="10"/>
        <v/>
      </c>
      <c r="U213" s="27" t="str">
        <f t="shared" si="11"/>
        <v/>
      </c>
      <c r="V213" s="27">
        <v>211</v>
      </c>
      <c r="W213" s="27" t="str">
        <f t="shared" si="12"/>
        <v/>
      </c>
      <c r="X213" s="27" t="str">
        <f t="shared" si="13"/>
        <v/>
      </c>
      <c r="Y213" s="27" t="str">
        <f>IF(W213="","",CHOOSE(VLOOKUP($V213,$B$1:$F$600,5,FALSE),AHS!$M$1,BHS!$M$1,CHS!$M$1,HMJHS!$M$1,KHS!$M$1,Kings!$M$1,MHS!$M$1,SWHS!$M$1,AMHS!$M$1,'S10'!$M$1,'S11'!$M$1,'S12'!$M$1,'S13'!$M$1,'S14'!$M$1,'S15'!$M$1,'S16'!$M$1,'S17'!$M$1,'S18'!$M$1,'S19'!$M$1,'S20'!$M$1))</f>
        <v/>
      </c>
      <c r="Z213" s="27" t="str">
        <f t="shared" si="14"/>
        <v/>
      </c>
      <c r="AA213" s="27" t="str">
        <f t="shared" si="15"/>
        <v/>
      </c>
      <c r="AB213" s="27" t="str">
        <f t="shared" si="16"/>
        <v/>
      </c>
      <c r="AC213" s="27" t="str">
        <f t="shared" si="17"/>
        <v/>
      </c>
      <c r="AD213" s="27" t="str">
        <f t="shared" si="18"/>
        <v/>
      </c>
    </row>
    <row r="214" spans="1:30" ht="12" customHeight="1" x14ac:dyDescent="0.25">
      <c r="A214" s="29" t="str">
        <f t="shared" ref="A214:B214" si="229">IF(C214="","",COUNTIF(C$1:C213,C214)+C214)</f>
        <v/>
      </c>
      <c r="B214" s="29" t="str">
        <f t="shared" si="229"/>
        <v/>
      </c>
      <c r="C214" s="29" t="str">
        <f t="shared" si="1"/>
        <v/>
      </c>
      <c r="D214" s="29" t="str">
        <f t="shared" si="2"/>
        <v/>
      </c>
      <c r="E214" s="29">
        <f>SWHS!$Y$6</f>
        <v>2</v>
      </c>
      <c r="F214" s="29">
        <v>8</v>
      </c>
      <c r="G214" s="29">
        <v>4</v>
      </c>
      <c r="H214" s="29" t="str">
        <f>IF(AND(E214=1,SWHS!H$6&lt;&gt;""),SWHS!H$6,"")</f>
        <v/>
      </c>
      <c r="I214" s="29" t="str">
        <f>IF(AND(E214=2,SWHS!H$6&lt;&gt;""),SWHS!H$6,"")</f>
        <v/>
      </c>
      <c r="J214" s="29" t="str">
        <f>IF(ISERROR(VLOOKUP(G214,SWHS!L$13:AR$32,30,FALSE)),"",VLOOKUP(G214,SWHS!L$13:AR$32,30,FALSE))</f>
        <v/>
      </c>
      <c r="K214" s="29" t="str">
        <f>IF(ISERROR(VLOOKUP(G214,SWHS!T$13:AR$32,23,FALSE)),"",VLOOKUP(G214,SWHS!T$13:AR$32,23,FALSE))</f>
        <v/>
      </c>
      <c r="L214" s="29" t="str">
        <f>IF(ISERROR(VLOOKUP(G214,SWHS!AB$13:AR$32,16,FALSE)),"",VLOOKUP(G214,SWHS!AB$13:AR$32,16,FALSE))</f>
        <v/>
      </c>
      <c r="M214" s="29" t="str">
        <f>IF(ISERROR(VLOOKUP(G214,SWHS!AJ$13:AR$32,9,FALSE)),"",VLOOKUP(G214,SWHS!AJ$13:AR$32,9,FALSE))</f>
        <v/>
      </c>
      <c r="N214" s="27" t="str">
        <f t="shared" si="5"/>
        <v/>
      </c>
      <c r="O214" s="27" t="str">
        <f t="shared" si="6"/>
        <v/>
      </c>
      <c r="P214" s="27" t="str">
        <f>IF(N214="","",CHOOSE(VLOOKUP($V214,$A$1:$F$600,6,FALSE),AHS!$M$1,BHS!$M$1,CHS!$M$1,HMJHS!$M$1,KHS!$M$1,Kings!$M$1,MHS!$M$1,SWHS!$M$1,AMHS!$M$1,'S10'!$M$1,'S11'!$M$1,'S12'!$M$1,'S13'!$M$1,'S14'!$M$1,'S15'!$M$1,'S16'!$M$1,'S17'!$M$1,'S18'!$M$1,'S19'!$M$1,'S20'!$M$1))</f>
        <v/>
      </c>
      <c r="Q214" s="27" t="str">
        <f t="shared" si="7"/>
        <v/>
      </c>
      <c r="R214" s="27" t="str">
        <f t="shared" si="8"/>
        <v/>
      </c>
      <c r="S214" s="27" t="str">
        <f t="shared" si="9"/>
        <v/>
      </c>
      <c r="T214" s="27" t="str">
        <f t="shared" si="10"/>
        <v/>
      </c>
      <c r="U214" s="27" t="str">
        <f t="shared" si="11"/>
        <v/>
      </c>
      <c r="V214" s="27">
        <v>212</v>
      </c>
      <c r="W214" s="27" t="str">
        <f t="shared" si="12"/>
        <v/>
      </c>
      <c r="X214" s="27" t="str">
        <f t="shared" si="13"/>
        <v/>
      </c>
      <c r="Y214" s="27" t="str">
        <f>IF(W214="","",CHOOSE(VLOOKUP($V214,$B$1:$F$600,5,FALSE),AHS!$M$1,BHS!$M$1,CHS!$M$1,HMJHS!$M$1,KHS!$M$1,Kings!$M$1,MHS!$M$1,SWHS!$M$1,AMHS!$M$1,'S10'!$M$1,'S11'!$M$1,'S12'!$M$1,'S13'!$M$1,'S14'!$M$1,'S15'!$M$1,'S16'!$M$1,'S17'!$M$1,'S18'!$M$1,'S19'!$M$1,'S20'!$M$1))</f>
        <v/>
      </c>
      <c r="Z214" s="27" t="str">
        <f t="shared" si="14"/>
        <v/>
      </c>
      <c r="AA214" s="27" t="str">
        <f t="shared" si="15"/>
        <v/>
      </c>
      <c r="AB214" s="27" t="str">
        <f t="shared" si="16"/>
        <v/>
      </c>
      <c r="AC214" s="27" t="str">
        <f t="shared" si="17"/>
        <v/>
      </c>
      <c r="AD214" s="27" t="str">
        <f t="shared" si="18"/>
        <v/>
      </c>
    </row>
    <row r="215" spans="1:30" ht="12" customHeight="1" x14ac:dyDescent="0.25">
      <c r="A215" s="29" t="str">
        <f t="shared" ref="A215:B215" si="230">IF(C215="","",COUNTIF(C$1:C214,C215)+C215)</f>
        <v/>
      </c>
      <c r="B215" s="29" t="str">
        <f t="shared" si="230"/>
        <v/>
      </c>
      <c r="C215" s="29" t="str">
        <f t="shared" si="1"/>
        <v/>
      </c>
      <c r="D215" s="29" t="str">
        <f t="shared" si="2"/>
        <v/>
      </c>
      <c r="E215" s="29">
        <f>SWHS!$Y$6</f>
        <v>2</v>
      </c>
      <c r="F215" s="29">
        <v>8</v>
      </c>
      <c r="G215" s="29">
        <v>5</v>
      </c>
      <c r="H215" s="29" t="str">
        <f>IF(AND(E215=1,SWHS!H$7&lt;&gt;""),SWHS!H$7,"")</f>
        <v/>
      </c>
      <c r="I215" s="29" t="str">
        <f>IF(AND(E215=2,SWHS!H$7&lt;&gt;""),SWHS!H$7,"")</f>
        <v/>
      </c>
      <c r="J215" s="29" t="str">
        <f>IF(ISERROR(VLOOKUP(G215,SWHS!L$13:AR$32,30,FALSE)),"",VLOOKUP(G215,SWHS!L$13:AR$32,30,FALSE))</f>
        <v/>
      </c>
      <c r="K215" s="29" t="str">
        <f>IF(ISERROR(VLOOKUP(G215,SWHS!T$13:AR$32,23,FALSE)),"",VLOOKUP(G215,SWHS!T$13:AR$32,23,FALSE))</f>
        <v/>
      </c>
      <c r="L215" s="29" t="str">
        <f>IF(ISERROR(VLOOKUP(G215,SWHS!AB$13:AR$32,16,FALSE)),"",VLOOKUP(G215,SWHS!AB$13:AR$32,16,FALSE))</f>
        <v/>
      </c>
      <c r="M215" s="29" t="str">
        <f>IF(ISERROR(VLOOKUP(G215,SWHS!AJ$13:AR$32,9,FALSE)),"",VLOOKUP(G215,SWHS!AJ$13:AR$32,9,FALSE))</f>
        <v/>
      </c>
      <c r="N215" s="27" t="str">
        <f t="shared" si="5"/>
        <v/>
      </c>
      <c r="O215" s="27" t="str">
        <f t="shared" si="6"/>
        <v/>
      </c>
      <c r="P215" s="27" t="str">
        <f>IF(N215="","",CHOOSE(VLOOKUP($V215,$A$1:$F$600,6,FALSE),AHS!$M$1,BHS!$M$1,CHS!$M$1,HMJHS!$M$1,KHS!$M$1,Kings!$M$1,MHS!$M$1,SWHS!$M$1,AMHS!$M$1,'S10'!$M$1,'S11'!$M$1,'S12'!$M$1,'S13'!$M$1,'S14'!$M$1,'S15'!$M$1,'S16'!$M$1,'S17'!$M$1,'S18'!$M$1,'S19'!$M$1,'S20'!$M$1))</f>
        <v/>
      </c>
      <c r="Q215" s="27" t="str">
        <f t="shared" si="7"/>
        <v/>
      </c>
      <c r="R215" s="27" t="str">
        <f t="shared" si="8"/>
        <v/>
      </c>
      <c r="S215" s="27" t="str">
        <f t="shared" si="9"/>
        <v/>
      </c>
      <c r="T215" s="27" t="str">
        <f t="shared" si="10"/>
        <v/>
      </c>
      <c r="U215" s="27" t="str">
        <f t="shared" si="11"/>
        <v/>
      </c>
      <c r="V215" s="27">
        <v>213</v>
      </c>
      <c r="W215" s="27" t="str">
        <f t="shared" si="12"/>
        <v/>
      </c>
      <c r="X215" s="27" t="str">
        <f t="shared" si="13"/>
        <v/>
      </c>
      <c r="Y215" s="27" t="str">
        <f>IF(W215="","",CHOOSE(VLOOKUP($V215,$B$1:$F$600,5,FALSE),AHS!$M$1,BHS!$M$1,CHS!$M$1,HMJHS!$M$1,KHS!$M$1,Kings!$M$1,MHS!$M$1,SWHS!$M$1,AMHS!$M$1,'S10'!$M$1,'S11'!$M$1,'S12'!$M$1,'S13'!$M$1,'S14'!$M$1,'S15'!$M$1,'S16'!$M$1,'S17'!$M$1,'S18'!$M$1,'S19'!$M$1,'S20'!$M$1))</f>
        <v/>
      </c>
      <c r="Z215" s="27" t="str">
        <f t="shared" si="14"/>
        <v/>
      </c>
      <c r="AA215" s="27" t="str">
        <f t="shared" si="15"/>
        <v/>
      </c>
      <c r="AB215" s="27" t="str">
        <f t="shared" si="16"/>
        <v/>
      </c>
      <c r="AC215" s="27" t="str">
        <f t="shared" si="17"/>
        <v/>
      </c>
      <c r="AD215" s="27" t="str">
        <f t="shared" si="18"/>
        <v/>
      </c>
    </row>
    <row r="216" spans="1:30" ht="12" customHeight="1" x14ac:dyDescent="0.25">
      <c r="A216" s="29" t="str">
        <f t="shared" ref="A216:B216" si="231">IF(C216="","",COUNTIF(C$1:C215,C216)+C216)</f>
        <v/>
      </c>
      <c r="B216" s="29" t="str">
        <f t="shared" si="231"/>
        <v/>
      </c>
      <c r="C216" s="29" t="str">
        <f t="shared" si="1"/>
        <v/>
      </c>
      <c r="D216" s="29" t="str">
        <f t="shared" si="2"/>
        <v/>
      </c>
      <c r="E216" s="29">
        <f>SWHS!$Y$6</f>
        <v>2</v>
      </c>
      <c r="F216" s="29">
        <v>8</v>
      </c>
      <c r="G216" s="29">
        <v>6</v>
      </c>
      <c r="H216" s="29" t="str">
        <f>IF(AND(E216=1,SWHS!H$8&lt;&gt;""),SWHS!H$8,"")</f>
        <v/>
      </c>
      <c r="I216" s="29" t="str">
        <f>IF(AND(E216=2,SWHS!H$8&lt;&gt;""),SWHS!H$8,"")</f>
        <v/>
      </c>
      <c r="J216" s="29" t="str">
        <f>IF(ISERROR(VLOOKUP(G216,SWHS!L$13:AR$32,30,FALSE)),"",VLOOKUP(G216,SWHS!L$13:AR$32,30,FALSE))</f>
        <v/>
      </c>
      <c r="K216" s="29" t="str">
        <f>IF(ISERROR(VLOOKUP(G216,SWHS!T$13:AR$32,23,FALSE)),"",VLOOKUP(G216,SWHS!T$13:AR$32,23,FALSE))</f>
        <v/>
      </c>
      <c r="L216" s="29" t="str">
        <f>IF(ISERROR(VLOOKUP(G216,SWHS!AB$13:AR$32,16,FALSE)),"",VLOOKUP(G216,SWHS!AB$13:AR$32,16,FALSE))</f>
        <v/>
      </c>
      <c r="M216" s="29" t="str">
        <f>IF(ISERROR(VLOOKUP(G216,SWHS!AJ$13:AR$32,9,FALSE)),"",VLOOKUP(G216,SWHS!AJ$13:AR$32,9,FALSE))</f>
        <v/>
      </c>
      <c r="N216" s="27" t="str">
        <f t="shared" si="5"/>
        <v/>
      </c>
      <c r="O216" s="27" t="str">
        <f t="shared" si="6"/>
        <v/>
      </c>
      <c r="P216" s="27" t="str">
        <f>IF(N216="","",CHOOSE(VLOOKUP($V216,$A$1:$F$600,6,FALSE),AHS!$M$1,BHS!$M$1,CHS!$M$1,HMJHS!$M$1,KHS!$M$1,Kings!$M$1,MHS!$M$1,SWHS!$M$1,AMHS!$M$1,'S10'!$M$1,'S11'!$M$1,'S12'!$M$1,'S13'!$M$1,'S14'!$M$1,'S15'!$M$1,'S16'!$M$1,'S17'!$M$1,'S18'!$M$1,'S19'!$M$1,'S20'!$M$1))</f>
        <v/>
      </c>
      <c r="Q216" s="27" t="str">
        <f t="shared" si="7"/>
        <v/>
      </c>
      <c r="R216" s="27" t="str">
        <f t="shared" si="8"/>
        <v/>
      </c>
      <c r="S216" s="27" t="str">
        <f t="shared" si="9"/>
        <v/>
      </c>
      <c r="T216" s="27" t="str">
        <f t="shared" si="10"/>
        <v/>
      </c>
      <c r="U216" s="27" t="str">
        <f t="shared" si="11"/>
        <v/>
      </c>
      <c r="V216" s="27">
        <v>214</v>
      </c>
      <c r="W216" s="27" t="str">
        <f t="shared" si="12"/>
        <v/>
      </c>
      <c r="X216" s="27" t="str">
        <f t="shared" si="13"/>
        <v/>
      </c>
      <c r="Y216" s="27" t="str">
        <f>IF(W216="","",CHOOSE(VLOOKUP($V216,$B$1:$F$600,5,FALSE),AHS!$M$1,BHS!$M$1,CHS!$M$1,HMJHS!$M$1,KHS!$M$1,Kings!$M$1,MHS!$M$1,SWHS!$M$1,AMHS!$M$1,'S10'!$M$1,'S11'!$M$1,'S12'!$M$1,'S13'!$M$1,'S14'!$M$1,'S15'!$M$1,'S16'!$M$1,'S17'!$M$1,'S18'!$M$1,'S19'!$M$1,'S20'!$M$1))</f>
        <v/>
      </c>
      <c r="Z216" s="27" t="str">
        <f t="shared" si="14"/>
        <v/>
      </c>
      <c r="AA216" s="27" t="str">
        <f t="shared" si="15"/>
        <v/>
      </c>
      <c r="AB216" s="27" t="str">
        <f t="shared" si="16"/>
        <v/>
      </c>
      <c r="AC216" s="27" t="str">
        <f t="shared" si="17"/>
        <v/>
      </c>
      <c r="AD216" s="27" t="str">
        <f t="shared" si="18"/>
        <v/>
      </c>
    </row>
    <row r="217" spans="1:30" ht="12" customHeight="1" x14ac:dyDescent="0.25">
      <c r="A217" s="29" t="str">
        <f t="shared" ref="A217:B217" si="232">IF(C217="","",COUNTIF(C$1:C216,C217)+C217)</f>
        <v/>
      </c>
      <c r="B217" s="29" t="str">
        <f t="shared" si="232"/>
        <v/>
      </c>
      <c r="C217" s="29" t="str">
        <f t="shared" si="1"/>
        <v/>
      </c>
      <c r="D217" s="29" t="str">
        <f t="shared" si="2"/>
        <v/>
      </c>
      <c r="E217" s="29">
        <f>SWHS!$Y$6</f>
        <v>2</v>
      </c>
      <c r="F217" s="29">
        <v>8</v>
      </c>
      <c r="G217" s="29">
        <v>7</v>
      </c>
      <c r="H217" s="29" t="str">
        <f>IF(AND(E217=1,SWHS!H$9&lt;&gt;""),SWHS!H$9,"")</f>
        <v/>
      </c>
      <c r="I217" s="29" t="str">
        <f>IF(AND(E217=2,SWHS!H$9&lt;&gt;""),SWHS!H$9,"")</f>
        <v/>
      </c>
      <c r="J217" s="29" t="str">
        <f>IF(ISERROR(VLOOKUP(G217,SWHS!L$13:AR$32,30,FALSE)),"",VLOOKUP(G217,SWHS!L$13:AR$32,30,FALSE))</f>
        <v/>
      </c>
      <c r="K217" s="29" t="str">
        <f>IF(ISERROR(VLOOKUP(G217,SWHS!T$13:AR$32,23,FALSE)),"",VLOOKUP(G217,SWHS!T$13:AR$32,23,FALSE))</f>
        <v/>
      </c>
      <c r="L217" s="29" t="str">
        <f>IF(ISERROR(VLOOKUP(G217,SWHS!AB$13:AR$32,16,FALSE)),"",VLOOKUP(G217,SWHS!AB$13:AR$32,16,FALSE))</f>
        <v/>
      </c>
      <c r="M217" s="29" t="str">
        <f>IF(ISERROR(VLOOKUP(G217,SWHS!AJ$13:AR$32,9,FALSE)),"",VLOOKUP(G217,SWHS!AJ$13:AR$32,9,FALSE))</f>
        <v/>
      </c>
      <c r="N217" s="27" t="str">
        <f t="shared" si="5"/>
        <v/>
      </c>
      <c r="O217" s="27" t="str">
        <f t="shared" si="6"/>
        <v/>
      </c>
      <c r="P217" s="27" t="str">
        <f>IF(N217="","",CHOOSE(VLOOKUP($V217,$A$1:$F$600,6,FALSE),AHS!$M$1,BHS!$M$1,CHS!$M$1,HMJHS!$M$1,KHS!$M$1,Kings!$M$1,MHS!$M$1,SWHS!$M$1,AMHS!$M$1,'S10'!$M$1,'S11'!$M$1,'S12'!$M$1,'S13'!$M$1,'S14'!$M$1,'S15'!$M$1,'S16'!$M$1,'S17'!$M$1,'S18'!$M$1,'S19'!$M$1,'S20'!$M$1))</f>
        <v/>
      </c>
      <c r="Q217" s="27" t="str">
        <f t="shared" si="7"/>
        <v/>
      </c>
      <c r="R217" s="27" t="str">
        <f t="shared" si="8"/>
        <v/>
      </c>
      <c r="S217" s="27" t="str">
        <f t="shared" si="9"/>
        <v/>
      </c>
      <c r="T217" s="27" t="str">
        <f t="shared" si="10"/>
        <v/>
      </c>
      <c r="U217" s="27" t="str">
        <f t="shared" si="11"/>
        <v/>
      </c>
      <c r="V217" s="27">
        <v>215</v>
      </c>
      <c r="W217" s="27" t="str">
        <f t="shared" si="12"/>
        <v/>
      </c>
      <c r="X217" s="27" t="str">
        <f t="shared" si="13"/>
        <v/>
      </c>
      <c r="Y217" s="27" t="str">
        <f>IF(W217="","",CHOOSE(VLOOKUP($V217,$B$1:$F$600,5,FALSE),AHS!$M$1,BHS!$M$1,CHS!$M$1,HMJHS!$M$1,KHS!$M$1,Kings!$M$1,MHS!$M$1,SWHS!$M$1,AMHS!$M$1,'S10'!$M$1,'S11'!$M$1,'S12'!$M$1,'S13'!$M$1,'S14'!$M$1,'S15'!$M$1,'S16'!$M$1,'S17'!$M$1,'S18'!$M$1,'S19'!$M$1,'S20'!$M$1))</f>
        <v/>
      </c>
      <c r="Z217" s="27" t="str">
        <f t="shared" si="14"/>
        <v/>
      </c>
      <c r="AA217" s="27" t="str">
        <f t="shared" si="15"/>
        <v/>
      </c>
      <c r="AB217" s="27" t="str">
        <f t="shared" si="16"/>
        <v/>
      </c>
      <c r="AC217" s="27" t="str">
        <f t="shared" si="17"/>
        <v/>
      </c>
      <c r="AD217" s="27" t="str">
        <f t="shared" si="18"/>
        <v/>
      </c>
    </row>
    <row r="218" spans="1:30" ht="12" customHeight="1" x14ac:dyDescent="0.25">
      <c r="A218" s="29" t="str">
        <f t="shared" ref="A218:B218" si="233">IF(C218="","",COUNTIF(C$1:C217,C218)+C218)</f>
        <v/>
      </c>
      <c r="B218" s="29" t="str">
        <f t="shared" si="233"/>
        <v/>
      </c>
      <c r="C218" s="29" t="str">
        <f t="shared" si="1"/>
        <v/>
      </c>
      <c r="D218" s="29" t="str">
        <f t="shared" si="2"/>
        <v/>
      </c>
      <c r="E218" s="29">
        <f>SWHS!$Y$6</f>
        <v>2</v>
      </c>
      <c r="F218" s="29">
        <v>8</v>
      </c>
      <c r="G218" s="29">
        <v>8</v>
      </c>
      <c r="H218" s="29" t="str">
        <f>IF(AND(E218=1,SWHS!H$10&lt;&gt;""),SWHS!H$10,"")</f>
        <v/>
      </c>
      <c r="I218" s="29" t="str">
        <f>IF(AND(E218=2,SWHS!H$10&lt;&gt;""),SWHS!H$10,"")</f>
        <v/>
      </c>
      <c r="J218" s="29" t="str">
        <f>IF(ISERROR(VLOOKUP(G218,SWHS!L$13:AR$32,30,FALSE)),"",VLOOKUP(G218,SWHS!L$13:AR$32,30,FALSE))</f>
        <v/>
      </c>
      <c r="K218" s="29" t="str">
        <f>IF(ISERROR(VLOOKUP(G218,SWHS!T$13:AR$32,23,FALSE)),"",VLOOKUP(G218,SWHS!T$13:AR$32,23,FALSE))</f>
        <v/>
      </c>
      <c r="L218" s="29" t="str">
        <f>IF(ISERROR(VLOOKUP(G218,SWHS!AB$13:AR$32,16,FALSE)),"",VLOOKUP(G218,SWHS!AB$13:AR$32,16,FALSE))</f>
        <v/>
      </c>
      <c r="M218" s="29" t="str">
        <f>IF(ISERROR(VLOOKUP(G218,SWHS!AJ$13:AR$32,9,FALSE)),"",VLOOKUP(G218,SWHS!AJ$13:AR$32,9,FALSE))</f>
        <v/>
      </c>
      <c r="N218" s="27" t="str">
        <f t="shared" si="5"/>
        <v/>
      </c>
      <c r="O218" s="27" t="str">
        <f t="shared" si="6"/>
        <v/>
      </c>
      <c r="P218" s="27" t="str">
        <f>IF(N218="","",CHOOSE(VLOOKUP($V218,$A$1:$F$600,6,FALSE),AHS!$M$1,BHS!$M$1,CHS!$M$1,HMJHS!$M$1,KHS!$M$1,Kings!$M$1,MHS!$M$1,SWHS!$M$1,AMHS!$M$1,'S10'!$M$1,'S11'!$M$1,'S12'!$M$1,'S13'!$M$1,'S14'!$M$1,'S15'!$M$1,'S16'!$M$1,'S17'!$M$1,'S18'!$M$1,'S19'!$M$1,'S20'!$M$1))</f>
        <v/>
      </c>
      <c r="Q218" s="27" t="str">
        <f t="shared" si="7"/>
        <v/>
      </c>
      <c r="R218" s="27" t="str">
        <f t="shared" si="8"/>
        <v/>
      </c>
      <c r="S218" s="27" t="str">
        <f t="shared" si="9"/>
        <v/>
      </c>
      <c r="T218" s="27" t="str">
        <f t="shared" si="10"/>
        <v/>
      </c>
      <c r="U218" s="27" t="str">
        <f t="shared" si="11"/>
        <v/>
      </c>
      <c r="V218" s="27">
        <v>216</v>
      </c>
      <c r="W218" s="27" t="str">
        <f t="shared" si="12"/>
        <v/>
      </c>
      <c r="X218" s="27" t="str">
        <f t="shared" si="13"/>
        <v/>
      </c>
      <c r="Y218" s="27" t="str">
        <f>IF(W218="","",CHOOSE(VLOOKUP($V218,$B$1:$F$600,5,FALSE),AHS!$M$1,BHS!$M$1,CHS!$M$1,HMJHS!$M$1,KHS!$M$1,Kings!$M$1,MHS!$M$1,SWHS!$M$1,AMHS!$M$1,'S10'!$M$1,'S11'!$M$1,'S12'!$M$1,'S13'!$M$1,'S14'!$M$1,'S15'!$M$1,'S16'!$M$1,'S17'!$M$1,'S18'!$M$1,'S19'!$M$1,'S20'!$M$1))</f>
        <v/>
      </c>
      <c r="Z218" s="27" t="str">
        <f t="shared" si="14"/>
        <v/>
      </c>
      <c r="AA218" s="27" t="str">
        <f t="shared" si="15"/>
        <v/>
      </c>
      <c r="AB218" s="27" t="str">
        <f t="shared" si="16"/>
        <v/>
      </c>
      <c r="AC218" s="27" t="str">
        <f t="shared" si="17"/>
        <v/>
      </c>
      <c r="AD218" s="27" t="str">
        <f t="shared" si="18"/>
        <v/>
      </c>
    </row>
    <row r="219" spans="1:30" ht="12" customHeight="1" x14ac:dyDescent="0.25">
      <c r="A219" s="29" t="str">
        <f t="shared" ref="A219:B219" si="234">IF(C219="","",COUNTIF(C$1:C218,C219)+C219)</f>
        <v/>
      </c>
      <c r="B219" s="29" t="str">
        <f t="shared" si="234"/>
        <v/>
      </c>
      <c r="C219" s="29" t="str">
        <f t="shared" si="1"/>
        <v/>
      </c>
      <c r="D219" s="29" t="str">
        <f t="shared" si="2"/>
        <v/>
      </c>
      <c r="E219" s="29">
        <f>SWHS!$Y$6</f>
        <v>2</v>
      </c>
      <c r="F219" s="29">
        <v>8</v>
      </c>
      <c r="G219" s="29">
        <v>9</v>
      </c>
      <c r="H219" s="29" t="str">
        <f>IF(AND(E219=1,SWHS!H$11&lt;&gt;""),SWHS!H$11,"")</f>
        <v/>
      </c>
      <c r="I219" s="29" t="str">
        <f>IF(AND(E219=2,SWHS!H$11&lt;&gt;""),SWHS!H$11,"")</f>
        <v/>
      </c>
      <c r="J219" s="29" t="str">
        <f>IF(ISERROR(VLOOKUP(G219,SWHS!L$13:AR$32,30,FALSE)),"",VLOOKUP(G219,SWHS!L$13:AR$32,30,FALSE))</f>
        <v/>
      </c>
      <c r="K219" s="29" t="str">
        <f>IF(ISERROR(VLOOKUP(G219,SWHS!T$13:AR$32,23,FALSE)),"",VLOOKUP(G219,SWHS!T$13:AR$32,23,FALSE))</f>
        <v/>
      </c>
      <c r="L219" s="29" t="str">
        <f>IF(ISERROR(VLOOKUP(G219,SWHS!AB$13:AR$32,16,FALSE)),"",VLOOKUP(G219,SWHS!AB$13:AR$32,16,FALSE))</f>
        <v/>
      </c>
      <c r="M219" s="29" t="str">
        <f>IF(ISERROR(VLOOKUP(G219,SWHS!AJ$13:AR$32,9,FALSE)),"",VLOOKUP(G219,SWHS!AJ$13:AR$32,9,FALSE))</f>
        <v/>
      </c>
      <c r="N219" s="27" t="str">
        <f t="shared" si="5"/>
        <v/>
      </c>
      <c r="O219" s="27" t="str">
        <f t="shared" si="6"/>
        <v/>
      </c>
      <c r="P219" s="27" t="str">
        <f>IF(N219="","",CHOOSE(VLOOKUP($V219,$A$1:$F$600,6,FALSE),AHS!$M$1,BHS!$M$1,CHS!$M$1,HMJHS!$M$1,KHS!$M$1,Kings!$M$1,MHS!$M$1,SWHS!$M$1,AMHS!$M$1,'S10'!$M$1,'S11'!$M$1,'S12'!$M$1,'S13'!$M$1,'S14'!$M$1,'S15'!$M$1,'S16'!$M$1,'S17'!$M$1,'S18'!$M$1,'S19'!$M$1,'S20'!$M$1))</f>
        <v/>
      </c>
      <c r="Q219" s="27" t="str">
        <f t="shared" si="7"/>
        <v/>
      </c>
      <c r="R219" s="27" t="str">
        <f t="shared" si="8"/>
        <v/>
      </c>
      <c r="S219" s="27" t="str">
        <f t="shared" si="9"/>
        <v/>
      </c>
      <c r="T219" s="27" t="str">
        <f t="shared" si="10"/>
        <v/>
      </c>
      <c r="U219" s="27" t="str">
        <f t="shared" si="11"/>
        <v/>
      </c>
      <c r="V219" s="27">
        <v>217</v>
      </c>
      <c r="W219" s="27" t="str">
        <f t="shared" si="12"/>
        <v/>
      </c>
      <c r="X219" s="27" t="str">
        <f t="shared" si="13"/>
        <v/>
      </c>
      <c r="Y219" s="27" t="str">
        <f>IF(W219="","",CHOOSE(VLOOKUP($V219,$B$1:$F$600,5,FALSE),AHS!$M$1,BHS!$M$1,CHS!$M$1,HMJHS!$M$1,KHS!$M$1,Kings!$M$1,MHS!$M$1,SWHS!$M$1,AMHS!$M$1,'S10'!$M$1,'S11'!$M$1,'S12'!$M$1,'S13'!$M$1,'S14'!$M$1,'S15'!$M$1,'S16'!$M$1,'S17'!$M$1,'S18'!$M$1,'S19'!$M$1,'S20'!$M$1))</f>
        <v/>
      </c>
      <c r="Z219" s="27" t="str">
        <f t="shared" si="14"/>
        <v/>
      </c>
      <c r="AA219" s="27" t="str">
        <f t="shared" si="15"/>
        <v/>
      </c>
      <c r="AB219" s="27" t="str">
        <f t="shared" si="16"/>
        <v/>
      </c>
      <c r="AC219" s="27" t="str">
        <f t="shared" si="17"/>
        <v/>
      </c>
      <c r="AD219" s="27" t="str">
        <f t="shared" si="18"/>
        <v/>
      </c>
    </row>
    <row r="220" spans="1:30" ht="12" customHeight="1" x14ac:dyDescent="0.25">
      <c r="A220" s="29" t="str">
        <f t="shared" ref="A220:B220" si="235">IF(C220="","",COUNTIF(C$1:C219,C220)+C220)</f>
        <v/>
      </c>
      <c r="B220" s="29" t="str">
        <f t="shared" si="235"/>
        <v/>
      </c>
      <c r="C220" s="29" t="str">
        <f t="shared" si="1"/>
        <v/>
      </c>
      <c r="D220" s="29" t="str">
        <f t="shared" si="2"/>
        <v/>
      </c>
      <c r="E220" s="29">
        <f>SWHS!$Y$6</f>
        <v>2</v>
      </c>
      <c r="F220" s="29">
        <v>8</v>
      </c>
      <c r="G220" s="29">
        <v>10</v>
      </c>
      <c r="H220" s="29" t="str">
        <f>IF(AND(E220=1,SWHS!H$12&lt;&gt;""),SWHS!H$12,"")</f>
        <v/>
      </c>
      <c r="I220" s="29" t="str">
        <f>IF(AND(E220=2,SWHS!H$12&lt;&gt;""),SWHS!H$12,"")</f>
        <v/>
      </c>
      <c r="J220" s="29" t="str">
        <f>IF(ISERROR(VLOOKUP(G220,SWHS!L$13:AR$32,30,FALSE)),"",VLOOKUP(G220,SWHS!L$13:AR$32,30,FALSE))</f>
        <v/>
      </c>
      <c r="K220" s="29" t="str">
        <f>IF(ISERROR(VLOOKUP(G220,SWHS!T$13:AR$32,23,FALSE)),"",VLOOKUP(G220,SWHS!T$13:AR$32,23,FALSE))</f>
        <v/>
      </c>
      <c r="L220" s="29" t="str">
        <f>IF(ISERROR(VLOOKUP(G220,SWHS!AB$13:AR$32,16,FALSE)),"",VLOOKUP(G220,SWHS!AB$13:AR$32,16,FALSE))</f>
        <v/>
      </c>
      <c r="M220" s="29" t="str">
        <f>IF(ISERROR(VLOOKUP(G220,SWHS!AJ$13:AR$32,9,FALSE)),"",VLOOKUP(G220,SWHS!AJ$13:AR$32,9,FALSE))</f>
        <v/>
      </c>
      <c r="N220" s="27" t="str">
        <f t="shared" si="5"/>
        <v/>
      </c>
      <c r="O220" s="27" t="str">
        <f t="shared" si="6"/>
        <v/>
      </c>
      <c r="P220" s="27" t="str">
        <f>IF(N220="","",CHOOSE(VLOOKUP($V220,$A$1:$F$600,6,FALSE),AHS!$M$1,BHS!$M$1,CHS!$M$1,HMJHS!$M$1,KHS!$M$1,Kings!$M$1,MHS!$M$1,SWHS!$M$1,AMHS!$M$1,'S10'!$M$1,'S11'!$M$1,'S12'!$M$1,'S13'!$M$1,'S14'!$M$1,'S15'!$M$1,'S16'!$M$1,'S17'!$M$1,'S18'!$M$1,'S19'!$M$1,'S20'!$M$1))</f>
        <v/>
      </c>
      <c r="Q220" s="27" t="str">
        <f t="shared" si="7"/>
        <v/>
      </c>
      <c r="R220" s="27" t="str">
        <f t="shared" si="8"/>
        <v/>
      </c>
      <c r="S220" s="27" t="str">
        <f t="shared" si="9"/>
        <v/>
      </c>
      <c r="T220" s="27" t="str">
        <f t="shared" si="10"/>
        <v/>
      </c>
      <c r="U220" s="27" t="str">
        <f t="shared" si="11"/>
        <v/>
      </c>
      <c r="V220" s="27">
        <v>218</v>
      </c>
      <c r="W220" s="27" t="str">
        <f t="shared" si="12"/>
        <v/>
      </c>
      <c r="X220" s="27" t="str">
        <f t="shared" si="13"/>
        <v/>
      </c>
      <c r="Y220" s="27" t="str">
        <f>IF(W220="","",CHOOSE(VLOOKUP($V220,$B$1:$F$600,5,FALSE),AHS!$M$1,BHS!$M$1,CHS!$M$1,HMJHS!$M$1,KHS!$M$1,Kings!$M$1,MHS!$M$1,SWHS!$M$1,AMHS!$M$1,'S10'!$M$1,'S11'!$M$1,'S12'!$M$1,'S13'!$M$1,'S14'!$M$1,'S15'!$M$1,'S16'!$M$1,'S17'!$M$1,'S18'!$M$1,'S19'!$M$1,'S20'!$M$1))</f>
        <v/>
      </c>
      <c r="Z220" s="27" t="str">
        <f t="shared" si="14"/>
        <v/>
      </c>
      <c r="AA220" s="27" t="str">
        <f t="shared" si="15"/>
        <v/>
      </c>
      <c r="AB220" s="27" t="str">
        <f t="shared" si="16"/>
        <v/>
      </c>
      <c r="AC220" s="27" t="str">
        <f t="shared" si="17"/>
        <v/>
      </c>
      <c r="AD220" s="27" t="str">
        <f t="shared" si="18"/>
        <v/>
      </c>
    </row>
    <row r="221" spans="1:30" ht="12" customHeight="1" x14ac:dyDescent="0.25">
      <c r="A221" s="29" t="str">
        <f t="shared" ref="A221:B221" si="236">IF(C221="","",COUNTIF(C$1:C220,C221)+C221)</f>
        <v/>
      </c>
      <c r="B221" s="29" t="str">
        <f t="shared" si="236"/>
        <v/>
      </c>
      <c r="C221" s="29" t="str">
        <f t="shared" si="1"/>
        <v/>
      </c>
      <c r="D221" s="29" t="str">
        <f t="shared" si="2"/>
        <v/>
      </c>
      <c r="E221" s="29">
        <f>SWHS!$Y$6</f>
        <v>2</v>
      </c>
      <c r="F221" s="29">
        <v>8</v>
      </c>
      <c r="G221" s="29">
        <v>11</v>
      </c>
      <c r="H221" s="29" t="str">
        <f>IF(AND(E221=1,SWHS!H$13&lt;&gt;""),SWHS!H$13,"")</f>
        <v/>
      </c>
      <c r="I221" s="29" t="str">
        <f>IF(AND(E221=2,SWHS!H$13&lt;&gt;""),SWHS!H$13,"")</f>
        <v/>
      </c>
      <c r="J221" s="29" t="str">
        <f>IF(ISERROR(VLOOKUP(G221,SWHS!L$13:AR$32,30,FALSE)),"",VLOOKUP(G221,SWHS!L$13:AR$32,30,FALSE))</f>
        <v/>
      </c>
      <c r="K221" s="29" t="str">
        <f>IF(ISERROR(VLOOKUP(G221,SWHS!T$13:AR$32,23,FALSE)),"",VLOOKUP(G221,SWHS!T$13:AR$32,23,FALSE))</f>
        <v/>
      </c>
      <c r="L221" s="29" t="str">
        <f>IF(ISERROR(VLOOKUP(G221,SWHS!AB$13:AR$32,16,FALSE)),"",VLOOKUP(G221,SWHS!AB$13:AR$32,16,FALSE))</f>
        <v/>
      </c>
      <c r="M221" s="29" t="str">
        <f>IF(ISERROR(VLOOKUP(G221,SWHS!AJ$13:AR$32,9,FALSE)),"",VLOOKUP(G221,SWHS!AJ$13:AR$32,9,FALSE))</f>
        <v/>
      </c>
      <c r="N221" s="27" t="str">
        <f t="shared" si="5"/>
        <v/>
      </c>
      <c r="O221" s="27" t="str">
        <f t="shared" si="6"/>
        <v/>
      </c>
      <c r="P221" s="27" t="str">
        <f>IF(N221="","",CHOOSE(VLOOKUP($V221,$A$1:$F$600,6,FALSE),AHS!$M$1,BHS!$M$1,CHS!$M$1,HMJHS!$M$1,KHS!$M$1,Kings!$M$1,MHS!$M$1,SWHS!$M$1,AMHS!$M$1,'S10'!$M$1,'S11'!$M$1,'S12'!$M$1,'S13'!$M$1,'S14'!$M$1,'S15'!$M$1,'S16'!$M$1,'S17'!$M$1,'S18'!$M$1,'S19'!$M$1,'S20'!$M$1))</f>
        <v/>
      </c>
      <c r="Q221" s="27" t="str">
        <f t="shared" si="7"/>
        <v/>
      </c>
      <c r="R221" s="27" t="str">
        <f t="shared" si="8"/>
        <v/>
      </c>
      <c r="S221" s="27" t="str">
        <f t="shared" si="9"/>
        <v/>
      </c>
      <c r="T221" s="27" t="str">
        <f t="shared" si="10"/>
        <v/>
      </c>
      <c r="U221" s="27" t="str">
        <f t="shared" si="11"/>
        <v/>
      </c>
      <c r="V221" s="27">
        <v>219</v>
      </c>
      <c r="W221" s="27" t="str">
        <f t="shared" si="12"/>
        <v/>
      </c>
      <c r="X221" s="27" t="str">
        <f t="shared" si="13"/>
        <v/>
      </c>
      <c r="Y221" s="27" t="str">
        <f>IF(W221="","",CHOOSE(VLOOKUP($V221,$B$1:$F$600,5,FALSE),AHS!$M$1,BHS!$M$1,CHS!$M$1,HMJHS!$M$1,KHS!$M$1,Kings!$M$1,MHS!$M$1,SWHS!$M$1,AMHS!$M$1,'S10'!$M$1,'S11'!$M$1,'S12'!$M$1,'S13'!$M$1,'S14'!$M$1,'S15'!$M$1,'S16'!$M$1,'S17'!$M$1,'S18'!$M$1,'S19'!$M$1,'S20'!$M$1))</f>
        <v/>
      </c>
      <c r="Z221" s="27" t="str">
        <f t="shared" si="14"/>
        <v/>
      </c>
      <c r="AA221" s="27" t="str">
        <f t="shared" si="15"/>
        <v/>
      </c>
      <c r="AB221" s="27" t="str">
        <f t="shared" si="16"/>
        <v/>
      </c>
      <c r="AC221" s="27" t="str">
        <f t="shared" si="17"/>
        <v/>
      </c>
      <c r="AD221" s="27" t="str">
        <f t="shared" si="18"/>
        <v/>
      </c>
    </row>
    <row r="222" spans="1:30" ht="12" customHeight="1" x14ac:dyDescent="0.25">
      <c r="A222" s="29" t="str">
        <f t="shared" ref="A222:B222" si="237">IF(C222="","",COUNTIF(C$1:C221,C222)+C222)</f>
        <v/>
      </c>
      <c r="B222" s="29" t="str">
        <f t="shared" si="237"/>
        <v/>
      </c>
      <c r="C222" s="29" t="str">
        <f t="shared" si="1"/>
        <v/>
      </c>
      <c r="D222" s="29" t="str">
        <f t="shared" si="2"/>
        <v/>
      </c>
      <c r="E222" s="29">
        <f>SWHS!$Y$6</f>
        <v>2</v>
      </c>
      <c r="F222" s="29">
        <v>8</v>
      </c>
      <c r="G222" s="29">
        <v>12</v>
      </c>
      <c r="H222" s="29" t="str">
        <f>IF(AND(E222=1,SWHS!H$14&lt;&gt;""),SWHS!H$14,"")</f>
        <v/>
      </c>
      <c r="I222" s="29" t="str">
        <f>IF(AND(E222=2,SWHS!H$14&lt;&gt;""),SWHS!H$14,"")</f>
        <v/>
      </c>
      <c r="J222" s="29" t="str">
        <f>IF(ISERROR(VLOOKUP(G222,SWHS!L$13:AR$32,30,FALSE)),"",VLOOKUP(G222,SWHS!L$13:AR$32,30,FALSE))</f>
        <v/>
      </c>
      <c r="K222" s="29" t="str">
        <f>IF(ISERROR(VLOOKUP(G222,SWHS!T$13:AR$32,23,FALSE)),"",VLOOKUP(G222,SWHS!T$13:AR$32,23,FALSE))</f>
        <v/>
      </c>
      <c r="L222" s="29" t="str">
        <f>IF(ISERROR(VLOOKUP(G222,SWHS!AB$13:AR$32,16,FALSE)),"",VLOOKUP(G222,SWHS!AB$13:AR$32,16,FALSE))</f>
        <v/>
      </c>
      <c r="M222" s="29" t="str">
        <f>IF(ISERROR(VLOOKUP(G222,SWHS!AJ$13:AR$32,9,FALSE)),"",VLOOKUP(G222,SWHS!AJ$13:AR$32,9,FALSE))</f>
        <v/>
      </c>
      <c r="N222" s="27" t="str">
        <f t="shared" si="5"/>
        <v/>
      </c>
      <c r="O222" s="27" t="str">
        <f t="shared" si="6"/>
        <v/>
      </c>
      <c r="P222" s="27" t="str">
        <f>IF(N222="","",CHOOSE(VLOOKUP($V222,$A$1:$F$600,6,FALSE),AHS!$M$1,BHS!$M$1,CHS!$M$1,HMJHS!$M$1,KHS!$M$1,Kings!$M$1,MHS!$M$1,SWHS!$M$1,AMHS!$M$1,'S10'!$M$1,'S11'!$M$1,'S12'!$M$1,'S13'!$M$1,'S14'!$M$1,'S15'!$M$1,'S16'!$M$1,'S17'!$M$1,'S18'!$M$1,'S19'!$M$1,'S20'!$M$1))</f>
        <v/>
      </c>
      <c r="Q222" s="27" t="str">
        <f t="shared" si="7"/>
        <v/>
      </c>
      <c r="R222" s="27" t="str">
        <f t="shared" si="8"/>
        <v/>
      </c>
      <c r="S222" s="27" t="str">
        <f t="shared" si="9"/>
        <v/>
      </c>
      <c r="T222" s="27" t="str">
        <f t="shared" si="10"/>
        <v/>
      </c>
      <c r="U222" s="27" t="str">
        <f t="shared" si="11"/>
        <v/>
      </c>
      <c r="V222" s="27">
        <v>220</v>
      </c>
      <c r="W222" s="27" t="str">
        <f t="shared" si="12"/>
        <v/>
      </c>
      <c r="X222" s="27" t="str">
        <f t="shared" si="13"/>
        <v/>
      </c>
      <c r="Y222" s="27" t="str">
        <f>IF(W222="","",CHOOSE(VLOOKUP($V222,$B$1:$F$600,5,FALSE),AHS!$M$1,BHS!$M$1,CHS!$M$1,HMJHS!$M$1,KHS!$M$1,Kings!$M$1,MHS!$M$1,SWHS!$M$1,AMHS!$M$1,'S10'!$M$1,'S11'!$M$1,'S12'!$M$1,'S13'!$M$1,'S14'!$M$1,'S15'!$M$1,'S16'!$M$1,'S17'!$M$1,'S18'!$M$1,'S19'!$M$1,'S20'!$M$1))</f>
        <v/>
      </c>
      <c r="Z222" s="27" t="str">
        <f t="shared" si="14"/>
        <v/>
      </c>
      <c r="AA222" s="27" t="str">
        <f t="shared" si="15"/>
        <v/>
      </c>
      <c r="AB222" s="27" t="str">
        <f t="shared" si="16"/>
        <v/>
      </c>
      <c r="AC222" s="27" t="str">
        <f t="shared" si="17"/>
        <v/>
      </c>
      <c r="AD222" s="27" t="str">
        <f t="shared" si="18"/>
        <v/>
      </c>
    </row>
    <row r="223" spans="1:30" ht="12" customHeight="1" x14ac:dyDescent="0.25">
      <c r="A223" s="29" t="str">
        <f t="shared" ref="A223:B223" si="238">IF(C223="","",COUNTIF(C$1:C222,C223)+C223)</f>
        <v/>
      </c>
      <c r="B223" s="29" t="str">
        <f t="shared" si="238"/>
        <v/>
      </c>
      <c r="C223" s="29" t="str">
        <f t="shared" si="1"/>
        <v/>
      </c>
      <c r="D223" s="29" t="str">
        <f t="shared" si="2"/>
        <v/>
      </c>
      <c r="E223" s="29">
        <f>SWHS!$Y$6</f>
        <v>2</v>
      </c>
      <c r="F223" s="29">
        <v>8</v>
      </c>
      <c r="G223" s="29">
        <v>13</v>
      </c>
      <c r="H223" s="29" t="str">
        <f>IF(AND(E223=1,SWHS!H$15&lt;&gt;""),SWHS!H$15,"")</f>
        <v/>
      </c>
      <c r="I223" s="29" t="str">
        <f>IF(AND(E223=2,SWHS!H$15&lt;&gt;""),SWHS!H$15,"")</f>
        <v/>
      </c>
      <c r="J223" s="29" t="str">
        <f>IF(ISERROR(VLOOKUP(G223,SWHS!L$13:AR$32,30,FALSE)),"",VLOOKUP(G223,SWHS!L$13:AR$32,30,FALSE))</f>
        <v/>
      </c>
      <c r="K223" s="29" t="str">
        <f>IF(ISERROR(VLOOKUP(G223,SWHS!T$13:AR$32,23,FALSE)),"",VLOOKUP(G223,SWHS!T$13:AR$32,23,FALSE))</f>
        <v/>
      </c>
      <c r="L223" s="29" t="str">
        <f>IF(ISERROR(VLOOKUP(G223,SWHS!AB$13:AR$32,16,FALSE)),"",VLOOKUP(G223,SWHS!AB$13:AR$32,16,FALSE))</f>
        <v/>
      </c>
      <c r="M223" s="29" t="str">
        <f>IF(ISERROR(VLOOKUP(G223,SWHS!AJ$13:AR$32,9,FALSE)),"",VLOOKUP(G223,SWHS!AJ$13:AR$32,9,FALSE))</f>
        <v/>
      </c>
      <c r="N223" s="27" t="str">
        <f t="shared" si="5"/>
        <v/>
      </c>
      <c r="O223" s="27" t="str">
        <f t="shared" si="6"/>
        <v/>
      </c>
      <c r="P223" s="27" t="str">
        <f>IF(N223="","",CHOOSE(VLOOKUP($V223,$A$1:$F$600,6,FALSE),AHS!$M$1,BHS!$M$1,CHS!$M$1,HMJHS!$M$1,KHS!$M$1,Kings!$M$1,MHS!$M$1,SWHS!$M$1,AMHS!$M$1,'S10'!$M$1,'S11'!$M$1,'S12'!$M$1,'S13'!$M$1,'S14'!$M$1,'S15'!$M$1,'S16'!$M$1,'S17'!$M$1,'S18'!$M$1,'S19'!$M$1,'S20'!$M$1))</f>
        <v/>
      </c>
      <c r="Q223" s="27" t="str">
        <f t="shared" si="7"/>
        <v/>
      </c>
      <c r="R223" s="27" t="str">
        <f t="shared" si="8"/>
        <v/>
      </c>
      <c r="S223" s="27" t="str">
        <f t="shared" si="9"/>
        <v/>
      </c>
      <c r="T223" s="27" t="str">
        <f t="shared" si="10"/>
        <v/>
      </c>
      <c r="U223" s="27" t="str">
        <f t="shared" si="11"/>
        <v/>
      </c>
      <c r="V223" s="27">
        <v>221</v>
      </c>
      <c r="W223" s="27" t="str">
        <f t="shared" si="12"/>
        <v/>
      </c>
      <c r="X223" s="27" t="str">
        <f t="shared" si="13"/>
        <v/>
      </c>
      <c r="Y223" s="27" t="str">
        <f>IF(W223="","",CHOOSE(VLOOKUP($V223,$B$1:$F$600,5,FALSE),AHS!$M$1,BHS!$M$1,CHS!$M$1,HMJHS!$M$1,KHS!$M$1,Kings!$M$1,MHS!$M$1,SWHS!$M$1,AMHS!$M$1,'S10'!$M$1,'S11'!$M$1,'S12'!$M$1,'S13'!$M$1,'S14'!$M$1,'S15'!$M$1,'S16'!$M$1,'S17'!$M$1,'S18'!$M$1,'S19'!$M$1,'S20'!$M$1))</f>
        <v/>
      </c>
      <c r="Z223" s="27" t="str">
        <f t="shared" si="14"/>
        <v/>
      </c>
      <c r="AA223" s="27" t="str">
        <f t="shared" si="15"/>
        <v/>
      </c>
      <c r="AB223" s="27" t="str">
        <f t="shared" si="16"/>
        <v/>
      </c>
      <c r="AC223" s="27" t="str">
        <f t="shared" si="17"/>
        <v/>
      </c>
      <c r="AD223" s="27" t="str">
        <f t="shared" si="18"/>
        <v/>
      </c>
    </row>
    <row r="224" spans="1:30" ht="12" customHeight="1" x14ac:dyDescent="0.25">
      <c r="A224" s="29" t="str">
        <f t="shared" ref="A224:B224" si="239">IF(C224="","",COUNTIF(C$1:C223,C224)+C224)</f>
        <v/>
      </c>
      <c r="B224" s="29" t="str">
        <f t="shared" si="239"/>
        <v/>
      </c>
      <c r="C224" s="29" t="str">
        <f t="shared" si="1"/>
        <v/>
      </c>
      <c r="D224" s="29" t="str">
        <f t="shared" si="2"/>
        <v/>
      </c>
      <c r="E224" s="29">
        <f>SWHS!$Y$6</f>
        <v>2</v>
      </c>
      <c r="F224" s="29">
        <v>8</v>
      </c>
      <c r="G224" s="29">
        <v>14</v>
      </c>
      <c r="H224" s="29" t="str">
        <f>IF(AND(E224=1,SWHS!H$16&lt;&gt;""),SWHS!H$16,"")</f>
        <v/>
      </c>
      <c r="I224" s="29" t="str">
        <f>IF(AND(E224=2,SWHS!H$16&lt;&gt;""),SWHS!H$16,"")</f>
        <v/>
      </c>
      <c r="J224" s="29" t="str">
        <f>IF(ISERROR(VLOOKUP(G224,SWHS!L$13:AR$32,30,FALSE)),"",VLOOKUP(G224,SWHS!L$13:AR$32,30,FALSE))</f>
        <v/>
      </c>
      <c r="K224" s="29" t="str">
        <f>IF(ISERROR(VLOOKUP(G224,SWHS!T$13:AR$32,23,FALSE)),"",VLOOKUP(G224,SWHS!T$13:AR$32,23,FALSE))</f>
        <v/>
      </c>
      <c r="L224" s="29" t="str">
        <f>IF(ISERROR(VLOOKUP(G224,SWHS!AB$13:AR$32,16,FALSE)),"",VLOOKUP(G224,SWHS!AB$13:AR$32,16,FALSE))</f>
        <v/>
      </c>
      <c r="M224" s="29" t="str">
        <f>IF(ISERROR(VLOOKUP(G224,SWHS!AJ$13:AR$32,9,FALSE)),"",VLOOKUP(G224,SWHS!AJ$13:AR$32,9,FALSE))</f>
        <v/>
      </c>
      <c r="N224" s="27" t="str">
        <f t="shared" si="5"/>
        <v/>
      </c>
      <c r="O224" s="27" t="str">
        <f t="shared" si="6"/>
        <v/>
      </c>
      <c r="P224" s="27" t="str">
        <f>IF(N224="","",CHOOSE(VLOOKUP($V224,$A$1:$F$600,6,FALSE),AHS!$M$1,BHS!$M$1,CHS!$M$1,HMJHS!$M$1,KHS!$M$1,Kings!$M$1,MHS!$M$1,SWHS!$M$1,AMHS!$M$1,'S10'!$M$1,'S11'!$M$1,'S12'!$M$1,'S13'!$M$1,'S14'!$M$1,'S15'!$M$1,'S16'!$M$1,'S17'!$M$1,'S18'!$M$1,'S19'!$M$1,'S20'!$M$1))</f>
        <v/>
      </c>
      <c r="Q224" s="27" t="str">
        <f t="shared" si="7"/>
        <v/>
      </c>
      <c r="R224" s="27" t="str">
        <f t="shared" si="8"/>
        <v/>
      </c>
      <c r="S224" s="27" t="str">
        <f t="shared" si="9"/>
        <v/>
      </c>
      <c r="T224" s="27" t="str">
        <f t="shared" si="10"/>
        <v/>
      </c>
      <c r="U224" s="27" t="str">
        <f t="shared" si="11"/>
        <v/>
      </c>
      <c r="V224" s="27">
        <v>222</v>
      </c>
      <c r="W224" s="27" t="str">
        <f t="shared" si="12"/>
        <v/>
      </c>
      <c r="X224" s="27" t="str">
        <f t="shared" si="13"/>
        <v/>
      </c>
      <c r="Y224" s="27" t="str">
        <f>IF(W224="","",CHOOSE(VLOOKUP($V224,$B$1:$F$600,5,FALSE),AHS!$M$1,BHS!$M$1,CHS!$M$1,HMJHS!$M$1,KHS!$M$1,Kings!$M$1,MHS!$M$1,SWHS!$M$1,AMHS!$M$1,'S10'!$M$1,'S11'!$M$1,'S12'!$M$1,'S13'!$M$1,'S14'!$M$1,'S15'!$M$1,'S16'!$M$1,'S17'!$M$1,'S18'!$M$1,'S19'!$M$1,'S20'!$M$1))</f>
        <v/>
      </c>
      <c r="Z224" s="27" t="str">
        <f t="shared" si="14"/>
        <v/>
      </c>
      <c r="AA224" s="27" t="str">
        <f t="shared" si="15"/>
        <v/>
      </c>
      <c r="AB224" s="27" t="str">
        <f t="shared" si="16"/>
        <v/>
      </c>
      <c r="AC224" s="27" t="str">
        <f t="shared" si="17"/>
        <v/>
      </c>
      <c r="AD224" s="27" t="str">
        <f t="shared" si="18"/>
        <v/>
      </c>
    </row>
    <row r="225" spans="1:30" ht="12" customHeight="1" x14ac:dyDescent="0.25">
      <c r="A225" s="29" t="str">
        <f t="shared" ref="A225:B225" si="240">IF(C225="","",COUNTIF(C$1:C224,C225)+C225)</f>
        <v/>
      </c>
      <c r="B225" s="29" t="str">
        <f t="shared" si="240"/>
        <v/>
      </c>
      <c r="C225" s="29" t="str">
        <f t="shared" si="1"/>
        <v/>
      </c>
      <c r="D225" s="29" t="str">
        <f t="shared" si="2"/>
        <v/>
      </c>
      <c r="E225" s="29">
        <f>SWHS!$Y$6</f>
        <v>2</v>
      </c>
      <c r="F225" s="29">
        <v>8</v>
      </c>
      <c r="G225" s="29">
        <v>15</v>
      </c>
      <c r="H225" s="29" t="str">
        <f>IF(AND(E225=1,SWHS!H$17&lt;&gt;""),SWHS!H$17,"")</f>
        <v/>
      </c>
      <c r="I225" s="29" t="str">
        <f>IF(AND(E225=2,SWHS!H$17&lt;&gt;""),SWHS!H$17,"")</f>
        <v/>
      </c>
      <c r="J225" s="29" t="str">
        <f>IF(ISERROR(VLOOKUP(G225,SWHS!L$13:AR$32,30,FALSE)),"",VLOOKUP(G225,SWHS!L$13:AR$32,30,FALSE))</f>
        <v/>
      </c>
      <c r="K225" s="29" t="str">
        <f>IF(ISERROR(VLOOKUP(G225,SWHS!T$13:AR$32,23,FALSE)),"",VLOOKUP(G225,SWHS!T$13:AR$32,23,FALSE))</f>
        <v/>
      </c>
      <c r="L225" s="29" t="str">
        <f>IF(ISERROR(VLOOKUP(G225,SWHS!AB$13:AR$32,16,FALSE)),"",VLOOKUP(G225,SWHS!AB$13:AR$32,16,FALSE))</f>
        <v/>
      </c>
      <c r="M225" s="29" t="str">
        <f>IF(ISERROR(VLOOKUP(G225,SWHS!AJ$13:AR$32,9,FALSE)),"",VLOOKUP(G225,SWHS!AJ$13:AR$32,9,FALSE))</f>
        <v/>
      </c>
      <c r="N225" s="27" t="str">
        <f t="shared" si="5"/>
        <v/>
      </c>
      <c r="O225" s="27" t="str">
        <f t="shared" si="6"/>
        <v/>
      </c>
      <c r="P225" s="27" t="str">
        <f>IF(N225="","",CHOOSE(VLOOKUP($V225,$A$1:$F$600,6,FALSE),AHS!$M$1,BHS!$M$1,CHS!$M$1,HMJHS!$M$1,KHS!$M$1,Kings!$M$1,MHS!$M$1,SWHS!$M$1,AMHS!$M$1,'S10'!$M$1,'S11'!$M$1,'S12'!$M$1,'S13'!$M$1,'S14'!$M$1,'S15'!$M$1,'S16'!$M$1,'S17'!$M$1,'S18'!$M$1,'S19'!$M$1,'S20'!$M$1))</f>
        <v/>
      </c>
      <c r="Q225" s="27" t="str">
        <f t="shared" si="7"/>
        <v/>
      </c>
      <c r="R225" s="27" t="str">
        <f t="shared" si="8"/>
        <v/>
      </c>
      <c r="S225" s="27" t="str">
        <f t="shared" si="9"/>
        <v/>
      </c>
      <c r="T225" s="27" t="str">
        <f t="shared" si="10"/>
        <v/>
      </c>
      <c r="U225" s="27" t="str">
        <f t="shared" si="11"/>
        <v/>
      </c>
      <c r="V225" s="27">
        <v>223</v>
      </c>
      <c r="W225" s="27" t="str">
        <f t="shared" si="12"/>
        <v/>
      </c>
      <c r="X225" s="27" t="str">
        <f t="shared" si="13"/>
        <v/>
      </c>
      <c r="Y225" s="27" t="str">
        <f>IF(W225="","",CHOOSE(VLOOKUP($V225,$B$1:$F$600,5,FALSE),AHS!$M$1,BHS!$M$1,CHS!$M$1,HMJHS!$M$1,KHS!$M$1,Kings!$M$1,MHS!$M$1,SWHS!$M$1,AMHS!$M$1,'S10'!$M$1,'S11'!$M$1,'S12'!$M$1,'S13'!$M$1,'S14'!$M$1,'S15'!$M$1,'S16'!$M$1,'S17'!$M$1,'S18'!$M$1,'S19'!$M$1,'S20'!$M$1))</f>
        <v/>
      </c>
      <c r="Z225" s="27" t="str">
        <f t="shared" si="14"/>
        <v/>
      </c>
      <c r="AA225" s="27" t="str">
        <f t="shared" si="15"/>
        <v/>
      </c>
      <c r="AB225" s="27" t="str">
        <f t="shared" si="16"/>
        <v/>
      </c>
      <c r="AC225" s="27" t="str">
        <f t="shared" si="17"/>
        <v/>
      </c>
      <c r="AD225" s="27" t="str">
        <f t="shared" si="18"/>
        <v/>
      </c>
    </row>
    <row r="226" spans="1:30" ht="12" customHeight="1" x14ac:dyDescent="0.25">
      <c r="A226" s="29" t="str">
        <f t="shared" ref="A226:B226" si="241">IF(C226="","",COUNTIF(C$1:C225,C226)+C226)</f>
        <v/>
      </c>
      <c r="B226" s="29" t="str">
        <f t="shared" si="241"/>
        <v/>
      </c>
      <c r="C226" s="29" t="str">
        <f t="shared" si="1"/>
        <v/>
      </c>
      <c r="D226" s="29" t="str">
        <f t="shared" si="2"/>
        <v/>
      </c>
      <c r="E226" s="29">
        <f>SWHS!$Y$6</f>
        <v>2</v>
      </c>
      <c r="F226" s="29">
        <v>8</v>
      </c>
      <c r="G226" s="29">
        <v>16</v>
      </c>
      <c r="H226" s="29" t="str">
        <f>IF(AND(E226=1,SWHS!H$18&lt;&gt;""),SWHS!H$18,"")</f>
        <v/>
      </c>
      <c r="I226" s="29" t="str">
        <f>IF(AND(E226=2,SWHS!H$18&lt;&gt;""),SWHS!H$18,"")</f>
        <v/>
      </c>
      <c r="J226" s="29" t="str">
        <f>IF(ISERROR(VLOOKUP(G226,SWHS!L$13:AR$32,30,FALSE)),"",VLOOKUP(G226,SWHS!L$13:AR$32,30,FALSE))</f>
        <v/>
      </c>
      <c r="K226" s="29" t="str">
        <f>IF(ISERROR(VLOOKUP(G226,SWHS!T$13:AR$32,23,FALSE)),"",VLOOKUP(G226,SWHS!T$13:AR$32,23,FALSE))</f>
        <v/>
      </c>
      <c r="L226" s="29" t="str">
        <f>IF(ISERROR(VLOOKUP(G226,SWHS!AB$13:AR$32,16,FALSE)),"",VLOOKUP(G226,SWHS!AB$13:AR$32,16,FALSE))</f>
        <v/>
      </c>
      <c r="M226" s="29" t="str">
        <f>IF(ISERROR(VLOOKUP(G226,SWHS!AJ$13:AR$32,9,FALSE)),"",VLOOKUP(G226,SWHS!AJ$13:AR$32,9,FALSE))</f>
        <v/>
      </c>
      <c r="N226" s="27" t="str">
        <f t="shared" si="5"/>
        <v/>
      </c>
      <c r="O226" s="27" t="str">
        <f t="shared" si="6"/>
        <v/>
      </c>
      <c r="P226" s="27" t="str">
        <f>IF(N226="","",CHOOSE(VLOOKUP($V226,$A$1:$F$600,6,FALSE),AHS!$M$1,BHS!$M$1,CHS!$M$1,HMJHS!$M$1,KHS!$M$1,Kings!$M$1,MHS!$M$1,SWHS!$M$1,AMHS!$M$1,'S10'!$M$1,'S11'!$M$1,'S12'!$M$1,'S13'!$M$1,'S14'!$M$1,'S15'!$M$1,'S16'!$M$1,'S17'!$M$1,'S18'!$M$1,'S19'!$M$1,'S20'!$M$1))</f>
        <v/>
      </c>
      <c r="Q226" s="27" t="str">
        <f t="shared" si="7"/>
        <v/>
      </c>
      <c r="R226" s="27" t="str">
        <f t="shared" si="8"/>
        <v/>
      </c>
      <c r="S226" s="27" t="str">
        <f t="shared" si="9"/>
        <v/>
      </c>
      <c r="T226" s="27" t="str">
        <f t="shared" si="10"/>
        <v/>
      </c>
      <c r="U226" s="27" t="str">
        <f t="shared" si="11"/>
        <v/>
      </c>
      <c r="V226" s="27">
        <v>224</v>
      </c>
      <c r="W226" s="27" t="str">
        <f t="shared" si="12"/>
        <v/>
      </c>
      <c r="X226" s="27" t="str">
        <f t="shared" si="13"/>
        <v/>
      </c>
      <c r="Y226" s="27" t="str">
        <f>IF(W226="","",CHOOSE(VLOOKUP($V226,$B$1:$F$600,5,FALSE),AHS!$M$1,BHS!$M$1,CHS!$M$1,HMJHS!$M$1,KHS!$M$1,Kings!$M$1,MHS!$M$1,SWHS!$M$1,AMHS!$M$1,'S10'!$M$1,'S11'!$M$1,'S12'!$M$1,'S13'!$M$1,'S14'!$M$1,'S15'!$M$1,'S16'!$M$1,'S17'!$M$1,'S18'!$M$1,'S19'!$M$1,'S20'!$M$1))</f>
        <v/>
      </c>
      <c r="Z226" s="27" t="str">
        <f t="shared" si="14"/>
        <v/>
      </c>
      <c r="AA226" s="27" t="str">
        <f t="shared" si="15"/>
        <v/>
      </c>
      <c r="AB226" s="27" t="str">
        <f t="shared" si="16"/>
        <v/>
      </c>
      <c r="AC226" s="27" t="str">
        <f t="shared" si="17"/>
        <v/>
      </c>
      <c r="AD226" s="27" t="str">
        <f t="shared" si="18"/>
        <v/>
      </c>
    </row>
    <row r="227" spans="1:30" ht="12" customHeight="1" x14ac:dyDescent="0.25">
      <c r="A227" s="29" t="str">
        <f t="shared" ref="A227:B227" si="242">IF(C227="","",COUNTIF(C$1:C226,C227)+C227)</f>
        <v/>
      </c>
      <c r="B227" s="29" t="str">
        <f t="shared" si="242"/>
        <v/>
      </c>
      <c r="C227" s="29" t="str">
        <f t="shared" si="1"/>
        <v/>
      </c>
      <c r="D227" s="29" t="str">
        <f t="shared" si="2"/>
        <v/>
      </c>
      <c r="E227" s="29">
        <f>SWHS!$Y$6</f>
        <v>2</v>
      </c>
      <c r="F227" s="29">
        <v>8</v>
      </c>
      <c r="G227" s="29">
        <v>17</v>
      </c>
      <c r="H227" s="29" t="str">
        <f>IF(AND(E227=1,SWHS!H$19&lt;&gt;""),SWHS!H$19,"")</f>
        <v/>
      </c>
      <c r="I227" s="29" t="str">
        <f>IF(AND(E227=2,SWHS!H$19&lt;&gt;""),SWHS!H$19,"")</f>
        <v/>
      </c>
      <c r="J227" s="29" t="str">
        <f>IF(ISERROR(VLOOKUP(G227,SWHS!L$13:AR$32,30,FALSE)),"",VLOOKUP(G227,SWHS!L$13:AR$32,30,FALSE))</f>
        <v/>
      </c>
      <c r="K227" s="29" t="str">
        <f>IF(ISERROR(VLOOKUP(G227,SWHS!T$13:AR$32,23,FALSE)),"",VLOOKUP(G227,SWHS!T$13:AR$32,23,FALSE))</f>
        <v/>
      </c>
      <c r="L227" s="29" t="str">
        <f>IF(ISERROR(VLOOKUP(G227,SWHS!AB$13:AR$32,16,FALSE)),"",VLOOKUP(G227,SWHS!AB$13:AR$32,16,FALSE))</f>
        <v/>
      </c>
      <c r="M227" s="29" t="str">
        <f>IF(ISERROR(VLOOKUP(G227,SWHS!AJ$13:AR$32,9,FALSE)),"",VLOOKUP(G227,SWHS!AJ$13:AR$32,9,FALSE))</f>
        <v/>
      </c>
      <c r="N227" s="27" t="str">
        <f t="shared" si="5"/>
        <v/>
      </c>
      <c r="O227" s="27" t="str">
        <f t="shared" si="6"/>
        <v/>
      </c>
      <c r="P227" s="27" t="str">
        <f>IF(N227="","",CHOOSE(VLOOKUP($V227,$A$1:$F$600,6,FALSE),AHS!$M$1,BHS!$M$1,CHS!$M$1,HMJHS!$M$1,KHS!$M$1,Kings!$M$1,MHS!$M$1,SWHS!$M$1,AMHS!$M$1,'S10'!$M$1,'S11'!$M$1,'S12'!$M$1,'S13'!$M$1,'S14'!$M$1,'S15'!$M$1,'S16'!$M$1,'S17'!$M$1,'S18'!$M$1,'S19'!$M$1,'S20'!$M$1))</f>
        <v/>
      </c>
      <c r="Q227" s="27" t="str">
        <f t="shared" si="7"/>
        <v/>
      </c>
      <c r="R227" s="27" t="str">
        <f t="shared" si="8"/>
        <v/>
      </c>
      <c r="S227" s="27" t="str">
        <f t="shared" si="9"/>
        <v/>
      </c>
      <c r="T227" s="27" t="str">
        <f t="shared" si="10"/>
        <v/>
      </c>
      <c r="U227" s="27" t="str">
        <f t="shared" si="11"/>
        <v/>
      </c>
      <c r="V227" s="27">
        <v>225</v>
      </c>
      <c r="W227" s="27" t="str">
        <f t="shared" si="12"/>
        <v/>
      </c>
      <c r="X227" s="27" t="str">
        <f t="shared" si="13"/>
        <v/>
      </c>
      <c r="Y227" s="27" t="str">
        <f>IF(W227="","",CHOOSE(VLOOKUP($V227,$B$1:$F$600,5,FALSE),AHS!$M$1,BHS!$M$1,CHS!$M$1,HMJHS!$M$1,KHS!$M$1,Kings!$M$1,MHS!$M$1,SWHS!$M$1,AMHS!$M$1,'S10'!$M$1,'S11'!$M$1,'S12'!$M$1,'S13'!$M$1,'S14'!$M$1,'S15'!$M$1,'S16'!$M$1,'S17'!$M$1,'S18'!$M$1,'S19'!$M$1,'S20'!$M$1))</f>
        <v/>
      </c>
      <c r="Z227" s="27" t="str">
        <f t="shared" si="14"/>
        <v/>
      </c>
      <c r="AA227" s="27" t="str">
        <f t="shared" si="15"/>
        <v/>
      </c>
      <c r="AB227" s="27" t="str">
        <f t="shared" si="16"/>
        <v/>
      </c>
      <c r="AC227" s="27" t="str">
        <f t="shared" si="17"/>
        <v/>
      </c>
      <c r="AD227" s="27" t="str">
        <f t="shared" si="18"/>
        <v/>
      </c>
    </row>
    <row r="228" spans="1:30" ht="12" customHeight="1" x14ac:dyDescent="0.25">
      <c r="A228" s="29" t="str">
        <f t="shared" ref="A228:B228" si="243">IF(C228="","",COUNTIF(C$1:C227,C228)+C228)</f>
        <v/>
      </c>
      <c r="B228" s="29" t="str">
        <f t="shared" si="243"/>
        <v/>
      </c>
      <c r="C228" s="29" t="str">
        <f t="shared" si="1"/>
        <v/>
      </c>
      <c r="D228" s="29" t="str">
        <f t="shared" si="2"/>
        <v/>
      </c>
      <c r="E228" s="29">
        <f>SWHS!$Y$6</f>
        <v>2</v>
      </c>
      <c r="F228" s="29">
        <v>8</v>
      </c>
      <c r="G228" s="29">
        <v>18</v>
      </c>
      <c r="H228" s="29" t="str">
        <f>IF(AND(E228=1,SWHS!H$20&lt;&gt;""),SWHS!H$20,"")</f>
        <v/>
      </c>
      <c r="I228" s="29" t="str">
        <f>IF(AND(E228=2,SWHS!H$20&lt;&gt;""),SWHS!H$20,"")</f>
        <v/>
      </c>
      <c r="J228" s="29" t="str">
        <f>IF(ISERROR(VLOOKUP(G228,SWHS!L$13:AR$32,30,FALSE)),"",VLOOKUP(G228,SWHS!L$13:AR$32,30,FALSE))</f>
        <v/>
      </c>
      <c r="K228" s="29" t="str">
        <f>IF(ISERROR(VLOOKUP(G228,SWHS!T$13:AR$32,23,FALSE)),"",VLOOKUP(G228,SWHS!T$13:AR$32,23,FALSE))</f>
        <v/>
      </c>
      <c r="L228" s="29" t="str">
        <f>IF(ISERROR(VLOOKUP(G228,SWHS!AB$13:AR$32,16,FALSE)),"",VLOOKUP(G228,SWHS!AB$13:AR$32,16,FALSE))</f>
        <v/>
      </c>
      <c r="M228" s="29" t="str">
        <f>IF(ISERROR(VLOOKUP(G228,SWHS!AJ$13:AR$32,9,FALSE)),"",VLOOKUP(G228,SWHS!AJ$13:AR$32,9,FALSE))</f>
        <v/>
      </c>
      <c r="N228" s="27" t="str">
        <f t="shared" si="5"/>
        <v/>
      </c>
      <c r="O228" s="27" t="str">
        <f t="shared" si="6"/>
        <v/>
      </c>
      <c r="P228" s="27" t="str">
        <f>IF(N228="","",CHOOSE(VLOOKUP($V228,$A$1:$F$600,6,FALSE),AHS!$M$1,BHS!$M$1,CHS!$M$1,HMJHS!$M$1,KHS!$M$1,Kings!$M$1,MHS!$M$1,SWHS!$M$1,AMHS!$M$1,'S10'!$M$1,'S11'!$M$1,'S12'!$M$1,'S13'!$M$1,'S14'!$M$1,'S15'!$M$1,'S16'!$M$1,'S17'!$M$1,'S18'!$M$1,'S19'!$M$1,'S20'!$M$1))</f>
        <v/>
      </c>
      <c r="Q228" s="27" t="str">
        <f t="shared" si="7"/>
        <v/>
      </c>
      <c r="R228" s="27" t="str">
        <f t="shared" si="8"/>
        <v/>
      </c>
      <c r="S228" s="27" t="str">
        <f t="shared" si="9"/>
        <v/>
      </c>
      <c r="T228" s="27" t="str">
        <f t="shared" si="10"/>
        <v/>
      </c>
      <c r="U228" s="27" t="str">
        <f t="shared" si="11"/>
        <v/>
      </c>
      <c r="V228" s="27">
        <v>226</v>
      </c>
      <c r="W228" s="27" t="str">
        <f t="shared" si="12"/>
        <v/>
      </c>
      <c r="X228" s="27" t="str">
        <f t="shared" si="13"/>
        <v/>
      </c>
      <c r="Y228" s="27" t="str">
        <f>IF(W228="","",CHOOSE(VLOOKUP($V228,$B$1:$F$600,5,FALSE),AHS!$M$1,BHS!$M$1,CHS!$M$1,HMJHS!$M$1,KHS!$M$1,Kings!$M$1,MHS!$M$1,SWHS!$M$1,AMHS!$M$1,'S10'!$M$1,'S11'!$M$1,'S12'!$M$1,'S13'!$M$1,'S14'!$M$1,'S15'!$M$1,'S16'!$M$1,'S17'!$M$1,'S18'!$M$1,'S19'!$M$1,'S20'!$M$1))</f>
        <v/>
      </c>
      <c r="Z228" s="27" t="str">
        <f t="shared" si="14"/>
        <v/>
      </c>
      <c r="AA228" s="27" t="str">
        <f t="shared" si="15"/>
        <v/>
      </c>
      <c r="AB228" s="27" t="str">
        <f t="shared" si="16"/>
        <v/>
      </c>
      <c r="AC228" s="27" t="str">
        <f t="shared" si="17"/>
        <v/>
      </c>
      <c r="AD228" s="27" t="str">
        <f t="shared" si="18"/>
        <v/>
      </c>
    </row>
    <row r="229" spans="1:30" ht="12" customHeight="1" x14ac:dyDescent="0.25">
      <c r="A229" s="29" t="str">
        <f t="shared" ref="A229:B229" si="244">IF(C229="","",COUNTIF(C$1:C228,C229)+C229)</f>
        <v/>
      </c>
      <c r="B229" s="29" t="str">
        <f t="shared" si="244"/>
        <v/>
      </c>
      <c r="C229" s="29" t="str">
        <f t="shared" si="1"/>
        <v/>
      </c>
      <c r="D229" s="29" t="str">
        <f t="shared" si="2"/>
        <v/>
      </c>
      <c r="E229" s="29">
        <f>SWHS!$Y$6</f>
        <v>2</v>
      </c>
      <c r="F229" s="29">
        <v>8</v>
      </c>
      <c r="G229" s="29">
        <v>19</v>
      </c>
      <c r="H229" s="29" t="str">
        <f>IF(AND(E229=1,SWHS!H$21&lt;&gt;""),SWHS!H$21,"")</f>
        <v/>
      </c>
      <c r="I229" s="29" t="str">
        <f>IF(AND(E229=2,SWHS!H$21&lt;&gt;""),SWHS!H$21,"")</f>
        <v/>
      </c>
      <c r="J229" s="29" t="str">
        <f>IF(ISERROR(VLOOKUP(G229,SWHS!L$13:AR$32,30,FALSE)),"",VLOOKUP(G229,SWHS!L$13:AR$32,30,FALSE))</f>
        <v/>
      </c>
      <c r="K229" s="29" t="str">
        <f>IF(ISERROR(VLOOKUP(G229,SWHS!T$13:AR$32,23,FALSE)),"",VLOOKUP(G229,SWHS!T$13:AR$32,23,FALSE))</f>
        <v/>
      </c>
      <c r="L229" s="29" t="str">
        <f>IF(ISERROR(VLOOKUP(G229,SWHS!AB$13:AR$32,16,FALSE)),"",VLOOKUP(G229,SWHS!AB$13:AR$32,16,FALSE))</f>
        <v/>
      </c>
      <c r="M229" s="29" t="str">
        <f>IF(ISERROR(VLOOKUP(G229,SWHS!AJ$13:AR$32,9,FALSE)),"",VLOOKUP(G229,SWHS!AJ$13:AR$32,9,FALSE))</f>
        <v/>
      </c>
      <c r="N229" s="27" t="str">
        <f t="shared" si="5"/>
        <v/>
      </c>
      <c r="O229" s="27" t="str">
        <f t="shared" si="6"/>
        <v/>
      </c>
      <c r="P229" s="27" t="str">
        <f>IF(N229="","",CHOOSE(VLOOKUP($V229,$A$1:$F$600,6,FALSE),AHS!$M$1,BHS!$M$1,CHS!$M$1,HMJHS!$M$1,KHS!$M$1,Kings!$M$1,MHS!$M$1,SWHS!$M$1,AMHS!$M$1,'S10'!$M$1,'S11'!$M$1,'S12'!$M$1,'S13'!$M$1,'S14'!$M$1,'S15'!$M$1,'S16'!$M$1,'S17'!$M$1,'S18'!$M$1,'S19'!$M$1,'S20'!$M$1))</f>
        <v/>
      </c>
      <c r="Q229" s="27" t="str">
        <f t="shared" si="7"/>
        <v/>
      </c>
      <c r="R229" s="27" t="str">
        <f t="shared" si="8"/>
        <v/>
      </c>
      <c r="S229" s="27" t="str">
        <f t="shared" si="9"/>
        <v/>
      </c>
      <c r="T229" s="27" t="str">
        <f t="shared" si="10"/>
        <v/>
      </c>
      <c r="U229" s="27" t="str">
        <f t="shared" si="11"/>
        <v/>
      </c>
      <c r="V229" s="27">
        <v>227</v>
      </c>
      <c r="W229" s="27" t="str">
        <f t="shared" si="12"/>
        <v/>
      </c>
      <c r="X229" s="27" t="str">
        <f t="shared" si="13"/>
        <v/>
      </c>
      <c r="Y229" s="27" t="str">
        <f>IF(W229="","",CHOOSE(VLOOKUP($V229,$B$1:$F$600,5,FALSE),AHS!$M$1,BHS!$M$1,CHS!$M$1,HMJHS!$M$1,KHS!$M$1,Kings!$M$1,MHS!$M$1,SWHS!$M$1,AMHS!$M$1,'S10'!$M$1,'S11'!$M$1,'S12'!$M$1,'S13'!$M$1,'S14'!$M$1,'S15'!$M$1,'S16'!$M$1,'S17'!$M$1,'S18'!$M$1,'S19'!$M$1,'S20'!$M$1))</f>
        <v/>
      </c>
      <c r="Z229" s="27" t="str">
        <f t="shared" si="14"/>
        <v/>
      </c>
      <c r="AA229" s="27" t="str">
        <f t="shared" si="15"/>
        <v/>
      </c>
      <c r="AB229" s="27" t="str">
        <f t="shared" si="16"/>
        <v/>
      </c>
      <c r="AC229" s="27" t="str">
        <f t="shared" si="17"/>
        <v/>
      </c>
      <c r="AD229" s="27" t="str">
        <f t="shared" si="18"/>
        <v/>
      </c>
    </row>
    <row r="230" spans="1:30" ht="12" customHeight="1" x14ac:dyDescent="0.25">
      <c r="A230" s="29" t="str">
        <f t="shared" ref="A230:B230" si="245">IF(C230="","",COUNTIF(C$1:C229,C230)+C230)</f>
        <v/>
      </c>
      <c r="B230" s="29" t="str">
        <f t="shared" si="245"/>
        <v/>
      </c>
      <c r="C230" s="29" t="str">
        <f t="shared" si="1"/>
        <v/>
      </c>
      <c r="D230" s="29" t="str">
        <f t="shared" si="2"/>
        <v/>
      </c>
      <c r="E230" s="29">
        <f>SWHS!$Y$6</f>
        <v>2</v>
      </c>
      <c r="F230" s="29">
        <v>8</v>
      </c>
      <c r="G230" s="29">
        <v>20</v>
      </c>
      <c r="H230" s="29" t="str">
        <f>IF(AND(E230=1,SWHS!H$22&lt;&gt;""),SWHS!H$22,"")</f>
        <v/>
      </c>
      <c r="I230" s="29" t="str">
        <f>IF(AND(E230=2,SWHS!H$22&lt;&gt;""),SWHS!H$22,"")</f>
        <v/>
      </c>
      <c r="J230" s="29" t="str">
        <f>IF(ISERROR(VLOOKUP(G230,SWHS!L$13:AR$32,30,FALSE)),"",VLOOKUP(G230,SWHS!L$13:AR$32,30,FALSE))</f>
        <v/>
      </c>
      <c r="K230" s="29" t="str">
        <f>IF(ISERROR(VLOOKUP(G230,SWHS!T$13:AR$32,23,FALSE)),"",VLOOKUP(G230,SWHS!T$13:AR$32,23,FALSE))</f>
        <v/>
      </c>
      <c r="L230" s="29" t="str">
        <f>IF(ISERROR(VLOOKUP(G230,SWHS!AB$13:AR$32,16,FALSE)),"",VLOOKUP(G230,SWHS!AB$13:AR$32,16,FALSE))</f>
        <v/>
      </c>
      <c r="M230" s="29" t="str">
        <f>IF(ISERROR(VLOOKUP(G230,SWHS!AJ$13:AR$32,9,FALSE)),"",VLOOKUP(G230,SWHS!AJ$13:AR$32,9,FALSE))</f>
        <v/>
      </c>
      <c r="N230" s="27" t="str">
        <f t="shared" si="5"/>
        <v/>
      </c>
      <c r="O230" s="27" t="str">
        <f t="shared" si="6"/>
        <v/>
      </c>
      <c r="P230" s="27" t="str">
        <f>IF(N230="","",CHOOSE(VLOOKUP($V230,$A$1:$F$600,6,FALSE),AHS!$M$1,BHS!$M$1,CHS!$M$1,HMJHS!$M$1,KHS!$M$1,Kings!$M$1,MHS!$M$1,SWHS!$M$1,AMHS!$M$1,'S10'!$M$1,'S11'!$M$1,'S12'!$M$1,'S13'!$M$1,'S14'!$M$1,'S15'!$M$1,'S16'!$M$1,'S17'!$M$1,'S18'!$M$1,'S19'!$M$1,'S20'!$M$1))</f>
        <v/>
      </c>
      <c r="Q230" s="27" t="str">
        <f t="shared" si="7"/>
        <v/>
      </c>
      <c r="R230" s="27" t="str">
        <f t="shared" si="8"/>
        <v/>
      </c>
      <c r="S230" s="27" t="str">
        <f t="shared" si="9"/>
        <v/>
      </c>
      <c r="T230" s="27" t="str">
        <f t="shared" si="10"/>
        <v/>
      </c>
      <c r="U230" s="27" t="str">
        <f t="shared" si="11"/>
        <v/>
      </c>
      <c r="V230" s="27">
        <v>228</v>
      </c>
      <c r="W230" s="27" t="str">
        <f t="shared" si="12"/>
        <v/>
      </c>
      <c r="X230" s="27" t="str">
        <f t="shared" si="13"/>
        <v/>
      </c>
      <c r="Y230" s="27" t="str">
        <f>IF(W230="","",CHOOSE(VLOOKUP($V230,$B$1:$F$600,5,FALSE),AHS!$M$1,BHS!$M$1,CHS!$M$1,HMJHS!$M$1,KHS!$M$1,Kings!$M$1,MHS!$M$1,SWHS!$M$1,AMHS!$M$1,'S10'!$M$1,'S11'!$M$1,'S12'!$M$1,'S13'!$M$1,'S14'!$M$1,'S15'!$M$1,'S16'!$M$1,'S17'!$M$1,'S18'!$M$1,'S19'!$M$1,'S20'!$M$1))</f>
        <v/>
      </c>
      <c r="Z230" s="27" t="str">
        <f t="shared" si="14"/>
        <v/>
      </c>
      <c r="AA230" s="27" t="str">
        <f t="shared" si="15"/>
        <v/>
      </c>
      <c r="AB230" s="27" t="str">
        <f t="shared" si="16"/>
        <v/>
      </c>
      <c r="AC230" s="27" t="str">
        <f t="shared" si="17"/>
        <v/>
      </c>
      <c r="AD230" s="27" t="str">
        <f t="shared" si="18"/>
        <v/>
      </c>
    </row>
    <row r="231" spans="1:30" ht="12" customHeight="1" x14ac:dyDescent="0.25">
      <c r="A231" s="29" t="str">
        <f t="shared" ref="A231:B231" si="246">IF(C231="","",COUNTIF(C$1:C230,C231)+C231)</f>
        <v/>
      </c>
      <c r="B231" s="29" t="str">
        <f t="shared" si="246"/>
        <v/>
      </c>
      <c r="C231" s="29" t="str">
        <f t="shared" si="1"/>
        <v/>
      </c>
      <c r="D231" s="29" t="str">
        <f t="shared" si="2"/>
        <v/>
      </c>
      <c r="E231" s="29">
        <f>SWHS!$Y$6</f>
        <v>2</v>
      </c>
      <c r="F231" s="29">
        <v>8</v>
      </c>
      <c r="G231" s="29">
        <v>21</v>
      </c>
      <c r="H231" s="29" t="str">
        <f>IF(AND(E231=1,SWHS!H$23&lt;&gt;""),SWHS!H$23,"")</f>
        <v/>
      </c>
      <c r="I231" s="29" t="str">
        <f>IF(AND(E231=2,SWHS!H$23&lt;&gt;""),SWHS!H$23,"")</f>
        <v/>
      </c>
      <c r="J231" s="29" t="str">
        <f>IF(ISERROR(VLOOKUP(G231,SWHS!L$13:AR$32,30,FALSE)),"",VLOOKUP(G231,SWHS!L$13:AR$32,30,FALSE))</f>
        <v/>
      </c>
      <c r="K231" s="29" t="str">
        <f>IF(ISERROR(VLOOKUP(G231,SWHS!T$13:AR$32,23,FALSE)),"",VLOOKUP(G231,SWHS!T$13:AR$32,23,FALSE))</f>
        <v/>
      </c>
      <c r="L231" s="29" t="str">
        <f>IF(ISERROR(VLOOKUP(G231,SWHS!AB$13:AR$32,16,FALSE)),"",VLOOKUP(G231,SWHS!AB$13:AR$32,16,FALSE))</f>
        <v/>
      </c>
      <c r="M231" s="29" t="str">
        <f>IF(ISERROR(VLOOKUP(G231,SWHS!AJ$13:AR$32,9,FALSE)),"",VLOOKUP(G231,SWHS!AJ$13:AR$32,9,FALSE))</f>
        <v/>
      </c>
      <c r="N231" s="27" t="str">
        <f t="shared" si="5"/>
        <v/>
      </c>
      <c r="O231" s="27" t="str">
        <f t="shared" si="6"/>
        <v/>
      </c>
      <c r="P231" s="27" t="str">
        <f>IF(N231="","",CHOOSE(VLOOKUP($V231,$A$1:$F$600,6,FALSE),AHS!$M$1,BHS!$M$1,CHS!$M$1,HMJHS!$M$1,KHS!$M$1,Kings!$M$1,MHS!$M$1,SWHS!$M$1,AMHS!$M$1,'S10'!$M$1,'S11'!$M$1,'S12'!$M$1,'S13'!$M$1,'S14'!$M$1,'S15'!$M$1,'S16'!$M$1,'S17'!$M$1,'S18'!$M$1,'S19'!$M$1,'S20'!$M$1))</f>
        <v/>
      </c>
      <c r="Q231" s="27" t="str">
        <f t="shared" si="7"/>
        <v/>
      </c>
      <c r="R231" s="27" t="str">
        <f t="shared" si="8"/>
        <v/>
      </c>
      <c r="S231" s="27" t="str">
        <f t="shared" si="9"/>
        <v/>
      </c>
      <c r="T231" s="27" t="str">
        <f t="shared" si="10"/>
        <v/>
      </c>
      <c r="U231" s="27" t="str">
        <f t="shared" si="11"/>
        <v/>
      </c>
      <c r="V231" s="27">
        <v>229</v>
      </c>
      <c r="W231" s="27" t="str">
        <f t="shared" si="12"/>
        <v/>
      </c>
      <c r="X231" s="27" t="str">
        <f t="shared" si="13"/>
        <v/>
      </c>
      <c r="Y231" s="27" t="str">
        <f>IF(W231="","",CHOOSE(VLOOKUP($V231,$B$1:$F$600,5,FALSE),AHS!$M$1,BHS!$M$1,CHS!$M$1,HMJHS!$M$1,KHS!$M$1,Kings!$M$1,MHS!$M$1,SWHS!$M$1,AMHS!$M$1,'S10'!$M$1,'S11'!$M$1,'S12'!$M$1,'S13'!$M$1,'S14'!$M$1,'S15'!$M$1,'S16'!$M$1,'S17'!$M$1,'S18'!$M$1,'S19'!$M$1,'S20'!$M$1))</f>
        <v/>
      </c>
      <c r="Z231" s="27" t="str">
        <f t="shared" si="14"/>
        <v/>
      </c>
      <c r="AA231" s="27" t="str">
        <f t="shared" si="15"/>
        <v/>
      </c>
      <c r="AB231" s="27" t="str">
        <f t="shared" si="16"/>
        <v/>
      </c>
      <c r="AC231" s="27" t="str">
        <f t="shared" si="17"/>
        <v/>
      </c>
      <c r="AD231" s="27" t="str">
        <f t="shared" si="18"/>
        <v/>
      </c>
    </row>
    <row r="232" spans="1:30" ht="12" customHeight="1" x14ac:dyDescent="0.25">
      <c r="A232" s="29" t="str">
        <f t="shared" ref="A232:B232" si="247">IF(C232="","",COUNTIF(C$1:C231,C232)+C232)</f>
        <v/>
      </c>
      <c r="B232" s="29" t="str">
        <f t="shared" si="247"/>
        <v/>
      </c>
      <c r="C232" s="29" t="str">
        <f t="shared" si="1"/>
        <v/>
      </c>
      <c r="D232" s="29" t="str">
        <f t="shared" si="2"/>
        <v/>
      </c>
      <c r="E232" s="29">
        <f>SWHS!$Y$6</f>
        <v>2</v>
      </c>
      <c r="F232" s="29">
        <v>8</v>
      </c>
      <c r="G232" s="29">
        <v>22</v>
      </c>
      <c r="H232" s="29" t="str">
        <f>IF(AND(E232=1,SWHS!H$24&lt;&gt;""),SWHS!H$24,"")</f>
        <v/>
      </c>
      <c r="I232" s="29" t="str">
        <f>IF(AND(E232=2,SWHS!H$24&lt;&gt;""),SWHS!H$24,"")</f>
        <v/>
      </c>
      <c r="J232" s="29" t="str">
        <f>IF(ISERROR(VLOOKUP(G232,SWHS!L$13:AR$32,30,FALSE)),"",VLOOKUP(G232,SWHS!L$13:AR$32,30,FALSE))</f>
        <v/>
      </c>
      <c r="K232" s="29" t="str">
        <f>IF(ISERROR(VLOOKUP(G232,SWHS!T$13:AR$32,23,FALSE)),"",VLOOKUP(G232,SWHS!T$13:AR$32,23,FALSE))</f>
        <v/>
      </c>
      <c r="L232" s="29" t="str">
        <f>IF(ISERROR(VLOOKUP(G232,SWHS!AB$13:AR$32,16,FALSE)),"",VLOOKUP(G232,SWHS!AB$13:AR$32,16,FALSE))</f>
        <v/>
      </c>
      <c r="M232" s="29" t="str">
        <f>IF(ISERROR(VLOOKUP(G232,SWHS!AJ$13:AR$32,9,FALSE)),"",VLOOKUP(G232,SWHS!AJ$13:AR$32,9,FALSE))</f>
        <v/>
      </c>
      <c r="N232" s="27" t="str">
        <f t="shared" si="5"/>
        <v/>
      </c>
      <c r="O232" s="27" t="str">
        <f t="shared" si="6"/>
        <v/>
      </c>
      <c r="P232" s="27" t="str">
        <f>IF(N232="","",CHOOSE(VLOOKUP($V232,$A$1:$F$600,6,FALSE),AHS!$M$1,BHS!$M$1,CHS!$M$1,HMJHS!$M$1,KHS!$M$1,Kings!$M$1,MHS!$M$1,SWHS!$M$1,AMHS!$M$1,'S10'!$M$1,'S11'!$M$1,'S12'!$M$1,'S13'!$M$1,'S14'!$M$1,'S15'!$M$1,'S16'!$M$1,'S17'!$M$1,'S18'!$M$1,'S19'!$M$1,'S20'!$M$1))</f>
        <v/>
      </c>
      <c r="Q232" s="27" t="str">
        <f t="shared" si="7"/>
        <v/>
      </c>
      <c r="R232" s="27" t="str">
        <f t="shared" si="8"/>
        <v/>
      </c>
      <c r="S232" s="27" t="str">
        <f t="shared" si="9"/>
        <v/>
      </c>
      <c r="T232" s="27" t="str">
        <f t="shared" si="10"/>
        <v/>
      </c>
      <c r="U232" s="27" t="str">
        <f t="shared" si="11"/>
        <v/>
      </c>
      <c r="V232" s="27">
        <v>230</v>
      </c>
      <c r="W232" s="27" t="str">
        <f t="shared" si="12"/>
        <v/>
      </c>
      <c r="X232" s="27" t="str">
        <f t="shared" si="13"/>
        <v/>
      </c>
      <c r="Y232" s="27" t="str">
        <f>IF(W232="","",CHOOSE(VLOOKUP($V232,$B$1:$F$600,5,FALSE),AHS!$M$1,BHS!$M$1,CHS!$M$1,HMJHS!$M$1,KHS!$M$1,Kings!$M$1,MHS!$M$1,SWHS!$M$1,AMHS!$M$1,'S10'!$M$1,'S11'!$M$1,'S12'!$M$1,'S13'!$M$1,'S14'!$M$1,'S15'!$M$1,'S16'!$M$1,'S17'!$M$1,'S18'!$M$1,'S19'!$M$1,'S20'!$M$1))</f>
        <v/>
      </c>
      <c r="Z232" s="27" t="str">
        <f t="shared" si="14"/>
        <v/>
      </c>
      <c r="AA232" s="27" t="str">
        <f t="shared" si="15"/>
        <v/>
      </c>
      <c r="AB232" s="27" t="str">
        <f t="shared" si="16"/>
        <v/>
      </c>
      <c r="AC232" s="27" t="str">
        <f t="shared" si="17"/>
        <v/>
      </c>
      <c r="AD232" s="27" t="str">
        <f t="shared" si="18"/>
        <v/>
      </c>
    </row>
    <row r="233" spans="1:30" ht="12" customHeight="1" x14ac:dyDescent="0.25">
      <c r="A233" s="29" t="str">
        <f t="shared" ref="A233:B233" si="248">IF(C233="","",COUNTIF(C$1:C232,C233)+C233)</f>
        <v/>
      </c>
      <c r="B233" s="29" t="str">
        <f t="shared" si="248"/>
        <v/>
      </c>
      <c r="C233" s="29" t="str">
        <f t="shared" si="1"/>
        <v/>
      </c>
      <c r="D233" s="29" t="str">
        <f t="shared" si="2"/>
        <v/>
      </c>
      <c r="E233" s="29">
        <f>SWHS!$Y$6</f>
        <v>2</v>
      </c>
      <c r="F233" s="29">
        <v>8</v>
      </c>
      <c r="G233" s="29">
        <v>23</v>
      </c>
      <c r="H233" s="29" t="str">
        <f>IF(AND(E233=1,SWHS!H$25&lt;&gt;""),SWHS!H$25,"")</f>
        <v/>
      </c>
      <c r="I233" s="29" t="str">
        <f>IF(AND(E233=2,SWHS!H$25&lt;&gt;""),SWHS!H$25,"")</f>
        <v/>
      </c>
      <c r="J233" s="29" t="str">
        <f>IF(ISERROR(VLOOKUP(G233,SWHS!L$13:AR$32,30,FALSE)),"",VLOOKUP(G233,SWHS!L$13:AR$32,30,FALSE))</f>
        <v/>
      </c>
      <c r="K233" s="29" t="str">
        <f>IF(ISERROR(VLOOKUP(G233,SWHS!T$13:AR$32,23,FALSE)),"",VLOOKUP(G233,SWHS!T$13:AR$32,23,FALSE))</f>
        <v/>
      </c>
      <c r="L233" s="29" t="str">
        <f>IF(ISERROR(VLOOKUP(G233,SWHS!AB$13:AR$32,16,FALSE)),"",VLOOKUP(G233,SWHS!AB$13:AR$32,16,FALSE))</f>
        <v/>
      </c>
      <c r="M233" s="29" t="str">
        <f>IF(ISERROR(VLOOKUP(G233,SWHS!AJ$13:AR$32,9,FALSE)),"",VLOOKUP(G233,SWHS!AJ$13:AR$32,9,FALSE))</f>
        <v/>
      </c>
      <c r="N233" s="27" t="str">
        <f t="shared" si="5"/>
        <v/>
      </c>
      <c r="O233" s="27" t="str">
        <f t="shared" si="6"/>
        <v/>
      </c>
      <c r="P233" s="27" t="str">
        <f>IF(N233="","",CHOOSE(VLOOKUP($V233,$A$1:$F$600,6,FALSE),AHS!$M$1,BHS!$M$1,CHS!$M$1,HMJHS!$M$1,KHS!$M$1,Kings!$M$1,MHS!$M$1,SWHS!$M$1,AMHS!$M$1,'S10'!$M$1,'S11'!$M$1,'S12'!$M$1,'S13'!$M$1,'S14'!$M$1,'S15'!$M$1,'S16'!$M$1,'S17'!$M$1,'S18'!$M$1,'S19'!$M$1,'S20'!$M$1))</f>
        <v/>
      </c>
      <c r="Q233" s="27" t="str">
        <f t="shared" si="7"/>
        <v/>
      </c>
      <c r="R233" s="27" t="str">
        <f t="shared" si="8"/>
        <v/>
      </c>
      <c r="S233" s="27" t="str">
        <f t="shared" si="9"/>
        <v/>
      </c>
      <c r="T233" s="27" t="str">
        <f t="shared" si="10"/>
        <v/>
      </c>
      <c r="U233" s="27" t="str">
        <f t="shared" si="11"/>
        <v/>
      </c>
      <c r="V233" s="27">
        <v>231</v>
      </c>
      <c r="W233" s="27" t="str">
        <f t="shared" si="12"/>
        <v/>
      </c>
      <c r="X233" s="27" t="str">
        <f t="shared" si="13"/>
        <v/>
      </c>
      <c r="Y233" s="27" t="str">
        <f>IF(W233="","",CHOOSE(VLOOKUP($V233,$B$1:$F$600,5,FALSE),AHS!$M$1,BHS!$M$1,CHS!$M$1,HMJHS!$M$1,KHS!$M$1,Kings!$M$1,MHS!$M$1,SWHS!$M$1,AMHS!$M$1,'S10'!$M$1,'S11'!$M$1,'S12'!$M$1,'S13'!$M$1,'S14'!$M$1,'S15'!$M$1,'S16'!$M$1,'S17'!$M$1,'S18'!$M$1,'S19'!$M$1,'S20'!$M$1))</f>
        <v/>
      </c>
      <c r="Z233" s="27" t="str">
        <f t="shared" si="14"/>
        <v/>
      </c>
      <c r="AA233" s="27" t="str">
        <f t="shared" si="15"/>
        <v/>
      </c>
      <c r="AB233" s="27" t="str">
        <f t="shared" si="16"/>
        <v/>
      </c>
      <c r="AC233" s="27" t="str">
        <f t="shared" si="17"/>
        <v/>
      </c>
      <c r="AD233" s="27" t="str">
        <f t="shared" si="18"/>
        <v/>
      </c>
    </row>
    <row r="234" spans="1:30" ht="12" customHeight="1" x14ac:dyDescent="0.25">
      <c r="A234" s="29" t="str">
        <f t="shared" ref="A234:B234" si="249">IF(C234="","",COUNTIF(C$1:C233,C234)+C234)</f>
        <v/>
      </c>
      <c r="B234" s="29" t="str">
        <f t="shared" si="249"/>
        <v/>
      </c>
      <c r="C234" s="29" t="str">
        <f t="shared" si="1"/>
        <v/>
      </c>
      <c r="D234" s="29" t="str">
        <f t="shared" si="2"/>
        <v/>
      </c>
      <c r="E234" s="29">
        <f>SWHS!$Y$6</f>
        <v>2</v>
      </c>
      <c r="F234" s="29">
        <v>8</v>
      </c>
      <c r="G234" s="29">
        <v>24</v>
      </c>
      <c r="H234" s="29" t="str">
        <f>IF(AND(E234=1,SWHS!H$26&lt;&gt;""),SWHS!H$26,"")</f>
        <v/>
      </c>
      <c r="I234" s="29" t="str">
        <f>IF(AND(E234=2,SWHS!H$26&lt;&gt;""),SWHS!H$26,"")</f>
        <v/>
      </c>
      <c r="J234" s="29" t="str">
        <f>IF(ISERROR(VLOOKUP(G234,SWHS!L$13:AR$32,30,FALSE)),"",VLOOKUP(G234,SWHS!L$13:AR$32,30,FALSE))</f>
        <v/>
      </c>
      <c r="K234" s="29" t="str">
        <f>IF(ISERROR(VLOOKUP(G234,SWHS!T$13:AR$32,23,FALSE)),"",VLOOKUP(G234,SWHS!T$13:AR$32,23,FALSE))</f>
        <v/>
      </c>
      <c r="L234" s="29" t="str">
        <f>IF(ISERROR(VLOOKUP(G234,SWHS!AB$13:AR$32,16,FALSE)),"",VLOOKUP(G234,SWHS!AB$13:AR$32,16,FALSE))</f>
        <v/>
      </c>
      <c r="M234" s="29" t="str">
        <f>IF(ISERROR(VLOOKUP(G234,SWHS!AJ$13:AR$32,9,FALSE)),"",VLOOKUP(G234,SWHS!AJ$13:AR$32,9,FALSE))</f>
        <v/>
      </c>
      <c r="N234" s="27" t="str">
        <f t="shared" si="5"/>
        <v/>
      </c>
      <c r="O234" s="27" t="str">
        <f t="shared" si="6"/>
        <v/>
      </c>
      <c r="P234" s="27" t="str">
        <f>IF(N234="","",CHOOSE(VLOOKUP($V234,$A$1:$F$600,6,FALSE),AHS!$M$1,BHS!$M$1,CHS!$M$1,HMJHS!$M$1,KHS!$M$1,Kings!$M$1,MHS!$M$1,SWHS!$M$1,AMHS!$M$1,'S10'!$M$1,'S11'!$M$1,'S12'!$M$1,'S13'!$M$1,'S14'!$M$1,'S15'!$M$1,'S16'!$M$1,'S17'!$M$1,'S18'!$M$1,'S19'!$M$1,'S20'!$M$1))</f>
        <v/>
      </c>
      <c r="Q234" s="27" t="str">
        <f t="shared" si="7"/>
        <v/>
      </c>
      <c r="R234" s="27" t="str">
        <f t="shared" si="8"/>
        <v/>
      </c>
      <c r="S234" s="27" t="str">
        <f t="shared" si="9"/>
        <v/>
      </c>
      <c r="T234" s="27" t="str">
        <f t="shared" si="10"/>
        <v/>
      </c>
      <c r="U234" s="27" t="str">
        <f t="shared" si="11"/>
        <v/>
      </c>
      <c r="V234" s="27">
        <v>232</v>
      </c>
      <c r="W234" s="27" t="str">
        <f t="shared" si="12"/>
        <v/>
      </c>
      <c r="X234" s="27" t="str">
        <f t="shared" si="13"/>
        <v/>
      </c>
      <c r="Y234" s="27" t="str">
        <f>IF(W234="","",CHOOSE(VLOOKUP($V234,$B$1:$F$600,5,FALSE),AHS!$M$1,BHS!$M$1,CHS!$M$1,HMJHS!$M$1,KHS!$M$1,Kings!$M$1,MHS!$M$1,SWHS!$M$1,AMHS!$M$1,'S10'!$M$1,'S11'!$M$1,'S12'!$M$1,'S13'!$M$1,'S14'!$M$1,'S15'!$M$1,'S16'!$M$1,'S17'!$M$1,'S18'!$M$1,'S19'!$M$1,'S20'!$M$1))</f>
        <v/>
      </c>
      <c r="Z234" s="27" t="str">
        <f t="shared" si="14"/>
        <v/>
      </c>
      <c r="AA234" s="27" t="str">
        <f t="shared" si="15"/>
        <v/>
      </c>
      <c r="AB234" s="27" t="str">
        <f t="shared" si="16"/>
        <v/>
      </c>
      <c r="AC234" s="27" t="str">
        <f t="shared" si="17"/>
        <v/>
      </c>
      <c r="AD234" s="27" t="str">
        <f t="shared" si="18"/>
        <v/>
      </c>
    </row>
    <row r="235" spans="1:30" ht="12" customHeight="1" x14ac:dyDescent="0.25">
      <c r="A235" s="29" t="str">
        <f t="shared" ref="A235:B235" si="250">IF(C235="","",COUNTIF(C$1:C234,C235)+C235)</f>
        <v/>
      </c>
      <c r="B235" s="29" t="str">
        <f t="shared" si="250"/>
        <v/>
      </c>
      <c r="C235" s="29" t="str">
        <f t="shared" si="1"/>
        <v/>
      </c>
      <c r="D235" s="29" t="str">
        <f t="shared" si="2"/>
        <v/>
      </c>
      <c r="E235" s="29">
        <f>SWHS!$Y$6</f>
        <v>2</v>
      </c>
      <c r="F235" s="29">
        <v>8</v>
      </c>
      <c r="G235" s="29">
        <v>25</v>
      </c>
      <c r="H235" s="29" t="str">
        <f>IF(AND(E235=1,SWHS!H$27&lt;&gt;""),SWHS!H$27,"")</f>
        <v/>
      </c>
      <c r="I235" s="29" t="str">
        <f>IF(AND(E235=2,SWHS!H$27&lt;&gt;""),SWHS!H$27,"")</f>
        <v/>
      </c>
      <c r="J235" s="29" t="str">
        <f>IF(ISERROR(VLOOKUP(G235,SWHS!L$13:AR$32,30,FALSE)),"",VLOOKUP(G235,SWHS!L$13:AR$32,30,FALSE))</f>
        <v/>
      </c>
      <c r="K235" s="29" t="str">
        <f>IF(ISERROR(VLOOKUP(G235,SWHS!T$13:AR$32,23,FALSE)),"",VLOOKUP(G235,SWHS!T$13:AR$32,23,FALSE))</f>
        <v/>
      </c>
      <c r="L235" s="29" t="str">
        <f>IF(ISERROR(VLOOKUP(G235,SWHS!AB$13:AR$32,16,FALSE)),"",VLOOKUP(G235,SWHS!AB$13:AR$32,16,FALSE))</f>
        <v/>
      </c>
      <c r="M235" s="29" t="str">
        <f>IF(ISERROR(VLOOKUP(G235,SWHS!AJ$13:AR$32,9,FALSE)),"",VLOOKUP(G235,SWHS!AJ$13:AR$32,9,FALSE))</f>
        <v/>
      </c>
      <c r="N235" s="27" t="str">
        <f t="shared" si="5"/>
        <v/>
      </c>
      <c r="O235" s="27" t="str">
        <f t="shared" si="6"/>
        <v/>
      </c>
      <c r="P235" s="27" t="str">
        <f>IF(N235="","",CHOOSE(VLOOKUP($V235,$A$1:$F$600,6,FALSE),AHS!$M$1,BHS!$M$1,CHS!$M$1,HMJHS!$M$1,KHS!$M$1,Kings!$M$1,MHS!$M$1,SWHS!$M$1,AMHS!$M$1,'S10'!$M$1,'S11'!$M$1,'S12'!$M$1,'S13'!$M$1,'S14'!$M$1,'S15'!$M$1,'S16'!$M$1,'S17'!$M$1,'S18'!$M$1,'S19'!$M$1,'S20'!$M$1))</f>
        <v/>
      </c>
      <c r="Q235" s="27" t="str">
        <f t="shared" si="7"/>
        <v/>
      </c>
      <c r="R235" s="27" t="str">
        <f t="shared" si="8"/>
        <v/>
      </c>
      <c r="S235" s="27" t="str">
        <f t="shared" si="9"/>
        <v/>
      </c>
      <c r="T235" s="27" t="str">
        <f t="shared" si="10"/>
        <v/>
      </c>
      <c r="U235" s="27" t="str">
        <f t="shared" si="11"/>
        <v/>
      </c>
      <c r="V235" s="27">
        <v>233</v>
      </c>
      <c r="W235" s="27" t="str">
        <f t="shared" si="12"/>
        <v/>
      </c>
      <c r="X235" s="27" t="str">
        <f t="shared" si="13"/>
        <v/>
      </c>
      <c r="Y235" s="27" t="str">
        <f>IF(W235="","",CHOOSE(VLOOKUP($V235,$B$1:$F$600,5,FALSE),AHS!$M$1,BHS!$M$1,CHS!$M$1,HMJHS!$M$1,KHS!$M$1,Kings!$M$1,MHS!$M$1,SWHS!$M$1,AMHS!$M$1,'S10'!$M$1,'S11'!$M$1,'S12'!$M$1,'S13'!$M$1,'S14'!$M$1,'S15'!$M$1,'S16'!$M$1,'S17'!$M$1,'S18'!$M$1,'S19'!$M$1,'S20'!$M$1))</f>
        <v/>
      </c>
      <c r="Z235" s="27" t="str">
        <f t="shared" si="14"/>
        <v/>
      </c>
      <c r="AA235" s="27" t="str">
        <f t="shared" si="15"/>
        <v/>
      </c>
      <c r="AB235" s="27" t="str">
        <f t="shared" si="16"/>
        <v/>
      </c>
      <c r="AC235" s="27" t="str">
        <f t="shared" si="17"/>
        <v/>
      </c>
      <c r="AD235" s="27" t="str">
        <f t="shared" si="18"/>
        <v/>
      </c>
    </row>
    <row r="236" spans="1:30" ht="12" customHeight="1" x14ac:dyDescent="0.25">
      <c r="A236" s="29" t="str">
        <f t="shared" ref="A236:B236" si="251">IF(C236="","",COUNTIF(C$1:C235,C236)+C236)</f>
        <v/>
      </c>
      <c r="B236" s="29" t="str">
        <f t="shared" si="251"/>
        <v/>
      </c>
      <c r="C236" s="29" t="str">
        <f t="shared" si="1"/>
        <v/>
      </c>
      <c r="D236" s="29" t="str">
        <f t="shared" si="2"/>
        <v/>
      </c>
      <c r="E236" s="29">
        <f>SWHS!$Y$6</f>
        <v>2</v>
      </c>
      <c r="F236" s="29">
        <v>8</v>
      </c>
      <c r="G236" s="29">
        <v>26</v>
      </c>
      <c r="H236" s="29" t="str">
        <f>IF(AND(E236=1,SWHS!H$28&lt;&gt;""),SWHS!H$28,"")</f>
        <v/>
      </c>
      <c r="I236" s="29" t="str">
        <f>IF(AND(E236=2,SWHS!H$28&lt;&gt;""),SWHS!H$28,"")</f>
        <v/>
      </c>
      <c r="J236" s="29" t="str">
        <f>IF(ISERROR(VLOOKUP(G236,SWHS!L$13:AR$32,30,FALSE)),"",VLOOKUP(G236,SWHS!L$13:AR$32,30,FALSE))</f>
        <v/>
      </c>
      <c r="K236" s="29" t="str">
        <f>IF(ISERROR(VLOOKUP(G236,SWHS!T$13:AR$32,23,FALSE)),"",VLOOKUP(G236,SWHS!T$13:AR$32,23,FALSE))</f>
        <v/>
      </c>
      <c r="L236" s="29" t="str">
        <f>IF(ISERROR(VLOOKUP(G236,SWHS!AB$13:AR$32,16,FALSE)),"",VLOOKUP(G236,SWHS!AB$13:AR$32,16,FALSE))</f>
        <v/>
      </c>
      <c r="M236" s="29" t="str">
        <f>IF(ISERROR(VLOOKUP(G236,SWHS!AJ$13:AR$32,9,FALSE)),"",VLOOKUP(G236,SWHS!AJ$13:AR$32,9,FALSE))</f>
        <v/>
      </c>
      <c r="N236" s="27" t="str">
        <f t="shared" si="5"/>
        <v/>
      </c>
      <c r="O236" s="27" t="str">
        <f t="shared" si="6"/>
        <v/>
      </c>
      <c r="P236" s="27" t="str">
        <f>IF(N236="","",CHOOSE(VLOOKUP($V236,$A$1:$F$600,6,FALSE),AHS!$M$1,BHS!$M$1,CHS!$M$1,HMJHS!$M$1,KHS!$M$1,Kings!$M$1,MHS!$M$1,SWHS!$M$1,AMHS!$M$1,'S10'!$M$1,'S11'!$M$1,'S12'!$M$1,'S13'!$M$1,'S14'!$M$1,'S15'!$M$1,'S16'!$M$1,'S17'!$M$1,'S18'!$M$1,'S19'!$M$1,'S20'!$M$1))</f>
        <v/>
      </c>
      <c r="Q236" s="27" t="str">
        <f t="shared" si="7"/>
        <v/>
      </c>
      <c r="R236" s="27" t="str">
        <f t="shared" si="8"/>
        <v/>
      </c>
      <c r="S236" s="27" t="str">
        <f t="shared" si="9"/>
        <v/>
      </c>
      <c r="T236" s="27" t="str">
        <f t="shared" si="10"/>
        <v/>
      </c>
      <c r="U236" s="27" t="str">
        <f t="shared" si="11"/>
        <v/>
      </c>
      <c r="V236" s="27">
        <v>234</v>
      </c>
      <c r="W236" s="27" t="str">
        <f t="shared" si="12"/>
        <v/>
      </c>
      <c r="X236" s="27" t="str">
        <f t="shared" si="13"/>
        <v/>
      </c>
      <c r="Y236" s="27" t="str">
        <f>IF(W236="","",CHOOSE(VLOOKUP($V236,$B$1:$F$600,5,FALSE),AHS!$M$1,BHS!$M$1,CHS!$M$1,HMJHS!$M$1,KHS!$M$1,Kings!$M$1,MHS!$M$1,SWHS!$M$1,AMHS!$M$1,'S10'!$M$1,'S11'!$M$1,'S12'!$M$1,'S13'!$M$1,'S14'!$M$1,'S15'!$M$1,'S16'!$M$1,'S17'!$M$1,'S18'!$M$1,'S19'!$M$1,'S20'!$M$1))</f>
        <v/>
      </c>
      <c r="Z236" s="27" t="str">
        <f t="shared" si="14"/>
        <v/>
      </c>
      <c r="AA236" s="27" t="str">
        <f t="shared" si="15"/>
        <v/>
      </c>
      <c r="AB236" s="27" t="str">
        <f t="shared" si="16"/>
        <v/>
      </c>
      <c r="AC236" s="27" t="str">
        <f t="shared" si="17"/>
        <v/>
      </c>
      <c r="AD236" s="27" t="str">
        <f t="shared" si="18"/>
        <v/>
      </c>
    </row>
    <row r="237" spans="1:30" ht="12" customHeight="1" x14ac:dyDescent="0.25">
      <c r="A237" s="29" t="str">
        <f t="shared" ref="A237:B237" si="252">IF(C237="","",COUNTIF(C$1:C236,C237)+C237)</f>
        <v/>
      </c>
      <c r="B237" s="29" t="str">
        <f t="shared" si="252"/>
        <v/>
      </c>
      <c r="C237" s="29" t="str">
        <f t="shared" si="1"/>
        <v/>
      </c>
      <c r="D237" s="29" t="str">
        <f t="shared" si="2"/>
        <v/>
      </c>
      <c r="E237" s="29">
        <f>SWHS!$Y$6</f>
        <v>2</v>
      </c>
      <c r="F237" s="29">
        <v>8</v>
      </c>
      <c r="G237" s="29">
        <v>27</v>
      </c>
      <c r="H237" s="29" t="str">
        <f>IF(AND(E237=1,SWHS!H$29&lt;&gt;""),SWHS!H$29,"")</f>
        <v/>
      </c>
      <c r="I237" s="29" t="str">
        <f>IF(AND(E237=2,SWHS!H$29&lt;&gt;""),SWHS!H$29,"")</f>
        <v/>
      </c>
      <c r="J237" s="29" t="str">
        <f>IF(ISERROR(VLOOKUP(G237,SWHS!L$13:AR$32,30,FALSE)),"",VLOOKUP(G237,SWHS!L$13:AR$32,30,FALSE))</f>
        <v/>
      </c>
      <c r="K237" s="29" t="str">
        <f>IF(ISERROR(VLOOKUP(G237,SWHS!T$13:AR$32,23,FALSE)),"",VLOOKUP(G237,SWHS!T$13:AR$32,23,FALSE))</f>
        <v/>
      </c>
      <c r="L237" s="29" t="str">
        <f>IF(ISERROR(VLOOKUP(G237,SWHS!AB$13:AR$32,16,FALSE)),"",VLOOKUP(G237,SWHS!AB$13:AR$32,16,FALSE))</f>
        <v/>
      </c>
      <c r="M237" s="29" t="str">
        <f>IF(ISERROR(VLOOKUP(G237,SWHS!AJ$13:AR$32,9,FALSE)),"",VLOOKUP(G237,SWHS!AJ$13:AR$32,9,FALSE))</f>
        <v/>
      </c>
      <c r="N237" s="27" t="str">
        <f t="shared" si="5"/>
        <v/>
      </c>
      <c r="O237" s="27" t="str">
        <f t="shared" si="6"/>
        <v/>
      </c>
      <c r="P237" s="27" t="str">
        <f>IF(N237="","",CHOOSE(VLOOKUP($V237,$A$1:$F$600,6,FALSE),AHS!$M$1,BHS!$M$1,CHS!$M$1,HMJHS!$M$1,KHS!$M$1,Kings!$M$1,MHS!$M$1,SWHS!$M$1,AMHS!$M$1,'S10'!$M$1,'S11'!$M$1,'S12'!$M$1,'S13'!$M$1,'S14'!$M$1,'S15'!$M$1,'S16'!$M$1,'S17'!$M$1,'S18'!$M$1,'S19'!$M$1,'S20'!$M$1))</f>
        <v/>
      </c>
      <c r="Q237" s="27" t="str">
        <f t="shared" si="7"/>
        <v/>
      </c>
      <c r="R237" s="27" t="str">
        <f t="shared" si="8"/>
        <v/>
      </c>
      <c r="S237" s="27" t="str">
        <f t="shared" si="9"/>
        <v/>
      </c>
      <c r="T237" s="27" t="str">
        <f t="shared" si="10"/>
        <v/>
      </c>
      <c r="U237" s="27" t="str">
        <f t="shared" si="11"/>
        <v/>
      </c>
      <c r="V237" s="27">
        <v>235</v>
      </c>
      <c r="W237" s="27" t="str">
        <f t="shared" si="12"/>
        <v/>
      </c>
      <c r="X237" s="27" t="str">
        <f t="shared" si="13"/>
        <v/>
      </c>
      <c r="Y237" s="27" t="str">
        <f>IF(W237="","",CHOOSE(VLOOKUP($V237,$B$1:$F$600,5,FALSE),AHS!$M$1,BHS!$M$1,CHS!$M$1,HMJHS!$M$1,KHS!$M$1,Kings!$M$1,MHS!$M$1,SWHS!$M$1,AMHS!$M$1,'S10'!$M$1,'S11'!$M$1,'S12'!$M$1,'S13'!$M$1,'S14'!$M$1,'S15'!$M$1,'S16'!$M$1,'S17'!$M$1,'S18'!$M$1,'S19'!$M$1,'S20'!$M$1))</f>
        <v/>
      </c>
      <c r="Z237" s="27" t="str">
        <f t="shared" si="14"/>
        <v/>
      </c>
      <c r="AA237" s="27" t="str">
        <f t="shared" si="15"/>
        <v/>
      </c>
      <c r="AB237" s="27" t="str">
        <f t="shared" si="16"/>
        <v/>
      </c>
      <c r="AC237" s="27" t="str">
        <f t="shared" si="17"/>
        <v/>
      </c>
      <c r="AD237" s="27" t="str">
        <f t="shared" si="18"/>
        <v/>
      </c>
    </row>
    <row r="238" spans="1:30" ht="12" customHeight="1" x14ac:dyDescent="0.25">
      <c r="A238" s="29" t="str">
        <f t="shared" ref="A238:B238" si="253">IF(C238="","",COUNTIF(C$1:C237,C238)+C238)</f>
        <v/>
      </c>
      <c r="B238" s="29" t="str">
        <f t="shared" si="253"/>
        <v/>
      </c>
      <c r="C238" s="29" t="str">
        <f t="shared" si="1"/>
        <v/>
      </c>
      <c r="D238" s="29" t="str">
        <f t="shared" si="2"/>
        <v/>
      </c>
      <c r="E238" s="29">
        <f>SWHS!$Y$6</f>
        <v>2</v>
      </c>
      <c r="F238" s="29">
        <v>8</v>
      </c>
      <c r="G238" s="29">
        <v>28</v>
      </c>
      <c r="H238" s="29" t="str">
        <f>IF(AND(E238=1,SWHS!H$30&lt;&gt;""),SWHS!H$30,"")</f>
        <v/>
      </c>
      <c r="I238" s="29" t="str">
        <f>IF(AND(E238=2,SWHS!H$30&lt;&gt;""),SWHS!H$30,"")</f>
        <v/>
      </c>
      <c r="J238" s="29" t="str">
        <f>IF(ISERROR(VLOOKUP(G238,SWHS!L$13:AR$32,30,FALSE)),"",VLOOKUP(G238,SWHS!L$13:AR$32,30,FALSE))</f>
        <v/>
      </c>
      <c r="K238" s="29" t="str">
        <f>IF(ISERROR(VLOOKUP(G238,SWHS!T$13:AR$32,23,FALSE)),"",VLOOKUP(G238,SWHS!T$13:AR$32,23,FALSE))</f>
        <v/>
      </c>
      <c r="L238" s="29" t="str">
        <f>IF(ISERROR(VLOOKUP(G238,SWHS!AB$13:AR$32,16,FALSE)),"",VLOOKUP(G238,SWHS!AB$13:AR$32,16,FALSE))</f>
        <v/>
      </c>
      <c r="M238" s="29" t="str">
        <f>IF(ISERROR(VLOOKUP(G238,SWHS!AJ$13:AR$32,9,FALSE)),"",VLOOKUP(G238,SWHS!AJ$13:AR$32,9,FALSE))</f>
        <v/>
      </c>
      <c r="N238" s="27" t="str">
        <f t="shared" si="5"/>
        <v/>
      </c>
      <c r="O238" s="27" t="str">
        <f t="shared" si="6"/>
        <v/>
      </c>
      <c r="P238" s="27" t="str">
        <f>IF(N238="","",CHOOSE(VLOOKUP($V238,$A$1:$F$600,6,FALSE),AHS!$M$1,BHS!$M$1,CHS!$M$1,HMJHS!$M$1,KHS!$M$1,Kings!$M$1,MHS!$M$1,SWHS!$M$1,AMHS!$M$1,'S10'!$M$1,'S11'!$M$1,'S12'!$M$1,'S13'!$M$1,'S14'!$M$1,'S15'!$M$1,'S16'!$M$1,'S17'!$M$1,'S18'!$M$1,'S19'!$M$1,'S20'!$M$1))</f>
        <v/>
      </c>
      <c r="Q238" s="27" t="str">
        <f t="shared" si="7"/>
        <v/>
      </c>
      <c r="R238" s="27" t="str">
        <f t="shared" si="8"/>
        <v/>
      </c>
      <c r="S238" s="27" t="str">
        <f t="shared" si="9"/>
        <v/>
      </c>
      <c r="T238" s="27" t="str">
        <f t="shared" si="10"/>
        <v/>
      </c>
      <c r="U238" s="27" t="str">
        <f t="shared" si="11"/>
        <v/>
      </c>
      <c r="V238" s="27">
        <v>236</v>
      </c>
      <c r="W238" s="27" t="str">
        <f t="shared" si="12"/>
        <v/>
      </c>
      <c r="X238" s="27" t="str">
        <f t="shared" si="13"/>
        <v/>
      </c>
      <c r="Y238" s="27" t="str">
        <f>IF(W238="","",CHOOSE(VLOOKUP($V238,$B$1:$F$600,5,FALSE),AHS!$M$1,BHS!$M$1,CHS!$M$1,HMJHS!$M$1,KHS!$M$1,Kings!$M$1,MHS!$M$1,SWHS!$M$1,AMHS!$M$1,'S10'!$M$1,'S11'!$M$1,'S12'!$M$1,'S13'!$M$1,'S14'!$M$1,'S15'!$M$1,'S16'!$M$1,'S17'!$M$1,'S18'!$M$1,'S19'!$M$1,'S20'!$M$1))</f>
        <v/>
      </c>
      <c r="Z238" s="27" t="str">
        <f t="shared" si="14"/>
        <v/>
      </c>
      <c r="AA238" s="27" t="str">
        <f t="shared" si="15"/>
        <v/>
      </c>
      <c r="AB238" s="27" t="str">
        <f t="shared" si="16"/>
        <v/>
      </c>
      <c r="AC238" s="27" t="str">
        <f t="shared" si="17"/>
        <v/>
      </c>
      <c r="AD238" s="27" t="str">
        <f t="shared" si="18"/>
        <v/>
      </c>
    </row>
    <row r="239" spans="1:30" ht="12" customHeight="1" x14ac:dyDescent="0.25">
      <c r="A239" s="29" t="str">
        <f t="shared" ref="A239:B239" si="254">IF(C239="","",COUNTIF(C$1:C238,C239)+C239)</f>
        <v/>
      </c>
      <c r="B239" s="29" t="str">
        <f t="shared" si="254"/>
        <v/>
      </c>
      <c r="C239" s="29" t="str">
        <f t="shared" si="1"/>
        <v/>
      </c>
      <c r="D239" s="29" t="str">
        <f t="shared" si="2"/>
        <v/>
      </c>
      <c r="E239" s="29">
        <f>SWHS!$Y$6</f>
        <v>2</v>
      </c>
      <c r="F239" s="29">
        <v>8</v>
      </c>
      <c r="G239" s="29">
        <v>29</v>
      </c>
      <c r="H239" s="29" t="str">
        <f>IF(AND(E239=1,SWHS!H$31&lt;&gt;""),SWHS!H$31,"")</f>
        <v/>
      </c>
      <c r="I239" s="29" t="str">
        <f>IF(AND(E239=2,SWHS!H$31&lt;&gt;""),SWHS!H$31,"")</f>
        <v/>
      </c>
      <c r="J239" s="29" t="str">
        <f>IF(ISERROR(VLOOKUP(G239,SWHS!L$13:AR$32,30,FALSE)),"",VLOOKUP(G239,SWHS!L$13:AR$32,30,FALSE))</f>
        <v/>
      </c>
      <c r="K239" s="29" t="str">
        <f>IF(ISERROR(VLOOKUP(G239,SWHS!T$13:AR$32,23,FALSE)),"",VLOOKUP(G239,SWHS!T$13:AR$32,23,FALSE))</f>
        <v/>
      </c>
      <c r="L239" s="29" t="str">
        <f>IF(ISERROR(VLOOKUP(G239,SWHS!AB$13:AR$32,16,FALSE)),"",VLOOKUP(G239,SWHS!AB$13:AR$32,16,FALSE))</f>
        <v/>
      </c>
      <c r="M239" s="29" t="str">
        <f>IF(ISERROR(VLOOKUP(G239,SWHS!AJ$13:AR$32,9,FALSE)),"",VLOOKUP(G239,SWHS!AJ$13:AR$32,9,FALSE))</f>
        <v/>
      </c>
      <c r="N239" s="27" t="str">
        <f t="shared" si="5"/>
        <v/>
      </c>
      <c r="O239" s="27" t="str">
        <f t="shared" si="6"/>
        <v/>
      </c>
      <c r="P239" s="27" t="str">
        <f>IF(N239="","",CHOOSE(VLOOKUP($V239,$A$1:$F$600,6,FALSE),AHS!$M$1,BHS!$M$1,CHS!$M$1,HMJHS!$M$1,KHS!$M$1,Kings!$M$1,MHS!$M$1,SWHS!$M$1,AMHS!$M$1,'S10'!$M$1,'S11'!$M$1,'S12'!$M$1,'S13'!$M$1,'S14'!$M$1,'S15'!$M$1,'S16'!$M$1,'S17'!$M$1,'S18'!$M$1,'S19'!$M$1,'S20'!$M$1))</f>
        <v/>
      </c>
      <c r="Q239" s="27" t="str">
        <f t="shared" si="7"/>
        <v/>
      </c>
      <c r="R239" s="27" t="str">
        <f t="shared" si="8"/>
        <v/>
      </c>
      <c r="S239" s="27" t="str">
        <f t="shared" si="9"/>
        <v/>
      </c>
      <c r="T239" s="27" t="str">
        <f t="shared" si="10"/>
        <v/>
      </c>
      <c r="U239" s="27" t="str">
        <f t="shared" si="11"/>
        <v/>
      </c>
      <c r="V239" s="27">
        <v>237</v>
      </c>
      <c r="W239" s="27" t="str">
        <f t="shared" si="12"/>
        <v/>
      </c>
      <c r="X239" s="27" t="str">
        <f t="shared" si="13"/>
        <v/>
      </c>
      <c r="Y239" s="27" t="str">
        <f>IF(W239="","",CHOOSE(VLOOKUP($V239,$B$1:$F$600,5,FALSE),AHS!$M$1,BHS!$M$1,CHS!$M$1,HMJHS!$M$1,KHS!$M$1,Kings!$M$1,MHS!$M$1,SWHS!$M$1,AMHS!$M$1,'S10'!$M$1,'S11'!$M$1,'S12'!$M$1,'S13'!$M$1,'S14'!$M$1,'S15'!$M$1,'S16'!$M$1,'S17'!$M$1,'S18'!$M$1,'S19'!$M$1,'S20'!$M$1))</f>
        <v/>
      </c>
      <c r="Z239" s="27" t="str">
        <f t="shared" si="14"/>
        <v/>
      </c>
      <c r="AA239" s="27" t="str">
        <f t="shared" si="15"/>
        <v/>
      </c>
      <c r="AB239" s="27" t="str">
        <f t="shared" si="16"/>
        <v/>
      </c>
      <c r="AC239" s="27" t="str">
        <f t="shared" si="17"/>
        <v/>
      </c>
      <c r="AD239" s="27" t="str">
        <f t="shared" si="18"/>
        <v/>
      </c>
    </row>
    <row r="240" spans="1:30" ht="12" customHeight="1" x14ac:dyDescent="0.25">
      <c r="A240" s="29" t="str">
        <f t="shared" ref="A240:B240" si="255">IF(C240="","",COUNTIF(C$1:C239,C240)+C240)</f>
        <v/>
      </c>
      <c r="B240" s="29" t="str">
        <f t="shared" si="255"/>
        <v/>
      </c>
      <c r="C240" s="29" t="str">
        <f t="shared" si="1"/>
        <v/>
      </c>
      <c r="D240" s="29" t="str">
        <f t="shared" si="2"/>
        <v/>
      </c>
      <c r="E240" s="29">
        <f>SWHS!$Y$6</f>
        <v>2</v>
      </c>
      <c r="F240" s="29">
        <v>8</v>
      </c>
      <c r="G240" s="29">
        <v>30</v>
      </c>
      <c r="H240" s="29" t="str">
        <f>IF(AND(E240=1,SWHS!H$32&lt;&gt;""),SWHS!H$32,"")</f>
        <v/>
      </c>
      <c r="I240" s="29" t="str">
        <f>IF(AND(E240=2,SWHS!H$32&lt;&gt;""),SWHS!H$32,"")</f>
        <v/>
      </c>
      <c r="J240" s="29" t="str">
        <f>IF(ISERROR(VLOOKUP(G240,SWHS!L$13:AR$32,30,FALSE)),"",VLOOKUP(G240,SWHS!L$13:AR$32,30,FALSE))</f>
        <v/>
      </c>
      <c r="K240" s="29" t="str">
        <f>IF(ISERROR(VLOOKUP(G240,SWHS!T$13:AR$32,23,FALSE)),"",VLOOKUP(G240,SWHS!T$13:AR$32,23,FALSE))</f>
        <v/>
      </c>
      <c r="L240" s="29" t="str">
        <f>IF(ISERROR(VLOOKUP(G240,SWHS!AB$13:AR$32,16,FALSE)),"",VLOOKUP(G240,SWHS!AB$13:AR$32,16,FALSE))</f>
        <v/>
      </c>
      <c r="M240" s="29" t="str">
        <f>IF(ISERROR(VLOOKUP(G240,SWHS!AJ$13:AR$32,9,FALSE)),"",VLOOKUP(G240,SWHS!AJ$13:AR$32,9,FALSE))</f>
        <v/>
      </c>
      <c r="N240" s="27" t="str">
        <f t="shared" si="5"/>
        <v/>
      </c>
      <c r="O240" s="27" t="str">
        <f t="shared" si="6"/>
        <v/>
      </c>
      <c r="P240" s="27" t="str">
        <f>IF(N240="","",CHOOSE(VLOOKUP($V240,$A$1:$F$600,6,FALSE),AHS!$M$1,BHS!$M$1,CHS!$M$1,HMJHS!$M$1,KHS!$M$1,Kings!$M$1,MHS!$M$1,SWHS!$M$1,AMHS!$M$1,'S10'!$M$1,'S11'!$M$1,'S12'!$M$1,'S13'!$M$1,'S14'!$M$1,'S15'!$M$1,'S16'!$M$1,'S17'!$M$1,'S18'!$M$1,'S19'!$M$1,'S20'!$M$1))</f>
        <v/>
      </c>
      <c r="Q240" s="27" t="str">
        <f t="shared" si="7"/>
        <v/>
      </c>
      <c r="R240" s="27" t="str">
        <f t="shared" si="8"/>
        <v/>
      </c>
      <c r="S240" s="27" t="str">
        <f t="shared" si="9"/>
        <v/>
      </c>
      <c r="T240" s="27" t="str">
        <f t="shared" si="10"/>
        <v/>
      </c>
      <c r="U240" s="27" t="str">
        <f t="shared" si="11"/>
        <v/>
      </c>
      <c r="V240" s="27">
        <v>238</v>
      </c>
      <c r="W240" s="27" t="str">
        <f t="shared" si="12"/>
        <v/>
      </c>
      <c r="X240" s="27" t="str">
        <f t="shared" si="13"/>
        <v/>
      </c>
      <c r="Y240" s="27" t="str">
        <f>IF(W240="","",CHOOSE(VLOOKUP($V240,$B$1:$F$600,5,FALSE),AHS!$M$1,BHS!$M$1,CHS!$M$1,HMJHS!$M$1,KHS!$M$1,Kings!$M$1,MHS!$M$1,SWHS!$M$1,AMHS!$M$1,'S10'!$M$1,'S11'!$M$1,'S12'!$M$1,'S13'!$M$1,'S14'!$M$1,'S15'!$M$1,'S16'!$M$1,'S17'!$M$1,'S18'!$M$1,'S19'!$M$1,'S20'!$M$1))</f>
        <v/>
      </c>
      <c r="Z240" s="27" t="str">
        <f t="shared" si="14"/>
        <v/>
      </c>
      <c r="AA240" s="27" t="str">
        <f t="shared" si="15"/>
        <v/>
      </c>
      <c r="AB240" s="27" t="str">
        <f t="shared" si="16"/>
        <v/>
      </c>
      <c r="AC240" s="27" t="str">
        <f t="shared" si="17"/>
        <v/>
      </c>
      <c r="AD240" s="27" t="str">
        <f t="shared" si="18"/>
        <v/>
      </c>
    </row>
    <row r="241" spans="1:30" ht="12" customHeight="1" x14ac:dyDescent="0.25">
      <c r="A241" s="29" t="str">
        <f t="shared" ref="A241:B241" si="256">IF(C241="","",COUNTIF(C$1:C240,C241)+C241)</f>
        <v/>
      </c>
      <c r="B241" s="29" t="str">
        <f t="shared" si="256"/>
        <v/>
      </c>
      <c r="C241" s="29" t="str">
        <f t="shared" si="1"/>
        <v/>
      </c>
      <c r="D241" s="29" t="str">
        <f t="shared" si="2"/>
        <v/>
      </c>
      <c r="E241" s="29">
        <f>AMHS!$Y$6</f>
        <v>1</v>
      </c>
      <c r="F241" s="29">
        <v>9</v>
      </c>
      <c r="G241" s="29">
        <v>1</v>
      </c>
      <c r="H241" s="29" t="str">
        <f>IF(AND(E241=1,AMHS!H$3&lt;&gt;""),AMHS!H$3,"")</f>
        <v/>
      </c>
      <c r="I241" s="29" t="str">
        <f>IF(AND(E241=2,AMHS!H$3&lt;&gt;""),AMHS!H$3,"")</f>
        <v/>
      </c>
      <c r="J241" s="29" t="str">
        <f>IF(ISERROR(VLOOKUP(G241,AMHS!L$13:AR$32,30,FALSE)),"",VLOOKUP(G241,AMHS!L$13:AR$32,30,FALSE))</f>
        <v/>
      </c>
      <c r="K241" s="29" t="str">
        <f>IF(ISERROR(VLOOKUP(G241,AMHS!T$13:AR$32,23,FALSE)),"",VLOOKUP(G241,AMHS!T$13:AR$32,23,FALSE))</f>
        <v/>
      </c>
      <c r="L241" s="29" t="str">
        <f>IF(ISERROR(VLOOKUP(G241,AMHS!AB$13:AR$32,16,FALSE)),"",VLOOKUP(G241,AMHS!AB$13:AR$32,16,FALSE))</f>
        <v/>
      </c>
      <c r="M241" s="29" t="str">
        <f>IF(ISERROR(VLOOKUP(G241,AMHS!AJ$13:AR$32,9,FALSE)),"",VLOOKUP(G241,AMHS!AJ$13:AR$32,9,FALSE))</f>
        <v/>
      </c>
      <c r="N241" s="27" t="str">
        <f t="shared" si="5"/>
        <v/>
      </c>
      <c r="O241" s="27" t="str">
        <f t="shared" si="6"/>
        <v/>
      </c>
      <c r="P241" s="27" t="str">
        <f>IF(N241="","",CHOOSE(VLOOKUP($V241,$A$1:$F$600,6,FALSE),AHS!$M$1,BHS!$M$1,CHS!$M$1,HMJHS!$M$1,KHS!$M$1,Kings!$M$1,MHS!$M$1,SWHS!$M$1,AMHS!$M$1,'S10'!$M$1,'S11'!$M$1,'S12'!$M$1,'S13'!$M$1,'S14'!$M$1,'S15'!$M$1,'S16'!$M$1,'S17'!$M$1,'S18'!$M$1,'S19'!$M$1,'S20'!$M$1))</f>
        <v/>
      </c>
      <c r="Q241" s="27" t="str">
        <f t="shared" si="7"/>
        <v/>
      </c>
      <c r="R241" s="27" t="str">
        <f t="shared" si="8"/>
        <v/>
      </c>
      <c r="S241" s="27" t="str">
        <f t="shared" si="9"/>
        <v/>
      </c>
      <c r="T241" s="27" t="str">
        <f t="shared" si="10"/>
        <v/>
      </c>
      <c r="U241" s="27" t="str">
        <f t="shared" si="11"/>
        <v/>
      </c>
      <c r="V241" s="27">
        <v>239</v>
      </c>
      <c r="W241" s="27" t="str">
        <f t="shared" si="12"/>
        <v/>
      </c>
      <c r="X241" s="27" t="str">
        <f t="shared" si="13"/>
        <v/>
      </c>
      <c r="Y241" s="27" t="str">
        <f>IF(W241="","",CHOOSE(VLOOKUP($V241,$B$1:$F$600,5,FALSE),AHS!$M$1,BHS!$M$1,CHS!$M$1,HMJHS!$M$1,KHS!$M$1,Kings!$M$1,MHS!$M$1,SWHS!$M$1,AMHS!$M$1,'S10'!$M$1,'S11'!$M$1,'S12'!$M$1,'S13'!$M$1,'S14'!$M$1,'S15'!$M$1,'S16'!$M$1,'S17'!$M$1,'S18'!$M$1,'S19'!$M$1,'S20'!$M$1))</f>
        <v/>
      </c>
      <c r="Z241" s="27" t="str">
        <f t="shared" si="14"/>
        <v/>
      </c>
      <c r="AA241" s="27" t="str">
        <f t="shared" si="15"/>
        <v/>
      </c>
      <c r="AB241" s="27" t="str">
        <f t="shared" si="16"/>
        <v/>
      </c>
      <c r="AC241" s="27" t="str">
        <f t="shared" si="17"/>
        <v/>
      </c>
      <c r="AD241" s="27" t="str">
        <f t="shared" si="18"/>
        <v/>
      </c>
    </row>
    <row r="242" spans="1:30" ht="12" customHeight="1" x14ac:dyDescent="0.25">
      <c r="A242" s="29" t="str">
        <f t="shared" ref="A242:B242" si="257">IF(C242="","",COUNTIF(C$1:C241,C242)+C242)</f>
        <v/>
      </c>
      <c r="B242" s="29" t="str">
        <f t="shared" si="257"/>
        <v/>
      </c>
      <c r="C242" s="29" t="str">
        <f t="shared" si="1"/>
        <v/>
      </c>
      <c r="D242" s="29" t="str">
        <f t="shared" si="2"/>
        <v/>
      </c>
      <c r="E242" s="29">
        <f>AMHS!$Y$6</f>
        <v>1</v>
      </c>
      <c r="F242" s="29">
        <v>9</v>
      </c>
      <c r="G242" s="29">
        <v>2</v>
      </c>
      <c r="H242" s="29" t="str">
        <f>IF(AND(E242=1,AMHS!H$4&lt;&gt;""),AMHS!H$4,"")</f>
        <v/>
      </c>
      <c r="I242" s="29" t="str">
        <f>IF(AND(E242=2,AMHS!H$4&lt;&gt;""),AMHS!H$4,"")</f>
        <v/>
      </c>
      <c r="J242" s="29" t="str">
        <f>IF(ISERROR(VLOOKUP(G242,AMHS!L$13:AR$32,30,FALSE)),"",VLOOKUP(G242,AMHS!L$13:AR$32,30,FALSE))</f>
        <v/>
      </c>
      <c r="K242" s="29" t="str">
        <f>IF(ISERROR(VLOOKUP(G242,AMHS!T$13:AR$32,23,FALSE)),"",VLOOKUP(G242,AMHS!T$13:AR$32,23,FALSE))</f>
        <v/>
      </c>
      <c r="L242" s="29" t="str">
        <f>IF(ISERROR(VLOOKUP(G242,AMHS!AB$13:AR$32,16,FALSE)),"",VLOOKUP(G242,AMHS!AB$13:AR$32,16,FALSE))</f>
        <v/>
      </c>
      <c r="M242" s="29" t="str">
        <f>IF(ISERROR(VLOOKUP(G242,AMHS!AJ$13:AR$32,9,FALSE)),"",VLOOKUP(G242,AMHS!AJ$13:AR$32,9,FALSE))</f>
        <v/>
      </c>
      <c r="N242" s="27" t="str">
        <f t="shared" si="5"/>
        <v/>
      </c>
      <c r="O242" s="27" t="str">
        <f t="shared" si="6"/>
        <v/>
      </c>
      <c r="P242" s="27" t="str">
        <f>IF(N242="","",CHOOSE(VLOOKUP($V242,$A$1:$F$600,6,FALSE),AHS!$M$1,BHS!$M$1,CHS!$M$1,HMJHS!$M$1,KHS!$M$1,Kings!$M$1,MHS!$M$1,SWHS!$M$1,AMHS!$M$1,'S10'!$M$1,'S11'!$M$1,'S12'!$M$1,'S13'!$M$1,'S14'!$M$1,'S15'!$M$1,'S16'!$M$1,'S17'!$M$1,'S18'!$M$1,'S19'!$M$1,'S20'!$M$1))</f>
        <v/>
      </c>
      <c r="Q242" s="27" t="str">
        <f t="shared" si="7"/>
        <v/>
      </c>
      <c r="R242" s="27" t="str">
        <f t="shared" si="8"/>
        <v/>
      </c>
      <c r="S242" s="27" t="str">
        <f t="shared" si="9"/>
        <v/>
      </c>
      <c r="T242" s="27" t="str">
        <f t="shared" si="10"/>
        <v/>
      </c>
      <c r="U242" s="27" t="str">
        <f t="shared" si="11"/>
        <v/>
      </c>
      <c r="V242" s="27">
        <v>240</v>
      </c>
      <c r="W242" s="27" t="str">
        <f t="shared" si="12"/>
        <v/>
      </c>
      <c r="X242" s="27" t="str">
        <f t="shared" si="13"/>
        <v/>
      </c>
      <c r="Y242" s="27" t="str">
        <f>IF(W242="","",CHOOSE(VLOOKUP($V242,$B$1:$F$600,5,FALSE),AHS!$M$1,BHS!$M$1,CHS!$M$1,HMJHS!$M$1,KHS!$M$1,Kings!$M$1,MHS!$M$1,SWHS!$M$1,AMHS!$M$1,'S10'!$M$1,'S11'!$M$1,'S12'!$M$1,'S13'!$M$1,'S14'!$M$1,'S15'!$M$1,'S16'!$M$1,'S17'!$M$1,'S18'!$M$1,'S19'!$M$1,'S20'!$M$1))</f>
        <v/>
      </c>
      <c r="Z242" s="27" t="str">
        <f t="shared" si="14"/>
        <v/>
      </c>
      <c r="AA242" s="27" t="str">
        <f t="shared" si="15"/>
        <v/>
      </c>
      <c r="AB242" s="27" t="str">
        <f t="shared" si="16"/>
        <v/>
      </c>
      <c r="AC242" s="27" t="str">
        <f t="shared" si="17"/>
        <v/>
      </c>
      <c r="AD242" s="27" t="str">
        <f t="shared" si="18"/>
        <v/>
      </c>
    </row>
    <row r="243" spans="1:30" ht="12" customHeight="1" x14ac:dyDescent="0.25">
      <c r="A243" s="29" t="str">
        <f t="shared" ref="A243:B243" si="258">IF(C243="","",COUNTIF(C$1:C242,C243)+C243)</f>
        <v/>
      </c>
      <c r="B243" s="29" t="str">
        <f t="shared" si="258"/>
        <v/>
      </c>
      <c r="C243" s="29" t="str">
        <f t="shared" si="1"/>
        <v/>
      </c>
      <c r="D243" s="29" t="str">
        <f t="shared" si="2"/>
        <v/>
      </c>
      <c r="E243" s="29">
        <f>AMHS!$Y$6</f>
        <v>1</v>
      </c>
      <c r="F243" s="29">
        <v>9</v>
      </c>
      <c r="G243" s="29">
        <v>3</v>
      </c>
      <c r="H243" s="29" t="str">
        <f>IF(AND(E243=1,AMHS!H$5&lt;&gt;""),AMHS!H$5,"")</f>
        <v/>
      </c>
      <c r="I243" s="29" t="str">
        <f>IF(AND(E243=2,AMHS!H$5&lt;&gt;""),AMHS!H$5,"")</f>
        <v/>
      </c>
      <c r="J243" s="29" t="str">
        <f>IF(ISERROR(VLOOKUP(G243,AMHS!L$13:AR$32,30,FALSE)),"",VLOOKUP(G243,AMHS!L$13:AR$32,30,FALSE))</f>
        <v/>
      </c>
      <c r="K243" s="29" t="str">
        <f>IF(ISERROR(VLOOKUP(G243,AMHS!T$13:AR$32,23,FALSE)),"",VLOOKUP(G243,AMHS!T$13:AR$32,23,FALSE))</f>
        <v/>
      </c>
      <c r="L243" s="29" t="str">
        <f>IF(ISERROR(VLOOKUP(G243,AMHS!AB$13:AR$32,16,FALSE)),"",VLOOKUP(G243,AMHS!AB$13:AR$32,16,FALSE))</f>
        <v/>
      </c>
      <c r="M243" s="29" t="str">
        <f>IF(ISERROR(VLOOKUP(G243,AMHS!AJ$13:AR$32,9,FALSE)),"",VLOOKUP(G243,AMHS!AJ$13:AR$32,9,FALSE))</f>
        <v/>
      </c>
      <c r="N243" s="27" t="str">
        <f t="shared" si="5"/>
        <v/>
      </c>
      <c r="O243" s="27" t="str">
        <f t="shared" si="6"/>
        <v/>
      </c>
      <c r="P243" s="27" t="str">
        <f>IF(N243="","",CHOOSE(VLOOKUP($V243,$A$1:$F$600,6,FALSE),AHS!$M$1,BHS!$M$1,CHS!$M$1,HMJHS!$M$1,KHS!$M$1,Kings!$M$1,MHS!$M$1,SWHS!$M$1,AMHS!$M$1,'S10'!$M$1,'S11'!$M$1,'S12'!$M$1,'S13'!$M$1,'S14'!$M$1,'S15'!$M$1,'S16'!$M$1,'S17'!$M$1,'S18'!$M$1,'S19'!$M$1,'S20'!$M$1))</f>
        <v/>
      </c>
      <c r="Q243" s="27" t="str">
        <f t="shared" si="7"/>
        <v/>
      </c>
      <c r="R243" s="27" t="str">
        <f t="shared" si="8"/>
        <v/>
      </c>
      <c r="S243" s="27" t="str">
        <f t="shared" si="9"/>
        <v/>
      </c>
      <c r="T243" s="27" t="str">
        <f t="shared" si="10"/>
        <v/>
      </c>
      <c r="U243" s="27" t="str">
        <f t="shared" si="11"/>
        <v/>
      </c>
      <c r="V243" s="27">
        <v>241</v>
      </c>
      <c r="W243" s="27" t="str">
        <f t="shared" si="12"/>
        <v/>
      </c>
      <c r="X243" s="27" t="str">
        <f t="shared" si="13"/>
        <v/>
      </c>
      <c r="Y243" s="27" t="str">
        <f>IF(W243="","",CHOOSE(VLOOKUP($V243,$B$1:$F$600,5,FALSE),AHS!$M$1,BHS!$M$1,CHS!$M$1,HMJHS!$M$1,KHS!$M$1,Kings!$M$1,MHS!$M$1,SWHS!$M$1,AMHS!$M$1,'S10'!$M$1,'S11'!$M$1,'S12'!$M$1,'S13'!$M$1,'S14'!$M$1,'S15'!$M$1,'S16'!$M$1,'S17'!$M$1,'S18'!$M$1,'S19'!$M$1,'S20'!$M$1))</f>
        <v/>
      </c>
      <c r="Z243" s="27" t="str">
        <f t="shared" si="14"/>
        <v/>
      </c>
      <c r="AA243" s="27" t="str">
        <f t="shared" si="15"/>
        <v/>
      </c>
      <c r="AB243" s="27" t="str">
        <f t="shared" si="16"/>
        <v/>
      </c>
      <c r="AC243" s="27" t="str">
        <f t="shared" si="17"/>
        <v/>
      </c>
      <c r="AD243" s="27" t="str">
        <f t="shared" si="18"/>
        <v/>
      </c>
    </row>
    <row r="244" spans="1:30" ht="12" customHeight="1" x14ac:dyDescent="0.25">
      <c r="A244" s="29" t="str">
        <f t="shared" ref="A244:B244" si="259">IF(C244="","",COUNTIF(C$1:C243,C244)+C244)</f>
        <v/>
      </c>
      <c r="B244" s="29" t="str">
        <f t="shared" si="259"/>
        <v/>
      </c>
      <c r="C244" s="29" t="str">
        <f t="shared" si="1"/>
        <v/>
      </c>
      <c r="D244" s="29" t="str">
        <f t="shared" si="2"/>
        <v/>
      </c>
      <c r="E244" s="29">
        <f>AMHS!$Y$6</f>
        <v>1</v>
      </c>
      <c r="F244" s="29">
        <v>9</v>
      </c>
      <c r="G244" s="29">
        <v>4</v>
      </c>
      <c r="H244" s="29" t="str">
        <f>IF(AND(E244=1,AMHS!H$6&lt;&gt;""),AMHS!H$6,"")</f>
        <v/>
      </c>
      <c r="I244" s="29" t="str">
        <f>IF(AND(E244=2,AMHS!H$6&lt;&gt;""),AMHS!H$6,"")</f>
        <v/>
      </c>
      <c r="J244" s="29" t="str">
        <f>IF(ISERROR(VLOOKUP(G244,AMHS!L$13:AR$32,30,FALSE)),"",VLOOKUP(G244,AMHS!L$13:AR$32,30,FALSE))</f>
        <v/>
      </c>
      <c r="K244" s="29" t="str">
        <f>IF(ISERROR(VLOOKUP(G244,AMHS!T$13:AR$32,23,FALSE)),"",VLOOKUP(G244,AMHS!T$13:AR$32,23,FALSE))</f>
        <v/>
      </c>
      <c r="L244" s="29" t="str">
        <f>IF(ISERROR(VLOOKUP(G244,AMHS!AB$13:AR$32,16,FALSE)),"",VLOOKUP(G244,AMHS!AB$13:AR$32,16,FALSE))</f>
        <v/>
      </c>
      <c r="M244" s="29" t="str">
        <f>IF(ISERROR(VLOOKUP(G244,AMHS!AJ$13:AR$32,9,FALSE)),"",VLOOKUP(G244,AMHS!AJ$13:AR$32,9,FALSE))</f>
        <v/>
      </c>
      <c r="N244" s="27" t="str">
        <f t="shared" si="5"/>
        <v/>
      </c>
      <c r="O244" s="27" t="str">
        <f t="shared" si="6"/>
        <v/>
      </c>
      <c r="P244" s="27" t="str">
        <f>IF(N244="","",CHOOSE(VLOOKUP($V244,$A$1:$F$600,6,FALSE),AHS!$M$1,BHS!$M$1,CHS!$M$1,HMJHS!$M$1,KHS!$M$1,Kings!$M$1,MHS!$M$1,SWHS!$M$1,AMHS!$M$1,'S10'!$M$1,'S11'!$M$1,'S12'!$M$1,'S13'!$M$1,'S14'!$M$1,'S15'!$M$1,'S16'!$M$1,'S17'!$M$1,'S18'!$M$1,'S19'!$M$1,'S20'!$M$1))</f>
        <v/>
      </c>
      <c r="Q244" s="27" t="str">
        <f t="shared" si="7"/>
        <v/>
      </c>
      <c r="R244" s="27" t="str">
        <f t="shared" si="8"/>
        <v/>
      </c>
      <c r="S244" s="27" t="str">
        <f t="shared" si="9"/>
        <v/>
      </c>
      <c r="T244" s="27" t="str">
        <f t="shared" si="10"/>
        <v/>
      </c>
      <c r="U244" s="27" t="str">
        <f t="shared" si="11"/>
        <v/>
      </c>
      <c r="V244" s="27">
        <v>242</v>
      </c>
      <c r="W244" s="27" t="str">
        <f t="shared" si="12"/>
        <v/>
      </c>
      <c r="X244" s="27" t="str">
        <f t="shared" si="13"/>
        <v/>
      </c>
      <c r="Y244" s="27" t="str">
        <f>IF(W244="","",CHOOSE(VLOOKUP($V244,$B$1:$F$600,5,FALSE),AHS!$M$1,BHS!$M$1,CHS!$M$1,HMJHS!$M$1,KHS!$M$1,Kings!$M$1,MHS!$M$1,SWHS!$M$1,AMHS!$M$1,'S10'!$M$1,'S11'!$M$1,'S12'!$M$1,'S13'!$M$1,'S14'!$M$1,'S15'!$M$1,'S16'!$M$1,'S17'!$M$1,'S18'!$M$1,'S19'!$M$1,'S20'!$M$1))</f>
        <v/>
      </c>
      <c r="Z244" s="27" t="str">
        <f t="shared" si="14"/>
        <v/>
      </c>
      <c r="AA244" s="27" t="str">
        <f t="shared" si="15"/>
        <v/>
      </c>
      <c r="AB244" s="27" t="str">
        <f t="shared" si="16"/>
        <v/>
      </c>
      <c r="AC244" s="27" t="str">
        <f t="shared" si="17"/>
        <v/>
      </c>
      <c r="AD244" s="27" t="str">
        <f t="shared" si="18"/>
        <v/>
      </c>
    </row>
    <row r="245" spans="1:30" ht="12" customHeight="1" x14ac:dyDescent="0.25">
      <c r="A245" s="29" t="str">
        <f t="shared" ref="A245:B245" si="260">IF(C245="","",COUNTIF(C$1:C244,C245)+C245)</f>
        <v/>
      </c>
      <c r="B245" s="29" t="str">
        <f t="shared" si="260"/>
        <v/>
      </c>
      <c r="C245" s="29" t="str">
        <f t="shared" si="1"/>
        <v/>
      </c>
      <c r="D245" s="29" t="str">
        <f t="shared" si="2"/>
        <v/>
      </c>
      <c r="E245" s="29">
        <f>AMHS!$Y$6</f>
        <v>1</v>
      </c>
      <c r="F245" s="29">
        <v>9</v>
      </c>
      <c r="G245" s="29">
        <v>5</v>
      </c>
      <c r="H245" s="29" t="str">
        <f>IF(AND(E245=1,AMHS!H$7&lt;&gt;""),AMHS!H$7,"")</f>
        <v/>
      </c>
      <c r="I245" s="29" t="str">
        <f>IF(AND(E245=2,AMHS!H$7&lt;&gt;""),AMHS!H$7,"")</f>
        <v/>
      </c>
      <c r="J245" s="29" t="str">
        <f>IF(ISERROR(VLOOKUP(G245,AMHS!L$13:AR$32,30,FALSE)),"",VLOOKUP(G245,AMHS!L$13:AR$32,30,FALSE))</f>
        <v/>
      </c>
      <c r="K245" s="29" t="str">
        <f>IF(ISERROR(VLOOKUP(G245,AMHS!T$13:AR$32,23,FALSE)),"",VLOOKUP(G245,AMHS!T$13:AR$32,23,FALSE))</f>
        <v/>
      </c>
      <c r="L245" s="29" t="str">
        <f>IF(ISERROR(VLOOKUP(G245,AMHS!AB$13:AR$32,16,FALSE)),"",VLOOKUP(G245,AMHS!AB$13:AR$32,16,FALSE))</f>
        <v/>
      </c>
      <c r="M245" s="29" t="str">
        <f>IF(ISERROR(VLOOKUP(G245,AMHS!AJ$13:AR$32,9,FALSE)),"",VLOOKUP(G245,AMHS!AJ$13:AR$32,9,FALSE))</f>
        <v/>
      </c>
      <c r="N245" s="27" t="str">
        <f t="shared" si="5"/>
        <v/>
      </c>
      <c r="O245" s="27" t="str">
        <f t="shared" si="6"/>
        <v/>
      </c>
      <c r="P245" s="27" t="str">
        <f>IF(N245="","",CHOOSE(VLOOKUP($V245,$A$1:$F$600,6,FALSE),AHS!$M$1,BHS!$M$1,CHS!$M$1,HMJHS!$M$1,KHS!$M$1,Kings!$M$1,MHS!$M$1,SWHS!$M$1,AMHS!$M$1,'S10'!$M$1,'S11'!$M$1,'S12'!$M$1,'S13'!$M$1,'S14'!$M$1,'S15'!$M$1,'S16'!$M$1,'S17'!$M$1,'S18'!$M$1,'S19'!$M$1,'S20'!$M$1))</f>
        <v/>
      </c>
      <c r="Q245" s="27" t="str">
        <f t="shared" si="7"/>
        <v/>
      </c>
      <c r="R245" s="27" t="str">
        <f t="shared" si="8"/>
        <v/>
      </c>
      <c r="S245" s="27" t="str">
        <f t="shared" si="9"/>
        <v/>
      </c>
      <c r="T245" s="27" t="str">
        <f t="shared" si="10"/>
        <v/>
      </c>
      <c r="U245" s="27" t="str">
        <f t="shared" si="11"/>
        <v/>
      </c>
      <c r="V245" s="27">
        <v>243</v>
      </c>
      <c r="W245" s="27" t="str">
        <f t="shared" si="12"/>
        <v/>
      </c>
      <c r="X245" s="27" t="str">
        <f t="shared" si="13"/>
        <v/>
      </c>
      <c r="Y245" s="27" t="str">
        <f>IF(W245="","",CHOOSE(VLOOKUP($V245,$B$1:$F$600,5,FALSE),AHS!$M$1,BHS!$M$1,CHS!$M$1,HMJHS!$M$1,KHS!$M$1,Kings!$M$1,MHS!$M$1,SWHS!$M$1,AMHS!$M$1,'S10'!$M$1,'S11'!$M$1,'S12'!$M$1,'S13'!$M$1,'S14'!$M$1,'S15'!$M$1,'S16'!$M$1,'S17'!$M$1,'S18'!$M$1,'S19'!$M$1,'S20'!$M$1))</f>
        <v/>
      </c>
      <c r="Z245" s="27" t="str">
        <f t="shared" si="14"/>
        <v/>
      </c>
      <c r="AA245" s="27" t="str">
        <f t="shared" si="15"/>
        <v/>
      </c>
      <c r="AB245" s="27" t="str">
        <f t="shared" si="16"/>
        <v/>
      </c>
      <c r="AC245" s="27" t="str">
        <f t="shared" si="17"/>
        <v/>
      </c>
      <c r="AD245" s="27" t="str">
        <f t="shared" si="18"/>
        <v/>
      </c>
    </row>
    <row r="246" spans="1:30" ht="12" customHeight="1" x14ac:dyDescent="0.25">
      <c r="A246" s="29" t="str">
        <f t="shared" ref="A246:B246" si="261">IF(C246="","",COUNTIF(C$1:C245,C246)+C246)</f>
        <v/>
      </c>
      <c r="B246" s="29" t="str">
        <f t="shared" si="261"/>
        <v/>
      </c>
      <c r="C246" s="29" t="str">
        <f t="shared" si="1"/>
        <v/>
      </c>
      <c r="D246" s="29" t="str">
        <f t="shared" si="2"/>
        <v/>
      </c>
      <c r="E246" s="29">
        <f>AMHS!$Y$6</f>
        <v>1</v>
      </c>
      <c r="F246" s="29">
        <v>9</v>
      </c>
      <c r="G246" s="29">
        <v>6</v>
      </c>
      <c r="H246" s="29" t="str">
        <f>IF(AND(E246=1,AMHS!H$8&lt;&gt;""),AMHS!H$8,"")</f>
        <v/>
      </c>
      <c r="I246" s="29" t="str">
        <f>IF(AND(E246=2,AMHS!H$8&lt;&gt;""),AMHS!H$8,"")</f>
        <v/>
      </c>
      <c r="J246" s="29" t="str">
        <f>IF(ISERROR(VLOOKUP(G246,AMHS!L$13:AR$32,30,FALSE)),"",VLOOKUP(G246,AMHS!L$13:AR$32,30,FALSE))</f>
        <v/>
      </c>
      <c r="K246" s="29" t="str">
        <f>IF(ISERROR(VLOOKUP(G246,AMHS!T$13:AR$32,23,FALSE)),"",VLOOKUP(G246,AMHS!T$13:AR$32,23,FALSE))</f>
        <v/>
      </c>
      <c r="L246" s="29" t="str">
        <f>IF(ISERROR(VLOOKUP(G246,AMHS!AB$13:AR$32,16,FALSE)),"",VLOOKUP(G246,AMHS!AB$13:AR$32,16,FALSE))</f>
        <v/>
      </c>
      <c r="M246" s="29" t="str">
        <f>IF(ISERROR(VLOOKUP(G246,AMHS!AJ$13:AR$32,9,FALSE)),"",VLOOKUP(G246,AMHS!AJ$13:AR$32,9,FALSE))</f>
        <v/>
      </c>
      <c r="N246" s="27" t="str">
        <f t="shared" si="5"/>
        <v/>
      </c>
      <c r="O246" s="27" t="str">
        <f t="shared" si="6"/>
        <v/>
      </c>
      <c r="P246" s="27" t="str">
        <f>IF(N246="","",CHOOSE(VLOOKUP($V246,$A$1:$F$600,6,FALSE),AHS!$M$1,BHS!$M$1,CHS!$M$1,HMJHS!$M$1,KHS!$M$1,Kings!$M$1,MHS!$M$1,SWHS!$M$1,AMHS!$M$1,'S10'!$M$1,'S11'!$M$1,'S12'!$M$1,'S13'!$M$1,'S14'!$M$1,'S15'!$M$1,'S16'!$M$1,'S17'!$M$1,'S18'!$M$1,'S19'!$M$1,'S20'!$M$1))</f>
        <v/>
      </c>
      <c r="Q246" s="27" t="str">
        <f t="shared" si="7"/>
        <v/>
      </c>
      <c r="R246" s="27" t="str">
        <f t="shared" si="8"/>
        <v/>
      </c>
      <c r="S246" s="27" t="str">
        <f t="shared" si="9"/>
        <v/>
      </c>
      <c r="T246" s="27" t="str">
        <f t="shared" si="10"/>
        <v/>
      </c>
      <c r="U246" s="27" t="str">
        <f t="shared" si="11"/>
        <v/>
      </c>
      <c r="V246" s="27">
        <v>244</v>
      </c>
      <c r="W246" s="27" t="str">
        <f t="shared" si="12"/>
        <v/>
      </c>
      <c r="X246" s="27" t="str">
        <f t="shared" si="13"/>
        <v/>
      </c>
      <c r="Y246" s="27" t="str">
        <f>IF(W246="","",CHOOSE(VLOOKUP($V246,$B$1:$F$600,5,FALSE),AHS!$M$1,BHS!$M$1,CHS!$M$1,HMJHS!$M$1,KHS!$M$1,Kings!$M$1,MHS!$M$1,SWHS!$M$1,AMHS!$M$1,'S10'!$M$1,'S11'!$M$1,'S12'!$M$1,'S13'!$M$1,'S14'!$M$1,'S15'!$M$1,'S16'!$M$1,'S17'!$M$1,'S18'!$M$1,'S19'!$M$1,'S20'!$M$1))</f>
        <v/>
      </c>
      <c r="Z246" s="27" t="str">
        <f t="shared" si="14"/>
        <v/>
      </c>
      <c r="AA246" s="27" t="str">
        <f t="shared" si="15"/>
        <v/>
      </c>
      <c r="AB246" s="27" t="str">
        <f t="shared" si="16"/>
        <v/>
      </c>
      <c r="AC246" s="27" t="str">
        <f t="shared" si="17"/>
        <v/>
      </c>
      <c r="AD246" s="27" t="str">
        <f t="shared" si="18"/>
        <v/>
      </c>
    </row>
    <row r="247" spans="1:30" ht="12" customHeight="1" x14ac:dyDescent="0.25">
      <c r="A247" s="29" t="str">
        <f t="shared" ref="A247:B247" si="262">IF(C247="","",COUNTIF(C$1:C246,C247)+C247)</f>
        <v/>
      </c>
      <c r="B247" s="29" t="str">
        <f t="shared" si="262"/>
        <v/>
      </c>
      <c r="C247" s="29" t="str">
        <f t="shared" si="1"/>
        <v/>
      </c>
      <c r="D247" s="29" t="str">
        <f t="shared" si="2"/>
        <v/>
      </c>
      <c r="E247" s="29">
        <f>AMHS!$Y$6</f>
        <v>1</v>
      </c>
      <c r="F247" s="29">
        <v>9</v>
      </c>
      <c r="G247" s="29">
        <v>7</v>
      </c>
      <c r="H247" s="29" t="str">
        <f>IF(AND(E247=1,AMHS!H$9&lt;&gt;""),AMHS!H$9,"")</f>
        <v/>
      </c>
      <c r="I247" s="29" t="str">
        <f>IF(AND(E247=2,AMHS!H$9&lt;&gt;""),AMHS!H$9,"")</f>
        <v/>
      </c>
      <c r="J247" s="29" t="str">
        <f>IF(ISERROR(VLOOKUP(G247,AMHS!L$13:AR$32,30,FALSE)),"",VLOOKUP(G247,AMHS!L$13:AR$32,30,FALSE))</f>
        <v/>
      </c>
      <c r="K247" s="29" t="str">
        <f>IF(ISERROR(VLOOKUP(G247,AMHS!T$13:AR$32,23,FALSE)),"",VLOOKUP(G247,AMHS!T$13:AR$32,23,FALSE))</f>
        <v/>
      </c>
      <c r="L247" s="29" t="str">
        <f>IF(ISERROR(VLOOKUP(G247,AMHS!AB$13:AR$32,16,FALSE)),"",VLOOKUP(G247,AMHS!AB$13:AR$32,16,FALSE))</f>
        <v/>
      </c>
      <c r="M247" s="29" t="str">
        <f>IF(ISERROR(VLOOKUP(G247,AMHS!AJ$13:AR$32,9,FALSE)),"",VLOOKUP(G247,AMHS!AJ$13:AR$32,9,FALSE))</f>
        <v/>
      </c>
      <c r="N247" s="27" t="str">
        <f t="shared" si="5"/>
        <v/>
      </c>
      <c r="O247" s="27" t="str">
        <f t="shared" si="6"/>
        <v/>
      </c>
      <c r="P247" s="27" t="str">
        <f>IF(N247="","",CHOOSE(VLOOKUP($V247,$A$1:$F$600,6,FALSE),AHS!$M$1,BHS!$M$1,CHS!$M$1,HMJHS!$M$1,KHS!$M$1,Kings!$M$1,MHS!$M$1,SWHS!$M$1,AMHS!$M$1,'S10'!$M$1,'S11'!$M$1,'S12'!$M$1,'S13'!$M$1,'S14'!$M$1,'S15'!$M$1,'S16'!$M$1,'S17'!$M$1,'S18'!$M$1,'S19'!$M$1,'S20'!$M$1))</f>
        <v/>
      </c>
      <c r="Q247" s="27" t="str">
        <f t="shared" si="7"/>
        <v/>
      </c>
      <c r="R247" s="27" t="str">
        <f t="shared" si="8"/>
        <v/>
      </c>
      <c r="S247" s="27" t="str">
        <f t="shared" si="9"/>
        <v/>
      </c>
      <c r="T247" s="27" t="str">
        <f t="shared" si="10"/>
        <v/>
      </c>
      <c r="U247" s="27" t="str">
        <f t="shared" si="11"/>
        <v/>
      </c>
      <c r="V247" s="27">
        <v>245</v>
      </c>
      <c r="W247" s="27" t="str">
        <f t="shared" si="12"/>
        <v/>
      </c>
      <c r="X247" s="27" t="str">
        <f t="shared" si="13"/>
        <v/>
      </c>
      <c r="Y247" s="27" t="str">
        <f>IF(W247="","",CHOOSE(VLOOKUP($V247,$B$1:$F$600,5,FALSE),AHS!$M$1,BHS!$M$1,CHS!$M$1,HMJHS!$M$1,KHS!$M$1,Kings!$M$1,MHS!$M$1,SWHS!$M$1,AMHS!$M$1,'S10'!$M$1,'S11'!$M$1,'S12'!$M$1,'S13'!$M$1,'S14'!$M$1,'S15'!$M$1,'S16'!$M$1,'S17'!$M$1,'S18'!$M$1,'S19'!$M$1,'S20'!$M$1))</f>
        <v/>
      </c>
      <c r="Z247" s="27" t="str">
        <f t="shared" si="14"/>
        <v/>
      </c>
      <c r="AA247" s="27" t="str">
        <f t="shared" si="15"/>
        <v/>
      </c>
      <c r="AB247" s="27" t="str">
        <f t="shared" si="16"/>
        <v/>
      </c>
      <c r="AC247" s="27" t="str">
        <f t="shared" si="17"/>
        <v/>
      </c>
      <c r="AD247" s="27" t="str">
        <f t="shared" si="18"/>
        <v/>
      </c>
    </row>
    <row r="248" spans="1:30" ht="12" customHeight="1" x14ac:dyDescent="0.25">
      <c r="A248" s="29" t="str">
        <f t="shared" ref="A248:B248" si="263">IF(C248="","",COUNTIF(C$1:C247,C248)+C248)</f>
        <v/>
      </c>
      <c r="B248" s="29" t="str">
        <f t="shared" si="263"/>
        <v/>
      </c>
      <c r="C248" s="29" t="str">
        <f t="shared" si="1"/>
        <v/>
      </c>
      <c r="D248" s="29" t="str">
        <f t="shared" si="2"/>
        <v/>
      </c>
      <c r="E248" s="29">
        <f>AMHS!$Y$6</f>
        <v>1</v>
      </c>
      <c r="F248" s="29">
        <v>9</v>
      </c>
      <c r="G248" s="29">
        <v>8</v>
      </c>
      <c r="H248" s="29" t="str">
        <f>IF(AND(E248=1,AMHS!H$10&lt;&gt;""),AMHS!H$10,"")</f>
        <v/>
      </c>
      <c r="I248" s="29" t="str">
        <f>IF(AND(E248=2,AMHS!H$10&lt;&gt;""),AMHS!H$10,"")</f>
        <v/>
      </c>
      <c r="J248" s="29" t="str">
        <f>IF(ISERROR(VLOOKUP(G248,AMHS!L$13:AR$32,30,FALSE)),"",VLOOKUP(G248,AMHS!L$13:AR$32,30,FALSE))</f>
        <v/>
      </c>
      <c r="K248" s="29" t="str">
        <f>IF(ISERROR(VLOOKUP(G248,AMHS!T$13:AR$32,23,FALSE)),"",VLOOKUP(G248,AMHS!T$13:AR$32,23,FALSE))</f>
        <v/>
      </c>
      <c r="L248" s="29" t="str">
        <f>IF(ISERROR(VLOOKUP(G248,AMHS!AB$13:AR$32,16,FALSE)),"",VLOOKUP(G248,AMHS!AB$13:AR$32,16,FALSE))</f>
        <v/>
      </c>
      <c r="M248" s="29" t="str">
        <f>IF(ISERROR(VLOOKUP(G248,AMHS!AJ$13:AR$32,9,FALSE)),"",VLOOKUP(G248,AMHS!AJ$13:AR$32,9,FALSE))</f>
        <v/>
      </c>
      <c r="N248" s="27" t="str">
        <f t="shared" si="5"/>
        <v/>
      </c>
      <c r="O248" s="27" t="str">
        <f t="shared" si="6"/>
        <v/>
      </c>
      <c r="P248" s="27" t="str">
        <f>IF(N248="","",CHOOSE(VLOOKUP($V248,$A$1:$F$600,6,FALSE),AHS!$M$1,BHS!$M$1,CHS!$M$1,HMJHS!$M$1,KHS!$M$1,Kings!$M$1,MHS!$M$1,SWHS!$M$1,AMHS!$M$1,'S10'!$M$1,'S11'!$M$1,'S12'!$M$1,'S13'!$M$1,'S14'!$M$1,'S15'!$M$1,'S16'!$M$1,'S17'!$M$1,'S18'!$M$1,'S19'!$M$1,'S20'!$M$1))</f>
        <v/>
      </c>
      <c r="Q248" s="27" t="str">
        <f t="shared" si="7"/>
        <v/>
      </c>
      <c r="R248" s="27" t="str">
        <f t="shared" si="8"/>
        <v/>
      </c>
      <c r="S248" s="27" t="str">
        <f t="shared" si="9"/>
        <v/>
      </c>
      <c r="T248" s="27" t="str">
        <f t="shared" si="10"/>
        <v/>
      </c>
      <c r="U248" s="27" t="str">
        <f t="shared" si="11"/>
        <v/>
      </c>
      <c r="V248" s="27">
        <v>246</v>
      </c>
      <c r="W248" s="27" t="str">
        <f t="shared" si="12"/>
        <v/>
      </c>
      <c r="X248" s="27" t="str">
        <f t="shared" si="13"/>
        <v/>
      </c>
      <c r="Y248" s="27" t="str">
        <f>IF(W248="","",CHOOSE(VLOOKUP($V248,$B$1:$F$600,5,FALSE),AHS!$M$1,BHS!$M$1,CHS!$M$1,HMJHS!$M$1,KHS!$M$1,Kings!$M$1,MHS!$M$1,SWHS!$M$1,AMHS!$M$1,'S10'!$M$1,'S11'!$M$1,'S12'!$M$1,'S13'!$M$1,'S14'!$M$1,'S15'!$M$1,'S16'!$M$1,'S17'!$M$1,'S18'!$M$1,'S19'!$M$1,'S20'!$M$1))</f>
        <v/>
      </c>
      <c r="Z248" s="27" t="str">
        <f t="shared" si="14"/>
        <v/>
      </c>
      <c r="AA248" s="27" t="str">
        <f t="shared" si="15"/>
        <v/>
      </c>
      <c r="AB248" s="27" t="str">
        <f t="shared" si="16"/>
        <v/>
      </c>
      <c r="AC248" s="27" t="str">
        <f t="shared" si="17"/>
        <v/>
      </c>
      <c r="AD248" s="27" t="str">
        <f t="shared" si="18"/>
        <v/>
      </c>
    </row>
    <row r="249" spans="1:30" ht="12" customHeight="1" x14ac:dyDescent="0.25">
      <c r="A249" s="29" t="str">
        <f t="shared" ref="A249:B249" si="264">IF(C249="","",COUNTIF(C$1:C248,C249)+C249)</f>
        <v/>
      </c>
      <c r="B249" s="29" t="str">
        <f t="shared" si="264"/>
        <v/>
      </c>
      <c r="C249" s="29" t="str">
        <f t="shared" si="1"/>
        <v/>
      </c>
      <c r="D249" s="29" t="str">
        <f t="shared" si="2"/>
        <v/>
      </c>
      <c r="E249" s="29">
        <f>AMHS!$Y$6</f>
        <v>1</v>
      </c>
      <c r="F249" s="29">
        <v>9</v>
      </c>
      <c r="G249" s="29">
        <v>9</v>
      </c>
      <c r="H249" s="29" t="str">
        <f>IF(AND(E249=1,AMHS!H$11&lt;&gt;""),AMHS!H$11,"")</f>
        <v/>
      </c>
      <c r="I249" s="29" t="str">
        <f>IF(AND(E249=2,AMHS!H$11&lt;&gt;""),AMHS!H$11,"")</f>
        <v/>
      </c>
      <c r="J249" s="29" t="str">
        <f>IF(ISERROR(VLOOKUP(G249,AMHS!L$13:AR$32,30,FALSE)),"",VLOOKUP(G249,AMHS!L$13:AR$32,30,FALSE))</f>
        <v/>
      </c>
      <c r="K249" s="29" t="str">
        <f>IF(ISERROR(VLOOKUP(G249,AMHS!T$13:AR$32,23,FALSE)),"",VLOOKUP(G249,AMHS!T$13:AR$32,23,FALSE))</f>
        <v/>
      </c>
      <c r="L249" s="29" t="str">
        <f>IF(ISERROR(VLOOKUP(G249,AMHS!AB$13:AR$32,16,FALSE)),"",VLOOKUP(G249,AMHS!AB$13:AR$32,16,FALSE))</f>
        <v/>
      </c>
      <c r="M249" s="29" t="str">
        <f>IF(ISERROR(VLOOKUP(G249,AMHS!AJ$13:AR$32,9,FALSE)),"",VLOOKUP(G249,AMHS!AJ$13:AR$32,9,FALSE))</f>
        <v/>
      </c>
      <c r="N249" s="27" t="str">
        <f t="shared" si="5"/>
        <v/>
      </c>
      <c r="O249" s="27" t="str">
        <f t="shared" si="6"/>
        <v/>
      </c>
      <c r="P249" s="27" t="str">
        <f>IF(N249="","",CHOOSE(VLOOKUP($V249,$A$1:$F$600,6,FALSE),AHS!$M$1,BHS!$M$1,CHS!$M$1,HMJHS!$M$1,KHS!$M$1,Kings!$M$1,MHS!$M$1,SWHS!$M$1,AMHS!$M$1,'S10'!$M$1,'S11'!$M$1,'S12'!$M$1,'S13'!$M$1,'S14'!$M$1,'S15'!$M$1,'S16'!$M$1,'S17'!$M$1,'S18'!$M$1,'S19'!$M$1,'S20'!$M$1))</f>
        <v/>
      </c>
      <c r="Q249" s="27" t="str">
        <f t="shared" si="7"/>
        <v/>
      </c>
      <c r="R249" s="27" t="str">
        <f t="shared" si="8"/>
        <v/>
      </c>
      <c r="S249" s="27" t="str">
        <f t="shared" si="9"/>
        <v/>
      </c>
      <c r="T249" s="27" t="str">
        <f t="shared" si="10"/>
        <v/>
      </c>
      <c r="U249" s="27" t="str">
        <f t="shared" si="11"/>
        <v/>
      </c>
      <c r="V249" s="27">
        <v>247</v>
      </c>
      <c r="W249" s="27" t="str">
        <f t="shared" si="12"/>
        <v/>
      </c>
      <c r="X249" s="27" t="str">
        <f t="shared" si="13"/>
        <v/>
      </c>
      <c r="Y249" s="27" t="str">
        <f>IF(W249="","",CHOOSE(VLOOKUP($V249,$B$1:$F$600,5,FALSE),AHS!$M$1,BHS!$M$1,CHS!$M$1,HMJHS!$M$1,KHS!$M$1,Kings!$M$1,MHS!$M$1,SWHS!$M$1,AMHS!$M$1,'S10'!$M$1,'S11'!$M$1,'S12'!$M$1,'S13'!$M$1,'S14'!$M$1,'S15'!$M$1,'S16'!$M$1,'S17'!$M$1,'S18'!$M$1,'S19'!$M$1,'S20'!$M$1))</f>
        <v/>
      </c>
      <c r="Z249" s="27" t="str">
        <f t="shared" si="14"/>
        <v/>
      </c>
      <c r="AA249" s="27" t="str">
        <f t="shared" si="15"/>
        <v/>
      </c>
      <c r="AB249" s="27" t="str">
        <f t="shared" si="16"/>
        <v/>
      </c>
      <c r="AC249" s="27" t="str">
        <f t="shared" si="17"/>
        <v/>
      </c>
      <c r="AD249" s="27" t="str">
        <f t="shared" si="18"/>
        <v/>
      </c>
    </row>
    <row r="250" spans="1:30" ht="12" customHeight="1" x14ac:dyDescent="0.25">
      <c r="A250" s="29" t="str">
        <f t="shared" ref="A250:B250" si="265">IF(C250="","",COUNTIF(C$1:C249,C250)+C250)</f>
        <v/>
      </c>
      <c r="B250" s="29" t="str">
        <f t="shared" si="265"/>
        <v/>
      </c>
      <c r="C250" s="29" t="str">
        <f t="shared" si="1"/>
        <v/>
      </c>
      <c r="D250" s="29" t="str">
        <f t="shared" si="2"/>
        <v/>
      </c>
      <c r="E250" s="29">
        <f>AMHS!$Y$6</f>
        <v>1</v>
      </c>
      <c r="F250" s="29">
        <v>9</v>
      </c>
      <c r="G250" s="29">
        <v>10</v>
      </c>
      <c r="H250" s="29" t="str">
        <f>IF(AND(E250=1,AMHS!H$12&lt;&gt;""),AMHS!H$12,"")</f>
        <v/>
      </c>
      <c r="I250" s="29" t="str">
        <f>IF(AND(E250=2,AMHS!H$12&lt;&gt;""),AMHS!H$12,"")</f>
        <v/>
      </c>
      <c r="J250" s="29" t="str">
        <f>IF(ISERROR(VLOOKUP(G250,AMHS!L$13:AR$32,30,FALSE)),"",VLOOKUP(G250,AMHS!L$13:AR$32,30,FALSE))</f>
        <v/>
      </c>
      <c r="K250" s="29" t="str">
        <f>IF(ISERROR(VLOOKUP(G250,AMHS!T$13:AR$32,23,FALSE)),"",VLOOKUP(G250,AMHS!T$13:AR$32,23,FALSE))</f>
        <v/>
      </c>
      <c r="L250" s="29" t="str">
        <f>IF(ISERROR(VLOOKUP(G250,AMHS!AB$13:AR$32,16,FALSE)),"",VLOOKUP(G250,AMHS!AB$13:AR$32,16,FALSE))</f>
        <v/>
      </c>
      <c r="M250" s="29" t="str">
        <f>IF(ISERROR(VLOOKUP(G250,AMHS!AJ$13:AR$32,9,FALSE)),"",VLOOKUP(G250,AMHS!AJ$13:AR$32,9,FALSE))</f>
        <v/>
      </c>
      <c r="N250" s="27" t="str">
        <f t="shared" si="5"/>
        <v/>
      </c>
      <c r="O250" s="27" t="str">
        <f t="shared" si="6"/>
        <v/>
      </c>
      <c r="P250" s="27" t="str">
        <f>IF(N250="","",CHOOSE(VLOOKUP($V250,$A$1:$F$600,6,FALSE),AHS!$M$1,BHS!$M$1,CHS!$M$1,HMJHS!$M$1,KHS!$M$1,Kings!$M$1,MHS!$M$1,SWHS!$M$1,AMHS!$M$1,'S10'!$M$1,'S11'!$M$1,'S12'!$M$1,'S13'!$M$1,'S14'!$M$1,'S15'!$M$1,'S16'!$M$1,'S17'!$M$1,'S18'!$M$1,'S19'!$M$1,'S20'!$M$1))</f>
        <v/>
      </c>
      <c r="Q250" s="27" t="str">
        <f t="shared" si="7"/>
        <v/>
      </c>
      <c r="R250" s="27" t="str">
        <f t="shared" si="8"/>
        <v/>
      </c>
      <c r="S250" s="27" t="str">
        <f t="shared" si="9"/>
        <v/>
      </c>
      <c r="T250" s="27" t="str">
        <f t="shared" si="10"/>
        <v/>
      </c>
      <c r="U250" s="27" t="str">
        <f t="shared" si="11"/>
        <v/>
      </c>
      <c r="V250" s="27">
        <v>248</v>
      </c>
      <c r="W250" s="27" t="str">
        <f t="shared" si="12"/>
        <v/>
      </c>
      <c r="X250" s="27" t="str">
        <f t="shared" si="13"/>
        <v/>
      </c>
      <c r="Y250" s="27" t="str">
        <f>IF(W250="","",CHOOSE(VLOOKUP($V250,$B$1:$F$600,5,FALSE),AHS!$M$1,BHS!$M$1,CHS!$M$1,HMJHS!$M$1,KHS!$M$1,Kings!$M$1,MHS!$M$1,SWHS!$M$1,AMHS!$M$1,'S10'!$M$1,'S11'!$M$1,'S12'!$M$1,'S13'!$M$1,'S14'!$M$1,'S15'!$M$1,'S16'!$M$1,'S17'!$M$1,'S18'!$M$1,'S19'!$M$1,'S20'!$M$1))</f>
        <v/>
      </c>
      <c r="Z250" s="27" t="str">
        <f t="shared" si="14"/>
        <v/>
      </c>
      <c r="AA250" s="27" t="str">
        <f t="shared" si="15"/>
        <v/>
      </c>
      <c r="AB250" s="27" t="str">
        <f t="shared" si="16"/>
        <v/>
      </c>
      <c r="AC250" s="27" t="str">
        <f t="shared" si="17"/>
        <v/>
      </c>
      <c r="AD250" s="27" t="str">
        <f t="shared" si="18"/>
        <v/>
      </c>
    </row>
    <row r="251" spans="1:30" ht="12" customHeight="1" x14ac:dyDescent="0.25">
      <c r="A251" s="29" t="str">
        <f t="shared" ref="A251:B251" si="266">IF(C251="","",COUNTIF(C$1:C250,C251)+C251)</f>
        <v/>
      </c>
      <c r="B251" s="29" t="str">
        <f t="shared" si="266"/>
        <v/>
      </c>
      <c r="C251" s="29" t="str">
        <f t="shared" si="1"/>
        <v/>
      </c>
      <c r="D251" s="29" t="str">
        <f t="shared" si="2"/>
        <v/>
      </c>
      <c r="E251" s="29">
        <f>AMHS!$Y$6</f>
        <v>1</v>
      </c>
      <c r="F251" s="29">
        <v>9</v>
      </c>
      <c r="G251" s="29">
        <v>11</v>
      </c>
      <c r="H251" s="29" t="str">
        <f>IF(AND(E251=1,AMHS!H$13&lt;&gt;""),AMHS!H$13,"")</f>
        <v/>
      </c>
      <c r="I251" s="29" t="str">
        <f>IF(AND(E251=2,AMHS!H$13&lt;&gt;""),AMHS!H$13,"")</f>
        <v/>
      </c>
      <c r="J251" s="29" t="str">
        <f>IF(ISERROR(VLOOKUP(G251,AMHS!L$13:AR$32,30,FALSE)),"",VLOOKUP(G251,AMHS!L$13:AR$32,30,FALSE))</f>
        <v/>
      </c>
      <c r="K251" s="29" t="str">
        <f>IF(ISERROR(VLOOKUP(G251,AMHS!T$13:AR$32,23,FALSE)),"",VLOOKUP(G251,AMHS!T$13:AR$32,23,FALSE))</f>
        <v/>
      </c>
      <c r="L251" s="29" t="str">
        <f>IF(ISERROR(VLOOKUP(G251,AMHS!AB$13:AR$32,16,FALSE)),"",VLOOKUP(G251,AMHS!AB$13:AR$32,16,FALSE))</f>
        <v/>
      </c>
      <c r="M251" s="29" t="str">
        <f>IF(ISERROR(VLOOKUP(G251,AMHS!AJ$13:AR$32,9,FALSE)),"",VLOOKUP(G251,AMHS!AJ$13:AR$32,9,FALSE))</f>
        <v/>
      </c>
      <c r="N251" s="27" t="str">
        <f t="shared" si="5"/>
        <v/>
      </c>
      <c r="O251" s="27" t="str">
        <f t="shared" si="6"/>
        <v/>
      </c>
      <c r="P251" s="27" t="str">
        <f>IF(N251="","",CHOOSE(VLOOKUP($V251,$A$1:$F$600,6,FALSE),AHS!$M$1,BHS!$M$1,CHS!$M$1,HMJHS!$M$1,KHS!$M$1,Kings!$M$1,MHS!$M$1,SWHS!$M$1,AMHS!$M$1,'S10'!$M$1,'S11'!$M$1,'S12'!$M$1,'S13'!$M$1,'S14'!$M$1,'S15'!$M$1,'S16'!$M$1,'S17'!$M$1,'S18'!$M$1,'S19'!$M$1,'S20'!$M$1))</f>
        <v/>
      </c>
      <c r="Q251" s="27" t="str">
        <f t="shared" si="7"/>
        <v/>
      </c>
      <c r="R251" s="27" t="str">
        <f t="shared" si="8"/>
        <v/>
      </c>
      <c r="S251" s="27" t="str">
        <f t="shared" si="9"/>
        <v/>
      </c>
      <c r="T251" s="27" t="str">
        <f t="shared" si="10"/>
        <v/>
      </c>
      <c r="U251" s="27" t="str">
        <f t="shared" si="11"/>
        <v/>
      </c>
      <c r="V251" s="27">
        <v>249</v>
      </c>
      <c r="W251" s="27" t="str">
        <f t="shared" si="12"/>
        <v/>
      </c>
      <c r="X251" s="27" t="str">
        <f t="shared" si="13"/>
        <v/>
      </c>
      <c r="Y251" s="27" t="str">
        <f>IF(W251="","",CHOOSE(VLOOKUP($V251,$B$1:$F$600,5,FALSE),AHS!$M$1,BHS!$M$1,CHS!$M$1,HMJHS!$M$1,KHS!$M$1,Kings!$M$1,MHS!$M$1,SWHS!$M$1,AMHS!$M$1,'S10'!$M$1,'S11'!$M$1,'S12'!$M$1,'S13'!$M$1,'S14'!$M$1,'S15'!$M$1,'S16'!$M$1,'S17'!$M$1,'S18'!$M$1,'S19'!$M$1,'S20'!$M$1))</f>
        <v/>
      </c>
      <c r="Z251" s="27" t="str">
        <f t="shared" si="14"/>
        <v/>
      </c>
      <c r="AA251" s="27" t="str">
        <f t="shared" si="15"/>
        <v/>
      </c>
      <c r="AB251" s="27" t="str">
        <f t="shared" si="16"/>
        <v/>
      </c>
      <c r="AC251" s="27" t="str">
        <f t="shared" si="17"/>
        <v/>
      </c>
      <c r="AD251" s="27" t="str">
        <f t="shared" si="18"/>
        <v/>
      </c>
    </row>
    <row r="252" spans="1:30" ht="12" customHeight="1" x14ac:dyDescent="0.25">
      <c r="A252" s="29" t="str">
        <f t="shared" ref="A252:B252" si="267">IF(C252="","",COUNTIF(C$1:C251,C252)+C252)</f>
        <v/>
      </c>
      <c r="B252" s="29" t="str">
        <f t="shared" si="267"/>
        <v/>
      </c>
      <c r="C252" s="29" t="str">
        <f t="shared" si="1"/>
        <v/>
      </c>
      <c r="D252" s="29" t="str">
        <f t="shared" si="2"/>
        <v/>
      </c>
      <c r="E252" s="29">
        <f>AMHS!$Y$6</f>
        <v>1</v>
      </c>
      <c r="F252" s="29">
        <v>9</v>
      </c>
      <c r="G252" s="29">
        <v>12</v>
      </c>
      <c r="H252" s="29" t="str">
        <f>IF(AND(E252=1,AMHS!H$14&lt;&gt;""),AMHS!H$14,"")</f>
        <v/>
      </c>
      <c r="I252" s="29" t="str">
        <f>IF(AND(E252=2,AMHS!H$14&lt;&gt;""),AMHS!H$14,"")</f>
        <v/>
      </c>
      <c r="J252" s="29" t="str">
        <f>IF(ISERROR(VLOOKUP(G252,AMHS!L$13:AR$32,30,FALSE)),"",VLOOKUP(G252,AMHS!L$13:AR$32,30,FALSE))</f>
        <v/>
      </c>
      <c r="K252" s="29" t="str">
        <f>IF(ISERROR(VLOOKUP(G252,AMHS!T$13:AR$32,23,FALSE)),"",VLOOKUP(G252,AMHS!T$13:AR$32,23,FALSE))</f>
        <v/>
      </c>
      <c r="L252" s="29" t="str">
        <f>IF(ISERROR(VLOOKUP(G252,AMHS!AB$13:AR$32,16,FALSE)),"",VLOOKUP(G252,AMHS!AB$13:AR$32,16,FALSE))</f>
        <v/>
      </c>
      <c r="M252" s="29" t="str">
        <f>IF(ISERROR(VLOOKUP(G252,AMHS!AJ$13:AR$32,9,FALSE)),"",VLOOKUP(G252,AMHS!AJ$13:AR$32,9,FALSE))</f>
        <v/>
      </c>
      <c r="N252" s="27" t="str">
        <f t="shared" si="5"/>
        <v/>
      </c>
      <c r="O252" s="27" t="str">
        <f t="shared" si="6"/>
        <v/>
      </c>
      <c r="P252" s="27" t="str">
        <f>IF(N252="","",CHOOSE(VLOOKUP($V252,$A$1:$F$600,6,FALSE),AHS!$M$1,BHS!$M$1,CHS!$M$1,HMJHS!$M$1,KHS!$M$1,Kings!$M$1,MHS!$M$1,SWHS!$M$1,AMHS!$M$1,'S10'!$M$1,'S11'!$M$1,'S12'!$M$1,'S13'!$M$1,'S14'!$M$1,'S15'!$M$1,'S16'!$M$1,'S17'!$M$1,'S18'!$M$1,'S19'!$M$1,'S20'!$M$1))</f>
        <v/>
      </c>
      <c r="Q252" s="27" t="str">
        <f t="shared" si="7"/>
        <v/>
      </c>
      <c r="R252" s="27" t="str">
        <f t="shared" si="8"/>
        <v/>
      </c>
      <c r="S252" s="27" t="str">
        <f t="shared" si="9"/>
        <v/>
      </c>
      <c r="T252" s="27" t="str">
        <f t="shared" si="10"/>
        <v/>
      </c>
      <c r="U252" s="27" t="str">
        <f t="shared" si="11"/>
        <v/>
      </c>
      <c r="V252" s="27">
        <v>250</v>
      </c>
      <c r="W252" s="27" t="str">
        <f t="shared" si="12"/>
        <v/>
      </c>
      <c r="X252" s="27" t="str">
        <f t="shared" si="13"/>
        <v/>
      </c>
      <c r="Y252" s="27" t="str">
        <f>IF(W252="","",CHOOSE(VLOOKUP($V252,$B$1:$F$600,5,FALSE),AHS!$M$1,BHS!$M$1,CHS!$M$1,HMJHS!$M$1,KHS!$M$1,Kings!$M$1,MHS!$M$1,SWHS!$M$1,AMHS!$M$1,'S10'!$M$1,'S11'!$M$1,'S12'!$M$1,'S13'!$M$1,'S14'!$M$1,'S15'!$M$1,'S16'!$M$1,'S17'!$M$1,'S18'!$M$1,'S19'!$M$1,'S20'!$M$1))</f>
        <v/>
      </c>
      <c r="Z252" s="27" t="str">
        <f t="shared" si="14"/>
        <v/>
      </c>
      <c r="AA252" s="27" t="str">
        <f t="shared" si="15"/>
        <v/>
      </c>
      <c r="AB252" s="27" t="str">
        <f t="shared" si="16"/>
        <v/>
      </c>
      <c r="AC252" s="27" t="str">
        <f t="shared" si="17"/>
        <v/>
      </c>
      <c r="AD252" s="27" t="str">
        <f t="shared" si="18"/>
        <v/>
      </c>
    </row>
    <row r="253" spans="1:30" ht="12" customHeight="1" x14ac:dyDescent="0.25">
      <c r="A253" s="29" t="str">
        <f t="shared" ref="A253:B253" si="268">IF(C253="","",COUNTIF(C$1:C252,C253)+C253)</f>
        <v/>
      </c>
      <c r="B253" s="29" t="str">
        <f t="shared" si="268"/>
        <v/>
      </c>
      <c r="C253" s="29" t="str">
        <f t="shared" si="1"/>
        <v/>
      </c>
      <c r="D253" s="29" t="str">
        <f t="shared" si="2"/>
        <v/>
      </c>
      <c r="E253" s="29">
        <f>AMHS!$Y$6</f>
        <v>1</v>
      </c>
      <c r="F253" s="29">
        <v>9</v>
      </c>
      <c r="G253" s="29">
        <v>13</v>
      </c>
      <c r="H253" s="29" t="str">
        <f>IF(AND(E253=1,AMHS!H$15&lt;&gt;""),AMHS!H$15,"")</f>
        <v/>
      </c>
      <c r="I253" s="29" t="str">
        <f>IF(AND(E253=2,AMHS!H$15&lt;&gt;""),AMHS!H$15,"")</f>
        <v/>
      </c>
      <c r="J253" s="29" t="str">
        <f>IF(ISERROR(VLOOKUP(G253,AMHS!L$13:AR$32,30,FALSE)),"",VLOOKUP(G253,AMHS!L$13:AR$32,30,FALSE))</f>
        <v/>
      </c>
      <c r="K253" s="29" t="str">
        <f>IF(ISERROR(VLOOKUP(G253,AMHS!T$13:AR$32,23,FALSE)),"",VLOOKUP(G253,AMHS!T$13:AR$32,23,FALSE))</f>
        <v/>
      </c>
      <c r="L253" s="29" t="str">
        <f>IF(ISERROR(VLOOKUP(G253,AMHS!AB$13:AR$32,16,FALSE)),"",VLOOKUP(G253,AMHS!AB$13:AR$32,16,FALSE))</f>
        <v/>
      </c>
      <c r="M253" s="29" t="str">
        <f>IF(ISERROR(VLOOKUP(G253,AMHS!AJ$13:AR$32,9,FALSE)),"",VLOOKUP(G253,AMHS!AJ$13:AR$32,9,FALSE))</f>
        <v/>
      </c>
      <c r="N253" s="27" t="str">
        <f t="shared" si="5"/>
        <v/>
      </c>
      <c r="O253" s="27" t="str">
        <f t="shared" si="6"/>
        <v/>
      </c>
      <c r="P253" s="27" t="str">
        <f>IF(N253="","",CHOOSE(VLOOKUP($V253,$A$1:$F$600,6,FALSE),AHS!$M$1,BHS!$M$1,CHS!$M$1,HMJHS!$M$1,KHS!$M$1,Kings!$M$1,MHS!$M$1,SWHS!$M$1,AMHS!$M$1,'S10'!$M$1,'S11'!$M$1,'S12'!$M$1,'S13'!$M$1,'S14'!$M$1,'S15'!$M$1,'S16'!$M$1,'S17'!$M$1,'S18'!$M$1,'S19'!$M$1,'S20'!$M$1))</f>
        <v/>
      </c>
      <c r="Q253" s="27" t="str">
        <f t="shared" si="7"/>
        <v/>
      </c>
      <c r="R253" s="27" t="str">
        <f t="shared" si="8"/>
        <v/>
      </c>
      <c r="S253" s="27" t="str">
        <f t="shared" si="9"/>
        <v/>
      </c>
      <c r="T253" s="27" t="str">
        <f t="shared" si="10"/>
        <v/>
      </c>
      <c r="U253" s="27" t="str">
        <f t="shared" si="11"/>
        <v/>
      </c>
      <c r="V253" s="27">
        <v>251</v>
      </c>
      <c r="W253" s="27" t="str">
        <f t="shared" si="12"/>
        <v/>
      </c>
      <c r="X253" s="27" t="str">
        <f t="shared" si="13"/>
        <v/>
      </c>
      <c r="Y253" s="27" t="str">
        <f>IF(W253="","",CHOOSE(VLOOKUP($V253,$B$1:$F$600,5,FALSE),AHS!$M$1,BHS!$M$1,CHS!$M$1,HMJHS!$M$1,KHS!$M$1,Kings!$M$1,MHS!$M$1,SWHS!$M$1,AMHS!$M$1,'S10'!$M$1,'S11'!$M$1,'S12'!$M$1,'S13'!$M$1,'S14'!$M$1,'S15'!$M$1,'S16'!$M$1,'S17'!$M$1,'S18'!$M$1,'S19'!$M$1,'S20'!$M$1))</f>
        <v/>
      </c>
      <c r="Z253" s="27" t="str">
        <f t="shared" si="14"/>
        <v/>
      </c>
      <c r="AA253" s="27" t="str">
        <f t="shared" si="15"/>
        <v/>
      </c>
      <c r="AB253" s="27" t="str">
        <f t="shared" si="16"/>
        <v/>
      </c>
      <c r="AC253" s="27" t="str">
        <f t="shared" si="17"/>
        <v/>
      </c>
      <c r="AD253" s="27" t="str">
        <f t="shared" si="18"/>
        <v/>
      </c>
    </row>
    <row r="254" spans="1:30" ht="12" customHeight="1" x14ac:dyDescent="0.25">
      <c r="A254" s="29" t="str">
        <f t="shared" ref="A254:B254" si="269">IF(C254="","",COUNTIF(C$1:C253,C254)+C254)</f>
        <v/>
      </c>
      <c r="B254" s="29" t="str">
        <f t="shared" si="269"/>
        <v/>
      </c>
      <c r="C254" s="29" t="str">
        <f t="shared" si="1"/>
        <v/>
      </c>
      <c r="D254" s="29" t="str">
        <f t="shared" si="2"/>
        <v/>
      </c>
      <c r="E254" s="29">
        <f>AMHS!$Y$6</f>
        <v>1</v>
      </c>
      <c r="F254" s="29">
        <v>9</v>
      </c>
      <c r="G254" s="29">
        <v>14</v>
      </c>
      <c r="H254" s="29" t="str">
        <f>IF(AND(E254=1,AMHS!H$16&lt;&gt;""),AMHS!H$16,"")</f>
        <v/>
      </c>
      <c r="I254" s="29" t="str">
        <f>IF(AND(E254=2,AMHS!H$16&lt;&gt;""),AMHS!H$16,"")</f>
        <v/>
      </c>
      <c r="J254" s="29" t="str">
        <f>IF(ISERROR(VLOOKUP(G254,AMHS!L$13:AR$32,30,FALSE)),"",VLOOKUP(G254,AMHS!L$13:AR$32,30,FALSE))</f>
        <v/>
      </c>
      <c r="K254" s="29" t="str">
        <f>IF(ISERROR(VLOOKUP(G254,AMHS!T$13:AR$32,23,FALSE)),"",VLOOKUP(G254,AMHS!T$13:AR$32,23,FALSE))</f>
        <v/>
      </c>
      <c r="L254" s="29" t="str">
        <f>IF(ISERROR(VLOOKUP(G254,AMHS!AB$13:AR$32,16,FALSE)),"",VLOOKUP(G254,AMHS!AB$13:AR$32,16,FALSE))</f>
        <v/>
      </c>
      <c r="M254" s="29" t="str">
        <f>IF(ISERROR(VLOOKUP(G254,AMHS!AJ$13:AR$32,9,FALSE)),"",VLOOKUP(G254,AMHS!AJ$13:AR$32,9,FALSE))</f>
        <v/>
      </c>
      <c r="N254" s="27" t="str">
        <f t="shared" si="5"/>
        <v/>
      </c>
      <c r="O254" s="27" t="str">
        <f t="shared" si="6"/>
        <v/>
      </c>
      <c r="P254" s="27" t="str">
        <f>IF(N254="","",CHOOSE(VLOOKUP($V254,$A$1:$F$600,6,FALSE),AHS!$M$1,BHS!$M$1,CHS!$M$1,HMJHS!$M$1,KHS!$M$1,Kings!$M$1,MHS!$M$1,SWHS!$M$1,AMHS!$M$1,'S10'!$M$1,'S11'!$M$1,'S12'!$M$1,'S13'!$M$1,'S14'!$M$1,'S15'!$M$1,'S16'!$M$1,'S17'!$M$1,'S18'!$M$1,'S19'!$M$1,'S20'!$M$1))</f>
        <v/>
      </c>
      <c r="Q254" s="27" t="str">
        <f t="shared" si="7"/>
        <v/>
      </c>
      <c r="R254" s="27" t="str">
        <f t="shared" si="8"/>
        <v/>
      </c>
      <c r="S254" s="27" t="str">
        <f t="shared" si="9"/>
        <v/>
      </c>
      <c r="T254" s="27" t="str">
        <f t="shared" si="10"/>
        <v/>
      </c>
      <c r="U254" s="27" t="str">
        <f t="shared" si="11"/>
        <v/>
      </c>
      <c r="V254" s="27">
        <v>252</v>
      </c>
      <c r="W254" s="27" t="str">
        <f t="shared" si="12"/>
        <v/>
      </c>
      <c r="X254" s="27" t="str">
        <f t="shared" si="13"/>
        <v/>
      </c>
      <c r="Y254" s="27" t="str">
        <f>IF(W254="","",CHOOSE(VLOOKUP($V254,$B$1:$F$600,5,FALSE),AHS!$M$1,BHS!$M$1,CHS!$M$1,HMJHS!$M$1,KHS!$M$1,Kings!$M$1,MHS!$M$1,SWHS!$M$1,AMHS!$M$1,'S10'!$M$1,'S11'!$M$1,'S12'!$M$1,'S13'!$M$1,'S14'!$M$1,'S15'!$M$1,'S16'!$M$1,'S17'!$M$1,'S18'!$M$1,'S19'!$M$1,'S20'!$M$1))</f>
        <v/>
      </c>
      <c r="Z254" s="27" t="str">
        <f t="shared" si="14"/>
        <v/>
      </c>
      <c r="AA254" s="27" t="str">
        <f t="shared" si="15"/>
        <v/>
      </c>
      <c r="AB254" s="27" t="str">
        <f t="shared" si="16"/>
        <v/>
      </c>
      <c r="AC254" s="27" t="str">
        <f t="shared" si="17"/>
        <v/>
      </c>
      <c r="AD254" s="27" t="str">
        <f t="shared" si="18"/>
        <v/>
      </c>
    </row>
    <row r="255" spans="1:30" ht="12" customHeight="1" x14ac:dyDescent="0.25">
      <c r="A255" s="29" t="str">
        <f t="shared" ref="A255:B255" si="270">IF(C255="","",COUNTIF(C$1:C254,C255)+C255)</f>
        <v/>
      </c>
      <c r="B255" s="29" t="str">
        <f t="shared" si="270"/>
        <v/>
      </c>
      <c r="C255" s="29" t="str">
        <f t="shared" si="1"/>
        <v/>
      </c>
      <c r="D255" s="29" t="str">
        <f t="shared" si="2"/>
        <v/>
      </c>
      <c r="E255" s="29">
        <f>AMHS!$Y$6</f>
        <v>1</v>
      </c>
      <c r="F255" s="29">
        <v>9</v>
      </c>
      <c r="G255" s="29">
        <v>15</v>
      </c>
      <c r="H255" s="29" t="str">
        <f>IF(AND(E255=1,AMHS!H$17&lt;&gt;""),AMHS!H$17,"")</f>
        <v/>
      </c>
      <c r="I255" s="29" t="str">
        <f>IF(AND(E255=2,AMHS!H$17&lt;&gt;""),AMHS!H$17,"")</f>
        <v/>
      </c>
      <c r="J255" s="29" t="str">
        <f>IF(ISERROR(VLOOKUP(G255,AMHS!L$13:AR$32,30,FALSE)),"",VLOOKUP(G255,AMHS!L$13:AR$32,30,FALSE))</f>
        <v/>
      </c>
      <c r="K255" s="29" t="str">
        <f>IF(ISERROR(VLOOKUP(G255,AMHS!T$13:AR$32,23,FALSE)),"",VLOOKUP(G255,AMHS!T$13:AR$32,23,FALSE))</f>
        <v/>
      </c>
      <c r="L255" s="29" t="str">
        <f>IF(ISERROR(VLOOKUP(G255,AMHS!AB$13:AR$32,16,FALSE)),"",VLOOKUP(G255,AMHS!AB$13:AR$32,16,FALSE))</f>
        <v/>
      </c>
      <c r="M255" s="29" t="str">
        <f>IF(ISERROR(VLOOKUP(G255,AMHS!AJ$13:AR$32,9,FALSE)),"",VLOOKUP(G255,AMHS!AJ$13:AR$32,9,FALSE))</f>
        <v/>
      </c>
      <c r="N255" s="27" t="str">
        <f t="shared" si="5"/>
        <v/>
      </c>
      <c r="O255" s="27" t="str">
        <f t="shared" si="6"/>
        <v/>
      </c>
      <c r="P255" s="27" t="str">
        <f>IF(N255="","",CHOOSE(VLOOKUP($V255,$A$1:$F$600,6,FALSE),AHS!$M$1,BHS!$M$1,CHS!$M$1,HMJHS!$M$1,KHS!$M$1,Kings!$M$1,MHS!$M$1,SWHS!$M$1,AMHS!$M$1,'S10'!$M$1,'S11'!$M$1,'S12'!$M$1,'S13'!$M$1,'S14'!$M$1,'S15'!$M$1,'S16'!$M$1,'S17'!$M$1,'S18'!$M$1,'S19'!$M$1,'S20'!$M$1))</f>
        <v/>
      </c>
      <c r="Q255" s="27" t="str">
        <f t="shared" si="7"/>
        <v/>
      </c>
      <c r="R255" s="27" t="str">
        <f t="shared" si="8"/>
        <v/>
      </c>
      <c r="S255" s="27" t="str">
        <f t="shared" si="9"/>
        <v/>
      </c>
      <c r="T255" s="27" t="str">
        <f t="shared" si="10"/>
        <v/>
      </c>
      <c r="U255" s="27" t="str">
        <f t="shared" si="11"/>
        <v/>
      </c>
      <c r="V255" s="27">
        <v>253</v>
      </c>
      <c r="W255" s="27" t="str">
        <f t="shared" si="12"/>
        <v/>
      </c>
      <c r="X255" s="27" t="str">
        <f t="shared" si="13"/>
        <v/>
      </c>
      <c r="Y255" s="27" t="str">
        <f>IF(W255="","",CHOOSE(VLOOKUP($V255,$B$1:$F$600,5,FALSE),AHS!$M$1,BHS!$M$1,CHS!$M$1,HMJHS!$M$1,KHS!$M$1,Kings!$M$1,MHS!$M$1,SWHS!$M$1,AMHS!$M$1,'S10'!$M$1,'S11'!$M$1,'S12'!$M$1,'S13'!$M$1,'S14'!$M$1,'S15'!$M$1,'S16'!$M$1,'S17'!$M$1,'S18'!$M$1,'S19'!$M$1,'S20'!$M$1))</f>
        <v/>
      </c>
      <c r="Z255" s="27" t="str">
        <f t="shared" si="14"/>
        <v/>
      </c>
      <c r="AA255" s="27" t="str">
        <f t="shared" si="15"/>
        <v/>
      </c>
      <c r="AB255" s="27" t="str">
        <f t="shared" si="16"/>
        <v/>
      </c>
      <c r="AC255" s="27" t="str">
        <f t="shared" si="17"/>
        <v/>
      </c>
      <c r="AD255" s="27" t="str">
        <f t="shared" si="18"/>
        <v/>
      </c>
    </row>
    <row r="256" spans="1:30" ht="12" customHeight="1" x14ac:dyDescent="0.25">
      <c r="A256" s="29" t="str">
        <f t="shared" ref="A256:B256" si="271">IF(C256="","",COUNTIF(C$1:C255,C256)+C256)</f>
        <v/>
      </c>
      <c r="B256" s="29" t="str">
        <f t="shared" si="271"/>
        <v/>
      </c>
      <c r="C256" s="29" t="str">
        <f t="shared" ref="C256:C510" si="272">IF($H256="","",RANK($H256,$H$1:$H$600))</f>
        <v/>
      </c>
      <c r="D256" s="29" t="str">
        <f t="shared" ref="D256:D510" si="273">IF($I256="","",RANK($I256,$I$1:$I$600))</f>
        <v/>
      </c>
      <c r="E256" s="29">
        <f>AMHS!$Y$6</f>
        <v>1</v>
      </c>
      <c r="F256" s="29">
        <v>9</v>
      </c>
      <c r="G256" s="29">
        <v>16</v>
      </c>
      <c r="H256" s="29" t="str">
        <f>IF(AND(E256=1,AMHS!H$18&lt;&gt;""),AMHS!H$18,"")</f>
        <v/>
      </c>
      <c r="I256" s="29" t="str">
        <f>IF(AND(E256=2,AMHS!H$18&lt;&gt;""),AMHS!H$18,"")</f>
        <v/>
      </c>
      <c r="J256" s="29" t="str">
        <f>IF(ISERROR(VLOOKUP(G256,AMHS!L$13:AR$32,30,FALSE)),"",VLOOKUP(G256,AMHS!L$13:AR$32,30,FALSE))</f>
        <v/>
      </c>
      <c r="K256" s="29" t="str">
        <f>IF(ISERROR(VLOOKUP(G256,AMHS!T$13:AR$32,23,FALSE)),"",VLOOKUP(G256,AMHS!T$13:AR$32,23,FALSE))</f>
        <v/>
      </c>
      <c r="L256" s="29" t="str">
        <f>IF(ISERROR(VLOOKUP(G256,AMHS!AB$13:AR$32,16,FALSE)),"",VLOOKUP(G256,AMHS!AB$13:AR$32,16,FALSE))</f>
        <v/>
      </c>
      <c r="M256" s="29" t="str">
        <f>IF(ISERROR(VLOOKUP(G256,AMHS!AJ$13:AR$32,9,FALSE)),"",VLOOKUP(G256,AMHS!AJ$13:AR$32,9,FALSE))</f>
        <v/>
      </c>
      <c r="N256" s="27" t="str">
        <f t="shared" si="5"/>
        <v/>
      </c>
      <c r="O256" s="27" t="str">
        <f t="shared" si="6"/>
        <v/>
      </c>
      <c r="P256" s="27" t="str">
        <f>IF(N256="","",CHOOSE(VLOOKUP($V256,$A$1:$F$600,6,FALSE),AHS!$M$1,BHS!$M$1,CHS!$M$1,HMJHS!$M$1,KHS!$M$1,Kings!$M$1,MHS!$M$1,SWHS!$M$1,AMHS!$M$1,'S10'!$M$1,'S11'!$M$1,'S12'!$M$1,'S13'!$M$1,'S14'!$M$1,'S15'!$M$1,'S16'!$M$1,'S17'!$M$1,'S18'!$M$1,'S19'!$M$1,'S20'!$M$1))</f>
        <v/>
      </c>
      <c r="Q256" s="27" t="str">
        <f t="shared" si="7"/>
        <v/>
      </c>
      <c r="R256" s="27" t="str">
        <f t="shared" si="8"/>
        <v/>
      </c>
      <c r="S256" s="27" t="str">
        <f t="shared" si="9"/>
        <v/>
      </c>
      <c r="T256" s="27" t="str">
        <f t="shared" si="10"/>
        <v/>
      </c>
      <c r="U256" s="27" t="str">
        <f t="shared" si="11"/>
        <v/>
      </c>
      <c r="V256" s="27">
        <v>254</v>
      </c>
      <c r="W256" s="27" t="str">
        <f t="shared" si="12"/>
        <v/>
      </c>
      <c r="X256" s="27" t="str">
        <f t="shared" si="13"/>
        <v/>
      </c>
      <c r="Y256" s="27" t="str">
        <f>IF(W256="","",CHOOSE(VLOOKUP($V256,$B$1:$F$600,5,FALSE),AHS!$M$1,BHS!$M$1,CHS!$M$1,HMJHS!$M$1,KHS!$M$1,Kings!$M$1,MHS!$M$1,SWHS!$M$1,AMHS!$M$1,'S10'!$M$1,'S11'!$M$1,'S12'!$M$1,'S13'!$M$1,'S14'!$M$1,'S15'!$M$1,'S16'!$M$1,'S17'!$M$1,'S18'!$M$1,'S19'!$M$1,'S20'!$M$1))</f>
        <v/>
      </c>
      <c r="Z256" s="27" t="str">
        <f t="shared" si="14"/>
        <v/>
      </c>
      <c r="AA256" s="27" t="str">
        <f t="shared" si="15"/>
        <v/>
      </c>
      <c r="AB256" s="27" t="str">
        <f t="shared" si="16"/>
        <v/>
      </c>
      <c r="AC256" s="27" t="str">
        <f t="shared" si="17"/>
        <v/>
      </c>
      <c r="AD256" s="27" t="str">
        <f t="shared" si="18"/>
        <v/>
      </c>
    </row>
    <row r="257" spans="1:30" ht="12" customHeight="1" x14ac:dyDescent="0.25">
      <c r="A257" s="29" t="str">
        <f t="shared" ref="A257:B257" si="274">IF(C257="","",COUNTIF(C$1:C256,C257)+C257)</f>
        <v/>
      </c>
      <c r="B257" s="29" t="str">
        <f t="shared" si="274"/>
        <v/>
      </c>
      <c r="C257" s="29" t="str">
        <f t="shared" si="272"/>
        <v/>
      </c>
      <c r="D257" s="29" t="str">
        <f t="shared" si="273"/>
        <v/>
      </c>
      <c r="E257" s="29">
        <f>AMHS!$Y$6</f>
        <v>1</v>
      </c>
      <c r="F257" s="29">
        <v>9</v>
      </c>
      <c r="G257" s="29">
        <v>17</v>
      </c>
      <c r="H257" s="29" t="str">
        <f>IF(AND(E257=1,AMHS!H$19&lt;&gt;""),AMHS!H$19,"")</f>
        <v/>
      </c>
      <c r="I257" s="29" t="str">
        <f>IF(AND(E257=2,AMHS!H$19&lt;&gt;""),AMHS!H$19,"")</f>
        <v/>
      </c>
      <c r="J257" s="29" t="str">
        <f>IF(ISERROR(VLOOKUP(G257,AMHS!L$13:AR$32,30,FALSE)),"",VLOOKUP(G257,AMHS!L$13:AR$32,30,FALSE))</f>
        <v/>
      </c>
      <c r="K257" s="29" t="str">
        <f>IF(ISERROR(VLOOKUP(G257,AMHS!T$13:AR$32,23,FALSE)),"",VLOOKUP(G257,AMHS!T$13:AR$32,23,FALSE))</f>
        <v/>
      </c>
      <c r="L257" s="29" t="str">
        <f>IF(ISERROR(VLOOKUP(G257,AMHS!AB$13:AR$32,16,FALSE)),"",VLOOKUP(G257,AMHS!AB$13:AR$32,16,FALSE))</f>
        <v/>
      </c>
      <c r="M257" s="29" t="str">
        <f>IF(ISERROR(VLOOKUP(G257,AMHS!AJ$13:AR$32,9,FALSE)),"",VLOOKUP(G257,AMHS!AJ$13:AR$32,9,FALSE))</f>
        <v/>
      </c>
      <c r="N257" s="27" t="str">
        <f t="shared" si="5"/>
        <v/>
      </c>
      <c r="O257" s="27" t="str">
        <f t="shared" si="6"/>
        <v/>
      </c>
      <c r="P257" s="27" t="str">
        <f>IF(N257="","",CHOOSE(VLOOKUP($V257,$A$1:$F$600,6,FALSE),AHS!$M$1,BHS!$M$1,CHS!$M$1,HMJHS!$M$1,KHS!$M$1,Kings!$M$1,MHS!$M$1,SWHS!$M$1,AMHS!$M$1,'S10'!$M$1,'S11'!$M$1,'S12'!$M$1,'S13'!$M$1,'S14'!$M$1,'S15'!$M$1,'S16'!$M$1,'S17'!$M$1,'S18'!$M$1,'S19'!$M$1,'S20'!$M$1))</f>
        <v/>
      </c>
      <c r="Q257" s="27" t="str">
        <f t="shared" si="7"/>
        <v/>
      </c>
      <c r="R257" s="27" t="str">
        <f t="shared" si="8"/>
        <v/>
      </c>
      <c r="S257" s="27" t="str">
        <f t="shared" si="9"/>
        <v/>
      </c>
      <c r="T257" s="27" t="str">
        <f t="shared" si="10"/>
        <v/>
      </c>
      <c r="U257" s="27" t="str">
        <f t="shared" si="11"/>
        <v/>
      </c>
      <c r="V257" s="27">
        <v>255</v>
      </c>
      <c r="W257" s="27" t="str">
        <f t="shared" si="12"/>
        <v/>
      </c>
      <c r="X257" s="27" t="str">
        <f t="shared" si="13"/>
        <v/>
      </c>
      <c r="Y257" s="27" t="str">
        <f>IF(W257="","",CHOOSE(VLOOKUP($V257,$B$1:$F$600,5,FALSE),AHS!$M$1,BHS!$M$1,CHS!$M$1,HMJHS!$M$1,KHS!$M$1,Kings!$M$1,MHS!$M$1,SWHS!$M$1,AMHS!$M$1,'S10'!$M$1,'S11'!$M$1,'S12'!$M$1,'S13'!$M$1,'S14'!$M$1,'S15'!$M$1,'S16'!$M$1,'S17'!$M$1,'S18'!$M$1,'S19'!$M$1,'S20'!$M$1))</f>
        <v/>
      </c>
      <c r="Z257" s="27" t="str">
        <f t="shared" si="14"/>
        <v/>
      </c>
      <c r="AA257" s="27" t="str">
        <f t="shared" si="15"/>
        <v/>
      </c>
      <c r="AB257" s="27" t="str">
        <f t="shared" si="16"/>
        <v/>
      </c>
      <c r="AC257" s="27" t="str">
        <f t="shared" si="17"/>
        <v/>
      </c>
      <c r="AD257" s="27" t="str">
        <f t="shared" si="18"/>
        <v/>
      </c>
    </row>
    <row r="258" spans="1:30" ht="12" customHeight="1" x14ac:dyDescent="0.25">
      <c r="A258" s="29" t="str">
        <f t="shared" ref="A258:B258" si="275">IF(C258="","",COUNTIF(C$1:C257,C258)+C258)</f>
        <v/>
      </c>
      <c r="B258" s="29" t="str">
        <f t="shared" si="275"/>
        <v/>
      </c>
      <c r="C258" s="29" t="str">
        <f t="shared" si="272"/>
        <v/>
      </c>
      <c r="D258" s="29" t="str">
        <f t="shared" si="273"/>
        <v/>
      </c>
      <c r="E258" s="29">
        <f>AMHS!$Y$6</f>
        <v>1</v>
      </c>
      <c r="F258" s="29">
        <v>9</v>
      </c>
      <c r="G258" s="29">
        <v>18</v>
      </c>
      <c r="H258" s="29" t="str">
        <f>IF(AND(E258=1,AMHS!H$20&lt;&gt;""),AMHS!H$20,"")</f>
        <v/>
      </c>
      <c r="I258" s="29" t="str">
        <f>IF(AND(E258=2,AMHS!H$20&lt;&gt;""),AMHS!H$20,"")</f>
        <v/>
      </c>
      <c r="J258" s="29" t="str">
        <f>IF(ISERROR(VLOOKUP(G258,AMHS!L$13:AR$32,30,FALSE)),"",VLOOKUP(G258,AMHS!L$13:AR$32,30,FALSE))</f>
        <v/>
      </c>
      <c r="K258" s="29" t="str">
        <f>IF(ISERROR(VLOOKUP(G258,AMHS!T$13:AR$32,23,FALSE)),"",VLOOKUP(G258,AMHS!T$13:AR$32,23,FALSE))</f>
        <v/>
      </c>
      <c r="L258" s="29" t="str">
        <f>IF(ISERROR(VLOOKUP(G258,AMHS!AB$13:AR$32,16,FALSE)),"",VLOOKUP(G258,AMHS!AB$13:AR$32,16,FALSE))</f>
        <v/>
      </c>
      <c r="M258" s="29" t="str">
        <f>IF(ISERROR(VLOOKUP(G258,AMHS!AJ$13:AR$32,9,FALSE)),"",VLOOKUP(G258,AMHS!AJ$13:AR$32,9,FALSE))</f>
        <v/>
      </c>
      <c r="N258" s="27" t="str">
        <f t="shared" ref="N258:N512" si="276">IF(ISERROR(VLOOKUP($V258,$A$1:$C$600,3,FALSE)),"",VLOOKUP($V258,$A$1:$C$600,3,FALSE))</f>
        <v/>
      </c>
      <c r="O258" s="27" t="str">
        <f t="shared" ref="O258:O512" si="277">IF(N258="","",VLOOKUP($V258,$A$1:$H$600,8,FALSE))</f>
        <v/>
      </c>
      <c r="P258" s="27" t="str">
        <f>IF(N258="","",CHOOSE(VLOOKUP($V258,$A$1:$F$600,6,FALSE),AHS!$M$1,BHS!$M$1,CHS!$M$1,HMJHS!$M$1,KHS!$M$1,Kings!$M$1,MHS!$M$1,SWHS!$M$1,AMHS!$M$1,'S10'!$M$1,'S11'!$M$1,'S12'!$M$1,'S13'!$M$1,'S14'!$M$1,'S15'!$M$1,'S16'!$M$1,'S17'!$M$1,'S18'!$M$1,'S19'!$M$1,'S20'!$M$1))</f>
        <v/>
      </c>
      <c r="Q258" s="27" t="str">
        <f t="shared" ref="Q258:Q512" si="278">IF(N258="","",VLOOKUP($V258,$A$1:$H$600,7,FALSE))</f>
        <v/>
      </c>
      <c r="R258" s="27" t="str">
        <f t="shared" ref="R258:R512" si="279">IF($N258="","",VLOOKUP($V258,$A$1:$M$600,10,FALSE))</f>
        <v/>
      </c>
      <c r="S258" s="27" t="str">
        <f t="shared" ref="S258:S512" si="280">IF($N258="","",VLOOKUP($V258,$A$1:$M$600,11,FALSE))</f>
        <v/>
      </c>
      <c r="T258" s="27" t="str">
        <f t="shared" ref="T258:T512" si="281">IF($N258="","",VLOOKUP($V258,$A$1:$M$600,12,FALSE))</f>
        <v/>
      </c>
      <c r="U258" s="27" t="str">
        <f t="shared" ref="U258:U512" si="282">IF($N258="","",VLOOKUP($V258,$A$1:$M$600,13,FALSE))</f>
        <v/>
      </c>
      <c r="V258" s="27">
        <v>256</v>
      </c>
      <c r="W258" s="27" t="str">
        <f t="shared" ref="W258:W512" si="283">IF(ISERROR(VLOOKUP($V258,$B$1:$D$600,3,FALSE)),"",VLOOKUP($V258,$B$1:$D$600,3,FALSE))</f>
        <v/>
      </c>
      <c r="X258" s="27" t="str">
        <f t="shared" ref="X258:X512" si="284">IF(W258="","",VLOOKUP($V258,$B$1:$L$600,8,FALSE))</f>
        <v/>
      </c>
      <c r="Y258" s="27" t="str">
        <f>IF(W258="","",CHOOSE(VLOOKUP($V258,$B$1:$F$600,5,FALSE),AHS!$M$1,BHS!$M$1,CHS!$M$1,HMJHS!$M$1,KHS!$M$1,Kings!$M$1,MHS!$M$1,SWHS!$M$1,AMHS!$M$1,'S10'!$M$1,'S11'!$M$1,'S12'!$M$1,'S13'!$M$1,'S14'!$M$1,'S15'!$M$1,'S16'!$M$1,'S17'!$M$1,'S18'!$M$1,'S19'!$M$1,'S20'!$M$1))</f>
        <v/>
      </c>
      <c r="Z258" s="27" t="str">
        <f t="shared" ref="Z258:Z512" si="285">IF(W258="","",VLOOKUP($V258,$B$1:$L$600,6,FALSE))</f>
        <v/>
      </c>
      <c r="AA258" s="27" t="str">
        <f t="shared" ref="AA258:AA512" si="286">IF($W258="","",VLOOKUP($V258,$B$1:$M$600,9,FALSE))</f>
        <v/>
      </c>
      <c r="AB258" s="27" t="str">
        <f t="shared" ref="AB258:AB512" si="287">IF($W258="","",VLOOKUP($V258,$B$1:$M$600,10,FALSE))</f>
        <v/>
      </c>
      <c r="AC258" s="27" t="str">
        <f t="shared" ref="AC258:AC512" si="288">IF($W258="","",VLOOKUP($V258,$B$1:$M$600,11,FALSE))</f>
        <v/>
      </c>
      <c r="AD258" s="27" t="str">
        <f t="shared" ref="AD258:AD512" si="289">IF($W258="","",VLOOKUP($V258,$B$1:$M$600,12,FALSE))</f>
        <v/>
      </c>
    </row>
    <row r="259" spans="1:30" ht="12" customHeight="1" x14ac:dyDescent="0.25">
      <c r="A259" s="29" t="str">
        <f t="shared" ref="A259:B259" si="290">IF(C259="","",COUNTIF(C$1:C258,C259)+C259)</f>
        <v/>
      </c>
      <c r="B259" s="29" t="str">
        <f t="shared" si="290"/>
        <v/>
      </c>
      <c r="C259" s="29" t="str">
        <f t="shared" si="272"/>
        <v/>
      </c>
      <c r="D259" s="29" t="str">
        <f t="shared" si="273"/>
        <v/>
      </c>
      <c r="E259" s="29">
        <f>AMHS!$Y$6</f>
        <v>1</v>
      </c>
      <c r="F259" s="29">
        <v>9</v>
      </c>
      <c r="G259" s="29">
        <v>19</v>
      </c>
      <c r="H259" s="29" t="str">
        <f>IF(AND(E259=1,AMHS!H$21&lt;&gt;""),AMHS!H$21,"")</f>
        <v/>
      </c>
      <c r="I259" s="29" t="str">
        <f>IF(AND(E259=2,AMHS!H$21&lt;&gt;""),AMHS!H$21,"")</f>
        <v/>
      </c>
      <c r="J259" s="29" t="str">
        <f>IF(ISERROR(VLOOKUP(G259,AMHS!L$13:AR$32,30,FALSE)),"",VLOOKUP(G259,AMHS!L$13:AR$32,30,FALSE))</f>
        <v/>
      </c>
      <c r="K259" s="29" t="str">
        <f>IF(ISERROR(VLOOKUP(G259,AMHS!T$13:AR$32,23,FALSE)),"",VLOOKUP(G259,AMHS!T$13:AR$32,23,FALSE))</f>
        <v/>
      </c>
      <c r="L259" s="29" t="str">
        <f>IF(ISERROR(VLOOKUP(G259,AMHS!AB$13:AR$32,16,FALSE)),"",VLOOKUP(G259,AMHS!AB$13:AR$32,16,FALSE))</f>
        <v/>
      </c>
      <c r="M259" s="29" t="str">
        <f>IF(ISERROR(VLOOKUP(G259,AMHS!AJ$13:AR$32,9,FALSE)),"",VLOOKUP(G259,AMHS!AJ$13:AR$32,9,FALSE))</f>
        <v/>
      </c>
      <c r="N259" s="27" t="str">
        <f t="shared" si="276"/>
        <v/>
      </c>
      <c r="O259" s="27" t="str">
        <f t="shared" si="277"/>
        <v/>
      </c>
      <c r="P259" s="27" t="str">
        <f>IF(N259="","",CHOOSE(VLOOKUP($V259,$A$1:$F$600,6,FALSE),AHS!$M$1,BHS!$M$1,CHS!$M$1,HMJHS!$M$1,KHS!$M$1,Kings!$M$1,MHS!$M$1,SWHS!$M$1,AMHS!$M$1,'S10'!$M$1,'S11'!$M$1,'S12'!$M$1,'S13'!$M$1,'S14'!$M$1,'S15'!$M$1,'S16'!$M$1,'S17'!$M$1,'S18'!$M$1,'S19'!$M$1,'S20'!$M$1))</f>
        <v/>
      </c>
      <c r="Q259" s="27" t="str">
        <f t="shared" si="278"/>
        <v/>
      </c>
      <c r="R259" s="27" t="str">
        <f t="shared" si="279"/>
        <v/>
      </c>
      <c r="S259" s="27" t="str">
        <f t="shared" si="280"/>
        <v/>
      </c>
      <c r="T259" s="27" t="str">
        <f t="shared" si="281"/>
        <v/>
      </c>
      <c r="U259" s="27" t="str">
        <f t="shared" si="282"/>
        <v/>
      </c>
      <c r="V259" s="27">
        <v>257</v>
      </c>
      <c r="W259" s="27" t="str">
        <f t="shared" si="283"/>
        <v/>
      </c>
      <c r="X259" s="27" t="str">
        <f t="shared" si="284"/>
        <v/>
      </c>
      <c r="Y259" s="27" t="str">
        <f>IF(W259="","",CHOOSE(VLOOKUP($V259,$B$1:$F$600,5,FALSE),AHS!$M$1,BHS!$M$1,CHS!$M$1,HMJHS!$M$1,KHS!$M$1,Kings!$M$1,MHS!$M$1,SWHS!$M$1,AMHS!$M$1,'S10'!$M$1,'S11'!$M$1,'S12'!$M$1,'S13'!$M$1,'S14'!$M$1,'S15'!$M$1,'S16'!$M$1,'S17'!$M$1,'S18'!$M$1,'S19'!$M$1,'S20'!$M$1))</f>
        <v/>
      </c>
      <c r="Z259" s="27" t="str">
        <f t="shared" si="285"/>
        <v/>
      </c>
      <c r="AA259" s="27" t="str">
        <f t="shared" si="286"/>
        <v/>
      </c>
      <c r="AB259" s="27" t="str">
        <f t="shared" si="287"/>
        <v/>
      </c>
      <c r="AC259" s="27" t="str">
        <f t="shared" si="288"/>
        <v/>
      </c>
      <c r="AD259" s="27" t="str">
        <f t="shared" si="289"/>
        <v/>
      </c>
    </row>
    <row r="260" spans="1:30" ht="12" customHeight="1" x14ac:dyDescent="0.25">
      <c r="A260" s="29" t="str">
        <f t="shared" ref="A260:B260" si="291">IF(C260="","",COUNTIF(C$1:C259,C260)+C260)</f>
        <v/>
      </c>
      <c r="B260" s="29" t="str">
        <f t="shared" si="291"/>
        <v/>
      </c>
      <c r="C260" s="29" t="str">
        <f t="shared" si="272"/>
        <v/>
      </c>
      <c r="D260" s="29" t="str">
        <f t="shared" si="273"/>
        <v/>
      </c>
      <c r="E260" s="29">
        <f>AMHS!$Y$6</f>
        <v>1</v>
      </c>
      <c r="F260" s="29">
        <v>9</v>
      </c>
      <c r="G260" s="29">
        <v>20</v>
      </c>
      <c r="H260" s="29" t="str">
        <f>IF(AND(E260=1,AMHS!H$22&lt;&gt;""),AMHS!H$22,"")</f>
        <v/>
      </c>
      <c r="I260" s="29" t="str">
        <f>IF(AND(E260=2,AMHS!H$22&lt;&gt;""),AMHS!H$22,"")</f>
        <v/>
      </c>
      <c r="J260" s="29" t="str">
        <f>IF(ISERROR(VLOOKUP(G260,AMHS!L$13:AR$32,30,FALSE)),"",VLOOKUP(G260,AMHS!L$13:AR$32,30,FALSE))</f>
        <v/>
      </c>
      <c r="K260" s="29" t="str">
        <f>IF(ISERROR(VLOOKUP(G260,AMHS!T$13:AR$32,23,FALSE)),"",VLOOKUP(G260,AMHS!T$13:AR$32,23,FALSE))</f>
        <v/>
      </c>
      <c r="L260" s="29" t="str">
        <f>IF(ISERROR(VLOOKUP(G260,AMHS!AB$13:AR$32,16,FALSE)),"",VLOOKUP(G260,AMHS!AB$13:AR$32,16,FALSE))</f>
        <v/>
      </c>
      <c r="M260" s="29" t="str">
        <f>IF(ISERROR(VLOOKUP(G260,AMHS!AJ$13:AR$32,9,FALSE)),"",VLOOKUP(G260,AMHS!AJ$13:AR$32,9,FALSE))</f>
        <v/>
      </c>
      <c r="N260" s="27" t="str">
        <f t="shared" si="276"/>
        <v/>
      </c>
      <c r="O260" s="27" t="str">
        <f t="shared" si="277"/>
        <v/>
      </c>
      <c r="P260" s="27" t="str">
        <f>IF(N260="","",CHOOSE(VLOOKUP($V260,$A$1:$F$600,6,FALSE),AHS!$M$1,BHS!$M$1,CHS!$M$1,HMJHS!$M$1,KHS!$M$1,Kings!$M$1,MHS!$M$1,SWHS!$M$1,AMHS!$M$1,'S10'!$M$1,'S11'!$M$1,'S12'!$M$1,'S13'!$M$1,'S14'!$M$1,'S15'!$M$1,'S16'!$M$1,'S17'!$M$1,'S18'!$M$1,'S19'!$M$1,'S20'!$M$1))</f>
        <v/>
      </c>
      <c r="Q260" s="27" t="str">
        <f t="shared" si="278"/>
        <v/>
      </c>
      <c r="R260" s="27" t="str">
        <f t="shared" si="279"/>
        <v/>
      </c>
      <c r="S260" s="27" t="str">
        <f t="shared" si="280"/>
        <v/>
      </c>
      <c r="T260" s="27" t="str">
        <f t="shared" si="281"/>
        <v/>
      </c>
      <c r="U260" s="27" t="str">
        <f t="shared" si="282"/>
        <v/>
      </c>
      <c r="V260" s="27">
        <v>258</v>
      </c>
      <c r="W260" s="27" t="str">
        <f t="shared" si="283"/>
        <v/>
      </c>
      <c r="X260" s="27" t="str">
        <f t="shared" si="284"/>
        <v/>
      </c>
      <c r="Y260" s="27" t="str">
        <f>IF(W260="","",CHOOSE(VLOOKUP($V260,$B$1:$F$600,5,FALSE),AHS!$M$1,BHS!$M$1,CHS!$M$1,HMJHS!$M$1,KHS!$M$1,Kings!$M$1,MHS!$M$1,SWHS!$M$1,AMHS!$M$1,'S10'!$M$1,'S11'!$M$1,'S12'!$M$1,'S13'!$M$1,'S14'!$M$1,'S15'!$M$1,'S16'!$M$1,'S17'!$M$1,'S18'!$M$1,'S19'!$M$1,'S20'!$M$1))</f>
        <v/>
      </c>
      <c r="Z260" s="27" t="str">
        <f t="shared" si="285"/>
        <v/>
      </c>
      <c r="AA260" s="27" t="str">
        <f t="shared" si="286"/>
        <v/>
      </c>
      <c r="AB260" s="27" t="str">
        <f t="shared" si="287"/>
        <v/>
      </c>
      <c r="AC260" s="27" t="str">
        <f t="shared" si="288"/>
        <v/>
      </c>
      <c r="AD260" s="27" t="str">
        <f t="shared" si="289"/>
        <v/>
      </c>
    </row>
    <row r="261" spans="1:30" ht="12" customHeight="1" x14ac:dyDescent="0.25">
      <c r="A261" s="29" t="str">
        <f t="shared" ref="A261:B261" si="292">IF(C261="","",COUNTIF(C$1:C260,C261)+C261)</f>
        <v/>
      </c>
      <c r="B261" s="29" t="str">
        <f t="shared" si="292"/>
        <v/>
      </c>
      <c r="C261" s="29" t="str">
        <f t="shared" si="272"/>
        <v/>
      </c>
      <c r="D261" s="29" t="str">
        <f t="shared" si="273"/>
        <v/>
      </c>
      <c r="E261" s="29">
        <f>AMHS!$Y$6</f>
        <v>1</v>
      </c>
      <c r="F261" s="29">
        <v>9</v>
      </c>
      <c r="G261" s="29">
        <v>21</v>
      </c>
      <c r="H261" s="29" t="str">
        <f>IF(AND(E261=1,AMHS!H$23&lt;&gt;""),AMHS!H$23,"")</f>
        <v/>
      </c>
      <c r="I261" s="29" t="str">
        <f>IF(AND(E261=2,AMHS!H$23&lt;&gt;""),AMHS!H$23,"")</f>
        <v/>
      </c>
      <c r="J261" s="29" t="str">
        <f>IF(ISERROR(VLOOKUP(G261,AMHS!L$13:AR$32,30,FALSE)),"",VLOOKUP(G261,AMHS!L$13:AR$32,30,FALSE))</f>
        <v/>
      </c>
      <c r="K261" s="29" t="str">
        <f>IF(ISERROR(VLOOKUP(G261,AMHS!T$13:AR$32,23,FALSE)),"",VLOOKUP(G261,AMHS!T$13:AR$32,23,FALSE))</f>
        <v/>
      </c>
      <c r="L261" s="29" t="str">
        <f>IF(ISERROR(VLOOKUP(G261,AMHS!AB$13:AR$32,16,FALSE)),"",VLOOKUP(G261,AMHS!AB$13:AR$32,16,FALSE))</f>
        <v/>
      </c>
      <c r="M261" s="29" t="str">
        <f>IF(ISERROR(VLOOKUP(G261,AMHS!AJ$13:AR$32,9,FALSE)),"",VLOOKUP(G261,AMHS!AJ$13:AR$32,9,FALSE))</f>
        <v/>
      </c>
      <c r="N261" s="27" t="str">
        <f t="shared" si="276"/>
        <v/>
      </c>
      <c r="O261" s="27" t="str">
        <f t="shared" si="277"/>
        <v/>
      </c>
      <c r="P261" s="27" t="str">
        <f>IF(N261="","",CHOOSE(VLOOKUP($V261,$A$1:$F$600,6,FALSE),AHS!$M$1,BHS!$M$1,CHS!$M$1,HMJHS!$M$1,KHS!$M$1,Kings!$M$1,MHS!$M$1,SWHS!$M$1,AMHS!$M$1,'S10'!$M$1,'S11'!$M$1,'S12'!$M$1,'S13'!$M$1,'S14'!$M$1,'S15'!$M$1,'S16'!$M$1,'S17'!$M$1,'S18'!$M$1,'S19'!$M$1,'S20'!$M$1))</f>
        <v/>
      </c>
      <c r="Q261" s="27" t="str">
        <f t="shared" si="278"/>
        <v/>
      </c>
      <c r="R261" s="27" t="str">
        <f t="shared" si="279"/>
        <v/>
      </c>
      <c r="S261" s="27" t="str">
        <f t="shared" si="280"/>
        <v/>
      </c>
      <c r="T261" s="27" t="str">
        <f t="shared" si="281"/>
        <v/>
      </c>
      <c r="U261" s="27" t="str">
        <f t="shared" si="282"/>
        <v/>
      </c>
      <c r="V261" s="27">
        <v>259</v>
      </c>
      <c r="W261" s="27" t="str">
        <f t="shared" si="283"/>
        <v/>
      </c>
      <c r="X261" s="27" t="str">
        <f t="shared" si="284"/>
        <v/>
      </c>
      <c r="Y261" s="27" t="str">
        <f>IF(W261="","",CHOOSE(VLOOKUP($V261,$B$1:$F$600,5,FALSE),AHS!$M$1,BHS!$M$1,CHS!$M$1,HMJHS!$M$1,KHS!$M$1,Kings!$M$1,MHS!$M$1,SWHS!$M$1,AMHS!$M$1,'S10'!$M$1,'S11'!$M$1,'S12'!$M$1,'S13'!$M$1,'S14'!$M$1,'S15'!$M$1,'S16'!$M$1,'S17'!$M$1,'S18'!$M$1,'S19'!$M$1,'S20'!$M$1))</f>
        <v/>
      </c>
      <c r="Z261" s="27" t="str">
        <f t="shared" si="285"/>
        <v/>
      </c>
      <c r="AA261" s="27" t="str">
        <f t="shared" si="286"/>
        <v/>
      </c>
      <c r="AB261" s="27" t="str">
        <f t="shared" si="287"/>
        <v/>
      </c>
      <c r="AC261" s="27" t="str">
        <f t="shared" si="288"/>
        <v/>
      </c>
      <c r="AD261" s="27" t="str">
        <f t="shared" si="289"/>
        <v/>
      </c>
    </row>
    <row r="262" spans="1:30" ht="12" customHeight="1" x14ac:dyDescent="0.25">
      <c r="A262" s="29" t="str">
        <f t="shared" ref="A262:B262" si="293">IF(C262="","",COUNTIF(C$1:C261,C262)+C262)</f>
        <v/>
      </c>
      <c r="B262" s="29" t="str">
        <f t="shared" si="293"/>
        <v/>
      </c>
      <c r="C262" s="29" t="str">
        <f t="shared" si="272"/>
        <v/>
      </c>
      <c r="D262" s="29" t="str">
        <f t="shared" si="273"/>
        <v/>
      </c>
      <c r="E262" s="29">
        <f>AMHS!$Y$6</f>
        <v>1</v>
      </c>
      <c r="F262" s="29">
        <v>9</v>
      </c>
      <c r="G262" s="29">
        <v>22</v>
      </c>
      <c r="H262" s="29" t="str">
        <f>IF(AND(E262=1,AMHS!H$24&lt;&gt;""),AMHS!H$24,"")</f>
        <v/>
      </c>
      <c r="I262" s="29" t="str">
        <f>IF(AND(E262=2,AMHS!H$24&lt;&gt;""),AMHS!H$24,"")</f>
        <v/>
      </c>
      <c r="J262" s="29" t="str">
        <f>IF(ISERROR(VLOOKUP(G262,AMHS!L$13:AR$32,30,FALSE)),"",VLOOKUP(G262,AMHS!L$13:AR$32,30,FALSE))</f>
        <v/>
      </c>
      <c r="K262" s="29" t="str">
        <f>IF(ISERROR(VLOOKUP(G262,AMHS!T$13:AR$32,23,FALSE)),"",VLOOKUP(G262,AMHS!T$13:AR$32,23,FALSE))</f>
        <v/>
      </c>
      <c r="L262" s="29" t="str">
        <f>IF(ISERROR(VLOOKUP(G262,AMHS!AB$13:AR$32,16,FALSE)),"",VLOOKUP(G262,AMHS!AB$13:AR$32,16,FALSE))</f>
        <v/>
      </c>
      <c r="M262" s="29" t="str">
        <f>IF(ISERROR(VLOOKUP(G262,AMHS!AJ$13:AR$32,9,FALSE)),"",VLOOKUP(G262,AMHS!AJ$13:AR$32,9,FALSE))</f>
        <v/>
      </c>
      <c r="N262" s="27" t="str">
        <f t="shared" si="276"/>
        <v/>
      </c>
      <c r="O262" s="27" t="str">
        <f t="shared" si="277"/>
        <v/>
      </c>
      <c r="P262" s="27" t="str">
        <f>IF(N262="","",CHOOSE(VLOOKUP($V262,$A$1:$F$600,6,FALSE),AHS!$M$1,BHS!$M$1,CHS!$M$1,HMJHS!$M$1,KHS!$M$1,Kings!$M$1,MHS!$M$1,SWHS!$M$1,AMHS!$M$1,'S10'!$M$1,'S11'!$M$1,'S12'!$M$1,'S13'!$M$1,'S14'!$M$1,'S15'!$M$1,'S16'!$M$1,'S17'!$M$1,'S18'!$M$1,'S19'!$M$1,'S20'!$M$1))</f>
        <v/>
      </c>
      <c r="Q262" s="27" t="str">
        <f t="shared" si="278"/>
        <v/>
      </c>
      <c r="R262" s="27" t="str">
        <f t="shared" si="279"/>
        <v/>
      </c>
      <c r="S262" s="27" t="str">
        <f t="shared" si="280"/>
        <v/>
      </c>
      <c r="T262" s="27" t="str">
        <f t="shared" si="281"/>
        <v/>
      </c>
      <c r="U262" s="27" t="str">
        <f t="shared" si="282"/>
        <v/>
      </c>
      <c r="V262" s="27">
        <v>260</v>
      </c>
      <c r="W262" s="27" t="str">
        <f t="shared" si="283"/>
        <v/>
      </c>
      <c r="X262" s="27" t="str">
        <f t="shared" si="284"/>
        <v/>
      </c>
      <c r="Y262" s="27" t="str">
        <f>IF(W262="","",CHOOSE(VLOOKUP($V262,$B$1:$F$600,5,FALSE),AHS!$M$1,BHS!$M$1,CHS!$M$1,HMJHS!$M$1,KHS!$M$1,Kings!$M$1,MHS!$M$1,SWHS!$M$1,AMHS!$M$1,'S10'!$M$1,'S11'!$M$1,'S12'!$M$1,'S13'!$M$1,'S14'!$M$1,'S15'!$M$1,'S16'!$M$1,'S17'!$M$1,'S18'!$M$1,'S19'!$M$1,'S20'!$M$1))</f>
        <v/>
      </c>
      <c r="Z262" s="27" t="str">
        <f t="shared" si="285"/>
        <v/>
      </c>
      <c r="AA262" s="27" t="str">
        <f t="shared" si="286"/>
        <v/>
      </c>
      <c r="AB262" s="27" t="str">
        <f t="shared" si="287"/>
        <v/>
      </c>
      <c r="AC262" s="27" t="str">
        <f t="shared" si="288"/>
        <v/>
      </c>
      <c r="AD262" s="27" t="str">
        <f t="shared" si="289"/>
        <v/>
      </c>
    </row>
    <row r="263" spans="1:30" ht="12" customHeight="1" x14ac:dyDescent="0.25">
      <c r="A263" s="29" t="str">
        <f t="shared" ref="A263:B263" si="294">IF(C263="","",COUNTIF(C$1:C262,C263)+C263)</f>
        <v/>
      </c>
      <c r="B263" s="29" t="str">
        <f t="shared" si="294"/>
        <v/>
      </c>
      <c r="C263" s="29" t="str">
        <f t="shared" si="272"/>
        <v/>
      </c>
      <c r="D263" s="29" t="str">
        <f t="shared" si="273"/>
        <v/>
      </c>
      <c r="E263" s="29">
        <f>AMHS!$Y$6</f>
        <v>1</v>
      </c>
      <c r="F263" s="29">
        <v>9</v>
      </c>
      <c r="G263" s="29">
        <v>23</v>
      </c>
      <c r="H263" s="29" t="str">
        <f>IF(AND(E263=1,AMHS!H$25&lt;&gt;""),AMHS!H$25,"")</f>
        <v/>
      </c>
      <c r="I263" s="29" t="str">
        <f>IF(AND(E263=2,AMHS!H$25&lt;&gt;""),AMHS!H$25,"")</f>
        <v/>
      </c>
      <c r="J263" s="29" t="str">
        <f>IF(ISERROR(VLOOKUP(G263,AMHS!L$13:AR$32,30,FALSE)),"",VLOOKUP(G263,AMHS!L$13:AR$32,30,FALSE))</f>
        <v/>
      </c>
      <c r="K263" s="29" t="str">
        <f>IF(ISERROR(VLOOKUP(G263,AMHS!T$13:AR$32,23,FALSE)),"",VLOOKUP(G263,AMHS!T$13:AR$32,23,FALSE))</f>
        <v/>
      </c>
      <c r="L263" s="29" t="str">
        <f>IF(ISERROR(VLOOKUP(G263,AMHS!AB$13:AR$32,16,FALSE)),"",VLOOKUP(G263,AMHS!AB$13:AR$32,16,FALSE))</f>
        <v/>
      </c>
      <c r="M263" s="29" t="str">
        <f>IF(ISERROR(VLOOKUP(G263,AMHS!AJ$13:AR$32,9,FALSE)),"",VLOOKUP(G263,AMHS!AJ$13:AR$32,9,FALSE))</f>
        <v/>
      </c>
      <c r="N263" s="27" t="str">
        <f t="shared" si="276"/>
        <v/>
      </c>
      <c r="O263" s="27" t="str">
        <f t="shared" si="277"/>
        <v/>
      </c>
      <c r="P263" s="27" t="str">
        <f>IF(N263="","",CHOOSE(VLOOKUP($V263,$A$1:$F$600,6,FALSE),AHS!$M$1,BHS!$M$1,CHS!$M$1,HMJHS!$M$1,KHS!$M$1,Kings!$M$1,MHS!$M$1,SWHS!$M$1,AMHS!$M$1,'S10'!$M$1,'S11'!$M$1,'S12'!$M$1,'S13'!$M$1,'S14'!$M$1,'S15'!$M$1,'S16'!$M$1,'S17'!$M$1,'S18'!$M$1,'S19'!$M$1,'S20'!$M$1))</f>
        <v/>
      </c>
      <c r="Q263" s="27" t="str">
        <f t="shared" si="278"/>
        <v/>
      </c>
      <c r="R263" s="27" t="str">
        <f t="shared" si="279"/>
        <v/>
      </c>
      <c r="S263" s="27" t="str">
        <f t="shared" si="280"/>
        <v/>
      </c>
      <c r="T263" s="27" t="str">
        <f t="shared" si="281"/>
        <v/>
      </c>
      <c r="U263" s="27" t="str">
        <f t="shared" si="282"/>
        <v/>
      </c>
      <c r="V263" s="27">
        <v>261</v>
      </c>
      <c r="W263" s="27" t="str">
        <f t="shared" si="283"/>
        <v/>
      </c>
      <c r="X263" s="27" t="str">
        <f t="shared" si="284"/>
        <v/>
      </c>
      <c r="Y263" s="27" t="str">
        <f>IF(W263="","",CHOOSE(VLOOKUP($V263,$B$1:$F$600,5,FALSE),AHS!$M$1,BHS!$M$1,CHS!$M$1,HMJHS!$M$1,KHS!$M$1,Kings!$M$1,MHS!$M$1,SWHS!$M$1,AMHS!$M$1,'S10'!$M$1,'S11'!$M$1,'S12'!$M$1,'S13'!$M$1,'S14'!$M$1,'S15'!$M$1,'S16'!$M$1,'S17'!$M$1,'S18'!$M$1,'S19'!$M$1,'S20'!$M$1))</f>
        <v/>
      </c>
      <c r="Z263" s="27" t="str">
        <f t="shared" si="285"/>
        <v/>
      </c>
      <c r="AA263" s="27" t="str">
        <f t="shared" si="286"/>
        <v/>
      </c>
      <c r="AB263" s="27" t="str">
        <f t="shared" si="287"/>
        <v/>
      </c>
      <c r="AC263" s="27" t="str">
        <f t="shared" si="288"/>
        <v/>
      </c>
      <c r="AD263" s="27" t="str">
        <f t="shared" si="289"/>
        <v/>
      </c>
    </row>
    <row r="264" spans="1:30" ht="12" customHeight="1" x14ac:dyDescent="0.25">
      <c r="A264" s="29" t="str">
        <f t="shared" ref="A264:B264" si="295">IF(C264="","",COUNTIF(C$1:C263,C264)+C264)</f>
        <v/>
      </c>
      <c r="B264" s="29" t="str">
        <f t="shared" si="295"/>
        <v/>
      </c>
      <c r="C264" s="29" t="str">
        <f t="shared" si="272"/>
        <v/>
      </c>
      <c r="D264" s="29" t="str">
        <f t="shared" si="273"/>
        <v/>
      </c>
      <c r="E264" s="29">
        <f>AMHS!$Y$6</f>
        <v>1</v>
      </c>
      <c r="F264" s="29">
        <v>9</v>
      </c>
      <c r="G264" s="29">
        <v>24</v>
      </c>
      <c r="H264" s="29" t="str">
        <f>IF(AND(E264=1,AMHS!H$26&lt;&gt;""),AMHS!H$26,"")</f>
        <v/>
      </c>
      <c r="I264" s="29" t="str">
        <f>IF(AND(E264=2,AMHS!H$26&lt;&gt;""),AMHS!H$26,"")</f>
        <v/>
      </c>
      <c r="J264" s="29" t="str">
        <f>IF(ISERROR(VLOOKUP(G264,AMHS!L$13:AR$32,30,FALSE)),"",VLOOKUP(G264,AMHS!L$13:AR$32,30,FALSE))</f>
        <v/>
      </c>
      <c r="K264" s="29" t="str">
        <f>IF(ISERROR(VLOOKUP(G264,AMHS!T$13:AR$32,23,FALSE)),"",VLOOKUP(G264,AMHS!T$13:AR$32,23,FALSE))</f>
        <v/>
      </c>
      <c r="L264" s="29" t="str">
        <f>IF(ISERROR(VLOOKUP(G264,AMHS!AB$13:AR$32,16,FALSE)),"",VLOOKUP(G264,AMHS!AB$13:AR$32,16,FALSE))</f>
        <v/>
      </c>
      <c r="M264" s="29" t="str">
        <f>IF(ISERROR(VLOOKUP(G264,AMHS!AJ$13:AR$32,9,FALSE)),"",VLOOKUP(G264,AMHS!AJ$13:AR$32,9,FALSE))</f>
        <v/>
      </c>
      <c r="N264" s="27" t="str">
        <f t="shared" si="276"/>
        <v/>
      </c>
      <c r="O264" s="27" t="str">
        <f t="shared" si="277"/>
        <v/>
      </c>
      <c r="P264" s="27" t="str">
        <f>IF(N264="","",CHOOSE(VLOOKUP($V264,$A$1:$F$600,6,FALSE),AHS!$M$1,BHS!$M$1,CHS!$M$1,HMJHS!$M$1,KHS!$M$1,Kings!$M$1,MHS!$M$1,SWHS!$M$1,AMHS!$M$1,'S10'!$M$1,'S11'!$M$1,'S12'!$M$1,'S13'!$M$1,'S14'!$M$1,'S15'!$M$1,'S16'!$M$1,'S17'!$M$1,'S18'!$M$1,'S19'!$M$1,'S20'!$M$1))</f>
        <v/>
      </c>
      <c r="Q264" s="27" t="str">
        <f t="shared" si="278"/>
        <v/>
      </c>
      <c r="R264" s="27" t="str">
        <f t="shared" si="279"/>
        <v/>
      </c>
      <c r="S264" s="27" t="str">
        <f t="shared" si="280"/>
        <v/>
      </c>
      <c r="T264" s="27" t="str">
        <f t="shared" si="281"/>
        <v/>
      </c>
      <c r="U264" s="27" t="str">
        <f t="shared" si="282"/>
        <v/>
      </c>
      <c r="V264" s="27">
        <v>262</v>
      </c>
      <c r="W264" s="27" t="str">
        <f t="shared" si="283"/>
        <v/>
      </c>
      <c r="X264" s="27" t="str">
        <f t="shared" si="284"/>
        <v/>
      </c>
      <c r="Y264" s="27" t="str">
        <f>IF(W264="","",CHOOSE(VLOOKUP($V264,$B$1:$F$600,5,FALSE),AHS!$M$1,BHS!$M$1,CHS!$M$1,HMJHS!$M$1,KHS!$M$1,Kings!$M$1,MHS!$M$1,SWHS!$M$1,AMHS!$M$1,'S10'!$M$1,'S11'!$M$1,'S12'!$M$1,'S13'!$M$1,'S14'!$M$1,'S15'!$M$1,'S16'!$M$1,'S17'!$M$1,'S18'!$M$1,'S19'!$M$1,'S20'!$M$1))</f>
        <v/>
      </c>
      <c r="Z264" s="27" t="str">
        <f t="shared" si="285"/>
        <v/>
      </c>
      <c r="AA264" s="27" t="str">
        <f t="shared" si="286"/>
        <v/>
      </c>
      <c r="AB264" s="27" t="str">
        <f t="shared" si="287"/>
        <v/>
      </c>
      <c r="AC264" s="27" t="str">
        <f t="shared" si="288"/>
        <v/>
      </c>
      <c r="AD264" s="27" t="str">
        <f t="shared" si="289"/>
        <v/>
      </c>
    </row>
    <row r="265" spans="1:30" ht="12" customHeight="1" x14ac:dyDescent="0.25">
      <c r="A265" s="29" t="str">
        <f t="shared" ref="A265:B265" si="296">IF(C265="","",COUNTIF(C$1:C264,C265)+C265)</f>
        <v/>
      </c>
      <c r="B265" s="29" t="str">
        <f t="shared" si="296"/>
        <v/>
      </c>
      <c r="C265" s="29" t="str">
        <f t="shared" si="272"/>
        <v/>
      </c>
      <c r="D265" s="29" t="str">
        <f t="shared" si="273"/>
        <v/>
      </c>
      <c r="E265" s="29">
        <f>AMHS!$Y$6</f>
        <v>1</v>
      </c>
      <c r="F265" s="29">
        <v>9</v>
      </c>
      <c r="G265" s="29">
        <v>25</v>
      </c>
      <c r="H265" s="29" t="str">
        <f>IF(AND(E265=1,AMHS!H$27&lt;&gt;""),AMHS!H$27,"")</f>
        <v/>
      </c>
      <c r="I265" s="29" t="str">
        <f>IF(AND(E265=2,AMHS!H$27&lt;&gt;""),AMHS!H$27,"")</f>
        <v/>
      </c>
      <c r="J265" s="29" t="str">
        <f>IF(ISERROR(VLOOKUP(G265,AMHS!L$13:AR$32,30,FALSE)),"",VLOOKUP(G265,AMHS!L$13:AR$32,30,FALSE))</f>
        <v/>
      </c>
      <c r="K265" s="29" t="str">
        <f>IF(ISERROR(VLOOKUP(G265,AMHS!T$13:AR$32,23,FALSE)),"",VLOOKUP(G265,AMHS!T$13:AR$32,23,FALSE))</f>
        <v/>
      </c>
      <c r="L265" s="29" t="str">
        <f>IF(ISERROR(VLOOKUP(G265,AMHS!AB$13:AR$32,16,FALSE)),"",VLOOKUP(G265,AMHS!AB$13:AR$32,16,FALSE))</f>
        <v/>
      </c>
      <c r="M265" s="29" t="str">
        <f>IF(ISERROR(VLOOKUP(G265,AMHS!AJ$13:AR$32,9,FALSE)),"",VLOOKUP(G265,AMHS!AJ$13:AR$32,9,FALSE))</f>
        <v/>
      </c>
      <c r="N265" s="27" t="str">
        <f t="shared" si="276"/>
        <v/>
      </c>
      <c r="O265" s="27" t="str">
        <f t="shared" si="277"/>
        <v/>
      </c>
      <c r="P265" s="27" t="str">
        <f>IF(N265="","",CHOOSE(VLOOKUP($V265,$A$1:$F$600,6,FALSE),AHS!$M$1,BHS!$M$1,CHS!$M$1,HMJHS!$M$1,KHS!$M$1,Kings!$M$1,MHS!$M$1,SWHS!$M$1,AMHS!$M$1,'S10'!$M$1,'S11'!$M$1,'S12'!$M$1,'S13'!$M$1,'S14'!$M$1,'S15'!$M$1,'S16'!$M$1,'S17'!$M$1,'S18'!$M$1,'S19'!$M$1,'S20'!$M$1))</f>
        <v/>
      </c>
      <c r="Q265" s="27" t="str">
        <f t="shared" si="278"/>
        <v/>
      </c>
      <c r="R265" s="27" t="str">
        <f t="shared" si="279"/>
        <v/>
      </c>
      <c r="S265" s="27" t="str">
        <f t="shared" si="280"/>
        <v/>
      </c>
      <c r="T265" s="27" t="str">
        <f t="shared" si="281"/>
        <v/>
      </c>
      <c r="U265" s="27" t="str">
        <f t="shared" si="282"/>
        <v/>
      </c>
      <c r="V265" s="27">
        <v>263</v>
      </c>
      <c r="W265" s="27" t="str">
        <f t="shared" si="283"/>
        <v/>
      </c>
      <c r="X265" s="27" t="str">
        <f t="shared" si="284"/>
        <v/>
      </c>
      <c r="Y265" s="27" t="str">
        <f>IF(W265="","",CHOOSE(VLOOKUP($V265,$B$1:$F$600,5,FALSE),AHS!$M$1,BHS!$M$1,CHS!$M$1,HMJHS!$M$1,KHS!$M$1,Kings!$M$1,MHS!$M$1,SWHS!$M$1,AMHS!$M$1,'S10'!$M$1,'S11'!$M$1,'S12'!$M$1,'S13'!$M$1,'S14'!$M$1,'S15'!$M$1,'S16'!$M$1,'S17'!$M$1,'S18'!$M$1,'S19'!$M$1,'S20'!$M$1))</f>
        <v/>
      </c>
      <c r="Z265" s="27" t="str">
        <f t="shared" si="285"/>
        <v/>
      </c>
      <c r="AA265" s="27" t="str">
        <f t="shared" si="286"/>
        <v/>
      </c>
      <c r="AB265" s="27" t="str">
        <f t="shared" si="287"/>
        <v/>
      </c>
      <c r="AC265" s="27" t="str">
        <f t="shared" si="288"/>
        <v/>
      </c>
      <c r="AD265" s="27" t="str">
        <f t="shared" si="289"/>
        <v/>
      </c>
    </row>
    <row r="266" spans="1:30" ht="12" customHeight="1" x14ac:dyDescent="0.25">
      <c r="A266" s="29" t="str">
        <f t="shared" ref="A266:B266" si="297">IF(C266="","",COUNTIF(C$1:C265,C266)+C266)</f>
        <v/>
      </c>
      <c r="B266" s="29" t="str">
        <f t="shared" si="297"/>
        <v/>
      </c>
      <c r="C266" s="29" t="str">
        <f t="shared" si="272"/>
        <v/>
      </c>
      <c r="D266" s="29" t="str">
        <f t="shared" si="273"/>
        <v/>
      </c>
      <c r="E266" s="29">
        <f>AMHS!$Y$6</f>
        <v>1</v>
      </c>
      <c r="F266" s="29">
        <v>9</v>
      </c>
      <c r="G266" s="29">
        <v>26</v>
      </c>
      <c r="H266" s="29" t="str">
        <f>IF(AND(E266=1,AMHS!H$28&lt;&gt;""),AMHS!H$28,"")</f>
        <v/>
      </c>
      <c r="I266" s="29" t="str">
        <f>IF(AND(E266=2,AMHS!H$28&lt;&gt;""),AMHS!H$28,"")</f>
        <v/>
      </c>
      <c r="J266" s="29" t="str">
        <f>IF(ISERROR(VLOOKUP(G266,AMHS!L$13:AR$32,30,FALSE)),"",VLOOKUP(G266,AMHS!L$13:AR$32,30,FALSE))</f>
        <v/>
      </c>
      <c r="K266" s="29" t="str">
        <f>IF(ISERROR(VLOOKUP(G266,AMHS!T$13:AR$32,23,FALSE)),"",VLOOKUP(G266,AMHS!T$13:AR$32,23,FALSE))</f>
        <v/>
      </c>
      <c r="L266" s="29" t="str">
        <f>IF(ISERROR(VLOOKUP(G266,AMHS!AB$13:AR$32,16,FALSE)),"",VLOOKUP(G266,AMHS!AB$13:AR$32,16,FALSE))</f>
        <v/>
      </c>
      <c r="M266" s="29" t="str">
        <f>IF(ISERROR(VLOOKUP(G266,AMHS!AJ$13:AR$32,9,FALSE)),"",VLOOKUP(G266,AMHS!AJ$13:AR$32,9,FALSE))</f>
        <v/>
      </c>
      <c r="N266" s="27" t="str">
        <f t="shared" si="276"/>
        <v/>
      </c>
      <c r="O266" s="27" t="str">
        <f t="shared" si="277"/>
        <v/>
      </c>
      <c r="P266" s="27" t="str">
        <f>IF(N266="","",CHOOSE(VLOOKUP($V266,$A$1:$F$600,6,FALSE),AHS!$M$1,BHS!$M$1,CHS!$M$1,HMJHS!$M$1,KHS!$M$1,Kings!$M$1,MHS!$M$1,SWHS!$M$1,AMHS!$M$1,'S10'!$M$1,'S11'!$M$1,'S12'!$M$1,'S13'!$M$1,'S14'!$M$1,'S15'!$M$1,'S16'!$M$1,'S17'!$M$1,'S18'!$M$1,'S19'!$M$1,'S20'!$M$1))</f>
        <v/>
      </c>
      <c r="Q266" s="27" t="str">
        <f t="shared" si="278"/>
        <v/>
      </c>
      <c r="R266" s="27" t="str">
        <f t="shared" si="279"/>
        <v/>
      </c>
      <c r="S266" s="27" t="str">
        <f t="shared" si="280"/>
        <v/>
      </c>
      <c r="T266" s="27" t="str">
        <f t="shared" si="281"/>
        <v/>
      </c>
      <c r="U266" s="27" t="str">
        <f t="shared" si="282"/>
        <v/>
      </c>
      <c r="V266" s="27">
        <v>264</v>
      </c>
      <c r="W266" s="27" t="str">
        <f t="shared" si="283"/>
        <v/>
      </c>
      <c r="X266" s="27" t="str">
        <f t="shared" si="284"/>
        <v/>
      </c>
      <c r="Y266" s="27" t="str">
        <f>IF(W266="","",CHOOSE(VLOOKUP($V266,$B$1:$F$600,5,FALSE),AHS!$M$1,BHS!$M$1,CHS!$M$1,HMJHS!$M$1,KHS!$M$1,Kings!$M$1,MHS!$M$1,SWHS!$M$1,AMHS!$M$1,'S10'!$M$1,'S11'!$M$1,'S12'!$M$1,'S13'!$M$1,'S14'!$M$1,'S15'!$M$1,'S16'!$M$1,'S17'!$M$1,'S18'!$M$1,'S19'!$M$1,'S20'!$M$1))</f>
        <v/>
      </c>
      <c r="Z266" s="27" t="str">
        <f t="shared" si="285"/>
        <v/>
      </c>
      <c r="AA266" s="27" t="str">
        <f t="shared" si="286"/>
        <v/>
      </c>
      <c r="AB266" s="27" t="str">
        <f t="shared" si="287"/>
        <v/>
      </c>
      <c r="AC266" s="27" t="str">
        <f t="shared" si="288"/>
        <v/>
      </c>
      <c r="AD266" s="27" t="str">
        <f t="shared" si="289"/>
        <v/>
      </c>
    </row>
    <row r="267" spans="1:30" ht="12" customHeight="1" x14ac:dyDescent="0.25">
      <c r="A267" s="29" t="str">
        <f t="shared" ref="A267:B267" si="298">IF(C267="","",COUNTIF(C$1:C266,C267)+C267)</f>
        <v/>
      </c>
      <c r="B267" s="29" t="str">
        <f t="shared" si="298"/>
        <v/>
      </c>
      <c r="C267" s="29" t="str">
        <f t="shared" si="272"/>
        <v/>
      </c>
      <c r="D267" s="29" t="str">
        <f t="shared" si="273"/>
        <v/>
      </c>
      <c r="E267" s="29">
        <f>AMHS!$Y$6</f>
        <v>1</v>
      </c>
      <c r="F267" s="29">
        <v>9</v>
      </c>
      <c r="G267" s="29">
        <v>27</v>
      </c>
      <c r="H267" s="29" t="str">
        <f>IF(AND(E267=1,AMHS!H$29&lt;&gt;""),AMHS!H$29,"")</f>
        <v/>
      </c>
      <c r="I267" s="29" t="str">
        <f>IF(AND(E267=2,AMHS!H$29&lt;&gt;""),AMHS!H$29,"")</f>
        <v/>
      </c>
      <c r="J267" s="29" t="str">
        <f>IF(ISERROR(VLOOKUP(G267,AMHS!L$13:AR$32,30,FALSE)),"",VLOOKUP(G267,AMHS!L$13:AR$32,30,FALSE))</f>
        <v/>
      </c>
      <c r="K267" s="29" t="str">
        <f>IF(ISERROR(VLOOKUP(G267,AMHS!T$13:AR$32,23,FALSE)),"",VLOOKUP(G267,AMHS!T$13:AR$32,23,FALSE))</f>
        <v/>
      </c>
      <c r="L267" s="29" t="str">
        <f>IF(ISERROR(VLOOKUP(G267,AMHS!AB$13:AR$32,16,FALSE)),"",VLOOKUP(G267,AMHS!AB$13:AR$32,16,FALSE))</f>
        <v/>
      </c>
      <c r="M267" s="29" t="str">
        <f>IF(ISERROR(VLOOKUP(G267,AMHS!AJ$13:AR$32,9,FALSE)),"",VLOOKUP(G267,AMHS!AJ$13:AR$32,9,FALSE))</f>
        <v/>
      </c>
      <c r="N267" s="27" t="str">
        <f t="shared" si="276"/>
        <v/>
      </c>
      <c r="O267" s="27" t="str">
        <f t="shared" si="277"/>
        <v/>
      </c>
      <c r="P267" s="27" t="str">
        <f>IF(N267="","",CHOOSE(VLOOKUP($V267,$A$1:$F$600,6,FALSE),AHS!$M$1,BHS!$M$1,CHS!$M$1,HMJHS!$M$1,KHS!$M$1,Kings!$M$1,MHS!$M$1,SWHS!$M$1,AMHS!$M$1,'S10'!$M$1,'S11'!$M$1,'S12'!$M$1,'S13'!$M$1,'S14'!$M$1,'S15'!$M$1,'S16'!$M$1,'S17'!$M$1,'S18'!$M$1,'S19'!$M$1,'S20'!$M$1))</f>
        <v/>
      </c>
      <c r="Q267" s="27" t="str">
        <f t="shared" si="278"/>
        <v/>
      </c>
      <c r="R267" s="27" t="str">
        <f t="shared" si="279"/>
        <v/>
      </c>
      <c r="S267" s="27" t="str">
        <f t="shared" si="280"/>
        <v/>
      </c>
      <c r="T267" s="27" t="str">
        <f t="shared" si="281"/>
        <v/>
      </c>
      <c r="U267" s="27" t="str">
        <f t="shared" si="282"/>
        <v/>
      </c>
      <c r="V267" s="27">
        <v>265</v>
      </c>
      <c r="W267" s="27" t="str">
        <f t="shared" si="283"/>
        <v/>
      </c>
      <c r="X267" s="27" t="str">
        <f t="shared" si="284"/>
        <v/>
      </c>
      <c r="Y267" s="27" t="str">
        <f>IF(W267="","",CHOOSE(VLOOKUP($V267,$B$1:$F$600,5,FALSE),AHS!$M$1,BHS!$M$1,CHS!$M$1,HMJHS!$M$1,KHS!$M$1,Kings!$M$1,MHS!$M$1,SWHS!$M$1,AMHS!$M$1,'S10'!$M$1,'S11'!$M$1,'S12'!$M$1,'S13'!$M$1,'S14'!$M$1,'S15'!$M$1,'S16'!$M$1,'S17'!$M$1,'S18'!$M$1,'S19'!$M$1,'S20'!$M$1))</f>
        <v/>
      </c>
      <c r="Z267" s="27" t="str">
        <f t="shared" si="285"/>
        <v/>
      </c>
      <c r="AA267" s="27" t="str">
        <f t="shared" si="286"/>
        <v/>
      </c>
      <c r="AB267" s="27" t="str">
        <f t="shared" si="287"/>
        <v/>
      </c>
      <c r="AC267" s="27" t="str">
        <f t="shared" si="288"/>
        <v/>
      </c>
      <c r="AD267" s="27" t="str">
        <f t="shared" si="289"/>
        <v/>
      </c>
    </row>
    <row r="268" spans="1:30" ht="12" customHeight="1" x14ac:dyDescent="0.25">
      <c r="A268" s="29" t="str">
        <f t="shared" ref="A268:B268" si="299">IF(C268="","",COUNTIF(C$1:C267,C268)+C268)</f>
        <v/>
      </c>
      <c r="B268" s="29" t="str">
        <f t="shared" si="299"/>
        <v/>
      </c>
      <c r="C268" s="29" t="str">
        <f t="shared" si="272"/>
        <v/>
      </c>
      <c r="D268" s="29" t="str">
        <f t="shared" si="273"/>
        <v/>
      </c>
      <c r="E268" s="29">
        <f>AMHS!$Y$6</f>
        <v>1</v>
      </c>
      <c r="F268" s="29">
        <v>9</v>
      </c>
      <c r="G268" s="29">
        <v>28</v>
      </c>
      <c r="H268" s="29" t="str">
        <f>IF(AND(E268=1,AMHS!H$30&lt;&gt;""),AMHS!H$30,"")</f>
        <v/>
      </c>
      <c r="I268" s="29" t="str">
        <f>IF(AND(E268=2,AMHS!H$30&lt;&gt;""),AMHS!H$30,"")</f>
        <v/>
      </c>
      <c r="J268" s="29" t="str">
        <f>IF(ISERROR(VLOOKUP(G268,AMHS!L$13:AR$32,30,FALSE)),"",VLOOKUP(G268,AMHS!L$13:AR$32,30,FALSE))</f>
        <v/>
      </c>
      <c r="K268" s="29" t="str">
        <f>IF(ISERROR(VLOOKUP(G268,AMHS!T$13:AR$32,23,FALSE)),"",VLOOKUP(G268,AMHS!T$13:AR$32,23,FALSE))</f>
        <v/>
      </c>
      <c r="L268" s="29" t="str">
        <f>IF(ISERROR(VLOOKUP(G268,AMHS!AB$13:AR$32,16,FALSE)),"",VLOOKUP(G268,AMHS!AB$13:AR$32,16,FALSE))</f>
        <v/>
      </c>
      <c r="M268" s="29" t="str">
        <f>IF(ISERROR(VLOOKUP(G268,AMHS!AJ$13:AR$32,9,FALSE)),"",VLOOKUP(G268,AMHS!AJ$13:AR$32,9,FALSE))</f>
        <v/>
      </c>
      <c r="N268" s="27" t="str">
        <f t="shared" si="276"/>
        <v/>
      </c>
      <c r="O268" s="27" t="str">
        <f t="shared" si="277"/>
        <v/>
      </c>
      <c r="P268" s="27" t="str">
        <f>IF(N268="","",CHOOSE(VLOOKUP($V268,$A$1:$F$600,6,FALSE),AHS!$M$1,BHS!$M$1,CHS!$M$1,HMJHS!$M$1,KHS!$M$1,Kings!$M$1,MHS!$M$1,SWHS!$M$1,AMHS!$M$1,'S10'!$M$1,'S11'!$M$1,'S12'!$M$1,'S13'!$M$1,'S14'!$M$1,'S15'!$M$1,'S16'!$M$1,'S17'!$M$1,'S18'!$M$1,'S19'!$M$1,'S20'!$M$1))</f>
        <v/>
      </c>
      <c r="Q268" s="27" t="str">
        <f t="shared" si="278"/>
        <v/>
      </c>
      <c r="R268" s="27" t="str">
        <f t="shared" si="279"/>
        <v/>
      </c>
      <c r="S268" s="27" t="str">
        <f t="shared" si="280"/>
        <v/>
      </c>
      <c r="T268" s="27" t="str">
        <f t="shared" si="281"/>
        <v/>
      </c>
      <c r="U268" s="27" t="str">
        <f t="shared" si="282"/>
        <v/>
      </c>
      <c r="V268" s="27">
        <v>266</v>
      </c>
      <c r="W268" s="27" t="str">
        <f t="shared" si="283"/>
        <v/>
      </c>
      <c r="X268" s="27" t="str">
        <f t="shared" si="284"/>
        <v/>
      </c>
      <c r="Y268" s="27" t="str">
        <f>IF(W268="","",CHOOSE(VLOOKUP($V268,$B$1:$F$600,5,FALSE),AHS!$M$1,BHS!$M$1,CHS!$M$1,HMJHS!$M$1,KHS!$M$1,Kings!$M$1,MHS!$M$1,SWHS!$M$1,AMHS!$M$1,'S10'!$M$1,'S11'!$M$1,'S12'!$M$1,'S13'!$M$1,'S14'!$M$1,'S15'!$M$1,'S16'!$M$1,'S17'!$M$1,'S18'!$M$1,'S19'!$M$1,'S20'!$M$1))</f>
        <v/>
      </c>
      <c r="Z268" s="27" t="str">
        <f t="shared" si="285"/>
        <v/>
      </c>
      <c r="AA268" s="27" t="str">
        <f t="shared" si="286"/>
        <v/>
      </c>
      <c r="AB268" s="27" t="str">
        <f t="shared" si="287"/>
        <v/>
      </c>
      <c r="AC268" s="27" t="str">
        <f t="shared" si="288"/>
        <v/>
      </c>
      <c r="AD268" s="27" t="str">
        <f t="shared" si="289"/>
        <v/>
      </c>
    </row>
    <row r="269" spans="1:30" ht="12" customHeight="1" x14ac:dyDescent="0.25">
      <c r="A269" s="29" t="str">
        <f t="shared" ref="A269:B269" si="300">IF(C269="","",COUNTIF(C$1:C268,C269)+C269)</f>
        <v/>
      </c>
      <c r="B269" s="29" t="str">
        <f t="shared" si="300"/>
        <v/>
      </c>
      <c r="C269" s="29" t="str">
        <f t="shared" si="272"/>
        <v/>
      </c>
      <c r="D269" s="29" t="str">
        <f t="shared" si="273"/>
        <v/>
      </c>
      <c r="E269" s="29">
        <f>AMHS!$Y$6</f>
        <v>1</v>
      </c>
      <c r="F269" s="29">
        <v>9</v>
      </c>
      <c r="G269" s="29">
        <v>29</v>
      </c>
      <c r="H269" s="29" t="str">
        <f>IF(AND(E269=1,AMHS!H$31&lt;&gt;""),AMHS!H$31,"")</f>
        <v/>
      </c>
      <c r="I269" s="29" t="str">
        <f>IF(AND(E269=2,AMHS!H$31&lt;&gt;""),AMHS!H$31,"")</f>
        <v/>
      </c>
      <c r="J269" s="29" t="str">
        <f>IF(ISERROR(VLOOKUP(G269,AMHS!L$13:AR$32,30,FALSE)),"",VLOOKUP(G269,AMHS!L$13:AR$32,30,FALSE))</f>
        <v/>
      </c>
      <c r="K269" s="29" t="str">
        <f>IF(ISERROR(VLOOKUP(G269,AMHS!T$13:AR$32,23,FALSE)),"",VLOOKUP(G269,AMHS!T$13:AR$32,23,FALSE))</f>
        <v/>
      </c>
      <c r="L269" s="29" t="str">
        <f>IF(ISERROR(VLOOKUP(G269,AMHS!AB$13:AR$32,16,FALSE)),"",VLOOKUP(G269,AMHS!AB$13:AR$32,16,FALSE))</f>
        <v/>
      </c>
      <c r="M269" s="29" t="str">
        <f>IF(ISERROR(VLOOKUP(G269,AMHS!AJ$13:AR$32,9,FALSE)),"",VLOOKUP(G269,AMHS!AJ$13:AR$32,9,FALSE))</f>
        <v/>
      </c>
      <c r="N269" s="27" t="str">
        <f t="shared" si="276"/>
        <v/>
      </c>
      <c r="O269" s="27" t="str">
        <f t="shared" si="277"/>
        <v/>
      </c>
      <c r="P269" s="27" t="str">
        <f>IF(N269="","",CHOOSE(VLOOKUP($V269,$A$1:$F$600,6,FALSE),AHS!$M$1,BHS!$M$1,CHS!$M$1,HMJHS!$M$1,KHS!$M$1,Kings!$M$1,MHS!$M$1,SWHS!$M$1,AMHS!$M$1,'S10'!$M$1,'S11'!$M$1,'S12'!$M$1,'S13'!$M$1,'S14'!$M$1,'S15'!$M$1,'S16'!$M$1,'S17'!$M$1,'S18'!$M$1,'S19'!$M$1,'S20'!$M$1))</f>
        <v/>
      </c>
      <c r="Q269" s="27" t="str">
        <f t="shared" si="278"/>
        <v/>
      </c>
      <c r="R269" s="27" t="str">
        <f t="shared" si="279"/>
        <v/>
      </c>
      <c r="S269" s="27" t="str">
        <f t="shared" si="280"/>
        <v/>
      </c>
      <c r="T269" s="27" t="str">
        <f t="shared" si="281"/>
        <v/>
      </c>
      <c r="U269" s="27" t="str">
        <f t="shared" si="282"/>
        <v/>
      </c>
      <c r="V269" s="27">
        <v>267</v>
      </c>
      <c r="W269" s="27" t="str">
        <f t="shared" si="283"/>
        <v/>
      </c>
      <c r="X269" s="27" t="str">
        <f t="shared" si="284"/>
        <v/>
      </c>
      <c r="Y269" s="27" t="str">
        <f>IF(W269="","",CHOOSE(VLOOKUP($V269,$B$1:$F$600,5,FALSE),AHS!$M$1,BHS!$M$1,CHS!$M$1,HMJHS!$M$1,KHS!$M$1,Kings!$M$1,MHS!$M$1,SWHS!$M$1,AMHS!$M$1,'S10'!$M$1,'S11'!$M$1,'S12'!$M$1,'S13'!$M$1,'S14'!$M$1,'S15'!$M$1,'S16'!$M$1,'S17'!$M$1,'S18'!$M$1,'S19'!$M$1,'S20'!$M$1))</f>
        <v/>
      </c>
      <c r="Z269" s="27" t="str">
        <f t="shared" si="285"/>
        <v/>
      </c>
      <c r="AA269" s="27" t="str">
        <f t="shared" si="286"/>
        <v/>
      </c>
      <c r="AB269" s="27" t="str">
        <f t="shared" si="287"/>
        <v/>
      </c>
      <c r="AC269" s="27" t="str">
        <f t="shared" si="288"/>
        <v/>
      </c>
      <c r="AD269" s="27" t="str">
        <f t="shared" si="289"/>
        <v/>
      </c>
    </row>
    <row r="270" spans="1:30" ht="12" customHeight="1" x14ac:dyDescent="0.25">
      <c r="A270" s="29" t="str">
        <f t="shared" ref="A270:B270" si="301">IF(C270="","",COUNTIF(C$1:C269,C270)+C270)</f>
        <v/>
      </c>
      <c r="B270" s="29" t="str">
        <f t="shared" si="301"/>
        <v/>
      </c>
      <c r="C270" s="29" t="str">
        <f t="shared" si="272"/>
        <v/>
      </c>
      <c r="D270" s="29" t="str">
        <f t="shared" si="273"/>
        <v/>
      </c>
      <c r="E270" s="29">
        <f>AMHS!$Y$6</f>
        <v>1</v>
      </c>
      <c r="F270" s="29">
        <v>9</v>
      </c>
      <c r="G270" s="29">
        <v>30</v>
      </c>
      <c r="H270" s="29" t="str">
        <f>IF(AND(E270=1,AMHS!H$32&lt;&gt;""),AMHS!H$32,"")</f>
        <v/>
      </c>
      <c r="I270" s="29" t="str">
        <f>IF(AND(E270=2,AMHS!H$32&lt;&gt;""),AMHS!H$32,"")</f>
        <v/>
      </c>
      <c r="J270" s="29" t="str">
        <f>IF(ISERROR(VLOOKUP(G270,AMHS!L$13:AR$32,30,FALSE)),"",VLOOKUP(G270,AMHS!L$13:AR$32,30,FALSE))</f>
        <v/>
      </c>
      <c r="K270" s="29" t="str">
        <f>IF(ISERROR(VLOOKUP(G270,AMHS!T$13:AR$32,23,FALSE)),"",VLOOKUP(G270,AMHS!T$13:AR$32,23,FALSE))</f>
        <v/>
      </c>
      <c r="L270" s="29" t="str">
        <f>IF(ISERROR(VLOOKUP(G270,AMHS!AB$13:AR$32,16,FALSE)),"",VLOOKUP(G270,AMHS!AB$13:AR$32,16,FALSE))</f>
        <v/>
      </c>
      <c r="M270" s="29" t="str">
        <f>IF(ISERROR(VLOOKUP(G270,AMHS!AJ$13:AR$32,9,FALSE)),"",VLOOKUP(G270,AMHS!AJ$13:AR$32,9,FALSE))</f>
        <v/>
      </c>
      <c r="N270" s="27" t="str">
        <f t="shared" si="276"/>
        <v/>
      </c>
      <c r="O270" s="27" t="str">
        <f t="shared" si="277"/>
        <v/>
      </c>
      <c r="P270" s="27" t="str">
        <f>IF(N270="","",CHOOSE(VLOOKUP($V270,$A$1:$F$600,6,FALSE),AHS!$M$1,BHS!$M$1,CHS!$M$1,HMJHS!$M$1,KHS!$M$1,Kings!$M$1,MHS!$M$1,SWHS!$M$1,AMHS!$M$1,'S10'!$M$1,'S11'!$M$1,'S12'!$M$1,'S13'!$M$1,'S14'!$M$1,'S15'!$M$1,'S16'!$M$1,'S17'!$M$1,'S18'!$M$1,'S19'!$M$1,'S20'!$M$1))</f>
        <v/>
      </c>
      <c r="Q270" s="27" t="str">
        <f t="shared" si="278"/>
        <v/>
      </c>
      <c r="R270" s="27" t="str">
        <f t="shared" si="279"/>
        <v/>
      </c>
      <c r="S270" s="27" t="str">
        <f t="shared" si="280"/>
        <v/>
      </c>
      <c r="T270" s="27" t="str">
        <f t="shared" si="281"/>
        <v/>
      </c>
      <c r="U270" s="27" t="str">
        <f t="shared" si="282"/>
        <v/>
      </c>
      <c r="V270" s="27">
        <v>268</v>
      </c>
      <c r="W270" s="27" t="str">
        <f t="shared" si="283"/>
        <v/>
      </c>
      <c r="X270" s="27" t="str">
        <f t="shared" si="284"/>
        <v/>
      </c>
      <c r="Y270" s="27" t="str">
        <f>IF(W270="","",CHOOSE(VLOOKUP($V270,$B$1:$F$600,5,FALSE),AHS!$M$1,BHS!$M$1,CHS!$M$1,HMJHS!$M$1,KHS!$M$1,Kings!$M$1,MHS!$M$1,SWHS!$M$1,AMHS!$M$1,'S10'!$M$1,'S11'!$M$1,'S12'!$M$1,'S13'!$M$1,'S14'!$M$1,'S15'!$M$1,'S16'!$M$1,'S17'!$M$1,'S18'!$M$1,'S19'!$M$1,'S20'!$M$1))</f>
        <v/>
      </c>
      <c r="Z270" s="27" t="str">
        <f t="shared" si="285"/>
        <v/>
      </c>
      <c r="AA270" s="27" t="str">
        <f t="shared" si="286"/>
        <v/>
      </c>
      <c r="AB270" s="27" t="str">
        <f t="shared" si="287"/>
        <v/>
      </c>
      <c r="AC270" s="27" t="str">
        <f t="shared" si="288"/>
        <v/>
      </c>
      <c r="AD270" s="27" t="str">
        <f t="shared" si="289"/>
        <v/>
      </c>
    </row>
    <row r="271" spans="1:30" ht="12" customHeight="1" x14ac:dyDescent="0.25">
      <c r="A271" s="29" t="str">
        <f t="shared" ref="A271:B271" si="302">IF(C271="","",COUNTIF(C$1:C270,C271)+C271)</f>
        <v/>
      </c>
      <c r="B271" s="29" t="str">
        <f t="shared" si="302"/>
        <v/>
      </c>
      <c r="C271" s="29" t="str">
        <f t="shared" si="272"/>
        <v/>
      </c>
      <c r="D271" s="29" t="str">
        <f t="shared" si="273"/>
        <v/>
      </c>
      <c r="E271" s="29">
        <f>'S10'!$Y$6</f>
        <v>1</v>
      </c>
      <c r="F271" s="29">
        <v>10</v>
      </c>
      <c r="G271" s="29">
        <v>1</v>
      </c>
      <c r="H271" s="29" t="str">
        <f>IF(AND(E271=1,'S10'!H$3&lt;&gt;""),'S10'!H$3,"")</f>
        <v/>
      </c>
      <c r="I271" s="29" t="str">
        <f>IF(AND(E271=2,'S10'!H$3&lt;&gt;""),'S10'!H$3,"")</f>
        <v/>
      </c>
      <c r="J271" s="29" t="str">
        <f>IF(ISERROR(VLOOKUP(G271,'S10'!L$13:AR$32,30,FALSE)),"",VLOOKUP(G271,'S10'!L$13:AR$32,30,FALSE))</f>
        <v/>
      </c>
      <c r="K271" s="29" t="str">
        <f>IF(ISERROR(VLOOKUP(G271,'S10'!T$13:AR$32,23,FALSE)),"",VLOOKUP(G271,'S10'!T$13:AR$32,23,FALSE))</f>
        <v/>
      </c>
      <c r="L271" s="29" t="str">
        <f>IF(ISERROR(VLOOKUP(G271,'S10'!AB$13:AR$32,16,FALSE)),"",VLOOKUP(G271,'S10'!AB$13:AR$32,16,FALSE))</f>
        <v/>
      </c>
      <c r="M271" s="29" t="str">
        <f>IF(ISERROR(VLOOKUP(G271,'S10'!AJ$13:AR$32,9,FALSE)),"",VLOOKUP(G271,'S10'!AJ$13:AR$32,9,FALSE))</f>
        <v/>
      </c>
      <c r="N271" s="27" t="str">
        <f t="shared" si="276"/>
        <v/>
      </c>
      <c r="O271" s="27" t="str">
        <f t="shared" si="277"/>
        <v/>
      </c>
      <c r="P271" s="27" t="str">
        <f>IF(N271="","",CHOOSE(VLOOKUP($V271,$A$1:$F$600,6,FALSE),AHS!$M$1,BHS!$M$1,CHS!$M$1,HMJHS!$M$1,KHS!$M$1,Kings!$M$1,MHS!$M$1,SWHS!$M$1,AMHS!$M$1,'S10'!$M$1,'S11'!$M$1,'S12'!$M$1,'S13'!$M$1,'S14'!$M$1,'S15'!$M$1,'S16'!$M$1,'S17'!$M$1,'S18'!$M$1,'S19'!$M$1,'S20'!$M$1))</f>
        <v/>
      </c>
      <c r="Q271" s="27" t="str">
        <f t="shared" si="278"/>
        <v/>
      </c>
      <c r="R271" s="27" t="str">
        <f t="shared" si="279"/>
        <v/>
      </c>
      <c r="S271" s="27" t="str">
        <f t="shared" si="280"/>
        <v/>
      </c>
      <c r="T271" s="27" t="str">
        <f t="shared" si="281"/>
        <v/>
      </c>
      <c r="U271" s="27" t="str">
        <f t="shared" si="282"/>
        <v/>
      </c>
      <c r="V271" s="27">
        <v>269</v>
      </c>
      <c r="W271" s="27" t="str">
        <f t="shared" si="283"/>
        <v/>
      </c>
      <c r="X271" s="27" t="str">
        <f t="shared" si="284"/>
        <v/>
      </c>
      <c r="Y271" s="27" t="str">
        <f>IF(W271="","",CHOOSE(VLOOKUP($V271,$B$1:$F$600,5,FALSE),AHS!$M$1,BHS!$M$1,CHS!$M$1,HMJHS!$M$1,KHS!$M$1,Kings!$M$1,MHS!$M$1,SWHS!$M$1,AMHS!$M$1,'S10'!$M$1,'S11'!$M$1,'S12'!$M$1,'S13'!$M$1,'S14'!$M$1,'S15'!$M$1,'S16'!$M$1,'S17'!$M$1,'S18'!$M$1,'S19'!$M$1,'S20'!$M$1))</f>
        <v/>
      </c>
      <c r="Z271" s="27" t="str">
        <f t="shared" si="285"/>
        <v/>
      </c>
      <c r="AA271" s="27" t="str">
        <f t="shared" si="286"/>
        <v/>
      </c>
      <c r="AB271" s="27" t="str">
        <f t="shared" si="287"/>
        <v/>
      </c>
      <c r="AC271" s="27" t="str">
        <f t="shared" si="288"/>
        <v/>
      </c>
      <c r="AD271" s="27" t="str">
        <f t="shared" si="289"/>
        <v/>
      </c>
    </row>
    <row r="272" spans="1:30" ht="12" customHeight="1" x14ac:dyDescent="0.25">
      <c r="A272" s="29" t="str">
        <f t="shared" ref="A272:B272" si="303">IF(C272="","",COUNTIF(C$1:C271,C272)+C272)</f>
        <v/>
      </c>
      <c r="B272" s="29" t="str">
        <f t="shared" si="303"/>
        <v/>
      </c>
      <c r="C272" s="29" t="str">
        <f t="shared" si="272"/>
        <v/>
      </c>
      <c r="D272" s="29" t="str">
        <f t="shared" si="273"/>
        <v/>
      </c>
      <c r="E272" s="29">
        <f>'S10'!$Y$6</f>
        <v>1</v>
      </c>
      <c r="F272" s="29">
        <v>10</v>
      </c>
      <c r="G272" s="29">
        <v>2</v>
      </c>
      <c r="H272" s="29" t="str">
        <f>IF(AND(E272=1,'S10'!H$4&lt;&gt;""),'S10'!H$4,"")</f>
        <v/>
      </c>
      <c r="I272" s="29" t="str">
        <f>IF(AND(E272=2,'S10'!H$4&lt;&gt;""),'S10'!H$4,"")</f>
        <v/>
      </c>
      <c r="J272" s="29" t="str">
        <f>IF(ISERROR(VLOOKUP(G272,'S10'!L$13:AR$32,30,FALSE)),"",VLOOKUP(G272,'S10'!L$13:AR$32,30,FALSE))</f>
        <v/>
      </c>
      <c r="K272" s="29" t="str">
        <f>IF(ISERROR(VLOOKUP(G272,'S10'!T$13:AR$32,23,FALSE)),"",VLOOKUP(G272,'S10'!T$13:AR$32,23,FALSE))</f>
        <v/>
      </c>
      <c r="L272" s="29" t="str">
        <f>IF(ISERROR(VLOOKUP(G272,'S10'!AB$13:AR$32,16,FALSE)),"",VLOOKUP(G272,'S10'!AB$13:AR$32,16,FALSE))</f>
        <v/>
      </c>
      <c r="M272" s="29" t="str">
        <f>IF(ISERROR(VLOOKUP(G272,'S10'!AJ$13:AR$32,9,FALSE)),"",VLOOKUP(G272,'S10'!AJ$13:AR$32,9,FALSE))</f>
        <v/>
      </c>
      <c r="N272" s="27" t="str">
        <f t="shared" si="276"/>
        <v/>
      </c>
      <c r="O272" s="27" t="str">
        <f t="shared" si="277"/>
        <v/>
      </c>
      <c r="P272" s="27" t="str">
        <f>IF(N272="","",CHOOSE(VLOOKUP($V272,$A$1:$F$600,6,FALSE),AHS!$M$1,BHS!$M$1,CHS!$M$1,HMJHS!$M$1,KHS!$M$1,Kings!$M$1,MHS!$M$1,SWHS!$M$1,AMHS!$M$1,'S10'!$M$1,'S11'!$M$1,'S12'!$M$1,'S13'!$M$1,'S14'!$M$1,'S15'!$M$1,'S16'!$M$1,'S17'!$M$1,'S18'!$M$1,'S19'!$M$1,'S20'!$M$1))</f>
        <v/>
      </c>
      <c r="Q272" s="27" t="str">
        <f t="shared" si="278"/>
        <v/>
      </c>
      <c r="R272" s="27" t="str">
        <f t="shared" si="279"/>
        <v/>
      </c>
      <c r="S272" s="27" t="str">
        <f t="shared" si="280"/>
        <v/>
      </c>
      <c r="T272" s="27" t="str">
        <f t="shared" si="281"/>
        <v/>
      </c>
      <c r="U272" s="27" t="str">
        <f t="shared" si="282"/>
        <v/>
      </c>
      <c r="V272" s="27">
        <v>270</v>
      </c>
      <c r="W272" s="27" t="str">
        <f t="shared" si="283"/>
        <v/>
      </c>
      <c r="X272" s="27" t="str">
        <f t="shared" si="284"/>
        <v/>
      </c>
      <c r="Y272" s="27" t="str">
        <f>IF(W272="","",CHOOSE(VLOOKUP($V272,$B$1:$F$600,5,FALSE),AHS!$M$1,BHS!$M$1,CHS!$M$1,HMJHS!$M$1,KHS!$M$1,Kings!$M$1,MHS!$M$1,SWHS!$M$1,AMHS!$M$1,'S10'!$M$1,'S11'!$M$1,'S12'!$M$1,'S13'!$M$1,'S14'!$M$1,'S15'!$M$1,'S16'!$M$1,'S17'!$M$1,'S18'!$M$1,'S19'!$M$1,'S20'!$M$1))</f>
        <v/>
      </c>
      <c r="Z272" s="27" t="str">
        <f t="shared" si="285"/>
        <v/>
      </c>
      <c r="AA272" s="27" t="str">
        <f t="shared" si="286"/>
        <v/>
      </c>
      <c r="AB272" s="27" t="str">
        <f t="shared" si="287"/>
        <v/>
      </c>
      <c r="AC272" s="27" t="str">
        <f t="shared" si="288"/>
        <v/>
      </c>
      <c r="AD272" s="27" t="str">
        <f t="shared" si="289"/>
        <v/>
      </c>
    </row>
    <row r="273" spans="1:30" ht="12" customHeight="1" x14ac:dyDescent="0.25">
      <c r="A273" s="29" t="str">
        <f t="shared" ref="A273:B273" si="304">IF(C273="","",COUNTIF(C$1:C272,C273)+C273)</f>
        <v/>
      </c>
      <c r="B273" s="29" t="str">
        <f t="shared" si="304"/>
        <v/>
      </c>
      <c r="C273" s="29" t="str">
        <f t="shared" si="272"/>
        <v/>
      </c>
      <c r="D273" s="29" t="str">
        <f t="shared" si="273"/>
        <v/>
      </c>
      <c r="E273" s="29">
        <f>'S10'!$Y$6</f>
        <v>1</v>
      </c>
      <c r="F273" s="29">
        <v>10</v>
      </c>
      <c r="G273" s="29">
        <v>3</v>
      </c>
      <c r="H273" s="29" t="str">
        <f>IF(AND(E273=1,'S10'!H$5&lt;&gt;""),'S10'!H$5,"")</f>
        <v/>
      </c>
      <c r="I273" s="29" t="str">
        <f>IF(AND(E273=2,'S10'!H$5&lt;&gt;""),'S10'!H$5,"")</f>
        <v/>
      </c>
      <c r="J273" s="29" t="str">
        <f>IF(ISERROR(VLOOKUP(G273,'S10'!L$13:AR$32,30,FALSE)),"",VLOOKUP(G273,'S10'!L$13:AR$32,30,FALSE))</f>
        <v/>
      </c>
      <c r="K273" s="29" t="str">
        <f>IF(ISERROR(VLOOKUP(G273,'S10'!T$13:AR$32,23,FALSE)),"",VLOOKUP(G273,'S10'!T$13:AR$32,23,FALSE))</f>
        <v/>
      </c>
      <c r="L273" s="29" t="str">
        <f>IF(ISERROR(VLOOKUP(G273,'S10'!AB$13:AR$32,16,FALSE)),"",VLOOKUP(G273,'S10'!AB$13:AR$32,16,FALSE))</f>
        <v/>
      </c>
      <c r="M273" s="29" t="str">
        <f>IF(ISERROR(VLOOKUP(G273,'S10'!AJ$13:AR$32,9,FALSE)),"",VLOOKUP(G273,'S10'!AJ$13:AR$32,9,FALSE))</f>
        <v/>
      </c>
      <c r="N273" s="27" t="str">
        <f t="shared" si="276"/>
        <v/>
      </c>
      <c r="O273" s="27" t="str">
        <f t="shared" si="277"/>
        <v/>
      </c>
      <c r="P273" s="27" t="str">
        <f>IF(N273="","",CHOOSE(VLOOKUP($V273,$A$1:$F$600,6,FALSE),AHS!$M$1,BHS!$M$1,CHS!$M$1,HMJHS!$M$1,KHS!$M$1,Kings!$M$1,MHS!$M$1,SWHS!$M$1,AMHS!$M$1,'S10'!$M$1,'S11'!$M$1,'S12'!$M$1,'S13'!$M$1,'S14'!$M$1,'S15'!$M$1,'S16'!$M$1,'S17'!$M$1,'S18'!$M$1,'S19'!$M$1,'S20'!$M$1))</f>
        <v/>
      </c>
      <c r="Q273" s="27" t="str">
        <f t="shared" si="278"/>
        <v/>
      </c>
      <c r="R273" s="27" t="str">
        <f t="shared" si="279"/>
        <v/>
      </c>
      <c r="S273" s="27" t="str">
        <f t="shared" si="280"/>
        <v/>
      </c>
      <c r="T273" s="27" t="str">
        <f t="shared" si="281"/>
        <v/>
      </c>
      <c r="U273" s="27" t="str">
        <f t="shared" si="282"/>
        <v/>
      </c>
      <c r="V273" s="27">
        <v>271</v>
      </c>
      <c r="W273" s="27" t="str">
        <f t="shared" si="283"/>
        <v/>
      </c>
      <c r="X273" s="27" t="str">
        <f t="shared" si="284"/>
        <v/>
      </c>
      <c r="Y273" s="27" t="str">
        <f>IF(W273="","",CHOOSE(VLOOKUP($V273,$B$1:$F$600,5,FALSE),AHS!$M$1,BHS!$M$1,CHS!$M$1,HMJHS!$M$1,KHS!$M$1,Kings!$M$1,MHS!$M$1,SWHS!$M$1,AMHS!$M$1,'S10'!$M$1,'S11'!$M$1,'S12'!$M$1,'S13'!$M$1,'S14'!$M$1,'S15'!$M$1,'S16'!$M$1,'S17'!$M$1,'S18'!$M$1,'S19'!$M$1,'S20'!$M$1))</f>
        <v/>
      </c>
      <c r="Z273" s="27" t="str">
        <f t="shared" si="285"/>
        <v/>
      </c>
      <c r="AA273" s="27" t="str">
        <f t="shared" si="286"/>
        <v/>
      </c>
      <c r="AB273" s="27" t="str">
        <f t="shared" si="287"/>
        <v/>
      </c>
      <c r="AC273" s="27" t="str">
        <f t="shared" si="288"/>
        <v/>
      </c>
      <c r="AD273" s="27" t="str">
        <f t="shared" si="289"/>
        <v/>
      </c>
    </row>
    <row r="274" spans="1:30" ht="12" customHeight="1" x14ac:dyDescent="0.25">
      <c r="A274" s="29" t="str">
        <f t="shared" ref="A274:B274" si="305">IF(C274="","",COUNTIF(C$1:C273,C274)+C274)</f>
        <v/>
      </c>
      <c r="B274" s="29" t="str">
        <f t="shared" si="305"/>
        <v/>
      </c>
      <c r="C274" s="29" t="str">
        <f t="shared" si="272"/>
        <v/>
      </c>
      <c r="D274" s="29" t="str">
        <f t="shared" si="273"/>
        <v/>
      </c>
      <c r="E274" s="29">
        <f>'S10'!$Y$6</f>
        <v>1</v>
      </c>
      <c r="F274" s="29">
        <v>10</v>
      </c>
      <c r="G274" s="29">
        <v>4</v>
      </c>
      <c r="H274" s="29" t="str">
        <f>IF(AND(E274=1,'S10'!H$6&lt;&gt;""),'S10'!H$6,"")</f>
        <v/>
      </c>
      <c r="I274" s="29" t="str">
        <f>IF(AND(E274=2,'S10'!H$6&lt;&gt;""),'S10'!H$6,"")</f>
        <v/>
      </c>
      <c r="J274" s="29" t="str">
        <f>IF(ISERROR(VLOOKUP(G274,'S10'!L$13:AR$32,30,FALSE)),"",VLOOKUP(G274,'S10'!L$13:AR$32,30,FALSE))</f>
        <v/>
      </c>
      <c r="K274" s="29" t="str">
        <f>IF(ISERROR(VLOOKUP(G274,'S10'!T$13:AR$32,23,FALSE)),"",VLOOKUP(G274,'S10'!T$13:AR$32,23,FALSE))</f>
        <v/>
      </c>
      <c r="L274" s="29" t="str">
        <f>IF(ISERROR(VLOOKUP(G274,'S10'!AB$13:AR$32,16,FALSE)),"",VLOOKUP(G274,'S10'!AB$13:AR$32,16,FALSE))</f>
        <v/>
      </c>
      <c r="M274" s="29" t="str">
        <f>IF(ISERROR(VLOOKUP(G274,'S10'!AJ$13:AR$32,9,FALSE)),"",VLOOKUP(G274,'S10'!AJ$13:AR$32,9,FALSE))</f>
        <v/>
      </c>
      <c r="N274" s="27" t="str">
        <f t="shared" si="276"/>
        <v/>
      </c>
      <c r="O274" s="27" t="str">
        <f t="shared" si="277"/>
        <v/>
      </c>
      <c r="P274" s="27" t="str">
        <f>IF(N274="","",CHOOSE(VLOOKUP($V274,$A$1:$F$600,6,FALSE),AHS!$M$1,BHS!$M$1,CHS!$M$1,HMJHS!$M$1,KHS!$M$1,Kings!$M$1,MHS!$M$1,SWHS!$M$1,AMHS!$M$1,'S10'!$M$1,'S11'!$M$1,'S12'!$M$1,'S13'!$M$1,'S14'!$M$1,'S15'!$M$1,'S16'!$M$1,'S17'!$M$1,'S18'!$M$1,'S19'!$M$1,'S20'!$M$1))</f>
        <v/>
      </c>
      <c r="Q274" s="27" t="str">
        <f t="shared" si="278"/>
        <v/>
      </c>
      <c r="R274" s="27" t="str">
        <f t="shared" si="279"/>
        <v/>
      </c>
      <c r="S274" s="27" t="str">
        <f t="shared" si="280"/>
        <v/>
      </c>
      <c r="T274" s="27" t="str">
        <f t="shared" si="281"/>
        <v/>
      </c>
      <c r="U274" s="27" t="str">
        <f t="shared" si="282"/>
        <v/>
      </c>
      <c r="V274" s="27">
        <v>272</v>
      </c>
      <c r="W274" s="27" t="str">
        <f t="shared" si="283"/>
        <v/>
      </c>
      <c r="X274" s="27" t="str">
        <f t="shared" si="284"/>
        <v/>
      </c>
      <c r="Y274" s="27" t="str">
        <f>IF(W274="","",CHOOSE(VLOOKUP($V274,$B$1:$F$600,5,FALSE),AHS!$M$1,BHS!$M$1,CHS!$M$1,HMJHS!$M$1,KHS!$M$1,Kings!$M$1,MHS!$M$1,SWHS!$M$1,AMHS!$M$1,'S10'!$M$1,'S11'!$M$1,'S12'!$M$1,'S13'!$M$1,'S14'!$M$1,'S15'!$M$1,'S16'!$M$1,'S17'!$M$1,'S18'!$M$1,'S19'!$M$1,'S20'!$M$1))</f>
        <v/>
      </c>
      <c r="Z274" s="27" t="str">
        <f t="shared" si="285"/>
        <v/>
      </c>
      <c r="AA274" s="27" t="str">
        <f t="shared" si="286"/>
        <v/>
      </c>
      <c r="AB274" s="27" t="str">
        <f t="shared" si="287"/>
        <v/>
      </c>
      <c r="AC274" s="27" t="str">
        <f t="shared" si="288"/>
        <v/>
      </c>
      <c r="AD274" s="27" t="str">
        <f t="shared" si="289"/>
        <v/>
      </c>
    </row>
    <row r="275" spans="1:30" ht="12" customHeight="1" x14ac:dyDescent="0.25">
      <c r="A275" s="29" t="str">
        <f t="shared" ref="A275:B275" si="306">IF(C275="","",COUNTIF(C$1:C274,C275)+C275)</f>
        <v/>
      </c>
      <c r="B275" s="29" t="str">
        <f t="shared" si="306"/>
        <v/>
      </c>
      <c r="C275" s="29" t="str">
        <f t="shared" si="272"/>
        <v/>
      </c>
      <c r="D275" s="29" t="str">
        <f t="shared" si="273"/>
        <v/>
      </c>
      <c r="E275" s="29">
        <f>'S10'!$Y$6</f>
        <v>1</v>
      </c>
      <c r="F275" s="29">
        <v>10</v>
      </c>
      <c r="G275" s="29">
        <v>5</v>
      </c>
      <c r="H275" s="29" t="str">
        <f>IF(AND(E275=1,'S10'!H$7&lt;&gt;""),'S10'!H$7,"")</f>
        <v/>
      </c>
      <c r="I275" s="29" t="str">
        <f>IF(AND(E275=2,'S10'!H$7&lt;&gt;""),'S10'!H$7,"")</f>
        <v/>
      </c>
      <c r="J275" s="29" t="str">
        <f>IF(ISERROR(VLOOKUP(G275,'S10'!L$13:AR$32,30,FALSE)),"",VLOOKUP(G275,'S10'!L$13:AR$32,30,FALSE))</f>
        <v/>
      </c>
      <c r="K275" s="29" t="str">
        <f>IF(ISERROR(VLOOKUP(G275,'S10'!T$13:AR$32,23,FALSE)),"",VLOOKUP(G275,'S10'!T$13:AR$32,23,FALSE))</f>
        <v/>
      </c>
      <c r="L275" s="29" t="str">
        <f>IF(ISERROR(VLOOKUP(G275,'S10'!AB$13:AR$32,16,FALSE)),"",VLOOKUP(G275,'S10'!AB$13:AR$32,16,FALSE))</f>
        <v/>
      </c>
      <c r="M275" s="29" t="str">
        <f>IF(ISERROR(VLOOKUP(G275,'S10'!AJ$13:AR$32,9,FALSE)),"",VLOOKUP(G275,'S10'!AJ$13:AR$32,9,FALSE))</f>
        <v/>
      </c>
      <c r="N275" s="27" t="str">
        <f t="shared" si="276"/>
        <v/>
      </c>
      <c r="O275" s="27" t="str">
        <f t="shared" si="277"/>
        <v/>
      </c>
      <c r="P275" s="27" t="str">
        <f>IF(N275="","",CHOOSE(VLOOKUP($V275,$A$1:$F$600,6,FALSE),AHS!$M$1,BHS!$M$1,CHS!$M$1,HMJHS!$M$1,KHS!$M$1,Kings!$M$1,MHS!$M$1,SWHS!$M$1,AMHS!$M$1,'S10'!$M$1,'S11'!$M$1,'S12'!$M$1,'S13'!$M$1,'S14'!$M$1,'S15'!$M$1,'S16'!$M$1,'S17'!$M$1,'S18'!$M$1,'S19'!$M$1,'S20'!$M$1))</f>
        <v/>
      </c>
      <c r="Q275" s="27" t="str">
        <f t="shared" si="278"/>
        <v/>
      </c>
      <c r="R275" s="27" t="str">
        <f t="shared" si="279"/>
        <v/>
      </c>
      <c r="S275" s="27" t="str">
        <f t="shared" si="280"/>
        <v/>
      </c>
      <c r="T275" s="27" t="str">
        <f t="shared" si="281"/>
        <v/>
      </c>
      <c r="U275" s="27" t="str">
        <f t="shared" si="282"/>
        <v/>
      </c>
      <c r="V275" s="27">
        <v>273</v>
      </c>
      <c r="W275" s="27" t="str">
        <f t="shared" si="283"/>
        <v/>
      </c>
      <c r="X275" s="27" t="str">
        <f t="shared" si="284"/>
        <v/>
      </c>
      <c r="Y275" s="27" t="str">
        <f>IF(W275="","",CHOOSE(VLOOKUP($V275,$B$1:$F$600,5,FALSE),AHS!$M$1,BHS!$M$1,CHS!$M$1,HMJHS!$M$1,KHS!$M$1,Kings!$M$1,MHS!$M$1,SWHS!$M$1,AMHS!$M$1,'S10'!$M$1,'S11'!$M$1,'S12'!$M$1,'S13'!$M$1,'S14'!$M$1,'S15'!$M$1,'S16'!$M$1,'S17'!$M$1,'S18'!$M$1,'S19'!$M$1,'S20'!$M$1))</f>
        <v/>
      </c>
      <c r="Z275" s="27" t="str">
        <f t="shared" si="285"/>
        <v/>
      </c>
      <c r="AA275" s="27" t="str">
        <f t="shared" si="286"/>
        <v/>
      </c>
      <c r="AB275" s="27" t="str">
        <f t="shared" si="287"/>
        <v/>
      </c>
      <c r="AC275" s="27" t="str">
        <f t="shared" si="288"/>
        <v/>
      </c>
      <c r="AD275" s="27" t="str">
        <f t="shared" si="289"/>
        <v/>
      </c>
    </row>
    <row r="276" spans="1:30" ht="12" customHeight="1" x14ac:dyDescent="0.25">
      <c r="A276" s="29" t="str">
        <f t="shared" ref="A276:B276" si="307">IF(C276="","",COUNTIF(C$1:C275,C276)+C276)</f>
        <v/>
      </c>
      <c r="B276" s="29" t="str">
        <f t="shared" si="307"/>
        <v/>
      </c>
      <c r="C276" s="29" t="str">
        <f t="shared" si="272"/>
        <v/>
      </c>
      <c r="D276" s="29" t="str">
        <f t="shared" si="273"/>
        <v/>
      </c>
      <c r="E276" s="29">
        <f>'S10'!$Y$6</f>
        <v>1</v>
      </c>
      <c r="F276" s="29">
        <v>10</v>
      </c>
      <c r="G276" s="29">
        <v>6</v>
      </c>
      <c r="H276" s="29" t="str">
        <f>IF(AND(E276=1,'S10'!H$8&lt;&gt;""),'S10'!H$8,"")</f>
        <v/>
      </c>
      <c r="I276" s="29" t="str">
        <f>IF(AND(E276=2,'S10'!H$8&lt;&gt;""),'S10'!H$8,"")</f>
        <v/>
      </c>
      <c r="J276" s="29" t="str">
        <f>IF(ISERROR(VLOOKUP(G276,'S10'!L$13:AR$32,30,FALSE)),"",VLOOKUP(G276,'S10'!L$13:AR$32,30,FALSE))</f>
        <v/>
      </c>
      <c r="K276" s="29" t="str">
        <f>IF(ISERROR(VLOOKUP(G276,'S10'!T$13:AR$32,23,FALSE)),"",VLOOKUP(G276,'S10'!T$13:AR$32,23,FALSE))</f>
        <v/>
      </c>
      <c r="L276" s="29" t="str">
        <f>IF(ISERROR(VLOOKUP(G276,'S10'!AB$13:AR$32,16,FALSE)),"",VLOOKUP(G276,'S10'!AB$13:AR$32,16,FALSE))</f>
        <v/>
      </c>
      <c r="M276" s="29" t="str">
        <f>IF(ISERROR(VLOOKUP(G276,'S10'!AJ$13:AR$32,9,FALSE)),"",VLOOKUP(G276,'S10'!AJ$13:AR$32,9,FALSE))</f>
        <v/>
      </c>
      <c r="N276" s="27" t="str">
        <f t="shared" si="276"/>
        <v/>
      </c>
      <c r="O276" s="27" t="str">
        <f t="shared" si="277"/>
        <v/>
      </c>
      <c r="P276" s="27" t="str">
        <f>IF(N276="","",CHOOSE(VLOOKUP($V276,$A$1:$F$600,6,FALSE),AHS!$M$1,BHS!$M$1,CHS!$M$1,HMJHS!$M$1,KHS!$M$1,Kings!$M$1,MHS!$M$1,SWHS!$M$1,AMHS!$M$1,'S10'!$M$1,'S11'!$M$1,'S12'!$M$1,'S13'!$M$1,'S14'!$M$1,'S15'!$M$1,'S16'!$M$1,'S17'!$M$1,'S18'!$M$1,'S19'!$M$1,'S20'!$M$1))</f>
        <v/>
      </c>
      <c r="Q276" s="27" t="str">
        <f t="shared" si="278"/>
        <v/>
      </c>
      <c r="R276" s="27" t="str">
        <f t="shared" si="279"/>
        <v/>
      </c>
      <c r="S276" s="27" t="str">
        <f t="shared" si="280"/>
        <v/>
      </c>
      <c r="T276" s="27" t="str">
        <f t="shared" si="281"/>
        <v/>
      </c>
      <c r="U276" s="27" t="str">
        <f t="shared" si="282"/>
        <v/>
      </c>
      <c r="V276" s="27">
        <v>274</v>
      </c>
      <c r="W276" s="27" t="str">
        <f t="shared" si="283"/>
        <v/>
      </c>
      <c r="X276" s="27" t="str">
        <f t="shared" si="284"/>
        <v/>
      </c>
      <c r="Y276" s="27" t="str">
        <f>IF(W276="","",CHOOSE(VLOOKUP($V276,$B$1:$F$600,5,FALSE),AHS!$M$1,BHS!$M$1,CHS!$M$1,HMJHS!$M$1,KHS!$M$1,Kings!$M$1,MHS!$M$1,SWHS!$M$1,AMHS!$M$1,'S10'!$M$1,'S11'!$M$1,'S12'!$M$1,'S13'!$M$1,'S14'!$M$1,'S15'!$M$1,'S16'!$M$1,'S17'!$M$1,'S18'!$M$1,'S19'!$M$1,'S20'!$M$1))</f>
        <v/>
      </c>
      <c r="Z276" s="27" t="str">
        <f t="shared" si="285"/>
        <v/>
      </c>
      <c r="AA276" s="27" t="str">
        <f t="shared" si="286"/>
        <v/>
      </c>
      <c r="AB276" s="27" t="str">
        <f t="shared" si="287"/>
        <v/>
      </c>
      <c r="AC276" s="27" t="str">
        <f t="shared" si="288"/>
        <v/>
      </c>
      <c r="AD276" s="27" t="str">
        <f t="shared" si="289"/>
        <v/>
      </c>
    </row>
    <row r="277" spans="1:30" ht="12" customHeight="1" x14ac:dyDescent="0.25">
      <c r="A277" s="29" t="str">
        <f t="shared" ref="A277:B277" si="308">IF(C277="","",COUNTIF(C$1:C276,C277)+C277)</f>
        <v/>
      </c>
      <c r="B277" s="29" t="str">
        <f t="shared" si="308"/>
        <v/>
      </c>
      <c r="C277" s="29" t="str">
        <f t="shared" si="272"/>
        <v/>
      </c>
      <c r="D277" s="29" t="str">
        <f t="shared" si="273"/>
        <v/>
      </c>
      <c r="E277" s="29">
        <f>'S10'!$Y$6</f>
        <v>1</v>
      </c>
      <c r="F277" s="29">
        <v>10</v>
      </c>
      <c r="G277" s="29">
        <v>7</v>
      </c>
      <c r="H277" s="29" t="str">
        <f>IF(AND(E277=1,'S10'!H$9&lt;&gt;""),'S10'!H$9,"")</f>
        <v/>
      </c>
      <c r="I277" s="29" t="str">
        <f>IF(AND(E277=2,'S10'!H$9&lt;&gt;""),'S10'!H$9,"")</f>
        <v/>
      </c>
      <c r="J277" s="29" t="str">
        <f>IF(ISERROR(VLOOKUP(G277,'S10'!L$13:AR$32,30,FALSE)),"",VLOOKUP(G277,'S10'!L$13:AR$32,30,FALSE))</f>
        <v/>
      </c>
      <c r="K277" s="29" t="str">
        <f>IF(ISERROR(VLOOKUP(G277,'S10'!T$13:AR$32,23,FALSE)),"",VLOOKUP(G277,'S10'!T$13:AR$32,23,FALSE))</f>
        <v/>
      </c>
      <c r="L277" s="29" t="str">
        <f>IF(ISERROR(VLOOKUP(G277,'S10'!AB$13:AR$32,16,FALSE)),"",VLOOKUP(G277,'S10'!AB$13:AR$32,16,FALSE))</f>
        <v/>
      </c>
      <c r="M277" s="29" t="str">
        <f>IF(ISERROR(VLOOKUP(G277,'S10'!AJ$13:AR$32,9,FALSE)),"",VLOOKUP(G277,'S10'!AJ$13:AR$32,9,FALSE))</f>
        <v/>
      </c>
      <c r="N277" s="27" t="str">
        <f t="shared" si="276"/>
        <v/>
      </c>
      <c r="O277" s="27" t="str">
        <f t="shared" si="277"/>
        <v/>
      </c>
      <c r="P277" s="27" t="str">
        <f>IF(N277="","",CHOOSE(VLOOKUP($V277,$A$1:$F$600,6,FALSE),AHS!$M$1,BHS!$M$1,CHS!$M$1,HMJHS!$M$1,KHS!$M$1,Kings!$M$1,MHS!$M$1,SWHS!$M$1,AMHS!$M$1,'S10'!$M$1,'S11'!$M$1,'S12'!$M$1,'S13'!$M$1,'S14'!$M$1,'S15'!$M$1,'S16'!$M$1,'S17'!$M$1,'S18'!$M$1,'S19'!$M$1,'S20'!$M$1))</f>
        <v/>
      </c>
      <c r="Q277" s="27" t="str">
        <f t="shared" si="278"/>
        <v/>
      </c>
      <c r="R277" s="27" t="str">
        <f t="shared" si="279"/>
        <v/>
      </c>
      <c r="S277" s="27" t="str">
        <f t="shared" si="280"/>
        <v/>
      </c>
      <c r="T277" s="27" t="str">
        <f t="shared" si="281"/>
        <v/>
      </c>
      <c r="U277" s="27" t="str">
        <f t="shared" si="282"/>
        <v/>
      </c>
      <c r="V277" s="27">
        <v>275</v>
      </c>
      <c r="W277" s="27" t="str">
        <f t="shared" si="283"/>
        <v/>
      </c>
      <c r="X277" s="27" t="str">
        <f t="shared" si="284"/>
        <v/>
      </c>
      <c r="Y277" s="27" t="str">
        <f>IF(W277="","",CHOOSE(VLOOKUP($V277,$B$1:$F$600,5,FALSE),AHS!$M$1,BHS!$M$1,CHS!$M$1,HMJHS!$M$1,KHS!$M$1,Kings!$M$1,MHS!$M$1,SWHS!$M$1,AMHS!$M$1,'S10'!$M$1,'S11'!$M$1,'S12'!$M$1,'S13'!$M$1,'S14'!$M$1,'S15'!$M$1,'S16'!$M$1,'S17'!$M$1,'S18'!$M$1,'S19'!$M$1,'S20'!$M$1))</f>
        <v/>
      </c>
      <c r="Z277" s="27" t="str">
        <f t="shared" si="285"/>
        <v/>
      </c>
      <c r="AA277" s="27" t="str">
        <f t="shared" si="286"/>
        <v/>
      </c>
      <c r="AB277" s="27" t="str">
        <f t="shared" si="287"/>
        <v/>
      </c>
      <c r="AC277" s="27" t="str">
        <f t="shared" si="288"/>
        <v/>
      </c>
      <c r="AD277" s="27" t="str">
        <f t="shared" si="289"/>
        <v/>
      </c>
    </row>
    <row r="278" spans="1:30" ht="12" customHeight="1" x14ac:dyDescent="0.25">
      <c r="A278" s="29" t="str">
        <f t="shared" ref="A278:B278" si="309">IF(C278="","",COUNTIF(C$1:C277,C278)+C278)</f>
        <v/>
      </c>
      <c r="B278" s="29" t="str">
        <f t="shared" si="309"/>
        <v/>
      </c>
      <c r="C278" s="29" t="str">
        <f t="shared" si="272"/>
        <v/>
      </c>
      <c r="D278" s="29" t="str">
        <f t="shared" si="273"/>
        <v/>
      </c>
      <c r="E278" s="29">
        <f>'S10'!$Y$6</f>
        <v>1</v>
      </c>
      <c r="F278" s="29">
        <v>10</v>
      </c>
      <c r="G278" s="29">
        <v>8</v>
      </c>
      <c r="H278" s="29" t="str">
        <f>IF(AND(E278=1,'S10'!H$10&lt;&gt;""),'S10'!H$10,"")</f>
        <v/>
      </c>
      <c r="I278" s="29" t="str">
        <f>IF(AND(E278=2,'S10'!H$10&lt;&gt;""),'S10'!H$10,"")</f>
        <v/>
      </c>
      <c r="J278" s="29" t="str">
        <f>IF(ISERROR(VLOOKUP(G278,'S10'!L$13:AR$32,30,FALSE)),"",VLOOKUP(G278,'S10'!L$13:AR$32,30,FALSE))</f>
        <v/>
      </c>
      <c r="K278" s="29" t="str">
        <f>IF(ISERROR(VLOOKUP(G278,'S10'!T$13:AR$32,23,FALSE)),"",VLOOKUP(G278,'S10'!T$13:AR$32,23,FALSE))</f>
        <v/>
      </c>
      <c r="L278" s="29" t="str">
        <f>IF(ISERROR(VLOOKUP(G278,'S10'!AB$13:AR$32,16,FALSE)),"",VLOOKUP(G278,'S10'!AB$13:AR$32,16,FALSE))</f>
        <v/>
      </c>
      <c r="M278" s="29" t="str">
        <f>IF(ISERROR(VLOOKUP(G278,'S10'!AJ$13:AR$32,9,FALSE)),"",VLOOKUP(G278,'S10'!AJ$13:AR$32,9,FALSE))</f>
        <v/>
      </c>
      <c r="N278" s="27" t="str">
        <f t="shared" si="276"/>
        <v/>
      </c>
      <c r="O278" s="27" t="str">
        <f t="shared" si="277"/>
        <v/>
      </c>
      <c r="P278" s="27" t="str">
        <f>IF(N278="","",CHOOSE(VLOOKUP($V278,$A$1:$F$600,6,FALSE),AHS!$M$1,BHS!$M$1,CHS!$M$1,HMJHS!$M$1,KHS!$M$1,Kings!$M$1,MHS!$M$1,SWHS!$M$1,AMHS!$M$1,'S10'!$M$1,'S11'!$M$1,'S12'!$M$1,'S13'!$M$1,'S14'!$M$1,'S15'!$M$1,'S16'!$M$1,'S17'!$M$1,'S18'!$M$1,'S19'!$M$1,'S20'!$M$1))</f>
        <v/>
      </c>
      <c r="Q278" s="27" t="str">
        <f t="shared" si="278"/>
        <v/>
      </c>
      <c r="R278" s="27" t="str">
        <f t="shared" si="279"/>
        <v/>
      </c>
      <c r="S278" s="27" t="str">
        <f t="shared" si="280"/>
        <v/>
      </c>
      <c r="T278" s="27" t="str">
        <f t="shared" si="281"/>
        <v/>
      </c>
      <c r="U278" s="27" t="str">
        <f t="shared" si="282"/>
        <v/>
      </c>
      <c r="V278" s="27">
        <v>276</v>
      </c>
      <c r="W278" s="27" t="str">
        <f t="shared" si="283"/>
        <v/>
      </c>
      <c r="X278" s="27" t="str">
        <f t="shared" si="284"/>
        <v/>
      </c>
      <c r="Y278" s="27" t="str">
        <f>IF(W278="","",CHOOSE(VLOOKUP($V278,$B$1:$F$600,5,FALSE),AHS!$M$1,BHS!$M$1,CHS!$M$1,HMJHS!$M$1,KHS!$M$1,Kings!$M$1,MHS!$M$1,SWHS!$M$1,AMHS!$M$1,'S10'!$M$1,'S11'!$M$1,'S12'!$M$1,'S13'!$M$1,'S14'!$M$1,'S15'!$M$1,'S16'!$M$1,'S17'!$M$1,'S18'!$M$1,'S19'!$M$1,'S20'!$M$1))</f>
        <v/>
      </c>
      <c r="Z278" s="27" t="str">
        <f t="shared" si="285"/>
        <v/>
      </c>
      <c r="AA278" s="27" t="str">
        <f t="shared" si="286"/>
        <v/>
      </c>
      <c r="AB278" s="27" t="str">
        <f t="shared" si="287"/>
        <v/>
      </c>
      <c r="AC278" s="27" t="str">
        <f t="shared" si="288"/>
        <v/>
      </c>
      <c r="AD278" s="27" t="str">
        <f t="shared" si="289"/>
        <v/>
      </c>
    </row>
    <row r="279" spans="1:30" ht="12" customHeight="1" x14ac:dyDescent="0.25">
      <c r="A279" s="29" t="str">
        <f t="shared" ref="A279:B279" si="310">IF(C279="","",COUNTIF(C$1:C278,C279)+C279)</f>
        <v/>
      </c>
      <c r="B279" s="29" t="str">
        <f t="shared" si="310"/>
        <v/>
      </c>
      <c r="C279" s="29" t="str">
        <f t="shared" si="272"/>
        <v/>
      </c>
      <c r="D279" s="29" t="str">
        <f t="shared" si="273"/>
        <v/>
      </c>
      <c r="E279" s="29">
        <f>'S10'!$Y$6</f>
        <v>1</v>
      </c>
      <c r="F279" s="29">
        <v>10</v>
      </c>
      <c r="G279" s="29">
        <v>9</v>
      </c>
      <c r="H279" s="29" t="str">
        <f>IF(AND(E279=1,'S10'!H$11&lt;&gt;""),'S10'!H$11,"")</f>
        <v/>
      </c>
      <c r="I279" s="29" t="str">
        <f>IF(AND(E279=2,'S10'!H$11&lt;&gt;""),'S10'!H$11,"")</f>
        <v/>
      </c>
      <c r="J279" s="29" t="str">
        <f>IF(ISERROR(VLOOKUP(G279,'S10'!L$13:AR$32,30,FALSE)),"",VLOOKUP(G279,'S10'!L$13:AR$32,30,FALSE))</f>
        <v/>
      </c>
      <c r="K279" s="29" t="str">
        <f>IF(ISERROR(VLOOKUP(G279,'S10'!T$13:AR$32,23,FALSE)),"",VLOOKUP(G279,'S10'!T$13:AR$32,23,FALSE))</f>
        <v/>
      </c>
      <c r="L279" s="29" t="str">
        <f>IF(ISERROR(VLOOKUP(G279,'S10'!AB$13:AR$32,16,FALSE)),"",VLOOKUP(G279,'S10'!AB$13:AR$32,16,FALSE))</f>
        <v/>
      </c>
      <c r="M279" s="29" t="str">
        <f>IF(ISERROR(VLOOKUP(G279,'S10'!AJ$13:AR$32,9,FALSE)),"",VLOOKUP(G279,'S10'!AJ$13:AR$32,9,FALSE))</f>
        <v/>
      </c>
      <c r="N279" s="27" t="str">
        <f t="shared" si="276"/>
        <v/>
      </c>
      <c r="O279" s="27" t="str">
        <f t="shared" si="277"/>
        <v/>
      </c>
      <c r="P279" s="27" t="str">
        <f>IF(N279="","",CHOOSE(VLOOKUP($V279,$A$1:$F$600,6,FALSE),AHS!$M$1,BHS!$M$1,CHS!$M$1,HMJHS!$M$1,KHS!$M$1,Kings!$M$1,MHS!$M$1,SWHS!$M$1,AMHS!$M$1,'S10'!$M$1,'S11'!$M$1,'S12'!$M$1,'S13'!$M$1,'S14'!$M$1,'S15'!$M$1,'S16'!$M$1,'S17'!$M$1,'S18'!$M$1,'S19'!$M$1,'S20'!$M$1))</f>
        <v/>
      </c>
      <c r="Q279" s="27" t="str">
        <f t="shared" si="278"/>
        <v/>
      </c>
      <c r="R279" s="27" t="str">
        <f t="shared" si="279"/>
        <v/>
      </c>
      <c r="S279" s="27" t="str">
        <f t="shared" si="280"/>
        <v/>
      </c>
      <c r="T279" s="27" t="str">
        <f t="shared" si="281"/>
        <v/>
      </c>
      <c r="U279" s="27" t="str">
        <f t="shared" si="282"/>
        <v/>
      </c>
      <c r="V279" s="27">
        <v>277</v>
      </c>
      <c r="W279" s="27" t="str">
        <f t="shared" si="283"/>
        <v/>
      </c>
      <c r="X279" s="27" t="str">
        <f t="shared" si="284"/>
        <v/>
      </c>
      <c r="Y279" s="27" t="str">
        <f>IF(W279="","",CHOOSE(VLOOKUP($V279,$B$1:$F$600,5,FALSE),AHS!$M$1,BHS!$M$1,CHS!$M$1,HMJHS!$M$1,KHS!$M$1,Kings!$M$1,MHS!$M$1,SWHS!$M$1,AMHS!$M$1,'S10'!$M$1,'S11'!$M$1,'S12'!$M$1,'S13'!$M$1,'S14'!$M$1,'S15'!$M$1,'S16'!$M$1,'S17'!$M$1,'S18'!$M$1,'S19'!$M$1,'S20'!$M$1))</f>
        <v/>
      </c>
      <c r="Z279" s="27" t="str">
        <f t="shared" si="285"/>
        <v/>
      </c>
      <c r="AA279" s="27" t="str">
        <f t="shared" si="286"/>
        <v/>
      </c>
      <c r="AB279" s="27" t="str">
        <f t="shared" si="287"/>
        <v/>
      </c>
      <c r="AC279" s="27" t="str">
        <f t="shared" si="288"/>
        <v/>
      </c>
      <c r="AD279" s="27" t="str">
        <f t="shared" si="289"/>
        <v/>
      </c>
    </row>
    <row r="280" spans="1:30" ht="12" customHeight="1" x14ac:dyDescent="0.25">
      <c r="A280" s="29" t="str">
        <f t="shared" ref="A280:B280" si="311">IF(C280="","",COUNTIF(C$1:C279,C280)+C280)</f>
        <v/>
      </c>
      <c r="B280" s="29" t="str">
        <f t="shared" si="311"/>
        <v/>
      </c>
      <c r="C280" s="29" t="str">
        <f t="shared" si="272"/>
        <v/>
      </c>
      <c r="D280" s="29" t="str">
        <f t="shared" si="273"/>
        <v/>
      </c>
      <c r="E280" s="29">
        <f>'S10'!$Y$6</f>
        <v>1</v>
      </c>
      <c r="F280" s="29">
        <v>10</v>
      </c>
      <c r="G280" s="29">
        <v>10</v>
      </c>
      <c r="H280" s="29" t="str">
        <f>IF(AND(E280=1,'S10'!H$12&lt;&gt;""),'S10'!H$12,"")</f>
        <v/>
      </c>
      <c r="I280" s="29" t="str">
        <f>IF(AND(E280=2,'S10'!H$12&lt;&gt;""),'S10'!H$12,"")</f>
        <v/>
      </c>
      <c r="J280" s="29" t="str">
        <f>IF(ISERROR(VLOOKUP(G280,'S10'!L$13:AR$32,30,FALSE)),"",VLOOKUP(G280,'S10'!L$13:AR$32,30,FALSE))</f>
        <v/>
      </c>
      <c r="K280" s="29" t="str">
        <f>IF(ISERROR(VLOOKUP(G280,'S10'!T$13:AR$32,23,FALSE)),"",VLOOKUP(G280,'S10'!T$13:AR$32,23,FALSE))</f>
        <v/>
      </c>
      <c r="L280" s="29" t="str">
        <f>IF(ISERROR(VLOOKUP(G280,'S10'!AB$13:AR$32,16,FALSE)),"",VLOOKUP(G280,'S10'!AB$13:AR$32,16,FALSE))</f>
        <v/>
      </c>
      <c r="M280" s="29" t="str">
        <f>IF(ISERROR(VLOOKUP(G280,'S10'!AJ$13:AR$32,9,FALSE)),"",VLOOKUP(G280,'S10'!AJ$13:AR$32,9,FALSE))</f>
        <v/>
      </c>
      <c r="N280" s="27" t="str">
        <f t="shared" si="276"/>
        <v/>
      </c>
      <c r="O280" s="27" t="str">
        <f t="shared" si="277"/>
        <v/>
      </c>
      <c r="P280" s="27" t="str">
        <f>IF(N280="","",CHOOSE(VLOOKUP($V280,$A$1:$F$600,6,FALSE),AHS!$M$1,BHS!$M$1,CHS!$M$1,HMJHS!$M$1,KHS!$M$1,Kings!$M$1,MHS!$M$1,SWHS!$M$1,AMHS!$M$1,'S10'!$M$1,'S11'!$M$1,'S12'!$M$1,'S13'!$M$1,'S14'!$M$1,'S15'!$M$1,'S16'!$M$1,'S17'!$M$1,'S18'!$M$1,'S19'!$M$1,'S20'!$M$1))</f>
        <v/>
      </c>
      <c r="Q280" s="27" t="str">
        <f t="shared" si="278"/>
        <v/>
      </c>
      <c r="R280" s="27" t="str">
        <f t="shared" si="279"/>
        <v/>
      </c>
      <c r="S280" s="27" t="str">
        <f t="shared" si="280"/>
        <v/>
      </c>
      <c r="T280" s="27" t="str">
        <f t="shared" si="281"/>
        <v/>
      </c>
      <c r="U280" s="27" t="str">
        <f t="shared" si="282"/>
        <v/>
      </c>
      <c r="V280" s="27">
        <v>278</v>
      </c>
      <c r="W280" s="27" t="str">
        <f t="shared" si="283"/>
        <v/>
      </c>
      <c r="X280" s="27" t="str">
        <f t="shared" si="284"/>
        <v/>
      </c>
      <c r="Y280" s="27" t="str">
        <f>IF(W280="","",CHOOSE(VLOOKUP($V280,$B$1:$F$600,5,FALSE),AHS!$M$1,BHS!$M$1,CHS!$M$1,HMJHS!$M$1,KHS!$M$1,Kings!$M$1,MHS!$M$1,SWHS!$M$1,AMHS!$M$1,'S10'!$M$1,'S11'!$M$1,'S12'!$M$1,'S13'!$M$1,'S14'!$M$1,'S15'!$M$1,'S16'!$M$1,'S17'!$M$1,'S18'!$M$1,'S19'!$M$1,'S20'!$M$1))</f>
        <v/>
      </c>
      <c r="Z280" s="27" t="str">
        <f t="shared" si="285"/>
        <v/>
      </c>
      <c r="AA280" s="27" t="str">
        <f t="shared" si="286"/>
        <v/>
      </c>
      <c r="AB280" s="27" t="str">
        <f t="shared" si="287"/>
        <v/>
      </c>
      <c r="AC280" s="27" t="str">
        <f t="shared" si="288"/>
        <v/>
      </c>
      <c r="AD280" s="27" t="str">
        <f t="shared" si="289"/>
        <v/>
      </c>
    </row>
    <row r="281" spans="1:30" ht="12" customHeight="1" x14ac:dyDescent="0.25">
      <c r="A281" s="29" t="str">
        <f t="shared" ref="A281:B281" si="312">IF(C281="","",COUNTIF(C$1:C280,C281)+C281)</f>
        <v/>
      </c>
      <c r="B281" s="29" t="str">
        <f t="shared" si="312"/>
        <v/>
      </c>
      <c r="C281" s="29" t="str">
        <f t="shared" si="272"/>
        <v/>
      </c>
      <c r="D281" s="29" t="str">
        <f t="shared" si="273"/>
        <v/>
      </c>
      <c r="E281" s="29">
        <f>'S10'!$Y$6</f>
        <v>1</v>
      </c>
      <c r="F281" s="29">
        <v>10</v>
      </c>
      <c r="G281" s="29">
        <v>11</v>
      </c>
      <c r="H281" s="29" t="str">
        <f>IF(AND(E281=1,'S10'!H$13&lt;&gt;""),'S10'!H$13,"")</f>
        <v/>
      </c>
      <c r="I281" s="29" t="str">
        <f>IF(AND(E281=2,'S10'!H$13&lt;&gt;""),'S10'!H$13,"")</f>
        <v/>
      </c>
      <c r="J281" s="29" t="str">
        <f>IF(ISERROR(VLOOKUP(G281,'S10'!L$13:AR$32,30,FALSE)),"",VLOOKUP(G281,'S10'!L$13:AR$32,30,FALSE))</f>
        <v/>
      </c>
      <c r="K281" s="29" t="str">
        <f>IF(ISERROR(VLOOKUP(G281,'S10'!T$13:AR$32,23,FALSE)),"",VLOOKUP(G281,'S10'!T$13:AR$32,23,FALSE))</f>
        <v/>
      </c>
      <c r="L281" s="29" t="str">
        <f>IF(ISERROR(VLOOKUP(G281,'S10'!AB$13:AR$32,16,FALSE)),"",VLOOKUP(G281,'S10'!AB$13:AR$32,16,FALSE))</f>
        <v/>
      </c>
      <c r="M281" s="29" t="str">
        <f>IF(ISERROR(VLOOKUP(G281,'S10'!AJ$13:AR$32,9,FALSE)),"",VLOOKUP(G281,'S10'!AJ$13:AR$32,9,FALSE))</f>
        <v/>
      </c>
      <c r="N281" s="27" t="str">
        <f t="shared" si="276"/>
        <v/>
      </c>
      <c r="O281" s="27" t="str">
        <f t="shared" si="277"/>
        <v/>
      </c>
      <c r="P281" s="27" t="str">
        <f>IF(N281="","",CHOOSE(VLOOKUP($V281,$A$1:$F$600,6,FALSE),AHS!$M$1,BHS!$M$1,CHS!$M$1,HMJHS!$M$1,KHS!$M$1,Kings!$M$1,MHS!$M$1,SWHS!$M$1,AMHS!$M$1,'S10'!$M$1,'S11'!$M$1,'S12'!$M$1,'S13'!$M$1,'S14'!$M$1,'S15'!$M$1,'S16'!$M$1,'S17'!$M$1,'S18'!$M$1,'S19'!$M$1,'S20'!$M$1))</f>
        <v/>
      </c>
      <c r="Q281" s="27" t="str">
        <f t="shared" si="278"/>
        <v/>
      </c>
      <c r="R281" s="27" t="str">
        <f t="shared" si="279"/>
        <v/>
      </c>
      <c r="S281" s="27" t="str">
        <f t="shared" si="280"/>
        <v/>
      </c>
      <c r="T281" s="27" t="str">
        <f t="shared" si="281"/>
        <v/>
      </c>
      <c r="U281" s="27" t="str">
        <f t="shared" si="282"/>
        <v/>
      </c>
      <c r="V281" s="27">
        <v>279</v>
      </c>
      <c r="W281" s="27" t="str">
        <f t="shared" si="283"/>
        <v/>
      </c>
      <c r="X281" s="27" t="str">
        <f t="shared" si="284"/>
        <v/>
      </c>
      <c r="Y281" s="27" t="str">
        <f>IF(W281="","",CHOOSE(VLOOKUP($V281,$B$1:$F$600,5,FALSE),AHS!$M$1,BHS!$M$1,CHS!$M$1,HMJHS!$M$1,KHS!$M$1,Kings!$M$1,MHS!$M$1,SWHS!$M$1,AMHS!$M$1,'S10'!$M$1,'S11'!$M$1,'S12'!$M$1,'S13'!$M$1,'S14'!$M$1,'S15'!$M$1,'S16'!$M$1,'S17'!$M$1,'S18'!$M$1,'S19'!$M$1,'S20'!$M$1))</f>
        <v/>
      </c>
      <c r="Z281" s="27" t="str">
        <f t="shared" si="285"/>
        <v/>
      </c>
      <c r="AA281" s="27" t="str">
        <f t="shared" si="286"/>
        <v/>
      </c>
      <c r="AB281" s="27" t="str">
        <f t="shared" si="287"/>
        <v/>
      </c>
      <c r="AC281" s="27" t="str">
        <f t="shared" si="288"/>
        <v/>
      </c>
      <c r="AD281" s="27" t="str">
        <f t="shared" si="289"/>
        <v/>
      </c>
    </row>
    <row r="282" spans="1:30" ht="12" customHeight="1" x14ac:dyDescent="0.25">
      <c r="A282" s="29" t="str">
        <f t="shared" ref="A282:B282" si="313">IF(C282="","",COUNTIF(C$1:C281,C282)+C282)</f>
        <v/>
      </c>
      <c r="B282" s="29" t="str">
        <f t="shared" si="313"/>
        <v/>
      </c>
      <c r="C282" s="29" t="str">
        <f t="shared" si="272"/>
        <v/>
      </c>
      <c r="D282" s="29" t="str">
        <f t="shared" si="273"/>
        <v/>
      </c>
      <c r="E282" s="29">
        <f>'S10'!$Y$6</f>
        <v>1</v>
      </c>
      <c r="F282" s="29">
        <v>10</v>
      </c>
      <c r="G282" s="29">
        <v>12</v>
      </c>
      <c r="H282" s="29" t="str">
        <f>IF(AND(E282=1,'S10'!H$14&lt;&gt;""),'S10'!H$14,"")</f>
        <v/>
      </c>
      <c r="I282" s="29" t="str">
        <f>IF(AND(E282=2,'S10'!H$14&lt;&gt;""),'S10'!H$14,"")</f>
        <v/>
      </c>
      <c r="J282" s="29" t="str">
        <f>IF(ISERROR(VLOOKUP(G282,'S10'!L$13:AR$32,30,FALSE)),"",VLOOKUP(G282,'S10'!L$13:AR$32,30,FALSE))</f>
        <v/>
      </c>
      <c r="K282" s="29" t="str">
        <f>IF(ISERROR(VLOOKUP(G282,'S10'!T$13:AR$32,23,FALSE)),"",VLOOKUP(G282,'S10'!T$13:AR$32,23,FALSE))</f>
        <v/>
      </c>
      <c r="L282" s="29" t="str">
        <f>IF(ISERROR(VLOOKUP(G282,'S10'!AB$13:AR$32,16,FALSE)),"",VLOOKUP(G282,'S10'!AB$13:AR$32,16,FALSE))</f>
        <v/>
      </c>
      <c r="M282" s="29" t="str">
        <f>IF(ISERROR(VLOOKUP(G282,'S10'!AJ$13:AR$32,9,FALSE)),"",VLOOKUP(G282,'S10'!AJ$13:AR$32,9,FALSE))</f>
        <v/>
      </c>
      <c r="N282" s="27" t="str">
        <f t="shared" si="276"/>
        <v/>
      </c>
      <c r="O282" s="27" t="str">
        <f t="shared" si="277"/>
        <v/>
      </c>
      <c r="P282" s="27" t="str">
        <f>IF(N282="","",CHOOSE(VLOOKUP($V282,$A$1:$F$600,6,FALSE),AHS!$M$1,BHS!$M$1,CHS!$M$1,HMJHS!$M$1,KHS!$M$1,Kings!$M$1,MHS!$M$1,SWHS!$M$1,AMHS!$M$1,'S10'!$M$1,'S11'!$M$1,'S12'!$M$1,'S13'!$M$1,'S14'!$M$1,'S15'!$M$1,'S16'!$M$1,'S17'!$M$1,'S18'!$M$1,'S19'!$M$1,'S20'!$M$1))</f>
        <v/>
      </c>
      <c r="Q282" s="27" t="str">
        <f t="shared" si="278"/>
        <v/>
      </c>
      <c r="R282" s="27" t="str">
        <f t="shared" si="279"/>
        <v/>
      </c>
      <c r="S282" s="27" t="str">
        <f t="shared" si="280"/>
        <v/>
      </c>
      <c r="T282" s="27" t="str">
        <f t="shared" si="281"/>
        <v/>
      </c>
      <c r="U282" s="27" t="str">
        <f t="shared" si="282"/>
        <v/>
      </c>
      <c r="V282" s="27">
        <v>280</v>
      </c>
      <c r="W282" s="27" t="str">
        <f t="shared" si="283"/>
        <v/>
      </c>
      <c r="X282" s="27" t="str">
        <f t="shared" si="284"/>
        <v/>
      </c>
      <c r="Y282" s="27" t="str">
        <f>IF(W282="","",CHOOSE(VLOOKUP($V282,$B$1:$F$600,5,FALSE),AHS!$M$1,BHS!$M$1,CHS!$M$1,HMJHS!$M$1,KHS!$M$1,Kings!$M$1,MHS!$M$1,SWHS!$M$1,AMHS!$M$1,'S10'!$M$1,'S11'!$M$1,'S12'!$M$1,'S13'!$M$1,'S14'!$M$1,'S15'!$M$1,'S16'!$M$1,'S17'!$M$1,'S18'!$M$1,'S19'!$M$1,'S20'!$M$1))</f>
        <v/>
      </c>
      <c r="Z282" s="27" t="str">
        <f t="shared" si="285"/>
        <v/>
      </c>
      <c r="AA282" s="27" t="str">
        <f t="shared" si="286"/>
        <v/>
      </c>
      <c r="AB282" s="27" t="str">
        <f t="shared" si="287"/>
        <v/>
      </c>
      <c r="AC282" s="27" t="str">
        <f t="shared" si="288"/>
        <v/>
      </c>
      <c r="AD282" s="27" t="str">
        <f t="shared" si="289"/>
        <v/>
      </c>
    </row>
    <row r="283" spans="1:30" ht="12" customHeight="1" x14ac:dyDescent="0.25">
      <c r="A283" s="29" t="str">
        <f t="shared" ref="A283:B283" si="314">IF(C283="","",COUNTIF(C$1:C282,C283)+C283)</f>
        <v/>
      </c>
      <c r="B283" s="29" t="str">
        <f t="shared" si="314"/>
        <v/>
      </c>
      <c r="C283" s="29" t="str">
        <f t="shared" si="272"/>
        <v/>
      </c>
      <c r="D283" s="29" t="str">
        <f t="shared" si="273"/>
        <v/>
      </c>
      <c r="E283" s="29">
        <f>'S10'!$Y$6</f>
        <v>1</v>
      </c>
      <c r="F283" s="29">
        <v>10</v>
      </c>
      <c r="G283" s="29">
        <v>13</v>
      </c>
      <c r="H283" s="29" t="str">
        <f>IF(AND(E283=1,'S10'!H$15&lt;&gt;""),'S10'!H$15,"")</f>
        <v/>
      </c>
      <c r="I283" s="29" t="str">
        <f>IF(AND(E283=2,'S10'!H$15&lt;&gt;""),'S10'!H$15,"")</f>
        <v/>
      </c>
      <c r="J283" s="29" t="str">
        <f>IF(ISERROR(VLOOKUP(G283,'S10'!L$13:AR$32,30,FALSE)),"",VLOOKUP(G283,'S10'!L$13:AR$32,30,FALSE))</f>
        <v/>
      </c>
      <c r="K283" s="29" t="str">
        <f>IF(ISERROR(VLOOKUP(G283,'S10'!T$13:AR$32,23,FALSE)),"",VLOOKUP(G283,'S10'!T$13:AR$32,23,FALSE))</f>
        <v/>
      </c>
      <c r="L283" s="29" t="str">
        <f>IF(ISERROR(VLOOKUP(G283,'S10'!AB$13:AR$32,16,FALSE)),"",VLOOKUP(G283,'S10'!AB$13:AR$32,16,FALSE))</f>
        <v/>
      </c>
      <c r="M283" s="29" t="str">
        <f>IF(ISERROR(VLOOKUP(G283,'S10'!AJ$13:AR$32,9,FALSE)),"",VLOOKUP(G283,'S10'!AJ$13:AR$32,9,FALSE))</f>
        <v/>
      </c>
      <c r="N283" s="27" t="str">
        <f t="shared" si="276"/>
        <v/>
      </c>
      <c r="O283" s="27" t="str">
        <f t="shared" si="277"/>
        <v/>
      </c>
      <c r="P283" s="27" t="str">
        <f>IF(N283="","",CHOOSE(VLOOKUP($V283,$A$1:$F$600,6,FALSE),AHS!$M$1,BHS!$M$1,CHS!$M$1,HMJHS!$M$1,KHS!$M$1,Kings!$M$1,MHS!$M$1,SWHS!$M$1,AMHS!$M$1,'S10'!$M$1,'S11'!$M$1,'S12'!$M$1,'S13'!$M$1,'S14'!$M$1,'S15'!$M$1,'S16'!$M$1,'S17'!$M$1,'S18'!$M$1,'S19'!$M$1,'S20'!$M$1))</f>
        <v/>
      </c>
      <c r="Q283" s="27" t="str">
        <f t="shared" si="278"/>
        <v/>
      </c>
      <c r="R283" s="27" t="str">
        <f t="shared" si="279"/>
        <v/>
      </c>
      <c r="S283" s="27" t="str">
        <f t="shared" si="280"/>
        <v/>
      </c>
      <c r="T283" s="27" t="str">
        <f t="shared" si="281"/>
        <v/>
      </c>
      <c r="U283" s="27" t="str">
        <f t="shared" si="282"/>
        <v/>
      </c>
      <c r="V283" s="27">
        <v>281</v>
      </c>
      <c r="W283" s="27" t="str">
        <f t="shared" si="283"/>
        <v/>
      </c>
      <c r="X283" s="27" t="str">
        <f t="shared" si="284"/>
        <v/>
      </c>
      <c r="Y283" s="27" t="str">
        <f>IF(W283="","",CHOOSE(VLOOKUP($V283,$B$1:$F$600,5,FALSE),AHS!$M$1,BHS!$M$1,CHS!$M$1,HMJHS!$M$1,KHS!$M$1,Kings!$M$1,MHS!$M$1,SWHS!$M$1,AMHS!$M$1,'S10'!$M$1,'S11'!$M$1,'S12'!$M$1,'S13'!$M$1,'S14'!$M$1,'S15'!$M$1,'S16'!$M$1,'S17'!$M$1,'S18'!$M$1,'S19'!$M$1,'S20'!$M$1))</f>
        <v/>
      </c>
      <c r="Z283" s="27" t="str">
        <f t="shared" si="285"/>
        <v/>
      </c>
      <c r="AA283" s="27" t="str">
        <f t="shared" si="286"/>
        <v/>
      </c>
      <c r="AB283" s="27" t="str">
        <f t="shared" si="287"/>
        <v/>
      </c>
      <c r="AC283" s="27" t="str">
        <f t="shared" si="288"/>
        <v/>
      </c>
      <c r="AD283" s="27" t="str">
        <f t="shared" si="289"/>
        <v/>
      </c>
    </row>
    <row r="284" spans="1:30" ht="12" customHeight="1" x14ac:dyDescent="0.25">
      <c r="A284" s="29" t="str">
        <f t="shared" ref="A284:B284" si="315">IF(C284="","",COUNTIF(C$1:C283,C284)+C284)</f>
        <v/>
      </c>
      <c r="B284" s="29" t="str">
        <f t="shared" si="315"/>
        <v/>
      </c>
      <c r="C284" s="29" t="str">
        <f t="shared" si="272"/>
        <v/>
      </c>
      <c r="D284" s="29" t="str">
        <f t="shared" si="273"/>
        <v/>
      </c>
      <c r="E284" s="29">
        <f>'S10'!$Y$6</f>
        <v>1</v>
      </c>
      <c r="F284" s="29">
        <v>10</v>
      </c>
      <c r="G284" s="29">
        <v>14</v>
      </c>
      <c r="H284" s="29" t="str">
        <f>IF(AND(E284=1,'S10'!H$16&lt;&gt;""),'S10'!H$16,"")</f>
        <v/>
      </c>
      <c r="I284" s="29" t="str">
        <f>IF(AND(E284=2,'S10'!H$16&lt;&gt;""),'S10'!H$16,"")</f>
        <v/>
      </c>
      <c r="J284" s="29" t="str">
        <f>IF(ISERROR(VLOOKUP(G284,'S10'!L$13:AR$32,30,FALSE)),"",VLOOKUP(G284,'S10'!L$13:AR$32,30,FALSE))</f>
        <v/>
      </c>
      <c r="K284" s="29" t="str">
        <f>IF(ISERROR(VLOOKUP(G284,'S10'!T$13:AR$32,23,FALSE)),"",VLOOKUP(G284,'S10'!T$13:AR$32,23,FALSE))</f>
        <v/>
      </c>
      <c r="L284" s="29" t="str">
        <f>IF(ISERROR(VLOOKUP(G284,'S10'!AB$13:AR$32,16,FALSE)),"",VLOOKUP(G284,'S10'!AB$13:AR$32,16,FALSE))</f>
        <v/>
      </c>
      <c r="M284" s="29" t="str">
        <f>IF(ISERROR(VLOOKUP(G284,'S10'!AJ$13:AR$32,9,FALSE)),"",VLOOKUP(G284,'S10'!AJ$13:AR$32,9,FALSE))</f>
        <v/>
      </c>
      <c r="N284" s="27" t="str">
        <f t="shared" si="276"/>
        <v/>
      </c>
      <c r="O284" s="27" t="str">
        <f t="shared" si="277"/>
        <v/>
      </c>
      <c r="P284" s="27" t="str">
        <f>IF(N284="","",CHOOSE(VLOOKUP($V284,$A$1:$F$600,6,FALSE),AHS!$M$1,BHS!$M$1,CHS!$M$1,HMJHS!$M$1,KHS!$M$1,Kings!$M$1,MHS!$M$1,SWHS!$M$1,AMHS!$M$1,'S10'!$M$1,'S11'!$M$1,'S12'!$M$1,'S13'!$M$1,'S14'!$M$1,'S15'!$M$1,'S16'!$M$1,'S17'!$M$1,'S18'!$M$1,'S19'!$M$1,'S20'!$M$1))</f>
        <v/>
      </c>
      <c r="Q284" s="27" t="str">
        <f t="shared" si="278"/>
        <v/>
      </c>
      <c r="R284" s="27" t="str">
        <f t="shared" si="279"/>
        <v/>
      </c>
      <c r="S284" s="27" t="str">
        <f t="shared" si="280"/>
        <v/>
      </c>
      <c r="T284" s="27" t="str">
        <f t="shared" si="281"/>
        <v/>
      </c>
      <c r="U284" s="27" t="str">
        <f t="shared" si="282"/>
        <v/>
      </c>
      <c r="V284" s="27">
        <v>282</v>
      </c>
      <c r="W284" s="27" t="str">
        <f t="shared" si="283"/>
        <v/>
      </c>
      <c r="X284" s="27" t="str">
        <f t="shared" si="284"/>
        <v/>
      </c>
      <c r="Y284" s="27" t="str">
        <f>IF(W284="","",CHOOSE(VLOOKUP($V284,$B$1:$F$600,5,FALSE),AHS!$M$1,BHS!$M$1,CHS!$M$1,HMJHS!$M$1,KHS!$M$1,Kings!$M$1,MHS!$M$1,SWHS!$M$1,AMHS!$M$1,'S10'!$M$1,'S11'!$M$1,'S12'!$M$1,'S13'!$M$1,'S14'!$M$1,'S15'!$M$1,'S16'!$M$1,'S17'!$M$1,'S18'!$M$1,'S19'!$M$1,'S20'!$M$1))</f>
        <v/>
      </c>
      <c r="Z284" s="27" t="str">
        <f t="shared" si="285"/>
        <v/>
      </c>
      <c r="AA284" s="27" t="str">
        <f t="shared" si="286"/>
        <v/>
      </c>
      <c r="AB284" s="27" t="str">
        <f t="shared" si="287"/>
        <v/>
      </c>
      <c r="AC284" s="27" t="str">
        <f t="shared" si="288"/>
        <v/>
      </c>
      <c r="AD284" s="27" t="str">
        <f t="shared" si="289"/>
        <v/>
      </c>
    </row>
    <row r="285" spans="1:30" ht="12" customHeight="1" x14ac:dyDescent="0.25">
      <c r="A285" s="29" t="str">
        <f t="shared" ref="A285:B285" si="316">IF(C285="","",COUNTIF(C$1:C284,C285)+C285)</f>
        <v/>
      </c>
      <c r="B285" s="29" t="str">
        <f t="shared" si="316"/>
        <v/>
      </c>
      <c r="C285" s="29" t="str">
        <f t="shared" si="272"/>
        <v/>
      </c>
      <c r="D285" s="29" t="str">
        <f t="shared" si="273"/>
        <v/>
      </c>
      <c r="E285" s="29">
        <f>'S10'!$Y$6</f>
        <v>1</v>
      </c>
      <c r="F285" s="29">
        <v>10</v>
      </c>
      <c r="G285" s="29">
        <v>15</v>
      </c>
      <c r="H285" s="29" t="str">
        <f>IF(AND(E285=1,'S10'!H$17&lt;&gt;""),'S10'!H$17,"")</f>
        <v/>
      </c>
      <c r="I285" s="29" t="str">
        <f>IF(AND(E285=2,'S10'!H$17&lt;&gt;""),'S10'!H$17,"")</f>
        <v/>
      </c>
      <c r="J285" s="29" t="str">
        <f>IF(ISERROR(VLOOKUP(G285,'S10'!L$13:AR$32,30,FALSE)),"",VLOOKUP(G285,'S10'!L$13:AR$32,30,FALSE))</f>
        <v/>
      </c>
      <c r="K285" s="29" t="str">
        <f>IF(ISERROR(VLOOKUP(G285,'S10'!T$13:AR$32,23,FALSE)),"",VLOOKUP(G285,'S10'!T$13:AR$32,23,FALSE))</f>
        <v/>
      </c>
      <c r="L285" s="29" t="str">
        <f>IF(ISERROR(VLOOKUP(G285,'S10'!AB$13:AR$32,16,FALSE)),"",VLOOKUP(G285,'S10'!AB$13:AR$32,16,FALSE))</f>
        <v/>
      </c>
      <c r="M285" s="29" t="str">
        <f>IF(ISERROR(VLOOKUP(G285,'S10'!AJ$13:AR$32,9,FALSE)),"",VLOOKUP(G285,'S10'!AJ$13:AR$32,9,FALSE))</f>
        <v/>
      </c>
      <c r="N285" s="27" t="str">
        <f t="shared" si="276"/>
        <v/>
      </c>
      <c r="O285" s="27" t="str">
        <f t="shared" si="277"/>
        <v/>
      </c>
      <c r="P285" s="27" t="str">
        <f>IF(N285="","",CHOOSE(VLOOKUP($V285,$A$1:$F$600,6,FALSE),AHS!$M$1,BHS!$M$1,CHS!$M$1,HMJHS!$M$1,KHS!$M$1,Kings!$M$1,MHS!$M$1,SWHS!$M$1,AMHS!$M$1,'S10'!$M$1,'S11'!$M$1,'S12'!$M$1,'S13'!$M$1,'S14'!$M$1,'S15'!$M$1,'S16'!$M$1,'S17'!$M$1,'S18'!$M$1,'S19'!$M$1,'S20'!$M$1))</f>
        <v/>
      </c>
      <c r="Q285" s="27" t="str">
        <f t="shared" si="278"/>
        <v/>
      </c>
      <c r="R285" s="27" t="str">
        <f t="shared" si="279"/>
        <v/>
      </c>
      <c r="S285" s="27" t="str">
        <f t="shared" si="280"/>
        <v/>
      </c>
      <c r="T285" s="27" t="str">
        <f t="shared" si="281"/>
        <v/>
      </c>
      <c r="U285" s="27" t="str">
        <f t="shared" si="282"/>
        <v/>
      </c>
      <c r="V285" s="27">
        <v>283</v>
      </c>
      <c r="W285" s="27" t="str">
        <f t="shared" si="283"/>
        <v/>
      </c>
      <c r="X285" s="27" t="str">
        <f t="shared" si="284"/>
        <v/>
      </c>
      <c r="Y285" s="27" t="str">
        <f>IF(W285="","",CHOOSE(VLOOKUP($V285,$B$1:$F$600,5,FALSE),AHS!$M$1,BHS!$M$1,CHS!$M$1,HMJHS!$M$1,KHS!$M$1,Kings!$M$1,MHS!$M$1,SWHS!$M$1,AMHS!$M$1,'S10'!$M$1,'S11'!$M$1,'S12'!$M$1,'S13'!$M$1,'S14'!$M$1,'S15'!$M$1,'S16'!$M$1,'S17'!$M$1,'S18'!$M$1,'S19'!$M$1,'S20'!$M$1))</f>
        <v/>
      </c>
      <c r="Z285" s="27" t="str">
        <f t="shared" si="285"/>
        <v/>
      </c>
      <c r="AA285" s="27" t="str">
        <f t="shared" si="286"/>
        <v/>
      </c>
      <c r="AB285" s="27" t="str">
        <f t="shared" si="287"/>
        <v/>
      </c>
      <c r="AC285" s="27" t="str">
        <f t="shared" si="288"/>
        <v/>
      </c>
      <c r="AD285" s="27" t="str">
        <f t="shared" si="289"/>
        <v/>
      </c>
    </row>
    <row r="286" spans="1:30" ht="12" customHeight="1" x14ac:dyDescent="0.25">
      <c r="A286" s="29" t="str">
        <f t="shared" ref="A286:B286" si="317">IF(C286="","",COUNTIF(C$1:C285,C286)+C286)</f>
        <v/>
      </c>
      <c r="B286" s="29" t="str">
        <f t="shared" si="317"/>
        <v/>
      </c>
      <c r="C286" s="29" t="str">
        <f t="shared" si="272"/>
        <v/>
      </c>
      <c r="D286" s="29" t="str">
        <f t="shared" si="273"/>
        <v/>
      </c>
      <c r="E286" s="29">
        <f>'S10'!$Y$6</f>
        <v>1</v>
      </c>
      <c r="F286" s="29">
        <v>10</v>
      </c>
      <c r="G286" s="29">
        <v>16</v>
      </c>
      <c r="H286" s="29" t="str">
        <f>IF(AND(E286=1,'S10'!H$18&lt;&gt;""),'S10'!H$18,"")</f>
        <v/>
      </c>
      <c r="I286" s="29" t="str">
        <f>IF(AND(E286=2,'S10'!H$18&lt;&gt;""),'S10'!H$18,"")</f>
        <v/>
      </c>
      <c r="J286" s="29" t="str">
        <f>IF(ISERROR(VLOOKUP(G286,'S10'!L$13:AR$32,30,FALSE)),"",VLOOKUP(G286,'S10'!L$13:AR$32,30,FALSE))</f>
        <v/>
      </c>
      <c r="K286" s="29" t="str">
        <f>IF(ISERROR(VLOOKUP(G286,'S10'!T$13:AR$32,23,FALSE)),"",VLOOKUP(G286,'S10'!T$13:AR$32,23,FALSE))</f>
        <v/>
      </c>
      <c r="L286" s="29" t="str">
        <f>IF(ISERROR(VLOOKUP(G286,'S10'!AB$13:AR$32,16,FALSE)),"",VLOOKUP(G286,'S10'!AB$13:AR$32,16,FALSE))</f>
        <v/>
      </c>
      <c r="M286" s="29" t="str">
        <f>IF(ISERROR(VLOOKUP(G286,'S10'!AJ$13:AR$32,9,FALSE)),"",VLOOKUP(G286,'S10'!AJ$13:AR$32,9,FALSE))</f>
        <v/>
      </c>
      <c r="N286" s="27" t="str">
        <f t="shared" si="276"/>
        <v/>
      </c>
      <c r="O286" s="27" t="str">
        <f t="shared" si="277"/>
        <v/>
      </c>
      <c r="P286" s="27" t="str">
        <f>IF(N286="","",CHOOSE(VLOOKUP($V286,$A$1:$F$600,6,FALSE),AHS!$M$1,BHS!$M$1,CHS!$M$1,HMJHS!$M$1,KHS!$M$1,Kings!$M$1,MHS!$M$1,SWHS!$M$1,AMHS!$M$1,'S10'!$M$1,'S11'!$M$1,'S12'!$M$1,'S13'!$M$1,'S14'!$M$1,'S15'!$M$1,'S16'!$M$1,'S17'!$M$1,'S18'!$M$1,'S19'!$M$1,'S20'!$M$1))</f>
        <v/>
      </c>
      <c r="Q286" s="27" t="str">
        <f t="shared" si="278"/>
        <v/>
      </c>
      <c r="R286" s="27" t="str">
        <f t="shared" si="279"/>
        <v/>
      </c>
      <c r="S286" s="27" t="str">
        <f t="shared" si="280"/>
        <v/>
      </c>
      <c r="T286" s="27" t="str">
        <f t="shared" si="281"/>
        <v/>
      </c>
      <c r="U286" s="27" t="str">
        <f t="shared" si="282"/>
        <v/>
      </c>
      <c r="V286" s="27">
        <v>284</v>
      </c>
      <c r="W286" s="27" t="str">
        <f t="shared" si="283"/>
        <v/>
      </c>
      <c r="X286" s="27" t="str">
        <f t="shared" si="284"/>
        <v/>
      </c>
      <c r="Y286" s="27" t="str">
        <f>IF(W286="","",CHOOSE(VLOOKUP($V286,$B$1:$F$600,5,FALSE),AHS!$M$1,BHS!$M$1,CHS!$M$1,HMJHS!$M$1,KHS!$M$1,Kings!$M$1,MHS!$M$1,SWHS!$M$1,AMHS!$M$1,'S10'!$M$1,'S11'!$M$1,'S12'!$M$1,'S13'!$M$1,'S14'!$M$1,'S15'!$M$1,'S16'!$M$1,'S17'!$M$1,'S18'!$M$1,'S19'!$M$1,'S20'!$M$1))</f>
        <v/>
      </c>
      <c r="Z286" s="27" t="str">
        <f t="shared" si="285"/>
        <v/>
      </c>
      <c r="AA286" s="27" t="str">
        <f t="shared" si="286"/>
        <v/>
      </c>
      <c r="AB286" s="27" t="str">
        <f t="shared" si="287"/>
        <v/>
      </c>
      <c r="AC286" s="27" t="str">
        <f t="shared" si="288"/>
        <v/>
      </c>
      <c r="AD286" s="27" t="str">
        <f t="shared" si="289"/>
        <v/>
      </c>
    </row>
    <row r="287" spans="1:30" ht="12" customHeight="1" x14ac:dyDescent="0.25">
      <c r="A287" s="29" t="str">
        <f t="shared" ref="A287:B287" si="318">IF(C287="","",COUNTIF(C$1:C286,C287)+C287)</f>
        <v/>
      </c>
      <c r="B287" s="29" t="str">
        <f t="shared" si="318"/>
        <v/>
      </c>
      <c r="C287" s="29" t="str">
        <f t="shared" si="272"/>
        <v/>
      </c>
      <c r="D287" s="29" t="str">
        <f t="shared" si="273"/>
        <v/>
      </c>
      <c r="E287" s="29">
        <f>'S10'!$Y$6</f>
        <v>1</v>
      </c>
      <c r="F287" s="29">
        <v>10</v>
      </c>
      <c r="G287" s="29">
        <v>17</v>
      </c>
      <c r="H287" s="29" t="str">
        <f>IF(AND(E287=1,'S10'!H$19&lt;&gt;""),'S10'!H$19,"")</f>
        <v/>
      </c>
      <c r="I287" s="29" t="str">
        <f>IF(AND(E287=2,'S10'!H$19&lt;&gt;""),'S10'!H$19,"")</f>
        <v/>
      </c>
      <c r="J287" s="29" t="str">
        <f>IF(ISERROR(VLOOKUP(G287,'S10'!L$13:AR$32,30,FALSE)),"",VLOOKUP(G287,'S10'!L$13:AR$32,30,FALSE))</f>
        <v/>
      </c>
      <c r="K287" s="29" t="str">
        <f>IF(ISERROR(VLOOKUP(G287,'S10'!T$13:AR$32,23,FALSE)),"",VLOOKUP(G287,'S10'!T$13:AR$32,23,FALSE))</f>
        <v/>
      </c>
      <c r="L287" s="29" t="str">
        <f>IF(ISERROR(VLOOKUP(G287,'S10'!AB$13:AR$32,16,FALSE)),"",VLOOKUP(G287,'S10'!AB$13:AR$32,16,FALSE))</f>
        <v/>
      </c>
      <c r="M287" s="29" t="str">
        <f>IF(ISERROR(VLOOKUP(G287,'S10'!AJ$13:AR$32,9,FALSE)),"",VLOOKUP(G287,'S10'!AJ$13:AR$32,9,FALSE))</f>
        <v/>
      </c>
      <c r="N287" s="27" t="str">
        <f t="shared" si="276"/>
        <v/>
      </c>
      <c r="O287" s="27" t="str">
        <f t="shared" si="277"/>
        <v/>
      </c>
      <c r="P287" s="27" t="str">
        <f>IF(N287="","",CHOOSE(VLOOKUP($V287,$A$1:$F$600,6,FALSE),AHS!$M$1,BHS!$M$1,CHS!$M$1,HMJHS!$M$1,KHS!$M$1,Kings!$M$1,MHS!$M$1,SWHS!$M$1,AMHS!$M$1,'S10'!$M$1,'S11'!$M$1,'S12'!$M$1,'S13'!$M$1,'S14'!$M$1,'S15'!$M$1,'S16'!$M$1,'S17'!$M$1,'S18'!$M$1,'S19'!$M$1,'S20'!$M$1))</f>
        <v/>
      </c>
      <c r="Q287" s="27" t="str">
        <f t="shared" si="278"/>
        <v/>
      </c>
      <c r="R287" s="27" t="str">
        <f t="shared" si="279"/>
        <v/>
      </c>
      <c r="S287" s="27" t="str">
        <f t="shared" si="280"/>
        <v/>
      </c>
      <c r="T287" s="27" t="str">
        <f t="shared" si="281"/>
        <v/>
      </c>
      <c r="U287" s="27" t="str">
        <f t="shared" si="282"/>
        <v/>
      </c>
      <c r="V287" s="27">
        <v>285</v>
      </c>
      <c r="W287" s="27" t="str">
        <f t="shared" si="283"/>
        <v/>
      </c>
      <c r="X287" s="27" t="str">
        <f t="shared" si="284"/>
        <v/>
      </c>
      <c r="Y287" s="27" t="str">
        <f>IF(W287="","",CHOOSE(VLOOKUP($V287,$B$1:$F$600,5,FALSE),AHS!$M$1,BHS!$M$1,CHS!$M$1,HMJHS!$M$1,KHS!$M$1,Kings!$M$1,MHS!$M$1,SWHS!$M$1,AMHS!$M$1,'S10'!$M$1,'S11'!$M$1,'S12'!$M$1,'S13'!$M$1,'S14'!$M$1,'S15'!$M$1,'S16'!$M$1,'S17'!$M$1,'S18'!$M$1,'S19'!$M$1,'S20'!$M$1))</f>
        <v/>
      </c>
      <c r="Z287" s="27" t="str">
        <f t="shared" si="285"/>
        <v/>
      </c>
      <c r="AA287" s="27" t="str">
        <f t="shared" si="286"/>
        <v/>
      </c>
      <c r="AB287" s="27" t="str">
        <f t="shared" si="287"/>
        <v/>
      </c>
      <c r="AC287" s="27" t="str">
        <f t="shared" si="288"/>
        <v/>
      </c>
      <c r="AD287" s="27" t="str">
        <f t="shared" si="289"/>
        <v/>
      </c>
    </row>
    <row r="288" spans="1:30" ht="12" customHeight="1" x14ac:dyDescent="0.25">
      <c r="A288" s="29" t="str">
        <f t="shared" ref="A288:B288" si="319">IF(C288="","",COUNTIF(C$1:C287,C288)+C288)</f>
        <v/>
      </c>
      <c r="B288" s="29" t="str">
        <f t="shared" si="319"/>
        <v/>
      </c>
      <c r="C288" s="29" t="str">
        <f t="shared" si="272"/>
        <v/>
      </c>
      <c r="D288" s="29" t="str">
        <f t="shared" si="273"/>
        <v/>
      </c>
      <c r="E288" s="29">
        <f>'S10'!$Y$6</f>
        <v>1</v>
      </c>
      <c r="F288" s="29">
        <v>10</v>
      </c>
      <c r="G288" s="29">
        <v>18</v>
      </c>
      <c r="H288" s="29" t="str">
        <f>IF(AND(E288=1,'S10'!H$20&lt;&gt;""),'S10'!H$20,"")</f>
        <v/>
      </c>
      <c r="I288" s="29" t="str">
        <f>IF(AND(E288=2,'S10'!H$20&lt;&gt;""),'S10'!H$20,"")</f>
        <v/>
      </c>
      <c r="J288" s="29" t="str">
        <f>IF(ISERROR(VLOOKUP(G288,'S10'!L$13:AR$32,30,FALSE)),"",VLOOKUP(G288,'S10'!L$13:AR$32,30,FALSE))</f>
        <v/>
      </c>
      <c r="K288" s="29" t="str">
        <f>IF(ISERROR(VLOOKUP(G288,'S10'!T$13:AR$32,23,FALSE)),"",VLOOKUP(G288,'S10'!T$13:AR$32,23,FALSE))</f>
        <v/>
      </c>
      <c r="L288" s="29" t="str">
        <f>IF(ISERROR(VLOOKUP(G288,'S10'!AB$13:AR$32,16,FALSE)),"",VLOOKUP(G288,'S10'!AB$13:AR$32,16,FALSE))</f>
        <v/>
      </c>
      <c r="M288" s="29" t="str">
        <f>IF(ISERROR(VLOOKUP(G288,'S10'!AJ$13:AR$32,9,FALSE)),"",VLOOKUP(G288,'S10'!AJ$13:AR$32,9,FALSE))</f>
        <v/>
      </c>
      <c r="N288" s="27" t="str">
        <f t="shared" si="276"/>
        <v/>
      </c>
      <c r="O288" s="27" t="str">
        <f t="shared" si="277"/>
        <v/>
      </c>
      <c r="P288" s="27" t="str">
        <f>IF(N288="","",CHOOSE(VLOOKUP($V288,$A$1:$F$600,6,FALSE),AHS!$M$1,BHS!$M$1,CHS!$M$1,HMJHS!$M$1,KHS!$M$1,Kings!$M$1,MHS!$M$1,SWHS!$M$1,AMHS!$M$1,'S10'!$M$1,'S11'!$M$1,'S12'!$M$1,'S13'!$M$1,'S14'!$M$1,'S15'!$M$1,'S16'!$M$1,'S17'!$M$1,'S18'!$M$1,'S19'!$M$1,'S20'!$M$1))</f>
        <v/>
      </c>
      <c r="Q288" s="27" t="str">
        <f t="shared" si="278"/>
        <v/>
      </c>
      <c r="R288" s="27" t="str">
        <f t="shared" si="279"/>
        <v/>
      </c>
      <c r="S288" s="27" t="str">
        <f t="shared" si="280"/>
        <v/>
      </c>
      <c r="T288" s="27" t="str">
        <f t="shared" si="281"/>
        <v/>
      </c>
      <c r="U288" s="27" t="str">
        <f t="shared" si="282"/>
        <v/>
      </c>
      <c r="V288" s="27">
        <v>286</v>
      </c>
      <c r="W288" s="27" t="str">
        <f t="shared" si="283"/>
        <v/>
      </c>
      <c r="X288" s="27" t="str">
        <f t="shared" si="284"/>
        <v/>
      </c>
      <c r="Y288" s="27" t="str">
        <f>IF(W288="","",CHOOSE(VLOOKUP($V288,$B$1:$F$600,5,FALSE),AHS!$M$1,BHS!$M$1,CHS!$M$1,HMJHS!$M$1,KHS!$M$1,Kings!$M$1,MHS!$M$1,SWHS!$M$1,AMHS!$M$1,'S10'!$M$1,'S11'!$M$1,'S12'!$M$1,'S13'!$M$1,'S14'!$M$1,'S15'!$M$1,'S16'!$M$1,'S17'!$M$1,'S18'!$M$1,'S19'!$M$1,'S20'!$M$1))</f>
        <v/>
      </c>
      <c r="Z288" s="27" t="str">
        <f t="shared" si="285"/>
        <v/>
      </c>
      <c r="AA288" s="27" t="str">
        <f t="shared" si="286"/>
        <v/>
      </c>
      <c r="AB288" s="27" t="str">
        <f t="shared" si="287"/>
        <v/>
      </c>
      <c r="AC288" s="27" t="str">
        <f t="shared" si="288"/>
        <v/>
      </c>
      <c r="AD288" s="27" t="str">
        <f t="shared" si="289"/>
        <v/>
      </c>
    </row>
    <row r="289" spans="1:30" ht="12" customHeight="1" x14ac:dyDescent="0.25">
      <c r="A289" s="29" t="str">
        <f t="shared" ref="A289:B289" si="320">IF(C289="","",COUNTIF(C$1:C288,C289)+C289)</f>
        <v/>
      </c>
      <c r="B289" s="29" t="str">
        <f t="shared" si="320"/>
        <v/>
      </c>
      <c r="C289" s="29" t="str">
        <f t="shared" si="272"/>
        <v/>
      </c>
      <c r="D289" s="29" t="str">
        <f t="shared" si="273"/>
        <v/>
      </c>
      <c r="E289" s="29">
        <f>'S10'!$Y$6</f>
        <v>1</v>
      </c>
      <c r="F289" s="29">
        <v>10</v>
      </c>
      <c r="G289" s="29">
        <v>19</v>
      </c>
      <c r="H289" s="29" t="str">
        <f>IF(AND(E289=1,'S10'!H$21&lt;&gt;""),'S10'!H$21,"")</f>
        <v/>
      </c>
      <c r="I289" s="29" t="str">
        <f>IF(AND(E289=2,'S10'!H$21&lt;&gt;""),'S10'!H$21,"")</f>
        <v/>
      </c>
      <c r="J289" s="29" t="str">
        <f>IF(ISERROR(VLOOKUP(G289,'S10'!L$13:AR$32,30,FALSE)),"",VLOOKUP(G289,'S10'!L$13:AR$32,30,FALSE))</f>
        <v/>
      </c>
      <c r="K289" s="29" t="str">
        <f>IF(ISERROR(VLOOKUP(G289,'S10'!T$13:AR$32,23,FALSE)),"",VLOOKUP(G289,'S10'!T$13:AR$32,23,FALSE))</f>
        <v/>
      </c>
      <c r="L289" s="29" t="str">
        <f>IF(ISERROR(VLOOKUP(G289,'S10'!AB$13:AR$32,16,FALSE)),"",VLOOKUP(G289,'S10'!AB$13:AR$32,16,FALSE))</f>
        <v/>
      </c>
      <c r="M289" s="29" t="str">
        <f>IF(ISERROR(VLOOKUP(G289,'S10'!AJ$13:AR$32,9,FALSE)),"",VLOOKUP(G289,'S10'!AJ$13:AR$32,9,FALSE))</f>
        <v/>
      </c>
      <c r="N289" s="27" t="str">
        <f t="shared" si="276"/>
        <v/>
      </c>
      <c r="O289" s="27" t="str">
        <f t="shared" si="277"/>
        <v/>
      </c>
      <c r="P289" s="27" t="str">
        <f>IF(N289="","",CHOOSE(VLOOKUP($V289,$A$1:$F$600,6,FALSE),AHS!$M$1,BHS!$M$1,CHS!$M$1,HMJHS!$M$1,KHS!$M$1,Kings!$M$1,MHS!$M$1,SWHS!$M$1,AMHS!$M$1,'S10'!$M$1,'S11'!$M$1,'S12'!$M$1,'S13'!$M$1,'S14'!$M$1,'S15'!$M$1,'S16'!$M$1,'S17'!$M$1,'S18'!$M$1,'S19'!$M$1,'S20'!$M$1))</f>
        <v/>
      </c>
      <c r="Q289" s="27" t="str">
        <f t="shared" si="278"/>
        <v/>
      </c>
      <c r="R289" s="27" t="str">
        <f t="shared" si="279"/>
        <v/>
      </c>
      <c r="S289" s="27" t="str">
        <f t="shared" si="280"/>
        <v/>
      </c>
      <c r="T289" s="27" t="str">
        <f t="shared" si="281"/>
        <v/>
      </c>
      <c r="U289" s="27" t="str">
        <f t="shared" si="282"/>
        <v/>
      </c>
      <c r="V289" s="27">
        <v>287</v>
      </c>
      <c r="W289" s="27" t="str">
        <f t="shared" si="283"/>
        <v/>
      </c>
      <c r="X289" s="27" t="str">
        <f t="shared" si="284"/>
        <v/>
      </c>
      <c r="Y289" s="27" t="str">
        <f>IF(W289="","",CHOOSE(VLOOKUP($V289,$B$1:$F$600,5,FALSE),AHS!$M$1,BHS!$M$1,CHS!$M$1,HMJHS!$M$1,KHS!$M$1,Kings!$M$1,MHS!$M$1,SWHS!$M$1,AMHS!$M$1,'S10'!$M$1,'S11'!$M$1,'S12'!$M$1,'S13'!$M$1,'S14'!$M$1,'S15'!$M$1,'S16'!$M$1,'S17'!$M$1,'S18'!$M$1,'S19'!$M$1,'S20'!$M$1))</f>
        <v/>
      </c>
      <c r="Z289" s="27" t="str">
        <f t="shared" si="285"/>
        <v/>
      </c>
      <c r="AA289" s="27" t="str">
        <f t="shared" si="286"/>
        <v/>
      </c>
      <c r="AB289" s="27" t="str">
        <f t="shared" si="287"/>
        <v/>
      </c>
      <c r="AC289" s="27" t="str">
        <f t="shared" si="288"/>
        <v/>
      </c>
      <c r="AD289" s="27" t="str">
        <f t="shared" si="289"/>
        <v/>
      </c>
    </row>
    <row r="290" spans="1:30" ht="12" customHeight="1" x14ac:dyDescent="0.25">
      <c r="A290" s="29" t="str">
        <f t="shared" ref="A290:B290" si="321">IF(C290="","",COUNTIF(C$1:C289,C290)+C290)</f>
        <v/>
      </c>
      <c r="B290" s="29" t="str">
        <f t="shared" si="321"/>
        <v/>
      </c>
      <c r="C290" s="29" t="str">
        <f t="shared" si="272"/>
        <v/>
      </c>
      <c r="D290" s="29" t="str">
        <f t="shared" si="273"/>
        <v/>
      </c>
      <c r="E290" s="29">
        <f>'S10'!$Y$6</f>
        <v>1</v>
      </c>
      <c r="F290" s="29">
        <v>10</v>
      </c>
      <c r="G290" s="29">
        <v>20</v>
      </c>
      <c r="H290" s="29" t="str">
        <f>IF(AND(E290=1,'S10'!H$22&lt;&gt;""),'S10'!H$22,"")</f>
        <v/>
      </c>
      <c r="I290" s="29" t="str">
        <f>IF(AND(E290=2,'S10'!H$22&lt;&gt;""),'S10'!H$22,"")</f>
        <v/>
      </c>
      <c r="J290" s="29" t="str">
        <f>IF(ISERROR(VLOOKUP(G290,'S10'!L$13:AR$32,30,FALSE)),"",VLOOKUP(G290,'S10'!L$13:AR$32,30,FALSE))</f>
        <v/>
      </c>
      <c r="K290" s="29" t="str">
        <f>IF(ISERROR(VLOOKUP(G290,'S10'!T$13:AR$32,23,FALSE)),"",VLOOKUP(G290,'S10'!T$13:AR$32,23,FALSE))</f>
        <v/>
      </c>
      <c r="L290" s="29" t="str">
        <f>IF(ISERROR(VLOOKUP(G290,'S10'!AB$13:AR$32,16,FALSE)),"",VLOOKUP(G290,'S10'!AB$13:AR$32,16,FALSE))</f>
        <v/>
      </c>
      <c r="M290" s="29" t="str">
        <f>IF(ISERROR(VLOOKUP(G290,'S10'!AJ$13:AR$32,9,FALSE)),"",VLOOKUP(G290,'S10'!AJ$13:AR$32,9,FALSE))</f>
        <v/>
      </c>
      <c r="N290" s="27" t="str">
        <f t="shared" si="276"/>
        <v/>
      </c>
      <c r="O290" s="27" t="str">
        <f t="shared" si="277"/>
        <v/>
      </c>
      <c r="P290" s="27" t="str">
        <f>IF(N290="","",CHOOSE(VLOOKUP($V290,$A$1:$F$600,6,FALSE),AHS!$M$1,BHS!$M$1,CHS!$M$1,HMJHS!$M$1,KHS!$M$1,Kings!$M$1,MHS!$M$1,SWHS!$M$1,AMHS!$M$1,'S10'!$M$1,'S11'!$M$1,'S12'!$M$1,'S13'!$M$1,'S14'!$M$1,'S15'!$M$1,'S16'!$M$1,'S17'!$M$1,'S18'!$M$1,'S19'!$M$1,'S20'!$M$1))</f>
        <v/>
      </c>
      <c r="Q290" s="27" t="str">
        <f t="shared" si="278"/>
        <v/>
      </c>
      <c r="R290" s="27" t="str">
        <f t="shared" si="279"/>
        <v/>
      </c>
      <c r="S290" s="27" t="str">
        <f t="shared" si="280"/>
        <v/>
      </c>
      <c r="T290" s="27" t="str">
        <f t="shared" si="281"/>
        <v/>
      </c>
      <c r="U290" s="27" t="str">
        <f t="shared" si="282"/>
        <v/>
      </c>
      <c r="V290" s="27">
        <v>288</v>
      </c>
      <c r="W290" s="27" t="str">
        <f t="shared" si="283"/>
        <v/>
      </c>
      <c r="X290" s="27" t="str">
        <f t="shared" si="284"/>
        <v/>
      </c>
      <c r="Y290" s="27" t="str">
        <f>IF(W290="","",CHOOSE(VLOOKUP($V290,$B$1:$F$600,5,FALSE),AHS!$M$1,BHS!$M$1,CHS!$M$1,HMJHS!$M$1,KHS!$M$1,Kings!$M$1,MHS!$M$1,SWHS!$M$1,AMHS!$M$1,'S10'!$M$1,'S11'!$M$1,'S12'!$M$1,'S13'!$M$1,'S14'!$M$1,'S15'!$M$1,'S16'!$M$1,'S17'!$M$1,'S18'!$M$1,'S19'!$M$1,'S20'!$M$1))</f>
        <v/>
      </c>
      <c r="Z290" s="27" t="str">
        <f t="shared" si="285"/>
        <v/>
      </c>
      <c r="AA290" s="27" t="str">
        <f t="shared" si="286"/>
        <v/>
      </c>
      <c r="AB290" s="27" t="str">
        <f t="shared" si="287"/>
        <v/>
      </c>
      <c r="AC290" s="27" t="str">
        <f t="shared" si="288"/>
        <v/>
      </c>
      <c r="AD290" s="27" t="str">
        <f t="shared" si="289"/>
        <v/>
      </c>
    </row>
    <row r="291" spans="1:30" ht="12" customHeight="1" x14ac:dyDescent="0.25">
      <c r="A291" s="29" t="str">
        <f t="shared" ref="A291:B291" si="322">IF(C291="","",COUNTIF(C$1:C290,C291)+C291)</f>
        <v/>
      </c>
      <c r="B291" s="29" t="str">
        <f t="shared" si="322"/>
        <v/>
      </c>
      <c r="C291" s="29" t="str">
        <f t="shared" si="272"/>
        <v/>
      </c>
      <c r="D291" s="29" t="str">
        <f t="shared" si="273"/>
        <v/>
      </c>
      <c r="E291" s="29">
        <f>'S10'!$Y$6</f>
        <v>1</v>
      </c>
      <c r="F291" s="29">
        <v>10</v>
      </c>
      <c r="G291" s="29">
        <v>21</v>
      </c>
      <c r="H291" s="29" t="str">
        <f>IF(AND(E291=1,'S10'!H$23&lt;&gt;""),'S10'!H$23,"")</f>
        <v/>
      </c>
      <c r="I291" s="29" t="str">
        <f>IF(AND(E291=2,'S10'!H$23&lt;&gt;""),'S10'!H$23,"")</f>
        <v/>
      </c>
      <c r="J291" s="29" t="str">
        <f>IF(ISERROR(VLOOKUP(G291,'S10'!L$13:AR$32,30,FALSE)),"",VLOOKUP(G291,'S10'!L$13:AR$32,30,FALSE))</f>
        <v/>
      </c>
      <c r="K291" s="29" t="str">
        <f>IF(ISERROR(VLOOKUP(G291,'S10'!T$13:AR$32,23,FALSE)),"",VLOOKUP(G291,'S10'!T$13:AR$32,23,FALSE))</f>
        <v/>
      </c>
      <c r="L291" s="29" t="str">
        <f>IF(ISERROR(VLOOKUP(G291,'S10'!AB$13:AR$32,16,FALSE)),"",VLOOKUP(G291,'S10'!AB$13:AR$32,16,FALSE))</f>
        <v/>
      </c>
      <c r="M291" s="29" t="str">
        <f>IF(ISERROR(VLOOKUP(G291,'S10'!AJ$13:AR$32,9,FALSE)),"",VLOOKUP(G291,'S10'!AJ$13:AR$32,9,FALSE))</f>
        <v/>
      </c>
      <c r="N291" s="27" t="str">
        <f t="shared" si="276"/>
        <v/>
      </c>
      <c r="O291" s="27" t="str">
        <f t="shared" si="277"/>
        <v/>
      </c>
      <c r="P291" s="27" t="str">
        <f>IF(N291="","",CHOOSE(VLOOKUP($V291,$A$1:$F$600,6,FALSE),AHS!$M$1,BHS!$M$1,CHS!$M$1,HMJHS!$M$1,KHS!$M$1,Kings!$M$1,MHS!$M$1,SWHS!$M$1,AMHS!$M$1,'S10'!$M$1,'S11'!$M$1,'S12'!$M$1,'S13'!$M$1,'S14'!$M$1,'S15'!$M$1,'S16'!$M$1,'S17'!$M$1,'S18'!$M$1,'S19'!$M$1,'S20'!$M$1))</f>
        <v/>
      </c>
      <c r="Q291" s="27" t="str">
        <f t="shared" si="278"/>
        <v/>
      </c>
      <c r="R291" s="27" t="str">
        <f t="shared" si="279"/>
        <v/>
      </c>
      <c r="S291" s="27" t="str">
        <f t="shared" si="280"/>
        <v/>
      </c>
      <c r="T291" s="27" t="str">
        <f t="shared" si="281"/>
        <v/>
      </c>
      <c r="U291" s="27" t="str">
        <f t="shared" si="282"/>
        <v/>
      </c>
      <c r="V291" s="27">
        <v>289</v>
      </c>
      <c r="W291" s="27" t="str">
        <f t="shared" si="283"/>
        <v/>
      </c>
      <c r="X291" s="27" t="str">
        <f t="shared" si="284"/>
        <v/>
      </c>
      <c r="Y291" s="27" t="str">
        <f>IF(W291="","",CHOOSE(VLOOKUP($V291,$B$1:$F$600,5,FALSE),AHS!$M$1,BHS!$M$1,CHS!$M$1,HMJHS!$M$1,KHS!$M$1,Kings!$M$1,MHS!$M$1,SWHS!$M$1,AMHS!$M$1,'S10'!$M$1,'S11'!$M$1,'S12'!$M$1,'S13'!$M$1,'S14'!$M$1,'S15'!$M$1,'S16'!$M$1,'S17'!$M$1,'S18'!$M$1,'S19'!$M$1,'S20'!$M$1))</f>
        <v/>
      </c>
      <c r="Z291" s="27" t="str">
        <f t="shared" si="285"/>
        <v/>
      </c>
      <c r="AA291" s="27" t="str">
        <f t="shared" si="286"/>
        <v/>
      </c>
      <c r="AB291" s="27" t="str">
        <f t="shared" si="287"/>
        <v/>
      </c>
      <c r="AC291" s="27" t="str">
        <f t="shared" si="288"/>
        <v/>
      </c>
      <c r="AD291" s="27" t="str">
        <f t="shared" si="289"/>
        <v/>
      </c>
    </row>
    <row r="292" spans="1:30" ht="12" customHeight="1" x14ac:dyDescent="0.25">
      <c r="A292" s="29" t="str">
        <f t="shared" ref="A292:B292" si="323">IF(C292="","",COUNTIF(C$1:C291,C292)+C292)</f>
        <v/>
      </c>
      <c r="B292" s="29" t="str">
        <f t="shared" si="323"/>
        <v/>
      </c>
      <c r="C292" s="29" t="str">
        <f t="shared" si="272"/>
        <v/>
      </c>
      <c r="D292" s="29" t="str">
        <f t="shared" si="273"/>
        <v/>
      </c>
      <c r="E292" s="29">
        <f>'S10'!$Y$6</f>
        <v>1</v>
      </c>
      <c r="F292" s="29">
        <v>10</v>
      </c>
      <c r="G292" s="29">
        <v>22</v>
      </c>
      <c r="H292" s="29" t="str">
        <f>IF(AND(E292=1,'S10'!H$24&lt;&gt;""),'S10'!H$24,"")</f>
        <v/>
      </c>
      <c r="I292" s="29" t="str">
        <f>IF(AND(E292=2,'S10'!H$24&lt;&gt;""),'S10'!H$24,"")</f>
        <v/>
      </c>
      <c r="J292" s="29" t="str">
        <f>IF(ISERROR(VLOOKUP(G292,'S10'!L$13:AR$32,30,FALSE)),"",VLOOKUP(G292,'S10'!L$13:AR$32,30,FALSE))</f>
        <v/>
      </c>
      <c r="K292" s="29" t="str">
        <f>IF(ISERROR(VLOOKUP(G292,'S10'!T$13:AR$32,23,FALSE)),"",VLOOKUP(G292,'S10'!T$13:AR$32,23,FALSE))</f>
        <v/>
      </c>
      <c r="L292" s="29" t="str">
        <f>IF(ISERROR(VLOOKUP(G292,'S10'!AB$13:AR$32,16,FALSE)),"",VLOOKUP(G292,'S10'!AB$13:AR$32,16,FALSE))</f>
        <v/>
      </c>
      <c r="M292" s="29" t="str">
        <f>IF(ISERROR(VLOOKUP(G292,'S10'!AJ$13:AR$32,9,FALSE)),"",VLOOKUP(G292,'S10'!AJ$13:AR$32,9,FALSE))</f>
        <v/>
      </c>
      <c r="N292" s="27" t="str">
        <f t="shared" si="276"/>
        <v/>
      </c>
      <c r="O292" s="27" t="str">
        <f t="shared" si="277"/>
        <v/>
      </c>
      <c r="P292" s="27" t="str">
        <f>IF(N292="","",CHOOSE(VLOOKUP($V292,$A$1:$F$600,6,FALSE),AHS!$M$1,BHS!$M$1,CHS!$M$1,HMJHS!$M$1,KHS!$M$1,Kings!$M$1,MHS!$M$1,SWHS!$M$1,AMHS!$M$1,'S10'!$M$1,'S11'!$M$1,'S12'!$M$1,'S13'!$M$1,'S14'!$M$1,'S15'!$M$1,'S16'!$M$1,'S17'!$M$1,'S18'!$M$1,'S19'!$M$1,'S20'!$M$1))</f>
        <v/>
      </c>
      <c r="Q292" s="27" t="str">
        <f t="shared" si="278"/>
        <v/>
      </c>
      <c r="R292" s="27" t="str">
        <f t="shared" si="279"/>
        <v/>
      </c>
      <c r="S292" s="27" t="str">
        <f t="shared" si="280"/>
        <v/>
      </c>
      <c r="T292" s="27" t="str">
        <f t="shared" si="281"/>
        <v/>
      </c>
      <c r="U292" s="27" t="str">
        <f t="shared" si="282"/>
        <v/>
      </c>
      <c r="V292" s="27">
        <v>290</v>
      </c>
      <c r="W292" s="27" t="str">
        <f t="shared" si="283"/>
        <v/>
      </c>
      <c r="X292" s="27" t="str">
        <f t="shared" si="284"/>
        <v/>
      </c>
      <c r="Y292" s="27" t="str">
        <f>IF(W292="","",CHOOSE(VLOOKUP($V292,$B$1:$F$600,5,FALSE),AHS!$M$1,BHS!$M$1,CHS!$M$1,HMJHS!$M$1,KHS!$M$1,Kings!$M$1,MHS!$M$1,SWHS!$M$1,AMHS!$M$1,'S10'!$M$1,'S11'!$M$1,'S12'!$M$1,'S13'!$M$1,'S14'!$M$1,'S15'!$M$1,'S16'!$M$1,'S17'!$M$1,'S18'!$M$1,'S19'!$M$1,'S20'!$M$1))</f>
        <v/>
      </c>
      <c r="Z292" s="27" t="str">
        <f t="shared" si="285"/>
        <v/>
      </c>
      <c r="AA292" s="27" t="str">
        <f t="shared" si="286"/>
        <v/>
      </c>
      <c r="AB292" s="27" t="str">
        <f t="shared" si="287"/>
        <v/>
      </c>
      <c r="AC292" s="27" t="str">
        <f t="shared" si="288"/>
        <v/>
      </c>
      <c r="AD292" s="27" t="str">
        <f t="shared" si="289"/>
        <v/>
      </c>
    </row>
    <row r="293" spans="1:30" ht="12" customHeight="1" x14ac:dyDescent="0.25">
      <c r="A293" s="29" t="str">
        <f t="shared" ref="A293:B293" si="324">IF(C293="","",COUNTIF(C$1:C292,C293)+C293)</f>
        <v/>
      </c>
      <c r="B293" s="29" t="str">
        <f t="shared" si="324"/>
        <v/>
      </c>
      <c r="C293" s="29" t="str">
        <f t="shared" si="272"/>
        <v/>
      </c>
      <c r="D293" s="29" t="str">
        <f t="shared" si="273"/>
        <v/>
      </c>
      <c r="E293" s="29">
        <f>'S10'!$Y$6</f>
        <v>1</v>
      </c>
      <c r="F293" s="29">
        <v>10</v>
      </c>
      <c r="G293" s="29">
        <v>23</v>
      </c>
      <c r="H293" s="29" t="str">
        <f>IF(AND(E293=1,'S10'!H$25&lt;&gt;""),'S10'!H$25,"")</f>
        <v/>
      </c>
      <c r="I293" s="29" t="str">
        <f>IF(AND(E293=2,'S10'!H$25&lt;&gt;""),'S10'!H$25,"")</f>
        <v/>
      </c>
      <c r="J293" s="29" t="str">
        <f>IF(ISERROR(VLOOKUP(G293,'S10'!L$13:AR$32,30,FALSE)),"",VLOOKUP(G293,'S10'!L$13:AR$32,30,FALSE))</f>
        <v/>
      </c>
      <c r="K293" s="29" t="str">
        <f>IF(ISERROR(VLOOKUP(G293,'S10'!T$13:AR$32,23,FALSE)),"",VLOOKUP(G293,'S10'!T$13:AR$32,23,FALSE))</f>
        <v/>
      </c>
      <c r="L293" s="29" t="str">
        <f>IF(ISERROR(VLOOKUP(G293,'S10'!AB$13:AR$32,16,FALSE)),"",VLOOKUP(G293,'S10'!AB$13:AR$32,16,FALSE))</f>
        <v/>
      </c>
      <c r="M293" s="29" t="str">
        <f>IF(ISERROR(VLOOKUP(G293,'S10'!AJ$13:AR$32,9,FALSE)),"",VLOOKUP(G293,'S10'!AJ$13:AR$32,9,FALSE))</f>
        <v/>
      </c>
      <c r="N293" s="27" t="str">
        <f t="shared" si="276"/>
        <v/>
      </c>
      <c r="O293" s="27" t="str">
        <f t="shared" si="277"/>
        <v/>
      </c>
      <c r="P293" s="27" t="str">
        <f>IF(N293="","",CHOOSE(VLOOKUP($V293,$A$1:$F$600,6,FALSE),AHS!$M$1,BHS!$M$1,CHS!$M$1,HMJHS!$M$1,KHS!$M$1,Kings!$M$1,MHS!$M$1,SWHS!$M$1,AMHS!$M$1,'S10'!$M$1,'S11'!$M$1,'S12'!$M$1,'S13'!$M$1,'S14'!$M$1,'S15'!$M$1,'S16'!$M$1,'S17'!$M$1,'S18'!$M$1,'S19'!$M$1,'S20'!$M$1))</f>
        <v/>
      </c>
      <c r="Q293" s="27" t="str">
        <f t="shared" si="278"/>
        <v/>
      </c>
      <c r="R293" s="27" t="str">
        <f t="shared" si="279"/>
        <v/>
      </c>
      <c r="S293" s="27" t="str">
        <f t="shared" si="280"/>
        <v/>
      </c>
      <c r="T293" s="27" t="str">
        <f t="shared" si="281"/>
        <v/>
      </c>
      <c r="U293" s="27" t="str">
        <f t="shared" si="282"/>
        <v/>
      </c>
      <c r="V293" s="27">
        <v>291</v>
      </c>
      <c r="W293" s="27" t="str">
        <f t="shared" si="283"/>
        <v/>
      </c>
      <c r="X293" s="27" t="str">
        <f t="shared" si="284"/>
        <v/>
      </c>
      <c r="Y293" s="27" t="str">
        <f>IF(W293="","",CHOOSE(VLOOKUP($V293,$B$1:$F$600,5,FALSE),AHS!$M$1,BHS!$M$1,CHS!$M$1,HMJHS!$M$1,KHS!$M$1,Kings!$M$1,MHS!$M$1,SWHS!$M$1,AMHS!$M$1,'S10'!$M$1,'S11'!$M$1,'S12'!$M$1,'S13'!$M$1,'S14'!$M$1,'S15'!$M$1,'S16'!$M$1,'S17'!$M$1,'S18'!$M$1,'S19'!$M$1,'S20'!$M$1))</f>
        <v/>
      </c>
      <c r="Z293" s="27" t="str">
        <f t="shared" si="285"/>
        <v/>
      </c>
      <c r="AA293" s="27" t="str">
        <f t="shared" si="286"/>
        <v/>
      </c>
      <c r="AB293" s="27" t="str">
        <f t="shared" si="287"/>
        <v/>
      </c>
      <c r="AC293" s="27" t="str">
        <f t="shared" si="288"/>
        <v/>
      </c>
      <c r="AD293" s="27" t="str">
        <f t="shared" si="289"/>
        <v/>
      </c>
    </row>
    <row r="294" spans="1:30" ht="12" customHeight="1" x14ac:dyDescent="0.25">
      <c r="A294" s="29" t="str">
        <f t="shared" ref="A294:B294" si="325">IF(C294="","",COUNTIF(C$1:C293,C294)+C294)</f>
        <v/>
      </c>
      <c r="B294" s="29" t="str">
        <f t="shared" si="325"/>
        <v/>
      </c>
      <c r="C294" s="29" t="str">
        <f t="shared" si="272"/>
        <v/>
      </c>
      <c r="D294" s="29" t="str">
        <f t="shared" si="273"/>
        <v/>
      </c>
      <c r="E294" s="29">
        <f>'S10'!$Y$6</f>
        <v>1</v>
      </c>
      <c r="F294" s="29">
        <v>10</v>
      </c>
      <c r="G294" s="29">
        <v>24</v>
      </c>
      <c r="H294" s="29" t="str">
        <f>IF(AND(E294=1,'S10'!H$26&lt;&gt;""),'S10'!H$26,"")</f>
        <v/>
      </c>
      <c r="I294" s="29" t="str">
        <f>IF(AND(E294=2,'S10'!H$26&lt;&gt;""),'S10'!H$26,"")</f>
        <v/>
      </c>
      <c r="J294" s="29" t="str">
        <f>IF(ISERROR(VLOOKUP(G294,'S10'!L$13:AR$32,30,FALSE)),"",VLOOKUP(G294,'S10'!L$13:AR$32,30,FALSE))</f>
        <v/>
      </c>
      <c r="K294" s="29" t="str">
        <f>IF(ISERROR(VLOOKUP(G294,'S10'!T$13:AR$32,23,FALSE)),"",VLOOKUP(G294,'S10'!T$13:AR$32,23,FALSE))</f>
        <v/>
      </c>
      <c r="L294" s="29" t="str">
        <f>IF(ISERROR(VLOOKUP(G294,'S10'!AB$13:AR$32,16,FALSE)),"",VLOOKUP(G294,'S10'!AB$13:AR$32,16,FALSE))</f>
        <v/>
      </c>
      <c r="M294" s="29" t="str">
        <f>IF(ISERROR(VLOOKUP(G294,'S10'!AJ$13:AR$32,9,FALSE)),"",VLOOKUP(G294,'S10'!AJ$13:AR$32,9,FALSE))</f>
        <v/>
      </c>
      <c r="N294" s="27" t="str">
        <f t="shared" si="276"/>
        <v/>
      </c>
      <c r="O294" s="27" t="str">
        <f t="shared" si="277"/>
        <v/>
      </c>
      <c r="P294" s="27" t="str">
        <f>IF(N294="","",CHOOSE(VLOOKUP($V294,$A$1:$F$600,6,FALSE),AHS!$M$1,BHS!$M$1,CHS!$M$1,HMJHS!$M$1,KHS!$M$1,Kings!$M$1,MHS!$M$1,SWHS!$M$1,AMHS!$M$1,'S10'!$M$1,'S11'!$M$1,'S12'!$M$1,'S13'!$M$1,'S14'!$M$1,'S15'!$M$1,'S16'!$M$1,'S17'!$M$1,'S18'!$M$1,'S19'!$M$1,'S20'!$M$1))</f>
        <v/>
      </c>
      <c r="Q294" s="27" t="str">
        <f t="shared" si="278"/>
        <v/>
      </c>
      <c r="R294" s="27" t="str">
        <f t="shared" si="279"/>
        <v/>
      </c>
      <c r="S294" s="27" t="str">
        <f t="shared" si="280"/>
        <v/>
      </c>
      <c r="T294" s="27" t="str">
        <f t="shared" si="281"/>
        <v/>
      </c>
      <c r="U294" s="27" t="str">
        <f t="shared" si="282"/>
        <v/>
      </c>
      <c r="V294" s="27">
        <v>292</v>
      </c>
      <c r="W294" s="27" t="str">
        <f t="shared" si="283"/>
        <v/>
      </c>
      <c r="X294" s="27" t="str">
        <f t="shared" si="284"/>
        <v/>
      </c>
      <c r="Y294" s="27" t="str">
        <f>IF(W294="","",CHOOSE(VLOOKUP($V294,$B$1:$F$600,5,FALSE),AHS!$M$1,BHS!$M$1,CHS!$M$1,HMJHS!$M$1,KHS!$M$1,Kings!$M$1,MHS!$M$1,SWHS!$M$1,AMHS!$M$1,'S10'!$M$1,'S11'!$M$1,'S12'!$M$1,'S13'!$M$1,'S14'!$M$1,'S15'!$M$1,'S16'!$M$1,'S17'!$M$1,'S18'!$M$1,'S19'!$M$1,'S20'!$M$1))</f>
        <v/>
      </c>
      <c r="Z294" s="27" t="str">
        <f t="shared" si="285"/>
        <v/>
      </c>
      <c r="AA294" s="27" t="str">
        <f t="shared" si="286"/>
        <v/>
      </c>
      <c r="AB294" s="27" t="str">
        <f t="shared" si="287"/>
        <v/>
      </c>
      <c r="AC294" s="27" t="str">
        <f t="shared" si="288"/>
        <v/>
      </c>
      <c r="AD294" s="27" t="str">
        <f t="shared" si="289"/>
        <v/>
      </c>
    </row>
    <row r="295" spans="1:30" ht="12" customHeight="1" x14ac:dyDescent="0.25">
      <c r="A295" s="29" t="str">
        <f t="shared" ref="A295:B295" si="326">IF(C295="","",COUNTIF(C$1:C294,C295)+C295)</f>
        <v/>
      </c>
      <c r="B295" s="29" t="str">
        <f t="shared" si="326"/>
        <v/>
      </c>
      <c r="C295" s="29" t="str">
        <f t="shared" si="272"/>
        <v/>
      </c>
      <c r="D295" s="29" t="str">
        <f t="shared" si="273"/>
        <v/>
      </c>
      <c r="E295" s="29">
        <f>'S10'!$Y$6</f>
        <v>1</v>
      </c>
      <c r="F295" s="29">
        <v>10</v>
      </c>
      <c r="G295" s="29">
        <v>25</v>
      </c>
      <c r="H295" s="29" t="str">
        <f>IF(AND(E295=1,'S10'!H$27&lt;&gt;""),'S10'!H$27,"")</f>
        <v/>
      </c>
      <c r="I295" s="29" t="str">
        <f>IF(AND(E295=2,'S10'!H$27&lt;&gt;""),'S10'!H$27,"")</f>
        <v/>
      </c>
      <c r="J295" s="29" t="str">
        <f>IF(ISERROR(VLOOKUP(G295,'S10'!L$13:AR$32,30,FALSE)),"",VLOOKUP(G295,'S10'!L$13:AR$32,30,FALSE))</f>
        <v/>
      </c>
      <c r="K295" s="29" t="str">
        <f>IF(ISERROR(VLOOKUP(G295,'S10'!T$13:AR$32,23,FALSE)),"",VLOOKUP(G295,'S10'!T$13:AR$32,23,FALSE))</f>
        <v/>
      </c>
      <c r="L295" s="29" t="str">
        <f>IF(ISERROR(VLOOKUP(G295,'S10'!AB$13:AR$32,16,FALSE)),"",VLOOKUP(G295,'S10'!AB$13:AR$32,16,FALSE))</f>
        <v/>
      </c>
      <c r="M295" s="29" t="str">
        <f>IF(ISERROR(VLOOKUP(G295,'S10'!AJ$13:AR$32,9,FALSE)),"",VLOOKUP(G295,'S10'!AJ$13:AR$32,9,FALSE))</f>
        <v/>
      </c>
      <c r="N295" s="27" t="str">
        <f t="shared" si="276"/>
        <v/>
      </c>
      <c r="O295" s="27" t="str">
        <f t="shared" si="277"/>
        <v/>
      </c>
      <c r="P295" s="27" t="str">
        <f>IF(N295="","",CHOOSE(VLOOKUP($V295,$A$1:$F$600,6,FALSE),AHS!$M$1,BHS!$M$1,CHS!$M$1,HMJHS!$M$1,KHS!$M$1,Kings!$M$1,MHS!$M$1,SWHS!$M$1,AMHS!$M$1,'S10'!$M$1,'S11'!$M$1,'S12'!$M$1,'S13'!$M$1,'S14'!$M$1,'S15'!$M$1,'S16'!$M$1,'S17'!$M$1,'S18'!$M$1,'S19'!$M$1,'S20'!$M$1))</f>
        <v/>
      </c>
      <c r="Q295" s="27" t="str">
        <f t="shared" si="278"/>
        <v/>
      </c>
      <c r="R295" s="27" t="str">
        <f t="shared" si="279"/>
        <v/>
      </c>
      <c r="S295" s="27" t="str">
        <f t="shared" si="280"/>
        <v/>
      </c>
      <c r="T295" s="27" t="str">
        <f t="shared" si="281"/>
        <v/>
      </c>
      <c r="U295" s="27" t="str">
        <f t="shared" si="282"/>
        <v/>
      </c>
      <c r="V295" s="27">
        <v>293</v>
      </c>
      <c r="W295" s="27" t="str">
        <f t="shared" si="283"/>
        <v/>
      </c>
      <c r="X295" s="27" t="str">
        <f t="shared" si="284"/>
        <v/>
      </c>
      <c r="Y295" s="27" t="str">
        <f>IF(W295="","",CHOOSE(VLOOKUP($V295,$B$1:$F$600,5,FALSE),AHS!$M$1,BHS!$M$1,CHS!$M$1,HMJHS!$M$1,KHS!$M$1,Kings!$M$1,MHS!$M$1,SWHS!$M$1,AMHS!$M$1,'S10'!$M$1,'S11'!$M$1,'S12'!$M$1,'S13'!$M$1,'S14'!$M$1,'S15'!$M$1,'S16'!$M$1,'S17'!$M$1,'S18'!$M$1,'S19'!$M$1,'S20'!$M$1))</f>
        <v/>
      </c>
      <c r="Z295" s="27" t="str">
        <f t="shared" si="285"/>
        <v/>
      </c>
      <c r="AA295" s="27" t="str">
        <f t="shared" si="286"/>
        <v/>
      </c>
      <c r="AB295" s="27" t="str">
        <f t="shared" si="287"/>
        <v/>
      </c>
      <c r="AC295" s="27" t="str">
        <f t="shared" si="288"/>
        <v/>
      </c>
      <c r="AD295" s="27" t="str">
        <f t="shared" si="289"/>
        <v/>
      </c>
    </row>
    <row r="296" spans="1:30" ht="12" customHeight="1" x14ac:dyDescent="0.25">
      <c r="A296" s="29" t="str">
        <f t="shared" ref="A296:B296" si="327">IF(C296="","",COUNTIF(C$1:C295,C296)+C296)</f>
        <v/>
      </c>
      <c r="B296" s="29" t="str">
        <f t="shared" si="327"/>
        <v/>
      </c>
      <c r="C296" s="29" t="str">
        <f t="shared" si="272"/>
        <v/>
      </c>
      <c r="D296" s="29" t="str">
        <f t="shared" si="273"/>
        <v/>
      </c>
      <c r="E296" s="29">
        <f>'S10'!$Y$6</f>
        <v>1</v>
      </c>
      <c r="F296" s="29">
        <v>10</v>
      </c>
      <c r="G296" s="29">
        <v>26</v>
      </c>
      <c r="H296" s="29" t="str">
        <f>IF(AND(E296=1,'S10'!H$28&lt;&gt;""),'S10'!H$28,"")</f>
        <v/>
      </c>
      <c r="I296" s="29" t="str">
        <f>IF(AND(E296=2,'S10'!H$28&lt;&gt;""),'S10'!H$28,"")</f>
        <v/>
      </c>
      <c r="J296" s="29" t="str">
        <f>IF(ISERROR(VLOOKUP(G296,'S10'!L$13:AR$32,30,FALSE)),"",VLOOKUP(G296,'S10'!L$13:AR$32,30,FALSE))</f>
        <v/>
      </c>
      <c r="K296" s="29" t="str">
        <f>IF(ISERROR(VLOOKUP(G296,'S10'!T$13:AR$32,23,FALSE)),"",VLOOKUP(G296,'S10'!T$13:AR$32,23,FALSE))</f>
        <v/>
      </c>
      <c r="L296" s="29" t="str">
        <f>IF(ISERROR(VLOOKUP(G296,'S10'!AB$13:AR$32,16,FALSE)),"",VLOOKUP(G296,'S10'!AB$13:AR$32,16,FALSE))</f>
        <v/>
      </c>
      <c r="M296" s="29" t="str">
        <f>IF(ISERROR(VLOOKUP(G296,'S10'!AJ$13:AR$32,9,FALSE)),"",VLOOKUP(G296,'S10'!AJ$13:AR$32,9,FALSE))</f>
        <v/>
      </c>
      <c r="N296" s="27" t="str">
        <f t="shared" si="276"/>
        <v/>
      </c>
      <c r="O296" s="27" t="str">
        <f t="shared" si="277"/>
        <v/>
      </c>
      <c r="P296" s="27" t="str">
        <f>IF(N296="","",CHOOSE(VLOOKUP($V296,$A$1:$F$600,6,FALSE),AHS!$M$1,BHS!$M$1,CHS!$M$1,HMJHS!$M$1,KHS!$M$1,Kings!$M$1,MHS!$M$1,SWHS!$M$1,AMHS!$M$1,'S10'!$M$1,'S11'!$M$1,'S12'!$M$1,'S13'!$M$1,'S14'!$M$1,'S15'!$M$1,'S16'!$M$1,'S17'!$M$1,'S18'!$M$1,'S19'!$M$1,'S20'!$M$1))</f>
        <v/>
      </c>
      <c r="Q296" s="27" t="str">
        <f t="shared" si="278"/>
        <v/>
      </c>
      <c r="R296" s="27" t="str">
        <f t="shared" si="279"/>
        <v/>
      </c>
      <c r="S296" s="27" t="str">
        <f t="shared" si="280"/>
        <v/>
      </c>
      <c r="T296" s="27" t="str">
        <f t="shared" si="281"/>
        <v/>
      </c>
      <c r="U296" s="27" t="str">
        <f t="shared" si="282"/>
        <v/>
      </c>
      <c r="V296" s="27">
        <v>294</v>
      </c>
      <c r="W296" s="27" t="str">
        <f t="shared" si="283"/>
        <v/>
      </c>
      <c r="X296" s="27" t="str">
        <f t="shared" si="284"/>
        <v/>
      </c>
      <c r="Y296" s="27" t="str">
        <f>IF(W296="","",CHOOSE(VLOOKUP($V296,$B$1:$F$600,5,FALSE),AHS!$M$1,BHS!$M$1,CHS!$M$1,HMJHS!$M$1,KHS!$M$1,Kings!$M$1,MHS!$M$1,SWHS!$M$1,AMHS!$M$1,'S10'!$M$1,'S11'!$M$1,'S12'!$M$1,'S13'!$M$1,'S14'!$M$1,'S15'!$M$1,'S16'!$M$1,'S17'!$M$1,'S18'!$M$1,'S19'!$M$1,'S20'!$M$1))</f>
        <v/>
      </c>
      <c r="Z296" s="27" t="str">
        <f t="shared" si="285"/>
        <v/>
      </c>
      <c r="AA296" s="27" t="str">
        <f t="shared" si="286"/>
        <v/>
      </c>
      <c r="AB296" s="27" t="str">
        <f t="shared" si="287"/>
        <v/>
      </c>
      <c r="AC296" s="27" t="str">
        <f t="shared" si="288"/>
        <v/>
      </c>
      <c r="AD296" s="27" t="str">
        <f t="shared" si="289"/>
        <v/>
      </c>
    </row>
    <row r="297" spans="1:30" ht="12" customHeight="1" x14ac:dyDescent="0.25">
      <c r="A297" s="29" t="str">
        <f t="shared" ref="A297:B297" si="328">IF(C297="","",COUNTIF(C$1:C296,C297)+C297)</f>
        <v/>
      </c>
      <c r="B297" s="29" t="str">
        <f t="shared" si="328"/>
        <v/>
      </c>
      <c r="C297" s="29" t="str">
        <f t="shared" si="272"/>
        <v/>
      </c>
      <c r="D297" s="29" t="str">
        <f t="shared" si="273"/>
        <v/>
      </c>
      <c r="E297" s="29">
        <f>'S10'!$Y$6</f>
        <v>1</v>
      </c>
      <c r="F297" s="29">
        <v>10</v>
      </c>
      <c r="G297" s="29">
        <v>27</v>
      </c>
      <c r="H297" s="29" t="str">
        <f>IF(AND(E297=1,'S10'!H$29&lt;&gt;""),'S10'!H$29,"")</f>
        <v/>
      </c>
      <c r="I297" s="29" t="str">
        <f>IF(AND(E297=2,'S10'!H$29&lt;&gt;""),'S10'!H$29,"")</f>
        <v/>
      </c>
      <c r="J297" s="29" t="str">
        <f>IF(ISERROR(VLOOKUP(G297,'S10'!L$13:AR$32,30,FALSE)),"",VLOOKUP(G297,'S10'!L$13:AR$32,30,FALSE))</f>
        <v/>
      </c>
      <c r="K297" s="29" t="str">
        <f>IF(ISERROR(VLOOKUP(G297,'S10'!T$13:AR$32,23,FALSE)),"",VLOOKUP(G297,'S10'!T$13:AR$32,23,FALSE))</f>
        <v/>
      </c>
      <c r="L297" s="29" t="str">
        <f>IF(ISERROR(VLOOKUP(G297,'S10'!AB$13:AR$32,16,FALSE)),"",VLOOKUP(G297,'S10'!AB$13:AR$32,16,FALSE))</f>
        <v/>
      </c>
      <c r="M297" s="29" t="str">
        <f>IF(ISERROR(VLOOKUP(G297,'S10'!AJ$13:AR$32,9,FALSE)),"",VLOOKUP(G297,'S10'!AJ$13:AR$32,9,FALSE))</f>
        <v/>
      </c>
      <c r="N297" s="27" t="str">
        <f t="shared" si="276"/>
        <v/>
      </c>
      <c r="O297" s="27" t="str">
        <f t="shared" si="277"/>
        <v/>
      </c>
      <c r="P297" s="27" t="str">
        <f>IF(N297="","",CHOOSE(VLOOKUP($V297,$A$1:$F$600,6,FALSE),AHS!$M$1,BHS!$M$1,CHS!$M$1,HMJHS!$M$1,KHS!$M$1,Kings!$M$1,MHS!$M$1,SWHS!$M$1,AMHS!$M$1,'S10'!$M$1,'S11'!$M$1,'S12'!$M$1,'S13'!$M$1,'S14'!$M$1,'S15'!$M$1,'S16'!$M$1,'S17'!$M$1,'S18'!$M$1,'S19'!$M$1,'S20'!$M$1))</f>
        <v/>
      </c>
      <c r="Q297" s="27" t="str">
        <f t="shared" si="278"/>
        <v/>
      </c>
      <c r="R297" s="27" t="str">
        <f t="shared" si="279"/>
        <v/>
      </c>
      <c r="S297" s="27" t="str">
        <f t="shared" si="280"/>
        <v/>
      </c>
      <c r="T297" s="27" t="str">
        <f t="shared" si="281"/>
        <v/>
      </c>
      <c r="U297" s="27" t="str">
        <f t="shared" si="282"/>
        <v/>
      </c>
      <c r="V297" s="27">
        <v>295</v>
      </c>
      <c r="W297" s="27" t="str">
        <f t="shared" si="283"/>
        <v/>
      </c>
      <c r="X297" s="27" t="str">
        <f t="shared" si="284"/>
        <v/>
      </c>
      <c r="Y297" s="27" t="str">
        <f>IF(W297="","",CHOOSE(VLOOKUP($V297,$B$1:$F$600,5,FALSE),AHS!$M$1,BHS!$M$1,CHS!$M$1,HMJHS!$M$1,KHS!$M$1,Kings!$M$1,MHS!$M$1,SWHS!$M$1,AMHS!$M$1,'S10'!$M$1,'S11'!$M$1,'S12'!$M$1,'S13'!$M$1,'S14'!$M$1,'S15'!$M$1,'S16'!$M$1,'S17'!$M$1,'S18'!$M$1,'S19'!$M$1,'S20'!$M$1))</f>
        <v/>
      </c>
      <c r="Z297" s="27" t="str">
        <f t="shared" si="285"/>
        <v/>
      </c>
      <c r="AA297" s="27" t="str">
        <f t="shared" si="286"/>
        <v/>
      </c>
      <c r="AB297" s="27" t="str">
        <f t="shared" si="287"/>
        <v/>
      </c>
      <c r="AC297" s="27" t="str">
        <f t="shared" si="288"/>
        <v/>
      </c>
      <c r="AD297" s="27" t="str">
        <f t="shared" si="289"/>
        <v/>
      </c>
    </row>
    <row r="298" spans="1:30" ht="12" customHeight="1" x14ac:dyDescent="0.25">
      <c r="A298" s="29" t="str">
        <f t="shared" ref="A298:B298" si="329">IF(C298="","",COUNTIF(C$1:C297,C298)+C298)</f>
        <v/>
      </c>
      <c r="B298" s="29" t="str">
        <f t="shared" si="329"/>
        <v/>
      </c>
      <c r="C298" s="29" t="str">
        <f t="shared" si="272"/>
        <v/>
      </c>
      <c r="D298" s="29" t="str">
        <f t="shared" si="273"/>
        <v/>
      </c>
      <c r="E298" s="29">
        <f>'S10'!$Y$6</f>
        <v>1</v>
      </c>
      <c r="F298" s="29">
        <v>10</v>
      </c>
      <c r="G298" s="29">
        <v>28</v>
      </c>
      <c r="H298" s="29" t="str">
        <f>IF(AND(E298=1,'S10'!H$30&lt;&gt;""),'S10'!H$30,"")</f>
        <v/>
      </c>
      <c r="I298" s="29" t="str">
        <f>IF(AND(E298=2,'S10'!H$30&lt;&gt;""),'S10'!H$30,"")</f>
        <v/>
      </c>
      <c r="J298" s="29" t="str">
        <f>IF(ISERROR(VLOOKUP(G298,'S10'!L$13:AR$32,30,FALSE)),"",VLOOKUP(G298,'S10'!L$13:AR$32,30,FALSE))</f>
        <v/>
      </c>
      <c r="K298" s="29" t="str">
        <f>IF(ISERROR(VLOOKUP(G298,'S10'!T$13:AR$32,23,FALSE)),"",VLOOKUP(G298,'S10'!T$13:AR$32,23,FALSE))</f>
        <v/>
      </c>
      <c r="L298" s="29" t="str">
        <f>IF(ISERROR(VLOOKUP(G298,'S10'!AB$13:AR$32,16,FALSE)),"",VLOOKUP(G298,'S10'!AB$13:AR$32,16,FALSE))</f>
        <v/>
      </c>
      <c r="M298" s="29" t="str">
        <f>IF(ISERROR(VLOOKUP(G298,'S10'!AJ$13:AR$32,9,FALSE)),"",VLOOKUP(G298,'S10'!AJ$13:AR$32,9,FALSE))</f>
        <v/>
      </c>
      <c r="N298" s="27" t="str">
        <f t="shared" si="276"/>
        <v/>
      </c>
      <c r="O298" s="27" t="str">
        <f t="shared" si="277"/>
        <v/>
      </c>
      <c r="P298" s="27" t="str">
        <f>IF(N298="","",CHOOSE(VLOOKUP($V298,$A$1:$F$600,6,FALSE),AHS!$M$1,BHS!$M$1,CHS!$M$1,HMJHS!$M$1,KHS!$M$1,Kings!$M$1,MHS!$M$1,SWHS!$M$1,AMHS!$M$1,'S10'!$M$1,'S11'!$M$1,'S12'!$M$1,'S13'!$M$1,'S14'!$M$1,'S15'!$M$1,'S16'!$M$1,'S17'!$M$1,'S18'!$M$1,'S19'!$M$1,'S20'!$M$1))</f>
        <v/>
      </c>
      <c r="Q298" s="27" t="str">
        <f t="shared" si="278"/>
        <v/>
      </c>
      <c r="R298" s="27" t="str">
        <f t="shared" si="279"/>
        <v/>
      </c>
      <c r="S298" s="27" t="str">
        <f t="shared" si="280"/>
        <v/>
      </c>
      <c r="T298" s="27" t="str">
        <f t="shared" si="281"/>
        <v/>
      </c>
      <c r="U298" s="27" t="str">
        <f t="shared" si="282"/>
        <v/>
      </c>
      <c r="V298" s="27">
        <v>296</v>
      </c>
      <c r="W298" s="27" t="str">
        <f t="shared" si="283"/>
        <v/>
      </c>
      <c r="X298" s="27" t="str">
        <f t="shared" si="284"/>
        <v/>
      </c>
      <c r="Y298" s="27" t="str">
        <f>IF(W298="","",CHOOSE(VLOOKUP($V298,$B$1:$F$600,5,FALSE),AHS!$M$1,BHS!$M$1,CHS!$M$1,HMJHS!$M$1,KHS!$M$1,Kings!$M$1,MHS!$M$1,SWHS!$M$1,AMHS!$M$1,'S10'!$M$1,'S11'!$M$1,'S12'!$M$1,'S13'!$M$1,'S14'!$M$1,'S15'!$M$1,'S16'!$M$1,'S17'!$M$1,'S18'!$M$1,'S19'!$M$1,'S20'!$M$1))</f>
        <v/>
      </c>
      <c r="Z298" s="27" t="str">
        <f t="shared" si="285"/>
        <v/>
      </c>
      <c r="AA298" s="27" t="str">
        <f t="shared" si="286"/>
        <v/>
      </c>
      <c r="AB298" s="27" t="str">
        <f t="shared" si="287"/>
        <v/>
      </c>
      <c r="AC298" s="27" t="str">
        <f t="shared" si="288"/>
        <v/>
      </c>
      <c r="AD298" s="27" t="str">
        <f t="shared" si="289"/>
        <v/>
      </c>
    </row>
    <row r="299" spans="1:30" ht="12" customHeight="1" x14ac:dyDescent="0.25">
      <c r="A299" s="29" t="str">
        <f t="shared" ref="A299:B299" si="330">IF(C299="","",COUNTIF(C$1:C298,C299)+C299)</f>
        <v/>
      </c>
      <c r="B299" s="29" t="str">
        <f t="shared" si="330"/>
        <v/>
      </c>
      <c r="C299" s="29" t="str">
        <f t="shared" si="272"/>
        <v/>
      </c>
      <c r="D299" s="29" t="str">
        <f t="shared" si="273"/>
        <v/>
      </c>
      <c r="E299" s="29">
        <f>'S10'!$Y$6</f>
        <v>1</v>
      </c>
      <c r="F299" s="29">
        <v>10</v>
      </c>
      <c r="G299" s="29">
        <v>29</v>
      </c>
      <c r="H299" s="29" t="str">
        <f>IF(AND(E299=1,'S10'!H$31&lt;&gt;""),'S10'!H$31,"")</f>
        <v/>
      </c>
      <c r="I299" s="29" t="str">
        <f>IF(AND(E299=2,'S10'!H$31&lt;&gt;""),'S10'!H$31,"")</f>
        <v/>
      </c>
      <c r="J299" s="29" t="str">
        <f>IF(ISERROR(VLOOKUP(G299,'S10'!L$13:AR$32,30,FALSE)),"",VLOOKUP(G299,'S10'!L$13:AR$32,30,FALSE))</f>
        <v/>
      </c>
      <c r="K299" s="29" t="str">
        <f>IF(ISERROR(VLOOKUP(G299,'S10'!T$13:AR$32,23,FALSE)),"",VLOOKUP(G299,'S10'!T$13:AR$32,23,FALSE))</f>
        <v/>
      </c>
      <c r="L299" s="29" t="str">
        <f>IF(ISERROR(VLOOKUP(G299,'S10'!AB$13:AR$32,16,FALSE)),"",VLOOKUP(G299,'S10'!AB$13:AR$32,16,FALSE))</f>
        <v/>
      </c>
      <c r="M299" s="29" t="str">
        <f>IF(ISERROR(VLOOKUP(G299,'S10'!AJ$13:AR$32,9,FALSE)),"",VLOOKUP(G299,'S10'!AJ$13:AR$32,9,FALSE))</f>
        <v/>
      </c>
      <c r="N299" s="27" t="str">
        <f t="shared" si="276"/>
        <v/>
      </c>
      <c r="O299" s="27" t="str">
        <f t="shared" si="277"/>
        <v/>
      </c>
      <c r="P299" s="27" t="str">
        <f>IF(N299="","",CHOOSE(VLOOKUP($V299,$A$1:$F$600,6,FALSE),AHS!$M$1,BHS!$M$1,CHS!$M$1,HMJHS!$M$1,KHS!$M$1,Kings!$M$1,MHS!$M$1,SWHS!$M$1,AMHS!$M$1,'S10'!$M$1,'S11'!$M$1,'S12'!$M$1,'S13'!$M$1,'S14'!$M$1,'S15'!$M$1,'S16'!$M$1,'S17'!$M$1,'S18'!$M$1,'S19'!$M$1,'S20'!$M$1))</f>
        <v/>
      </c>
      <c r="Q299" s="27" t="str">
        <f t="shared" si="278"/>
        <v/>
      </c>
      <c r="R299" s="27" t="str">
        <f t="shared" si="279"/>
        <v/>
      </c>
      <c r="S299" s="27" t="str">
        <f t="shared" si="280"/>
        <v/>
      </c>
      <c r="T299" s="27" t="str">
        <f t="shared" si="281"/>
        <v/>
      </c>
      <c r="U299" s="27" t="str">
        <f t="shared" si="282"/>
        <v/>
      </c>
      <c r="V299" s="27">
        <v>297</v>
      </c>
      <c r="W299" s="27" t="str">
        <f t="shared" si="283"/>
        <v/>
      </c>
      <c r="X299" s="27" t="str">
        <f t="shared" si="284"/>
        <v/>
      </c>
      <c r="Y299" s="27" t="str">
        <f>IF(W299="","",CHOOSE(VLOOKUP($V299,$B$1:$F$600,5,FALSE),AHS!$M$1,BHS!$M$1,CHS!$M$1,HMJHS!$M$1,KHS!$M$1,Kings!$M$1,MHS!$M$1,SWHS!$M$1,AMHS!$M$1,'S10'!$M$1,'S11'!$M$1,'S12'!$M$1,'S13'!$M$1,'S14'!$M$1,'S15'!$M$1,'S16'!$M$1,'S17'!$M$1,'S18'!$M$1,'S19'!$M$1,'S20'!$M$1))</f>
        <v/>
      </c>
      <c r="Z299" s="27" t="str">
        <f t="shared" si="285"/>
        <v/>
      </c>
      <c r="AA299" s="27" t="str">
        <f t="shared" si="286"/>
        <v/>
      </c>
      <c r="AB299" s="27" t="str">
        <f t="shared" si="287"/>
        <v/>
      </c>
      <c r="AC299" s="27" t="str">
        <f t="shared" si="288"/>
        <v/>
      </c>
      <c r="AD299" s="27" t="str">
        <f t="shared" si="289"/>
        <v/>
      </c>
    </row>
    <row r="300" spans="1:30" ht="12" customHeight="1" x14ac:dyDescent="0.25">
      <c r="A300" s="29" t="str">
        <f t="shared" ref="A300:B300" si="331">IF(C300="","",COUNTIF(C$1:C299,C300)+C300)</f>
        <v/>
      </c>
      <c r="B300" s="29" t="str">
        <f t="shared" si="331"/>
        <v/>
      </c>
      <c r="C300" s="29" t="str">
        <f t="shared" si="272"/>
        <v/>
      </c>
      <c r="D300" s="29" t="str">
        <f t="shared" si="273"/>
        <v/>
      </c>
      <c r="E300" s="29">
        <f>'S10'!$Y$6</f>
        <v>1</v>
      </c>
      <c r="F300" s="29">
        <v>10</v>
      </c>
      <c r="G300" s="29">
        <v>30</v>
      </c>
      <c r="H300" s="29" t="str">
        <f>IF(AND(E300=1,'S10'!H$32&lt;&gt;""),'S10'!H$32,"")</f>
        <v/>
      </c>
      <c r="I300" s="29" t="str">
        <f>IF(AND(E300=2,'S10'!H$32&lt;&gt;""),'S10'!H$32,"")</f>
        <v/>
      </c>
      <c r="J300" s="29" t="str">
        <f>IF(ISERROR(VLOOKUP(G300,'S10'!L$13:AR$32,30,FALSE)),"",VLOOKUP(G300,'S10'!L$13:AR$32,30,FALSE))</f>
        <v/>
      </c>
      <c r="K300" s="29" t="str">
        <f>IF(ISERROR(VLOOKUP(G300,'S10'!T$13:AR$32,23,FALSE)),"",VLOOKUP(G300,'S10'!T$13:AR$32,23,FALSE))</f>
        <v/>
      </c>
      <c r="L300" s="29" t="str">
        <f>IF(ISERROR(VLOOKUP(G300,'S10'!AB$13:AR$32,16,FALSE)),"",VLOOKUP(G300,'S10'!AB$13:AR$32,16,FALSE))</f>
        <v/>
      </c>
      <c r="M300" s="29" t="str">
        <f>IF(ISERROR(VLOOKUP(G300,'S10'!AJ$13:AR$32,9,FALSE)),"",VLOOKUP(G300,'S10'!AJ$13:AR$32,9,FALSE))</f>
        <v/>
      </c>
      <c r="N300" s="27" t="str">
        <f t="shared" si="276"/>
        <v/>
      </c>
      <c r="O300" s="27" t="str">
        <f t="shared" si="277"/>
        <v/>
      </c>
      <c r="P300" s="27" t="str">
        <f>IF(N300="","",CHOOSE(VLOOKUP($V300,$A$1:$F$600,6,FALSE),AHS!$M$1,BHS!$M$1,CHS!$M$1,HMJHS!$M$1,KHS!$M$1,Kings!$M$1,MHS!$M$1,SWHS!$M$1,AMHS!$M$1,'S10'!$M$1,'S11'!$M$1,'S12'!$M$1,'S13'!$M$1,'S14'!$M$1,'S15'!$M$1,'S16'!$M$1,'S17'!$M$1,'S18'!$M$1,'S19'!$M$1,'S20'!$M$1))</f>
        <v/>
      </c>
      <c r="Q300" s="27" t="str">
        <f t="shared" si="278"/>
        <v/>
      </c>
      <c r="R300" s="27" t="str">
        <f t="shared" si="279"/>
        <v/>
      </c>
      <c r="S300" s="27" t="str">
        <f t="shared" si="280"/>
        <v/>
      </c>
      <c r="T300" s="27" t="str">
        <f t="shared" si="281"/>
        <v/>
      </c>
      <c r="U300" s="27" t="str">
        <f t="shared" si="282"/>
        <v/>
      </c>
      <c r="V300" s="27">
        <v>298</v>
      </c>
      <c r="W300" s="27" t="str">
        <f t="shared" si="283"/>
        <v/>
      </c>
      <c r="X300" s="27" t="str">
        <f t="shared" si="284"/>
        <v/>
      </c>
      <c r="Y300" s="27" t="str">
        <f>IF(W300="","",CHOOSE(VLOOKUP($V300,$B$1:$F$600,5,FALSE),AHS!$M$1,BHS!$M$1,CHS!$M$1,HMJHS!$M$1,KHS!$M$1,Kings!$M$1,MHS!$M$1,SWHS!$M$1,AMHS!$M$1,'S10'!$M$1,'S11'!$M$1,'S12'!$M$1,'S13'!$M$1,'S14'!$M$1,'S15'!$M$1,'S16'!$M$1,'S17'!$M$1,'S18'!$M$1,'S19'!$M$1,'S20'!$M$1))</f>
        <v/>
      </c>
      <c r="Z300" s="27" t="str">
        <f t="shared" si="285"/>
        <v/>
      </c>
      <c r="AA300" s="27" t="str">
        <f t="shared" si="286"/>
        <v/>
      </c>
      <c r="AB300" s="27" t="str">
        <f t="shared" si="287"/>
        <v/>
      </c>
      <c r="AC300" s="27" t="str">
        <f t="shared" si="288"/>
        <v/>
      </c>
      <c r="AD300" s="27" t="str">
        <f t="shared" si="289"/>
        <v/>
      </c>
    </row>
    <row r="301" spans="1:30" ht="12" customHeight="1" x14ac:dyDescent="0.25">
      <c r="A301" s="29" t="str">
        <f t="shared" ref="A301:B301" si="332">IF(C301="","",COUNTIF(C$1:C300,C301)+C301)</f>
        <v/>
      </c>
      <c r="B301" s="29" t="str">
        <f t="shared" si="332"/>
        <v/>
      </c>
      <c r="C301" s="29" t="str">
        <f t="shared" si="272"/>
        <v/>
      </c>
      <c r="D301" s="29" t="str">
        <f t="shared" si="273"/>
        <v/>
      </c>
      <c r="E301" s="29">
        <f>'S11'!$Y$6</f>
        <v>1</v>
      </c>
      <c r="F301" s="29">
        <v>11</v>
      </c>
      <c r="G301" s="29">
        <v>1</v>
      </c>
      <c r="H301" s="29" t="str">
        <f>IF(AND(E301=1,'S11'!H$3&lt;&gt;""),'S11'!H$3,"")</f>
        <v/>
      </c>
      <c r="I301" s="29" t="str">
        <f>IF(AND(E301=2,'S11'!H$3&lt;&gt;""),'S11'!H$3,"")</f>
        <v/>
      </c>
      <c r="J301" s="29" t="str">
        <f>IF(ISERROR(VLOOKUP(G301,'S11'!L$13:AR$32,30,FALSE)),"",VLOOKUP(G301,'S11'!L$13:AR$32,30,FALSE))</f>
        <v/>
      </c>
      <c r="K301" s="29" t="str">
        <f>IF(ISERROR(VLOOKUP(G301,'S11'!T$13:AR$32,23,FALSE)),"",VLOOKUP(G301,'S11'!T$13:AR$32,23,FALSE))</f>
        <v/>
      </c>
      <c r="L301" s="29" t="str">
        <f>IF(ISERROR(VLOOKUP(G301,'S11'!AB$13:AR$32,16,FALSE)),"",VLOOKUP(G301,'S11'!AB$13:AR$32,16,FALSE))</f>
        <v/>
      </c>
      <c r="M301" s="29" t="str">
        <f>IF(ISERROR(VLOOKUP(G301,'S11'!AJ$13:AR$32,9,FALSE)),"",VLOOKUP(G301,'S11'!AJ$13:AR$32,9,FALSE))</f>
        <v/>
      </c>
      <c r="N301" s="27" t="str">
        <f t="shared" si="276"/>
        <v/>
      </c>
      <c r="O301" s="27" t="str">
        <f t="shared" si="277"/>
        <v/>
      </c>
      <c r="P301" s="27" t="str">
        <f>IF(N301="","",CHOOSE(VLOOKUP($V301,$A$1:$F$600,6,FALSE),AHS!$M$1,BHS!$M$1,CHS!$M$1,HMJHS!$M$1,KHS!$M$1,Kings!$M$1,MHS!$M$1,SWHS!$M$1,AMHS!$M$1,'S10'!$M$1,'S11'!$M$1,'S12'!$M$1,'S13'!$M$1,'S14'!$M$1,'S15'!$M$1,'S16'!$M$1,'S17'!$M$1,'S18'!$M$1,'S19'!$M$1,'S20'!$M$1))</f>
        <v/>
      </c>
      <c r="Q301" s="27" t="str">
        <f t="shared" si="278"/>
        <v/>
      </c>
      <c r="R301" s="27" t="str">
        <f t="shared" si="279"/>
        <v/>
      </c>
      <c r="S301" s="27" t="str">
        <f t="shared" si="280"/>
        <v/>
      </c>
      <c r="T301" s="27" t="str">
        <f t="shared" si="281"/>
        <v/>
      </c>
      <c r="U301" s="27" t="str">
        <f t="shared" si="282"/>
        <v/>
      </c>
      <c r="V301" s="27">
        <v>299</v>
      </c>
      <c r="W301" s="27" t="str">
        <f t="shared" si="283"/>
        <v/>
      </c>
      <c r="X301" s="27" t="str">
        <f t="shared" si="284"/>
        <v/>
      </c>
      <c r="Y301" s="27" t="str">
        <f>IF(W301="","",CHOOSE(VLOOKUP($V301,$B$1:$F$600,5,FALSE),AHS!$M$1,BHS!$M$1,CHS!$M$1,HMJHS!$M$1,KHS!$M$1,Kings!$M$1,MHS!$M$1,SWHS!$M$1,AMHS!$M$1,'S10'!$M$1,'S11'!$M$1,'S12'!$M$1,'S13'!$M$1,'S14'!$M$1,'S15'!$M$1,'S16'!$M$1,'S17'!$M$1,'S18'!$M$1,'S19'!$M$1,'S20'!$M$1))</f>
        <v/>
      </c>
      <c r="Z301" s="27" t="str">
        <f t="shared" si="285"/>
        <v/>
      </c>
      <c r="AA301" s="27" t="str">
        <f t="shared" si="286"/>
        <v/>
      </c>
      <c r="AB301" s="27" t="str">
        <f t="shared" si="287"/>
        <v/>
      </c>
      <c r="AC301" s="27" t="str">
        <f t="shared" si="288"/>
        <v/>
      </c>
      <c r="AD301" s="27" t="str">
        <f t="shared" si="289"/>
        <v/>
      </c>
    </row>
    <row r="302" spans="1:30" ht="12" customHeight="1" x14ac:dyDescent="0.25">
      <c r="A302" s="29" t="str">
        <f t="shared" ref="A302:B302" si="333">IF(C302="","",COUNTIF(C$1:C301,C302)+C302)</f>
        <v/>
      </c>
      <c r="B302" s="29" t="str">
        <f t="shared" si="333"/>
        <v/>
      </c>
      <c r="C302" s="29" t="str">
        <f t="shared" si="272"/>
        <v/>
      </c>
      <c r="D302" s="29" t="str">
        <f t="shared" si="273"/>
        <v/>
      </c>
      <c r="E302" s="29">
        <f>'S11'!$Y$6</f>
        <v>1</v>
      </c>
      <c r="F302" s="29">
        <v>11</v>
      </c>
      <c r="G302" s="29">
        <v>2</v>
      </c>
      <c r="H302" s="29" t="str">
        <f>IF(AND(E302=1,'S11'!H$4&lt;&gt;""),'S11'!H$4,"")</f>
        <v/>
      </c>
      <c r="I302" s="29" t="str">
        <f>IF(AND(E302=2,'S11'!H$4&lt;&gt;""),'S11'!H$4,"")</f>
        <v/>
      </c>
      <c r="J302" s="29" t="str">
        <f>IF(ISERROR(VLOOKUP(G302,'S11'!L$13:AR$32,30,FALSE)),"",VLOOKUP(G302,'S11'!L$13:AR$32,30,FALSE))</f>
        <v/>
      </c>
      <c r="K302" s="29" t="str">
        <f>IF(ISERROR(VLOOKUP(G302,'S11'!T$13:AR$32,23,FALSE)),"",VLOOKUP(G302,'S11'!T$13:AR$32,23,FALSE))</f>
        <v/>
      </c>
      <c r="L302" s="29" t="str">
        <f>IF(ISERROR(VLOOKUP(G302,'S11'!AB$13:AR$32,16,FALSE)),"",VLOOKUP(G302,'S11'!AB$13:AR$32,16,FALSE))</f>
        <v/>
      </c>
      <c r="M302" s="29" t="str">
        <f>IF(ISERROR(VLOOKUP(G302,'S11'!AJ$13:AR$32,9,FALSE)),"",VLOOKUP(G302,'S11'!AJ$13:AR$32,9,FALSE))</f>
        <v/>
      </c>
      <c r="N302" s="27" t="str">
        <f t="shared" si="276"/>
        <v/>
      </c>
      <c r="O302" s="27" t="str">
        <f t="shared" si="277"/>
        <v/>
      </c>
      <c r="P302" s="27" t="str">
        <f>IF(N302="","",CHOOSE(VLOOKUP($V302,$A$1:$F$600,6,FALSE),AHS!$M$1,BHS!$M$1,CHS!$M$1,HMJHS!$M$1,KHS!$M$1,Kings!$M$1,MHS!$M$1,SWHS!$M$1,AMHS!$M$1,'S10'!$M$1,'S11'!$M$1,'S12'!$M$1,'S13'!$M$1,'S14'!$M$1,'S15'!$M$1,'S16'!$M$1,'S17'!$M$1,'S18'!$M$1,'S19'!$M$1,'S20'!$M$1))</f>
        <v/>
      </c>
      <c r="Q302" s="27" t="str">
        <f t="shared" si="278"/>
        <v/>
      </c>
      <c r="R302" s="27" t="str">
        <f t="shared" si="279"/>
        <v/>
      </c>
      <c r="S302" s="27" t="str">
        <f t="shared" si="280"/>
        <v/>
      </c>
      <c r="T302" s="27" t="str">
        <f t="shared" si="281"/>
        <v/>
      </c>
      <c r="U302" s="27" t="str">
        <f t="shared" si="282"/>
        <v/>
      </c>
      <c r="V302" s="27">
        <v>300</v>
      </c>
      <c r="W302" s="27" t="str">
        <f t="shared" si="283"/>
        <v/>
      </c>
      <c r="X302" s="27" t="str">
        <f t="shared" si="284"/>
        <v/>
      </c>
      <c r="Y302" s="27" t="str">
        <f>IF(W302="","",CHOOSE(VLOOKUP($V302,$B$1:$F$600,5,FALSE),AHS!$M$1,BHS!$M$1,CHS!$M$1,HMJHS!$M$1,KHS!$M$1,Kings!$M$1,MHS!$M$1,SWHS!$M$1,AMHS!$M$1,'S10'!$M$1,'S11'!$M$1,'S12'!$M$1,'S13'!$M$1,'S14'!$M$1,'S15'!$M$1,'S16'!$M$1,'S17'!$M$1,'S18'!$M$1,'S19'!$M$1,'S20'!$M$1))</f>
        <v/>
      </c>
      <c r="Z302" s="27" t="str">
        <f t="shared" si="285"/>
        <v/>
      </c>
      <c r="AA302" s="27" t="str">
        <f t="shared" si="286"/>
        <v/>
      </c>
      <c r="AB302" s="27" t="str">
        <f t="shared" si="287"/>
        <v/>
      </c>
      <c r="AC302" s="27" t="str">
        <f t="shared" si="288"/>
        <v/>
      </c>
      <c r="AD302" s="27" t="str">
        <f t="shared" si="289"/>
        <v/>
      </c>
    </row>
    <row r="303" spans="1:30" ht="12" customHeight="1" x14ac:dyDescent="0.25">
      <c r="A303" s="29" t="str">
        <f t="shared" ref="A303:B303" si="334">IF(C303="","",COUNTIF(C$1:C302,C303)+C303)</f>
        <v/>
      </c>
      <c r="B303" s="29" t="str">
        <f t="shared" si="334"/>
        <v/>
      </c>
      <c r="C303" s="29" t="str">
        <f t="shared" si="272"/>
        <v/>
      </c>
      <c r="D303" s="29" t="str">
        <f t="shared" si="273"/>
        <v/>
      </c>
      <c r="E303" s="29">
        <f>'S11'!$Y$6</f>
        <v>1</v>
      </c>
      <c r="F303" s="29">
        <v>11</v>
      </c>
      <c r="G303" s="29">
        <v>3</v>
      </c>
      <c r="H303" s="29" t="str">
        <f>IF(AND(E303=1,'S11'!H$5&lt;&gt;""),'S11'!H$5,"")</f>
        <v/>
      </c>
      <c r="I303" s="29" t="str">
        <f>IF(AND(E303=2,'S11'!H$5&lt;&gt;""),'S11'!H$5,"")</f>
        <v/>
      </c>
      <c r="J303" s="29" t="str">
        <f>IF(ISERROR(VLOOKUP(G303,'S11'!L$13:AR$32,30,FALSE)),"",VLOOKUP(G303,'S11'!L$13:AR$32,30,FALSE))</f>
        <v/>
      </c>
      <c r="K303" s="29" t="str">
        <f>IF(ISERROR(VLOOKUP(G303,'S11'!T$13:AR$32,23,FALSE)),"",VLOOKUP(G303,'S11'!T$13:AR$32,23,FALSE))</f>
        <v/>
      </c>
      <c r="L303" s="29" t="str">
        <f>IF(ISERROR(VLOOKUP(G303,'S11'!AB$13:AR$32,16,FALSE)),"",VLOOKUP(G303,'S11'!AB$13:AR$32,16,FALSE))</f>
        <v/>
      </c>
      <c r="M303" s="29" t="str">
        <f>IF(ISERROR(VLOOKUP(G303,'S11'!AJ$13:AR$32,9,FALSE)),"",VLOOKUP(G303,'S11'!AJ$13:AR$32,9,FALSE))</f>
        <v/>
      </c>
      <c r="N303" s="27" t="str">
        <f t="shared" si="276"/>
        <v/>
      </c>
      <c r="O303" s="27" t="str">
        <f t="shared" si="277"/>
        <v/>
      </c>
      <c r="P303" s="27" t="str">
        <f>IF(N303="","",CHOOSE(VLOOKUP($V303,$A$1:$F$600,6,FALSE),AHS!$M$1,BHS!$M$1,CHS!$M$1,HMJHS!$M$1,KHS!$M$1,Kings!$M$1,MHS!$M$1,SWHS!$M$1,AMHS!$M$1,'S10'!$M$1,'S11'!$M$1,'S12'!$M$1,'S13'!$M$1,'S14'!$M$1,'S15'!$M$1,'S16'!$M$1,'S17'!$M$1,'S18'!$M$1,'S19'!$M$1,'S20'!$M$1))</f>
        <v/>
      </c>
      <c r="Q303" s="27" t="str">
        <f t="shared" si="278"/>
        <v/>
      </c>
      <c r="R303" s="27" t="str">
        <f t="shared" si="279"/>
        <v/>
      </c>
      <c r="S303" s="27" t="str">
        <f t="shared" si="280"/>
        <v/>
      </c>
      <c r="T303" s="27" t="str">
        <f t="shared" si="281"/>
        <v/>
      </c>
      <c r="U303" s="27" t="str">
        <f t="shared" si="282"/>
        <v/>
      </c>
      <c r="V303" s="27">
        <v>301</v>
      </c>
      <c r="W303" s="27" t="str">
        <f t="shared" si="283"/>
        <v/>
      </c>
      <c r="X303" s="27" t="str">
        <f t="shared" si="284"/>
        <v/>
      </c>
      <c r="Y303" s="27" t="str">
        <f>IF(W303="","",CHOOSE(VLOOKUP($V303,$B$1:$F$600,5,FALSE),AHS!$M$1,BHS!$M$1,CHS!$M$1,HMJHS!$M$1,KHS!$M$1,Kings!$M$1,MHS!$M$1,SWHS!$M$1,AMHS!$M$1,'S10'!$M$1,'S11'!$M$1,'S12'!$M$1,'S13'!$M$1,'S14'!$M$1,'S15'!$M$1,'S16'!$M$1,'S17'!$M$1,'S18'!$M$1,'S19'!$M$1,'S20'!$M$1))</f>
        <v/>
      </c>
      <c r="Z303" s="27" t="str">
        <f t="shared" si="285"/>
        <v/>
      </c>
      <c r="AA303" s="27" t="str">
        <f t="shared" si="286"/>
        <v/>
      </c>
      <c r="AB303" s="27" t="str">
        <f t="shared" si="287"/>
        <v/>
      </c>
      <c r="AC303" s="27" t="str">
        <f t="shared" si="288"/>
        <v/>
      </c>
      <c r="AD303" s="27" t="str">
        <f t="shared" si="289"/>
        <v/>
      </c>
    </row>
    <row r="304" spans="1:30" ht="12" customHeight="1" x14ac:dyDescent="0.25">
      <c r="A304" s="29" t="str">
        <f t="shared" ref="A304:B304" si="335">IF(C304="","",COUNTIF(C$1:C303,C304)+C304)</f>
        <v/>
      </c>
      <c r="B304" s="29" t="str">
        <f t="shared" si="335"/>
        <v/>
      </c>
      <c r="C304" s="29" t="str">
        <f t="shared" si="272"/>
        <v/>
      </c>
      <c r="D304" s="29" t="str">
        <f t="shared" si="273"/>
        <v/>
      </c>
      <c r="E304" s="29">
        <f>'S11'!$Y$6</f>
        <v>1</v>
      </c>
      <c r="F304" s="29">
        <v>11</v>
      </c>
      <c r="G304" s="29">
        <v>4</v>
      </c>
      <c r="H304" s="29" t="str">
        <f>IF(AND(E304=1,'S11'!H$6&lt;&gt;""),'S11'!H$6,"")</f>
        <v/>
      </c>
      <c r="I304" s="29" t="str">
        <f>IF(AND(E304=2,'S11'!H$6&lt;&gt;""),'S11'!H$6,"")</f>
        <v/>
      </c>
      <c r="J304" s="29" t="str">
        <f>IF(ISERROR(VLOOKUP(G304,'S11'!L$13:AR$32,30,FALSE)),"",VLOOKUP(G304,'S11'!L$13:AR$32,30,FALSE))</f>
        <v/>
      </c>
      <c r="K304" s="29" t="str">
        <f>IF(ISERROR(VLOOKUP(G304,'S11'!T$13:AR$32,23,FALSE)),"",VLOOKUP(G304,'S11'!T$13:AR$32,23,FALSE))</f>
        <v/>
      </c>
      <c r="L304" s="29" t="str">
        <f>IF(ISERROR(VLOOKUP(G304,'S11'!AB$13:AR$32,16,FALSE)),"",VLOOKUP(G304,'S11'!AB$13:AR$32,16,FALSE))</f>
        <v/>
      </c>
      <c r="M304" s="29" t="str">
        <f>IF(ISERROR(VLOOKUP(G304,'S11'!AJ$13:AR$32,9,FALSE)),"",VLOOKUP(G304,'S11'!AJ$13:AR$32,9,FALSE))</f>
        <v/>
      </c>
      <c r="N304" s="27" t="str">
        <f t="shared" si="276"/>
        <v/>
      </c>
      <c r="O304" s="27" t="str">
        <f t="shared" si="277"/>
        <v/>
      </c>
      <c r="P304" s="27" t="str">
        <f>IF(N304="","",CHOOSE(VLOOKUP($V304,$A$1:$F$600,6,FALSE),AHS!$M$1,BHS!$M$1,CHS!$M$1,HMJHS!$M$1,KHS!$M$1,Kings!$M$1,MHS!$M$1,SWHS!$M$1,AMHS!$M$1,'S10'!$M$1,'S11'!$M$1,'S12'!$M$1,'S13'!$M$1,'S14'!$M$1,'S15'!$M$1,'S16'!$M$1,'S17'!$M$1,'S18'!$M$1,'S19'!$M$1,'S20'!$M$1))</f>
        <v/>
      </c>
      <c r="Q304" s="27" t="str">
        <f t="shared" si="278"/>
        <v/>
      </c>
      <c r="R304" s="27" t="str">
        <f t="shared" si="279"/>
        <v/>
      </c>
      <c r="S304" s="27" t="str">
        <f t="shared" si="280"/>
        <v/>
      </c>
      <c r="T304" s="27" t="str">
        <f t="shared" si="281"/>
        <v/>
      </c>
      <c r="U304" s="27" t="str">
        <f t="shared" si="282"/>
        <v/>
      </c>
      <c r="V304" s="27">
        <v>302</v>
      </c>
      <c r="W304" s="27" t="str">
        <f t="shared" si="283"/>
        <v/>
      </c>
      <c r="X304" s="27" t="str">
        <f t="shared" si="284"/>
        <v/>
      </c>
      <c r="Y304" s="27" t="str">
        <f>IF(W304="","",CHOOSE(VLOOKUP($V304,$B$1:$F$600,5,FALSE),AHS!$M$1,BHS!$M$1,CHS!$M$1,HMJHS!$M$1,KHS!$M$1,Kings!$M$1,MHS!$M$1,SWHS!$M$1,AMHS!$M$1,'S10'!$M$1,'S11'!$M$1,'S12'!$M$1,'S13'!$M$1,'S14'!$M$1,'S15'!$M$1,'S16'!$M$1,'S17'!$M$1,'S18'!$M$1,'S19'!$M$1,'S20'!$M$1))</f>
        <v/>
      </c>
      <c r="Z304" s="27" t="str">
        <f t="shared" si="285"/>
        <v/>
      </c>
      <c r="AA304" s="27" t="str">
        <f t="shared" si="286"/>
        <v/>
      </c>
      <c r="AB304" s="27" t="str">
        <f t="shared" si="287"/>
        <v/>
      </c>
      <c r="AC304" s="27" t="str">
        <f t="shared" si="288"/>
        <v/>
      </c>
      <c r="AD304" s="27" t="str">
        <f t="shared" si="289"/>
        <v/>
      </c>
    </row>
    <row r="305" spans="1:30" ht="12" customHeight="1" x14ac:dyDescent="0.25">
      <c r="A305" s="29" t="str">
        <f t="shared" ref="A305:B305" si="336">IF(C305="","",COUNTIF(C$1:C304,C305)+C305)</f>
        <v/>
      </c>
      <c r="B305" s="29" t="str">
        <f t="shared" si="336"/>
        <v/>
      </c>
      <c r="C305" s="29" t="str">
        <f t="shared" si="272"/>
        <v/>
      </c>
      <c r="D305" s="29" t="str">
        <f t="shared" si="273"/>
        <v/>
      </c>
      <c r="E305" s="29">
        <f>'S11'!$Y$6</f>
        <v>1</v>
      </c>
      <c r="F305" s="29">
        <v>11</v>
      </c>
      <c r="G305" s="29">
        <v>5</v>
      </c>
      <c r="H305" s="29" t="str">
        <f>IF(AND(E305=1,'S11'!H$7&lt;&gt;""),'S11'!H$7,"")</f>
        <v/>
      </c>
      <c r="I305" s="29" t="str">
        <f>IF(AND(E305=2,'S11'!H$7&lt;&gt;""),'S11'!H$7,"")</f>
        <v/>
      </c>
      <c r="J305" s="29" t="str">
        <f>IF(ISERROR(VLOOKUP(G305,'S11'!L$13:AR$32,30,FALSE)),"",VLOOKUP(G305,'S11'!L$13:AR$32,30,FALSE))</f>
        <v/>
      </c>
      <c r="K305" s="29" t="str">
        <f>IF(ISERROR(VLOOKUP(G305,'S11'!T$13:AR$32,23,FALSE)),"",VLOOKUP(G305,'S11'!T$13:AR$32,23,FALSE))</f>
        <v/>
      </c>
      <c r="L305" s="29" t="str">
        <f>IF(ISERROR(VLOOKUP(G305,'S11'!AB$13:AR$32,16,FALSE)),"",VLOOKUP(G305,'S11'!AB$13:AR$32,16,FALSE))</f>
        <v/>
      </c>
      <c r="M305" s="29" t="str">
        <f>IF(ISERROR(VLOOKUP(G305,'S11'!AJ$13:AR$32,9,FALSE)),"",VLOOKUP(G305,'S11'!AJ$13:AR$32,9,FALSE))</f>
        <v/>
      </c>
      <c r="N305" s="27" t="str">
        <f t="shared" si="276"/>
        <v/>
      </c>
      <c r="O305" s="27" t="str">
        <f t="shared" si="277"/>
        <v/>
      </c>
      <c r="P305" s="27" t="str">
        <f>IF(N305="","",CHOOSE(VLOOKUP($V305,$A$1:$F$600,6,FALSE),AHS!$M$1,BHS!$M$1,CHS!$M$1,HMJHS!$M$1,KHS!$M$1,Kings!$M$1,MHS!$M$1,SWHS!$M$1,AMHS!$M$1,'S10'!$M$1,'S11'!$M$1,'S12'!$M$1,'S13'!$M$1,'S14'!$M$1,'S15'!$M$1,'S16'!$M$1,'S17'!$M$1,'S18'!$M$1,'S19'!$M$1,'S20'!$M$1))</f>
        <v/>
      </c>
      <c r="Q305" s="27" t="str">
        <f t="shared" si="278"/>
        <v/>
      </c>
      <c r="R305" s="27" t="str">
        <f t="shared" si="279"/>
        <v/>
      </c>
      <c r="S305" s="27" t="str">
        <f t="shared" si="280"/>
        <v/>
      </c>
      <c r="T305" s="27" t="str">
        <f t="shared" si="281"/>
        <v/>
      </c>
      <c r="U305" s="27" t="str">
        <f t="shared" si="282"/>
        <v/>
      </c>
      <c r="V305" s="27">
        <v>303</v>
      </c>
      <c r="W305" s="27" t="str">
        <f t="shared" si="283"/>
        <v/>
      </c>
      <c r="X305" s="27" t="str">
        <f t="shared" si="284"/>
        <v/>
      </c>
      <c r="Y305" s="27" t="str">
        <f>IF(W305="","",CHOOSE(VLOOKUP($V305,$B$1:$F$600,5,FALSE),AHS!$M$1,BHS!$M$1,CHS!$M$1,HMJHS!$M$1,KHS!$M$1,Kings!$M$1,MHS!$M$1,SWHS!$M$1,AMHS!$M$1,'S10'!$M$1,'S11'!$M$1,'S12'!$M$1,'S13'!$M$1,'S14'!$M$1,'S15'!$M$1,'S16'!$M$1,'S17'!$M$1,'S18'!$M$1,'S19'!$M$1,'S20'!$M$1))</f>
        <v/>
      </c>
      <c r="Z305" s="27" t="str">
        <f t="shared" si="285"/>
        <v/>
      </c>
      <c r="AA305" s="27" t="str">
        <f t="shared" si="286"/>
        <v/>
      </c>
      <c r="AB305" s="27" t="str">
        <f t="shared" si="287"/>
        <v/>
      </c>
      <c r="AC305" s="27" t="str">
        <f t="shared" si="288"/>
        <v/>
      </c>
      <c r="AD305" s="27" t="str">
        <f t="shared" si="289"/>
        <v/>
      </c>
    </row>
    <row r="306" spans="1:30" ht="12" customHeight="1" x14ac:dyDescent="0.25">
      <c r="A306" s="29" t="str">
        <f t="shared" ref="A306:B306" si="337">IF(C306="","",COUNTIF(C$1:C305,C306)+C306)</f>
        <v/>
      </c>
      <c r="B306" s="29" t="str">
        <f t="shared" si="337"/>
        <v/>
      </c>
      <c r="C306" s="29" t="str">
        <f t="shared" si="272"/>
        <v/>
      </c>
      <c r="D306" s="29" t="str">
        <f t="shared" si="273"/>
        <v/>
      </c>
      <c r="E306" s="29">
        <f>'S11'!$Y$6</f>
        <v>1</v>
      </c>
      <c r="F306" s="29">
        <v>11</v>
      </c>
      <c r="G306" s="29">
        <v>6</v>
      </c>
      <c r="H306" s="29" t="str">
        <f>IF(AND(E306=1,'S11'!H$8&lt;&gt;""),'S11'!H$8,"")</f>
        <v/>
      </c>
      <c r="I306" s="29" t="str">
        <f>IF(AND(E306=2,'S11'!H$8&lt;&gt;""),'S11'!H$8,"")</f>
        <v/>
      </c>
      <c r="J306" s="29" t="str">
        <f>IF(ISERROR(VLOOKUP(G306,'S11'!L$13:AR$32,30,FALSE)),"",VLOOKUP(G306,'S11'!L$13:AR$32,30,FALSE))</f>
        <v/>
      </c>
      <c r="K306" s="29" t="str">
        <f>IF(ISERROR(VLOOKUP(G306,'S11'!T$13:AR$32,23,FALSE)),"",VLOOKUP(G306,'S11'!T$13:AR$32,23,FALSE))</f>
        <v/>
      </c>
      <c r="L306" s="29" t="str">
        <f>IF(ISERROR(VLOOKUP(G306,'S11'!AB$13:AR$32,16,FALSE)),"",VLOOKUP(G306,'S11'!AB$13:AR$32,16,FALSE))</f>
        <v/>
      </c>
      <c r="M306" s="29" t="str">
        <f>IF(ISERROR(VLOOKUP(G306,'S11'!AJ$13:AR$32,9,FALSE)),"",VLOOKUP(G306,'S11'!AJ$13:AR$32,9,FALSE))</f>
        <v/>
      </c>
      <c r="N306" s="27" t="str">
        <f t="shared" si="276"/>
        <v/>
      </c>
      <c r="O306" s="27" t="str">
        <f t="shared" si="277"/>
        <v/>
      </c>
      <c r="P306" s="27" t="str">
        <f>IF(N306="","",CHOOSE(VLOOKUP($V306,$A$1:$F$600,6,FALSE),AHS!$M$1,BHS!$M$1,CHS!$M$1,HMJHS!$M$1,KHS!$M$1,Kings!$M$1,MHS!$M$1,SWHS!$M$1,AMHS!$M$1,'S10'!$M$1,'S11'!$M$1,'S12'!$M$1,'S13'!$M$1,'S14'!$M$1,'S15'!$M$1,'S16'!$M$1,'S17'!$M$1,'S18'!$M$1,'S19'!$M$1,'S20'!$M$1))</f>
        <v/>
      </c>
      <c r="Q306" s="27" t="str">
        <f t="shared" si="278"/>
        <v/>
      </c>
      <c r="R306" s="27" t="str">
        <f t="shared" si="279"/>
        <v/>
      </c>
      <c r="S306" s="27" t="str">
        <f t="shared" si="280"/>
        <v/>
      </c>
      <c r="T306" s="27" t="str">
        <f t="shared" si="281"/>
        <v/>
      </c>
      <c r="U306" s="27" t="str">
        <f t="shared" si="282"/>
        <v/>
      </c>
      <c r="V306" s="27">
        <v>304</v>
      </c>
      <c r="W306" s="27" t="str">
        <f t="shared" si="283"/>
        <v/>
      </c>
      <c r="X306" s="27" t="str">
        <f t="shared" si="284"/>
        <v/>
      </c>
      <c r="Y306" s="27" t="str">
        <f>IF(W306="","",CHOOSE(VLOOKUP($V306,$B$1:$F$600,5,FALSE),AHS!$M$1,BHS!$M$1,CHS!$M$1,HMJHS!$M$1,KHS!$M$1,Kings!$M$1,MHS!$M$1,SWHS!$M$1,AMHS!$M$1,'S10'!$M$1,'S11'!$M$1,'S12'!$M$1,'S13'!$M$1,'S14'!$M$1,'S15'!$M$1,'S16'!$M$1,'S17'!$M$1,'S18'!$M$1,'S19'!$M$1,'S20'!$M$1))</f>
        <v/>
      </c>
      <c r="Z306" s="27" t="str">
        <f t="shared" si="285"/>
        <v/>
      </c>
      <c r="AA306" s="27" t="str">
        <f t="shared" si="286"/>
        <v/>
      </c>
      <c r="AB306" s="27" t="str">
        <f t="shared" si="287"/>
        <v/>
      </c>
      <c r="AC306" s="27" t="str">
        <f t="shared" si="288"/>
        <v/>
      </c>
      <c r="AD306" s="27" t="str">
        <f t="shared" si="289"/>
        <v/>
      </c>
    </row>
    <row r="307" spans="1:30" ht="12" customHeight="1" x14ac:dyDescent="0.25">
      <c r="A307" s="29" t="str">
        <f t="shared" ref="A307:B307" si="338">IF(C307="","",COUNTIF(C$1:C306,C307)+C307)</f>
        <v/>
      </c>
      <c r="B307" s="29" t="str">
        <f t="shared" si="338"/>
        <v/>
      </c>
      <c r="C307" s="29" t="str">
        <f t="shared" si="272"/>
        <v/>
      </c>
      <c r="D307" s="29" t="str">
        <f t="shared" si="273"/>
        <v/>
      </c>
      <c r="E307" s="29">
        <f>'S11'!$Y$6</f>
        <v>1</v>
      </c>
      <c r="F307" s="29">
        <v>11</v>
      </c>
      <c r="G307" s="29">
        <v>7</v>
      </c>
      <c r="H307" s="29" t="str">
        <f>IF(AND(E307=1,'S11'!H$9&lt;&gt;""),'S11'!H$9,"")</f>
        <v/>
      </c>
      <c r="I307" s="29" t="str">
        <f>IF(AND(E307=2,'S11'!H$9&lt;&gt;""),'S11'!H$9,"")</f>
        <v/>
      </c>
      <c r="J307" s="29" t="str">
        <f>IF(ISERROR(VLOOKUP(G307,'S11'!L$13:AR$32,30,FALSE)),"",VLOOKUP(G307,'S11'!L$13:AR$32,30,FALSE))</f>
        <v/>
      </c>
      <c r="K307" s="29" t="str">
        <f>IF(ISERROR(VLOOKUP(G307,'S11'!T$13:AR$32,23,FALSE)),"",VLOOKUP(G307,'S11'!T$13:AR$32,23,FALSE))</f>
        <v/>
      </c>
      <c r="L307" s="29" t="str">
        <f>IF(ISERROR(VLOOKUP(G307,'S11'!AB$13:AR$32,16,FALSE)),"",VLOOKUP(G307,'S11'!AB$13:AR$32,16,FALSE))</f>
        <v/>
      </c>
      <c r="M307" s="29" t="str">
        <f>IF(ISERROR(VLOOKUP(G307,'S11'!AJ$13:AR$32,9,FALSE)),"",VLOOKUP(G307,'S11'!AJ$13:AR$32,9,FALSE))</f>
        <v/>
      </c>
      <c r="N307" s="27" t="str">
        <f t="shared" si="276"/>
        <v/>
      </c>
      <c r="O307" s="27" t="str">
        <f t="shared" si="277"/>
        <v/>
      </c>
      <c r="P307" s="27" t="str">
        <f>IF(N307="","",CHOOSE(VLOOKUP($V307,$A$1:$F$600,6,FALSE),AHS!$M$1,BHS!$M$1,CHS!$M$1,HMJHS!$M$1,KHS!$M$1,Kings!$M$1,MHS!$M$1,SWHS!$M$1,AMHS!$M$1,'S10'!$M$1,'S11'!$M$1,'S12'!$M$1,'S13'!$M$1,'S14'!$M$1,'S15'!$M$1,'S16'!$M$1,'S17'!$M$1,'S18'!$M$1,'S19'!$M$1,'S20'!$M$1))</f>
        <v/>
      </c>
      <c r="Q307" s="27" t="str">
        <f t="shared" si="278"/>
        <v/>
      </c>
      <c r="R307" s="27" t="str">
        <f t="shared" si="279"/>
        <v/>
      </c>
      <c r="S307" s="27" t="str">
        <f t="shared" si="280"/>
        <v/>
      </c>
      <c r="T307" s="27" t="str">
        <f t="shared" si="281"/>
        <v/>
      </c>
      <c r="U307" s="27" t="str">
        <f t="shared" si="282"/>
        <v/>
      </c>
      <c r="V307" s="27">
        <v>305</v>
      </c>
      <c r="W307" s="27" t="str">
        <f t="shared" si="283"/>
        <v/>
      </c>
      <c r="X307" s="27" t="str">
        <f t="shared" si="284"/>
        <v/>
      </c>
      <c r="Y307" s="27" t="str">
        <f>IF(W307="","",CHOOSE(VLOOKUP($V307,$B$1:$F$600,5,FALSE),AHS!$M$1,BHS!$M$1,CHS!$M$1,HMJHS!$M$1,KHS!$M$1,Kings!$M$1,MHS!$M$1,SWHS!$M$1,AMHS!$M$1,'S10'!$M$1,'S11'!$M$1,'S12'!$M$1,'S13'!$M$1,'S14'!$M$1,'S15'!$M$1,'S16'!$M$1,'S17'!$M$1,'S18'!$M$1,'S19'!$M$1,'S20'!$M$1))</f>
        <v/>
      </c>
      <c r="Z307" s="27" t="str">
        <f t="shared" si="285"/>
        <v/>
      </c>
      <c r="AA307" s="27" t="str">
        <f t="shared" si="286"/>
        <v/>
      </c>
      <c r="AB307" s="27" t="str">
        <f t="shared" si="287"/>
        <v/>
      </c>
      <c r="AC307" s="27" t="str">
        <f t="shared" si="288"/>
        <v/>
      </c>
      <c r="AD307" s="27" t="str">
        <f t="shared" si="289"/>
        <v/>
      </c>
    </row>
    <row r="308" spans="1:30" ht="12" customHeight="1" x14ac:dyDescent="0.25">
      <c r="A308" s="29" t="str">
        <f t="shared" ref="A308:B308" si="339">IF(C308="","",COUNTIF(C$1:C307,C308)+C308)</f>
        <v/>
      </c>
      <c r="B308" s="29" t="str">
        <f t="shared" si="339"/>
        <v/>
      </c>
      <c r="C308" s="29" t="str">
        <f t="shared" si="272"/>
        <v/>
      </c>
      <c r="D308" s="29" t="str">
        <f t="shared" si="273"/>
        <v/>
      </c>
      <c r="E308" s="29">
        <f>'S11'!$Y$6</f>
        <v>1</v>
      </c>
      <c r="F308" s="29">
        <v>11</v>
      </c>
      <c r="G308" s="29">
        <v>8</v>
      </c>
      <c r="H308" s="29" t="str">
        <f>IF(AND(E308=1,'S11'!H$10&lt;&gt;""),'S11'!H$10,"")</f>
        <v/>
      </c>
      <c r="I308" s="29" t="str">
        <f>IF(AND(E308=2,'S11'!H$10&lt;&gt;""),'S11'!H$10,"")</f>
        <v/>
      </c>
      <c r="J308" s="29" t="str">
        <f>IF(ISERROR(VLOOKUP(G308,'S11'!L$13:AR$32,30,FALSE)),"",VLOOKUP(G308,'S11'!L$13:AR$32,30,FALSE))</f>
        <v/>
      </c>
      <c r="K308" s="29" t="str">
        <f>IF(ISERROR(VLOOKUP(G308,'S11'!T$13:AR$32,23,FALSE)),"",VLOOKUP(G308,'S11'!T$13:AR$32,23,FALSE))</f>
        <v/>
      </c>
      <c r="L308" s="29" t="str">
        <f>IF(ISERROR(VLOOKUP(G308,'S11'!AB$13:AR$32,16,FALSE)),"",VLOOKUP(G308,'S11'!AB$13:AR$32,16,FALSE))</f>
        <v/>
      </c>
      <c r="M308" s="29" t="str">
        <f>IF(ISERROR(VLOOKUP(G308,'S11'!AJ$13:AR$32,9,FALSE)),"",VLOOKUP(G308,'S11'!AJ$13:AR$32,9,FALSE))</f>
        <v/>
      </c>
      <c r="N308" s="27" t="str">
        <f t="shared" si="276"/>
        <v/>
      </c>
      <c r="O308" s="27" t="str">
        <f t="shared" si="277"/>
        <v/>
      </c>
      <c r="P308" s="27" t="str">
        <f>IF(N308="","",CHOOSE(VLOOKUP($V308,$A$1:$F$600,6,FALSE),AHS!$M$1,BHS!$M$1,CHS!$M$1,HMJHS!$M$1,KHS!$M$1,Kings!$M$1,MHS!$M$1,SWHS!$M$1,AMHS!$M$1,'S10'!$M$1,'S11'!$M$1,'S12'!$M$1,'S13'!$M$1,'S14'!$M$1,'S15'!$M$1,'S16'!$M$1,'S17'!$M$1,'S18'!$M$1,'S19'!$M$1,'S20'!$M$1))</f>
        <v/>
      </c>
      <c r="Q308" s="27" t="str">
        <f t="shared" si="278"/>
        <v/>
      </c>
      <c r="R308" s="27" t="str">
        <f t="shared" si="279"/>
        <v/>
      </c>
      <c r="S308" s="27" t="str">
        <f t="shared" si="280"/>
        <v/>
      </c>
      <c r="T308" s="27" t="str">
        <f t="shared" si="281"/>
        <v/>
      </c>
      <c r="U308" s="27" t="str">
        <f t="shared" si="282"/>
        <v/>
      </c>
      <c r="V308" s="27">
        <v>306</v>
      </c>
      <c r="W308" s="27" t="str">
        <f t="shared" si="283"/>
        <v/>
      </c>
      <c r="X308" s="27" t="str">
        <f t="shared" si="284"/>
        <v/>
      </c>
      <c r="Y308" s="27" t="str">
        <f>IF(W308="","",CHOOSE(VLOOKUP($V308,$B$1:$F$600,5,FALSE),AHS!$M$1,BHS!$M$1,CHS!$M$1,HMJHS!$M$1,KHS!$M$1,Kings!$M$1,MHS!$M$1,SWHS!$M$1,AMHS!$M$1,'S10'!$M$1,'S11'!$M$1,'S12'!$M$1,'S13'!$M$1,'S14'!$M$1,'S15'!$M$1,'S16'!$M$1,'S17'!$M$1,'S18'!$M$1,'S19'!$M$1,'S20'!$M$1))</f>
        <v/>
      </c>
      <c r="Z308" s="27" t="str">
        <f t="shared" si="285"/>
        <v/>
      </c>
      <c r="AA308" s="27" t="str">
        <f t="shared" si="286"/>
        <v/>
      </c>
      <c r="AB308" s="27" t="str">
        <f t="shared" si="287"/>
        <v/>
      </c>
      <c r="AC308" s="27" t="str">
        <f t="shared" si="288"/>
        <v/>
      </c>
      <c r="AD308" s="27" t="str">
        <f t="shared" si="289"/>
        <v/>
      </c>
    </row>
    <row r="309" spans="1:30" ht="12" customHeight="1" x14ac:dyDescent="0.25">
      <c r="A309" s="29" t="str">
        <f t="shared" ref="A309:B309" si="340">IF(C309="","",COUNTIF(C$1:C308,C309)+C309)</f>
        <v/>
      </c>
      <c r="B309" s="29" t="str">
        <f t="shared" si="340"/>
        <v/>
      </c>
      <c r="C309" s="29" t="str">
        <f t="shared" si="272"/>
        <v/>
      </c>
      <c r="D309" s="29" t="str">
        <f t="shared" si="273"/>
        <v/>
      </c>
      <c r="E309" s="29">
        <f>'S11'!$Y$6</f>
        <v>1</v>
      </c>
      <c r="F309" s="29">
        <v>11</v>
      </c>
      <c r="G309" s="29">
        <v>9</v>
      </c>
      <c r="H309" s="29" t="str">
        <f>IF(AND(E309=1,'S11'!H$11&lt;&gt;""),'S11'!H$11,"")</f>
        <v/>
      </c>
      <c r="I309" s="29" t="str">
        <f>IF(AND(E309=2,'S11'!H$11&lt;&gt;""),'S11'!H$11,"")</f>
        <v/>
      </c>
      <c r="J309" s="29" t="str">
        <f>IF(ISERROR(VLOOKUP(G309,'S11'!L$13:AR$32,30,FALSE)),"",VLOOKUP(G309,'S11'!L$13:AR$32,30,FALSE))</f>
        <v/>
      </c>
      <c r="K309" s="29" t="str">
        <f>IF(ISERROR(VLOOKUP(G309,'S11'!T$13:AR$32,23,FALSE)),"",VLOOKUP(G309,'S11'!T$13:AR$32,23,FALSE))</f>
        <v/>
      </c>
      <c r="L309" s="29" t="str">
        <f>IF(ISERROR(VLOOKUP(G309,'S11'!AB$13:AR$32,16,FALSE)),"",VLOOKUP(G309,'S11'!AB$13:AR$32,16,FALSE))</f>
        <v/>
      </c>
      <c r="M309" s="29" t="str">
        <f>IF(ISERROR(VLOOKUP(G309,'S11'!AJ$13:AR$32,9,FALSE)),"",VLOOKUP(G309,'S11'!AJ$13:AR$32,9,FALSE))</f>
        <v/>
      </c>
      <c r="N309" s="27" t="str">
        <f t="shared" si="276"/>
        <v/>
      </c>
      <c r="O309" s="27" t="str">
        <f t="shared" si="277"/>
        <v/>
      </c>
      <c r="P309" s="27" t="str">
        <f>IF(N309="","",CHOOSE(VLOOKUP($V309,$A$1:$F$600,6,FALSE),AHS!$M$1,BHS!$M$1,CHS!$M$1,HMJHS!$M$1,KHS!$M$1,Kings!$M$1,MHS!$M$1,SWHS!$M$1,AMHS!$M$1,'S10'!$M$1,'S11'!$M$1,'S12'!$M$1,'S13'!$M$1,'S14'!$M$1,'S15'!$M$1,'S16'!$M$1,'S17'!$M$1,'S18'!$M$1,'S19'!$M$1,'S20'!$M$1))</f>
        <v/>
      </c>
      <c r="Q309" s="27" t="str">
        <f t="shared" si="278"/>
        <v/>
      </c>
      <c r="R309" s="27" t="str">
        <f t="shared" si="279"/>
        <v/>
      </c>
      <c r="S309" s="27" t="str">
        <f t="shared" si="280"/>
        <v/>
      </c>
      <c r="T309" s="27" t="str">
        <f t="shared" si="281"/>
        <v/>
      </c>
      <c r="U309" s="27" t="str">
        <f t="shared" si="282"/>
        <v/>
      </c>
      <c r="V309" s="27">
        <v>307</v>
      </c>
      <c r="W309" s="27" t="str">
        <f t="shared" si="283"/>
        <v/>
      </c>
      <c r="X309" s="27" t="str">
        <f t="shared" si="284"/>
        <v/>
      </c>
      <c r="Y309" s="27" t="str">
        <f>IF(W309="","",CHOOSE(VLOOKUP($V309,$B$1:$F$600,5,FALSE),AHS!$M$1,BHS!$M$1,CHS!$M$1,HMJHS!$M$1,KHS!$M$1,Kings!$M$1,MHS!$M$1,SWHS!$M$1,AMHS!$M$1,'S10'!$M$1,'S11'!$M$1,'S12'!$M$1,'S13'!$M$1,'S14'!$M$1,'S15'!$M$1,'S16'!$M$1,'S17'!$M$1,'S18'!$M$1,'S19'!$M$1,'S20'!$M$1))</f>
        <v/>
      </c>
      <c r="Z309" s="27" t="str">
        <f t="shared" si="285"/>
        <v/>
      </c>
      <c r="AA309" s="27" t="str">
        <f t="shared" si="286"/>
        <v/>
      </c>
      <c r="AB309" s="27" t="str">
        <f t="shared" si="287"/>
        <v/>
      </c>
      <c r="AC309" s="27" t="str">
        <f t="shared" si="288"/>
        <v/>
      </c>
      <c r="AD309" s="27" t="str">
        <f t="shared" si="289"/>
        <v/>
      </c>
    </row>
    <row r="310" spans="1:30" ht="12" customHeight="1" x14ac:dyDescent="0.25">
      <c r="A310" s="29" t="str">
        <f t="shared" ref="A310:B310" si="341">IF(C310="","",COUNTIF(C$1:C309,C310)+C310)</f>
        <v/>
      </c>
      <c r="B310" s="29" t="str">
        <f t="shared" si="341"/>
        <v/>
      </c>
      <c r="C310" s="29" t="str">
        <f t="shared" si="272"/>
        <v/>
      </c>
      <c r="D310" s="29" t="str">
        <f t="shared" si="273"/>
        <v/>
      </c>
      <c r="E310" s="29">
        <f>'S11'!$Y$6</f>
        <v>1</v>
      </c>
      <c r="F310" s="29">
        <v>11</v>
      </c>
      <c r="G310" s="29">
        <v>10</v>
      </c>
      <c r="H310" s="29" t="str">
        <f>IF(AND(E310=1,'S11'!H$12&lt;&gt;""),'S11'!H$12,"")</f>
        <v/>
      </c>
      <c r="I310" s="29" t="str">
        <f>IF(AND(E310=2,'S11'!H$12&lt;&gt;""),'S11'!H$12,"")</f>
        <v/>
      </c>
      <c r="J310" s="29" t="str">
        <f>IF(ISERROR(VLOOKUP(G310,'S11'!L$13:AR$32,30,FALSE)),"",VLOOKUP(G310,'S11'!L$13:AR$32,30,FALSE))</f>
        <v/>
      </c>
      <c r="K310" s="29" t="str">
        <f>IF(ISERROR(VLOOKUP(G310,'S11'!T$13:AR$32,23,FALSE)),"",VLOOKUP(G310,'S11'!T$13:AR$32,23,FALSE))</f>
        <v/>
      </c>
      <c r="L310" s="29" t="str">
        <f>IF(ISERROR(VLOOKUP(G310,'S11'!AB$13:AR$32,16,FALSE)),"",VLOOKUP(G310,'S11'!AB$13:AR$32,16,FALSE))</f>
        <v/>
      </c>
      <c r="M310" s="29" t="str">
        <f>IF(ISERROR(VLOOKUP(G310,'S11'!AJ$13:AR$32,9,FALSE)),"",VLOOKUP(G310,'S11'!AJ$13:AR$32,9,FALSE))</f>
        <v/>
      </c>
      <c r="N310" s="27" t="str">
        <f t="shared" si="276"/>
        <v/>
      </c>
      <c r="O310" s="27" t="str">
        <f t="shared" si="277"/>
        <v/>
      </c>
      <c r="P310" s="27" t="str">
        <f>IF(N310="","",CHOOSE(VLOOKUP($V310,$A$1:$F$600,6,FALSE),AHS!$M$1,BHS!$M$1,CHS!$M$1,HMJHS!$M$1,KHS!$M$1,Kings!$M$1,MHS!$M$1,SWHS!$M$1,AMHS!$M$1,'S10'!$M$1,'S11'!$M$1,'S12'!$M$1,'S13'!$M$1,'S14'!$M$1,'S15'!$M$1,'S16'!$M$1,'S17'!$M$1,'S18'!$M$1,'S19'!$M$1,'S20'!$M$1))</f>
        <v/>
      </c>
      <c r="Q310" s="27" t="str">
        <f t="shared" si="278"/>
        <v/>
      </c>
      <c r="R310" s="27" t="str">
        <f t="shared" si="279"/>
        <v/>
      </c>
      <c r="S310" s="27" t="str">
        <f t="shared" si="280"/>
        <v/>
      </c>
      <c r="T310" s="27" t="str">
        <f t="shared" si="281"/>
        <v/>
      </c>
      <c r="U310" s="27" t="str">
        <f t="shared" si="282"/>
        <v/>
      </c>
      <c r="V310" s="27">
        <v>308</v>
      </c>
      <c r="W310" s="27" t="str">
        <f t="shared" si="283"/>
        <v/>
      </c>
      <c r="X310" s="27" t="str">
        <f t="shared" si="284"/>
        <v/>
      </c>
      <c r="Y310" s="27" t="str">
        <f>IF(W310="","",CHOOSE(VLOOKUP($V310,$B$1:$F$600,5,FALSE),AHS!$M$1,BHS!$M$1,CHS!$M$1,HMJHS!$M$1,KHS!$M$1,Kings!$M$1,MHS!$M$1,SWHS!$M$1,AMHS!$M$1,'S10'!$M$1,'S11'!$M$1,'S12'!$M$1,'S13'!$M$1,'S14'!$M$1,'S15'!$M$1,'S16'!$M$1,'S17'!$M$1,'S18'!$M$1,'S19'!$M$1,'S20'!$M$1))</f>
        <v/>
      </c>
      <c r="Z310" s="27" t="str">
        <f t="shared" si="285"/>
        <v/>
      </c>
      <c r="AA310" s="27" t="str">
        <f t="shared" si="286"/>
        <v/>
      </c>
      <c r="AB310" s="27" t="str">
        <f t="shared" si="287"/>
        <v/>
      </c>
      <c r="AC310" s="27" t="str">
        <f t="shared" si="288"/>
        <v/>
      </c>
      <c r="AD310" s="27" t="str">
        <f t="shared" si="289"/>
        <v/>
      </c>
    </row>
    <row r="311" spans="1:30" ht="12" customHeight="1" x14ac:dyDescent="0.25">
      <c r="A311" s="29" t="str">
        <f t="shared" ref="A311:B311" si="342">IF(C311="","",COUNTIF(C$1:C310,C311)+C311)</f>
        <v/>
      </c>
      <c r="B311" s="29" t="str">
        <f t="shared" si="342"/>
        <v/>
      </c>
      <c r="C311" s="29" t="str">
        <f t="shared" si="272"/>
        <v/>
      </c>
      <c r="D311" s="29" t="str">
        <f t="shared" si="273"/>
        <v/>
      </c>
      <c r="E311" s="29">
        <f>'S11'!$Y$6</f>
        <v>1</v>
      </c>
      <c r="F311" s="29">
        <v>11</v>
      </c>
      <c r="G311" s="29">
        <v>11</v>
      </c>
      <c r="H311" s="29" t="str">
        <f>IF(AND(E311=1,'S11'!H$13&lt;&gt;""),'S11'!H$13,"")</f>
        <v/>
      </c>
      <c r="I311" s="29" t="str">
        <f>IF(AND(E311=2,'S11'!H$13&lt;&gt;""),'S11'!H$13,"")</f>
        <v/>
      </c>
      <c r="J311" s="29" t="str">
        <f>IF(ISERROR(VLOOKUP(G311,'S11'!L$13:AR$32,30,FALSE)),"",VLOOKUP(G311,'S11'!L$13:AR$32,30,FALSE))</f>
        <v/>
      </c>
      <c r="K311" s="29" t="str">
        <f>IF(ISERROR(VLOOKUP(G311,'S11'!T$13:AR$32,23,FALSE)),"",VLOOKUP(G311,'S11'!T$13:AR$32,23,FALSE))</f>
        <v/>
      </c>
      <c r="L311" s="29" t="str">
        <f>IF(ISERROR(VLOOKUP(G311,'S11'!AB$13:AR$32,16,FALSE)),"",VLOOKUP(G311,'S11'!AB$13:AR$32,16,FALSE))</f>
        <v/>
      </c>
      <c r="M311" s="29" t="str">
        <f>IF(ISERROR(VLOOKUP(G311,'S11'!AJ$13:AR$32,9,FALSE)),"",VLOOKUP(G311,'S11'!AJ$13:AR$32,9,FALSE))</f>
        <v/>
      </c>
      <c r="N311" s="27" t="str">
        <f t="shared" si="276"/>
        <v/>
      </c>
      <c r="O311" s="27" t="str">
        <f t="shared" si="277"/>
        <v/>
      </c>
      <c r="P311" s="27" t="str">
        <f>IF(N311="","",CHOOSE(VLOOKUP($V311,$A$1:$F$600,6,FALSE),AHS!$M$1,BHS!$M$1,CHS!$M$1,HMJHS!$M$1,KHS!$M$1,Kings!$M$1,MHS!$M$1,SWHS!$M$1,AMHS!$M$1,'S10'!$M$1,'S11'!$M$1,'S12'!$M$1,'S13'!$M$1,'S14'!$M$1,'S15'!$M$1,'S16'!$M$1,'S17'!$M$1,'S18'!$M$1,'S19'!$M$1,'S20'!$M$1))</f>
        <v/>
      </c>
      <c r="Q311" s="27" t="str">
        <f t="shared" si="278"/>
        <v/>
      </c>
      <c r="R311" s="27" t="str">
        <f t="shared" si="279"/>
        <v/>
      </c>
      <c r="S311" s="27" t="str">
        <f t="shared" si="280"/>
        <v/>
      </c>
      <c r="T311" s="27" t="str">
        <f t="shared" si="281"/>
        <v/>
      </c>
      <c r="U311" s="27" t="str">
        <f t="shared" si="282"/>
        <v/>
      </c>
      <c r="V311" s="27">
        <v>309</v>
      </c>
      <c r="W311" s="27" t="str">
        <f t="shared" si="283"/>
        <v/>
      </c>
      <c r="X311" s="27" t="str">
        <f t="shared" si="284"/>
        <v/>
      </c>
      <c r="Y311" s="27" t="str">
        <f>IF(W311="","",CHOOSE(VLOOKUP($V311,$B$1:$F$600,5,FALSE),AHS!$M$1,BHS!$M$1,CHS!$M$1,HMJHS!$M$1,KHS!$M$1,Kings!$M$1,MHS!$M$1,SWHS!$M$1,AMHS!$M$1,'S10'!$M$1,'S11'!$M$1,'S12'!$M$1,'S13'!$M$1,'S14'!$M$1,'S15'!$M$1,'S16'!$M$1,'S17'!$M$1,'S18'!$M$1,'S19'!$M$1,'S20'!$M$1))</f>
        <v/>
      </c>
      <c r="Z311" s="27" t="str">
        <f t="shared" si="285"/>
        <v/>
      </c>
      <c r="AA311" s="27" t="str">
        <f t="shared" si="286"/>
        <v/>
      </c>
      <c r="AB311" s="27" t="str">
        <f t="shared" si="287"/>
        <v/>
      </c>
      <c r="AC311" s="27" t="str">
        <f t="shared" si="288"/>
        <v/>
      </c>
      <c r="AD311" s="27" t="str">
        <f t="shared" si="289"/>
        <v/>
      </c>
    </row>
    <row r="312" spans="1:30" ht="12" customHeight="1" x14ac:dyDescent="0.25">
      <c r="A312" s="29" t="str">
        <f t="shared" ref="A312:B312" si="343">IF(C312="","",COUNTIF(C$1:C311,C312)+C312)</f>
        <v/>
      </c>
      <c r="B312" s="29" t="str">
        <f t="shared" si="343"/>
        <v/>
      </c>
      <c r="C312" s="29" t="str">
        <f t="shared" si="272"/>
        <v/>
      </c>
      <c r="D312" s="29" t="str">
        <f t="shared" si="273"/>
        <v/>
      </c>
      <c r="E312" s="29">
        <f>'S11'!$Y$6</f>
        <v>1</v>
      </c>
      <c r="F312" s="29">
        <v>11</v>
      </c>
      <c r="G312" s="29">
        <v>12</v>
      </c>
      <c r="H312" s="29" t="str">
        <f>IF(AND(E312=1,'S11'!H$14&lt;&gt;""),'S11'!H$14,"")</f>
        <v/>
      </c>
      <c r="I312" s="29" t="str">
        <f>IF(AND(E312=2,'S11'!H$14&lt;&gt;""),'S11'!H$14,"")</f>
        <v/>
      </c>
      <c r="J312" s="29" t="str">
        <f>IF(ISERROR(VLOOKUP(G312,'S11'!L$13:AR$32,30,FALSE)),"",VLOOKUP(G312,'S11'!L$13:AR$32,30,FALSE))</f>
        <v/>
      </c>
      <c r="K312" s="29" t="str">
        <f>IF(ISERROR(VLOOKUP(G312,'S11'!T$13:AR$32,23,FALSE)),"",VLOOKUP(G312,'S11'!T$13:AR$32,23,FALSE))</f>
        <v/>
      </c>
      <c r="L312" s="29" t="str">
        <f>IF(ISERROR(VLOOKUP(G312,'S11'!AB$13:AR$32,16,FALSE)),"",VLOOKUP(G312,'S11'!AB$13:AR$32,16,FALSE))</f>
        <v/>
      </c>
      <c r="M312" s="29" t="str">
        <f>IF(ISERROR(VLOOKUP(G312,'S11'!AJ$13:AR$32,9,FALSE)),"",VLOOKUP(G312,'S11'!AJ$13:AR$32,9,FALSE))</f>
        <v/>
      </c>
      <c r="N312" s="27" t="str">
        <f t="shared" si="276"/>
        <v/>
      </c>
      <c r="O312" s="27" t="str">
        <f t="shared" si="277"/>
        <v/>
      </c>
      <c r="P312" s="27" t="str">
        <f>IF(N312="","",CHOOSE(VLOOKUP($V312,$A$1:$F$600,6,FALSE),AHS!$M$1,BHS!$M$1,CHS!$M$1,HMJHS!$M$1,KHS!$M$1,Kings!$M$1,MHS!$M$1,SWHS!$M$1,AMHS!$M$1,'S10'!$M$1,'S11'!$M$1,'S12'!$M$1,'S13'!$M$1,'S14'!$M$1,'S15'!$M$1,'S16'!$M$1,'S17'!$M$1,'S18'!$M$1,'S19'!$M$1,'S20'!$M$1))</f>
        <v/>
      </c>
      <c r="Q312" s="27" t="str">
        <f t="shared" si="278"/>
        <v/>
      </c>
      <c r="R312" s="27" t="str">
        <f t="shared" si="279"/>
        <v/>
      </c>
      <c r="S312" s="27" t="str">
        <f t="shared" si="280"/>
        <v/>
      </c>
      <c r="T312" s="27" t="str">
        <f t="shared" si="281"/>
        <v/>
      </c>
      <c r="U312" s="27" t="str">
        <f t="shared" si="282"/>
        <v/>
      </c>
      <c r="V312" s="27">
        <v>310</v>
      </c>
      <c r="W312" s="27" t="str">
        <f t="shared" si="283"/>
        <v/>
      </c>
      <c r="X312" s="27" t="str">
        <f t="shared" si="284"/>
        <v/>
      </c>
      <c r="Y312" s="27" t="str">
        <f>IF(W312="","",CHOOSE(VLOOKUP($V312,$B$1:$F$600,5,FALSE),AHS!$M$1,BHS!$M$1,CHS!$M$1,HMJHS!$M$1,KHS!$M$1,Kings!$M$1,MHS!$M$1,SWHS!$M$1,AMHS!$M$1,'S10'!$M$1,'S11'!$M$1,'S12'!$M$1,'S13'!$M$1,'S14'!$M$1,'S15'!$M$1,'S16'!$M$1,'S17'!$M$1,'S18'!$M$1,'S19'!$M$1,'S20'!$M$1))</f>
        <v/>
      </c>
      <c r="Z312" s="27" t="str">
        <f t="shared" si="285"/>
        <v/>
      </c>
      <c r="AA312" s="27" t="str">
        <f t="shared" si="286"/>
        <v/>
      </c>
      <c r="AB312" s="27" t="str">
        <f t="shared" si="287"/>
        <v/>
      </c>
      <c r="AC312" s="27" t="str">
        <f t="shared" si="288"/>
        <v/>
      </c>
      <c r="AD312" s="27" t="str">
        <f t="shared" si="289"/>
        <v/>
      </c>
    </row>
    <row r="313" spans="1:30" ht="12" customHeight="1" x14ac:dyDescent="0.25">
      <c r="A313" s="29" t="str">
        <f t="shared" ref="A313:B313" si="344">IF(C313="","",COUNTIF(C$1:C312,C313)+C313)</f>
        <v/>
      </c>
      <c r="B313" s="29" t="str">
        <f t="shared" si="344"/>
        <v/>
      </c>
      <c r="C313" s="29" t="str">
        <f t="shared" si="272"/>
        <v/>
      </c>
      <c r="D313" s="29" t="str">
        <f t="shared" si="273"/>
        <v/>
      </c>
      <c r="E313" s="29">
        <f>'S11'!$Y$6</f>
        <v>1</v>
      </c>
      <c r="F313" s="29">
        <v>11</v>
      </c>
      <c r="G313" s="29">
        <v>13</v>
      </c>
      <c r="H313" s="29" t="str">
        <f>IF(AND(E313=1,'S11'!H$15&lt;&gt;""),'S11'!H$15,"")</f>
        <v/>
      </c>
      <c r="I313" s="29" t="str">
        <f>IF(AND(E313=2,'S11'!H$15&lt;&gt;""),'S11'!H$15,"")</f>
        <v/>
      </c>
      <c r="J313" s="29" t="str">
        <f>IF(ISERROR(VLOOKUP(G313,'S11'!L$13:AR$32,30,FALSE)),"",VLOOKUP(G313,'S11'!L$13:AR$32,30,FALSE))</f>
        <v/>
      </c>
      <c r="K313" s="29" t="str">
        <f>IF(ISERROR(VLOOKUP(G313,'S11'!T$13:AR$32,23,FALSE)),"",VLOOKUP(G313,'S11'!T$13:AR$32,23,FALSE))</f>
        <v/>
      </c>
      <c r="L313" s="29" t="str">
        <f>IF(ISERROR(VLOOKUP(G313,'S11'!AB$13:AR$32,16,FALSE)),"",VLOOKUP(G313,'S11'!AB$13:AR$32,16,FALSE))</f>
        <v/>
      </c>
      <c r="M313" s="29" t="str">
        <f>IF(ISERROR(VLOOKUP(G313,'S11'!AJ$13:AR$32,9,FALSE)),"",VLOOKUP(G313,'S11'!AJ$13:AR$32,9,FALSE))</f>
        <v/>
      </c>
      <c r="N313" s="27" t="str">
        <f t="shared" si="276"/>
        <v/>
      </c>
      <c r="O313" s="27" t="str">
        <f t="shared" si="277"/>
        <v/>
      </c>
      <c r="P313" s="27" t="str">
        <f>IF(N313="","",CHOOSE(VLOOKUP($V313,$A$1:$F$600,6,FALSE),AHS!$M$1,BHS!$M$1,CHS!$M$1,HMJHS!$M$1,KHS!$M$1,Kings!$M$1,MHS!$M$1,SWHS!$M$1,AMHS!$M$1,'S10'!$M$1,'S11'!$M$1,'S12'!$M$1,'S13'!$M$1,'S14'!$M$1,'S15'!$M$1,'S16'!$M$1,'S17'!$M$1,'S18'!$M$1,'S19'!$M$1,'S20'!$M$1))</f>
        <v/>
      </c>
      <c r="Q313" s="27" t="str">
        <f t="shared" si="278"/>
        <v/>
      </c>
      <c r="R313" s="27" t="str">
        <f t="shared" si="279"/>
        <v/>
      </c>
      <c r="S313" s="27" t="str">
        <f t="shared" si="280"/>
        <v/>
      </c>
      <c r="T313" s="27" t="str">
        <f t="shared" si="281"/>
        <v/>
      </c>
      <c r="U313" s="27" t="str">
        <f t="shared" si="282"/>
        <v/>
      </c>
      <c r="V313" s="27">
        <v>311</v>
      </c>
      <c r="W313" s="27" t="str">
        <f t="shared" si="283"/>
        <v/>
      </c>
      <c r="X313" s="27" t="str">
        <f t="shared" si="284"/>
        <v/>
      </c>
      <c r="Y313" s="27" t="str">
        <f>IF(W313="","",CHOOSE(VLOOKUP($V313,$B$1:$F$600,5,FALSE),AHS!$M$1,BHS!$M$1,CHS!$M$1,HMJHS!$M$1,KHS!$M$1,Kings!$M$1,MHS!$M$1,SWHS!$M$1,AMHS!$M$1,'S10'!$M$1,'S11'!$M$1,'S12'!$M$1,'S13'!$M$1,'S14'!$M$1,'S15'!$M$1,'S16'!$M$1,'S17'!$M$1,'S18'!$M$1,'S19'!$M$1,'S20'!$M$1))</f>
        <v/>
      </c>
      <c r="Z313" s="27" t="str">
        <f t="shared" si="285"/>
        <v/>
      </c>
      <c r="AA313" s="27" t="str">
        <f t="shared" si="286"/>
        <v/>
      </c>
      <c r="AB313" s="27" t="str">
        <f t="shared" si="287"/>
        <v/>
      </c>
      <c r="AC313" s="27" t="str">
        <f t="shared" si="288"/>
        <v/>
      </c>
      <c r="AD313" s="27" t="str">
        <f t="shared" si="289"/>
        <v/>
      </c>
    </row>
    <row r="314" spans="1:30" ht="12" customHeight="1" x14ac:dyDescent="0.25">
      <c r="A314" s="29" t="str">
        <f t="shared" ref="A314:B314" si="345">IF(C314="","",COUNTIF(C$1:C313,C314)+C314)</f>
        <v/>
      </c>
      <c r="B314" s="29" t="str">
        <f t="shared" si="345"/>
        <v/>
      </c>
      <c r="C314" s="29" t="str">
        <f t="shared" si="272"/>
        <v/>
      </c>
      <c r="D314" s="29" t="str">
        <f t="shared" si="273"/>
        <v/>
      </c>
      <c r="E314" s="29">
        <f>'S11'!$Y$6</f>
        <v>1</v>
      </c>
      <c r="F314" s="29">
        <v>11</v>
      </c>
      <c r="G314" s="29">
        <v>14</v>
      </c>
      <c r="H314" s="29" t="str">
        <f>IF(AND(E314=1,'S11'!H$16&lt;&gt;""),'S11'!H$16,"")</f>
        <v/>
      </c>
      <c r="I314" s="29" t="str">
        <f>IF(AND(E314=2,'S11'!H$16&lt;&gt;""),'S11'!H$16,"")</f>
        <v/>
      </c>
      <c r="J314" s="29" t="str">
        <f>IF(ISERROR(VLOOKUP(G314,'S11'!L$13:AR$32,30,FALSE)),"",VLOOKUP(G314,'S11'!L$13:AR$32,30,FALSE))</f>
        <v/>
      </c>
      <c r="K314" s="29" t="str">
        <f>IF(ISERROR(VLOOKUP(G314,'S11'!T$13:AR$32,23,FALSE)),"",VLOOKUP(G314,'S11'!T$13:AR$32,23,FALSE))</f>
        <v/>
      </c>
      <c r="L314" s="29" t="str">
        <f>IF(ISERROR(VLOOKUP(G314,'S11'!AB$13:AR$32,16,FALSE)),"",VLOOKUP(G314,'S11'!AB$13:AR$32,16,FALSE))</f>
        <v/>
      </c>
      <c r="M314" s="29" t="str">
        <f>IF(ISERROR(VLOOKUP(G314,'S11'!AJ$13:AR$32,9,FALSE)),"",VLOOKUP(G314,'S11'!AJ$13:AR$32,9,FALSE))</f>
        <v/>
      </c>
      <c r="N314" s="27" t="str">
        <f t="shared" si="276"/>
        <v/>
      </c>
      <c r="O314" s="27" t="str">
        <f t="shared" si="277"/>
        <v/>
      </c>
      <c r="P314" s="27" t="str">
        <f>IF(N314="","",CHOOSE(VLOOKUP($V314,$A$1:$F$600,6,FALSE),AHS!$M$1,BHS!$M$1,CHS!$M$1,HMJHS!$M$1,KHS!$M$1,Kings!$M$1,MHS!$M$1,SWHS!$M$1,AMHS!$M$1,'S10'!$M$1,'S11'!$M$1,'S12'!$M$1,'S13'!$M$1,'S14'!$M$1,'S15'!$M$1,'S16'!$M$1,'S17'!$M$1,'S18'!$M$1,'S19'!$M$1,'S20'!$M$1))</f>
        <v/>
      </c>
      <c r="Q314" s="27" t="str">
        <f t="shared" si="278"/>
        <v/>
      </c>
      <c r="R314" s="27" t="str">
        <f t="shared" si="279"/>
        <v/>
      </c>
      <c r="S314" s="27" t="str">
        <f t="shared" si="280"/>
        <v/>
      </c>
      <c r="T314" s="27" t="str">
        <f t="shared" si="281"/>
        <v/>
      </c>
      <c r="U314" s="27" t="str">
        <f t="shared" si="282"/>
        <v/>
      </c>
      <c r="V314" s="27">
        <v>312</v>
      </c>
      <c r="W314" s="27" t="str">
        <f t="shared" si="283"/>
        <v/>
      </c>
      <c r="X314" s="27" t="str">
        <f t="shared" si="284"/>
        <v/>
      </c>
      <c r="Y314" s="27" t="str">
        <f>IF(W314="","",CHOOSE(VLOOKUP($V314,$B$1:$F$600,5,FALSE),AHS!$M$1,BHS!$M$1,CHS!$M$1,HMJHS!$M$1,KHS!$M$1,Kings!$M$1,MHS!$M$1,SWHS!$M$1,AMHS!$M$1,'S10'!$M$1,'S11'!$M$1,'S12'!$M$1,'S13'!$M$1,'S14'!$M$1,'S15'!$M$1,'S16'!$M$1,'S17'!$M$1,'S18'!$M$1,'S19'!$M$1,'S20'!$M$1))</f>
        <v/>
      </c>
      <c r="Z314" s="27" t="str">
        <f t="shared" si="285"/>
        <v/>
      </c>
      <c r="AA314" s="27" t="str">
        <f t="shared" si="286"/>
        <v/>
      </c>
      <c r="AB314" s="27" t="str">
        <f t="shared" si="287"/>
        <v/>
      </c>
      <c r="AC314" s="27" t="str">
        <f t="shared" si="288"/>
        <v/>
      </c>
      <c r="AD314" s="27" t="str">
        <f t="shared" si="289"/>
        <v/>
      </c>
    </row>
    <row r="315" spans="1:30" ht="12" customHeight="1" x14ac:dyDescent="0.25">
      <c r="A315" s="29" t="str">
        <f t="shared" ref="A315:B315" si="346">IF(C315="","",COUNTIF(C$1:C314,C315)+C315)</f>
        <v/>
      </c>
      <c r="B315" s="29" t="str">
        <f t="shared" si="346"/>
        <v/>
      </c>
      <c r="C315" s="29" t="str">
        <f t="shared" si="272"/>
        <v/>
      </c>
      <c r="D315" s="29" t="str">
        <f t="shared" si="273"/>
        <v/>
      </c>
      <c r="E315" s="29">
        <f>'S11'!$Y$6</f>
        <v>1</v>
      </c>
      <c r="F315" s="29">
        <v>11</v>
      </c>
      <c r="G315" s="29">
        <v>15</v>
      </c>
      <c r="H315" s="29" t="str">
        <f>IF(AND(E315=1,'S11'!H$17&lt;&gt;""),'S11'!H$17,"")</f>
        <v/>
      </c>
      <c r="I315" s="29" t="str">
        <f>IF(AND(E315=2,'S11'!H$17&lt;&gt;""),'S11'!H$17,"")</f>
        <v/>
      </c>
      <c r="J315" s="29" t="str">
        <f>IF(ISERROR(VLOOKUP(G315,'S11'!L$13:AR$32,30,FALSE)),"",VLOOKUP(G315,'S11'!L$13:AR$32,30,FALSE))</f>
        <v/>
      </c>
      <c r="K315" s="29" t="str">
        <f>IF(ISERROR(VLOOKUP(G315,'S11'!T$13:AR$32,23,FALSE)),"",VLOOKUP(G315,'S11'!T$13:AR$32,23,FALSE))</f>
        <v/>
      </c>
      <c r="L315" s="29" t="str">
        <f>IF(ISERROR(VLOOKUP(G315,'S11'!AB$13:AR$32,16,FALSE)),"",VLOOKUP(G315,'S11'!AB$13:AR$32,16,FALSE))</f>
        <v/>
      </c>
      <c r="M315" s="29" t="str">
        <f>IF(ISERROR(VLOOKUP(G315,'S11'!AJ$13:AR$32,9,FALSE)),"",VLOOKUP(G315,'S11'!AJ$13:AR$32,9,FALSE))</f>
        <v/>
      </c>
      <c r="N315" s="27" t="str">
        <f t="shared" si="276"/>
        <v/>
      </c>
      <c r="O315" s="27" t="str">
        <f t="shared" si="277"/>
        <v/>
      </c>
      <c r="P315" s="27" t="str">
        <f>IF(N315="","",CHOOSE(VLOOKUP($V315,$A$1:$F$600,6,FALSE),AHS!$M$1,BHS!$M$1,CHS!$M$1,HMJHS!$M$1,KHS!$M$1,Kings!$M$1,MHS!$M$1,SWHS!$M$1,AMHS!$M$1,'S10'!$M$1,'S11'!$M$1,'S12'!$M$1,'S13'!$M$1,'S14'!$M$1,'S15'!$M$1,'S16'!$M$1,'S17'!$M$1,'S18'!$M$1,'S19'!$M$1,'S20'!$M$1))</f>
        <v/>
      </c>
      <c r="Q315" s="27" t="str">
        <f t="shared" si="278"/>
        <v/>
      </c>
      <c r="R315" s="27" t="str">
        <f t="shared" si="279"/>
        <v/>
      </c>
      <c r="S315" s="27" t="str">
        <f t="shared" si="280"/>
        <v/>
      </c>
      <c r="T315" s="27" t="str">
        <f t="shared" si="281"/>
        <v/>
      </c>
      <c r="U315" s="27" t="str">
        <f t="shared" si="282"/>
        <v/>
      </c>
      <c r="V315" s="27">
        <v>313</v>
      </c>
      <c r="W315" s="27" t="str">
        <f t="shared" si="283"/>
        <v/>
      </c>
      <c r="X315" s="27" t="str">
        <f t="shared" si="284"/>
        <v/>
      </c>
      <c r="Y315" s="27" t="str">
        <f>IF(W315="","",CHOOSE(VLOOKUP($V315,$B$1:$F$600,5,FALSE),AHS!$M$1,BHS!$M$1,CHS!$M$1,HMJHS!$M$1,KHS!$M$1,Kings!$M$1,MHS!$M$1,SWHS!$M$1,AMHS!$M$1,'S10'!$M$1,'S11'!$M$1,'S12'!$M$1,'S13'!$M$1,'S14'!$M$1,'S15'!$M$1,'S16'!$M$1,'S17'!$M$1,'S18'!$M$1,'S19'!$M$1,'S20'!$M$1))</f>
        <v/>
      </c>
      <c r="Z315" s="27" t="str">
        <f t="shared" si="285"/>
        <v/>
      </c>
      <c r="AA315" s="27" t="str">
        <f t="shared" si="286"/>
        <v/>
      </c>
      <c r="AB315" s="27" t="str">
        <f t="shared" si="287"/>
        <v/>
      </c>
      <c r="AC315" s="27" t="str">
        <f t="shared" si="288"/>
        <v/>
      </c>
      <c r="AD315" s="27" t="str">
        <f t="shared" si="289"/>
        <v/>
      </c>
    </row>
    <row r="316" spans="1:30" ht="12" customHeight="1" x14ac:dyDescent="0.25">
      <c r="A316" s="29" t="str">
        <f t="shared" ref="A316:B316" si="347">IF(C316="","",COUNTIF(C$1:C315,C316)+C316)</f>
        <v/>
      </c>
      <c r="B316" s="29" t="str">
        <f t="shared" si="347"/>
        <v/>
      </c>
      <c r="C316" s="29" t="str">
        <f t="shared" si="272"/>
        <v/>
      </c>
      <c r="D316" s="29" t="str">
        <f t="shared" si="273"/>
        <v/>
      </c>
      <c r="E316" s="29">
        <f>'S11'!$Y$6</f>
        <v>1</v>
      </c>
      <c r="F316" s="29">
        <v>11</v>
      </c>
      <c r="G316" s="29">
        <v>16</v>
      </c>
      <c r="H316" s="29" t="str">
        <f>IF(AND(E316=1,'S11'!H$18&lt;&gt;""),'S11'!H$18,"")</f>
        <v/>
      </c>
      <c r="I316" s="29" t="str">
        <f>IF(AND(E316=2,'S11'!H$18&lt;&gt;""),'S11'!H$18,"")</f>
        <v/>
      </c>
      <c r="J316" s="29" t="str">
        <f>IF(ISERROR(VLOOKUP(G316,'S11'!L$13:AR$32,30,FALSE)),"",VLOOKUP(G316,'S11'!L$13:AR$32,30,FALSE))</f>
        <v/>
      </c>
      <c r="K316" s="29" t="str">
        <f>IF(ISERROR(VLOOKUP(G316,'S11'!T$13:AR$32,23,FALSE)),"",VLOOKUP(G316,'S11'!T$13:AR$32,23,FALSE))</f>
        <v/>
      </c>
      <c r="L316" s="29" t="str">
        <f>IF(ISERROR(VLOOKUP(G316,'S11'!AB$13:AR$32,16,FALSE)),"",VLOOKUP(G316,'S11'!AB$13:AR$32,16,FALSE))</f>
        <v/>
      </c>
      <c r="M316" s="29" t="str">
        <f>IF(ISERROR(VLOOKUP(G316,'S11'!AJ$13:AR$32,9,FALSE)),"",VLOOKUP(G316,'S11'!AJ$13:AR$32,9,FALSE))</f>
        <v/>
      </c>
      <c r="N316" s="27" t="str">
        <f t="shared" si="276"/>
        <v/>
      </c>
      <c r="O316" s="27" t="str">
        <f t="shared" si="277"/>
        <v/>
      </c>
      <c r="P316" s="27" t="str">
        <f>IF(N316="","",CHOOSE(VLOOKUP($V316,$A$1:$F$600,6,FALSE),AHS!$M$1,BHS!$M$1,CHS!$M$1,HMJHS!$M$1,KHS!$M$1,Kings!$M$1,MHS!$M$1,SWHS!$M$1,AMHS!$M$1,'S10'!$M$1,'S11'!$M$1,'S12'!$M$1,'S13'!$M$1,'S14'!$M$1,'S15'!$M$1,'S16'!$M$1,'S17'!$M$1,'S18'!$M$1,'S19'!$M$1,'S20'!$M$1))</f>
        <v/>
      </c>
      <c r="Q316" s="27" t="str">
        <f t="shared" si="278"/>
        <v/>
      </c>
      <c r="R316" s="27" t="str">
        <f t="shared" si="279"/>
        <v/>
      </c>
      <c r="S316" s="27" t="str">
        <f t="shared" si="280"/>
        <v/>
      </c>
      <c r="T316" s="27" t="str">
        <f t="shared" si="281"/>
        <v/>
      </c>
      <c r="U316" s="27" t="str">
        <f t="shared" si="282"/>
        <v/>
      </c>
      <c r="V316" s="27">
        <v>314</v>
      </c>
      <c r="W316" s="27" t="str">
        <f t="shared" si="283"/>
        <v/>
      </c>
      <c r="X316" s="27" t="str">
        <f t="shared" si="284"/>
        <v/>
      </c>
      <c r="Y316" s="27" t="str">
        <f>IF(W316="","",CHOOSE(VLOOKUP($V316,$B$1:$F$600,5,FALSE),AHS!$M$1,BHS!$M$1,CHS!$M$1,HMJHS!$M$1,KHS!$M$1,Kings!$M$1,MHS!$M$1,SWHS!$M$1,AMHS!$M$1,'S10'!$M$1,'S11'!$M$1,'S12'!$M$1,'S13'!$M$1,'S14'!$M$1,'S15'!$M$1,'S16'!$M$1,'S17'!$M$1,'S18'!$M$1,'S19'!$M$1,'S20'!$M$1))</f>
        <v/>
      </c>
      <c r="Z316" s="27" t="str">
        <f t="shared" si="285"/>
        <v/>
      </c>
      <c r="AA316" s="27" t="str">
        <f t="shared" si="286"/>
        <v/>
      </c>
      <c r="AB316" s="27" t="str">
        <f t="shared" si="287"/>
        <v/>
      </c>
      <c r="AC316" s="27" t="str">
        <f t="shared" si="288"/>
        <v/>
      </c>
      <c r="AD316" s="27" t="str">
        <f t="shared" si="289"/>
        <v/>
      </c>
    </row>
    <row r="317" spans="1:30" ht="12" customHeight="1" x14ac:dyDescent="0.25">
      <c r="A317" s="29" t="str">
        <f t="shared" ref="A317:B317" si="348">IF(C317="","",COUNTIF(C$1:C316,C317)+C317)</f>
        <v/>
      </c>
      <c r="B317" s="29" t="str">
        <f t="shared" si="348"/>
        <v/>
      </c>
      <c r="C317" s="29" t="str">
        <f t="shared" si="272"/>
        <v/>
      </c>
      <c r="D317" s="29" t="str">
        <f t="shared" si="273"/>
        <v/>
      </c>
      <c r="E317" s="29">
        <f>'S11'!$Y$6</f>
        <v>1</v>
      </c>
      <c r="F317" s="29">
        <v>11</v>
      </c>
      <c r="G317" s="29">
        <v>17</v>
      </c>
      <c r="H317" s="29" t="str">
        <f>IF(AND(E317=1,'S11'!H$19&lt;&gt;""),'S11'!H$19,"")</f>
        <v/>
      </c>
      <c r="I317" s="29" t="str">
        <f>IF(AND(E317=2,'S11'!H$19&lt;&gt;""),'S11'!H$19,"")</f>
        <v/>
      </c>
      <c r="J317" s="29" t="str">
        <f>IF(ISERROR(VLOOKUP(G317,'S11'!L$13:AR$32,30,FALSE)),"",VLOOKUP(G317,'S11'!L$13:AR$32,30,FALSE))</f>
        <v/>
      </c>
      <c r="K317" s="29" t="str">
        <f>IF(ISERROR(VLOOKUP(G317,'S11'!T$13:AR$32,23,FALSE)),"",VLOOKUP(G317,'S11'!T$13:AR$32,23,FALSE))</f>
        <v/>
      </c>
      <c r="L317" s="29" t="str">
        <f>IF(ISERROR(VLOOKUP(G317,'S11'!AB$13:AR$32,16,FALSE)),"",VLOOKUP(G317,'S11'!AB$13:AR$32,16,FALSE))</f>
        <v/>
      </c>
      <c r="M317" s="29" t="str">
        <f>IF(ISERROR(VLOOKUP(G317,'S11'!AJ$13:AR$32,9,FALSE)),"",VLOOKUP(G317,'S11'!AJ$13:AR$32,9,FALSE))</f>
        <v/>
      </c>
      <c r="N317" s="27" t="str">
        <f t="shared" si="276"/>
        <v/>
      </c>
      <c r="O317" s="27" t="str">
        <f t="shared" si="277"/>
        <v/>
      </c>
      <c r="P317" s="27" t="str">
        <f>IF(N317="","",CHOOSE(VLOOKUP($V317,$A$1:$F$600,6,FALSE),AHS!$M$1,BHS!$M$1,CHS!$M$1,HMJHS!$M$1,KHS!$M$1,Kings!$M$1,MHS!$M$1,SWHS!$M$1,AMHS!$M$1,'S10'!$M$1,'S11'!$M$1,'S12'!$M$1,'S13'!$M$1,'S14'!$M$1,'S15'!$M$1,'S16'!$M$1,'S17'!$M$1,'S18'!$M$1,'S19'!$M$1,'S20'!$M$1))</f>
        <v/>
      </c>
      <c r="Q317" s="27" t="str">
        <f t="shared" si="278"/>
        <v/>
      </c>
      <c r="R317" s="27" t="str">
        <f t="shared" si="279"/>
        <v/>
      </c>
      <c r="S317" s="27" t="str">
        <f t="shared" si="280"/>
        <v/>
      </c>
      <c r="T317" s="27" t="str">
        <f t="shared" si="281"/>
        <v/>
      </c>
      <c r="U317" s="27" t="str">
        <f t="shared" si="282"/>
        <v/>
      </c>
      <c r="V317" s="27">
        <v>315</v>
      </c>
      <c r="W317" s="27" t="str">
        <f t="shared" si="283"/>
        <v/>
      </c>
      <c r="X317" s="27" t="str">
        <f t="shared" si="284"/>
        <v/>
      </c>
      <c r="Y317" s="27" t="str">
        <f>IF(W317="","",CHOOSE(VLOOKUP($V317,$B$1:$F$600,5,FALSE),AHS!$M$1,BHS!$M$1,CHS!$M$1,HMJHS!$M$1,KHS!$M$1,Kings!$M$1,MHS!$M$1,SWHS!$M$1,AMHS!$M$1,'S10'!$M$1,'S11'!$M$1,'S12'!$M$1,'S13'!$M$1,'S14'!$M$1,'S15'!$M$1,'S16'!$M$1,'S17'!$M$1,'S18'!$M$1,'S19'!$M$1,'S20'!$M$1))</f>
        <v/>
      </c>
      <c r="Z317" s="27" t="str">
        <f t="shared" si="285"/>
        <v/>
      </c>
      <c r="AA317" s="27" t="str">
        <f t="shared" si="286"/>
        <v/>
      </c>
      <c r="AB317" s="27" t="str">
        <f t="shared" si="287"/>
        <v/>
      </c>
      <c r="AC317" s="27" t="str">
        <f t="shared" si="288"/>
        <v/>
      </c>
      <c r="AD317" s="27" t="str">
        <f t="shared" si="289"/>
        <v/>
      </c>
    </row>
    <row r="318" spans="1:30" ht="12" customHeight="1" x14ac:dyDescent="0.25">
      <c r="A318" s="29" t="str">
        <f t="shared" ref="A318:B318" si="349">IF(C318="","",COUNTIF(C$1:C317,C318)+C318)</f>
        <v/>
      </c>
      <c r="B318" s="29" t="str">
        <f t="shared" si="349"/>
        <v/>
      </c>
      <c r="C318" s="29" t="str">
        <f t="shared" si="272"/>
        <v/>
      </c>
      <c r="D318" s="29" t="str">
        <f t="shared" si="273"/>
        <v/>
      </c>
      <c r="E318" s="29">
        <f>'S11'!$Y$6</f>
        <v>1</v>
      </c>
      <c r="F318" s="29">
        <v>11</v>
      </c>
      <c r="G318" s="29">
        <v>18</v>
      </c>
      <c r="H318" s="29" t="str">
        <f>IF(AND(E318=1,'S11'!H$20&lt;&gt;""),'S11'!H$20,"")</f>
        <v/>
      </c>
      <c r="I318" s="29" t="str">
        <f>IF(AND(E318=2,'S11'!H$20&lt;&gt;""),'S11'!H$20,"")</f>
        <v/>
      </c>
      <c r="J318" s="29" t="str">
        <f>IF(ISERROR(VLOOKUP(G318,'S11'!L$13:AR$32,30,FALSE)),"",VLOOKUP(G318,'S11'!L$13:AR$32,30,FALSE))</f>
        <v/>
      </c>
      <c r="K318" s="29" t="str">
        <f>IF(ISERROR(VLOOKUP(G318,'S11'!T$13:AR$32,23,FALSE)),"",VLOOKUP(G318,'S11'!T$13:AR$32,23,FALSE))</f>
        <v/>
      </c>
      <c r="L318" s="29" t="str">
        <f>IF(ISERROR(VLOOKUP(G318,'S11'!AB$13:AR$32,16,FALSE)),"",VLOOKUP(G318,'S11'!AB$13:AR$32,16,FALSE))</f>
        <v/>
      </c>
      <c r="M318" s="29" t="str">
        <f>IF(ISERROR(VLOOKUP(G318,'S11'!AJ$13:AR$32,9,FALSE)),"",VLOOKUP(G318,'S11'!AJ$13:AR$32,9,FALSE))</f>
        <v/>
      </c>
      <c r="N318" s="27" t="str">
        <f t="shared" si="276"/>
        <v/>
      </c>
      <c r="O318" s="27" t="str">
        <f t="shared" si="277"/>
        <v/>
      </c>
      <c r="P318" s="27" t="str">
        <f>IF(N318="","",CHOOSE(VLOOKUP($V318,$A$1:$F$600,6,FALSE),AHS!$M$1,BHS!$M$1,CHS!$M$1,HMJHS!$M$1,KHS!$M$1,Kings!$M$1,MHS!$M$1,SWHS!$M$1,AMHS!$M$1,'S10'!$M$1,'S11'!$M$1,'S12'!$M$1,'S13'!$M$1,'S14'!$M$1,'S15'!$M$1,'S16'!$M$1,'S17'!$M$1,'S18'!$M$1,'S19'!$M$1,'S20'!$M$1))</f>
        <v/>
      </c>
      <c r="Q318" s="27" t="str">
        <f t="shared" si="278"/>
        <v/>
      </c>
      <c r="R318" s="27" t="str">
        <f t="shared" si="279"/>
        <v/>
      </c>
      <c r="S318" s="27" t="str">
        <f t="shared" si="280"/>
        <v/>
      </c>
      <c r="T318" s="27" t="str">
        <f t="shared" si="281"/>
        <v/>
      </c>
      <c r="U318" s="27" t="str">
        <f t="shared" si="282"/>
        <v/>
      </c>
      <c r="V318" s="27">
        <v>316</v>
      </c>
      <c r="W318" s="27" t="str">
        <f t="shared" si="283"/>
        <v/>
      </c>
      <c r="X318" s="27" t="str">
        <f t="shared" si="284"/>
        <v/>
      </c>
      <c r="Y318" s="27" t="str">
        <f>IF(W318="","",CHOOSE(VLOOKUP($V318,$B$1:$F$600,5,FALSE),AHS!$M$1,BHS!$M$1,CHS!$M$1,HMJHS!$M$1,KHS!$M$1,Kings!$M$1,MHS!$M$1,SWHS!$M$1,AMHS!$M$1,'S10'!$M$1,'S11'!$M$1,'S12'!$M$1,'S13'!$M$1,'S14'!$M$1,'S15'!$M$1,'S16'!$M$1,'S17'!$M$1,'S18'!$M$1,'S19'!$M$1,'S20'!$M$1))</f>
        <v/>
      </c>
      <c r="Z318" s="27" t="str">
        <f t="shared" si="285"/>
        <v/>
      </c>
      <c r="AA318" s="27" t="str">
        <f t="shared" si="286"/>
        <v/>
      </c>
      <c r="AB318" s="27" t="str">
        <f t="shared" si="287"/>
        <v/>
      </c>
      <c r="AC318" s="27" t="str">
        <f t="shared" si="288"/>
        <v/>
      </c>
      <c r="AD318" s="27" t="str">
        <f t="shared" si="289"/>
        <v/>
      </c>
    </row>
    <row r="319" spans="1:30" ht="12" customHeight="1" x14ac:dyDescent="0.25">
      <c r="A319" s="29" t="str">
        <f t="shared" ref="A319:B319" si="350">IF(C319="","",COUNTIF(C$1:C318,C319)+C319)</f>
        <v/>
      </c>
      <c r="B319" s="29" t="str">
        <f t="shared" si="350"/>
        <v/>
      </c>
      <c r="C319" s="29" t="str">
        <f t="shared" si="272"/>
        <v/>
      </c>
      <c r="D319" s="29" t="str">
        <f t="shared" si="273"/>
        <v/>
      </c>
      <c r="E319" s="29">
        <f>'S11'!$Y$6</f>
        <v>1</v>
      </c>
      <c r="F319" s="29">
        <v>11</v>
      </c>
      <c r="G319" s="29">
        <v>19</v>
      </c>
      <c r="H319" s="29" t="str">
        <f>IF(AND(E319=1,'S11'!H$21&lt;&gt;""),'S11'!H$21,"")</f>
        <v/>
      </c>
      <c r="I319" s="29" t="str">
        <f>IF(AND(E319=2,'S11'!H$21&lt;&gt;""),'S11'!H$21,"")</f>
        <v/>
      </c>
      <c r="J319" s="29" t="str">
        <f>IF(ISERROR(VLOOKUP(G319,'S11'!L$13:AR$32,30,FALSE)),"",VLOOKUP(G319,'S11'!L$13:AR$32,30,FALSE))</f>
        <v/>
      </c>
      <c r="K319" s="29" t="str">
        <f>IF(ISERROR(VLOOKUP(G319,'S11'!T$13:AR$32,23,FALSE)),"",VLOOKUP(G319,'S11'!T$13:AR$32,23,FALSE))</f>
        <v/>
      </c>
      <c r="L319" s="29" t="str">
        <f>IF(ISERROR(VLOOKUP(G319,'S11'!AB$13:AR$32,16,FALSE)),"",VLOOKUP(G319,'S11'!AB$13:AR$32,16,FALSE))</f>
        <v/>
      </c>
      <c r="M319" s="29" t="str">
        <f>IF(ISERROR(VLOOKUP(G319,'S11'!AJ$13:AR$32,9,FALSE)),"",VLOOKUP(G319,'S11'!AJ$13:AR$32,9,FALSE))</f>
        <v/>
      </c>
      <c r="N319" s="27" t="str">
        <f t="shared" si="276"/>
        <v/>
      </c>
      <c r="O319" s="27" t="str">
        <f t="shared" si="277"/>
        <v/>
      </c>
      <c r="P319" s="27" t="str">
        <f>IF(N319="","",CHOOSE(VLOOKUP($V319,$A$1:$F$600,6,FALSE),AHS!$M$1,BHS!$M$1,CHS!$M$1,HMJHS!$M$1,KHS!$M$1,Kings!$M$1,MHS!$M$1,SWHS!$M$1,AMHS!$M$1,'S10'!$M$1,'S11'!$M$1,'S12'!$M$1,'S13'!$M$1,'S14'!$M$1,'S15'!$M$1,'S16'!$M$1,'S17'!$M$1,'S18'!$M$1,'S19'!$M$1,'S20'!$M$1))</f>
        <v/>
      </c>
      <c r="Q319" s="27" t="str">
        <f t="shared" si="278"/>
        <v/>
      </c>
      <c r="R319" s="27" t="str">
        <f t="shared" si="279"/>
        <v/>
      </c>
      <c r="S319" s="27" t="str">
        <f t="shared" si="280"/>
        <v/>
      </c>
      <c r="T319" s="27" t="str">
        <f t="shared" si="281"/>
        <v/>
      </c>
      <c r="U319" s="27" t="str">
        <f t="shared" si="282"/>
        <v/>
      </c>
      <c r="V319" s="27">
        <v>317</v>
      </c>
      <c r="W319" s="27" t="str">
        <f t="shared" si="283"/>
        <v/>
      </c>
      <c r="X319" s="27" t="str">
        <f t="shared" si="284"/>
        <v/>
      </c>
      <c r="Y319" s="27" t="str">
        <f>IF(W319="","",CHOOSE(VLOOKUP($V319,$B$1:$F$600,5,FALSE),AHS!$M$1,BHS!$M$1,CHS!$M$1,HMJHS!$M$1,KHS!$M$1,Kings!$M$1,MHS!$M$1,SWHS!$M$1,AMHS!$M$1,'S10'!$M$1,'S11'!$M$1,'S12'!$M$1,'S13'!$M$1,'S14'!$M$1,'S15'!$M$1,'S16'!$M$1,'S17'!$M$1,'S18'!$M$1,'S19'!$M$1,'S20'!$M$1))</f>
        <v/>
      </c>
      <c r="Z319" s="27" t="str">
        <f t="shared" si="285"/>
        <v/>
      </c>
      <c r="AA319" s="27" t="str">
        <f t="shared" si="286"/>
        <v/>
      </c>
      <c r="AB319" s="27" t="str">
        <f t="shared" si="287"/>
        <v/>
      </c>
      <c r="AC319" s="27" t="str">
        <f t="shared" si="288"/>
        <v/>
      </c>
      <c r="AD319" s="27" t="str">
        <f t="shared" si="289"/>
        <v/>
      </c>
    </row>
    <row r="320" spans="1:30" ht="12" customHeight="1" x14ac:dyDescent="0.25">
      <c r="A320" s="29" t="str">
        <f t="shared" ref="A320:B320" si="351">IF(C320="","",COUNTIF(C$1:C319,C320)+C320)</f>
        <v/>
      </c>
      <c r="B320" s="29" t="str">
        <f t="shared" si="351"/>
        <v/>
      </c>
      <c r="C320" s="29" t="str">
        <f t="shared" si="272"/>
        <v/>
      </c>
      <c r="D320" s="29" t="str">
        <f t="shared" si="273"/>
        <v/>
      </c>
      <c r="E320" s="29">
        <f>'S11'!$Y$6</f>
        <v>1</v>
      </c>
      <c r="F320" s="29">
        <v>11</v>
      </c>
      <c r="G320" s="29">
        <v>20</v>
      </c>
      <c r="H320" s="29" t="str">
        <f>IF(AND(E320=1,'S11'!H$22&lt;&gt;""),'S11'!H$22,"")</f>
        <v/>
      </c>
      <c r="I320" s="29" t="str">
        <f>IF(AND(E320=2,'S11'!H$22&lt;&gt;""),'S11'!H$22,"")</f>
        <v/>
      </c>
      <c r="J320" s="29" t="str">
        <f>IF(ISERROR(VLOOKUP(G320,'S11'!L$13:AR$32,30,FALSE)),"",VLOOKUP(G320,'S11'!L$13:AR$32,30,FALSE))</f>
        <v/>
      </c>
      <c r="K320" s="29" t="str">
        <f>IF(ISERROR(VLOOKUP(G320,'S11'!T$13:AR$32,23,FALSE)),"",VLOOKUP(G320,'S11'!T$13:AR$32,23,FALSE))</f>
        <v/>
      </c>
      <c r="L320" s="29" t="str">
        <f>IF(ISERROR(VLOOKUP(G320,'S11'!AB$13:AR$32,16,FALSE)),"",VLOOKUP(G320,'S11'!AB$13:AR$32,16,FALSE))</f>
        <v/>
      </c>
      <c r="M320" s="29" t="str">
        <f>IF(ISERROR(VLOOKUP(G320,'S11'!AJ$13:AR$32,9,FALSE)),"",VLOOKUP(G320,'S11'!AJ$13:AR$32,9,FALSE))</f>
        <v/>
      </c>
      <c r="N320" s="27" t="str">
        <f t="shared" si="276"/>
        <v/>
      </c>
      <c r="O320" s="27" t="str">
        <f t="shared" si="277"/>
        <v/>
      </c>
      <c r="P320" s="27" t="str">
        <f>IF(N320="","",CHOOSE(VLOOKUP($V320,$A$1:$F$600,6,FALSE),AHS!$M$1,BHS!$M$1,CHS!$M$1,HMJHS!$M$1,KHS!$M$1,Kings!$M$1,MHS!$M$1,SWHS!$M$1,AMHS!$M$1,'S10'!$M$1,'S11'!$M$1,'S12'!$M$1,'S13'!$M$1,'S14'!$M$1,'S15'!$M$1,'S16'!$M$1,'S17'!$M$1,'S18'!$M$1,'S19'!$M$1,'S20'!$M$1))</f>
        <v/>
      </c>
      <c r="Q320" s="27" t="str">
        <f t="shared" si="278"/>
        <v/>
      </c>
      <c r="R320" s="27" t="str">
        <f t="shared" si="279"/>
        <v/>
      </c>
      <c r="S320" s="27" t="str">
        <f t="shared" si="280"/>
        <v/>
      </c>
      <c r="T320" s="27" t="str">
        <f t="shared" si="281"/>
        <v/>
      </c>
      <c r="U320" s="27" t="str">
        <f t="shared" si="282"/>
        <v/>
      </c>
      <c r="V320" s="27">
        <v>318</v>
      </c>
      <c r="W320" s="27" t="str">
        <f t="shared" si="283"/>
        <v/>
      </c>
      <c r="X320" s="27" t="str">
        <f t="shared" si="284"/>
        <v/>
      </c>
      <c r="Y320" s="27" t="str">
        <f>IF(W320="","",CHOOSE(VLOOKUP($V320,$B$1:$F$600,5,FALSE),AHS!$M$1,BHS!$M$1,CHS!$M$1,HMJHS!$M$1,KHS!$M$1,Kings!$M$1,MHS!$M$1,SWHS!$M$1,AMHS!$M$1,'S10'!$M$1,'S11'!$M$1,'S12'!$M$1,'S13'!$M$1,'S14'!$M$1,'S15'!$M$1,'S16'!$M$1,'S17'!$M$1,'S18'!$M$1,'S19'!$M$1,'S20'!$M$1))</f>
        <v/>
      </c>
      <c r="Z320" s="27" t="str">
        <f t="shared" si="285"/>
        <v/>
      </c>
      <c r="AA320" s="27" t="str">
        <f t="shared" si="286"/>
        <v/>
      </c>
      <c r="AB320" s="27" t="str">
        <f t="shared" si="287"/>
        <v/>
      </c>
      <c r="AC320" s="27" t="str">
        <f t="shared" si="288"/>
        <v/>
      </c>
      <c r="AD320" s="27" t="str">
        <f t="shared" si="289"/>
        <v/>
      </c>
    </row>
    <row r="321" spans="1:30" ht="12" customHeight="1" x14ac:dyDescent="0.25">
      <c r="A321" s="29" t="str">
        <f t="shared" ref="A321:B321" si="352">IF(C321="","",COUNTIF(C$1:C320,C321)+C321)</f>
        <v/>
      </c>
      <c r="B321" s="29" t="str">
        <f t="shared" si="352"/>
        <v/>
      </c>
      <c r="C321" s="29" t="str">
        <f t="shared" si="272"/>
        <v/>
      </c>
      <c r="D321" s="29" t="str">
        <f t="shared" si="273"/>
        <v/>
      </c>
      <c r="E321" s="29">
        <f>'S11'!$Y$6</f>
        <v>1</v>
      </c>
      <c r="F321" s="29">
        <v>11</v>
      </c>
      <c r="G321" s="29">
        <v>21</v>
      </c>
      <c r="H321" s="29" t="str">
        <f>IF(AND(E321=1,'S11'!H$23&lt;&gt;""),'S11'!H$23,"")</f>
        <v/>
      </c>
      <c r="I321" s="29" t="str">
        <f>IF(AND(E321=2,'S11'!H$23&lt;&gt;""),'S11'!H$23,"")</f>
        <v/>
      </c>
      <c r="J321" s="29" t="str">
        <f>IF(ISERROR(VLOOKUP(G321,'S11'!L$13:AR$32,30,FALSE)),"",VLOOKUP(G321,'S11'!L$13:AR$32,30,FALSE))</f>
        <v/>
      </c>
      <c r="K321" s="29" t="str">
        <f>IF(ISERROR(VLOOKUP(G321,'S11'!T$13:AR$32,23,FALSE)),"",VLOOKUP(G321,'S11'!T$13:AR$32,23,FALSE))</f>
        <v/>
      </c>
      <c r="L321" s="29" t="str">
        <f>IF(ISERROR(VLOOKUP(G321,'S11'!AB$13:AR$32,16,FALSE)),"",VLOOKUP(G321,'S11'!AB$13:AR$32,16,FALSE))</f>
        <v/>
      </c>
      <c r="M321" s="29" t="str">
        <f>IF(ISERROR(VLOOKUP(G321,'S11'!AJ$13:AR$32,9,FALSE)),"",VLOOKUP(G321,'S11'!AJ$13:AR$32,9,FALSE))</f>
        <v/>
      </c>
      <c r="N321" s="27" t="str">
        <f t="shared" si="276"/>
        <v/>
      </c>
      <c r="O321" s="27" t="str">
        <f t="shared" si="277"/>
        <v/>
      </c>
      <c r="P321" s="27" t="str">
        <f>IF(N321="","",CHOOSE(VLOOKUP($V321,$A$1:$F$600,6,FALSE),AHS!$M$1,BHS!$M$1,CHS!$M$1,HMJHS!$M$1,KHS!$M$1,Kings!$M$1,MHS!$M$1,SWHS!$M$1,AMHS!$M$1,'S10'!$M$1,'S11'!$M$1,'S12'!$M$1,'S13'!$M$1,'S14'!$M$1,'S15'!$M$1,'S16'!$M$1,'S17'!$M$1,'S18'!$M$1,'S19'!$M$1,'S20'!$M$1))</f>
        <v/>
      </c>
      <c r="Q321" s="27" t="str">
        <f t="shared" si="278"/>
        <v/>
      </c>
      <c r="R321" s="27" t="str">
        <f t="shared" si="279"/>
        <v/>
      </c>
      <c r="S321" s="27" t="str">
        <f t="shared" si="280"/>
        <v/>
      </c>
      <c r="T321" s="27" t="str">
        <f t="shared" si="281"/>
        <v/>
      </c>
      <c r="U321" s="27" t="str">
        <f t="shared" si="282"/>
        <v/>
      </c>
      <c r="V321" s="27">
        <v>319</v>
      </c>
      <c r="W321" s="27" t="str">
        <f t="shared" si="283"/>
        <v/>
      </c>
      <c r="X321" s="27" t="str">
        <f t="shared" si="284"/>
        <v/>
      </c>
      <c r="Y321" s="27" t="str">
        <f>IF(W321="","",CHOOSE(VLOOKUP($V321,$B$1:$F$600,5,FALSE),AHS!$M$1,BHS!$M$1,CHS!$M$1,HMJHS!$M$1,KHS!$M$1,Kings!$M$1,MHS!$M$1,SWHS!$M$1,AMHS!$M$1,'S10'!$M$1,'S11'!$M$1,'S12'!$M$1,'S13'!$M$1,'S14'!$M$1,'S15'!$M$1,'S16'!$M$1,'S17'!$M$1,'S18'!$M$1,'S19'!$M$1,'S20'!$M$1))</f>
        <v/>
      </c>
      <c r="Z321" s="27" t="str">
        <f t="shared" si="285"/>
        <v/>
      </c>
      <c r="AA321" s="27" t="str">
        <f t="shared" si="286"/>
        <v/>
      </c>
      <c r="AB321" s="27" t="str">
        <f t="shared" si="287"/>
        <v/>
      </c>
      <c r="AC321" s="27" t="str">
        <f t="shared" si="288"/>
        <v/>
      </c>
      <c r="AD321" s="27" t="str">
        <f t="shared" si="289"/>
        <v/>
      </c>
    </row>
    <row r="322" spans="1:30" ht="12" customHeight="1" x14ac:dyDescent="0.25">
      <c r="A322" s="29" t="str">
        <f t="shared" ref="A322:B322" si="353">IF(C322="","",COUNTIF(C$1:C321,C322)+C322)</f>
        <v/>
      </c>
      <c r="B322" s="29" t="str">
        <f t="shared" si="353"/>
        <v/>
      </c>
      <c r="C322" s="29" t="str">
        <f t="shared" si="272"/>
        <v/>
      </c>
      <c r="D322" s="29" t="str">
        <f t="shared" si="273"/>
        <v/>
      </c>
      <c r="E322" s="29">
        <f>'S11'!$Y$6</f>
        <v>1</v>
      </c>
      <c r="F322" s="29">
        <v>11</v>
      </c>
      <c r="G322" s="29">
        <v>22</v>
      </c>
      <c r="H322" s="29" t="str">
        <f>IF(AND(E322=1,'S11'!H$24&lt;&gt;""),'S11'!H$24,"")</f>
        <v/>
      </c>
      <c r="I322" s="29" t="str">
        <f>IF(AND(E322=2,'S11'!H$24&lt;&gt;""),'S11'!H$24,"")</f>
        <v/>
      </c>
      <c r="J322" s="29" t="str">
        <f>IF(ISERROR(VLOOKUP(G322,'S11'!L$13:AR$32,30,FALSE)),"",VLOOKUP(G322,'S11'!L$13:AR$32,30,FALSE))</f>
        <v/>
      </c>
      <c r="K322" s="29" t="str">
        <f>IF(ISERROR(VLOOKUP(G322,'S11'!T$13:AR$32,23,FALSE)),"",VLOOKUP(G322,'S11'!T$13:AR$32,23,FALSE))</f>
        <v/>
      </c>
      <c r="L322" s="29" t="str">
        <f>IF(ISERROR(VLOOKUP(G322,'S11'!AB$13:AR$32,16,FALSE)),"",VLOOKUP(G322,'S11'!AB$13:AR$32,16,FALSE))</f>
        <v/>
      </c>
      <c r="M322" s="29" t="str">
        <f>IF(ISERROR(VLOOKUP(G322,'S11'!AJ$13:AR$32,9,FALSE)),"",VLOOKUP(G322,'S11'!AJ$13:AR$32,9,FALSE))</f>
        <v/>
      </c>
      <c r="N322" s="27" t="str">
        <f t="shared" si="276"/>
        <v/>
      </c>
      <c r="O322" s="27" t="str">
        <f t="shared" si="277"/>
        <v/>
      </c>
      <c r="P322" s="27" t="str">
        <f>IF(N322="","",CHOOSE(VLOOKUP($V322,$A$1:$F$600,6,FALSE),AHS!$M$1,BHS!$M$1,CHS!$M$1,HMJHS!$M$1,KHS!$M$1,Kings!$M$1,MHS!$M$1,SWHS!$M$1,AMHS!$M$1,'S10'!$M$1,'S11'!$M$1,'S12'!$M$1,'S13'!$M$1,'S14'!$M$1,'S15'!$M$1,'S16'!$M$1,'S17'!$M$1,'S18'!$M$1,'S19'!$M$1,'S20'!$M$1))</f>
        <v/>
      </c>
      <c r="Q322" s="27" t="str">
        <f t="shared" si="278"/>
        <v/>
      </c>
      <c r="R322" s="27" t="str">
        <f t="shared" si="279"/>
        <v/>
      </c>
      <c r="S322" s="27" t="str">
        <f t="shared" si="280"/>
        <v/>
      </c>
      <c r="T322" s="27" t="str">
        <f t="shared" si="281"/>
        <v/>
      </c>
      <c r="U322" s="27" t="str">
        <f t="shared" si="282"/>
        <v/>
      </c>
      <c r="V322" s="27">
        <v>320</v>
      </c>
      <c r="W322" s="27" t="str">
        <f t="shared" si="283"/>
        <v/>
      </c>
      <c r="X322" s="27" t="str">
        <f t="shared" si="284"/>
        <v/>
      </c>
      <c r="Y322" s="27" t="str">
        <f>IF(W322="","",CHOOSE(VLOOKUP($V322,$B$1:$F$600,5,FALSE),AHS!$M$1,BHS!$M$1,CHS!$M$1,HMJHS!$M$1,KHS!$M$1,Kings!$M$1,MHS!$M$1,SWHS!$M$1,AMHS!$M$1,'S10'!$M$1,'S11'!$M$1,'S12'!$M$1,'S13'!$M$1,'S14'!$M$1,'S15'!$M$1,'S16'!$M$1,'S17'!$M$1,'S18'!$M$1,'S19'!$M$1,'S20'!$M$1))</f>
        <v/>
      </c>
      <c r="Z322" s="27" t="str">
        <f t="shared" si="285"/>
        <v/>
      </c>
      <c r="AA322" s="27" t="str">
        <f t="shared" si="286"/>
        <v/>
      </c>
      <c r="AB322" s="27" t="str">
        <f t="shared" si="287"/>
        <v/>
      </c>
      <c r="AC322" s="27" t="str">
        <f t="shared" si="288"/>
        <v/>
      </c>
      <c r="AD322" s="27" t="str">
        <f t="shared" si="289"/>
        <v/>
      </c>
    </row>
    <row r="323" spans="1:30" ht="12" customHeight="1" x14ac:dyDescent="0.25">
      <c r="A323" s="29" t="str">
        <f t="shared" ref="A323:B323" si="354">IF(C323="","",COUNTIF(C$1:C322,C323)+C323)</f>
        <v/>
      </c>
      <c r="B323" s="29" t="str">
        <f t="shared" si="354"/>
        <v/>
      </c>
      <c r="C323" s="29" t="str">
        <f t="shared" si="272"/>
        <v/>
      </c>
      <c r="D323" s="29" t="str">
        <f t="shared" si="273"/>
        <v/>
      </c>
      <c r="E323" s="29">
        <f>'S11'!$Y$6</f>
        <v>1</v>
      </c>
      <c r="F323" s="29">
        <v>11</v>
      </c>
      <c r="G323" s="29">
        <v>23</v>
      </c>
      <c r="H323" s="29" t="str">
        <f>IF(AND(E323=1,'S11'!H$25&lt;&gt;""),'S11'!H$25,"")</f>
        <v/>
      </c>
      <c r="I323" s="29" t="str">
        <f>IF(AND(E323=2,'S11'!H$25&lt;&gt;""),'S11'!H$25,"")</f>
        <v/>
      </c>
      <c r="J323" s="29" t="str">
        <f>IF(ISERROR(VLOOKUP(G323,'S11'!L$13:AR$32,30,FALSE)),"",VLOOKUP(G323,'S11'!L$13:AR$32,30,FALSE))</f>
        <v/>
      </c>
      <c r="K323" s="29" t="str">
        <f>IF(ISERROR(VLOOKUP(G323,'S11'!T$13:AR$32,23,FALSE)),"",VLOOKUP(G323,'S11'!T$13:AR$32,23,FALSE))</f>
        <v/>
      </c>
      <c r="L323" s="29" t="str">
        <f>IF(ISERROR(VLOOKUP(G323,'S11'!AB$13:AR$32,16,FALSE)),"",VLOOKUP(G323,'S11'!AB$13:AR$32,16,FALSE))</f>
        <v/>
      </c>
      <c r="M323" s="29" t="str">
        <f>IF(ISERROR(VLOOKUP(G323,'S11'!AJ$13:AR$32,9,FALSE)),"",VLOOKUP(G323,'S11'!AJ$13:AR$32,9,FALSE))</f>
        <v/>
      </c>
      <c r="N323" s="27" t="str">
        <f t="shared" si="276"/>
        <v/>
      </c>
      <c r="O323" s="27" t="str">
        <f t="shared" si="277"/>
        <v/>
      </c>
      <c r="P323" s="27" t="str">
        <f>IF(N323="","",CHOOSE(VLOOKUP($V323,$A$1:$F$600,6,FALSE),AHS!$M$1,BHS!$M$1,CHS!$M$1,HMJHS!$M$1,KHS!$M$1,Kings!$M$1,MHS!$M$1,SWHS!$M$1,AMHS!$M$1,'S10'!$M$1,'S11'!$M$1,'S12'!$M$1,'S13'!$M$1,'S14'!$M$1,'S15'!$M$1,'S16'!$M$1,'S17'!$M$1,'S18'!$M$1,'S19'!$M$1,'S20'!$M$1))</f>
        <v/>
      </c>
      <c r="Q323" s="27" t="str">
        <f t="shared" si="278"/>
        <v/>
      </c>
      <c r="R323" s="27" t="str">
        <f t="shared" si="279"/>
        <v/>
      </c>
      <c r="S323" s="27" t="str">
        <f t="shared" si="280"/>
        <v/>
      </c>
      <c r="T323" s="27" t="str">
        <f t="shared" si="281"/>
        <v/>
      </c>
      <c r="U323" s="27" t="str">
        <f t="shared" si="282"/>
        <v/>
      </c>
      <c r="V323" s="27">
        <v>321</v>
      </c>
      <c r="W323" s="27" t="str">
        <f t="shared" si="283"/>
        <v/>
      </c>
      <c r="X323" s="27" t="str">
        <f t="shared" si="284"/>
        <v/>
      </c>
      <c r="Y323" s="27" t="str">
        <f>IF(W323="","",CHOOSE(VLOOKUP($V323,$B$1:$F$600,5,FALSE),AHS!$M$1,BHS!$M$1,CHS!$M$1,HMJHS!$M$1,KHS!$M$1,Kings!$M$1,MHS!$M$1,SWHS!$M$1,AMHS!$M$1,'S10'!$M$1,'S11'!$M$1,'S12'!$M$1,'S13'!$M$1,'S14'!$M$1,'S15'!$M$1,'S16'!$M$1,'S17'!$M$1,'S18'!$M$1,'S19'!$M$1,'S20'!$M$1))</f>
        <v/>
      </c>
      <c r="Z323" s="27" t="str">
        <f t="shared" si="285"/>
        <v/>
      </c>
      <c r="AA323" s="27" t="str">
        <f t="shared" si="286"/>
        <v/>
      </c>
      <c r="AB323" s="27" t="str">
        <f t="shared" si="287"/>
        <v/>
      </c>
      <c r="AC323" s="27" t="str">
        <f t="shared" si="288"/>
        <v/>
      </c>
      <c r="AD323" s="27" t="str">
        <f t="shared" si="289"/>
        <v/>
      </c>
    </row>
    <row r="324" spans="1:30" ht="12" customHeight="1" x14ac:dyDescent="0.25">
      <c r="A324" s="29" t="str">
        <f t="shared" ref="A324:B324" si="355">IF(C324="","",COUNTIF(C$1:C323,C324)+C324)</f>
        <v/>
      </c>
      <c r="B324" s="29" t="str">
        <f t="shared" si="355"/>
        <v/>
      </c>
      <c r="C324" s="29" t="str">
        <f t="shared" si="272"/>
        <v/>
      </c>
      <c r="D324" s="29" t="str">
        <f t="shared" si="273"/>
        <v/>
      </c>
      <c r="E324" s="29">
        <f>'S11'!$Y$6</f>
        <v>1</v>
      </c>
      <c r="F324" s="29">
        <v>11</v>
      </c>
      <c r="G324" s="29">
        <v>24</v>
      </c>
      <c r="H324" s="29" t="str">
        <f>IF(AND(E324=1,'S11'!H$26&lt;&gt;""),'S11'!H$26,"")</f>
        <v/>
      </c>
      <c r="I324" s="29" t="str">
        <f>IF(AND(E324=2,'S11'!H$26&lt;&gt;""),'S11'!H$26,"")</f>
        <v/>
      </c>
      <c r="J324" s="29" t="str">
        <f>IF(ISERROR(VLOOKUP(G324,'S11'!L$13:AR$32,30,FALSE)),"",VLOOKUP(G324,'S11'!L$13:AR$32,30,FALSE))</f>
        <v/>
      </c>
      <c r="K324" s="29" t="str">
        <f>IF(ISERROR(VLOOKUP(G324,'S11'!T$13:AR$32,23,FALSE)),"",VLOOKUP(G324,'S11'!T$13:AR$32,23,FALSE))</f>
        <v/>
      </c>
      <c r="L324" s="29" t="str">
        <f>IF(ISERROR(VLOOKUP(G324,'S11'!AB$13:AR$32,16,FALSE)),"",VLOOKUP(G324,'S11'!AB$13:AR$32,16,FALSE))</f>
        <v/>
      </c>
      <c r="M324" s="29" t="str">
        <f>IF(ISERROR(VLOOKUP(G324,'S11'!AJ$13:AR$32,9,FALSE)),"",VLOOKUP(G324,'S11'!AJ$13:AR$32,9,FALSE))</f>
        <v/>
      </c>
      <c r="N324" s="27" t="str">
        <f t="shared" si="276"/>
        <v/>
      </c>
      <c r="O324" s="27" t="str">
        <f t="shared" si="277"/>
        <v/>
      </c>
      <c r="P324" s="27" t="str">
        <f>IF(N324="","",CHOOSE(VLOOKUP($V324,$A$1:$F$600,6,FALSE),AHS!$M$1,BHS!$M$1,CHS!$M$1,HMJHS!$M$1,KHS!$M$1,Kings!$M$1,MHS!$M$1,SWHS!$M$1,AMHS!$M$1,'S10'!$M$1,'S11'!$M$1,'S12'!$M$1,'S13'!$M$1,'S14'!$M$1,'S15'!$M$1,'S16'!$M$1,'S17'!$M$1,'S18'!$M$1,'S19'!$M$1,'S20'!$M$1))</f>
        <v/>
      </c>
      <c r="Q324" s="27" t="str">
        <f t="shared" si="278"/>
        <v/>
      </c>
      <c r="R324" s="27" t="str">
        <f t="shared" si="279"/>
        <v/>
      </c>
      <c r="S324" s="27" t="str">
        <f t="shared" si="280"/>
        <v/>
      </c>
      <c r="T324" s="27" t="str">
        <f t="shared" si="281"/>
        <v/>
      </c>
      <c r="U324" s="27" t="str">
        <f t="shared" si="282"/>
        <v/>
      </c>
      <c r="V324" s="27">
        <v>322</v>
      </c>
      <c r="W324" s="27" t="str">
        <f t="shared" si="283"/>
        <v/>
      </c>
      <c r="X324" s="27" t="str">
        <f t="shared" si="284"/>
        <v/>
      </c>
      <c r="Y324" s="27" t="str">
        <f>IF(W324="","",CHOOSE(VLOOKUP($V324,$B$1:$F$600,5,FALSE),AHS!$M$1,BHS!$M$1,CHS!$M$1,HMJHS!$M$1,KHS!$M$1,Kings!$M$1,MHS!$M$1,SWHS!$M$1,AMHS!$M$1,'S10'!$M$1,'S11'!$M$1,'S12'!$M$1,'S13'!$M$1,'S14'!$M$1,'S15'!$M$1,'S16'!$M$1,'S17'!$M$1,'S18'!$M$1,'S19'!$M$1,'S20'!$M$1))</f>
        <v/>
      </c>
      <c r="Z324" s="27" t="str">
        <f t="shared" si="285"/>
        <v/>
      </c>
      <c r="AA324" s="27" t="str">
        <f t="shared" si="286"/>
        <v/>
      </c>
      <c r="AB324" s="27" t="str">
        <f t="shared" si="287"/>
        <v/>
      </c>
      <c r="AC324" s="27" t="str">
        <f t="shared" si="288"/>
        <v/>
      </c>
      <c r="AD324" s="27" t="str">
        <f t="shared" si="289"/>
        <v/>
      </c>
    </row>
    <row r="325" spans="1:30" ht="12" customHeight="1" x14ac:dyDescent="0.25">
      <c r="A325" s="29" t="str">
        <f t="shared" ref="A325:B325" si="356">IF(C325="","",COUNTIF(C$1:C324,C325)+C325)</f>
        <v/>
      </c>
      <c r="B325" s="29" t="str">
        <f t="shared" si="356"/>
        <v/>
      </c>
      <c r="C325" s="29" t="str">
        <f t="shared" si="272"/>
        <v/>
      </c>
      <c r="D325" s="29" t="str">
        <f t="shared" si="273"/>
        <v/>
      </c>
      <c r="E325" s="29">
        <f>'S11'!$Y$6</f>
        <v>1</v>
      </c>
      <c r="F325" s="29">
        <v>11</v>
      </c>
      <c r="G325" s="29">
        <v>25</v>
      </c>
      <c r="H325" s="29" t="str">
        <f>IF(AND(E325=1,'S11'!H$27&lt;&gt;""),'S11'!H$27,"")</f>
        <v/>
      </c>
      <c r="I325" s="29" t="str">
        <f>IF(AND(E325=2,'S11'!H$27&lt;&gt;""),'S11'!H$27,"")</f>
        <v/>
      </c>
      <c r="J325" s="29" t="str">
        <f>IF(ISERROR(VLOOKUP(G325,'S11'!L$13:AR$32,30,FALSE)),"",VLOOKUP(G325,'S11'!L$13:AR$32,30,FALSE))</f>
        <v/>
      </c>
      <c r="K325" s="29" t="str">
        <f>IF(ISERROR(VLOOKUP(G325,'S11'!T$13:AR$32,23,FALSE)),"",VLOOKUP(G325,'S11'!T$13:AR$32,23,FALSE))</f>
        <v/>
      </c>
      <c r="L325" s="29" t="str">
        <f>IF(ISERROR(VLOOKUP(G325,'S11'!AB$13:AR$32,16,FALSE)),"",VLOOKUP(G325,'S11'!AB$13:AR$32,16,FALSE))</f>
        <v/>
      </c>
      <c r="M325" s="29" t="str">
        <f>IF(ISERROR(VLOOKUP(G325,'S11'!AJ$13:AR$32,9,FALSE)),"",VLOOKUP(G325,'S11'!AJ$13:AR$32,9,FALSE))</f>
        <v/>
      </c>
      <c r="N325" s="27" t="str">
        <f t="shared" si="276"/>
        <v/>
      </c>
      <c r="O325" s="27" t="str">
        <f t="shared" si="277"/>
        <v/>
      </c>
      <c r="P325" s="27" t="str">
        <f>IF(N325="","",CHOOSE(VLOOKUP($V325,$A$1:$F$600,6,FALSE),AHS!$M$1,BHS!$M$1,CHS!$M$1,HMJHS!$M$1,KHS!$M$1,Kings!$M$1,MHS!$M$1,SWHS!$M$1,AMHS!$M$1,'S10'!$M$1,'S11'!$M$1,'S12'!$M$1,'S13'!$M$1,'S14'!$M$1,'S15'!$M$1,'S16'!$M$1,'S17'!$M$1,'S18'!$M$1,'S19'!$M$1,'S20'!$M$1))</f>
        <v/>
      </c>
      <c r="Q325" s="27" t="str">
        <f t="shared" si="278"/>
        <v/>
      </c>
      <c r="R325" s="27" t="str">
        <f t="shared" si="279"/>
        <v/>
      </c>
      <c r="S325" s="27" t="str">
        <f t="shared" si="280"/>
        <v/>
      </c>
      <c r="T325" s="27" t="str">
        <f t="shared" si="281"/>
        <v/>
      </c>
      <c r="U325" s="27" t="str">
        <f t="shared" si="282"/>
        <v/>
      </c>
      <c r="V325" s="27">
        <v>323</v>
      </c>
      <c r="W325" s="27" t="str">
        <f t="shared" si="283"/>
        <v/>
      </c>
      <c r="X325" s="27" t="str">
        <f t="shared" si="284"/>
        <v/>
      </c>
      <c r="Y325" s="27" t="str">
        <f>IF(W325="","",CHOOSE(VLOOKUP($V325,$B$1:$F$600,5,FALSE),AHS!$M$1,BHS!$M$1,CHS!$M$1,HMJHS!$M$1,KHS!$M$1,Kings!$M$1,MHS!$M$1,SWHS!$M$1,AMHS!$M$1,'S10'!$M$1,'S11'!$M$1,'S12'!$M$1,'S13'!$M$1,'S14'!$M$1,'S15'!$M$1,'S16'!$M$1,'S17'!$M$1,'S18'!$M$1,'S19'!$M$1,'S20'!$M$1))</f>
        <v/>
      </c>
      <c r="Z325" s="27" t="str">
        <f t="shared" si="285"/>
        <v/>
      </c>
      <c r="AA325" s="27" t="str">
        <f t="shared" si="286"/>
        <v/>
      </c>
      <c r="AB325" s="27" t="str">
        <f t="shared" si="287"/>
        <v/>
      </c>
      <c r="AC325" s="27" t="str">
        <f t="shared" si="288"/>
        <v/>
      </c>
      <c r="AD325" s="27" t="str">
        <f t="shared" si="289"/>
        <v/>
      </c>
    </row>
    <row r="326" spans="1:30" ht="12" customHeight="1" x14ac:dyDescent="0.25">
      <c r="A326" s="29" t="str">
        <f t="shared" ref="A326:B326" si="357">IF(C326="","",COUNTIF(C$1:C325,C326)+C326)</f>
        <v/>
      </c>
      <c r="B326" s="29" t="str">
        <f t="shared" si="357"/>
        <v/>
      </c>
      <c r="C326" s="29" t="str">
        <f t="shared" si="272"/>
        <v/>
      </c>
      <c r="D326" s="29" t="str">
        <f t="shared" si="273"/>
        <v/>
      </c>
      <c r="E326" s="29">
        <f>'S11'!$Y$6</f>
        <v>1</v>
      </c>
      <c r="F326" s="29">
        <v>11</v>
      </c>
      <c r="G326" s="29">
        <v>26</v>
      </c>
      <c r="H326" s="29" t="str">
        <f>IF(AND(E326=1,'S11'!H$28&lt;&gt;""),'S11'!H$28,"")</f>
        <v/>
      </c>
      <c r="I326" s="29" t="str">
        <f>IF(AND(E326=2,'S11'!H$28&lt;&gt;""),'S11'!H$28,"")</f>
        <v/>
      </c>
      <c r="J326" s="29" t="str">
        <f>IF(ISERROR(VLOOKUP(G326,'S11'!L$13:AR$32,30,FALSE)),"",VLOOKUP(G326,'S11'!L$13:AR$32,30,FALSE))</f>
        <v/>
      </c>
      <c r="K326" s="29" t="str">
        <f>IF(ISERROR(VLOOKUP(G326,'S11'!T$13:AR$32,23,FALSE)),"",VLOOKUP(G326,'S11'!T$13:AR$32,23,FALSE))</f>
        <v/>
      </c>
      <c r="L326" s="29" t="str">
        <f>IF(ISERROR(VLOOKUP(G326,'S11'!AB$13:AR$32,16,FALSE)),"",VLOOKUP(G326,'S11'!AB$13:AR$32,16,FALSE))</f>
        <v/>
      </c>
      <c r="M326" s="29" t="str">
        <f>IF(ISERROR(VLOOKUP(G326,'S11'!AJ$13:AR$32,9,FALSE)),"",VLOOKUP(G326,'S11'!AJ$13:AR$32,9,FALSE))</f>
        <v/>
      </c>
      <c r="N326" s="27" t="str">
        <f t="shared" si="276"/>
        <v/>
      </c>
      <c r="O326" s="27" t="str">
        <f t="shared" si="277"/>
        <v/>
      </c>
      <c r="P326" s="27" t="str">
        <f>IF(N326="","",CHOOSE(VLOOKUP($V326,$A$1:$F$600,6,FALSE),AHS!$M$1,BHS!$M$1,CHS!$M$1,HMJHS!$M$1,KHS!$M$1,Kings!$M$1,MHS!$M$1,SWHS!$M$1,AMHS!$M$1,'S10'!$M$1,'S11'!$M$1,'S12'!$M$1,'S13'!$M$1,'S14'!$M$1,'S15'!$M$1,'S16'!$M$1,'S17'!$M$1,'S18'!$M$1,'S19'!$M$1,'S20'!$M$1))</f>
        <v/>
      </c>
      <c r="Q326" s="27" t="str">
        <f t="shared" si="278"/>
        <v/>
      </c>
      <c r="R326" s="27" t="str">
        <f t="shared" si="279"/>
        <v/>
      </c>
      <c r="S326" s="27" t="str">
        <f t="shared" si="280"/>
        <v/>
      </c>
      <c r="T326" s="27" t="str">
        <f t="shared" si="281"/>
        <v/>
      </c>
      <c r="U326" s="27" t="str">
        <f t="shared" si="282"/>
        <v/>
      </c>
      <c r="V326" s="27">
        <v>324</v>
      </c>
      <c r="W326" s="27" t="str">
        <f t="shared" si="283"/>
        <v/>
      </c>
      <c r="X326" s="27" t="str">
        <f t="shared" si="284"/>
        <v/>
      </c>
      <c r="Y326" s="27" t="str">
        <f>IF(W326="","",CHOOSE(VLOOKUP($V326,$B$1:$F$600,5,FALSE),AHS!$M$1,BHS!$M$1,CHS!$M$1,HMJHS!$M$1,KHS!$M$1,Kings!$M$1,MHS!$M$1,SWHS!$M$1,AMHS!$M$1,'S10'!$M$1,'S11'!$M$1,'S12'!$M$1,'S13'!$M$1,'S14'!$M$1,'S15'!$M$1,'S16'!$M$1,'S17'!$M$1,'S18'!$M$1,'S19'!$M$1,'S20'!$M$1))</f>
        <v/>
      </c>
      <c r="Z326" s="27" t="str">
        <f t="shared" si="285"/>
        <v/>
      </c>
      <c r="AA326" s="27" t="str">
        <f t="shared" si="286"/>
        <v/>
      </c>
      <c r="AB326" s="27" t="str">
        <f t="shared" si="287"/>
        <v/>
      </c>
      <c r="AC326" s="27" t="str">
        <f t="shared" si="288"/>
        <v/>
      </c>
      <c r="AD326" s="27" t="str">
        <f t="shared" si="289"/>
        <v/>
      </c>
    </row>
    <row r="327" spans="1:30" ht="12" customHeight="1" x14ac:dyDescent="0.25">
      <c r="A327" s="29" t="str">
        <f t="shared" ref="A327:B327" si="358">IF(C327="","",COUNTIF(C$1:C326,C327)+C327)</f>
        <v/>
      </c>
      <c r="B327" s="29" t="str">
        <f t="shared" si="358"/>
        <v/>
      </c>
      <c r="C327" s="29" t="str">
        <f t="shared" si="272"/>
        <v/>
      </c>
      <c r="D327" s="29" t="str">
        <f t="shared" si="273"/>
        <v/>
      </c>
      <c r="E327" s="29">
        <f>'S11'!$Y$6</f>
        <v>1</v>
      </c>
      <c r="F327" s="29">
        <v>11</v>
      </c>
      <c r="G327" s="29">
        <v>27</v>
      </c>
      <c r="H327" s="29" t="str">
        <f>IF(AND(E327=1,'S11'!H$29&lt;&gt;""),'S11'!H$29,"")</f>
        <v/>
      </c>
      <c r="I327" s="29" t="str">
        <f>IF(AND(E327=2,'S11'!H$29&lt;&gt;""),'S11'!H$29,"")</f>
        <v/>
      </c>
      <c r="J327" s="29" t="str">
        <f>IF(ISERROR(VLOOKUP(G327,'S11'!L$13:AR$32,30,FALSE)),"",VLOOKUP(G327,'S11'!L$13:AR$32,30,FALSE))</f>
        <v/>
      </c>
      <c r="K327" s="29" t="str">
        <f>IF(ISERROR(VLOOKUP(G327,'S11'!T$13:AR$32,23,FALSE)),"",VLOOKUP(G327,'S11'!T$13:AR$32,23,FALSE))</f>
        <v/>
      </c>
      <c r="L327" s="29" t="str">
        <f>IF(ISERROR(VLOOKUP(G327,'S11'!AB$13:AR$32,16,FALSE)),"",VLOOKUP(G327,'S11'!AB$13:AR$32,16,FALSE))</f>
        <v/>
      </c>
      <c r="M327" s="29" t="str">
        <f>IF(ISERROR(VLOOKUP(G327,'S11'!AJ$13:AR$32,9,FALSE)),"",VLOOKUP(G327,'S11'!AJ$13:AR$32,9,FALSE))</f>
        <v/>
      </c>
      <c r="N327" s="27" t="str">
        <f t="shared" si="276"/>
        <v/>
      </c>
      <c r="O327" s="27" t="str">
        <f t="shared" si="277"/>
        <v/>
      </c>
      <c r="P327" s="27" t="str">
        <f>IF(N327="","",CHOOSE(VLOOKUP($V327,$A$1:$F$600,6,FALSE),AHS!$M$1,BHS!$M$1,CHS!$M$1,HMJHS!$M$1,KHS!$M$1,Kings!$M$1,MHS!$M$1,SWHS!$M$1,AMHS!$M$1,'S10'!$M$1,'S11'!$M$1,'S12'!$M$1,'S13'!$M$1,'S14'!$M$1,'S15'!$M$1,'S16'!$M$1,'S17'!$M$1,'S18'!$M$1,'S19'!$M$1,'S20'!$M$1))</f>
        <v/>
      </c>
      <c r="Q327" s="27" t="str">
        <f t="shared" si="278"/>
        <v/>
      </c>
      <c r="R327" s="27" t="str">
        <f t="shared" si="279"/>
        <v/>
      </c>
      <c r="S327" s="27" t="str">
        <f t="shared" si="280"/>
        <v/>
      </c>
      <c r="T327" s="27" t="str">
        <f t="shared" si="281"/>
        <v/>
      </c>
      <c r="U327" s="27" t="str">
        <f t="shared" si="282"/>
        <v/>
      </c>
      <c r="V327" s="27">
        <v>325</v>
      </c>
      <c r="W327" s="27" t="str">
        <f t="shared" si="283"/>
        <v/>
      </c>
      <c r="X327" s="27" t="str">
        <f t="shared" si="284"/>
        <v/>
      </c>
      <c r="Y327" s="27" t="str">
        <f>IF(W327="","",CHOOSE(VLOOKUP($V327,$B$1:$F$600,5,FALSE),AHS!$M$1,BHS!$M$1,CHS!$M$1,HMJHS!$M$1,KHS!$M$1,Kings!$M$1,MHS!$M$1,SWHS!$M$1,AMHS!$M$1,'S10'!$M$1,'S11'!$M$1,'S12'!$M$1,'S13'!$M$1,'S14'!$M$1,'S15'!$M$1,'S16'!$M$1,'S17'!$M$1,'S18'!$M$1,'S19'!$M$1,'S20'!$M$1))</f>
        <v/>
      </c>
      <c r="Z327" s="27" t="str">
        <f t="shared" si="285"/>
        <v/>
      </c>
      <c r="AA327" s="27" t="str">
        <f t="shared" si="286"/>
        <v/>
      </c>
      <c r="AB327" s="27" t="str">
        <f t="shared" si="287"/>
        <v/>
      </c>
      <c r="AC327" s="27" t="str">
        <f t="shared" si="288"/>
        <v/>
      </c>
      <c r="AD327" s="27" t="str">
        <f t="shared" si="289"/>
        <v/>
      </c>
    </row>
    <row r="328" spans="1:30" ht="12" customHeight="1" x14ac:dyDescent="0.25">
      <c r="A328" s="29" t="str">
        <f t="shared" ref="A328:B328" si="359">IF(C328="","",COUNTIF(C$1:C327,C328)+C328)</f>
        <v/>
      </c>
      <c r="B328" s="29" t="str">
        <f t="shared" si="359"/>
        <v/>
      </c>
      <c r="C328" s="29" t="str">
        <f t="shared" si="272"/>
        <v/>
      </c>
      <c r="D328" s="29" t="str">
        <f t="shared" si="273"/>
        <v/>
      </c>
      <c r="E328" s="29">
        <f>'S11'!$Y$6</f>
        <v>1</v>
      </c>
      <c r="F328" s="29">
        <v>11</v>
      </c>
      <c r="G328" s="29">
        <v>28</v>
      </c>
      <c r="H328" s="29" t="str">
        <f>IF(AND(E328=1,'S11'!H$30&lt;&gt;""),'S11'!H$30,"")</f>
        <v/>
      </c>
      <c r="I328" s="29" t="str">
        <f>IF(AND(E328=2,'S11'!H$30&lt;&gt;""),'S11'!H$30,"")</f>
        <v/>
      </c>
      <c r="J328" s="29" t="str">
        <f>IF(ISERROR(VLOOKUP(G328,'S11'!L$13:AR$32,30,FALSE)),"",VLOOKUP(G328,'S11'!L$13:AR$32,30,FALSE))</f>
        <v/>
      </c>
      <c r="K328" s="29" t="str">
        <f>IF(ISERROR(VLOOKUP(G328,'S11'!T$13:AR$32,23,FALSE)),"",VLOOKUP(G328,'S11'!T$13:AR$32,23,FALSE))</f>
        <v/>
      </c>
      <c r="L328" s="29" t="str">
        <f>IF(ISERROR(VLOOKUP(G328,'S11'!AB$13:AR$32,16,FALSE)),"",VLOOKUP(G328,'S11'!AB$13:AR$32,16,FALSE))</f>
        <v/>
      </c>
      <c r="M328" s="29" t="str">
        <f>IF(ISERROR(VLOOKUP(G328,'S11'!AJ$13:AR$32,9,FALSE)),"",VLOOKUP(G328,'S11'!AJ$13:AR$32,9,FALSE))</f>
        <v/>
      </c>
      <c r="N328" s="27" t="str">
        <f t="shared" si="276"/>
        <v/>
      </c>
      <c r="O328" s="27" t="str">
        <f t="shared" si="277"/>
        <v/>
      </c>
      <c r="P328" s="27" t="str">
        <f>IF(N328="","",CHOOSE(VLOOKUP($V328,$A$1:$F$600,6,FALSE),AHS!$M$1,BHS!$M$1,CHS!$M$1,HMJHS!$M$1,KHS!$M$1,Kings!$M$1,MHS!$M$1,SWHS!$M$1,AMHS!$M$1,'S10'!$M$1,'S11'!$M$1,'S12'!$M$1,'S13'!$M$1,'S14'!$M$1,'S15'!$M$1,'S16'!$M$1,'S17'!$M$1,'S18'!$M$1,'S19'!$M$1,'S20'!$M$1))</f>
        <v/>
      </c>
      <c r="Q328" s="27" t="str">
        <f t="shared" si="278"/>
        <v/>
      </c>
      <c r="R328" s="27" t="str">
        <f t="shared" si="279"/>
        <v/>
      </c>
      <c r="S328" s="27" t="str">
        <f t="shared" si="280"/>
        <v/>
      </c>
      <c r="T328" s="27" t="str">
        <f t="shared" si="281"/>
        <v/>
      </c>
      <c r="U328" s="27" t="str">
        <f t="shared" si="282"/>
        <v/>
      </c>
      <c r="V328" s="27">
        <v>326</v>
      </c>
      <c r="W328" s="27" t="str">
        <f t="shared" si="283"/>
        <v/>
      </c>
      <c r="X328" s="27" t="str">
        <f t="shared" si="284"/>
        <v/>
      </c>
      <c r="Y328" s="27" t="str">
        <f>IF(W328="","",CHOOSE(VLOOKUP($V328,$B$1:$F$600,5,FALSE),AHS!$M$1,BHS!$M$1,CHS!$M$1,HMJHS!$M$1,KHS!$M$1,Kings!$M$1,MHS!$M$1,SWHS!$M$1,AMHS!$M$1,'S10'!$M$1,'S11'!$M$1,'S12'!$M$1,'S13'!$M$1,'S14'!$M$1,'S15'!$M$1,'S16'!$M$1,'S17'!$M$1,'S18'!$M$1,'S19'!$M$1,'S20'!$M$1))</f>
        <v/>
      </c>
      <c r="Z328" s="27" t="str">
        <f t="shared" si="285"/>
        <v/>
      </c>
      <c r="AA328" s="27" t="str">
        <f t="shared" si="286"/>
        <v/>
      </c>
      <c r="AB328" s="27" t="str">
        <f t="shared" si="287"/>
        <v/>
      </c>
      <c r="AC328" s="27" t="str">
        <f t="shared" si="288"/>
        <v/>
      </c>
      <c r="AD328" s="27" t="str">
        <f t="shared" si="289"/>
        <v/>
      </c>
    </row>
    <row r="329" spans="1:30" ht="12" customHeight="1" x14ac:dyDescent="0.25">
      <c r="A329" s="29" t="str">
        <f t="shared" ref="A329:B329" si="360">IF(C329="","",COUNTIF(C$1:C328,C329)+C329)</f>
        <v/>
      </c>
      <c r="B329" s="29" t="str">
        <f t="shared" si="360"/>
        <v/>
      </c>
      <c r="C329" s="29" t="str">
        <f t="shared" si="272"/>
        <v/>
      </c>
      <c r="D329" s="29" t="str">
        <f t="shared" si="273"/>
        <v/>
      </c>
      <c r="E329" s="29">
        <f>'S11'!$Y$6</f>
        <v>1</v>
      </c>
      <c r="F329" s="29">
        <v>11</v>
      </c>
      <c r="G329" s="29">
        <v>29</v>
      </c>
      <c r="H329" s="29" t="str">
        <f>IF(AND(E329=1,'S11'!H$31&lt;&gt;""),'S11'!H$31,"")</f>
        <v/>
      </c>
      <c r="I329" s="29" t="str">
        <f>IF(AND(E329=2,'S11'!H$31&lt;&gt;""),'S11'!H$31,"")</f>
        <v/>
      </c>
      <c r="J329" s="29" t="str">
        <f>IF(ISERROR(VLOOKUP(G329,'S11'!L$13:AR$32,30,FALSE)),"",VLOOKUP(G329,'S11'!L$13:AR$32,30,FALSE))</f>
        <v/>
      </c>
      <c r="K329" s="29" t="str">
        <f>IF(ISERROR(VLOOKUP(G329,'S11'!T$13:AR$32,23,FALSE)),"",VLOOKUP(G329,'S11'!T$13:AR$32,23,FALSE))</f>
        <v/>
      </c>
      <c r="L329" s="29" t="str">
        <f>IF(ISERROR(VLOOKUP(G329,'S11'!AB$13:AR$32,16,FALSE)),"",VLOOKUP(G329,'S11'!AB$13:AR$32,16,FALSE))</f>
        <v/>
      </c>
      <c r="M329" s="29" t="str">
        <f>IF(ISERROR(VLOOKUP(G329,'S11'!AJ$13:AR$32,9,FALSE)),"",VLOOKUP(G329,'S11'!AJ$13:AR$32,9,FALSE))</f>
        <v/>
      </c>
      <c r="N329" s="27" t="str">
        <f t="shared" si="276"/>
        <v/>
      </c>
      <c r="O329" s="27" t="str">
        <f t="shared" si="277"/>
        <v/>
      </c>
      <c r="P329" s="27" t="str">
        <f>IF(N329="","",CHOOSE(VLOOKUP($V329,$A$1:$F$600,6,FALSE),AHS!$M$1,BHS!$M$1,CHS!$M$1,HMJHS!$M$1,KHS!$M$1,Kings!$M$1,MHS!$M$1,SWHS!$M$1,AMHS!$M$1,'S10'!$M$1,'S11'!$M$1,'S12'!$M$1,'S13'!$M$1,'S14'!$M$1,'S15'!$M$1,'S16'!$M$1,'S17'!$M$1,'S18'!$M$1,'S19'!$M$1,'S20'!$M$1))</f>
        <v/>
      </c>
      <c r="Q329" s="27" t="str">
        <f t="shared" si="278"/>
        <v/>
      </c>
      <c r="R329" s="27" t="str">
        <f t="shared" si="279"/>
        <v/>
      </c>
      <c r="S329" s="27" t="str">
        <f t="shared" si="280"/>
        <v/>
      </c>
      <c r="T329" s="27" t="str">
        <f t="shared" si="281"/>
        <v/>
      </c>
      <c r="U329" s="27" t="str">
        <f t="shared" si="282"/>
        <v/>
      </c>
      <c r="V329" s="27">
        <v>327</v>
      </c>
      <c r="W329" s="27" t="str">
        <f t="shared" si="283"/>
        <v/>
      </c>
      <c r="X329" s="27" t="str">
        <f t="shared" si="284"/>
        <v/>
      </c>
      <c r="Y329" s="27" t="str">
        <f>IF(W329="","",CHOOSE(VLOOKUP($V329,$B$1:$F$600,5,FALSE),AHS!$M$1,BHS!$M$1,CHS!$M$1,HMJHS!$M$1,KHS!$M$1,Kings!$M$1,MHS!$M$1,SWHS!$M$1,AMHS!$M$1,'S10'!$M$1,'S11'!$M$1,'S12'!$M$1,'S13'!$M$1,'S14'!$M$1,'S15'!$M$1,'S16'!$M$1,'S17'!$M$1,'S18'!$M$1,'S19'!$M$1,'S20'!$M$1))</f>
        <v/>
      </c>
      <c r="Z329" s="27" t="str">
        <f t="shared" si="285"/>
        <v/>
      </c>
      <c r="AA329" s="27" t="str">
        <f t="shared" si="286"/>
        <v/>
      </c>
      <c r="AB329" s="27" t="str">
        <f t="shared" si="287"/>
        <v/>
      </c>
      <c r="AC329" s="27" t="str">
        <f t="shared" si="288"/>
        <v/>
      </c>
      <c r="AD329" s="27" t="str">
        <f t="shared" si="289"/>
        <v/>
      </c>
    </row>
    <row r="330" spans="1:30" ht="12" customHeight="1" x14ac:dyDescent="0.25">
      <c r="A330" s="29" t="str">
        <f t="shared" ref="A330:B330" si="361">IF(C330="","",COUNTIF(C$1:C329,C330)+C330)</f>
        <v/>
      </c>
      <c r="B330" s="29" t="str">
        <f t="shared" si="361"/>
        <v/>
      </c>
      <c r="C330" s="29" t="str">
        <f t="shared" si="272"/>
        <v/>
      </c>
      <c r="D330" s="29" t="str">
        <f t="shared" si="273"/>
        <v/>
      </c>
      <c r="E330" s="29">
        <f>'S11'!$Y$6</f>
        <v>1</v>
      </c>
      <c r="F330" s="29">
        <v>11</v>
      </c>
      <c r="G330" s="29">
        <v>30</v>
      </c>
      <c r="H330" s="29" t="str">
        <f>IF(AND(E330=1,'S11'!H$32&lt;&gt;""),'S11'!H$32,"")</f>
        <v/>
      </c>
      <c r="I330" s="29" t="str">
        <f>IF(AND(E330=2,'S11'!H$32&lt;&gt;""),'S11'!H$32,"")</f>
        <v/>
      </c>
      <c r="J330" s="29" t="str">
        <f>IF(ISERROR(VLOOKUP(G330,'S11'!L$13:AR$32,30,FALSE)),"",VLOOKUP(G330,'S11'!L$13:AR$32,30,FALSE))</f>
        <v/>
      </c>
      <c r="K330" s="29" t="str">
        <f>IF(ISERROR(VLOOKUP(G330,'S11'!T$13:AR$32,23,FALSE)),"",VLOOKUP(G330,'S11'!T$13:AR$32,23,FALSE))</f>
        <v/>
      </c>
      <c r="L330" s="29" t="str">
        <f>IF(ISERROR(VLOOKUP(G330,'S11'!AB$13:AR$32,16,FALSE)),"",VLOOKUP(G330,'S11'!AB$13:AR$32,16,FALSE))</f>
        <v/>
      </c>
      <c r="M330" s="29" t="str">
        <f>IF(ISERROR(VLOOKUP(G330,'S11'!AJ$13:AR$32,9,FALSE)),"",VLOOKUP(G330,'S11'!AJ$13:AR$32,9,FALSE))</f>
        <v/>
      </c>
      <c r="N330" s="27" t="str">
        <f t="shared" si="276"/>
        <v/>
      </c>
      <c r="O330" s="27" t="str">
        <f t="shared" si="277"/>
        <v/>
      </c>
      <c r="P330" s="27" t="str">
        <f>IF(N330="","",CHOOSE(VLOOKUP($V330,$A$1:$F$600,6,FALSE),AHS!$M$1,BHS!$M$1,CHS!$M$1,HMJHS!$M$1,KHS!$M$1,Kings!$M$1,MHS!$M$1,SWHS!$M$1,AMHS!$M$1,'S10'!$M$1,'S11'!$M$1,'S12'!$M$1,'S13'!$M$1,'S14'!$M$1,'S15'!$M$1,'S16'!$M$1,'S17'!$M$1,'S18'!$M$1,'S19'!$M$1,'S20'!$M$1))</f>
        <v/>
      </c>
      <c r="Q330" s="27" t="str">
        <f t="shared" si="278"/>
        <v/>
      </c>
      <c r="R330" s="27" t="str">
        <f t="shared" si="279"/>
        <v/>
      </c>
      <c r="S330" s="27" t="str">
        <f t="shared" si="280"/>
        <v/>
      </c>
      <c r="T330" s="27" t="str">
        <f t="shared" si="281"/>
        <v/>
      </c>
      <c r="U330" s="27" t="str">
        <f t="shared" si="282"/>
        <v/>
      </c>
      <c r="V330" s="27">
        <v>328</v>
      </c>
      <c r="W330" s="27" t="str">
        <f t="shared" si="283"/>
        <v/>
      </c>
      <c r="X330" s="27" t="str">
        <f t="shared" si="284"/>
        <v/>
      </c>
      <c r="Y330" s="27" t="str">
        <f>IF(W330="","",CHOOSE(VLOOKUP($V330,$B$1:$F$600,5,FALSE),AHS!$M$1,BHS!$M$1,CHS!$M$1,HMJHS!$M$1,KHS!$M$1,Kings!$M$1,MHS!$M$1,SWHS!$M$1,AMHS!$M$1,'S10'!$M$1,'S11'!$M$1,'S12'!$M$1,'S13'!$M$1,'S14'!$M$1,'S15'!$M$1,'S16'!$M$1,'S17'!$M$1,'S18'!$M$1,'S19'!$M$1,'S20'!$M$1))</f>
        <v/>
      </c>
      <c r="Z330" s="27" t="str">
        <f t="shared" si="285"/>
        <v/>
      </c>
      <c r="AA330" s="27" t="str">
        <f t="shared" si="286"/>
        <v/>
      </c>
      <c r="AB330" s="27" t="str">
        <f t="shared" si="287"/>
        <v/>
      </c>
      <c r="AC330" s="27" t="str">
        <f t="shared" si="288"/>
        <v/>
      </c>
      <c r="AD330" s="27" t="str">
        <f t="shared" si="289"/>
        <v/>
      </c>
    </row>
    <row r="331" spans="1:30" ht="12" customHeight="1" x14ac:dyDescent="0.25">
      <c r="A331" s="29" t="str">
        <f t="shared" ref="A331:B331" si="362">IF(C331="","",COUNTIF(C$1:C330,C331)+C331)</f>
        <v/>
      </c>
      <c r="B331" s="29" t="str">
        <f t="shared" si="362"/>
        <v/>
      </c>
      <c r="C331" s="29" t="str">
        <f t="shared" si="272"/>
        <v/>
      </c>
      <c r="D331" s="29" t="str">
        <f t="shared" si="273"/>
        <v/>
      </c>
      <c r="E331" s="29">
        <f>'S12'!$Y$6</f>
        <v>1</v>
      </c>
      <c r="F331" s="29">
        <v>12</v>
      </c>
      <c r="G331" s="29">
        <v>1</v>
      </c>
      <c r="H331" s="29" t="str">
        <f>IF(AND(E331=1,'S12'!H$3&lt;&gt;""),'S12'!H$3,"")</f>
        <v/>
      </c>
      <c r="I331" s="29" t="str">
        <f>IF(AND(E331=2,'S12'!H$3&lt;&gt;""),'S12'!H$3,"")</f>
        <v/>
      </c>
      <c r="J331" s="29" t="str">
        <f>IF(ISERROR(VLOOKUP(G331,'S12'!L$13:AR$32,30,FALSE)),"",VLOOKUP(G331,'S12'!L$13:AR$32,30,FALSE))</f>
        <v/>
      </c>
      <c r="K331" s="29" t="str">
        <f>IF(ISERROR(VLOOKUP(G331,'S12'!T$13:AR$32,23,FALSE)),"",VLOOKUP(G331,'S12'!T$13:AR$32,23,FALSE))</f>
        <v/>
      </c>
      <c r="L331" s="29" t="str">
        <f>IF(ISERROR(VLOOKUP(G331,'S12'!AB$13:AR$32,16,FALSE)),"",VLOOKUP(G331,'S12'!AB$13:AR$32,16,FALSE))</f>
        <v/>
      </c>
      <c r="M331" s="29" t="str">
        <f>IF(ISERROR(VLOOKUP(G331,'S12'!AJ$13:AR$32,9,FALSE)),"",VLOOKUP(G331,'S12'!AJ$13:AR$32,9,FALSE))</f>
        <v/>
      </c>
      <c r="N331" s="27" t="str">
        <f t="shared" si="276"/>
        <v/>
      </c>
      <c r="O331" s="27" t="str">
        <f t="shared" si="277"/>
        <v/>
      </c>
      <c r="P331" s="27" t="str">
        <f>IF(N331="","",CHOOSE(VLOOKUP($V331,$A$1:$F$600,6,FALSE),AHS!$M$1,BHS!$M$1,CHS!$M$1,HMJHS!$M$1,KHS!$M$1,Kings!$M$1,MHS!$M$1,SWHS!$M$1,AMHS!$M$1,'S10'!$M$1,'S11'!$M$1,'S12'!$M$1,'S13'!$M$1,'S14'!$M$1,'S15'!$M$1,'S16'!$M$1,'S17'!$M$1,'S18'!$M$1,'S19'!$M$1,'S20'!$M$1))</f>
        <v/>
      </c>
      <c r="Q331" s="27" t="str">
        <f t="shared" si="278"/>
        <v/>
      </c>
      <c r="R331" s="27" t="str">
        <f t="shared" si="279"/>
        <v/>
      </c>
      <c r="S331" s="27" t="str">
        <f t="shared" si="280"/>
        <v/>
      </c>
      <c r="T331" s="27" t="str">
        <f t="shared" si="281"/>
        <v/>
      </c>
      <c r="U331" s="27" t="str">
        <f t="shared" si="282"/>
        <v/>
      </c>
      <c r="V331" s="27">
        <v>329</v>
      </c>
      <c r="W331" s="27" t="str">
        <f t="shared" si="283"/>
        <v/>
      </c>
      <c r="X331" s="27" t="str">
        <f t="shared" si="284"/>
        <v/>
      </c>
      <c r="Y331" s="27" t="str">
        <f>IF(W331="","",CHOOSE(VLOOKUP($V331,$B$1:$F$600,5,FALSE),AHS!$M$1,BHS!$M$1,CHS!$M$1,HMJHS!$M$1,KHS!$M$1,Kings!$M$1,MHS!$M$1,SWHS!$M$1,AMHS!$M$1,'S10'!$M$1,'S11'!$M$1,'S12'!$M$1,'S13'!$M$1,'S14'!$M$1,'S15'!$M$1,'S16'!$M$1,'S17'!$M$1,'S18'!$M$1,'S19'!$M$1,'S20'!$M$1))</f>
        <v/>
      </c>
      <c r="Z331" s="27" t="str">
        <f t="shared" si="285"/>
        <v/>
      </c>
      <c r="AA331" s="27" t="str">
        <f t="shared" si="286"/>
        <v/>
      </c>
      <c r="AB331" s="27" t="str">
        <f t="shared" si="287"/>
        <v/>
      </c>
      <c r="AC331" s="27" t="str">
        <f t="shared" si="288"/>
        <v/>
      </c>
      <c r="AD331" s="27" t="str">
        <f t="shared" si="289"/>
        <v/>
      </c>
    </row>
    <row r="332" spans="1:30" ht="12" customHeight="1" x14ac:dyDescent="0.25">
      <c r="A332" s="29" t="str">
        <f t="shared" ref="A332:B332" si="363">IF(C332="","",COUNTIF(C$1:C331,C332)+C332)</f>
        <v/>
      </c>
      <c r="B332" s="29" t="str">
        <f t="shared" si="363"/>
        <v/>
      </c>
      <c r="C332" s="29" t="str">
        <f t="shared" si="272"/>
        <v/>
      </c>
      <c r="D332" s="29" t="str">
        <f t="shared" si="273"/>
        <v/>
      </c>
      <c r="E332" s="29">
        <f>'S12'!$Y$6</f>
        <v>1</v>
      </c>
      <c r="F332" s="29">
        <v>12</v>
      </c>
      <c r="G332" s="29">
        <v>2</v>
      </c>
      <c r="H332" s="29" t="str">
        <f>IF(AND(E332=1,'S12'!H$4&lt;&gt;""),'S12'!H$4,"")</f>
        <v/>
      </c>
      <c r="I332" s="29" t="str">
        <f>IF(AND(E332=2,'S12'!H$4&lt;&gt;""),'S12'!H$4,"")</f>
        <v/>
      </c>
      <c r="J332" s="29" t="str">
        <f>IF(ISERROR(VLOOKUP(G332,'S12'!L$13:AR$32,30,FALSE)),"",VLOOKUP(G332,'S12'!L$13:AR$32,30,FALSE))</f>
        <v/>
      </c>
      <c r="K332" s="29" t="str">
        <f>IF(ISERROR(VLOOKUP(G332,'S12'!T$13:AR$32,23,FALSE)),"",VLOOKUP(G332,'S12'!T$13:AR$32,23,FALSE))</f>
        <v/>
      </c>
      <c r="L332" s="29" t="str">
        <f>IF(ISERROR(VLOOKUP(G332,'S12'!AB$13:AR$32,16,FALSE)),"",VLOOKUP(G332,'S12'!AB$13:AR$32,16,FALSE))</f>
        <v/>
      </c>
      <c r="M332" s="29" t="str">
        <f>IF(ISERROR(VLOOKUP(G332,'S12'!AJ$13:AR$32,9,FALSE)),"",VLOOKUP(G332,'S12'!AJ$13:AR$32,9,FALSE))</f>
        <v/>
      </c>
      <c r="N332" s="27" t="str">
        <f t="shared" si="276"/>
        <v/>
      </c>
      <c r="O332" s="27" t="str">
        <f t="shared" si="277"/>
        <v/>
      </c>
      <c r="P332" s="27" t="str">
        <f>IF(N332="","",CHOOSE(VLOOKUP($V332,$A$1:$F$600,6,FALSE),AHS!$M$1,BHS!$M$1,CHS!$M$1,HMJHS!$M$1,KHS!$M$1,Kings!$M$1,MHS!$M$1,SWHS!$M$1,AMHS!$M$1,'S10'!$M$1,'S11'!$M$1,'S12'!$M$1,'S13'!$M$1,'S14'!$M$1,'S15'!$M$1,'S16'!$M$1,'S17'!$M$1,'S18'!$M$1,'S19'!$M$1,'S20'!$M$1))</f>
        <v/>
      </c>
      <c r="Q332" s="27" t="str">
        <f t="shared" si="278"/>
        <v/>
      </c>
      <c r="R332" s="27" t="str">
        <f t="shared" si="279"/>
        <v/>
      </c>
      <c r="S332" s="27" t="str">
        <f t="shared" si="280"/>
        <v/>
      </c>
      <c r="T332" s="27" t="str">
        <f t="shared" si="281"/>
        <v/>
      </c>
      <c r="U332" s="27" t="str">
        <f t="shared" si="282"/>
        <v/>
      </c>
      <c r="V332" s="27">
        <v>330</v>
      </c>
      <c r="W332" s="27" t="str">
        <f t="shared" si="283"/>
        <v/>
      </c>
      <c r="X332" s="27" t="str">
        <f t="shared" si="284"/>
        <v/>
      </c>
      <c r="Y332" s="27" t="str">
        <f>IF(W332="","",CHOOSE(VLOOKUP($V332,$B$1:$F$600,5,FALSE),AHS!$M$1,BHS!$M$1,CHS!$M$1,HMJHS!$M$1,KHS!$M$1,Kings!$M$1,MHS!$M$1,SWHS!$M$1,AMHS!$M$1,'S10'!$M$1,'S11'!$M$1,'S12'!$M$1,'S13'!$M$1,'S14'!$M$1,'S15'!$M$1,'S16'!$M$1,'S17'!$M$1,'S18'!$M$1,'S19'!$M$1,'S20'!$M$1))</f>
        <v/>
      </c>
      <c r="Z332" s="27" t="str">
        <f t="shared" si="285"/>
        <v/>
      </c>
      <c r="AA332" s="27" t="str">
        <f t="shared" si="286"/>
        <v/>
      </c>
      <c r="AB332" s="27" t="str">
        <f t="shared" si="287"/>
        <v/>
      </c>
      <c r="AC332" s="27" t="str">
        <f t="shared" si="288"/>
        <v/>
      </c>
      <c r="AD332" s="27" t="str">
        <f t="shared" si="289"/>
        <v/>
      </c>
    </row>
    <row r="333" spans="1:30" ht="12" customHeight="1" x14ac:dyDescent="0.25">
      <c r="A333" s="29" t="str">
        <f t="shared" ref="A333:B333" si="364">IF(C333="","",COUNTIF(C$1:C332,C333)+C333)</f>
        <v/>
      </c>
      <c r="B333" s="29" t="str">
        <f t="shared" si="364"/>
        <v/>
      </c>
      <c r="C333" s="29" t="str">
        <f t="shared" si="272"/>
        <v/>
      </c>
      <c r="D333" s="29" t="str">
        <f t="shared" si="273"/>
        <v/>
      </c>
      <c r="E333" s="29">
        <f>'S12'!$Y$6</f>
        <v>1</v>
      </c>
      <c r="F333" s="29">
        <v>12</v>
      </c>
      <c r="G333" s="29">
        <v>3</v>
      </c>
      <c r="H333" s="29" t="str">
        <f>IF(AND(E333=1,'S12'!H$5&lt;&gt;""),'S12'!H$5,"")</f>
        <v/>
      </c>
      <c r="I333" s="29" t="str">
        <f>IF(AND(E333=2,'S12'!H$5&lt;&gt;""),'S12'!H$5,"")</f>
        <v/>
      </c>
      <c r="J333" s="29" t="str">
        <f>IF(ISERROR(VLOOKUP(G333,'S12'!L$13:AR$32,30,FALSE)),"",VLOOKUP(G333,'S12'!L$13:AR$32,30,FALSE))</f>
        <v/>
      </c>
      <c r="K333" s="29" t="str">
        <f>IF(ISERROR(VLOOKUP(G333,'S12'!T$13:AR$32,23,FALSE)),"",VLOOKUP(G333,'S12'!T$13:AR$32,23,FALSE))</f>
        <v/>
      </c>
      <c r="L333" s="29" t="str">
        <f>IF(ISERROR(VLOOKUP(G333,'S12'!AB$13:AR$32,16,FALSE)),"",VLOOKUP(G333,'S12'!AB$13:AR$32,16,FALSE))</f>
        <v/>
      </c>
      <c r="M333" s="29" t="str">
        <f>IF(ISERROR(VLOOKUP(G333,'S12'!AJ$13:AR$32,9,FALSE)),"",VLOOKUP(G333,'S12'!AJ$13:AR$32,9,FALSE))</f>
        <v/>
      </c>
      <c r="N333" s="27" t="str">
        <f t="shared" si="276"/>
        <v/>
      </c>
      <c r="O333" s="27" t="str">
        <f t="shared" si="277"/>
        <v/>
      </c>
      <c r="P333" s="27" t="str">
        <f>IF(N333="","",CHOOSE(VLOOKUP($V333,$A$1:$F$600,6,FALSE),AHS!$M$1,BHS!$M$1,CHS!$M$1,HMJHS!$M$1,KHS!$M$1,Kings!$M$1,MHS!$M$1,SWHS!$M$1,AMHS!$M$1,'S10'!$M$1,'S11'!$M$1,'S12'!$M$1,'S13'!$M$1,'S14'!$M$1,'S15'!$M$1,'S16'!$M$1,'S17'!$M$1,'S18'!$M$1,'S19'!$M$1,'S20'!$M$1))</f>
        <v/>
      </c>
      <c r="Q333" s="27" t="str">
        <f t="shared" si="278"/>
        <v/>
      </c>
      <c r="R333" s="27" t="str">
        <f t="shared" si="279"/>
        <v/>
      </c>
      <c r="S333" s="27" t="str">
        <f t="shared" si="280"/>
        <v/>
      </c>
      <c r="T333" s="27" t="str">
        <f t="shared" si="281"/>
        <v/>
      </c>
      <c r="U333" s="27" t="str">
        <f t="shared" si="282"/>
        <v/>
      </c>
      <c r="V333" s="27">
        <v>331</v>
      </c>
      <c r="W333" s="27" t="str">
        <f t="shared" si="283"/>
        <v/>
      </c>
      <c r="X333" s="27" t="str">
        <f t="shared" si="284"/>
        <v/>
      </c>
      <c r="Y333" s="27" t="str">
        <f>IF(W333="","",CHOOSE(VLOOKUP($V333,$B$1:$F$600,5,FALSE),AHS!$M$1,BHS!$M$1,CHS!$M$1,HMJHS!$M$1,KHS!$M$1,Kings!$M$1,MHS!$M$1,SWHS!$M$1,AMHS!$M$1,'S10'!$M$1,'S11'!$M$1,'S12'!$M$1,'S13'!$M$1,'S14'!$M$1,'S15'!$M$1,'S16'!$M$1,'S17'!$M$1,'S18'!$M$1,'S19'!$M$1,'S20'!$M$1))</f>
        <v/>
      </c>
      <c r="Z333" s="27" t="str">
        <f t="shared" si="285"/>
        <v/>
      </c>
      <c r="AA333" s="27" t="str">
        <f t="shared" si="286"/>
        <v/>
      </c>
      <c r="AB333" s="27" t="str">
        <f t="shared" si="287"/>
        <v/>
      </c>
      <c r="AC333" s="27" t="str">
        <f t="shared" si="288"/>
        <v/>
      </c>
      <c r="AD333" s="27" t="str">
        <f t="shared" si="289"/>
        <v/>
      </c>
    </row>
    <row r="334" spans="1:30" ht="12" customHeight="1" x14ac:dyDescent="0.25">
      <c r="A334" s="29" t="str">
        <f t="shared" ref="A334:B334" si="365">IF(C334="","",COUNTIF(C$1:C333,C334)+C334)</f>
        <v/>
      </c>
      <c r="B334" s="29" t="str">
        <f t="shared" si="365"/>
        <v/>
      </c>
      <c r="C334" s="29" t="str">
        <f t="shared" si="272"/>
        <v/>
      </c>
      <c r="D334" s="29" t="str">
        <f t="shared" si="273"/>
        <v/>
      </c>
      <c r="E334" s="29">
        <f>'S12'!$Y$6</f>
        <v>1</v>
      </c>
      <c r="F334" s="29">
        <v>12</v>
      </c>
      <c r="G334" s="29">
        <v>4</v>
      </c>
      <c r="H334" s="29" t="str">
        <f>IF(AND(E334=1,'S12'!H$6&lt;&gt;""),'S12'!H$6,"")</f>
        <v/>
      </c>
      <c r="I334" s="29" t="str">
        <f>IF(AND(E334=2,'S12'!H$6&lt;&gt;""),'S12'!H$6,"")</f>
        <v/>
      </c>
      <c r="J334" s="29" t="str">
        <f>IF(ISERROR(VLOOKUP(G334,'S12'!L$13:AR$32,30,FALSE)),"",VLOOKUP(G334,'S12'!L$13:AR$32,30,FALSE))</f>
        <v/>
      </c>
      <c r="K334" s="29" t="str">
        <f>IF(ISERROR(VLOOKUP(G334,'S12'!T$13:AR$32,23,FALSE)),"",VLOOKUP(G334,'S12'!T$13:AR$32,23,FALSE))</f>
        <v/>
      </c>
      <c r="L334" s="29" t="str">
        <f>IF(ISERROR(VLOOKUP(G334,'S12'!AB$13:AR$32,16,FALSE)),"",VLOOKUP(G334,'S12'!AB$13:AR$32,16,FALSE))</f>
        <v/>
      </c>
      <c r="M334" s="29" t="str">
        <f>IF(ISERROR(VLOOKUP(G334,'S12'!AJ$13:AR$32,9,FALSE)),"",VLOOKUP(G334,'S12'!AJ$13:AR$32,9,FALSE))</f>
        <v/>
      </c>
      <c r="N334" s="27" t="str">
        <f t="shared" si="276"/>
        <v/>
      </c>
      <c r="O334" s="27" t="str">
        <f t="shared" si="277"/>
        <v/>
      </c>
      <c r="P334" s="27" t="str">
        <f>IF(N334="","",CHOOSE(VLOOKUP($V334,$A$1:$F$600,6,FALSE),AHS!$M$1,BHS!$M$1,CHS!$M$1,HMJHS!$M$1,KHS!$M$1,Kings!$M$1,MHS!$M$1,SWHS!$M$1,AMHS!$M$1,'S10'!$M$1,'S11'!$M$1,'S12'!$M$1,'S13'!$M$1,'S14'!$M$1,'S15'!$M$1,'S16'!$M$1,'S17'!$M$1,'S18'!$M$1,'S19'!$M$1,'S20'!$M$1))</f>
        <v/>
      </c>
      <c r="Q334" s="27" t="str">
        <f t="shared" si="278"/>
        <v/>
      </c>
      <c r="R334" s="27" t="str">
        <f t="shared" si="279"/>
        <v/>
      </c>
      <c r="S334" s="27" t="str">
        <f t="shared" si="280"/>
        <v/>
      </c>
      <c r="T334" s="27" t="str">
        <f t="shared" si="281"/>
        <v/>
      </c>
      <c r="U334" s="27" t="str">
        <f t="shared" si="282"/>
        <v/>
      </c>
      <c r="V334" s="27">
        <v>332</v>
      </c>
      <c r="W334" s="27" t="str">
        <f t="shared" si="283"/>
        <v/>
      </c>
      <c r="X334" s="27" t="str">
        <f t="shared" si="284"/>
        <v/>
      </c>
      <c r="Y334" s="27" t="str">
        <f>IF(W334="","",CHOOSE(VLOOKUP($V334,$B$1:$F$600,5,FALSE),AHS!$M$1,BHS!$M$1,CHS!$M$1,HMJHS!$M$1,KHS!$M$1,Kings!$M$1,MHS!$M$1,SWHS!$M$1,AMHS!$M$1,'S10'!$M$1,'S11'!$M$1,'S12'!$M$1,'S13'!$M$1,'S14'!$M$1,'S15'!$M$1,'S16'!$M$1,'S17'!$M$1,'S18'!$M$1,'S19'!$M$1,'S20'!$M$1))</f>
        <v/>
      </c>
      <c r="Z334" s="27" t="str">
        <f t="shared" si="285"/>
        <v/>
      </c>
      <c r="AA334" s="27" t="str">
        <f t="shared" si="286"/>
        <v/>
      </c>
      <c r="AB334" s="27" t="str">
        <f t="shared" si="287"/>
        <v/>
      </c>
      <c r="AC334" s="27" t="str">
        <f t="shared" si="288"/>
        <v/>
      </c>
      <c r="AD334" s="27" t="str">
        <f t="shared" si="289"/>
        <v/>
      </c>
    </row>
    <row r="335" spans="1:30" ht="12" customHeight="1" x14ac:dyDescent="0.25">
      <c r="A335" s="29" t="str">
        <f t="shared" ref="A335:B335" si="366">IF(C335="","",COUNTIF(C$1:C334,C335)+C335)</f>
        <v/>
      </c>
      <c r="B335" s="29" t="str">
        <f t="shared" si="366"/>
        <v/>
      </c>
      <c r="C335" s="29" t="str">
        <f t="shared" si="272"/>
        <v/>
      </c>
      <c r="D335" s="29" t="str">
        <f t="shared" si="273"/>
        <v/>
      </c>
      <c r="E335" s="29">
        <f>'S12'!$Y$6</f>
        <v>1</v>
      </c>
      <c r="F335" s="29">
        <v>12</v>
      </c>
      <c r="G335" s="29">
        <v>5</v>
      </c>
      <c r="H335" s="29" t="str">
        <f>IF(AND(E335=1,'S12'!H$7&lt;&gt;""),'S12'!H$7,"")</f>
        <v/>
      </c>
      <c r="I335" s="29" t="str">
        <f>IF(AND(E335=2,'S12'!H$7&lt;&gt;""),'S12'!H$7,"")</f>
        <v/>
      </c>
      <c r="J335" s="29" t="str">
        <f>IF(ISERROR(VLOOKUP(G335,'S12'!L$13:AR$32,30,FALSE)),"",VLOOKUP(G335,'S12'!L$13:AR$32,30,FALSE))</f>
        <v/>
      </c>
      <c r="K335" s="29" t="str">
        <f>IF(ISERROR(VLOOKUP(G335,'S12'!T$13:AR$32,23,FALSE)),"",VLOOKUP(G335,'S12'!T$13:AR$32,23,FALSE))</f>
        <v/>
      </c>
      <c r="L335" s="29" t="str">
        <f>IF(ISERROR(VLOOKUP(G335,'S12'!AB$13:AR$32,16,FALSE)),"",VLOOKUP(G335,'S12'!AB$13:AR$32,16,FALSE))</f>
        <v/>
      </c>
      <c r="M335" s="29" t="str">
        <f>IF(ISERROR(VLOOKUP(G335,'S12'!AJ$13:AR$32,9,FALSE)),"",VLOOKUP(G335,'S12'!AJ$13:AR$32,9,FALSE))</f>
        <v/>
      </c>
      <c r="N335" s="27" t="str">
        <f t="shared" si="276"/>
        <v/>
      </c>
      <c r="O335" s="27" t="str">
        <f t="shared" si="277"/>
        <v/>
      </c>
      <c r="P335" s="27" t="str">
        <f>IF(N335="","",CHOOSE(VLOOKUP($V335,$A$1:$F$600,6,FALSE),AHS!$M$1,BHS!$M$1,CHS!$M$1,HMJHS!$M$1,KHS!$M$1,Kings!$M$1,MHS!$M$1,SWHS!$M$1,AMHS!$M$1,'S10'!$M$1,'S11'!$M$1,'S12'!$M$1,'S13'!$M$1,'S14'!$M$1,'S15'!$M$1,'S16'!$M$1,'S17'!$M$1,'S18'!$M$1,'S19'!$M$1,'S20'!$M$1))</f>
        <v/>
      </c>
      <c r="Q335" s="27" t="str">
        <f t="shared" si="278"/>
        <v/>
      </c>
      <c r="R335" s="27" t="str">
        <f t="shared" si="279"/>
        <v/>
      </c>
      <c r="S335" s="27" t="str">
        <f t="shared" si="280"/>
        <v/>
      </c>
      <c r="T335" s="27" t="str">
        <f t="shared" si="281"/>
        <v/>
      </c>
      <c r="U335" s="27" t="str">
        <f t="shared" si="282"/>
        <v/>
      </c>
      <c r="V335" s="27">
        <v>333</v>
      </c>
      <c r="W335" s="27" t="str">
        <f t="shared" si="283"/>
        <v/>
      </c>
      <c r="X335" s="27" t="str">
        <f t="shared" si="284"/>
        <v/>
      </c>
      <c r="Y335" s="27" t="str">
        <f>IF(W335="","",CHOOSE(VLOOKUP($V335,$B$1:$F$600,5,FALSE),AHS!$M$1,BHS!$M$1,CHS!$M$1,HMJHS!$M$1,KHS!$M$1,Kings!$M$1,MHS!$M$1,SWHS!$M$1,AMHS!$M$1,'S10'!$M$1,'S11'!$M$1,'S12'!$M$1,'S13'!$M$1,'S14'!$M$1,'S15'!$M$1,'S16'!$M$1,'S17'!$M$1,'S18'!$M$1,'S19'!$M$1,'S20'!$M$1))</f>
        <v/>
      </c>
      <c r="Z335" s="27" t="str">
        <f t="shared" si="285"/>
        <v/>
      </c>
      <c r="AA335" s="27" t="str">
        <f t="shared" si="286"/>
        <v/>
      </c>
      <c r="AB335" s="27" t="str">
        <f t="shared" si="287"/>
        <v/>
      </c>
      <c r="AC335" s="27" t="str">
        <f t="shared" si="288"/>
        <v/>
      </c>
      <c r="AD335" s="27" t="str">
        <f t="shared" si="289"/>
        <v/>
      </c>
    </row>
    <row r="336" spans="1:30" ht="12" customHeight="1" x14ac:dyDescent="0.25">
      <c r="A336" s="29" t="str">
        <f t="shared" ref="A336:B336" si="367">IF(C336="","",COUNTIF(C$1:C335,C336)+C336)</f>
        <v/>
      </c>
      <c r="B336" s="29" t="str">
        <f t="shared" si="367"/>
        <v/>
      </c>
      <c r="C336" s="29" t="str">
        <f t="shared" si="272"/>
        <v/>
      </c>
      <c r="D336" s="29" t="str">
        <f t="shared" si="273"/>
        <v/>
      </c>
      <c r="E336" s="29">
        <f>'S12'!$Y$6</f>
        <v>1</v>
      </c>
      <c r="F336" s="29">
        <v>12</v>
      </c>
      <c r="G336" s="29">
        <v>6</v>
      </c>
      <c r="H336" s="29" t="str">
        <f>IF(AND(E336=1,'S12'!H$8&lt;&gt;""),'S12'!H$8,"")</f>
        <v/>
      </c>
      <c r="I336" s="29" t="str">
        <f>IF(AND(E336=2,'S12'!H$8&lt;&gt;""),'S12'!H$8,"")</f>
        <v/>
      </c>
      <c r="J336" s="29" t="str">
        <f>IF(ISERROR(VLOOKUP(G336,'S12'!L$13:AR$32,30,FALSE)),"",VLOOKUP(G336,'S12'!L$13:AR$32,30,FALSE))</f>
        <v/>
      </c>
      <c r="K336" s="29" t="str">
        <f>IF(ISERROR(VLOOKUP(G336,'S12'!T$13:AR$32,23,FALSE)),"",VLOOKUP(G336,'S12'!T$13:AR$32,23,FALSE))</f>
        <v/>
      </c>
      <c r="L336" s="29" t="str">
        <f>IF(ISERROR(VLOOKUP(G336,'S12'!AB$13:AR$32,16,FALSE)),"",VLOOKUP(G336,'S12'!AB$13:AR$32,16,FALSE))</f>
        <v/>
      </c>
      <c r="M336" s="29" t="str">
        <f>IF(ISERROR(VLOOKUP(G336,'S12'!AJ$13:AR$32,9,FALSE)),"",VLOOKUP(G336,'S12'!AJ$13:AR$32,9,FALSE))</f>
        <v/>
      </c>
      <c r="N336" s="27" t="str">
        <f t="shared" si="276"/>
        <v/>
      </c>
      <c r="O336" s="27" t="str">
        <f t="shared" si="277"/>
        <v/>
      </c>
      <c r="P336" s="27" t="str">
        <f>IF(N336="","",CHOOSE(VLOOKUP($V336,$A$1:$F$600,6,FALSE),AHS!$M$1,BHS!$M$1,CHS!$M$1,HMJHS!$M$1,KHS!$M$1,Kings!$M$1,MHS!$M$1,SWHS!$M$1,AMHS!$M$1,'S10'!$M$1,'S11'!$M$1,'S12'!$M$1,'S13'!$M$1,'S14'!$M$1,'S15'!$M$1,'S16'!$M$1,'S17'!$M$1,'S18'!$M$1,'S19'!$M$1,'S20'!$M$1))</f>
        <v/>
      </c>
      <c r="Q336" s="27" t="str">
        <f t="shared" si="278"/>
        <v/>
      </c>
      <c r="R336" s="27" t="str">
        <f t="shared" si="279"/>
        <v/>
      </c>
      <c r="S336" s="27" t="str">
        <f t="shared" si="280"/>
        <v/>
      </c>
      <c r="T336" s="27" t="str">
        <f t="shared" si="281"/>
        <v/>
      </c>
      <c r="U336" s="27" t="str">
        <f t="shared" si="282"/>
        <v/>
      </c>
      <c r="V336" s="27">
        <v>334</v>
      </c>
      <c r="W336" s="27" t="str">
        <f t="shared" si="283"/>
        <v/>
      </c>
      <c r="X336" s="27" t="str">
        <f t="shared" si="284"/>
        <v/>
      </c>
      <c r="Y336" s="27" t="str">
        <f>IF(W336="","",CHOOSE(VLOOKUP($V336,$B$1:$F$600,5,FALSE),AHS!$M$1,BHS!$M$1,CHS!$M$1,HMJHS!$M$1,KHS!$M$1,Kings!$M$1,MHS!$M$1,SWHS!$M$1,AMHS!$M$1,'S10'!$M$1,'S11'!$M$1,'S12'!$M$1,'S13'!$M$1,'S14'!$M$1,'S15'!$M$1,'S16'!$M$1,'S17'!$M$1,'S18'!$M$1,'S19'!$M$1,'S20'!$M$1))</f>
        <v/>
      </c>
      <c r="Z336" s="27" t="str">
        <f t="shared" si="285"/>
        <v/>
      </c>
      <c r="AA336" s="27" t="str">
        <f t="shared" si="286"/>
        <v/>
      </c>
      <c r="AB336" s="27" t="str">
        <f t="shared" si="287"/>
        <v/>
      </c>
      <c r="AC336" s="27" t="str">
        <f t="shared" si="288"/>
        <v/>
      </c>
      <c r="AD336" s="27" t="str">
        <f t="shared" si="289"/>
        <v/>
      </c>
    </row>
    <row r="337" spans="1:30" ht="12" customHeight="1" x14ac:dyDescent="0.25">
      <c r="A337" s="29" t="str">
        <f t="shared" ref="A337:B337" si="368">IF(C337="","",COUNTIF(C$1:C336,C337)+C337)</f>
        <v/>
      </c>
      <c r="B337" s="29" t="str">
        <f t="shared" si="368"/>
        <v/>
      </c>
      <c r="C337" s="29" t="str">
        <f t="shared" si="272"/>
        <v/>
      </c>
      <c r="D337" s="29" t="str">
        <f t="shared" si="273"/>
        <v/>
      </c>
      <c r="E337" s="29">
        <f>'S12'!$Y$6</f>
        <v>1</v>
      </c>
      <c r="F337" s="29">
        <v>12</v>
      </c>
      <c r="G337" s="29">
        <v>7</v>
      </c>
      <c r="H337" s="29" t="str">
        <f>IF(AND(E337=1,'S12'!H$9&lt;&gt;""),'S12'!H$9,"")</f>
        <v/>
      </c>
      <c r="I337" s="29" t="str">
        <f>IF(AND(E337=2,'S12'!H$9&lt;&gt;""),'S12'!H$9,"")</f>
        <v/>
      </c>
      <c r="J337" s="29" t="str">
        <f>IF(ISERROR(VLOOKUP(G337,'S12'!L$13:AR$32,30,FALSE)),"",VLOOKUP(G337,'S12'!L$13:AR$32,30,FALSE))</f>
        <v/>
      </c>
      <c r="K337" s="29" t="str">
        <f>IF(ISERROR(VLOOKUP(G337,'S12'!T$13:AR$32,23,FALSE)),"",VLOOKUP(G337,'S12'!T$13:AR$32,23,FALSE))</f>
        <v/>
      </c>
      <c r="L337" s="29" t="str">
        <f>IF(ISERROR(VLOOKUP(G337,'S12'!AB$13:AR$32,16,FALSE)),"",VLOOKUP(G337,'S12'!AB$13:AR$32,16,FALSE))</f>
        <v/>
      </c>
      <c r="M337" s="29" t="str">
        <f>IF(ISERROR(VLOOKUP(G337,'S12'!AJ$13:AR$32,9,FALSE)),"",VLOOKUP(G337,'S12'!AJ$13:AR$32,9,FALSE))</f>
        <v/>
      </c>
      <c r="N337" s="27" t="str">
        <f t="shared" si="276"/>
        <v/>
      </c>
      <c r="O337" s="27" t="str">
        <f t="shared" si="277"/>
        <v/>
      </c>
      <c r="P337" s="27" t="str">
        <f>IF(N337="","",CHOOSE(VLOOKUP($V337,$A$1:$F$600,6,FALSE),AHS!$M$1,BHS!$M$1,CHS!$M$1,HMJHS!$M$1,KHS!$M$1,Kings!$M$1,MHS!$M$1,SWHS!$M$1,AMHS!$M$1,'S10'!$M$1,'S11'!$M$1,'S12'!$M$1,'S13'!$M$1,'S14'!$M$1,'S15'!$M$1,'S16'!$M$1,'S17'!$M$1,'S18'!$M$1,'S19'!$M$1,'S20'!$M$1))</f>
        <v/>
      </c>
      <c r="Q337" s="27" t="str">
        <f t="shared" si="278"/>
        <v/>
      </c>
      <c r="R337" s="27" t="str">
        <f t="shared" si="279"/>
        <v/>
      </c>
      <c r="S337" s="27" t="str">
        <f t="shared" si="280"/>
        <v/>
      </c>
      <c r="T337" s="27" t="str">
        <f t="shared" si="281"/>
        <v/>
      </c>
      <c r="U337" s="27" t="str">
        <f t="shared" si="282"/>
        <v/>
      </c>
      <c r="V337" s="27">
        <v>335</v>
      </c>
      <c r="W337" s="27" t="str">
        <f t="shared" si="283"/>
        <v/>
      </c>
      <c r="X337" s="27" t="str">
        <f t="shared" si="284"/>
        <v/>
      </c>
      <c r="Y337" s="27" t="str">
        <f>IF(W337="","",CHOOSE(VLOOKUP($V337,$B$1:$F$600,5,FALSE),AHS!$M$1,BHS!$M$1,CHS!$M$1,HMJHS!$M$1,KHS!$M$1,Kings!$M$1,MHS!$M$1,SWHS!$M$1,AMHS!$M$1,'S10'!$M$1,'S11'!$M$1,'S12'!$M$1,'S13'!$M$1,'S14'!$M$1,'S15'!$M$1,'S16'!$M$1,'S17'!$M$1,'S18'!$M$1,'S19'!$M$1,'S20'!$M$1))</f>
        <v/>
      </c>
      <c r="Z337" s="27" t="str">
        <f t="shared" si="285"/>
        <v/>
      </c>
      <c r="AA337" s="27" t="str">
        <f t="shared" si="286"/>
        <v/>
      </c>
      <c r="AB337" s="27" t="str">
        <f t="shared" si="287"/>
        <v/>
      </c>
      <c r="AC337" s="27" t="str">
        <f t="shared" si="288"/>
        <v/>
      </c>
      <c r="AD337" s="27" t="str">
        <f t="shared" si="289"/>
        <v/>
      </c>
    </row>
    <row r="338" spans="1:30" ht="12" customHeight="1" x14ac:dyDescent="0.25">
      <c r="A338" s="29" t="str">
        <f t="shared" ref="A338:B338" si="369">IF(C338="","",COUNTIF(C$1:C337,C338)+C338)</f>
        <v/>
      </c>
      <c r="B338" s="29" t="str">
        <f t="shared" si="369"/>
        <v/>
      </c>
      <c r="C338" s="29" t="str">
        <f t="shared" si="272"/>
        <v/>
      </c>
      <c r="D338" s="29" t="str">
        <f t="shared" si="273"/>
        <v/>
      </c>
      <c r="E338" s="29">
        <f>'S12'!$Y$6</f>
        <v>1</v>
      </c>
      <c r="F338" s="29">
        <v>12</v>
      </c>
      <c r="G338" s="29">
        <v>8</v>
      </c>
      <c r="H338" s="29" t="str">
        <f>IF(AND(E338=1,'S12'!H$10&lt;&gt;""),'S12'!H$10,"")</f>
        <v/>
      </c>
      <c r="I338" s="29" t="str">
        <f>IF(AND(E338=2,'S12'!H$10&lt;&gt;""),'S12'!H$10,"")</f>
        <v/>
      </c>
      <c r="J338" s="29" t="str">
        <f>IF(ISERROR(VLOOKUP(G338,'S12'!L$13:AR$32,30,FALSE)),"",VLOOKUP(G338,'S12'!L$13:AR$32,30,FALSE))</f>
        <v/>
      </c>
      <c r="K338" s="29" t="str">
        <f>IF(ISERROR(VLOOKUP(G338,'S12'!T$13:AR$32,23,FALSE)),"",VLOOKUP(G338,'S12'!T$13:AR$32,23,FALSE))</f>
        <v/>
      </c>
      <c r="L338" s="29" t="str">
        <f>IF(ISERROR(VLOOKUP(G338,'S12'!AB$13:AR$32,16,FALSE)),"",VLOOKUP(G338,'S12'!AB$13:AR$32,16,FALSE))</f>
        <v/>
      </c>
      <c r="M338" s="29" t="str">
        <f>IF(ISERROR(VLOOKUP(G338,'S12'!AJ$13:AR$32,9,FALSE)),"",VLOOKUP(G338,'S12'!AJ$13:AR$32,9,FALSE))</f>
        <v/>
      </c>
      <c r="N338" s="27" t="str">
        <f t="shared" si="276"/>
        <v/>
      </c>
      <c r="O338" s="27" t="str">
        <f t="shared" si="277"/>
        <v/>
      </c>
      <c r="P338" s="27" t="str">
        <f>IF(N338="","",CHOOSE(VLOOKUP($V338,$A$1:$F$600,6,FALSE),AHS!$M$1,BHS!$M$1,CHS!$M$1,HMJHS!$M$1,KHS!$M$1,Kings!$M$1,MHS!$M$1,SWHS!$M$1,AMHS!$M$1,'S10'!$M$1,'S11'!$M$1,'S12'!$M$1,'S13'!$M$1,'S14'!$M$1,'S15'!$M$1,'S16'!$M$1,'S17'!$M$1,'S18'!$M$1,'S19'!$M$1,'S20'!$M$1))</f>
        <v/>
      </c>
      <c r="Q338" s="27" t="str">
        <f t="shared" si="278"/>
        <v/>
      </c>
      <c r="R338" s="27" t="str">
        <f t="shared" si="279"/>
        <v/>
      </c>
      <c r="S338" s="27" t="str">
        <f t="shared" si="280"/>
        <v/>
      </c>
      <c r="T338" s="27" t="str">
        <f t="shared" si="281"/>
        <v/>
      </c>
      <c r="U338" s="27" t="str">
        <f t="shared" si="282"/>
        <v/>
      </c>
      <c r="V338" s="27">
        <v>336</v>
      </c>
      <c r="W338" s="27" t="str">
        <f t="shared" si="283"/>
        <v/>
      </c>
      <c r="X338" s="27" t="str">
        <f t="shared" si="284"/>
        <v/>
      </c>
      <c r="Y338" s="27" t="str">
        <f>IF(W338="","",CHOOSE(VLOOKUP($V338,$B$1:$F$600,5,FALSE),AHS!$M$1,BHS!$M$1,CHS!$M$1,HMJHS!$M$1,KHS!$M$1,Kings!$M$1,MHS!$M$1,SWHS!$M$1,AMHS!$M$1,'S10'!$M$1,'S11'!$M$1,'S12'!$M$1,'S13'!$M$1,'S14'!$M$1,'S15'!$M$1,'S16'!$M$1,'S17'!$M$1,'S18'!$M$1,'S19'!$M$1,'S20'!$M$1))</f>
        <v/>
      </c>
      <c r="Z338" s="27" t="str">
        <f t="shared" si="285"/>
        <v/>
      </c>
      <c r="AA338" s="27" t="str">
        <f t="shared" si="286"/>
        <v/>
      </c>
      <c r="AB338" s="27" t="str">
        <f t="shared" si="287"/>
        <v/>
      </c>
      <c r="AC338" s="27" t="str">
        <f t="shared" si="288"/>
        <v/>
      </c>
      <c r="AD338" s="27" t="str">
        <f t="shared" si="289"/>
        <v/>
      </c>
    </row>
    <row r="339" spans="1:30" ht="12" customHeight="1" x14ac:dyDescent="0.25">
      <c r="A339" s="29" t="str">
        <f t="shared" ref="A339:B339" si="370">IF(C339="","",COUNTIF(C$1:C338,C339)+C339)</f>
        <v/>
      </c>
      <c r="B339" s="29" t="str">
        <f t="shared" si="370"/>
        <v/>
      </c>
      <c r="C339" s="29" t="str">
        <f t="shared" si="272"/>
        <v/>
      </c>
      <c r="D339" s="29" t="str">
        <f t="shared" si="273"/>
        <v/>
      </c>
      <c r="E339" s="29">
        <f>'S12'!$Y$6</f>
        <v>1</v>
      </c>
      <c r="F339" s="29">
        <v>12</v>
      </c>
      <c r="G339" s="29">
        <v>9</v>
      </c>
      <c r="H339" s="29" t="str">
        <f>IF(AND(E339=1,'S12'!H$11&lt;&gt;""),'S12'!H$11,"")</f>
        <v/>
      </c>
      <c r="I339" s="29" t="str">
        <f>IF(AND(E339=2,'S12'!H$11&lt;&gt;""),'S12'!H$11,"")</f>
        <v/>
      </c>
      <c r="J339" s="29" t="str">
        <f>IF(ISERROR(VLOOKUP(G339,'S12'!L$13:AR$32,30,FALSE)),"",VLOOKUP(G339,'S12'!L$13:AR$32,30,FALSE))</f>
        <v/>
      </c>
      <c r="K339" s="29" t="str">
        <f>IF(ISERROR(VLOOKUP(G339,'S12'!T$13:AR$32,23,FALSE)),"",VLOOKUP(G339,'S12'!T$13:AR$32,23,FALSE))</f>
        <v/>
      </c>
      <c r="L339" s="29" t="str">
        <f>IF(ISERROR(VLOOKUP(G339,'S12'!AB$13:AR$32,16,FALSE)),"",VLOOKUP(G339,'S12'!AB$13:AR$32,16,FALSE))</f>
        <v/>
      </c>
      <c r="M339" s="29" t="str">
        <f>IF(ISERROR(VLOOKUP(G339,'S12'!AJ$13:AR$32,9,FALSE)),"",VLOOKUP(G339,'S12'!AJ$13:AR$32,9,FALSE))</f>
        <v/>
      </c>
      <c r="N339" s="27" t="str">
        <f t="shared" si="276"/>
        <v/>
      </c>
      <c r="O339" s="27" t="str">
        <f t="shared" si="277"/>
        <v/>
      </c>
      <c r="P339" s="27" t="str">
        <f>IF(N339="","",CHOOSE(VLOOKUP($V339,$A$1:$F$600,6,FALSE),AHS!$M$1,BHS!$M$1,CHS!$M$1,HMJHS!$M$1,KHS!$M$1,Kings!$M$1,MHS!$M$1,SWHS!$M$1,AMHS!$M$1,'S10'!$M$1,'S11'!$M$1,'S12'!$M$1,'S13'!$M$1,'S14'!$M$1,'S15'!$M$1,'S16'!$M$1,'S17'!$M$1,'S18'!$M$1,'S19'!$M$1,'S20'!$M$1))</f>
        <v/>
      </c>
      <c r="Q339" s="27" t="str">
        <f t="shared" si="278"/>
        <v/>
      </c>
      <c r="R339" s="27" t="str">
        <f t="shared" si="279"/>
        <v/>
      </c>
      <c r="S339" s="27" t="str">
        <f t="shared" si="280"/>
        <v/>
      </c>
      <c r="T339" s="27" t="str">
        <f t="shared" si="281"/>
        <v/>
      </c>
      <c r="U339" s="27" t="str">
        <f t="shared" si="282"/>
        <v/>
      </c>
      <c r="V339" s="27">
        <v>337</v>
      </c>
      <c r="W339" s="27" t="str">
        <f t="shared" si="283"/>
        <v/>
      </c>
      <c r="X339" s="27" t="str">
        <f t="shared" si="284"/>
        <v/>
      </c>
      <c r="Y339" s="27" t="str">
        <f>IF(W339="","",CHOOSE(VLOOKUP($V339,$B$1:$F$600,5,FALSE),AHS!$M$1,BHS!$M$1,CHS!$M$1,HMJHS!$M$1,KHS!$M$1,Kings!$M$1,MHS!$M$1,SWHS!$M$1,AMHS!$M$1,'S10'!$M$1,'S11'!$M$1,'S12'!$M$1,'S13'!$M$1,'S14'!$M$1,'S15'!$M$1,'S16'!$M$1,'S17'!$M$1,'S18'!$M$1,'S19'!$M$1,'S20'!$M$1))</f>
        <v/>
      </c>
      <c r="Z339" s="27" t="str">
        <f t="shared" si="285"/>
        <v/>
      </c>
      <c r="AA339" s="27" t="str">
        <f t="shared" si="286"/>
        <v/>
      </c>
      <c r="AB339" s="27" t="str">
        <f t="shared" si="287"/>
        <v/>
      </c>
      <c r="AC339" s="27" t="str">
        <f t="shared" si="288"/>
        <v/>
      </c>
      <c r="AD339" s="27" t="str">
        <f t="shared" si="289"/>
        <v/>
      </c>
    </row>
    <row r="340" spans="1:30" ht="12" customHeight="1" x14ac:dyDescent="0.25">
      <c r="A340" s="29" t="str">
        <f t="shared" ref="A340:B340" si="371">IF(C340="","",COUNTIF(C$1:C339,C340)+C340)</f>
        <v/>
      </c>
      <c r="B340" s="29" t="str">
        <f t="shared" si="371"/>
        <v/>
      </c>
      <c r="C340" s="29" t="str">
        <f t="shared" si="272"/>
        <v/>
      </c>
      <c r="D340" s="29" t="str">
        <f t="shared" si="273"/>
        <v/>
      </c>
      <c r="E340" s="29">
        <f>'S12'!$Y$6</f>
        <v>1</v>
      </c>
      <c r="F340" s="29">
        <v>12</v>
      </c>
      <c r="G340" s="29">
        <v>10</v>
      </c>
      <c r="H340" s="29" t="str">
        <f>IF(AND(E340=1,'S12'!H$12&lt;&gt;""),'S12'!H$12,"")</f>
        <v/>
      </c>
      <c r="I340" s="29" t="str">
        <f>IF(AND(E340=2,'S12'!H$12&lt;&gt;""),'S12'!H$12,"")</f>
        <v/>
      </c>
      <c r="J340" s="29" t="str">
        <f>IF(ISERROR(VLOOKUP(G340,'S12'!L$13:AR$32,30,FALSE)),"",VLOOKUP(G340,'S12'!L$13:AR$32,30,FALSE))</f>
        <v/>
      </c>
      <c r="K340" s="29" t="str">
        <f>IF(ISERROR(VLOOKUP(G340,'S12'!T$13:AR$32,23,FALSE)),"",VLOOKUP(G340,'S12'!T$13:AR$32,23,FALSE))</f>
        <v/>
      </c>
      <c r="L340" s="29" t="str">
        <f>IF(ISERROR(VLOOKUP(G340,'S12'!AB$13:AR$32,16,FALSE)),"",VLOOKUP(G340,'S12'!AB$13:AR$32,16,FALSE))</f>
        <v/>
      </c>
      <c r="M340" s="29" t="str">
        <f>IF(ISERROR(VLOOKUP(G340,'S12'!AJ$13:AR$32,9,FALSE)),"",VLOOKUP(G340,'S12'!AJ$13:AR$32,9,FALSE))</f>
        <v/>
      </c>
      <c r="N340" s="27" t="str">
        <f t="shared" si="276"/>
        <v/>
      </c>
      <c r="O340" s="27" t="str">
        <f t="shared" si="277"/>
        <v/>
      </c>
      <c r="P340" s="27" t="str">
        <f>IF(N340="","",CHOOSE(VLOOKUP($V340,$A$1:$F$600,6,FALSE),AHS!$M$1,BHS!$M$1,CHS!$M$1,HMJHS!$M$1,KHS!$M$1,Kings!$M$1,MHS!$M$1,SWHS!$M$1,AMHS!$M$1,'S10'!$M$1,'S11'!$M$1,'S12'!$M$1,'S13'!$M$1,'S14'!$M$1,'S15'!$M$1,'S16'!$M$1,'S17'!$M$1,'S18'!$M$1,'S19'!$M$1,'S20'!$M$1))</f>
        <v/>
      </c>
      <c r="Q340" s="27" t="str">
        <f t="shared" si="278"/>
        <v/>
      </c>
      <c r="R340" s="27" t="str">
        <f t="shared" si="279"/>
        <v/>
      </c>
      <c r="S340" s="27" t="str">
        <f t="shared" si="280"/>
        <v/>
      </c>
      <c r="T340" s="27" t="str">
        <f t="shared" si="281"/>
        <v/>
      </c>
      <c r="U340" s="27" t="str">
        <f t="shared" si="282"/>
        <v/>
      </c>
      <c r="V340" s="27">
        <v>338</v>
      </c>
      <c r="W340" s="27" t="str">
        <f t="shared" si="283"/>
        <v/>
      </c>
      <c r="X340" s="27" t="str">
        <f t="shared" si="284"/>
        <v/>
      </c>
      <c r="Y340" s="27" t="str">
        <f>IF(W340="","",CHOOSE(VLOOKUP($V340,$B$1:$F$600,5,FALSE),AHS!$M$1,BHS!$M$1,CHS!$M$1,HMJHS!$M$1,KHS!$M$1,Kings!$M$1,MHS!$M$1,SWHS!$M$1,AMHS!$M$1,'S10'!$M$1,'S11'!$M$1,'S12'!$M$1,'S13'!$M$1,'S14'!$M$1,'S15'!$M$1,'S16'!$M$1,'S17'!$M$1,'S18'!$M$1,'S19'!$M$1,'S20'!$M$1))</f>
        <v/>
      </c>
      <c r="Z340" s="27" t="str">
        <f t="shared" si="285"/>
        <v/>
      </c>
      <c r="AA340" s="27" t="str">
        <f t="shared" si="286"/>
        <v/>
      </c>
      <c r="AB340" s="27" t="str">
        <f t="shared" si="287"/>
        <v/>
      </c>
      <c r="AC340" s="27" t="str">
        <f t="shared" si="288"/>
        <v/>
      </c>
      <c r="AD340" s="27" t="str">
        <f t="shared" si="289"/>
        <v/>
      </c>
    </row>
    <row r="341" spans="1:30" ht="12" customHeight="1" x14ac:dyDescent="0.25">
      <c r="A341" s="29" t="str">
        <f t="shared" ref="A341:B341" si="372">IF(C341="","",COUNTIF(C$1:C340,C341)+C341)</f>
        <v/>
      </c>
      <c r="B341" s="29" t="str">
        <f t="shared" si="372"/>
        <v/>
      </c>
      <c r="C341" s="29" t="str">
        <f t="shared" si="272"/>
        <v/>
      </c>
      <c r="D341" s="29" t="str">
        <f t="shared" si="273"/>
        <v/>
      </c>
      <c r="E341" s="29">
        <f>'S12'!$Y$6</f>
        <v>1</v>
      </c>
      <c r="F341" s="29">
        <v>12</v>
      </c>
      <c r="G341" s="29">
        <v>11</v>
      </c>
      <c r="H341" s="29" t="str">
        <f>IF(AND(E341=1,'S12'!H$13&lt;&gt;""),'S12'!H$13,"")</f>
        <v/>
      </c>
      <c r="I341" s="29" t="str">
        <f>IF(AND(E341=2,'S12'!H$13&lt;&gt;""),'S12'!H$13,"")</f>
        <v/>
      </c>
      <c r="J341" s="29" t="str">
        <f>IF(ISERROR(VLOOKUP(G341,'S12'!L$13:AR$32,30,FALSE)),"",VLOOKUP(G341,'S12'!L$13:AR$32,30,FALSE))</f>
        <v/>
      </c>
      <c r="K341" s="29" t="str">
        <f>IF(ISERROR(VLOOKUP(G341,'S12'!T$13:AR$32,23,FALSE)),"",VLOOKUP(G341,'S12'!T$13:AR$32,23,FALSE))</f>
        <v/>
      </c>
      <c r="L341" s="29" t="str">
        <f>IF(ISERROR(VLOOKUP(G341,'S12'!AB$13:AR$32,16,FALSE)),"",VLOOKUP(G341,'S12'!AB$13:AR$32,16,FALSE))</f>
        <v/>
      </c>
      <c r="M341" s="29" t="str">
        <f>IF(ISERROR(VLOOKUP(G341,'S12'!AJ$13:AR$32,9,FALSE)),"",VLOOKUP(G341,'S12'!AJ$13:AR$32,9,FALSE))</f>
        <v/>
      </c>
      <c r="N341" s="27" t="str">
        <f t="shared" si="276"/>
        <v/>
      </c>
      <c r="O341" s="27" t="str">
        <f t="shared" si="277"/>
        <v/>
      </c>
      <c r="P341" s="27" t="str">
        <f>IF(N341="","",CHOOSE(VLOOKUP($V341,$A$1:$F$600,6,FALSE),AHS!$M$1,BHS!$M$1,CHS!$M$1,HMJHS!$M$1,KHS!$M$1,Kings!$M$1,MHS!$M$1,SWHS!$M$1,AMHS!$M$1,'S10'!$M$1,'S11'!$M$1,'S12'!$M$1,'S13'!$M$1,'S14'!$M$1,'S15'!$M$1,'S16'!$M$1,'S17'!$M$1,'S18'!$M$1,'S19'!$M$1,'S20'!$M$1))</f>
        <v/>
      </c>
      <c r="Q341" s="27" t="str">
        <f t="shared" si="278"/>
        <v/>
      </c>
      <c r="R341" s="27" t="str">
        <f t="shared" si="279"/>
        <v/>
      </c>
      <c r="S341" s="27" t="str">
        <f t="shared" si="280"/>
        <v/>
      </c>
      <c r="T341" s="27" t="str">
        <f t="shared" si="281"/>
        <v/>
      </c>
      <c r="U341" s="27" t="str">
        <f t="shared" si="282"/>
        <v/>
      </c>
      <c r="V341" s="27">
        <v>339</v>
      </c>
      <c r="W341" s="27" t="str">
        <f t="shared" si="283"/>
        <v/>
      </c>
      <c r="X341" s="27" t="str">
        <f t="shared" si="284"/>
        <v/>
      </c>
      <c r="Y341" s="27" t="str">
        <f>IF(W341="","",CHOOSE(VLOOKUP($V341,$B$1:$F$600,5,FALSE),AHS!$M$1,BHS!$M$1,CHS!$M$1,HMJHS!$M$1,KHS!$M$1,Kings!$M$1,MHS!$M$1,SWHS!$M$1,AMHS!$M$1,'S10'!$M$1,'S11'!$M$1,'S12'!$M$1,'S13'!$M$1,'S14'!$M$1,'S15'!$M$1,'S16'!$M$1,'S17'!$M$1,'S18'!$M$1,'S19'!$M$1,'S20'!$M$1))</f>
        <v/>
      </c>
      <c r="Z341" s="27" t="str">
        <f t="shared" si="285"/>
        <v/>
      </c>
      <c r="AA341" s="27" t="str">
        <f t="shared" si="286"/>
        <v/>
      </c>
      <c r="AB341" s="27" t="str">
        <f t="shared" si="287"/>
        <v/>
      </c>
      <c r="AC341" s="27" t="str">
        <f t="shared" si="288"/>
        <v/>
      </c>
      <c r="AD341" s="27" t="str">
        <f t="shared" si="289"/>
        <v/>
      </c>
    </row>
    <row r="342" spans="1:30" ht="12" customHeight="1" x14ac:dyDescent="0.25">
      <c r="A342" s="29" t="str">
        <f t="shared" ref="A342:B342" si="373">IF(C342="","",COUNTIF(C$1:C341,C342)+C342)</f>
        <v/>
      </c>
      <c r="B342" s="29" t="str">
        <f t="shared" si="373"/>
        <v/>
      </c>
      <c r="C342" s="29" t="str">
        <f t="shared" si="272"/>
        <v/>
      </c>
      <c r="D342" s="29" t="str">
        <f t="shared" si="273"/>
        <v/>
      </c>
      <c r="E342" s="29">
        <f>'S12'!$Y$6</f>
        <v>1</v>
      </c>
      <c r="F342" s="29">
        <v>12</v>
      </c>
      <c r="G342" s="29">
        <v>12</v>
      </c>
      <c r="H342" s="29" t="str">
        <f>IF(AND(E342=1,'S12'!H$14&lt;&gt;""),'S12'!H$14,"")</f>
        <v/>
      </c>
      <c r="I342" s="29" t="str">
        <f>IF(AND(E342=2,'S12'!H$14&lt;&gt;""),'S12'!H$14,"")</f>
        <v/>
      </c>
      <c r="J342" s="29" t="str">
        <f>IF(ISERROR(VLOOKUP(G342,'S12'!L$13:AR$32,30,FALSE)),"",VLOOKUP(G342,'S12'!L$13:AR$32,30,FALSE))</f>
        <v/>
      </c>
      <c r="K342" s="29" t="str">
        <f>IF(ISERROR(VLOOKUP(G342,'S12'!T$13:AR$32,23,FALSE)),"",VLOOKUP(G342,'S12'!T$13:AR$32,23,FALSE))</f>
        <v/>
      </c>
      <c r="L342" s="29" t="str">
        <f>IF(ISERROR(VLOOKUP(G342,'S12'!AB$13:AR$32,16,FALSE)),"",VLOOKUP(G342,'S12'!AB$13:AR$32,16,FALSE))</f>
        <v/>
      </c>
      <c r="M342" s="29" t="str">
        <f>IF(ISERROR(VLOOKUP(G342,'S12'!AJ$13:AR$32,9,FALSE)),"",VLOOKUP(G342,'S12'!AJ$13:AR$32,9,FALSE))</f>
        <v/>
      </c>
      <c r="N342" s="27" t="str">
        <f t="shared" si="276"/>
        <v/>
      </c>
      <c r="O342" s="27" t="str">
        <f t="shared" si="277"/>
        <v/>
      </c>
      <c r="P342" s="27" t="str">
        <f>IF(N342="","",CHOOSE(VLOOKUP($V342,$A$1:$F$600,6,FALSE),AHS!$M$1,BHS!$M$1,CHS!$M$1,HMJHS!$M$1,KHS!$M$1,Kings!$M$1,MHS!$M$1,SWHS!$M$1,AMHS!$M$1,'S10'!$M$1,'S11'!$M$1,'S12'!$M$1,'S13'!$M$1,'S14'!$M$1,'S15'!$M$1,'S16'!$M$1,'S17'!$M$1,'S18'!$M$1,'S19'!$M$1,'S20'!$M$1))</f>
        <v/>
      </c>
      <c r="Q342" s="27" t="str">
        <f t="shared" si="278"/>
        <v/>
      </c>
      <c r="R342" s="27" t="str">
        <f t="shared" si="279"/>
        <v/>
      </c>
      <c r="S342" s="27" t="str">
        <f t="shared" si="280"/>
        <v/>
      </c>
      <c r="T342" s="27" t="str">
        <f t="shared" si="281"/>
        <v/>
      </c>
      <c r="U342" s="27" t="str">
        <f t="shared" si="282"/>
        <v/>
      </c>
      <c r="V342" s="27">
        <v>340</v>
      </c>
      <c r="W342" s="27" t="str">
        <f t="shared" si="283"/>
        <v/>
      </c>
      <c r="X342" s="27" t="str">
        <f t="shared" si="284"/>
        <v/>
      </c>
      <c r="Y342" s="27" t="str">
        <f>IF(W342="","",CHOOSE(VLOOKUP($V342,$B$1:$F$600,5,FALSE),AHS!$M$1,BHS!$M$1,CHS!$M$1,HMJHS!$M$1,KHS!$M$1,Kings!$M$1,MHS!$M$1,SWHS!$M$1,AMHS!$M$1,'S10'!$M$1,'S11'!$M$1,'S12'!$M$1,'S13'!$M$1,'S14'!$M$1,'S15'!$M$1,'S16'!$M$1,'S17'!$M$1,'S18'!$M$1,'S19'!$M$1,'S20'!$M$1))</f>
        <v/>
      </c>
      <c r="Z342" s="27" t="str">
        <f t="shared" si="285"/>
        <v/>
      </c>
      <c r="AA342" s="27" t="str">
        <f t="shared" si="286"/>
        <v/>
      </c>
      <c r="AB342" s="27" t="str">
        <f t="shared" si="287"/>
        <v/>
      </c>
      <c r="AC342" s="27" t="str">
        <f t="shared" si="288"/>
        <v/>
      </c>
      <c r="AD342" s="27" t="str">
        <f t="shared" si="289"/>
        <v/>
      </c>
    </row>
    <row r="343" spans="1:30" ht="12" customHeight="1" x14ac:dyDescent="0.25">
      <c r="A343" s="29" t="str">
        <f t="shared" ref="A343:B343" si="374">IF(C343="","",COUNTIF(C$1:C342,C343)+C343)</f>
        <v/>
      </c>
      <c r="B343" s="29" t="str">
        <f t="shared" si="374"/>
        <v/>
      </c>
      <c r="C343" s="29" t="str">
        <f t="shared" si="272"/>
        <v/>
      </c>
      <c r="D343" s="29" t="str">
        <f t="shared" si="273"/>
        <v/>
      </c>
      <c r="E343" s="29">
        <f>'S12'!$Y$6</f>
        <v>1</v>
      </c>
      <c r="F343" s="29">
        <v>12</v>
      </c>
      <c r="G343" s="29">
        <v>13</v>
      </c>
      <c r="H343" s="29" t="str">
        <f>IF(AND(E343=1,'S12'!H$15&lt;&gt;""),'S12'!H$15,"")</f>
        <v/>
      </c>
      <c r="I343" s="29" t="str">
        <f>IF(AND(E343=2,'S12'!H$15&lt;&gt;""),'S12'!H$15,"")</f>
        <v/>
      </c>
      <c r="J343" s="29" t="str">
        <f>IF(ISERROR(VLOOKUP(G343,'S12'!L$13:AR$32,30,FALSE)),"",VLOOKUP(G343,'S12'!L$13:AR$32,30,FALSE))</f>
        <v/>
      </c>
      <c r="K343" s="29" t="str">
        <f>IF(ISERROR(VLOOKUP(G343,'S12'!T$13:AR$32,23,FALSE)),"",VLOOKUP(G343,'S12'!T$13:AR$32,23,FALSE))</f>
        <v/>
      </c>
      <c r="L343" s="29" t="str">
        <f>IF(ISERROR(VLOOKUP(G343,'S12'!AB$13:AR$32,16,FALSE)),"",VLOOKUP(G343,'S12'!AB$13:AR$32,16,FALSE))</f>
        <v/>
      </c>
      <c r="M343" s="29" t="str">
        <f>IF(ISERROR(VLOOKUP(G343,'S12'!AJ$13:AR$32,9,FALSE)),"",VLOOKUP(G343,'S12'!AJ$13:AR$32,9,FALSE))</f>
        <v/>
      </c>
      <c r="N343" s="27" t="str">
        <f t="shared" si="276"/>
        <v/>
      </c>
      <c r="O343" s="27" t="str">
        <f t="shared" si="277"/>
        <v/>
      </c>
      <c r="P343" s="27" t="str">
        <f>IF(N343="","",CHOOSE(VLOOKUP($V343,$A$1:$F$600,6,FALSE),AHS!$M$1,BHS!$M$1,CHS!$M$1,HMJHS!$M$1,KHS!$M$1,Kings!$M$1,MHS!$M$1,SWHS!$M$1,AMHS!$M$1,'S10'!$M$1,'S11'!$M$1,'S12'!$M$1,'S13'!$M$1,'S14'!$M$1,'S15'!$M$1,'S16'!$M$1,'S17'!$M$1,'S18'!$M$1,'S19'!$M$1,'S20'!$M$1))</f>
        <v/>
      </c>
      <c r="Q343" s="27" t="str">
        <f t="shared" si="278"/>
        <v/>
      </c>
      <c r="R343" s="27" t="str">
        <f t="shared" si="279"/>
        <v/>
      </c>
      <c r="S343" s="27" t="str">
        <f t="shared" si="280"/>
        <v/>
      </c>
      <c r="T343" s="27" t="str">
        <f t="shared" si="281"/>
        <v/>
      </c>
      <c r="U343" s="27" t="str">
        <f t="shared" si="282"/>
        <v/>
      </c>
      <c r="V343" s="27">
        <v>341</v>
      </c>
      <c r="W343" s="27" t="str">
        <f t="shared" si="283"/>
        <v/>
      </c>
      <c r="X343" s="27" t="str">
        <f t="shared" si="284"/>
        <v/>
      </c>
      <c r="Y343" s="27" t="str">
        <f>IF(W343="","",CHOOSE(VLOOKUP($V343,$B$1:$F$600,5,FALSE),AHS!$M$1,BHS!$M$1,CHS!$M$1,HMJHS!$M$1,KHS!$M$1,Kings!$M$1,MHS!$M$1,SWHS!$M$1,AMHS!$M$1,'S10'!$M$1,'S11'!$M$1,'S12'!$M$1,'S13'!$M$1,'S14'!$M$1,'S15'!$M$1,'S16'!$M$1,'S17'!$M$1,'S18'!$M$1,'S19'!$M$1,'S20'!$M$1))</f>
        <v/>
      </c>
      <c r="Z343" s="27" t="str">
        <f t="shared" si="285"/>
        <v/>
      </c>
      <c r="AA343" s="27" t="str">
        <f t="shared" si="286"/>
        <v/>
      </c>
      <c r="AB343" s="27" t="str">
        <f t="shared" si="287"/>
        <v/>
      </c>
      <c r="AC343" s="27" t="str">
        <f t="shared" si="288"/>
        <v/>
      </c>
      <c r="AD343" s="27" t="str">
        <f t="shared" si="289"/>
        <v/>
      </c>
    </row>
    <row r="344" spans="1:30" ht="12" customHeight="1" x14ac:dyDescent="0.25">
      <c r="A344" s="29" t="str">
        <f t="shared" ref="A344:B344" si="375">IF(C344="","",COUNTIF(C$1:C343,C344)+C344)</f>
        <v/>
      </c>
      <c r="B344" s="29" t="str">
        <f t="shared" si="375"/>
        <v/>
      </c>
      <c r="C344" s="29" t="str">
        <f t="shared" si="272"/>
        <v/>
      </c>
      <c r="D344" s="29" t="str">
        <f t="shared" si="273"/>
        <v/>
      </c>
      <c r="E344" s="29">
        <f>'S12'!$Y$6</f>
        <v>1</v>
      </c>
      <c r="F344" s="29">
        <v>12</v>
      </c>
      <c r="G344" s="29">
        <v>14</v>
      </c>
      <c r="H344" s="29" t="str">
        <f>IF(AND(E344=1,'S12'!H$16&lt;&gt;""),'S12'!H$16,"")</f>
        <v/>
      </c>
      <c r="I344" s="29" t="str">
        <f>IF(AND(E344=2,'S12'!H$16&lt;&gt;""),'S12'!H$16,"")</f>
        <v/>
      </c>
      <c r="J344" s="29" t="str">
        <f>IF(ISERROR(VLOOKUP(G344,'S12'!L$13:AR$32,30,FALSE)),"",VLOOKUP(G344,'S12'!L$13:AR$32,30,FALSE))</f>
        <v/>
      </c>
      <c r="K344" s="29" t="str">
        <f>IF(ISERROR(VLOOKUP(G344,'S12'!T$13:AR$32,23,FALSE)),"",VLOOKUP(G344,'S12'!T$13:AR$32,23,FALSE))</f>
        <v/>
      </c>
      <c r="L344" s="29" t="str">
        <f>IF(ISERROR(VLOOKUP(G344,'S12'!AB$13:AR$32,16,FALSE)),"",VLOOKUP(G344,'S12'!AB$13:AR$32,16,FALSE))</f>
        <v/>
      </c>
      <c r="M344" s="29" t="str">
        <f>IF(ISERROR(VLOOKUP(G344,'S12'!AJ$13:AR$32,9,FALSE)),"",VLOOKUP(G344,'S12'!AJ$13:AR$32,9,FALSE))</f>
        <v/>
      </c>
      <c r="N344" s="27" t="str">
        <f t="shared" si="276"/>
        <v/>
      </c>
      <c r="O344" s="27" t="str">
        <f t="shared" si="277"/>
        <v/>
      </c>
      <c r="P344" s="27" t="str">
        <f>IF(N344="","",CHOOSE(VLOOKUP($V344,$A$1:$F$600,6,FALSE),AHS!$M$1,BHS!$M$1,CHS!$M$1,HMJHS!$M$1,KHS!$M$1,Kings!$M$1,MHS!$M$1,SWHS!$M$1,AMHS!$M$1,'S10'!$M$1,'S11'!$M$1,'S12'!$M$1,'S13'!$M$1,'S14'!$M$1,'S15'!$M$1,'S16'!$M$1,'S17'!$M$1,'S18'!$M$1,'S19'!$M$1,'S20'!$M$1))</f>
        <v/>
      </c>
      <c r="Q344" s="27" t="str">
        <f t="shared" si="278"/>
        <v/>
      </c>
      <c r="R344" s="27" t="str">
        <f t="shared" si="279"/>
        <v/>
      </c>
      <c r="S344" s="27" t="str">
        <f t="shared" si="280"/>
        <v/>
      </c>
      <c r="T344" s="27" t="str">
        <f t="shared" si="281"/>
        <v/>
      </c>
      <c r="U344" s="27" t="str">
        <f t="shared" si="282"/>
        <v/>
      </c>
      <c r="V344" s="27">
        <v>342</v>
      </c>
      <c r="W344" s="27" t="str">
        <f t="shared" si="283"/>
        <v/>
      </c>
      <c r="X344" s="27" t="str">
        <f t="shared" si="284"/>
        <v/>
      </c>
      <c r="Y344" s="27" t="str">
        <f>IF(W344="","",CHOOSE(VLOOKUP($V344,$B$1:$F$600,5,FALSE),AHS!$M$1,BHS!$M$1,CHS!$M$1,HMJHS!$M$1,KHS!$M$1,Kings!$M$1,MHS!$M$1,SWHS!$M$1,AMHS!$M$1,'S10'!$M$1,'S11'!$M$1,'S12'!$M$1,'S13'!$M$1,'S14'!$M$1,'S15'!$M$1,'S16'!$M$1,'S17'!$M$1,'S18'!$M$1,'S19'!$M$1,'S20'!$M$1))</f>
        <v/>
      </c>
      <c r="Z344" s="27" t="str">
        <f t="shared" si="285"/>
        <v/>
      </c>
      <c r="AA344" s="27" t="str">
        <f t="shared" si="286"/>
        <v/>
      </c>
      <c r="AB344" s="27" t="str">
        <f t="shared" si="287"/>
        <v/>
      </c>
      <c r="AC344" s="27" t="str">
        <f t="shared" si="288"/>
        <v/>
      </c>
      <c r="AD344" s="27" t="str">
        <f t="shared" si="289"/>
        <v/>
      </c>
    </row>
    <row r="345" spans="1:30" ht="12" customHeight="1" x14ac:dyDescent="0.25">
      <c r="A345" s="29" t="str">
        <f t="shared" ref="A345:B345" si="376">IF(C345="","",COUNTIF(C$1:C344,C345)+C345)</f>
        <v/>
      </c>
      <c r="B345" s="29" t="str">
        <f t="shared" si="376"/>
        <v/>
      </c>
      <c r="C345" s="29" t="str">
        <f t="shared" si="272"/>
        <v/>
      </c>
      <c r="D345" s="29" t="str">
        <f t="shared" si="273"/>
        <v/>
      </c>
      <c r="E345" s="29">
        <f>'S12'!$Y$6</f>
        <v>1</v>
      </c>
      <c r="F345" s="29">
        <v>12</v>
      </c>
      <c r="G345" s="29">
        <v>15</v>
      </c>
      <c r="H345" s="29" t="str">
        <f>IF(AND(E345=1,'S12'!H$17&lt;&gt;""),'S12'!H$17,"")</f>
        <v/>
      </c>
      <c r="I345" s="29" t="str">
        <f>IF(AND(E345=2,'S12'!H$17&lt;&gt;""),'S12'!H$17,"")</f>
        <v/>
      </c>
      <c r="J345" s="29" t="str">
        <f>IF(ISERROR(VLOOKUP(G345,'S12'!L$13:AR$32,30,FALSE)),"",VLOOKUP(G345,'S12'!L$13:AR$32,30,FALSE))</f>
        <v/>
      </c>
      <c r="K345" s="29" t="str">
        <f>IF(ISERROR(VLOOKUP(G345,'S12'!T$13:AR$32,23,FALSE)),"",VLOOKUP(G345,'S12'!T$13:AR$32,23,FALSE))</f>
        <v/>
      </c>
      <c r="L345" s="29" t="str">
        <f>IF(ISERROR(VLOOKUP(G345,'S12'!AB$13:AR$32,16,FALSE)),"",VLOOKUP(G345,'S12'!AB$13:AR$32,16,FALSE))</f>
        <v/>
      </c>
      <c r="M345" s="29" t="str">
        <f>IF(ISERROR(VLOOKUP(G345,'S12'!AJ$13:AR$32,9,FALSE)),"",VLOOKUP(G345,'S12'!AJ$13:AR$32,9,FALSE))</f>
        <v/>
      </c>
      <c r="N345" s="27" t="str">
        <f t="shared" si="276"/>
        <v/>
      </c>
      <c r="O345" s="27" t="str">
        <f t="shared" si="277"/>
        <v/>
      </c>
      <c r="P345" s="27" t="str">
        <f>IF(N345="","",CHOOSE(VLOOKUP($V345,$A$1:$F$600,6,FALSE),AHS!$M$1,BHS!$M$1,CHS!$M$1,HMJHS!$M$1,KHS!$M$1,Kings!$M$1,MHS!$M$1,SWHS!$M$1,AMHS!$M$1,'S10'!$M$1,'S11'!$M$1,'S12'!$M$1,'S13'!$M$1,'S14'!$M$1,'S15'!$M$1,'S16'!$M$1,'S17'!$M$1,'S18'!$M$1,'S19'!$M$1,'S20'!$M$1))</f>
        <v/>
      </c>
      <c r="Q345" s="27" t="str">
        <f t="shared" si="278"/>
        <v/>
      </c>
      <c r="R345" s="27" t="str">
        <f t="shared" si="279"/>
        <v/>
      </c>
      <c r="S345" s="27" t="str">
        <f t="shared" si="280"/>
        <v/>
      </c>
      <c r="T345" s="27" t="str">
        <f t="shared" si="281"/>
        <v/>
      </c>
      <c r="U345" s="27" t="str">
        <f t="shared" si="282"/>
        <v/>
      </c>
      <c r="V345" s="27">
        <v>343</v>
      </c>
      <c r="W345" s="27" t="str">
        <f t="shared" si="283"/>
        <v/>
      </c>
      <c r="X345" s="27" t="str">
        <f t="shared" si="284"/>
        <v/>
      </c>
      <c r="Y345" s="27" t="str">
        <f>IF(W345="","",CHOOSE(VLOOKUP($V345,$B$1:$F$600,5,FALSE),AHS!$M$1,BHS!$M$1,CHS!$M$1,HMJHS!$M$1,KHS!$M$1,Kings!$M$1,MHS!$M$1,SWHS!$M$1,AMHS!$M$1,'S10'!$M$1,'S11'!$M$1,'S12'!$M$1,'S13'!$M$1,'S14'!$M$1,'S15'!$M$1,'S16'!$M$1,'S17'!$M$1,'S18'!$M$1,'S19'!$M$1,'S20'!$M$1))</f>
        <v/>
      </c>
      <c r="Z345" s="27" t="str">
        <f t="shared" si="285"/>
        <v/>
      </c>
      <c r="AA345" s="27" t="str">
        <f t="shared" si="286"/>
        <v/>
      </c>
      <c r="AB345" s="27" t="str">
        <f t="shared" si="287"/>
        <v/>
      </c>
      <c r="AC345" s="27" t="str">
        <f t="shared" si="288"/>
        <v/>
      </c>
      <c r="AD345" s="27" t="str">
        <f t="shared" si="289"/>
        <v/>
      </c>
    </row>
    <row r="346" spans="1:30" ht="12" customHeight="1" x14ac:dyDescent="0.25">
      <c r="A346" s="29" t="str">
        <f t="shared" ref="A346:B346" si="377">IF(C346="","",COUNTIF(C$1:C345,C346)+C346)</f>
        <v/>
      </c>
      <c r="B346" s="29" t="str">
        <f t="shared" si="377"/>
        <v/>
      </c>
      <c r="C346" s="29" t="str">
        <f t="shared" si="272"/>
        <v/>
      </c>
      <c r="D346" s="29" t="str">
        <f t="shared" si="273"/>
        <v/>
      </c>
      <c r="E346" s="29">
        <f>'S12'!$Y$6</f>
        <v>1</v>
      </c>
      <c r="F346" s="29">
        <v>12</v>
      </c>
      <c r="G346" s="29">
        <v>16</v>
      </c>
      <c r="H346" s="29" t="str">
        <f>IF(AND(E346=1,'S12'!H$18&lt;&gt;""),'S12'!H$18,"")</f>
        <v/>
      </c>
      <c r="I346" s="29" t="str">
        <f>IF(AND(E346=2,'S12'!H$18&lt;&gt;""),'S12'!H$18,"")</f>
        <v/>
      </c>
      <c r="J346" s="29" t="str">
        <f>IF(ISERROR(VLOOKUP(G346,'S12'!L$13:AR$32,30,FALSE)),"",VLOOKUP(G346,'S12'!L$13:AR$32,30,FALSE))</f>
        <v/>
      </c>
      <c r="K346" s="29" t="str">
        <f>IF(ISERROR(VLOOKUP(G346,'S12'!T$13:AR$32,23,FALSE)),"",VLOOKUP(G346,'S12'!T$13:AR$32,23,FALSE))</f>
        <v/>
      </c>
      <c r="L346" s="29" t="str">
        <f>IF(ISERROR(VLOOKUP(G346,'S12'!AB$13:AR$32,16,FALSE)),"",VLOOKUP(G346,'S12'!AB$13:AR$32,16,FALSE))</f>
        <v/>
      </c>
      <c r="M346" s="29" t="str">
        <f>IF(ISERROR(VLOOKUP(G346,'S12'!AJ$13:AR$32,9,FALSE)),"",VLOOKUP(G346,'S12'!AJ$13:AR$32,9,FALSE))</f>
        <v/>
      </c>
      <c r="N346" s="27" t="str">
        <f t="shared" si="276"/>
        <v/>
      </c>
      <c r="O346" s="27" t="str">
        <f t="shared" si="277"/>
        <v/>
      </c>
      <c r="P346" s="27" t="str">
        <f>IF(N346="","",CHOOSE(VLOOKUP($V346,$A$1:$F$600,6,FALSE),AHS!$M$1,BHS!$M$1,CHS!$M$1,HMJHS!$M$1,KHS!$M$1,Kings!$M$1,MHS!$M$1,SWHS!$M$1,AMHS!$M$1,'S10'!$M$1,'S11'!$M$1,'S12'!$M$1,'S13'!$M$1,'S14'!$M$1,'S15'!$M$1,'S16'!$M$1,'S17'!$M$1,'S18'!$M$1,'S19'!$M$1,'S20'!$M$1))</f>
        <v/>
      </c>
      <c r="Q346" s="27" t="str">
        <f t="shared" si="278"/>
        <v/>
      </c>
      <c r="R346" s="27" t="str">
        <f t="shared" si="279"/>
        <v/>
      </c>
      <c r="S346" s="27" t="str">
        <f t="shared" si="280"/>
        <v/>
      </c>
      <c r="T346" s="27" t="str">
        <f t="shared" si="281"/>
        <v/>
      </c>
      <c r="U346" s="27" t="str">
        <f t="shared" si="282"/>
        <v/>
      </c>
      <c r="V346" s="27">
        <v>344</v>
      </c>
      <c r="W346" s="27" t="str">
        <f t="shared" si="283"/>
        <v/>
      </c>
      <c r="X346" s="27" t="str">
        <f t="shared" si="284"/>
        <v/>
      </c>
      <c r="Y346" s="27" t="str">
        <f>IF(W346="","",CHOOSE(VLOOKUP($V346,$B$1:$F$600,5,FALSE),AHS!$M$1,BHS!$M$1,CHS!$M$1,HMJHS!$M$1,KHS!$M$1,Kings!$M$1,MHS!$M$1,SWHS!$M$1,AMHS!$M$1,'S10'!$M$1,'S11'!$M$1,'S12'!$M$1,'S13'!$M$1,'S14'!$M$1,'S15'!$M$1,'S16'!$M$1,'S17'!$M$1,'S18'!$M$1,'S19'!$M$1,'S20'!$M$1))</f>
        <v/>
      </c>
      <c r="Z346" s="27" t="str">
        <f t="shared" si="285"/>
        <v/>
      </c>
      <c r="AA346" s="27" t="str">
        <f t="shared" si="286"/>
        <v/>
      </c>
      <c r="AB346" s="27" t="str">
        <f t="shared" si="287"/>
        <v/>
      </c>
      <c r="AC346" s="27" t="str">
        <f t="shared" si="288"/>
        <v/>
      </c>
      <c r="AD346" s="27" t="str">
        <f t="shared" si="289"/>
        <v/>
      </c>
    </row>
    <row r="347" spans="1:30" ht="12" customHeight="1" x14ac:dyDescent="0.25">
      <c r="A347" s="29" t="str">
        <f t="shared" ref="A347:B347" si="378">IF(C347="","",COUNTIF(C$1:C346,C347)+C347)</f>
        <v/>
      </c>
      <c r="B347" s="29" t="str">
        <f t="shared" si="378"/>
        <v/>
      </c>
      <c r="C347" s="29" t="str">
        <f t="shared" si="272"/>
        <v/>
      </c>
      <c r="D347" s="29" t="str">
        <f t="shared" si="273"/>
        <v/>
      </c>
      <c r="E347" s="29">
        <f>'S12'!$Y$6</f>
        <v>1</v>
      </c>
      <c r="F347" s="29">
        <v>12</v>
      </c>
      <c r="G347" s="29">
        <v>17</v>
      </c>
      <c r="H347" s="29" t="str">
        <f>IF(AND(E347=1,'S12'!H$19&lt;&gt;""),'S12'!H$19,"")</f>
        <v/>
      </c>
      <c r="I347" s="29" t="str">
        <f>IF(AND(E347=2,'S12'!H$19&lt;&gt;""),'S12'!H$19,"")</f>
        <v/>
      </c>
      <c r="J347" s="29" t="str">
        <f>IF(ISERROR(VLOOKUP(G347,'S12'!L$13:AR$32,30,FALSE)),"",VLOOKUP(G347,'S12'!L$13:AR$32,30,FALSE))</f>
        <v/>
      </c>
      <c r="K347" s="29" t="str">
        <f>IF(ISERROR(VLOOKUP(G347,'S12'!T$13:AR$32,23,FALSE)),"",VLOOKUP(G347,'S12'!T$13:AR$32,23,FALSE))</f>
        <v/>
      </c>
      <c r="L347" s="29" t="str">
        <f>IF(ISERROR(VLOOKUP(G347,'S12'!AB$13:AR$32,16,FALSE)),"",VLOOKUP(G347,'S12'!AB$13:AR$32,16,FALSE))</f>
        <v/>
      </c>
      <c r="M347" s="29" t="str">
        <f>IF(ISERROR(VLOOKUP(G347,'S12'!AJ$13:AR$32,9,FALSE)),"",VLOOKUP(G347,'S12'!AJ$13:AR$32,9,FALSE))</f>
        <v/>
      </c>
      <c r="N347" s="27" t="str">
        <f t="shared" si="276"/>
        <v/>
      </c>
      <c r="O347" s="27" t="str">
        <f t="shared" si="277"/>
        <v/>
      </c>
      <c r="P347" s="27" t="str">
        <f>IF(N347="","",CHOOSE(VLOOKUP($V347,$A$1:$F$600,6,FALSE),AHS!$M$1,BHS!$M$1,CHS!$M$1,HMJHS!$M$1,KHS!$M$1,Kings!$M$1,MHS!$M$1,SWHS!$M$1,AMHS!$M$1,'S10'!$M$1,'S11'!$M$1,'S12'!$M$1,'S13'!$M$1,'S14'!$M$1,'S15'!$M$1,'S16'!$M$1,'S17'!$M$1,'S18'!$M$1,'S19'!$M$1,'S20'!$M$1))</f>
        <v/>
      </c>
      <c r="Q347" s="27" t="str">
        <f t="shared" si="278"/>
        <v/>
      </c>
      <c r="R347" s="27" t="str">
        <f t="shared" si="279"/>
        <v/>
      </c>
      <c r="S347" s="27" t="str">
        <f t="shared" si="280"/>
        <v/>
      </c>
      <c r="T347" s="27" t="str">
        <f t="shared" si="281"/>
        <v/>
      </c>
      <c r="U347" s="27" t="str">
        <f t="shared" si="282"/>
        <v/>
      </c>
      <c r="V347" s="27">
        <v>345</v>
      </c>
      <c r="W347" s="27" t="str">
        <f t="shared" si="283"/>
        <v/>
      </c>
      <c r="X347" s="27" t="str">
        <f t="shared" si="284"/>
        <v/>
      </c>
      <c r="Y347" s="27" t="str">
        <f>IF(W347="","",CHOOSE(VLOOKUP($V347,$B$1:$F$600,5,FALSE),AHS!$M$1,BHS!$M$1,CHS!$M$1,HMJHS!$M$1,KHS!$M$1,Kings!$M$1,MHS!$M$1,SWHS!$M$1,AMHS!$M$1,'S10'!$M$1,'S11'!$M$1,'S12'!$M$1,'S13'!$M$1,'S14'!$M$1,'S15'!$M$1,'S16'!$M$1,'S17'!$M$1,'S18'!$M$1,'S19'!$M$1,'S20'!$M$1))</f>
        <v/>
      </c>
      <c r="Z347" s="27" t="str">
        <f t="shared" si="285"/>
        <v/>
      </c>
      <c r="AA347" s="27" t="str">
        <f t="shared" si="286"/>
        <v/>
      </c>
      <c r="AB347" s="27" t="str">
        <f t="shared" si="287"/>
        <v/>
      </c>
      <c r="AC347" s="27" t="str">
        <f t="shared" si="288"/>
        <v/>
      </c>
      <c r="AD347" s="27" t="str">
        <f t="shared" si="289"/>
        <v/>
      </c>
    </row>
    <row r="348" spans="1:30" ht="12" customHeight="1" x14ac:dyDescent="0.25">
      <c r="A348" s="29" t="str">
        <f t="shared" ref="A348:B348" si="379">IF(C348="","",COUNTIF(C$1:C347,C348)+C348)</f>
        <v/>
      </c>
      <c r="B348" s="29" t="str">
        <f t="shared" si="379"/>
        <v/>
      </c>
      <c r="C348" s="29" t="str">
        <f t="shared" si="272"/>
        <v/>
      </c>
      <c r="D348" s="29" t="str">
        <f t="shared" si="273"/>
        <v/>
      </c>
      <c r="E348" s="29">
        <f>'S12'!$Y$6</f>
        <v>1</v>
      </c>
      <c r="F348" s="29">
        <v>12</v>
      </c>
      <c r="G348" s="29">
        <v>18</v>
      </c>
      <c r="H348" s="29" t="str">
        <f>IF(AND(E348=1,'S12'!H$20&lt;&gt;""),'S12'!H$20,"")</f>
        <v/>
      </c>
      <c r="I348" s="29" t="str">
        <f>IF(AND(E348=2,'S12'!H$20&lt;&gt;""),'S12'!H$20,"")</f>
        <v/>
      </c>
      <c r="J348" s="29" t="str">
        <f>IF(ISERROR(VLOOKUP(G348,'S12'!L$13:AR$32,30,FALSE)),"",VLOOKUP(G348,'S12'!L$13:AR$32,30,FALSE))</f>
        <v/>
      </c>
      <c r="K348" s="29" t="str">
        <f>IF(ISERROR(VLOOKUP(G348,'S12'!T$13:AR$32,23,FALSE)),"",VLOOKUP(G348,'S12'!T$13:AR$32,23,FALSE))</f>
        <v/>
      </c>
      <c r="L348" s="29" t="str">
        <f>IF(ISERROR(VLOOKUP(G348,'S12'!AB$13:AR$32,16,FALSE)),"",VLOOKUP(G348,'S12'!AB$13:AR$32,16,FALSE))</f>
        <v/>
      </c>
      <c r="M348" s="29" t="str">
        <f>IF(ISERROR(VLOOKUP(G348,'S12'!AJ$13:AR$32,9,FALSE)),"",VLOOKUP(G348,'S12'!AJ$13:AR$32,9,FALSE))</f>
        <v/>
      </c>
      <c r="N348" s="27" t="str">
        <f t="shared" si="276"/>
        <v/>
      </c>
      <c r="O348" s="27" t="str">
        <f t="shared" si="277"/>
        <v/>
      </c>
      <c r="P348" s="27" t="str">
        <f>IF(N348="","",CHOOSE(VLOOKUP($V348,$A$1:$F$600,6,FALSE),AHS!$M$1,BHS!$M$1,CHS!$M$1,HMJHS!$M$1,KHS!$M$1,Kings!$M$1,MHS!$M$1,SWHS!$M$1,AMHS!$M$1,'S10'!$M$1,'S11'!$M$1,'S12'!$M$1,'S13'!$M$1,'S14'!$M$1,'S15'!$M$1,'S16'!$M$1,'S17'!$M$1,'S18'!$M$1,'S19'!$M$1,'S20'!$M$1))</f>
        <v/>
      </c>
      <c r="Q348" s="27" t="str">
        <f t="shared" si="278"/>
        <v/>
      </c>
      <c r="R348" s="27" t="str">
        <f t="shared" si="279"/>
        <v/>
      </c>
      <c r="S348" s="27" t="str">
        <f t="shared" si="280"/>
        <v/>
      </c>
      <c r="T348" s="27" t="str">
        <f t="shared" si="281"/>
        <v/>
      </c>
      <c r="U348" s="27" t="str">
        <f t="shared" si="282"/>
        <v/>
      </c>
      <c r="V348" s="27">
        <v>346</v>
      </c>
      <c r="W348" s="27" t="str">
        <f t="shared" si="283"/>
        <v/>
      </c>
      <c r="X348" s="27" t="str">
        <f t="shared" si="284"/>
        <v/>
      </c>
      <c r="Y348" s="27" t="str">
        <f>IF(W348="","",CHOOSE(VLOOKUP($V348,$B$1:$F$600,5,FALSE),AHS!$M$1,BHS!$M$1,CHS!$M$1,HMJHS!$M$1,KHS!$M$1,Kings!$M$1,MHS!$M$1,SWHS!$M$1,AMHS!$M$1,'S10'!$M$1,'S11'!$M$1,'S12'!$M$1,'S13'!$M$1,'S14'!$M$1,'S15'!$M$1,'S16'!$M$1,'S17'!$M$1,'S18'!$M$1,'S19'!$M$1,'S20'!$M$1))</f>
        <v/>
      </c>
      <c r="Z348" s="27" t="str">
        <f t="shared" si="285"/>
        <v/>
      </c>
      <c r="AA348" s="27" t="str">
        <f t="shared" si="286"/>
        <v/>
      </c>
      <c r="AB348" s="27" t="str">
        <f t="shared" si="287"/>
        <v/>
      </c>
      <c r="AC348" s="27" t="str">
        <f t="shared" si="288"/>
        <v/>
      </c>
      <c r="AD348" s="27" t="str">
        <f t="shared" si="289"/>
        <v/>
      </c>
    </row>
    <row r="349" spans="1:30" ht="12" customHeight="1" x14ac:dyDescent="0.25">
      <c r="A349" s="29" t="str">
        <f t="shared" ref="A349:B349" si="380">IF(C349="","",COUNTIF(C$1:C348,C349)+C349)</f>
        <v/>
      </c>
      <c r="B349" s="29" t="str">
        <f t="shared" si="380"/>
        <v/>
      </c>
      <c r="C349" s="29" t="str">
        <f t="shared" si="272"/>
        <v/>
      </c>
      <c r="D349" s="29" t="str">
        <f t="shared" si="273"/>
        <v/>
      </c>
      <c r="E349" s="29">
        <f>'S12'!$Y$6</f>
        <v>1</v>
      </c>
      <c r="F349" s="29">
        <v>12</v>
      </c>
      <c r="G349" s="29">
        <v>19</v>
      </c>
      <c r="H349" s="29" t="str">
        <f>IF(AND(E349=1,'S12'!H$21&lt;&gt;""),'S12'!H$21,"")</f>
        <v/>
      </c>
      <c r="I349" s="29" t="str">
        <f>IF(AND(E349=2,'S12'!H$21&lt;&gt;""),'S12'!H$21,"")</f>
        <v/>
      </c>
      <c r="J349" s="29" t="str">
        <f>IF(ISERROR(VLOOKUP(G349,'S12'!L$13:AR$32,30,FALSE)),"",VLOOKUP(G349,'S12'!L$13:AR$32,30,FALSE))</f>
        <v/>
      </c>
      <c r="K349" s="29" t="str">
        <f>IF(ISERROR(VLOOKUP(G349,'S12'!T$13:AR$32,23,FALSE)),"",VLOOKUP(G349,'S12'!T$13:AR$32,23,FALSE))</f>
        <v/>
      </c>
      <c r="L349" s="29" t="str">
        <f>IF(ISERROR(VLOOKUP(G349,'S12'!AB$13:AR$32,16,FALSE)),"",VLOOKUP(G349,'S12'!AB$13:AR$32,16,FALSE))</f>
        <v/>
      </c>
      <c r="M349" s="29" t="str">
        <f>IF(ISERROR(VLOOKUP(G349,'S12'!AJ$13:AR$32,9,FALSE)),"",VLOOKUP(G349,'S12'!AJ$13:AR$32,9,FALSE))</f>
        <v/>
      </c>
      <c r="N349" s="27" t="str">
        <f t="shared" si="276"/>
        <v/>
      </c>
      <c r="O349" s="27" t="str">
        <f t="shared" si="277"/>
        <v/>
      </c>
      <c r="P349" s="27" t="str">
        <f>IF(N349="","",CHOOSE(VLOOKUP($V349,$A$1:$F$600,6,FALSE),AHS!$M$1,BHS!$M$1,CHS!$M$1,HMJHS!$M$1,KHS!$M$1,Kings!$M$1,MHS!$M$1,SWHS!$M$1,AMHS!$M$1,'S10'!$M$1,'S11'!$M$1,'S12'!$M$1,'S13'!$M$1,'S14'!$M$1,'S15'!$M$1,'S16'!$M$1,'S17'!$M$1,'S18'!$M$1,'S19'!$M$1,'S20'!$M$1))</f>
        <v/>
      </c>
      <c r="Q349" s="27" t="str">
        <f t="shared" si="278"/>
        <v/>
      </c>
      <c r="R349" s="27" t="str">
        <f t="shared" si="279"/>
        <v/>
      </c>
      <c r="S349" s="27" t="str">
        <f t="shared" si="280"/>
        <v/>
      </c>
      <c r="T349" s="27" t="str">
        <f t="shared" si="281"/>
        <v/>
      </c>
      <c r="U349" s="27" t="str">
        <f t="shared" si="282"/>
        <v/>
      </c>
      <c r="V349" s="27">
        <v>347</v>
      </c>
      <c r="W349" s="27" t="str">
        <f t="shared" si="283"/>
        <v/>
      </c>
      <c r="X349" s="27" t="str">
        <f t="shared" si="284"/>
        <v/>
      </c>
      <c r="Y349" s="27" t="str">
        <f>IF(W349="","",CHOOSE(VLOOKUP($V349,$B$1:$F$600,5,FALSE),AHS!$M$1,BHS!$M$1,CHS!$M$1,HMJHS!$M$1,KHS!$M$1,Kings!$M$1,MHS!$M$1,SWHS!$M$1,AMHS!$M$1,'S10'!$M$1,'S11'!$M$1,'S12'!$M$1,'S13'!$M$1,'S14'!$M$1,'S15'!$M$1,'S16'!$M$1,'S17'!$M$1,'S18'!$M$1,'S19'!$M$1,'S20'!$M$1))</f>
        <v/>
      </c>
      <c r="Z349" s="27" t="str">
        <f t="shared" si="285"/>
        <v/>
      </c>
      <c r="AA349" s="27" t="str">
        <f t="shared" si="286"/>
        <v/>
      </c>
      <c r="AB349" s="27" t="str">
        <f t="shared" si="287"/>
        <v/>
      </c>
      <c r="AC349" s="27" t="str">
        <f t="shared" si="288"/>
        <v/>
      </c>
      <c r="AD349" s="27" t="str">
        <f t="shared" si="289"/>
        <v/>
      </c>
    </row>
    <row r="350" spans="1:30" ht="12" customHeight="1" x14ac:dyDescent="0.25">
      <c r="A350" s="29" t="str">
        <f t="shared" ref="A350:B350" si="381">IF(C350="","",COUNTIF(C$1:C349,C350)+C350)</f>
        <v/>
      </c>
      <c r="B350" s="29" t="str">
        <f t="shared" si="381"/>
        <v/>
      </c>
      <c r="C350" s="29" t="str">
        <f t="shared" si="272"/>
        <v/>
      </c>
      <c r="D350" s="29" t="str">
        <f t="shared" si="273"/>
        <v/>
      </c>
      <c r="E350" s="29">
        <f>'S12'!$Y$6</f>
        <v>1</v>
      </c>
      <c r="F350" s="29">
        <v>12</v>
      </c>
      <c r="G350" s="29">
        <v>20</v>
      </c>
      <c r="H350" s="29" t="str">
        <f>IF(AND(E350=1,'S12'!H$22&lt;&gt;""),'S12'!H$22,"")</f>
        <v/>
      </c>
      <c r="I350" s="29" t="str">
        <f>IF(AND(E350=2,'S12'!H$22&lt;&gt;""),'S12'!H$22,"")</f>
        <v/>
      </c>
      <c r="J350" s="29" t="str">
        <f>IF(ISERROR(VLOOKUP(G350,'S12'!L$13:AR$32,30,FALSE)),"",VLOOKUP(G350,'S12'!L$13:AR$32,30,FALSE))</f>
        <v/>
      </c>
      <c r="K350" s="29" t="str">
        <f>IF(ISERROR(VLOOKUP(G350,'S12'!T$13:AR$32,23,FALSE)),"",VLOOKUP(G350,'S12'!T$13:AR$32,23,FALSE))</f>
        <v/>
      </c>
      <c r="L350" s="29" t="str">
        <f>IF(ISERROR(VLOOKUP(G350,'S12'!AB$13:AR$32,16,FALSE)),"",VLOOKUP(G350,'S12'!AB$13:AR$32,16,FALSE))</f>
        <v/>
      </c>
      <c r="M350" s="29" t="str">
        <f>IF(ISERROR(VLOOKUP(G350,'S12'!AJ$13:AR$32,9,FALSE)),"",VLOOKUP(G350,'S12'!AJ$13:AR$32,9,FALSE))</f>
        <v/>
      </c>
      <c r="N350" s="27" t="str">
        <f t="shared" si="276"/>
        <v/>
      </c>
      <c r="O350" s="27" t="str">
        <f t="shared" si="277"/>
        <v/>
      </c>
      <c r="P350" s="27" t="str">
        <f>IF(N350="","",CHOOSE(VLOOKUP($V350,$A$1:$F$600,6,FALSE),AHS!$M$1,BHS!$M$1,CHS!$M$1,HMJHS!$M$1,KHS!$M$1,Kings!$M$1,MHS!$M$1,SWHS!$M$1,AMHS!$M$1,'S10'!$M$1,'S11'!$M$1,'S12'!$M$1,'S13'!$M$1,'S14'!$M$1,'S15'!$M$1,'S16'!$M$1,'S17'!$M$1,'S18'!$M$1,'S19'!$M$1,'S20'!$M$1))</f>
        <v/>
      </c>
      <c r="Q350" s="27" t="str">
        <f t="shared" si="278"/>
        <v/>
      </c>
      <c r="R350" s="27" t="str">
        <f t="shared" si="279"/>
        <v/>
      </c>
      <c r="S350" s="27" t="str">
        <f t="shared" si="280"/>
        <v/>
      </c>
      <c r="T350" s="27" t="str">
        <f t="shared" si="281"/>
        <v/>
      </c>
      <c r="U350" s="27" t="str">
        <f t="shared" si="282"/>
        <v/>
      </c>
      <c r="V350" s="27">
        <v>348</v>
      </c>
      <c r="W350" s="27" t="str">
        <f t="shared" si="283"/>
        <v/>
      </c>
      <c r="X350" s="27" t="str">
        <f t="shared" si="284"/>
        <v/>
      </c>
      <c r="Y350" s="27" t="str">
        <f>IF(W350="","",CHOOSE(VLOOKUP($V350,$B$1:$F$600,5,FALSE),AHS!$M$1,BHS!$M$1,CHS!$M$1,HMJHS!$M$1,KHS!$M$1,Kings!$M$1,MHS!$M$1,SWHS!$M$1,AMHS!$M$1,'S10'!$M$1,'S11'!$M$1,'S12'!$M$1,'S13'!$M$1,'S14'!$M$1,'S15'!$M$1,'S16'!$M$1,'S17'!$M$1,'S18'!$M$1,'S19'!$M$1,'S20'!$M$1))</f>
        <v/>
      </c>
      <c r="Z350" s="27" t="str">
        <f t="shared" si="285"/>
        <v/>
      </c>
      <c r="AA350" s="27" t="str">
        <f t="shared" si="286"/>
        <v/>
      </c>
      <c r="AB350" s="27" t="str">
        <f t="shared" si="287"/>
        <v/>
      </c>
      <c r="AC350" s="27" t="str">
        <f t="shared" si="288"/>
        <v/>
      </c>
      <c r="AD350" s="27" t="str">
        <f t="shared" si="289"/>
        <v/>
      </c>
    </row>
    <row r="351" spans="1:30" ht="12" customHeight="1" x14ac:dyDescent="0.25">
      <c r="A351" s="29" t="str">
        <f t="shared" ref="A351:B351" si="382">IF(C351="","",COUNTIF(C$1:C350,C351)+C351)</f>
        <v/>
      </c>
      <c r="B351" s="29" t="str">
        <f t="shared" si="382"/>
        <v/>
      </c>
      <c r="C351" s="29" t="str">
        <f t="shared" si="272"/>
        <v/>
      </c>
      <c r="D351" s="29" t="str">
        <f t="shared" si="273"/>
        <v/>
      </c>
      <c r="E351" s="29">
        <f>'S12'!$Y$6</f>
        <v>1</v>
      </c>
      <c r="F351" s="29">
        <v>12</v>
      </c>
      <c r="G351" s="29">
        <v>21</v>
      </c>
      <c r="H351" s="29" t="str">
        <f>IF(AND(E351=1,'S12'!H$23&lt;&gt;""),'S12'!H$23,"")</f>
        <v/>
      </c>
      <c r="I351" s="29" t="str">
        <f>IF(AND(E351=2,'S12'!H$23&lt;&gt;""),'S12'!H$23,"")</f>
        <v/>
      </c>
      <c r="J351" s="29" t="str">
        <f>IF(ISERROR(VLOOKUP(G351,'S12'!L$13:AR$32,30,FALSE)),"",VLOOKUP(G351,'S12'!L$13:AR$32,30,FALSE))</f>
        <v/>
      </c>
      <c r="K351" s="29" t="str">
        <f>IF(ISERROR(VLOOKUP(G351,'S12'!T$13:AR$32,23,FALSE)),"",VLOOKUP(G351,'S12'!T$13:AR$32,23,FALSE))</f>
        <v/>
      </c>
      <c r="L351" s="29" t="str">
        <f>IF(ISERROR(VLOOKUP(G351,'S12'!AB$13:AR$32,16,FALSE)),"",VLOOKUP(G351,'S12'!AB$13:AR$32,16,FALSE))</f>
        <v/>
      </c>
      <c r="M351" s="29" t="str">
        <f>IF(ISERROR(VLOOKUP(G351,'S12'!AJ$13:AR$32,9,FALSE)),"",VLOOKUP(G351,'S12'!AJ$13:AR$32,9,FALSE))</f>
        <v/>
      </c>
      <c r="N351" s="27" t="str">
        <f t="shared" si="276"/>
        <v/>
      </c>
      <c r="O351" s="27" t="str">
        <f t="shared" si="277"/>
        <v/>
      </c>
      <c r="P351" s="27" t="str">
        <f>IF(N351="","",CHOOSE(VLOOKUP($V351,$A$1:$F$600,6,FALSE),AHS!$M$1,BHS!$M$1,CHS!$M$1,HMJHS!$M$1,KHS!$M$1,Kings!$M$1,MHS!$M$1,SWHS!$M$1,AMHS!$M$1,'S10'!$M$1,'S11'!$M$1,'S12'!$M$1,'S13'!$M$1,'S14'!$M$1,'S15'!$M$1,'S16'!$M$1,'S17'!$M$1,'S18'!$M$1,'S19'!$M$1,'S20'!$M$1))</f>
        <v/>
      </c>
      <c r="Q351" s="27" t="str">
        <f t="shared" si="278"/>
        <v/>
      </c>
      <c r="R351" s="27" t="str">
        <f t="shared" si="279"/>
        <v/>
      </c>
      <c r="S351" s="27" t="str">
        <f t="shared" si="280"/>
        <v/>
      </c>
      <c r="T351" s="27" t="str">
        <f t="shared" si="281"/>
        <v/>
      </c>
      <c r="U351" s="27" t="str">
        <f t="shared" si="282"/>
        <v/>
      </c>
      <c r="V351" s="27">
        <v>349</v>
      </c>
      <c r="W351" s="27" t="str">
        <f t="shared" si="283"/>
        <v/>
      </c>
      <c r="X351" s="27" t="str">
        <f t="shared" si="284"/>
        <v/>
      </c>
      <c r="Y351" s="27" t="str">
        <f>IF(W351="","",CHOOSE(VLOOKUP($V351,$B$1:$F$600,5,FALSE),AHS!$M$1,BHS!$M$1,CHS!$M$1,HMJHS!$M$1,KHS!$M$1,Kings!$M$1,MHS!$M$1,SWHS!$M$1,AMHS!$M$1,'S10'!$M$1,'S11'!$M$1,'S12'!$M$1,'S13'!$M$1,'S14'!$M$1,'S15'!$M$1,'S16'!$M$1,'S17'!$M$1,'S18'!$M$1,'S19'!$M$1,'S20'!$M$1))</f>
        <v/>
      </c>
      <c r="Z351" s="27" t="str">
        <f t="shared" si="285"/>
        <v/>
      </c>
      <c r="AA351" s="27" t="str">
        <f t="shared" si="286"/>
        <v/>
      </c>
      <c r="AB351" s="27" t="str">
        <f t="shared" si="287"/>
        <v/>
      </c>
      <c r="AC351" s="27" t="str">
        <f t="shared" si="288"/>
        <v/>
      </c>
      <c r="AD351" s="27" t="str">
        <f t="shared" si="289"/>
        <v/>
      </c>
    </row>
    <row r="352" spans="1:30" ht="12" customHeight="1" x14ac:dyDescent="0.25">
      <c r="A352" s="29" t="str">
        <f t="shared" ref="A352:B352" si="383">IF(C352="","",COUNTIF(C$1:C351,C352)+C352)</f>
        <v/>
      </c>
      <c r="B352" s="29" t="str">
        <f t="shared" si="383"/>
        <v/>
      </c>
      <c r="C352" s="29" t="str">
        <f t="shared" si="272"/>
        <v/>
      </c>
      <c r="D352" s="29" t="str">
        <f t="shared" si="273"/>
        <v/>
      </c>
      <c r="E352" s="29">
        <f>'S12'!$Y$6</f>
        <v>1</v>
      </c>
      <c r="F352" s="29">
        <v>12</v>
      </c>
      <c r="G352" s="29">
        <v>22</v>
      </c>
      <c r="H352" s="29" t="str">
        <f>IF(AND(E352=1,'S12'!H$24&lt;&gt;""),'S12'!H$24,"")</f>
        <v/>
      </c>
      <c r="I352" s="29" t="str">
        <f>IF(AND(E352=2,'S12'!H$24&lt;&gt;""),'S12'!H$24,"")</f>
        <v/>
      </c>
      <c r="J352" s="29" t="str">
        <f>IF(ISERROR(VLOOKUP(G352,'S12'!L$13:AR$32,30,FALSE)),"",VLOOKUP(G352,'S12'!L$13:AR$32,30,FALSE))</f>
        <v/>
      </c>
      <c r="K352" s="29" t="str">
        <f>IF(ISERROR(VLOOKUP(G352,'S12'!T$13:AR$32,23,FALSE)),"",VLOOKUP(G352,'S12'!T$13:AR$32,23,FALSE))</f>
        <v/>
      </c>
      <c r="L352" s="29" t="str">
        <f>IF(ISERROR(VLOOKUP(G352,'S12'!AB$13:AR$32,16,FALSE)),"",VLOOKUP(G352,'S12'!AB$13:AR$32,16,FALSE))</f>
        <v/>
      </c>
      <c r="M352" s="29" t="str">
        <f>IF(ISERROR(VLOOKUP(G352,'S12'!AJ$13:AR$32,9,FALSE)),"",VLOOKUP(G352,'S12'!AJ$13:AR$32,9,FALSE))</f>
        <v/>
      </c>
      <c r="N352" s="27" t="str">
        <f t="shared" si="276"/>
        <v/>
      </c>
      <c r="O352" s="27" t="str">
        <f t="shared" si="277"/>
        <v/>
      </c>
      <c r="P352" s="27" t="str">
        <f>IF(N352="","",CHOOSE(VLOOKUP($V352,$A$1:$F$600,6,FALSE),AHS!$M$1,BHS!$M$1,CHS!$M$1,HMJHS!$M$1,KHS!$M$1,Kings!$M$1,MHS!$M$1,SWHS!$M$1,AMHS!$M$1,'S10'!$M$1,'S11'!$M$1,'S12'!$M$1,'S13'!$M$1,'S14'!$M$1,'S15'!$M$1,'S16'!$M$1,'S17'!$M$1,'S18'!$M$1,'S19'!$M$1,'S20'!$M$1))</f>
        <v/>
      </c>
      <c r="Q352" s="27" t="str">
        <f t="shared" si="278"/>
        <v/>
      </c>
      <c r="R352" s="27" t="str">
        <f t="shared" si="279"/>
        <v/>
      </c>
      <c r="S352" s="27" t="str">
        <f t="shared" si="280"/>
        <v/>
      </c>
      <c r="T352" s="27" t="str">
        <f t="shared" si="281"/>
        <v/>
      </c>
      <c r="U352" s="27" t="str">
        <f t="shared" si="282"/>
        <v/>
      </c>
      <c r="V352" s="27">
        <v>350</v>
      </c>
      <c r="W352" s="27" t="str">
        <f t="shared" si="283"/>
        <v/>
      </c>
      <c r="X352" s="27" t="str">
        <f t="shared" si="284"/>
        <v/>
      </c>
      <c r="Y352" s="27" t="str">
        <f>IF(W352="","",CHOOSE(VLOOKUP($V352,$B$1:$F$600,5,FALSE),AHS!$M$1,BHS!$M$1,CHS!$M$1,HMJHS!$M$1,KHS!$M$1,Kings!$M$1,MHS!$M$1,SWHS!$M$1,AMHS!$M$1,'S10'!$M$1,'S11'!$M$1,'S12'!$M$1,'S13'!$M$1,'S14'!$M$1,'S15'!$M$1,'S16'!$M$1,'S17'!$M$1,'S18'!$M$1,'S19'!$M$1,'S20'!$M$1))</f>
        <v/>
      </c>
      <c r="Z352" s="27" t="str">
        <f t="shared" si="285"/>
        <v/>
      </c>
      <c r="AA352" s="27" t="str">
        <f t="shared" si="286"/>
        <v/>
      </c>
      <c r="AB352" s="27" t="str">
        <f t="shared" si="287"/>
        <v/>
      </c>
      <c r="AC352" s="27" t="str">
        <f t="shared" si="288"/>
        <v/>
      </c>
      <c r="AD352" s="27" t="str">
        <f t="shared" si="289"/>
        <v/>
      </c>
    </row>
    <row r="353" spans="1:30" ht="12" customHeight="1" x14ac:dyDescent="0.25">
      <c r="A353" s="29" t="str">
        <f t="shared" ref="A353:B353" si="384">IF(C353="","",COUNTIF(C$1:C352,C353)+C353)</f>
        <v/>
      </c>
      <c r="B353" s="29" t="str">
        <f t="shared" si="384"/>
        <v/>
      </c>
      <c r="C353" s="29" t="str">
        <f t="shared" si="272"/>
        <v/>
      </c>
      <c r="D353" s="29" t="str">
        <f t="shared" si="273"/>
        <v/>
      </c>
      <c r="E353" s="29">
        <f>'S12'!$Y$6</f>
        <v>1</v>
      </c>
      <c r="F353" s="29">
        <v>12</v>
      </c>
      <c r="G353" s="29">
        <v>23</v>
      </c>
      <c r="H353" s="29" t="str">
        <f>IF(AND(E353=1,'S12'!H$25&lt;&gt;""),'S12'!H$25,"")</f>
        <v/>
      </c>
      <c r="I353" s="29" t="str">
        <f>IF(AND(E353=2,'S12'!H$25&lt;&gt;""),'S12'!H$25,"")</f>
        <v/>
      </c>
      <c r="J353" s="29" t="str">
        <f>IF(ISERROR(VLOOKUP(G353,'S12'!L$13:AR$32,30,FALSE)),"",VLOOKUP(G353,'S12'!L$13:AR$32,30,FALSE))</f>
        <v/>
      </c>
      <c r="K353" s="29" t="str">
        <f>IF(ISERROR(VLOOKUP(G353,'S12'!T$13:AR$32,23,FALSE)),"",VLOOKUP(G353,'S12'!T$13:AR$32,23,FALSE))</f>
        <v/>
      </c>
      <c r="L353" s="29" t="str">
        <f>IF(ISERROR(VLOOKUP(G353,'S12'!AB$13:AR$32,16,FALSE)),"",VLOOKUP(G353,'S12'!AB$13:AR$32,16,FALSE))</f>
        <v/>
      </c>
      <c r="M353" s="29" t="str">
        <f>IF(ISERROR(VLOOKUP(G353,'S12'!AJ$13:AR$32,9,FALSE)),"",VLOOKUP(G353,'S12'!AJ$13:AR$32,9,FALSE))</f>
        <v/>
      </c>
      <c r="N353" s="27" t="str">
        <f t="shared" si="276"/>
        <v/>
      </c>
      <c r="O353" s="27" t="str">
        <f t="shared" si="277"/>
        <v/>
      </c>
      <c r="P353" s="27" t="str">
        <f>IF(N353="","",CHOOSE(VLOOKUP($V353,$A$1:$F$600,6,FALSE),AHS!$M$1,BHS!$M$1,CHS!$M$1,HMJHS!$M$1,KHS!$M$1,Kings!$M$1,MHS!$M$1,SWHS!$M$1,AMHS!$M$1,'S10'!$M$1,'S11'!$M$1,'S12'!$M$1,'S13'!$M$1,'S14'!$M$1,'S15'!$M$1,'S16'!$M$1,'S17'!$M$1,'S18'!$M$1,'S19'!$M$1,'S20'!$M$1))</f>
        <v/>
      </c>
      <c r="Q353" s="27" t="str">
        <f t="shared" si="278"/>
        <v/>
      </c>
      <c r="R353" s="27" t="str">
        <f t="shared" si="279"/>
        <v/>
      </c>
      <c r="S353" s="27" t="str">
        <f t="shared" si="280"/>
        <v/>
      </c>
      <c r="T353" s="27" t="str">
        <f t="shared" si="281"/>
        <v/>
      </c>
      <c r="U353" s="27" t="str">
        <f t="shared" si="282"/>
        <v/>
      </c>
      <c r="V353" s="27">
        <v>351</v>
      </c>
      <c r="W353" s="27" t="str">
        <f t="shared" si="283"/>
        <v/>
      </c>
      <c r="X353" s="27" t="str">
        <f t="shared" si="284"/>
        <v/>
      </c>
      <c r="Y353" s="27" t="str">
        <f>IF(W353="","",CHOOSE(VLOOKUP($V353,$B$1:$F$600,5,FALSE),AHS!$M$1,BHS!$M$1,CHS!$M$1,HMJHS!$M$1,KHS!$M$1,Kings!$M$1,MHS!$M$1,SWHS!$M$1,AMHS!$M$1,'S10'!$M$1,'S11'!$M$1,'S12'!$M$1,'S13'!$M$1,'S14'!$M$1,'S15'!$M$1,'S16'!$M$1,'S17'!$M$1,'S18'!$M$1,'S19'!$M$1,'S20'!$M$1))</f>
        <v/>
      </c>
      <c r="Z353" s="27" t="str">
        <f t="shared" si="285"/>
        <v/>
      </c>
      <c r="AA353" s="27" t="str">
        <f t="shared" si="286"/>
        <v/>
      </c>
      <c r="AB353" s="27" t="str">
        <f t="shared" si="287"/>
        <v/>
      </c>
      <c r="AC353" s="27" t="str">
        <f t="shared" si="288"/>
        <v/>
      </c>
      <c r="AD353" s="27" t="str">
        <f t="shared" si="289"/>
        <v/>
      </c>
    </row>
    <row r="354" spans="1:30" ht="12" customHeight="1" x14ac:dyDescent="0.25">
      <c r="A354" s="29" t="str">
        <f t="shared" ref="A354:B354" si="385">IF(C354="","",COUNTIF(C$1:C353,C354)+C354)</f>
        <v/>
      </c>
      <c r="B354" s="29" t="str">
        <f t="shared" si="385"/>
        <v/>
      </c>
      <c r="C354" s="29" t="str">
        <f t="shared" si="272"/>
        <v/>
      </c>
      <c r="D354" s="29" t="str">
        <f t="shared" si="273"/>
        <v/>
      </c>
      <c r="E354" s="29">
        <f>'S12'!$Y$6</f>
        <v>1</v>
      </c>
      <c r="F354" s="29">
        <v>12</v>
      </c>
      <c r="G354" s="29">
        <v>24</v>
      </c>
      <c r="H354" s="29" t="str">
        <f>IF(AND(E354=1,'S12'!H$26&lt;&gt;""),'S12'!H$26,"")</f>
        <v/>
      </c>
      <c r="I354" s="29" t="str">
        <f>IF(AND(E354=2,'S12'!H$26&lt;&gt;""),'S12'!H$26,"")</f>
        <v/>
      </c>
      <c r="J354" s="29" t="str">
        <f>IF(ISERROR(VLOOKUP(G354,'S12'!L$13:AR$32,30,FALSE)),"",VLOOKUP(G354,'S12'!L$13:AR$32,30,FALSE))</f>
        <v/>
      </c>
      <c r="K354" s="29" t="str">
        <f>IF(ISERROR(VLOOKUP(G354,'S12'!T$13:AR$32,23,FALSE)),"",VLOOKUP(G354,'S12'!T$13:AR$32,23,FALSE))</f>
        <v/>
      </c>
      <c r="L354" s="29" t="str">
        <f>IF(ISERROR(VLOOKUP(G354,'S12'!AB$13:AR$32,16,FALSE)),"",VLOOKUP(G354,'S12'!AB$13:AR$32,16,FALSE))</f>
        <v/>
      </c>
      <c r="M354" s="29" t="str">
        <f>IF(ISERROR(VLOOKUP(G354,'S12'!AJ$13:AR$32,9,FALSE)),"",VLOOKUP(G354,'S12'!AJ$13:AR$32,9,FALSE))</f>
        <v/>
      </c>
      <c r="N354" s="27" t="str">
        <f t="shared" si="276"/>
        <v/>
      </c>
      <c r="O354" s="27" t="str">
        <f t="shared" si="277"/>
        <v/>
      </c>
      <c r="P354" s="27" t="str">
        <f>IF(N354="","",CHOOSE(VLOOKUP($V354,$A$1:$F$600,6,FALSE),AHS!$M$1,BHS!$M$1,CHS!$M$1,HMJHS!$M$1,KHS!$M$1,Kings!$M$1,MHS!$M$1,SWHS!$M$1,AMHS!$M$1,'S10'!$M$1,'S11'!$M$1,'S12'!$M$1,'S13'!$M$1,'S14'!$M$1,'S15'!$M$1,'S16'!$M$1,'S17'!$M$1,'S18'!$M$1,'S19'!$M$1,'S20'!$M$1))</f>
        <v/>
      </c>
      <c r="Q354" s="27" t="str">
        <f t="shared" si="278"/>
        <v/>
      </c>
      <c r="R354" s="27" t="str">
        <f t="shared" si="279"/>
        <v/>
      </c>
      <c r="S354" s="27" t="str">
        <f t="shared" si="280"/>
        <v/>
      </c>
      <c r="T354" s="27" t="str">
        <f t="shared" si="281"/>
        <v/>
      </c>
      <c r="U354" s="27" t="str">
        <f t="shared" si="282"/>
        <v/>
      </c>
      <c r="V354" s="27">
        <v>352</v>
      </c>
      <c r="W354" s="27" t="str">
        <f t="shared" si="283"/>
        <v/>
      </c>
      <c r="X354" s="27" t="str">
        <f t="shared" si="284"/>
        <v/>
      </c>
      <c r="Y354" s="27" t="str">
        <f>IF(W354="","",CHOOSE(VLOOKUP($V354,$B$1:$F$600,5,FALSE),AHS!$M$1,BHS!$M$1,CHS!$M$1,HMJHS!$M$1,KHS!$M$1,Kings!$M$1,MHS!$M$1,SWHS!$M$1,AMHS!$M$1,'S10'!$M$1,'S11'!$M$1,'S12'!$M$1,'S13'!$M$1,'S14'!$M$1,'S15'!$M$1,'S16'!$M$1,'S17'!$M$1,'S18'!$M$1,'S19'!$M$1,'S20'!$M$1))</f>
        <v/>
      </c>
      <c r="Z354" s="27" t="str">
        <f t="shared" si="285"/>
        <v/>
      </c>
      <c r="AA354" s="27" t="str">
        <f t="shared" si="286"/>
        <v/>
      </c>
      <c r="AB354" s="27" t="str">
        <f t="shared" si="287"/>
        <v/>
      </c>
      <c r="AC354" s="27" t="str">
        <f t="shared" si="288"/>
        <v/>
      </c>
      <c r="AD354" s="27" t="str">
        <f t="shared" si="289"/>
        <v/>
      </c>
    </row>
    <row r="355" spans="1:30" ht="12" customHeight="1" x14ac:dyDescent="0.25">
      <c r="A355" s="29" t="str">
        <f t="shared" ref="A355:B355" si="386">IF(C355="","",COUNTIF(C$1:C354,C355)+C355)</f>
        <v/>
      </c>
      <c r="B355" s="29" t="str">
        <f t="shared" si="386"/>
        <v/>
      </c>
      <c r="C355" s="29" t="str">
        <f t="shared" si="272"/>
        <v/>
      </c>
      <c r="D355" s="29" t="str">
        <f t="shared" si="273"/>
        <v/>
      </c>
      <c r="E355" s="29">
        <f>'S12'!$Y$6</f>
        <v>1</v>
      </c>
      <c r="F355" s="29">
        <v>12</v>
      </c>
      <c r="G355" s="29">
        <v>25</v>
      </c>
      <c r="H355" s="29" t="str">
        <f>IF(AND(E355=1,'S12'!H$27&lt;&gt;""),'S12'!H$27,"")</f>
        <v/>
      </c>
      <c r="I355" s="29" t="str">
        <f>IF(AND(E355=2,'S12'!H$27&lt;&gt;""),'S12'!H$27,"")</f>
        <v/>
      </c>
      <c r="J355" s="29" t="str">
        <f>IF(ISERROR(VLOOKUP(G355,'S12'!L$13:AR$32,30,FALSE)),"",VLOOKUP(G355,'S12'!L$13:AR$32,30,FALSE))</f>
        <v/>
      </c>
      <c r="K355" s="29" t="str">
        <f>IF(ISERROR(VLOOKUP(G355,'S12'!T$13:AR$32,23,FALSE)),"",VLOOKUP(G355,'S12'!T$13:AR$32,23,FALSE))</f>
        <v/>
      </c>
      <c r="L355" s="29" t="str">
        <f>IF(ISERROR(VLOOKUP(G355,'S12'!AB$13:AR$32,16,FALSE)),"",VLOOKUP(G355,'S12'!AB$13:AR$32,16,FALSE))</f>
        <v/>
      </c>
      <c r="M355" s="29" t="str">
        <f>IF(ISERROR(VLOOKUP(G355,'S12'!AJ$13:AR$32,9,FALSE)),"",VLOOKUP(G355,'S12'!AJ$13:AR$32,9,FALSE))</f>
        <v/>
      </c>
      <c r="N355" s="27" t="str">
        <f t="shared" si="276"/>
        <v/>
      </c>
      <c r="O355" s="27" t="str">
        <f t="shared" si="277"/>
        <v/>
      </c>
      <c r="P355" s="27" t="str">
        <f>IF(N355="","",CHOOSE(VLOOKUP($V355,$A$1:$F$600,6,FALSE),AHS!$M$1,BHS!$M$1,CHS!$M$1,HMJHS!$M$1,KHS!$M$1,Kings!$M$1,MHS!$M$1,SWHS!$M$1,AMHS!$M$1,'S10'!$M$1,'S11'!$M$1,'S12'!$M$1,'S13'!$M$1,'S14'!$M$1,'S15'!$M$1,'S16'!$M$1,'S17'!$M$1,'S18'!$M$1,'S19'!$M$1,'S20'!$M$1))</f>
        <v/>
      </c>
      <c r="Q355" s="27" t="str">
        <f t="shared" si="278"/>
        <v/>
      </c>
      <c r="R355" s="27" t="str">
        <f t="shared" si="279"/>
        <v/>
      </c>
      <c r="S355" s="27" t="str">
        <f t="shared" si="280"/>
        <v/>
      </c>
      <c r="T355" s="27" t="str">
        <f t="shared" si="281"/>
        <v/>
      </c>
      <c r="U355" s="27" t="str">
        <f t="shared" si="282"/>
        <v/>
      </c>
      <c r="V355" s="27">
        <v>353</v>
      </c>
      <c r="W355" s="27" t="str">
        <f t="shared" si="283"/>
        <v/>
      </c>
      <c r="X355" s="27" t="str">
        <f t="shared" si="284"/>
        <v/>
      </c>
      <c r="Y355" s="27" t="str">
        <f>IF(W355="","",CHOOSE(VLOOKUP($V355,$B$1:$F$600,5,FALSE),AHS!$M$1,BHS!$M$1,CHS!$M$1,HMJHS!$M$1,KHS!$M$1,Kings!$M$1,MHS!$M$1,SWHS!$M$1,AMHS!$M$1,'S10'!$M$1,'S11'!$M$1,'S12'!$M$1,'S13'!$M$1,'S14'!$M$1,'S15'!$M$1,'S16'!$M$1,'S17'!$M$1,'S18'!$M$1,'S19'!$M$1,'S20'!$M$1))</f>
        <v/>
      </c>
      <c r="Z355" s="27" t="str">
        <f t="shared" si="285"/>
        <v/>
      </c>
      <c r="AA355" s="27" t="str">
        <f t="shared" si="286"/>
        <v/>
      </c>
      <c r="AB355" s="27" t="str">
        <f t="shared" si="287"/>
        <v/>
      </c>
      <c r="AC355" s="27" t="str">
        <f t="shared" si="288"/>
        <v/>
      </c>
      <c r="AD355" s="27" t="str">
        <f t="shared" si="289"/>
        <v/>
      </c>
    </row>
    <row r="356" spans="1:30" ht="12" customHeight="1" x14ac:dyDescent="0.25">
      <c r="A356" s="29" t="str">
        <f t="shared" ref="A356:B356" si="387">IF(C356="","",COUNTIF(C$1:C355,C356)+C356)</f>
        <v/>
      </c>
      <c r="B356" s="29" t="str">
        <f t="shared" si="387"/>
        <v/>
      </c>
      <c r="C356" s="29" t="str">
        <f t="shared" si="272"/>
        <v/>
      </c>
      <c r="D356" s="29" t="str">
        <f t="shared" si="273"/>
        <v/>
      </c>
      <c r="E356" s="29">
        <f>'S12'!$Y$6</f>
        <v>1</v>
      </c>
      <c r="F356" s="29">
        <v>12</v>
      </c>
      <c r="G356" s="29">
        <v>26</v>
      </c>
      <c r="H356" s="29" t="str">
        <f>IF(AND(E356=1,'S12'!H$28&lt;&gt;""),'S12'!H$28,"")</f>
        <v/>
      </c>
      <c r="I356" s="29" t="str">
        <f>IF(AND(E356=2,'S12'!H$28&lt;&gt;""),'S12'!H$28,"")</f>
        <v/>
      </c>
      <c r="J356" s="29" t="str">
        <f>IF(ISERROR(VLOOKUP(G356,'S12'!L$13:AR$32,30,FALSE)),"",VLOOKUP(G356,'S12'!L$13:AR$32,30,FALSE))</f>
        <v/>
      </c>
      <c r="K356" s="29" t="str">
        <f>IF(ISERROR(VLOOKUP(G356,'S12'!T$13:AR$32,23,FALSE)),"",VLOOKUP(G356,'S12'!T$13:AR$32,23,FALSE))</f>
        <v/>
      </c>
      <c r="L356" s="29" t="str">
        <f>IF(ISERROR(VLOOKUP(G356,'S12'!AB$13:AR$32,16,FALSE)),"",VLOOKUP(G356,'S12'!AB$13:AR$32,16,FALSE))</f>
        <v/>
      </c>
      <c r="M356" s="29" t="str">
        <f>IF(ISERROR(VLOOKUP(G356,'S12'!AJ$13:AR$32,9,FALSE)),"",VLOOKUP(G356,'S12'!AJ$13:AR$32,9,FALSE))</f>
        <v/>
      </c>
      <c r="N356" s="27" t="str">
        <f t="shared" si="276"/>
        <v/>
      </c>
      <c r="O356" s="27" t="str">
        <f t="shared" si="277"/>
        <v/>
      </c>
      <c r="P356" s="27" t="str">
        <f>IF(N356="","",CHOOSE(VLOOKUP($V356,$A$1:$F$600,6,FALSE),AHS!$M$1,BHS!$M$1,CHS!$M$1,HMJHS!$M$1,KHS!$M$1,Kings!$M$1,MHS!$M$1,SWHS!$M$1,AMHS!$M$1,'S10'!$M$1,'S11'!$M$1,'S12'!$M$1,'S13'!$M$1,'S14'!$M$1,'S15'!$M$1,'S16'!$M$1,'S17'!$M$1,'S18'!$M$1,'S19'!$M$1,'S20'!$M$1))</f>
        <v/>
      </c>
      <c r="Q356" s="27" t="str">
        <f t="shared" si="278"/>
        <v/>
      </c>
      <c r="R356" s="27" t="str">
        <f t="shared" si="279"/>
        <v/>
      </c>
      <c r="S356" s="27" t="str">
        <f t="shared" si="280"/>
        <v/>
      </c>
      <c r="T356" s="27" t="str">
        <f t="shared" si="281"/>
        <v/>
      </c>
      <c r="U356" s="27" t="str">
        <f t="shared" si="282"/>
        <v/>
      </c>
      <c r="V356" s="27">
        <v>354</v>
      </c>
      <c r="W356" s="27" t="str">
        <f t="shared" si="283"/>
        <v/>
      </c>
      <c r="X356" s="27" t="str">
        <f t="shared" si="284"/>
        <v/>
      </c>
      <c r="Y356" s="27" t="str">
        <f>IF(W356="","",CHOOSE(VLOOKUP($V356,$B$1:$F$600,5,FALSE),AHS!$M$1,BHS!$M$1,CHS!$M$1,HMJHS!$M$1,KHS!$M$1,Kings!$M$1,MHS!$M$1,SWHS!$M$1,AMHS!$M$1,'S10'!$M$1,'S11'!$M$1,'S12'!$M$1,'S13'!$M$1,'S14'!$M$1,'S15'!$M$1,'S16'!$M$1,'S17'!$M$1,'S18'!$M$1,'S19'!$M$1,'S20'!$M$1))</f>
        <v/>
      </c>
      <c r="Z356" s="27" t="str">
        <f t="shared" si="285"/>
        <v/>
      </c>
      <c r="AA356" s="27" t="str">
        <f t="shared" si="286"/>
        <v/>
      </c>
      <c r="AB356" s="27" t="str">
        <f t="shared" si="287"/>
        <v/>
      </c>
      <c r="AC356" s="27" t="str">
        <f t="shared" si="288"/>
        <v/>
      </c>
      <c r="AD356" s="27" t="str">
        <f t="shared" si="289"/>
        <v/>
      </c>
    </row>
    <row r="357" spans="1:30" ht="12" customHeight="1" x14ac:dyDescent="0.25">
      <c r="A357" s="29" t="str">
        <f t="shared" ref="A357:B357" si="388">IF(C357="","",COUNTIF(C$1:C356,C357)+C357)</f>
        <v/>
      </c>
      <c r="B357" s="29" t="str">
        <f t="shared" si="388"/>
        <v/>
      </c>
      <c r="C357" s="29" t="str">
        <f t="shared" si="272"/>
        <v/>
      </c>
      <c r="D357" s="29" t="str">
        <f t="shared" si="273"/>
        <v/>
      </c>
      <c r="E357" s="29">
        <f>'S12'!$Y$6</f>
        <v>1</v>
      </c>
      <c r="F357" s="29">
        <v>12</v>
      </c>
      <c r="G357" s="29">
        <v>27</v>
      </c>
      <c r="H357" s="29" t="str">
        <f>IF(AND(E357=1,'S12'!H$29&lt;&gt;""),'S12'!H$29,"")</f>
        <v/>
      </c>
      <c r="I357" s="29" t="str">
        <f>IF(AND(E357=2,'S12'!H$29&lt;&gt;""),'S12'!H$29,"")</f>
        <v/>
      </c>
      <c r="J357" s="29" t="str">
        <f>IF(ISERROR(VLOOKUP(G357,'S12'!L$13:AR$32,30,FALSE)),"",VLOOKUP(G357,'S12'!L$13:AR$32,30,FALSE))</f>
        <v/>
      </c>
      <c r="K357" s="29" t="str">
        <f>IF(ISERROR(VLOOKUP(G357,'S12'!T$13:AR$32,23,FALSE)),"",VLOOKUP(G357,'S12'!T$13:AR$32,23,FALSE))</f>
        <v/>
      </c>
      <c r="L357" s="29" t="str">
        <f>IF(ISERROR(VLOOKUP(G357,'S12'!AB$13:AR$32,16,FALSE)),"",VLOOKUP(G357,'S12'!AB$13:AR$32,16,FALSE))</f>
        <v/>
      </c>
      <c r="M357" s="29" t="str">
        <f>IF(ISERROR(VLOOKUP(G357,'S12'!AJ$13:AR$32,9,FALSE)),"",VLOOKUP(G357,'S12'!AJ$13:AR$32,9,FALSE))</f>
        <v/>
      </c>
      <c r="N357" s="27" t="str">
        <f t="shared" si="276"/>
        <v/>
      </c>
      <c r="O357" s="27" t="str">
        <f t="shared" si="277"/>
        <v/>
      </c>
      <c r="P357" s="27" t="str">
        <f>IF(N357="","",CHOOSE(VLOOKUP($V357,$A$1:$F$600,6,FALSE),AHS!$M$1,BHS!$M$1,CHS!$M$1,HMJHS!$M$1,KHS!$M$1,Kings!$M$1,MHS!$M$1,SWHS!$M$1,AMHS!$M$1,'S10'!$M$1,'S11'!$M$1,'S12'!$M$1,'S13'!$M$1,'S14'!$M$1,'S15'!$M$1,'S16'!$M$1,'S17'!$M$1,'S18'!$M$1,'S19'!$M$1,'S20'!$M$1))</f>
        <v/>
      </c>
      <c r="Q357" s="27" t="str">
        <f t="shared" si="278"/>
        <v/>
      </c>
      <c r="R357" s="27" t="str">
        <f t="shared" si="279"/>
        <v/>
      </c>
      <c r="S357" s="27" t="str">
        <f t="shared" si="280"/>
        <v/>
      </c>
      <c r="T357" s="27" t="str">
        <f t="shared" si="281"/>
        <v/>
      </c>
      <c r="U357" s="27" t="str">
        <f t="shared" si="282"/>
        <v/>
      </c>
      <c r="V357" s="27">
        <v>355</v>
      </c>
      <c r="W357" s="27" t="str">
        <f t="shared" si="283"/>
        <v/>
      </c>
      <c r="X357" s="27" t="str">
        <f t="shared" si="284"/>
        <v/>
      </c>
      <c r="Y357" s="27" t="str">
        <f>IF(W357="","",CHOOSE(VLOOKUP($V357,$B$1:$F$600,5,FALSE),AHS!$M$1,BHS!$M$1,CHS!$M$1,HMJHS!$M$1,KHS!$M$1,Kings!$M$1,MHS!$M$1,SWHS!$M$1,AMHS!$M$1,'S10'!$M$1,'S11'!$M$1,'S12'!$M$1,'S13'!$M$1,'S14'!$M$1,'S15'!$M$1,'S16'!$M$1,'S17'!$M$1,'S18'!$M$1,'S19'!$M$1,'S20'!$M$1))</f>
        <v/>
      </c>
      <c r="Z357" s="27" t="str">
        <f t="shared" si="285"/>
        <v/>
      </c>
      <c r="AA357" s="27" t="str">
        <f t="shared" si="286"/>
        <v/>
      </c>
      <c r="AB357" s="27" t="str">
        <f t="shared" si="287"/>
        <v/>
      </c>
      <c r="AC357" s="27" t="str">
        <f t="shared" si="288"/>
        <v/>
      </c>
      <c r="AD357" s="27" t="str">
        <f t="shared" si="289"/>
        <v/>
      </c>
    </row>
    <row r="358" spans="1:30" ht="12" customHeight="1" x14ac:dyDescent="0.25">
      <c r="A358" s="29" t="str">
        <f t="shared" ref="A358:B358" si="389">IF(C358="","",COUNTIF(C$1:C357,C358)+C358)</f>
        <v/>
      </c>
      <c r="B358" s="29" t="str">
        <f t="shared" si="389"/>
        <v/>
      </c>
      <c r="C358" s="29" t="str">
        <f t="shared" si="272"/>
        <v/>
      </c>
      <c r="D358" s="29" t="str">
        <f t="shared" si="273"/>
        <v/>
      </c>
      <c r="E358" s="29">
        <f>'S12'!$Y$6</f>
        <v>1</v>
      </c>
      <c r="F358" s="29">
        <v>12</v>
      </c>
      <c r="G358" s="29">
        <v>28</v>
      </c>
      <c r="H358" s="29" t="str">
        <f>IF(AND(E358=1,'S12'!H$30&lt;&gt;""),'S12'!H$30,"")</f>
        <v/>
      </c>
      <c r="I358" s="29" t="str">
        <f>IF(AND(E358=2,'S12'!H$30&lt;&gt;""),'S12'!H$30,"")</f>
        <v/>
      </c>
      <c r="J358" s="29" t="str">
        <f>IF(ISERROR(VLOOKUP(G358,'S12'!L$13:AR$32,30,FALSE)),"",VLOOKUP(G358,'S12'!L$13:AR$32,30,FALSE))</f>
        <v/>
      </c>
      <c r="K358" s="29" t="str">
        <f>IF(ISERROR(VLOOKUP(G358,'S12'!T$13:AR$32,23,FALSE)),"",VLOOKUP(G358,'S12'!T$13:AR$32,23,FALSE))</f>
        <v/>
      </c>
      <c r="L358" s="29" t="str">
        <f>IF(ISERROR(VLOOKUP(G358,'S12'!AB$13:AR$32,16,FALSE)),"",VLOOKUP(G358,'S12'!AB$13:AR$32,16,FALSE))</f>
        <v/>
      </c>
      <c r="M358" s="29" t="str">
        <f>IF(ISERROR(VLOOKUP(G358,'S12'!AJ$13:AR$32,9,FALSE)),"",VLOOKUP(G358,'S12'!AJ$13:AR$32,9,FALSE))</f>
        <v/>
      </c>
      <c r="N358" s="27" t="str">
        <f t="shared" si="276"/>
        <v/>
      </c>
      <c r="O358" s="27" t="str">
        <f t="shared" si="277"/>
        <v/>
      </c>
      <c r="P358" s="27" t="str">
        <f>IF(N358="","",CHOOSE(VLOOKUP($V358,$A$1:$F$600,6,FALSE),AHS!$M$1,BHS!$M$1,CHS!$M$1,HMJHS!$M$1,KHS!$M$1,Kings!$M$1,MHS!$M$1,SWHS!$M$1,AMHS!$M$1,'S10'!$M$1,'S11'!$M$1,'S12'!$M$1,'S13'!$M$1,'S14'!$M$1,'S15'!$M$1,'S16'!$M$1,'S17'!$M$1,'S18'!$M$1,'S19'!$M$1,'S20'!$M$1))</f>
        <v/>
      </c>
      <c r="Q358" s="27" t="str">
        <f t="shared" si="278"/>
        <v/>
      </c>
      <c r="R358" s="27" t="str">
        <f t="shared" si="279"/>
        <v/>
      </c>
      <c r="S358" s="27" t="str">
        <f t="shared" si="280"/>
        <v/>
      </c>
      <c r="T358" s="27" t="str">
        <f t="shared" si="281"/>
        <v/>
      </c>
      <c r="U358" s="27" t="str">
        <f t="shared" si="282"/>
        <v/>
      </c>
      <c r="V358" s="27">
        <v>356</v>
      </c>
      <c r="W358" s="27" t="str">
        <f t="shared" si="283"/>
        <v/>
      </c>
      <c r="X358" s="27" t="str">
        <f t="shared" si="284"/>
        <v/>
      </c>
      <c r="Y358" s="27" t="str">
        <f>IF(W358="","",CHOOSE(VLOOKUP($V358,$B$1:$F$600,5,FALSE),AHS!$M$1,BHS!$M$1,CHS!$M$1,HMJHS!$M$1,KHS!$M$1,Kings!$M$1,MHS!$M$1,SWHS!$M$1,AMHS!$M$1,'S10'!$M$1,'S11'!$M$1,'S12'!$M$1,'S13'!$M$1,'S14'!$M$1,'S15'!$M$1,'S16'!$M$1,'S17'!$M$1,'S18'!$M$1,'S19'!$M$1,'S20'!$M$1))</f>
        <v/>
      </c>
      <c r="Z358" s="27" t="str">
        <f t="shared" si="285"/>
        <v/>
      </c>
      <c r="AA358" s="27" t="str">
        <f t="shared" si="286"/>
        <v/>
      </c>
      <c r="AB358" s="27" t="str">
        <f t="shared" si="287"/>
        <v/>
      </c>
      <c r="AC358" s="27" t="str">
        <f t="shared" si="288"/>
        <v/>
      </c>
      <c r="AD358" s="27" t="str">
        <f t="shared" si="289"/>
        <v/>
      </c>
    </row>
    <row r="359" spans="1:30" ht="12" customHeight="1" x14ac:dyDescent="0.25">
      <c r="A359" s="29" t="str">
        <f t="shared" ref="A359:B359" si="390">IF(C359="","",COUNTIF(C$1:C358,C359)+C359)</f>
        <v/>
      </c>
      <c r="B359" s="29" t="str">
        <f t="shared" si="390"/>
        <v/>
      </c>
      <c r="C359" s="29" t="str">
        <f t="shared" si="272"/>
        <v/>
      </c>
      <c r="D359" s="29" t="str">
        <f t="shared" si="273"/>
        <v/>
      </c>
      <c r="E359" s="29">
        <f>'S12'!$Y$6</f>
        <v>1</v>
      </c>
      <c r="F359" s="29">
        <v>12</v>
      </c>
      <c r="G359" s="29">
        <v>29</v>
      </c>
      <c r="H359" s="29" t="str">
        <f>IF(AND(E359=1,'S12'!H$31&lt;&gt;""),'S12'!H$31,"")</f>
        <v/>
      </c>
      <c r="I359" s="29" t="str">
        <f>IF(AND(E359=2,'S12'!H$31&lt;&gt;""),'S12'!H$31,"")</f>
        <v/>
      </c>
      <c r="J359" s="29" t="str">
        <f>IF(ISERROR(VLOOKUP(G359,'S12'!L$13:AR$32,30,FALSE)),"",VLOOKUP(G359,'S12'!L$13:AR$32,30,FALSE))</f>
        <v/>
      </c>
      <c r="K359" s="29" t="str">
        <f>IF(ISERROR(VLOOKUP(G359,'S12'!T$13:AR$32,23,FALSE)),"",VLOOKUP(G359,'S12'!T$13:AR$32,23,FALSE))</f>
        <v/>
      </c>
      <c r="L359" s="29" t="str">
        <f>IF(ISERROR(VLOOKUP(G359,'S12'!AB$13:AR$32,16,FALSE)),"",VLOOKUP(G359,'S12'!AB$13:AR$32,16,FALSE))</f>
        <v/>
      </c>
      <c r="M359" s="29" t="str">
        <f>IF(ISERROR(VLOOKUP(G359,'S12'!AJ$13:AR$32,9,FALSE)),"",VLOOKUP(G359,'S12'!AJ$13:AR$32,9,FALSE))</f>
        <v/>
      </c>
      <c r="N359" s="27" t="str">
        <f t="shared" si="276"/>
        <v/>
      </c>
      <c r="O359" s="27" t="str">
        <f t="shared" si="277"/>
        <v/>
      </c>
      <c r="P359" s="27" t="str">
        <f>IF(N359="","",CHOOSE(VLOOKUP($V359,$A$1:$F$600,6,FALSE),AHS!$M$1,BHS!$M$1,CHS!$M$1,HMJHS!$M$1,KHS!$M$1,Kings!$M$1,MHS!$M$1,SWHS!$M$1,AMHS!$M$1,'S10'!$M$1,'S11'!$M$1,'S12'!$M$1,'S13'!$M$1,'S14'!$M$1,'S15'!$M$1,'S16'!$M$1,'S17'!$M$1,'S18'!$M$1,'S19'!$M$1,'S20'!$M$1))</f>
        <v/>
      </c>
      <c r="Q359" s="27" t="str">
        <f t="shared" si="278"/>
        <v/>
      </c>
      <c r="R359" s="27" t="str">
        <f t="shared" si="279"/>
        <v/>
      </c>
      <c r="S359" s="27" t="str">
        <f t="shared" si="280"/>
        <v/>
      </c>
      <c r="T359" s="27" t="str">
        <f t="shared" si="281"/>
        <v/>
      </c>
      <c r="U359" s="27" t="str">
        <f t="shared" si="282"/>
        <v/>
      </c>
      <c r="V359" s="27">
        <v>357</v>
      </c>
      <c r="W359" s="27" t="str">
        <f t="shared" si="283"/>
        <v/>
      </c>
      <c r="X359" s="27" t="str">
        <f t="shared" si="284"/>
        <v/>
      </c>
      <c r="Y359" s="27" t="str">
        <f>IF(W359="","",CHOOSE(VLOOKUP($V359,$B$1:$F$600,5,FALSE),AHS!$M$1,BHS!$M$1,CHS!$M$1,HMJHS!$M$1,KHS!$M$1,Kings!$M$1,MHS!$M$1,SWHS!$M$1,AMHS!$M$1,'S10'!$M$1,'S11'!$M$1,'S12'!$M$1,'S13'!$M$1,'S14'!$M$1,'S15'!$M$1,'S16'!$M$1,'S17'!$M$1,'S18'!$M$1,'S19'!$M$1,'S20'!$M$1))</f>
        <v/>
      </c>
      <c r="Z359" s="27" t="str">
        <f t="shared" si="285"/>
        <v/>
      </c>
      <c r="AA359" s="27" t="str">
        <f t="shared" si="286"/>
        <v/>
      </c>
      <c r="AB359" s="27" t="str">
        <f t="shared" si="287"/>
        <v/>
      </c>
      <c r="AC359" s="27" t="str">
        <f t="shared" si="288"/>
        <v/>
      </c>
      <c r="AD359" s="27" t="str">
        <f t="shared" si="289"/>
        <v/>
      </c>
    </row>
    <row r="360" spans="1:30" ht="12" customHeight="1" x14ac:dyDescent="0.25">
      <c r="A360" s="29" t="str">
        <f t="shared" ref="A360:B360" si="391">IF(C360="","",COUNTIF(C$1:C359,C360)+C360)</f>
        <v/>
      </c>
      <c r="B360" s="29" t="str">
        <f t="shared" si="391"/>
        <v/>
      </c>
      <c r="C360" s="29" t="str">
        <f t="shared" si="272"/>
        <v/>
      </c>
      <c r="D360" s="29" t="str">
        <f t="shared" si="273"/>
        <v/>
      </c>
      <c r="E360" s="29">
        <f>'S12'!$Y$6</f>
        <v>1</v>
      </c>
      <c r="F360" s="29">
        <v>12</v>
      </c>
      <c r="G360" s="29">
        <v>30</v>
      </c>
      <c r="H360" s="29" t="str">
        <f>IF(AND(E360=1,'S12'!H$32&lt;&gt;""),'S12'!H$32,"")</f>
        <v/>
      </c>
      <c r="I360" s="29" t="str">
        <f>IF(AND(E360=2,'S12'!H$32&lt;&gt;""),'S12'!H$32,"")</f>
        <v/>
      </c>
      <c r="J360" s="29" t="str">
        <f>IF(ISERROR(VLOOKUP(G360,'S12'!L$13:AR$32,30,FALSE)),"",VLOOKUP(G360,'S12'!L$13:AR$32,30,FALSE))</f>
        <v/>
      </c>
      <c r="K360" s="29" t="str">
        <f>IF(ISERROR(VLOOKUP(G360,'S12'!T$13:AR$32,23,FALSE)),"",VLOOKUP(G360,'S12'!T$13:AR$32,23,FALSE))</f>
        <v/>
      </c>
      <c r="L360" s="29" t="str">
        <f>IF(ISERROR(VLOOKUP(G360,'S12'!AB$13:AR$32,16,FALSE)),"",VLOOKUP(G360,'S12'!AB$13:AR$32,16,FALSE))</f>
        <v/>
      </c>
      <c r="M360" s="29" t="str">
        <f>IF(ISERROR(VLOOKUP(G360,'S12'!AJ$13:AR$32,9,FALSE)),"",VLOOKUP(G360,'S12'!AJ$13:AR$32,9,FALSE))</f>
        <v/>
      </c>
      <c r="N360" s="27" t="str">
        <f t="shared" si="276"/>
        <v/>
      </c>
      <c r="O360" s="27" t="str">
        <f t="shared" si="277"/>
        <v/>
      </c>
      <c r="P360" s="27" t="str">
        <f>IF(N360="","",CHOOSE(VLOOKUP($V360,$A$1:$F$600,6,FALSE),AHS!$M$1,BHS!$M$1,CHS!$M$1,HMJHS!$M$1,KHS!$M$1,Kings!$M$1,MHS!$M$1,SWHS!$M$1,AMHS!$M$1,'S10'!$M$1,'S11'!$M$1,'S12'!$M$1,'S13'!$M$1,'S14'!$M$1,'S15'!$M$1,'S16'!$M$1,'S17'!$M$1,'S18'!$M$1,'S19'!$M$1,'S20'!$M$1))</f>
        <v/>
      </c>
      <c r="Q360" s="27" t="str">
        <f t="shared" si="278"/>
        <v/>
      </c>
      <c r="R360" s="27" t="str">
        <f t="shared" si="279"/>
        <v/>
      </c>
      <c r="S360" s="27" t="str">
        <f t="shared" si="280"/>
        <v/>
      </c>
      <c r="T360" s="27" t="str">
        <f t="shared" si="281"/>
        <v/>
      </c>
      <c r="U360" s="27" t="str">
        <f t="shared" si="282"/>
        <v/>
      </c>
      <c r="V360" s="27">
        <v>358</v>
      </c>
      <c r="W360" s="27" t="str">
        <f t="shared" si="283"/>
        <v/>
      </c>
      <c r="X360" s="27" t="str">
        <f t="shared" si="284"/>
        <v/>
      </c>
      <c r="Y360" s="27" t="str">
        <f>IF(W360="","",CHOOSE(VLOOKUP($V360,$B$1:$F$600,5,FALSE),AHS!$M$1,BHS!$M$1,CHS!$M$1,HMJHS!$M$1,KHS!$M$1,Kings!$M$1,MHS!$M$1,SWHS!$M$1,AMHS!$M$1,'S10'!$M$1,'S11'!$M$1,'S12'!$M$1,'S13'!$M$1,'S14'!$M$1,'S15'!$M$1,'S16'!$M$1,'S17'!$M$1,'S18'!$M$1,'S19'!$M$1,'S20'!$M$1))</f>
        <v/>
      </c>
      <c r="Z360" s="27" t="str">
        <f t="shared" si="285"/>
        <v/>
      </c>
      <c r="AA360" s="27" t="str">
        <f t="shared" si="286"/>
        <v/>
      </c>
      <c r="AB360" s="27" t="str">
        <f t="shared" si="287"/>
        <v/>
      </c>
      <c r="AC360" s="27" t="str">
        <f t="shared" si="288"/>
        <v/>
      </c>
      <c r="AD360" s="27" t="str">
        <f t="shared" si="289"/>
        <v/>
      </c>
    </row>
    <row r="361" spans="1:30" ht="12" customHeight="1" x14ac:dyDescent="0.25">
      <c r="A361" s="29" t="str">
        <f t="shared" ref="A361:B361" si="392">IF(C361="","",COUNTIF(C$1:C360,C361)+C361)</f>
        <v/>
      </c>
      <c r="B361" s="29" t="str">
        <f t="shared" si="392"/>
        <v/>
      </c>
      <c r="C361" s="29" t="str">
        <f t="shared" si="272"/>
        <v/>
      </c>
      <c r="D361" s="29" t="str">
        <f t="shared" si="273"/>
        <v/>
      </c>
      <c r="E361" s="29">
        <f>'S13'!$Y$6</f>
        <v>1</v>
      </c>
      <c r="F361" s="29">
        <v>13</v>
      </c>
      <c r="G361" s="29">
        <v>1</v>
      </c>
      <c r="H361" s="29" t="str">
        <f>IF(AND(E361=1,'S13'!H$3&lt;&gt;""),'S13'!H$3,"")</f>
        <v/>
      </c>
      <c r="I361" s="29" t="str">
        <f>IF(AND(E361=2,'S13'!H$3&lt;&gt;""),'S13'!H$3,"")</f>
        <v/>
      </c>
      <c r="J361" s="29" t="str">
        <f>IF(ISERROR(VLOOKUP(G361,'S13'!L$13:AR$32,30,FALSE)),"",VLOOKUP(G361,'S13'!L$13:AR$32,30,FALSE))</f>
        <v/>
      </c>
      <c r="K361" s="29" t="str">
        <f>IF(ISERROR(VLOOKUP(G361,'S13'!T$13:AR$32,23,FALSE)),"",VLOOKUP(G361,'S13'!T$13:AR$32,23,FALSE))</f>
        <v/>
      </c>
      <c r="L361" s="29" t="str">
        <f>IF(ISERROR(VLOOKUP(G361,'S13'!AB$13:AR$32,16,FALSE)),"",VLOOKUP(G361,'S13'!AB$13:AR$32,16,FALSE))</f>
        <v/>
      </c>
      <c r="M361" s="29" t="str">
        <f>IF(ISERROR(VLOOKUP(G361,'S13'!AJ$13:AR$32,9,FALSE)),"",VLOOKUP(G361,'S13'!AJ$13:AR$32,9,FALSE))</f>
        <v/>
      </c>
      <c r="N361" s="27" t="str">
        <f t="shared" si="276"/>
        <v/>
      </c>
      <c r="O361" s="27" t="str">
        <f t="shared" si="277"/>
        <v/>
      </c>
      <c r="P361" s="27" t="str">
        <f>IF(N361="","",CHOOSE(VLOOKUP($V361,$A$1:$F$600,6,FALSE),AHS!$M$1,BHS!$M$1,CHS!$M$1,HMJHS!$M$1,KHS!$M$1,Kings!$M$1,MHS!$M$1,SWHS!$M$1,AMHS!$M$1,'S10'!$M$1,'S11'!$M$1,'S12'!$M$1,'S13'!$M$1,'S14'!$M$1,'S15'!$M$1,'S16'!$M$1,'S17'!$M$1,'S18'!$M$1,'S19'!$M$1,'S20'!$M$1))</f>
        <v/>
      </c>
      <c r="Q361" s="27" t="str">
        <f t="shared" si="278"/>
        <v/>
      </c>
      <c r="R361" s="27" t="str">
        <f t="shared" si="279"/>
        <v/>
      </c>
      <c r="S361" s="27" t="str">
        <f t="shared" si="280"/>
        <v/>
      </c>
      <c r="T361" s="27" t="str">
        <f t="shared" si="281"/>
        <v/>
      </c>
      <c r="U361" s="27" t="str">
        <f t="shared" si="282"/>
        <v/>
      </c>
      <c r="V361" s="27">
        <v>359</v>
      </c>
      <c r="W361" s="27" t="str">
        <f t="shared" si="283"/>
        <v/>
      </c>
      <c r="X361" s="27" t="str">
        <f t="shared" si="284"/>
        <v/>
      </c>
      <c r="Y361" s="27" t="str">
        <f>IF(W361="","",CHOOSE(VLOOKUP($V361,$B$1:$F$600,5,FALSE),AHS!$M$1,BHS!$M$1,CHS!$M$1,HMJHS!$M$1,KHS!$M$1,Kings!$M$1,MHS!$M$1,SWHS!$M$1,AMHS!$M$1,'S10'!$M$1,'S11'!$M$1,'S12'!$M$1,'S13'!$M$1,'S14'!$M$1,'S15'!$M$1,'S16'!$M$1,'S17'!$M$1,'S18'!$M$1,'S19'!$M$1,'S20'!$M$1))</f>
        <v/>
      </c>
      <c r="Z361" s="27" t="str">
        <f t="shared" si="285"/>
        <v/>
      </c>
      <c r="AA361" s="27" t="str">
        <f t="shared" si="286"/>
        <v/>
      </c>
      <c r="AB361" s="27" t="str">
        <f t="shared" si="287"/>
        <v/>
      </c>
      <c r="AC361" s="27" t="str">
        <f t="shared" si="288"/>
        <v/>
      </c>
      <c r="AD361" s="27" t="str">
        <f t="shared" si="289"/>
        <v/>
      </c>
    </row>
    <row r="362" spans="1:30" ht="12" customHeight="1" x14ac:dyDescent="0.25">
      <c r="A362" s="29" t="str">
        <f t="shared" ref="A362:B362" si="393">IF(C362="","",COUNTIF(C$1:C361,C362)+C362)</f>
        <v/>
      </c>
      <c r="B362" s="29" t="str">
        <f t="shared" si="393"/>
        <v/>
      </c>
      <c r="C362" s="29" t="str">
        <f t="shared" si="272"/>
        <v/>
      </c>
      <c r="D362" s="29" t="str">
        <f t="shared" si="273"/>
        <v/>
      </c>
      <c r="E362" s="29">
        <f>'S13'!$Y$6</f>
        <v>1</v>
      </c>
      <c r="F362" s="29">
        <v>13</v>
      </c>
      <c r="G362" s="29">
        <v>2</v>
      </c>
      <c r="H362" s="29" t="str">
        <f>IF(AND(E362=1,'S13'!H$4&lt;&gt;""),'S13'!H$4,"")</f>
        <v/>
      </c>
      <c r="I362" s="29" t="str">
        <f>IF(AND(E362=2,'S13'!H$4&lt;&gt;""),'S13'!H$4,"")</f>
        <v/>
      </c>
      <c r="J362" s="29" t="str">
        <f>IF(ISERROR(VLOOKUP(G362,'S13'!L$13:AR$32,30,FALSE)),"",VLOOKUP(G362,'S13'!L$13:AR$32,30,FALSE))</f>
        <v/>
      </c>
      <c r="K362" s="29" t="str">
        <f>IF(ISERROR(VLOOKUP(G362,'S13'!T$13:AR$32,23,FALSE)),"",VLOOKUP(G362,'S13'!T$13:AR$32,23,FALSE))</f>
        <v/>
      </c>
      <c r="L362" s="29" t="str">
        <f>IF(ISERROR(VLOOKUP(G362,'S13'!AB$13:AR$32,16,FALSE)),"",VLOOKUP(G362,'S13'!AB$13:AR$32,16,FALSE))</f>
        <v/>
      </c>
      <c r="M362" s="29" t="str">
        <f>IF(ISERROR(VLOOKUP(G362,'S13'!AJ$13:AR$32,9,FALSE)),"",VLOOKUP(G362,'S13'!AJ$13:AR$32,9,FALSE))</f>
        <v/>
      </c>
      <c r="N362" s="27" t="str">
        <f t="shared" si="276"/>
        <v/>
      </c>
      <c r="O362" s="27" t="str">
        <f t="shared" si="277"/>
        <v/>
      </c>
      <c r="P362" s="27" t="str">
        <f>IF(N362="","",CHOOSE(VLOOKUP($V362,$A$1:$F$600,6,FALSE),AHS!$M$1,BHS!$M$1,CHS!$M$1,HMJHS!$M$1,KHS!$M$1,Kings!$M$1,MHS!$M$1,SWHS!$M$1,AMHS!$M$1,'S10'!$M$1,'S11'!$M$1,'S12'!$M$1,'S13'!$M$1,'S14'!$M$1,'S15'!$M$1,'S16'!$M$1,'S17'!$M$1,'S18'!$M$1,'S19'!$M$1,'S20'!$M$1))</f>
        <v/>
      </c>
      <c r="Q362" s="27" t="str">
        <f t="shared" si="278"/>
        <v/>
      </c>
      <c r="R362" s="27" t="str">
        <f t="shared" si="279"/>
        <v/>
      </c>
      <c r="S362" s="27" t="str">
        <f t="shared" si="280"/>
        <v/>
      </c>
      <c r="T362" s="27" t="str">
        <f t="shared" si="281"/>
        <v/>
      </c>
      <c r="U362" s="27" t="str">
        <f t="shared" si="282"/>
        <v/>
      </c>
      <c r="V362" s="27">
        <v>360</v>
      </c>
      <c r="W362" s="27" t="str">
        <f t="shared" si="283"/>
        <v/>
      </c>
      <c r="X362" s="27" t="str">
        <f t="shared" si="284"/>
        <v/>
      </c>
      <c r="Y362" s="27" t="str">
        <f>IF(W362="","",CHOOSE(VLOOKUP($V362,$B$1:$F$600,5,FALSE),AHS!$M$1,BHS!$M$1,CHS!$M$1,HMJHS!$M$1,KHS!$M$1,Kings!$M$1,MHS!$M$1,SWHS!$M$1,AMHS!$M$1,'S10'!$M$1,'S11'!$M$1,'S12'!$M$1,'S13'!$M$1,'S14'!$M$1,'S15'!$M$1,'S16'!$M$1,'S17'!$M$1,'S18'!$M$1,'S19'!$M$1,'S20'!$M$1))</f>
        <v/>
      </c>
      <c r="Z362" s="27" t="str">
        <f t="shared" si="285"/>
        <v/>
      </c>
      <c r="AA362" s="27" t="str">
        <f t="shared" si="286"/>
        <v/>
      </c>
      <c r="AB362" s="27" t="str">
        <f t="shared" si="287"/>
        <v/>
      </c>
      <c r="AC362" s="27" t="str">
        <f t="shared" si="288"/>
        <v/>
      </c>
      <c r="AD362" s="27" t="str">
        <f t="shared" si="289"/>
        <v/>
      </c>
    </row>
    <row r="363" spans="1:30" ht="12" customHeight="1" x14ac:dyDescent="0.25">
      <c r="A363" s="29" t="str">
        <f t="shared" ref="A363:B363" si="394">IF(C363="","",COUNTIF(C$1:C362,C363)+C363)</f>
        <v/>
      </c>
      <c r="B363" s="29" t="str">
        <f t="shared" si="394"/>
        <v/>
      </c>
      <c r="C363" s="29" t="str">
        <f t="shared" si="272"/>
        <v/>
      </c>
      <c r="D363" s="29" t="str">
        <f t="shared" si="273"/>
        <v/>
      </c>
      <c r="E363" s="29">
        <f>'S13'!$Y$6</f>
        <v>1</v>
      </c>
      <c r="F363" s="29">
        <v>13</v>
      </c>
      <c r="G363" s="29">
        <v>3</v>
      </c>
      <c r="H363" s="29" t="str">
        <f>IF(AND(E363=1,'S13'!H$5&lt;&gt;""),'S13'!H$5,"")</f>
        <v/>
      </c>
      <c r="I363" s="29" t="str">
        <f>IF(AND(E363=2,'S13'!H$5&lt;&gt;""),'S13'!H$5,"")</f>
        <v/>
      </c>
      <c r="J363" s="29" t="str">
        <f>IF(ISERROR(VLOOKUP(G363,'S13'!L$13:AR$32,30,FALSE)),"",VLOOKUP(G363,'S13'!L$13:AR$32,30,FALSE))</f>
        <v/>
      </c>
      <c r="K363" s="29" t="str">
        <f>IF(ISERROR(VLOOKUP(G363,'S13'!T$13:AR$32,23,FALSE)),"",VLOOKUP(G363,'S13'!T$13:AR$32,23,FALSE))</f>
        <v/>
      </c>
      <c r="L363" s="29" t="str">
        <f>IF(ISERROR(VLOOKUP(G363,'S13'!AB$13:AR$32,16,FALSE)),"",VLOOKUP(G363,'S13'!AB$13:AR$32,16,FALSE))</f>
        <v/>
      </c>
      <c r="M363" s="29" t="str">
        <f>IF(ISERROR(VLOOKUP(G363,'S13'!AJ$13:AR$32,9,FALSE)),"",VLOOKUP(G363,'S13'!AJ$13:AR$32,9,FALSE))</f>
        <v/>
      </c>
      <c r="N363" s="27" t="str">
        <f t="shared" si="276"/>
        <v/>
      </c>
      <c r="O363" s="27" t="str">
        <f t="shared" si="277"/>
        <v/>
      </c>
      <c r="P363" s="27" t="str">
        <f>IF(N363="","",CHOOSE(VLOOKUP($V363,$A$1:$F$600,6,FALSE),AHS!$M$1,BHS!$M$1,CHS!$M$1,HMJHS!$M$1,KHS!$M$1,Kings!$M$1,MHS!$M$1,SWHS!$M$1,AMHS!$M$1,'S10'!$M$1,'S11'!$M$1,'S12'!$M$1,'S13'!$M$1,'S14'!$M$1,'S15'!$M$1,'S16'!$M$1,'S17'!$M$1,'S18'!$M$1,'S19'!$M$1,'S20'!$M$1))</f>
        <v/>
      </c>
      <c r="Q363" s="27" t="str">
        <f t="shared" si="278"/>
        <v/>
      </c>
      <c r="R363" s="27" t="str">
        <f t="shared" si="279"/>
        <v/>
      </c>
      <c r="S363" s="27" t="str">
        <f t="shared" si="280"/>
        <v/>
      </c>
      <c r="T363" s="27" t="str">
        <f t="shared" si="281"/>
        <v/>
      </c>
      <c r="U363" s="27" t="str">
        <f t="shared" si="282"/>
        <v/>
      </c>
      <c r="V363" s="27">
        <v>361</v>
      </c>
      <c r="W363" s="27" t="str">
        <f t="shared" si="283"/>
        <v/>
      </c>
      <c r="X363" s="27" t="str">
        <f t="shared" si="284"/>
        <v/>
      </c>
      <c r="Y363" s="27" t="str">
        <f>IF(W363="","",CHOOSE(VLOOKUP($V363,$B$1:$F$600,5,FALSE),AHS!$M$1,BHS!$M$1,CHS!$M$1,HMJHS!$M$1,KHS!$M$1,Kings!$M$1,MHS!$M$1,SWHS!$M$1,AMHS!$M$1,'S10'!$M$1,'S11'!$M$1,'S12'!$M$1,'S13'!$M$1,'S14'!$M$1,'S15'!$M$1,'S16'!$M$1,'S17'!$M$1,'S18'!$M$1,'S19'!$M$1,'S20'!$M$1))</f>
        <v/>
      </c>
      <c r="Z363" s="27" t="str">
        <f t="shared" si="285"/>
        <v/>
      </c>
      <c r="AA363" s="27" t="str">
        <f t="shared" si="286"/>
        <v/>
      </c>
      <c r="AB363" s="27" t="str">
        <f t="shared" si="287"/>
        <v/>
      </c>
      <c r="AC363" s="27" t="str">
        <f t="shared" si="288"/>
        <v/>
      </c>
      <c r="AD363" s="27" t="str">
        <f t="shared" si="289"/>
        <v/>
      </c>
    </row>
    <row r="364" spans="1:30" ht="12" customHeight="1" x14ac:dyDescent="0.25">
      <c r="A364" s="29" t="str">
        <f t="shared" ref="A364:B364" si="395">IF(C364="","",COUNTIF(C$1:C363,C364)+C364)</f>
        <v/>
      </c>
      <c r="B364" s="29" t="str">
        <f t="shared" si="395"/>
        <v/>
      </c>
      <c r="C364" s="29" t="str">
        <f t="shared" si="272"/>
        <v/>
      </c>
      <c r="D364" s="29" t="str">
        <f t="shared" si="273"/>
        <v/>
      </c>
      <c r="E364" s="29">
        <f>'S13'!$Y$6</f>
        <v>1</v>
      </c>
      <c r="F364" s="29">
        <v>13</v>
      </c>
      <c r="G364" s="29">
        <v>4</v>
      </c>
      <c r="H364" s="29" t="str">
        <f>IF(AND(E364=1,'S13'!H$6&lt;&gt;""),'S13'!H$6,"")</f>
        <v/>
      </c>
      <c r="I364" s="29" t="str">
        <f>IF(AND(E364=2,'S13'!H$6&lt;&gt;""),'S13'!H$6,"")</f>
        <v/>
      </c>
      <c r="J364" s="29" t="str">
        <f>IF(ISERROR(VLOOKUP(G364,'S13'!L$13:AR$32,30,FALSE)),"",VLOOKUP(G364,'S13'!L$13:AR$32,30,FALSE))</f>
        <v/>
      </c>
      <c r="K364" s="29" t="str">
        <f>IF(ISERROR(VLOOKUP(G364,'S13'!T$13:AR$32,23,FALSE)),"",VLOOKUP(G364,'S13'!T$13:AR$32,23,FALSE))</f>
        <v/>
      </c>
      <c r="L364" s="29" t="str">
        <f>IF(ISERROR(VLOOKUP(G364,'S13'!AB$13:AR$32,16,FALSE)),"",VLOOKUP(G364,'S13'!AB$13:AR$32,16,FALSE))</f>
        <v/>
      </c>
      <c r="M364" s="29" t="str">
        <f>IF(ISERROR(VLOOKUP(G364,'S13'!AJ$13:AR$32,9,FALSE)),"",VLOOKUP(G364,'S13'!AJ$13:AR$32,9,FALSE))</f>
        <v/>
      </c>
      <c r="N364" s="27" t="str">
        <f t="shared" si="276"/>
        <v/>
      </c>
      <c r="O364" s="27" t="str">
        <f t="shared" si="277"/>
        <v/>
      </c>
      <c r="P364" s="27" t="str">
        <f>IF(N364="","",CHOOSE(VLOOKUP($V364,$A$1:$F$600,6,FALSE),AHS!$M$1,BHS!$M$1,CHS!$M$1,HMJHS!$M$1,KHS!$M$1,Kings!$M$1,MHS!$M$1,SWHS!$M$1,AMHS!$M$1,'S10'!$M$1,'S11'!$M$1,'S12'!$M$1,'S13'!$M$1,'S14'!$M$1,'S15'!$M$1,'S16'!$M$1,'S17'!$M$1,'S18'!$M$1,'S19'!$M$1,'S20'!$M$1))</f>
        <v/>
      </c>
      <c r="Q364" s="27" t="str">
        <f t="shared" si="278"/>
        <v/>
      </c>
      <c r="R364" s="27" t="str">
        <f t="shared" si="279"/>
        <v/>
      </c>
      <c r="S364" s="27" t="str">
        <f t="shared" si="280"/>
        <v/>
      </c>
      <c r="T364" s="27" t="str">
        <f t="shared" si="281"/>
        <v/>
      </c>
      <c r="U364" s="27" t="str">
        <f t="shared" si="282"/>
        <v/>
      </c>
      <c r="V364" s="27">
        <v>362</v>
      </c>
      <c r="W364" s="27" t="str">
        <f t="shared" si="283"/>
        <v/>
      </c>
      <c r="X364" s="27" t="str">
        <f t="shared" si="284"/>
        <v/>
      </c>
      <c r="Y364" s="27" t="str">
        <f>IF(W364="","",CHOOSE(VLOOKUP($V364,$B$1:$F$600,5,FALSE),AHS!$M$1,BHS!$M$1,CHS!$M$1,HMJHS!$M$1,KHS!$M$1,Kings!$M$1,MHS!$M$1,SWHS!$M$1,AMHS!$M$1,'S10'!$M$1,'S11'!$M$1,'S12'!$M$1,'S13'!$M$1,'S14'!$M$1,'S15'!$M$1,'S16'!$M$1,'S17'!$M$1,'S18'!$M$1,'S19'!$M$1,'S20'!$M$1))</f>
        <v/>
      </c>
      <c r="Z364" s="27" t="str">
        <f t="shared" si="285"/>
        <v/>
      </c>
      <c r="AA364" s="27" t="str">
        <f t="shared" si="286"/>
        <v/>
      </c>
      <c r="AB364" s="27" t="str">
        <f t="shared" si="287"/>
        <v/>
      </c>
      <c r="AC364" s="27" t="str">
        <f t="shared" si="288"/>
        <v/>
      </c>
      <c r="AD364" s="27" t="str">
        <f t="shared" si="289"/>
        <v/>
      </c>
    </row>
    <row r="365" spans="1:30" ht="12" customHeight="1" x14ac:dyDescent="0.25">
      <c r="A365" s="29" t="str">
        <f t="shared" ref="A365:B365" si="396">IF(C365="","",COUNTIF(C$1:C364,C365)+C365)</f>
        <v/>
      </c>
      <c r="B365" s="29" t="str">
        <f t="shared" si="396"/>
        <v/>
      </c>
      <c r="C365" s="29" t="str">
        <f t="shared" si="272"/>
        <v/>
      </c>
      <c r="D365" s="29" t="str">
        <f t="shared" si="273"/>
        <v/>
      </c>
      <c r="E365" s="29">
        <f>'S13'!$Y$6</f>
        <v>1</v>
      </c>
      <c r="F365" s="29">
        <v>13</v>
      </c>
      <c r="G365" s="29">
        <v>5</v>
      </c>
      <c r="H365" s="29" t="str">
        <f>IF(AND(E365=1,'S13'!H$7&lt;&gt;""),'S13'!H$7,"")</f>
        <v/>
      </c>
      <c r="I365" s="29" t="str">
        <f>IF(AND(E365=2,'S13'!H$7&lt;&gt;""),'S13'!H$7,"")</f>
        <v/>
      </c>
      <c r="J365" s="29" t="str">
        <f>IF(ISERROR(VLOOKUP(G365,'S13'!L$13:AR$32,30,FALSE)),"",VLOOKUP(G365,'S13'!L$13:AR$32,30,FALSE))</f>
        <v/>
      </c>
      <c r="K365" s="29" t="str">
        <f>IF(ISERROR(VLOOKUP(G365,'S13'!T$13:AR$32,23,FALSE)),"",VLOOKUP(G365,'S13'!T$13:AR$32,23,FALSE))</f>
        <v/>
      </c>
      <c r="L365" s="29" t="str">
        <f>IF(ISERROR(VLOOKUP(G365,'S13'!AB$13:AR$32,16,FALSE)),"",VLOOKUP(G365,'S13'!AB$13:AR$32,16,FALSE))</f>
        <v/>
      </c>
      <c r="M365" s="29" t="str">
        <f>IF(ISERROR(VLOOKUP(G365,'S13'!AJ$13:AR$32,9,FALSE)),"",VLOOKUP(G365,'S13'!AJ$13:AR$32,9,FALSE))</f>
        <v/>
      </c>
      <c r="N365" s="27" t="str">
        <f t="shared" si="276"/>
        <v/>
      </c>
      <c r="O365" s="27" t="str">
        <f t="shared" si="277"/>
        <v/>
      </c>
      <c r="P365" s="27" t="str">
        <f>IF(N365="","",CHOOSE(VLOOKUP($V365,$A$1:$F$600,6,FALSE),AHS!$M$1,BHS!$M$1,CHS!$M$1,HMJHS!$M$1,KHS!$M$1,Kings!$M$1,MHS!$M$1,SWHS!$M$1,AMHS!$M$1,'S10'!$M$1,'S11'!$M$1,'S12'!$M$1,'S13'!$M$1,'S14'!$M$1,'S15'!$M$1,'S16'!$M$1,'S17'!$M$1,'S18'!$M$1,'S19'!$M$1,'S20'!$M$1))</f>
        <v/>
      </c>
      <c r="Q365" s="27" t="str">
        <f t="shared" si="278"/>
        <v/>
      </c>
      <c r="R365" s="27" t="str">
        <f t="shared" si="279"/>
        <v/>
      </c>
      <c r="S365" s="27" t="str">
        <f t="shared" si="280"/>
        <v/>
      </c>
      <c r="T365" s="27" t="str">
        <f t="shared" si="281"/>
        <v/>
      </c>
      <c r="U365" s="27" t="str">
        <f t="shared" si="282"/>
        <v/>
      </c>
      <c r="V365" s="27">
        <v>363</v>
      </c>
      <c r="W365" s="27" t="str">
        <f t="shared" si="283"/>
        <v/>
      </c>
      <c r="X365" s="27" t="str">
        <f t="shared" si="284"/>
        <v/>
      </c>
      <c r="Y365" s="27" t="str">
        <f>IF(W365="","",CHOOSE(VLOOKUP($V365,$B$1:$F$600,5,FALSE),AHS!$M$1,BHS!$M$1,CHS!$M$1,HMJHS!$M$1,KHS!$M$1,Kings!$M$1,MHS!$M$1,SWHS!$M$1,AMHS!$M$1,'S10'!$M$1,'S11'!$M$1,'S12'!$M$1,'S13'!$M$1,'S14'!$M$1,'S15'!$M$1,'S16'!$M$1,'S17'!$M$1,'S18'!$M$1,'S19'!$M$1,'S20'!$M$1))</f>
        <v/>
      </c>
      <c r="Z365" s="27" t="str">
        <f t="shared" si="285"/>
        <v/>
      </c>
      <c r="AA365" s="27" t="str">
        <f t="shared" si="286"/>
        <v/>
      </c>
      <c r="AB365" s="27" t="str">
        <f t="shared" si="287"/>
        <v/>
      </c>
      <c r="AC365" s="27" t="str">
        <f t="shared" si="288"/>
        <v/>
      </c>
      <c r="AD365" s="27" t="str">
        <f t="shared" si="289"/>
        <v/>
      </c>
    </row>
    <row r="366" spans="1:30" ht="12" customHeight="1" x14ac:dyDescent="0.25">
      <c r="A366" s="29" t="str">
        <f t="shared" ref="A366:B366" si="397">IF(C366="","",COUNTIF(C$1:C365,C366)+C366)</f>
        <v/>
      </c>
      <c r="B366" s="29" t="str">
        <f t="shared" si="397"/>
        <v/>
      </c>
      <c r="C366" s="29" t="str">
        <f t="shared" si="272"/>
        <v/>
      </c>
      <c r="D366" s="29" t="str">
        <f t="shared" si="273"/>
        <v/>
      </c>
      <c r="E366" s="29">
        <f>'S13'!$Y$6</f>
        <v>1</v>
      </c>
      <c r="F366" s="29">
        <v>13</v>
      </c>
      <c r="G366" s="29">
        <v>6</v>
      </c>
      <c r="H366" s="29" t="str">
        <f>IF(AND(E366=1,'S13'!H$8&lt;&gt;""),'S13'!H$8,"")</f>
        <v/>
      </c>
      <c r="I366" s="29" t="str">
        <f>IF(AND(E366=2,'S13'!H$8&lt;&gt;""),'S13'!H$8,"")</f>
        <v/>
      </c>
      <c r="J366" s="29" t="str">
        <f>IF(ISERROR(VLOOKUP(G366,'S13'!L$13:AR$32,30,FALSE)),"",VLOOKUP(G366,'S13'!L$13:AR$32,30,FALSE))</f>
        <v/>
      </c>
      <c r="K366" s="29" t="str">
        <f>IF(ISERROR(VLOOKUP(G366,'S13'!T$13:AR$32,23,FALSE)),"",VLOOKUP(G366,'S13'!T$13:AR$32,23,FALSE))</f>
        <v/>
      </c>
      <c r="L366" s="29" t="str">
        <f>IF(ISERROR(VLOOKUP(G366,'S13'!AB$13:AR$32,16,FALSE)),"",VLOOKUP(G366,'S13'!AB$13:AR$32,16,FALSE))</f>
        <v/>
      </c>
      <c r="M366" s="29" t="str">
        <f>IF(ISERROR(VLOOKUP(G366,'S13'!AJ$13:AR$32,9,FALSE)),"",VLOOKUP(G366,'S13'!AJ$13:AR$32,9,FALSE))</f>
        <v/>
      </c>
      <c r="N366" s="27" t="str">
        <f t="shared" si="276"/>
        <v/>
      </c>
      <c r="O366" s="27" t="str">
        <f t="shared" si="277"/>
        <v/>
      </c>
      <c r="P366" s="27" t="str">
        <f>IF(N366="","",CHOOSE(VLOOKUP($V366,$A$1:$F$600,6,FALSE),AHS!$M$1,BHS!$M$1,CHS!$M$1,HMJHS!$M$1,KHS!$M$1,Kings!$M$1,MHS!$M$1,SWHS!$M$1,AMHS!$M$1,'S10'!$M$1,'S11'!$M$1,'S12'!$M$1,'S13'!$M$1,'S14'!$M$1,'S15'!$M$1,'S16'!$M$1,'S17'!$M$1,'S18'!$M$1,'S19'!$M$1,'S20'!$M$1))</f>
        <v/>
      </c>
      <c r="Q366" s="27" t="str">
        <f t="shared" si="278"/>
        <v/>
      </c>
      <c r="R366" s="27" t="str">
        <f t="shared" si="279"/>
        <v/>
      </c>
      <c r="S366" s="27" t="str">
        <f t="shared" si="280"/>
        <v/>
      </c>
      <c r="T366" s="27" t="str">
        <f t="shared" si="281"/>
        <v/>
      </c>
      <c r="U366" s="27" t="str">
        <f t="shared" si="282"/>
        <v/>
      </c>
      <c r="V366" s="27">
        <v>364</v>
      </c>
      <c r="W366" s="27" t="str">
        <f t="shared" si="283"/>
        <v/>
      </c>
      <c r="X366" s="27" t="str">
        <f t="shared" si="284"/>
        <v/>
      </c>
      <c r="Y366" s="27" t="str">
        <f>IF(W366="","",CHOOSE(VLOOKUP($V366,$B$1:$F$600,5,FALSE),AHS!$M$1,BHS!$M$1,CHS!$M$1,HMJHS!$M$1,KHS!$M$1,Kings!$M$1,MHS!$M$1,SWHS!$M$1,AMHS!$M$1,'S10'!$M$1,'S11'!$M$1,'S12'!$M$1,'S13'!$M$1,'S14'!$M$1,'S15'!$M$1,'S16'!$M$1,'S17'!$M$1,'S18'!$M$1,'S19'!$M$1,'S20'!$M$1))</f>
        <v/>
      </c>
      <c r="Z366" s="27" t="str">
        <f t="shared" si="285"/>
        <v/>
      </c>
      <c r="AA366" s="27" t="str">
        <f t="shared" si="286"/>
        <v/>
      </c>
      <c r="AB366" s="27" t="str">
        <f t="shared" si="287"/>
        <v/>
      </c>
      <c r="AC366" s="27" t="str">
        <f t="shared" si="288"/>
        <v/>
      </c>
      <c r="AD366" s="27" t="str">
        <f t="shared" si="289"/>
        <v/>
      </c>
    </row>
    <row r="367" spans="1:30" ht="12" customHeight="1" x14ac:dyDescent="0.25">
      <c r="A367" s="29" t="str">
        <f t="shared" ref="A367:B367" si="398">IF(C367="","",COUNTIF(C$1:C366,C367)+C367)</f>
        <v/>
      </c>
      <c r="B367" s="29" t="str">
        <f t="shared" si="398"/>
        <v/>
      </c>
      <c r="C367" s="29" t="str">
        <f t="shared" si="272"/>
        <v/>
      </c>
      <c r="D367" s="29" t="str">
        <f t="shared" si="273"/>
        <v/>
      </c>
      <c r="E367" s="29">
        <f>'S13'!$Y$6</f>
        <v>1</v>
      </c>
      <c r="F367" s="29">
        <v>13</v>
      </c>
      <c r="G367" s="29">
        <v>7</v>
      </c>
      <c r="H367" s="29" t="str">
        <f>IF(AND(E367=1,'S13'!H$9&lt;&gt;""),'S13'!H$9,"")</f>
        <v/>
      </c>
      <c r="I367" s="29" t="str">
        <f>IF(AND(E367=2,'S13'!H$9&lt;&gt;""),'S13'!H$9,"")</f>
        <v/>
      </c>
      <c r="J367" s="29" t="str">
        <f>IF(ISERROR(VLOOKUP(G367,'S13'!L$13:AR$32,30,FALSE)),"",VLOOKUP(G367,'S13'!L$13:AR$32,30,FALSE))</f>
        <v/>
      </c>
      <c r="K367" s="29" t="str">
        <f>IF(ISERROR(VLOOKUP(G367,'S13'!T$13:AR$32,23,FALSE)),"",VLOOKUP(G367,'S13'!T$13:AR$32,23,FALSE))</f>
        <v/>
      </c>
      <c r="L367" s="29" t="str">
        <f>IF(ISERROR(VLOOKUP(G367,'S13'!AB$13:AR$32,16,FALSE)),"",VLOOKUP(G367,'S13'!AB$13:AR$32,16,FALSE))</f>
        <v/>
      </c>
      <c r="M367" s="29" t="str">
        <f>IF(ISERROR(VLOOKUP(G367,'S13'!AJ$13:AR$32,9,FALSE)),"",VLOOKUP(G367,'S13'!AJ$13:AR$32,9,FALSE))</f>
        <v/>
      </c>
      <c r="N367" s="27" t="str">
        <f t="shared" si="276"/>
        <v/>
      </c>
      <c r="O367" s="27" t="str">
        <f t="shared" si="277"/>
        <v/>
      </c>
      <c r="P367" s="27" t="str">
        <f>IF(N367="","",CHOOSE(VLOOKUP($V367,$A$1:$F$600,6,FALSE),AHS!$M$1,BHS!$M$1,CHS!$M$1,HMJHS!$M$1,KHS!$M$1,Kings!$M$1,MHS!$M$1,SWHS!$M$1,AMHS!$M$1,'S10'!$M$1,'S11'!$M$1,'S12'!$M$1,'S13'!$M$1,'S14'!$M$1,'S15'!$M$1,'S16'!$M$1,'S17'!$M$1,'S18'!$M$1,'S19'!$M$1,'S20'!$M$1))</f>
        <v/>
      </c>
      <c r="Q367" s="27" t="str">
        <f t="shared" si="278"/>
        <v/>
      </c>
      <c r="R367" s="27" t="str">
        <f t="shared" si="279"/>
        <v/>
      </c>
      <c r="S367" s="27" t="str">
        <f t="shared" si="280"/>
        <v/>
      </c>
      <c r="T367" s="27" t="str">
        <f t="shared" si="281"/>
        <v/>
      </c>
      <c r="U367" s="27" t="str">
        <f t="shared" si="282"/>
        <v/>
      </c>
      <c r="V367" s="27">
        <v>365</v>
      </c>
      <c r="W367" s="27" t="str">
        <f t="shared" si="283"/>
        <v/>
      </c>
      <c r="X367" s="27" t="str">
        <f t="shared" si="284"/>
        <v/>
      </c>
      <c r="Y367" s="27" t="str">
        <f>IF(W367="","",CHOOSE(VLOOKUP($V367,$B$1:$F$600,5,FALSE),AHS!$M$1,BHS!$M$1,CHS!$M$1,HMJHS!$M$1,KHS!$M$1,Kings!$M$1,MHS!$M$1,SWHS!$M$1,AMHS!$M$1,'S10'!$M$1,'S11'!$M$1,'S12'!$M$1,'S13'!$M$1,'S14'!$M$1,'S15'!$M$1,'S16'!$M$1,'S17'!$M$1,'S18'!$M$1,'S19'!$M$1,'S20'!$M$1))</f>
        <v/>
      </c>
      <c r="Z367" s="27" t="str">
        <f t="shared" si="285"/>
        <v/>
      </c>
      <c r="AA367" s="27" t="str">
        <f t="shared" si="286"/>
        <v/>
      </c>
      <c r="AB367" s="27" t="str">
        <f t="shared" si="287"/>
        <v/>
      </c>
      <c r="AC367" s="27" t="str">
        <f t="shared" si="288"/>
        <v/>
      </c>
      <c r="AD367" s="27" t="str">
        <f t="shared" si="289"/>
        <v/>
      </c>
    </row>
    <row r="368" spans="1:30" ht="12" customHeight="1" x14ac:dyDescent="0.25">
      <c r="A368" s="29" t="str">
        <f t="shared" ref="A368:B368" si="399">IF(C368="","",COUNTIF(C$1:C367,C368)+C368)</f>
        <v/>
      </c>
      <c r="B368" s="29" t="str">
        <f t="shared" si="399"/>
        <v/>
      </c>
      <c r="C368" s="29" t="str">
        <f t="shared" si="272"/>
        <v/>
      </c>
      <c r="D368" s="29" t="str">
        <f t="shared" si="273"/>
        <v/>
      </c>
      <c r="E368" s="29">
        <f>'S13'!$Y$6</f>
        <v>1</v>
      </c>
      <c r="F368" s="29">
        <v>13</v>
      </c>
      <c r="G368" s="29">
        <v>8</v>
      </c>
      <c r="H368" s="29" t="str">
        <f>IF(AND(E368=1,'S13'!H$10&lt;&gt;""),'S13'!H$10,"")</f>
        <v/>
      </c>
      <c r="I368" s="29" t="str">
        <f>IF(AND(E368=2,'S13'!H$10&lt;&gt;""),'S13'!H$10,"")</f>
        <v/>
      </c>
      <c r="J368" s="29" t="str">
        <f>IF(ISERROR(VLOOKUP(G368,'S13'!L$13:AR$32,30,FALSE)),"",VLOOKUP(G368,'S13'!L$13:AR$32,30,FALSE))</f>
        <v/>
      </c>
      <c r="K368" s="29" t="str">
        <f>IF(ISERROR(VLOOKUP(G368,'S13'!T$13:AR$32,23,FALSE)),"",VLOOKUP(G368,'S13'!T$13:AR$32,23,FALSE))</f>
        <v/>
      </c>
      <c r="L368" s="29" t="str">
        <f>IF(ISERROR(VLOOKUP(G368,'S13'!AB$13:AR$32,16,FALSE)),"",VLOOKUP(G368,'S13'!AB$13:AR$32,16,FALSE))</f>
        <v/>
      </c>
      <c r="M368" s="29" t="str">
        <f>IF(ISERROR(VLOOKUP(G368,'S13'!AJ$13:AR$32,9,FALSE)),"",VLOOKUP(G368,'S13'!AJ$13:AR$32,9,FALSE))</f>
        <v/>
      </c>
      <c r="N368" s="27" t="str">
        <f t="shared" si="276"/>
        <v/>
      </c>
      <c r="O368" s="27" t="str">
        <f t="shared" si="277"/>
        <v/>
      </c>
      <c r="P368" s="27" t="str">
        <f>IF(N368="","",CHOOSE(VLOOKUP($V368,$A$1:$F$600,6,FALSE),AHS!$M$1,BHS!$M$1,CHS!$M$1,HMJHS!$M$1,KHS!$M$1,Kings!$M$1,MHS!$M$1,SWHS!$M$1,AMHS!$M$1,'S10'!$M$1,'S11'!$M$1,'S12'!$M$1,'S13'!$M$1,'S14'!$M$1,'S15'!$M$1,'S16'!$M$1,'S17'!$M$1,'S18'!$M$1,'S19'!$M$1,'S20'!$M$1))</f>
        <v/>
      </c>
      <c r="Q368" s="27" t="str">
        <f t="shared" si="278"/>
        <v/>
      </c>
      <c r="R368" s="27" t="str">
        <f t="shared" si="279"/>
        <v/>
      </c>
      <c r="S368" s="27" t="str">
        <f t="shared" si="280"/>
        <v/>
      </c>
      <c r="T368" s="27" t="str">
        <f t="shared" si="281"/>
        <v/>
      </c>
      <c r="U368" s="27" t="str">
        <f t="shared" si="282"/>
        <v/>
      </c>
      <c r="V368" s="27">
        <v>366</v>
      </c>
      <c r="W368" s="27" t="str">
        <f t="shared" si="283"/>
        <v/>
      </c>
      <c r="X368" s="27" t="str">
        <f t="shared" si="284"/>
        <v/>
      </c>
      <c r="Y368" s="27" t="str">
        <f>IF(W368="","",CHOOSE(VLOOKUP($V368,$B$1:$F$600,5,FALSE),AHS!$M$1,BHS!$M$1,CHS!$M$1,HMJHS!$M$1,KHS!$M$1,Kings!$M$1,MHS!$M$1,SWHS!$M$1,AMHS!$M$1,'S10'!$M$1,'S11'!$M$1,'S12'!$M$1,'S13'!$M$1,'S14'!$M$1,'S15'!$M$1,'S16'!$M$1,'S17'!$M$1,'S18'!$M$1,'S19'!$M$1,'S20'!$M$1))</f>
        <v/>
      </c>
      <c r="Z368" s="27" t="str">
        <f t="shared" si="285"/>
        <v/>
      </c>
      <c r="AA368" s="27" t="str">
        <f t="shared" si="286"/>
        <v/>
      </c>
      <c r="AB368" s="27" t="str">
        <f t="shared" si="287"/>
        <v/>
      </c>
      <c r="AC368" s="27" t="str">
        <f t="shared" si="288"/>
        <v/>
      </c>
      <c r="AD368" s="27" t="str">
        <f t="shared" si="289"/>
        <v/>
      </c>
    </row>
    <row r="369" spans="1:30" ht="12" customHeight="1" x14ac:dyDescent="0.25">
      <c r="A369" s="29" t="str">
        <f t="shared" ref="A369:B369" si="400">IF(C369="","",COUNTIF(C$1:C368,C369)+C369)</f>
        <v/>
      </c>
      <c r="B369" s="29" t="str">
        <f t="shared" si="400"/>
        <v/>
      </c>
      <c r="C369" s="29" t="str">
        <f t="shared" si="272"/>
        <v/>
      </c>
      <c r="D369" s="29" t="str">
        <f t="shared" si="273"/>
        <v/>
      </c>
      <c r="E369" s="29">
        <f>'S13'!$Y$6</f>
        <v>1</v>
      </c>
      <c r="F369" s="29">
        <v>13</v>
      </c>
      <c r="G369" s="29">
        <v>9</v>
      </c>
      <c r="H369" s="29" t="str">
        <f>IF(AND(E369=1,'S13'!H$11&lt;&gt;""),'S13'!H$11,"")</f>
        <v/>
      </c>
      <c r="I369" s="29" t="str">
        <f>IF(AND(E369=2,'S13'!H$11&lt;&gt;""),'S13'!H$11,"")</f>
        <v/>
      </c>
      <c r="J369" s="29" t="str">
        <f>IF(ISERROR(VLOOKUP(G369,'S13'!L$13:AR$32,30,FALSE)),"",VLOOKUP(G369,'S13'!L$13:AR$32,30,FALSE))</f>
        <v/>
      </c>
      <c r="K369" s="29" t="str">
        <f>IF(ISERROR(VLOOKUP(G369,'S13'!T$13:AR$32,23,FALSE)),"",VLOOKUP(G369,'S13'!T$13:AR$32,23,FALSE))</f>
        <v/>
      </c>
      <c r="L369" s="29" t="str">
        <f>IF(ISERROR(VLOOKUP(G369,'S13'!AB$13:AR$32,16,FALSE)),"",VLOOKUP(G369,'S13'!AB$13:AR$32,16,FALSE))</f>
        <v/>
      </c>
      <c r="M369" s="29" t="str">
        <f>IF(ISERROR(VLOOKUP(G369,'S13'!AJ$13:AR$32,9,FALSE)),"",VLOOKUP(G369,'S13'!AJ$13:AR$32,9,FALSE))</f>
        <v/>
      </c>
      <c r="N369" s="27" t="str">
        <f t="shared" si="276"/>
        <v/>
      </c>
      <c r="O369" s="27" t="str">
        <f t="shared" si="277"/>
        <v/>
      </c>
      <c r="P369" s="27" t="str">
        <f>IF(N369="","",CHOOSE(VLOOKUP($V369,$A$1:$F$600,6,FALSE),AHS!$M$1,BHS!$M$1,CHS!$M$1,HMJHS!$M$1,KHS!$M$1,Kings!$M$1,MHS!$M$1,SWHS!$M$1,AMHS!$M$1,'S10'!$M$1,'S11'!$M$1,'S12'!$M$1,'S13'!$M$1,'S14'!$M$1,'S15'!$M$1,'S16'!$M$1,'S17'!$M$1,'S18'!$M$1,'S19'!$M$1,'S20'!$M$1))</f>
        <v/>
      </c>
      <c r="Q369" s="27" t="str">
        <f t="shared" si="278"/>
        <v/>
      </c>
      <c r="R369" s="27" t="str">
        <f t="shared" si="279"/>
        <v/>
      </c>
      <c r="S369" s="27" t="str">
        <f t="shared" si="280"/>
        <v/>
      </c>
      <c r="T369" s="27" t="str">
        <f t="shared" si="281"/>
        <v/>
      </c>
      <c r="U369" s="27" t="str">
        <f t="shared" si="282"/>
        <v/>
      </c>
      <c r="V369" s="27">
        <v>367</v>
      </c>
      <c r="W369" s="27" t="str">
        <f t="shared" si="283"/>
        <v/>
      </c>
      <c r="X369" s="27" t="str">
        <f t="shared" si="284"/>
        <v/>
      </c>
      <c r="Y369" s="27" t="str">
        <f>IF(W369="","",CHOOSE(VLOOKUP($V369,$B$1:$F$600,5,FALSE),AHS!$M$1,BHS!$M$1,CHS!$M$1,HMJHS!$M$1,KHS!$M$1,Kings!$M$1,MHS!$M$1,SWHS!$M$1,AMHS!$M$1,'S10'!$M$1,'S11'!$M$1,'S12'!$M$1,'S13'!$M$1,'S14'!$M$1,'S15'!$M$1,'S16'!$M$1,'S17'!$M$1,'S18'!$M$1,'S19'!$M$1,'S20'!$M$1))</f>
        <v/>
      </c>
      <c r="Z369" s="27" t="str">
        <f t="shared" si="285"/>
        <v/>
      </c>
      <c r="AA369" s="27" t="str">
        <f t="shared" si="286"/>
        <v/>
      </c>
      <c r="AB369" s="27" t="str">
        <f t="shared" si="287"/>
        <v/>
      </c>
      <c r="AC369" s="27" t="str">
        <f t="shared" si="288"/>
        <v/>
      </c>
      <c r="AD369" s="27" t="str">
        <f t="shared" si="289"/>
        <v/>
      </c>
    </row>
    <row r="370" spans="1:30" ht="12" customHeight="1" x14ac:dyDescent="0.25">
      <c r="A370" s="29" t="str">
        <f t="shared" ref="A370:B370" si="401">IF(C370="","",COUNTIF(C$1:C369,C370)+C370)</f>
        <v/>
      </c>
      <c r="B370" s="29" t="str">
        <f t="shared" si="401"/>
        <v/>
      </c>
      <c r="C370" s="29" t="str">
        <f t="shared" si="272"/>
        <v/>
      </c>
      <c r="D370" s="29" t="str">
        <f t="shared" si="273"/>
        <v/>
      </c>
      <c r="E370" s="29">
        <f>'S13'!$Y$6</f>
        <v>1</v>
      </c>
      <c r="F370" s="29">
        <v>13</v>
      </c>
      <c r="G370" s="29">
        <v>10</v>
      </c>
      <c r="H370" s="29" t="str">
        <f>IF(AND(E370=1,'S13'!H$12&lt;&gt;""),'S13'!H$12,"")</f>
        <v/>
      </c>
      <c r="I370" s="29" t="str">
        <f>IF(AND(E370=2,'S13'!H$12&lt;&gt;""),'S13'!H$12,"")</f>
        <v/>
      </c>
      <c r="J370" s="29" t="str">
        <f>IF(ISERROR(VLOOKUP(G370,'S13'!L$13:AR$32,30,FALSE)),"",VLOOKUP(G370,'S13'!L$13:AR$32,30,FALSE))</f>
        <v/>
      </c>
      <c r="K370" s="29" t="str">
        <f>IF(ISERROR(VLOOKUP(G370,'S13'!T$13:AR$32,23,FALSE)),"",VLOOKUP(G370,'S13'!T$13:AR$32,23,FALSE))</f>
        <v/>
      </c>
      <c r="L370" s="29" t="str">
        <f>IF(ISERROR(VLOOKUP(G370,'S13'!AB$13:AR$32,16,FALSE)),"",VLOOKUP(G370,'S13'!AB$13:AR$32,16,FALSE))</f>
        <v/>
      </c>
      <c r="M370" s="29" t="str">
        <f>IF(ISERROR(VLOOKUP(G370,'S13'!AJ$13:AR$32,9,FALSE)),"",VLOOKUP(G370,'S13'!AJ$13:AR$32,9,FALSE))</f>
        <v/>
      </c>
      <c r="N370" s="27" t="str">
        <f t="shared" si="276"/>
        <v/>
      </c>
      <c r="O370" s="27" t="str">
        <f t="shared" si="277"/>
        <v/>
      </c>
      <c r="P370" s="27" t="str">
        <f>IF(N370="","",CHOOSE(VLOOKUP($V370,$A$1:$F$600,6,FALSE),AHS!$M$1,BHS!$M$1,CHS!$M$1,HMJHS!$M$1,KHS!$M$1,Kings!$M$1,MHS!$M$1,SWHS!$M$1,AMHS!$M$1,'S10'!$M$1,'S11'!$M$1,'S12'!$M$1,'S13'!$M$1,'S14'!$M$1,'S15'!$M$1,'S16'!$M$1,'S17'!$M$1,'S18'!$M$1,'S19'!$M$1,'S20'!$M$1))</f>
        <v/>
      </c>
      <c r="Q370" s="27" t="str">
        <f t="shared" si="278"/>
        <v/>
      </c>
      <c r="R370" s="27" t="str">
        <f t="shared" si="279"/>
        <v/>
      </c>
      <c r="S370" s="27" t="str">
        <f t="shared" si="280"/>
        <v/>
      </c>
      <c r="T370" s="27" t="str">
        <f t="shared" si="281"/>
        <v/>
      </c>
      <c r="U370" s="27" t="str">
        <f t="shared" si="282"/>
        <v/>
      </c>
      <c r="V370" s="27">
        <v>368</v>
      </c>
      <c r="W370" s="27" t="str">
        <f t="shared" si="283"/>
        <v/>
      </c>
      <c r="X370" s="27" t="str">
        <f t="shared" si="284"/>
        <v/>
      </c>
      <c r="Y370" s="27" t="str">
        <f>IF(W370="","",CHOOSE(VLOOKUP($V370,$B$1:$F$600,5,FALSE),AHS!$M$1,BHS!$M$1,CHS!$M$1,HMJHS!$M$1,KHS!$M$1,Kings!$M$1,MHS!$M$1,SWHS!$M$1,AMHS!$M$1,'S10'!$M$1,'S11'!$M$1,'S12'!$M$1,'S13'!$M$1,'S14'!$M$1,'S15'!$M$1,'S16'!$M$1,'S17'!$M$1,'S18'!$M$1,'S19'!$M$1,'S20'!$M$1))</f>
        <v/>
      </c>
      <c r="Z370" s="27" t="str">
        <f t="shared" si="285"/>
        <v/>
      </c>
      <c r="AA370" s="27" t="str">
        <f t="shared" si="286"/>
        <v/>
      </c>
      <c r="AB370" s="27" t="str">
        <f t="shared" si="287"/>
        <v/>
      </c>
      <c r="AC370" s="27" t="str">
        <f t="shared" si="288"/>
        <v/>
      </c>
      <c r="AD370" s="27" t="str">
        <f t="shared" si="289"/>
        <v/>
      </c>
    </row>
    <row r="371" spans="1:30" ht="12" customHeight="1" x14ac:dyDescent="0.25">
      <c r="A371" s="29" t="str">
        <f t="shared" ref="A371:B371" si="402">IF(C371="","",COUNTIF(C$1:C370,C371)+C371)</f>
        <v/>
      </c>
      <c r="B371" s="29" t="str">
        <f t="shared" si="402"/>
        <v/>
      </c>
      <c r="C371" s="29" t="str">
        <f t="shared" si="272"/>
        <v/>
      </c>
      <c r="D371" s="29" t="str">
        <f t="shared" si="273"/>
        <v/>
      </c>
      <c r="E371" s="29">
        <f>'S13'!$Y$6</f>
        <v>1</v>
      </c>
      <c r="F371" s="29">
        <v>13</v>
      </c>
      <c r="G371" s="29">
        <v>11</v>
      </c>
      <c r="H371" s="29" t="str">
        <f>IF(AND(E371=1,'S13'!H$13&lt;&gt;""),'S13'!H$13,"")</f>
        <v/>
      </c>
      <c r="I371" s="29" t="str">
        <f>IF(AND(E371=2,'S13'!H$13&lt;&gt;""),'S13'!H$13,"")</f>
        <v/>
      </c>
      <c r="J371" s="29" t="str">
        <f>IF(ISERROR(VLOOKUP(G371,'S13'!L$13:AR$32,30,FALSE)),"",VLOOKUP(G371,'S13'!L$13:AR$32,30,FALSE))</f>
        <v/>
      </c>
      <c r="K371" s="29" t="str">
        <f>IF(ISERROR(VLOOKUP(G371,'S13'!T$13:AR$32,23,FALSE)),"",VLOOKUP(G371,'S13'!T$13:AR$32,23,FALSE))</f>
        <v/>
      </c>
      <c r="L371" s="29" t="str">
        <f>IF(ISERROR(VLOOKUP(G371,'S13'!AB$13:AR$32,16,FALSE)),"",VLOOKUP(G371,'S13'!AB$13:AR$32,16,FALSE))</f>
        <v/>
      </c>
      <c r="M371" s="29" t="str">
        <f>IF(ISERROR(VLOOKUP(G371,'S13'!AJ$13:AR$32,9,FALSE)),"",VLOOKUP(G371,'S13'!AJ$13:AR$32,9,FALSE))</f>
        <v/>
      </c>
      <c r="N371" s="27" t="str">
        <f t="shared" si="276"/>
        <v/>
      </c>
      <c r="O371" s="27" t="str">
        <f t="shared" si="277"/>
        <v/>
      </c>
      <c r="P371" s="27" t="str">
        <f>IF(N371="","",CHOOSE(VLOOKUP($V371,$A$1:$F$600,6,FALSE),AHS!$M$1,BHS!$M$1,CHS!$M$1,HMJHS!$M$1,KHS!$M$1,Kings!$M$1,MHS!$M$1,SWHS!$M$1,AMHS!$M$1,'S10'!$M$1,'S11'!$M$1,'S12'!$M$1,'S13'!$M$1,'S14'!$M$1,'S15'!$M$1,'S16'!$M$1,'S17'!$M$1,'S18'!$M$1,'S19'!$M$1,'S20'!$M$1))</f>
        <v/>
      </c>
      <c r="Q371" s="27" t="str">
        <f t="shared" si="278"/>
        <v/>
      </c>
      <c r="R371" s="27" t="str">
        <f t="shared" si="279"/>
        <v/>
      </c>
      <c r="S371" s="27" t="str">
        <f t="shared" si="280"/>
        <v/>
      </c>
      <c r="T371" s="27" t="str">
        <f t="shared" si="281"/>
        <v/>
      </c>
      <c r="U371" s="27" t="str">
        <f t="shared" si="282"/>
        <v/>
      </c>
      <c r="V371" s="27">
        <v>369</v>
      </c>
      <c r="W371" s="27" t="str">
        <f t="shared" si="283"/>
        <v/>
      </c>
      <c r="X371" s="27" t="str">
        <f t="shared" si="284"/>
        <v/>
      </c>
      <c r="Y371" s="27" t="str">
        <f>IF(W371="","",CHOOSE(VLOOKUP($V371,$B$1:$F$600,5,FALSE),AHS!$M$1,BHS!$M$1,CHS!$M$1,HMJHS!$M$1,KHS!$M$1,Kings!$M$1,MHS!$M$1,SWHS!$M$1,AMHS!$M$1,'S10'!$M$1,'S11'!$M$1,'S12'!$M$1,'S13'!$M$1,'S14'!$M$1,'S15'!$M$1,'S16'!$M$1,'S17'!$M$1,'S18'!$M$1,'S19'!$M$1,'S20'!$M$1))</f>
        <v/>
      </c>
      <c r="Z371" s="27" t="str">
        <f t="shared" si="285"/>
        <v/>
      </c>
      <c r="AA371" s="27" t="str">
        <f t="shared" si="286"/>
        <v/>
      </c>
      <c r="AB371" s="27" t="str">
        <f t="shared" si="287"/>
        <v/>
      </c>
      <c r="AC371" s="27" t="str">
        <f t="shared" si="288"/>
        <v/>
      </c>
      <c r="AD371" s="27" t="str">
        <f t="shared" si="289"/>
        <v/>
      </c>
    </row>
    <row r="372" spans="1:30" ht="12" customHeight="1" x14ac:dyDescent="0.25">
      <c r="A372" s="29" t="str">
        <f t="shared" ref="A372:B372" si="403">IF(C372="","",COUNTIF(C$1:C371,C372)+C372)</f>
        <v/>
      </c>
      <c r="B372" s="29" t="str">
        <f t="shared" si="403"/>
        <v/>
      </c>
      <c r="C372" s="29" t="str">
        <f t="shared" si="272"/>
        <v/>
      </c>
      <c r="D372" s="29" t="str">
        <f t="shared" si="273"/>
        <v/>
      </c>
      <c r="E372" s="29">
        <f>'S13'!$Y$6</f>
        <v>1</v>
      </c>
      <c r="F372" s="29">
        <v>13</v>
      </c>
      <c r="G372" s="29">
        <v>12</v>
      </c>
      <c r="H372" s="29" t="str">
        <f>IF(AND(E372=1,'S13'!H$14&lt;&gt;""),'S13'!H$14,"")</f>
        <v/>
      </c>
      <c r="I372" s="29" t="str">
        <f>IF(AND(E372=2,'S13'!H$14&lt;&gt;""),'S13'!H$14,"")</f>
        <v/>
      </c>
      <c r="J372" s="29" t="str">
        <f>IF(ISERROR(VLOOKUP(G372,'S13'!L$13:AR$32,30,FALSE)),"",VLOOKUP(G372,'S13'!L$13:AR$32,30,FALSE))</f>
        <v/>
      </c>
      <c r="K372" s="29" t="str">
        <f>IF(ISERROR(VLOOKUP(G372,'S13'!T$13:AR$32,23,FALSE)),"",VLOOKUP(G372,'S13'!T$13:AR$32,23,FALSE))</f>
        <v/>
      </c>
      <c r="L372" s="29" t="str">
        <f>IF(ISERROR(VLOOKUP(G372,'S13'!AB$13:AR$32,16,FALSE)),"",VLOOKUP(G372,'S13'!AB$13:AR$32,16,FALSE))</f>
        <v/>
      </c>
      <c r="M372" s="29" t="str">
        <f>IF(ISERROR(VLOOKUP(G372,'S13'!AJ$13:AR$32,9,FALSE)),"",VLOOKUP(G372,'S13'!AJ$13:AR$32,9,FALSE))</f>
        <v/>
      </c>
      <c r="N372" s="27" t="str">
        <f t="shared" si="276"/>
        <v/>
      </c>
      <c r="O372" s="27" t="str">
        <f t="shared" si="277"/>
        <v/>
      </c>
      <c r="P372" s="27" t="str">
        <f>IF(N372="","",CHOOSE(VLOOKUP($V372,$A$1:$F$600,6,FALSE),AHS!$M$1,BHS!$M$1,CHS!$M$1,HMJHS!$M$1,KHS!$M$1,Kings!$M$1,MHS!$M$1,SWHS!$M$1,AMHS!$M$1,'S10'!$M$1,'S11'!$M$1,'S12'!$M$1,'S13'!$M$1,'S14'!$M$1,'S15'!$M$1,'S16'!$M$1,'S17'!$M$1,'S18'!$M$1,'S19'!$M$1,'S20'!$M$1))</f>
        <v/>
      </c>
      <c r="Q372" s="27" t="str">
        <f t="shared" si="278"/>
        <v/>
      </c>
      <c r="R372" s="27" t="str">
        <f t="shared" si="279"/>
        <v/>
      </c>
      <c r="S372" s="27" t="str">
        <f t="shared" si="280"/>
        <v/>
      </c>
      <c r="T372" s="27" t="str">
        <f t="shared" si="281"/>
        <v/>
      </c>
      <c r="U372" s="27" t="str">
        <f t="shared" si="282"/>
        <v/>
      </c>
      <c r="V372" s="27">
        <v>370</v>
      </c>
      <c r="W372" s="27" t="str">
        <f t="shared" si="283"/>
        <v/>
      </c>
      <c r="X372" s="27" t="str">
        <f t="shared" si="284"/>
        <v/>
      </c>
      <c r="Y372" s="27" t="str">
        <f>IF(W372="","",CHOOSE(VLOOKUP($V372,$B$1:$F$600,5,FALSE),AHS!$M$1,BHS!$M$1,CHS!$M$1,HMJHS!$M$1,KHS!$M$1,Kings!$M$1,MHS!$M$1,SWHS!$M$1,AMHS!$M$1,'S10'!$M$1,'S11'!$M$1,'S12'!$M$1,'S13'!$M$1,'S14'!$M$1,'S15'!$M$1,'S16'!$M$1,'S17'!$M$1,'S18'!$M$1,'S19'!$M$1,'S20'!$M$1))</f>
        <v/>
      </c>
      <c r="Z372" s="27" t="str">
        <f t="shared" si="285"/>
        <v/>
      </c>
      <c r="AA372" s="27" t="str">
        <f t="shared" si="286"/>
        <v/>
      </c>
      <c r="AB372" s="27" t="str">
        <f t="shared" si="287"/>
        <v/>
      </c>
      <c r="AC372" s="27" t="str">
        <f t="shared" si="288"/>
        <v/>
      </c>
      <c r="AD372" s="27" t="str">
        <f t="shared" si="289"/>
        <v/>
      </c>
    </row>
    <row r="373" spans="1:30" ht="12" customHeight="1" x14ac:dyDescent="0.25">
      <c r="A373" s="29" t="str">
        <f t="shared" ref="A373:B373" si="404">IF(C373="","",COUNTIF(C$1:C372,C373)+C373)</f>
        <v/>
      </c>
      <c r="B373" s="29" t="str">
        <f t="shared" si="404"/>
        <v/>
      </c>
      <c r="C373" s="29" t="str">
        <f t="shared" si="272"/>
        <v/>
      </c>
      <c r="D373" s="29" t="str">
        <f t="shared" si="273"/>
        <v/>
      </c>
      <c r="E373" s="29">
        <f>'S13'!$Y$6</f>
        <v>1</v>
      </c>
      <c r="F373" s="29">
        <v>13</v>
      </c>
      <c r="G373" s="29">
        <v>13</v>
      </c>
      <c r="H373" s="29" t="str">
        <f>IF(AND(E373=1,'S13'!H$15&lt;&gt;""),'S13'!H$15,"")</f>
        <v/>
      </c>
      <c r="I373" s="29" t="str">
        <f>IF(AND(E373=2,'S13'!H$15&lt;&gt;""),'S13'!H$15,"")</f>
        <v/>
      </c>
      <c r="J373" s="29" t="str">
        <f>IF(ISERROR(VLOOKUP(G373,'S13'!L$13:AR$32,30,FALSE)),"",VLOOKUP(G373,'S13'!L$13:AR$32,30,FALSE))</f>
        <v/>
      </c>
      <c r="K373" s="29" t="str">
        <f>IF(ISERROR(VLOOKUP(G373,'S13'!T$13:AR$32,23,FALSE)),"",VLOOKUP(G373,'S13'!T$13:AR$32,23,FALSE))</f>
        <v/>
      </c>
      <c r="L373" s="29" t="str">
        <f>IF(ISERROR(VLOOKUP(G373,'S13'!AB$13:AR$32,16,FALSE)),"",VLOOKUP(G373,'S13'!AB$13:AR$32,16,FALSE))</f>
        <v/>
      </c>
      <c r="M373" s="29" t="str">
        <f>IF(ISERROR(VLOOKUP(G373,'S13'!AJ$13:AR$32,9,FALSE)),"",VLOOKUP(G373,'S13'!AJ$13:AR$32,9,FALSE))</f>
        <v/>
      </c>
      <c r="N373" s="27" t="str">
        <f t="shared" si="276"/>
        <v/>
      </c>
      <c r="O373" s="27" t="str">
        <f t="shared" si="277"/>
        <v/>
      </c>
      <c r="P373" s="27" t="str">
        <f>IF(N373="","",CHOOSE(VLOOKUP($V373,$A$1:$F$600,6,FALSE),AHS!$M$1,BHS!$M$1,CHS!$M$1,HMJHS!$M$1,KHS!$M$1,Kings!$M$1,MHS!$M$1,SWHS!$M$1,AMHS!$M$1,'S10'!$M$1,'S11'!$M$1,'S12'!$M$1,'S13'!$M$1,'S14'!$M$1,'S15'!$M$1,'S16'!$M$1,'S17'!$M$1,'S18'!$M$1,'S19'!$M$1,'S20'!$M$1))</f>
        <v/>
      </c>
      <c r="Q373" s="27" t="str">
        <f t="shared" si="278"/>
        <v/>
      </c>
      <c r="R373" s="27" t="str">
        <f t="shared" si="279"/>
        <v/>
      </c>
      <c r="S373" s="27" t="str">
        <f t="shared" si="280"/>
        <v/>
      </c>
      <c r="T373" s="27" t="str">
        <f t="shared" si="281"/>
        <v/>
      </c>
      <c r="U373" s="27" t="str">
        <f t="shared" si="282"/>
        <v/>
      </c>
      <c r="V373" s="27">
        <v>371</v>
      </c>
      <c r="W373" s="27" t="str">
        <f t="shared" si="283"/>
        <v/>
      </c>
      <c r="X373" s="27" t="str">
        <f t="shared" si="284"/>
        <v/>
      </c>
      <c r="Y373" s="27" t="str">
        <f>IF(W373="","",CHOOSE(VLOOKUP($V373,$B$1:$F$600,5,FALSE),AHS!$M$1,BHS!$M$1,CHS!$M$1,HMJHS!$M$1,KHS!$M$1,Kings!$M$1,MHS!$M$1,SWHS!$M$1,AMHS!$M$1,'S10'!$M$1,'S11'!$M$1,'S12'!$M$1,'S13'!$M$1,'S14'!$M$1,'S15'!$M$1,'S16'!$M$1,'S17'!$M$1,'S18'!$M$1,'S19'!$M$1,'S20'!$M$1))</f>
        <v/>
      </c>
      <c r="Z373" s="27" t="str">
        <f t="shared" si="285"/>
        <v/>
      </c>
      <c r="AA373" s="27" t="str">
        <f t="shared" si="286"/>
        <v/>
      </c>
      <c r="AB373" s="27" t="str">
        <f t="shared" si="287"/>
        <v/>
      </c>
      <c r="AC373" s="27" t="str">
        <f t="shared" si="288"/>
        <v/>
      </c>
      <c r="AD373" s="27" t="str">
        <f t="shared" si="289"/>
        <v/>
      </c>
    </row>
    <row r="374" spans="1:30" ht="12" customHeight="1" x14ac:dyDescent="0.25">
      <c r="A374" s="29" t="str">
        <f t="shared" ref="A374:B374" si="405">IF(C374="","",COUNTIF(C$1:C373,C374)+C374)</f>
        <v/>
      </c>
      <c r="B374" s="29" t="str">
        <f t="shared" si="405"/>
        <v/>
      </c>
      <c r="C374" s="29" t="str">
        <f t="shared" si="272"/>
        <v/>
      </c>
      <c r="D374" s="29" t="str">
        <f t="shared" si="273"/>
        <v/>
      </c>
      <c r="E374" s="29">
        <f>'S13'!$Y$6</f>
        <v>1</v>
      </c>
      <c r="F374" s="29">
        <v>13</v>
      </c>
      <c r="G374" s="29">
        <v>14</v>
      </c>
      <c r="H374" s="29" t="str">
        <f>IF(AND(E374=1,'S13'!H$16&lt;&gt;""),'S13'!H$16,"")</f>
        <v/>
      </c>
      <c r="I374" s="29" t="str">
        <f>IF(AND(E374=2,'S13'!H$16&lt;&gt;""),'S13'!H$16,"")</f>
        <v/>
      </c>
      <c r="J374" s="29" t="str">
        <f>IF(ISERROR(VLOOKUP(G374,'S13'!L$13:AR$32,30,FALSE)),"",VLOOKUP(G374,'S13'!L$13:AR$32,30,FALSE))</f>
        <v/>
      </c>
      <c r="K374" s="29" t="str">
        <f>IF(ISERROR(VLOOKUP(G374,'S13'!T$13:AR$32,23,FALSE)),"",VLOOKUP(G374,'S13'!T$13:AR$32,23,FALSE))</f>
        <v/>
      </c>
      <c r="L374" s="29" t="str">
        <f>IF(ISERROR(VLOOKUP(G374,'S13'!AB$13:AR$32,16,FALSE)),"",VLOOKUP(G374,'S13'!AB$13:AR$32,16,FALSE))</f>
        <v/>
      </c>
      <c r="M374" s="29" t="str">
        <f>IF(ISERROR(VLOOKUP(G374,'S13'!AJ$13:AR$32,9,FALSE)),"",VLOOKUP(G374,'S13'!AJ$13:AR$32,9,FALSE))</f>
        <v/>
      </c>
      <c r="N374" s="27" t="str">
        <f t="shared" si="276"/>
        <v/>
      </c>
      <c r="O374" s="27" t="str">
        <f t="shared" si="277"/>
        <v/>
      </c>
      <c r="P374" s="27" t="str">
        <f>IF(N374="","",CHOOSE(VLOOKUP($V374,$A$1:$F$600,6,FALSE),AHS!$M$1,BHS!$M$1,CHS!$M$1,HMJHS!$M$1,KHS!$M$1,Kings!$M$1,MHS!$M$1,SWHS!$M$1,AMHS!$M$1,'S10'!$M$1,'S11'!$M$1,'S12'!$M$1,'S13'!$M$1,'S14'!$M$1,'S15'!$M$1,'S16'!$M$1,'S17'!$M$1,'S18'!$M$1,'S19'!$M$1,'S20'!$M$1))</f>
        <v/>
      </c>
      <c r="Q374" s="27" t="str">
        <f t="shared" si="278"/>
        <v/>
      </c>
      <c r="R374" s="27" t="str">
        <f t="shared" si="279"/>
        <v/>
      </c>
      <c r="S374" s="27" t="str">
        <f t="shared" si="280"/>
        <v/>
      </c>
      <c r="T374" s="27" t="str">
        <f t="shared" si="281"/>
        <v/>
      </c>
      <c r="U374" s="27" t="str">
        <f t="shared" si="282"/>
        <v/>
      </c>
      <c r="V374" s="27">
        <v>372</v>
      </c>
      <c r="W374" s="27" t="str">
        <f t="shared" si="283"/>
        <v/>
      </c>
      <c r="X374" s="27" t="str">
        <f t="shared" si="284"/>
        <v/>
      </c>
      <c r="Y374" s="27" t="str">
        <f>IF(W374="","",CHOOSE(VLOOKUP($V374,$B$1:$F$600,5,FALSE),AHS!$M$1,BHS!$M$1,CHS!$M$1,HMJHS!$M$1,KHS!$M$1,Kings!$M$1,MHS!$M$1,SWHS!$M$1,AMHS!$M$1,'S10'!$M$1,'S11'!$M$1,'S12'!$M$1,'S13'!$M$1,'S14'!$M$1,'S15'!$M$1,'S16'!$M$1,'S17'!$M$1,'S18'!$M$1,'S19'!$M$1,'S20'!$M$1))</f>
        <v/>
      </c>
      <c r="Z374" s="27" t="str">
        <f t="shared" si="285"/>
        <v/>
      </c>
      <c r="AA374" s="27" t="str">
        <f t="shared" si="286"/>
        <v/>
      </c>
      <c r="AB374" s="27" t="str">
        <f t="shared" si="287"/>
        <v/>
      </c>
      <c r="AC374" s="27" t="str">
        <f t="shared" si="288"/>
        <v/>
      </c>
      <c r="AD374" s="27" t="str">
        <f t="shared" si="289"/>
        <v/>
      </c>
    </row>
    <row r="375" spans="1:30" ht="12" customHeight="1" x14ac:dyDescent="0.25">
      <c r="A375" s="29" t="str">
        <f t="shared" ref="A375:B375" si="406">IF(C375="","",COUNTIF(C$1:C374,C375)+C375)</f>
        <v/>
      </c>
      <c r="B375" s="29" t="str">
        <f t="shared" si="406"/>
        <v/>
      </c>
      <c r="C375" s="29" t="str">
        <f t="shared" si="272"/>
        <v/>
      </c>
      <c r="D375" s="29" t="str">
        <f t="shared" si="273"/>
        <v/>
      </c>
      <c r="E375" s="29">
        <f>'S13'!$Y$6</f>
        <v>1</v>
      </c>
      <c r="F375" s="29">
        <v>13</v>
      </c>
      <c r="G375" s="29">
        <v>15</v>
      </c>
      <c r="H375" s="29" t="str">
        <f>IF(AND(E375=1,'S13'!H$17&lt;&gt;""),'S13'!H$17,"")</f>
        <v/>
      </c>
      <c r="I375" s="29" t="str">
        <f>IF(AND(E375=2,'S13'!H$17&lt;&gt;""),'S13'!H$17,"")</f>
        <v/>
      </c>
      <c r="J375" s="29" t="str">
        <f>IF(ISERROR(VLOOKUP(G375,'S13'!L$13:AR$32,30,FALSE)),"",VLOOKUP(G375,'S13'!L$13:AR$32,30,FALSE))</f>
        <v/>
      </c>
      <c r="K375" s="29" t="str">
        <f>IF(ISERROR(VLOOKUP(G375,'S13'!T$13:AR$32,23,FALSE)),"",VLOOKUP(G375,'S13'!T$13:AR$32,23,FALSE))</f>
        <v/>
      </c>
      <c r="L375" s="29" t="str">
        <f>IF(ISERROR(VLOOKUP(G375,'S13'!AB$13:AR$32,16,FALSE)),"",VLOOKUP(G375,'S13'!AB$13:AR$32,16,FALSE))</f>
        <v/>
      </c>
      <c r="M375" s="29" t="str">
        <f>IF(ISERROR(VLOOKUP(G375,'S13'!AJ$13:AR$32,9,FALSE)),"",VLOOKUP(G375,'S13'!AJ$13:AR$32,9,FALSE))</f>
        <v/>
      </c>
      <c r="N375" s="27" t="str">
        <f t="shared" si="276"/>
        <v/>
      </c>
      <c r="O375" s="27" t="str">
        <f t="shared" si="277"/>
        <v/>
      </c>
      <c r="P375" s="27" t="str">
        <f>IF(N375="","",CHOOSE(VLOOKUP($V375,$A$1:$F$600,6,FALSE),AHS!$M$1,BHS!$M$1,CHS!$M$1,HMJHS!$M$1,KHS!$M$1,Kings!$M$1,MHS!$M$1,SWHS!$M$1,AMHS!$M$1,'S10'!$M$1,'S11'!$M$1,'S12'!$M$1,'S13'!$M$1,'S14'!$M$1,'S15'!$M$1,'S16'!$M$1,'S17'!$M$1,'S18'!$M$1,'S19'!$M$1,'S20'!$M$1))</f>
        <v/>
      </c>
      <c r="Q375" s="27" t="str">
        <f t="shared" si="278"/>
        <v/>
      </c>
      <c r="R375" s="27" t="str">
        <f t="shared" si="279"/>
        <v/>
      </c>
      <c r="S375" s="27" t="str">
        <f t="shared" si="280"/>
        <v/>
      </c>
      <c r="T375" s="27" t="str">
        <f t="shared" si="281"/>
        <v/>
      </c>
      <c r="U375" s="27" t="str">
        <f t="shared" si="282"/>
        <v/>
      </c>
      <c r="V375" s="27">
        <v>373</v>
      </c>
      <c r="W375" s="27" t="str">
        <f t="shared" si="283"/>
        <v/>
      </c>
      <c r="X375" s="27" t="str">
        <f t="shared" si="284"/>
        <v/>
      </c>
      <c r="Y375" s="27" t="str">
        <f>IF(W375="","",CHOOSE(VLOOKUP($V375,$B$1:$F$600,5,FALSE),AHS!$M$1,BHS!$M$1,CHS!$M$1,HMJHS!$M$1,KHS!$M$1,Kings!$M$1,MHS!$M$1,SWHS!$M$1,AMHS!$M$1,'S10'!$M$1,'S11'!$M$1,'S12'!$M$1,'S13'!$M$1,'S14'!$M$1,'S15'!$M$1,'S16'!$M$1,'S17'!$M$1,'S18'!$M$1,'S19'!$M$1,'S20'!$M$1))</f>
        <v/>
      </c>
      <c r="Z375" s="27" t="str">
        <f t="shared" si="285"/>
        <v/>
      </c>
      <c r="AA375" s="27" t="str">
        <f t="shared" si="286"/>
        <v/>
      </c>
      <c r="AB375" s="27" t="str">
        <f t="shared" si="287"/>
        <v/>
      </c>
      <c r="AC375" s="27" t="str">
        <f t="shared" si="288"/>
        <v/>
      </c>
      <c r="AD375" s="27" t="str">
        <f t="shared" si="289"/>
        <v/>
      </c>
    </row>
    <row r="376" spans="1:30" ht="12" customHeight="1" x14ac:dyDescent="0.25">
      <c r="A376" s="29" t="str">
        <f t="shared" ref="A376:B376" si="407">IF(C376="","",COUNTIF(C$1:C375,C376)+C376)</f>
        <v/>
      </c>
      <c r="B376" s="29" t="str">
        <f t="shared" si="407"/>
        <v/>
      </c>
      <c r="C376" s="29" t="str">
        <f t="shared" si="272"/>
        <v/>
      </c>
      <c r="D376" s="29" t="str">
        <f t="shared" si="273"/>
        <v/>
      </c>
      <c r="E376" s="29">
        <f>'S13'!$Y$6</f>
        <v>1</v>
      </c>
      <c r="F376" s="29">
        <v>13</v>
      </c>
      <c r="G376" s="29">
        <v>16</v>
      </c>
      <c r="H376" s="29" t="str">
        <f>IF(AND(E376=1,'S13'!H$18&lt;&gt;""),'S13'!H$18,"")</f>
        <v/>
      </c>
      <c r="I376" s="29" t="str">
        <f>IF(AND(E376=2,'S13'!H$18&lt;&gt;""),'S13'!H$18,"")</f>
        <v/>
      </c>
      <c r="J376" s="29" t="str">
        <f>IF(ISERROR(VLOOKUP(G376,'S13'!L$13:AR$32,30,FALSE)),"",VLOOKUP(G376,'S13'!L$13:AR$32,30,FALSE))</f>
        <v/>
      </c>
      <c r="K376" s="29" t="str">
        <f>IF(ISERROR(VLOOKUP(G376,'S13'!T$13:AR$32,23,FALSE)),"",VLOOKUP(G376,'S13'!T$13:AR$32,23,FALSE))</f>
        <v/>
      </c>
      <c r="L376" s="29" t="str">
        <f>IF(ISERROR(VLOOKUP(G376,'S13'!AB$13:AR$32,16,FALSE)),"",VLOOKUP(G376,'S13'!AB$13:AR$32,16,FALSE))</f>
        <v/>
      </c>
      <c r="M376" s="29" t="str">
        <f>IF(ISERROR(VLOOKUP(G376,'S13'!AJ$13:AR$32,9,FALSE)),"",VLOOKUP(G376,'S13'!AJ$13:AR$32,9,FALSE))</f>
        <v/>
      </c>
      <c r="N376" s="27" t="str">
        <f t="shared" si="276"/>
        <v/>
      </c>
      <c r="O376" s="27" t="str">
        <f t="shared" si="277"/>
        <v/>
      </c>
      <c r="P376" s="27" t="str">
        <f>IF(N376="","",CHOOSE(VLOOKUP($V376,$A$1:$F$600,6,FALSE),AHS!$M$1,BHS!$M$1,CHS!$M$1,HMJHS!$M$1,KHS!$M$1,Kings!$M$1,MHS!$M$1,SWHS!$M$1,AMHS!$M$1,'S10'!$M$1,'S11'!$M$1,'S12'!$M$1,'S13'!$M$1,'S14'!$M$1,'S15'!$M$1,'S16'!$M$1,'S17'!$M$1,'S18'!$M$1,'S19'!$M$1,'S20'!$M$1))</f>
        <v/>
      </c>
      <c r="Q376" s="27" t="str">
        <f t="shared" si="278"/>
        <v/>
      </c>
      <c r="R376" s="27" t="str">
        <f t="shared" si="279"/>
        <v/>
      </c>
      <c r="S376" s="27" t="str">
        <f t="shared" si="280"/>
        <v/>
      </c>
      <c r="T376" s="27" t="str">
        <f t="shared" si="281"/>
        <v/>
      </c>
      <c r="U376" s="27" t="str">
        <f t="shared" si="282"/>
        <v/>
      </c>
      <c r="V376" s="27">
        <v>374</v>
      </c>
      <c r="W376" s="27" t="str">
        <f t="shared" si="283"/>
        <v/>
      </c>
      <c r="X376" s="27" t="str">
        <f t="shared" si="284"/>
        <v/>
      </c>
      <c r="Y376" s="27" t="str">
        <f>IF(W376="","",CHOOSE(VLOOKUP($V376,$B$1:$F$600,5,FALSE),AHS!$M$1,BHS!$M$1,CHS!$M$1,HMJHS!$M$1,KHS!$M$1,Kings!$M$1,MHS!$M$1,SWHS!$M$1,AMHS!$M$1,'S10'!$M$1,'S11'!$M$1,'S12'!$M$1,'S13'!$M$1,'S14'!$M$1,'S15'!$M$1,'S16'!$M$1,'S17'!$M$1,'S18'!$M$1,'S19'!$M$1,'S20'!$M$1))</f>
        <v/>
      </c>
      <c r="Z376" s="27" t="str">
        <f t="shared" si="285"/>
        <v/>
      </c>
      <c r="AA376" s="27" t="str">
        <f t="shared" si="286"/>
        <v/>
      </c>
      <c r="AB376" s="27" t="str">
        <f t="shared" si="287"/>
        <v/>
      </c>
      <c r="AC376" s="27" t="str">
        <f t="shared" si="288"/>
        <v/>
      </c>
      <c r="AD376" s="27" t="str">
        <f t="shared" si="289"/>
        <v/>
      </c>
    </row>
    <row r="377" spans="1:30" ht="12" customHeight="1" x14ac:dyDescent="0.25">
      <c r="A377" s="29" t="str">
        <f t="shared" ref="A377:B377" si="408">IF(C377="","",COUNTIF(C$1:C376,C377)+C377)</f>
        <v/>
      </c>
      <c r="B377" s="29" t="str">
        <f t="shared" si="408"/>
        <v/>
      </c>
      <c r="C377" s="29" t="str">
        <f t="shared" si="272"/>
        <v/>
      </c>
      <c r="D377" s="29" t="str">
        <f t="shared" si="273"/>
        <v/>
      </c>
      <c r="E377" s="29">
        <f>'S13'!$Y$6</f>
        <v>1</v>
      </c>
      <c r="F377" s="29">
        <v>13</v>
      </c>
      <c r="G377" s="29">
        <v>17</v>
      </c>
      <c r="H377" s="29" t="str">
        <f>IF(AND(E377=1,'S13'!H$19&lt;&gt;""),'S13'!H$19,"")</f>
        <v/>
      </c>
      <c r="I377" s="29" t="str">
        <f>IF(AND(E377=2,'S13'!H$19&lt;&gt;""),'S13'!H$19,"")</f>
        <v/>
      </c>
      <c r="J377" s="29" t="str">
        <f>IF(ISERROR(VLOOKUP(G377,'S13'!L$13:AR$32,30,FALSE)),"",VLOOKUP(G377,'S13'!L$13:AR$32,30,FALSE))</f>
        <v/>
      </c>
      <c r="K377" s="29" t="str">
        <f>IF(ISERROR(VLOOKUP(G377,'S13'!T$13:AR$32,23,FALSE)),"",VLOOKUP(G377,'S13'!T$13:AR$32,23,FALSE))</f>
        <v/>
      </c>
      <c r="L377" s="29" t="str">
        <f>IF(ISERROR(VLOOKUP(G377,'S13'!AB$13:AR$32,16,FALSE)),"",VLOOKUP(G377,'S13'!AB$13:AR$32,16,FALSE))</f>
        <v/>
      </c>
      <c r="M377" s="29" t="str">
        <f>IF(ISERROR(VLOOKUP(G377,'S13'!AJ$13:AR$32,9,FALSE)),"",VLOOKUP(G377,'S13'!AJ$13:AR$32,9,FALSE))</f>
        <v/>
      </c>
      <c r="N377" s="27" t="str">
        <f t="shared" si="276"/>
        <v/>
      </c>
      <c r="O377" s="27" t="str">
        <f t="shared" si="277"/>
        <v/>
      </c>
      <c r="P377" s="27" t="str">
        <f>IF(N377="","",CHOOSE(VLOOKUP($V377,$A$1:$F$600,6,FALSE),AHS!$M$1,BHS!$M$1,CHS!$M$1,HMJHS!$M$1,KHS!$M$1,Kings!$M$1,MHS!$M$1,SWHS!$M$1,AMHS!$M$1,'S10'!$M$1,'S11'!$M$1,'S12'!$M$1,'S13'!$M$1,'S14'!$M$1,'S15'!$M$1,'S16'!$M$1,'S17'!$M$1,'S18'!$M$1,'S19'!$M$1,'S20'!$M$1))</f>
        <v/>
      </c>
      <c r="Q377" s="27" t="str">
        <f t="shared" si="278"/>
        <v/>
      </c>
      <c r="R377" s="27" t="str">
        <f t="shared" si="279"/>
        <v/>
      </c>
      <c r="S377" s="27" t="str">
        <f t="shared" si="280"/>
        <v/>
      </c>
      <c r="T377" s="27" t="str">
        <f t="shared" si="281"/>
        <v/>
      </c>
      <c r="U377" s="27" t="str">
        <f t="shared" si="282"/>
        <v/>
      </c>
      <c r="V377" s="27">
        <v>375</v>
      </c>
      <c r="W377" s="27" t="str">
        <f t="shared" si="283"/>
        <v/>
      </c>
      <c r="X377" s="27" t="str">
        <f t="shared" si="284"/>
        <v/>
      </c>
      <c r="Y377" s="27" t="str">
        <f>IF(W377="","",CHOOSE(VLOOKUP($V377,$B$1:$F$600,5,FALSE),AHS!$M$1,BHS!$M$1,CHS!$M$1,HMJHS!$M$1,KHS!$M$1,Kings!$M$1,MHS!$M$1,SWHS!$M$1,AMHS!$M$1,'S10'!$M$1,'S11'!$M$1,'S12'!$M$1,'S13'!$M$1,'S14'!$M$1,'S15'!$M$1,'S16'!$M$1,'S17'!$M$1,'S18'!$M$1,'S19'!$M$1,'S20'!$M$1))</f>
        <v/>
      </c>
      <c r="Z377" s="27" t="str">
        <f t="shared" si="285"/>
        <v/>
      </c>
      <c r="AA377" s="27" t="str">
        <f t="shared" si="286"/>
        <v/>
      </c>
      <c r="AB377" s="27" t="str">
        <f t="shared" si="287"/>
        <v/>
      </c>
      <c r="AC377" s="27" t="str">
        <f t="shared" si="288"/>
        <v/>
      </c>
      <c r="AD377" s="27" t="str">
        <f t="shared" si="289"/>
        <v/>
      </c>
    </row>
    <row r="378" spans="1:30" ht="12" customHeight="1" x14ac:dyDescent="0.25">
      <c r="A378" s="29" t="str">
        <f t="shared" ref="A378:B378" si="409">IF(C378="","",COUNTIF(C$1:C377,C378)+C378)</f>
        <v/>
      </c>
      <c r="B378" s="29" t="str">
        <f t="shared" si="409"/>
        <v/>
      </c>
      <c r="C378" s="29" t="str">
        <f t="shared" si="272"/>
        <v/>
      </c>
      <c r="D378" s="29" t="str">
        <f t="shared" si="273"/>
        <v/>
      </c>
      <c r="E378" s="29">
        <f>'S13'!$Y$6</f>
        <v>1</v>
      </c>
      <c r="F378" s="29">
        <v>13</v>
      </c>
      <c r="G378" s="29">
        <v>18</v>
      </c>
      <c r="H378" s="29" t="str">
        <f>IF(AND(E378=1,'S13'!H$20&lt;&gt;""),'S13'!H$20,"")</f>
        <v/>
      </c>
      <c r="I378" s="29" t="str">
        <f>IF(AND(E378=2,'S13'!H$20&lt;&gt;""),'S13'!H$20,"")</f>
        <v/>
      </c>
      <c r="J378" s="29" t="str">
        <f>IF(ISERROR(VLOOKUP(G378,'S13'!L$13:AR$32,30,FALSE)),"",VLOOKUP(G378,'S13'!L$13:AR$32,30,FALSE))</f>
        <v/>
      </c>
      <c r="K378" s="29" t="str">
        <f>IF(ISERROR(VLOOKUP(G378,'S13'!T$13:AR$32,23,FALSE)),"",VLOOKUP(G378,'S13'!T$13:AR$32,23,FALSE))</f>
        <v/>
      </c>
      <c r="L378" s="29" t="str">
        <f>IF(ISERROR(VLOOKUP(G378,'S13'!AB$13:AR$32,16,FALSE)),"",VLOOKUP(G378,'S13'!AB$13:AR$32,16,FALSE))</f>
        <v/>
      </c>
      <c r="M378" s="29" t="str">
        <f>IF(ISERROR(VLOOKUP(G378,'S13'!AJ$13:AR$32,9,FALSE)),"",VLOOKUP(G378,'S13'!AJ$13:AR$32,9,FALSE))</f>
        <v/>
      </c>
      <c r="N378" s="27" t="str">
        <f t="shared" si="276"/>
        <v/>
      </c>
      <c r="O378" s="27" t="str">
        <f t="shared" si="277"/>
        <v/>
      </c>
      <c r="P378" s="27" t="str">
        <f>IF(N378="","",CHOOSE(VLOOKUP($V378,$A$1:$F$600,6,FALSE),AHS!$M$1,BHS!$M$1,CHS!$M$1,HMJHS!$M$1,KHS!$M$1,Kings!$M$1,MHS!$M$1,SWHS!$M$1,AMHS!$M$1,'S10'!$M$1,'S11'!$M$1,'S12'!$M$1,'S13'!$M$1,'S14'!$M$1,'S15'!$M$1,'S16'!$M$1,'S17'!$M$1,'S18'!$M$1,'S19'!$M$1,'S20'!$M$1))</f>
        <v/>
      </c>
      <c r="Q378" s="27" t="str">
        <f t="shared" si="278"/>
        <v/>
      </c>
      <c r="R378" s="27" t="str">
        <f t="shared" si="279"/>
        <v/>
      </c>
      <c r="S378" s="27" t="str">
        <f t="shared" si="280"/>
        <v/>
      </c>
      <c r="T378" s="27" t="str">
        <f t="shared" si="281"/>
        <v/>
      </c>
      <c r="U378" s="27" t="str">
        <f t="shared" si="282"/>
        <v/>
      </c>
      <c r="V378" s="27">
        <v>376</v>
      </c>
      <c r="W378" s="27" t="str">
        <f t="shared" si="283"/>
        <v/>
      </c>
      <c r="X378" s="27" t="str">
        <f t="shared" si="284"/>
        <v/>
      </c>
      <c r="Y378" s="27" t="str">
        <f>IF(W378="","",CHOOSE(VLOOKUP($V378,$B$1:$F$600,5,FALSE),AHS!$M$1,BHS!$M$1,CHS!$M$1,HMJHS!$M$1,KHS!$M$1,Kings!$M$1,MHS!$M$1,SWHS!$M$1,AMHS!$M$1,'S10'!$M$1,'S11'!$M$1,'S12'!$M$1,'S13'!$M$1,'S14'!$M$1,'S15'!$M$1,'S16'!$M$1,'S17'!$M$1,'S18'!$M$1,'S19'!$M$1,'S20'!$M$1))</f>
        <v/>
      </c>
      <c r="Z378" s="27" t="str">
        <f t="shared" si="285"/>
        <v/>
      </c>
      <c r="AA378" s="27" t="str">
        <f t="shared" si="286"/>
        <v/>
      </c>
      <c r="AB378" s="27" t="str">
        <f t="shared" si="287"/>
        <v/>
      </c>
      <c r="AC378" s="27" t="str">
        <f t="shared" si="288"/>
        <v/>
      </c>
      <c r="AD378" s="27" t="str">
        <f t="shared" si="289"/>
        <v/>
      </c>
    </row>
    <row r="379" spans="1:30" ht="12" customHeight="1" x14ac:dyDescent="0.25">
      <c r="A379" s="29" t="str">
        <f t="shared" ref="A379:B379" si="410">IF(C379="","",COUNTIF(C$1:C378,C379)+C379)</f>
        <v/>
      </c>
      <c r="B379" s="29" t="str">
        <f t="shared" si="410"/>
        <v/>
      </c>
      <c r="C379" s="29" t="str">
        <f t="shared" si="272"/>
        <v/>
      </c>
      <c r="D379" s="29" t="str">
        <f t="shared" si="273"/>
        <v/>
      </c>
      <c r="E379" s="29">
        <f>'S13'!$Y$6</f>
        <v>1</v>
      </c>
      <c r="F379" s="29">
        <v>13</v>
      </c>
      <c r="G379" s="29">
        <v>19</v>
      </c>
      <c r="H379" s="29" t="str">
        <f>IF(AND(E379=1,'S13'!H$21&lt;&gt;""),'S13'!H$21,"")</f>
        <v/>
      </c>
      <c r="I379" s="29" t="str">
        <f>IF(AND(E379=2,'S13'!H$21&lt;&gt;""),'S13'!H$21,"")</f>
        <v/>
      </c>
      <c r="J379" s="29" t="str">
        <f>IF(ISERROR(VLOOKUP(G379,'S13'!L$13:AR$32,30,FALSE)),"",VLOOKUP(G379,'S13'!L$13:AR$32,30,FALSE))</f>
        <v/>
      </c>
      <c r="K379" s="29" t="str">
        <f>IF(ISERROR(VLOOKUP(G379,'S13'!T$13:AR$32,23,FALSE)),"",VLOOKUP(G379,'S13'!T$13:AR$32,23,FALSE))</f>
        <v/>
      </c>
      <c r="L379" s="29" t="str">
        <f>IF(ISERROR(VLOOKUP(G379,'S13'!AB$13:AR$32,16,FALSE)),"",VLOOKUP(G379,'S13'!AB$13:AR$32,16,FALSE))</f>
        <v/>
      </c>
      <c r="M379" s="29" t="str">
        <f>IF(ISERROR(VLOOKUP(G379,'S13'!AJ$13:AR$32,9,FALSE)),"",VLOOKUP(G379,'S13'!AJ$13:AR$32,9,FALSE))</f>
        <v/>
      </c>
      <c r="N379" s="27" t="str">
        <f t="shared" si="276"/>
        <v/>
      </c>
      <c r="O379" s="27" t="str">
        <f t="shared" si="277"/>
        <v/>
      </c>
      <c r="P379" s="27" t="str">
        <f>IF(N379="","",CHOOSE(VLOOKUP($V379,$A$1:$F$600,6,FALSE),AHS!$M$1,BHS!$M$1,CHS!$M$1,HMJHS!$M$1,KHS!$M$1,Kings!$M$1,MHS!$M$1,SWHS!$M$1,AMHS!$M$1,'S10'!$M$1,'S11'!$M$1,'S12'!$M$1,'S13'!$M$1,'S14'!$M$1,'S15'!$M$1,'S16'!$M$1,'S17'!$M$1,'S18'!$M$1,'S19'!$M$1,'S20'!$M$1))</f>
        <v/>
      </c>
      <c r="Q379" s="27" t="str">
        <f t="shared" si="278"/>
        <v/>
      </c>
      <c r="R379" s="27" t="str">
        <f t="shared" si="279"/>
        <v/>
      </c>
      <c r="S379" s="27" t="str">
        <f t="shared" si="280"/>
        <v/>
      </c>
      <c r="T379" s="27" t="str">
        <f t="shared" si="281"/>
        <v/>
      </c>
      <c r="U379" s="27" t="str">
        <f t="shared" si="282"/>
        <v/>
      </c>
      <c r="V379" s="27">
        <v>377</v>
      </c>
      <c r="W379" s="27" t="str">
        <f t="shared" si="283"/>
        <v/>
      </c>
      <c r="X379" s="27" t="str">
        <f t="shared" si="284"/>
        <v/>
      </c>
      <c r="Y379" s="27" t="str">
        <f>IF(W379="","",CHOOSE(VLOOKUP($V379,$B$1:$F$600,5,FALSE),AHS!$M$1,BHS!$M$1,CHS!$M$1,HMJHS!$M$1,KHS!$M$1,Kings!$M$1,MHS!$M$1,SWHS!$M$1,AMHS!$M$1,'S10'!$M$1,'S11'!$M$1,'S12'!$M$1,'S13'!$M$1,'S14'!$M$1,'S15'!$M$1,'S16'!$M$1,'S17'!$M$1,'S18'!$M$1,'S19'!$M$1,'S20'!$M$1))</f>
        <v/>
      </c>
      <c r="Z379" s="27" t="str">
        <f t="shared" si="285"/>
        <v/>
      </c>
      <c r="AA379" s="27" t="str">
        <f t="shared" si="286"/>
        <v/>
      </c>
      <c r="AB379" s="27" t="str">
        <f t="shared" si="287"/>
        <v/>
      </c>
      <c r="AC379" s="27" t="str">
        <f t="shared" si="288"/>
        <v/>
      </c>
      <c r="AD379" s="27" t="str">
        <f t="shared" si="289"/>
        <v/>
      </c>
    </row>
    <row r="380" spans="1:30" ht="12" customHeight="1" x14ac:dyDescent="0.25">
      <c r="A380" s="29" t="str">
        <f t="shared" ref="A380:B380" si="411">IF(C380="","",COUNTIF(C$1:C379,C380)+C380)</f>
        <v/>
      </c>
      <c r="B380" s="29" t="str">
        <f t="shared" si="411"/>
        <v/>
      </c>
      <c r="C380" s="29" t="str">
        <f t="shared" si="272"/>
        <v/>
      </c>
      <c r="D380" s="29" t="str">
        <f t="shared" si="273"/>
        <v/>
      </c>
      <c r="E380" s="29">
        <f>'S13'!$Y$6</f>
        <v>1</v>
      </c>
      <c r="F380" s="29">
        <v>13</v>
      </c>
      <c r="G380" s="29">
        <v>20</v>
      </c>
      <c r="H380" s="29" t="str">
        <f>IF(AND(E380=1,'S13'!H$22&lt;&gt;""),'S13'!H$22,"")</f>
        <v/>
      </c>
      <c r="I380" s="29" t="str">
        <f>IF(AND(E380=2,'S13'!H$22&lt;&gt;""),'S13'!H$22,"")</f>
        <v/>
      </c>
      <c r="J380" s="29" t="str">
        <f>IF(ISERROR(VLOOKUP(G380,'S13'!L$13:AR$32,30,FALSE)),"",VLOOKUP(G380,'S13'!L$13:AR$32,30,FALSE))</f>
        <v/>
      </c>
      <c r="K380" s="29" t="str">
        <f>IF(ISERROR(VLOOKUP(G380,'S13'!T$13:AR$32,23,FALSE)),"",VLOOKUP(G380,'S13'!T$13:AR$32,23,FALSE))</f>
        <v/>
      </c>
      <c r="L380" s="29" t="str">
        <f>IF(ISERROR(VLOOKUP(G380,'S13'!AB$13:AR$32,16,FALSE)),"",VLOOKUP(G380,'S13'!AB$13:AR$32,16,FALSE))</f>
        <v/>
      </c>
      <c r="M380" s="29" t="str">
        <f>IF(ISERROR(VLOOKUP(G380,'S13'!AJ$13:AR$32,9,FALSE)),"",VLOOKUP(G380,'S13'!AJ$13:AR$32,9,FALSE))</f>
        <v/>
      </c>
      <c r="N380" s="27" t="str">
        <f t="shared" si="276"/>
        <v/>
      </c>
      <c r="O380" s="27" t="str">
        <f t="shared" si="277"/>
        <v/>
      </c>
      <c r="P380" s="27" t="str">
        <f>IF(N380="","",CHOOSE(VLOOKUP($V380,$A$1:$F$600,6,FALSE),AHS!$M$1,BHS!$M$1,CHS!$M$1,HMJHS!$M$1,KHS!$M$1,Kings!$M$1,MHS!$M$1,SWHS!$M$1,AMHS!$M$1,'S10'!$M$1,'S11'!$M$1,'S12'!$M$1,'S13'!$M$1,'S14'!$M$1,'S15'!$M$1,'S16'!$M$1,'S17'!$M$1,'S18'!$M$1,'S19'!$M$1,'S20'!$M$1))</f>
        <v/>
      </c>
      <c r="Q380" s="27" t="str">
        <f t="shared" si="278"/>
        <v/>
      </c>
      <c r="R380" s="27" t="str">
        <f t="shared" si="279"/>
        <v/>
      </c>
      <c r="S380" s="27" t="str">
        <f t="shared" si="280"/>
        <v/>
      </c>
      <c r="T380" s="27" t="str">
        <f t="shared" si="281"/>
        <v/>
      </c>
      <c r="U380" s="27" t="str">
        <f t="shared" si="282"/>
        <v/>
      </c>
      <c r="V380" s="27">
        <v>378</v>
      </c>
      <c r="W380" s="27" t="str">
        <f t="shared" si="283"/>
        <v/>
      </c>
      <c r="X380" s="27" t="str">
        <f t="shared" si="284"/>
        <v/>
      </c>
      <c r="Y380" s="27" t="str">
        <f>IF(W380="","",CHOOSE(VLOOKUP($V380,$B$1:$F$600,5,FALSE),AHS!$M$1,BHS!$M$1,CHS!$M$1,HMJHS!$M$1,KHS!$M$1,Kings!$M$1,MHS!$M$1,SWHS!$M$1,AMHS!$M$1,'S10'!$M$1,'S11'!$M$1,'S12'!$M$1,'S13'!$M$1,'S14'!$M$1,'S15'!$M$1,'S16'!$M$1,'S17'!$M$1,'S18'!$M$1,'S19'!$M$1,'S20'!$M$1))</f>
        <v/>
      </c>
      <c r="Z380" s="27" t="str">
        <f t="shared" si="285"/>
        <v/>
      </c>
      <c r="AA380" s="27" t="str">
        <f t="shared" si="286"/>
        <v/>
      </c>
      <c r="AB380" s="27" t="str">
        <f t="shared" si="287"/>
        <v/>
      </c>
      <c r="AC380" s="27" t="str">
        <f t="shared" si="288"/>
        <v/>
      </c>
      <c r="AD380" s="27" t="str">
        <f t="shared" si="289"/>
        <v/>
      </c>
    </row>
    <row r="381" spans="1:30" ht="12" customHeight="1" x14ac:dyDescent="0.25">
      <c r="A381" s="29" t="str">
        <f t="shared" ref="A381:B381" si="412">IF(C381="","",COUNTIF(C$1:C380,C381)+C381)</f>
        <v/>
      </c>
      <c r="B381" s="29" t="str">
        <f t="shared" si="412"/>
        <v/>
      </c>
      <c r="C381" s="29" t="str">
        <f t="shared" si="272"/>
        <v/>
      </c>
      <c r="D381" s="29" t="str">
        <f t="shared" si="273"/>
        <v/>
      </c>
      <c r="E381" s="29">
        <f>'S13'!$Y$6</f>
        <v>1</v>
      </c>
      <c r="F381" s="29">
        <v>13</v>
      </c>
      <c r="G381" s="29">
        <v>21</v>
      </c>
      <c r="H381" s="29" t="str">
        <f>IF(AND(E381=1,'S13'!H$23&lt;&gt;""),'S13'!H$23,"")</f>
        <v/>
      </c>
      <c r="I381" s="29" t="str">
        <f>IF(AND(E381=2,'S13'!H$23&lt;&gt;""),'S13'!H$23,"")</f>
        <v/>
      </c>
      <c r="J381" s="29" t="str">
        <f>IF(ISERROR(VLOOKUP(G381,'S13'!L$13:AR$32,30,FALSE)),"",VLOOKUP(G381,'S13'!L$13:AR$32,30,FALSE))</f>
        <v/>
      </c>
      <c r="K381" s="29" t="str">
        <f>IF(ISERROR(VLOOKUP(G381,'S13'!T$13:AR$32,23,FALSE)),"",VLOOKUP(G381,'S13'!T$13:AR$32,23,FALSE))</f>
        <v/>
      </c>
      <c r="L381" s="29" t="str">
        <f>IF(ISERROR(VLOOKUP(G381,'S13'!AB$13:AR$32,16,FALSE)),"",VLOOKUP(G381,'S13'!AB$13:AR$32,16,FALSE))</f>
        <v/>
      </c>
      <c r="M381" s="29" t="str">
        <f>IF(ISERROR(VLOOKUP(G381,'S13'!AJ$13:AR$32,9,FALSE)),"",VLOOKUP(G381,'S13'!AJ$13:AR$32,9,FALSE))</f>
        <v/>
      </c>
      <c r="N381" s="27" t="str">
        <f t="shared" si="276"/>
        <v/>
      </c>
      <c r="O381" s="27" t="str">
        <f t="shared" si="277"/>
        <v/>
      </c>
      <c r="P381" s="27" t="str">
        <f>IF(N381="","",CHOOSE(VLOOKUP($V381,$A$1:$F$600,6,FALSE),AHS!$M$1,BHS!$M$1,CHS!$M$1,HMJHS!$M$1,KHS!$M$1,Kings!$M$1,MHS!$M$1,SWHS!$M$1,AMHS!$M$1,'S10'!$M$1,'S11'!$M$1,'S12'!$M$1,'S13'!$M$1,'S14'!$M$1,'S15'!$M$1,'S16'!$M$1,'S17'!$M$1,'S18'!$M$1,'S19'!$M$1,'S20'!$M$1))</f>
        <v/>
      </c>
      <c r="Q381" s="27" t="str">
        <f t="shared" si="278"/>
        <v/>
      </c>
      <c r="R381" s="27" t="str">
        <f t="shared" si="279"/>
        <v/>
      </c>
      <c r="S381" s="27" t="str">
        <f t="shared" si="280"/>
        <v/>
      </c>
      <c r="T381" s="27" t="str">
        <f t="shared" si="281"/>
        <v/>
      </c>
      <c r="U381" s="27" t="str">
        <f t="shared" si="282"/>
        <v/>
      </c>
      <c r="V381" s="27">
        <v>379</v>
      </c>
      <c r="W381" s="27" t="str">
        <f t="shared" si="283"/>
        <v/>
      </c>
      <c r="X381" s="27" t="str">
        <f t="shared" si="284"/>
        <v/>
      </c>
      <c r="Y381" s="27" t="str">
        <f>IF(W381="","",CHOOSE(VLOOKUP($V381,$B$1:$F$600,5,FALSE),AHS!$M$1,BHS!$M$1,CHS!$M$1,HMJHS!$M$1,KHS!$M$1,Kings!$M$1,MHS!$M$1,SWHS!$M$1,AMHS!$M$1,'S10'!$M$1,'S11'!$M$1,'S12'!$M$1,'S13'!$M$1,'S14'!$M$1,'S15'!$M$1,'S16'!$M$1,'S17'!$M$1,'S18'!$M$1,'S19'!$M$1,'S20'!$M$1))</f>
        <v/>
      </c>
      <c r="Z381" s="27" t="str">
        <f t="shared" si="285"/>
        <v/>
      </c>
      <c r="AA381" s="27" t="str">
        <f t="shared" si="286"/>
        <v/>
      </c>
      <c r="AB381" s="27" t="str">
        <f t="shared" si="287"/>
        <v/>
      </c>
      <c r="AC381" s="27" t="str">
        <f t="shared" si="288"/>
        <v/>
      </c>
      <c r="AD381" s="27" t="str">
        <f t="shared" si="289"/>
        <v/>
      </c>
    </row>
    <row r="382" spans="1:30" ht="12" customHeight="1" x14ac:dyDescent="0.25">
      <c r="A382" s="29" t="str">
        <f t="shared" ref="A382:B382" si="413">IF(C382="","",COUNTIF(C$1:C381,C382)+C382)</f>
        <v/>
      </c>
      <c r="B382" s="29" t="str">
        <f t="shared" si="413"/>
        <v/>
      </c>
      <c r="C382" s="29" t="str">
        <f t="shared" si="272"/>
        <v/>
      </c>
      <c r="D382" s="29" t="str">
        <f t="shared" si="273"/>
        <v/>
      </c>
      <c r="E382" s="29">
        <f>'S13'!$Y$6</f>
        <v>1</v>
      </c>
      <c r="F382" s="29">
        <v>13</v>
      </c>
      <c r="G382" s="29">
        <v>22</v>
      </c>
      <c r="H382" s="29" t="str">
        <f>IF(AND(E382=1,'S13'!H$24&lt;&gt;""),'S13'!H$24,"")</f>
        <v/>
      </c>
      <c r="I382" s="29" t="str">
        <f>IF(AND(E382=2,'S13'!H$24&lt;&gt;""),'S13'!H$24,"")</f>
        <v/>
      </c>
      <c r="J382" s="29" t="str">
        <f>IF(ISERROR(VLOOKUP(G382,'S13'!L$13:AR$32,30,FALSE)),"",VLOOKUP(G382,'S13'!L$13:AR$32,30,FALSE))</f>
        <v/>
      </c>
      <c r="K382" s="29" t="str">
        <f>IF(ISERROR(VLOOKUP(G382,'S13'!T$13:AR$32,23,FALSE)),"",VLOOKUP(G382,'S13'!T$13:AR$32,23,FALSE))</f>
        <v/>
      </c>
      <c r="L382" s="29" t="str">
        <f>IF(ISERROR(VLOOKUP(G382,'S13'!AB$13:AR$32,16,FALSE)),"",VLOOKUP(G382,'S13'!AB$13:AR$32,16,FALSE))</f>
        <v/>
      </c>
      <c r="M382" s="29" t="str">
        <f>IF(ISERROR(VLOOKUP(G382,'S13'!AJ$13:AR$32,9,FALSE)),"",VLOOKUP(G382,'S13'!AJ$13:AR$32,9,FALSE))</f>
        <v/>
      </c>
      <c r="N382" s="27" t="str">
        <f t="shared" si="276"/>
        <v/>
      </c>
      <c r="O382" s="27" t="str">
        <f t="shared" si="277"/>
        <v/>
      </c>
      <c r="P382" s="27" t="str">
        <f>IF(N382="","",CHOOSE(VLOOKUP($V382,$A$1:$F$600,6,FALSE),AHS!$M$1,BHS!$M$1,CHS!$M$1,HMJHS!$M$1,KHS!$M$1,Kings!$M$1,MHS!$M$1,SWHS!$M$1,AMHS!$M$1,'S10'!$M$1,'S11'!$M$1,'S12'!$M$1,'S13'!$M$1,'S14'!$M$1,'S15'!$M$1,'S16'!$M$1,'S17'!$M$1,'S18'!$M$1,'S19'!$M$1,'S20'!$M$1))</f>
        <v/>
      </c>
      <c r="Q382" s="27" t="str">
        <f t="shared" si="278"/>
        <v/>
      </c>
      <c r="R382" s="27" t="str">
        <f t="shared" si="279"/>
        <v/>
      </c>
      <c r="S382" s="27" t="str">
        <f t="shared" si="280"/>
        <v/>
      </c>
      <c r="T382" s="27" t="str">
        <f t="shared" si="281"/>
        <v/>
      </c>
      <c r="U382" s="27" t="str">
        <f t="shared" si="282"/>
        <v/>
      </c>
      <c r="V382" s="27">
        <v>380</v>
      </c>
      <c r="W382" s="27" t="str">
        <f t="shared" si="283"/>
        <v/>
      </c>
      <c r="X382" s="27" t="str">
        <f t="shared" si="284"/>
        <v/>
      </c>
      <c r="Y382" s="27" t="str">
        <f>IF(W382="","",CHOOSE(VLOOKUP($V382,$B$1:$F$600,5,FALSE),AHS!$M$1,BHS!$M$1,CHS!$M$1,HMJHS!$M$1,KHS!$M$1,Kings!$M$1,MHS!$M$1,SWHS!$M$1,AMHS!$M$1,'S10'!$M$1,'S11'!$M$1,'S12'!$M$1,'S13'!$M$1,'S14'!$M$1,'S15'!$M$1,'S16'!$M$1,'S17'!$M$1,'S18'!$M$1,'S19'!$M$1,'S20'!$M$1))</f>
        <v/>
      </c>
      <c r="Z382" s="27" t="str">
        <f t="shared" si="285"/>
        <v/>
      </c>
      <c r="AA382" s="27" t="str">
        <f t="shared" si="286"/>
        <v/>
      </c>
      <c r="AB382" s="27" t="str">
        <f t="shared" si="287"/>
        <v/>
      </c>
      <c r="AC382" s="27" t="str">
        <f t="shared" si="288"/>
        <v/>
      </c>
      <c r="AD382" s="27" t="str">
        <f t="shared" si="289"/>
        <v/>
      </c>
    </row>
    <row r="383" spans="1:30" ht="12" customHeight="1" x14ac:dyDescent="0.25">
      <c r="A383" s="29" t="str">
        <f t="shared" ref="A383:B383" si="414">IF(C383="","",COUNTIF(C$1:C382,C383)+C383)</f>
        <v/>
      </c>
      <c r="B383" s="29" t="str">
        <f t="shared" si="414"/>
        <v/>
      </c>
      <c r="C383" s="29" t="str">
        <f t="shared" si="272"/>
        <v/>
      </c>
      <c r="D383" s="29" t="str">
        <f t="shared" si="273"/>
        <v/>
      </c>
      <c r="E383" s="29">
        <f>'S13'!$Y$6</f>
        <v>1</v>
      </c>
      <c r="F383" s="29">
        <v>13</v>
      </c>
      <c r="G383" s="29">
        <v>23</v>
      </c>
      <c r="H383" s="29" t="str">
        <f>IF(AND(E383=1,'S13'!H$25&lt;&gt;""),'S13'!H$25,"")</f>
        <v/>
      </c>
      <c r="I383" s="29" t="str">
        <f>IF(AND(E383=2,'S13'!H$25&lt;&gt;""),'S13'!H$25,"")</f>
        <v/>
      </c>
      <c r="J383" s="29" t="str">
        <f>IF(ISERROR(VLOOKUP(G383,'S13'!L$13:AR$32,30,FALSE)),"",VLOOKUP(G383,'S13'!L$13:AR$32,30,FALSE))</f>
        <v/>
      </c>
      <c r="K383" s="29" t="str">
        <f>IF(ISERROR(VLOOKUP(G383,'S13'!T$13:AR$32,23,FALSE)),"",VLOOKUP(G383,'S13'!T$13:AR$32,23,FALSE))</f>
        <v/>
      </c>
      <c r="L383" s="29" t="str">
        <f>IF(ISERROR(VLOOKUP(G383,'S13'!AB$13:AR$32,16,FALSE)),"",VLOOKUP(G383,'S13'!AB$13:AR$32,16,FALSE))</f>
        <v/>
      </c>
      <c r="M383" s="29" t="str">
        <f>IF(ISERROR(VLOOKUP(G383,'S13'!AJ$13:AR$32,9,FALSE)),"",VLOOKUP(G383,'S13'!AJ$13:AR$32,9,FALSE))</f>
        <v/>
      </c>
      <c r="N383" s="27" t="str">
        <f t="shared" si="276"/>
        <v/>
      </c>
      <c r="O383" s="27" t="str">
        <f t="shared" si="277"/>
        <v/>
      </c>
      <c r="P383" s="27" t="str">
        <f>IF(N383="","",CHOOSE(VLOOKUP($V383,$A$1:$F$600,6,FALSE),AHS!$M$1,BHS!$M$1,CHS!$M$1,HMJHS!$M$1,KHS!$M$1,Kings!$M$1,MHS!$M$1,SWHS!$M$1,AMHS!$M$1,'S10'!$M$1,'S11'!$M$1,'S12'!$M$1,'S13'!$M$1,'S14'!$M$1,'S15'!$M$1,'S16'!$M$1,'S17'!$M$1,'S18'!$M$1,'S19'!$M$1,'S20'!$M$1))</f>
        <v/>
      </c>
      <c r="Q383" s="27" t="str">
        <f t="shared" si="278"/>
        <v/>
      </c>
      <c r="R383" s="27" t="str">
        <f t="shared" si="279"/>
        <v/>
      </c>
      <c r="S383" s="27" t="str">
        <f t="shared" si="280"/>
        <v/>
      </c>
      <c r="T383" s="27" t="str">
        <f t="shared" si="281"/>
        <v/>
      </c>
      <c r="U383" s="27" t="str">
        <f t="shared" si="282"/>
        <v/>
      </c>
      <c r="V383" s="27">
        <v>381</v>
      </c>
      <c r="W383" s="27" t="str">
        <f t="shared" si="283"/>
        <v/>
      </c>
      <c r="X383" s="27" t="str">
        <f t="shared" si="284"/>
        <v/>
      </c>
      <c r="Y383" s="27" t="str">
        <f>IF(W383="","",CHOOSE(VLOOKUP($V383,$B$1:$F$600,5,FALSE),AHS!$M$1,BHS!$M$1,CHS!$M$1,HMJHS!$M$1,KHS!$M$1,Kings!$M$1,MHS!$M$1,SWHS!$M$1,AMHS!$M$1,'S10'!$M$1,'S11'!$M$1,'S12'!$M$1,'S13'!$M$1,'S14'!$M$1,'S15'!$M$1,'S16'!$M$1,'S17'!$M$1,'S18'!$M$1,'S19'!$M$1,'S20'!$M$1))</f>
        <v/>
      </c>
      <c r="Z383" s="27" t="str">
        <f t="shared" si="285"/>
        <v/>
      </c>
      <c r="AA383" s="27" t="str">
        <f t="shared" si="286"/>
        <v/>
      </c>
      <c r="AB383" s="27" t="str">
        <f t="shared" si="287"/>
        <v/>
      </c>
      <c r="AC383" s="27" t="str">
        <f t="shared" si="288"/>
        <v/>
      </c>
      <c r="AD383" s="27" t="str">
        <f t="shared" si="289"/>
        <v/>
      </c>
    </row>
    <row r="384" spans="1:30" ht="12" customHeight="1" x14ac:dyDescent="0.25">
      <c r="A384" s="29" t="str">
        <f t="shared" ref="A384:B384" si="415">IF(C384="","",COUNTIF(C$1:C383,C384)+C384)</f>
        <v/>
      </c>
      <c r="B384" s="29" t="str">
        <f t="shared" si="415"/>
        <v/>
      </c>
      <c r="C384" s="29" t="str">
        <f t="shared" si="272"/>
        <v/>
      </c>
      <c r="D384" s="29" t="str">
        <f t="shared" si="273"/>
        <v/>
      </c>
      <c r="E384" s="29">
        <f>'S13'!$Y$6</f>
        <v>1</v>
      </c>
      <c r="F384" s="29">
        <v>13</v>
      </c>
      <c r="G384" s="29">
        <v>24</v>
      </c>
      <c r="H384" s="29" t="str">
        <f>IF(AND(E384=1,'S13'!H$26&lt;&gt;""),'S13'!H$26,"")</f>
        <v/>
      </c>
      <c r="I384" s="29" t="str">
        <f>IF(AND(E384=2,'S13'!H$26&lt;&gt;""),'S13'!H$26,"")</f>
        <v/>
      </c>
      <c r="J384" s="29" t="str">
        <f>IF(ISERROR(VLOOKUP(G384,'S13'!L$13:AR$32,30,FALSE)),"",VLOOKUP(G384,'S13'!L$13:AR$32,30,FALSE))</f>
        <v/>
      </c>
      <c r="K384" s="29" t="str">
        <f>IF(ISERROR(VLOOKUP(G384,'S13'!T$13:AR$32,23,FALSE)),"",VLOOKUP(G384,'S13'!T$13:AR$32,23,FALSE))</f>
        <v/>
      </c>
      <c r="L384" s="29" t="str">
        <f>IF(ISERROR(VLOOKUP(G384,'S13'!AB$13:AR$32,16,FALSE)),"",VLOOKUP(G384,'S13'!AB$13:AR$32,16,FALSE))</f>
        <v/>
      </c>
      <c r="M384" s="29" t="str">
        <f>IF(ISERROR(VLOOKUP(G384,'S13'!AJ$13:AR$32,9,FALSE)),"",VLOOKUP(G384,'S13'!AJ$13:AR$32,9,FALSE))</f>
        <v/>
      </c>
      <c r="N384" s="27" t="str">
        <f t="shared" si="276"/>
        <v/>
      </c>
      <c r="O384" s="27" t="str">
        <f t="shared" si="277"/>
        <v/>
      </c>
      <c r="P384" s="27" t="str">
        <f>IF(N384="","",CHOOSE(VLOOKUP($V384,$A$1:$F$600,6,FALSE),AHS!$M$1,BHS!$M$1,CHS!$M$1,HMJHS!$M$1,KHS!$M$1,Kings!$M$1,MHS!$M$1,SWHS!$M$1,AMHS!$M$1,'S10'!$M$1,'S11'!$M$1,'S12'!$M$1,'S13'!$M$1,'S14'!$M$1,'S15'!$M$1,'S16'!$M$1,'S17'!$M$1,'S18'!$M$1,'S19'!$M$1,'S20'!$M$1))</f>
        <v/>
      </c>
      <c r="Q384" s="27" t="str">
        <f t="shared" si="278"/>
        <v/>
      </c>
      <c r="R384" s="27" t="str">
        <f t="shared" si="279"/>
        <v/>
      </c>
      <c r="S384" s="27" t="str">
        <f t="shared" si="280"/>
        <v/>
      </c>
      <c r="T384" s="27" t="str">
        <f t="shared" si="281"/>
        <v/>
      </c>
      <c r="U384" s="27" t="str">
        <f t="shared" si="282"/>
        <v/>
      </c>
      <c r="V384" s="27">
        <v>382</v>
      </c>
      <c r="W384" s="27" t="str">
        <f t="shared" si="283"/>
        <v/>
      </c>
      <c r="X384" s="27" t="str">
        <f t="shared" si="284"/>
        <v/>
      </c>
      <c r="Y384" s="27" t="str">
        <f>IF(W384="","",CHOOSE(VLOOKUP($V384,$B$1:$F$600,5,FALSE),AHS!$M$1,BHS!$M$1,CHS!$M$1,HMJHS!$M$1,KHS!$M$1,Kings!$M$1,MHS!$M$1,SWHS!$M$1,AMHS!$M$1,'S10'!$M$1,'S11'!$M$1,'S12'!$M$1,'S13'!$M$1,'S14'!$M$1,'S15'!$M$1,'S16'!$M$1,'S17'!$M$1,'S18'!$M$1,'S19'!$M$1,'S20'!$M$1))</f>
        <v/>
      </c>
      <c r="Z384" s="27" t="str">
        <f t="shared" si="285"/>
        <v/>
      </c>
      <c r="AA384" s="27" t="str">
        <f t="shared" si="286"/>
        <v/>
      </c>
      <c r="AB384" s="27" t="str">
        <f t="shared" si="287"/>
        <v/>
      </c>
      <c r="AC384" s="27" t="str">
        <f t="shared" si="288"/>
        <v/>
      </c>
      <c r="AD384" s="27" t="str">
        <f t="shared" si="289"/>
        <v/>
      </c>
    </row>
    <row r="385" spans="1:30" ht="12" customHeight="1" x14ac:dyDescent="0.25">
      <c r="A385" s="29" t="str">
        <f t="shared" ref="A385:B385" si="416">IF(C385="","",COUNTIF(C$1:C384,C385)+C385)</f>
        <v/>
      </c>
      <c r="B385" s="29" t="str">
        <f t="shared" si="416"/>
        <v/>
      </c>
      <c r="C385" s="29" t="str">
        <f t="shared" si="272"/>
        <v/>
      </c>
      <c r="D385" s="29" t="str">
        <f t="shared" si="273"/>
        <v/>
      </c>
      <c r="E385" s="29">
        <f>'S13'!$Y$6</f>
        <v>1</v>
      </c>
      <c r="F385" s="29">
        <v>13</v>
      </c>
      <c r="G385" s="29">
        <v>25</v>
      </c>
      <c r="H385" s="29" t="str">
        <f>IF(AND(E385=1,'S13'!H$27&lt;&gt;""),'S13'!H$27,"")</f>
        <v/>
      </c>
      <c r="I385" s="29" t="str">
        <f>IF(AND(E385=2,'S13'!H$27&lt;&gt;""),'S13'!H$27,"")</f>
        <v/>
      </c>
      <c r="J385" s="29" t="str">
        <f>IF(ISERROR(VLOOKUP(G385,'S13'!L$13:AR$32,30,FALSE)),"",VLOOKUP(G385,'S13'!L$13:AR$32,30,FALSE))</f>
        <v/>
      </c>
      <c r="K385" s="29" t="str">
        <f>IF(ISERROR(VLOOKUP(G385,'S13'!T$13:AR$32,23,FALSE)),"",VLOOKUP(G385,'S13'!T$13:AR$32,23,FALSE))</f>
        <v/>
      </c>
      <c r="L385" s="29" t="str">
        <f>IF(ISERROR(VLOOKUP(G385,'S13'!AB$13:AR$32,16,FALSE)),"",VLOOKUP(G385,'S13'!AB$13:AR$32,16,FALSE))</f>
        <v/>
      </c>
      <c r="M385" s="29" t="str">
        <f>IF(ISERROR(VLOOKUP(G385,'S13'!AJ$13:AR$32,9,FALSE)),"",VLOOKUP(G385,'S13'!AJ$13:AR$32,9,FALSE))</f>
        <v/>
      </c>
      <c r="N385" s="27" t="str">
        <f t="shared" si="276"/>
        <v/>
      </c>
      <c r="O385" s="27" t="str">
        <f t="shared" si="277"/>
        <v/>
      </c>
      <c r="P385" s="27" t="str">
        <f>IF(N385="","",CHOOSE(VLOOKUP($V385,$A$1:$F$600,6,FALSE),AHS!$M$1,BHS!$M$1,CHS!$M$1,HMJHS!$M$1,KHS!$M$1,Kings!$M$1,MHS!$M$1,SWHS!$M$1,AMHS!$M$1,'S10'!$M$1,'S11'!$M$1,'S12'!$M$1,'S13'!$M$1,'S14'!$M$1,'S15'!$M$1,'S16'!$M$1,'S17'!$M$1,'S18'!$M$1,'S19'!$M$1,'S20'!$M$1))</f>
        <v/>
      </c>
      <c r="Q385" s="27" t="str">
        <f t="shared" si="278"/>
        <v/>
      </c>
      <c r="R385" s="27" t="str">
        <f t="shared" si="279"/>
        <v/>
      </c>
      <c r="S385" s="27" t="str">
        <f t="shared" si="280"/>
        <v/>
      </c>
      <c r="T385" s="27" t="str">
        <f t="shared" si="281"/>
        <v/>
      </c>
      <c r="U385" s="27" t="str">
        <f t="shared" si="282"/>
        <v/>
      </c>
      <c r="V385" s="27">
        <v>383</v>
      </c>
      <c r="W385" s="27" t="str">
        <f t="shared" si="283"/>
        <v/>
      </c>
      <c r="X385" s="27" t="str">
        <f t="shared" si="284"/>
        <v/>
      </c>
      <c r="Y385" s="27" t="str">
        <f>IF(W385="","",CHOOSE(VLOOKUP($V385,$B$1:$F$600,5,FALSE),AHS!$M$1,BHS!$M$1,CHS!$M$1,HMJHS!$M$1,KHS!$M$1,Kings!$M$1,MHS!$M$1,SWHS!$M$1,AMHS!$M$1,'S10'!$M$1,'S11'!$M$1,'S12'!$M$1,'S13'!$M$1,'S14'!$M$1,'S15'!$M$1,'S16'!$M$1,'S17'!$M$1,'S18'!$M$1,'S19'!$M$1,'S20'!$M$1))</f>
        <v/>
      </c>
      <c r="Z385" s="27" t="str">
        <f t="shared" si="285"/>
        <v/>
      </c>
      <c r="AA385" s="27" t="str">
        <f t="shared" si="286"/>
        <v/>
      </c>
      <c r="AB385" s="27" t="str">
        <f t="shared" si="287"/>
        <v/>
      </c>
      <c r="AC385" s="27" t="str">
        <f t="shared" si="288"/>
        <v/>
      </c>
      <c r="AD385" s="27" t="str">
        <f t="shared" si="289"/>
        <v/>
      </c>
    </row>
    <row r="386" spans="1:30" ht="12" customHeight="1" x14ac:dyDescent="0.25">
      <c r="A386" s="29" t="str">
        <f t="shared" ref="A386:B386" si="417">IF(C386="","",COUNTIF(C$1:C385,C386)+C386)</f>
        <v/>
      </c>
      <c r="B386" s="29" t="str">
        <f t="shared" si="417"/>
        <v/>
      </c>
      <c r="C386" s="29" t="str">
        <f t="shared" si="272"/>
        <v/>
      </c>
      <c r="D386" s="29" t="str">
        <f t="shared" si="273"/>
        <v/>
      </c>
      <c r="E386" s="29">
        <f>'S13'!$Y$6</f>
        <v>1</v>
      </c>
      <c r="F386" s="29">
        <v>13</v>
      </c>
      <c r="G386" s="29">
        <v>26</v>
      </c>
      <c r="H386" s="29" t="str">
        <f>IF(AND(E386=1,'S13'!H$28&lt;&gt;""),'S13'!H$28,"")</f>
        <v/>
      </c>
      <c r="I386" s="29" t="str">
        <f>IF(AND(E386=2,'S13'!H$28&lt;&gt;""),'S13'!H$28,"")</f>
        <v/>
      </c>
      <c r="J386" s="29" t="str">
        <f>IF(ISERROR(VLOOKUP(G386,'S13'!L$13:AR$32,30,FALSE)),"",VLOOKUP(G386,'S13'!L$13:AR$32,30,FALSE))</f>
        <v/>
      </c>
      <c r="K386" s="29" t="str">
        <f>IF(ISERROR(VLOOKUP(G386,'S13'!T$13:AR$32,23,FALSE)),"",VLOOKUP(G386,'S13'!T$13:AR$32,23,FALSE))</f>
        <v/>
      </c>
      <c r="L386" s="29" t="str">
        <f>IF(ISERROR(VLOOKUP(G386,'S13'!AB$13:AR$32,16,FALSE)),"",VLOOKUP(G386,'S13'!AB$13:AR$32,16,FALSE))</f>
        <v/>
      </c>
      <c r="M386" s="29" t="str">
        <f>IF(ISERROR(VLOOKUP(G386,'S13'!AJ$13:AR$32,9,FALSE)),"",VLOOKUP(G386,'S13'!AJ$13:AR$32,9,FALSE))</f>
        <v/>
      </c>
      <c r="N386" s="27" t="str">
        <f t="shared" si="276"/>
        <v/>
      </c>
      <c r="O386" s="27" t="str">
        <f t="shared" si="277"/>
        <v/>
      </c>
      <c r="P386" s="27" t="str">
        <f>IF(N386="","",CHOOSE(VLOOKUP($V386,$A$1:$F$600,6,FALSE),AHS!$M$1,BHS!$M$1,CHS!$M$1,HMJHS!$M$1,KHS!$M$1,Kings!$M$1,MHS!$M$1,SWHS!$M$1,AMHS!$M$1,'S10'!$M$1,'S11'!$M$1,'S12'!$M$1,'S13'!$M$1,'S14'!$M$1,'S15'!$M$1,'S16'!$M$1,'S17'!$M$1,'S18'!$M$1,'S19'!$M$1,'S20'!$M$1))</f>
        <v/>
      </c>
      <c r="Q386" s="27" t="str">
        <f t="shared" si="278"/>
        <v/>
      </c>
      <c r="R386" s="27" t="str">
        <f t="shared" si="279"/>
        <v/>
      </c>
      <c r="S386" s="27" t="str">
        <f t="shared" si="280"/>
        <v/>
      </c>
      <c r="T386" s="27" t="str">
        <f t="shared" si="281"/>
        <v/>
      </c>
      <c r="U386" s="27" t="str">
        <f t="shared" si="282"/>
        <v/>
      </c>
      <c r="V386" s="27">
        <v>384</v>
      </c>
      <c r="W386" s="27" t="str">
        <f t="shared" si="283"/>
        <v/>
      </c>
      <c r="X386" s="27" t="str">
        <f t="shared" si="284"/>
        <v/>
      </c>
      <c r="Y386" s="27" t="str">
        <f>IF(W386="","",CHOOSE(VLOOKUP($V386,$B$1:$F$600,5,FALSE),AHS!$M$1,BHS!$M$1,CHS!$M$1,HMJHS!$M$1,KHS!$M$1,Kings!$M$1,MHS!$M$1,SWHS!$M$1,AMHS!$M$1,'S10'!$M$1,'S11'!$M$1,'S12'!$M$1,'S13'!$M$1,'S14'!$M$1,'S15'!$M$1,'S16'!$M$1,'S17'!$M$1,'S18'!$M$1,'S19'!$M$1,'S20'!$M$1))</f>
        <v/>
      </c>
      <c r="Z386" s="27" t="str">
        <f t="shared" si="285"/>
        <v/>
      </c>
      <c r="AA386" s="27" t="str">
        <f t="shared" si="286"/>
        <v/>
      </c>
      <c r="AB386" s="27" t="str">
        <f t="shared" si="287"/>
        <v/>
      </c>
      <c r="AC386" s="27" t="str">
        <f t="shared" si="288"/>
        <v/>
      </c>
      <c r="AD386" s="27" t="str">
        <f t="shared" si="289"/>
        <v/>
      </c>
    </row>
    <row r="387" spans="1:30" ht="12" customHeight="1" x14ac:dyDescent="0.25">
      <c r="A387" s="29" t="str">
        <f t="shared" ref="A387:B387" si="418">IF(C387="","",COUNTIF(C$1:C386,C387)+C387)</f>
        <v/>
      </c>
      <c r="B387" s="29" t="str">
        <f t="shared" si="418"/>
        <v/>
      </c>
      <c r="C387" s="29" t="str">
        <f t="shared" si="272"/>
        <v/>
      </c>
      <c r="D387" s="29" t="str">
        <f t="shared" si="273"/>
        <v/>
      </c>
      <c r="E387" s="29">
        <f>'S13'!$Y$6</f>
        <v>1</v>
      </c>
      <c r="F387" s="29">
        <v>13</v>
      </c>
      <c r="G387" s="29">
        <v>27</v>
      </c>
      <c r="H387" s="29" t="str">
        <f>IF(AND(E387=1,'S13'!H$29&lt;&gt;""),'S13'!H$29,"")</f>
        <v/>
      </c>
      <c r="I387" s="29" t="str">
        <f>IF(AND(E387=2,'S13'!H$29&lt;&gt;""),'S13'!H$29,"")</f>
        <v/>
      </c>
      <c r="J387" s="29" t="str">
        <f>IF(ISERROR(VLOOKUP(G387,'S13'!L$13:AR$32,30,FALSE)),"",VLOOKUP(G387,'S13'!L$13:AR$32,30,FALSE))</f>
        <v/>
      </c>
      <c r="K387" s="29" t="str">
        <f>IF(ISERROR(VLOOKUP(G387,'S13'!T$13:AR$32,23,FALSE)),"",VLOOKUP(G387,'S13'!T$13:AR$32,23,FALSE))</f>
        <v/>
      </c>
      <c r="L387" s="29" t="str">
        <f>IF(ISERROR(VLOOKUP(G387,'S13'!AB$13:AR$32,16,FALSE)),"",VLOOKUP(G387,'S13'!AB$13:AR$32,16,FALSE))</f>
        <v/>
      </c>
      <c r="M387" s="29" t="str">
        <f>IF(ISERROR(VLOOKUP(G387,'S13'!AJ$13:AR$32,9,FALSE)),"",VLOOKUP(G387,'S13'!AJ$13:AR$32,9,FALSE))</f>
        <v/>
      </c>
      <c r="N387" s="27" t="str">
        <f t="shared" si="276"/>
        <v/>
      </c>
      <c r="O387" s="27" t="str">
        <f t="shared" si="277"/>
        <v/>
      </c>
      <c r="P387" s="27" t="str">
        <f>IF(N387="","",CHOOSE(VLOOKUP($V387,$A$1:$F$600,6,FALSE),AHS!$M$1,BHS!$M$1,CHS!$M$1,HMJHS!$M$1,KHS!$M$1,Kings!$M$1,MHS!$M$1,SWHS!$M$1,AMHS!$M$1,'S10'!$M$1,'S11'!$M$1,'S12'!$M$1,'S13'!$M$1,'S14'!$M$1,'S15'!$M$1,'S16'!$M$1,'S17'!$M$1,'S18'!$M$1,'S19'!$M$1,'S20'!$M$1))</f>
        <v/>
      </c>
      <c r="Q387" s="27" t="str">
        <f t="shared" si="278"/>
        <v/>
      </c>
      <c r="R387" s="27" t="str">
        <f t="shared" si="279"/>
        <v/>
      </c>
      <c r="S387" s="27" t="str">
        <f t="shared" si="280"/>
        <v/>
      </c>
      <c r="T387" s="27" t="str">
        <f t="shared" si="281"/>
        <v/>
      </c>
      <c r="U387" s="27" t="str">
        <f t="shared" si="282"/>
        <v/>
      </c>
      <c r="V387" s="27">
        <v>385</v>
      </c>
      <c r="W387" s="27" t="str">
        <f t="shared" si="283"/>
        <v/>
      </c>
      <c r="X387" s="27" t="str">
        <f t="shared" si="284"/>
        <v/>
      </c>
      <c r="Y387" s="27" t="str">
        <f>IF(W387="","",CHOOSE(VLOOKUP($V387,$B$1:$F$600,5,FALSE),AHS!$M$1,BHS!$M$1,CHS!$M$1,HMJHS!$M$1,KHS!$M$1,Kings!$M$1,MHS!$M$1,SWHS!$M$1,AMHS!$M$1,'S10'!$M$1,'S11'!$M$1,'S12'!$M$1,'S13'!$M$1,'S14'!$M$1,'S15'!$M$1,'S16'!$M$1,'S17'!$M$1,'S18'!$M$1,'S19'!$M$1,'S20'!$M$1))</f>
        <v/>
      </c>
      <c r="Z387" s="27" t="str">
        <f t="shared" si="285"/>
        <v/>
      </c>
      <c r="AA387" s="27" t="str">
        <f t="shared" si="286"/>
        <v/>
      </c>
      <c r="AB387" s="27" t="str">
        <f t="shared" si="287"/>
        <v/>
      </c>
      <c r="AC387" s="27" t="str">
        <f t="shared" si="288"/>
        <v/>
      </c>
      <c r="AD387" s="27" t="str">
        <f t="shared" si="289"/>
        <v/>
      </c>
    </row>
    <row r="388" spans="1:30" ht="12" customHeight="1" x14ac:dyDescent="0.25">
      <c r="A388" s="29" t="str">
        <f t="shared" ref="A388:B388" si="419">IF(C388="","",COUNTIF(C$1:C387,C388)+C388)</f>
        <v/>
      </c>
      <c r="B388" s="29" t="str">
        <f t="shared" si="419"/>
        <v/>
      </c>
      <c r="C388" s="29" t="str">
        <f t="shared" si="272"/>
        <v/>
      </c>
      <c r="D388" s="29" t="str">
        <f t="shared" si="273"/>
        <v/>
      </c>
      <c r="E388" s="29">
        <f>'S13'!$Y$6</f>
        <v>1</v>
      </c>
      <c r="F388" s="29">
        <v>13</v>
      </c>
      <c r="G388" s="29">
        <v>28</v>
      </c>
      <c r="H388" s="29" t="str">
        <f>IF(AND(E388=1,'S13'!H$30&lt;&gt;""),'S13'!H$30,"")</f>
        <v/>
      </c>
      <c r="I388" s="29" t="str">
        <f>IF(AND(E388=2,'S13'!H$30&lt;&gt;""),'S13'!H$30,"")</f>
        <v/>
      </c>
      <c r="J388" s="29" t="str">
        <f>IF(ISERROR(VLOOKUP(G388,'S13'!L$13:AR$32,30,FALSE)),"",VLOOKUP(G388,'S13'!L$13:AR$32,30,FALSE))</f>
        <v/>
      </c>
      <c r="K388" s="29" t="str">
        <f>IF(ISERROR(VLOOKUP(G388,'S13'!T$13:AR$32,23,FALSE)),"",VLOOKUP(G388,'S13'!T$13:AR$32,23,FALSE))</f>
        <v/>
      </c>
      <c r="L388" s="29" t="str">
        <f>IF(ISERROR(VLOOKUP(G388,'S13'!AB$13:AR$32,16,FALSE)),"",VLOOKUP(G388,'S13'!AB$13:AR$32,16,FALSE))</f>
        <v/>
      </c>
      <c r="M388" s="29" t="str">
        <f>IF(ISERROR(VLOOKUP(G388,'S13'!AJ$13:AR$32,9,FALSE)),"",VLOOKUP(G388,'S13'!AJ$13:AR$32,9,FALSE))</f>
        <v/>
      </c>
      <c r="N388" s="27" t="str">
        <f t="shared" si="276"/>
        <v/>
      </c>
      <c r="O388" s="27" t="str">
        <f t="shared" si="277"/>
        <v/>
      </c>
      <c r="P388" s="27" t="str">
        <f>IF(N388="","",CHOOSE(VLOOKUP($V388,$A$1:$F$600,6,FALSE),AHS!$M$1,BHS!$M$1,CHS!$M$1,HMJHS!$M$1,KHS!$M$1,Kings!$M$1,MHS!$M$1,SWHS!$M$1,AMHS!$M$1,'S10'!$M$1,'S11'!$M$1,'S12'!$M$1,'S13'!$M$1,'S14'!$M$1,'S15'!$M$1,'S16'!$M$1,'S17'!$M$1,'S18'!$M$1,'S19'!$M$1,'S20'!$M$1))</f>
        <v/>
      </c>
      <c r="Q388" s="27" t="str">
        <f t="shared" si="278"/>
        <v/>
      </c>
      <c r="R388" s="27" t="str">
        <f t="shared" si="279"/>
        <v/>
      </c>
      <c r="S388" s="27" t="str">
        <f t="shared" si="280"/>
        <v/>
      </c>
      <c r="T388" s="27" t="str">
        <f t="shared" si="281"/>
        <v/>
      </c>
      <c r="U388" s="27" t="str">
        <f t="shared" si="282"/>
        <v/>
      </c>
      <c r="V388" s="27">
        <v>386</v>
      </c>
      <c r="W388" s="27" t="str">
        <f t="shared" si="283"/>
        <v/>
      </c>
      <c r="X388" s="27" t="str">
        <f t="shared" si="284"/>
        <v/>
      </c>
      <c r="Y388" s="27" t="str">
        <f>IF(W388="","",CHOOSE(VLOOKUP($V388,$B$1:$F$600,5,FALSE),AHS!$M$1,BHS!$M$1,CHS!$M$1,HMJHS!$M$1,KHS!$M$1,Kings!$M$1,MHS!$M$1,SWHS!$M$1,AMHS!$M$1,'S10'!$M$1,'S11'!$M$1,'S12'!$M$1,'S13'!$M$1,'S14'!$M$1,'S15'!$M$1,'S16'!$M$1,'S17'!$M$1,'S18'!$M$1,'S19'!$M$1,'S20'!$M$1))</f>
        <v/>
      </c>
      <c r="Z388" s="27" t="str">
        <f t="shared" si="285"/>
        <v/>
      </c>
      <c r="AA388" s="27" t="str">
        <f t="shared" si="286"/>
        <v/>
      </c>
      <c r="AB388" s="27" t="str">
        <f t="shared" si="287"/>
        <v/>
      </c>
      <c r="AC388" s="27" t="str">
        <f t="shared" si="288"/>
        <v/>
      </c>
      <c r="AD388" s="27" t="str">
        <f t="shared" si="289"/>
        <v/>
      </c>
    </row>
    <row r="389" spans="1:30" ht="12" customHeight="1" x14ac:dyDescent="0.25">
      <c r="A389" s="29" t="str">
        <f t="shared" ref="A389:B389" si="420">IF(C389="","",COUNTIF(C$1:C388,C389)+C389)</f>
        <v/>
      </c>
      <c r="B389" s="29" t="str">
        <f t="shared" si="420"/>
        <v/>
      </c>
      <c r="C389" s="29" t="str">
        <f t="shared" si="272"/>
        <v/>
      </c>
      <c r="D389" s="29" t="str">
        <f t="shared" si="273"/>
        <v/>
      </c>
      <c r="E389" s="29">
        <f>'S13'!$Y$6</f>
        <v>1</v>
      </c>
      <c r="F389" s="29">
        <v>13</v>
      </c>
      <c r="G389" s="29">
        <v>29</v>
      </c>
      <c r="H389" s="29" t="str">
        <f>IF(AND(E389=1,'S13'!H$31&lt;&gt;""),'S13'!H$31,"")</f>
        <v/>
      </c>
      <c r="I389" s="29" t="str">
        <f>IF(AND(E389=2,'S13'!H$31&lt;&gt;""),'S13'!H$31,"")</f>
        <v/>
      </c>
      <c r="J389" s="29" t="str">
        <f>IF(ISERROR(VLOOKUP(G389,'S13'!L$13:AR$32,30,FALSE)),"",VLOOKUP(G389,'S13'!L$13:AR$32,30,FALSE))</f>
        <v/>
      </c>
      <c r="K389" s="29" t="str">
        <f>IF(ISERROR(VLOOKUP(G389,'S13'!T$13:AR$32,23,FALSE)),"",VLOOKUP(G389,'S13'!T$13:AR$32,23,FALSE))</f>
        <v/>
      </c>
      <c r="L389" s="29" t="str">
        <f>IF(ISERROR(VLOOKUP(G389,'S13'!AB$13:AR$32,16,FALSE)),"",VLOOKUP(G389,'S13'!AB$13:AR$32,16,FALSE))</f>
        <v/>
      </c>
      <c r="M389" s="29" t="str">
        <f>IF(ISERROR(VLOOKUP(G389,'S13'!AJ$13:AR$32,9,FALSE)),"",VLOOKUP(G389,'S13'!AJ$13:AR$32,9,FALSE))</f>
        <v/>
      </c>
      <c r="N389" s="27" t="str">
        <f t="shared" si="276"/>
        <v/>
      </c>
      <c r="O389" s="27" t="str">
        <f t="shared" si="277"/>
        <v/>
      </c>
      <c r="P389" s="27" t="str">
        <f>IF(N389="","",CHOOSE(VLOOKUP($V389,$A$1:$F$600,6,FALSE),AHS!$M$1,BHS!$M$1,CHS!$M$1,HMJHS!$M$1,KHS!$M$1,Kings!$M$1,MHS!$M$1,SWHS!$M$1,AMHS!$M$1,'S10'!$M$1,'S11'!$M$1,'S12'!$M$1,'S13'!$M$1,'S14'!$M$1,'S15'!$M$1,'S16'!$M$1,'S17'!$M$1,'S18'!$M$1,'S19'!$M$1,'S20'!$M$1))</f>
        <v/>
      </c>
      <c r="Q389" s="27" t="str">
        <f t="shared" si="278"/>
        <v/>
      </c>
      <c r="R389" s="27" t="str">
        <f t="shared" si="279"/>
        <v/>
      </c>
      <c r="S389" s="27" t="str">
        <f t="shared" si="280"/>
        <v/>
      </c>
      <c r="T389" s="27" t="str">
        <f t="shared" si="281"/>
        <v/>
      </c>
      <c r="U389" s="27" t="str">
        <f t="shared" si="282"/>
        <v/>
      </c>
      <c r="V389" s="27">
        <v>387</v>
      </c>
      <c r="W389" s="27" t="str">
        <f t="shared" si="283"/>
        <v/>
      </c>
      <c r="X389" s="27" t="str">
        <f t="shared" si="284"/>
        <v/>
      </c>
      <c r="Y389" s="27" t="str">
        <f>IF(W389="","",CHOOSE(VLOOKUP($V389,$B$1:$F$600,5,FALSE),AHS!$M$1,BHS!$M$1,CHS!$M$1,HMJHS!$M$1,KHS!$M$1,Kings!$M$1,MHS!$M$1,SWHS!$M$1,AMHS!$M$1,'S10'!$M$1,'S11'!$M$1,'S12'!$M$1,'S13'!$M$1,'S14'!$M$1,'S15'!$M$1,'S16'!$M$1,'S17'!$M$1,'S18'!$M$1,'S19'!$M$1,'S20'!$M$1))</f>
        <v/>
      </c>
      <c r="Z389" s="27" t="str">
        <f t="shared" si="285"/>
        <v/>
      </c>
      <c r="AA389" s="27" t="str">
        <f t="shared" si="286"/>
        <v/>
      </c>
      <c r="AB389" s="27" t="str">
        <f t="shared" si="287"/>
        <v/>
      </c>
      <c r="AC389" s="27" t="str">
        <f t="shared" si="288"/>
        <v/>
      </c>
      <c r="AD389" s="27" t="str">
        <f t="shared" si="289"/>
        <v/>
      </c>
    </row>
    <row r="390" spans="1:30" ht="12" customHeight="1" x14ac:dyDescent="0.25">
      <c r="A390" s="29" t="str">
        <f t="shared" ref="A390:B390" si="421">IF(C390="","",COUNTIF(C$1:C389,C390)+C390)</f>
        <v/>
      </c>
      <c r="B390" s="29" t="str">
        <f t="shared" si="421"/>
        <v/>
      </c>
      <c r="C390" s="29" t="str">
        <f t="shared" si="272"/>
        <v/>
      </c>
      <c r="D390" s="29" t="str">
        <f t="shared" si="273"/>
        <v/>
      </c>
      <c r="E390" s="29">
        <f>'S13'!$Y$6</f>
        <v>1</v>
      </c>
      <c r="F390" s="29">
        <v>13</v>
      </c>
      <c r="G390" s="29">
        <v>30</v>
      </c>
      <c r="H390" s="29" t="str">
        <f>IF(AND(E390=1,'S13'!H$32&lt;&gt;""),'S13'!H$32,"")</f>
        <v/>
      </c>
      <c r="I390" s="29" t="str">
        <f>IF(AND(E390=2,'S13'!H$32&lt;&gt;""),'S13'!H$32,"")</f>
        <v/>
      </c>
      <c r="J390" s="29" t="str">
        <f>IF(ISERROR(VLOOKUP(G390,'S13'!L$13:AR$32,30,FALSE)),"",VLOOKUP(G390,'S13'!L$13:AR$32,30,FALSE))</f>
        <v/>
      </c>
      <c r="K390" s="29" t="str">
        <f>IF(ISERROR(VLOOKUP(G390,'S13'!T$13:AR$32,23,FALSE)),"",VLOOKUP(G390,'S13'!T$13:AR$32,23,FALSE))</f>
        <v/>
      </c>
      <c r="L390" s="29" t="str">
        <f>IF(ISERROR(VLOOKUP(G390,'S13'!AB$13:AR$32,16,FALSE)),"",VLOOKUP(G390,'S13'!AB$13:AR$32,16,FALSE))</f>
        <v/>
      </c>
      <c r="M390" s="29" t="str">
        <f>IF(ISERROR(VLOOKUP(G390,'S13'!AJ$13:AR$32,9,FALSE)),"",VLOOKUP(G390,'S13'!AJ$13:AR$32,9,FALSE))</f>
        <v/>
      </c>
      <c r="N390" s="27" t="str">
        <f t="shared" si="276"/>
        <v/>
      </c>
      <c r="O390" s="27" t="str">
        <f t="shared" si="277"/>
        <v/>
      </c>
      <c r="P390" s="27" t="str">
        <f>IF(N390="","",CHOOSE(VLOOKUP($V390,$A$1:$F$600,6,FALSE),AHS!$M$1,BHS!$M$1,CHS!$M$1,HMJHS!$M$1,KHS!$M$1,Kings!$M$1,MHS!$M$1,SWHS!$M$1,AMHS!$M$1,'S10'!$M$1,'S11'!$M$1,'S12'!$M$1,'S13'!$M$1,'S14'!$M$1,'S15'!$M$1,'S16'!$M$1,'S17'!$M$1,'S18'!$M$1,'S19'!$M$1,'S20'!$M$1))</f>
        <v/>
      </c>
      <c r="Q390" s="27" t="str">
        <f t="shared" si="278"/>
        <v/>
      </c>
      <c r="R390" s="27" t="str">
        <f t="shared" si="279"/>
        <v/>
      </c>
      <c r="S390" s="27" t="str">
        <f t="shared" si="280"/>
        <v/>
      </c>
      <c r="T390" s="27" t="str">
        <f t="shared" si="281"/>
        <v/>
      </c>
      <c r="U390" s="27" t="str">
        <f t="shared" si="282"/>
        <v/>
      </c>
      <c r="V390" s="27">
        <v>388</v>
      </c>
      <c r="W390" s="27" t="str">
        <f t="shared" si="283"/>
        <v/>
      </c>
      <c r="X390" s="27" t="str">
        <f t="shared" si="284"/>
        <v/>
      </c>
      <c r="Y390" s="27" t="str">
        <f>IF(W390="","",CHOOSE(VLOOKUP($V390,$B$1:$F$600,5,FALSE),AHS!$M$1,BHS!$M$1,CHS!$M$1,HMJHS!$M$1,KHS!$M$1,Kings!$M$1,MHS!$M$1,SWHS!$M$1,AMHS!$M$1,'S10'!$M$1,'S11'!$M$1,'S12'!$M$1,'S13'!$M$1,'S14'!$M$1,'S15'!$M$1,'S16'!$M$1,'S17'!$M$1,'S18'!$M$1,'S19'!$M$1,'S20'!$M$1))</f>
        <v/>
      </c>
      <c r="Z390" s="27" t="str">
        <f t="shared" si="285"/>
        <v/>
      </c>
      <c r="AA390" s="27" t="str">
        <f t="shared" si="286"/>
        <v/>
      </c>
      <c r="AB390" s="27" t="str">
        <f t="shared" si="287"/>
        <v/>
      </c>
      <c r="AC390" s="27" t="str">
        <f t="shared" si="288"/>
        <v/>
      </c>
      <c r="AD390" s="27" t="str">
        <f t="shared" si="289"/>
        <v/>
      </c>
    </row>
    <row r="391" spans="1:30" ht="12" customHeight="1" x14ac:dyDescent="0.25">
      <c r="A391" s="29" t="str">
        <f t="shared" ref="A391:B391" si="422">IF(C391="","",COUNTIF(C$1:C390,C391)+C391)</f>
        <v/>
      </c>
      <c r="B391" s="29" t="str">
        <f t="shared" si="422"/>
        <v/>
      </c>
      <c r="C391" s="29" t="str">
        <f t="shared" si="272"/>
        <v/>
      </c>
      <c r="D391" s="29" t="str">
        <f t="shared" si="273"/>
        <v/>
      </c>
      <c r="E391" s="29">
        <f>'S14'!$Y$6</f>
        <v>1</v>
      </c>
      <c r="F391" s="29">
        <v>14</v>
      </c>
      <c r="G391" s="29">
        <v>1</v>
      </c>
      <c r="H391" s="29" t="str">
        <f>IF(AND(E391=1,'S14'!H$3&lt;&gt;""),'S14'!H$3,"")</f>
        <v/>
      </c>
      <c r="I391" s="29" t="str">
        <f>IF(AND(E391=2,'S14'!H$3&lt;&gt;""),'S14'!H$3,"")</f>
        <v/>
      </c>
      <c r="J391" s="29" t="str">
        <f>IF(ISERROR(VLOOKUP(G391,'S14'!L$13:AR$32,30,FALSE)),"",VLOOKUP(G391,'S14'!L$13:AR$32,30,FALSE))</f>
        <v/>
      </c>
      <c r="K391" s="29" t="str">
        <f>IF(ISERROR(VLOOKUP(G391,'S14'!T$13:AR$32,23,FALSE)),"",VLOOKUP(G391,'S14'!T$13:AR$32,23,FALSE))</f>
        <v/>
      </c>
      <c r="L391" s="29" t="str">
        <f>IF(ISERROR(VLOOKUP(G391,'S14'!AB$13:AR$32,16,FALSE)),"",VLOOKUP(G391,'S14'!AB$13:AR$32,16,FALSE))</f>
        <v/>
      </c>
      <c r="M391" s="29" t="str">
        <f>IF(ISERROR(VLOOKUP(G391,'S14'!AJ$13:AR$32,9,FALSE)),"",VLOOKUP(G391,'S14'!AJ$13:AR$32,9,FALSE))</f>
        <v/>
      </c>
      <c r="N391" s="27" t="str">
        <f t="shared" si="276"/>
        <v/>
      </c>
      <c r="O391" s="27" t="str">
        <f t="shared" si="277"/>
        <v/>
      </c>
      <c r="P391" s="27" t="str">
        <f>IF(N391="","",CHOOSE(VLOOKUP($V391,$A$1:$F$600,6,FALSE),AHS!$M$1,BHS!$M$1,CHS!$M$1,HMJHS!$M$1,KHS!$M$1,Kings!$M$1,MHS!$M$1,SWHS!$M$1,AMHS!$M$1,'S10'!$M$1,'S11'!$M$1,'S12'!$M$1,'S13'!$M$1,'S14'!$M$1,'S15'!$M$1,'S16'!$M$1,'S17'!$M$1,'S18'!$M$1,'S19'!$M$1,'S20'!$M$1))</f>
        <v/>
      </c>
      <c r="Q391" s="27" t="str">
        <f t="shared" si="278"/>
        <v/>
      </c>
      <c r="R391" s="27" t="str">
        <f t="shared" si="279"/>
        <v/>
      </c>
      <c r="S391" s="27" t="str">
        <f t="shared" si="280"/>
        <v/>
      </c>
      <c r="T391" s="27" t="str">
        <f t="shared" si="281"/>
        <v/>
      </c>
      <c r="U391" s="27" t="str">
        <f t="shared" si="282"/>
        <v/>
      </c>
      <c r="V391" s="27">
        <v>389</v>
      </c>
      <c r="W391" s="27" t="str">
        <f t="shared" si="283"/>
        <v/>
      </c>
      <c r="X391" s="27" t="str">
        <f t="shared" si="284"/>
        <v/>
      </c>
      <c r="Y391" s="27" t="str">
        <f>IF(W391="","",CHOOSE(VLOOKUP($V391,$B$1:$F$600,5,FALSE),AHS!$M$1,BHS!$M$1,CHS!$M$1,HMJHS!$M$1,KHS!$M$1,Kings!$M$1,MHS!$M$1,SWHS!$M$1,AMHS!$M$1,'S10'!$M$1,'S11'!$M$1,'S12'!$M$1,'S13'!$M$1,'S14'!$M$1,'S15'!$M$1,'S16'!$M$1,'S17'!$M$1,'S18'!$M$1,'S19'!$M$1,'S20'!$M$1))</f>
        <v/>
      </c>
      <c r="Z391" s="27" t="str">
        <f t="shared" si="285"/>
        <v/>
      </c>
      <c r="AA391" s="27" t="str">
        <f t="shared" si="286"/>
        <v/>
      </c>
      <c r="AB391" s="27" t="str">
        <f t="shared" si="287"/>
        <v/>
      </c>
      <c r="AC391" s="27" t="str">
        <f t="shared" si="288"/>
        <v/>
      </c>
      <c r="AD391" s="27" t="str">
        <f t="shared" si="289"/>
        <v/>
      </c>
    </row>
    <row r="392" spans="1:30" ht="12" customHeight="1" x14ac:dyDescent="0.25">
      <c r="A392" s="29" t="str">
        <f t="shared" ref="A392:B392" si="423">IF(C392="","",COUNTIF(C$1:C391,C392)+C392)</f>
        <v/>
      </c>
      <c r="B392" s="29" t="str">
        <f t="shared" si="423"/>
        <v/>
      </c>
      <c r="C392" s="29" t="str">
        <f t="shared" si="272"/>
        <v/>
      </c>
      <c r="D392" s="29" t="str">
        <f t="shared" si="273"/>
        <v/>
      </c>
      <c r="E392" s="29">
        <f>'S14'!$Y$6</f>
        <v>1</v>
      </c>
      <c r="F392" s="29">
        <v>14</v>
      </c>
      <c r="G392" s="29">
        <v>2</v>
      </c>
      <c r="H392" s="29" t="str">
        <f>IF(AND(E392=1,'S14'!H$4&lt;&gt;""),'S14'!H$4,"")</f>
        <v/>
      </c>
      <c r="I392" s="29" t="str">
        <f>IF(AND(E392=2,'S14'!H$4&lt;&gt;""),'S14'!H$4,"")</f>
        <v/>
      </c>
      <c r="J392" s="29" t="str">
        <f>IF(ISERROR(VLOOKUP(G392,'S14'!L$13:AR$32,30,FALSE)),"",VLOOKUP(G392,'S14'!L$13:AR$32,30,FALSE))</f>
        <v/>
      </c>
      <c r="K392" s="29" t="str">
        <f>IF(ISERROR(VLOOKUP(G392,'S14'!T$13:AR$32,23,FALSE)),"",VLOOKUP(G392,'S14'!T$13:AR$32,23,FALSE))</f>
        <v/>
      </c>
      <c r="L392" s="29" t="str">
        <f>IF(ISERROR(VLOOKUP(G392,'S14'!AB$13:AR$32,16,FALSE)),"",VLOOKUP(G392,'S14'!AB$13:AR$32,16,FALSE))</f>
        <v/>
      </c>
      <c r="M392" s="29" t="str">
        <f>IF(ISERROR(VLOOKUP(G392,'S14'!AJ$13:AR$32,9,FALSE)),"",VLOOKUP(G392,'S14'!AJ$13:AR$32,9,FALSE))</f>
        <v/>
      </c>
      <c r="N392" s="27" t="str">
        <f t="shared" si="276"/>
        <v/>
      </c>
      <c r="O392" s="27" t="str">
        <f t="shared" si="277"/>
        <v/>
      </c>
      <c r="P392" s="27" t="str">
        <f>IF(N392="","",CHOOSE(VLOOKUP($V392,$A$1:$F$600,6,FALSE),AHS!$M$1,BHS!$M$1,CHS!$M$1,HMJHS!$M$1,KHS!$M$1,Kings!$M$1,MHS!$M$1,SWHS!$M$1,AMHS!$M$1,'S10'!$M$1,'S11'!$M$1,'S12'!$M$1,'S13'!$M$1,'S14'!$M$1,'S15'!$M$1,'S16'!$M$1,'S17'!$M$1,'S18'!$M$1,'S19'!$M$1,'S20'!$M$1))</f>
        <v/>
      </c>
      <c r="Q392" s="27" t="str">
        <f t="shared" si="278"/>
        <v/>
      </c>
      <c r="R392" s="27" t="str">
        <f t="shared" si="279"/>
        <v/>
      </c>
      <c r="S392" s="27" t="str">
        <f t="shared" si="280"/>
        <v/>
      </c>
      <c r="T392" s="27" t="str">
        <f t="shared" si="281"/>
        <v/>
      </c>
      <c r="U392" s="27" t="str">
        <f t="shared" si="282"/>
        <v/>
      </c>
      <c r="V392" s="27">
        <v>390</v>
      </c>
      <c r="W392" s="27" t="str">
        <f t="shared" si="283"/>
        <v/>
      </c>
      <c r="X392" s="27" t="str">
        <f t="shared" si="284"/>
        <v/>
      </c>
      <c r="Y392" s="27" t="str">
        <f>IF(W392="","",CHOOSE(VLOOKUP($V392,$B$1:$F$600,5,FALSE),AHS!$M$1,BHS!$M$1,CHS!$M$1,HMJHS!$M$1,KHS!$M$1,Kings!$M$1,MHS!$M$1,SWHS!$M$1,AMHS!$M$1,'S10'!$M$1,'S11'!$M$1,'S12'!$M$1,'S13'!$M$1,'S14'!$M$1,'S15'!$M$1,'S16'!$M$1,'S17'!$M$1,'S18'!$M$1,'S19'!$M$1,'S20'!$M$1))</f>
        <v/>
      </c>
      <c r="Z392" s="27" t="str">
        <f t="shared" si="285"/>
        <v/>
      </c>
      <c r="AA392" s="27" t="str">
        <f t="shared" si="286"/>
        <v/>
      </c>
      <c r="AB392" s="27" t="str">
        <f t="shared" si="287"/>
        <v/>
      </c>
      <c r="AC392" s="27" t="str">
        <f t="shared" si="288"/>
        <v/>
      </c>
      <c r="AD392" s="27" t="str">
        <f t="shared" si="289"/>
        <v/>
      </c>
    </row>
    <row r="393" spans="1:30" ht="12" customHeight="1" x14ac:dyDescent="0.25">
      <c r="A393" s="29" t="str">
        <f t="shared" ref="A393:B393" si="424">IF(C393="","",COUNTIF(C$1:C392,C393)+C393)</f>
        <v/>
      </c>
      <c r="B393" s="29" t="str">
        <f t="shared" si="424"/>
        <v/>
      </c>
      <c r="C393" s="29" t="str">
        <f t="shared" si="272"/>
        <v/>
      </c>
      <c r="D393" s="29" t="str">
        <f t="shared" si="273"/>
        <v/>
      </c>
      <c r="E393" s="29">
        <f>'S14'!$Y$6</f>
        <v>1</v>
      </c>
      <c r="F393" s="29">
        <v>14</v>
      </c>
      <c r="G393" s="29">
        <v>3</v>
      </c>
      <c r="H393" s="29" t="str">
        <f>IF(AND(E393=1,'S14'!H$5&lt;&gt;""),'S14'!H$5,"")</f>
        <v/>
      </c>
      <c r="I393" s="29" t="str">
        <f>IF(AND(E393=2,'S14'!H$5&lt;&gt;""),'S14'!H$5,"")</f>
        <v/>
      </c>
      <c r="J393" s="29" t="str">
        <f>IF(ISERROR(VLOOKUP(G393,'S14'!L$13:AR$32,30,FALSE)),"",VLOOKUP(G393,'S14'!L$13:AR$32,30,FALSE))</f>
        <v/>
      </c>
      <c r="K393" s="29" t="str">
        <f>IF(ISERROR(VLOOKUP(G393,'S14'!T$13:AR$32,23,FALSE)),"",VLOOKUP(G393,'S14'!T$13:AR$32,23,FALSE))</f>
        <v/>
      </c>
      <c r="L393" s="29" t="str">
        <f>IF(ISERROR(VLOOKUP(G393,'S14'!AB$13:AR$32,16,FALSE)),"",VLOOKUP(G393,'S14'!AB$13:AR$32,16,FALSE))</f>
        <v/>
      </c>
      <c r="M393" s="29" t="str">
        <f>IF(ISERROR(VLOOKUP(G393,'S14'!AJ$13:AR$32,9,FALSE)),"",VLOOKUP(G393,'S14'!AJ$13:AR$32,9,FALSE))</f>
        <v/>
      </c>
      <c r="N393" s="27" t="str">
        <f t="shared" si="276"/>
        <v/>
      </c>
      <c r="O393" s="27" t="str">
        <f t="shared" si="277"/>
        <v/>
      </c>
      <c r="P393" s="27" t="str">
        <f>IF(N393="","",CHOOSE(VLOOKUP($V393,$A$1:$F$600,6,FALSE),AHS!$M$1,BHS!$M$1,CHS!$M$1,HMJHS!$M$1,KHS!$M$1,Kings!$M$1,MHS!$M$1,SWHS!$M$1,AMHS!$M$1,'S10'!$M$1,'S11'!$M$1,'S12'!$M$1,'S13'!$M$1,'S14'!$M$1,'S15'!$M$1,'S16'!$M$1,'S17'!$M$1,'S18'!$M$1,'S19'!$M$1,'S20'!$M$1))</f>
        <v/>
      </c>
      <c r="Q393" s="27" t="str">
        <f t="shared" si="278"/>
        <v/>
      </c>
      <c r="R393" s="27" t="str">
        <f t="shared" si="279"/>
        <v/>
      </c>
      <c r="S393" s="27" t="str">
        <f t="shared" si="280"/>
        <v/>
      </c>
      <c r="T393" s="27" t="str">
        <f t="shared" si="281"/>
        <v/>
      </c>
      <c r="U393" s="27" t="str">
        <f t="shared" si="282"/>
        <v/>
      </c>
      <c r="V393" s="27">
        <v>391</v>
      </c>
      <c r="W393" s="27" t="str">
        <f t="shared" si="283"/>
        <v/>
      </c>
      <c r="X393" s="27" t="str">
        <f t="shared" si="284"/>
        <v/>
      </c>
      <c r="Y393" s="27" t="str">
        <f>IF(W393="","",CHOOSE(VLOOKUP($V393,$B$1:$F$600,5,FALSE),AHS!$M$1,BHS!$M$1,CHS!$M$1,HMJHS!$M$1,KHS!$M$1,Kings!$M$1,MHS!$M$1,SWHS!$M$1,AMHS!$M$1,'S10'!$M$1,'S11'!$M$1,'S12'!$M$1,'S13'!$M$1,'S14'!$M$1,'S15'!$M$1,'S16'!$M$1,'S17'!$M$1,'S18'!$M$1,'S19'!$M$1,'S20'!$M$1))</f>
        <v/>
      </c>
      <c r="Z393" s="27" t="str">
        <f t="shared" si="285"/>
        <v/>
      </c>
      <c r="AA393" s="27" t="str">
        <f t="shared" si="286"/>
        <v/>
      </c>
      <c r="AB393" s="27" t="str">
        <f t="shared" si="287"/>
        <v/>
      </c>
      <c r="AC393" s="27" t="str">
        <f t="shared" si="288"/>
        <v/>
      </c>
      <c r="AD393" s="27" t="str">
        <f t="shared" si="289"/>
        <v/>
      </c>
    </row>
    <row r="394" spans="1:30" ht="12" customHeight="1" x14ac:dyDescent="0.25">
      <c r="A394" s="29" t="str">
        <f t="shared" ref="A394:B394" si="425">IF(C394="","",COUNTIF(C$1:C393,C394)+C394)</f>
        <v/>
      </c>
      <c r="B394" s="29" t="str">
        <f t="shared" si="425"/>
        <v/>
      </c>
      <c r="C394" s="29" t="str">
        <f t="shared" si="272"/>
        <v/>
      </c>
      <c r="D394" s="29" t="str">
        <f t="shared" si="273"/>
        <v/>
      </c>
      <c r="E394" s="29">
        <f>'S14'!$Y$6</f>
        <v>1</v>
      </c>
      <c r="F394" s="29">
        <v>14</v>
      </c>
      <c r="G394" s="29">
        <v>4</v>
      </c>
      <c r="H394" s="29" t="str">
        <f>IF(AND(E394=1,'S14'!H$6&lt;&gt;""),'S14'!H$6,"")</f>
        <v/>
      </c>
      <c r="I394" s="29" t="str">
        <f>IF(AND(E394=2,'S14'!H$6&lt;&gt;""),'S14'!H$6,"")</f>
        <v/>
      </c>
      <c r="J394" s="29" t="str">
        <f>IF(ISERROR(VLOOKUP(G394,'S14'!L$13:AR$32,30,FALSE)),"",VLOOKUP(G394,'S14'!L$13:AR$32,30,FALSE))</f>
        <v/>
      </c>
      <c r="K394" s="29" t="str">
        <f>IF(ISERROR(VLOOKUP(G394,'S14'!T$13:AR$32,23,FALSE)),"",VLOOKUP(G394,'S14'!T$13:AR$32,23,FALSE))</f>
        <v/>
      </c>
      <c r="L394" s="29" t="str">
        <f>IF(ISERROR(VLOOKUP(G394,'S14'!AB$13:AR$32,16,FALSE)),"",VLOOKUP(G394,'S14'!AB$13:AR$32,16,FALSE))</f>
        <v/>
      </c>
      <c r="M394" s="29" t="str">
        <f>IF(ISERROR(VLOOKUP(G394,'S14'!AJ$13:AR$32,9,FALSE)),"",VLOOKUP(G394,'S14'!AJ$13:AR$32,9,FALSE))</f>
        <v/>
      </c>
      <c r="N394" s="27" t="str">
        <f t="shared" si="276"/>
        <v/>
      </c>
      <c r="O394" s="27" t="str">
        <f t="shared" si="277"/>
        <v/>
      </c>
      <c r="P394" s="27" t="str">
        <f>IF(N394="","",CHOOSE(VLOOKUP($V394,$A$1:$F$600,6,FALSE),AHS!$M$1,BHS!$M$1,CHS!$M$1,HMJHS!$M$1,KHS!$M$1,Kings!$M$1,MHS!$M$1,SWHS!$M$1,AMHS!$M$1,'S10'!$M$1,'S11'!$M$1,'S12'!$M$1,'S13'!$M$1,'S14'!$M$1,'S15'!$M$1,'S16'!$M$1,'S17'!$M$1,'S18'!$M$1,'S19'!$M$1,'S20'!$M$1))</f>
        <v/>
      </c>
      <c r="Q394" s="27" t="str">
        <f t="shared" si="278"/>
        <v/>
      </c>
      <c r="R394" s="27" t="str">
        <f t="shared" si="279"/>
        <v/>
      </c>
      <c r="S394" s="27" t="str">
        <f t="shared" si="280"/>
        <v/>
      </c>
      <c r="T394" s="27" t="str">
        <f t="shared" si="281"/>
        <v/>
      </c>
      <c r="U394" s="27" t="str">
        <f t="shared" si="282"/>
        <v/>
      </c>
      <c r="V394" s="27">
        <v>392</v>
      </c>
      <c r="W394" s="27" t="str">
        <f t="shared" si="283"/>
        <v/>
      </c>
      <c r="X394" s="27" t="str">
        <f t="shared" si="284"/>
        <v/>
      </c>
      <c r="Y394" s="27" t="str">
        <f>IF(W394="","",CHOOSE(VLOOKUP($V394,$B$1:$F$600,5,FALSE),AHS!$M$1,BHS!$M$1,CHS!$M$1,HMJHS!$M$1,KHS!$M$1,Kings!$M$1,MHS!$M$1,SWHS!$M$1,AMHS!$M$1,'S10'!$M$1,'S11'!$M$1,'S12'!$M$1,'S13'!$M$1,'S14'!$M$1,'S15'!$M$1,'S16'!$M$1,'S17'!$M$1,'S18'!$M$1,'S19'!$M$1,'S20'!$M$1))</f>
        <v/>
      </c>
      <c r="Z394" s="27" t="str">
        <f t="shared" si="285"/>
        <v/>
      </c>
      <c r="AA394" s="27" t="str">
        <f t="shared" si="286"/>
        <v/>
      </c>
      <c r="AB394" s="27" t="str">
        <f t="shared" si="287"/>
        <v/>
      </c>
      <c r="AC394" s="27" t="str">
        <f t="shared" si="288"/>
        <v/>
      </c>
      <c r="AD394" s="27" t="str">
        <f t="shared" si="289"/>
        <v/>
      </c>
    </row>
    <row r="395" spans="1:30" ht="12" customHeight="1" x14ac:dyDescent="0.25">
      <c r="A395" s="29" t="str">
        <f t="shared" ref="A395:B395" si="426">IF(C395="","",COUNTIF(C$1:C394,C395)+C395)</f>
        <v/>
      </c>
      <c r="B395" s="29" t="str">
        <f t="shared" si="426"/>
        <v/>
      </c>
      <c r="C395" s="29" t="str">
        <f t="shared" si="272"/>
        <v/>
      </c>
      <c r="D395" s="29" t="str">
        <f t="shared" si="273"/>
        <v/>
      </c>
      <c r="E395" s="29">
        <f>'S14'!$Y$6</f>
        <v>1</v>
      </c>
      <c r="F395" s="29">
        <v>14</v>
      </c>
      <c r="G395" s="29">
        <v>5</v>
      </c>
      <c r="H395" s="29" t="str">
        <f>IF(AND(E395=1,'S14'!H$7&lt;&gt;""),'S14'!H$7,"")</f>
        <v/>
      </c>
      <c r="I395" s="29" t="str">
        <f>IF(AND(E395=2,'S14'!H$7&lt;&gt;""),'S14'!H$7,"")</f>
        <v/>
      </c>
      <c r="J395" s="29" t="str">
        <f>IF(ISERROR(VLOOKUP(G395,'S14'!L$13:AR$32,30,FALSE)),"",VLOOKUP(G395,'S14'!L$13:AR$32,30,FALSE))</f>
        <v/>
      </c>
      <c r="K395" s="29" t="str">
        <f>IF(ISERROR(VLOOKUP(G395,'S14'!T$13:AR$32,23,FALSE)),"",VLOOKUP(G395,'S14'!T$13:AR$32,23,FALSE))</f>
        <v/>
      </c>
      <c r="L395" s="29" t="str">
        <f>IF(ISERROR(VLOOKUP(G395,'S14'!AB$13:AR$32,16,FALSE)),"",VLOOKUP(G395,'S14'!AB$13:AR$32,16,FALSE))</f>
        <v/>
      </c>
      <c r="M395" s="29" t="str">
        <f>IF(ISERROR(VLOOKUP(G395,'S14'!AJ$13:AR$32,9,FALSE)),"",VLOOKUP(G395,'S14'!AJ$13:AR$32,9,FALSE))</f>
        <v/>
      </c>
      <c r="N395" s="27" t="str">
        <f t="shared" si="276"/>
        <v/>
      </c>
      <c r="O395" s="27" t="str">
        <f t="shared" si="277"/>
        <v/>
      </c>
      <c r="P395" s="27" t="str">
        <f>IF(N395="","",CHOOSE(VLOOKUP($V395,$A$1:$F$600,6,FALSE),AHS!$M$1,BHS!$M$1,CHS!$M$1,HMJHS!$M$1,KHS!$M$1,Kings!$M$1,MHS!$M$1,SWHS!$M$1,AMHS!$M$1,'S10'!$M$1,'S11'!$M$1,'S12'!$M$1,'S13'!$M$1,'S14'!$M$1,'S15'!$M$1,'S16'!$M$1,'S17'!$M$1,'S18'!$M$1,'S19'!$M$1,'S20'!$M$1))</f>
        <v/>
      </c>
      <c r="Q395" s="27" t="str">
        <f t="shared" si="278"/>
        <v/>
      </c>
      <c r="R395" s="27" t="str">
        <f t="shared" si="279"/>
        <v/>
      </c>
      <c r="S395" s="27" t="str">
        <f t="shared" si="280"/>
        <v/>
      </c>
      <c r="T395" s="27" t="str">
        <f t="shared" si="281"/>
        <v/>
      </c>
      <c r="U395" s="27" t="str">
        <f t="shared" si="282"/>
        <v/>
      </c>
      <c r="V395" s="27">
        <v>393</v>
      </c>
      <c r="W395" s="27" t="str">
        <f t="shared" si="283"/>
        <v/>
      </c>
      <c r="X395" s="27" t="str">
        <f t="shared" si="284"/>
        <v/>
      </c>
      <c r="Y395" s="27" t="str">
        <f>IF(W395="","",CHOOSE(VLOOKUP($V395,$B$1:$F$600,5,FALSE),AHS!$M$1,BHS!$M$1,CHS!$M$1,HMJHS!$M$1,KHS!$M$1,Kings!$M$1,MHS!$M$1,SWHS!$M$1,AMHS!$M$1,'S10'!$M$1,'S11'!$M$1,'S12'!$M$1,'S13'!$M$1,'S14'!$M$1,'S15'!$M$1,'S16'!$M$1,'S17'!$M$1,'S18'!$M$1,'S19'!$M$1,'S20'!$M$1))</f>
        <v/>
      </c>
      <c r="Z395" s="27" t="str">
        <f t="shared" si="285"/>
        <v/>
      </c>
      <c r="AA395" s="27" t="str">
        <f t="shared" si="286"/>
        <v/>
      </c>
      <c r="AB395" s="27" t="str">
        <f t="shared" si="287"/>
        <v/>
      </c>
      <c r="AC395" s="27" t="str">
        <f t="shared" si="288"/>
        <v/>
      </c>
      <c r="AD395" s="27" t="str">
        <f t="shared" si="289"/>
        <v/>
      </c>
    </row>
    <row r="396" spans="1:30" ht="12" customHeight="1" x14ac:dyDescent="0.25">
      <c r="A396" s="29" t="str">
        <f t="shared" ref="A396:B396" si="427">IF(C396="","",COUNTIF(C$1:C395,C396)+C396)</f>
        <v/>
      </c>
      <c r="B396" s="29" t="str">
        <f t="shared" si="427"/>
        <v/>
      </c>
      <c r="C396" s="29" t="str">
        <f t="shared" si="272"/>
        <v/>
      </c>
      <c r="D396" s="29" t="str">
        <f t="shared" si="273"/>
        <v/>
      </c>
      <c r="E396" s="29">
        <f>'S14'!$Y$6</f>
        <v>1</v>
      </c>
      <c r="F396" s="29">
        <v>14</v>
      </c>
      <c r="G396" s="29">
        <v>6</v>
      </c>
      <c r="H396" s="29" t="str">
        <f>IF(AND(E396=1,'S14'!H$8&lt;&gt;""),'S14'!H$8,"")</f>
        <v/>
      </c>
      <c r="I396" s="29" t="str">
        <f>IF(AND(E396=2,'S14'!H$8&lt;&gt;""),'S14'!H$8,"")</f>
        <v/>
      </c>
      <c r="J396" s="29" t="str">
        <f>IF(ISERROR(VLOOKUP(G396,'S14'!L$13:AR$32,30,FALSE)),"",VLOOKUP(G396,'S14'!L$13:AR$32,30,FALSE))</f>
        <v/>
      </c>
      <c r="K396" s="29" t="str">
        <f>IF(ISERROR(VLOOKUP(G396,'S14'!T$13:AR$32,23,FALSE)),"",VLOOKUP(G396,'S14'!T$13:AR$32,23,FALSE))</f>
        <v/>
      </c>
      <c r="L396" s="29" t="str">
        <f>IF(ISERROR(VLOOKUP(G396,'S14'!AB$13:AR$32,16,FALSE)),"",VLOOKUP(G396,'S14'!AB$13:AR$32,16,FALSE))</f>
        <v/>
      </c>
      <c r="M396" s="29" t="str">
        <f>IF(ISERROR(VLOOKUP(G396,'S14'!AJ$13:AR$32,9,FALSE)),"",VLOOKUP(G396,'S14'!AJ$13:AR$32,9,FALSE))</f>
        <v/>
      </c>
      <c r="N396" s="27" t="str">
        <f t="shared" si="276"/>
        <v/>
      </c>
      <c r="O396" s="27" t="str">
        <f t="shared" si="277"/>
        <v/>
      </c>
      <c r="P396" s="27" t="str">
        <f>IF(N396="","",CHOOSE(VLOOKUP($V396,$A$1:$F$600,6,FALSE),AHS!$M$1,BHS!$M$1,CHS!$M$1,HMJHS!$M$1,KHS!$M$1,Kings!$M$1,MHS!$M$1,SWHS!$M$1,AMHS!$M$1,'S10'!$M$1,'S11'!$M$1,'S12'!$M$1,'S13'!$M$1,'S14'!$M$1,'S15'!$M$1,'S16'!$M$1,'S17'!$M$1,'S18'!$M$1,'S19'!$M$1,'S20'!$M$1))</f>
        <v/>
      </c>
      <c r="Q396" s="27" t="str">
        <f t="shared" si="278"/>
        <v/>
      </c>
      <c r="R396" s="27" t="str">
        <f t="shared" si="279"/>
        <v/>
      </c>
      <c r="S396" s="27" t="str">
        <f t="shared" si="280"/>
        <v/>
      </c>
      <c r="T396" s="27" t="str">
        <f t="shared" si="281"/>
        <v/>
      </c>
      <c r="U396" s="27" t="str">
        <f t="shared" si="282"/>
        <v/>
      </c>
      <c r="V396" s="27">
        <v>394</v>
      </c>
      <c r="W396" s="27" t="str">
        <f t="shared" si="283"/>
        <v/>
      </c>
      <c r="X396" s="27" t="str">
        <f t="shared" si="284"/>
        <v/>
      </c>
      <c r="Y396" s="27" t="str">
        <f>IF(W396="","",CHOOSE(VLOOKUP($V396,$B$1:$F$600,5,FALSE),AHS!$M$1,BHS!$M$1,CHS!$M$1,HMJHS!$M$1,KHS!$M$1,Kings!$M$1,MHS!$M$1,SWHS!$M$1,AMHS!$M$1,'S10'!$M$1,'S11'!$M$1,'S12'!$M$1,'S13'!$M$1,'S14'!$M$1,'S15'!$M$1,'S16'!$M$1,'S17'!$M$1,'S18'!$M$1,'S19'!$M$1,'S20'!$M$1))</f>
        <v/>
      </c>
      <c r="Z396" s="27" t="str">
        <f t="shared" si="285"/>
        <v/>
      </c>
      <c r="AA396" s="27" t="str">
        <f t="shared" si="286"/>
        <v/>
      </c>
      <c r="AB396" s="27" t="str">
        <f t="shared" si="287"/>
        <v/>
      </c>
      <c r="AC396" s="27" t="str">
        <f t="shared" si="288"/>
        <v/>
      </c>
      <c r="AD396" s="27" t="str">
        <f t="shared" si="289"/>
        <v/>
      </c>
    </row>
    <row r="397" spans="1:30" ht="12" customHeight="1" x14ac:dyDescent="0.25">
      <c r="A397" s="29" t="str">
        <f t="shared" ref="A397:B397" si="428">IF(C397="","",COUNTIF(C$1:C396,C397)+C397)</f>
        <v/>
      </c>
      <c r="B397" s="29" t="str">
        <f t="shared" si="428"/>
        <v/>
      </c>
      <c r="C397" s="29" t="str">
        <f t="shared" si="272"/>
        <v/>
      </c>
      <c r="D397" s="29" t="str">
        <f t="shared" si="273"/>
        <v/>
      </c>
      <c r="E397" s="29">
        <f>'S14'!$Y$6</f>
        <v>1</v>
      </c>
      <c r="F397" s="29">
        <v>14</v>
      </c>
      <c r="G397" s="29">
        <v>7</v>
      </c>
      <c r="H397" s="29" t="str">
        <f>IF(AND(E397=1,'S14'!H$9&lt;&gt;""),'S14'!H$9,"")</f>
        <v/>
      </c>
      <c r="I397" s="29" t="str">
        <f>IF(AND(E397=2,'S14'!H$9&lt;&gt;""),'S14'!H$9,"")</f>
        <v/>
      </c>
      <c r="J397" s="29" t="str">
        <f>IF(ISERROR(VLOOKUP(G397,'S14'!L$13:AR$32,30,FALSE)),"",VLOOKUP(G397,'S14'!L$13:AR$32,30,FALSE))</f>
        <v/>
      </c>
      <c r="K397" s="29" t="str">
        <f>IF(ISERROR(VLOOKUP(G397,'S14'!T$13:AR$32,23,FALSE)),"",VLOOKUP(G397,'S14'!T$13:AR$32,23,FALSE))</f>
        <v/>
      </c>
      <c r="L397" s="29" t="str">
        <f>IF(ISERROR(VLOOKUP(G397,'S14'!AB$13:AR$32,16,FALSE)),"",VLOOKUP(G397,'S14'!AB$13:AR$32,16,FALSE))</f>
        <v/>
      </c>
      <c r="M397" s="29" t="str">
        <f>IF(ISERROR(VLOOKUP(G397,'S14'!AJ$13:AR$32,9,FALSE)),"",VLOOKUP(G397,'S14'!AJ$13:AR$32,9,FALSE))</f>
        <v/>
      </c>
      <c r="N397" s="27" t="str">
        <f t="shared" si="276"/>
        <v/>
      </c>
      <c r="O397" s="27" t="str">
        <f t="shared" si="277"/>
        <v/>
      </c>
      <c r="P397" s="27" t="str">
        <f>IF(N397="","",CHOOSE(VLOOKUP($V397,$A$1:$F$600,6,FALSE),AHS!$M$1,BHS!$M$1,CHS!$M$1,HMJHS!$M$1,KHS!$M$1,Kings!$M$1,MHS!$M$1,SWHS!$M$1,AMHS!$M$1,'S10'!$M$1,'S11'!$M$1,'S12'!$M$1,'S13'!$M$1,'S14'!$M$1,'S15'!$M$1,'S16'!$M$1,'S17'!$M$1,'S18'!$M$1,'S19'!$M$1,'S20'!$M$1))</f>
        <v/>
      </c>
      <c r="Q397" s="27" t="str">
        <f t="shared" si="278"/>
        <v/>
      </c>
      <c r="R397" s="27" t="str">
        <f t="shared" si="279"/>
        <v/>
      </c>
      <c r="S397" s="27" t="str">
        <f t="shared" si="280"/>
        <v/>
      </c>
      <c r="T397" s="27" t="str">
        <f t="shared" si="281"/>
        <v/>
      </c>
      <c r="U397" s="27" t="str">
        <f t="shared" si="282"/>
        <v/>
      </c>
      <c r="V397" s="27">
        <v>395</v>
      </c>
      <c r="W397" s="27" t="str">
        <f t="shared" si="283"/>
        <v/>
      </c>
      <c r="X397" s="27" t="str">
        <f t="shared" si="284"/>
        <v/>
      </c>
      <c r="Y397" s="27" t="str">
        <f>IF(W397="","",CHOOSE(VLOOKUP($V397,$B$1:$F$600,5,FALSE),AHS!$M$1,BHS!$M$1,CHS!$M$1,HMJHS!$M$1,KHS!$M$1,Kings!$M$1,MHS!$M$1,SWHS!$M$1,AMHS!$M$1,'S10'!$M$1,'S11'!$M$1,'S12'!$M$1,'S13'!$M$1,'S14'!$M$1,'S15'!$M$1,'S16'!$M$1,'S17'!$M$1,'S18'!$M$1,'S19'!$M$1,'S20'!$M$1))</f>
        <v/>
      </c>
      <c r="Z397" s="27" t="str">
        <f t="shared" si="285"/>
        <v/>
      </c>
      <c r="AA397" s="27" t="str">
        <f t="shared" si="286"/>
        <v/>
      </c>
      <c r="AB397" s="27" t="str">
        <f t="shared" si="287"/>
        <v/>
      </c>
      <c r="AC397" s="27" t="str">
        <f t="shared" si="288"/>
        <v/>
      </c>
      <c r="AD397" s="27" t="str">
        <f t="shared" si="289"/>
        <v/>
      </c>
    </row>
    <row r="398" spans="1:30" ht="12" customHeight="1" x14ac:dyDescent="0.25">
      <c r="A398" s="29" t="str">
        <f t="shared" ref="A398:B398" si="429">IF(C398="","",COUNTIF(C$1:C397,C398)+C398)</f>
        <v/>
      </c>
      <c r="B398" s="29" t="str">
        <f t="shared" si="429"/>
        <v/>
      </c>
      <c r="C398" s="29" t="str">
        <f t="shared" si="272"/>
        <v/>
      </c>
      <c r="D398" s="29" t="str">
        <f t="shared" si="273"/>
        <v/>
      </c>
      <c r="E398" s="29">
        <f>'S14'!$Y$6</f>
        <v>1</v>
      </c>
      <c r="F398" s="29">
        <v>14</v>
      </c>
      <c r="G398" s="29">
        <v>8</v>
      </c>
      <c r="H398" s="29" t="str">
        <f>IF(AND(E398=1,'S14'!H$10&lt;&gt;""),'S14'!H$10,"")</f>
        <v/>
      </c>
      <c r="I398" s="29" t="str">
        <f>IF(AND(E398=2,'S14'!H$10&lt;&gt;""),'S14'!H$10,"")</f>
        <v/>
      </c>
      <c r="J398" s="29" t="str">
        <f>IF(ISERROR(VLOOKUP(G398,'S14'!L$13:AR$32,30,FALSE)),"",VLOOKUP(G398,'S14'!L$13:AR$32,30,FALSE))</f>
        <v/>
      </c>
      <c r="K398" s="29" t="str">
        <f>IF(ISERROR(VLOOKUP(G398,'S14'!T$13:AR$32,23,FALSE)),"",VLOOKUP(G398,'S14'!T$13:AR$32,23,FALSE))</f>
        <v/>
      </c>
      <c r="L398" s="29" t="str">
        <f>IF(ISERROR(VLOOKUP(G398,'S14'!AB$13:AR$32,16,FALSE)),"",VLOOKUP(G398,'S14'!AB$13:AR$32,16,FALSE))</f>
        <v/>
      </c>
      <c r="M398" s="29" t="str">
        <f>IF(ISERROR(VLOOKUP(G398,'S14'!AJ$13:AR$32,9,FALSE)),"",VLOOKUP(G398,'S14'!AJ$13:AR$32,9,FALSE))</f>
        <v/>
      </c>
      <c r="N398" s="27" t="str">
        <f t="shared" si="276"/>
        <v/>
      </c>
      <c r="O398" s="27" t="str">
        <f t="shared" si="277"/>
        <v/>
      </c>
      <c r="P398" s="27" t="str">
        <f>IF(N398="","",CHOOSE(VLOOKUP($V398,$A$1:$F$600,6,FALSE),AHS!$M$1,BHS!$M$1,CHS!$M$1,HMJHS!$M$1,KHS!$M$1,Kings!$M$1,MHS!$M$1,SWHS!$M$1,AMHS!$M$1,'S10'!$M$1,'S11'!$M$1,'S12'!$M$1,'S13'!$M$1,'S14'!$M$1,'S15'!$M$1,'S16'!$M$1,'S17'!$M$1,'S18'!$M$1,'S19'!$M$1,'S20'!$M$1))</f>
        <v/>
      </c>
      <c r="Q398" s="27" t="str">
        <f t="shared" si="278"/>
        <v/>
      </c>
      <c r="R398" s="27" t="str">
        <f t="shared" si="279"/>
        <v/>
      </c>
      <c r="S398" s="27" t="str">
        <f t="shared" si="280"/>
        <v/>
      </c>
      <c r="T398" s="27" t="str">
        <f t="shared" si="281"/>
        <v/>
      </c>
      <c r="U398" s="27" t="str">
        <f t="shared" si="282"/>
        <v/>
      </c>
      <c r="V398" s="27">
        <v>396</v>
      </c>
      <c r="W398" s="27" t="str">
        <f t="shared" si="283"/>
        <v/>
      </c>
      <c r="X398" s="27" t="str">
        <f t="shared" si="284"/>
        <v/>
      </c>
      <c r="Y398" s="27" t="str">
        <f>IF(W398="","",CHOOSE(VLOOKUP($V398,$B$1:$F$600,5,FALSE),AHS!$M$1,BHS!$M$1,CHS!$M$1,HMJHS!$M$1,KHS!$M$1,Kings!$M$1,MHS!$M$1,SWHS!$M$1,AMHS!$M$1,'S10'!$M$1,'S11'!$M$1,'S12'!$M$1,'S13'!$M$1,'S14'!$M$1,'S15'!$M$1,'S16'!$M$1,'S17'!$M$1,'S18'!$M$1,'S19'!$M$1,'S20'!$M$1))</f>
        <v/>
      </c>
      <c r="Z398" s="27" t="str">
        <f t="shared" si="285"/>
        <v/>
      </c>
      <c r="AA398" s="27" t="str">
        <f t="shared" si="286"/>
        <v/>
      </c>
      <c r="AB398" s="27" t="str">
        <f t="shared" si="287"/>
        <v/>
      </c>
      <c r="AC398" s="27" t="str">
        <f t="shared" si="288"/>
        <v/>
      </c>
      <c r="AD398" s="27" t="str">
        <f t="shared" si="289"/>
        <v/>
      </c>
    </row>
    <row r="399" spans="1:30" ht="12" customHeight="1" x14ac:dyDescent="0.25">
      <c r="A399" s="29" t="str">
        <f t="shared" ref="A399:B399" si="430">IF(C399="","",COUNTIF(C$1:C398,C399)+C399)</f>
        <v/>
      </c>
      <c r="B399" s="29" t="str">
        <f t="shared" si="430"/>
        <v/>
      </c>
      <c r="C399" s="29" t="str">
        <f t="shared" si="272"/>
        <v/>
      </c>
      <c r="D399" s="29" t="str">
        <f t="shared" si="273"/>
        <v/>
      </c>
      <c r="E399" s="29">
        <f>'S14'!$Y$6</f>
        <v>1</v>
      </c>
      <c r="F399" s="29">
        <v>14</v>
      </c>
      <c r="G399" s="29">
        <v>9</v>
      </c>
      <c r="H399" s="29" t="str">
        <f>IF(AND(E399=1,'S14'!H$11&lt;&gt;""),'S14'!H$11,"")</f>
        <v/>
      </c>
      <c r="I399" s="29" t="str">
        <f>IF(AND(E399=2,'S14'!H$11&lt;&gt;""),'S14'!H$11,"")</f>
        <v/>
      </c>
      <c r="J399" s="29" t="str">
        <f>IF(ISERROR(VLOOKUP(G399,'S14'!L$13:AR$32,30,FALSE)),"",VLOOKUP(G399,'S14'!L$13:AR$32,30,FALSE))</f>
        <v/>
      </c>
      <c r="K399" s="29" t="str">
        <f>IF(ISERROR(VLOOKUP(G399,'S14'!T$13:AR$32,23,FALSE)),"",VLOOKUP(G399,'S14'!T$13:AR$32,23,FALSE))</f>
        <v/>
      </c>
      <c r="L399" s="29" t="str">
        <f>IF(ISERROR(VLOOKUP(G399,'S14'!AB$13:AR$32,16,FALSE)),"",VLOOKUP(G399,'S14'!AB$13:AR$32,16,FALSE))</f>
        <v/>
      </c>
      <c r="M399" s="29" t="str">
        <f>IF(ISERROR(VLOOKUP(G399,'S14'!AJ$13:AR$32,9,FALSE)),"",VLOOKUP(G399,'S14'!AJ$13:AR$32,9,FALSE))</f>
        <v/>
      </c>
      <c r="N399" s="27" t="str">
        <f t="shared" si="276"/>
        <v/>
      </c>
      <c r="O399" s="27" t="str">
        <f t="shared" si="277"/>
        <v/>
      </c>
      <c r="P399" s="27" t="str">
        <f>IF(N399="","",CHOOSE(VLOOKUP($V399,$A$1:$F$600,6,FALSE),AHS!$M$1,BHS!$M$1,CHS!$M$1,HMJHS!$M$1,KHS!$M$1,Kings!$M$1,MHS!$M$1,SWHS!$M$1,AMHS!$M$1,'S10'!$M$1,'S11'!$M$1,'S12'!$M$1,'S13'!$M$1,'S14'!$M$1,'S15'!$M$1,'S16'!$M$1,'S17'!$M$1,'S18'!$M$1,'S19'!$M$1,'S20'!$M$1))</f>
        <v/>
      </c>
      <c r="Q399" s="27" t="str">
        <f t="shared" si="278"/>
        <v/>
      </c>
      <c r="R399" s="27" t="str">
        <f t="shared" si="279"/>
        <v/>
      </c>
      <c r="S399" s="27" t="str">
        <f t="shared" si="280"/>
        <v/>
      </c>
      <c r="T399" s="27" t="str">
        <f t="shared" si="281"/>
        <v/>
      </c>
      <c r="U399" s="27" t="str">
        <f t="shared" si="282"/>
        <v/>
      </c>
      <c r="V399" s="27">
        <v>397</v>
      </c>
      <c r="W399" s="27" t="str">
        <f t="shared" si="283"/>
        <v/>
      </c>
      <c r="X399" s="27" t="str">
        <f t="shared" si="284"/>
        <v/>
      </c>
      <c r="Y399" s="27" t="str">
        <f>IF(W399="","",CHOOSE(VLOOKUP($V399,$B$1:$F$600,5,FALSE),AHS!$M$1,BHS!$M$1,CHS!$M$1,HMJHS!$M$1,KHS!$M$1,Kings!$M$1,MHS!$M$1,SWHS!$M$1,AMHS!$M$1,'S10'!$M$1,'S11'!$M$1,'S12'!$M$1,'S13'!$M$1,'S14'!$M$1,'S15'!$M$1,'S16'!$M$1,'S17'!$M$1,'S18'!$M$1,'S19'!$M$1,'S20'!$M$1))</f>
        <v/>
      </c>
      <c r="Z399" s="27" t="str">
        <f t="shared" si="285"/>
        <v/>
      </c>
      <c r="AA399" s="27" t="str">
        <f t="shared" si="286"/>
        <v/>
      </c>
      <c r="AB399" s="27" t="str">
        <f t="shared" si="287"/>
        <v/>
      </c>
      <c r="AC399" s="27" t="str">
        <f t="shared" si="288"/>
        <v/>
      </c>
      <c r="AD399" s="27" t="str">
        <f t="shared" si="289"/>
        <v/>
      </c>
    </row>
    <row r="400" spans="1:30" ht="12" customHeight="1" x14ac:dyDescent="0.25">
      <c r="A400" s="29" t="str">
        <f t="shared" ref="A400:B400" si="431">IF(C400="","",COUNTIF(C$1:C399,C400)+C400)</f>
        <v/>
      </c>
      <c r="B400" s="29" t="str">
        <f t="shared" si="431"/>
        <v/>
      </c>
      <c r="C400" s="29" t="str">
        <f t="shared" si="272"/>
        <v/>
      </c>
      <c r="D400" s="29" t="str">
        <f t="shared" si="273"/>
        <v/>
      </c>
      <c r="E400" s="29">
        <f>'S14'!$Y$6</f>
        <v>1</v>
      </c>
      <c r="F400" s="29">
        <v>14</v>
      </c>
      <c r="G400" s="29">
        <v>10</v>
      </c>
      <c r="H400" s="29" t="str">
        <f>IF(AND(E400=1,'S14'!H$12&lt;&gt;""),'S14'!H$12,"")</f>
        <v/>
      </c>
      <c r="I400" s="29" t="str">
        <f>IF(AND(E400=2,'S14'!H$12&lt;&gt;""),'S14'!H$12,"")</f>
        <v/>
      </c>
      <c r="J400" s="29" t="str">
        <f>IF(ISERROR(VLOOKUP(G400,'S14'!L$13:AR$32,30,FALSE)),"",VLOOKUP(G400,'S14'!L$13:AR$32,30,FALSE))</f>
        <v/>
      </c>
      <c r="K400" s="29" t="str">
        <f>IF(ISERROR(VLOOKUP(G400,'S14'!T$13:AR$32,23,FALSE)),"",VLOOKUP(G400,'S14'!T$13:AR$32,23,FALSE))</f>
        <v/>
      </c>
      <c r="L400" s="29" t="str">
        <f>IF(ISERROR(VLOOKUP(G400,'S14'!AB$13:AR$32,16,FALSE)),"",VLOOKUP(G400,'S14'!AB$13:AR$32,16,FALSE))</f>
        <v/>
      </c>
      <c r="M400" s="29" t="str">
        <f>IF(ISERROR(VLOOKUP(G400,'S14'!AJ$13:AR$32,9,FALSE)),"",VLOOKUP(G400,'S14'!AJ$13:AR$32,9,FALSE))</f>
        <v/>
      </c>
      <c r="N400" s="27" t="str">
        <f t="shared" si="276"/>
        <v/>
      </c>
      <c r="O400" s="27" t="str">
        <f t="shared" si="277"/>
        <v/>
      </c>
      <c r="P400" s="27" t="str">
        <f>IF(N400="","",CHOOSE(VLOOKUP($V400,$A$1:$F$600,6,FALSE),AHS!$M$1,BHS!$M$1,CHS!$M$1,HMJHS!$M$1,KHS!$M$1,Kings!$M$1,MHS!$M$1,SWHS!$M$1,AMHS!$M$1,'S10'!$M$1,'S11'!$M$1,'S12'!$M$1,'S13'!$M$1,'S14'!$M$1,'S15'!$M$1,'S16'!$M$1,'S17'!$M$1,'S18'!$M$1,'S19'!$M$1,'S20'!$M$1))</f>
        <v/>
      </c>
      <c r="Q400" s="27" t="str">
        <f t="shared" si="278"/>
        <v/>
      </c>
      <c r="R400" s="27" t="str">
        <f t="shared" si="279"/>
        <v/>
      </c>
      <c r="S400" s="27" t="str">
        <f t="shared" si="280"/>
        <v/>
      </c>
      <c r="T400" s="27" t="str">
        <f t="shared" si="281"/>
        <v/>
      </c>
      <c r="U400" s="27" t="str">
        <f t="shared" si="282"/>
        <v/>
      </c>
      <c r="V400" s="27">
        <v>398</v>
      </c>
      <c r="W400" s="27" t="str">
        <f t="shared" si="283"/>
        <v/>
      </c>
      <c r="X400" s="27" t="str">
        <f t="shared" si="284"/>
        <v/>
      </c>
      <c r="Y400" s="27" t="str">
        <f>IF(W400="","",CHOOSE(VLOOKUP($V400,$B$1:$F$600,5,FALSE),AHS!$M$1,BHS!$M$1,CHS!$M$1,HMJHS!$M$1,KHS!$M$1,Kings!$M$1,MHS!$M$1,SWHS!$M$1,AMHS!$M$1,'S10'!$M$1,'S11'!$M$1,'S12'!$M$1,'S13'!$M$1,'S14'!$M$1,'S15'!$M$1,'S16'!$M$1,'S17'!$M$1,'S18'!$M$1,'S19'!$M$1,'S20'!$M$1))</f>
        <v/>
      </c>
      <c r="Z400" s="27" t="str">
        <f t="shared" si="285"/>
        <v/>
      </c>
      <c r="AA400" s="27" t="str">
        <f t="shared" si="286"/>
        <v/>
      </c>
      <c r="AB400" s="27" t="str">
        <f t="shared" si="287"/>
        <v/>
      </c>
      <c r="AC400" s="27" t="str">
        <f t="shared" si="288"/>
        <v/>
      </c>
      <c r="AD400" s="27" t="str">
        <f t="shared" si="289"/>
        <v/>
      </c>
    </row>
    <row r="401" spans="1:30" ht="12" customHeight="1" x14ac:dyDescent="0.25">
      <c r="A401" s="29" t="str">
        <f t="shared" ref="A401:B401" si="432">IF(C401="","",COUNTIF(C$1:C400,C401)+C401)</f>
        <v/>
      </c>
      <c r="B401" s="29" t="str">
        <f t="shared" si="432"/>
        <v/>
      </c>
      <c r="C401" s="29" t="str">
        <f t="shared" si="272"/>
        <v/>
      </c>
      <c r="D401" s="29" t="str">
        <f t="shared" si="273"/>
        <v/>
      </c>
      <c r="E401" s="29">
        <f>'S14'!$Y$6</f>
        <v>1</v>
      </c>
      <c r="F401" s="29">
        <v>14</v>
      </c>
      <c r="G401" s="29">
        <v>11</v>
      </c>
      <c r="H401" s="29" t="str">
        <f>IF(AND(E401=1,'S14'!H$13&lt;&gt;""),'S14'!H$13,"")</f>
        <v/>
      </c>
      <c r="I401" s="29" t="str">
        <f>IF(AND(E401=2,'S14'!H$13&lt;&gt;""),'S14'!H$13,"")</f>
        <v/>
      </c>
      <c r="J401" s="29" t="str">
        <f>IF(ISERROR(VLOOKUP(G401,'S14'!L$13:AR$32,30,FALSE)),"",VLOOKUP(G401,'S14'!L$13:AR$32,30,FALSE))</f>
        <v/>
      </c>
      <c r="K401" s="29" t="str">
        <f>IF(ISERROR(VLOOKUP(G401,'S14'!T$13:AR$32,23,FALSE)),"",VLOOKUP(G401,'S14'!T$13:AR$32,23,FALSE))</f>
        <v/>
      </c>
      <c r="L401" s="29" t="str">
        <f>IF(ISERROR(VLOOKUP(G401,'S14'!AB$13:AR$32,16,FALSE)),"",VLOOKUP(G401,'S14'!AB$13:AR$32,16,FALSE))</f>
        <v/>
      </c>
      <c r="M401" s="29" t="str">
        <f>IF(ISERROR(VLOOKUP(G401,'S14'!AJ$13:AR$32,9,FALSE)),"",VLOOKUP(G401,'S14'!AJ$13:AR$32,9,FALSE))</f>
        <v/>
      </c>
      <c r="N401" s="27" t="str">
        <f t="shared" si="276"/>
        <v/>
      </c>
      <c r="O401" s="27" t="str">
        <f t="shared" si="277"/>
        <v/>
      </c>
      <c r="P401" s="27" t="str">
        <f>IF(N401="","",CHOOSE(VLOOKUP($V401,$A$1:$F$600,6,FALSE),AHS!$M$1,BHS!$M$1,CHS!$M$1,HMJHS!$M$1,KHS!$M$1,Kings!$M$1,MHS!$M$1,SWHS!$M$1,AMHS!$M$1,'S10'!$M$1,'S11'!$M$1,'S12'!$M$1,'S13'!$M$1,'S14'!$M$1,'S15'!$M$1,'S16'!$M$1,'S17'!$M$1,'S18'!$M$1,'S19'!$M$1,'S20'!$M$1))</f>
        <v/>
      </c>
      <c r="Q401" s="27" t="str">
        <f t="shared" si="278"/>
        <v/>
      </c>
      <c r="R401" s="27" t="str">
        <f t="shared" si="279"/>
        <v/>
      </c>
      <c r="S401" s="27" t="str">
        <f t="shared" si="280"/>
        <v/>
      </c>
      <c r="T401" s="27" t="str">
        <f t="shared" si="281"/>
        <v/>
      </c>
      <c r="U401" s="27" t="str">
        <f t="shared" si="282"/>
        <v/>
      </c>
      <c r="V401" s="27">
        <v>399</v>
      </c>
      <c r="W401" s="27" t="str">
        <f t="shared" si="283"/>
        <v/>
      </c>
      <c r="X401" s="27" t="str">
        <f t="shared" si="284"/>
        <v/>
      </c>
      <c r="Y401" s="27" t="str">
        <f>IF(W401="","",CHOOSE(VLOOKUP($V401,$B$1:$F$600,5,FALSE),AHS!$M$1,BHS!$M$1,CHS!$M$1,HMJHS!$M$1,KHS!$M$1,Kings!$M$1,MHS!$M$1,SWHS!$M$1,AMHS!$M$1,'S10'!$M$1,'S11'!$M$1,'S12'!$M$1,'S13'!$M$1,'S14'!$M$1,'S15'!$M$1,'S16'!$M$1,'S17'!$M$1,'S18'!$M$1,'S19'!$M$1,'S20'!$M$1))</f>
        <v/>
      </c>
      <c r="Z401" s="27" t="str">
        <f t="shared" si="285"/>
        <v/>
      </c>
      <c r="AA401" s="27" t="str">
        <f t="shared" si="286"/>
        <v/>
      </c>
      <c r="AB401" s="27" t="str">
        <f t="shared" si="287"/>
        <v/>
      </c>
      <c r="AC401" s="27" t="str">
        <f t="shared" si="288"/>
        <v/>
      </c>
      <c r="AD401" s="27" t="str">
        <f t="shared" si="289"/>
        <v/>
      </c>
    </row>
    <row r="402" spans="1:30" ht="12" customHeight="1" x14ac:dyDescent="0.25">
      <c r="A402" s="29" t="str">
        <f t="shared" ref="A402:B402" si="433">IF(C402="","",COUNTIF(C$1:C401,C402)+C402)</f>
        <v/>
      </c>
      <c r="B402" s="29" t="str">
        <f t="shared" si="433"/>
        <v/>
      </c>
      <c r="C402" s="29" t="str">
        <f t="shared" si="272"/>
        <v/>
      </c>
      <c r="D402" s="29" t="str">
        <f t="shared" si="273"/>
        <v/>
      </c>
      <c r="E402" s="29">
        <f>'S14'!$Y$6</f>
        <v>1</v>
      </c>
      <c r="F402" s="29">
        <v>14</v>
      </c>
      <c r="G402" s="29">
        <v>12</v>
      </c>
      <c r="H402" s="29" t="str">
        <f>IF(AND(E402=1,'S14'!H$14&lt;&gt;""),'S14'!H$14,"")</f>
        <v/>
      </c>
      <c r="I402" s="29" t="str">
        <f>IF(AND(E402=2,'S14'!H$14&lt;&gt;""),'S14'!H$14,"")</f>
        <v/>
      </c>
      <c r="J402" s="29" t="str">
        <f>IF(ISERROR(VLOOKUP(G402,'S14'!L$13:AR$32,30,FALSE)),"",VLOOKUP(G402,'S14'!L$13:AR$32,30,FALSE))</f>
        <v/>
      </c>
      <c r="K402" s="29" t="str">
        <f>IF(ISERROR(VLOOKUP(G402,'S14'!T$13:AR$32,23,FALSE)),"",VLOOKUP(G402,'S14'!T$13:AR$32,23,FALSE))</f>
        <v/>
      </c>
      <c r="L402" s="29" t="str">
        <f>IF(ISERROR(VLOOKUP(G402,'S14'!AB$13:AR$32,16,FALSE)),"",VLOOKUP(G402,'S14'!AB$13:AR$32,16,FALSE))</f>
        <v/>
      </c>
      <c r="M402" s="29" t="str">
        <f>IF(ISERROR(VLOOKUP(G402,'S14'!AJ$13:AR$32,9,FALSE)),"",VLOOKUP(G402,'S14'!AJ$13:AR$32,9,FALSE))</f>
        <v/>
      </c>
      <c r="N402" s="27" t="str">
        <f t="shared" si="276"/>
        <v/>
      </c>
      <c r="O402" s="27" t="str">
        <f t="shared" si="277"/>
        <v/>
      </c>
      <c r="P402" s="27" t="str">
        <f>IF(N402="","",CHOOSE(VLOOKUP($V402,$A$1:$F$600,6,FALSE),AHS!$M$1,BHS!$M$1,CHS!$M$1,HMJHS!$M$1,KHS!$M$1,Kings!$M$1,MHS!$M$1,SWHS!$M$1,AMHS!$M$1,'S10'!$M$1,'S11'!$M$1,'S12'!$M$1,'S13'!$M$1,'S14'!$M$1,'S15'!$M$1,'S16'!$M$1,'S17'!$M$1,'S18'!$M$1,'S19'!$M$1,'S20'!$M$1))</f>
        <v/>
      </c>
      <c r="Q402" s="27" t="str">
        <f t="shared" si="278"/>
        <v/>
      </c>
      <c r="R402" s="27" t="str">
        <f t="shared" si="279"/>
        <v/>
      </c>
      <c r="S402" s="27" t="str">
        <f t="shared" si="280"/>
        <v/>
      </c>
      <c r="T402" s="27" t="str">
        <f t="shared" si="281"/>
        <v/>
      </c>
      <c r="U402" s="27" t="str">
        <f t="shared" si="282"/>
        <v/>
      </c>
      <c r="V402" s="27">
        <v>400</v>
      </c>
      <c r="W402" s="27" t="str">
        <f t="shared" si="283"/>
        <v/>
      </c>
      <c r="X402" s="27" t="str">
        <f t="shared" si="284"/>
        <v/>
      </c>
      <c r="Y402" s="27" t="str">
        <f>IF(W402="","",CHOOSE(VLOOKUP($V402,$B$1:$F$600,5,FALSE),AHS!$M$1,BHS!$M$1,CHS!$M$1,HMJHS!$M$1,KHS!$M$1,Kings!$M$1,MHS!$M$1,SWHS!$M$1,AMHS!$M$1,'S10'!$M$1,'S11'!$M$1,'S12'!$M$1,'S13'!$M$1,'S14'!$M$1,'S15'!$M$1,'S16'!$M$1,'S17'!$M$1,'S18'!$M$1,'S19'!$M$1,'S20'!$M$1))</f>
        <v/>
      </c>
      <c r="Z402" s="27" t="str">
        <f t="shared" si="285"/>
        <v/>
      </c>
      <c r="AA402" s="27" t="str">
        <f t="shared" si="286"/>
        <v/>
      </c>
      <c r="AB402" s="27" t="str">
        <f t="shared" si="287"/>
        <v/>
      </c>
      <c r="AC402" s="27" t="str">
        <f t="shared" si="288"/>
        <v/>
      </c>
      <c r="AD402" s="27" t="str">
        <f t="shared" si="289"/>
        <v/>
      </c>
    </row>
    <row r="403" spans="1:30" ht="12" customHeight="1" x14ac:dyDescent="0.25">
      <c r="A403" s="29" t="str">
        <f t="shared" ref="A403:B403" si="434">IF(C403="","",COUNTIF(C$1:C402,C403)+C403)</f>
        <v/>
      </c>
      <c r="B403" s="29" t="str">
        <f t="shared" si="434"/>
        <v/>
      </c>
      <c r="C403" s="29" t="str">
        <f t="shared" si="272"/>
        <v/>
      </c>
      <c r="D403" s="29" t="str">
        <f t="shared" si="273"/>
        <v/>
      </c>
      <c r="E403" s="29">
        <f>'S14'!$Y$6</f>
        <v>1</v>
      </c>
      <c r="F403" s="29">
        <v>14</v>
      </c>
      <c r="G403" s="29">
        <v>13</v>
      </c>
      <c r="H403" s="29" t="str">
        <f>IF(AND(E403=1,'S14'!H$15&lt;&gt;""),'S14'!H$15,"")</f>
        <v/>
      </c>
      <c r="I403" s="29" t="str">
        <f>IF(AND(E403=2,'S14'!H$15&lt;&gt;""),'S14'!H$15,"")</f>
        <v/>
      </c>
      <c r="J403" s="29" t="str">
        <f>IF(ISERROR(VLOOKUP(G403,'S14'!L$13:AR$32,30,FALSE)),"",VLOOKUP(G403,'S14'!L$13:AR$32,30,FALSE))</f>
        <v/>
      </c>
      <c r="K403" s="29" t="str">
        <f>IF(ISERROR(VLOOKUP(G403,'S14'!T$13:AR$32,23,FALSE)),"",VLOOKUP(G403,'S14'!T$13:AR$32,23,FALSE))</f>
        <v/>
      </c>
      <c r="L403" s="29" t="str">
        <f>IF(ISERROR(VLOOKUP(G403,'S14'!AB$13:AR$32,16,FALSE)),"",VLOOKUP(G403,'S14'!AB$13:AR$32,16,FALSE))</f>
        <v/>
      </c>
      <c r="M403" s="29" t="str">
        <f>IF(ISERROR(VLOOKUP(G403,'S14'!AJ$13:AR$32,9,FALSE)),"",VLOOKUP(G403,'S14'!AJ$13:AR$32,9,FALSE))</f>
        <v/>
      </c>
      <c r="N403" s="27" t="str">
        <f t="shared" si="276"/>
        <v/>
      </c>
      <c r="O403" s="27" t="str">
        <f t="shared" si="277"/>
        <v/>
      </c>
      <c r="P403" s="27" t="str">
        <f>IF(N403="","",CHOOSE(VLOOKUP($V403,$A$1:$F$600,6,FALSE),AHS!$M$1,BHS!$M$1,CHS!$M$1,HMJHS!$M$1,KHS!$M$1,Kings!$M$1,MHS!$M$1,SWHS!$M$1,AMHS!$M$1,'S10'!$M$1,'S11'!$M$1,'S12'!$M$1,'S13'!$M$1,'S14'!$M$1,'S15'!$M$1,'S16'!$M$1,'S17'!$M$1,'S18'!$M$1,'S19'!$M$1,'S20'!$M$1))</f>
        <v/>
      </c>
      <c r="Q403" s="27" t="str">
        <f t="shared" si="278"/>
        <v/>
      </c>
      <c r="R403" s="27" t="str">
        <f t="shared" si="279"/>
        <v/>
      </c>
      <c r="S403" s="27" t="str">
        <f t="shared" si="280"/>
        <v/>
      </c>
      <c r="T403" s="27" t="str">
        <f t="shared" si="281"/>
        <v/>
      </c>
      <c r="U403" s="27" t="str">
        <f t="shared" si="282"/>
        <v/>
      </c>
      <c r="V403" s="27">
        <v>401</v>
      </c>
      <c r="W403" s="27" t="str">
        <f t="shared" si="283"/>
        <v/>
      </c>
      <c r="X403" s="27" t="str">
        <f t="shared" si="284"/>
        <v/>
      </c>
      <c r="Y403" s="27" t="str">
        <f>IF(W403="","",CHOOSE(VLOOKUP($V403,$B$1:$F$600,5,FALSE),AHS!$M$1,BHS!$M$1,CHS!$M$1,HMJHS!$M$1,KHS!$M$1,Kings!$M$1,MHS!$M$1,SWHS!$M$1,AMHS!$M$1,'S10'!$M$1,'S11'!$M$1,'S12'!$M$1,'S13'!$M$1,'S14'!$M$1,'S15'!$M$1,'S16'!$M$1,'S17'!$M$1,'S18'!$M$1,'S19'!$M$1,'S20'!$M$1))</f>
        <v/>
      </c>
      <c r="Z403" s="27" t="str">
        <f t="shared" si="285"/>
        <v/>
      </c>
      <c r="AA403" s="27" t="str">
        <f t="shared" si="286"/>
        <v/>
      </c>
      <c r="AB403" s="27" t="str">
        <f t="shared" si="287"/>
        <v/>
      </c>
      <c r="AC403" s="27" t="str">
        <f t="shared" si="288"/>
        <v/>
      </c>
      <c r="AD403" s="27" t="str">
        <f t="shared" si="289"/>
        <v/>
      </c>
    </row>
    <row r="404" spans="1:30" ht="12" customHeight="1" x14ac:dyDescent="0.25">
      <c r="A404" s="29" t="str">
        <f t="shared" ref="A404:B404" si="435">IF(C404="","",COUNTIF(C$1:C403,C404)+C404)</f>
        <v/>
      </c>
      <c r="B404" s="29" t="str">
        <f t="shared" si="435"/>
        <v/>
      </c>
      <c r="C404" s="29" t="str">
        <f t="shared" si="272"/>
        <v/>
      </c>
      <c r="D404" s="29" t="str">
        <f t="shared" si="273"/>
        <v/>
      </c>
      <c r="E404" s="29">
        <f>'S14'!$Y$6</f>
        <v>1</v>
      </c>
      <c r="F404" s="29">
        <v>14</v>
      </c>
      <c r="G404" s="29">
        <v>14</v>
      </c>
      <c r="H404" s="29" t="str">
        <f>IF(AND(E404=1,'S14'!H$16&lt;&gt;""),'S14'!H$16,"")</f>
        <v/>
      </c>
      <c r="I404" s="29" t="str">
        <f>IF(AND(E404=2,'S14'!H$16&lt;&gt;""),'S14'!H$16,"")</f>
        <v/>
      </c>
      <c r="J404" s="29" t="str">
        <f>IF(ISERROR(VLOOKUP(G404,'S14'!L$13:AR$32,30,FALSE)),"",VLOOKUP(G404,'S14'!L$13:AR$32,30,FALSE))</f>
        <v/>
      </c>
      <c r="K404" s="29" t="str">
        <f>IF(ISERROR(VLOOKUP(G404,'S14'!T$13:AR$32,23,FALSE)),"",VLOOKUP(G404,'S14'!T$13:AR$32,23,FALSE))</f>
        <v/>
      </c>
      <c r="L404" s="29" t="str">
        <f>IF(ISERROR(VLOOKUP(G404,'S14'!AB$13:AR$32,16,FALSE)),"",VLOOKUP(G404,'S14'!AB$13:AR$32,16,FALSE))</f>
        <v/>
      </c>
      <c r="M404" s="29" t="str">
        <f>IF(ISERROR(VLOOKUP(G404,'S14'!AJ$13:AR$32,9,FALSE)),"",VLOOKUP(G404,'S14'!AJ$13:AR$32,9,FALSE))</f>
        <v/>
      </c>
      <c r="N404" s="27" t="str">
        <f t="shared" si="276"/>
        <v/>
      </c>
      <c r="O404" s="27" t="str">
        <f t="shared" si="277"/>
        <v/>
      </c>
      <c r="P404" s="27" t="str">
        <f>IF(N404="","",CHOOSE(VLOOKUP($V404,$A$1:$F$600,6,FALSE),AHS!$M$1,BHS!$M$1,CHS!$M$1,HMJHS!$M$1,KHS!$M$1,Kings!$M$1,MHS!$M$1,SWHS!$M$1,AMHS!$M$1,'S10'!$M$1,'S11'!$M$1,'S12'!$M$1,'S13'!$M$1,'S14'!$M$1,'S15'!$M$1,'S16'!$M$1,'S17'!$M$1,'S18'!$M$1,'S19'!$M$1,'S20'!$M$1))</f>
        <v/>
      </c>
      <c r="Q404" s="27" t="str">
        <f t="shared" si="278"/>
        <v/>
      </c>
      <c r="R404" s="27" t="str">
        <f t="shared" si="279"/>
        <v/>
      </c>
      <c r="S404" s="27" t="str">
        <f t="shared" si="280"/>
        <v/>
      </c>
      <c r="T404" s="27" t="str">
        <f t="shared" si="281"/>
        <v/>
      </c>
      <c r="U404" s="27" t="str">
        <f t="shared" si="282"/>
        <v/>
      </c>
      <c r="V404" s="27">
        <v>402</v>
      </c>
      <c r="W404" s="27" t="str">
        <f t="shared" si="283"/>
        <v/>
      </c>
      <c r="X404" s="27" t="str">
        <f t="shared" si="284"/>
        <v/>
      </c>
      <c r="Y404" s="27" t="str">
        <f>IF(W404="","",CHOOSE(VLOOKUP($V404,$B$1:$F$600,5,FALSE),AHS!$M$1,BHS!$M$1,CHS!$M$1,HMJHS!$M$1,KHS!$M$1,Kings!$M$1,MHS!$M$1,SWHS!$M$1,AMHS!$M$1,'S10'!$M$1,'S11'!$M$1,'S12'!$M$1,'S13'!$M$1,'S14'!$M$1,'S15'!$M$1,'S16'!$M$1,'S17'!$M$1,'S18'!$M$1,'S19'!$M$1,'S20'!$M$1))</f>
        <v/>
      </c>
      <c r="Z404" s="27" t="str">
        <f t="shared" si="285"/>
        <v/>
      </c>
      <c r="AA404" s="27" t="str">
        <f t="shared" si="286"/>
        <v/>
      </c>
      <c r="AB404" s="27" t="str">
        <f t="shared" si="287"/>
        <v/>
      </c>
      <c r="AC404" s="27" t="str">
        <f t="shared" si="288"/>
        <v/>
      </c>
      <c r="AD404" s="27" t="str">
        <f t="shared" si="289"/>
        <v/>
      </c>
    </row>
    <row r="405" spans="1:30" ht="12" customHeight="1" x14ac:dyDescent="0.25">
      <c r="A405" s="29" t="str">
        <f t="shared" ref="A405:B405" si="436">IF(C405="","",COUNTIF(C$1:C404,C405)+C405)</f>
        <v/>
      </c>
      <c r="B405" s="29" t="str">
        <f t="shared" si="436"/>
        <v/>
      </c>
      <c r="C405" s="29" t="str">
        <f t="shared" si="272"/>
        <v/>
      </c>
      <c r="D405" s="29" t="str">
        <f t="shared" si="273"/>
        <v/>
      </c>
      <c r="E405" s="29">
        <f>'S14'!$Y$6</f>
        <v>1</v>
      </c>
      <c r="F405" s="29">
        <v>14</v>
      </c>
      <c r="G405" s="29">
        <v>15</v>
      </c>
      <c r="H405" s="29" t="str">
        <f>IF(AND(E405=1,'S14'!H$17&lt;&gt;""),'S14'!H$17,"")</f>
        <v/>
      </c>
      <c r="I405" s="29" t="str">
        <f>IF(AND(E405=2,'S14'!H$17&lt;&gt;""),'S14'!H$17,"")</f>
        <v/>
      </c>
      <c r="J405" s="29" t="str">
        <f>IF(ISERROR(VLOOKUP(G405,'S14'!L$13:AR$32,30,FALSE)),"",VLOOKUP(G405,'S14'!L$13:AR$32,30,FALSE))</f>
        <v/>
      </c>
      <c r="K405" s="29" t="str">
        <f>IF(ISERROR(VLOOKUP(G405,'S14'!T$13:AR$32,23,FALSE)),"",VLOOKUP(G405,'S14'!T$13:AR$32,23,FALSE))</f>
        <v/>
      </c>
      <c r="L405" s="29" t="str">
        <f>IF(ISERROR(VLOOKUP(G405,'S14'!AB$13:AR$32,16,FALSE)),"",VLOOKUP(G405,'S14'!AB$13:AR$32,16,FALSE))</f>
        <v/>
      </c>
      <c r="M405" s="29" t="str">
        <f>IF(ISERROR(VLOOKUP(G405,'S14'!AJ$13:AR$32,9,FALSE)),"",VLOOKUP(G405,'S14'!AJ$13:AR$32,9,FALSE))</f>
        <v/>
      </c>
      <c r="N405" s="27" t="str">
        <f t="shared" si="276"/>
        <v/>
      </c>
      <c r="O405" s="27" t="str">
        <f t="shared" si="277"/>
        <v/>
      </c>
      <c r="P405" s="27" t="str">
        <f>IF(N405="","",CHOOSE(VLOOKUP($V405,$A$1:$F$600,6,FALSE),AHS!$M$1,BHS!$M$1,CHS!$M$1,HMJHS!$M$1,KHS!$M$1,Kings!$M$1,MHS!$M$1,SWHS!$M$1,AMHS!$M$1,'S10'!$M$1,'S11'!$M$1,'S12'!$M$1,'S13'!$M$1,'S14'!$M$1,'S15'!$M$1,'S16'!$M$1,'S17'!$M$1,'S18'!$M$1,'S19'!$M$1,'S20'!$M$1))</f>
        <v/>
      </c>
      <c r="Q405" s="27" t="str">
        <f t="shared" si="278"/>
        <v/>
      </c>
      <c r="R405" s="27" t="str">
        <f t="shared" si="279"/>
        <v/>
      </c>
      <c r="S405" s="27" t="str">
        <f t="shared" si="280"/>
        <v/>
      </c>
      <c r="T405" s="27" t="str">
        <f t="shared" si="281"/>
        <v/>
      </c>
      <c r="U405" s="27" t="str">
        <f t="shared" si="282"/>
        <v/>
      </c>
      <c r="V405" s="27">
        <v>403</v>
      </c>
      <c r="W405" s="27" t="str">
        <f t="shared" si="283"/>
        <v/>
      </c>
      <c r="X405" s="27" t="str">
        <f t="shared" si="284"/>
        <v/>
      </c>
      <c r="Y405" s="27" t="str">
        <f>IF(W405="","",CHOOSE(VLOOKUP($V405,$B$1:$F$600,5,FALSE),AHS!$M$1,BHS!$M$1,CHS!$M$1,HMJHS!$M$1,KHS!$M$1,Kings!$M$1,MHS!$M$1,SWHS!$M$1,AMHS!$M$1,'S10'!$M$1,'S11'!$M$1,'S12'!$M$1,'S13'!$M$1,'S14'!$M$1,'S15'!$M$1,'S16'!$M$1,'S17'!$M$1,'S18'!$M$1,'S19'!$M$1,'S20'!$M$1))</f>
        <v/>
      </c>
      <c r="Z405" s="27" t="str">
        <f t="shared" si="285"/>
        <v/>
      </c>
      <c r="AA405" s="27" t="str">
        <f t="shared" si="286"/>
        <v/>
      </c>
      <c r="AB405" s="27" t="str">
        <f t="shared" si="287"/>
        <v/>
      </c>
      <c r="AC405" s="27" t="str">
        <f t="shared" si="288"/>
        <v/>
      </c>
      <c r="AD405" s="27" t="str">
        <f t="shared" si="289"/>
        <v/>
      </c>
    </row>
    <row r="406" spans="1:30" ht="12" customHeight="1" x14ac:dyDescent="0.25">
      <c r="A406" s="29" t="str">
        <f t="shared" ref="A406:B406" si="437">IF(C406="","",COUNTIF(C$1:C405,C406)+C406)</f>
        <v/>
      </c>
      <c r="B406" s="29" t="str">
        <f t="shared" si="437"/>
        <v/>
      </c>
      <c r="C406" s="29" t="str">
        <f t="shared" si="272"/>
        <v/>
      </c>
      <c r="D406" s="29" t="str">
        <f t="shared" si="273"/>
        <v/>
      </c>
      <c r="E406" s="29">
        <f>'S14'!$Y$6</f>
        <v>1</v>
      </c>
      <c r="F406" s="29">
        <v>14</v>
      </c>
      <c r="G406" s="29">
        <v>16</v>
      </c>
      <c r="H406" s="29" t="str">
        <f>IF(AND(E406=1,'S14'!H$18&lt;&gt;""),'S14'!H$18,"")</f>
        <v/>
      </c>
      <c r="I406" s="29" t="str">
        <f>IF(AND(E406=2,'S14'!H$18&lt;&gt;""),'S14'!H$18,"")</f>
        <v/>
      </c>
      <c r="J406" s="29" t="str">
        <f>IF(ISERROR(VLOOKUP(G406,'S14'!L$13:AR$32,30,FALSE)),"",VLOOKUP(G406,'S14'!L$13:AR$32,30,FALSE))</f>
        <v/>
      </c>
      <c r="K406" s="29" t="str">
        <f>IF(ISERROR(VLOOKUP(G406,'S14'!T$13:AR$32,23,FALSE)),"",VLOOKUP(G406,'S14'!T$13:AR$32,23,FALSE))</f>
        <v/>
      </c>
      <c r="L406" s="29" t="str">
        <f>IF(ISERROR(VLOOKUP(G406,'S14'!AB$13:AR$32,16,FALSE)),"",VLOOKUP(G406,'S14'!AB$13:AR$32,16,FALSE))</f>
        <v/>
      </c>
      <c r="M406" s="29" t="str">
        <f>IF(ISERROR(VLOOKUP(G406,'S14'!AJ$13:AR$32,9,FALSE)),"",VLOOKUP(G406,'S14'!AJ$13:AR$32,9,FALSE))</f>
        <v/>
      </c>
      <c r="N406" s="27" t="str">
        <f t="shared" si="276"/>
        <v/>
      </c>
      <c r="O406" s="27" t="str">
        <f t="shared" si="277"/>
        <v/>
      </c>
      <c r="P406" s="27" t="str">
        <f>IF(N406="","",CHOOSE(VLOOKUP($V406,$A$1:$F$600,6,FALSE),AHS!$M$1,BHS!$M$1,CHS!$M$1,HMJHS!$M$1,KHS!$M$1,Kings!$M$1,MHS!$M$1,SWHS!$M$1,AMHS!$M$1,'S10'!$M$1,'S11'!$M$1,'S12'!$M$1,'S13'!$M$1,'S14'!$M$1,'S15'!$M$1,'S16'!$M$1,'S17'!$M$1,'S18'!$M$1,'S19'!$M$1,'S20'!$M$1))</f>
        <v/>
      </c>
      <c r="Q406" s="27" t="str">
        <f t="shared" si="278"/>
        <v/>
      </c>
      <c r="R406" s="27" t="str">
        <f t="shared" si="279"/>
        <v/>
      </c>
      <c r="S406" s="27" t="str">
        <f t="shared" si="280"/>
        <v/>
      </c>
      <c r="T406" s="27" t="str">
        <f t="shared" si="281"/>
        <v/>
      </c>
      <c r="U406" s="27" t="str">
        <f t="shared" si="282"/>
        <v/>
      </c>
      <c r="V406" s="27">
        <v>404</v>
      </c>
      <c r="W406" s="27" t="str">
        <f t="shared" si="283"/>
        <v/>
      </c>
      <c r="X406" s="27" t="str">
        <f t="shared" si="284"/>
        <v/>
      </c>
      <c r="Y406" s="27" t="str">
        <f>IF(W406="","",CHOOSE(VLOOKUP($V406,$B$1:$F$600,5,FALSE),AHS!$M$1,BHS!$M$1,CHS!$M$1,HMJHS!$M$1,KHS!$M$1,Kings!$M$1,MHS!$M$1,SWHS!$M$1,AMHS!$M$1,'S10'!$M$1,'S11'!$M$1,'S12'!$M$1,'S13'!$M$1,'S14'!$M$1,'S15'!$M$1,'S16'!$M$1,'S17'!$M$1,'S18'!$M$1,'S19'!$M$1,'S20'!$M$1))</f>
        <v/>
      </c>
      <c r="Z406" s="27" t="str">
        <f t="shared" si="285"/>
        <v/>
      </c>
      <c r="AA406" s="27" t="str">
        <f t="shared" si="286"/>
        <v/>
      </c>
      <c r="AB406" s="27" t="str">
        <f t="shared" si="287"/>
        <v/>
      </c>
      <c r="AC406" s="27" t="str">
        <f t="shared" si="288"/>
        <v/>
      </c>
      <c r="AD406" s="27" t="str">
        <f t="shared" si="289"/>
        <v/>
      </c>
    </row>
    <row r="407" spans="1:30" ht="12" customHeight="1" x14ac:dyDescent="0.25">
      <c r="A407" s="29" t="str">
        <f t="shared" ref="A407:B407" si="438">IF(C407="","",COUNTIF(C$1:C406,C407)+C407)</f>
        <v/>
      </c>
      <c r="B407" s="29" t="str">
        <f t="shared" si="438"/>
        <v/>
      </c>
      <c r="C407" s="29" t="str">
        <f t="shared" si="272"/>
        <v/>
      </c>
      <c r="D407" s="29" t="str">
        <f t="shared" si="273"/>
        <v/>
      </c>
      <c r="E407" s="29">
        <f>'S14'!$Y$6</f>
        <v>1</v>
      </c>
      <c r="F407" s="29">
        <v>14</v>
      </c>
      <c r="G407" s="29">
        <v>17</v>
      </c>
      <c r="H407" s="29" t="str">
        <f>IF(AND(E407=1,'S14'!H$19&lt;&gt;""),'S14'!H$19,"")</f>
        <v/>
      </c>
      <c r="I407" s="29" t="str">
        <f>IF(AND(E407=2,'S14'!H$19&lt;&gt;""),'S14'!H$19,"")</f>
        <v/>
      </c>
      <c r="J407" s="29" t="str">
        <f>IF(ISERROR(VLOOKUP(G407,'S14'!L$13:AR$32,30,FALSE)),"",VLOOKUP(G407,'S14'!L$13:AR$32,30,FALSE))</f>
        <v/>
      </c>
      <c r="K407" s="29" t="str">
        <f>IF(ISERROR(VLOOKUP(G407,'S14'!T$13:AR$32,23,FALSE)),"",VLOOKUP(G407,'S14'!T$13:AR$32,23,FALSE))</f>
        <v/>
      </c>
      <c r="L407" s="29" t="str">
        <f>IF(ISERROR(VLOOKUP(G407,'S14'!AB$13:AR$32,16,FALSE)),"",VLOOKUP(G407,'S14'!AB$13:AR$32,16,FALSE))</f>
        <v/>
      </c>
      <c r="M407" s="29" t="str">
        <f>IF(ISERROR(VLOOKUP(G407,'S14'!AJ$13:AR$32,9,FALSE)),"",VLOOKUP(G407,'S14'!AJ$13:AR$32,9,FALSE))</f>
        <v/>
      </c>
      <c r="N407" s="27" t="str">
        <f t="shared" si="276"/>
        <v/>
      </c>
      <c r="O407" s="27" t="str">
        <f t="shared" si="277"/>
        <v/>
      </c>
      <c r="P407" s="27" t="str">
        <f>IF(N407="","",CHOOSE(VLOOKUP($V407,$A$1:$F$600,6,FALSE),AHS!$M$1,BHS!$M$1,CHS!$M$1,HMJHS!$M$1,KHS!$M$1,Kings!$M$1,MHS!$M$1,SWHS!$M$1,AMHS!$M$1,'S10'!$M$1,'S11'!$M$1,'S12'!$M$1,'S13'!$M$1,'S14'!$M$1,'S15'!$M$1,'S16'!$M$1,'S17'!$M$1,'S18'!$M$1,'S19'!$M$1,'S20'!$M$1))</f>
        <v/>
      </c>
      <c r="Q407" s="27" t="str">
        <f t="shared" si="278"/>
        <v/>
      </c>
      <c r="R407" s="27" t="str">
        <f t="shared" si="279"/>
        <v/>
      </c>
      <c r="S407" s="27" t="str">
        <f t="shared" si="280"/>
        <v/>
      </c>
      <c r="T407" s="27" t="str">
        <f t="shared" si="281"/>
        <v/>
      </c>
      <c r="U407" s="27" t="str">
        <f t="shared" si="282"/>
        <v/>
      </c>
      <c r="V407" s="27">
        <v>405</v>
      </c>
      <c r="W407" s="27" t="str">
        <f t="shared" si="283"/>
        <v/>
      </c>
      <c r="X407" s="27" t="str">
        <f t="shared" si="284"/>
        <v/>
      </c>
      <c r="Y407" s="27" t="str">
        <f>IF(W407="","",CHOOSE(VLOOKUP($V407,$B$1:$F$600,5,FALSE),AHS!$M$1,BHS!$M$1,CHS!$M$1,HMJHS!$M$1,KHS!$M$1,Kings!$M$1,MHS!$M$1,SWHS!$M$1,AMHS!$M$1,'S10'!$M$1,'S11'!$M$1,'S12'!$M$1,'S13'!$M$1,'S14'!$M$1,'S15'!$M$1,'S16'!$M$1,'S17'!$M$1,'S18'!$M$1,'S19'!$M$1,'S20'!$M$1))</f>
        <v/>
      </c>
      <c r="Z407" s="27" t="str">
        <f t="shared" si="285"/>
        <v/>
      </c>
      <c r="AA407" s="27" t="str">
        <f t="shared" si="286"/>
        <v/>
      </c>
      <c r="AB407" s="27" t="str">
        <f t="shared" si="287"/>
        <v/>
      </c>
      <c r="AC407" s="27" t="str">
        <f t="shared" si="288"/>
        <v/>
      </c>
      <c r="AD407" s="27" t="str">
        <f t="shared" si="289"/>
        <v/>
      </c>
    </row>
    <row r="408" spans="1:30" ht="12" customHeight="1" x14ac:dyDescent="0.25">
      <c r="A408" s="29" t="str">
        <f t="shared" ref="A408:B408" si="439">IF(C408="","",COUNTIF(C$1:C407,C408)+C408)</f>
        <v/>
      </c>
      <c r="B408" s="29" t="str">
        <f t="shared" si="439"/>
        <v/>
      </c>
      <c r="C408" s="29" t="str">
        <f t="shared" si="272"/>
        <v/>
      </c>
      <c r="D408" s="29" t="str">
        <f t="shared" si="273"/>
        <v/>
      </c>
      <c r="E408" s="29">
        <f>'S14'!$Y$6</f>
        <v>1</v>
      </c>
      <c r="F408" s="29">
        <v>14</v>
      </c>
      <c r="G408" s="29">
        <v>18</v>
      </c>
      <c r="H408" s="29" t="str">
        <f>IF(AND(E408=1,'S14'!H$20&lt;&gt;""),'S14'!H$20,"")</f>
        <v/>
      </c>
      <c r="I408" s="29" t="str">
        <f>IF(AND(E408=2,'S14'!H$20&lt;&gt;""),'S14'!H$20,"")</f>
        <v/>
      </c>
      <c r="J408" s="29" t="str">
        <f>IF(ISERROR(VLOOKUP(G408,'S14'!L$13:AR$32,30,FALSE)),"",VLOOKUP(G408,'S14'!L$13:AR$32,30,FALSE))</f>
        <v/>
      </c>
      <c r="K408" s="29" t="str">
        <f>IF(ISERROR(VLOOKUP(G408,'S14'!T$13:AR$32,23,FALSE)),"",VLOOKUP(G408,'S14'!T$13:AR$32,23,FALSE))</f>
        <v/>
      </c>
      <c r="L408" s="29" t="str">
        <f>IF(ISERROR(VLOOKUP(G408,'S14'!AB$13:AR$32,16,FALSE)),"",VLOOKUP(G408,'S14'!AB$13:AR$32,16,FALSE))</f>
        <v/>
      </c>
      <c r="M408" s="29" t="str">
        <f>IF(ISERROR(VLOOKUP(G408,'S14'!AJ$13:AR$32,9,FALSE)),"",VLOOKUP(G408,'S14'!AJ$13:AR$32,9,FALSE))</f>
        <v/>
      </c>
      <c r="N408" s="27" t="str">
        <f t="shared" si="276"/>
        <v/>
      </c>
      <c r="O408" s="27" t="str">
        <f t="shared" si="277"/>
        <v/>
      </c>
      <c r="P408" s="27" t="str">
        <f>IF(N408="","",CHOOSE(VLOOKUP($V408,$A$1:$F$600,6,FALSE),AHS!$M$1,BHS!$M$1,CHS!$M$1,HMJHS!$M$1,KHS!$M$1,Kings!$M$1,MHS!$M$1,SWHS!$M$1,AMHS!$M$1,'S10'!$M$1,'S11'!$M$1,'S12'!$M$1,'S13'!$M$1,'S14'!$M$1,'S15'!$M$1,'S16'!$M$1,'S17'!$M$1,'S18'!$M$1,'S19'!$M$1,'S20'!$M$1))</f>
        <v/>
      </c>
      <c r="Q408" s="27" t="str">
        <f t="shared" si="278"/>
        <v/>
      </c>
      <c r="R408" s="27" t="str">
        <f t="shared" si="279"/>
        <v/>
      </c>
      <c r="S408" s="27" t="str">
        <f t="shared" si="280"/>
        <v/>
      </c>
      <c r="T408" s="27" t="str">
        <f t="shared" si="281"/>
        <v/>
      </c>
      <c r="U408" s="27" t="str">
        <f t="shared" si="282"/>
        <v/>
      </c>
      <c r="V408" s="27">
        <v>406</v>
      </c>
      <c r="W408" s="27" t="str">
        <f t="shared" si="283"/>
        <v/>
      </c>
      <c r="X408" s="27" t="str">
        <f t="shared" si="284"/>
        <v/>
      </c>
      <c r="Y408" s="27" t="str">
        <f>IF(W408="","",CHOOSE(VLOOKUP($V408,$B$1:$F$600,5,FALSE),AHS!$M$1,BHS!$M$1,CHS!$M$1,HMJHS!$M$1,KHS!$M$1,Kings!$M$1,MHS!$M$1,SWHS!$M$1,AMHS!$M$1,'S10'!$M$1,'S11'!$M$1,'S12'!$M$1,'S13'!$M$1,'S14'!$M$1,'S15'!$M$1,'S16'!$M$1,'S17'!$M$1,'S18'!$M$1,'S19'!$M$1,'S20'!$M$1))</f>
        <v/>
      </c>
      <c r="Z408" s="27" t="str">
        <f t="shared" si="285"/>
        <v/>
      </c>
      <c r="AA408" s="27" t="str">
        <f t="shared" si="286"/>
        <v/>
      </c>
      <c r="AB408" s="27" t="str">
        <f t="shared" si="287"/>
        <v/>
      </c>
      <c r="AC408" s="27" t="str">
        <f t="shared" si="288"/>
        <v/>
      </c>
      <c r="AD408" s="27" t="str">
        <f t="shared" si="289"/>
        <v/>
      </c>
    </row>
    <row r="409" spans="1:30" ht="12" customHeight="1" x14ac:dyDescent="0.25">
      <c r="A409" s="29" t="str">
        <f t="shared" ref="A409:B409" si="440">IF(C409="","",COUNTIF(C$1:C408,C409)+C409)</f>
        <v/>
      </c>
      <c r="B409" s="29" t="str">
        <f t="shared" si="440"/>
        <v/>
      </c>
      <c r="C409" s="29" t="str">
        <f t="shared" si="272"/>
        <v/>
      </c>
      <c r="D409" s="29" t="str">
        <f t="shared" si="273"/>
        <v/>
      </c>
      <c r="E409" s="29">
        <f>'S14'!$Y$6</f>
        <v>1</v>
      </c>
      <c r="F409" s="29">
        <v>14</v>
      </c>
      <c r="G409" s="29">
        <v>19</v>
      </c>
      <c r="H409" s="29" t="str">
        <f>IF(AND(E409=1,'S14'!H$21&lt;&gt;""),'S14'!H$21,"")</f>
        <v/>
      </c>
      <c r="I409" s="29" t="str">
        <f>IF(AND(E409=2,'S14'!H$21&lt;&gt;""),'S14'!H$21,"")</f>
        <v/>
      </c>
      <c r="J409" s="29" t="str">
        <f>IF(ISERROR(VLOOKUP(G409,'S14'!L$13:AR$32,30,FALSE)),"",VLOOKUP(G409,'S14'!L$13:AR$32,30,FALSE))</f>
        <v/>
      </c>
      <c r="K409" s="29" t="str">
        <f>IF(ISERROR(VLOOKUP(G409,'S14'!T$13:AR$32,23,FALSE)),"",VLOOKUP(G409,'S14'!T$13:AR$32,23,FALSE))</f>
        <v/>
      </c>
      <c r="L409" s="29" t="str">
        <f>IF(ISERROR(VLOOKUP(G409,'S14'!AB$13:AR$32,16,FALSE)),"",VLOOKUP(G409,'S14'!AB$13:AR$32,16,FALSE))</f>
        <v/>
      </c>
      <c r="M409" s="29" t="str">
        <f>IF(ISERROR(VLOOKUP(G409,'S14'!AJ$13:AR$32,9,FALSE)),"",VLOOKUP(G409,'S14'!AJ$13:AR$32,9,FALSE))</f>
        <v/>
      </c>
      <c r="N409" s="27" t="str">
        <f t="shared" si="276"/>
        <v/>
      </c>
      <c r="O409" s="27" t="str">
        <f t="shared" si="277"/>
        <v/>
      </c>
      <c r="P409" s="27" t="str">
        <f>IF(N409="","",CHOOSE(VLOOKUP($V409,$A$1:$F$600,6,FALSE),AHS!$M$1,BHS!$M$1,CHS!$M$1,HMJHS!$M$1,KHS!$M$1,Kings!$M$1,MHS!$M$1,SWHS!$M$1,AMHS!$M$1,'S10'!$M$1,'S11'!$M$1,'S12'!$M$1,'S13'!$M$1,'S14'!$M$1,'S15'!$M$1,'S16'!$M$1,'S17'!$M$1,'S18'!$M$1,'S19'!$M$1,'S20'!$M$1))</f>
        <v/>
      </c>
      <c r="Q409" s="27" t="str">
        <f t="shared" si="278"/>
        <v/>
      </c>
      <c r="R409" s="27" t="str">
        <f t="shared" si="279"/>
        <v/>
      </c>
      <c r="S409" s="27" t="str">
        <f t="shared" si="280"/>
        <v/>
      </c>
      <c r="T409" s="27" t="str">
        <f t="shared" si="281"/>
        <v/>
      </c>
      <c r="U409" s="27" t="str">
        <f t="shared" si="282"/>
        <v/>
      </c>
      <c r="V409" s="27">
        <v>407</v>
      </c>
      <c r="W409" s="27" t="str">
        <f t="shared" si="283"/>
        <v/>
      </c>
      <c r="X409" s="27" t="str">
        <f t="shared" si="284"/>
        <v/>
      </c>
      <c r="Y409" s="27" t="str">
        <f>IF(W409="","",CHOOSE(VLOOKUP($V409,$B$1:$F$600,5,FALSE),AHS!$M$1,BHS!$M$1,CHS!$M$1,HMJHS!$M$1,KHS!$M$1,Kings!$M$1,MHS!$M$1,SWHS!$M$1,AMHS!$M$1,'S10'!$M$1,'S11'!$M$1,'S12'!$M$1,'S13'!$M$1,'S14'!$M$1,'S15'!$M$1,'S16'!$M$1,'S17'!$M$1,'S18'!$M$1,'S19'!$M$1,'S20'!$M$1))</f>
        <v/>
      </c>
      <c r="Z409" s="27" t="str">
        <f t="shared" si="285"/>
        <v/>
      </c>
      <c r="AA409" s="27" t="str">
        <f t="shared" si="286"/>
        <v/>
      </c>
      <c r="AB409" s="27" t="str">
        <f t="shared" si="287"/>
        <v/>
      </c>
      <c r="AC409" s="27" t="str">
        <f t="shared" si="288"/>
        <v/>
      </c>
      <c r="AD409" s="27" t="str">
        <f t="shared" si="289"/>
        <v/>
      </c>
    </row>
    <row r="410" spans="1:30" ht="12" customHeight="1" x14ac:dyDescent="0.25">
      <c r="A410" s="29" t="str">
        <f t="shared" ref="A410:B410" si="441">IF(C410="","",COUNTIF(C$1:C409,C410)+C410)</f>
        <v/>
      </c>
      <c r="B410" s="29" t="str">
        <f t="shared" si="441"/>
        <v/>
      </c>
      <c r="C410" s="29" t="str">
        <f t="shared" si="272"/>
        <v/>
      </c>
      <c r="D410" s="29" t="str">
        <f t="shared" si="273"/>
        <v/>
      </c>
      <c r="E410" s="29">
        <f>'S14'!$Y$6</f>
        <v>1</v>
      </c>
      <c r="F410" s="29">
        <v>14</v>
      </c>
      <c r="G410" s="29">
        <v>20</v>
      </c>
      <c r="H410" s="29" t="str">
        <f>IF(AND(E410=1,'S14'!H$22&lt;&gt;""),'S14'!H$22,"")</f>
        <v/>
      </c>
      <c r="I410" s="29" t="str">
        <f>IF(AND(E410=2,'S14'!H$22&lt;&gt;""),'S14'!H$22,"")</f>
        <v/>
      </c>
      <c r="J410" s="29" t="str">
        <f>IF(ISERROR(VLOOKUP(G410,'S14'!L$13:AR$32,30,FALSE)),"",VLOOKUP(G410,'S14'!L$13:AR$32,30,FALSE))</f>
        <v/>
      </c>
      <c r="K410" s="29" t="str">
        <f>IF(ISERROR(VLOOKUP(G410,'S14'!T$13:AR$32,23,FALSE)),"",VLOOKUP(G410,'S14'!T$13:AR$32,23,FALSE))</f>
        <v/>
      </c>
      <c r="L410" s="29" t="str">
        <f>IF(ISERROR(VLOOKUP(G410,'S14'!AB$13:AR$32,16,FALSE)),"",VLOOKUP(G410,'S14'!AB$13:AR$32,16,FALSE))</f>
        <v/>
      </c>
      <c r="M410" s="29" t="str">
        <f>IF(ISERROR(VLOOKUP(G410,'S14'!AJ$13:AR$32,9,FALSE)),"",VLOOKUP(G410,'S14'!AJ$13:AR$32,9,FALSE))</f>
        <v/>
      </c>
      <c r="N410" s="27" t="str">
        <f t="shared" si="276"/>
        <v/>
      </c>
      <c r="O410" s="27" t="str">
        <f t="shared" si="277"/>
        <v/>
      </c>
      <c r="P410" s="27" t="str">
        <f>IF(N410="","",CHOOSE(VLOOKUP($V410,$A$1:$F$600,6,FALSE),AHS!$M$1,BHS!$M$1,CHS!$M$1,HMJHS!$M$1,KHS!$M$1,Kings!$M$1,MHS!$M$1,SWHS!$M$1,AMHS!$M$1,'S10'!$M$1,'S11'!$M$1,'S12'!$M$1,'S13'!$M$1,'S14'!$M$1,'S15'!$M$1,'S16'!$M$1,'S17'!$M$1,'S18'!$M$1,'S19'!$M$1,'S20'!$M$1))</f>
        <v/>
      </c>
      <c r="Q410" s="27" t="str">
        <f t="shared" si="278"/>
        <v/>
      </c>
      <c r="R410" s="27" t="str">
        <f t="shared" si="279"/>
        <v/>
      </c>
      <c r="S410" s="27" t="str">
        <f t="shared" si="280"/>
        <v/>
      </c>
      <c r="T410" s="27" t="str">
        <f t="shared" si="281"/>
        <v/>
      </c>
      <c r="U410" s="27" t="str">
        <f t="shared" si="282"/>
        <v/>
      </c>
      <c r="V410" s="27">
        <v>408</v>
      </c>
      <c r="W410" s="27" t="str">
        <f t="shared" si="283"/>
        <v/>
      </c>
      <c r="X410" s="27" t="str">
        <f t="shared" si="284"/>
        <v/>
      </c>
      <c r="Y410" s="27" t="str">
        <f>IF(W410="","",CHOOSE(VLOOKUP($V410,$B$1:$F$600,5,FALSE),AHS!$M$1,BHS!$M$1,CHS!$M$1,HMJHS!$M$1,KHS!$M$1,Kings!$M$1,MHS!$M$1,SWHS!$M$1,AMHS!$M$1,'S10'!$M$1,'S11'!$M$1,'S12'!$M$1,'S13'!$M$1,'S14'!$M$1,'S15'!$M$1,'S16'!$M$1,'S17'!$M$1,'S18'!$M$1,'S19'!$M$1,'S20'!$M$1))</f>
        <v/>
      </c>
      <c r="Z410" s="27" t="str">
        <f t="shared" si="285"/>
        <v/>
      </c>
      <c r="AA410" s="27" t="str">
        <f t="shared" si="286"/>
        <v/>
      </c>
      <c r="AB410" s="27" t="str">
        <f t="shared" si="287"/>
        <v/>
      </c>
      <c r="AC410" s="27" t="str">
        <f t="shared" si="288"/>
        <v/>
      </c>
      <c r="AD410" s="27" t="str">
        <f t="shared" si="289"/>
        <v/>
      </c>
    </row>
    <row r="411" spans="1:30" ht="12" customHeight="1" x14ac:dyDescent="0.25">
      <c r="A411" s="29" t="str">
        <f t="shared" ref="A411:B411" si="442">IF(C411="","",COUNTIF(C$1:C410,C411)+C411)</f>
        <v/>
      </c>
      <c r="B411" s="29" t="str">
        <f t="shared" si="442"/>
        <v/>
      </c>
      <c r="C411" s="29" t="str">
        <f t="shared" si="272"/>
        <v/>
      </c>
      <c r="D411" s="29" t="str">
        <f t="shared" si="273"/>
        <v/>
      </c>
      <c r="E411" s="29">
        <f>'S14'!$Y$6</f>
        <v>1</v>
      </c>
      <c r="F411" s="29">
        <v>14</v>
      </c>
      <c r="G411" s="29">
        <v>21</v>
      </c>
      <c r="H411" s="29" t="str">
        <f>IF(AND(E411=1,'S14'!H$23&lt;&gt;""),'S14'!H$23,"")</f>
        <v/>
      </c>
      <c r="I411" s="29" t="str">
        <f>IF(AND(E411=2,'S14'!H$23&lt;&gt;""),'S14'!H$23,"")</f>
        <v/>
      </c>
      <c r="J411" s="29" t="str">
        <f>IF(ISERROR(VLOOKUP(G411,'S14'!L$13:AR$32,30,FALSE)),"",VLOOKUP(G411,'S14'!L$13:AR$32,30,FALSE))</f>
        <v/>
      </c>
      <c r="K411" s="29" t="str">
        <f>IF(ISERROR(VLOOKUP(G411,'S14'!T$13:AR$32,23,FALSE)),"",VLOOKUP(G411,'S14'!T$13:AR$32,23,FALSE))</f>
        <v/>
      </c>
      <c r="L411" s="29" t="str">
        <f>IF(ISERROR(VLOOKUP(G411,'S14'!AB$13:AR$32,16,FALSE)),"",VLOOKUP(G411,'S14'!AB$13:AR$32,16,FALSE))</f>
        <v/>
      </c>
      <c r="M411" s="29" t="str">
        <f>IF(ISERROR(VLOOKUP(G411,'S14'!AJ$13:AR$32,9,FALSE)),"",VLOOKUP(G411,'S14'!AJ$13:AR$32,9,FALSE))</f>
        <v/>
      </c>
      <c r="N411" s="27" t="str">
        <f t="shared" si="276"/>
        <v/>
      </c>
      <c r="O411" s="27" t="str">
        <f t="shared" si="277"/>
        <v/>
      </c>
      <c r="P411" s="27" t="str">
        <f>IF(N411="","",CHOOSE(VLOOKUP($V411,$A$1:$F$600,6,FALSE),AHS!$M$1,BHS!$M$1,CHS!$M$1,HMJHS!$M$1,KHS!$M$1,Kings!$M$1,MHS!$M$1,SWHS!$M$1,AMHS!$M$1,'S10'!$M$1,'S11'!$M$1,'S12'!$M$1,'S13'!$M$1,'S14'!$M$1,'S15'!$M$1,'S16'!$M$1,'S17'!$M$1,'S18'!$M$1,'S19'!$M$1,'S20'!$M$1))</f>
        <v/>
      </c>
      <c r="Q411" s="27" t="str">
        <f t="shared" si="278"/>
        <v/>
      </c>
      <c r="R411" s="27" t="str">
        <f t="shared" si="279"/>
        <v/>
      </c>
      <c r="S411" s="27" t="str">
        <f t="shared" si="280"/>
        <v/>
      </c>
      <c r="T411" s="27" t="str">
        <f t="shared" si="281"/>
        <v/>
      </c>
      <c r="U411" s="27" t="str">
        <f t="shared" si="282"/>
        <v/>
      </c>
      <c r="V411" s="27">
        <v>409</v>
      </c>
      <c r="W411" s="27" t="str">
        <f t="shared" si="283"/>
        <v/>
      </c>
      <c r="X411" s="27" t="str">
        <f t="shared" si="284"/>
        <v/>
      </c>
      <c r="Y411" s="27" t="str">
        <f>IF(W411="","",CHOOSE(VLOOKUP($V411,$B$1:$F$600,5,FALSE),AHS!$M$1,BHS!$M$1,CHS!$M$1,HMJHS!$M$1,KHS!$M$1,Kings!$M$1,MHS!$M$1,SWHS!$M$1,AMHS!$M$1,'S10'!$M$1,'S11'!$M$1,'S12'!$M$1,'S13'!$M$1,'S14'!$M$1,'S15'!$M$1,'S16'!$M$1,'S17'!$M$1,'S18'!$M$1,'S19'!$M$1,'S20'!$M$1))</f>
        <v/>
      </c>
      <c r="Z411" s="27" t="str">
        <f t="shared" si="285"/>
        <v/>
      </c>
      <c r="AA411" s="27" t="str">
        <f t="shared" si="286"/>
        <v/>
      </c>
      <c r="AB411" s="27" t="str">
        <f t="shared" si="287"/>
        <v/>
      </c>
      <c r="AC411" s="27" t="str">
        <f t="shared" si="288"/>
        <v/>
      </c>
      <c r="AD411" s="27" t="str">
        <f t="shared" si="289"/>
        <v/>
      </c>
    </row>
    <row r="412" spans="1:30" ht="12" customHeight="1" x14ac:dyDescent="0.25">
      <c r="A412" s="29" t="str">
        <f t="shared" ref="A412:B412" si="443">IF(C412="","",COUNTIF(C$1:C411,C412)+C412)</f>
        <v/>
      </c>
      <c r="B412" s="29" t="str">
        <f t="shared" si="443"/>
        <v/>
      </c>
      <c r="C412" s="29" t="str">
        <f t="shared" si="272"/>
        <v/>
      </c>
      <c r="D412" s="29" t="str">
        <f t="shared" si="273"/>
        <v/>
      </c>
      <c r="E412" s="29">
        <f>'S14'!$Y$6</f>
        <v>1</v>
      </c>
      <c r="F412" s="29">
        <v>14</v>
      </c>
      <c r="G412" s="29">
        <v>22</v>
      </c>
      <c r="H412" s="29" t="str">
        <f>IF(AND(E412=1,'S14'!H$24&lt;&gt;""),'S14'!H$24,"")</f>
        <v/>
      </c>
      <c r="I412" s="29" t="str">
        <f>IF(AND(E412=2,'S14'!H$24&lt;&gt;""),'S14'!H$24,"")</f>
        <v/>
      </c>
      <c r="J412" s="29" t="str">
        <f>IF(ISERROR(VLOOKUP(G412,'S14'!L$13:AR$32,30,FALSE)),"",VLOOKUP(G412,'S14'!L$13:AR$32,30,FALSE))</f>
        <v/>
      </c>
      <c r="K412" s="29" t="str">
        <f>IF(ISERROR(VLOOKUP(G412,'S14'!T$13:AR$32,23,FALSE)),"",VLOOKUP(G412,'S14'!T$13:AR$32,23,FALSE))</f>
        <v/>
      </c>
      <c r="L412" s="29" t="str">
        <f>IF(ISERROR(VLOOKUP(G412,'S14'!AB$13:AR$32,16,FALSE)),"",VLOOKUP(G412,'S14'!AB$13:AR$32,16,FALSE))</f>
        <v/>
      </c>
      <c r="M412" s="29" t="str">
        <f>IF(ISERROR(VLOOKUP(G412,'S14'!AJ$13:AR$32,9,FALSE)),"",VLOOKUP(G412,'S14'!AJ$13:AR$32,9,FALSE))</f>
        <v/>
      </c>
      <c r="N412" s="27" t="str">
        <f t="shared" si="276"/>
        <v/>
      </c>
      <c r="O412" s="27" t="str">
        <f t="shared" si="277"/>
        <v/>
      </c>
      <c r="P412" s="27" t="str">
        <f>IF(N412="","",CHOOSE(VLOOKUP($V412,$A$1:$F$600,6,FALSE),AHS!$M$1,BHS!$M$1,CHS!$M$1,HMJHS!$M$1,KHS!$M$1,Kings!$M$1,MHS!$M$1,SWHS!$M$1,AMHS!$M$1,'S10'!$M$1,'S11'!$M$1,'S12'!$M$1,'S13'!$M$1,'S14'!$M$1,'S15'!$M$1,'S16'!$M$1,'S17'!$M$1,'S18'!$M$1,'S19'!$M$1,'S20'!$M$1))</f>
        <v/>
      </c>
      <c r="Q412" s="27" t="str">
        <f t="shared" si="278"/>
        <v/>
      </c>
      <c r="R412" s="27" t="str">
        <f t="shared" si="279"/>
        <v/>
      </c>
      <c r="S412" s="27" t="str">
        <f t="shared" si="280"/>
        <v/>
      </c>
      <c r="T412" s="27" t="str">
        <f t="shared" si="281"/>
        <v/>
      </c>
      <c r="U412" s="27" t="str">
        <f t="shared" si="282"/>
        <v/>
      </c>
      <c r="V412" s="27">
        <v>410</v>
      </c>
      <c r="W412" s="27" t="str">
        <f t="shared" si="283"/>
        <v/>
      </c>
      <c r="X412" s="27" t="str">
        <f t="shared" si="284"/>
        <v/>
      </c>
      <c r="Y412" s="27" t="str">
        <f>IF(W412="","",CHOOSE(VLOOKUP($V412,$B$1:$F$600,5,FALSE),AHS!$M$1,BHS!$M$1,CHS!$M$1,HMJHS!$M$1,KHS!$M$1,Kings!$M$1,MHS!$M$1,SWHS!$M$1,AMHS!$M$1,'S10'!$M$1,'S11'!$M$1,'S12'!$M$1,'S13'!$M$1,'S14'!$M$1,'S15'!$M$1,'S16'!$M$1,'S17'!$M$1,'S18'!$M$1,'S19'!$M$1,'S20'!$M$1))</f>
        <v/>
      </c>
      <c r="Z412" s="27" t="str">
        <f t="shared" si="285"/>
        <v/>
      </c>
      <c r="AA412" s="27" t="str">
        <f t="shared" si="286"/>
        <v/>
      </c>
      <c r="AB412" s="27" t="str">
        <f t="shared" si="287"/>
        <v/>
      </c>
      <c r="AC412" s="27" t="str">
        <f t="shared" si="288"/>
        <v/>
      </c>
      <c r="AD412" s="27" t="str">
        <f t="shared" si="289"/>
        <v/>
      </c>
    </row>
    <row r="413" spans="1:30" ht="12" customHeight="1" x14ac:dyDescent="0.25">
      <c r="A413" s="29" t="str">
        <f t="shared" ref="A413:B413" si="444">IF(C413="","",COUNTIF(C$1:C412,C413)+C413)</f>
        <v/>
      </c>
      <c r="B413" s="29" t="str">
        <f t="shared" si="444"/>
        <v/>
      </c>
      <c r="C413" s="29" t="str">
        <f t="shared" si="272"/>
        <v/>
      </c>
      <c r="D413" s="29" t="str">
        <f t="shared" si="273"/>
        <v/>
      </c>
      <c r="E413" s="29">
        <f>'S14'!$Y$6</f>
        <v>1</v>
      </c>
      <c r="F413" s="29">
        <v>14</v>
      </c>
      <c r="G413" s="29">
        <v>23</v>
      </c>
      <c r="H413" s="29" t="str">
        <f>IF(AND(E413=1,'S14'!H$25&lt;&gt;""),'S14'!H$25,"")</f>
        <v/>
      </c>
      <c r="I413" s="29" t="str">
        <f>IF(AND(E413=2,'S14'!H$25&lt;&gt;""),'S14'!H$25,"")</f>
        <v/>
      </c>
      <c r="J413" s="29" t="str">
        <f>IF(ISERROR(VLOOKUP(G413,'S14'!L$13:AR$32,30,FALSE)),"",VLOOKUP(G413,'S14'!L$13:AR$32,30,FALSE))</f>
        <v/>
      </c>
      <c r="K413" s="29" t="str">
        <f>IF(ISERROR(VLOOKUP(G413,'S14'!T$13:AR$32,23,FALSE)),"",VLOOKUP(G413,'S14'!T$13:AR$32,23,FALSE))</f>
        <v/>
      </c>
      <c r="L413" s="29" t="str">
        <f>IF(ISERROR(VLOOKUP(G413,'S14'!AB$13:AR$32,16,FALSE)),"",VLOOKUP(G413,'S14'!AB$13:AR$32,16,FALSE))</f>
        <v/>
      </c>
      <c r="M413" s="29" t="str">
        <f>IF(ISERROR(VLOOKUP(G413,'S14'!AJ$13:AR$32,9,FALSE)),"",VLOOKUP(G413,'S14'!AJ$13:AR$32,9,FALSE))</f>
        <v/>
      </c>
      <c r="N413" s="27" t="str">
        <f t="shared" si="276"/>
        <v/>
      </c>
      <c r="O413" s="27" t="str">
        <f t="shared" si="277"/>
        <v/>
      </c>
      <c r="P413" s="27" t="str">
        <f>IF(N413="","",CHOOSE(VLOOKUP($V413,$A$1:$F$600,6,FALSE),AHS!$M$1,BHS!$M$1,CHS!$M$1,HMJHS!$M$1,KHS!$M$1,Kings!$M$1,MHS!$M$1,SWHS!$M$1,AMHS!$M$1,'S10'!$M$1,'S11'!$M$1,'S12'!$M$1,'S13'!$M$1,'S14'!$M$1,'S15'!$M$1,'S16'!$M$1,'S17'!$M$1,'S18'!$M$1,'S19'!$M$1,'S20'!$M$1))</f>
        <v/>
      </c>
      <c r="Q413" s="27" t="str">
        <f t="shared" si="278"/>
        <v/>
      </c>
      <c r="R413" s="27" t="str">
        <f t="shared" si="279"/>
        <v/>
      </c>
      <c r="S413" s="27" t="str">
        <f t="shared" si="280"/>
        <v/>
      </c>
      <c r="T413" s="27" t="str">
        <f t="shared" si="281"/>
        <v/>
      </c>
      <c r="U413" s="27" t="str">
        <f t="shared" si="282"/>
        <v/>
      </c>
      <c r="V413" s="27">
        <v>411</v>
      </c>
      <c r="W413" s="27" t="str">
        <f t="shared" si="283"/>
        <v/>
      </c>
      <c r="X413" s="27" t="str">
        <f t="shared" si="284"/>
        <v/>
      </c>
      <c r="Y413" s="27" t="str">
        <f>IF(W413="","",CHOOSE(VLOOKUP($V413,$B$1:$F$600,5,FALSE),AHS!$M$1,BHS!$M$1,CHS!$M$1,HMJHS!$M$1,KHS!$M$1,Kings!$M$1,MHS!$M$1,SWHS!$M$1,AMHS!$M$1,'S10'!$M$1,'S11'!$M$1,'S12'!$M$1,'S13'!$M$1,'S14'!$M$1,'S15'!$M$1,'S16'!$M$1,'S17'!$M$1,'S18'!$M$1,'S19'!$M$1,'S20'!$M$1))</f>
        <v/>
      </c>
      <c r="Z413" s="27" t="str">
        <f t="shared" si="285"/>
        <v/>
      </c>
      <c r="AA413" s="27" t="str">
        <f t="shared" si="286"/>
        <v/>
      </c>
      <c r="AB413" s="27" t="str">
        <f t="shared" si="287"/>
        <v/>
      </c>
      <c r="AC413" s="27" t="str">
        <f t="shared" si="288"/>
        <v/>
      </c>
      <c r="AD413" s="27" t="str">
        <f t="shared" si="289"/>
        <v/>
      </c>
    </row>
    <row r="414" spans="1:30" ht="12" customHeight="1" x14ac:dyDescent="0.25">
      <c r="A414" s="29" t="str">
        <f t="shared" ref="A414:B414" si="445">IF(C414="","",COUNTIF(C$1:C413,C414)+C414)</f>
        <v/>
      </c>
      <c r="B414" s="29" t="str">
        <f t="shared" si="445"/>
        <v/>
      </c>
      <c r="C414" s="29" t="str">
        <f t="shared" si="272"/>
        <v/>
      </c>
      <c r="D414" s="29" t="str">
        <f t="shared" si="273"/>
        <v/>
      </c>
      <c r="E414" s="29">
        <f>'S14'!$Y$6</f>
        <v>1</v>
      </c>
      <c r="F414" s="29">
        <v>14</v>
      </c>
      <c r="G414" s="29">
        <v>24</v>
      </c>
      <c r="H414" s="29" t="str">
        <f>IF(AND(E414=1,'S14'!H$26&lt;&gt;""),'S14'!H$26,"")</f>
        <v/>
      </c>
      <c r="I414" s="29" t="str">
        <f>IF(AND(E414=2,'S14'!H$26&lt;&gt;""),'S14'!H$26,"")</f>
        <v/>
      </c>
      <c r="J414" s="29" t="str">
        <f>IF(ISERROR(VLOOKUP(G414,'S14'!L$13:AR$32,30,FALSE)),"",VLOOKUP(G414,'S14'!L$13:AR$32,30,FALSE))</f>
        <v/>
      </c>
      <c r="K414" s="29" t="str">
        <f>IF(ISERROR(VLOOKUP(G414,'S14'!T$13:AR$32,23,FALSE)),"",VLOOKUP(G414,'S14'!T$13:AR$32,23,FALSE))</f>
        <v/>
      </c>
      <c r="L414" s="29" t="str">
        <f>IF(ISERROR(VLOOKUP(G414,'S14'!AB$13:AR$32,16,FALSE)),"",VLOOKUP(G414,'S14'!AB$13:AR$32,16,FALSE))</f>
        <v/>
      </c>
      <c r="M414" s="29" t="str">
        <f>IF(ISERROR(VLOOKUP(G414,'S14'!AJ$13:AR$32,9,FALSE)),"",VLOOKUP(G414,'S14'!AJ$13:AR$32,9,FALSE))</f>
        <v/>
      </c>
      <c r="N414" s="27" t="str">
        <f t="shared" si="276"/>
        <v/>
      </c>
      <c r="O414" s="27" t="str">
        <f t="shared" si="277"/>
        <v/>
      </c>
      <c r="P414" s="27" t="str">
        <f>IF(N414="","",CHOOSE(VLOOKUP($V414,$A$1:$F$600,6,FALSE),AHS!$M$1,BHS!$M$1,CHS!$M$1,HMJHS!$M$1,KHS!$M$1,Kings!$M$1,MHS!$M$1,SWHS!$M$1,AMHS!$M$1,'S10'!$M$1,'S11'!$M$1,'S12'!$M$1,'S13'!$M$1,'S14'!$M$1,'S15'!$M$1,'S16'!$M$1,'S17'!$M$1,'S18'!$M$1,'S19'!$M$1,'S20'!$M$1))</f>
        <v/>
      </c>
      <c r="Q414" s="27" t="str">
        <f t="shared" si="278"/>
        <v/>
      </c>
      <c r="R414" s="27" t="str">
        <f t="shared" si="279"/>
        <v/>
      </c>
      <c r="S414" s="27" t="str">
        <f t="shared" si="280"/>
        <v/>
      </c>
      <c r="T414" s="27" t="str">
        <f t="shared" si="281"/>
        <v/>
      </c>
      <c r="U414" s="27" t="str">
        <f t="shared" si="282"/>
        <v/>
      </c>
      <c r="V414" s="27">
        <v>412</v>
      </c>
      <c r="W414" s="27" t="str">
        <f t="shared" si="283"/>
        <v/>
      </c>
      <c r="X414" s="27" t="str">
        <f t="shared" si="284"/>
        <v/>
      </c>
      <c r="Y414" s="27" t="str">
        <f>IF(W414="","",CHOOSE(VLOOKUP($V414,$B$1:$F$600,5,FALSE),AHS!$M$1,BHS!$M$1,CHS!$M$1,HMJHS!$M$1,KHS!$M$1,Kings!$M$1,MHS!$M$1,SWHS!$M$1,AMHS!$M$1,'S10'!$M$1,'S11'!$M$1,'S12'!$M$1,'S13'!$M$1,'S14'!$M$1,'S15'!$M$1,'S16'!$M$1,'S17'!$M$1,'S18'!$M$1,'S19'!$M$1,'S20'!$M$1))</f>
        <v/>
      </c>
      <c r="Z414" s="27" t="str">
        <f t="shared" si="285"/>
        <v/>
      </c>
      <c r="AA414" s="27" t="str">
        <f t="shared" si="286"/>
        <v/>
      </c>
      <c r="AB414" s="27" t="str">
        <f t="shared" si="287"/>
        <v/>
      </c>
      <c r="AC414" s="27" t="str">
        <f t="shared" si="288"/>
        <v/>
      </c>
      <c r="AD414" s="27" t="str">
        <f t="shared" si="289"/>
        <v/>
      </c>
    </row>
    <row r="415" spans="1:30" ht="12" customHeight="1" x14ac:dyDescent="0.25">
      <c r="A415" s="29" t="str">
        <f t="shared" ref="A415:B415" si="446">IF(C415="","",COUNTIF(C$1:C414,C415)+C415)</f>
        <v/>
      </c>
      <c r="B415" s="29" t="str">
        <f t="shared" si="446"/>
        <v/>
      </c>
      <c r="C415" s="29" t="str">
        <f t="shared" si="272"/>
        <v/>
      </c>
      <c r="D415" s="29" t="str">
        <f t="shared" si="273"/>
        <v/>
      </c>
      <c r="E415" s="29">
        <f>'S14'!$Y$6</f>
        <v>1</v>
      </c>
      <c r="F415" s="29">
        <v>14</v>
      </c>
      <c r="G415" s="29">
        <v>25</v>
      </c>
      <c r="H415" s="29" t="str">
        <f>IF(AND(E415=1,'S14'!H$27&lt;&gt;""),'S14'!H$27,"")</f>
        <v/>
      </c>
      <c r="I415" s="29" t="str">
        <f>IF(AND(E415=2,'S14'!H$27&lt;&gt;""),'S14'!H$27,"")</f>
        <v/>
      </c>
      <c r="J415" s="29" t="str">
        <f>IF(ISERROR(VLOOKUP(G415,'S14'!L$13:AR$32,30,FALSE)),"",VLOOKUP(G415,'S14'!L$13:AR$32,30,FALSE))</f>
        <v/>
      </c>
      <c r="K415" s="29" t="str">
        <f>IF(ISERROR(VLOOKUP(G415,'S14'!T$13:AR$32,23,FALSE)),"",VLOOKUP(G415,'S14'!T$13:AR$32,23,FALSE))</f>
        <v/>
      </c>
      <c r="L415" s="29" t="str">
        <f>IF(ISERROR(VLOOKUP(G415,'S14'!AB$13:AR$32,16,FALSE)),"",VLOOKUP(G415,'S14'!AB$13:AR$32,16,FALSE))</f>
        <v/>
      </c>
      <c r="M415" s="29" t="str">
        <f>IF(ISERROR(VLOOKUP(G415,'S14'!AJ$13:AR$32,9,FALSE)),"",VLOOKUP(G415,'S14'!AJ$13:AR$32,9,FALSE))</f>
        <v/>
      </c>
      <c r="N415" s="27" t="str">
        <f t="shared" si="276"/>
        <v/>
      </c>
      <c r="O415" s="27" t="str">
        <f t="shared" si="277"/>
        <v/>
      </c>
      <c r="P415" s="27" t="str">
        <f>IF(N415="","",CHOOSE(VLOOKUP($V415,$A$1:$F$600,6,FALSE),AHS!$M$1,BHS!$M$1,CHS!$M$1,HMJHS!$M$1,KHS!$M$1,Kings!$M$1,MHS!$M$1,SWHS!$M$1,AMHS!$M$1,'S10'!$M$1,'S11'!$M$1,'S12'!$M$1,'S13'!$M$1,'S14'!$M$1,'S15'!$M$1,'S16'!$M$1,'S17'!$M$1,'S18'!$M$1,'S19'!$M$1,'S20'!$M$1))</f>
        <v/>
      </c>
      <c r="Q415" s="27" t="str">
        <f t="shared" si="278"/>
        <v/>
      </c>
      <c r="R415" s="27" t="str">
        <f t="shared" si="279"/>
        <v/>
      </c>
      <c r="S415" s="27" t="str">
        <f t="shared" si="280"/>
        <v/>
      </c>
      <c r="T415" s="27" t="str">
        <f t="shared" si="281"/>
        <v/>
      </c>
      <c r="U415" s="27" t="str">
        <f t="shared" si="282"/>
        <v/>
      </c>
      <c r="V415" s="27">
        <v>413</v>
      </c>
      <c r="W415" s="27" t="str">
        <f t="shared" si="283"/>
        <v/>
      </c>
      <c r="X415" s="27" t="str">
        <f t="shared" si="284"/>
        <v/>
      </c>
      <c r="Y415" s="27" t="str">
        <f>IF(W415="","",CHOOSE(VLOOKUP($V415,$B$1:$F$600,5,FALSE),AHS!$M$1,BHS!$M$1,CHS!$M$1,HMJHS!$M$1,KHS!$M$1,Kings!$M$1,MHS!$M$1,SWHS!$M$1,AMHS!$M$1,'S10'!$M$1,'S11'!$M$1,'S12'!$M$1,'S13'!$M$1,'S14'!$M$1,'S15'!$M$1,'S16'!$M$1,'S17'!$M$1,'S18'!$M$1,'S19'!$M$1,'S20'!$M$1))</f>
        <v/>
      </c>
      <c r="Z415" s="27" t="str">
        <f t="shared" si="285"/>
        <v/>
      </c>
      <c r="AA415" s="27" t="str">
        <f t="shared" si="286"/>
        <v/>
      </c>
      <c r="AB415" s="27" t="str">
        <f t="shared" si="287"/>
        <v/>
      </c>
      <c r="AC415" s="27" t="str">
        <f t="shared" si="288"/>
        <v/>
      </c>
      <c r="AD415" s="27" t="str">
        <f t="shared" si="289"/>
        <v/>
      </c>
    </row>
    <row r="416" spans="1:30" ht="12" customHeight="1" x14ac:dyDescent="0.25">
      <c r="A416" s="29" t="str">
        <f t="shared" ref="A416:B416" si="447">IF(C416="","",COUNTIF(C$1:C415,C416)+C416)</f>
        <v/>
      </c>
      <c r="B416" s="29" t="str">
        <f t="shared" si="447"/>
        <v/>
      </c>
      <c r="C416" s="29" t="str">
        <f t="shared" si="272"/>
        <v/>
      </c>
      <c r="D416" s="29" t="str">
        <f t="shared" si="273"/>
        <v/>
      </c>
      <c r="E416" s="29">
        <f>'S14'!$Y$6</f>
        <v>1</v>
      </c>
      <c r="F416" s="29">
        <v>14</v>
      </c>
      <c r="G416" s="29">
        <v>26</v>
      </c>
      <c r="H416" s="29" t="str">
        <f>IF(AND(E416=1,'S14'!H$28&lt;&gt;""),'S14'!H$28,"")</f>
        <v/>
      </c>
      <c r="I416" s="29" t="str">
        <f>IF(AND(E416=2,'S14'!H$28&lt;&gt;""),'S14'!H$28,"")</f>
        <v/>
      </c>
      <c r="J416" s="29" t="str">
        <f>IF(ISERROR(VLOOKUP(G416,'S14'!L$13:AR$32,30,FALSE)),"",VLOOKUP(G416,'S14'!L$13:AR$32,30,FALSE))</f>
        <v/>
      </c>
      <c r="K416" s="29" t="str">
        <f>IF(ISERROR(VLOOKUP(G416,'S14'!T$13:AR$32,23,FALSE)),"",VLOOKUP(G416,'S14'!T$13:AR$32,23,FALSE))</f>
        <v/>
      </c>
      <c r="L416" s="29" t="str">
        <f>IF(ISERROR(VLOOKUP(G416,'S14'!AB$13:AR$32,16,FALSE)),"",VLOOKUP(G416,'S14'!AB$13:AR$32,16,FALSE))</f>
        <v/>
      </c>
      <c r="M416" s="29" t="str">
        <f>IF(ISERROR(VLOOKUP(G416,'S14'!AJ$13:AR$32,9,FALSE)),"",VLOOKUP(G416,'S14'!AJ$13:AR$32,9,FALSE))</f>
        <v/>
      </c>
      <c r="N416" s="27" t="str">
        <f t="shared" si="276"/>
        <v/>
      </c>
      <c r="O416" s="27" t="str">
        <f t="shared" si="277"/>
        <v/>
      </c>
      <c r="P416" s="27" t="str">
        <f>IF(N416="","",CHOOSE(VLOOKUP($V416,$A$1:$F$600,6,FALSE),AHS!$M$1,BHS!$M$1,CHS!$M$1,HMJHS!$M$1,KHS!$M$1,Kings!$M$1,MHS!$M$1,SWHS!$M$1,AMHS!$M$1,'S10'!$M$1,'S11'!$M$1,'S12'!$M$1,'S13'!$M$1,'S14'!$M$1,'S15'!$M$1,'S16'!$M$1,'S17'!$M$1,'S18'!$M$1,'S19'!$M$1,'S20'!$M$1))</f>
        <v/>
      </c>
      <c r="Q416" s="27" t="str">
        <f t="shared" si="278"/>
        <v/>
      </c>
      <c r="R416" s="27" t="str">
        <f t="shared" si="279"/>
        <v/>
      </c>
      <c r="S416" s="27" t="str">
        <f t="shared" si="280"/>
        <v/>
      </c>
      <c r="T416" s="27" t="str">
        <f t="shared" si="281"/>
        <v/>
      </c>
      <c r="U416" s="27" t="str">
        <f t="shared" si="282"/>
        <v/>
      </c>
      <c r="V416" s="27">
        <v>414</v>
      </c>
      <c r="W416" s="27" t="str">
        <f t="shared" si="283"/>
        <v/>
      </c>
      <c r="X416" s="27" t="str">
        <f t="shared" si="284"/>
        <v/>
      </c>
      <c r="Y416" s="27" t="str">
        <f>IF(W416="","",CHOOSE(VLOOKUP($V416,$B$1:$F$600,5,FALSE),AHS!$M$1,BHS!$M$1,CHS!$M$1,HMJHS!$M$1,KHS!$M$1,Kings!$M$1,MHS!$M$1,SWHS!$M$1,AMHS!$M$1,'S10'!$M$1,'S11'!$M$1,'S12'!$M$1,'S13'!$M$1,'S14'!$M$1,'S15'!$M$1,'S16'!$M$1,'S17'!$M$1,'S18'!$M$1,'S19'!$M$1,'S20'!$M$1))</f>
        <v/>
      </c>
      <c r="Z416" s="27" t="str">
        <f t="shared" si="285"/>
        <v/>
      </c>
      <c r="AA416" s="27" t="str">
        <f t="shared" si="286"/>
        <v/>
      </c>
      <c r="AB416" s="27" t="str">
        <f t="shared" si="287"/>
        <v/>
      </c>
      <c r="AC416" s="27" t="str">
        <f t="shared" si="288"/>
        <v/>
      </c>
      <c r="AD416" s="27" t="str">
        <f t="shared" si="289"/>
        <v/>
      </c>
    </row>
    <row r="417" spans="1:30" ht="12" customHeight="1" x14ac:dyDescent="0.25">
      <c r="A417" s="29" t="str">
        <f t="shared" ref="A417:B417" si="448">IF(C417="","",COUNTIF(C$1:C416,C417)+C417)</f>
        <v/>
      </c>
      <c r="B417" s="29" t="str">
        <f t="shared" si="448"/>
        <v/>
      </c>
      <c r="C417" s="29" t="str">
        <f t="shared" si="272"/>
        <v/>
      </c>
      <c r="D417" s="29" t="str">
        <f t="shared" si="273"/>
        <v/>
      </c>
      <c r="E417" s="29">
        <f>'S14'!$Y$6</f>
        <v>1</v>
      </c>
      <c r="F417" s="29">
        <v>14</v>
      </c>
      <c r="G417" s="29">
        <v>27</v>
      </c>
      <c r="H417" s="29" t="str">
        <f>IF(AND(E417=1,'S14'!H$29&lt;&gt;""),'S14'!H$29,"")</f>
        <v/>
      </c>
      <c r="I417" s="29" t="str">
        <f>IF(AND(E417=2,'S14'!H$29&lt;&gt;""),'S14'!H$29,"")</f>
        <v/>
      </c>
      <c r="J417" s="29" t="str">
        <f>IF(ISERROR(VLOOKUP(G417,'S14'!L$13:AR$32,30,FALSE)),"",VLOOKUP(G417,'S14'!L$13:AR$32,30,FALSE))</f>
        <v/>
      </c>
      <c r="K417" s="29" t="str">
        <f>IF(ISERROR(VLOOKUP(G417,'S14'!T$13:AR$32,23,FALSE)),"",VLOOKUP(G417,'S14'!T$13:AR$32,23,FALSE))</f>
        <v/>
      </c>
      <c r="L417" s="29" t="str">
        <f>IF(ISERROR(VLOOKUP(G417,'S14'!AB$13:AR$32,16,FALSE)),"",VLOOKUP(G417,'S14'!AB$13:AR$32,16,FALSE))</f>
        <v/>
      </c>
      <c r="M417" s="29" t="str">
        <f>IF(ISERROR(VLOOKUP(G417,'S14'!AJ$13:AR$32,9,FALSE)),"",VLOOKUP(G417,'S14'!AJ$13:AR$32,9,FALSE))</f>
        <v/>
      </c>
      <c r="N417" s="27" t="str">
        <f t="shared" si="276"/>
        <v/>
      </c>
      <c r="O417" s="27" t="str">
        <f t="shared" si="277"/>
        <v/>
      </c>
      <c r="P417" s="27" t="str">
        <f>IF(N417="","",CHOOSE(VLOOKUP($V417,$A$1:$F$600,6,FALSE),AHS!$M$1,BHS!$M$1,CHS!$M$1,HMJHS!$M$1,KHS!$M$1,Kings!$M$1,MHS!$M$1,SWHS!$M$1,AMHS!$M$1,'S10'!$M$1,'S11'!$M$1,'S12'!$M$1,'S13'!$M$1,'S14'!$M$1,'S15'!$M$1,'S16'!$M$1,'S17'!$M$1,'S18'!$M$1,'S19'!$M$1,'S20'!$M$1))</f>
        <v/>
      </c>
      <c r="Q417" s="27" t="str">
        <f t="shared" si="278"/>
        <v/>
      </c>
      <c r="R417" s="27" t="str">
        <f t="shared" si="279"/>
        <v/>
      </c>
      <c r="S417" s="27" t="str">
        <f t="shared" si="280"/>
        <v/>
      </c>
      <c r="T417" s="27" t="str">
        <f t="shared" si="281"/>
        <v/>
      </c>
      <c r="U417" s="27" t="str">
        <f t="shared" si="282"/>
        <v/>
      </c>
      <c r="V417" s="27">
        <v>415</v>
      </c>
      <c r="W417" s="27" t="str">
        <f t="shared" si="283"/>
        <v/>
      </c>
      <c r="X417" s="27" t="str">
        <f t="shared" si="284"/>
        <v/>
      </c>
      <c r="Y417" s="27" t="str">
        <f>IF(W417="","",CHOOSE(VLOOKUP($V417,$B$1:$F$600,5,FALSE),AHS!$M$1,BHS!$M$1,CHS!$M$1,HMJHS!$M$1,KHS!$M$1,Kings!$M$1,MHS!$M$1,SWHS!$M$1,AMHS!$M$1,'S10'!$M$1,'S11'!$M$1,'S12'!$M$1,'S13'!$M$1,'S14'!$M$1,'S15'!$M$1,'S16'!$M$1,'S17'!$M$1,'S18'!$M$1,'S19'!$M$1,'S20'!$M$1))</f>
        <v/>
      </c>
      <c r="Z417" s="27" t="str">
        <f t="shared" si="285"/>
        <v/>
      </c>
      <c r="AA417" s="27" t="str">
        <f t="shared" si="286"/>
        <v/>
      </c>
      <c r="AB417" s="27" t="str">
        <f t="shared" si="287"/>
        <v/>
      </c>
      <c r="AC417" s="27" t="str">
        <f t="shared" si="288"/>
        <v/>
      </c>
      <c r="AD417" s="27" t="str">
        <f t="shared" si="289"/>
        <v/>
      </c>
    </row>
    <row r="418" spans="1:30" ht="12" customHeight="1" x14ac:dyDescent="0.25">
      <c r="A418" s="29" t="str">
        <f t="shared" ref="A418:B418" si="449">IF(C418="","",COUNTIF(C$1:C417,C418)+C418)</f>
        <v/>
      </c>
      <c r="B418" s="29" t="str">
        <f t="shared" si="449"/>
        <v/>
      </c>
      <c r="C418" s="29" t="str">
        <f t="shared" si="272"/>
        <v/>
      </c>
      <c r="D418" s="29" t="str">
        <f t="shared" si="273"/>
        <v/>
      </c>
      <c r="E418" s="29">
        <f>'S14'!$Y$6</f>
        <v>1</v>
      </c>
      <c r="F418" s="29">
        <v>14</v>
      </c>
      <c r="G418" s="29">
        <v>28</v>
      </c>
      <c r="H418" s="29" t="str">
        <f>IF(AND(E418=1,'S14'!H$30&lt;&gt;""),'S14'!H$30,"")</f>
        <v/>
      </c>
      <c r="I418" s="29" t="str">
        <f>IF(AND(E418=2,'S14'!H$30&lt;&gt;""),'S14'!H$30,"")</f>
        <v/>
      </c>
      <c r="J418" s="29" t="str">
        <f>IF(ISERROR(VLOOKUP(G418,'S14'!L$13:AR$32,30,FALSE)),"",VLOOKUP(G418,'S14'!L$13:AR$32,30,FALSE))</f>
        <v/>
      </c>
      <c r="K418" s="29" t="str">
        <f>IF(ISERROR(VLOOKUP(G418,'S14'!T$13:AR$32,23,FALSE)),"",VLOOKUP(G418,'S14'!T$13:AR$32,23,FALSE))</f>
        <v/>
      </c>
      <c r="L418" s="29" t="str">
        <f>IF(ISERROR(VLOOKUP(G418,'S14'!AB$13:AR$32,16,FALSE)),"",VLOOKUP(G418,'S14'!AB$13:AR$32,16,FALSE))</f>
        <v/>
      </c>
      <c r="M418" s="29" t="str">
        <f>IF(ISERROR(VLOOKUP(G418,'S14'!AJ$13:AR$32,9,FALSE)),"",VLOOKUP(G418,'S14'!AJ$13:AR$32,9,FALSE))</f>
        <v/>
      </c>
      <c r="N418" s="27" t="str">
        <f t="shared" si="276"/>
        <v/>
      </c>
      <c r="O418" s="27" t="str">
        <f t="shared" si="277"/>
        <v/>
      </c>
      <c r="P418" s="27" t="str">
        <f>IF(N418="","",CHOOSE(VLOOKUP($V418,$A$1:$F$600,6,FALSE),AHS!$M$1,BHS!$M$1,CHS!$M$1,HMJHS!$M$1,KHS!$M$1,Kings!$M$1,MHS!$M$1,SWHS!$M$1,AMHS!$M$1,'S10'!$M$1,'S11'!$M$1,'S12'!$M$1,'S13'!$M$1,'S14'!$M$1,'S15'!$M$1,'S16'!$M$1,'S17'!$M$1,'S18'!$M$1,'S19'!$M$1,'S20'!$M$1))</f>
        <v/>
      </c>
      <c r="Q418" s="27" t="str">
        <f t="shared" si="278"/>
        <v/>
      </c>
      <c r="R418" s="27" t="str">
        <f t="shared" si="279"/>
        <v/>
      </c>
      <c r="S418" s="27" t="str">
        <f t="shared" si="280"/>
        <v/>
      </c>
      <c r="T418" s="27" t="str">
        <f t="shared" si="281"/>
        <v/>
      </c>
      <c r="U418" s="27" t="str">
        <f t="shared" si="282"/>
        <v/>
      </c>
      <c r="V418" s="27">
        <v>416</v>
      </c>
      <c r="W418" s="27" t="str">
        <f t="shared" si="283"/>
        <v/>
      </c>
      <c r="X418" s="27" t="str">
        <f t="shared" si="284"/>
        <v/>
      </c>
      <c r="Y418" s="27" t="str">
        <f>IF(W418="","",CHOOSE(VLOOKUP($V418,$B$1:$F$600,5,FALSE),AHS!$M$1,BHS!$M$1,CHS!$M$1,HMJHS!$M$1,KHS!$M$1,Kings!$M$1,MHS!$M$1,SWHS!$M$1,AMHS!$M$1,'S10'!$M$1,'S11'!$M$1,'S12'!$M$1,'S13'!$M$1,'S14'!$M$1,'S15'!$M$1,'S16'!$M$1,'S17'!$M$1,'S18'!$M$1,'S19'!$M$1,'S20'!$M$1))</f>
        <v/>
      </c>
      <c r="Z418" s="27" t="str">
        <f t="shared" si="285"/>
        <v/>
      </c>
      <c r="AA418" s="27" t="str">
        <f t="shared" si="286"/>
        <v/>
      </c>
      <c r="AB418" s="27" t="str">
        <f t="shared" si="287"/>
        <v/>
      </c>
      <c r="AC418" s="27" t="str">
        <f t="shared" si="288"/>
        <v/>
      </c>
      <c r="AD418" s="27" t="str">
        <f t="shared" si="289"/>
        <v/>
      </c>
    </row>
    <row r="419" spans="1:30" ht="12" customHeight="1" x14ac:dyDescent="0.25">
      <c r="A419" s="29" t="str">
        <f t="shared" ref="A419:B419" si="450">IF(C419="","",COUNTIF(C$1:C418,C419)+C419)</f>
        <v/>
      </c>
      <c r="B419" s="29" t="str">
        <f t="shared" si="450"/>
        <v/>
      </c>
      <c r="C419" s="29" t="str">
        <f t="shared" si="272"/>
        <v/>
      </c>
      <c r="D419" s="29" t="str">
        <f t="shared" si="273"/>
        <v/>
      </c>
      <c r="E419" s="29">
        <f>'S14'!$Y$6</f>
        <v>1</v>
      </c>
      <c r="F419" s="29">
        <v>14</v>
      </c>
      <c r="G419" s="29">
        <v>29</v>
      </c>
      <c r="H419" s="29" t="str">
        <f>IF(AND(E419=1,'S14'!H$31&lt;&gt;""),'S14'!H$31,"")</f>
        <v/>
      </c>
      <c r="I419" s="29" t="str">
        <f>IF(AND(E419=2,'S14'!H$31&lt;&gt;""),'S14'!H$31,"")</f>
        <v/>
      </c>
      <c r="J419" s="29" t="str">
        <f>IF(ISERROR(VLOOKUP(G419,'S14'!L$13:AR$32,30,FALSE)),"",VLOOKUP(G419,'S14'!L$13:AR$32,30,FALSE))</f>
        <v/>
      </c>
      <c r="K419" s="29" t="str">
        <f>IF(ISERROR(VLOOKUP(G419,'S14'!T$13:AR$32,23,FALSE)),"",VLOOKUP(G419,'S14'!T$13:AR$32,23,FALSE))</f>
        <v/>
      </c>
      <c r="L419" s="29" t="str">
        <f>IF(ISERROR(VLOOKUP(G419,'S14'!AB$13:AR$32,16,FALSE)),"",VLOOKUP(G419,'S14'!AB$13:AR$32,16,FALSE))</f>
        <v/>
      </c>
      <c r="M419" s="29" t="str">
        <f>IF(ISERROR(VLOOKUP(G419,'S14'!AJ$13:AR$32,9,FALSE)),"",VLOOKUP(G419,'S14'!AJ$13:AR$32,9,FALSE))</f>
        <v/>
      </c>
      <c r="N419" s="27" t="str">
        <f t="shared" si="276"/>
        <v/>
      </c>
      <c r="O419" s="27" t="str">
        <f t="shared" si="277"/>
        <v/>
      </c>
      <c r="P419" s="27" t="str">
        <f>IF(N419="","",CHOOSE(VLOOKUP($V419,$A$1:$F$600,6,FALSE),AHS!$M$1,BHS!$M$1,CHS!$M$1,HMJHS!$M$1,KHS!$M$1,Kings!$M$1,MHS!$M$1,SWHS!$M$1,AMHS!$M$1,'S10'!$M$1,'S11'!$M$1,'S12'!$M$1,'S13'!$M$1,'S14'!$M$1,'S15'!$M$1,'S16'!$M$1,'S17'!$M$1,'S18'!$M$1,'S19'!$M$1,'S20'!$M$1))</f>
        <v/>
      </c>
      <c r="Q419" s="27" t="str">
        <f t="shared" si="278"/>
        <v/>
      </c>
      <c r="R419" s="27" t="str">
        <f t="shared" si="279"/>
        <v/>
      </c>
      <c r="S419" s="27" t="str">
        <f t="shared" si="280"/>
        <v/>
      </c>
      <c r="T419" s="27" t="str">
        <f t="shared" si="281"/>
        <v/>
      </c>
      <c r="U419" s="27" t="str">
        <f t="shared" si="282"/>
        <v/>
      </c>
      <c r="V419" s="27">
        <v>417</v>
      </c>
      <c r="W419" s="27" t="str">
        <f t="shared" si="283"/>
        <v/>
      </c>
      <c r="X419" s="27" t="str">
        <f t="shared" si="284"/>
        <v/>
      </c>
      <c r="Y419" s="27" t="str">
        <f>IF(W419="","",CHOOSE(VLOOKUP($V419,$B$1:$F$600,5,FALSE),AHS!$M$1,BHS!$M$1,CHS!$M$1,HMJHS!$M$1,KHS!$M$1,Kings!$M$1,MHS!$M$1,SWHS!$M$1,AMHS!$M$1,'S10'!$M$1,'S11'!$M$1,'S12'!$M$1,'S13'!$M$1,'S14'!$M$1,'S15'!$M$1,'S16'!$M$1,'S17'!$M$1,'S18'!$M$1,'S19'!$M$1,'S20'!$M$1))</f>
        <v/>
      </c>
      <c r="Z419" s="27" t="str">
        <f t="shared" si="285"/>
        <v/>
      </c>
      <c r="AA419" s="27" t="str">
        <f t="shared" si="286"/>
        <v/>
      </c>
      <c r="AB419" s="27" t="str">
        <f t="shared" si="287"/>
        <v/>
      </c>
      <c r="AC419" s="27" t="str">
        <f t="shared" si="288"/>
        <v/>
      </c>
      <c r="AD419" s="27" t="str">
        <f t="shared" si="289"/>
        <v/>
      </c>
    </row>
    <row r="420" spans="1:30" ht="12" customHeight="1" x14ac:dyDescent="0.25">
      <c r="A420" s="29" t="str">
        <f t="shared" ref="A420:B420" si="451">IF(C420="","",COUNTIF(C$1:C419,C420)+C420)</f>
        <v/>
      </c>
      <c r="B420" s="29" t="str">
        <f t="shared" si="451"/>
        <v/>
      </c>
      <c r="C420" s="29" t="str">
        <f t="shared" si="272"/>
        <v/>
      </c>
      <c r="D420" s="29" t="str">
        <f t="shared" si="273"/>
        <v/>
      </c>
      <c r="E420" s="29">
        <f>'S14'!$Y$6</f>
        <v>1</v>
      </c>
      <c r="F420" s="29">
        <v>14</v>
      </c>
      <c r="G420" s="29">
        <v>30</v>
      </c>
      <c r="H420" s="29" t="str">
        <f>IF(AND(E420=1,'S14'!H$32&lt;&gt;""),'S14'!H$32,"")</f>
        <v/>
      </c>
      <c r="I420" s="29" t="str">
        <f>IF(AND(E420=2,'S14'!H$32&lt;&gt;""),'S14'!H$32,"")</f>
        <v/>
      </c>
      <c r="J420" s="29" t="str">
        <f>IF(ISERROR(VLOOKUP(G420,'S14'!L$13:AR$32,30,FALSE)),"",VLOOKUP(G420,'S14'!L$13:AR$32,30,FALSE))</f>
        <v/>
      </c>
      <c r="K420" s="29" t="str">
        <f>IF(ISERROR(VLOOKUP(G420,'S14'!T$13:AR$32,23,FALSE)),"",VLOOKUP(G420,'S14'!T$13:AR$32,23,FALSE))</f>
        <v/>
      </c>
      <c r="L420" s="29" t="str">
        <f>IF(ISERROR(VLOOKUP(G420,'S14'!AB$13:AR$32,16,FALSE)),"",VLOOKUP(G420,'S14'!AB$13:AR$32,16,FALSE))</f>
        <v/>
      </c>
      <c r="M420" s="29" t="str">
        <f>IF(ISERROR(VLOOKUP(G420,'S14'!AJ$13:AR$32,9,FALSE)),"",VLOOKUP(G420,'S14'!AJ$13:AR$32,9,FALSE))</f>
        <v/>
      </c>
      <c r="N420" s="27" t="str">
        <f t="shared" si="276"/>
        <v/>
      </c>
      <c r="O420" s="27" t="str">
        <f t="shared" si="277"/>
        <v/>
      </c>
      <c r="P420" s="27" t="str">
        <f>IF(N420="","",CHOOSE(VLOOKUP($V420,$A$1:$F$600,6,FALSE),AHS!$M$1,BHS!$M$1,CHS!$M$1,HMJHS!$M$1,KHS!$M$1,Kings!$M$1,MHS!$M$1,SWHS!$M$1,AMHS!$M$1,'S10'!$M$1,'S11'!$M$1,'S12'!$M$1,'S13'!$M$1,'S14'!$M$1,'S15'!$M$1,'S16'!$M$1,'S17'!$M$1,'S18'!$M$1,'S19'!$M$1,'S20'!$M$1))</f>
        <v/>
      </c>
      <c r="Q420" s="27" t="str">
        <f t="shared" si="278"/>
        <v/>
      </c>
      <c r="R420" s="27" t="str">
        <f t="shared" si="279"/>
        <v/>
      </c>
      <c r="S420" s="27" t="str">
        <f t="shared" si="280"/>
        <v/>
      </c>
      <c r="T420" s="27" t="str">
        <f t="shared" si="281"/>
        <v/>
      </c>
      <c r="U420" s="27" t="str">
        <f t="shared" si="282"/>
        <v/>
      </c>
      <c r="V420" s="27">
        <v>418</v>
      </c>
      <c r="W420" s="27" t="str">
        <f t="shared" si="283"/>
        <v/>
      </c>
      <c r="X420" s="27" t="str">
        <f t="shared" si="284"/>
        <v/>
      </c>
      <c r="Y420" s="27" t="str">
        <f>IF(W420="","",CHOOSE(VLOOKUP($V420,$B$1:$F$600,5,FALSE),AHS!$M$1,BHS!$M$1,CHS!$M$1,HMJHS!$M$1,KHS!$M$1,Kings!$M$1,MHS!$M$1,SWHS!$M$1,AMHS!$M$1,'S10'!$M$1,'S11'!$M$1,'S12'!$M$1,'S13'!$M$1,'S14'!$M$1,'S15'!$M$1,'S16'!$M$1,'S17'!$M$1,'S18'!$M$1,'S19'!$M$1,'S20'!$M$1))</f>
        <v/>
      </c>
      <c r="Z420" s="27" t="str">
        <f t="shared" si="285"/>
        <v/>
      </c>
      <c r="AA420" s="27" t="str">
        <f t="shared" si="286"/>
        <v/>
      </c>
      <c r="AB420" s="27" t="str">
        <f t="shared" si="287"/>
        <v/>
      </c>
      <c r="AC420" s="27" t="str">
        <f t="shared" si="288"/>
        <v/>
      </c>
      <c r="AD420" s="27" t="str">
        <f t="shared" si="289"/>
        <v/>
      </c>
    </row>
    <row r="421" spans="1:30" ht="12" customHeight="1" x14ac:dyDescent="0.25">
      <c r="A421" s="29" t="str">
        <f t="shared" ref="A421:B421" si="452">IF(C421="","",COUNTIF(C$1:C420,C421)+C421)</f>
        <v/>
      </c>
      <c r="B421" s="29" t="str">
        <f t="shared" si="452"/>
        <v/>
      </c>
      <c r="C421" s="29" t="str">
        <f t="shared" si="272"/>
        <v/>
      </c>
      <c r="D421" s="29" t="str">
        <f t="shared" si="273"/>
        <v/>
      </c>
      <c r="E421" s="29">
        <f>'S15'!$Y$6</f>
        <v>1</v>
      </c>
      <c r="F421" s="29">
        <v>15</v>
      </c>
      <c r="G421" s="29">
        <v>1</v>
      </c>
      <c r="H421" s="29" t="str">
        <f>IF(AND(E421=1,'S15'!H$3&lt;&gt;""),'S15'!H$3,"")</f>
        <v/>
      </c>
      <c r="I421" s="29" t="str">
        <f>IF(AND(E421=2,'S15'!H$3&lt;&gt;""),'S15'!H$3,"")</f>
        <v/>
      </c>
      <c r="J421" s="29" t="str">
        <f>IF(ISERROR(VLOOKUP(G421,'S15'!L$13:AR$32,30,FALSE)),"",VLOOKUP(G421,'S15'!L$13:AR$32,30,FALSE))</f>
        <v/>
      </c>
      <c r="K421" s="29" t="str">
        <f>IF(ISERROR(VLOOKUP(G421,'S15'!T$13:AR$32,23,FALSE)),"",VLOOKUP(G421,'S15'!T$13:AR$32,23,FALSE))</f>
        <v/>
      </c>
      <c r="L421" s="29" t="str">
        <f>IF(ISERROR(VLOOKUP(G421,'S15'!AB$13:AR$32,16,FALSE)),"",VLOOKUP(G421,'S15'!AB$13:AR$32,16,FALSE))</f>
        <v/>
      </c>
      <c r="M421" s="29" t="str">
        <f>IF(ISERROR(VLOOKUP(G421,'S15'!AJ$13:AR$32,9,FALSE)),"",VLOOKUP(G421,'S15'!AJ$13:AR$32,9,FALSE))</f>
        <v/>
      </c>
      <c r="N421" s="27" t="str">
        <f t="shared" si="276"/>
        <v/>
      </c>
      <c r="O421" s="27" t="str">
        <f t="shared" si="277"/>
        <v/>
      </c>
      <c r="P421" s="27" t="str">
        <f>IF(N421="","",CHOOSE(VLOOKUP($V421,$A$1:$F$600,6,FALSE),AHS!$M$1,BHS!$M$1,CHS!$M$1,HMJHS!$M$1,KHS!$M$1,Kings!$M$1,MHS!$M$1,SWHS!$M$1,AMHS!$M$1,'S10'!$M$1,'S11'!$M$1,'S12'!$M$1,'S13'!$M$1,'S14'!$M$1,'S15'!$M$1,'S16'!$M$1,'S17'!$M$1,'S18'!$M$1,'S19'!$M$1,'S20'!$M$1))</f>
        <v/>
      </c>
      <c r="Q421" s="27" t="str">
        <f t="shared" si="278"/>
        <v/>
      </c>
      <c r="R421" s="27" t="str">
        <f t="shared" si="279"/>
        <v/>
      </c>
      <c r="S421" s="27" t="str">
        <f t="shared" si="280"/>
        <v/>
      </c>
      <c r="T421" s="27" t="str">
        <f t="shared" si="281"/>
        <v/>
      </c>
      <c r="U421" s="27" t="str">
        <f t="shared" si="282"/>
        <v/>
      </c>
      <c r="V421" s="27">
        <v>419</v>
      </c>
      <c r="W421" s="27" t="str">
        <f t="shared" si="283"/>
        <v/>
      </c>
      <c r="X421" s="27" t="str">
        <f t="shared" si="284"/>
        <v/>
      </c>
      <c r="Y421" s="27" t="str">
        <f>IF(W421="","",CHOOSE(VLOOKUP($V421,$B$1:$F$600,5,FALSE),AHS!$M$1,BHS!$M$1,CHS!$M$1,HMJHS!$M$1,KHS!$M$1,Kings!$M$1,MHS!$M$1,SWHS!$M$1,AMHS!$M$1,'S10'!$M$1,'S11'!$M$1,'S12'!$M$1,'S13'!$M$1,'S14'!$M$1,'S15'!$M$1,'S16'!$M$1,'S17'!$M$1,'S18'!$M$1,'S19'!$M$1,'S20'!$M$1))</f>
        <v/>
      </c>
      <c r="Z421" s="27" t="str">
        <f t="shared" si="285"/>
        <v/>
      </c>
      <c r="AA421" s="27" t="str">
        <f t="shared" si="286"/>
        <v/>
      </c>
      <c r="AB421" s="27" t="str">
        <f t="shared" si="287"/>
        <v/>
      </c>
      <c r="AC421" s="27" t="str">
        <f t="shared" si="288"/>
        <v/>
      </c>
      <c r="AD421" s="27" t="str">
        <f t="shared" si="289"/>
        <v/>
      </c>
    </row>
    <row r="422" spans="1:30" ht="12" customHeight="1" x14ac:dyDescent="0.25">
      <c r="A422" s="29" t="str">
        <f t="shared" ref="A422:B422" si="453">IF(C422="","",COUNTIF(C$1:C421,C422)+C422)</f>
        <v/>
      </c>
      <c r="B422" s="29" t="str">
        <f t="shared" si="453"/>
        <v/>
      </c>
      <c r="C422" s="29" t="str">
        <f t="shared" si="272"/>
        <v/>
      </c>
      <c r="D422" s="29" t="str">
        <f t="shared" si="273"/>
        <v/>
      </c>
      <c r="E422" s="29">
        <f>'S15'!$Y$6</f>
        <v>1</v>
      </c>
      <c r="F422" s="29">
        <v>15</v>
      </c>
      <c r="G422" s="29">
        <v>2</v>
      </c>
      <c r="H422" s="29" t="str">
        <f>IF(AND(E422=1,'S15'!H$4&lt;&gt;""),'S15'!H$4,"")</f>
        <v/>
      </c>
      <c r="I422" s="29" t="str">
        <f>IF(AND(E422=2,'S15'!H$4&lt;&gt;""),'S15'!H$4,"")</f>
        <v/>
      </c>
      <c r="J422" s="29" t="str">
        <f>IF(ISERROR(VLOOKUP(G422,'S15'!L$13:AR$32,30,FALSE)),"",VLOOKUP(G422,'S15'!L$13:AR$32,30,FALSE))</f>
        <v/>
      </c>
      <c r="K422" s="29" t="str">
        <f>IF(ISERROR(VLOOKUP(G422,'S15'!T$13:AR$32,23,FALSE)),"",VLOOKUP(G422,'S15'!T$13:AR$32,23,FALSE))</f>
        <v/>
      </c>
      <c r="L422" s="29" t="str">
        <f>IF(ISERROR(VLOOKUP(G422,'S15'!AB$13:AR$32,16,FALSE)),"",VLOOKUP(G422,'S15'!AB$13:AR$32,16,FALSE))</f>
        <v/>
      </c>
      <c r="M422" s="29" t="str">
        <f>IF(ISERROR(VLOOKUP(G422,'S15'!AJ$13:AR$32,9,FALSE)),"",VLOOKUP(G422,'S15'!AJ$13:AR$32,9,FALSE))</f>
        <v/>
      </c>
      <c r="N422" s="27" t="str">
        <f t="shared" si="276"/>
        <v/>
      </c>
      <c r="O422" s="27" t="str">
        <f t="shared" si="277"/>
        <v/>
      </c>
      <c r="P422" s="27" t="str">
        <f>IF(N422="","",CHOOSE(VLOOKUP($V422,$A$1:$F$600,6,FALSE),AHS!$M$1,BHS!$M$1,CHS!$M$1,HMJHS!$M$1,KHS!$M$1,Kings!$M$1,MHS!$M$1,SWHS!$M$1,AMHS!$M$1,'S10'!$M$1,'S11'!$M$1,'S12'!$M$1,'S13'!$M$1,'S14'!$M$1,'S15'!$M$1,'S16'!$M$1,'S17'!$M$1,'S18'!$M$1,'S19'!$M$1,'S20'!$M$1))</f>
        <v/>
      </c>
      <c r="Q422" s="27" t="str">
        <f t="shared" si="278"/>
        <v/>
      </c>
      <c r="R422" s="27" t="str">
        <f t="shared" si="279"/>
        <v/>
      </c>
      <c r="S422" s="27" t="str">
        <f t="shared" si="280"/>
        <v/>
      </c>
      <c r="T422" s="27" t="str">
        <f t="shared" si="281"/>
        <v/>
      </c>
      <c r="U422" s="27" t="str">
        <f t="shared" si="282"/>
        <v/>
      </c>
      <c r="V422" s="27">
        <v>420</v>
      </c>
      <c r="W422" s="27" t="str">
        <f t="shared" si="283"/>
        <v/>
      </c>
      <c r="X422" s="27" t="str">
        <f t="shared" si="284"/>
        <v/>
      </c>
      <c r="Y422" s="27" t="str">
        <f>IF(W422="","",CHOOSE(VLOOKUP($V422,$B$1:$F$600,5,FALSE),AHS!$M$1,BHS!$M$1,CHS!$M$1,HMJHS!$M$1,KHS!$M$1,Kings!$M$1,MHS!$M$1,SWHS!$M$1,AMHS!$M$1,'S10'!$M$1,'S11'!$M$1,'S12'!$M$1,'S13'!$M$1,'S14'!$M$1,'S15'!$M$1,'S16'!$M$1,'S17'!$M$1,'S18'!$M$1,'S19'!$M$1,'S20'!$M$1))</f>
        <v/>
      </c>
      <c r="Z422" s="27" t="str">
        <f t="shared" si="285"/>
        <v/>
      </c>
      <c r="AA422" s="27" t="str">
        <f t="shared" si="286"/>
        <v/>
      </c>
      <c r="AB422" s="27" t="str">
        <f t="shared" si="287"/>
        <v/>
      </c>
      <c r="AC422" s="27" t="str">
        <f t="shared" si="288"/>
        <v/>
      </c>
      <c r="AD422" s="27" t="str">
        <f t="shared" si="289"/>
        <v/>
      </c>
    </row>
    <row r="423" spans="1:30" ht="12" customHeight="1" x14ac:dyDescent="0.25">
      <c r="A423" s="29" t="str">
        <f t="shared" ref="A423:B423" si="454">IF(C423="","",COUNTIF(C$1:C422,C423)+C423)</f>
        <v/>
      </c>
      <c r="B423" s="29" t="str">
        <f t="shared" si="454"/>
        <v/>
      </c>
      <c r="C423" s="29" t="str">
        <f t="shared" si="272"/>
        <v/>
      </c>
      <c r="D423" s="29" t="str">
        <f t="shared" si="273"/>
        <v/>
      </c>
      <c r="E423" s="29">
        <f>'S15'!$Y$6</f>
        <v>1</v>
      </c>
      <c r="F423" s="29">
        <v>15</v>
      </c>
      <c r="G423" s="29">
        <v>3</v>
      </c>
      <c r="H423" s="29" t="str">
        <f>IF(AND(E423=1,'S15'!H$5&lt;&gt;""),'S15'!H$5,"")</f>
        <v/>
      </c>
      <c r="I423" s="29" t="str">
        <f>IF(AND(E423=2,'S15'!H$5&lt;&gt;""),'S15'!H$5,"")</f>
        <v/>
      </c>
      <c r="J423" s="29" t="str">
        <f>IF(ISERROR(VLOOKUP(G423,'S15'!L$13:AR$32,30,FALSE)),"",VLOOKUP(G423,'S15'!L$13:AR$32,30,FALSE))</f>
        <v/>
      </c>
      <c r="K423" s="29" t="str">
        <f>IF(ISERROR(VLOOKUP(G423,'S15'!T$13:AR$32,23,FALSE)),"",VLOOKUP(G423,'S15'!T$13:AR$32,23,FALSE))</f>
        <v/>
      </c>
      <c r="L423" s="29" t="str">
        <f>IF(ISERROR(VLOOKUP(G423,'S15'!AB$13:AR$32,16,FALSE)),"",VLOOKUP(G423,'S15'!AB$13:AR$32,16,FALSE))</f>
        <v/>
      </c>
      <c r="M423" s="29" t="str">
        <f>IF(ISERROR(VLOOKUP(G423,'S15'!AJ$13:AR$32,9,FALSE)),"",VLOOKUP(G423,'S15'!AJ$13:AR$32,9,FALSE))</f>
        <v/>
      </c>
      <c r="N423" s="27" t="str">
        <f t="shared" si="276"/>
        <v/>
      </c>
      <c r="O423" s="27" t="str">
        <f t="shared" si="277"/>
        <v/>
      </c>
      <c r="P423" s="27" t="str">
        <f>IF(N423="","",CHOOSE(VLOOKUP($V423,$A$1:$F$600,6,FALSE),AHS!$M$1,BHS!$M$1,CHS!$M$1,HMJHS!$M$1,KHS!$M$1,Kings!$M$1,MHS!$M$1,SWHS!$M$1,AMHS!$M$1,'S10'!$M$1,'S11'!$M$1,'S12'!$M$1,'S13'!$M$1,'S14'!$M$1,'S15'!$M$1,'S16'!$M$1,'S17'!$M$1,'S18'!$M$1,'S19'!$M$1,'S20'!$M$1))</f>
        <v/>
      </c>
      <c r="Q423" s="27" t="str">
        <f t="shared" si="278"/>
        <v/>
      </c>
      <c r="R423" s="27" t="str">
        <f t="shared" si="279"/>
        <v/>
      </c>
      <c r="S423" s="27" t="str">
        <f t="shared" si="280"/>
        <v/>
      </c>
      <c r="T423" s="27" t="str">
        <f t="shared" si="281"/>
        <v/>
      </c>
      <c r="U423" s="27" t="str">
        <f t="shared" si="282"/>
        <v/>
      </c>
      <c r="V423" s="27">
        <v>421</v>
      </c>
      <c r="W423" s="27" t="str">
        <f t="shared" si="283"/>
        <v/>
      </c>
      <c r="X423" s="27" t="str">
        <f t="shared" si="284"/>
        <v/>
      </c>
      <c r="Y423" s="27" t="str">
        <f>IF(W423="","",CHOOSE(VLOOKUP($V423,$B$1:$F$600,5,FALSE),AHS!$M$1,BHS!$M$1,CHS!$M$1,HMJHS!$M$1,KHS!$M$1,Kings!$M$1,MHS!$M$1,SWHS!$M$1,AMHS!$M$1,'S10'!$M$1,'S11'!$M$1,'S12'!$M$1,'S13'!$M$1,'S14'!$M$1,'S15'!$M$1,'S16'!$M$1,'S17'!$M$1,'S18'!$M$1,'S19'!$M$1,'S20'!$M$1))</f>
        <v/>
      </c>
      <c r="Z423" s="27" t="str">
        <f t="shared" si="285"/>
        <v/>
      </c>
      <c r="AA423" s="27" t="str">
        <f t="shared" si="286"/>
        <v/>
      </c>
      <c r="AB423" s="27" t="str">
        <f t="shared" si="287"/>
        <v/>
      </c>
      <c r="AC423" s="27" t="str">
        <f t="shared" si="288"/>
        <v/>
      </c>
      <c r="AD423" s="27" t="str">
        <f t="shared" si="289"/>
        <v/>
      </c>
    </row>
    <row r="424" spans="1:30" ht="12" customHeight="1" x14ac:dyDescent="0.25">
      <c r="A424" s="29" t="str">
        <f t="shared" ref="A424:B424" si="455">IF(C424="","",COUNTIF(C$1:C423,C424)+C424)</f>
        <v/>
      </c>
      <c r="B424" s="29" t="str">
        <f t="shared" si="455"/>
        <v/>
      </c>
      <c r="C424" s="29" t="str">
        <f t="shared" si="272"/>
        <v/>
      </c>
      <c r="D424" s="29" t="str">
        <f t="shared" si="273"/>
        <v/>
      </c>
      <c r="E424" s="29">
        <f>'S15'!$Y$6</f>
        <v>1</v>
      </c>
      <c r="F424" s="29">
        <v>15</v>
      </c>
      <c r="G424" s="29">
        <v>4</v>
      </c>
      <c r="H424" s="29" t="str">
        <f>IF(AND(E424=1,'S15'!H$6&lt;&gt;""),'S15'!H$6,"")</f>
        <v/>
      </c>
      <c r="I424" s="29" t="str">
        <f>IF(AND(E424=2,'S15'!H$6&lt;&gt;""),'S15'!H$6,"")</f>
        <v/>
      </c>
      <c r="J424" s="29" t="str">
        <f>IF(ISERROR(VLOOKUP(G424,'S15'!L$13:AR$32,30,FALSE)),"",VLOOKUP(G424,'S15'!L$13:AR$32,30,FALSE))</f>
        <v/>
      </c>
      <c r="K424" s="29" t="str">
        <f>IF(ISERROR(VLOOKUP(G424,'S15'!T$13:AR$32,23,FALSE)),"",VLOOKUP(G424,'S15'!T$13:AR$32,23,FALSE))</f>
        <v/>
      </c>
      <c r="L424" s="29" t="str">
        <f>IF(ISERROR(VLOOKUP(G424,'S15'!AB$13:AR$32,16,FALSE)),"",VLOOKUP(G424,'S15'!AB$13:AR$32,16,FALSE))</f>
        <v/>
      </c>
      <c r="M424" s="29" t="str">
        <f>IF(ISERROR(VLOOKUP(G424,'S15'!AJ$13:AR$32,9,FALSE)),"",VLOOKUP(G424,'S15'!AJ$13:AR$32,9,FALSE))</f>
        <v/>
      </c>
      <c r="N424" s="27" t="str">
        <f t="shared" si="276"/>
        <v/>
      </c>
      <c r="O424" s="27" t="str">
        <f t="shared" si="277"/>
        <v/>
      </c>
      <c r="P424" s="27" t="str">
        <f>IF(N424="","",CHOOSE(VLOOKUP($V424,$A$1:$F$600,6,FALSE),AHS!$M$1,BHS!$M$1,CHS!$M$1,HMJHS!$M$1,KHS!$M$1,Kings!$M$1,MHS!$M$1,SWHS!$M$1,AMHS!$M$1,'S10'!$M$1,'S11'!$M$1,'S12'!$M$1,'S13'!$M$1,'S14'!$M$1,'S15'!$M$1,'S16'!$M$1,'S17'!$M$1,'S18'!$M$1,'S19'!$M$1,'S20'!$M$1))</f>
        <v/>
      </c>
      <c r="Q424" s="27" t="str">
        <f t="shared" si="278"/>
        <v/>
      </c>
      <c r="R424" s="27" t="str">
        <f t="shared" si="279"/>
        <v/>
      </c>
      <c r="S424" s="27" t="str">
        <f t="shared" si="280"/>
        <v/>
      </c>
      <c r="T424" s="27" t="str">
        <f t="shared" si="281"/>
        <v/>
      </c>
      <c r="U424" s="27" t="str">
        <f t="shared" si="282"/>
        <v/>
      </c>
      <c r="V424" s="27">
        <v>422</v>
      </c>
      <c r="W424" s="27" t="str">
        <f t="shared" si="283"/>
        <v/>
      </c>
      <c r="X424" s="27" t="str">
        <f t="shared" si="284"/>
        <v/>
      </c>
      <c r="Y424" s="27" t="str">
        <f>IF(W424="","",CHOOSE(VLOOKUP($V424,$B$1:$F$600,5,FALSE),AHS!$M$1,BHS!$M$1,CHS!$M$1,HMJHS!$M$1,KHS!$M$1,Kings!$M$1,MHS!$M$1,SWHS!$M$1,AMHS!$M$1,'S10'!$M$1,'S11'!$M$1,'S12'!$M$1,'S13'!$M$1,'S14'!$M$1,'S15'!$M$1,'S16'!$M$1,'S17'!$M$1,'S18'!$M$1,'S19'!$M$1,'S20'!$M$1))</f>
        <v/>
      </c>
      <c r="Z424" s="27" t="str">
        <f t="shared" si="285"/>
        <v/>
      </c>
      <c r="AA424" s="27" t="str">
        <f t="shared" si="286"/>
        <v/>
      </c>
      <c r="AB424" s="27" t="str">
        <f t="shared" si="287"/>
        <v/>
      </c>
      <c r="AC424" s="27" t="str">
        <f t="shared" si="288"/>
        <v/>
      </c>
      <c r="AD424" s="27" t="str">
        <f t="shared" si="289"/>
        <v/>
      </c>
    </row>
    <row r="425" spans="1:30" ht="12" customHeight="1" x14ac:dyDescent="0.25">
      <c r="A425" s="29" t="str">
        <f t="shared" ref="A425:B425" si="456">IF(C425="","",COUNTIF(C$1:C424,C425)+C425)</f>
        <v/>
      </c>
      <c r="B425" s="29" t="str">
        <f t="shared" si="456"/>
        <v/>
      </c>
      <c r="C425" s="29" t="str">
        <f t="shared" si="272"/>
        <v/>
      </c>
      <c r="D425" s="29" t="str">
        <f t="shared" si="273"/>
        <v/>
      </c>
      <c r="E425" s="29">
        <f>'S15'!$Y$6</f>
        <v>1</v>
      </c>
      <c r="F425" s="29">
        <v>15</v>
      </c>
      <c r="G425" s="29">
        <v>5</v>
      </c>
      <c r="H425" s="29" t="str">
        <f>IF(AND(E425=1,'S15'!H$7&lt;&gt;""),'S15'!H$7,"")</f>
        <v/>
      </c>
      <c r="I425" s="29" t="str">
        <f>IF(AND(E425=2,'S15'!H$7&lt;&gt;""),'S15'!H$7,"")</f>
        <v/>
      </c>
      <c r="J425" s="29" t="str">
        <f>IF(ISERROR(VLOOKUP(G425,'S15'!L$13:AR$32,30,FALSE)),"",VLOOKUP(G425,'S15'!L$13:AR$32,30,FALSE))</f>
        <v/>
      </c>
      <c r="K425" s="29" t="str">
        <f>IF(ISERROR(VLOOKUP(G425,'S15'!T$13:AR$32,23,FALSE)),"",VLOOKUP(G425,'S15'!T$13:AR$32,23,FALSE))</f>
        <v/>
      </c>
      <c r="L425" s="29" t="str">
        <f>IF(ISERROR(VLOOKUP(G425,'S15'!AB$13:AR$32,16,FALSE)),"",VLOOKUP(G425,'S15'!AB$13:AR$32,16,FALSE))</f>
        <v/>
      </c>
      <c r="M425" s="29" t="str">
        <f>IF(ISERROR(VLOOKUP(G425,'S15'!AJ$13:AR$32,9,FALSE)),"",VLOOKUP(G425,'S15'!AJ$13:AR$32,9,FALSE))</f>
        <v/>
      </c>
      <c r="N425" s="27" t="str">
        <f t="shared" si="276"/>
        <v/>
      </c>
      <c r="O425" s="27" t="str">
        <f t="shared" si="277"/>
        <v/>
      </c>
      <c r="P425" s="27" t="str">
        <f>IF(N425="","",CHOOSE(VLOOKUP($V425,$A$1:$F$600,6,FALSE),AHS!$M$1,BHS!$M$1,CHS!$M$1,HMJHS!$M$1,KHS!$M$1,Kings!$M$1,MHS!$M$1,SWHS!$M$1,AMHS!$M$1,'S10'!$M$1,'S11'!$M$1,'S12'!$M$1,'S13'!$M$1,'S14'!$M$1,'S15'!$M$1,'S16'!$M$1,'S17'!$M$1,'S18'!$M$1,'S19'!$M$1,'S20'!$M$1))</f>
        <v/>
      </c>
      <c r="Q425" s="27" t="str">
        <f t="shared" si="278"/>
        <v/>
      </c>
      <c r="R425" s="27" t="str">
        <f t="shared" si="279"/>
        <v/>
      </c>
      <c r="S425" s="27" t="str">
        <f t="shared" si="280"/>
        <v/>
      </c>
      <c r="T425" s="27" t="str">
        <f t="shared" si="281"/>
        <v/>
      </c>
      <c r="U425" s="27" t="str">
        <f t="shared" si="282"/>
        <v/>
      </c>
      <c r="V425" s="27">
        <v>423</v>
      </c>
      <c r="W425" s="27" t="str">
        <f t="shared" si="283"/>
        <v/>
      </c>
      <c r="X425" s="27" t="str">
        <f t="shared" si="284"/>
        <v/>
      </c>
      <c r="Y425" s="27" t="str">
        <f>IF(W425="","",CHOOSE(VLOOKUP($V425,$B$1:$F$600,5,FALSE),AHS!$M$1,BHS!$M$1,CHS!$M$1,HMJHS!$M$1,KHS!$M$1,Kings!$M$1,MHS!$M$1,SWHS!$M$1,AMHS!$M$1,'S10'!$M$1,'S11'!$M$1,'S12'!$M$1,'S13'!$M$1,'S14'!$M$1,'S15'!$M$1,'S16'!$M$1,'S17'!$M$1,'S18'!$M$1,'S19'!$M$1,'S20'!$M$1))</f>
        <v/>
      </c>
      <c r="Z425" s="27" t="str">
        <f t="shared" si="285"/>
        <v/>
      </c>
      <c r="AA425" s="27" t="str">
        <f t="shared" si="286"/>
        <v/>
      </c>
      <c r="AB425" s="27" t="str">
        <f t="shared" si="287"/>
        <v/>
      </c>
      <c r="AC425" s="27" t="str">
        <f t="shared" si="288"/>
        <v/>
      </c>
      <c r="AD425" s="27" t="str">
        <f t="shared" si="289"/>
        <v/>
      </c>
    </row>
    <row r="426" spans="1:30" ht="12" customHeight="1" x14ac:dyDescent="0.25">
      <c r="A426" s="29" t="str">
        <f t="shared" ref="A426:B426" si="457">IF(C426="","",COUNTIF(C$1:C425,C426)+C426)</f>
        <v/>
      </c>
      <c r="B426" s="29" t="str">
        <f t="shared" si="457"/>
        <v/>
      </c>
      <c r="C426" s="29" t="str">
        <f t="shared" si="272"/>
        <v/>
      </c>
      <c r="D426" s="29" t="str">
        <f t="shared" si="273"/>
        <v/>
      </c>
      <c r="E426" s="29">
        <f>'S15'!$Y$6</f>
        <v>1</v>
      </c>
      <c r="F426" s="29">
        <v>15</v>
      </c>
      <c r="G426" s="29">
        <v>6</v>
      </c>
      <c r="H426" s="29" t="str">
        <f>IF(AND(E426=1,'S15'!H$8&lt;&gt;""),'S15'!H$8,"")</f>
        <v/>
      </c>
      <c r="I426" s="29" t="str">
        <f>IF(AND(E426=2,'S15'!H$8&lt;&gt;""),'S15'!H$8,"")</f>
        <v/>
      </c>
      <c r="J426" s="29" t="str">
        <f>IF(ISERROR(VLOOKUP(G426,'S15'!L$13:AR$32,30,FALSE)),"",VLOOKUP(G426,'S15'!L$13:AR$32,30,FALSE))</f>
        <v/>
      </c>
      <c r="K426" s="29" t="str">
        <f>IF(ISERROR(VLOOKUP(G426,'S15'!T$13:AR$32,23,FALSE)),"",VLOOKUP(G426,'S15'!T$13:AR$32,23,FALSE))</f>
        <v/>
      </c>
      <c r="L426" s="29" t="str">
        <f>IF(ISERROR(VLOOKUP(G426,'S15'!AB$13:AR$32,16,FALSE)),"",VLOOKUP(G426,'S15'!AB$13:AR$32,16,FALSE))</f>
        <v/>
      </c>
      <c r="M426" s="29" t="str">
        <f>IF(ISERROR(VLOOKUP(G426,'S15'!AJ$13:AR$32,9,FALSE)),"",VLOOKUP(G426,'S15'!AJ$13:AR$32,9,FALSE))</f>
        <v/>
      </c>
      <c r="N426" s="27" t="str">
        <f t="shared" si="276"/>
        <v/>
      </c>
      <c r="O426" s="27" t="str">
        <f t="shared" si="277"/>
        <v/>
      </c>
      <c r="P426" s="27" t="str">
        <f>IF(N426="","",CHOOSE(VLOOKUP($V426,$A$1:$F$600,6,FALSE),AHS!$M$1,BHS!$M$1,CHS!$M$1,HMJHS!$M$1,KHS!$M$1,Kings!$M$1,MHS!$M$1,SWHS!$M$1,AMHS!$M$1,'S10'!$M$1,'S11'!$M$1,'S12'!$M$1,'S13'!$M$1,'S14'!$M$1,'S15'!$M$1,'S16'!$M$1,'S17'!$M$1,'S18'!$M$1,'S19'!$M$1,'S20'!$M$1))</f>
        <v/>
      </c>
      <c r="Q426" s="27" t="str">
        <f t="shared" si="278"/>
        <v/>
      </c>
      <c r="R426" s="27" t="str">
        <f t="shared" si="279"/>
        <v/>
      </c>
      <c r="S426" s="27" t="str">
        <f t="shared" si="280"/>
        <v/>
      </c>
      <c r="T426" s="27" t="str">
        <f t="shared" si="281"/>
        <v/>
      </c>
      <c r="U426" s="27" t="str">
        <f t="shared" si="282"/>
        <v/>
      </c>
      <c r="V426" s="27">
        <v>424</v>
      </c>
      <c r="W426" s="27" t="str">
        <f t="shared" si="283"/>
        <v/>
      </c>
      <c r="X426" s="27" t="str">
        <f t="shared" si="284"/>
        <v/>
      </c>
      <c r="Y426" s="27" t="str">
        <f>IF(W426="","",CHOOSE(VLOOKUP($V426,$B$1:$F$600,5,FALSE),AHS!$M$1,BHS!$M$1,CHS!$M$1,HMJHS!$M$1,KHS!$M$1,Kings!$M$1,MHS!$M$1,SWHS!$M$1,AMHS!$M$1,'S10'!$M$1,'S11'!$M$1,'S12'!$M$1,'S13'!$M$1,'S14'!$M$1,'S15'!$M$1,'S16'!$M$1,'S17'!$M$1,'S18'!$M$1,'S19'!$M$1,'S20'!$M$1))</f>
        <v/>
      </c>
      <c r="Z426" s="27" t="str">
        <f t="shared" si="285"/>
        <v/>
      </c>
      <c r="AA426" s="27" t="str">
        <f t="shared" si="286"/>
        <v/>
      </c>
      <c r="AB426" s="27" t="str">
        <f t="shared" si="287"/>
        <v/>
      </c>
      <c r="AC426" s="27" t="str">
        <f t="shared" si="288"/>
        <v/>
      </c>
      <c r="AD426" s="27" t="str">
        <f t="shared" si="289"/>
        <v/>
      </c>
    </row>
    <row r="427" spans="1:30" ht="12" customHeight="1" x14ac:dyDescent="0.25">
      <c r="A427" s="29" t="str">
        <f t="shared" ref="A427:B427" si="458">IF(C427="","",COUNTIF(C$1:C426,C427)+C427)</f>
        <v/>
      </c>
      <c r="B427" s="29" t="str">
        <f t="shared" si="458"/>
        <v/>
      </c>
      <c r="C427" s="29" t="str">
        <f t="shared" si="272"/>
        <v/>
      </c>
      <c r="D427" s="29" t="str">
        <f t="shared" si="273"/>
        <v/>
      </c>
      <c r="E427" s="29">
        <f>'S15'!$Y$6</f>
        <v>1</v>
      </c>
      <c r="F427" s="29">
        <v>15</v>
      </c>
      <c r="G427" s="29">
        <v>7</v>
      </c>
      <c r="H427" s="29" t="str">
        <f>IF(AND(E427=1,'S15'!H$9&lt;&gt;""),'S15'!H$9,"")</f>
        <v/>
      </c>
      <c r="I427" s="29" t="str">
        <f>IF(AND(E427=2,'S15'!H$9&lt;&gt;""),'S15'!H$9,"")</f>
        <v/>
      </c>
      <c r="J427" s="29" t="str">
        <f>IF(ISERROR(VLOOKUP(G427,'S15'!L$13:AR$32,30,FALSE)),"",VLOOKUP(G427,'S15'!L$13:AR$32,30,FALSE))</f>
        <v/>
      </c>
      <c r="K427" s="29" t="str">
        <f>IF(ISERROR(VLOOKUP(G427,'S15'!T$13:AR$32,23,FALSE)),"",VLOOKUP(G427,'S15'!T$13:AR$32,23,FALSE))</f>
        <v/>
      </c>
      <c r="L427" s="29" t="str">
        <f>IF(ISERROR(VLOOKUP(G427,'S15'!AB$13:AR$32,16,FALSE)),"",VLOOKUP(G427,'S15'!AB$13:AR$32,16,FALSE))</f>
        <v/>
      </c>
      <c r="M427" s="29" t="str">
        <f>IF(ISERROR(VLOOKUP(G427,'S15'!AJ$13:AR$32,9,FALSE)),"",VLOOKUP(G427,'S15'!AJ$13:AR$32,9,FALSE))</f>
        <v/>
      </c>
      <c r="N427" s="27" t="str">
        <f t="shared" si="276"/>
        <v/>
      </c>
      <c r="O427" s="27" t="str">
        <f t="shared" si="277"/>
        <v/>
      </c>
      <c r="P427" s="27" t="str">
        <f>IF(N427="","",CHOOSE(VLOOKUP($V427,$A$1:$F$600,6,FALSE),AHS!$M$1,BHS!$M$1,CHS!$M$1,HMJHS!$M$1,KHS!$M$1,Kings!$M$1,MHS!$M$1,SWHS!$M$1,AMHS!$M$1,'S10'!$M$1,'S11'!$M$1,'S12'!$M$1,'S13'!$M$1,'S14'!$M$1,'S15'!$M$1,'S16'!$M$1,'S17'!$M$1,'S18'!$M$1,'S19'!$M$1,'S20'!$M$1))</f>
        <v/>
      </c>
      <c r="Q427" s="27" t="str">
        <f t="shared" si="278"/>
        <v/>
      </c>
      <c r="R427" s="27" t="str">
        <f t="shared" si="279"/>
        <v/>
      </c>
      <c r="S427" s="27" t="str">
        <f t="shared" si="280"/>
        <v/>
      </c>
      <c r="T427" s="27" t="str">
        <f t="shared" si="281"/>
        <v/>
      </c>
      <c r="U427" s="27" t="str">
        <f t="shared" si="282"/>
        <v/>
      </c>
      <c r="V427" s="27">
        <v>425</v>
      </c>
      <c r="W427" s="27" t="str">
        <f t="shared" si="283"/>
        <v/>
      </c>
      <c r="X427" s="27" t="str">
        <f t="shared" si="284"/>
        <v/>
      </c>
      <c r="Y427" s="27" t="str">
        <f>IF(W427="","",CHOOSE(VLOOKUP($V427,$B$1:$F$600,5,FALSE),AHS!$M$1,BHS!$M$1,CHS!$M$1,HMJHS!$M$1,KHS!$M$1,Kings!$M$1,MHS!$M$1,SWHS!$M$1,AMHS!$M$1,'S10'!$M$1,'S11'!$M$1,'S12'!$M$1,'S13'!$M$1,'S14'!$M$1,'S15'!$M$1,'S16'!$M$1,'S17'!$M$1,'S18'!$M$1,'S19'!$M$1,'S20'!$M$1))</f>
        <v/>
      </c>
      <c r="Z427" s="27" t="str">
        <f t="shared" si="285"/>
        <v/>
      </c>
      <c r="AA427" s="27" t="str">
        <f t="shared" si="286"/>
        <v/>
      </c>
      <c r="AB427" s="27" t="str">
        <f t="shared" si="287"/>
        <v/>
      </c>
      <c r="AC427" s="27" t="str">
        <f t="shared" si="288"/>
        <v/>
      </c>
      <c r="AD427" s="27" t="str">
        <f t="shared" si="289"/>
        <v/>
      </c>
    </row>
    <row r="428" spans="1:30" ht="12" customHeight="1" x14ac:dyDescent="0.25">
      <c r="A428" s="29" t="str">
        <f t="shared" ref="A428:B428" si="459">IF(C428="","",COUNTIF(C$1:C427,C428)+C428)</f>
        <v/>
      </c>
      <c r="B428" s="29" t="str">
        <f t="shared" si="459"/>
        <v/>
      </c>
      <c r="C428" s="29" t="str">
        <f t="shared" si="272"/>
        <v/>
      </c>
      <c r="D428" s="29" t="str">
        <f t="shared" si="273"/>
        <v/>
      </c>
      <c r="E428" s="29">
        <f>'S15'!$Y$6</f>
        <v>1</v>
      </c>
      <c r="F428" s="29">
        <v>15</v>
      </c>
      <c r="G428" s="29">
        <v>8</v>
      </c>
      <c r="H428" s="29" t="str">
        <f>IF(AND(E428=1,'S15'!H$10&lt;&gt;""),'S15'!H$10,"")</f>
        <v/>
      </c>
      <c r="I428" s="29" t="str">
        <f>IF(AND(E428=2,'S15'!H$10&lt;&gt;""),'S15'!H$10,"")</f>
        <v/>
      </c>
      <c r="J428" s="29" t="str">
        <f>IF(ISERROR(VLOOKUP(G428,'S15'!L$13:AR$32,30,FALSE)),"",VLOOKUP(G428,'S15'!L$13:AR$32,30,FALSE))</f>
        <v/>
      </c>
      <c r="K428" s="29" t="str">
        <f>IF(ISERROR(VLOOKUP(G428,'S15'!T$13:AR$32,23,FALSE)),"",VLOOKUP(G428,'S15'!T$13:AR$32,23,FALSE))</f>
        <v/>
      </c>
      <c r="L428" s="29" t="str">
        <f>IF(ISERROR(VLOOKUP(G428,'S15'!AB$13:AR$32,16,FALSE)),"",VLOOKUP(G428,'S15'!AB$13:AR$32,16,FALSE))</f>
        <v/>
      </c>
      <c r="M428" s="29" t="str">
        <f>IF(ISERROR(VLOOKUP(G428,'S15'!AJ$13:AR$32,9,FALSE)),"",VLOOKUP(G428,'S15'!AJ$13:AR$32,9,FALSE))</f>
        <v/>
      </c>
      <c r="N428" s="27" t="str">
        <f t="shared" si="276"/>
        <v/>
      </c>
      <c r="O428" s="27" t="str">
        <f t="shared" si="277"/>
        <v/>
      </c>
      <c r="P428" s="27" t="str">
        <f>IF(N428="","",CHOOSE(VLOOKUP($V428,$A$1:$F$600,6,FALSE),AHS!$M$1,BHS!$M$1,CHS!$M$1,HMJHS!$M$1,KHS!$M$1,Kings!$M$1,MHS!$M$1,SWHS!$M$1,AMHS!$M$1,'S10'!$M$1,'S11'!$M$1,'S12'!$M$1,'S13'!$M$1,'S14'!$M$1,'S15'!$M$1,'S16'!$M$1,'S17'!$M$1,'S18'!$M$1,'S19'!$M$1,'S20'!$M$1))</f>
        <v/>
      </c>
      <c r="Q428" s="27" t="str">
        <f t="shared" si="278"/>
        <v/>
      </c>
      <c r="R428" s="27" t="str">
        <f t="shared" si="279"/>
        <v/>
      </c>
      <c r="S428" s="27" t="str">
        <f t="shared" si="280"/>
        <v/>
      </c>
      <c r="T428" s="27" t="str">
        <f t="shared" si="281"/>
        <v/>
      </c>
      <c r="U428" s="27" t="str">
        <f t="shared" si="282"/>
        <v/>
      </c>
      <c r="V428" s="27">
        <v>426</v>
      </c>
      <c r="W428" s="27" t="str">
        <f t="shared" si="283"/>
        <v/>
      </c>
      <c r="X428" s="27" t="str">
        <f t="shared" si="284"/>
        <v/>
      </c>
      <c r="Y428" s="27" t="str">
        <f>IF(W428="","",CHOOSE(VLOOKUP($V428,$B$1:$F$600,5,FALSE),AHS!$M$1,BHS!$M$1,CHS!$M$1,HMJHS!$M$1,KHS!$M$1,Kings!$M$1,MHS!$M$1,SWHS!$M$1,AMHS!$M$1,'S10'!$M$1,'S11'!$M$1,'S12'!$M$1,'S13'!$M$1,'S14'!$M$1,'S15'!$M$1,'S16'!$M$1,'S17'!$M$1,'S18'!$M$1,'S19'!$M$1,'S20'!$M$1))</f>
        <v/>
      </c>
      <c r="Z428" s="27" t="str">
        <f t="shared" si="285"/>
        <v/>
      </c>
      <c r="AA428" s="27" t="str">
        <f t="shared" si="286"/>
        <v/>
      </c>
      <c r="AB428" s="27" t="str">
        <f t="shared" si="287"/>
        <v/>
      </c>
      <c r="AC428" s="27" t="str">
        <f t="shared" si="288"/>
        <v/>
      </c>
      <c r="AD428" s="27" t="str">
        <f t="shared" si="289"/>
        <v/>
      </c>
    </row>
    <row r="429" spans="1:30" ht="12" customHeight="1" x14ac:dyDescent="0.25">
      <c r="A429" s="29" t="str">
        <f t="shared" ref="A429:B429" si="460">IF(C429="","",COUNTIF(C$1:C428,C429)+C429)</f>
        <v/>
      </c>
      <c r="B429" s="29" t="str">
        <f t="shared" si="460"/>
        <v/>
      </c>
      <c r="C429" s="29" t="str">
        <f t="shared" si="272"/>
        <v/>
      </c>
      <c r="D429" s="29" t="str">
        <f t="shared" si="273"/>
        <v/>
      </c>
      <c r="E429" s="29">
        <f>'S15'!$Y$6</f>
        <v>1</v>
      </c>
      <c r="F429" s="29">
        <v>15</v>
      </c>
      <c r="G429" s="29">
        <v>9</v>
      </c>
      <c r="H429" s="29" t="str">
        <f>IF(AND(E429=1,'S15'!H$11&lt;&gt;""),'S15'!H$11,"")</f>
        <v/>
      </c>
      <c r="I429" s="29" t="str">
        <f>IF(AND(E429=2,'S15'!H$11&lt;&gt;""),'S15'!H$11,"")</f>
        <v/>
      </c>
      <c r="J429" s="29" t="str">
        <f>IF(ISERROR(VLOOKUP(G429,'S15'!L$13:AR$32,30,FALSE)),"",VLOOKUP(G429,'S15'!L$13:AR$32,30,FALSE))</f>
        <v/>
      </c>
      <c r="K429" s="29" t="str">
        <f>IF(ISERROR(VLOOKUP(G429,'S15'!T$13:AR$32,23,FALSE)),"",VLOOKUP(G429,'S15'!T$13:AR$32,23,FALSE))</f>
        <v/>
      </c>
      <c r="L429" s="29" t="str">
        <f>IF(ISERROR(VLOOKUP(G429,'S15'!AB$13:AR$32,16,FALSE)),"",VLOOKUP(G429,'S15'!AB$13:AR$32,16,FALSE))</f>
        <v/>
      </c>
      <c r="M429" s="29" t="str">
        <f>IF(ISERROR(VLOOKUP(G429,'S15'!AJ$13:AR$32,9,FALSE)),"",VLOOKUP(G429,'S15'!AJ$13:AR$32,9,FALSE))</f>
        <v/>
      </c>
      <c r="N429" s="27" t="str">
        <f t="shared" si="276"/>
        <v/>
      </c>
      <c r="O429" s="27" t="str">
        <f t="shared" si="277"/>
        <v/>
      </c>
      <c r="P429" s="27" t="str">
        <f>IF(N429="","",CHOOSE(VLOOKUP($V429,$A$1:$F$600,6,FALSE),AHS!$M$1,BHS!$M$1,CHS!$M$1,HMJHS!$M$1,KHS!$M$1,Kings!$M$1,MHS!$M$1,SWHS!$M$1,AMHS!$M$1,'S10'!$M$1,'S11'!$M$1,'S12'!$M$1,'S13'!$M$1,'S14'!$M$1,'S15'!$M$1,'S16'!$M$1,'S17'!$M$1,'S18'!$M$1,'S19'!$M$1,'S20'!$M$1))</f>
        <v/>
      </c>
      <c r="Q429" s="27" t="str">
        <f t="shared" si="278"/>
        <v/>
      </c>
      <c r="R429" s="27" t="str">
        <f t="shared" si="279"/>
        <v/>
      </c>
      <c r="S429" s="27" t="str">
        <f t="shared" si="280"/>
        <v/>
      </c>
      <c r="T429" s="27" t="str">
        <f t="shared" si="281"/>
        <v/>
      </c>
      <c r="U429" s="27" t="str">
        <f t="shared" si="282"/>
        <v/>
      </c>
      <c r="V429" s="27">
        <v>427</v>
      </c>
      <c r="W429" s="27" t="str">
        <f t="shared" si="283"/>
        <v/>
      </c>
      <c r="X429" s="27" t="str">
        <f t="shared" si="284"/>
        <v/>
      </c>
      <c r="Y429" s="27" t="str">
        <f>IF(W429="","",CHOOSE(VLOOKUP($V429,$B$1:$F$600,5,FALSE),AHS!$M$1,BHS!$M$1,CHS!$M$1,HMJHS!$M$1,KHS!$M$1,Kings!$M$1,MHS!$M$1,SWHS!$M$1,AMHS!$M$1,'S10'!$M$1,'S11'!$M$1,'S12'!$M$1,'S13'!$M$1,'S14'!$M$1,'S15'!$M$1,'S16'!$M$1,'S17'!$M$1,'S18'!$M$1,'S19'!$M$1,'S20'!$M$1))</f>
        <v/>
      </c>
      <c r="Z429" s="27" t="str">
        <f t="shared" si="285"/>
        <v/>
      </c>
      <c r="AA429" s="27" t="str">
        <f t="shared" si="286"/>
        <v/>
      </c>
      <c r="AB429" s="27" t="str">
        <f t="shared" si="287"/>
        <v/>
      </c>
      <c r="AC429" s="27" t="str">
        <f t="shared" si="288"/>
        <v/>
      </c>
      <c r="AD429" s="27" t="str">
        <f t="shared" si="289"/>
        <v/>
      </c>
    </row>
    <row r="430" spans="1:30" ht="12" customHeight="1" x14ac:dyDescent="0.25">
      <c r="A430" s="29" t="str">
        <f t="shared" ref="A430:B430" si="461">IF(C430="","",COUNTIF(C$1:C429,C430)+C430)</f>
        <v/>
      </c>
      <c r="B430" s="29" t="str">
        <f t="shared" si="461"/>
        <v/>
      </c>
      <c r="C430" s="29" t="str">
        <f t="shared" si="272"/>
        <v/>
      </c>
      <c r="D430" s="29" t="str">
        <f t="shared" si="273"/>
        <v/>
      </c>
      <c r="E430" s="29">
        <f>'S15'!$Y$6</f>
        <v>1</v>
      </c>
      <c r="F430" s="29">
        <v>15</v>
      </c>
      <c r="G430" s="29">
        <v>10</v>
      </c>
      <c r="H430" s="29" t="str">
        <f>IF(AND(E430=1,'S15'!H$12&lt;&gt;""),'S15'!H$12,"")</f>
        <v/>
      </c>
      <c r="I430" s="29" t="str">
        <f>IF(AND(E430=2,'S15'!H$12&lt;&gt;""),'S15'!H$12,"")</f>
        <v/>
      </c>
      <c r="J430" s="29" t="str">
        <f>IF(ISERROR(VLOOKUP(G430,'S15'!L$13:AR$32,30,FALSE)),"",VLOOKUP(G430,'S15'!L$13:AR$32,30,FALSE))</f>
        <v/>
      </c>
      <c r="K430" s="29" t="str">
        <f>IF(ISERROR(VLOOKUP(G430,'S15'!T$13:AR$32,23,FALSE)),"",VLOOKUP(G430,'S15'!T$13:AR$32,23,FALSE))</f>
        <v/>
      </c>
      <c r="L430" s="29" t="str">
        <f>IF(ISERROR(VLOOKUP(G430,'S15'!AB$13:AR$32,16,FALSE)),"",VLOOKUP(G430,'S15'!AB$13:AR$32,16,FALSE))</f>
        <v/>
      </c>
      <c r="M430" s="29" t="str">
        <f>IF(ISERROR(VLOOKUP(G430,'S15'!AJ$13:AR$32,9,FALSE)),"",VLOOKUP(G430,'S15'!AJ$13:AR$32,9,FALSE))</f>
        <v/>
      </c>
      <c r="N430" s="27" t="str">
        <f t="shared" si="276"/>
        <v/>
      </c>
      <c r="O430" s="27" t="str">
        <f t="shared" si="277"/>
        <v/>
      </c>
      <c r="P430" s="27" t="str">
        <f>IF(N430="","",CHOOSE(VLOOKUP($V430,$A$1:$F$600,6,FALSE),AHS!$M$1,BHS!$M$1,CHS!$M$1,HMJHS!$M$1,KHS!$M$1,Kings!$M$1,MHS!$M$1,SWHS!$M$1,AMHS!$M$1,'S10'!$M$1,'S11'!$M$1,'S12'!$M$1,'S13'!$M$1,'S14'!$M$1,'S15'!$M$1,'S16'!$M$1,'S17'!$M$1,'S18'!$M$1,'S19'!$M$1,'S20'!$M$1))</f>
        <v/>
      </c>
      <c r="Q430" s="27" t="str">
        <f t="shared" si="278"/>
        <v/>
      </c>
      <c r="R430" s="27" t="str">
        <f t="shared" si="279"/>
        <v/>
      </c>
      <c r="S430" s="27" t="str">
        <f t="shared" si="280"/>
        <v/>
      </c>
      <c r="T430" s="27" t="str">
        <f t="shared" si="281"/>
        <v/>
      </c>
      <c r="U430" s="27" t="str">
        <f t="shared" si="282"/>
        <v/>
      </c>
      <c r="V430" s="27">
        <v>428</v>
      </c>
      <c r="W430" s="27" t="str">
        <f t="shared" si="283"/>
        <v/>
      </c>
      <c r="X430" s="27" t="str">
        <f t="shared" si="284"/>
        <v/>
      </c>
      <c r="Y430" s="27" t="str">
        <f>IF(W430="","",CHOOSE(VLOOKUP($V430,$B$1:$F$600,5,FALSE),AHS!$M$1,BHS!$M$1,CHS!$M$1,HMJHS!$M$1,KHS!$M$1,Kings!$M$1,MHS!$M$1,SWHS!$M$1,AMHS!$M$1,'S10'!$M$1,'S11'!$M$1,'S12'!$M$1,'S13'!$M$1,'S14'!$M$1,'S15'!$M$1,'S16'!$M$1,'S17'!$M$1,'S18'!$M$1,'S19'!$M$1,'S20'!$M$1))</f>
        <v/>
      </c>
      <c r="Z430" s="27" t="str">
        <f t="shared" si="285"/>
        <v/>
      </c>
      <c r="AA430" s="27" t="str">
        <f t="shared" si="286"/>
        <v/>
      </c>
      <c r="AB430" s="27" t="str">
        <f t="shared" si="287"/>
        <v/>
      </c>
      <c r="AC430" s="27" t="str">
        <f t="shared" si="288"/>
        <v/>
      </c>
      <c r="AD430" s="27" t="str">
        <f t="shared" si="289"/>
        <v/>
      </c>
    </row>
    <row r="431" spans="1:30" ht="12" customHeight="1" x14ac:dyDescent="0.25">
      <c r="A431" s="29" t="str">
        <f t="shared" ref="A431:B431" si="462">IF(C431="","",COUNTIF(C$1:C430,C431)+C431)</f>
        <v/>
      </c>
      <c r="B431" s="29" t="str">
        <f t="shared" si="462"/>
        <v/>
      </c>
      <c r="C431" s="29" t="str">
        <f t="shared" si="272"/>
        <v/>
      </c>
      <c r="D431" s="29" t="str">
        <f t="shared" si="273"/>
        <v/>
      </c>
      <c r="E431" s="29">
        <f>'S15'!$Y$6</f>
        <v>1</v>
      </c>
      <c r="F431" s="29">
        <v>15</v>
      </c>
      <c r="G431" s="29">
        <v>11</v>
      </c>
      <c r="H431" s="29" t="str">
        <f>IF(AND(E431=1,'S15'!H$13&lt;&gt;""),'S15'!H$13,"")</f>
        <v/>
      </c>
      <c r="I431" s="29" t="str">
        <f>IF(AND(E431=2,'S15'!H$13&lt;&gt;""),'S15'!H$13,"")</f>
        <v/>
      </c>
      <c r="J431" s="29" t="str">
        <f>IF(ISERROR(VLOOKUP(G431,'S15'!L$13:AR$32,30,FALSE)),"",VLOOKUP(G431,'S15'!L$13:AR$32,30,FALSE))</f>
        <v/>
      </c>
      <c r="K431" s="29" t="str">
        <f>IF(ISERROR(VLOOKUP(G431,'S15'!T$13:AR$32,23,FALSE)),"",VLOOKUP(G431,'S15'!T$13:AR$32,23,FALSE))</f>
        <v/>
      </c>
      <c r="L431" s="29" t="str">
        <f>IF(ISERROR(VLOOKUP(G431,'S15'!AB$13:AR$32,16,FALSE)),"",VLOOKUP(G431,'S15'!AB$13:AR$32,16,FALSE))</f>
        <v/>
      </c>
      <c r="M431" s="29" t="str">
        <f>IF(ISERROR(VLOOKUP(G431,'S15'!AJ$13:AR$32,9,FALSE)),"",VLOOKUP(G431,'S15'!AJ$13:AR$32,9,FALSE))</f>
        <v/>
      </c>
      <c r="N431" s="27" t="str">
        <f t="shared" si="276"/>
        <v/>
      </c>
      <c r="O431" s="27" t="str">
        <f t="shared" si="277"/>
        <v/>
      </c>
      <c r="P431" s="27" t="str">
        <f>IF(N431="","",CHOOSE(VLOOKUP($V431,$A$1:$F$600,6,FALSE),AHS!$M$1,BHS!$M$1,CHS!$M$1,HMJHS!$M$1,KHS!$M$1,Kings!$M$1,MHS!$M$1,SWHS!$M$1,AMHS!$M$1,'S10'!$M$1,'S11'!$M$1,'S12'!$M$1,'S13'!$M$1,'S14'!$M$1,'S15'!$M$1,'S16'!$M$1,'S17'!$M$1,'S18'!$M$1,'S19'!$M$1,'S20'!$M$1))</f>
        <v/>
      </c>
      <c r="Q431" s="27" t="str">
        <f t="shared" si="278"/>
        <v/>
      </c>
      <c r="R431" s="27" t="str">
        <f t="shared" si="279"/>
        <v/>
      </c>
      <c r="S431" s="27" t="str">
        <f t="shared" si="280"/>
        <v/>
      </c>
      <c r="T431" s="27" t="str">
        <f t="shared" si="281"/>
        <v/>
      </c>
      <c r="U431" s="27" t="str">
        <f t="shared" si="282"/>
        <v/>
      </c>
      <c r="V431" s="27">
        <v>429</v>
      </c>
      <c r="W431" s="27" t="str">
        <f t="shared" si="283"/>
        <v/>
      </c>
      <c r="X431" s="27" t="str">
        <f t="shared" si="284"/>
        <v/>
      </c>
      <c r="Y431" s="27" t="str">
        <f>IF(W431="","",CHOOSE(VLOOKUP($V431,$B$1:$F$600,5,FALSE),AHS!$M$1,BHS!$M$1,CHS!$M$1,HMJHS!$M$1,KHS!$M$1,Kings!$M$1,MHS!$M$1,SWHS!$M$1,AMHS!$M$1,'S10'!$M$1,'S11'!$M$1,'S12'!$M$1,'S13'!$M$1,'S14'!$M$1,'S15'!$M$1,'S16'!$M$1,'S17'!$M$1,'S18'!$M$1,'S19'!$M$1,'S20'!$M$1))</f>
        <v/>
      </c>
      <c r="Z431" s="27" t="str">
        <f t="shared" si="285"/>
        <v/>
      </c>
      <c r="AA431" s="27" t="str">
        <f t="shared" si="286"/>
        <v/>
      </c>
      <c r="AB431" s="27" t="str">
        <f t="shared" si="287"/>
        <v/>
      </c>
      <c r="AC431" s="27" t="str">
        <f t="shared" si="288"/>
        <v/>
      </c>
      <c r="AD431" s="27" t="str">
        <f t="shared" si="289"/>
        <v/>
      </c>
    </row>
    <row r="432" spans="1:30" ht="12" customHeight="1" x14ac:dyDescent="0.25">
      <c r="A432" s="29" t="str">
        <f t="shared" ref="A432:B432" si="463">IF(C432="","",COUNTIF(C$1:C431,C432)+C432)</f>
        <v/>
      </c>
      <c r="B432" s="29" t="str">
        <f t="shared" si="463"/>
        <v/>
      </c>
      <c r="C432" s="29" t="str">
        <f t="shared" si="272"/>
        <v/>
      </c>
      <c r="D432" s="29" t="str">
        <f t="shared" si="273"/>
        <v/>
      </c>
      <c r="E432" s="29">
        <f>'S15'!$Y$6</f>
        <v>1</v>
      </c>
      <c r="F432" s="29">
        <v>15</v>
      </c>
      <c r="G432" s="29">
        <v>12</v>
      </c>
      <c r="H432" s="29" t="str">
        <f>IF(AND(E432=1,'S15'!H$14&lt;&gt;""),'S15'!H$14,"")</f>
        <v/>
      </c>
      <c r="I432" s="29" t="str">
        <f>IF(AND(E432=2,'S15'!H$14&lt;&gt;""),'S15'!H$14,"")</f>
        <v/>
      </c>
      <c r="J432" s="29" t="str">
        <f>IF(ISERROR(VLOOKUP(G432,'S15'!L$13:AR$32,30,FALSE)),"",VLOOKUP(G432,'S15'!L$13:AR$32,30,FALSE))</f>
        <v/>
      </c>
      <c r="K432" s="29" t="str">
        <f>IF(ISERROR(VLOOKUP(G432,'S15'!T$13:AR$32,23,FALSE)),"",VLOOKUP(G432,'S15'!T$13:AR$32,23,FALSE))</f>
        <v/>
      </c>
      <c r="L432" s="29" t="str">
        <f>IF(ISERROR(VLOOKUP(G432,'S15'!AB$13:AR$32,16,FALSE)),"",VLOOKUP(G432,'S15'!AB$13:AR$32,16,FALSE))</f>
        <v/>
      </c>
      <c r="M432" s="29" t="str">
        <f>IF(ISERROR(VLOOKUP(G432,'S15'!AJ$13:AR$32,9,FALSE)),"",VLOOKUP(G432,'S15'!AJ$13:AR$32,9,FALSE))</f>
        <v/>
      </c>
      <c r="N432" s="27" t="str">
        <f t="shared" si="276"/>
        <v/>
      </c>
      <c r="O432" s="27" t="str">
        <f t="shared" si="277"/>
        <v/>
      </c>
      <c r="P432" s="27" t="str">
        <f>IF(N432="","",CHOOSE(VLOOKUP($V432,$A$1:$F$600,6,FALSE),AHS!$M$1,BHS!$M$1,CHS!$M$1,HMJHS!$M$1,KHS!$M$1,Kings!$M$1,MHS!$M$1,SWHS!$M$1,AMHS!$M$1,'S10'!$M$1,'S11'!$M$1,'S12'!$M$1,'S13'!$M$1,'S14'!$M$1,'S15'!$M$1,'S16'!$M$1,'S17'!$M$1,'S18'!$M$1,'S19'!$M$1,'S20'!$M$1))</f>
        <v/>
      </c>
      <c r="Q432" s="27" t="str">
        <f t="shared" si="278"/>
        <v/>
      </c>
      <c r="R432" s="27" t="str">
        <f t="shared" si="279"/>
        <v/>
      </c>
      <c r="S432" s="27" t="str">
        <f t="shared" si="280"/>
        <v/>
      </c>
      <c r="T432" s="27" t="str">
        <f t="shared" si="281"/>
        <v/>
      </c>
      <c r="U432" s="27" t="str">
        <f t="shared" si="282"/>
        <v/>
      </c>
      <c r="V432" s="27">
        <v>430</v>
      </c>
      <c r="W432" s="27" t="str">
        <f t="shared" si="283"/>
        <v/>
      </c>
      <c r="X432" s="27" t="str">
        <f t="shared" si="284"/>
        <v/>
      </c>
      <c r="Y432" s="27" t="str">
        <f>IF(W432="","",CHOOSE(VLOOKUP($V432,$B$1:$F$600,5,FALSE),AHS!$M$1,BHS!$M$1,CHS!$M$1,HMJHS!$M$1,KHS!$M$1,Kings!$M$1,MHS!$M$1,SWHS!$M$1,AMHS!$M$1,'S10'!$M$1,'S11'!$M$1,'S12'!$M$1,'S13'!$M$1,'S14'!$M$1,'S15'!$M$1,'S16'!$M$1,'S17'!$M$1,'S18'!$M$1,'S19'!$M$1,'S20'!$M$1))</f>
        <v/>
      </c>
      <c r="Z432" s="27" t="str">
        <f t="shared" si="285"/>
        <v/>
      </c>
      <c r="AA432" s="27" t="str">
        <f t="shared" si="286"/>
        <v/>
      </c>
      <c r="AB432" s="27" t="str">
        <f t="shared" si="287"/>
        <v/>
      </c>
      <c r="AC432" s="27" t="str">
        <f t="shared" si="288"/>
        <v/>
      </c>
      <c r="AD432" s="27" t="str">
        <f t="shared" si="289"/>
        <v/>
      </c>
    </row>
    <row r="433" spans="1:30" ht="12" customHeight="1" x14ac:dyDescent="0.25">
      <c r="A433" s="29" t="str">
        <f t="shared" ref="A433:B433" si="464">IF(C433="","",COUNTIF(C$1:C432,C433)+C433)</f>
        <v/>
      </c>
      <c r="B433" s="29" t="str">
        <f t="shared" si="464"/>
        <v/>
      </c>
      <c r="C433" s="29" t="str">
        <f t="shared" si="272"/>
        <v/>
      </c>
      <c r="D433" s="29" t="str">
        <f t="shared" si="273"/>
        <v/>
      </c>
      <c r="E433" s="29">
        <f>'S15'!$Y$6</f>
        <v>1</v>
      </c>
      <c r="F433" s="29">
        <v>15</v>
      </c>
      <c r="G433" s="29">
        <v>13</v>
      </c>
      <c r="H433" s="29" t="str">
        <f>IF(AND(E433=1,'S15'!H$15&lt;&gt;""),'S15'!H$15,"")</f>
        <v/>
      </c>
      <c r="I433" s="29" t="str">
        <f>IF(AND(E433=2,'S15'!H$15&lt;&gt;""),'S15'!H$15,"")</f>
        <v/>
      </c>
      <c r="J433" s="29" t="str">
        <f>IF(ISERROR(VLOOKUP(G433,'S15'!L$13:AR$32,30,FALSE)),"",VLOOKUP(G433,'S15'!L$13:AR$32,30,FALSE))</f>
        <v/>
      </c>
      <c r="K433" s="29" t="str">
        <f>IF(ISERROR(VLOOKUP(G433,'S15'!T$13:AR$32,23,FALSE)),"",VLOOKUP(G433,'S15'!T$13:AR$32,23,FALSE))</f>
        <v/>
      </c>
      <c r="L433" s="29" t="str">
        <f>IF(ISERROR(VLOOKUP(G433,'S15'!AB$13:AR$32,16,FALSE)),"",VLOOKUP(G433,'S15'!AB$13:AR$32,16,FALSE))</f>
        <v/>
      </c>
      <c r="M433" s="29" t="str">
        <f>IF(ISERROR(VLOOKUP(G433,'S15'!AJ$13:AR$32,9,FALSE)),"",VLOOKUP(G433,'S15'!AJ$13:AR$32,9,FALSE))</f>
        <v/>
      </c>
      <c r="N433" s="27" t="str">
        <f t="shared" si="276"/>
        <v/>
      </c>
      <c r="O433" s="27" t="str">
        <f t="shared" si="277"/>
        <v/>
      </c>
      <c r="P433" s="27" t="str">
        <f>IF(N433="","",CHOOSE(VLOOKUP($V433,$A$1:$F$600,6,FALSE),AHS!$M$1,BHS!$M$1,CHS!$M$1,HMJHS!$M$1,KHS!$M$1,Kings!$M$1,MHS!$M$1,SWHS!$M$1,AMHS!$M$1,'S10'!$M$1,'S11'!$M$1,'S12'!$M$1,'S13'!$M$1,'S14'!$M$1,'S15'!$M$1,'S16'!$M$1,'S17'!$M$1,'S18'!$M$1,'S19'!$M$1,'S20'!$M$1))</f>
        <v/>
      </c>
      <c r="Q433" s="27" t="str">
        <f t="shared" si="278"/>
        <v/>
      </c>
      <c r="R433" s="27" t="str">
        <f t="shared" si="279"/>
        <v/>
      </c>
      <c r="S433" s="27" t="str">
        <f t="shared" si="280"/>
        <v/>
      </c>
      <c r="T433" s="27" t="str">
        <f t="shared" si="281"/>
        <v/>
      </c>
      <c r="U433" s="27" t="str">
        <f t="shared" si="282"/>
        <v/>
      </c>
      <c r="V433" s="27">
        <v>431</v>
      </c>
      <c r="W433" s="27" t="str">
        <f t="shared" si="283"/>
        <v/>
      </c>
      <c r="X433" s="27" t="str">
        <f t="shared" si="284"/>
        <v/>
      </c>
      <c r="Y433" s="27" t="str">
        <f>IF(W433="","",CHOOSE(VLOOKUP($V433,$B$1:$F$600,5,FALSE),AHS!$M$1,BHS!$M$1,CHS!$M$1,HMJHS!$M$1,KHS!$M$1,Kings!$M$1,MHS!$M$1,SWHS!$M$1,AMHS!$M$1,'S10'!$M$1,'S11'!$M$1,'S12'!$M$1,'S13'!$M$1,'S14'!$M$1,'S15'!$M$1,'S16'!$M$1,'S17'!$M$1,'S18'!$M$1,'S19'!$M$1,'S20'!$M$1))</f>
        <v/>
      </c>
      <c r="Z433" s="27" t="str">
        <f t="shared" si="285"/>
        <v/>
      </c>
      <c r="AA433" s="27" t="str">
        <f t="shared" si="286"/>
        <v/>
      </c>
      <c r="AB433" s="27" t="str">
        <f t="shared" si="287"/>
        <v/>
      </c>
      <c r="AC433" s="27" t="str">
        <f t="shared" si="288"/>
        <v/>
      </c>
      <c r="AD433" s="27" t="str">
        <f t="shared" si="289"/>
        <v/>
      </c>
    </row>
    <row r="434" spans="1:30" ht="12" customHeight="1" x14ac:dyDescent="0.25">
      <c r="A434" s="29" t="str">
        <f t="shared" ref="A434:B434" si="465">IF(C434="","",COUNTIF(C$1:C433,C434)+C434)</f>
        <v/>
      </c>
      <c r="B434" s="29" t="str">
        <f t="shared" si="465"/>
        <v/>
      </c>
      <c r="C434" s="29" t="str">
        <f t="shared" si="272"/>
        <v/>
      </c>
      <c r="D434" s="29" t="str">
        <f t="shared" si="273"/>
        <v/>
      </c>
      <c r="E434" s="29">
        <f>'S15'!$Y$6</f>
        <v>1</v>
      </c>
      <c r="F434" s="29">
        <v>15</v>
      </c>
      <c r="G434" s="29">
        <v>14</v>
      </c>
      <c r="H434" s="29" t="str">
        <f>IF(AND(E434=1,'S15'!H$16&lt;&gt;""),'S15'!H$16,"")</f>
        <v/>
      </c>
      <c r="I434" s="29" t="str">
        <f>IF(AND(E434=2,'S15'!H$16&lt;&gt;""),'S15'!H$16,"")</f>
        <v/>
      </c>
      <c r="J434" s="29" t="str">
        <f>IF(ISERROR(VLOOKUP(G434,'S15'!L$13:AR$32,30,FALSE)),"",VLOOKUP(G434,'S15'!L$13:AR$32,30,FALSE))</f>
        <v/>
      </c>
      <c r="K434" s="29" t="str">
        <f>IF(ISERROR(VLOOKUP(G434,'S15'!T$13:AR$32,23,FALSE)),"",VLOOKUP(G434,'S15'!T$13:AR$32,23,FALSE))</f>
        <v/>
      </c>
      <c r="L434" s="29" t="str">
        <f>IF(ISERROR(VLOOKUP(G434,'S15'!AB$13:AR$32,16,FALSE)),"",VLOOKUP(G434,'S15'!AB$13:AR$32,16,FALSE))</f>
        <v/>
      </c>
      <c r="M434" s="29" t="str">
        <f>IF(ISERROR(VLOOKUP(G434,'S15'!AJ$13:AR$32,9,FALSE)),"",VLOOKUP(G434,'S15'!AJ$13:AR$32,9,FALSE))</f>
        <v/>
      </c>
      <c r="N434" s="27" t="str">
        <f t="shared" si="276"/>
        <v/>
      </c>
      <c r="O434" s="27" t="str">
        <f t="shared" si="277"/>
        <v/>
      </c>
      <c r="P434" s="27" t="str">
        <f>IF(N434="","",CHOOSE(VLOOKUP($V434,$A$1:$F$600,6,FALSE),AHS!$M$1,BHS!$M$1,CHS!$M$1,HMJHS!$M$1,KHS!$M$1,Kings!$M$1,MHS!$M$1,SWHS!$M$1,AMHS!$M$1,'S10'!$M$1,'S11'!$M$1,'S12'!$M$1,'S13'!$M$1,'S14'!$M$1,'S15'!$M$1,'S16'!$M$1,'S17'!$M$1,'S18'!$M$1,'S19'!$M$1,'S20'!$M$1))</f>
        <v/>
      </c>
      <c r="Q434" s="27" t="str">
        <f t="shared" si="278"/>
        <v/>
      </c>
      <c r="R434" s="27" t="str">
        <f t="shared" si="279"/>
        <v/>
      </c>
      <c r="S434" s="27" t="str">
        <f t="shared" si="280"/>
        <v/>
      </c>
      <c r="T434" s="27" t="str">
        <f t="shared" si="281"/>
        <v/>
      </c>
      <c r="U434" s="27" t="str">
        <f t="shared" si="282"/>
        <v/>
      </c>
      <c r="V434" s="27">
        <v>432</v>
      </c>
      <c r="W434" s="27" t="str">
        <f t="shared" si="283"/>
        <v/>
      </c>
      <c r="X434" s="27" t="str">
        <f t="shared" si="284"/>
        <v/>
      </c>
      <c r="Y434" s="27" t="str">
        <f>IF(W434="","",CHOOSE(VLOOKUP($V434,$B$1:$F$600,5,FALSE),AHS!$M$1,BHS!$M$1,CHS!$M$1,HMJHS!$M$1,KHS!$M$1,Kings!$M$1,MHS!$M$1,SWHS!$M$1,AMHS!$M$1,'S10'!$M$1,'S11'!$M$1,'S12'!$M$1,'S13'!$M$1,'S14'!$M$1,'S15'!$M$1,'S16'!$M$1,'S17'!$M$1,'S18'!$M$1,'S19'!$M$1,'S20'!$M$1))</f>
        <v/>
      </c>
      <c r="Z434" s="27" t="str">
        <f t="shared" si="285"/>
        <v/>
      </c>
      <c r="AA434" s="27" t="str">
        <f t="shared" si="286"/>
        <v/>
      </c>
      <c r="AB434" s="27" t="str">
        <f t="shared" si="287"/>
        <v/>
      </c>
      <c r="AC434" s="27" t="str">
        <f t="shared" si="288"/>
        <v/>
      </c>
      <c r="AD434" s="27" t="str">
        <f t="shared" si="289"/>
        <v/>
      </c>
    </row>
    <row r="435" spans="1:30" ht="12" customHeight="1" x14ac:dyDescent="0.25">
      <c r="A435" s="29" t="str">
        <f t="shared" ref="A435:B435" si="466">IF(C435="","",COUNTIF(C$1:C434,C435)+C435)</f>
        <v/>
      </c>
      <c r="B435" s="29" t="str">
        <f t="shared" si="466"/>
        <v/>
      </c>
      <c r="C435" s="29" t="str">
        <f t="shared" si="272"/>
        <v/>
      </c>
      <c r="D435" s="29" t="str">
        <f t="shared" si="273"/>
        <v/>
      </c>
      <c r="E435" s="29">
        <f>'S15'!$Y$6</f>
        <v>1</v>
      </c>
      <c r="F435" s="29">
        <v>15</v>
      </c>
      <c r="G435" s="29">
        <v>15</v>
      </c>
      <c r="H435" s="29" t="str">
        <f>IF(AND(E435=1,'S15'!H$17&lt;&gt;""),'S15'!H$17,"")</f>
        <v/>
      </c>
      <c r="I435" s="29" t="str">
        <f>IF(AND(E435=2,'S15'!H$17&lt;&gt;""),'S15'!H$17,"")</f>
        <v/>
      </c>
      <c r="J435" s="29" t="str">
        <f>IF(ISERROR(VLOOKUP(G435,'S15'!L$13:AR$32,30,FALSE)),"",VLOOKUP(G435,'S15'!L$13:AR$32,30,FALSE))</f>
        <v/>
      </c>
      <c r="K435" s="29" t="str">
        <f>IF(ISERROR(VLOOKUP(G435,'S15'!T$13:AR$32,23,FALSE)),"",VLOOKUP(G435,'S15'!T$13:AR$32,23,FALSE))</f>
        <v/>
      </c>
      <c r="L435" s="29" t="str">
        <f>IF(ISERROR(VLOOKUP(G435,'S15'!AB$13:AR$32,16,FALSE)),"",VLOOKUP(G435,'S15'!AB$13:AR$32,16,FALSE))</f>
        <v/>
      </c>
      <c r="M435" s="29" t="str">
        <f>IF(ISERROR(VLOOKUP(G435,'S15'!AJ$13:AR$32,9,FALSE)),"",VLOOKUP(G435,'S15'!AJ$13:AR$32,9,FALSE))</f>
        <v/>
      </c>
      <c r="N435" s="27" t="str">
        <f t="shared" si="276"/>
        <v/>
      </c>
      <c r="O435" s="27" t="str">
        <f t="shared" si="277"/>
        <v/>
      </c>
      <c r="P435" s="27" t="str">
        <f>IF(N435="","",CHOOSE(VLOOKUP($V435,$A$1:$F$600,6,FALSE),AHS!$M$1,BHS!$M$1,CHS!$M$1,HMJHS!$M$1,KHS!$M$1,Kings!$M$1,MHS!$M$1,SWHS!$M$1,AMHS!$M$1,'S10'!$M$1,'S11'!$M$1,'S12'!$M$1,'S13'!$M$1,'S14'!$M$1,'S15'!$M$1,'S16'!$M$1,'S17'!$M$1,'S18'!$M$1,'S19'!$M$1,'S20'!$M$1))</f>
        <v/>
      </c>
      <c r="Q435" s="27" t="str">
        <f t="shared" si="278"/>
        <v/>
      </c>
      <c r="R435" s="27" t="str">
        <f t="shared" si="279"/>
        <v/>
      </c>
      <c r="S435" s="27" t="str">
        <f t="shared" si="280"/>
        <v/>
      </c>
      <c r="T435" s="27" t="str">
        <f t="shared" si="281"/>
        <v/>
      </c>
      <c r="U435" s="27" t="str">
        <f t="shared" si="282"/>
        <v/>
      </c>
      <c r="V435" s="27">
        <v>433</v>
      </c>
      <c r="W435" s="27" t="str">
        <f t="shared" si="283"/>
        <v/>
      </c>
      <c r="X435" s="27" t="str">
        <f t="shared" si="284"/>
        <v/>
      </c>
      <c r="Y435" s="27" t="str">
        <f>IF(W435="","",CHOOSE(VLOOKUP($V435,$B$1:$F$600,5,FALSE),AHS!$M$1,BHS!$M$1,CHS!$M$1,HMJHS!$M$1,KHS!$M$1,Kings!$M$1,MHS!$M$1,SWHS!$M$1,AMHS!$M$1,'S10'!$M$1,'S11'!$M$1,'S12'!$M$1,'S13'!$M$1,'S14'!$M$1,'S15'!$M$1,'S16'!$M$1,'S17'!$M$1,'S18'!$M$1,'S19'!$M$1,'S20'!$M$1))</f>
        <v/>
      </c>
      <c r="Z435" s="27" t="str">
        <f t="shared" si="285"/>
        <v/>
      </c>
      <c r="AA435" s="27" t="str">
        <f t="shared" si="286"/>
        <v/>
      </c>
      <c r="AB435" s="27" t="str">
        <f t="shared" si="287"/>
        <v/>
      </c>
      <c r="AC435" s="27" t="str">
        <f t="shared" si="288"/>
        <v/>
      </c>
      <c r="AD435" s="27" t="str">
        <f t="shared" si="289"/>
        <v/>
      </c>
    </row>
    <row r="436" spans="1:30" ht="12" customHeight="1" x14ac:dyDescent="0.25">
      <c r="A436" s="29" t="str">
        <f t="shared" ref="A436:B436" si="467">IF(C436="","",COUNTIF(C$1:C435,C436)+C436)</f>
        <v/>
      </c>
      <c r="B436" s="29" t="str">
        <f t="shared" si="467"/>
        <v/>
      </c>
      <c r="C436" s="29" t="str">
        <f t="shared" si="272"/>
        <v/>
      </c>
      <c r="D436" s="29" t="str">
        <f t="shared" si="273"/>
        <v/>
      </c>
      <c r="E436" s="29">
        <f>'S15'!$Y$6</f>
        <v>1</v>
      </c>
      <c r="F436" s="29">
        <v>15</v>
      </c>
      <c r="G436" s="29">
        <v>16</v>
      </c>
      <c r="H436" s="29" t="str">
        <f>IF(AND(E436=1,'S15'!H$18&lt;&gt;""),'S15'!H$18,"")</f>
        <v/>
      </c>
      <c r="I436" s="29" t="str">
        <f>IF(AND(E436=2,'S15'!H$18&lt;&gt;""),'S15'!H$18,"")</f>
        <v/>
      </c>
      <c r="J436" s="29" t="str">
        <f>IF(ISERROR(VLOOKUP(G436,'S15'!L$13:AR$32,30,FALSE)),"",VLOOKUP(G436,'S15'!L$13:AR$32,30,FALSE))</f>
        <v/>
      </c>
      <c r="K436" s="29" t="str">
        <f>IF(ISERROR(VLOOKUP(G436,'S15'!T$13:AR$32,23,FALSE)),"",VLOOKUP(G436,'S15'!T$13:AR$32,23,FALSE))</f>
        <v/>
      </c>
      <c r="L436" s="29" t="str">
        <f>IF(ISERROR(VLOOKUP(G436,'S15'!AB$13:AR$32,16,FALSE)),"",VLOOKUP(G436,'S15'!AB$13:AR$32,16,FALSE))</f>
        <v/>
      </c>
      <c r="M436" s="29" t="str">
        <f>IF(ISERROR(VLOOKUP(G436,'S15'!AJ$13:AR$32,9,FALSE)),"",VLOOKUP(G436,'S15'!AJ$13:AR$32,9,FALSE))</f>
        <v/>
      </c>
      <c r="N436" s="27" t="str">
        <f t="shared" si="276"/>
        <v/>
      </c>
      <c r="O436" s="27" t="str">
        <f t="shared" si="277"/>
        <v/>
      </c>
      <c r="P436" s="27" t="str">
        <f>IF(N436="","",CHOOSE(VLOOKUP($V436,$A$1:$F$600,6,FALSE),AHS!$M$1,BHS!$M$1,CHS!$M$1,HMJHS!$M$1,KHS!$M$1,Kings!$M$1,MHS!$M$1,SWHS!$M$1,AMHS!$M$1,'S10'!$M$1,'S11'!$M$1,'S12'!$M$1,'S13'!$M$1,'S14'!$M$1,'S15'!$M$1,'S16'!$M$1,'S17'!$M$1,'S18'!$M$1,'S19'!$M$1,'S20'!$M$1))</f>
        <v/>
      </c>
      <c r="Q436" s="27" t="str">
        <f t="shared" si="278"/>
        <v/>
      </c>
      <c r="R436" s="27" t="str">
        <f t="shared" si="279"/>
        <v/>
      </c>
      <c r="S436" s="27" t="str">
        <f t="shared" si="280"/>
        <v/>
      </c>
      <c r="T436" s="27" t="str">
        <f t="shared" si="281"/>
        <v/>
      </c>
      <c r="U436" s="27" t="str">
        <f t="shared" si="282"/>
        <v/>
      </c>
      <c r="V436" s="27">
        <v>434</v>
      </c>
      <c r="W436" s="27" t="str">
        <f t="shared" si="283"/>
        <v/>
      </c>
      <c r="X436" s="27" t="str">
        <f t="shared" si="284"/>
        <v/>
      </c>
      <c r="Y436" s="27" t="str">
        <f>IF(W436="","",CHOOSE(VLOOKUP($V436,$B$1:$F$600,5,FALSE),AHS!$M$1,BHS!$M$1,CHS!$M$1,HMJHS!$M$1,KHS!$M$1,Kings!$M$1,MHS!$M$1,SWHS!$M$1,AMHS!$M$1,'S10'!$M$1,'S11'!$M$1,'S12'!$M$1,'S13'!$M$1,'S14'!$M$1,'S15'!$M$1,'S16'!$M$1,'S17'!$M$1,'S18'!$M$1,'S19'!$M$1,'S20'!$M$1))</f>
        <v/>
      </c>
      <c r="Z436" s="27" t="str">
        <f t="shared" si="285"/>
        <v/>
      </c>
      <c r="AA436" s="27" t="str">
        <f t="shared" si="286"/>
        <v/>
      </c>
      <c r="AB436" s="27" t="str">
        <f t="shared" si="287"/>
        <v/>
      </c>
      <c r="AC436" s="27" t="str">
        <f t="shared" si="288"/>
        <v/>
      </c>
      <c r="AD436" s="27" t="str">
        <f t="shared" si="289"/>
        <v/>
      </c>
    </row>
    <row r="437" spans="1:30" ht="12" customHeight="1" x14ac:dyDescent="0.25">
      <c r="A437" s="29" t="str">
        <f t="shared" ref="A437:B437" si="468">IF(C437="","",COUNTIF(C$1:C436,C437)+C437)</f>
        <v/>
      </c>
      <c r="B437" s="29" t="str">
        <f t="shared" si="468"/>
        <v/>
      </c>
      <c r="C437" s="29" t="str">
        <f t="shared" si="272"/>
        <v/>
      </c>
      <c r="D437" s="29" t="str">
        <f t="shared" si="273"/>
        <v/>
      </c>
      <c r="E437" s="29">
        <f>'S15'!$Y$6</f>
        <v>1</v>
      </c>
      <c r="F437" s="29">
        <v>15</v>
      </c>
      <c r="G437" s="29">
        <v>17</v>
      </c>
      <c r="H437" s="29" t="str">
        <f>IF(AND(E437=1,'S15'!H$19&lt;&gt;""),'S15'!H$19,"")</f>
        <v/>
      </c>
      <c r="I437" s="29" t="str">
        <f>IF(AND(E437=2,'S15'!H$19&lt;&gt;""),'S15'!H$19,"")</f>
        <v/>
      </c>
      <c r="J437" s="29" t="str">
        <f>IF(ISERROR(VLOOKUP(G437,'S15'!L$13:AR$32,30,FALSE)),"",VLOOKUP(G437,'S15'!L$13:AR$32,30,FALSE))</f>
        <v/>
      </c>
      <c r="K437" s="29" t="str">
        <f>IF(ISERROR(VLOOKUP(G437,'S15'!T$13:AR$32,23,FALSE)),"",VLOOKUP(G437,'S15'!T$13:AR$32,23,FALSE))</f>
        <v/>
      </c>
      <c r="L437" s="29" t="str">
        <f>IF(ISERROR(VLOOKUP(G437,'S15'!AB$13:AR$32,16,FALSE)),"",VLOOKUP(G437,'S15'!AB$13:AR$32,16,FALSE))</f>
        <v/>
      </c>
      <c r="M437" s="29" t="str">
        <f>IF(ISERROR(VLOOKUP(G437,'S15'!AJ$13:AR$32,9,FALSE)),"",VLOOKUP(G437,'S15'!AJ$13:AR$32,9,FALSE))</f>
        <v/>
      </c>
      <c r="N437" s="27" t="str">
        <f t="shared" si="276"/>
        <v/>
      </c>
      <c r="O437" s="27" t="str">
        <f t="shared" si="277"/>
        <v/>
      </c>
      <c r="P437" s="27" t="str">
        <f>IF(N437="","",CHOOSE(VLOOKUP($V437,$A$1:$F$600,6,FALSE),AHS!$M$1,BHS!$M$1,CHS!$M$1,HMJHS!$M$1,KHS!$M$1,Kings!$M$1,MHS!$M$1,SWHS!$M$1,AMHS!$M$1,'S10'!$M$1,'S11'!$M$1,'S12'!$M$1,'S13'!$M$1,'S14'!$M$1,'S15'!$M$1,'S16'!$M$1,'S17'!$M$1,'S18'!$M$1,'S19'!$M$1,'S20'!$M$1))</f>
        <v/>
      </c>
      <c r="Q437" s="27" t="str">
        <f t="shared" si="278"/>
        <v/>
      </c>
      <c r="R437" s="27" t="str">
        <f t="shared" si="279"/>
        <v/>
      </c>
      <c r="S437" s="27" t="str">
        <f t="shared" si="280"/>
        <v/>
      </c>
      <c r="T437" s="27" t="str">
        <f t="shared" si="281"/>
        <v/>
      </c>
      <c r="U437" s="27" t="str">
        <f t="shared" si="282"/>
        <v/>
      </c>
      <c r="V437" s="27">
        <v>435</v>
      </c>
      <c r="W437" s="27" t="str">
        <f t="shared" si="283"/>
        <v/>
      </c>
      <c r="X437" s="27" t="str">
        <f t="shared" si="284"/>
        <v/>
      </c>
      <c r="Y437" s="27" t="str">
        <f>IF(W437="","",CHOOSE(VLOOKUP($V437,$B$1:$F$600,5,FALSE),AHS!$M$1,BHS!$M$1,CHS!$M$1,HMJHS!$M$1,KHS!$M$1,Kings!$M$1,MHS!$M$1,SWHS!$M$1,AMHS!$M$1,'S10'!$M$1,'S11'!$M$1,'S12'!$M$1,'S13'!$M$1,'S14'!$M$1,'S15'!$M$1,'S16'!$M$1,'S17'!$M$1,'S18'!$M$1,'S19'!$M$1,'S20'!$M$1))</f>
        <v/>
      </c>
      <c r="Z437" s="27" t="str">
        <f t="shared" si="285"/>
        <v/>
      </c>
      <c r="AA437" s="27" t="str">
        <f t="shared" si="286"/>
        <v/>
      </c>
      <c r="AB437" s="27" t="str">
        <f t="shared" si="287"/>
        <v/>
      </c>
      <c r="AC437" s="27" t="str">
        <f t="shared" si="288"/>
        <v/>
      </c>
      <c r="AD437" s="27" t="str">
        <f t="shared" si="289"/>
        <v/>
      </c>
    </row>
    <row r="438" spans="1:30" ht="12" customHeight="1" x14ac:dyDescent="0.25">
      <c r="A438" s="29" t="str">
        <f t="shared" ref="A438:B438" si="469">IF(C438="","",COUNTIF(C$1:C437,C438)+C438)</f>
        <v/>
      </c>
      <c r="B438" s="29" t="str">
        <f t="shared" si="469"/>
        <v/>
      </c>
      <c r="C438" s="29" t="str">
        <f t="shared" si="272"/>
        <v/>
      </c>
      <c r="D438" s="29" t="str">
        <f t="shared" si="273"/>
        <v/>
      </c>
      <c r="E438" s="29">
        <f>'S15'!$Y$6</f>
        <v>1</v>
      </c>
      <c r="F438" s="29">
        <v>15</v>
      </c>
      <c r="G438" s="29">
        <v>18</v>
      </c>
      <c r="H438" s="29" t="str">
        <f>IF(AND(E438=1,'S15'!H$20&lt;&gt;""),'S15'!H$20,"")</f>
        <v/>
      </c>
      <c r="I438" s="29" t="str">
        <f>IF(AND(E438=2,'S15'!H$20&lt;&gt;""),'S15'!H$20,"")</f>
        <v/>
      </c>
      <c r="J438" s="29" t="str">
        <f>IF(ISERROR(VLOOKUP(G438,'S15'!L$13:AR$32,30,FALSE)),"",VLOOKUP(G438,'S15'!L$13:AR$32,30,FALSE))</f>
        <v/>
      </c>
      <c r="K438" s="29" t="str">
        <f>IF(ISERROR(VLOOKUP(G438,'S15'!T$13:AR$32,23,FALSE)),"",VLOOKUP(G438,'S15'!T$13:AR$32,23,FALSE))</f>
        <v/>
      </c>
      <c r="L438" s="29" t="str">
        <f>IF(ISERROR(VLOOKUP(G438,'S15'!AB$13:AR$32,16,FALSE)),"",VLOOKUP(G438,'S15'!AB$13:AR$32,16,FALSE))</f>
        <v/>
      </c>
      <c r="M438" s="29" t="str">
        <f>IF(ISERROR(VLOOKUP(G438,'S15'!AJ$13:AR$32,9,FALSE)),"",VLOOKUP(G438,'S15'!AJ$13:AR$32,9,FALSE))</f>
        <v/>
      </c>
      <c r="N438" s="27" t="str">
        <f t="shared" si="276"/>
        <v/>
      </c>
      <c r="O438" s="27" t="str">
        <f t="shared" si="277"/>
        <v/>
      </c>
      <c r="P438" s="27" t="str">
        <f>IF(N438="","",CHOOSE(VLOOKUP($V438,$A$1:$F$600,6,FALSE),AHS!$M$1,BHS!$M$1,CHS!$M$1,HMJHS!$M$1,KHS!$M$1,Kings!$M$1,MHS!$M$1,SWHS!$M$1,AMHS!$M$1,'S10'!$M$1,'S11'!$M$1,'S12'!$M$1,'S13'!$M$1,'S14'!$M$1,'S15'!$M$1,'S16'!$M$1,'S17'!$M$1,'S18'!$M$1,'S19'!$M$1,'S20'!$M$1))</f>
        <v/>
      </c>
      <c r="Q438" s="27" t="str">
        <f t="shared" si="278"/>
        <v/>
      </c>
      <c r="R438" s="27" t="str">
        <f t="shared" si="279"/>
        <v/>
      </c>
      <c r="S438" s="27" t="str">
        <f t="shared" si="280"/>
        <v/>
      </c>
      <c r="T438" s="27" t="str">
        <f t="shared" si="281"/>
        <v/>
      </c>
      <c r="U438" s="27" t="str">
        <f t="shared" si="282"/>
        <v/>
      </c>
      <c r="V438" s="27">
        <v>436</v>
      </c>
      <c r="W438" s="27" t="str">
        <f t="shared" si="283"/>
        <v/>
      </c>
      <c r="X438" s="27" t="str">
        <f t="shared" si="284"/>
        <v/>
      </c>
      <c r="Y438" s="27" t="str">
        <f>IF(W438="","",CHOOSE(VLOOKUP($V438,$B$1:$F$600,5,FALSE),AHS!$M$1,BHS!$M$1,CHS!$M$1,HMJHS!$M$1,KHS!$M$1,Kings!$M$1,MHS!$M$1,SWHS!$M$1,AMHS!$M$1,'S10'!$M$1,'S11'!$M$1,'S12'!$M$1,'S13'!$M$1,'S14'!$M$1,'S15'!$M$1,'S16'!$M$1,'S17'!$M$1,'S18'!$M$1,'S19'!$M$1,'S20'!$M$1))</f>
        <v/>
      </c>
      <c r="Z438" s="27" t="str">
        <f t="shared" si="285"/>
        <v/>
      </c>
      <c r="AA438" s="27" t="str">
        <f t="shared" si="286"/>
        <v/>
      </c>
      <c r="AB438" s="27" t="str">
        <f t="shared" si="287"/>
        <v/>
      </c>
      <c r="AC438" s="27" t="str">
        <f t="shared" si="288"/>
        <v/>
      </c>
      <c r="AD438" s="27" t="str">
        <f t="shared" si="289"/>
        <v/>
      </c>
    </row>
    <row r="439" spans="1:30" ht="12" customHeight="1" x14ac:dyDescent="0.25">
      <c r="A439" s="29" t="str">
        <f t="shared" ref="A439:B439" si="470">IF(C439="","",COUNTIF(C$1:C438,C439)+C439)</f>
        <v/>
      </c>
      <c r="B439" s="29" t="str">
        <f t="shared" si="470"/>
        <v/>
      </c>
      <c r="C439" s="29" t="str">
        <f t="shared" si="272"/>
        <v/>
      </c>
      <c r="D439" s="29" t="str">
        <f t="shared" si="273"/>
        <v/>
      </c>
      <c r="E439" s="29">
        <f>'S15'!$Y$6</f>
        <v>1</v>
      </c>
      <c r="F439" s="29">
        <v>15</v>
      </c>
      <c r="G439" s="29">
        <v>19</v>
      </c>
      <c r="H439" s="29" t="str">
        <f>IF(AND(E439=1,'S15'!H$21&lt;&gt;""),'S15'!H$21,"")</f>
        <v/>
      </c>
      <c r="I439" s="29" t="str">
        <f>IF(AND(E439=2,'S15'!H$21&lt;&gt;""),'S15'!H$21,"")</f>
        <v/>
      </c>
      <c r="J439" s="29" t="str">
        <f>IF(ISERROR(VLOOKUP(G439,'S15'!L$13:AR$32,30,FALSE)),"",VLOOKUP(G439,'S15'!L$13:AR$32,30,FALSE))</f>
        <v/>
      </c>
      <c r="K439" s="29" t="str">
        <f>IF(ISERROR(VLOOKUP(G439,'S15'!T$13:AR$32,23,FALSE)),"",VLOOKUP(G439,'S15'!T$13:AR$32,23,FALSE))</f>
        <v/>
      </c>
      <c r="L439" s="29" t="str">
        <f>IF(ISERROR(VLOOKUP(G439,'S15'!AB$13:AR$32,16,FALSE)),"",VLOOKUP(G439,'S15'!AB$13:AR$32,16,FALSE))</f>
        <v/>
      </c>
      <c r="M439" s="29" t="str">
        <f>IF(ISERROR(VLOOKUP(G439,'S15'!AJ$13:AR$32,9,FALSE)),"",VLOOKUP(G439,'S15'!AJ$13:AR$32,9,FALSE))</f>
        <v/>
      </c>
      <c r="N439" s="27" t="str">
        <f t="shared" si="276"/>
        <v/>
      </c>
      <c r="O439" s="27" t="str">
        <f t="shared" si="277"/>
        <v/>
      </c>
      <c r="P439" s="27" t="str">
        <f>IF(N439="","",CHOOSE(VLOOKUP($V439,$A$1:$F$600,6,FALSE),AHS!$M$1,BHS!$M$1,CHS!$M$1,HMJHS!$M$1,KHS!$M$1,Kings!$M$1,MHS!$M$1,SWHS!$M$1,AMHS!$M$1,'S10'!$M$1,'S11'!$M$1,'S12'!$M$1,'S13'!$M$1,'S14'!$M$1,'S15'!$M$1,'S16'!$M$1,'S17'!$M$1,'S18'!$M$1,'S19'!$M$1,'S20'!$M$1))</f>
        <v/>
      </c>
      <c r="Q439" s="27" t="str">
        <f t="shared" si="278"/>
        <v/>
      </c>
      <c r="R439" s="27" t="str">
        <f t="shared" si="279"/>
        <v/>
      </c>
      <c r="S439" s="27" t="str">
        <f t="shared" si="280"/>
        <v/>
      </c>
      <c r="T439" s="27" t="str">
        <f t="shared" si="281"/>
        <v/>
      </c>
      <c r="U439" s="27" t="str">
        <f t="shared" si="282"/>
        <v/>
      </c>
      <c r="V439" s="27">
        <v>437</v>
      </c>
      <c r="W439" s="27" t="str">
        <f t="shared" si="283"/>
        <v/>
      </c>
      <c r="X439" s="27" t="str">
        <f t="shared" si="284"/>
        <v/>
      </c>
      <c r="Y439" s="27" t="str">
        <f>IF(W439="","",CHOOSE(VLOOKUP($V439,$B$1:$F$600,5,FALSE),AHS!$M$1,BHS!$M$1,CHS!$M$1,HMJHS!$M$1,KHS!$M$1,Kings!$M$1,MHS!$M$1,SWHS!$M$1,AMHS!$M$1,'S10'!$M$1,'S11'!$M$1,'S12'!$M$1,'S13'!$M$1,'S14'!$M$1,'S15'!$M$1,'S16'!$M$1,'S17'!$M$1,'S18'!$M$1,'S19'!$M$1,'S20'!$M$1))</f>
        <v/>
      </c>
      <c r="Z439" s="27" t="str">
        <f t="shared" si="285"/>
        <v/>
      </c>
      <c r="AA439" s="27" t="str">
        <f t="shared" si="286"/>
        <v/>
      </c>
      <c r="AB439" s="27" t="str">
        <f t="shared" si="287"/>
        <v/>
      </c>
      <c r="AC439" s="27" t="str">
        <f t="shared" si="288"/>
        <v/>
      </c>
      <c r="AD439" s="27" t="str">
        <f t="shared" si="289"/>
        <v/>
      </c>
    </row>
    <row r="440" spans="1:30" ht="12" customHeight="1" x14ac:dyDescent="0.25">
      <c r="A440" s="29" t="str">
        <f t="shared" ref="A440:B440" si="471">IF(C440="","",COUNTIF(C$1:C439,C440)+C440)</f>
        <v/>
      </c>
      <c r="B440" s="29" t="str">
        <f t="shared" si="471"/>
        <v/>
      </c>
      <c r="C440" s="29" t="str">
        <f t="shared" si="272"/>
        <v/>
      </c>
      <c r="D440" s="29" t="str">
        <f t="shared" si="273"/>
        <v/>
      </c>
      <c r="E440" s="29">
        <f>'S15'!$Y$6</f>
        <v>1</v>
      </c>
      <c r="F440" s="29">
        <v>15</v>
      </c>
      <c r="G440" s="29">
        <v>20</v>
      </c>
      <c r="H440" s="29" t="str">
        <f>IF(AND(E440=1,'S15'!H$22&lt;&gt;""),'S15'!H$22,"")</f>
        <v/>
      </c>
      <c r="I440" s="29" t="str">
        <f>IF(AND(E440=2,'S15'!H$22&lt;&gt;""),'S15'!H$22,"")</f>
        <v/>
      </c>
      <c r="J440" s="29" t="str">
        <f>IF(ISERROR(VLOOKUP(G440,'S15'!L$13:AR$32,30,FALSE)),"",VLOOKUP(G440,'S15'!L$13:AR$32,30,FALSE))</f>
        <v/>
      </c>
      <c r="K440" s="29" t="str">
        <f>IF(ISERROR(VLOOKUP(G440,'S15'!T$13:AR$32,23,FALSE)),"",VLOOKUP(G440,'S15'!T$13:AR$32,23,FALSE))</f>
        <v/>
      </c>
      <c r="L440" s="29" t="str">
        <f>IF(ISERROR(VLOOKUP(G440,'S15'!AB$13:AR$32,16,FALSE)),"",VLOOKUP(G440,'S15'!AB$13:AR$32,16,FALSE))</f>
        <v/>
      </c>
      <c r="M440" s="29" t="str">
        <f>IF(ISERROR(VLOOKUP(G440,'S15'!AJ$13:AR$32,9,FALSE)),"",VLOOKUP(G440,'S15'!AJ$13:AR$32,9,FALSE))</f>
        <v/>
      </c>
      <c r="N440" s="27" t="str">
        <f t="shared" si="276"/>
        <v/>
      </c>
      <c r="O440" s="27" t="str">
        <f t="shared" si="277"/>
        <v/>
      </c>
      <c r="P440" s="27" t="str">
        <f>IF(N440="","",CHOOSE(VLOOKUP($V440,$A$1:$F$600,6,FALSE),AHS!$M$1,BHS!$M$1,CHS!$M$1,HMJHS!$M$1,KHS!$M$1,Kings!$M$1,MHS!$M$1,SWHS!$M$1,AMHS!$M$1,'S10'!$M$1,'S11'!$M$1,'S12'!$M$1,'S13'!$M$1,'S14'!$M$1,'S15'!$M$1,'S16'!$M$1,'S17'!$M$1,'S18'!$M$1,'S19'!$M$1,'S20'!$M$1))</f>
        <v/>
      </c>
      <c r="Q440" s="27" t="str">
        <f t="shared" si="278"/>
        <v/>
      </c>
      <c r="R440" s="27" t="str">
        <f t="shared" si="279"/>
        <v/>
      </c>
      <c r="S440" s="27" t="str">
        <f t="shared" si="280"/>
        <v/>
      </c>
      <c r="T440" s="27" t="str">
        <f t="shared" si="281"/>
        <v/>
      </c>
      <c r="U440" s="27" t="str">
        <f t="shared" si="282"/>
        <v/>
      </c>
      <c r="V440" s="27">
        <v>438</v>
      </c>
      <c r="W440" s="27" t="str">
        <f t="shared" si="283"/>
        <v/>
      </c>
      <c r="X440" s="27" t="str">
        <f t="shared" si="284"/>
        <v/>
      </c>
      <c r="Y440" s="27" t="str">
        <f>IF(W440="","",CHOOSE(VLOOKUP($V440,$B$1:$F$600,5,FALSE),AHS!$M$1,BHS!$M$1,CHS!$M$1,HMJHS!$M$1,KHS!$M$1,Kings!$M$1,MHS!$M$1,SWHS!$M$1,AMHS!$M$1,'S10'!$M$1,'S11'!$M$1,'S12'!$M$1,'S13'!$M$1,'S14'!$M$1,'S15'!$M$1,'S16'!$M$1,'S17'!$M$1,'S18'!$M$1,'S19'!$M$1,'S20'!$M$1))</f>
        <v/>
      </c>
      <c r="Z440" s="27" t="str">
        <f t="shared" si="285"/>
        <v/>
      </c>
      <c r="AA440" s="27" t="str">
        <f t="shared" si="286"/>
        <v/>
      </c>
      <c r="AB440" s="27" t="str">
        <f t="shared" si="287"/>
        <v/>
      </c>
      <c r="AC440" s="27" t="str">
        <f t="shared" si="288"/>
        <v/>
      </c>
      <c r="AD440" s="27" t="str">
        <f t="shared" si="289"/>
        <v/>
      </c>
    </row>
    <row r="441" spans="1:30" ht="12" customHeight="1" x14ac:dyDescent="0.25">
      <c r="A441" s="29" t="str">
        <f t="shared" ref="A441:B441" si="472">IF(C441="","",COUNTIF(C$1:C440,C441)+C441)</f>
        <v/>
      </c>
      <c r="B441" s="29" t="str">
        <f t="shared" si="472"/>
        <v/>
      </c>
      <c r="C441" s="29" t="str">
        <f t="shared" si="272"/>
        <v/>
      </c>
      <c r="D441" s="29" t="str">
        <f t="shared" si="273"/>
        <v/>
      </c>
      <c r="E441" s="29">
        <f>'S15'!$Y$6</f>
        <v>1</v>
      </c>
      <c r="F441" s="29">
        <v>15</v>
      </c>
      <c r="G441" s="29">
        <v>21</v>
      </c>
      <c r="H441" s="29" t="str">
        <f>IF(AND(E441=1,'S15'!H$23&lt;&gt;""),'S15'!H$23,"")</f>
        <v/>
      </c>
      <c r="I441" s="29" t="str">
        <f>IF(AND(E441=2,'S15'!H$23&lt;&gt;""),'S15'!H$23,"")</f>
        <v/>
      </c>
      <c r="J441" s="29" t="str">
        <f>IF(ISERROR(VLOOKUP(G441,'S15'!L$13:AR$32,30,FALSE)),"",VLOOKUP(G441,'S15'!L$13:AR$32,30,FALSE))</f>
        <v/>
      </c>
      <c r="K441" s="29" t="str">
        <f>IF(ISERROR(VLOOKUP(G441,'S15'!T$13:AR$32,23,FALSE)),"",VLOOKUP(G441,'S15'!T$13:AR$32,23,FALSE))</f>
        <v/>
      </c>
      <c r="L441" s="29" t="str">
        <f>IF(ISERROR(VLOOKUP(G441,'S15'!AB$13:AR$32,16,FALSE)),"",VLOOKUP(G441,'S15'!AB$13:AR$32,16,FALSE))</f>
        <v/>
      </c>
      <c r="M441" s="29" t="str">
        <f>IF(ISERROR(VLOOKUP(G441,'S15'!AJ$13:AR$32,9,FALSE)),"",VLOOKUP(G441,'S15'!AJ$13:AR$32,9,FALSE))</f>
        <v/>
      </c>
      <c r="N441" s="27" t="str">
        <f t="shared" si="276"/>
        <v/>
      </c>
      <c r="O441" s="27" t="str">
        <f t="shared" si="277"/>
        <v/>
      </c>
      <c r="P441" s="27" t="str">
        <f>IF(N441="","",CHOOSE(VLOOKUP($V441,$A$1:$F$600,6,FALSE),AHS!$M$1,BHS!$M$1,CHS!$M$1,HMJHS!$M$1,KHS!$M$1,Kings!$M$1,MHS!$M$1,SWHS!$M$1,AMHS!$M$1,'S10'!$M$1,'S11'!$M$1,'S12'!$M$1,'S13'!$M$1,'S14'!$M$1,'S15'!$M$1,'S16'!$M$1,'S17'!$M$1,'S18'!$M$1,'S19'!$M$1,'S20'!$M$1))</f>
        <v/>
      </c>
      <c r="Q441" s="27" t="str">
        <f t="shared" si="278"/>
        <v/>
      </c>
      <c r="R441" s="27" t="str">
        <f t="shared" si="279"/>
        <v/>
      </c>
      <c r="S441" s="27" t="str">
        <f t="shared" si="280"/>
        <v/>
      </c>
      <c r="T441" s="27" t="str">
        <f t="shared" si="281"/>
        <v/>
      </c>
      <c r="U441" s="27" t="str">
        <f t="shared" si="282"/>
        <v/>
      </c>
      <c r="V441" s="27">
        <v>439</v>
      </c>
      <c r="W441" s="27" t="str">
        <f t="shared" si="283"/>
        <v/>
      </c>
      <c r="X441" s="27" t="str">
        <f t="shared" si="284"/>
        <v/>
      </c>
      <c r="Y441" s="27" t="str">
        <f>IF(W441="","",CHOOSE(VLOOKUP($V441,$B$1:$F$600,5,FALSE),AHS!$M$1,BHS!$M$1,CHS!$M$1,HMJHS!$M$1,KHS!$M$1,Kings!$M$1,MHS!$M$1,SWHS!$M$1,AMHS!$M$1,'S10'!$M$1,'S11'!$M$1,'S12'!$M$1,'S13'!$M$1,'S14'!$M$1,'S15'!$M$1,'S16'!$M$1,'S17'!$M$1,'S18'!$M$1,'S19'!$M$1,'S20'!$M$1))</f>
        <v/>
      </c>
      <c r="Z441" s="27" t="str">
        <f t="shared" si="285"/>
        <v/>
      </c>
      <c r="AA441" s="27" t="str">
        <f t="shared" si="286"/>
        <v/>
      </c>
      <c r="AB441" s="27" t="str">
        <f t="shared" si="287"/>
        <v/>
      </c>
      <c r="AC441" s="27" t="str">
        <f t="shared" si="288"/>
        <v/>
      </c>
      <c r="AD441" s="27" t="str">
        <f t="shared" si="289"/>
        <v/>
      </c>
    </row>
    <row r="442" spans="1:30" ht="12" customHeight="1" x14ac:dyDescent="0.25">
      <c r="A442" s="29" t="str">
        <f t="shared" ref="A442:B442" si="473">IF(C442="","",COUNTIF(C$1:C441,C442)+C442)</f>
        <v/>
      </c>
      <c r="B442" s="29" t="str">
        <f t="shared" si="473"/>
        <v/>
      </c>
      <c r="C442" s="29" t="str">
        <f t="shared" si="272"/>
        <v/>
      </c>
      <c r="D442" s="29" t="str">
        <f t="shared" si="273"/>
        <v/>
      </c>
      <c r="E442" s="29">
        <f>'S15'!$Y$6</f>
        <v>1</v>
      </c>
      <c r="F442" s="29">
        <v>15</v>
      </c>
      <c r="G442" s="29">
        <v>22</v>
      </c>
      <c r="H442" s="29" t="str">
        <f>IF(AND(E442=1,'S15'!H$24&lt;&gt;""),'S15'!H$24,"")</f>
        <v/>
      </c>
      <c r="I442" s="29" t="str">
        <f>IF(AND(E442=2,'S15'!H$24&lt;&gt;""),'S15'!H$24,"")</f>
        <v/>
      </c>
      <c r="J442" s="29" t="str">
        <f>IF(ISERROR(VLOOKUP(G442,'S15'!L$13:AR$32,30,FALSE)),"",VLOOKUP(G442,'S15'!L$13:AR$32,30,FALSE))</f>
        <v/>
      </c>
      <c r="K442" s="29" t="str">
        <f>IF(ISERROR(VLOOKUP(G442,'S15'!T$13:AR$32,23,FALSE)),"",VLOOKUP(G442,'S15'!T$13:AR$32,23,FALSE))</f>
        <v/>
      </c>
      <c r="L442" s="29" t="str">
        <f>IF(ISERROR(VLOOKUP(G442,'S15'!AB$13:AR$32,16,FALSE)),"",VLOOKUP(G442,'S15'!AB$13:AR$32,16,FALSE))</f>
        <v/>
      </c>
      <c r="M442" s="29" t="str">
        <f>IF(ISERROR(VLOOKUP(G442,'S15'!AJ$13:AR$32,9,FALSE)),"",VLOOKUP(G442,'S15'!AJ$13:AR$32,9,FALSE))</f>
        <v/>
      </c>
      <c r="N442" s="27" t="str">
        <f t="shared" si="276"/>
        <v/>
      </c>
      <c r="O442" s="27" t="str">
        <f t="shared" si="277"/>
        <v/>
      </c>
      <c r="P442" s="27" t="str">
        <f>IF(N442="","",CHOOSE(VLOOKUP($V442,$A$1:$F$600,6,FALSE),AHS!$M$1,BHS!$M$1,CHS!$M$1,HMJHS!$M$1,KHS!$M$1,Kings!$M$1,MHS!$M$1,SWHS!$M$1,AMHS!$M$1,'S10'!$M$1,'S11'!$M$1,'S12'!$M$1,'S13'!$M$1,'S14'!$M$1,'S15'!$M$1,'S16'!$M$1,'S17'!$M$1,'S18'!$M$1,'S19'!$M$1,'S20'!$M$1))</f>
        <v/>
      </c>
      <c r="Q442" s="27" t="str">
        <f t="shared" si="278"/>
        <v/>
      </c>
      <c r="R442" s="27" t="str">
        <f t="shared" si="279"/>
        <v/>
      </c>
      <c r="S442" s="27" t="str">
        <f t="shared" si="280"/>
        <v/>
      </c>
      <c r="T442" s="27" t="str">
        <f t="shared" si="281"/>
        <v/>
      </c>
      <c r="U442" s="27" t="str">
        <f t="shared" si="282"/>
        <v/>
      </c>
      <c r="V442" s="27">
        <v>440</v>
      </c>
      <c r="W442" s="27" t="str">
        <f t="shared" si="283"/>
        <v/>
      </c>
      <c r="X442" s="27" t="str">
        <f t="shared" si="284"/>
        <v/>
      </c>
      <c r="Y442" s="27" t="str">
        <f>IF(W442="","",CHOOSE(VLOOKUP($V442,$B$1:$F$600,5,FALSE),AHS!$M$1,BHS!$M$1,CHS!$M$1,HMJHS!$M$1,KHS!$M$1,Kings!$M$1,MHS!$M$1,SWHS!$M$1,AMHS!$M$1,'S10'!$M$1,'S11'!$M$1,'S12'!$M$1,'S13'!$M$1,'S14'!$M$1,'S15'!$M$1,'S16'!$M$1,'S17'!$M$1,'S18'!$M$1,'S19'!$M$1,'S20'!$M$1))</f>
        <v/>
      </c>
      <c r="Z442" s="27" t="str">
        <f t="shared" si="285"/>
        <v/>
      </c>
      <c r="AA442" s="27" t="str">
        <f t="shared" si="286"/>
        <v/>
      </c>
      <c r="AB442" s="27" t="str">
        <f t="shared" si="287"/>
        <v/>
      </c>
      <c r="AC442" s="27" t="str">
        <f t="shared" si="288"/>
        <v/>
      </c>
      <c r="AD442" s="27" t="str">
        <f t="shared" si="289"/>
        <v/>
      </c>
    </row>
    <row r="443" spans="1:30" ht="12" customHeight="1" x14ac:dyDescent="0.25">
      <c r="A443" s="29" t="str">
        <f t="shared" ref="A443:B443" si="474">IF(C443="","",COUNTIF(C$1:C442,C443)+C443)</f>
        <v/>
      </c>
      <c r="B443" s="29" t="str">
        <f t="shared" si="474"/>
        <v/>
      </c>
      <c r="C443" s="29" t="str">
        <f t="shared" si="272"/>
        <v/>
      </c>
      <c r="D443" s="29" t="str">
        <f t="shared" si="273"/>
        <v/>
      </c>
      <c r="E443" s="29">
        <f>'S15'!$Y$6</f>
        <v>1</v>
      </c>
      <c r="F443" s="29">
        <v>15</v>
      </c>
      <c r="G443" s="29">
        <v>23</v>
      </c>
      <c r="H443" s="29" t="str">
        <f>IF(AND(E443=1,'S15'!H$25&lt;&gt;""),'S15'!H$25,"")</f>
        <v/>
      </c>
      <c r="I443" s="29" t="str">
        <f>IF(AND(E443=2,'S15'!H$25&lt;&gt;""),'S15'!H$25,"")</f>
        <v/>
      </c>
      <c r="J443" s="29" t="str">
        <f>IF(ISERROR(VLOOKUP(G443,'S15'!L$13:AR$32,30,FALSE)),"",VLOOKUP(G443,'S15'!L$13:AR$32,30,FALSE))</f>
        <v/>
      </c>
      <c r="K443" s="29" t="str">
        <f>IF(ISERROR(VLOOKUP(G443,'S15'!T$13:AR$32,23,FALSE)),"",VLOOKUP(G443,'S15'!T$13:AR$32,23,FALSE))</f>
        <v/>
      </c>
      <c r="L443" s="29" t="str">
        <f>IF(ISERROR(VLOOKUP(G443,'S15'!AB$13:AR$32,16,FALSE)),"",VLOOKUP(G443,'S15'!AB$13:AR$32,16,FALSE))</f>
        <v/>
      </c>
      <c r="M443" s="29" t="str">
        <f>IF(ISERROR(VLOOKUP(G443,'S15'!AJ$13:AR$32,9,FALSE)),"",VLOOKUP(G443,'S15'!AJ$13:AR$32,9,FALSE))</f>
        <v/>
      </c>
      <c r="N443" s="27" t="str">
        <f t="shared" si="276"/>
        <v/>
      </c>
      <c r="O443" s="27" t="str">
        <f t="shared" si="277"/>
        <v/>
      </c>
      <c r="P443" s="27" t="str">
        <f>IF(N443="","",CHOOSE(VLOOKUP($V443,$A$1:$F$600,6,FALSE),AHS!$M$1,BHS!$M$1,CHS!$M$1,HMJHS!$M$1,KHS!$M$1,Kings!$M$1,MHS!$M$1,SWHS!$M$1,AMHS!$M$1,'S10'!$M$1,'S11'!$M$1,'S12'!$M$1,'S13'!$M$1,'S14'!$M$1,'S15'!$M$1,'S16'!$M$1,'S17'!$M$1,'S18'!$M$1,'S19'!$M$1,'S20'!$M$1))</f>
        <v/>
      </c>
      <c r="Q443" s="27" t="str">
        <f t="shared" si="278"/>
        <v/>
      </c>
      <c r="R443" s="27" t="str">
        <f t="shared" si="279"/>
        <v/>
      </c>
      <c r="S443" s="27" t="str">
        <f t="shared" si="280"/>
        <v/>
      </c>
      <c r="T443" s="27" t="str">
        <f t="shared" si="281"/>
        <v/>
      </c>
      <c r="U443" s="27" t="str">
        <f t="shared" si="282"/>
        <v/>
      </c>
      <c r="V443" s="27">
        <v>441</v>
      </c>
      <c r="W443" s="27" t="str">
        <f t="shared" si="283"/>
        <v/>
      </c>
      <c r="X443" s="27" t="str">
        <f t="shared" si="284"/>
        <v/>
      </c>
      <c r="Y443" s="27" t="str">
        <f>IF(W443="","",CHOOSE(VLOOKUP($V443,$B$1:$F$600,5,FALSE),AHS!$M$1,BHS!$M$1,CHS!$M$1,HMJHS!$M$1,KHS!$M$1,Kings!$M$1,MHS!$M$1,SWHS!$M$1,AMHS!$M$1,'S10'!$M$1,'S11'!$M$1,'S12'!$M$1,'S13'!$M$1,'S14'!$M$1,'S15'!$M$1,'S16'!$M$1,'S17'!$M$1,'S18'!$M$1,'S19'!$M$1,'S20'!$M$1))</f>
        <v/>
      </c>
      <c r="Z443" s="27" t="str">
        <f t="shared" si="285"/>
        <v/>
      </c>
      <c r="AA443" s="27" t="str">
        <f t="shared" si="286"/>
        <v/>
      </c>
      <c r="AB443" s="27" t="str">
        <f t="shared" si="287"/>
        <v/>
      </c>
      <c r="AC443" s="27" t="str">
        <f t="shared" si="288"/>
        <v/>
      </c>
      <c r="AD443" s="27" t="str">
        <f t="shared" si="289"/>
        <v/>
      </c>
    </row>
    <row r="444" spans="1:30" ht="12" customHeight="1" x14ac:dyDescent="0.25">
      <c r="A444" s="29" t="str">
        <f t="shared" ref="A444:B444" si="475">IF(C444="","",COUNTIF(C$1:C443,C444)+C444)</f>
        <v/>
      </c>
      <c r="B444" s="29" t="str">
        <f t="shared" si="475"/>
        <v/>
      </c>
      <c r="C444" s="29" t="str">
        <f t="shared" si="272"/>
        <v/>
      </c>
      <c r="D444" s="29" t="str">
        <f t="shared" si="273"/>
        <v/>
      </c>
      <c r="E444" s="29">
        <f>'S15'!$Y$6</f>
        <v>1</v>
      </c>
      <c r="F444" s="29">
        <v>15</v>
      </c>
      <c r="G444" s="29">
        <v>24</v>
      </c>
      <c r="H444" s="29" t="str">
        <f>IF(AND(E444=1,'S15'!H$26&lt;&gt;""),'S15'!H$26,"")</f>
        <v/>
      </c>
      <c r="I444" s="29" t="str">
        <f>IF(AND(E444=2,'S15'!H$26&lt;&gt;""),'S15'!H$26,"")</f>
        <v/>
      </c>
      <c r="J444" s="29" t="str">
        <f>IF(ISERROR(VLOOKUP(G444,'S15'!L$13:AR$32,30,FALSE)),"",VLOOKUP(G444,'S15'!L$13:AR$32,30,FALSE))</f>
        <v/>
      </c>
      <c r="K444" s="29" t="str">
        <f>IF(ISERROR(VLOOKUP(G444,'S15'!T$13:AR$32,23,FALSE)),"",VLOOKUP(G444,'S15'!T$13:AR$32,23,FALSE))</f>
        <v/>
      </c>
      <c r="L444" s="29" t="str">
        <f>IF(ISERROR(VLOOKUP(G444,'S15'!AB$13:AR$32,16,FALSE)),"",VLOOKUP(G444,'S15'!AB$13:AR$32,16,FALSE))</f>
        <v/>
      </c>
      <c r="M444" s="29" t="str">
        <f>IF(ISERROR(VLOOKUP(G444,'S15'!AJ$13:AR$32,9,FALSE)),"",VLOOKUP(G444,'S15'!AJ$13:AR$32,9,FALSE))</f>
        <v/>
      </c>
      <c r="N444" s="27" t="str">
        <f t="shared" si="276"/>
        <v/>
      </c>
      <c r="O444" s="27" t="str">
        <f t="shared" si="277"/>
        <v/>
      </c>
      <c r="P444" s="27" t="str">
        <f>IF(N444="","",CHOOSE(VLOOKUP($V444,$A$1:$F$600,6,FALSE),AHS!$M$1,BHS!$M$1,CHS!$M$1,HMJHS!$M$1,KHS!$M$1,Kings!$M$1,MHS!$M$1,SWHS!$M$1,AMHS!$M$1,'S10'!$M$1,'S11'!$M$1,'S12'!$M$1,'S13'!$M$1,'S14'!$M$1,'S15'!$M$1,'S16'!$M$1,'S17'!$M$1,'S18'!$M$1,'S19'!$M$1,'S20'!$M$1))</f>
        <v/>
      </c>
      <c r="Q444" s="27" t="str">
        <f t="shared" si="278"/>
        <v/>
      </c>
      <c r="R444" s="27" t="str">
        <f t="shared" si="279"/>
        <v/>
      </c>
      <c r="S444" s="27" t="str">
        <f t="shared" si="280"/>
        <v/>
      </c>
      <c r="T444" s="27" t="str">
        <f t="shared" si="281"/>
        <v/>
      </c>
      <c r="U444" s="27" t="str">
        <f t="shared" si="282"/>
        <v/>
      </c>
      <c r="V444" s="27">
        <v>442</v>
      </c>
      <c r="W444" s="27" t="str">
        <f t="shared" si="283"/>
        <v/>
      </c>
      <c r="X444" s="27" t="str">
        <f t="shared" si="284"/>
        <v/>
      </c>
      <c r="Y444" s="27" t="str">
        <f>IF(W444="","",CHOOSE(VLOOKUP($V444,$B$1:$F$600,5,FALSE),AHS!$M$1,BHS!$M$1,CHS!$M$1,HMJHS!$M$1,KHS!$M$1,Kings!$M$1,MHS!$M$1,SWHS!$M$1,AMHS!$M$1,'S10'!$M$1,'S11'!$M$1,'S12'!$M$1,'S13'!$M$1,'S14'!$M$1,'S15'!$M$1,'S16'!$M$1,'S17'!$M$1,'S18'!$M$1,'S19'!$M$1,'S20'!$M$1))</f>
        <v/>
      </c>
      <c r="Z444" s="27" t="str">
        <f t="shared" si="285"/>
        <v/>
      </c>
      <c r="AA444" s="27" t="str">
        <f t="shared" si="286"/>
        <v/>
      </c>
      <c r="AB444" s="27" t="str">
        <f t="shared" si="287"/>
        <v/>
      </c>
      <c r="AC444" s="27" t="str">
        <f t="shared" si="288"/>
        <v/>
      </c>
      <c r="AD444" s="27" t="str">
        <f t="shared" si="289"/>
        <v/>
      </c>
    </row>
    <row r="445" spans="1:30" ht="12" customHeight="1" x14ac:dyDescent="0.25">
      <c r="A445" s="29" t="str">
        <f t="shared" ref="A445:B445" si="476">IF(C445="","",COUNTIF(C$1:C444,C445)+C445)</f>
        <v/>
      </c>
      <c r="B445" s="29" t="str">
        <f t="shared" si="476"/>
        <v/>
      </c>
      <c r="C445" s="29" t="str">
        <f t="shared" si="272"/>
        <v/>
      </c>
      <c r="D445" s="29" t="str">
        <f t="shared" si="273"/>
        <v/>
      </c>
      <c r="E445" s="29">
        <f>'S15'!$Y$6</f>
        <v>1</v>
      </c>
      <c r="F445" s="29">
        <v>15</v>
      </c>
      <c r="G445" s="29">
        <v>25</v>
      </c>
      <c r="H445" s="29" t="str">
        <f>IF(AND(E445=1,'S15'!H$27&lt;&gt;""),'S15'!H$27,"")</f>
        <v/>
      </c>
      <c r="I445" s="29" t="str">
        <f>IF(AND(E445=2,'S15'!H$27&lt;&gt;""),'S15'!H$27,"")</f>
        <v/>
      </c>
      <c r="J445" s="29" t="str">
        <f>IF(ISERROR(VLOOKUP(G445,'S15'!L$13:AR$32,30,FALSE)),"",VLOOKUP(G445,'S15'!L$13:AR$32,30,FALSE))</f>
        <v/>
      </c>
      <c r="K445" s="29" t="str">
        <f>IF(ISERROR(VLOOKUP(G445,'S15'!T$13:AR$32,23,FALSE)),"",VLOOKUP(G445,'S15'!T$13:AR$32,23,FALSE))</f>
        <v/>
      </c>
      <c r="L445" s="29" t="str">
        <f>IF(ISERROR(VLOOKUP(G445,'S15'!AB$13:AR$32,16,FALSE)),"",VLOOKUP(G445,'S15'!AB$13:AR$32,16,FALSE))</f>
        <v/>
      </c>
      <c r="M445" s="29" t="str">
        <f>IF(ISERROR(VLOOKUP(G445,'S15'!AJ$13:AR$32,9,FALSE)),"",VLOOKUP(G445,'S15'!AJ$13:AR$32,9,FALSE))</f>
        <v/>
      </c>
      <c r="N445" s="27" t="str">
        <f t="shared" si="276"/>
        <v/>
      </c>
      <c r="O445" s="27" t="str">
        <f t="shared" si="277"/>
        <v/>
      </c>
      <c r="P445" s="27" t="str">
        <f>IF(N445="","",CHOOSE(VLOOKUP($V445,$A$1:$F$600,6,FALSE),AHS!$M$1,BHS!$M$1,CHS!$M$1,HMJHS!$M$1,KHS!$M$1,Kings!$M$1,MHS!$M$1,SWHS!$M$1,AMHS!$M$1,'S10'!$M$1,'S11'!$M$1,'S12'!$M$1,'S13'!$M$1,'S14'!$M$1,'S15'!$M$1,'S16'!$M$1,'S17'!$M$1,'S18'!$M$1,'S19'!$M$1,'S20'!$M$1))</f>
        <v/>
      </c>
      <c r="Q445" s="27" t="str">
        <f t="shared" si="278"/>
        <v/>
      </c>
      <c r="R445" s="27" t="str">
        <f t="shared" si="279"/>
        <v/>
      </c>
      <c r="S445" s="27" t="str">
        <f t="shared" si="280"/>
        <v/>
      </c>
      <c r="T445" s="27" t="str">
        <f t="shared" si="281"/>
        <v/>
      </c>
      <c r="U445" s="27" t="str">
        <f t="shared" si="282"/>
        <v/>
      </c>
      <c r="V445" s="27">
        <v>443</v>
      </c>
      <c r="W445" s="27" t="str">
        <f t="shared" si="283"/>
        <v/>
      </c>
      <c r="X445" s="27" t="str">
        <f t="shared" si="284"/>
        <v/>
      </c>
      <c r="Y445" s="27" t="str">
        <f>IF(W445="","",CHOOSE(VLOOKUP($V445,$B$1:$F$600,5,FALSE),AHS!$M$1,BHS!$M$1,CHS!$M$1,HMJHS!$M$1,KHS!$M$1,Kings!$M$1,MHS!$M$1,SWHS!$M$1,AMHS!$M$1,'S10'!$M$1,'S11'!$M$1,'S12'!$M$1,'S13'!$M$1,'S14'!$M$1,'S15'!$M$1,'S16'!$M$1,'S17'!$M$1,'S18'!$M$1,'S19'!$M$1,'S20'!$M$1))</f>
        <v/>
      </c>
      <c r="Z445" s="27" t="str">
        <f t="shared" si="285"/>
        <v/>
      </c>
      <c r="AA445" s="27" t="str">
        <f t="shared" si="286"/>
        <v/>
      </c>
      <c r="AB445" s="27" t="str">
        <f t="shared" si="287"/>
        <v/>
      </c>
      <c r="AC445" s="27" t="str">
        <f t="shared" si="288"/>
        <v/>
      </c>
      <c r="AD445" s="27" t="str">
        <f t="shared" si="289"/>
        <v/>
      </c>
    </row>
    <row r="446" spans="1:30" ht="12" customHeight="1" x14ac:dyDescent="0.25">
      <c r="A446" s="29" t="str">
        <f t="shared" ref="A446:B446" si="477">IF(C446="","",COUNTIF(C$1:C445,C446)+C446)</f>
        <v/>
      </c>
      <c r="B446" s="29" t="str">
        <f t="shared" si="477"/>
        <v/>
      </c>
      <c r="C446" s="29" t="str">
        <f t="shared" si="272"/>
        <v/>
      </c>
      <c r="D446" s="29" t="str">
        <f t="shared" si="273"/>
        <v/>
      </c>
      <c r="E446" s="29">
        <f>'S15'!$Y$6</f>
        <v>1</v>
      </c>
      <c r="F446" s="29">
        <v>15</v>
      </c>
      <c r="G446" s="29">
        <v>26</v>
      </c>
      <c r="H446" s="29" t="str">
        <f>IF(AND(E446=1,'S15'!H$28&lt;&gt;""),'S15'!H$28,"")</f>
        <v/>
      </c>
      <c r="I446" s="29" t="str">
        <f>IF(AND(E446=2,'S15'!H$28&lt;&gt;""),'S15'!H$28,"")</f>
        <v/>
      </c>
      <c r="J446" s="29" t="str">
        <f>IF(ISERROR(VLOOKUP(G446,'S15'!L$13:AR$32,30,FALSE)),"",VLOOKUP(G446,'S15'!L$13:AR$32,30,FALSE))</f>
        <v/>
      </c>
      <c r="K446" s="29" t="str">
        <f>IF(ISERROR(VLOOKUP(G446,'S15'!T$13:AR$32,23,FALSE)),"",VLOOKUP(G446,'S15'!T$13:AR$32,23,FALSE))</f>
        <v/>
      </c>
      <c r="L446" s="29" t="str">
        <f>IF(ISERROR(VLOOKUP(G446,'S15'!AB$13:AR$32,16,FALSE)),"",VLOOKUP(G446,'S15'!AB$13:AR$32,16,FALSE))</f>
        <v/>
      </c>
      <c r="M446" s="29" t="str">
        <f>IF(ISERROR(VLOOKUP(G446,'S15'!AJ$13:AR$32,9,FALSE)),"",VLOOKUP(G446,'S15'!AJ$13:AR$32,9,FALSE))</f>
        <v/>
      </c>
      <c r="N446" s="27" t="str">
        <f t="shared" si="276"/>
        <v/>
      </c>
      <c r="O446" s="27" t="str">
        <f t="shared" si="277"/>
        <v/>
      </c>
      <c r="P446" s="27" t="str">
        <f>IF(N446="","",CHOOSE(VLOOKUP($V446,$A$1:$F$600,6,FALSE),AHS!$M$1,BHS!$M$1,CHS!$M$1,HMJHS!$M$1,KHS!$M$1,Kings!$M$1,MHS!$M$1,SWHS!$M$1,AMHS!$M$1,'S10'!$M$1,'S11'!$M$1,'S12'!$M$1,'S13'!$M$1,'S14'!$M$1,'S15'!$M$1,'S16'!$M$1,'S17'!$M$1,'S18'!$M$1,'S19'!$M$1,'S20'!$M$1))</f>
        <v/>
      </c>
      <c r="Q446" s="27" t="str">
        <f t="shared" si="278"/>
        <v/>
      </c>
      <c r="R446" s="27" t="str">
        <f t="shared" si="279"/>
        <v/>
      </c>
      <c r="S446" s="27" t="str">
        <f t="shared" si="280"/>
        <v/>
      </c>
      <c r="T446" s="27" t="str">
        <f t="shared" si="281"/>
        <v/>
      </c>
      <c r="U446" s="27" t="str">
        <f t="shared" si="282"/>
        <v/>
      </c>
      <c r="V446" s="27">
        <v>444</v>
      </c>
      <c r="W446" s="27" t="str">
        <f t="shared" si="283"/>
        <v/>
      </c>
      <c r="X446" s="27" t="str">
        <f t="shared" si="284"/>
        <v/>
      </c>
      <c r="Y446" s="27" t="str">
        <f>IF(W446="","",CHOOSE(VLOOKUP($V446,$B$1:$F$600,5,FALSE),AHS!$M$1,BHS!$M$1,CHS!$M$1,HMJHS!$M$1,KHS!$M$1,Kings!$M$1,MHS!$M$1,SWHS!$M$1,AMHS!$M$1,'S10'!$M$1,'S11'!$M$1,'S12'!$M$1,'S13'!$M$1,'S14'!$M$1,'S15'!$M$1,'S16'!$M$1,'S17'!$M$1,'S18'!$M$1,'S19'!$M$1,'S20'!$M$1))</f>
        <v/>
      </c>
      <c r="Z446" s="27" t="str">
        <f t="shared" si="285"/>
        <v/>
      </c>
      <c r="AA446" s="27" t="str">
        <f t="shared" si="286"/>
        <v/>
      </c>
      <c r="AB446" s="27" t="str">
        <f t="shared" si="287"/>
        <v/>
      </c>
      <c r="AC446" s="27" t="str">
        <f t="shared" si="288"/>
        <v/>
      </c>
      <c r="AD446" s="27" t="str">
        <f t="shared" si="289"/>
        <v/>
      </c>
    </row>
    <row r="447" spans="1:30" ht="12" customHeight="1" x14ac:dyDescent="0.25">
      <c r="A447" s="29" t="str">
        <f t="shared" ref="A447:B447" si="478">IF(C447="","",COUNTIF(C$1:C446,C447)+C447)</f>
        <v/>
      </c>
      <c r="B447" s="29" t="str">
        <f t="shared" si="478"/>
        <v/>
      </c>
      <c r="C447" s="29" t="str">
        <f t="shared" si="272"/>
        <v/>
      </c>
      <c r="D447" s="29" t="str">
        <f t="shared" si="273"/>
        <v/>
      </c>
      <c r="E447" s="29">
        <f>'S15'!$Y$6</f>
        <v>1</v>
      </c>
      <c r="F447" s="29">
        <v>15</v>
      </c>
      <c r="G447" s="29">
        <v>27</v>
      </c>
      <c r="H447" s="29" t="str">
        <f>IF(AND(E447=1,'S15'!H$29&lt;&gt;""),'S15'!H$29,"")</f>
        <v/>
      </c>
      <c r="I447" s="29" t="str">
        <f>IF(AND(E447=2,'S15'!H$29&lt;&gt;""),'S15'!H$29,"")</f>
        <v/>
      </c>
      <c r="J447" s="29" t="str">
        <f>IF(ISERROR(VLOOKUP(G447,'S15'!L$13:AR$32,30,FALSE)),"",VLOOKUP(G447,'S15'!L$13:AR$32,30,FALSE))</f>
        <v/>
      </c>
      <c r="K447" s="29" t="str">
        <f>IF(ISERROR(VLOOKUP(G447,'S15'!T$13:AR$32,23,FALSE)),"",VLOOKUP(G447,'S15'!T$13:AR$32,23,FALSE))</f>
        <v/>
      </c>
      <c r="L447" s="29" t="str">
        <f>IF(ISERROR(VLOOKUP(G447,'S15'!AB$13:AR$32,16,FALSE)),"",VLOOKUP(G447,'S15'!AB$13:AR$32,16,FALSE))</f>
        <v/>
      </c>
      <c r="M447" s="29" t="str">
        <f>IF(ISERROR(VLOOKUP(G447,'S15'!AJ$13:AR$32,9,FALSE)),"",VLOOKUP(G447,'S15'!AJ$13:AR$32,9,FALSE))</f>
        <v/>
      </c>
      <c r="N447" s="27" t="str">
        <f t="shared" si="276"/>
        <v/>
      </c>
      <c r="O447" s="27" t="str">
        <f t="shared" si="277"/>
        <v/>
      </c>
      <c r="P447" s="27" t="str">
        <f>IF(N447="","",CHOOSE(VLOOKUP($V447,$A$1:$F$600,6,FALSE),AHS!$M$1,BHS!$M$1,CHS!$M$1,HMJHS!$M$1,KHS!$M$1,Kings!$M$1,MHS!$M$1,SWHS!$M$1,AMHS!$M$1,'S10'!$M$1,'S11'!$M$1,'S12'!$M$1,'S13'!$M$1,'S14'!$M$1,'S15'!$M$1,'S16'!$M$1,'S17'!$M$1,'S18'!$M$1,'S19'!$M$1,'S20'!$M$1))</f>
        <v/>
      </c>
      <c r="Q447" s="27" t="str">
        <f t="shared" si="278"/>
        <v/>
      </c>
      <c r="R447" s="27" t="str">
        <f t="shared" si="279"/>
        <v/>
      </c>
      <c r="S447" s="27" t="str">
        <f t="shared" si="280"/>
        <v/>
      </c>
      <c r="T447" s="27" t="str">
        <f t="shared" si="281"/>
        <v/>
      </c>
      <c r="U447" s="27" t="str">
        <f t="shared" si="282"/>
        <v/>
      </c>
      <c r="V447" s="27">
        <v>445</v>
      </c>
      <c r="W447" s="27" t="str">
        <f t="shared" si="283"/>
        <v/>
      </c>
      <c r="X447" s="27" t="str">
        <f t="shared" si="284"/>
        <v/>
      </c>
      <c r="Y447" s="27" t="str">
        <f>IF(W447="","",CHOOSE(VLOOKUP($V447,$B$1:$F$600,5,FALSE),AHS!$M$1,BHS!$M$1,CHS!$M$1,HMJHS!$M$1,KHS!$M$1,Kings!$M$1,MHS!$M$1,SWHS!$M$1,AMHS!$M$1,'S10'!$M$1,'S11'!$M$1,'S12'!$M$1,'S13'!$M$1,'S14'!$M$1,'S15'!$M$1,'S16'!$M$1,'S17'!$M$1,'S18'!$M$1,'S19'!$M$1,'S20'!$M$1))</f>
        <v/>
      </c>
      <c r="Z447" s="27" t="str">
        <f t="shared" si="285"/>
        <v/>
      </c>
      <c r="AA447" s="27" t="str">
        <f t="shared" si="286"/>
        <v/>
      </c>
      <c r="AB447" s="27" t="str">
        <f t="shared" si="287"/>
        <v/>
      </c>
      <c r="AC447" s="27" t="str">
        <f t="shared" si="288"/>
        <v/>
      </c>
      <c r="AD447" s="27" t="str">
        <f t="shared" si="289"/>
        <v/>
      </c>
    </row>
    <row r="448" spans="1:30" ht="12" customHeight="1" x14ac:dyDescent="0.25">
      <c r="A448" s="29" t="str">
        <f t="shared" ref="A448:B448" si="479">IF(C448="","",COUNTIF(C$1:C447,C448)+C448)</f>
        <v/>
      </c>
      <c r="B448" s="29" t="str">
        <f t="shared" si="479"/>
        <v/>
      </c>
      <c r="C448" s="29" t="str">
        <f t="shared" si="272"/>
        <v/>
      </c>
      <c r="D448" s="29" t="str">
        <f t="shared" si="273"/>
        <v/>
      </c>
      <c r="E448" s="29">
        <f>'S15'!$Y$6</f>
        <v>1</v>
      </c>
      <c r="F448" s="29">
        <v>15</v>
      </c>
      <c r="G448" s="29">
        <v>28</v>
      </c>
      <c r="H448" s="29" t="str">
        <f>IF(AND(E448=1,'S15'!H$30&lt;&gt;""),'S15'!H$30,"")</f>
        <v/>
      </c>
      <c r="I448" s="29" t="str">
        <f>IF(AND(E448=2,'S15'!H$30&lt;&gt;""),'S15'!H$30,"")</f>
        <v/>
      </c>
      <c r="J448" s="29" t="str">
        <f>IF(ISERROR(VLOOKUP(G448,'S15'!L$13:AR$32,30,FALSE)),"",VLOOKUP(G448,'S15'!L$13:AR$32,30,FALSE))</f>
        <v/>
      </c>
      <c r="K448" s="29" t="str">
        <f>IF(ISERROR(VLOOKUP(G448,'S15'!T$13:AR$32,23,FALSE)),"",VLOOKUP(G448,'S15'!T$13:AR$32,23,FALSE))</f>
        <v/>
      </c>
      <c r="L448" s="29" t="str">
        <f>IF(ISERROR(VLOOKUP(G448,'S15'!AB$13:AR$32,16,FALSE)),"",VLOOKUP(G448,'S15'!AB$13:AR$32,16,FALSE))</f>
        <v/>
      </c>
      <c r="M448" s="29" t="str">
        <f>IF(ISERROR(VLOOKUP(G448,'S15'!AJ$13:AR$32,9,FALSE)),"",VLOOKUP(G448,'S15'!AJ$13:AR$32,9,FALSE))</f>
        <v/>
      </c>
      <c r="N448" s="27" t="str">
        <f t="shared" si="276"/>
        <v/>
      </c>
      <c r="O448" s="27" t="str">
        <f t="shared" si="277"/>
        <v/>
      </c>
      <c r="P448" s="27" t="str">
        <f>IF(N448="","",CHOOSE(VLOOKUP($V448,$A$1:$F$600,6,FALSE),AHS!$M$1,BHS!$M$1,CHS!$M$1,HMJHS!$M$1,KHS!$M$1,Kings!$M$1,MHS!$M$1,SWHS!$M$1,AMHS!$M$1,'S10'!$M$1,'S11'!$M$1,'S12'!$M$1,'S13'!$M$1,'S14'!$M$1,'S15'!$M$1,'S16'!$M$1,'S17'!$M$1,'S18'!$M$1,'S19'!$M$1,'S20'!$M$1))</f>
        <v/>
      </c>
      <c r="Q448" s="27" t="str">
        <f t="shared" si="278"/>
        <v/>
      </c>
      <c r="R448" s="27" t="str">
        <f t="shared" si="279"/>
        <v/>
      </c>
      <c r="S448" s="27" t="str">
        <f t="shared" si="280"/>
        <v/>
      </c>
      <c r="T448" s="27" t="str">
        <f t="shared" si="281"/>
        <v/>
      </c>
      <c r="U448" s="27" t="str">
        <f t="shared" si="282"/>
        <v/>
      </c>
      <c r="V448" s="27">
        <v>446</v>
      </c>
      <c r="W448" s="27" t="str">
        <f t="shared" si="283"/>
        <v/>
      </c>
      <c r="X448" s="27" t="str">
        <f t="shared" si="284"/>
        <v/>
      </c>
      <c r="Y448" s="27" t="str">
        <f>IF(W448="","",CHOOSE(VLOOKUP($V448,$B$1:$F$600,5,FALSE),AHS!$M$1,BHS!$M$1,CHS!$M$1,HMJHS!$M$1,KHS!$M$1,Kings!$M$1,MHS!$M$1,SWHS!$M$1,AMHS!$M$1,'S10'!$M$1,'S11'!$M$1,'S12'!$M$1,'S13'!$M$1,'S14'!$M$1,'S15'!$M$1,'S16'!$M$1,'S17'!$M$1,'S18'!$M$1,'S19'!$M$1,'S20'!$M$1))</f>
        <v/>
      </c>
      <c r="Z448" s="27" t="str">
        <f t="shared" si="285"/>
        <v/>
      </c>
      <c r="AA448" s="27" t="str">
        <f t="shared" si="286"/>
        <v/>
      </c>
      <c r="AB448" s="27" t="str">
        <f t="shared" si="287"/>
        <v/>
      </c>
      <c r="AC448" s="27" t="str">
        <f t="shared" si="288"/>
        <v/>
      </c>
      <c r="AD448" s="27" t="str">
        <f t="shared" si="289"/>
        <v/>
      </c>
    </row>
    <row r="449" spans="1:30" ht="12" customHeight="1" x14ac:dyDescent="0.25">
      <c r="A449" s="29" t="str">
        <f t="shared" ref="A449:B449" si="480">IF(C449="","",COUNTIF(C$1:C448,C449)+C449)</f>
        <v/>
      </c>
      <c r="B449" s="29" t="str">
        <f t="shared" si="480"/>
        <v/>
      </c>
      <c r="C449" s="29" t="str">
        <f t="shared" si="272"/>
        <v/>
      </c>
      <c r="D449" s="29" t="str">
        <f t="shared" si="273"/>
        <v/>
      </c>
      <c r="E449" s="29">
        <f>'S15'!$Y$6</f>
        <v>1</v>
      </c>
      <c r="F449" s="29">
        <v>15</v>
      </c>
      <c r="G449" s="29">
        <v>29</v>
      </c>
      <c r="H449" s="29" t="str">
        <f>IF(AND(E449=1,'S15'!H$31&lt;&gt;""),'S15'!H$31,"")</f>
        <v/>
      </c>
      <c r="I449" s="29" t="str">
        <f>IF(AND(E449=2,'S15'!H$31&lt;&gt;""),'S15'!H$31,"")</f>
        <v/>
      </c>
      <c r="J449" s="29" t="str">
        <f>IF(ISERROR(VLOOKUP(G449,'S15'!L$13:AR$32,30,FALSE)),"",VLOOKUP(G449,'S15'!L$13:AR$32,30,FALSE))</f>
        <v/>
      </c>
      <c r="K449" s="29" t="str">
        <f>IF(ISERROR(VLOOKUP(G449,'S15'!T$13:AR$32,23,FALSE)),"",VLOOKUP(G449,'S15'!T$13:AR$32,23,FALSE))</f>
        <v/>
      </c>
      <c r="L449" s="29" t="str">
        <f>IF(ISERROR(VLOOKUP(G449,'S15'!AB$13:AR$32,16,FALSE)),"",VLOOKUP(G449,'S15'!AB$13:AR$32,16,FALSE))</f>
        <v/>
      </c>
      <c r="M449" s="29" t="str">
        <f>IF(ISERROR(VLOOKUP(G449,'S15'!AJ$13:AR$32,9,FALSE)),"",VLOOKUP(G449,'S15'!AJ$13:AR$32,9,FALSE))</f>
        <v/>
      </c>
      <c r="N449" s="27" t="str">
        <f t="shared" si="276"/>
        <v/>
      </c>
      <c r="O449" s="27" t="str">
        <f t="shared" si="277"/>
        <v/>
      </c>
      <c r="P449" s="27" t="str">
        <f>IF(N449="","",CHOOSE(VLOOKUP($V449,$A$1:$F$600,6,FALSE),AHS!$M$1,BHS!$M$1,CHS!$M$1,HMJHS!$M$1,KHS!$M$1,Kings!$M$1,MHS!$M$1,SWHS!$M$1,AMHS!$M$1,'S10'!$M$1,'S11'!$M$1,'S12'!$M$1,'S13'!$M$1,'S14'!$M$1,'S15'!$M$1,'S16'!$M$1,'S17'!$M$1,'S18'!$M$1,'S19'!$M$1,'S20'!$M$1))</f>
        <v/>
      </c>
      <c r="Q449" s="27" t="str">
        <f t="shared" si="278"/>
        <v/>
      </c>
      <c r="R449" s="27" t="str">
        <f t="shared" si="279"/>
        <v/>
      </c>
      <c r="S449" s="27" t="str">
        <f t="shared" si="280"/>
        <v/>
      </c>
      <c r="T449" s="27" t="str">
        <f t="shared" si="281"/>
        <v/>
      </c>
      <c r="U449" s="27" t="str">
        <f t="shared" si="282"/>
        <v/>
      </c>
      <c r="V449" s="27">
        <v>447</v>
      </c>
      <c r="W449" s="27" t="str">
        <f t="shared" si="283"/>
        <v/>
      </c>
      <c r="X449" s="27" t="str">
        <f t="shared" si="284"/>
        <v/>
      </c>
      <c r="Y449" s="27" t="str">
        <f>IF(W449="","",CHOOSE(VLOOKUP($V449,$B$1:$F$600,5,FALSE),AHS!$M$1,BHS!$M$1,CHS!$M$1,HMJHS!$M$1,KHS!$M$1,Kings!$M$1,MHS!$M$1,SWHS!$M$1,AMHS!$M$1,'S10'!$M$1,'S11'!$M$1,'S12'!$M$1,'S13'!$M$1,'S14'!$M$1,'S15'!$M$1,'S16'!$M$1,'S17'!$M$1,'S18'!$M$1,'S19'!$M$1,'S20'!$M$1))</f>
        <v/>
      </c>
      <c r="Z449" s="27" t="str">
        <f t="shared" si="285"/>
        <v/>
      </c>
      <c r="AA449" s="27" t="str">
        <f t="shared" si="286"/>
        <v/>
      </c>
      <c r="AB449" s="27" t="str">
        <f t="shared" si="287"/>
        <v/>
      </c>
      <c r="AC449" s="27" t="str">
        <f t="shared" si="288"/>
        <v/>
      </c>
      <c r="AD449" s="27" t="str">
        <f t="shared" si="289"/>
        <v/>
      </c>
    </row>
    <row r="450" spans="1:30" ht="12" customHeight="1" x14ac:dyDescent="0.25">
      <c r="A450" s="29" t="str">
        <f t="shared" ref="A450:B450" si="481">IF(C450="","",COUNTIF(C$1:C449,C450)+C450)</f>
        <v/>
      </c>
      <c r="B450" s="29" t="str">
        <f t="shared" si="481"/>
        <v/>
      </c>
      <c r="C450" s="29" t="str">
        <f t="shared" si="272"/>
        <v/>
      </c>
      <c r="D450" s="29" t="str">
        <f t="shared" si="273"/>
        <v/>
      </c>
      <c r="E450" s="29">
        <f>'S15'!$Y$6</f>
        <v>1</v>
      </c>
      <c r="F450" s="29">
        <v>15</v>
      </c>
      <c r="G450" s="29">
        <v>30</v>
      </c>
      <c r="H450" s="29" t="str">
        <f>IF(AND(E450=1,'S15'!H$32&lt;&gt;""),'S15'!H$32,"")</f>
        <v/>
      </c>
      <c r="I450" s="29" t="str">
        <f>IF(AND(E450=2,'S15'!H$32&lt;&gt;""),'S15'!H$32,"")</f>
        <v/>
      </c>
      <c r="J450" s="29" t="str">
        <f>IF(ISERROR(VLOOKUP(G450,'S15'!L$13:AR$32,30,FALSE)),"",VLOOKUP(G450,'S15'!L$13:AR$32,30,FALSE))</f>
        <v/>
      </c>
      <c r="K450" s="29" t="str">
        <f>IF(ISERROR(VLOOKUP(G450,'S15'!T$13:AR$32,23,FALSE)),"",VLOOKUP(G450,'S15'!T$13:AR$32,23,FALSE))</f>
        <v/>
      </c>
      <c r="L450" s="29" t="str">
        <f>IF(ISERROR(VLOOKUP(G450,'S15'!AB$13:AR$32,16,FALSE)),"",VLOOKUP(G450,'S15'!AB$13:AR$32,16,FALSE))</f>
        <v/>
      </c>
      <c r="M450" s="29" t="str">
        <f>IF(ISERROR(VLOOKUP(G450,'S15'!AJ$13:AR$32,9,FALSE)),"",VLOOKUP(G450,'S15'!AJ$13:AR$32,9,FALSE))</f>
        <v/>
      </c>
      <c r="N450" s="27" t="str">
        <f t="shared" si="276"/>
        <v/>
      </c>
      <c r="O450" s="27" t="str">
        <f t="shared" si="277"/>
        <v/>
      </c>
      <c r="P450" s="27" t="str">
        <f>IF(N450="","",CHOOSE(VLOOKUP($V450,$A$1:$F$600,6,FALSE),AHS!$M$1,BHS!$M$1,CHS!$M$1,HMJHS!$M$1,KHS!$M$1,Kings!$M$1,MHS!$M$1,SWHS!$M$1,AMHS!$M$1,'S10'!$M$1,'S11'!$M$1,'S12'!$M$1,'S13'!$M$1,'S14'!$M$1,'S15'!$M$1,'S16'!$M$1,'S17'!$M$1,'S18'!$M$1,'S19'!$M$1,'S20'!$M$1))</f>
        <v/>
      </c>
      <c r="Q450" s="27" t="str">
        <f t="shared" si="278"/>
        <v/>
      </c>
      <c r="R450" s="27" t="str">
        <f t="shared" si="279"/>
        <v/>
      </c>
      <c r="S450" s="27" t="str">
        <f t="shared" si="280"/>
        <v/>
      </c>
      <c r="T450" s="27" t="str">
        <f t="shared" si="281"/>
        <v/>
      </c>
      <c r="U450" s="27" t="str">
        <f t="shared" si="282"/>
        <v/>
      </c>
      <c r="V450" s="27">
        <v>448</v>
      </c>
      <c r="W450" s="27" t="str">
        <f t="shared" si="283"/>
        <v/>
      </c>
      <c r="X450" s="27" t="str">
        <f t="shared" si="284"/>
        <v/>
      </c>
      <c r="Y450" s="27" t="str">
        <f>IF(W450="","",CHOOSE(VLOOKUP($V450,$B$1:$F$600,5,FALSE),AHS!$M$1,BHS!$M$1,CHS!$M$1,HMJHS!$M$1,KHS!$M$1,Kings!$M$1,MHS!$M$1,SWHS!$M$1,AMHS!$M$1,'S10'!$M$1,'S11'!$M$1,'S12'!$M$1,'S13'!$M$1,'S14'!$M$1,'S15'!$M$1,'S16'!$M$1,'S17'!$M$1,'S18'!$M$1,'S19'!$M$1,'S20'!$M$1))</f>
        <v/>
      </c>
      <c r="Z450" s="27" t="str">
        <f t="shared" si="285"/>
        <v/>
      </c>
      <c r="AA450" s="27" t="str">
        <f t="shared" si="286"/>
        <v/>
      </c>
      <c r="AB450" s="27" t="str">
        <f t="shared" si="287"/>
        <v/>
      </c>
      <c r="AC450" s="27" t="str">
        <f t="shared" si="288"/>
        <v/>
      </c>
      <c r="AD450" s="27" t="str">
        <f t="shared" si="289"/>
        <v/>
      </c>
    </row>
    <row r="451" spans="1:30" ht="12" customHeight="1" x14ac:dyDescent="0.25">
      <c r="A451" s="29" t="str">
        <f t="shared" ref="A451:B451" si="482">IF(C451="","",COUNTIF(C$1:C450,C451)+C451)</f>
        <v/>
      </c>
      <c r="B451" s="29" t="str">
        <f t="shared" si="482"/>
        <v/>
      </c>
      <c r="C451" s="29" t="str">
        <f t="shared" si="272"/>
        <v/>
      </c>
      <c r="D451" s="29" t="str">
        <f t="shared" si="273"/>
        <v/>
      </c>
      <c r="E451" s="29">
        <f>'S16'!$Y$6</f>
        <v>1</v>
      </c>
      <c r="F451" s="29">
        <v>16</v>
      </c>
      <c r="G451" s="29">
        <v>1</v>
      </c>
      <c r="H451" s="29" t="str">
        <f>IF(AND(E451=1,'S16'!H$3&lt;&gt;""),'S16'!H$3,"")</f>
        <v/>
      </c>
      <c r="I451" s="29" t="str">
        <f>IF(AND(E451=2,'S16'!H$3&lt;&gt;""),'S16'!H$3,"")</f>
        <v/>
      </c>
      <c r="J451" s="29" t="str">
        <f>IF(ISERROR(VLOOKUP(G451,'S16'!L$13:AR$32,30,FALSE)),"",VLOOKUP(G451,'S16'!L$13:AR$32,30,FALSE))</f>
        <v/>
      </c>
      <c r="K451" s="29" t="str">
        <f>IF(ISERROR(VLOOKUP(G451,'S16'!T$13:AR$32,23,FALSE)),"",VLOOKUP(G451,'S16'!T$13:AR$32,23,FALSE))</f>
        <v/>
      </c>
      <c r="L451" s="29" t="str">
        <f>IF(ISERROR(VLOOKUP(G451,'S16'!AB$13:AR$32,16,FALSE)),"",VLOOKUP(G451,'S16'!AB$13:AR$32,16,FALSE))</f>
        <v/>
      </c>
      <c r="M451" s="29" t="str">
        <f>IF(ISERROR(VLOOKUP(G451,'S16'!AJ$13:AR$32,9,FALSE)),"",VLOOKUP(G451,'S16'!AJ$13:AR$32,9,FALSE))</f>
        <v/>
      </c>
      <c r="N451" s="27" t="str">
        <f t="shared" si="276"/>
        <v/>
      </c>
      <c r="O451" s="27" t="str">
        <f t="shared" si="277"/>
        <v/>
      </c>
      <c r="P451" s="27" t="str">
        <f>IF(N451="","",CHOOSE(VLOOKUP($V451,$A$1:$F$600,6,FALSE),AHS!$M$1,BHS!$M$1,CHS!$M$1,HMJHS!$M$1,KHS!$M$1,Kings!$M$1,MHS!$M$1,SWHS!$M$1,AMHS!$M$1,'S10'!$M$1,'S11'!$M$1,'S12'!$M$1,'S13'!$M$1,'S14'!$M$1,'S15'!$M$1,'S16'!$M$1,'S17'!$M$1,'S18'!$M$1,'S19'!$M$1,'S20'!$M$1))</f>
        <v/>
      </c>
      <c r="Q451" s="27" t="str">
        <f t="shared" si="278"/>
        <v/>
      </c>
      <c r="R451" s="27" t="str">
        <f t="shared" si="279"/>
        <v/>
      </c>
      <c r="S451" s="27" t="str">
        <f t="shared" si="280"/>
        <v/>
      </c>
      <c r="T451" s="27" t="str">
        <f t="shared" si="281"/>
        <v/>
      </c>
      <c r="U451" s="27" t="str">
        <f t="shared" si="282"/>
        <v/>
      </c>
      <c r="V451" s="27">
        <v>449</v>
      </c>
      <c r="W451" s="27" t="str">
        <f t="shared" si="283"/>
        <v/>
      </c>
      <c r="X451" s="27" t="str">
        <f t="shared" si="284"/>
        <v/>
      </c>
      <c r="Y451" s="27" t="str">
        <f>IF(W451="","",CHOOSE(VLOOKUP($V451,$B$1:$F$600,5,FALSE),AHS!$M$1,BHS!$M$1,CHS!$M$1,HMJHS!$M$1,KHS!$M$1,Kings!$M$1,MHS!$M$1,SWHS!$M$1,AMHS!$M$1,'S10'!$M$1,'S11'!$M$1,'S12'!$M$1,'S13'!$M$1,'S14'!$M$1,'S15'!$M$1,'S16'!$M$1,'S17'!$M$1,'S18'!$M$1,'S19'!$M$1,'S20'!$M$1))</f>
        <v/>
      </c>
      <c r="Z451" s="27" t="str">
        <f t="shared" si="285"/>
        <v/>
      </c>
      <c r="AA451" s="27" t="str">
        <f t="shared" si="286"/>
        <v/>
      </c>
      <c r="AB451" s="27" t="str">
        <f t="shared" si="287"/>
        <v/>
      </c>
      <c r="AC451" s="27" t="str">
        <f t="shared" si="288"/>
        <v/>
      </c>
      <c r="AD451" s="27" t="str">
        <f t="shared" si="289"/>
        <v/>
      </c>
    </row>
    <row r="452" spans="1:30" ht="12" customHeight="1" x14ac:dyDescent="0.25">
      <c r="A452" s="29" t="str">
        <f t="shared" ref="A452:B452" si="483">IF(C452="","",COUNTIF(C$1:C451,C452)+C452)</f>
        <v/>
      </c>
      <c r="B452" s="29" t="str">
        <f t="shared" si="483"/>
        <v/>
      </c>
      <c r="C452" s="29" t="str">
        <f t="shared" si="272"/>
        <v/>
      </c>
      <c r="D452" s="29" t="str">
        <f t="shared" si="273"/>
        <v/>
      </c>
      <c r="E452" s="29">
        <f>'S16'!$Y$6</f>
        <v>1</v>
      </c>
      <c r="F452" s="29">
        <v>16</v>
      </c>
      <c r="G452" s="29">
        <v>2</v>
      </c>
      <c r="H452" s="29" t="str">
        <f>IF(AND(E452=1,'S16'!H$4&lt;&gt;""),'S16'!H$4,"")</f>
        <v/>
      </c>
      <c r="I452" s="29" t="str">
        <f>IF(AND(E452=2,'S16'!H$4&lt;&gt;""),'S16'!H$4,"")</f>
        <v/>
      </c>
      <c r="J452" s="29" t="str">
        <f>IF(ISERROR(VLOOKUP(G452,'S16'!L$13:AR$32,30,FALSE)),"",VLOOKUP(G452,'S16'!L$13:AR$32,30,FALSE))</f>
        <v/>
      </c>
      <c r="K452" s="29" t="str">
        <f>IF(ISERROR(VLOOKUP(G452,'S16'!T$13:AR$32,23,FALSE)),"",VLOOKUP(G452,'S16'!T$13:AR$32,23,FALSE))</f>
        <v/>
      </c>
      <c r="L452" s="29" t="str">
        <f>IF(ISERROR(VLOOKUP(G452,'S16'!AB$13:AR$32,16,FALSE)),"",VLOOKUP(G452,'S16'!AB$13:AR$32,16,FALSE))</f>
        <v/>
      </c>
      <c r="M452" s="29" t="str">
        <f>IF(ISERROR(VLOOKUP(G452,'S16'!AJ$13:AR$32,9,FALSE)),"",VLOOKUP(G452,'S16'!AJ$13:AR$32,9,FALSE))</f>
        <v/>
      </c>
      <c r="N452" s="27" t="str">
        <f t="shared" si="276"/>
        <v/>
      </c>
      <c r="O452" s="27" t="str">
        <f t="shared" si="277"/>
        <v/>
      </c>
      <c r="P452" s="27" t="str">
        <f>IF(N452="","",CHOOSE(VLOOKUP($V452,$A$1:$F$600,6,FALSE),AHS!$M$1,BHS!$M$1,CHS!$M$1,HMJHS!$M$1,KHS!$M$1,Kings!$M$1,MHS!$M$1,SWHS!$M$1,AMHS!$M$1,'S10'!$M$1,'S11'!$M$1,'S12'!$M$1,'S13'!$M$1,'S14'!$M$1,'S15'!$M$1,'S16'!$M$1,'S17'!$M$1,'S18'!$M$1,'S19'!$M$1,'S20'!$M$1))</f>
        <v/>
      </c>
      <c r="Q452" s="27" t="str">
        <f t="shared" si="278"/>
        <v/>
      </c>
      <c r="R452" s="27" t="str">
        <f t="shared" si="279"/>
        <v/>
      </c>
      <c r="S452" s="27" t="str">
        <f t="shared" si="280"/>
        <v/>
      </c>
      <c r="T452" s="27" t="str">
        <f t="shared" si="281"/>
        <v/>
      </c>
      <c r="U452" s="27" t="str">
        <f t="shared" si="282"/>
        <v/>
      </c>
      <c r="V452" s="27">
        <v>450</v>
      </c>
      <c r="W452" s="27" t="str">
        <f t="shared" si="283"/>
        <v/>
      </c>
      <c r="X452" s="27" t="str">
        <f t="shared" si="284"/>
        <v/>
      </c>
      <c r="Y452" s="27" t="str">
        <f>IF(W452="","",CHOOSE(VLOOKUP($V452,$B$1:$F$600,5,FALSE),AHS!$M$1,BHS!$M$1,CHS!$M$1,HMJHS!$M$1,KHS!$M$1,Kings!$M$1,MHS!$M$1,SWHS!$M$1,AMHS!$M$1,'S10'!$M$1,'S11'!$M$1,'S12'!$M$1,'S13'!$M$1,'S14'!$M$1,'S15'!$M$1,'S16'!$M$1,'S17'!$M$1,'S18'!$M$1,'S19'!$M$1,'S20'!$M$1))</f>
        <v/>
      </c>
      <c r="Z452" s="27" t="str">
        <f t="shared" si="285"/>
        <v/>
      </c>
      <c r="AA452" s="27" t="str">
        <f t="shared" si="286"/>
        <v/>
      </c>
      <c r="AB452" s="27" t="str">
        <f t="shared" si="287"/>
        <v/>
      </c>
      <c r="AC452" s="27" t="str">
        <f t="shared" si="288"/>
        <v/>
      </c>
      <c r="AD452" s="27" t="str">
        <f t="shared" si="289"/>
        <v/>
      </c>
    </row>
    <row r="453" spans="1:30" ht="12" customHeight="1" x14ac:dyDescent="0.25">
      <c r="A453" s="29" t="str">
        <f t="shared" ref="A453:B453" si="484">IF(C453="","",COUNTIF(C$1:C452,C453)+C453)</f>
        <v/>
      </c>
      <c r="B453" s="29" t="str">
        <f t="shared" si="484"/>
        <v/>
      </c>
      <c r="C453" s="29" t="str">
        <f t="shared" si="272"/>
        <v/>
      </c>
      <c r="D453" s="29" t="str">
        <f t="shared" si="273"/>
        <v/>
      </c>
      <c r="E453" s="29">
        <f>'S16'!$Y$6</f>
        <v>1</v>
      </c>
      <c r="F453" s="29">
        <v>16</v>
      </c>
      <c r="G453" s="29">
        <v>3</v>
      </c>
      <c r="H453" s="29" t="str">
        <f>IF(AND(E453=1,'S16'!H$5&lt;&gt;""),'S16'!H$5,"")</f>
        <v/>
      </c>
      <c r="I453" s="29" t="str">
        <f>IF(AND(E453=2,'S16'!H$5&lt;&gt;""),'S16'!H$5,"")</f>
        <v/>
      </c>
      <c r="J453" s="29" t="str">
        <f>IF(ISERROR(VLOOKUP(G453,'S16'!L$13:AR$32,30,FALSE)),"",VLOOKUP(G453,'S16'!L$13:AR$32,30,FALSE))</f>
        <v/>
      </c>
      <c r="K453" s="29" t="str">
        <f>IF(ISERROR(VLOOKUP(G453,'S16'!T$13:AR$32,23,FALSE)),"",VLOOKUP(G453,'S16'!T$13:AR$32,23,FALSE))</f>
        <v/>
      </c>
      <c r="L453" s="29" t="str">
        <f>IF(ISERROR(VLOOKUP(G453,'S16'!AB$13:AR$32,16,FALSE)),"",VLOOKUP(G453,'S16'!AB$13:AR$32,16,FALSE))</f>
        <v/>
      </c>
      <c r="M453" s="29" t="str">
        <f>IF(ISERROR(VLOOKUP(G453,'S16'!AJ$13:AR$32,9,FALSE)),"",VLOOKUP(G453,'S16'!AJ$13:AR$32,9,FALSE))</f>
        <v/>
      </c>
      <c r="N453" s="27" t="str">
        <f t="shared" si="276"/>
        <v/>
      </c>
      <c r="O453" s="27" t="str">
        <f t="shared" si="277"/>
        <v/>
      </c>
      <c r="P453" s="27" t="str">
        <f>IF(N453="","",CHOOSE(VLOOKUP($V453,$A$1:$F$600,6,FALSE),AHS!$M$1,BHS!$M$1,CHS!$M$1,HMJHS!$M$1,KHS!$M$1,Kings!$M$1,MHS!$M$1,SWHS!$M$1,AMHS!$M$1,'S10'!$M$1,'S11'!$M$1,'S12'!$M$1,'S13'!$M$1,'S14'!$M$1,'S15'!$M$1,'S16'!$M$1,'S17'!$M$1,'S18'!$M$1,'S19'!$M$1,'S20'!$M$1))</f>
        <v/>
      </c>
      <c r="Q453" s="27" t="str">
        <f t="shared" si="278"/>
        <v/>
      </c>
      <c r="R453" s="27" t="str">
        <f t="shared" si="279"/>
        <v/>
      </c>
      <c r="S453" s="27" t="str">
        <f t="shared" si="280"/>
        <v/>
      </c>
      <c r="T453" s="27" t="str">
        <f t="shared" si="281"/>
        <v/>
      </c>
      <c r="U453" s="27" t="str">
        <f t="shared" si="282"/>
        <v/>
      </c>
      <c r="V453" s="27">
        <v>451</v>
      </c>
      <c r="W453" s="27" t="str">
        <f t="shared" si="283"/>
        <v/>
      </c>
      <c r="X453" s="27" t="str">
        <f t="shared" si="284"/>
        <v/>
      </c>
      <c r="Y453" s="27" t="str">
        <f>IF(W453="","",CHOOSE(VLOOKUP($V453,$B$1:$F$600,5,FALSE),AHS!$M$1,BHS!$M$1,CHS!$M$1,HMJHS!$M$1,KHS!$M$1,Kings!$M$1,MHS!$M$1,SWHS!$M$1,AMHS!$M$1,'S10'!$M$1,'S11'!$M$1,'S12'!$M$1,'S13'!$M$1,'S14'!$M$1,'S15'!$M$1,'S16'!$M$1,'S17'!$M$1,'S18'!$M$1,'S19'!$M$1,'S20'!$M$1))</f>
        <v/>
      </c>
      <c r="Z453" s="27" t="str">
        <f t="shared" si="285"/>
        <v/>
      </c>
      <c r="AA453" s="27" t="str">
        <f t="shared" si="286"/>
        <v/>
      </c>
      <c r="AB453" s="27" t="str">
        <f t="shared" si="287"/>
        <v/>
      </c>
      <c r="AC453" s="27" t="str">
        <f t="shared" si="288"/>
        <v/>
      </c>
      <c r="AD453" s="27" t="str">
        <f t="shared" si="289"/>
        <v/>
      </c>
    </row>
    <row r="454" spans="1:30" ht="12" customHeight="1" x14ac:dyDescent="0.25">
      <c r="A454" s="29" t="str">
        <f t="shared" ref="A454:B454" si="485">IF(C454="","",COUNTIF(C$1:C453,C454)+C454)</f>
        <v/>
      </c>
      <c r="B454" s="29" t="str">
        <f t="shared" si="485"/>
        <v/>
      </c>
      <c r="C454" s="29" t="str">
        <f t="shared" si="272"/>
        <v/>
      </c>
      <c r="D454" s="29" t="str">
        <f t="shared" si="273"/>
        <v/>
      </c>
      <c r="E454" s="29">
        <f>'S16'!$Y$6</f>
        <v>1</v>
      </c>
      <c r="F454" s="29">
        <v>16</v>
      </c>
      <c r="G454" s="29">
        <v>4</v>
      </c>
      <c r="H454" s="29" t="str">
        <f>IF(AND(E454=1,'S16'!H$6&lt;&gt;""),'S16'!H$6,"")</f>
        <v/>
      </c>
      <c r="I454" s="29" t="str">
        <f>IF(AND(E454=2,'S16'!H$6&lt;&gt;""),'S16'!H$6,"")</f>
        <v/>
      </c>
      <c r="J454" s="29" t="str">
        <f>IF(ISERROR(VLOOKUP(G454,'S16'!L$13:AR$32,30,FALSE)),"",VLOOKUP(G454,'S16'!L$13:AR$32,30,FALSE))</f>
        <v/>
      </c>
      <c r="K454" s="29" t="str">
        <f>IF(ISERROR(VLOOKUP(G454,'S16'!T$13:AR$32,23,FALSE)),"",VLOOKUP(G454,'S16'!T$13:AR$32,23,FALSE))</f>
        <v/>
      </c>
      <c r="L454" s="29" t="str">
        <f>IF(ISERROR(VLOOKUP(G454,'S16'!AB$13:AR$32,16,FALSE)),"",VLOOKUP(G454,'S16'!AB$13:AR$32,16,FALSE))</f>
        <v/>
      </c>
      <c r="M454" s="29" t="str">
        <f>IF(ISERROR(VLOOKUP(G454,'S16'!AJ$13:AR$32,9,FALSE)),"",VLOOKUP(G454,'S16'!AJ$13:AR$32,9,FALSE))</f>
        <v/>
      </c>
      <c r="N454" s="27" t="str">
        <f t="shared" si="276"/>
        <v/>
      </c>
      <c r="O454" s="27" t="str">
        <f t="shared" si="277"/>
        <v/>
      </c>
      <c r="P454" s="27" t="str">
        <f>IF(N454="","",CHOOSE(VLOOKUP($V454,$A$1:$F$600,6,FALSE),AHS!$M$1,BHS!$M$1,CHS!$M$1,HMJHS!$M$1,KHS!$M$1,Kings!$M$1,MHS!$M$1,SWHS!$M$1,AMHS!$M$1,'S10'!$M$1,'S11'!$M$1,'S12'!$M$1,'S13'!$M$1,'S14'!$M$1,'S15'!$M$1,'S16'!$M$1,'S17'!$M$1,'S18'!$M$1,'S19'!$M$1,'S20'!$M$1))</f>
        <v/>
      </c>
      <c r="Q454" s="27" t="str">
        <f t="shared" si="278"/>
        <v/>
      </c>
      <c r="R454" s="27" t="str">
        <f t="shared" si="279"/>
        <v/>
      </c>
      <c r="S454" s="27" t="str">
        <f t="shared" si="280"/>
        <v/>
      </c>
      <c r="T454" s="27" t="str">
        <f t="shared" si="281"/>
        <v/>
      </c>
      <c r="U454" s="27" t="str">
        <f t="shared" si="282"/>
        <v/>
      </c>
      <c r="V454" s="27">
        <v>452</v>
      </c>
      <c r="W454" s="27" t="str">
        <f t="shared" si="283"/>
        <v/>
      </c>
      <c r="X454" s="27" t="str">
        <f t="shared" si="284"/>
        <v/>
      </c>
      <c r="Y454" s="27" t="str">
        <f>IF(W454="","",CHOOSE(VLOOKUP($V454,$B$1:$F$600,5,FALSE),AHS!$M$1,BHS!$M$1,CHS!$M$1,HMJHS!$M$1,KHS!$M$1,Kings!$M$1,MHS!$M$1,SWHS!$M$1,AMHS!$M$1,'S10'!$M$1,'S11'!$M$1,'S12'!$M$1,'S13'!$M$1,'S14'!$M$1,'S15'!$M$1,'S16'!$M$1,'S17'!$M$1,'S18'!$M$1,'S19'!$M$1,'S20'!$M$1))</f>
        <v/>
      </c>
      <c r="Z454" s="27" t="str">
        <f t="shared" si="285"/>
        <v/>
      </c>
      <c r="AA454" s="27" t="str">
        <f t="shared" si="286"/>
        <v/>
      </c>
      <c r="AB454" s="27" t="str">
        <f t="shared" si="287"/>
        <v/>
      </c>
      <c r="AC454" s="27" t="str">
        <f t="shared" si="288"/>
        <v/>
      </c>
      <c r="AD454" s="27" t="str">
        <f t="shared" si="289"/>
        <v/>
      </c>
    </row>
    <row r="455" spans="1:30" ht="12" customHeight="1" x14ac:dyDescent="0.25">
      <c r="A455" s="29" t="str">
        <f t="shared" ref="A455:B455" si="486">IF(C455="","",COUNTIF(C$1:C454,C455)+C455)</f>
        <v/>
      </c>
      <c r="B455" s="29" t="str">
        <f t="shared" si="486"/>
        <v/>
      </c>
      <c r="C455" s="29" t="str">
        <f t="shared" si="272"/>
        <v/>
      </c>
      <c r="D455" s="29" t="str">
        <f t="shared" si="273"/>
        <v/>
      </c>
      <c r="E455" s="29">
        <f>'S16'!$Y$6</f>
        <v>1</v>
      </c>
      <c r="F455" s="29">
        <v>16</v>
      </c>
      <c r="G455" s="29">
        <v>5</v>
      </c>
      <c r="H455" s="29" t="str">
        <f>IF(AND(E455=1,'S16'!H$7&lt;&gt;""),'S16'!H$7,"")</f>
        <v/>
      </c>
      <c r="I455" s="29" t="str">
        <f>IF(AND(E455=2,'S16'!H$7&lt;&gt;""),'S16'!H$7,"")</f>
        <v/>
      </c>
      <c r="J455" s="29" t="str">
        <f>IF(ISERROR(VLOOKUP(G455,'S16'!L$13:AR$32,30,FALSE)),"",VLOOKUP(G455,'S16'!L$13:AR$32,30,FALSE))</f>
        <v/>
      </c>
      <c r="K455" s="29" t="str">
        <f>IF(ISERROR(VLOOKUP(G455,'S16'!T$13:AR$32,23,FALSE)),"",VLOOKUP(G455,'S16'!T$13:AR$32,23,FALSE))</f>
        <v/>
      </c>
      <c r="L455" s="29" t="str">
        <f>IF(ISERROR(VLOOKUP(G455,'S16'!AB$13:AR$32,16,FALSE)),"",VLOOKUP(G455,'S16'!AB$13:AR$32,16,FALSE))</f>
        <v/>
      </c>
      <c r="M455" s="29" t="str">
        <f>IF(ISERROR(VLOOKUP(G455,'S16'!AJ$13:AR$32,9,FALSE)),"",VLOOKUP(G455,'S16'!AJ$13:AR$32,9,FALSE))</f>
        <v/>
      </c>
      <c r="N455" s="27" t="str">
        <f t="shared" si="276"/>
        <v/>
      </c>
      <c r="O455" s="27" t="str">
        <f t="shared" si="277"/>
        <v/>
      </c>
      <c r="P455" s="27" t="str">
        <f>IF(N455="","",CHOOSE(VLOOKUP($V455,$A$1:$F$600,6,FALSE),AHS!$M$1,BHS!$M$1,CHS!$M$1,HMJHS!$M$1,KHS!$M$1,Kings!$M$1,MHS!$M$1,SWHS!$M$1,AMHS!$M$1,'S10'!$M$1,'S11'!$M$1,'S12'!$M$1,'S13'!$M$1,'S14'!$M$1,'S15'!$M$1,'S16'!$M$1,'S17'!$M$1,'S18'!$M$1,'S19'!$M$1,'S20'!$M$1))</f>
        <v/>
      </c>
      <c r="Q455" s="27" t="str">
        <f t="shared" si="278"/>
        <v/>
      </c>
      <c r="R455" s="27" t="str">
        <f t="shared" si="279"/>
        <v/>
      </c>
      <c r="S455" s="27" t="str">
        <f t="shared" si="280"/>
        <v/>
      </c>
      <c r="T455" s="27" t="str">
        <f t="shared" si="281"/>
        <v/>
      </c>
      <c r="U455" s="27" t="str">
        <f t="shared" si="282"/>
        <v/>
      </c>
      <c r="V455" s="27">
        <v>453</v>
      </c>
      <c r="W455" s="27" t="str">
        <f t="shared" si="283"/>
        <v/>
      </c>
      <c r="X455" s="27" t="str">
        <f t="shared" si="284"/>
        <v/>
      </c>
      <c r="Y455" s="27" t="str">
        <f>IF(W455="","",CHOOSE(VLOOKUP($V455,$B$1:$F$600,5,FALSE),AHS!$M$1,BHS!$M$1,CHS!$M$1,HMJHS!$M$1,KHS!$M$1,Kings!$M$1,MHS!$M$1,SWHS!$M$1,AMHS!$M$1,'S10'!$M$1,'S11'!$M$1,'S12'!$M$1,'S13'!$M$1,'S14'!$M$1,'S15'!$M$1,'S16'!$M$1,'S17'!$M$1,'S18'!$M$1,'S19'!$M$1,'S20'!$M$1))</f>
        <v/>
      </c>
      <c r="Z455" s="27" t="str">
        <f t="shared" si="285"/>
        <v/>
      </c>
      <c r="AA455" s="27" t="str">
        <f t="shared" si="286"/>
        <v/>
      </c>
      <c r="AB455" s="27" t="str">
        <f t="shared" si="287"/>
        <v/>
      </c>
      <c r="AC455" s="27" t="str">
        <f t="shared" si="288"/>
        <v/>
      </c>
      <c r="AD455" s="27" t="str">
        <f t="shared" si="289"/>
        <v/>
      </c>
    </row>
    <row r="456" spans="1:30" ht="12" customHeight="1" x14ac:dyDescent="0.25">
      <c r="A456" s="29" t="str">
        <f t="shared" ref="A456:B456" si="487">IF(C456="","",COUNTIF(C$1:C455,C456)+C456)</f>
        <v/>
      </c>
      <c r="B456" s="29" t="str">
        <f t="shared" si="487"/>
        <v/>
      </c>
      <c r="C456" s="29" t="str">
        <f t="shared" si="272"/>
        <v/>
      </c>
      <c r="D456" s="29" t="str">
        <f t="shared" si="273"/>
        <v/>
      </c>
      <c r="E456" s="29">
        <f>'S16'!$Y$6</f>
        <v>1</v>
      </c>
      <c r="F456" s="29">
        <v>16</v>
      </c>
      <c r="G456" s="29">
        <v>6</v>
      </c>
      <c r="H456" s="29" t="str">
        <f>IF(AND(E456=1,'S16'!H$8&lt;&gt;""),'S16'!H$8,"")</f>
        <v/>
      </c>
      <c r="I456" s="29" t="str">
        <f>IF(AND(E456=2,'S16'!H$8&lt;&gt;""),'S16'!H$8,"")</f>
        <v/>
      </c>
      <c r="J456" s="29" t="str">
        <f>IF(ISERROR(VLOOKUP(G456,'S16'!L$13:AR$32,30,FALSE)),"",VLOOKUP(G456,'S16'!L$13:AR$32,30,FALSE))</f>
        <v/>
      </c>
      <c r="K456" s="29" t="str">
        <f>IF(ISERROR(VLOOKUP(G456,'S16'!T$13:AR$32,23,FALSE)),"",VLOOKUP(G456,'S16'!T$13:AR$32,23,FALSE))</f>
        <v/>
      </c>
      <c r="L456" s="29" t="str">
        <f>IF(ISERROR(VLOOKUP(G456,'S16'!AB$13:AR$32,16,FALSE)),"",VLOOKUP(G456,'S16'!AB$13:AR$32,16,FALSE))</f>
        <v/>
      </c>
      <c r="M456" s="29" t="str">
        <f>IF(ISERROR(VLOOKUP(G456,'S16'!AJ$13:AR$32,9,FALSE)),"",VLOOKUP(G456,'S16'!AJ$13:AR$32,9,FALSE))</f>
        <v/>
      </c>
      <c r="N456" s="27" t="str">
        <f t="shared" si="276"/>
        <v/>
      </c>
      <c r="O456" s="27" t="str">
        <f t="shared" si="277"/>
        <v/>
      </c>
      <c r="P456" s="27" t="str">
        <f>IF(N456="","",CHOOSE(VLOOKUP($V456,$A$1:$F$600,6,FALSE),AHS!$M$1,BHS!$M$1,CHS!$M$1,HMJHS!$M$1,KHS!$M$1,Kings!$M$1,MHS!$M$1,SWHS!$M$1,AMHS!$M$1,'S10'!$M$1,'S11'!$M$1,'S12'!$M$1,'S13'!$M$1,'S14'!$M$1,'S15'!$M$1,'S16'!$M$1,'S17'!$M$1,'S18'!$M$1,'S19'!$M$1,'S20'!$M$1))</f>
        <v/>
      </c>
      <c r="Q456" s="27" t="str">
        <f t="shared" si="278"/>
        <v/>
      </c>
      <c r="R456" s="27" t="str">
        <f t="shared" si="279"/>
        <v/>
      </c>
      <c r="S456" s="27" t="str">
        <f t="shared" si="280"/>
        <v/>
      </c>
      <c r="T456" s="27" t="str">
        <f t="shared" si="281"/>
        <v/>
      </c>
      <c r="U456" s="27" t="str">
        <f t="shared" si="282"/>
        <v/>
      </c>
      <c r="V456" s="27">
        <v>454</v>
      </c>
      <c r="W456" s="27" t="str">
        <f t="shared" si="283"/>
        <v/>
      </c>
      <c r="X456" s="27" t="str">
        <f t="shared" si="284"/>
        <v/>
      </c>
      <c r="Y456" s="27" t="str">
        <f>IF(W456="","",CHOOSE(VLOOKUP($V456,$B$1:$F$600,5,FALSE),AHS!$M$1,BHS!$M$1,CHS!$M$1,HMJHS!$M$1,KHS!$M$1,Kings!$M$1,MHS!$M$1,SWHS!$M$1,AMHS!$M$1,'S10'!$M$1,'S11'!$M$1,'S12'!$M$1,'S13'!$M$1,'S14'!$M$1,'S15'!$M$1,'S16'!$M$1,'S17'!$M$1,'S18'!$M$1,'S19'!$M$1,'S20'!$M$1))</f>
        <v/>
      </c>
      <c r="Z456" s="27" t="str">
        <f t="shared" si="285"/>
        <v/>
      </c>
      <c r="AA456" s="27" t="str">
        <f t="shared" si="286"/>
        <v/>
      </c>
      <c r="AB456" s="27" t="str">
        <f t="shared" si="287"/>
        <v/>
      </c>
      <c r="AC456" s="27" t="str">
        <f t="shared" si="288"/>
        <v/>
      </c>
      <c r="AD456" s="27" t="str">
        <f t="shared" si="289"/>
        <v/>
      </c>
    </row>
    <row r="457" spans="1:30" ht="12" customHeight="1" x14ac:dyDescent="0.25">
      <c r="A457" s="29" t="str">
        <f t="shared" ref="A457:B457" si="488">IF(C457="","",COUNTIF(C$1:C456,C457)+C457)</f>
        <v/>
      </c>
      <c r="B457" s="29" t="str">
        <f t="shared" si="488"/>
        <v/>
      </c>
      <c r="C457" s="29" t="str">
        <f t="shared" si="272"/>
        <v/>
      </c>
      <c r="D457" s="29" t="str">
        <f t="shared" si="273"/>
        <v/>
      </c>
      <c r="E457" s="29">
        <f>'S16'!$Y$6</f>
        <v>1</v>
      </c>
      <c r="F457" s="29">
        <v>16</v>
      </c>
      <c r="G457" s="29">
        <v>7</v>
      </c>
      <c r="H457" s="29" t="str">
        <f>IF(AND(E457=1,'S16'!H$9&lt;&gt;""),'S16'!H$9,"")</f>
        <v/>
      </c>
      <c r="I457" s="29" t="str">
        <f>IF(AND(E457=2,'S16'!H$9&lt;&gt;""),'S16'!H$9,"")</f>
        <v/>
      </c>
      <c r="J457" s="29" t="str">
        <f>IF(ISERROR(VLOOKUP(G457,'S16'!L$13:AR$32,30,FALSE)),"",VLOOKUP(G457,'S16'!L$13:AR$32,30,FALSE))</f>
        <v/>
      </c>
      <c r="K457" s="29" t="str">
        <f>IF(ISERROR(VLOOKUP(G457,'S16'!T$13:AR$32,23,FALSE)),"",VLOOKUP(G457,'S16'!T$13:AR$32,23,FALSE))</f>
        <v/>
      </c>
      <c r="L457" s="29" t="str">
        <f>IF(ISERROR(VLOOKUP(G457,'S16'!AB$13:AR$32,16,FALSE)),"",VLOOKUP(G457,'S16'!AB$13:AR$32,16,FALSE))</f>
        <v/>
      </c>
      <c r="M457" s="29" t="str">
        <f>IF(ISERROR(VLOOKUP(G457,'S16'!AJ$13:AR$32,9,FALSE)),"",VLOOKUP(G457,'S16'!AJ$13:AR$32,9,FALSE))</f>
        <v/>
      </c>
      <c r="N457" s="27" t="str">
        <f t="shared" si="276"/>
        <v/>
      </c>
      <c r="O457" s="27" t="str">
        <f t="shared" si="277"/>
        <v/>
      </c>
      <c r="P457" s="27" t="str">
        <f>IF(N457="","",CHOOSE(VLOOKUP($V457,$A$1:$F$600,6,FALSE),AHS!$M$1,BHS!$M$1,CHS!$M$1,HMJHS!$M$1,KHS!$M$1,Kings!$M$1,MHS!$M$1,SWHS!$M$1,AMHS!$M$1,'S10'!$M$1,'S11'!$M$1,'S12'!$M$1,'S13'!$M$1,'S14'!$M$1,'S15'!$M$1,'S16'!$M$1,'S17'!$M$1,'S18'!$M$1,'S19'!$M$1,'S20'!$M$1))</f>
        <v/>
      </c>
      <c r="Q457" s="27" t="str">
        <f t="shared" si="278"/>
        <v/>
      </c>
      <c r="R457" s="27" t="str">
        <f t="shared" si="279"/>
        <v/>
      </c>
      <c r="S457" s="27" t="str">
        <f t="shared" si="280"/>
        <v/>
      </c>
      <c r="T457" s="27" t="str">
        <f t="shared" si="281"/>
        <v/>
      </c>
      <c r="U457" s="27" t="str">
        <f t="shared" si="282"/>
        <v/>
      </c>
      <c r="V457" s="27">
        <v>455</v>
      </c>
      <c r="W457" s="27" t="str">
        <f t="shared" si="283"/>
        <v/>
      </c>
      <c r="X457" s="27" t="str">
        <f t="shared" si="284"/>
        <v/>
      </c>
      <c r="Y457" s="27" t="str">
        <f>IF(W457="","",CHOOSE(VLOOKUP($V457,$B$1:$F$600,5,FALSE),AHS!$M$1,BHS!$M$1,CHS!$M$1,HMJHS!$M$1,KHS!$M$1,Kings!$M$1,MHS!$M$1,SWHS!$M$1,AMHS!$M$1,'S10'!$M$1,'S11'!$M$1,'S12'!$M$1,'S13'!$M$1,'S14'!$M$1,'S15'!$M$1,'S16'!$M$1,'S17'!$M$1,'S18'!$M$1,'S19'!$M$1,'S20'!$M$1))</f>
        <v/>
      </c>
      <c r="Z457" s="27" t="str">
        <f t="shared" si="285"/>
        <v/>
      </c>
      <c r="AA457" s="27" t="str">
        <f t="shared" si="286"/>
        <v/>
      </c>
      <c r="AB457" s="27" t="str">
        <f t="shared" si="287"/>
        <v/>
      </c>
      <c r="AC457" s="27" t="str">
        <f t="shared" si="288"/>
        <v/>
      </c>
      <c r="AD457" s="27" t="str">
        <f t="shared" si="289"/>
        <v/>
      </c>
    </row>
    <row r="458" spans="1:30" ht="12" customHeight="1" x14ac:dyDescent="0.25">
      <c r="A458" s="29" t="str">
        <f t="shared" ref="A458:B458" si="489">IF(C458="","",COUNTIF(C$1:C457,C458)+C458)</f>
        <v/>
      </c>
      <c r="B458" s="29" t="str">
        <f t="shared" si="489"/>
        <v/>
      </c>
      <c r="C458" s="29" t="str">
        <f t="shared" si="272"/>
        <v/>
      </c>
      <c r="D458" s="29" t="str">
        <f t="shared" si="273"/>
        <v/>
      </c>
      <c r="E458" s="29">
        <f>'S16'!$Y$6</f>
        <v>1</v>
      </c>
      <c r="F458" s="29">
        <v>16</v>
      </c>
      <c r="G458" s="29">
        <v>8</v>
      </c>
      <c r="H458" s="29" t="str">
        <f>IF(AND(E458=1,'S16'!H$10&lt;&gt;""),'S16'!H$10,"")</f>
        <v/>
      </c>
      <c r="I458" s="29" t="str">
        <f>IF(AND(E458=2,'S16'!H$10&lt;&gt;""),'S16'!H$10,"")</f>
        <v/>
      </c>
      <c r="J458" s="29" t="str">
        <f>IF(ISERROR(VLOOKUP(G458,'S16'!L$13:AR$32,30,FALSE)),"",VLOOKUP(G458,'S16'!L$13:AR$32,30,FALSE))</f>
        <v/>
      </c>
      <c r="K458" s="29" t="str">
        <f>IF(ISERROR(VLOOKUP(G458,'S16'!T$13:AR$32,23,FALSE)),"",VLOOKUP(G458,'S16'!T$13:AR$32,23,FALSE))</f>
        <v/>
      </c>
      <c r="L458" s="29" t="str">
        <f>IF(ISERROR(VLOOKUP(G458,'S16'!AB$13:AR$32,16,FALSE)),"",VLOOKUP(G458,'S16'!AB$13:AR$32,16,FALSE))</f>
        <v/>
      </c>
      <c r="M458" s="29" t="str">
        <f>IF(ISERROR(VLOOKUP(G458,'S16'!AJ$13:AR$32,9,FALSE)),"",VLOOKUP(G458,'S16'!AJ$13:AR$32,9,FALSE))</f>
        <v/>
      </c>
      <c r="N458" s="27" t="str">
        <f t="shared" si="276"/>
        <v/>
      </c>
      <c r="O458" s="27" t="str">
        <f t="shared" si="277"/>
        <v/>
      </c>
      <c r="P458" s="27" t="str">
        <f>IF(N458="","",CHOOSE(VLOOKUP($V458,$A$1:$F$600,6,FALSE),AHS!$M$1,BHS!$M$1,CHS!$M$1,HMJHS!$M$1,KHS!$M$1,Kings!$M$1,MHS!$M$1,SWHS!$M$1,AMHS!$M$1,'S10'!$M$1,'S11'!$M$1,'S12'!$M$1,'S13'!$M$1,'S14'!$M$1,'S15'!$M$1,'S16'!$M$1,'S17'!$M$1,'S18'!$M$1,'S19'!$M$1,'S20'!$M$1))</f>
        <v/>
      </c>
      <c r="Q458" s="27" t="str">
        <f t="shared" si="278"/>
        <v/>
      </c>
      <c r="R458" s="27" t="str">
        <f t="shared" si="279"/>
        <v/>
      </c>
      <c r="S458" s="27" t="str">
        <f t="shared" si="280"/>
        <v/>
      </c>
      <c r="T458" s="27" t="str">
        <f t="shared" si="281"/>
        <v/>
      </c>
      <c r="U458" s="27" t="str">
        <f t="shared" si="282"/>
        <v/>
      </c>
      <c r="V458" s="27">
        <v>456</v>
      </c>
      <c r="W458" s="27" t="str">
        <f t="shared" si="283"/>
        <v/>
      </c>
      <c r="X458" s="27" t="str">
        <f t="shared" si="284"/>
        <v/>
      </c>
      <c r="Y458" s="27" t="str">
        <f>IF(W458="","",CHOOSE(VLOOKUP($V458,$B$1:$F$600,5,FALSE),AHS!$M$1,BHS!$M$1,CHS!$M$1,HMJHS!$M$1,KHS!$M$1,Kings!$M$1,MHS!$M$1,SWHS!$M$1,AMHS!$M$1,'S10'!$M$1,'S11'!$M$1,'S12'!$M$1,'S13'!$M$1,'S14'!$M$1,'S15'!$M$1,'S16'!$M$1,'S17'!$M$1,'S18'!$M$1,'S19'!$M$1,'S20'!$M$1))</f>
        <v/>
      </c>
      <c r="Z458" s="27" t="str">
        <f t="shared" si="285"/>
        <v/>
      </c>
      <c r="AA458" s="27" t="str">
        <f t="shared" si="286"/>
        <v/>
      </c>
      <c r="AB458" s="27" t="str">
        <f t="shared" si="287"/>
        <v/>
      </c>
      <c r="AC458" s="27" t="str">
        <f t="shared" si="288"/>
        <v/>
      </c>
      <c r="AD458" s="27" t="str">
        <f t="shared" si="289"/>
        <v/>
      </c>
    </row>
    <row r="459" spans="1:30" ht="12" customHeight="1" x14ac:dyDescent="0.25">
      <c r="A459" s="29" t="str">
        <f t="shared" ref="A459:B459" si="490">IF(C459="","",COUNTIF(C$1:C458,C459)+C459)</f>
        <v/>
      </c>
      <c r="B459" s="29" t="str">
        <f t="shared" si="490"/>
        <v/>
      </c>
      <c r="C459" s="29" t="str">
        <f t="shared" si="272"/>
        <v/>
      </c>
      <c r="D459" s="29" t="str">
        <f t="shared" si="273"/>
        <v/>
      </c>
      <c r="E459" s="29">
        <f>'S16'!$Y$6</f>
        <v>1</v>
      </c>
      <c r="F459" s="29">
        <v>16</v>
      </c>
      <c r="G459" s="29">
        <v>9</v>
      </c>
      <c r="H459" s="29" t="str">
        <f>IF(AND(E459=1,'S16'!H$11&lt;&gt;""),'S16'!H$11,"")</f>
        <v/>
      </c>
      <c r="I459" s="29" t="str">
        <f>IF(AND(E459=2,'S16'!H$11&lt;&gt;""),'S16'!H$11,"")</f>
        <v/>
      </c>
      <c r="J459" s="29" t="str">
        <f>IF(ISERROR(VLOOKUP(G459,'S16'!L$13:AR$32,30,FALSE)),"",VLOOKUP(G459,'S16'!L$13:AR$32,30,FALSE))</f>
        <v/>
      </c>
      <c r="K459" s="29" t="str">
        <f>IF(ISERROR(VLOOKUP(G459,'S16'!T$13:AR$32,23,FALSE)),"",VLOOKUP(G459,'S16'!T$13:AR$32,23,FALSE))</f>
        <v/>
      </c>
      <c r="L459" s="29" t="str">
        <f>IF(ISERROR(VLOOKUP(G459,'S16'!AB$13:AR$32,16,FALSE)),"",VLOOKUP(G459,'S16'!AB$13:AR$32,16,FALSE))</f>
        <v/>
      </c>
      <c r="M459" s="29" t="str">
        <f>IF(ISERROR(VLOOKUP(G459,'S16'!AJ$13:AR$32,9,FALSE)),"",VLOOKUP(G459,'S16'!AJ$13:AR$32,9,FALSE))</f>
        <v/>
      </c>
      <c r="N459" s="27" t="str">
        <f t="shared" si="276"/>
        <v/>
      </c>
      <c r="O459" s="27" t="str">
        <f t="shared" si="277"/>
        <v/>
      </c>
      <c r="P459" s="27" t="str">
        <f>IF(N459="","",CHOOSE(VLOOKUP($V459,$A$1:$F$600,6,FALSE),AHS!$M$1,BHS!$M$1,CHS!$M$1,HMJHS!$M$1,KHS!$M$1,Kings!$M$1,MHS!$M$1,SWHS!$M$1,AMHS!$M$1,'S10'!$M$1,'S11'!$M$1,'S12'!$M$1,'S13'!$M$1,'S14'!$M$1,'S15'!$M$1,'S16'!$M$1,'S17'!$M$1,'S18'!$M$1,'S19'!$M$1,'S20'!$M$1))</f>
        <v/>
      </c>
      <c r="Q459" s="27" t="str">
        <f t="shared" si="278"/>
        <v/>
      </c>
      <c r="R459" s="27" t="str">
        <f t="shared" si="279"/>
        <v/>
      </c>
      <c r="S459" s="27" t="str">
        <f t="shared" si="280"/>
        <v/>
      </c>
      <c r="T459" s="27" t="str">
        <f t="shared" si="281"/>
        <v/>
      </c>
      <c r="U459" s="27" t="str">
        <f t="shared" si="282"/>
        <v/>
      </c>
      <c r="V459" s="27">
        <v>457</v>
      </c>
      <c r="W459" s="27" t="str">
        <f t="shared" si="283"/>
        <v/>
      </c>
      <c r="X459" s="27" t="str">
        <f t="shared" si="284"/>
        <v/>
      </c>
      <c r="Y459" s="27" t="str">
        <f>IF(W459="","",CHOOSE(VLOOKUP($V459,$B$1:$F$600,5,FALSE),AHS!$M$1,BHS!$M$1,CHS!$M$1,HMJHS!$M$1,KHS!$M$1,Kings!$M$1,MHS!$M$1,SWHS!$M$1,AMHS!$M$1,'S10'!$M$1,'S11'!$M$1,'S12'!$M$1,'S13'!$M$1,'S14'!$M$1,'S15'!$M$1,'S16'!$M$1,'S17'!$M$1,'S18'!$M$1,'S19'!$M$1,'S20'!$M$1))</f>
        <v/>
      </c>
      <c r="Z459" s="27" t="str">
        <f t="shared" si="285"/>
        <v/>
      </c>
      <c r="AA459" s="27" t="str">
        <f t="shared" si="286"/>
        <v/>
      </c>
      <c r="AB459" s="27" t="str">
        <f t="shared" si="287"/>
        <v/>
      </c>
      <c r="AC459" s="27" t="str">
        <f t="shared" si="288"/>
        <v/>
      </c>
      <c r="AD459" s="27" t="str">
        <f t="shared" si="289"/>
        <v/>
      </c>
    </row>
    <row r="460" spans="1:30" ht="12" customHeight="1" x14ac:dyDescent="0.25">
      <c r="A460" s="29" t="str">
        <f t="shared" ref="A460:B460" si="491">IF(C460="","",COUNTIF(C$1:C459,C460)+C460)</f>
        <v/>
      </c>
      <c r="B460" s="29" t="str">
        <f t="shared" si="491"/>
        <v/>
      </c>
      <c r="C460" s="29" t="str">
        <f t="shared" si="272"/>
        <v/>
      </c>
      <c r="D460" s="29" t="str">
        <f t="shared" si="273"/>
        <v/>
      </c>
      <c r="E460" s="29">
        <f>'S16'!$Y$6</f>
        <v>1</v>
      </c>
      <c r="F460" s="29">
        <v>16</v>
      </c>
      <c r="G460" s="29">
        <v>10</v>
      </c>
      <c r="H460" s="29" t="str">
        <f>IF(AND(E460=1,'S16'!H$12&lt;&gt;""),'S16'!H$12,"")</f>
        <v/>
      </c>
      <c r="I460" s="29" t="str">
        <f>IF(AND(E460=2,'S16'!H$12&lt;&gt;""),'S16'!H$12,"")</f>
        <v/>
      </c>
      <c r="J460" s="29" t="str">
        <f>IF(ISERROR(VLOOKUP(G460,'S16'!L$13:AR$32,30,FALSE)),"",VLOOKUP(G460,'S16'!L$13:AR$32,30,FALSE))</f>
        <v/>
      </c>
      <c r="K460" s="29" t="str">
        <f>IF(ISERROR(VLOOKUP(G460,'S16'!T$13:AR$32,23,FALSE)),"",VLOOKUP(G460,'S16'!T$13:AR$32,23,FALSE))</f>
        <v/>
      </c>
      <c r="L460" s="29" t="str">
        <f>IF(ISERROR(VLOOKUP(G460,'S16'!AB$13:AR$32,16,FALSE)),"",VLOOKUP(G460,'S16'!AB$13:AR$32,16,FALSE))</f>
        <v/>
      </c>
      <c r="M460" s="29" t="str">
        <f>IF(ISERROR(VLOOKUP(G460,'S16'!AJ$13:AR$32,9,FALSE)),"",VLOOKUP(G460,'S16'!AJ$13:AR$32,9,FALSE))</f>
        <v/>
      </c>
      <c r="N460" s="27" t="str">
        <f t="shared" si="276"/>
        <v/>
      </c>
      <c r="O460" s="27" t="str">
        <f t="shared" si="277"/>
        <v/>
      </c>
      <c r="P460" s="27" t="str">
        <f>IF(N460="","",CHOOSE(VLOOKUP($V460,$A$1:$F$600,6,FALSE),AHS!$M$1,BHS!$M$1,CHS!$M$1,HMJHS!$M$1,KHS!$M$1,Kings!$M$1,MHS!$M$1,SWHS!$M$1,AMHS!$M$1,'S10'!$M$1,'S11'!$M$1,'S12'!$M$1,'S13'!$M$1,'S14'!$M$1,'S15'!$M$1,'S16'!$M$1,'S17'!$M$1,'S18'!$M$1,'S19'!$M$1,'S20'!$M$1))</f>
        <v/>
      </c>
      <c r="Q460" s="27" t="str">
        <f t="shared" si="278"/>
        <v/>
      </c>
      <c r="R460" s="27" t="str">
        <f t="shared" si="279"/>
        <v/>
      </c>
      <c r="S460" s="27" t="str">
        <f t="shared" si="280"/>
        <v/>
      </c>
      <c r="T460" s="27" t="str">
        <f t="shared" si="281"/>
        <v/>
      </c>
      <c r="U460" s="27" t="str">
        <f t="shared" si="282"/>
        <v/>
      </c>
      <c r="V460" s="27">
        <v>458</v>
      </c>
      <c r="W460" s="27" t="str">
        <f t="shared" si="283"/>
        <v/>
      </c>
      <c r="X460" s="27" t="str">
        <f t="shared" si="284"/>
        <v/>
      </c>
      <c r="Y460" s="27" t="str">
        <f>IF(W460="","",CHOOSE(VLOOKUP($V460,$B$1:$F$600,5,FALSE),AHS!$M$1,BHS!$M$1,CHS!$M$1,HMJHS!$M$1,KHS!$M$1,Kings!$M$1,MHS!$M$1,SWHS!$M$1,AMHS!$M$1,'S10'!$M$1,'S11'!$M$1,'S12'!$M$1,'S13'!$M$1,'S14'!$M$1,'S15'!$M$1,'S16'!$M$1,'S17'!$M$1,'S18'!$M$1,'S19'!$M$1,'S20'!$M$1))</f>
        <v/>
      </c>
      <c r="Z460" s="27" t="str">
        <f t="shared" si="285"/>
        <v/>
      </c>
      <c r="AA460" s="27" t="str">
        <f t="shared" si="286"/>
        <v/>
      </c>
      <c r="AB460" s="27" t="str">
        <f t="shared" si="287"/>
        <v/>
      </c>
      <c r="AC460" s="27" t="str">
        <f t="shared" si="288"/>
        <v/>
      </c>
      <c r="AD460" s="27" t="str">
        <f t="shared" si="289"/>
        <v/>
      </c>
    </row>
    <row r="461" spans="1:30" ht="12" customHeight="1" x14ac:dyDescent="0.25">
      <c r="A461" s="29" t="str">
        <f t="shared" ref="A461:B461" si="492">IF(C461="","",COUNTIF(C$1:C460,C461)+C461)</f>
        <v/>
      </c>
      <c r="B461" s="29" t="str">
        <f t="shared" si="492"/>
        <v/>
      </c>
      <c r="C461" s="29" t="str">
        <f t="shared" si="272"/>
        <v/>
      </c>
      <c r="D461" s="29" t="str">
        <f t="shared" si="273"/>
        <v/>
      </c>
      <c r="E461" s="29">
        <f>'S16'!$Y$6</f>
        <v>1</v>
      </c>
      <c r="F461" s="29">
        <v>16</v>
      </c>
      <c r="G461" s="29">
        <v>11</v>
      </c>
      <c r="H461" s="29" t="str">
        <f>IF(AND(E461=1,'S16'!H$13&lt;&gt;""),'S16'!H$13,"")</f>
        <v/>
      </c>
      <c r="I461" s="29" t="str">
        <f>IF(AND(E461=2,'S16'!H$13&lt;&gt;""),'S16'!H$13,"")</f>
        <v/>
      </c>
      <c r="J461" s="29" t="str">
        <f>IF(ISERROR(VLOOKUP(G461,'S16'!L$13:AR$32,30,FALSE)),"",VLOOKUP(G461,'S16'!L$13:AR$32,30,FALSE))</f>
        <v/>
      </c>
      <c r="K461" s="29" t="str">
        <f>IF(ISERROR(VLOOKUP(G461,'S16'!T$13:AR$32,23,FALSE)),"",VLOOKUP(G461,'S16'!T$13:AR$32,23,FALSE))</f>
        <v/>
      </c>
      <c r="L461" s="29" t="str">
        <f>IF(ISERROR(VLOOKUP(G461,'S16'!AB$13:AR$32,16,FALSE)),"",VLOOKUP(G461,'S16'!AB$13:AR$32,16,FALSE))</f>
        <v/>
      </c>
      <c r="M461" s="29" t="str">
        <f>IF(ISERROR(VLOOKUP(G461,'S16'!AJ$13:AR$32,9,FALSE)),"",VLOOKUP(G461,'S16'!AJ$13:AR$32,9,FALSE))</f>
        <v/>
      </c>
      <c r="N461" s="27" t="str">
        <f t="shared" si="276"/>
        <v/>
      </c>
      <c r="O461" s="27" t="str">
        <f t="shared" si="277"/>
        <v/>
      </c>
      <c r="P461" s="27" t="str">
        <f>IF(N461="","",CHOOSE(VLOOKUP($V461,$A$1:$F$600,6,FALSE),AHS!$M$1,BHS!$M$1,CHS!$M$1,HMJHS!$M$1,KHS!$M$1,Kings!$M$1,MHS!$M$1,SWHS!$M$1,AMHS!$M$1,'S10'!$M$1,'S11'!$M$1,'S12'!$M$1,'S13'!$M$1,'S14'!$M$1,'S15'!$M$1,'S16'!$M$1,'S17'!$M$1,'S18'!$M$1,'S19'!$M$1,'S20'!$M$1))</f>
        <v/>
      </c>
      <c r="Q461" s="27" t="str">
        <f t="shared" si="278"/>
        <v/>
      </c>
      <c r="R461" s="27" t="str">
        <f t="shared" si="279"/>
        <v/>
      </c>
      <c r="S461" s="27" t="str">
        <f t="shared" si="280"/>
        <v/>
      </c>
      <c r="T461" s="27" t="str">
        <f t="shared" si="281"/>
        <v/>
      </c>
      <c r="U461" s="27" t="str">
        <f t="shared" si="282"/>
        <v/>
      </c>
      <c r="V461" s="27">
        <v>459</v>
      </c>
      <c r="W461" s="27" t="str">
        <f t="shared" si="283"/>
        <v/>
      </c>
      <c r="X461" s="27" t="str">
        <f t="shared" si="284"/>
        <v/>
      </c>
      <c r="Y461" s="27" t="str">
        <f>IF(W461="","",CHOOSE(VLOOKUP($V461,$B$1:$F$600,5,FALSE),AHS!$M$1,BHS!$M$1,CHS!$M$1,HMJHS!$M$1,KHS!$M$1,Kings!$M$1,MHS!$M$1,SWHS!$M$1,AMHS!$M$1,'S10'!$M$1,'S11'!$M$1,'S12'!$M$1,'S13'!$M$1,'S14'!$M$1,'S15'!$M$1,'S16'!$M$1,'S17'!$M$1,'S18'!$M$1,'S19'!$M$1,'S20'!$M$1))</f>
        <v/>
      </c>
      <c r="Z461" s="27" t="str">
        <f t="shared" si="285"/>
        <v/>
      </c>
      <c r="AA461" s="27" t="str">
        <f t="shared" si="286"/>
        <v/>
      </c>
      <c r="AB461" s="27" t="str">
        <f t="shared" si="287"/>
        <v/>
      </c>
      <c r="AC461" s="27" t="str">
        <f t="shared" si="288"/>
        <v/>
      </c>
      <c r="AD461" s="27" t="str">
        <f t="shared" si="289"/>
        <v/>
      </c>
    </row>
    <row r="462" spans="1:30" ht="12" customHeight="1" x14ac:dyDescent="0.25">
      <c r="A462" s="29" t="str">
        <f t="shared" ref="A462:B462" si="493">IF(C462="","",COUNTIF(C$1:C461,C462)+C462)</f>
        <v/>
      </c>
      <c r="B462" s="29" t="str">
        <f t="shared" si="493"/>
        <v/>
      </c>
      <c r="C462" s="29" t="str">
        <f t="shared" si="272"/>
        <v/>
      </c>
      <c r="D462" s="29" t="str">
        <f t="shared" si="273"/>
        <v/>
      </c>
      <c r="E462" s="29">
        <f>'S16'!$Y$6</f>
        <v>1</v>
      </c>
      <c r="F462" s="29">
        <v>16</v>
      </c>
      <c r="G462" s="29">
        <v>12</v>
      </c>
      <c r="H462" s="29" t="str">
        <f>IF(AND(E462=1,'S16'!H$14&lt;&gt;""),'S16'!H$14,"")</f>
        <v/>
      </c>
      <c r="I462" s="29" t="str">
        <f>IF(AND(E462=2,'S16'!H$14&lt;&gt;""),'S16'!H$14,"")</f>
        <v/>
      </c>
      <c r="J462" s="29" t="str">
        <f>IF(ISERROR(VLOOKUP(G462,'S16'!L$13:AR$32,30,FALSE)),"",VLOOKUP(G462,'S16'!L$13:AR$32,30,FALSE))</f>
        <v/>
      </c>
      <c r="K462" s="29" t="str">
        <f>IF(ISERROR(VLOOKUP(G462,'S16'!T$13:AR$32,23,FALSE)),"",VLOOKUP(G462,'S16'!T$13:AR$32,23,FALSE))</f>
        <v/>
      </c>
      <c r="L462" s="29" t="str">
        <f>IF(ISERROR(VLOOKUP(G462,'S16'!AB$13:AR$32,16,FALSE)),"",VLOOKUP(G462,'S16'!AB$13:AR$32,16,FALSE))</f>
        <v/>
      </c>
      <c r="M462" s="29" t="str">
        <f>IF(ISERROR(VLOOKUP(G462,'S16'!AJ$13:AR$32,9,FALSE)),"",VLOOKUP(G462,'S16'!AJ$13:AR$32,9,FALSE))</f>
        <v/>
      </c>
      <c r="N462" s="27" t="str">
        <f t="shared" si="276"/>
        <v/>
      </c>
      <c r="O462" s="27" t="str">
        <f t="shared" si="277"/>
        <v/>
      </c>
      <c r="P462" s="27" t="str">
        <f>IF(N462="","",CHOOSE(VLOOKUP($V462,$A$1:$F$600,6,FALSE),AHS!$M$1,BHS!$M$1,CHS!$M$1,HMJHS!$M$1,KHS!$M$1,Kings!$M$1,MHS!$M$1,SWHS!$M$1,AMHS!$M$1,'S10'!$M$1,'S11'!$M$1,'S12'!$M$1,'S13'!$M$1,'S14'!$M$1,'S15'!$M$1,'S16'!$M$1,'S17'!$M$1,'S18'!$M$1,'S19'!$M$1,'S20'!$M$1))</f>
        <v/>
      </c>
      <c r="Q462" s="27" t="str">
        <f t="shared" si="278"/>
        <v/>
      </c>
      <c r="R462" s="27" t="str">
        <f t="shared" si="279"/>
        <v/>
      </c>
      <c r="S462" s="27" t="str">
        <f t="shared" si="280"/>
        <v/>
      </c>
      <c r="T462" s="27" t="str">
        <f t="shared" si="281"/>
        <v/>
      </c>
      <c r="U462" s="27" t="str">
        <f t="shared" si="282"/>
        <v/>
      </c>
      <c r="V462" s="27">
        <v>460</v>
      </c>
      <c r="W462" s="27" t="str">
        <f t="shared" si="283"/>
        <v/>
      </c>
      <c r="X462" s="27" t="str">
        <f t="shared" si="284"/>
        <v/>
      </c>
      <c r="Y462" s="27" t="str">
        <f>IF(W462="","",CHOOSE(VLOOKUP($V462,$B$1:$F$600,5,FALSE),AHS!$M$1,BHS!$M$1,CHS!$M$1,HMJHS!$M$1,KHS!$M$1,Kings!$M$1,MHS!$M$1,SWHS!$M$1,AMHS!$M$1,'S10'!$M$1,'S11'!$M$1,'S12'!$M$1,'S13'!$M$1,'S14'!$M$1,'S15'!$M$1,'S16'!$M$1,'S17'!$M$1,'S18'!$M$1,'S19'!$M$1,'S20'!$M$1))</f>
        <v/>
      </c>
      <c r="Z462" s="27" t="str">
        <f t="shared" si="285"/>
        <v/>
      </c>
      <c r="AA462" s="27" t="str">
        <f t="shared" si="286"/>
        <v/>
      </c>
      <c r="AB462" s="27" t="str">
        <f t="shared" si="287"/>
        <v/>
      </c>
      <c r="AC462" s="27" t="str">
        <f t="shared" si="288"/>
        <v/>
      </c>
      <c r="AD462" s="27" t="str">
        <f t="shared" si="289"/>
        <v/>
      </c>
    </row>
    <row r="463" spans="1:30" ht="12" customHeight="1" x14ac:dyDescent="0.25">
      <c r="A463" s="29" t="str">
        <f t="shared" ref="A463:B463" si="494">IF(C463="","",COUNTIF(C$1:C462,C463)+C463)</f>
        <v/>
      </c>
      <c r="B463" s="29" t="str">
        <f t="shared" si="494"/>
        <v/>
      </c>
      <c r="C463" s="29" t="str">
        <f t="shared" si="272"/>
        <v/>
      </c>
      <c r="D463" s="29" t="str">
        <f t="shared" si="273"/>
        <v/>
      </c>
      <c r="E463" s="29">
        <f>'S16'!$Y$6</f>
        <v>1</v>
      </c>
      <c r="F463" s="29">
        <v>16</v>
      </c>
      <c r="G463" s="29">
        <v>13</v>
      </c>
      <c r="H463" s="29" t="str">
        <f>IF(AND(E463=1,'S16'!H$15&lt;&gt;""),'S16'!H$15,"")</f>
        <v/>
      </c>
      <c r="I463" s="29" t="str">
        <f>IF(AND(E463=2,'S16'!H$15&lt;&gt;""),'S16'!H$15,"")</f>
        <v/>
      </c>
      <c r="J463" s="29" t="str">
        <f>IF(ISERROR(VLOOKUP(G463,'S16'!L$13:AR$32,30,FALSE)),"",VLOOKUP(G463,'S16'!L$13:AR$32,30,FALSE))</f>
        <v/>
      </c>
      <c r="K463" s="29" t="str">
        <f>IF(ISERROR(VLOOKUP(G463,'S16'!T$13:AR$32,23,FALSE)),"",VLOOKUP(G463,'S16'!T$13:AR$32,23,FALSE))</f>
        <v/>
      </c>
      <c r="L463" s="29" t="str">
        <f>IF(ISERROR(VLOOKUP(G463,'S16'!AB$13:AR$32,16,FALSE)),"",VLOOKUP(G463,'S16'!AB$13:AR$32,16,FALSE))</f>
        <v/>
      </c>
      <c r="M463" s="29" t="str">
        <f>IF(ISERROR(VLOOKUP(G463,'S16'!AJ$13:AR$32,9,FALSE)),"",VLOOKUP(G463,'S16'!AJ$13:AR$32,9,FALSE))</f>
        <v/>
      </c>
      <c r="N463" s="27" t="str">
        <f t="shared" si="276"/>
        <v/>
      </c>
      <c r="O463" s="27" t="str">
        <f t="shared" si="277"/>
        <v/>
      </c>
      <c r="P463" s="27" t="str">
        <f>IF(N463="","",CHOOSE(VLOOKUP($V463,$A$1:$F$600,6,FALSE),AHS!$M$1,BHS!$M$1,CHS!$M$1,HMJHS!$M$1,KHS!$M$1,Kings!$M$1,MHS!$M$1,SWHS!$M$1,AMHS!$M$1,'S10'!$M$1,'S11'!$M$1,'S12'!$M$1,'S13'!$M$1,'S14'!$M$1,'S15'!$M$1,'S16'!$M$1,'S17'!$M$1,'S18'!$M$1,'S19'!$M$1,'S20'!$M$1))</f>
        <v/>
      </c>
      <c r="Q463" s="27" t="str">
        <f t="shared" si="278"/>
        <v/>
      </c>
      <c r="R463" s="27" t="str">
        <f t="shared" si="279"/>
        <v/>
      </c>
      <c r="S463" s="27" t="str">
        <f t="shared" si="280"/>
        <v/>
      </c>
      <c r="T463" s="27" t="str">
        <f t="shared" si="281"/>
        <v/>
      </c>
      <c r="U463" s="27" t="str">
        <f t="shared" si="282"/>
        <v/>
      </c>
      <c r="V463" s="27">
        <v>461</v>
      </c>
      <c r="W463" s="27" t="str">
        <f t="shared" si="283"/>
        <v/>
      </c>
      <c r="X463" s="27" t="str">
        <f t="shared" si="284"/>
        <v/>
      </c>
      <c r="Y463" s="27" t="str">
        <f>IF(W463="","",CHOOSE(VLOOKUP($V463,$B$1:$F$600,5,FALSE),AHS!$M$1,BHS!$M$1,CHS!$M$1,HMJHS!$M$1,KHS!$M$1,Kings!$M$1,MHS!$M$1,SWHS!$M$1,AMHS!$M$1,'S10'!$M$1,'S11'!$M$1,'S12'!$M$1,'S13'!$M$1,'S14'!$M$1,'S15'!$M$1,'S16'!$M$1,'S17'!$M$1,'S18'!$M$1,'S19'!$M$1,'S20'!$M$1))</f>
        <v/>
      </c>
      <c r="Z463" s="27" t="str">
        <f t="shared" si="285"/>
        <v/>
      </c>
      <c r="AA463" s="27" t="str">
        <f t="shared" si="286"/>
        <v/>
      </c>
      <c r="AB463" s="27" t="str">
        <f t="shared" si="287"/>
        <v/>
      </c>
      <c r="AC463" s="27" t="str">
        <f t="shared" si="288"/>
        <v/>
      </c>
      <c r="AD463" s="27" t="str">
        <f t="shared" si="289"/>
        <v/>
      </c>
    </row>
    <row r="464" spans="1:30" ht="12" customHeight="1" x14ac:dyDescent="0.25">
      <c r="A464" s="29" t="str">
        <f t="shared" ref="A464:B464" si="495">IF(C464="","",COUNTIF(C$1:C463,C464)+C464)</f>
        <v/>
      </c>
      <c r="B464" s="29" t="str">
        <f t="shared" si="495"/>
        <v/>
      </c>
      <c r="C464" s="29" t="str">
        <f t="shared" si="272"/>
        <v/>
      </c>
      <c r="D464" s="29" t="str">
        <f t="shared" si="273"/>
        <v/>
      </c>
      <c r="E464" s="29">
        <f>'S16'!$Y$6</f>
        <v>1</v>
      </c>
      <c r="F464" s="29">
        <v>16</v>
      </c>
      <c r="G464" s="29">
        <v>14</v>
      </c>
      <c r="H464" s="29" t="str">
        <f>IF(AND(E464=1,'S16'!H$16&lt;&gt;""),'S16'!H$16,"")</f>
        <v/>
      </c>
      <c r="I464" s="29" t="str">
        <f>IF(AND(E464=2,'S16'!H$16&lt;&gt;""),'S16'!H$16,"")</f>
        <v/>
      </c>
      <c r="J464" s="29" t="str">
        <f>IF(ISERROR(VLOOKUP(G464,'S16'!L$13:AR$32,30,FALSE)),"",VLOOKUP(G464,'S16'!L$13:AR$32,30,FALSE))</f>
        <v/>
      </c>
      <c r="K464" s="29" t="str">
        <f>IF(ISERROR(VLOOKUP(G464,'S16'!T$13:AR$32,23,FALSE)),"",VLOOKUP(G464,'S16'!T$13:AR$32,23,FALSE))</f>
        <v/>
      </c>
      <c r="L464" s="29" t="str">
        <f>IF(ISERROR(VLOOKUP(G464,'S16'!AB$13:AR$32,16,FALSE)),"",VLOOKUP(G464,'S16'!AB$13:AR$32,16,FALSE))</f>
        <v/>
      </c>
      <c r="M464" s="29" t="str">
        <f>IF(ISERROR(VLOOKUP(G464,'S16'!AJ$13:AR$32,9,FALSE)),"",VLOOKUP(G464,'S16'!AJ$13:AR$32,9,FALSE))</f>
        <v/>
      </c>
      <c r="N464" s="27" t="str">
        <f t="shared" si="276"/>
        <v/>
      </c>
      <c r="O464" s="27" t="str">
        <f t="shared" si="277"/>
        <v/>
      </c>
      <c r="P464" s="27" t="str">
        <f>IF(N464="","",CHOOSE(VLOOKUP($V464,$A$1:$F$600,6,FALSE),AHS!$M$1,BHS!$M$1,CHS!$M$1,HMJHS!$M$1,KHS!$M$1,Kings!$M$1,MHS!$M$1,SWHS!$M$1,AMHS!$M$1,'S10'!$M$1,'S11'!$M$1,'S12'!$M$1,'S13'!$M$1,'S14'!$M$1,'S15'!$M$1,'S16'!$M$1,'S17'!$M$1,'S18'!$M$1,'S19'!$M$1,'S20'!$M$1))</f>
        <v/>
      </c>
      <c r="Q464" s="27" t="str">
        <f t="shared" si="278"/>
        <v/>
      </c>
      <c r="R464" s="27" t="str">
        <f t="shared" si="279"/>
        <v/>
      </c>
      <c r="S464" s="27" t="str">
        <f t="shared" si="280"/>
        <v/>
      </c>
      <c r="T464" s="27" t="str">
        <f t="shared" si="281"/>
        <v/>
      </c>
      <c r="U464" s="27" t="str">
        <f t="shared" si="282"/>
        <v/>
      </c>
      <c r="V464" s="27">
        <v>462</v>
      </c>
      <c r="W464" s="27" t="str">
        <f t="shared" si="283"/>
        <v/>
      </c>
      <c r="X464" s="27" t="str">
        <f t="shared" si="284"/>
        <v/>
      </c>
      <c r="Y464" s="27" t="str">
        <f>IF(W464="","",CHOOSE(VLOOKUP($V464,$B$1:$F$600,5,FALSE),AHS!$M$1,BHS!$M$1,CHS!$M$1,HMJHS!$M$1,KHS!$M$1,Kings!$M$1,MHS!$M$1,SWHS!$M$1,AMHS!$M$1,'S10'!$M$1,'S11'!$M$1,'S12'!$M$1,'S13'!$M$1,'S14'!$M$1,'S15'!$M$1,'S16'!$M$1,'S17'!$M$1,'S18'!$M$1,'S19'!$M$1,'S20'!$M$1))</f>
        <v/>
      </c>
      <c r="Z464" s="27" t="str">
        <f t="shared" si="285"/>
        <v/>
      </c>
      <c r="AA464" s="27" t="str">
        <f t="shared" si="286"/>
        <v/>
      </c>
      <c r="AB464" s="27" t="str">
        <f t="shared" si="287"/>
        <v/>
      </c>
      <c r="AC464" s="27" t="str">
        <f t="shared" si="288"/>
        <v/>
      </c>
      <c r="AD464" s="27" t="str">
        <f t="shared" si="289"/>
        <v/>
      </c>
    </row>
    <row r="465" spans="1:30" ht="12" customHeight="1" x14ac:dyDescent="0.25">
      <c r="A465" s="29" t="str">
        <f t="shared" ref="A465:B465" si="496">IF(C465="","",COUNTIF(C$1:C464,C465)+C465)</f>
        <v/>
      </c>
      <c r="B465" s="29" t="str">
        <f t="shared" si="496"/>
        <v/>
      </c>
      <c r="C465" s="29" t="str">
        <f t="shared" si="272"/>
        <v/>
      </c>
      <c r="D465" s="29" t="str">
        <f t="shared" si="273"/>
        <v/>
      </c>
      <c r="E465" s="29">
        <f>'S16'!$Y$6</f>
        <v>1</v>
      </c>
      <c r="F465" s="29">
        <v>16</v>
      </c>
      <c r="G465" s="29">
        <v>15</v>
      </c>
      <c r="H465" s="29" t="str">
        <f>IF(AND(E465=1,'S16'!H$17&lt;&gt;""),'S16'!H$17,"")</f>
        <v/>
      </c>
      <c r="I465" s="29" t="str">
        <f>IF(AND(E465=2,'S16'!H$17&lt;&gt;""),'S16'!H$17,"")</f>
        <v/>
      </c>
      <c r="J465" s="29" t="str">
        <f>IF(ISERROR(VLOOKUP(G465,'S16'!L$13:AR$32,30,FALSE)),"",VLOOKUP(G465,'S16'!L$13:AR$32,30,FALSE))</f>
        <v/>
      </c>
      <c r="K465" s="29" t="str">
        <f>IF(ISERROR(VLOOKUP(G465,'S16'!T$13:AR$32,23,FALSE)),"",VLOOKUP(G465,'S16'!T$13:AR$32,23,FALSE))</f>
        <v/>
      </c>
      <c r="L465" s="29" t="str">
        <f>IF(ISERROR(VLOOKUP(G465,'S16'!AB$13:AR$32,16,FALSE)),"",VLOOKUP(G465,'S16'!AB$13:AR$32,16,FALSE))</f>
        <v/>
      </c>
      <c r="M465" s="29" t="str">
        <f>IF(ISERROR(VLOOKUP(G465,'S16'!AJ$13:AR$32,9,FALSE)),"",VLOOKUP(G465,'S16'!AJ$13:AR$32,9,FALSE))</f>
        <v/>
      </c>
      <c r="N465" s="27" t="str">
        <f t="shared" si="276"/>
        <v/>
      </c>
      <c r="O465" s="27" t="str">
        <f t="shared" si="277"/>
        <v/>
      </c>
      <c r="P465" s="27" t="str">
        <f>IF(N465="","",CHOOSE(VLOOKUP($V465,$A$1:$F$600,6,FALSE),AHS!$M$1,BHS!$M$1,CHS!$M$1,HMJHS!$M$1,KHS!$M$1,Kings!$M$1,MHS!$M$1,SWHS!$M$1,AMHS!$M$1,'S10'!$M$1,'S11'!$M$1,'S12'!$M$1,'S13'!$M$1,'S14'!$M$1,'S15'!$M$1,'S16'!$M$1,'S17'!$M$1,'S18'!$M$1,'S19'!$M$1,'S20'!$M$1))</f>
        <v/>
      </c>
      <c r="Q465" s="27" t="str">
        <f t="shared" si="278"/>
        <v/>
      </c>
      <c r="R465" s="27" t="str">
        <f t="shared" si="279"/>
        <v/>
      </c>
      <c r="S465" s="27" t="str">
        <f t="shared" si="280"/>
        <v/>
      </c>
      <c r="T465" s="27" t="str">
        <f t="shared" si="281"/>
        <v/>
      </c>
      <c r="U465" s="27" t="str">
        <f t="shared" si="282"/>
        <v/>
      </c>
      <c r="V465" s="27">
        <v>463</v>
      </c>
      <c r="W465" s="27" t="str">
        <f t="shared" si="283"/>
        <v/>
      </c>
      <c r="X465" s="27" t="str">
        <f t="shared" si="284"/>
        <v/>
      </c>
      <c r="Y465" s="27" t="str">
        <f>IF(W465="","",CHOOSE(VLOOKUP($V465,$B$1:$F$600,5,FALSE),AHS!$M$1,BHS!$M$1,CHS!$M$1,HMJHS!$M$1,KHS!$M$1,Kings!$M$1,MHS!$M$1,SWHS!$M$1,AMHS!$M$1,'S10'!$M$1,'S11'!$M$1,'S12'!$M$1,'S13'!$M$1,'S14'!$M$1,'S15'!$M$1,'S16'!$M$1,'S17'!$M$1,'S18'!$M$1,'S19'!$M$1,'S20'!$M$1))</f>
        <v/>
      </c>
      <c r="Z465" s="27" t="str">
        <f t="shared" si="285"/>
        <v/>
      </c>
      <c r="AA465" s="27" t="str">
        <f t="shared" si="286"/>
        <v/>
      </c>
      <c r="AB465" s="27" t="str">
        <f t="shared" si="287"/>
        <v/>
      </c>
      <c r="AC465" s="27" t="str">
        <f t="shared" si="288"/>
        <v/>
      </c>
      <c r="AD465" s="27" t="str">
        <f t="shared" si="289"/>
        <v/>
      </c>
    </row>
    <row r="466" spans="1:30" ht="12" customHeight="1" x14ac:dyDescent="0.25">
      <c r="A466" s="29" t="str">
        <f t="shared" ref="A466:B466" si="497">IF(C466="","",COUNTIF(C$1:C465,C466)+C466)</f>
        <v/>
      </c>
      <c r="B466" s="29" t="str">
        <f t="shared" si="497"/>
        <v/>
      </c>
      <c r="C466" s="29" t="str">
        <f t="shared" si="272"/>
        <v/>
      </c>
      <c r="D466" s="29" t="str">
        <f t="shared" si="273"/>
        <v/>
      </c>
      <c r="E466" s="29">
        <f>'S16'!$Y$6</f>
        <v>1</v>
      </c>
      <c r="F466" s="29">
        <v>16</v>
      </c>
      <c r="G466" s="29">
        <v>16</v>
      </c>
      <c r="H466" s="29" t="str">
        <f>IF(AND(E466=1,'S16'!H$18&lt;&gt;""),'S16'!H$18,"")</f>
        <v/>
      </c>
      <c r="I466" s="29" t="str">
        <f>IF(AND(E466=2,'S16'!H$18&lt;&gt;""),'S16'!H$18,"")</f>
        <v/>
      </c>
      <c r="J466" s="29" t="str">
        <f>IF(ISERROR(VLOOKUP(G466,'S16'!L$13:AR$32,30,FALSE)),"",VLOOKUP(G466,'S16'!L$13:AR$32,30,FALSE))</f>
        <v/>
      </c>
      <c r="K466" s="29" t="str">
        <f>IF(ISERROR(VLOOKUP(G466,'S16'!T$13:AR$32,23,FALSE)),"",VLOOKUP(G466,'S16'!T$13:AR$32,23,FALSE))</f>
        <v/>
      </c>
      <c r="L466" s="29" t="str">
        <f>IF(ISERROR(VLOOKUP(G466,'S16'!AB$13:AR$32,16,FALSE)),"",VLOOKUP(G466,'S16'!AB$13:AR$32,16,FALSE))</f>
        <v/>
      </c>
      <c r="M466" s="29" t="str">
        <f>IF(ISERROR(VLOOKUP(G466,'S16'!AJ$13:AR$32,9,FALSE)),"",VLOOKUP(G466,'S16'!AJ$13:AR$32,9,FALSE))</f>
        <v/>
      </c>
      <c r="N466" s="27" t="str">
        <f t="shared" si="276"/>
        <v/>
      </c>
      <c r="O466" s="27" t="str">
        <f t="shared" si="277"/>
        <v/>
      </c>
      <c r="P466" s="27" t="str">
        <f>IF(N466="","",CHOOSE(VLOOKUP($V466,$A$1:$F$600,6,FALSE),AHS!$M$1,BHS!$M$1,CHS!$M$1,HMJHS!$M$1,KHS!$M$1,Kings!$M$1,MHS!$M$1,SWHS!$M$1,AMHS!$M$1,'S10'!$M$1,'S11'!$M$1,'S12'!$M$1,'S13'!$M$1,'S14'!$M$1,'S15'!$M$1,'S16'!$M$1,'S17'!$M$1,'S18'!$M$1,'S19'!$M$1,'S20'!$M$1))</f>
        <v/>
      </c>
      <c r="Q466" s="27" t="str">
        <f t="shared" si="278"/>
        <v/>
      </c>
      <c r="R466" s="27" t="str">
        <f t="shared" si="279"/>
        <v/>
      </c>
      <c r="S466" s="27" t="str">
        <f t="shared" si="280"/>
        <v/>
      </c>
      <c r="T466" s="27" t="str">
        <f t="shared" si="281"/>
        <v/>
      </c>
      <c r="U466" s="27" t="str">
        <f t="shared" si="282"/>
        <v/>
      </c>
      <c r="V466" s="27">
        <v>464</v>
      </c>
      <c r="W466" s="27" t="str">
        <f t="shared" si="283"/>
        <v/>
      </c>
      <c r="X466" s="27" t="str">
        <f t="shared" si="284"/>
        <v/>
      </c>
      <c r="Y466" s="27" t="str">
        <f>IF(W466="","",CHOOSE(VLOOKUP($V466,$B$1:$F$600,5,FALSE),AHS!$M$1,BHS!$M$1,CHS!$M$1,HMJHS!$M$1,KHS!$M$1,Kings!$M$1,MHS!$M$1,SWHS!$M$1,AMHS!$M$1,'S10'!$M$1,'S11'!$M$1,'S12'!$M$1,'S13'!$M$1,'S14'!$M$1,'S15'!$M$1,'S16'!$M$1,'S17'!$M$1,'S18'!$M$1,'S19'!$M$1,'S20'!$M$1))</f>
        <v/>
      </c>
      <c r="Z466" s="27" t="str">
        <f t="shared" si="285"/>
        <v/>
      </c>
      <c r="AA466" s="27" t="str">
        <f t="shared" si="286"/>
        <v/>
      </c>
      <c r="AB466" s="27" t="str">
        <f t="shared" si="287"/>
        <v/>
      </c>
      <c r="AC466" s="27" t="str">
        <f t="shared" si="288"/>
        <v/>
      </c>
      <c r="AD466" s="27" t="str">
        <f t="shared" si="289"/>
        <v/>
      </c>
    </row>
    <row r="467" spans="1:30" ht="12" customHeight="1" x14ac:dyDescent="0.25">
      <c r="A467" s="29" t="str">
        <f t="shared" ref="A467:B467" si="498">IF(C467="","",COUNTIF(C$1:C466,C467)+C467)</f>
        <v/>
      </c>
      <c r="B467" s="29" t="str">
        <f t="shared" si="498"/>
        <v/>
      </c>
      <c r="C467" s="29" t="str">
        <f t="shared" si="272"/>
        <v/>
      </c>
      <c r="D467" s="29" t="str">
        <f t="shared" si="273"/>
        <v/>
      </c>
      <c r="E467" s="29">
        <f>'S16'!$Y$6</f>
        <v>1</v>
      </c>
      <c r="F467" s="29">
        <v>16</v>
      </c>
      <c r="G467" s="29">
        <v>17</v>
      </c>
      <c r="H467" s="29" t="str">
        <f>IF(AND(E467=1,'S16'!H$19&lt;&gt;""),'S16'!H$19,"")</f>
        <v/>
      </c>
      <c r="I467" s="29" t="str">
        <f>IF(AND(E467=2,'S16'!H$19&lt;&gt;""),'S16'!H$19,"")</f>
        <v/>
      </c>
      <c r="J467" s="29" t="str">
        <f>IF(ISERROR(VLOOKUP(G467,'S16'!L$13:AR$32,30,FALSE)),"",VLOOKUP(G467,'S16'!L$13:AR$32,30,FALSE))</f>
        <v/>
      </c>
      <c r="K467" s="29" t="str">
        <f>IF(ISERROR(VLOOKUP(G467,'S16'!T$13:AR$32,23,FALSE)),"",VLOOKUP(G467,'S16'!T$13:AR$32,23,FALSE))</f>
        <v/>
      </c>
      <c r="L467" s="29" t="str">
        <f>IF(ISERROR(VLOOKUP(G467,'S16'!AB$13:AR$32,16,FALSE)),"",VLOOKUP(G467,'S16'!AB$13:AR$32,16,FALSE))</f>
        <v/>
      </c>
      <c r="M467" s="29" t="str">
        <f>IF(ISERROR(VLOOKUP(G467,'S16'!AJ$13:AR$32,9,FALSE)),"",VLOOKUP(G467,'S16'!AJ$13:AR$32,9,FALSE))</f>
        <v/>
      </c>
      <c r="N467" s="27" t="str">
        <f t="shared" si="276"/>
        <v/>
      </c>
      <c r="O467" s="27" t="str">
        <f t="shared" si="277"/>
        <v/>
      </c>
      <c r="P467" s="27" t="str">
        <f>IF(N467="","",CHOOSE(VLOOKUP($V467,$A$1:$F$600,6,FALSE),AHS!$M$1,BHS!$M$1,CHS!$M$1,HMJHS!$M$1,KHS!$M$1,Kings!$M$1,MHS!$M$1,SWHS!$M$1,AMHS!$M$1,'S10'!$M$1,'S11'!$M$1,'S12'!$M$1,'S13'!$M$1,'S14'!$M$1,'S15'!$M$1,'S16'!$M$1,'S17'!$M$1,'S18'!$M$1,'S19'!$M$1,'S20'!$M$1))</f>
        <v/>
      </c>
      <c r="Q467" s="27" t="str">
        <f t="shared" si="278"/>
        <v/>
      </c>
      <c r="R467" s="27" t="str">
        <f t="shared" si="279"/>
        <v/>
      </c>
      <c r="S467" s="27" t="str">
        <f t="shared" si="280"/>
        <v/>
      </c>
      <c r="T467" s="27" t="str">
        <f t="shared" si="281"/>
        <v/>
      </c>
      <c r="U467" s="27" t="str">
        <f t="shared" si="282"/>
        <v/>
      </c>
      <c r="V467" s="27">
        <v>465</v>
      </c>
      <c r="W467" s="27" t="str">
        <f t="shared" si="283"/>
        <v/>
      </c>
      <c r="X467" s="27" t="str">
        <f t="shared" si="284"/>
        <v/>
      </c>
      <c r="Y467" s="27" t="str">
        <f>IF(W467="","",CHOOSE(VLOOKUP($V467,$B$1:$F$600,5,FALSE),AHS!$M$1,BHS!$M$1,CHS!$M$1,HMJHS!$M$1,KHS!$M$1,Kings!$M$1,MHS!$M$1,SWHS!$M$1,AMHS!$M$1,'S10'!$M$1,'S11'!$M$1,'S12'!$M$1,'S13'!$M$1,'S14'!$M$1,'S15'!$M$1,'S16'!$M$1,'S17'!$M$1,'S18'!$M$1,'S19'!$M$1,'S20'!$M$1))</f>
        <v/>
      </c>
      <c r="Z467" s="27" t="str">
        <f t="shared" si="285"/>
        <v/>
      </c>
      <c r="AA467" s="27" t="str">
        <f t="shared" si="286"/>
        <v/>
      </c>
      <c r="AB467" s="27" t="str">
        <f t="shared" si="287"/>
        <v/>
      </c>
      <c r="AC467" s="27" t="str">
        <f t="shared" si="288"/>
        <v/>
      </c>
      <c r="AD467" s="27" t="str">
        <f t="shared" si="289"/>
        <v/>
      </c>
    </row>
    <row r="468" spans="1:30" ht="12" customHeight="1" x14ac:dyDescent="0.25">
      <c r="A468" s="29" t="str">
        <f t="shared" ref="A468:B468" si="499">IF(C468="","",COUNTIF(C$1:C467,C468)+C468)</f>
        <v/>
      </c>
      <c r="B468" s="29" t="str">
        <f t="shared" si="499"/>
        <v/>
      </c>
      <c r="C468" s="29" t="str">
        <f t="shared" si="272"/>
        <v/>
      </c>
      <c r="D468" s="29" t="str">
        <f t="shared" si="273"/>
        <v/>
      </c>
      <c r="E468" s="29">
        <f>'S16'!$Y$6</f>
        <v>1</v>
      </c>
      <c r="F468" s="29">
        <v>16</v>
      </c>
      <c r="G468" s="29">
        <v>18</v>
      </c>
      <c r="H468" s="29" t="str">
        <f>IF(AND(E468=1,'S16'!H$20&lt;&gt;""),'S16'!H$20,"")</f>
        <v/>
      </c>
      <c r="I468" s="29" t="str">
        <f>IF(AND(E468=2,'S16'!H$20&lt;&gt;""),'S16'!H$20,"")</f>
        <v/>
      </c>
      <c r="J468" s="29" t="str">
        <f>IF(ISERROR(VLOOKUP(G468,'S16'!L$13:AR$32,30,FALSE)),"",VLOOKUP(G468,'S16'!L$13:AR$32,30,FALSE))</f>
        <v/>
      </c>
      <c r="K468" s="29" t="str">
        <f>IF(ISERROR(VLOOKUP(G468,'S16'!T$13:AR$32,23,FALSE)),"",VLOOKUP(G468,'S16'!T$13:AR$32,23,FALSE))</f>
        <v/>
      </c>
      <c r="L468" s="29" t="str">
        <f>IF(ISERROR(VLOOKUP(G468,'S16'!AB$13:AR$32,16,FALSE)),"",VLOOKUP(G468,'S16'!AB$13:AR$32,16,FALSE))</f>
        <v/>
      </c>
      <c r="M468" s="29" t="str">
        <f>IF(ISERROR(VLOOKUP(G468,'S16'!AJ$13:AR$32,9,FALSE)),"",VLOOKUP(G468,'S16'!AJ$13:AR$32,9,FALSE))</f>
        <v/>
      </c>
      <c r="N468" s="27" t="str">
        <f t="shared" si="276"/>
        <v/>
      </c>
      <c r="O468" s="27" t="str">
        <f t="shared" si="277"/>
        <v/>
      </c>
      <c r="P468" s="27" t="str">
        <f>IF(N468="","",CHOOSE(VLOOKUP($V468,$A$1:$F$600,6,FALSE),AHS!$M$1,BHS!$M$1,CHS!$M$1,HMJHS!$M$1,KHS!$M$1,Kings!$M$1,MHS!$M$1,SWHS!$M$1,AMHS!$M$1,'S10'!$M$1,'S11'!$M$1,'S12'!$M$1,'S13'!$M$1,'S14'!$M$1,'S15'!$M$1,'S16'!$M$1,'S17'!$M$1,'S18'!$M$1,'S19'!$M$1,'S20'!$M$1))</f>
        <v/>
      </c>
      <c r="Q468" s="27" t="str">
        <f t="shared" si="278"/>
        <v/>
      </c>
      <c r="R468" s="27" t="str">
        <f t="shared" si="279"/>
        <v/>
      </c>
      <c r="S468" s="27" t="str">
        <f t="shared" si="280"/>
        <v/>
      </c>
      <c r="T468" s="27" t="str">
        <f t="shared" si="281"/>
        <v/>
      </c>
      <c r="U468" s="27" t="str">
        <f t="shared" si="282"/>
        <v/>
      </c>
      <c r="V468" s="27">
        <v>466</v>
      </c>
      <c r="W468" s="27" t="str">
        <f t="shared" si="283"/>
        <v/>
      </c>
      <c r="X468" s="27" t="str">
        <f t="shared" si="284"/>
        <v/>
      </c>
      <c r="Y468" s="27" t="str">
        <f>IF(W468="","",CHOOSE(VLOOKUP($V468,$B$1:$F$600,5,FALSE),AHS!$M$1,BHS!$M$1,CHS!$M$1,HMJHS!$M$1,KHS!$M$1,Kings!$M$1,MHS!$M$1,SWHS!$M$1,AMHS!$M$1,'S10'!$M$1,'S11'!$M$1,'S12'!$M$1,'S13'!$M$1,'S14'!$M$1,'S15'!$M$1,'S16'!$M$1,'S17'!$M$1,'S18'!$M$1,'S19'!$M$1,'S20'!$M$1))</f>
        <v/>
      </c>
      <c r="Z468" s="27" t="str">
        <f t="shared" si="285"/>
        <v/>
      </c>
      <c r="AA468" s="27" t="str">
        <f t="shared" si="286"/>
        <v/>
      </c>
      <c r="AB468" s="27" t="str">
        <f t="shared" si="287"/>
        <v/>
      </c>
      <c r="AC468" s="27" t="str">
        <f t="shared" si="288"/>
        <v/>
      </c>
      <c r="AD468" s="27" t="str">
        <f t="shared" si="289"/>
        <v/>
      </c>
    </row>
    <row r="469" spans="1:30" ht="12" customHeight="1" x14ac:dyDescent="0.25">
      <c r="A469" s="29" t="str">
        <f t="shared" ref="A469:B469" si="500">IF(C469="","",COUNTIF(C$1:C468,C469)+C469)</f>
        <v/>
      </c>
      <c r="B469" s="29" t="str">
        <f t="shared" si="500"/>
        <v/>
      </c>
      <c r="C469" s="29" t="str">
        <f t="shared" si="272"/>
        <v/>
      </c>
      <c r="D469" s="29" t="str">
        <f t="shared" si="273"/>
        <v/>
      </c>
      <c r="E469" s="29">
        <f>'S16'!$Y$6</f>
        <v>1</v>
      </c>
      <c r="F469" s="29">
        <v>16</v>
      </c>
      <c r="G469" s="29">
        <v>19</v>
      </c>
      <c r="H469" s="29" t="str">
        <f>IF(AND(E469=1,'S16'!H$21&lt;&gt;""),'S16'!H$21,"")</f>
        <v/>
      </c>
      <c r="I469" s="29" t="str">
        <f>IF(AND(E469=2,'S16'!H$21&lt;&gt;""),'S16'!H$21,"")</f>
        <v/>
      </c>
      <c r="J469" s="29" t="str">
        <f>IF(ISERROR(VLOOKUP(G469,'S16'!L$13:AR$32,30,FALSE)),"",VLOOKUP(G469,'S16'!L$13:AR$32,30,FALSE))</f>
        <v/>
      </c>
      <c r="K469" s="29" t="str">
        <f>IF(ISERROR(VLOOKUP(G469,'S16'!T$13:AR$32,23,FALSE)),"",VLOOKUP(G469,'S16'!T$13:AR$32,23,FALSE))</f>
        <v/>
      </c>
      <c r="L469" s="29" t="str">
        <f>IF(ISERROR(VLOOKUP(G469,'S16'!AB$13:AR$32,16,FALSE)),"",VLOOKUP(G469,'S16'!AB$13:AR$32,16,FALSE))</f>
        <v/>
      </c>
      <c r="M469" s="29" t="str">
        <f>IF(ISERROR(VLOOKUP(G469,'S16'!AJ$13:AR$32,9,FALSE)),"",VLOOKUP(G469,'S16'!AJ$13:AR$32,9,FALSE))</f>
        <v/>
      </c>
      <c r="N469" s="27" t="str">
        <f t="shared" si="276"/>
        <v/>
      </c>
      <c r="O469" s="27" t="str">
        <f t="shared" si="277"/>
        <v/>
      </c>
      <c r="P469" s="27" t="str">
        <f>IF(N469="","",CHOOSE(VLOOKUP($V469,$A$1:$F$600,6,FALSE),AHS!$M$1,BHS!$M$1,CHS!$M$1,HMJHS!$M$1,KHS!$M$1,Kings!$M$1,MHS!$M$1,SWHS!$M$1,AMHS!$M$1,'S10'!$M$1,'S11'!$M$1,'S12'!$M$1,'S13'!$M$1,'S14'!$M$1,'S15'!$M$1,'S16'!$M$1,'S17'!$M$1,'S18'!$M$1,'S19'!$M$1,'S20'!$M$1))</f>
        <v/>
      </c>
      <c r="Q469" s="27" t="str">
        <f t="shared" si="278"/>
        <v/>
      </c>
      <c r="R469" s="27" t="str">
        <f t="shared" si="279"/>
        <v/>
      </c>
      <c r="S469" s="27" t="str">
        <f t="shared" si="280"/>
        <v/>
      </c>
      <c r="T469" s="27" t="str">
        <f t="shared" si="281"/>
        <v/>
      </c>
      <c r="U469" s="27" t="str">
        <f t="shared" si="282"/>
        <v/>
      </c>
      <c r="V469" s="27">
        <v>467</v>
      </c>
      <c r="W469" s="27" t="str">
        <f t="shared" si="283"/>
        <v/>
      </c>
      <c r="X469" s="27" t="str">
        <f t="shared" si="284"/>
        <v/>
      </c>
      <c r="Y469" s="27" t="str">
        <f>IF(W469="","",CHOOSE(VLOOKUP($V469,$B$1:$F$600,5,FALSE),AHS!$M$1,BHS!$M$1,CHS!$M$1,HMJHS!$M$1,KHS!$M$1,Kings!$M$1,MHS!$M$1,SWHS!$M$1,AMHS!$M$1,'S10'!$M$1,'S11'!$M$1,'S12'!$M$1,'S13'!$M$1,'S14'!$M$1,'S15'!$M$1,'S16'!$M$1,'S17'!$M$1,'S18'!$M$1,'S19'!$M$1,'S20'!$M$1))</f>
        <v/>
      </c>
      <c r="Z469" s="27" t="str">
        <f t="shared" si="285"/>
        <v/>
      </c>
      <c r="AA469" s="27" t="str">
        <f t="shared" si="286"/>
        <v/>
      </c>
      <c r="AB469" s="27" t="str">
        <f t="shared" si="287"/>
        <v/>
      </c>
      <c r="AC469" s="27" t="str">
        <f t="shared" si="288"/>
        <v/>
      </c>
      <c r="AD469" s="27" t="str">
        <f t="shared" si="289"/>
        <v/>
      </c>
    </row>
    <row r="470" spans="1:30" ht="12" customHeight="1" x14ac:dyDescent="0.25">
      <c r="A470" s="29" t="str">
        <f t="shared" ref="A470:B470" si="501">IF(C470="","",COUNTIF(C$1:C469,C470)+C470)</f>
        <v/>
      </c>
      <c r="B470" s="29" t="str">
        <f t="shared" si="501"/>
        <v/>
      </c>
      <c r="C470" s="29" t="str">
        <f t="shared" si="272"/>
        <v/>
      </c>
      <c r="D470" s="29" t="str">
        <f t="shared" si="273"/>
        <v/>
      </c>
      <c r="E470" s="29">
        <f>'S16'!$Y$6</f>
        <v>1</v>
      </c>
      <c r="F470" s="29">
        <v>16</v>
      </c>
      <c r="G470" s="29">
        <v>20</v>
      </c>
      <c r="H470" s="29" t="str">
        <f>IF(AND(E470=1,'S16'!H$22&lt;&gt;""),'S16'!H$22,"")</f>
        <v/>
      </c>
      <c r="I470" s="29" t="str">
        <f>IF(AND(E470=2,'S16'!H$22&lt;&gt;""),'S16'!H$22,"")</f>
        <v/>
      </c>
      <c r="J470" s="29" t="str">
        <f>IF(ISERROR(VLOOKUP(G470,'S16'!L$13:AR$32,30,FALSE)),"",VLOOKUP(G470,'S16'!L$13:AR$32,30,FALSE))</f>
        <v/>
      </c>
      <c r="K470" s="29" t="str">
        <f>IF(ISERROR(VLOOKUP(G470,'S16'!T$13:AR$32,23,FALSE)),"",VLOOKUP(G470,'S16'!T$13:AR$32,23,FALSE))</f>
        <v/>
      </c>
      <c r="L470" s="29" t="str">
        <f>IF(ISERROR(VLOOKUP(G470,'S16'!AB$13:AR$32,16,FALSE)),"",VLOOKUP(G470,'S16'!AB$13:AR$32,16,FALSE))</f>
        <v/>
      </c>
      <c r="M470" s="29" t="str">
        <f>IF(ISERROR(VLOOKUP(G470,'S16'!AJ$13:AR$32,9,FALSE)),"",VLOOKUP(G470,'S16'!AJ$13:AR$32,9,FALSE))</f>
        <v/>
      </c>
      <c r="N470" s="27" t="str">
        <f t="shared" si="276"/>
        <v/>
      </c>
      <c r="O470" s="27" t="str">
        <f t="shared" si="277"/>
        <v/>
      </c>
      <c r="P470" s="27" t="str">
        <f>IF(N470="","",CHOOSE(VLOOKUP($V470,$A$1:$F$600,6,FALSE),AHS!$M$1,BHS!$M$1,CHS!$M$1,HMJHS!$M$1,KHS!$M$1,Kings!$M$1,MHS!$M$1,SWHS!$M$1,AMHS!$M$1,'S10'!$M$1,'S11'!$M$1,'S12'!$M$1,'S13'!$M$1,'S14'!$M$1,'S15'!$M$1,'S16'!$M$1,'S17'!$M$1,'S18'!$M$1,'S19'!$M$1,'S20'!$M$1))</f>
        <v/>
      </c>
      <c r="Q470" s="27" t="str">
        <f t="shared" si="278"/>
        <v/>
      </c>
      <c r="R470" s="27" t="str">
        <f t="shared" si="279"/>
        <v/>
      </c>
      <c r="S470" s="27" t="str">
        <f t="shared" si="280"/>
        <v/>
      </c>
      <c r="T470" s="27" t="str">
        <f t="shared" si="281"/>
        <v/>
      </c>
      <c r="U470" s="27" t="str">
        <f t="shared" si="282"/>
        <v/>
      </c>
      <c r="V470" s="27">
        <v>468</v>
      </c>
      <c r="W470" s="27" t="str">
        <f t="shared" si="283"/>
        <v/>
      </c>
      <c r="X470" s="27" t="str">
        <f t="shared" si="284"/>
        <v/>
      </c>
      <c r="Y470" s="27" t="str">
        <f>IF(W470="","",CHOOSE(VLOOKUP($V470,$B$1:$F$600,5,FALSE),AHS!$M$1,BHS!$M$1,CHS!$M$1,HMJHS!$M$1,KHS!$M$1,Kings!$M$1,MHS!$M$1,SWHS!$M$1,AMHS!$M$1,'S10'!$M$1,'S11'!$M$1,'S12'!$M$1,'S13'!$M$1,'S14'!$M$1,'S15'!$M$1,'S16'!$M$1,'S17'!$M$1,'S18'!$M$1,'S19'!$M$1,'S20'!$M$1))</f>
        <v/>
      </c>
      <c r="Z470" s="27" t="str">
        <f t="shared" si="285"/>
        <v/>
      </c>
      <c r="AA470" s="27" t="str">
        <f t="shared" si="286"/>
        <v/>
      </c>
      <c r="AB470" s="27" t="str">
        <f t="shared" si="287"/>
        <v/>
      </c>
      <c r="AC470" s="27" t="str">
        <f t="shared" si="288"/>
        <v/>
      </c>
      <c r="AD470" s="27" t="str">
        <f t="shared" si="289"/>
        <v/>
      </c>
    </row>
    <row r="471" spans="1:30" ht="12" customHeight="1" x14ac:dyDescent="0.25">
      <c r="A471" s="29" t="str">
        <f t="shared" ref="A471:B471" si="502">IF(C471="","",COUNTIF(C$1:C470,C471)+C471)</f>
        <v/>
      </c>
      <c r="B471" s="29" t="str">
        <f t="shared" si="502"/>
        <v/>
      </c>
      <c r="C471" s="29" t="str">
        <f t="shared" si="272"/>
        <v/>
      </c>
      <c r="D471" s="29" t="str">
        <f t="shared" si="273"/>
        <v/>
      </c>
      <c r="E471" s="29">
        <f>'S16'!$Y$6</f>
        <v>1</v>
      </c>
      <c r="F471" s="29">
        <v>16</v>
      </c>
      <c r="G471" s="29">
        <v>21</v>
      </c>
      <c r="H471" s="29" t="str">
        <f>IF(AND(E471=1,'S16'!H$23&lt;&gt;""),'S16'!H$23,"")</f>
        <v/>
      </c>
      <c r="I471" s="29" t="str">
        <f>IF(AND(E471=2,'S16'!H$23&lt;&gt;""),'S16'!H$23,"")</f>
        <v/>
      </c>
      <c r="J471" s="29" t="str">
        <f>IF(ISERROR(VLOOKUP(G471,'S16'!L$13:AR$32,30,FALSE)),"",VLOOKUP(G471,'S16'!L$13:AR$32,30,FALSE))</f>
        <v/>
      </c>
      <c r="K471" s="29" t="str">
        <f>IF(ISERROR(VLOOKUP(G471,'S16'!T$13:AR$32,23,FALSE)),"",VLOOKUP(G471,'S16'!T$13:AR$32,23,FALSE))</f>
        <v/>
      </c>
      <c r="L471" s="29" t="str">
        <f>IF(ISERROR(VLOOKUP(G471,'S16'!AB$13:AR$32,16,FALSE)),"",VLOOKUP(G471,'S16'!AB$13:AR$32,16,FALSE))</f>
        <v/>
      </c>
      <c r="M471" s="29" t="str">
        <f>IF(ISERROR(VLOOKUP(G471,'S16'!AJ$13:AR$32,9,FALSE)),"",VLOOKUP(G471,'S16'!AJ$13:AR$32,9,FALSE))</f>
        <v/>
      </c>
      <c r="N471" s="27" t="str">
        <f t="shared" si="276"/>
        <v/>
      </c>
      <c r="O471" s="27" t="str">
        <f t="shared" si="277"/>
        <v/>
      </c>
      <c r="P471" s="27" t="str">
        <f>IF(N471="","",CHOOSE(VLOOKUP($V471,$A$1:$F$600,6,FALSE),AHS!$M$1,BHS!$M$1,CHS!$M$1,HMJHS!$M$1,KHS!$M$1,Kings!$M$1,MHS!$M$1,SWHS!$M$1,AMHS!$M$1,'S10'!$M$1,'S11'!$M$1,'S12'!$M$1,'S13'!$M$1,'S14'!$M$1,'S15'!$M$1,'S16'!$M$1,'S17'!$M$1,'S18'!$M$1,'S19'!$M$1,'S20'!$M$1))</f>
        <v/>
      </c>
      <c r="Q471" s="27" t="str">
        <f t="shared" si="278"/>
        <v/>
      </c>
      <c r="R471" s="27" t="str">
        <f t="shared" si="279"/>
        <v/>
      </c>
      <c r="S471" s="27" t="str">
        <f t="shared" si="280"/>
        <v/>
      </c>
      <c r="T471" s="27" t="str">
        <f t="shared" si="281"/>
        <v/>
      </c>
      <c r="U471" s="27" t="str">
        <f t="shared" si="282"/>
        <v/>
      </c>
      <c r="V471" s="27">
        <v>469</v>
      </c>
      <c r="W471" s="27" t="str">
        <f t="shared" si="283"/>
        <v/>
      </c>
      <c r="X471" s="27" t="str">
        <f t="shared" si="284"/>
        <v/>
      </c>
      <c r="Y471" s="27" t="str">
        <f>IF(W471="","",CHOOSE(VLOOKUP($V471,$B$1:$F$600,5,FALSE),AHS!$M$1,BHS!$M$1,CHS!$M$1,HMJHS!$M$1,KHS!$M$1,Kings!$M$1,MHS!$M$1,SWHS!$M$1,AMHS!$M$1,'S10'!$M$1,'S11'!$M$1,'S12'!$M$1,'S13'!$M$1,'S14'!$M$1,'S15'!$M$1,'S16'!$M$1,'S17'!$M$1,'S18'!$M$1,'S19'!$M$1,'S20'!$M$1))</f>
        <v/>
      </c>
      <c r="Z471" s="27" t="str">
        <f t="shared" si="285"/>
        <v/>
      </c>
      <c r="AA471" s="27" t="str">
        <f t="shared" si="286"/>
        <v/>
      </c>
      <c r="AB471" s="27" t="str">
        <f t="shared" si="287"/>
        <v/>
      </c>
      <c r="AC471" s="27" t="str">
        <f t="shared" si="288"/>
        <v/>
      </c>
      <c r="AD471" s="27" t="str">
        <f t="shared" si="289"/>
        <v/>
      </c>
    </row>
    <row r="472" spans="1:30" ht="12" customHeight="1" x14ac:dyDescent="0.25">
      <c r="A472" s="29" t="str">
        <f t="shared" ref="A472:B472" si="503">IF(C472="","",COUNTIF(C$1:C471,C472)+C472)</f>
        <v/>
      </c>
      <c r="B472" s="29" t="str">
        <f t="shared" si="503"/>
        <v/>
      </c>
      <c r="C472" s="29" t="str">
        <f t="shared" si="272"/>
        <v/>
      </c>
      <c r="D472" s="29" t="str">
        <f t="shared" si="273"/>
        <v/>
      </c>
      <c r="E472" s="29">
        <f>'S16'!$Y$6</f>
        <v>1</v>
      </c>
      <c r="F472" s="29">
        <v>16</v>
      </c>
      <c r="G472" s="29">
        <v>22</v>
      </c>
      <c r="H472" s="29" t="str">
        <f>IF(AND(E472=1,'S16'!H$24&lt;&gt;""),'S16'!H$24,"")</f>
        <v/>
      </c>
      <c r="I472" s="29" t="str">
        <f>IF(AND(E472=2,'S16'!H$24&lt;&gt;""),'S16'!H$24,"")</f>
        <v/>
      </c>
      <c r="J472" s="29" t="str">
        <f>IF(ISERROR(VLOOKUP(G472,'S16'!L$13:AR$32,30,FALSE)),"",VLOOKUP(G472,'S16'!L$13:AR$32,30,FALSE))</f>
        <v/>
      </c>
      <c r="K472" s="29" t="str">
        <f>IF(ISERROR(VLOOKUP(G472,'S16'!T$13:AR$32,23,FALSE)),"",VLOOKUP(G472,'S16'!T$13:AR$32,23,FALSE))</f>
        <v/>
      </c>
      <c r="L472" s="29" t="str">
        <f>IF(ISERROR(VLOOKUP(G472,'S16'!AB$13:AR$32,16,FALSE)),"",VLOOKUP(G472,'S16'!AB$13:AR$32,16,FALSE))</f>
        <v/>
      </c>
      <c r="M472" s="29" t="str">
        <f>IF(ISERROR(VLOOKUP(G472,'S16'!AJ$13:AR$32,9,FALSE)),"",VLOOKUP(G472,'S16'!AJ$13:AR$32,9,FALSE))</f>
        <v/>
      </c>
      <c r="N472" s="27" t="str">
        <f t="shared" si="276"/>
        <v/>
      </c>
      <c r="O472" s="27" t="str">
        <f t="shared" si="277"/>
        <v/>
      </c>
      <c r="P472" s="27" t="str">
        <f>IF(N472="","",CHOOSE(VLOOKUP($V472,$A$1:$F$600,6,FALSE),AHS!$M$1,BHS!$M$1,CHS!$M$1,HMJHS!$M$1,KHS!$M$1,Kings!$M$1,MHS!$M$1,SWHS!$M$1,AMHS!$M$1,'S10'!$M$1,'S11'!$M$1,'S12'!$M$1,'S13'!$M$1,'S14'!$M$1,'S15'!$M$1,'S16'!$M$1,'S17'!$M$1,'S18'!$M$1,'S19'!$M$1,'S20'!$M$1))</f>
        <v/>
      </c>
      <c r="Q472" s="27" t="str">
        <f t="shared" si="278"/>
        <v/>
      </c>
      <c r="R472" s="27" t="str">
        <f t="shared" si="279"/>
        <v/>
      </c>
      <c r="S472" s="27" t="str">
        <f t="shared" si="280"/>
        <v/>
      </c>
      <c r="T472" s="27" t="str">
        <f t="shared" si="281"/>
        <v/>
      </c>
      <c r="U472" s="27" t="str">
        <f t="shared" si="282"/>
        <v/>
      </c>
      <c r="V472" s="27">
        <v>470</v>
      </c>
      <c r="W472" s="27" t="str">
        <f t="shared" si="283"/>
        <v/>
      </c>
      <c r="X472" s="27" t="str">
        <f t="shared" si="284"/>
        <v/>
      </c>
      <c r="Y472" s="27" t="str">
        <f>IF(W472="","",CHOOSE(VLOOKUP($V472,$B$1:$F$600,5,FALSE),AHS!$M$1,BHS!$M$1,CHS!$M$1,HMJHS!$M$1,KHS!$M$1,Kings!$M$1,MHS!$M$1,SWHS!$M$1,AMHS!$M$1,'S10'!$M$1,'S11'!$M$1,'S12'!$M$1,'S13'!$M$1,'S14'!$M$1,'S15'!$M$1,'S16'!$M$1,'S17'!$M$1,'S18'!$M$1,'S19'!$M$1,'S20'!$M$1))</f>
        <v/>
      </c>
      <c r="Z472" s="27" t="str">
        <f t="shared" si="285"/>
        <v/>
      </c>
      <c r="AA472" s="27" t="str">
        <f t="shared" si="286"/>
        <v/>
      </c>
      <c r="AB472" s="27" t="str">
        <f t="shared" si="287"/>
        <v/>
      </c>
      <c r="AC472" s="27" t="str">
        <f t="shared" si="288"/>
        <v/>
      </c>
      <c r="AD472" s="27" t="str">
        <f t="shared" si="289"/>
        <v/>
      </c>
    </row>
    <row r="473" spans="1:30" ht="12" customHeight="1" x14ac:dyDescent="0.25">
      <c r="A473" s="29" t="str">
        <f t="shared" ref="A473:B473" si="504">IF(C473="","",COUNTIF(C$1:C472,C473)+C473)</f>
        <v/>
      </c>
      <c r="B473" s="29" t="str">
        <f t="shared" si="504"/>
        <v/>
      </c>
      <c r="C473" s="29" t="str">
        <f t="shared" si="272"/>
        <v/>
      </c>
      <c r="D473" s="29" t="str">
        <f t="shared" si="273"/>
        <v/>
      </c>
      <c r="E473" s="29">
        <f>'S16'!$Y$6</f>
        <v>1</v>
      </c>
      <c r="F473" s="29">
        <v>16</v>
      </c>
      <c r="G473" s="29">
        <v>23</v>
      </c>
      <c r="H473" s="29" t="str">
        <f>IF(AND(E473=1,'S16'!H$25&lt;&gt;""),'S16'!H$25,"")</f>
        <v/>
      </c>
      <c r="I473" s="29" t="str">
        <f>IF(AND(E473=2,'S16'!H$25&lt;&gt;""),'S16'!H$25,"")</f>
        <v/>
      </c>
      <c r="J473" s="29" t="str">
        <f>IF(ISERROR(VLOOKUP(G473,'S16'!L$13:AR$32,30,FALSE)),"",VLOOKUP(G473,'S16'!L$13:AR$32,30,FALSE))</f>
        <v/>
      </c>
      <c r="K473" s="29" t="str">
        <f>IF(ISERROR(VLOOKUP(G473,'S16'!T$13:AR$32,23,FALSE)),"",VLOOKUP(G473,'S16'!T$13:AR$32,23,FALSE))</f>
        <v/>
      </c>
      <c r="L473" s="29" t="str">
        <f>IF(ISERROR(VLOOKUP(G473,'S16'!AB$13:AR$32,16,FALSE)),"",VLOOKUP(G473,'S16'!AB$13:AR$32,16,FALSE))</f>
        <v/>
      </c>
      <c r="M473" s="29" t="str">
        <f>IF(ISERROR(VLOOKUP(G473,'S16'!AJ$13:AR$32,9,FALSE)),"",VLOOKUP(G473,'S16'!AJ$13:AR$32,9,FALSE))</f>
        <v/>
      </c>
      <c r="N473" s="27" t="str">
        <f t="shared" si="276"/>
        <v/>
      </c>
      <c r="O473" s="27" t="str">
        <f t="shared" si="277"/>
        <v/>
      </c>
      <c r="P473" s="27" t="str">
        <f>IF(N473="","",CHOOSE(VLOOKUP($V473,$A$1:$F$600,6,FALSE),AHS!$M$1,BHS!$M$1,CHS!$M$1,HMJHS!$M$1,KHS!$M$1,Kings!$M$1,MHS!$M$1,SWHS!$M$1,AMHS!$M$1,'S10'!$M$1,'S11'!$M$1,'S12'!$M$1,'S13'!$M$1,'S14'!$M$1,'S15'!$M$1,'S16'!$M$1,'S17'!$M$1,'S18'!$M$1,'S19'!$M$1,'S20'!$M$1))</f>
        <v/>
      </c>
      <c r="Q473" s="27" t="str">
        <f t="shared" si="278"/>
        <v/>
      </c>
      <c r="R473" s="27" t="str">
        <f t="shared" si="279"/>
        <v/>
      </c>
      <c r="S473" s="27" t="str">
        <f t="shared" si="280"/>
        <v/>
      </c>
      <c r="T473" s="27" t="str">
        <f t="shared" si="281"/>
        <v/>
      </c>
      <c r="U473" s="27" t="str">
        <f t="shared" si="282"/>
        <v/>
      </c>
      <c r="V473" s="27">
        <v>471</v>
      </c>
      <c r="W473" s="27" t="str">
        <f t="shared" si="283"/>
        <v/>
      </c>
      <c r="X473" s="27" t="str">
        <f t="shared" si="284"/>
        <v/>
      </c>
      <c r="Y473" s="27" t="str">
        <f>IF(W473="","",CHOOSE(VLOOKUP($V473,$B$1:$F$600,5,FALSE),AHS!$M$1,BHS!$M$1,CHS!$M$1,HMJHS!$M$1,KHS!$M$1,Kings!$M$1,MHS!$M$1,SWHS!$M$1,AMHS!$M$1,'S10'!$M$1,'S11'!$M$1,'S12'!$M$1,'S13'!$M$1,'S14'!$M$1,'S15'!$M$1,'S16'!$M$1,'S17'!$M$1,'S18'!$M$1,'S19'!$M$1,'S20'!$M$1))</f>
        <v/>
      </c>
      <c r="Z473" s="27" t="str">
        <f t="shared" si="285"/>
        <v/>
      </c>
      <c r="AA473" s="27" t="str">
        <f t="shared" si="286"/>
        <v/>
      </c>
      <c r="AB473" s="27" t="str">
        <f t="shared" si="287"/>
        <v/>
      </c>
      <c r="AC473" s="27" t="str">
        <f t="shared" si="288"/>
        <v/>
      </c>
      <c r="AD473" s="27" t="str">
        <f t="shared" si="289"/>
        <v/>
      </c>
    </row>
    <row r="474" spans="1:30" ht="12" customHeight="1" x14ac:dyDescent="0.25">
      <c r="A474" s="29" t="str">
        <f t="shared" ref="A474:B474" si="505">IF(C474="","",COUNTIF(C$1:C473,C474)+C474)</f>
        <v/>
      </c>
      <c r="B474" s="29" t="str">
        <f t="shared" si="505"/>
        <v/>
      </c>
      <c r="C474" s="29" t="str">
        <f t="shared" si="272"/>
        <v/>
      </c>
      <c r="D474" s="29" t="str">
        <f t="shared" si="273"/>
        <v/>
      </c>
      <c r="E474" s="29">
        <f>'S16'!$Y$6</f>
        <v>1</v>
      </c>
      <c r="F474" s="29">
        <v>16</v>
      </c>
      <c r="G474" s="29">
        <v>24</v>
      </c>
      <c r="H474" s="29" t="str">
        <f>IF(AND(E474=1,'S16'!H$26&lt;&gt;""),'S16'!H$26,"")</f>
        <v/>
      </c>
      <c r="I474" s="29" t="str">
        <f>IF(AND(E474=2,'S16'!H$26&lt;&gt;""),'S16'!H$26,"")</f>
        <v/>
      </c>
      <c r="J474" s="29" t="str">
        <f>IF(ISERROR(VLOOKUP(G474,'S16'!L$13:AR$32,30,FALSE)),"",VLOOKUP(G474,'S16'!L$13:AR$32,30,FALSE))</f>
        <v/>
      </c>
      <c r="K474" s="29" t="str">
        <f>IF(ISERROR(VLOOKUP(G474,'S16'!T$13:AR$32,23,FALSE)),"",VLOOKUP(G474,'S16'!T$13:AR$32,23,FALSE))</f>
        <v/>
      </c>
      <c r="L474" s="29" t="str">
        <f>IF(ISERROR(VLOOKUP(G474,'S16'!AB$13:AR$32,16,FALSE)),"",VLOOKUP(G474,'S16'!AB$13:AR$32,16,FALSE))</f>
        <v/>
      </c>
      <c r="M474" s="29" t="str">
        <f>IF(ISERROR(VLOOKUP(G474,'S16'!AJ$13:AR$32,9,FALSE)),"",VLOOKUP(G474,'S16'!AJ$13:AR$32,9,FALSE))</f>
        <v/>
      </c>
      <c r="N474" s="27" t="str">
        <f t="shared" si="276"/>
        <v/>
      </c>
      <c r="O474" s="27" t="str">
        <f t="shared" si="277"/>
        <v/>
      </c>
      <c r="P474" s="27" t="str">
        <f>IF(N474="","",CHOOSE(VLOOKUP($V474,$A$1:$F$600,6,FALSE),AHS!$M$1,BHS!$M$1,CHS!$M$1,HMJHS!$M$1,KHS!$M$1,Kings!$M$1,MHS!$M$1,SWHS!$M$1,AMHS!$M$1,'S10'!$M$1,'S11'!$M$1,'S12'!$M$1,'S13'!$M$1,'S14'!$M$1,'S15'!$M$1,'S16'!$M$1,'S17'!$M$1,'S18'!$M$1,'S19'!$M$1,'S20'!$M$1))</f>
        <v/>
      </c>
      <c r="Q474" s="27" t="str">
        <f t="shared" si="278"/>
        <v/>
      </c>
      <c r="R474" s="27" t="str">
        <f t="shared" si="279"/>
        <v/>
      </c>
      <c r="S474" s="27" t="str">
        <f t="shared" si="280"/>
        <v/>
      </c>
      <c r="T474" s="27" t="str">
        <f t="shared" si="281"/>
        <v/>
      </c>
      <c r="U474" s="27" t="str">
        <f t="shared" si="282"/>
        <v/>
      </c>
      <c r="V474" s="27">
        <v>472</v>
      </c>
      <c r="W474" s="27" t="str">
        <f t="shared" si="283"/>
        <v/>
      </c>
      <c r="X474" s="27" t="str">
        <f t="shared" si="284"/>
        <v/>
      </c>
      <c r="Y474" s="27" t="str">
        <f>IF(W474="","",CHOOSE(VLOOKUP($V474,$B$1:$F$600,5,FALSE),AHS!$M$1,BHS!$M$1,CHS!$M$1,HMJHS!$M$1,KHS!$M$1,Kings!$M$1,MHS!$M$1,SWHS!$M$1,AMHS!$M$1,'S10'!$M$1,'S11'!$M$1,'S12'!$M$1,'S13'!$M$1,'S14'!$M$1,'S15'!$M$1,'S16'!$M$1,'S17'!$M$1,'S18'!$M$1,'S19'!$M$1,'S20'!$M$1))</f>
        <v/>
      </c>
      <c r="Z474" s="27" t="str">
        <f t="shared" si="285"/>
        <v/>
      </c>
      <c r="AA474" s="27" t="str">
        <f t="shared" si="286"/>
        <v/>
      </c>
      <c r="AB474" s="27" t="str">
        <f t="shared" si="287"/>
        <v/>
      </c>
      <c r="AC474" s="27" t="str">
        <f t="shared" si="288"/>
        <v/>
      </c>
      <c r="AD474" s="27" t="str">
        <f t="shared" si="289"/>
        <v/>
      </c>
    </row>
    <row r="475" spans="1:30" ht="12" customHeight="1" x14ac:dyDescent="0.25">
      <c r="A475" s="29" t="str">
        <f t="shared" ref="A475:B475" si="506">IF(C475="","",COUNTIF(C$1:C474,C475)+C475)</f>
        <v/>
      </c>
      <c r="B475" s="29" t="str">
        <f t="shared" si="506"/>
        <v/>
      </c>
      <c r="C475" s="29" t="str">
        <f t="shared" si="272"/>
        <v/>
      </c>
      <c r="D475" s="29" t="str">
        <f t="shared" si="273"/>
        <v/>
      </c>
      <c r="E475" s="29">
        <f>'S16'!$Y$6</f>
        <v>1</v>
      </c>
      <c r="F475" s="29">
        <v>16</v>
      </c>
      <c r="G475" s="29">
        <v>25</v>
      </c>
      <c r="H475" s="29" t="str">
        <f>IF(AND(E475=1,'S16'!H$27&lt;&gt;""),'S16'!H$27,"")</f>
        <v/>
      </c>
      <c r="I475" s="29" t="str">
        <f>IF(AND(E475=2,'S16'!H$27&lt;&gt;""),'S16'!H$27,"")</f>
        <v/>
      </c>
      <c r="J475" s="29" t="str">
        <f>IF(ISERROR(VLOOKUP(G475,'S16'!L$13:AR$32,30,FALSE)),"",VLOOKUP(G475,'S16'!L$13:AR$32,30,FALSE))</f>
        <v/>
      </c>
      <c r="K475" s="29" t="str">
        <f>IF(ISERROR(VLOOKUP(G475,'S16'!T$13:AR$32,23,FALSE)),"",VLOOKUP(G475,'S16'!T$13:AR$32,23,FALSE))</f>
        <v/>
      </c>
      <c r="L475" s="29" t="str">
        <f>IF(ISERROR(VLOOKUP(G475,'S16'!AB$13:AR$32,16,FALSE)),"",VLOOKUP(G475,'S16'!AB$13:AR$32,16,FALSE))</f>
        <v/>
      </c>
      <c r="M475" s="29" t="str">
        <f>IF(ISERROR(VLOOKUP(G475,'S16'!AJ$13:AR$32,9,FALSE)),"",VLOOKUP(G475,'S16'!AJ$13:AR$32,9,FALSE))</f>
        <v/>
      </c>
      <c r="N475" s="27" t="str">
        <f t="shared" si="276"/>
        <v/>
      </c>
      <c r="O475" s="27" t="str">
        <f t="shared" si="277"/>
        <v/>
      </c>
      <c r="P475" s="27" t="str">
        <f>IF(N475="","",CHOOSE(VLOOKUP($V475,$A$1:$F$600,6,FALSE),AHS!$M$1,BHS!$M$1,CHS!$M$1,HMJHS!$M$1,KHS!$M$1,Kings!$M$1,MHS!$M$1,SWHS!$M$1,AMHS!$M$1,'S10'!$M$1,'S11'!$M$1,'S12'!$M$1,'S13'!$M$1,'S14'!$M$1,'S15'!$M$1,'S16'!$M$1,'S17'!$M$1,'S18'!$M$1,'S19'!$M$1,'S20'!$M$1))</f>
        <v/>
      </c>
      <c r="Q475" s="27" t="str">
        <f t="shared" si="278"/>
        <v/>
      </c>
      <c r="R475" s="27" t="str">
        <f t="shared" si="279"/>
        <v/>
      </c>
      <c r="S475" s="27" t="str">
        <f t="shared" si="280"/>
        <v/>
      </c>
      <c r="T475" s="27" t="str">
        <f t="shared" si="281"/>
        <v/>
      </c>
      <c r="U475" s="27" t="str">
        <f t="shared" si="282"/>
        <v/>
      </c>
      <c r="V475" s="27">
        <v>473</v>
      </c>
      <c r="W475" s="27" t="str">
        <f t="shared" si="283"/>
        <v/>
      </c>
      <c r="X475" s="27" t="str">
        <f t="shared" si="284"/>
        <v/>
      </c>
      <c r="Y475" s="27" t="str">
        <f>IF(W475="","",CHOOSE(VLOOKUP($V475,$B$1:$F$600,5,FALSE),AHS!$M$1,BHS!$M$1,CHS!$M$1,HMJHS!$M$1,KHS!$M$1,Kings!$M$1,MHS!$M$1,SWHS!$M$1,AMHS!$M$1,'S10'!$M$1,'S11'!$M$1,'S12'!$M$1,'S13'!$M$1,'S14'!$M$1,'S15'!$M$1,'S16'!$M$1,'S17'!$M$1,'S18'!$M$1,'S19'!$M$1,'S20'!$M$1))</f>
        <v/>
      </c>
      <c r="Z475" s="27" t="str">
        <f t="shared" si="285"/>
        <v/>
      </c>
      <c r="AA475" s="27" t="str">
        <f t="shared" si="286"/>
        <v/>
      </c>
      <c r="AB475" s="27" t="str">
        <f t="shared" si="287"/>
        <v/>
      </c>
      <c r="AC475" s="27" t="str">
        <f t="shared" si="288"/>
        <v/>
      </c>
      <c r="AD475" s="27" t="str">
        <f t="shared" si="289"/>
        <v/>
      </c>
    </row>
    <row r="476" spans="1:30" ht="12" customHeight="1" x14ac:dyDescent="0.25">
      <c r="A476" s="29" t="str">
        <f t="shared" ref="A476:B476" si="507">IF(C476="","",COUNTIF(C$1:C475,C476)+C476)</f>
        <v/>
      </c>
      <c r="B476" s="29" t="str">
        <f t="shared" si="507"/>
        <v/>
      </c>
      <c r="C476" s="29" t="str">
        <f t="shared" si="272"/>
        <v/>
      </c>
      <c r="D476" s="29" t="str">
        <f t="shared" si="273"/>
        <v/>
      </c>
      <c r="E476" s="29">
        <f>'S16'!$Y$6</f>
        <v>1</v>
      </c>
      <c r="F476" s="29">
        <v>16</v>
      </c>
      <c r="G476" s="29">
        <v>26</v>
      </c>
      <c r="H476" s="29" t="str">
        <f>IF(AND(E476=1,'S16'!H$28&lt;&gt;""),'S16'!H$28,"")</f>
        <v/>
      </c>
      <c r="I476" s="29" t="str">
        <f>IF(AND(E476=2,'S16'!H$28&lt;&gt;""),'S16'!H$28,"")</f>
        <v/>
      </c>
      <c r="J476" s="29" t="str">
        <f>IF(ISERROR(VLOOKUP(G476,'S16'!L$13:AR$32,30,FALSE)),"",VLOOKUP(G476,'S16'!L$13:AR$32,30,FALSE))</f>
        <v/>
      </c>
      <c r="K476" s="29" t="str">
        <f>IF(ISERROR(VLOOKUP(G476,'S16'!T$13:AR$32,23,FALSE)),"",VLOOKUP(G476,'S16'!T$13:AR$32,23,FALSE))</f>
        <v/>
      </c>
      <c r="L476" s="29" t="str">
        <f>IF(ISERROR(VLOOKUP(G476,'S16'!AB$13:AR$32,16,FALSE)),"",VLOOKUP(G476,'S16'!AB$13:AR$32,16,FALSE))</f>
        <v/>
      </c>
      <c r="M476" s="29" t="str">
        <f>IF(ISERROR(VLOOKUP(G476,'S16'!AJ$13:AR$32,9,FALSE)),"",VLOOKUP(G476,'S16'!AJ$13:AR$32,9,FALSE))</f>
        <v/>
      </c>
      <c r="N476" s="27" t="str">
        <f t="shared" si="276"/>
        <v/>
      </c>
      <c r="O476" s="27" t="str">
        <f t="shared" si="277"/>
        <v/>
      </c>
      <c r="P476" s="27" t="str">
        <f>IF(N476="","",CHOOSE(VLOOKUP($V476,$A$1:$F$600,6,FALSE),AHS!$M$1,BHS!$M$1,CHS!$M$1,HMJHS!$M$1,KHS!$M$1,Kings!$M$1,MHS!$M$1,SWHS!$M$1,AMHS!$M$1,'S10'!$M$1,'S11'!$M$1,'S12'!$M$1,'S13'!$M$1,'S14'!$M$1,'S15'!$M$1,'S16'!$M$1,'S17'!$M$1,'S18'!$M$1,'S19'!$M$1,'S20'!$M$1))</f>
        <v/>
      </c>
      <c r="Q476" s="27" t="str">
        <f t="shared" si="278"/>
        <v/>
      </c>
      <c r="R476" s="27" t="str">
        <f t="shared" si="279"/>
        <v/>
      </c>
      <c r="S476" s="27" t="str">
        <f t="shared" si="280"/>
        <v/>
      </c>
      <c r="T476" s="27" t="str">
        <f t="shared" si="281"/>
        <v/>
      </c>
      <c r="U476" s="27" t="str">
        <f t="shared" si="282"/>
        <v/>
      </c>
      <c r="V476" s="27">
        <v>474</v>
      </c>
      <c r="W476" s="27" t="str">
        <f t="shared" si="283"/>
        <v/>
      </c>
      <c r="X476" s="27" t="str">
        <f t="shared" si="284"/>
        <v/>
      </c>
      <c r="Y476" s="27" t="str">
        <f>IF(W476="","",CHOOSE(VLOOKUP($V476,$B$1:$F$600,5,FALSE),AHS!$M$1,BHS!$M$1,CHS!$M$1,HMJHS!$M$1,KHS!$M$1,Kings!$M$1,MHS!$M$1,SWHS!$M$1,AMHS!$M$1,'S10'!$M$1,'S11'!$M$1,'S12'!$M$1,'S13'!$M$1,'S14'!$M$1,'S15'!$M$1,'S16'!$M$1,'S17'!$M$1,'S18'!$M$1,'S19'!$M$1,'S20'!$M$1))</f>
        <v/>
      </c>
      <c r="Z476" s="27" t="str">
        <f t="shared" si="285"/>
        <v/>
      </c>
      <c r="AA476" s="27" t="str">
        <f t="shared" si="286"/>
        <v/>
      </c>
      <c r="AB476" s="27" t="str">
        <f t="shared" si="287"/>
        <v/>
      </c>
      <c r="AC476" s="27" t="str">
        <f t="shared" si="288"/>
        <v/>
      </c>
      <c r="AD476" s="27" t="str">
        <f t="shared" si="289"/>
        <v/>
      </c>
    </row>
    <row r="477" spans="1:30" ht="12" customHeight="1" x14ac:dyDescent="0.25">
      <c r="A477" s="29" t="str">
        <f t="shared" ref="A477:B477" si="508">IF(C477="","",COUNTIF(C$1:C476,C477)+C477)</f>
        <v/>
      </c>
      <c r="B477" s="29" t="str">
        <f t="shared" si="508"/>
        <v/>
      </c>
      <c r="C477" s="29" t="str">
        <f t="shared" si="272"/>
        <v/>
      </c>
      <c r="D477" s="29" t="str">
        <f t="shared" si="273"/>
        <v/>
      </c>
      <c r="E477" s="29">
        <f>'S16'!$Y$6</f>
        <v>1</v>
      </c>
      <c r="F477" s="29">
        <v>16</v>
      </c>
      <c r="G477" s="29">
        <v>27</v>
      </c>
      <c r="H477" s="29" t="str">
        <f>IF(AND(E477=1,'S16'!H$29&lt;&gt;""),'S16'!H$29,"")</f>
        <v/>
      </c>
      <c r="I477" s="29" t="str">
        <f>IF(AND(E477=2,'S16'!H$29&lt;&gt;""),'S16'!H$29,"")</f>
        <v/>
      </c>
      <c r="J477" s="29" t="str">
        <f>IF(ISERROR(VLOOKUP(G477,'S16'!L$13:AR$32,30,FALSE)),"",VLOOKUP(G477,'S16'!L$13:AR$32,30,FALSE))</f>
        <v/>
      </c>
      <c r="K477" s="29" t="str">
        <f>IF(ISERROR(VLOOKUP(G477,'S16'!T$13:AR$32,23,FALSE)),"",VLOOKUP(G477,'S16'!T$13:AR$32,23,FALSE))</f>
        <v/>
      </c>
      <c r="L477" s="29" t="str">
        <f>IF(ISERROR(VLOOKUP(G477,'S16'!AB$13:AR$32,16,FALSE)),"",VLOOKUP(G477,'S16'!AB$13:AR$32,16,FALSE))</f>
        <v/>
      </c>
      <c r="M477" s="29" t="str">
        <f>IF(ISERROR(VLOOKUP(G477,'S16'!AJ$13:AR$32,9,FALSE)),"",VLOOKUP(G477,'S16'!AJ$13:AR$32,9,FALSE))</f>
        <v/>
      </c>
      <c r="N477" s="27" t="str">
        <f t="shared" si="276"/>
        <v/>
      </c>
      <c r="O477" s="27" t="str">
        <f t="shared" si="277"/>
        <v/>
      </c>
      <c r="P477" s="27" t="str">
        <f>IF(N477="","",CHOOSE(VLOOKUP($V477,$A$1:$F$600,6,FALSE),AHS!$M$1,BHS!$M$1,CHS!$M$1,HMJHS!$M$1,KHS!$M$1,Kings!$M$1,MHS!$M$1,SWHS!$M$1,AMHS!$M$1,'S10'!$M$1,'S11'!$M$1,'S12'!$M$1,'S13'!$M$1,'S14'!$M$1,'S15'!$M$1,'S16'!$M$1,'S17'!$M$1,'S18'!$M$1,'S19'!$M$1,'S20'!$M$1))</f>
        <v/>
      </c>
      <c r="Q477" s="27" t="str">
        <f t="shared" si="278"/>
        <v/>
      </c>
      <c r="R477" s="27" t="str">
        <f t="shared" si="279"/>
        <v/>
      </c>
      <c r="S477" s="27" t="str">
        <f t="shared" si="280"/>
        <v/>
      </c>
      <c r="T477" s="27" t="str">
        <f t="shared" si="281"/>
        <v/>
      </c>
      <c r="U477" s="27" t="str">
        <f t="shared" si="282"/>
        <v/>
      </c>
      <c r="V477" s="27">
        <v>475</v>
      </c>
      <c r="W477" s="27" t="str">
        <f t="shared" si="283"/>
        <v/>
      </c>
      <c r="X477" s="27" t="str">
        <f t="shared" si="284"/>
        <v/>
      </c>
      <c r="Y477" s="27" t="str">
        <f>IF(W477="","",CHOOSE(VLOOKUP($V477,$B$1:$F$600,5,FALSE),AHS!$M$1,BHS!$M$1,CHS!$M$1,HMJHS!$M$1,KHS!$M$1,Kings!$M$1,MHS!$M$1,SWHS!$M$1,AMHS!$M$1,'S10'!$M$1,'S11'!$M$1,'S12'!$M$1,'S13'!$M$1,'S14'!$M$1,'S15'!$M$1,'S16'!$M$1,'S17'!$M$1,'S18'!$M$1,'S19'!$M$1,'S20'!$M$1))</f>
        <v/>
      </c>
      <c r="Z477" s="27" t="str">
        <f t="shared" si="285"/>
        <v/>
      </c>
      <c r="AA477" s="27" t="str">
        <f t="shared" si="286"/>
        <v/>
      </c>
      <c r="AB477" s="27" t="str">
        <f t="shared" si="287"/>
        <v/>
      </c>
      <c r="AC477" s="27" t="str">
        <f t="shared" si="288"/>
        <v/>
      </c>
      <c r="AD477" s="27" t="str">
        <f t="shared" si="289"/>
        <v/>
      </c>
    </row>
    <row r="478" spans="1:30" ht="12" customHeight="1" x14ac:dyDescent="0.25">
      <c r="A478" s="29" t="str">
        <f t="shared" ref="A478:B478" si="509">IF(C478="","",COUNTIF(C$1:C477,C478)+C478)</f>
        <v/>
      </c>
      <c r="B478" s="29" t="str">
        <f t="shared" si="509"/>
        <v/>
      </c>
      <c r="C478" s="29" t="str">
        <f t="shared" si="272"/>
        <v/>
      </c>
      <c r="D478" s="29" t="str">
        <f t="shared" si="273"/>
        <v/>
      </c>
      <c r="E478" s="29">
        <f>'S16'!$Y$6</f>
        <v>1</v>
      </c>
      <c r="F478" s="29">
        <v>16</v>
      </c>
      <c r="G478" s="29">
        <v>28</v>
      </c>
      <c r="H478" s="29" t="str">
        <f>IF(AND(E478=1,'S16'!H$30&lt;&gt;""),'S16'!H$30,"")</f>
        <v/>
      </c>
      <c r="I478" s="29" t="str">
        <f>IF(AND(E478=2,'S16'!H$30&lt;&gt;""),'S16'!H$30,"")</f>
        <v/>
      </c>
      <c r="J478" s="29" t="str">
        <f>IF(ISERROR(VLOOKUP(G478,'S16'!L$13:AR$32,30,FALSE)),"",VLOOKUP(G478,'S16'!L$13:AR$32,30,FALSE))</f>
        <v/>
      </c>
      <c r="K478" s="29" t="str">
        <f>IF(ISERROR(VLOOKUP(G478,'S16'!T$13:AR$32,23,FALSE)),"",VLOOKUP(G478,'S16'!T$13:AR$32,23,FALSE))</f>
        <v/>
      </c>
      <c r="L478" s="29" t="str">
        <f>IF(ISERROR(VLOOKUP(G478,'S16'!AB$13:AR$32,16,FALSE)),"",VLOOKUP(G478,'S16'!AB$13:AR$32,16,FALSE))</f>
        <v/>
      </c>
      <c r="M478" s="29" t="str">
        <f>IF(ISERROR(VLOOKUP(G478,'S16'!AJ$13:AR$32,9,FALSE)),"",VLOOKUP(G478,'S16'!AJ$13:AR$32,9,FALSE))</f>
        <v/>
      </c>
      <c r="N478" s="27" t="str">
        <f t="shared" si="276"/>
        <v/>
      </c>
      <c r="O478" s="27" t="str">
        <f t="shared" si="277"/>
        <v/>
      </c>
      <c r="P478" s="27" t="str">
        <f>IF(N478="","",CHOOSE(VLOOKUP($V478,$A$1:$F$600,6,FALSE),AHS!$M$1,BHS!$M$1,CHS!$M$1,HMJHS!$M$1,KHS!$M$1,Kings!$M$1,MHS!$M$1,SWHS!$M$1,AMHS!$M$1,'S10'!$M$1,'S11'!$M$1,'S12'!$M$1,'S13'!$M$1,'S14'!$M$1,'S15'!$M$1,'S16'!$M$1,'S17'!$M$1,'S18'!$M$1,'S19'!$M$1,'S20'!$M$1))</f>
        <v/>
      </c>
      <c r="Q478" s="27" t="str">
        <f t="shared" si="278"/>
        <v/>
      </c>
      <c r="R478" s="27" t="str">
        <f t="shared" si="279"/>
        <v/>
      </c>
      <c r="S478" s="27" t="str">
        <f t="shared" si="280"/>
        <v/>
      </c>
      <c r="T478" s="27" t="str">
        <f t="shared" si="281"/>
        <v/>
      </c>
      <c r="U478" s="27" t="str">
        <f t="shared" si="282"/>
        <v/>
      </c>
      <c r="V478" s="27">
        <v>476</v>
      </c>
      <c r="W478" s="27" t="str">
        <f t="shared" si="283"/>
        <v/>
      </c>
      <c r="X478" s="27" t="str">
        <f t="shared" si="284"/>
        <v/>
      </c>
      <c r="Y478" s="27" t="str">
        <f>IF(W478="","",CHOOSE(VLOOKUP($V478,$B$1:$F$600,5,FALSE),AHS!$M$1,BHS!$M$1,CHS!$M$1,HMJHS!$M$1,KHS!$M$1,Kings!$M$1,MHS!$M$1,SWHS!$M$1,AMHS!$M$1,'S10'!$M$1,'S11'!$M$1,'S12'!$M$1,'S13'!$M$1,'S14'!$M$1,'S15'!$M$1,'S16'!$M$1,'S17'!$M$1,'S18'!$M$1,'S19'!$M$1,'S20'!$M$1))</f>
        <v/>
      </c>
      <c r="Z478" s="27" t="str">
        <f t="shared" si="285"/>
        <v/>
      </c>
      <c r="AA478" s="27" t="str">
        <f t="shared" si="286"/>
        <v/>
      </c>
      <c r="AB478" s="27" t="str">
        <f t="shared" si="287"/>
        <v/>
      </c>
      <c r="AC478" s="27" t="str">
        <f t="shared" si="288"/>
        <v/>
      </c>
      <c r="AD478" s="27" t="str">
        <f t="shared" si="289"/>
        <v/>
      </c>
    </row>
    <row r="479" spans="1:30" ht="12" customHeight="1" x14ac:dyDescent="0.25">
      <c r="A479" s="29" t="str">
        <f t="shared" ref="A479:B479" si="510">IF(C479="","",COUNTIF(C$1:C478,C479)+C479)</f>
        <v/>
      </c>
      <c r="B479" s="29" t="str">
        <f t="shared" si="510"/>
        <v/>
      </c>
      <c r="C479" s="29" t="str">
        <f t="shared" si="272"/>
        <v/>
      </c>
      <c r="D479" s="29" t="str">
        <f t="shared" si="273"/>
        <v/>
      </c>
      <c r="E479" s="29">
        <f>'S16'!$Y$6</f>
        <v>1</v>
      </c>
      <c r="F479" s="29">
        <v>16</v>
      </c>
      <c r="G479" s="29">
        <v>29</v>
      </c>
      <c r="H479" s="29" t="str">
        <f>IF(AND(E479=1,'S16'!H$31&lt;&gt;""),'S16'!H$31,"")</f>
        <v/>
      </c>
      <c r="I479" s="29" t="str">
        <f>IF(AND(E479=2,'S16'!H$31&lt;&gt;""),'S16'!H$31,"")</f>
        <v/>
      </c>
      <c r="J479" s="29" t="str">
        <f>IF(ISERROR(VLOOKUP(G479,'S16'!L$13:AR$32,30,FALSE)),"",VLOOKUP(G479,'S16'!L$13:AR$32,30,FALSE))</f>
        <v/>
      </c>
      <c r="K479" s="29" t="str">
        <f>IF(ISERROR(VLOOKUP(G479,'S16'!T$13:AR$32,23,FALSE)),"",VLOOKUP(G479,'S16'!T$13:AR$32,23,FALSE))</f>
        <v/>
      </c>
      <c r="L479" s="29" t="str">
        <f>IF(ISERROR(VLOOKUP(G479,'S16'!AB$13:AR$32,16,FALSE)),"",VLOOKUP(G479,'S16'!AB$13:AR$32,16,FALSE))</f>
        <v/>
      </c>
      <c r="M479" s="29" t="str">
        <f>IF(ISERROR(VLOOKUP(G479,'S16'!AJ$13:AR$32,9,FALSE)),"",VLOOKUP(G479,'S16'!AJ$13:AR$32,9,FALSE))</f>
        <v/>
      </c>
      <c r="N479" s="27" t="str">
        <f t="shared" si="276"/>
        <v/>
      </c>
      <c r="O479" s="27" t="str">
        <f t="shared" si="277"/>
        <v/>
      </c>
      <c r="P479" s="27" t="str">
        <f>IF(N479="","",CHOOSE(VLOOKUP($V479,$A$1:$F$600,6,FALSE),AHS!$M$1,BHS!$M$1,CHS!$M$1,HMJHS!$M$1,KHS!$M$1,Kings!$M$1,MHS!$M$1,SWHS!$M$1,AMHS!$M$1,'S10'!$M$1,'S11'!$M$1,'S12'!$M$1,'S13'!$M$1,'S14'!$M$1,'S15'!$M$1,'S16'!$M$1,'S17'!$M$1,'S18'!$M$1,'S19'!$M$1,'S20'!$M$1))</f>
        <v/>
      </c>
      <c r="Q479" s="27" t="str">
        <f t="shared" si="278"/>
        <v/>
      </c>
      <c r="R479" s="27" t="str">
        <f t="shared" si="279"/>
        <v/>
      </c>
      <c r="S479" s="27" t="str">
        <f t="shared" si="280"/>
        <v/>
      </c>
      <c r="T479" s="27" t="str">
        <f t="shared" si="281"/>
        <v/>
      </c>
      <c r="U479" s="27" t="str">
        <f t="shared" si="282"/>
        <v/>
      </c>
      <c r="V479" s="27">
        <v>477</v>
      </c>
      <c r="W479" s="27" t="str">
        <f t="shared" si="283"/>
        <v/>
      </c>
      <c r="X479" s="27" t="str">
        <f t="shared" si="284"/>
        <v/>
      </c>
      <c r="Y479" s="27" t="str">
        <f>IF(W479="","",CHOOSE(VLOOKUP($V479,$B$1:$F$600,5,FALSE),AHS!$M$1,BHS!$M$1,CHS!$M$1,HMJHS!$M$1,KHS!$M$1,Kings!$M$1,MHS!$M$1,SWHS!$M$1,AMHS!$M$1,'S10'!$M$1,'S11'!$M$1,'S12'!$M$1,'S13'!$M$1,'S14'!$M$1,'S15'!$M$1,'S16'!$M$1,'S17'!$M$1,'S18'!$M$1,'S19'!$M$1,'S20'!$M$1))</f>
        <v/>
      </c>
      <c r="Z479" s="27" t="str">
        <f t="shared" si="285"/>
        <v/>
      </c>
      <c r="AA479" s="27" t="str">
        <f t="shared" si="286"/>
        <v/>
      </c>
      <c r="AB479" s="27" t="str">
        <f t="shared" si="287"/>
        <v/>
      </c>
      <c r="AC479" s="27" t="str">
        <f t="shared" si="288"/>
        <v/>
      </c>
      <c r="AD479" s="27" t="str">
        <f t="shared" si="289"/>
        <v/>
      </c>
    </row>
    <row r="480" spans="1:30" ht="12" customHeight="1" x14ac:dyDescent="0.25">
      <c r="A480" s="29" t="str">
        <f t="shared" ref="A480:B480" si="511">IF(C480="","",COUNTIF(C$1:C479,C480)+C480)</f>
        <v/>
      </c>
      <c r="B480" s="29" t="str">
        <f t="shared" si="511"/>
        <v/>
      </c>
      <c r="C480" s="29" t="str">
        <f t="shared" si="272"/>
        <v/>
      </c>
      <c r="D480" s="29" t="str">
        <f t="shared" si="273"/>
        <v/>
      </c>
      <c r="E480" s="29">
        <f>'S16'!$Y$6</f>
        <v>1</v>
      </c>
      <c r="F480" s="29">
        <v>16</v>
      </c>
      <c r="G480" s="29">
        <v>30</v>
      </c>
      <c r="H480" s="29" t="str">
        <f>IF(AND(E480=1,'S16'!H$32&lt;&gt;""),'S16'!H$32,"")</f>
        <v/>
      </c>
      <c r="I480" s="29" t="str">
        <f>IF(AND(E480=2,'S16'!H$32&lt;&gt;""),'S16'!H$32,"")</f>
        <v/>
      </c>
      <c r="J480" s="29" t="str">
        <f>IF(ISERROR(VLOOKUP(G480,'S16'!L$13:AR$32,30,FALSE)),"",VLOOKUP(G480,'S16'!L$13:AR$32,30,FALSE))</f>
        <v/>
      </c>
      <c r="K480" s="29" t="str">
        <f>IF(ISERROR(VLOOKUP(G480,'S16'!T$13:AR$32,23,FALSE)),"",VLOOKUP(G480,'S16'!T$13:AR$32,23,FALSE))</f>
        <v/>
      </c>
      <c r="L480" s="29" t="str">
        <f>IF(ISERROR(VLOOKUP(G480,'S16'!AB$13:AR$32,16,FALSE)),"",VLOOKUP(G480,'S16'!AB$13:AR$32,16,FALSE))</f>
        <v/>
      </c>
      <c r="M480" s="29" t="str">
        <f>IF(ISERROR(VLOOKUP(G480,'S16'!AJ$13:AR$32,9,FALSE)),"",VLOOKUP(G480,'S16'!AJ$13:AR$32,9,FALSE))</f>
        <v/>
      </c>
      <c r="N480" s="27" t="str">
        <f t="shared" si="276"/>
        <v/>
      </c>
      <c r="O480" s="27" t="str">
        <f t="shared" si="277"/>
        <v/>
      </c>
      <c r="P480" s="27" t="str">
        <f>IF(N480="","",CHOOSE(VLOOKUP($V480,$A$1:$F$600,6,FALSE),AHS!$M$1,BHS!$M$1,CHS!$M$1,HMJHS!$M$1,KHS!$M$1,Kings!$M$1,MHS!$M$1,SWHS!$M$1,AMHS!$M$1,'S10'!$M$1,'S11'!$M$1,'S12'!$M$1,'S13'!$M$1,'S14'!$M$1,'S15'!$M$1,'S16'!$M$1,'S17'!$M$1,'S18'!$M$1,'S19'!$M$1,'S20'!$M$1))</f>
        <v/>
      </c>
      <c r="Q480" s="27" t="str">
        <f t="shared" si="278"/>
        <v/>
      </c>
      <c r="R480" s="27" t="str">
        <f t="shared" si="279"/>
        <v/>
      </c>
      <c r="S480" s="27" t="str">
        <f t="shared" si="280"/>
        <v/>
      </c>
      <c r="T480" s="27" t="str">
        <f t="shared" si="281"/>
        <v/>
      </c>
      <c r="U480" s="27" t="str">
        <f t="shared" si="282"/>
        <v/>
      </c>
      <c r="V480" s="27">
        <v>478</v>
      </c>
      <c r="W480" s="27" t="str">
        <f t="shared" si="283"/>
        <v/>
      </c>
      <c r="X480" s="27" t="str">
        <f t="shared" si="284"/>
        <v/>
      </c>
      <c r="Y480" s="27" t="str">
        <f>IF(W480="","",CHOOSE(VLOOKUP($V480,$B$1:$F$600,5,FALSE),AHS!$M$1,BHS!$M$1,CHS!$M$1,HMJHS!$M$1,KHS!$M$1,Kings!$M$1,MHS!$M$1,SWHS!$M$1,AMHS!$M$1,'S10'!$M$1,'S11'!$M$1,'S12'!$M$1,'S13'!$M$1,'S14'!$M$1,'S15'!$M$1,'S16'!$M$1,'S17'!$M$1,'S18'!$M$1,'S19'!$M$1,'S20'!$M$1))</f>
        <v/>
      </c>
      <c r="Z480" s="27" t="str">
        <f t="shared" si="285"/>
        <v/>
      </c>
      <c r="AA480" s="27" t="str">
        <f t="shared" si="286"/>
        <v/>
      </c>
      <c r="AB480" s="27" t="str">
        <f t="shared" si="287"/>
        <v/>
      </c>
      <c r="AC480" s="27" t="str">
        <f t="shared" si="288"/>
        <v/>
      </c>
      <c r="AD480" s="27" t="str">
        <f t="shared" si="289"/>
        <v/>
      </c>
    </row>
    <row r="481" spans="1:30" ht="12" customHeight="1" x14ac:dyDescent="0.25">
      <c r="A481" s="29" t="str">
        <f t="shared" ref="A481:B481" si="512">IF(C481="","",COUNTIF(C$1:C480,C481)+C481)</f>
        <v/>
      </c>
      <c r="B481" s="29" t="str">
        <f t="shared" si="512"/>
        <v/>
      </c>
      <c r="C481" s="29" t="str">
        <f t="shared" si="272"/>
        <v/>
      </c>
      <c r="D481" s="29" t="str">
        <f t="shared" si="273"/>
        <v/>
      </c>
      <c r="E481" s="29">
        <f>'S17'!$Y$6</f>
        <v>1</v>
      </c>
      <c r="F481" s="29">
        <v>17</v>
      </c>
      <c r="G481" s="29">
        <v>1</v>
      </c>
      <c r="H481" s="29" t="str">
        <f>IF(AND(E481=1,'S17'!H$3&lt;&gt;""),'S17'!H$3,"")</f>
        <v/>
      </c>
      <c r="I481" s="29" t="str">
        <f>IF(AND(E481=2,'S17'!H$3&lt;&gt;""),'S17'!H$3,"")</f>
        <v/>
      </c>
      <c r="J481" s="29" t="str">
        <f>IF(ISERROR(VLOOKUP(G481,'S17'!L$13:AR$32,30,FALSE)),"",VLOOKUP(G481,'S17'!L$13:AR$32,30,FALSE))</f>
        <v/>
      </c>
      <c r="K481" s="29" t="str">
        <f>IF(ISERROR(VLOOKUP(G481,'S17'!T$13:AR$32,23,FALSE)),"",VLOOKUP(G481,'S17'!T$13:AR$32,23,FALSE))</f>
        <v/>
      </c>
      <c r="L481" s="29" t="str">
        <f>IF(ISERROR(VLOOKUP(G481,'S17'!AB$13:AR$32,16,FALSE)),"",VLOOKUP(G481,'S17'!AB$13:AR$32,16,FALSE))</f>
        <v/>
      </c>
      <c r="M481" s="29" t="str">
        <f>IF(ISERROR(VLOOKUP(G481,'S17'!AJ$13:AR$32,9,FALSE)),"",VLOOKUP(G481,'S17'!AJ$13:AR$32,9,FALSE))</f>
        <v/>
      </c>
      <c r="N481" s="27" t="str">
        <f t="shared" si="276"/>
        <v/>
      </c>
      <c r="O481" s="27" t="str">
        <f t="shared" si="277"/>
        <v/>
      </c>
      <c r="P481" s="27" t="str">
        <f>IF(N481="","",CHOOSE(VLOOKUP($V481,$A$1:$F$600,6,FALSE),AHS!$M$1,BHS!$M$1,CHS!$M$1,HMJHS!$M$1,KHS!$M$1,Kings!$M$1,MHS!$M$1,SWHS!$M$1,AMHS!$M$1,'S10'!$M$1,'S11'!$M$1,'S12'!$M$1,'S13'!$M$1,'S14'!$M$1,'S15'!$M$1,'S16'!$M$1,'S17'!$M$1,'S18'!$M$1,'S19'!$M$1,'S20'!$M$1))</f>
        <v/>
      </c>
      <c r="Q481" s="27" t="str">
        <f t="shared" si="278"/>
        <v/>
      </c>
      <c r="R481" s="27" t="str">
        <f t="shared" si="279"/>
        <v/>
      </c>
      <c r="S481" s="27" t="str">
        <f t="shared" si="280"/>
        <v/>
      </c>
      <c r="T481" s="27" t="str">
        <f t="shared" si="281"/>
        <v/>
      </c>
      <c r="U481" s="27" t="str">
        <f t="shared" si="282"/>
        <v/>
      </c>
      <c r="V481" s="27">
        <v>479</v>
      </c>
      <c r="W481" s="27" t="str">
        <f t="shared" si="283"/>
        <v/>
      </c>
      <c r="X481" s="27" t="str">
        <f t="shared" si="284"/>
        <v/>
      </c>
      <c r="Y481" s="27" t="str">
        <f>IF(W481="","",CHOOSE(VLOOKUP($V481,$B$1:$F$600,5,FALSE),AHS!$M$1,BHS!$M$1,CHS!$M$1,HMJHS!$M$1,KHS!$M$1,Kings!$M$1,MHS!$M$1,SWHS!$M$1,AMHS!$M$1,'S10'!$M$1,'S11'!$M$1,'S12'!$M$1,'S13'!$M$1,'S14'!$M$1,'S15'!$M$1,'S16'!$M$1,'S17'!$M$1,'S18'!$M$1,'S19'!$M$1,'S20'!$M$1))</f>
        <v/>
      </c>
      <c r="Z481" s="27" t="str">
        <f t="shared" si="285"/>
        <v/>
      </c>
      <c r="AA481" s="27" t="str">
        <f t="shared" si="286"/>
        <v/>
      </c>
      <c r="AB481" s="27" t="str">
        <f t="shared" si="287"/>
        <v/>
      </c>
      <c r="AC481" s="27" t="str">
        <f t="shared" si="288"/>
        <v/>
      </c>
      <c r="AD481" s="27" t="str">
        <f t="shared" si="289"/>
        <v/>
      </c>
    </row>
    <row r="482" spans="1:30" ht="12" customHeight="1" x14ac:dyDescent="0.25">
      <c r="A482" s="29" t="str">
        <f t="shared" ref="A482:B482" si="513">IF(C482="","",COUNTIF(C$1:C481,C482)+C482)</f>
        <v/>
      </c>
      <c r="B482" s="29" t="str">
        <f t="shared" si="513"/>
        <v/>
      </c>
      <c r="C482" s="29" t="str">
        <f t="shared" si="272"/>
        <v/>
      </c>
      <c r="D482" s="29" t="str">
        <f t="shared" si="273"/>
        <v/>
      </c>
      <c r="E482" s="29">
        <f>'S17'!$Y$6</f>
        <v>1</v>
      </c>
      <c r="F482" s="29">
        <v>17</v>
      </c>
      <c r="G482" s="29">
        <v>2</v>
      </c>
      <c r="H482" s="29" t="str">
        <f>IF(AND(E482=1,'S17'!H$4&lt;&gt;""),'S17'!H$4,"")</f>
        <v/>
      </c>
      <c r="I482" s="29" t="str">
        <f>IF(AND(E482=2,'S17'!H$4&lt;&gt;""),'S17'!H$4,"")</f>
        <v/>
      </c>
      <c r="J482" s="29" t="str">
        <f>IF(ISERROR(VLOOKUP(G482,'S17'!L$13:AR$32,30,FALSE)),"",VLOOKUP(G482,'S17'!L$13:AR$32,30,FALSE))</f>
        <v/>
      </c>
      <c r="K482" s="29" t="str">
        <f>IF(ISERROR(VLOOKUP(G482,'S17'!T$13:AR$32,23,FALSE)),"",VLOOKUP(G482,'S17'!T$13:AR$32,23,FALSE))</f>
        <v/>
      </c>
      <c r="L482" s="29" t="str">
        <f>IF(ISERROR(VLOOKUP(G482,'S17'!AB$13:AR$32,16,FALSE)),"",VLOOKUP(G482,'S17'!AB$13:AR$32,16,FALSE))</f>
        <v/>
      </c>
      <c r="M482" s="29" t="str">
        <f>IF(ISERROR(VLOOKUP(G482,'S17'!AJ$13:AR$32,9,FALSE)),"",VLOOKUP(G482,'S17'!AJ$13:AR$32,9,FALSE))</f>
        <v/>
      </c>
      <c r="N482" s="27" t="str">
        <f t="shared" si="276"/>
        <v/>
      </c>
      <c r="O482" s="27" t="str">
        <f t="shared" si="277"/>
        <v/>
      </c>
      <c r="P482" s="27" t="str">
        <f>IF(N482="","",CHOOSE(VLOOKUP($V482,$A$1:$F$600,6,FALSE),AHS!$M$1,BHS!$M$1,CHS!$M$1,HMJHS!$M$1,KHS!$M$1,Kings!$M$1,MHS!$M$1,SWHS!$M$1,AMHS!$M$1,'S10'!$M$1,'S11'!$M$1,'S12'!$M$1,'S13'!$M$1,'S14'!$M$1,'S15'!$M$1,'S16'!$M$1,'S17'!$M$1,'S18'!$M$1,'S19'!$M$1,'S20'!$M$1))</f>
        <v/>
      </c>
      <c r="Q482" s="27" t="str">
        <f t="shared" si="278"/>
        <v/>
      </c>
      <c r="R482" s="27" t="str">
        <f t="shared" si="279"/>
        <v/>
      </c>
      <c r="S482" s="27" t="str">
        <f t="shared" si="280"/>
        <v/>
      </c>
      <c r="T482" s="27" t="str">
        <f t="shared" si="281"/>
        <v/>
      </c>
      <c r="U482" s="27" t="str">
        <f t="shared" si="282"/>
        <v/>
      </c>
      <c r="V482" s="27">
        <v>480</v>
      </c>
      <c r="W482" s="27" t="str">
        <f t="shared" si="283"/>
        <v/>
      </c>
      <c r="X482" s="27" t="str">
        <f t="shared" si="284"/>
        <v/>
      </c>
      <c r="Y482" s="27" t="str">
        <f>IF(W482="","",CHOOSE(VLOOKUP($V482,$B$1:$F$600,5,FALSE),AHS!$M$1,BHS!$M$1,CHS!$M$1,HMJHS!$M$1,KHS!$M$1,Kings!$M$1,MHS!$M$1,SWHS!$M$1,AMHS!$M$1,'S10'!$M$1,'S11'!$M$1,'S12'!$M$1,'S13'!$M$1,'S14'!$M$1,'S15'!$M$1,'S16'!$M$1,'S17'!$M$1,'S18'!$M$1,'S19'!$M$1,'S20'!$M$1))</f>
        <v/>
      </c>
      <c r="Z482" s="27" t="str">
        <f t="shared" si="285"/>
        <v/>
      </c>
      <c r="AA482" s="27" t="str">
        <f t="shared" si="286"/>
        <v/>
      </c>
      <c r="AB482" s="27" t="str">
        <f t="shared" si="287"/>
        <v/>
      </c>
      <c r="AC482" s="27" t="str">
        <f t="shared" si="288"/>
        <v/>
      </c>
      <c r="AD482" s="27" t="str">
        <f t="shared" si="289"/>
        <v/>
      </c>
    </row>
    <row r="483" spans="1:30" ht="12" customHeight="1" x14ac:dyDescent="0.25">
      <c r="A483" s="29" t="str">
        <f t="shared" ref="A483:B483" si="514">IF(C483="","",COUNTIF(C$1:C482,C483)+C483)</f>
        <v/>
      </c>
      <c r="B483" s="29" t="str">
        <f t="shared" si="514"/>
        <v/>
      </c>
      <c r="C483" s="29" t="str">
        <f t="shared" si="272"/>
        <v/>
      </c>
      <c r="D483" s="29" t="str">
        <f t="shared" si="273"/>
        <v/>
      </c>
      <c r="E483" s="29">
        <f>'S17'!$Y$6</f>
        <v>1</v>
      </c>
      <c r="F483" s="29">
        <v>17</v>
      </c>
      <c r="G483" s="29">
        <v>3</v>
      </c>
      <c r="H483" s="29" t="str">
        <f>IF(AND(E483=1,'S17'!H$5&lt;&gt;""),'S17'!H$5,"")</f>
        <v/>
      </c>
      <c r="I483" s="29" t="str">
        <f>IF(AND(E483=2,'S17'!H$5&lt;&gt;""),'S17'!H$5,"")</f>
        <v/>
      </c>
      <c r="J483" s="29" t="str">
        <f>IF(ISERROR(VLOOKUP(G483,'S17'!L$13:AR$32,30,FALSE)),"",VLOOKUP(G483,'S17'!L$13:AR$32,30,FALSE))</f>
        <v/>
      </c>
      <c r="K483" s="29" t="str">
        <f>IF(ISERROR(VLOOKUP(G483,'S17'!T$13:AR$32,23,FALSE)),"",VLOOKUP(G483,'S17'!T$13:AR$32,23,FALSE))</f>
        <v/>
      </c>
      <c r="L483" s="29" t="str">
        <f>IF(ISERROR(VLOOKUP(G483,'S17'!AB$13:AR$32,16,FALSE)),"",VLOOKUP(G483,'S17'!AB$13:AR$32,16,FALSE))</f>
        <v/>
      </c>
      <c r="M483" s="29" t="str">
        <f>IF(ISERROR(VLOOKUP(G483,'S17'!AJ$13:AR$32,9,FALSE)),"",VLOOKUP(G483,'S17'!AJ$13:AR$32,9,FALSE))</f>
        <v/>
      </c>
      <c r="N483" s="27" t="str">
        <f t="shared" si="276"/>
        <v/>
      </c>
      <c r="O483" s="27" t="str">
        <f t="shared" si="277"/>
        <v/>
      </c>
      <c r="P483" s="27" t="str">
        <f>IF(N483="","",CHOOSE(VLOOKUP($V483,$A$1:$F$600,6,FALSE),AHS!$M$1,BHS!$M$1,CHS!$M$1,HMJHS!$M$1,KHS!$M$1,Kings!$M$1,MHS!$M$1,SWHS!$M$1,AMHS!$M$1,'S10'!$M$1,'S11'!$M$1,'S12'!$M$1,'S13'!$M$1,'S14'!$M$1,'S15'!$M$1,'S16'!$M$1,'S17'!$M$1,'S18'!$M$1,'S19'!$M$1,'S20'!$M$1))</f>
        <v/>
      </c>
      <c r="Q483" s="27" t="str">
        <f t="shared" si="278"/>
        <v/>
      </c>
      <c r="R483" s="27" t="str">
        <f t="shared" si="279"/>
        <v/>
      </c>
      <c r="S483" s="27" t="str">
        <f t="shared" si="280"/>
        <v/>
      </c>
      <c r="T483" s="27" t="str">
        <f t="shared" si="281"/>
        <v/>
      </c>
      <c r="U483" s="27" t="str">
        <f t="shared" si="282"/>
        <v/>
      </c>
      <c r="V483" s="27">
        <v>481</v>
      </c>
      <c r="W483" s="27" t="str">
        <f t="shared" si="283"/>
        <v/>
      </c>
      <c r="X483" s="27" t="str">
        <f t="shared" si="284"/>
        <v/>
      </c>
      <c r="Y483" s="27" t="str">
        <f>IF(W483="","",CHOOSE(VLOOKUP($V483,$B$1:$F$600,5,FALSE),AHS!$M$1,BHS!$M$1,CHS!$M$1,HMJHS!$M$1,KHS!$M$1,Kings!$M$1,MHS!$M$1,SWHS!$M$1,AMHS!$M$1,'S10'!$M$1,'S11'!$M$1,'S12'!$M$1,'S13'!$M$1,'S14'!$M$1,'S15'!$M$1,'S16'!$M$1,'S17'!$M$1,'S18'!$M$1,'S19'!$M$1,'S20'!$M$1))</f>
        <v/>
      </c>
      <c r="Z483" s="27" t="str">
        <f t="shared" si="285"/>
        <v/>
      </c>
      <c r="AA483" s="27" t="str">
        <f t="shared" si="286"/>
        <v/>
      </c>
      <c r="AB483" s="27" t="str">
        <f t="shared" si="287"/>
        <v/>
      </c>
      <c r="AC483" s="27" t="str">
        <f t="shared" si="288"/>
        <v/>
      </c>
      <c r="AD483" s="27" t="str">
        <f t="shared" si="289"/>
        <v/>
      </c>
    </row>
    <row r="484" spans="1:30" ht="12" customHeight="1" x14ac:dyDescent="0.25">
      <c r="A484" s="29" t="str">
        <f t="shared" ref="A484:B484" si="515">IF(C484="","",COUNTIF(C$1:C483,C484)+C484)</f>
        <v/>
      </c>
      <c r="B484" s="29" t="str">
        <f t="shared" si="515"/>
        <v/>
      </c>
      <c r="C484" s="29" t="str">
        <f t="shared" si="272"/>
        <v/>
      </c>
      <c r="D484" s="29" t="str">
        <f t="shared" si="273"/>
        <v/>
      </c>
      <c r="E484" s="29">
        <f>'S17'!$Y$6</f>
        <v>1</v>
      </c>
      <c r="F484" s="29">
        <v>17</v>
      </c>
      <c r="G484" s="29">
        <v>4</v>
      </c>
      <c r="H484" s="29" t="str">
        <f>IF(AND(E484=1,'S17'!H$6&lt;&gt;""),'S17'!H$6,"")</f>
        <v/>
      </c>
      <c r="I484" s="29" t="str">
        <f>IF(AND(E484=2,'S17'!H$6&lt;&gt;""),'S17'!H$6,"")</f>
        <v/>
      </c>
      <c r="J484" s="29" t="str">
        <f>IF(ISERROR(VLOOKUP(G484,'S17'!L$13:AR$32,30,FALSE)),"",VLOOKUP(G484,'S17'!L$13:AR$32,30,FALSE))</f>
        <v/>
      </c>
      <c r="K484" s="29" t="str">
        <f>IF(ISERROR(VLOOKUP(G484,'S17'!T$13:AR$32,23,FALSE)),"",VLOOKUP(G484,'S17'!T$13:AR$32,23,FALSE))</f>
        <v/>
      </c>
      <c r="L484" s="29" t="str">
        <f>IF(ISERROR(VLOOKUP(G484,'S17'!AB$13:AR$32,16,FALSE)),"",VLOOKUP(G484,'S17'!AB$13:AR$32,16,FALSE))</f>
        <v/>
      </c>
      <c r="M484" s="29" t="str">
        <f>IF(ISERROR(VLOOKUP(G484,'S17'!AJ$13:AR$32,9,FALSE)),"",VLOOKUP(G484,'S17'!AJ$13:AR$32,9,FALSE))</f>
        <v/>
      </c>
      <c r="N484" s="27" t="str">
        <f t="shared" si="276"/>
        <v/>
      </c>
      <c r="O484" s="27" t="str">
        <f t="shared" si="277"/>
        <v/>
      </c>
      <c r="P484" s="27" t="str">
        <f>IF(N484="","",CHOOSE(VLOOKUP($V484,$A$1:$F$600,6,FALSE),AHS!$M$1,BHS!$M$1,CHS!$M$1,HMJHS!$M$1,KHS!$M$1,Kings!$M$1,MHS!$M$1,SWHS!$M$1,AMHS!$M$1,'S10'!$M$1,'S11'!$M$1,'S12'!$M$1,'S13'!$M$1,'S14'!$M$1,'S15'!$M$1,'S16'!$M$1,'S17'!$M$1,'S18'!$M$1,'S19'!$M$1,'S20'!$M$1))</f>
        <v/>
      </c>
      <c r="Q484" s="27" t="str">
        <f t="shared" si="278"/>
        <v/>
      </c>
      <c r="R484" s="27" t="str">
        <f t="shared" si="279"/>
        <v/>
      </c>
      <c r="S484" s="27" t="str">
        <f t="shared" si="280"/>
        <v/>
      </c>
      <c r="T484" s="27" t="str">
        <f t="shared" si="281"/>
        <v/>
      </c>
      <c r="U484" s="27" t="str">
        <f t="shared" si="282"/>
        <v/>
      </c>
      <c r="V484" s="27">
        <v>482</v>
      </c>
      <c r="W484" s="27" t="str">
        <f t="shared" si="283"/>
        <v/>
      </c>
      <c r="X484" s="27" t="str">
        <f t="shared" si="284"/>
        <v/>
      </c>
      <c r="Y484" s="27" t="str">
        <f>IF(W484="","",CHOOSE(VLOOKUP($V484,$B$1:$F$600,5,FALSE),AHS!$M$1,BHS!$M$1,CHS!$M$1,HMJHS!$M$1,KHS!$M$1,Kings!$M$1,MHS!$M$1,SWHS!$M$1,AMHS!$M$1,'S10'!$M$1,'S11'!$M$1,'S12'!$M$1,'S13'!$M$1,'S14'!$M$1,'S15'!$M$1,'S16'!$M$1,'S17'!$M$1,'S18'!$M$1,'S19'!$M$1,'S20'!$M$1))</f>
        <v/>
      </c>
      <c r="Z484" s="27" t="str">
        <f t="shared" si="285"/>
        <v/>
      </c>
      <c r="AA484" s="27" t="str">
        <f t="shared" si="286"/>
        <v/>
      </c>
      <c r="AB484" s="27" t="str">
        <f t="shared" si="287"/>
        <v/>
      </c>
      <c r="AC484" s="27" t="str">
        <f t="shared" si="288"/>
        <v/>
      </c>
      <c r="AD484" s="27" t="str">
        <f t="shared" si="289"/>
        <v/>
      </c>
    </row>
    <row r="485" spans="1:30" ht="12" customHeight="1" x14ac:dyDescent="0.25">
      <c r="A485" s="29" t="str">
        <f t="shared" ref="A485:B485" si="516">IF(C485="","",COUNTIF(C$1:C484,C485)+C485)</f>
        <v/>
      </c>
      <c r="B485" s="29" t="str">
        <f t="shared" si="516"/>
        <v/>
      </c>
      <c r="C485" s="29" t="str">
        <f t="shared" si="272"/>
        <v/>
      </c>
      <c r="D485" s="29" t="str">
        <f t="shared" si="273"/>
        <v/>
      </c>
      <c r="E485" s="29">
        <f>'S17'!$Y$6</f>
        <v>1</v>
      </c>
      <c r="F485" s="29">
        <v>17</v>
      </c>
      <c r="G485" s="29">
        <v>5</v>
      </c>
      <c r="H485" s="29" t="str">
        <f>IF(AND(E485=1,'S17'!H$7&lt;&gt;""),'S17'!H$7,"")</f>
        <v/>
      </c>
      <c r="I485" s="29" t="str">
        <f>IF(AND(E485=2,'S17'!H$7&lt;&gt;""),'S17'!H$7,"")</f>
        <v/>
      </c>
      <c r="J485" s="29" t="str">
        <f>IF(ISERROR(VLOOKUP(G485,'S17'!L$13:AR$32,30,FALSE)),"",VLOOKUP(G485,'S17'!L$13:AR$32,30,FALSE))</f>
        <v/>
      </c>
      <c r="K485" s="29" t="str">
        <f>IF(ISERROR(VLOOKUP(G485,'S17'!T$13:AR$32,23,FALSE)),"",VLOOKUP(G485,'S17'!T$13:AR$32,23,FALSE))</f>
        <v/>
      </c>
      <c r="L485" s="29" t="str">
        <f>IF(ISERROR(VLOOKUP(G485,'S17'!AB$13:AR$32,16,FALSE)),"",VLOOKUP(G485,'S17'!AB$13:AR$32,16,FALSE))</f>
        <v/>
      </c>
      <c r="M485" s="29" t="str">
        <f>IF(ISERROR(VLOOKUP(G485,'S17'!AJ$13:AR$32,9,FALSE)),"",VLOOKUP(G485,'S17'!AJ$13:AR$32,9,FALSE))</f>
        <v/>
      </c>
      <c r="N485" s="27" t="str">
        <f t="shared" si="276"/>
        <v/>
      </c>
      <c r="O485" s="27" t="str">
        <f t="shared" si="277"/>
        <v/>
      </c>
      <c r="P485" s="27" t="str">
        <f>IF(N485="","",CHOOSE(VLOOKUP($V485,$A$1:$F$600,6,FALSE),AHS!$M$1,BHS!$M$1,CHS!$M$1,HMJHS!$M$1,KHS!$M$1,Kings!$M$1,MHS!$M$1,SWHS!$M$1,AMHS!$M$1,'S10'!$M$1,'S11'!$M$1,'S12'!$M$1,'S13'!$M$1,'S14'!$M$1,'S15'!$M$1,'S16'!$M$1,'S17'!$M$1,'S18'!$M$1,'S19'!$M$1,'S20'!$M$1))</f>
        <v/>
      </c>
      <c r="Q485" s="27" t="str">
        <f t="shared" si="278"/>
        <v/>
      </c>
      <c r="R485" s="27" t="str">
        <f t="shared" si="279"/>
        <v/>
      </c>
      <c r="S485" s="27" t="str">
        <f t="shared" si="280"/>
        <v/>
      </c>
      <c r="T485" s="27" t="str">
        <f t="shared" si="281"/>
        <v/>
      </c>
      <c r="U485" s="27" t="str">
        <f t="shared" si="282"/>
        <v/>
      </c>
      <c r="V485" s="27">
        <v>483</v>
      </c>
      <c r="W485" s="27" t="str">
        <f t="shared" si="283"/>
        <v/>
      </c>
      <c r="X485" s="27" t="str">
        <f t="shared" si="284"/>
        <v/>
      </c>
      <c r="Y485" s="27" t="str">
        <f>IF(W485="","",CHOOSE(VLOOKUP($V485,$B$1:$F$600,5,FALSE),AHS!$M$1,BHS!$M$1,CHS!$M$1,HMJHS!$M$1,KHS!$M$1,Kings!$M$1,MHS!$M$1,SWHS!$M$1,AMHS!$M$1,'S10'!$M$1,'S11'!$M$1,'S12'!$M$1,'S13'!$M$1,'S14'!$M$1,'S15'!$M$1,'S16'!$M$1,'S17'!$M$1,'S18'!$M$1,'S19'!$M$1,'S20'!$M$1))</f>
        <v/>
      </c>
      <c r="Z485" s="27" t="str">
        <f t="shared" si="285"/>
        <v/>
      </c>
      <c r="AA485" s="27" t="str">
        <f t="shared" si="286"/>
        <v/>
      </c>
      <c r="AB485" s="27" t="str">
        <f t="shared" si="287"/>
        <v/>
      </c>
      <c r="AC485" s="27" t="str">
        <f t="shared" si="288"/>
        <v/>
      </c>
      <c r="AD485" s="27" t="str">
        <f t="shared" si="289"/>
        <v/>
      </c>
    </row>
    <row r="486" spans="1:30" ht="12" customHeight="1" x14ac:dyDescent="0.25">
      <c r="A486" s="29" t="str">
        <f t="shared" ref="A486:B486" si="517">IF(C486="","",COUNTIF(C$1:C485,C486)+C486)</f>
        <v/>
      </c>
      <c r="B486" s="29" t="str">
        <f t="shared" si="517"/>
        <v/>
      </c>
      <c r="C486" s="29" t="str">
        <f t="shared" si="272"/>
        <v/>
      </c>
      <c r="D486" s="29" t="str">
        <f t="shared" si="273"/>
        <v/>
      </c>
      <c r="E486" s="29">
        <f>'S17'!$Y$6</f>
        <v>1</v>
      </c>
      <c r="F486" s="29">
        <v>17</v>
      </c>
      <c r="G486" s="29">
        <v>6</v>
      </c>
      <c r="H486" s="29" t="str">
        <f>IF(AND(E486=1,'S17'!H$8&lt;&gt;""),'S17'!H$8,"")</f>
        <v/>
      </c>
      <c r="I486" s="29" t="str">
        <f>IF(AND(E486=2,'S17'!H$8&lt;&gt;""),'S17'!H$8,"")</f>
        <v/>
      </c>
      <c r="J486" s="29" t="str">
        <f>IF(ISERROR(VLOOKUP(G486,'S17'!L$13:AR$32,30,FALSE)),"",VLOOKUP(G486,'S17'!L$13:AR$32,30,FALSE))</f>
        <v/>
      </c>
      <c r="K486" s="29" t="str">
        <f>IF(ISERROR(VLOOKUP(G486,'S17'!T$13:AR$32,23,FALSE)),"",VLOOKUP(G486,'S17'!T$13:AR$32,23,FALSE))</f>
        <v/>
      </c>
      <c r="L486" s="29" t="str">
        <f>IF(ISERROR(VLOOKUP(G486,'S17'!AB$13:AR$32,16,FALSE)),"",VLOOKUP(G486,'S17'!AB$13:AR$32,16,FALSE))</f>
        <v/>
      </c>
      <c r="M486" s="29" t="str">
        <f>IF(ISERROR(VLOOKUP(G486,'S17'!AJ$13:AR$32,9,FALSE)),"",VLOOKUP(G486,'S17'!AJ$13:AR$32,9,FALSE))</f>
        <v/>
      </c>
      <c r="N486" s="27" t="str">
        <f t="shared" si="276"/>
        <v/>
      </c>
      <c r="O486" s="27" t="str">
        <f t="shared" si="277"/>
        <v/>
      </c>
      <c r="P486" s="27" t="str">
        <f>IF(N486="","",CHOOSE(VLOOKUP($V486,$A$1:$F$600,6,FALSE),AHS!$M$1,BHS!$M$1,CHS!$M$1,HMJHS!$M$1,KHS!$M$1,Kings!$M$1,MHS!$M$1,SWHS!$M$1,AMHS!$M$1,'S10'!$M$1,'S11'!$M$1,'S12'!$M$1,'S13'!$M$1,'S14'!$M$1,'S15'!$M$1,'S16'!$M$1,'S17'!$M$1,'S18'!$M$1,'S19'!$M$1,'S20'!$M$1))</f>
        <v/>
      </c>
      <c r="Q486" s="27" t="str">
        <f t="shared" si="278"/>
        <v/>
      </c>
      <c r="R486" s="27" t="str">
        <f t="shared" si="279"/>
        <v/>
      </c>
      <c r="S486" s="27" t="str">
        <f t="shared" si="280"/>
        <v/>
      </c>
      <c r="T486" s="27" t="str">
        <f t="shared" si="281"/>
        <v/>
      </c>
      <c r="U486" s="27" t="str">
        <f t="shared" si="282"/>
        <v/>
      </c>
      <c r="V486" s="27">
        <v>484</v>
      </c>
      <c r="W486" s="27" t="str">
        <f t="shared" si="283"/>
        <v/>
      </c>
      <c r="X486" s="27" t="str">
        <f t="shared" si="284"/>
        <v/>
      </c>
      <c r="Y486" s="27" t="str">
        <f>IF(W486="","",CHOOSE(VLOOKUP($V486,$B$1:$F$600,5,FALSE),AHS!$M$1,BHS!$M$1,CHS!$M$1,HMJHS!$M$1,KHS!$M$1,Kings!$M$1,MHS!$M$1,SWHS!$M$1,AMHS!$M$1,'S10'!$M$1,'S11'!$M$1,'S12'!$M$1,'S13'!$M$1,'S14'!$M$1,'S15'!$M$1,'S16'!$M$1,'S17'!$M$1,'S18'!$M$1,'S19'!$M$1,'S20'!$M$1))</f>
        <v/>
      </c>
      <c r="Z486" s="27" t="str">
        <f t="shared" si="285"/>
        <v/>
      </c>
      <c r="AA486" s="27" t="str">
        <f t="shared" si="286"/>
        <v/>
      </c>
      <c r="AB486" s="27" t="str">
        <f t="shared" si="287"/>
        <v/>
      </c>
      <c r="AC486" s="27" t="str">
        <f t="shared" si="288"/>
        <v/>
      </c>
      <c r="AD486" s="27" t="str">
        <f t="shared" si="289"/>
        <v/>
      </c>
    </row>
    <row r="487" spans="1:30" ht="12" customHeight="1" x14ac:dyDescent="0.25">
      <c r="A487" s="29" t="str">
        <f t="shared" ref="A487:B487" si="518">IF(C487="","",COUNTIF(C$1:C486,C487)+C487)</f>
        <v/>
      </c>
      <c r="B487" s="29" t="str">
        <f t="shared" si="518"/>
        <v/>
      </c>
      <c r="C487" s="29" t="str">
        <f t="shared" si="272"/>
        <v/>
      </c>
      <c r="D487" s="29" t="str">
        <f t="shared" si="273"/>
        <v/>
      </c>
      <c r="E487" s="29">
        <f>'S17'!$Y$6</f>
        <v>1</v>
      </c>
      <c r="F487" s="29">
        <v>17</v>
      </c>
      <c r="G487" s="29">
        <v>7</v>
      </c>
      <c r="H487" s="29" t="str">
        <f>IF(AND(E487=1,'S17'!H$9&lt;&gt;""),'S17'!H$9,"")</f>
        <v/>
      </c>
      <c r="I487" s="29" t="str">
        <f>IF(AND(E487=2,'S17'!H$9&lt;&gt;""),'S17'!H$9,"")</f>
        <v/>
      </c>
      <c r="J487" s="29" t="str">
        <f>IF(ISERROR(VLOOKUP(G487,'S17'!L$13:AR$32,30,FALSE)),"",VLOOKUP(G487,'S17'!L$13:AR$32,30,FALSE))</f>
        <v/>
      </c>
      <c r="K487" s="29" t="str">
        <f>IF(ISERROR(VLOOKUP(G487,'S17'!T$13:AR$32,23,FALSE)),"",VLOOKUP(G487,'S17'!T$13:AR$32,23,FALSE))</f>
        <v/>
      </c>
      <c r="L487" s="29" t="str">
        <f>IF(ISERROR(VLOOKUP(G487,'S17'!AB$13:AR$32,16,FALSE)),"",VLOOKUP(G487,'S17'!AB$13:AR$32,16,FALSE))</f>
        <v/>
      </c>
      <c r="M487" s="29" t="str">
        <f>IF(ISERROR(VLOOKUP(G487,'S17'!AJ$13:AR$32,9,FALSE)),"",VLOOKUP(G487,'S17'!AJ$13:AR$32,9,FALSE))</f>
        <v/>
      </c>
      <c r="N487" s="27" t="str">
        <f t="shared" si="276"/>
        <v/>
      </c>
      <c r="O487" s="27" t="str">
        <f t="shared" si="277"/>
        <v/>
      </c>
      <c r="P487" s="27" t="str">
        <f>IF(N487="","",CHOOSE(VLOOKUP($V487,$A$1:$F$600,6,FALSE),AHS!$M$1,BHS!$M$1,CHS!$M$1,HMJHS!$M$1,KHS!$M$1,Kings!$M$1,MHS!$M$1,SWHS!$M$1,AMHS!$M$1,'S10'!$M$1,'S11'!$M$1,'S12'!$M$1,'S13'!$M$1,'S14'!$M$1,'S15'!$M$1,'S16'!$M$1,'S17'!$M$1,'S18'!$M$1,'S19'!$M$1,'S20'!$M$1))</f>
        <v/>
      </c>
      <c r="Q487" s="27" t="str">
        <f t="shared" si="278"/>
        <v/>
      </c>
      <c r="R487" s="27" t="str">
        <f t="shared" si="279"/>
        <v/>
      </c>
      <c r="S487" s="27" t="str">
        <f t="shared" si="280"/>
        <v/>
      </c>
      <c r="T487" s="27" t="str">
        <f t="shared" si="281"/>
        <v/>
      </c>
      <c r="U487" s="27" t="str">
        <f t="shared" si="282"/>
        <v/>
      </c>
      <c r="V487" s="27">
        <v>485</v>
      </c>
      <c r="W487" s="27" t="str">
        <f t="shared" si="283"/>
        <v/>
      </c>
      <c r="X487" s="27" t="str">
        <f t="shared" si="284"/>
        <v/>
      </c>
      <c r="Y487" s="27" t="str">
        <f>IF(W487="","",CHOOSE(VLOOKUP($V487,$B$1:$F$600,5,FALSE),AHS!$M$1,BHS!$M$1,CHS!$M$1,HMJHS!$M$1,KHS!$M$1,Kings!$M$1,MHS!$M$1,SWHS!$M$1,AMHS!$M$1,'S10'!$M$1,'S11'!$M$1,'S12'!$M$1,'S13'!$M$1,'S14'!$M$1,'S15'!$M$1,'S16'!$M$1,'S17'!$M$1,'S18'!$M$1,'S19'!$M$1,'S20'!$M$1))</f>
        <v/>
      </c>
      <c r="Z487" s="27" t="str">
        <f t="shared" si="285"/>
        <v/>
      </c>
      <c r="AA487" s="27" t="str">
        <f t="shared" si="286"/>
        <v/>
      </c>
      <c r="AB487" s="27" t="str">
        <f t="shared" si="287"/>
        <v/>
      </c>
      <c r="AC487" s="27" t="str">
        <f t="shared" si="288"/>
        <v/>
      </c>
      <c r="AD487" s="27" t="str">
        <f t="shared" si="289"/>
        <v/>
      </c>
    </row>
    <row r="488" spans="1:30" ht="12" customHeight="1" x14ac:dyDescent="0.25">
      <c r="A488" s="29" t="str">
        <f t="shared" ref="A488:B488" si="519">IF(C488="","",COUNTIF(C$1:C487,C488)+C488)</f>
        <v/>
      </c>
      <c r="B488" s="29" t="str">
        <f t="shared" si="519"/>
        <v/>
      </c>
      <c r="C488" s="29" t="str">
        <f t="shared" si="272"/>
        <v/>
      </c>
      <c r="D488" s="29" t="str">
        <f t="shared" si="273"/>
        <v/>
      </c>
      <c r="E488" s="29">
        <f>'S17'!$Y$6</f>
        <v>1</v>
      </c>
      <c r="F488" s="29">
        <v>17</v>
      </c>
      <c r="G488" s="29">
        <v>8</v>
      </c>
      <c r="H488" s="29" t="str">
        <f>IF(AND(E488=1,'S17'!H$10&lt;&gt;""),'S17'!H$10,"")</f>
        <v/>
      </c>
      <c r="I488" s="29" t="str">
        <f>IF(AND(E488=2,'S17'!H$10&lt;&gt;""),'S17'!H$10,"")</f>
        <v/>
      </c>
      <c r="J488" s="29" t="str">
        <f>IF(ISERROR(VLOOKUP(G488,'S17'!L$13:AR$32,30,FALSE)),"",VLOOKUP(G488,'S17'!L$13:AR$32,30,FALSE))</f>
        <v/>
      </c>
      <c r="K488" s="29" t="str">
        <f>IF(ISERROR(VLOOKUP(G488,'S17'!T$13:AR$32,23,FALSE)),"",VLOOKUP(G488,'S17'!T$13:AR$32,23,FALSE))</f>
        <v/>
      </c>
      <c r="L488" s="29" t="str">
        <f>IF(ISERROR(VLOOKUP(G488,'S17'!AB$13:AR$32,16,FALSE)),"",VLOOKUP(G488,'S17'!AB$13:AR$32,16,FALSE))</f>
        <v/>
      </c>
      <c r="M488" s="29" t="str">
        <f>IF(ISERROR(VLOOKUP(G488,'S17'!AJ$13:AR$32,9,FALSE)),"",VLOOKUP(G488,'S17'!AJ$13:AR$32,9,FALSE))</f>
        <v/>
      </c>
      <c r="N488" s="27" t="str">
        <f t="shared" si="276"/>
        <v/>
      </c>
      <c r="O488" s="27" t="str">
        <f t="shared" si="277"/>
        <v/>
      </c>
      <c r="P488" s="27" t="str">
        <f>IF(N488="","",CHOOSE(VLOOKUP($V488,$A$1:$F$600,6,FALSE),AHS!$M$1,BHS!$M$1,CHS!$M$1,HMJHS!$M$1,KHS!$M$1,Kings!$M$1,MHS!$M$1,SWHS!$M$1,AMHS!$M$1,'S10'!$M$1,'S11'!$M$1,'S12'!$M$1,'S13'!$M$1,'S14'!$M$1,'S15'!$M$1,'S16'!$M$1,'S17'!$M$1,'S18'!$M$1,'S19'!$M$1,'S20'!$M$1))</f>
        <v/>
      </c>
      <c r="Q488" s="27" t="str">
        <f t="shared" si="278"/>
        <v/>
      </c>
      <c r="R488" s="27" t="str">
        <f t="shared" si="279"/>
        <v/>
      </c>
      <c r="S488" s="27" t="str">
        <f t="shared" si="280"/>
        <v/>
      </c>
      <c r="T488" s="27" t="str">
        <f t="shared" si="281"/>
        <v/>
      </c>
      <c r="U488" s="27" t="str">
        <f t="shared" si="282"/>
        <v/>
      </c>
      <c r="V488" s="27">
        <v>486</v>
      </c>
      <c r="W488" s="27" t="str">
        <f t="shared" si="283"/>
        <v/>
      </c>
      <c r="X488" s="27" t="str">
        <f t="shared" si="284"/>
        <v/>
      </c>
      <c r="Y488" s="27" t="str">
        <f>IF(W488="","",CHOOSE(VLOOKUP($V488,$B$1:$F$600,5,FALSE),AHS!$M$1,BHS!$M$1,CHS!$M$1,HMJHS!$M$1,KHS!$M$1,Kings!$M$1,MHS!$M$1,SWHS!$M$1,AMHS!$M$1,'S10'!$M$1,'S11'!$M$1,'S12'!$M$1,'S13'!$M$1,'S14'!$M$1,'S15'!$M$1,'S16'!$M$1,'S17'!$M$1,'S18'!$M$1,'S19'!$M$1,'S20'!$M$1))</f>
        <v/>
      </c>
      <c r="Z488" s="27" t="str">
        <f t="shared" si="285"/>
        <v/>
      </c>
      <c r="AA488" s="27" t="str">
        <f t="shared" si="286"/>
        <v/>
      </c>
      <c r="AB488" s="27" t="str">
        <f t="shared" si="287"/>
        <v/>
      </c>
      <c r="AC488" s="27" t="str">
        <f t="shared" si="288"/>
        <v/>
      </c>
      <c r="AD488" s="27" t="str">
        <f t="shared" si="289"/>
        <v/>
      </c>
    </row>
    <row r="489" spans="1:30" ht="12" customHeight="1" x14ac:dyDescent="0.25">
      <c r="A489" s="29" t="str">
        <f t="shared" ref="A489:B489" si="520">IF(C489="","",COUNTIF(C$1:C488,C489)+C489)</f>
        <v/>
      </c>
      <c r="B489" s="29" t="str">
        <f t="shared" si="520"/>
        <v/>
      </c>
      <c r="C489" s="29" t="str">
        <f t="shared" si="272"/>
        <v/>
      </c>
      <c r="D489" s="29" t="str">
        <f t="shared" si="273"/>
        <v/>
      </c>
      <c r="E489" s="29">
        <f>'S17'!$Y$6</f>
        <v>1</v>
      </c>
      <c r="F489" s="29">
        <v>17</v>
      </c>
      <c r="G489" s="29">
        <v>9</v>
      </c>
      <c r="H489" s="29" t="str">
        <f>IF(AND(E489=1,'S17'!H$11&lt;&gt;""),'S17'!H$11,"")</f>
        <v/>
      </c>
      <c r="I489" s="29" t="str">
        <f>IF(AND(E489=2,'S17'!H$11&lt;&gt;""),'S17'!H$11,"")</f>
        <v/>
      </c>
      <c r="J489" s="29" t="str">
        <f>IF(ISERROR(VLOOKUP(G489,'S17'!L$13:AR$32,30,FALSE)),"",VLOOKUP(G489,'S17'!L$13:AR$32,30,FALSE))</f>
        <v/>
      </c>
      <c r="K489" s="29" t="str">
        <f>IF(ISERROR(VLOOKUP(G489,'S17'!T$13:AR$32,23,FALSE)),"",VLOOKUP(G489,'S17'!T$13:AR$32,23,FALSE))</f>
        <v/>
      </c>
      <c r="L489" s="29" t="str">
        <f>IF(ISERROR(VLOOKUP(G489,'S17'!AB$13:AR$32,16,FALSE)),"",VLOOKUP(G489,'S17'!AB$13:AR$32,16,FALSE))</f>
        <v/>
      </c>
      <c r="M489" s="29" t="str">
        <f>IF(ISERROR(VLOOKUP(G489,'S17'!AJ$13:AR$32,9,FALSE)),"",VLOOKUP(G489,'S17'!AJ$13:AR$32,9,FALSE))</f>
        <v/>
      </c>
      <c r="N489" s="27" t="str">
        <f t="shared" si="276"/>
        <v/>
      </c>
      <c r="O489" s="27" t="str">
        <f t="shared" si="277"/>
        <v/>
      </c>
      <c r="P489" s="27" t="str">
        <f>IF(N489="","",CHOOSE(VLOOKUP($V489,$A$1:$F$600,6,FALSE),AHS!$M$1,BHS!$M$1,CHS!$M$1,HMJHS!$M$1,KHS!$M$1,Kings!$M$1,MHS!$M$1,SWHS!$M$1,AMHS!$M$1,'S10'!$M$1,'S11'!$M$1,'S12'!$M$1,'S13'!$M$1,'S14'!$M$1,'S15'!$M$1,'S16'!$M$1,'S17'!$M$1,'S18'!$M$1,'S19'!$M$1,'S20'!$M$1))</f>
        <v/>
      </c>
      <c r="Q489" s="27" t="str">
        <f t="shared" si="278"/>
        <v/>
      </c>
      <c r="R489" s="27" t="str">
        <f t="shared" si="279"/>
        <v/>
      </c>
      <c r="S489" s="27" t="str">
        <f t="shared" si="280"/>
        <v/>
      </c>
      <c r="T489" s="27" t="str">
        <f t="shared" si="281"/>
        <v/>
      </c>
      <c r="U489" s="27" t="str">
        <f t="shared" si="282"/>
        <v/>
      </c>
      <c r="V489" s="27">
        <v>487</v>
      </c>
      <c r="W489" s="27" t="str">
        <f t="shared" si="283"/>
        <v/>
      </c>
      <c r="X489" s="27" t="str">
        <f t="shared" si="284"/>
        <v/>
      </c>
      <c r="Y489" s="27" t="str">
        <f>IF(W489="","",CHOOSE(VLOOKUP($V489,$B$1:$F$600,5,FALSE),AHS!$M$1,BHS!$M$1,CHS!$M$1,HMJHS!$M$1,KHS!$M$1,Kings!$M$1,MHS!$M$1,SWHS!$M$1,AMHS!$M$1,'S10'!$M$1,'S11'!$M$1,'S12'!$M$1,'S13'!$M$1,'S14'!$M$1,'S15'!$M$1,'S16'!$M$1,'S17'!$M$1,'S18'!$M$1,'S19'!$M$1,'S20'!$M$1))</f>
        <v/>
      </c>
      <c r="Z489" s="27" t="str">
        <f t="shared" si="285"/>
        <v/>
      </c>
      <c r="AA489" s="27" t="str">
        <f t="shared" si="286"/>
        <v/>
      </c>
      <c r="AB489" s="27" t="str">
        <f t="shared" si="287"/>
        <v/>
      </c>
      <c r="AC489" s="27" t="str">
        <f t="shared" si="288"/>
        <v/>
      </c>
      <c r="AD489" s="27" t="str">
        <f t="shared" si="289"/>
        <v/>
      </c>
    </row>
    <row r="490" spans="1:30" ht="12" customHeight="1" x14ac:dyDescent="0.25">
      <c r="A490" s="29" t="str">
        <f t="shared" ref="A490:B490" si="521">IF(C490="","",COUNTIF(C$1:C489,C490)+C490)</f>
        <v/>
      </c>
      <c r="B490" s="29" t="str">
        <f t="shared" si="521"/>
        <v/>
      </c>
      <c r="C490" s="29" t="str">
        <f t="shared" si="272"/>
        <v/>
      </c>
      <c r="D490" s="29" t="str">
        <f t="shared" si="273"/>
        <v/>
      </c>
      <c r="E490" s="29">
        <f>'S17'!$Y$6</f>
        <v>1</v>
      </c>
      <c r="F490" s="29">
        <v>17</v>
      </c>
      <c r="G490" s="29">
        <v>10</v>
      </c>
      <c r="H490" s="29" t="str">
        <f>IF(AND(E490=1,'S17'!H$12&lt;&gt;""),'S17'!H$12,"")</f>
        <v/>
      </c>
      <c r="I490" s="29" t="str">
        <f>IF(AND(E490=2,'S17'!H$12&lt;&gt;""),'S17'!H$12,"")</f>
        <v/>
      </c>
      <c r="J490" s="29" t="str">
        <f>IF(ISERROR(VLOOKUP(G490,'S17'!L$13:AR$32,30,FALSE)),"",VLOOKUP(G490,'S17'!L$13:AR$32,30,FALSE))</f>
        <v/>
      </c>
      <c r="K490" s="29" t="str">
        <f>IF(ISERROR(VLOOKUP(G490,'S17'!T$13:AR$32,23,FALSE)),"",VLOOKUP(G490,'S17'!T$13:AR$32,23,FALSE))</f>
        <v/>
      </c>
      <c r="L490" s="29" t="str">
        <f>IF(ISERROR(VLOOKUP(G490,'S17'!AB$13:AR$32,16,FALSE)),"",VLOOKUP(G490,'S17'!AB$13:AR$32,16,FALSE))</f>
        <v/>
      </c>
      <c r="M490" s="29" t="str">
        <f>IF(ISERROR(VLOOKUP(G490,'S17'!AJ$13:AR$32,9,FALSE)),"",VLOOKUP(G490,'S17'!AJ$13:AR$32,9,FALSE))</f>
        <v/>
      </c>
      <c r="N490" s="27" t="str">
        <f t="shared" si="276"/>
        <v/>
      </c>
      <c r="O490" s="27" t="str">
        <f t="shared" si="277"/>
        <v/>
      </c>
      <c r="P490" s="27" t="str">
        <f>IF(N490="","",CHOOSE(VLOOKUP($V490,$A$1:$F$600,6,FALSE),AHS!$M$1,BHS!$M$1,CHS!$M$1,HMJHS!$M$1,KHS!$M$1,Kings!$M$1,MHS!$M$1,SWHS!$M$1,AMHS!$M$1,'S10'!$M$1,'S11'!$M$1,'S12'!$M$1,'S13'!$M$1,'S14'!$M$1,'S15'!$M$1,'S16'!$M$1,'S17'!$M$1,'S18'!$M$1,'S19'!$M$1,'S20'!$M$1))</f>
        <v/>
      </c>
      <c r="Q490" s="27" t="str">
        <f t="shared" si="278"/>
        <v/>
      </c>
      <c r="R490" s="27" t="str">
        <f t="shared" si="279"/>
        <v/>
      </c>
      <c r="S490" s="27" t="str">
        <f t="shared" si="280"/>
        <v/>
      </c>
      <c r="T490" s="27" t="str">
        <f t="shared" si="281"/>
        <v/>
      </c>
      <c r="U490" s="27" t="str">
        <f t="shared" si="282"/>
        <v/>
      </c>
      <c r="V490" s="27">
        <v>488</v>
      </c>
      <c r="W490" s="27" t="str">
        <f t="shared" si="283"/>
        <v/>
      </c>
      <c r="X490" s="27" t="str">
        <f t="shared" si="284"/>
        <v/>
      </c>
      <c r="Y490" s="27" t="str">
        <f>IF(W490="","",CHOOSE(VLOOKUP($V490,$B$1:$F$600,5,FALSE),AHS!$M$1,BHS!$M$1,CHS!$M$1,HMJHS!$M$1,KHS!$M$1,Kings!$M$1,MHS!$M$1,SWHS!$M$1,AMHS!$M$1,'S10'!$M$1,'S11'!$M$1,'S12'!$M$1,'S13'!$M$1,'S14'!$M$1,'S15'!$M$1,'S16'!$M$1,'S17'!$M$1,'S18'!$M$1,'S19'!$M$1,'S20'!$M$1))</f>
        <v/>
      </c>
      <c r="Z490" s="27" t="str">
        <f t="shared" si="285"/>
        <v/>
      </c>
      <c r="AA490" s="27" t="str">
        <f t="shared" si="286"/>
        <v/>
      </c>
      <c r="AB490" s="27" t="str">
        <f t="shared" si="287"/>
        <v/>
      </c>
      <c r="AC490" s="27" t="str">
        <f t="shared" si="288"/>
        <v/>
      </c>
      <c r="AD490" s="27" t="str">
        <f t="shared" si="289"/>
        <v/>
      </c>
    </row>
    <row r="491" spans="1:30" ht="12" customHeight="1" x14ac:dyDescent="0.25">
      <c r="A491" s="29" t="str">
        <f t="shared" ref="A491:B491" si="522">IF(C491="","",COUNTIF(C$1:C490,C491)+C491)</f>
        <v/>
      </c>
      <c r="B491" s="29" t="str">
        <f t="shared" si="522"/>
        <v/>
      </c>
      <c r="C491" s="29" t="str">
        <f t="shared" si="272"/>
        <v/>
      </c>
      <c r="D491" s="29" t="str">
        <f t="shared" si="273"/>
        <v/>
      </c>
      <c r="E491" s="29">
        <f>'S17'!$Y$6</f>
        <v>1</v>
      </c>
      <c r="F491" s="29">
        <v>17</v>
      </c>
      <c r="G491" s="29">
        <v>11</v>
      </c>
      <c r="H491" s="29" t="str">
        <f>IF(AND(E491=1,'S17'!H$13&lt;&gt;""),'S17'!H$13,"")</f>
        <v/>
      </c>
      <c r="I491" s="29" t="str">
        <f>IF(AND(E491=2,'S17'!H$13&lt;&gt;""),'S17'!H$13,"")</f>
        <v/>
      </c>
      <c r="J491" s="29" t="str">
        <f>IF(ISERROR(VLOOKUP(G491,'S17'!L$13:AR$32,30,FALSE)),"",VLOOKUP(G491,'S17'!L$13:AR$32,30,FALSE))</f>
        <v/>
      </c>
      <c r="K491" s="29" t="str">
        <f>IF(ISERROR(VLOOKUP(G491,'S17'!T$13:AR$32,23,FALSE)),"",VLOOKUP(G491,'S17'!T$13:AR$32,23,FALSE))</f>
        <v/>
      </c>
      <c r="L491" s="29" t="str">
        <f>IF(ISERROR(VLOOKUP(G491,'S17'!AB$13:AR$32,16,FALSE)),"",VLOOKUP(G491,'S17'!AB$13:AR$32,16,FALSE))</f>
        <v/>
      </c>
      <c r="M491" s="29" t="str">
        <f>IF(ISERROR(VLOOKUP(G491,'S17'!AJ$13:AR$32,9,FALSE)),"",VLOOKUP(G491,'S17'!AJ$13:AR$32,9,FALSE))</f>
        <v/>
      </c>
      <c r="N491" s="27" t="str">
        <f t="shared" si="276"/>
        <v/>
      </c>
      <c r="O491" s="27" t="str">
        <f t="shared" si="277"/>
        <v/>
      </c>
      <c r="P491" s="27" t="str">
        <f>IF(N491="","",CHOOSE(VLOOKUP($V491,$A$1:$F$600,6,FALSE),AHS!$M$1,BHS!$M$1,CHS!$M$1,HMJHS!$M$1,KHS!$M$1,Kings!$M$1,MHS!$M$1,SWHS!$M$1,AMHS!$M$1,'S10'!$M$1,'S11'!$M$1,'S12'!$M$1,'S13'!$M$1,'S14'!$M$1,'S15'!$M$1,'S16'!$M$1,'S17'!$M$1,'S18'!$M$1,'S19'!$M$1,'S20'!$M$1))</f>
        <v/>
      </c>
      <c r="Q491" s="27" t="str">
        <f t="shared" si="278"/>
        <v/>
      </c>
      <c r="R491" s="27" t="str">
        <f t="shared" si="279"/>
        <v/>
      </c>
      <c r="S491" s="27" t="str">
        <f t="shared" si="280"/>
        <v/>
      </c>
      <c r="T491" s="27" t="str">
        <f t="shared" si="281"/>
        <v/>
      </c>
      <c r="U491" s="27" t="str">
        <f t="shared" si="282"/>
        <v/>
      </c>
      <c r="V491" s="27">
        <v>489</v>
      </c>
      <c r="W491" s="27" t="str">
        <f t="shared" si="283"/>
        <v/>
      </c>
      <c r="X491" s="27" t="str">
        <f t="shared" si="284"/>
        <v/>
      </c>
      <c r="Y491" s="27" t="str">
        <f>IF(W491="","",CHOOSE(VLOOKUP($V491,$B$1:$F$600,5,FALSE),AHS!$M$1,BHS!$M$1,CHS!$M$1,HMJHS!$M$1,KHS!$M$1,Kings!$M$1,MHS!$M$1,SWHS!$M$1,AMHS!$M$1,'S10'!$M$1,'S11'!$M$1,'S12'!$M$1,'S13'!$M$1,'S14'!$M$1,'S15'!$M$1,'S16'!$M$1,'S17'!$M$1,'S18'!$M$1,'S19'!$M$1,'S20'!$M$1))</f>
        <v/>
      </c>
      <c r="Z491" s="27" t="str">
        <f t="shared" si="285"/>
        <v/>
      </c>
      <c r="AA491" s="27" t="str">
        <f t="shared" si="286"/>
        <v/>
      </c>
      <c r="AB491" s="27" t="str">
        <f t="shared" si="287"/>
        <v/>
      </c>
      <c r="AC491" s="27" t="str">
        <f t="shared" si="288"/>
        <v/>
      </c>
      <c r="AD491" s="27" t="str">
        <f t="shared" si="289"/>
        <v/>
      </c>
    </row>
    <row r="492" spans="1:30" ht="12" customHeight="1" x14ac:dyDescent="0.25">
      <c r="A492" s="29" t="str">
        <f t="shared" ref="A492:B492" si="523">IF(C492="","",COUNTIF(C$1:C491,C492)+C492)</f>
        <v/>
      </c>
      <c r="B492" s="29" t="str">
        <f t="shared" si="523"/>
        <v/>
      </c>
      <c r="C492" s="29" t="str">
        <f t="shared" si="272"/>
        <v/>
      </c>
      <c r="D492" s="29" t="str">
        <f t="shared" si="273"/>
        <v/>
      </c>
      <c r="E492" s="29">
        <f>'S17'!$Y$6</f>
        <v>1</v>
      </c>
      <c r="F492" s="29">
        <v>17</v>
      </c>
      <c r="G492" s="29">
        <v>12</v>
      </c>
      <c r="H492" s="29" t="str">
        <f>IF(AND(E492=1,'S17'!H$14&lt;&gt;""),'S17'!H$14,"")</f>
        <v/>
      </c>
      <c r="I492" s="29" t="str">
        <f>IF(AND(E492=2,'S17'!H$14&lt;&gt;""),'S17'!H$14,"")</f>
        <v/>
      </c>
      <c r="J492" s="29" t="str">
        <f>IF(ISERROR(VLOOKUP(G492,'S17'!L$13:AR$32,30,FALSE)),"",VLOOKUP(G492,'S17'!L$13:AR$32,30,FALSE))</f>
        <v/>
      </c>
      <c r="K492" s="29" t="str">
        <f>IF(ISERROR(VLOOKUP(G492,'S17'!T$13:AR$32,23,FALSE)),"",VLOOKUP(G492,'S17'!T$13:AR$32,23,FALSE))</f>
        <v/>
      </c>
      <c r="L492" s="29" t="str">
        <f>IF(ISERROR(VLOOKUP(G492,'S17'!AB$13:AR$32,16,FALSE)),"",VLOOKUP(G492,'S17'!AB$13:AR$32,16,FALSE))</f>
        <v/>
      </c>
      <c r="M492" s="29" t="str">
        <f>IF(ISERROR(VLOOKUP(G492,'S17'!AJ$13:AR$32,9,FALSE)),"",VLOOKUP(G492,'S17'!AJ$13:AR$32,9,FALSE))</f>
        <v/>
      </c>
      <c r="N492" s="27" t="str">
        <f t="shared" si="276"/>
        <v/>
      </c>
      <c r="O492" s="27" t="str">
        <f t="shared" si="277"/>
        <v/>
      </c>
      <c r="P492" s="27" t="str">
        <f>IF(N492="","",CHOOSE(VLOOKUP($V492,$A$1:$F$600,6,FALSE),AHS!$M$1,BHS!$M$1,CHS!$M$1,HMJHS!$M$1,KHS!$M$1,Kings!$M$1,MHS!$M$1,SWHS!$M$1,AMHS!$M$1,'S10'!$M$1,'S11'!$M$1,'S12'!$M$1,'S13'!$M$1,'S14'!$M$1,'S15'!$M$1,'S16'!$M$1,'S17'!$M$1,'S18'!$M$1,'S19'!$M$1,'S20'!$M$1))</f>
        <v/>
      </c>
      <c r="Q492" s="27" t="str">
        <f t="shared" si="278"/>
        <v/>
      </c>
      <c r="R492" s="27" t="str">
        <f t="shared" si="279"/>
        <v/>
      </c>
      <c r="S492" s="27" t="str">
        <f t="shared" si="280"/>
        <v/>
      </c>
      <c r="T492" s="27" t="str">
        <f t="shared" si="281"/>
        <v/>
      </c>
      <c r="U492" s="27" t="str">
        <f t="shared" si="282"/>
        <v/>
      </c>
      <c r="V492" s="27">
        <v>490</v>
      </c>
      <c r="W492" s="27" t="str">
        <f t="shared" si="283"/>
        <v/>
      </c>
      <c r="X492" s="27" t="str">
        <f t="shared" si="284"/>
        <v/>
      </c>
      <c r="Y492" s="27" t="str">
        <f>IF(W492="","",CHOOSE(VLOOKUP($V492,$B$1:$F$600,5,FALSE),AHS!$M$1,BHS!$M$1,CHS!$M$1,HMJHS!$M$1,KHS!$M$1,Kings!$M$1,MHS!$M$1,SWHS!$M$1,AMHS!$M$1,'S10'!$M$1,'S11'!$M$1,'S12'!$M$1,'S13'!$M$1,'S14'!$M$1,'S15'!$M$1,'S16'!$M$1,'S17'!$M$1,'S18'!$M$1,'S19'!$M$1,'S20'!$M$1))</f>
        <v/>
      </c>
      <c r="Z492" s="27" t="str">
        <f t="shared" si="285"/>
        <v/>
      </c>
      <c r="AA492" s="27" t="str">
        <f t="shared" si="286"/>
        <v/>
      </c>
      <c r="AB492" s="27" t="str">
        <f t="shared" si="287"/>
        <v/>
      </c>
      <c r="AC492" s="27" t="str">
        <f t="shared" si="288"/>
        <v/>
      </c>
      <c r="AD492" s="27" t="str">
        <f t="shared" si="289"/>
        <v/>
      </c>
    </row>
    <row r="493" spans="1:30" ht="12" customHeight="1" x14ac:dyDescent="0.25">
      <c r="A493" s="29" t="str">
        <f t="shared" ref="A493:B493" si="524">IF(C493="","",COUNTIF(C$1:C492,C493)+C493)</f>
        <v/>
      </c>
      <c r="B493" s="29" t="str">
        <f t="shared" si="524"/>
        <v/>
      </c>
      <c r="C493" s="29" t="str">
        <f t="shared" si="272"/>
        <v/>
      </c>
      <c r="D493" s="29" t="str">
        <f t="shared" si="273"/>
        <v/>
      </c>
      <c r="E493" s="29">
        <f>'S17'!$Y$6</f>
        <v>1</v>
      </c>
      <c r="F493" s="29">
        <v>17</v>
      </c>
      <c r="G493" s="29">
        <v>13</v>
      </c>
      <c r="H493" s="29" t="str">
        <f>IF(AND(E493=1,'S17'!H$15&lt;&gt;""),'S17'!H$15,"")</f>
        <v/>
      </c>
      <c r="I493" s="29" t="str">
        <f>IF(AND(E493=2,'S17'!H$15&lt;&gt;""),'S17'!H$15,"")</f>
        <v/>
      </c>
      <c r="J493" s="29" t="str">
        <f>IF(ISERROR(VLOOKUP(G493,'S17'!L$13:AR$32,30,FALSE)),"",VLOOKUP(G493,'S17'!L$13:AR$32,30,FALSE))</f>
        <v/>
      </c>
      <c r="K493" s="29" t="str">
        <f>IF(ISERROR(VLOOKUP(G493,'S17'!T$13:AR$32,23,FALSE)),"",VLOOKUP(G493,'S17'!T$13:AR$32,23,FALSE))</f>
        <v/>
      </c>
      <c r="L493" s="29" t="str">
        <f>IF(ISERROR(VLOOKUP(G493,'S17'!AB$13:AR$32,16,FALSE)),"",VLOOKUP(G493,'S17'!AB$13:AR$32,16,FALSE))</f>
        <v/>
      </c>
      <c r="M493" s="29" t="str">
        <f>IF(ISERROR(VLOOKUP(G493,'S17'!AJ$13:AR$32,9,FALSE)),"",VLOOKUP(G493,'S17'!AJ$13:AR$32,9,FALSE))</f>
        <v/>
      </c>
      <c r="N493" s="27" t="str">
        <f t="shared" si="276"/>
        <v/>
      </c>
      <c r="O493" s="27" t="str">
        <f t="shared" si="277"/>
        <v/>
      </c>
      <c r="P493" s="27" t="str">
        <f>IF(N493="","",CHOOSE(VLOOKUP($V493,$A$1:$F$600,6,FALSE),AHS!$M$1,BHS!$M$1,CHS!$M$1,HMJHS!$M$1,KHS!$M$1,Kings!$M$1,MHS!$M$1,SWHS!$M$1,AMHS!$M$1,'S10'!$M$1,'S11'!$M$1,'S12'!$M$1,'S13'!$M$1,'S14'!$M$1,'S15'!$M$1,'S16'!$M$1,'S17'!$M$1,'S18'!$M$1,'S19'!$M$1,'S20'!$M$1))</f>
        <v/>
      </c>
      <c r="Q493" s="27" t="str">
        <f t="shared" si="278"/>
        <v/>
      </c>
      <c r="R493" s="27" t="str">
        <f t="shared" si="279"/>
        <v/>
      </c>
      <c r="S493" s="27" t="str">
        <f t="shared" si="280"/>
        <v/>
      </c>
      <c r="T493" s="27" t="str">
        <f t="shared" si="281"/>
        <v/>
      </c>
      <c r="U493" s="27" t="str">
        <f t="shared" si="282"/>
        <v/>
      </c>
      <c r="V493" s="27">
        <v>491</v>
      </c>
      <c r="W493" s="27" t="str">
        <f t="shared" si="283"/>
        <v/>
      </c>
      <c r="X493" s="27" t="str">
        <f t="shared" si="284"/>
        <v/>
      </c>
      <c r="Y493" s="27" t="str">
        <f>IF(W493="","",CHOOSE(VLOOKUP($V493,$B$1:$F$600,5,FALSE),AHS!$M$1,BHS!$M$1,CHS!$M$1,HMJHS!$M$1,KHS!$M$1,Kings!$M$1,MHS!$M$1,SWHS!$M$1,AMHS!$M$1,'S10'!$M$1,'S11'!$M$1,'S12'!$M$1,'S13'!$M$1,'S14'!$M$1,'S15'!$M$1,'S16'!$M$1,'S17'!$M$1,'S18'!$M$1,'S19'!$M$1,'S20'!$M$1))</f>
        <v/>
      </c>
      <c r="Z493" s="27" t="str">
        <f t="shared" si="285"/>
        <v/>
      </c>
      <c r="AA493" s="27" t="str">
        <f t="shared" si="286"/>
        <v/>
      </c>
      <c r="AB493" s="27" t="str">
        <f t="shared" si="287"/>
        <v/>
      </c>
      <c r="AC493" s="27" t="str">
        <f t="shared" si="288"/>
        <v/>
      </c>
      <c r="AD493" s="27" t="str">
        <f t="shared" si="289"/>
        <v/>
      </c>
    </row>
    <row r="494" spans="1:30" ht="12" customHeight="1" x14ac:dyDescent="0.25">
      <c r="A494" s="29" t="str">
        <f t="shared" ref="A494:B494" si="525">IF(C494="","",COUNTIF(C$1:C493,C494)+C494)</f>
        <v/>
      </c>
      <c r="B494" s="29" t="str">
        <f t="shared" si="525"/>
        <v/>
      </c>
      <c r="C494" s="29" t="str">
        <f t="shared" si="272"/>
        <v/>
      </c>
      <c r="D494" s="29" t="str">
        <f t="shared" si="273"/>
        <v/>
      </c>
      <c r="E494" s="29">
        <f>'S17'!$Y$6</f>
        <v>1</v>
      </c>
      <c r="F494" s="29">
        <v>17</v>
      </c>
      <c r="G494" s="29">
        <v>14</v>
      </c>
      <c r="H494" s="29" t="str">
        <f>IF(AND(E494=1,'S17'!H$16&lt;&gt;""),'S17'!H$16,"")</f>
        <v/>
      </c>
      <c r="I494" s="29" t="str">
        <f>IF(AND(E494=2,'S17'!H$16&lt;&gt;""),'S17'!H$16,"")</f>
        <v/>
      </c>
      <c r="J494" s="29" t="str">
        <f>IF(ISERROR(VLOOKUP(G494,'S17'!L$13:AR$32,30,FALSE)),"",VLOOKUP(G494,'S17'!L$13:AR$32,30,FALSE))</f>
        <v/>
      </c>
      <c r="K494" s="29" t="str">
        <f>IF(ISERROR(VLOOKUP(G494,'S17'!T$13:AR$32,23,FALSE)),"",VLOOKUP(G494,'S17'!T$13:AR$32,23,FALSE))</f>
        <v/>
      </c>
      <c r="L494" s="29" t="str">
        <f>IF(ISERROR(VLOOKUP(G494,'S17'!AB$13:AR$32,16,FALSE)),"",VLOOKUP(G494,'S17'!AB$13:AR$32,16,FALSE))</f>
        <v/>
      </c>
      <c r="M494" s="29" t="str">
        <f>IF(ISERROR(VLOOKUP(G494,'S17'!AJ$13:AR$32,9,FALSE)),"",VLOOKUP(G494,'S17'!AJ$13:AR$32,9,FALSE))</f>
        <v/>
      </c>
      <c r="N494" s="27" t="str">
        <f t="shared" si="276"/>
        <v/>
      </c>
      <c r="O494" s="27" t="str">
        <f t="shared" si="277"/>
        <v/>
      </c>
      <c r="P494" s="27" t="str">
        <f>IF(N494="","",CHOOSE(VLOOKUP($V494,$A$1:$F$600,6,FALSE),AHS!$M$1,BHS!$M$1,CHS!$M$1,HMJHS!$M$1,KHS!$M$1,Kings!$M$1,MHS!$M$1,SWHS!$M$1,AMHS!$M$1,'S10'!$M$1,'S11'!$M$1,'S12'!$M$1,'S13'!$M$1,'S14'!$M$1,'S15'!$M$1,'S16'!$M$1,'S17'!$M$1,'S18'!$M$1,'S19'!$M$1,'S20'!$M$1))</f>
        <v/>
      </c>
      <c r="Q494" s="27" t="str">
        <f t="shared" si="278"/>
        <v/>
      </c>
      <c r="R494" s="27" t="str">
        <f t="shared" si="279"/>
        <v/>
      </c>
      <c r="S494" s="27" t="str">
        <f t="shared" si="280"/>
        <v/>
      </c>
      <c r="T494" s="27" t="str">
        <f t="shared" si="281"/>
        <v/>
      </c>
      <c r="U494" s="27" t="str">
        <f t="shared" si="282"/>
        <v/>
      </c>
      <c r="V494" s="27">
        <v>492</v>
      </c>
      <c r="W494" s="27" t="str">
        <f t="shared" si="283"/>
        <v/>
      </c>
      <c r="X494" s="27" t="str">
        <f t="shared" si="284"/>
        <v/>
      </c>
      <c r="Y494" s="27" t="str">
        <f>IF(W494="","",CHOOSE(VLOOKUP($V494,$B$1:$F$600,5,FALSE),AHS!$M$1,BHS!$M$1,CHS!$M$1,HMJHS!$M$1,KHS!$M$1,Kings!$M$1,MHS!$M$1,SWHS!$M$1,AMHS!$M$1,'S10'!$M$1,'S11'!$M$1,'S12'!$M$1,'S13'!$M$1,'S14'!$M$1,'S15'!$M$1,'S16'!$M$1,'S17'!$M$1,'S18'!$M$1,'S19'!$M$1,'S20'!$M$1))</f>
        <v/>
      </c>
      <c r="Z494" s="27" t="str">
        <f t="shared" si="285"/>
        <v/>
      </c>
      <c r="AA494" s="27" t="str">
        <f t="shared" si="286"/>
        <v/>
      </c>
      <c r="AB494" s="27" t="str">
        <f t="shared" si="287"/>
        <v/>
      </c>
      <c r="AC494" s="27" t="str">
        <f t="shared" si="288"/>
        <v/>
      </c>
      <c r="AD494" s="27" t="str">
        <f t="shared" si="289"/>
        <v/>
      </c>
    </row>
    <row r="495" spans="1:30" ht="12" customHeight="1" x14ac:dyDescent="0.25">
      <c r="A495" s="29" t="str">
        <f t="shared" ref="A495:B495" si="526">IF(C495="","",COUNTIF(C$1:C494,C495)+C495)</f>
        <v/>
      </c>
      <c r="B495" s="29" t="str">
        <f t="shared" si="526"/>
        <v/>
      </c>
      <c r="C495" s="29" t="str">
        <f t="shared" si="272"/>
        <v/>
      </c>
      <c r="D495" s="29" t="str">
        <f t="shared" si="273"/>
        <v/>
      </c>
      <c r="E495" s="29">
        <f>'S17'!$Y$6</f>
        <v>1</v>
      </c>
      <c r="F495" s="29">
        <v>17</v>
      </c>
      <c r="G495" s="29">
        <v>15</v>
      </c>
      <c r="H495" s="29" t="str">
        <f>IF(AND(E495=1,'S17'!H$17&lt;&gt;""),'S17'!H$17,"")</f>
        <v/>
      </c>
      <c r="I495" s="29" t="str">
        <f>IF(AND(E495=2,'S17'!H$17&lt;&gt;""),'S17'!H$17,"")</f>
        <v/>
      </c>
      <c r="J495" s="29" t="str">
        <f>IF(ISERROR(VLOOKUP(G495,'S17'!L$13:AR$32,30,FALSE)),"",VLOOKUP(G495,'S17'!L$13:AR$32,30,FALSE))</f>
        <v/>
      </c>
      <c r="K495" s="29" t="str">
        <f>IF(ISERROR(VLOOKUP(G495,'S17'!T$13:AR$32,23,FALSE)),"",VLOOKUP(G495,'S17'!T$13:AR$32,23,FALSE))</f>
        <v/>
      </c>
      <c r="L495" s="29" t="str">
        <f>IF(ISERROR(VLOOKUP(G495,'S17'!AB$13:AR$32,16,FALSE)),"",VLOOKUP(G495,'S17'!AB$13:AR$32,16,FALSE))</f>
        <v/>
      </c>
      <c r="M495" s="29" t="str">
        <f>IF(ISERROR(VLOOKUP(G495,'S17'!AJ$13:AR$32,9,FALSE)),"",VLOOKUP(G495,'S17'!AJ$13:AR$32,9,FALSE))</f>
        <v/>
      </c>
      <c r="N495" s="27" t="str">
        <f t="shared" si="276"/>
        <v/>
      </c>
      <c r="O495" s="27" t="str">
        <f t="shared" si="277"/>
        <v/>
      </c>
      <c r="P495" s="27" t="str">
        <f>IF(N495="","",CHOOSE(VLOOKUP($V495,$A$1:$F$600,6,FALSE),AHS!$M$1,BHS!$M$1,CHS!$M$1,HMJHS!$M$1,KHS!$M$1,Kings!$M$1,MHS!$M$1,SWHS!$M$1,AMHS!$M$1,'S10'!$M$1,'S11'!$M$1,'S12'!$M$1,'S13'!$M$1,'S14'!$M$1,'S15'!$M$1,'S16'!$M$1,'S17'!$M$1,'S18'!$M$1,'S19'!$M$1,'S20'!$M$1))</f>
        <v/>
      </c>
      <c r="Q495" s="27" t="str">
        <f t="shared" si="278"/>
        <v/>
      </c>
      <c r="R495" s="27" t="str">
        <f t="shared" si="279"/>
        <v/>
      </c>
      <c r="S495" s="27" t="str">
        <f t="shared" si="280"/>
        <v/>
      </c>
      <c r="T495" s="27" t="str">
        <f t="shared" si="281"/>
        <v/>
      </c>
      <c r="U495" s="27" t="str">
        <f t="shared" si="282"/>
        <v/>
      </c>
      <c r="V495" s="27">
        <v>493</v>
      </c>
      <c r="W495" s="27" t="str">
        <f t="shared" si="283"/>
        <v/>
      </c>
      <c r="X495" s="27" t="str">
        <f t="shared" si="284"/>
        <v/>
      </c>
      <c r="Y495" s="27" t="str">
        <f>IF(W495="","",CHOOSE(VLOOKUP($V495,$B$1:$F$600,5,FALSE),AHS!$M$1,BHS!$M$1,CHS!$M$1,HMJHS!$M$1,KHS!$M$1,Kings!$M$1,MHS!$M$1,SWHS!$M$1,AMHS!$M$1,'S10'!$M$1,'S11'!$M$1,'S12'!$M$1,'S13'!$M$1,'S14'!$M$1,'S15'!$M$1,'S16'!$M$1,'S17'!$M$1,'S18'!$M$1,'S19'!$M$1,'S20'!$M$1))</f>
        <v/>
      </c>
      <c r="Z495" s="27" t="str">
        <f t="shared" si="285"/>
        <v/>
      </c>
      <c r="AA495" s="27" t="str">
        <f t="shared" si="286"/>
        <v/>
      </c>
      <c r="AB495" s="27" t="str">
        <f t="shared" si="287"/>
        <v/>
      </c>
      <c r="AC495" s="27" t="str">
        <f t="shared" si="288"/>
        <v/>
      </c>
      <c r="AD495" s="27" t="str">
        <f t="shared" si="289"/>
        <v/>
      </c>
    </row>
    <row r="496" spans="1:30" ht="12" customHeight="1" x14ac:dyDescent="0.25">
      <c r="A496" s="29" t="str">
        <f t="shared" ref="A496:B496" si="527">IF(C496="","",COUNTIF(C$1:C495,C496)+C496)</f>
        <v/>
      </c>
      <c r="B496" s="29" t="str">
        <f t="shared" si="527"/>
        <v/>
      </c>
      <c r="C496" s="29" t="str">
        <f t="shared" si="272"/>
        <v/>
      </c>
      <c r="D496" s="29" t="str">
        <f t="shared" si="273"/>
        <v/>
      </c>
      <c r="E496" s="29">
        <f>'S17'!$Y$6</f>
        <v>1</v>
      </c>
      <c r="F496" s="29">
        <v>17</v>
      </c>
      <c r="G496" s="29">
        <v>16</v>
      </c>
      <c r="H496" s="29" t="str">
        <f>IF(AND(E496=1,'S17'!H$18&lt;&gt;""),'S17'!H$18,"")</f>
        <v/>
      </c>
      <c r="I496" s="29" t="str">
        <f>IF(AND(E496=2,'S17'!H$18&lt;&gt;""),'S17'!H$18,"")</f>
        <v/>
      </c>
      <c r="J496" s="29" t="str">
        <f>IF(ISERROR(VLOOKUP(G496,'S17'!L$13:AR$32,30,FALSE)),"",VLOOKUP(G496,'S17'!L$13:AR$32,30,FALSE))</f>
        <v/>
      </c>
      <c r="K496" s="29" t="str">
        <f>IF(ISERROR(VLOOKUP(G496,'S17'!T$13:AR$32,23,FALSE)),"",VLOOKUP(G496,'S17'!T$13:AR$32,23,FALSE))</f>
        <v/>
      </c>
      <c r="L496" s="29" t="str">
        <f>IF(ISERROR(VLOOKUP(G496,'S17'!AB$13:AR$32,16,FALSE)),"",VLOOKUP(G496,'S17'!AB$13:AR$32,16,FALSE))</f>
        <v/>
      </c>
      <c r="M496" s="29" t="str">
        <f>IF(ISERROR(VLOOKUP(G496,'S17'!AJ$13:AR$32,9,FALSE)),"",VLOOKUP(G496,'S17'!AJ$13:AR$32,9,FALSE))</f>
        <v/>
      </c>
      <c r="N496" s="27" t="str">
        <f t="shared" si="276"/>
        <v/>
      </c>
      <c r="O496" s="27" t="str">
        <f t="shared" si="277"/>
        <v/>
      </c>
      <c r="P496" s="27" t="str">
        <f>IF(N496="","",CHOOSE(VLOOKUP($V496,$A$1:$F$600,6,FALSE),AHS!$M$1,BHS!$M$1,CHS!$M$1,HMJHS!$M$1,KHS!$M$1,Kings!$M$1,MHS!$M$1,SWHS!$M$1,AMHS!$M$1,'S10'!$M$1,'S11'!$M$1,'S12'!$M$1,'S13'!$M$1,'S14'!$M$1,'S15'!$M$1,'S16'!$M$1,'S17'!$M$1,'S18'!$M$1,'S19'!$M$1,'S20'!$M$1))</f>
        <v/>
      </c>
      <c r="Q496" s="27" t="str">
        <f t="shared" si="278"/>
        <v/>
      </c>
      <c r="R496" s="27" t="str">
        <f t="shared" si="279"/>
        <v/>
      </c>
      <c r="S496" s="27" t="str">
        <f t="shared" si="280"/>
        <v/>
      </c>
      <c r="T496" s="27" t="str">
        <f t="shared" si="281"/>
        <v/>
      </c>
      <c r="U496" s="27" t="str">
        <f t="shared" si="282"/>
        <v/>
      </c>
      <c r="V496" s="27">
        <v>494</v>
      </c>
      <c r="W496" s="27" t="str">
        <f t="shared" si="283"/>
        <v/>
      </c>
      <c r="X496" s="27" t="str">
        <f t="shared" si="284"/>
        <v/>
      </c>
      <c r="Y496" s="27" t="str">
        <f>IF(W496="","",CHOOSE(VLOOKUP($V496,$B$1:$F$600,5,FALSE),AHS!$M$1,BHS!$M$1,CHS!$M$1,HMJHS!$M$1,KHS!$M$1,Kings!$M$1,MHS!$M$1,SWHS!$M$1,AMHS!$M$1,'S10'!$M$1,'S11'!$M$1,'S12'!$M$1,'S13'!$M$1,'S14'!$M$1,'S15'!$M$1,'S16'!$M$1,'S17'!$M$1,'S18'!$M$1,'S19'!$M$1,'S20'!$M$1))</f>
        <v/>
      </c>
      <c r="Z496" s="27" t="str">
        <f t="shared" si="285"/>
        <v/>
      </c>
      <c r="AA496" s="27" t="str">
        <f t="shared" si="286"/>
        <v/>
      </c>
      <c r="AB496" s="27" t="str">
        <f t="shared" si="287"/>
        <v/>
      </c>
      <c r="AC496" s="27" t="str">
        <f t="shared" si="288"/>
        <v/>
      </c>
      <c r="AD496" s="27" t="str">
        <f t="shared" si="289"/>
        <v/>
      </c>
    </row>
    <row r="497" spans="1:30" ht="12" customHeight="1" x14ac:dyDescent="0.25">
      <c r="A497" s="29" t="str">
        <f t="shared" ref="A497:B497" si="528">IF(C497="","",COUNTIF(C$1:C496,C497)+C497)</f>
        <v/>
      </c>
      <c r="B497" s="29" t="str">
        <f t="shared" si="528"/>
        <v/>
      </c>
      <c r="C497" s="29" t="str">
        <f t="shared" si="272"/>
        <v/>
      </c>
      <c r="D497" s="29" t="str">
        <f t="shared" si="273"/>
        <v/>
      </c>
      <c r="E497" s="29">
        <f>'S17'!$Y$6</f>
        <v>1</v>
      </c>
      <c r="F497" s="29">
        <v>17</v>
      </c>
      <c r="G497" s="29">
        <v>17</v>
      </c>
      <c r="H497" s="29" t="str">
        <f>IF(AND(E497=1,'S17'!H$19&lt;&gt;""),'S17'!H$19,"")</f>
        <v/>
      </c>
      <c r="I497" s="29" t="str">
        <f>IF(AND(E497=2,'S17'!H$19&lt;&gt;""),'S17'!H$19,"")</f>
        <v/>
      </c>
      <c r="J497" s="29" t="str">
        <f>IF(ISERROR(VLOOKUP(G497,'S17'!L$13:AR$32,30,FALSE)),"",VLOOKUP(G497,'S17'!L$13:AR$32,30,FALSE))</f>
        <v/>
      </c>
      <c r="K497" s="29" t="str">
        <f>IF(ISERROR(VLOOKUP(G497,'S17'!T$13:AR$32,23,FALSE)),"",VLOOKUP(G497,'S17'!T$13:AR$32,23,FALSE))</f>
        <v/>
      </c>
      <c r="L497" s="29" t="str">
        <f>IF(ISERROR(VLOOKUP(G497,'S17'!AB$13:AR$32,16,FALSE)),"",VLOOKUP(G497,'S17'!AB$13:AR$32,16,FALSE))</f>
        <v/>
      </c>
      <c r="M497" s="29" t="str">
        <f>IF(ISERROR(VLOOKUP(G497,'S17'!AJ$13:AR$32,9,FALSE)),"",VLOOKUP(G497,'S17'!AJ$13:AR$32,9,FALSE))</f>
        <v/>
      </c>
      <c r="N497" s="27" t="str">
        <f t="shared" si="276"/>
        <v/>
      </c>
      <c r="O497" s="27" t="str">
        <f t="shared" si="277"/>
        <v/>
      </c>
      <c r="P497" s="27" t="str">
        <f>IF(N497="","",CHOOSE(VLOOKUP($V497,$A$1:$F$600,6,FALSE),AHS!$M$1,BHS!$M$1,CHS!$M$1,HMJHS!$M$1,KHS!$M$1,Kings!$M$1,MHS!$M$1,SWHS!$M$1,AMHS!$M$1,'S10'!$M$1,'S11'!$M$1,'S12'!$M$1,'S13'!$M$1,'S14'!$M$1,'S15'!$M$1,'S16'!$M$1,'S17'!$M$1,'S18'!$M$1,'S19'!$M$1,'S20'!$M$1))</f>
        <v/>
      </c>
      <c r="Q497" s="27" t="str">
        <f t="shared" si="278"/>
        <v/>
      </c>
      <c r="R497" s="27" t="str">
        <f t="shared" si="279"/>
        <v/>
      </c>
      <c r="S497" s="27" t="str">
        <f t="shared" si="280"/>
        <v/>
      </c>
      <c r="T497" s="27" t="str">
        <f t="shared" si="281"/>
        <v/>
      </c>
      <c r="U497" s="27" t="str">
        <f t="shared" si="282"/>
        <v/>
      </c>
      <c r="V497" s="27">
        <v>495</v>
      </c>
      <c r="W497" s="27" t="str">
        <f t="shared" si="283"/>
        <v/>
      </c>
      <c r="X497" s="27" t="str">
        <f t="shared" si="284"/>
        <v/>
      </c>
      <c r="Y497" s="27" t="str">
        <f>IF(W497="","",CHOOSE(VLOOKUP($V497,$B$1:$F$600,5,FALSE),AHS!$M$1,BHS!$M$1,CHS!$M$1,HMJHS!$M$1,KHS!$M$1,Kings!$M$1,MHS!$M$1,SWHS!$M$1,AMHS!$M$1,'S10'!$M$1,'S11'!$M$1,'S12'!$M$1,'S13'!$M$1,'S14'!$M$1,'S15'!$M$1,'S16'!$M$1,'S17'!$M$1,'S18'!$M$1,'S19'!$M$1,'S20'!$M$1))</f>
        <v/>
      </c>
      <c r="Z497" s="27" t="str">
        <f t="shared" si="285"/>
        <v/>
      </c>
      <c r="AA497" s="27" t="str">
        <f t="shared" si="286"/>
        <v/>
      </c>
      <c r="AB497" s="27" t="str">
        <f t="shared" si="287"/>
        <v/>
      </c>
      <c r="AC497" s="27" t="str">
        <f t="shared" si="288"/>
        <v/>
      </c>
      <c r="AD497" s="27" t="str">
        <f t="shared" si="289"/>
        <v/>
      </c>
    </row>
    <row r="498" spans="1:30" ht="12" customHeight="1" x14ac:dyDescent="0.25">
      <c r="A498" s="29" t="str">
        <f t="shared" ref="A498:B498" si="529">IF(C498="","",COUNTIF(C$1:C497,C498)+C498)</f>
        <v/>
      </c>
      <c r="B498" s="29" t="str">
        <f t="shared" si="529"/>
        <v/>
      </c>
      <c r="C498" s="29" t="str">
        <f t="shared" si="272"/>
        <v/>
      </c>
      <c r="D498" s="29" t="str">
        <f t="shared" si="273"/>
        <v/>
      </c>
      <c r="E498" s="29">
        <f>'S17'!$Y$6</f>
        <v>1</v>
      </c>
      <c r="F498" s="29">
        <v>17</v>
      </c>
      <c r="G498" s="29">
        <v>18</v>
      </c>
      <c r="H498" s="29" t="str">
        <f>IF(AND(E498=1,'S17'!H$20&lt;&gt;""),'S17'!H$20,"")</f>
        <v/>
      </c>
      <c r="I498" s="29" t="str">
        <f>IF(AND(E498=2,'S17'!H$20&lt;&gt;""),'S17'!H$20,"")</f>
        <v/>
      </c>
      <c r="J498" s="29" t="str">
        <f>IF(ISERROR(VLOOKUP(G498,'S17'!L$13:AR$32,30,FALSE)),"",VLOOKUP(G498,'S17'!L$13:AR$32,30,FALSE))</f>
        <v/>
      </c>
      <c r="K498" s="29" t="str">
        <f>IF(ISERROR(VLOOKUP(G498,'S17'!T$13:AR$32,23,FALSE)),"",VLOOKUP(G498,'S17'!T$13:AR$32,23,FALSE))</f>
        <v/>
      </c>
      <c r="L498" s="29" t="str">
        <f>IF(ISERROR(VLOOKUP(G498,'S17'!AB$13:AR$32,16,FALSE)),"",VLOOKUP(G498,'S17'!AB$13:AR$32,16,FALSE))</f>
        <v/>
      </c>
      <c r="M498" s="29" t="str">
        <f>IF(ISERROR(VLOOKUP(G498,'S17'!AJ$13:AR$32,9,FALSE)),"",VLOOKUP(G498,'S17'!AJ$13:AR$32,9,FALSE))</f>
        <v/>
      </c>
      <c r="N498" s="27" t="str">
        <f t="shared" si="276"/>
        <v/>
      </c>
      <c r="O498" s="27" t="str">
        <f t="shared" si="277"/>
        <v/>
      </c>
      <c r="P498" s="27" t="str">
        <f>IF(N498="","",CHOOSE(VLOOKUP($V498,$A$1:$F$600,6,FALSE),AHS!$M$1,BHS!$M$1,CHS!$M$1,HMJHS!$M$1,KHS!$M$1,Kings!$M$1,MHS!$M$1,SWHS!$M$1,AMHS!$M$1,'S10'!$M$1,'S11'!$M$1,'S12'!$M$1,'S13'!$M$1,'S14'!$M$1,'S15'!$M$1,'S16'!$M$1,'S17'!$M$1,'S18'!$M$1,'S19'!$M$1,'S20'!$M$1))</f>
        <v/>
      </c>
      <c r="Q498" s="27" t="str">
        <f t="shared" si="278"/>
        <v/>
      </c>
      <c r="R498" s="27" t="str">
        <f t="shared" si="279"/>
        <v/>
      </c>
      <c r="S498" s="27" t="str">
        <f t="shared" si="280"/>
        <v/>
      </c>
      <c r="T498" s="27" t="str">
        <f t="shared" si="281"/>
        <v/>
      </c>
      <c r="U498" s="27" t="str">
        <f t="shared" si="282"/>
        <v/>
      </c>
      <c r="V498" s="27">
        <v>496</v>
      </c>
      <c r="W498" s="27" t="str">
        <f t="shared" si="283"/>
        <v/>
      </c>
      <c r="X498" s="27" t="str">
        <f t="shared" si="284"/>
        <v/>
      </c>
      <c r="Y498" s="27" t="str">
        <f>IF(W498="","",CHOOSE(VLOOKUP($V498,$B$1:$F$600,5,FALSE),AHS!$M$1,BHS!$M$1,CHS!$M$1,HMJHS!$M$1,KHS!$M$1,Kings!$M$1,MHS!$M$1,SWHS!$M$1,AMHS!$M$1,'S10'!$M$1,'S11'!$M$1,'S12'!$M$1,'S13'!$M$1,'S14'!$M$1,'S15'!$M$1,'S16'!$M$1,'S17'!$M$1,'S18'!$M$1,'S19'!$M$1,'S20'!$M$1))</f>
        <v/>
      </c>
      <c r="Z498" s="27" t="str">
        <f t="shared" si="285"/>
        <v/>
      </c>
      <c r="AA498" s="27" t="str">
        <f t="shared" si="286"/>
        <v/>
      </c>
      <c r="AB498" s="27" t="str">
        <f t="shared" si="287"/>
        <v/>
      </c>
      <c r="AC498" s="27" t="str">
        <f t="shared" si="288"/>
        <v/>
      </c>
      <c r="AD498" s="27" t="str">
        <f t="shared" si="289"/>
        <v/>
      </c>
    </row>
    <row r="499" spans="1:30" ht="12" customHeight="1" x14ac:dyDescent="0.25">
      <c r="A499" s="29" t="str">
        <f t="shared" ref="A499:B499" si="530">IF(C499="","",COUNTIF(C$1:C498,C499)+C499)</f>
        <v/>
      </c>
      <c r="B499" s="29" t="str">
        <f t="shared" si="530"/>
        <v/>
      </c>
      <c r="C499" s="29" t="str">
        <f t="shared" si="272"/>
        <v/>
      </c>
      <c r="D499" s="29" t="str">
        <f t="shared" si="273"/>
        <v/>
      </c>
      <c r="E499" s="29">
        <f>'S17'!$Y$6</f>
        <v>1</v>
      </c>
      <c r="F499" s="29">
        <v>17</v>
      </c>
      <c r="G499" s="29">
        <v>19</v>
      </c>
      <c r="H499" s="29" t="str">
        <f>IF(AND(E499=1,'S17'!H$21&lt;&gt;""),'S17'!H$21,"")</f>
        <v/>
      </c>
      <c r="I499" s="29" t="str">
        <f>IF(AND(E499=2,'S17'!H$21&lt;&gt;""),'S17'!H$21,"")</f>
        <v/>
      </c>
      <c r="J499" s="29" t="str">
        <f>IF(ISERROR(VLOOKUP(G499,'S17'!L$13:AR$32,30,FALSE)),"",VLOOKUP(G499,'S17'!L$13:AR$32,30,FALSE))</f>
        <v/>
      </c>
      <c r="K499" s="29" t="str">
        <f>IF(ISERROR(VLOOKUP(G499,'S17'!T$13:AR$32,23,FALSE)),"",VLOOKUP(G499,'S17'!T$13:AR$32,23,FALSE))</f>
        <v/>
      </c>
      <c r="L499" s="29" t="str">
        <f>IF(ISERROR(VLOOKUP(G499,'S17'!AB$13:AR$32,16,FALSE)),"",VLOOKUP(G499,'S17'!AB$13:AR$32,16,FALSE))</f>
        <v/>
      </c>
      <c r="M499" s="29" t="str">
        <f>IF(ISERROR(VLOOKUP(G499,'S17'!AJ$13:AR$32,9,FALSE)),"",VLOOKUP(G499,'S17'!AJ$13:AR$32,9,FALSE))</f>
        <v/>
      </c>
      <c r="N499" s="27" t="str">
        <f t="shared" si="276"/>
        <v/>
      </c>
      <c r="O499" s="27" t="str">
        <f t="shared" si="277"/>
        <v/>
      </c>
      <c r="P499" s="27" t="str">
        <f>IF(N499="","",CHOOSE(VLOOKUP($V499,$A$1:$F$600,6,FALSE),AHS!$M$1,BHS!$M$1,CHS!$M$1,HMJHS!$M$1,KHS!$M$1,Kings!$M$1,MHS!$M$1,SWHS!$M$1,AMHS!$M$1,'S10'!$M$1,'S11'!$M$1,'S12'!$M$1,'S13'!$M$1,'S14'!$M$1,'S15'!$M$1,'S16'!$M$1,'S17'!$M$1,'S18'!$M$1,'S19'!$M$1,'S20'!$M$1))</f>
        <v/>
      </c>
      <c r="Q499" s="27" t="str">
        <f t="shared" si="278"/>
        <v/>
      </c>
      <c r="R499" s="27" t="str">
        <f t="shared" si="279"/>
        <v/>
      </c>
      <c r="S499" s="27" t="str">
        <f t="shared" si="280"/>
        <v/>
      </c>
      <c r="T499" s="27" t="str">
        <f t="shared" si="281"/>
        <v/>
      </c>
      <c r="U499" s="27" t="str">
        <f t="shared" si="282"/>
        <v/>
      </c>
      <c r="V499" s="27">
        <v>497</v>
      </c>
      <c r="W499" s="27" t="str">
        <f t="shared" si="283"/>
        <v/>
      </c>
      <c r="X499" s="27" t="str">
        <f t="shared" si="284"/>
        <v/>
      </c>
      <c r="Y499" s="27" t="str">
        <f>IF(W499="","",CHOOSE(VLOOKUP($V499,$B$1:$F$600,5,FALSE),AHS!$M$1,BHS!$M$1,CHS!$M$1,HMJHS!$M$1,KHS!$M$1,Kings!$M$1,MHS!$M$1,SWHS!$M$1,AMHS!$M$1,'S10'!$M$1,'S11'!$M$1,'S12'!$M$1,'S13'!$M$1,'S14'!$M$1,'S15'!$M$1,'S16'!$M$1,'S17'!$M$1,'S18'!$M$1,'S19'!$M$1,'S20'!$M$1))</f>
        <v/>
      </c>
      <c r="Z499" s="27" t="str">
        <f t="shared" si="285"/>
        <v/>
      </c>
      <c r="AA499" s="27" t="str">
        <f t="shared" si="286"/>
        <v/>
      </c>
      <c r="AB499" s="27" t="str">
        <f t="shared" si="287"/>
        <v/>
      </c>
      <c r="AC499" s="27" t="str">
        <f t="shared" si="288"/>
        <v/>
      </c>
      <c r="AD499" s="27" t="str">
        <f t="shared" si="289"/>
        <v/>
      </c>
    </row>
    <row r="500" spans="1:30" ht="12" customHeight="1" x14ac:dyDescent="0.25">
      <c r="A500" s="29" t="str">
        <f t="shared" ref="A500:B500" si="531">IF(C500="","",COUNTIF(C$1:C499,C500)+C500)</f>
        <v/>
      </c>
      <c r="B500" s="29" t="str">
        <f t="shared" si="531"/>
        <v/>
      </c>
      <c r="C500" s="29" t="str">
        <f t="shared" si="272"/>
        <v/>
      </c>
      <c r="D500" s="29" t="str">
        <f t="shared" si="273"/>
        <v/>
      </c>
      <c r="E500" s="29">
        <f>'S17'!$Y$6</f>
        <v>1</v>
      </c>
      <c r="F500" s="29">
        <v>17</v>
      </c>
      <c r="G500" s="29">
        <v>20</v>
      </c>
      <c r="H500" s="29" t="str">
        <f>IF(AND(E500=1,'S17'!H$22&lt;&gt;""),'S17'!H$22,"")</f>
        <v/>
      </c>
      <c r="I500" s="29" t="str">
        <f>IF(AND(E500=2,'S17'!H$22&lt;&gt;""),'S17'!H$22,"")</f>
        <v/>
      </c>
      <c r="J500" s="29" t="str">
        <f>IF(ISERROR(VLOOKUP(G500,'S17'!L$13:AR$32,30,FALSE)),"",VLOOKUP(G500,'S17'!L$13:AR$32,30,FALSE))</f>
        <v/>
      </c>
      <c r="K500" s="29" t="str">
        <f>IF(ISERROR(VLOOKUP(G500,'S17'!T$13:AR$32,23,FALSE)),"",VLOOKUP(G500,'S17'!T$13:AR$32,23,FALSE))</f>
        <v/>
      </c>
      <c r="L500" s="29" t="str">
        <f>IF(ISERROR(VLOOKUP(G500,'S17'!AB$13:AR$32,16,FALSE)),"",VLOOKUP(G500,'S17'!AB$13:AR$32,16,FALSE))</f>
        <v/>
      </c>
      <c r="M500" s="29" t="str">
        <f>IF(ISERROR(VLOOKUP(G500,'S17'!AJ$13:AR$32,9,FALSE)),"",VLOOKUP(G500,'S17'!AJ$13:AR$32,9,FALSE))</f>
        <v/>
      </c>
      <c r="N500" s="27" t="str">
        <f t="shared" si="276"/>
        <v/>
      </c>
      <c r="O500" s="27" t="str">
        <f t="shared" si="277"/>
        <v/>
      </c>
      <c r="P500" s="27" t="str">
        <f>IF(N500="","",CHOOSE(VLOOKUP($V500,$A$1:$F$600,6,FALSE),AHS!$M$1,BHS!$M$1,CHS!$M$1,HMJHS!$M$1,KHS!$M$1,Kings!$M$1,MHS!$M$1,SWHS!$M$1,AMHS!$M$1,'S10'!$M$1,'S11'!$M$1,'S12'!$M$1,'S13'!$M$1,'S14'!$M$1,'S15'!$M$1,'S16'!$M$1,'S17'!$M$1,'S18'!$M$1,'S19'!$M$1,'S20'!$M$1))</f>
        <v/>
      </c>
      <c r="Q500" s="27" t="str">
        <f t="shared" si="278"/>
        <v/>
      </c>
      <c r="R500" s="27" t="str">
        <f t="shared" si="279"/>
        <v/>
      </c>
      <c r="S500" s="27" t="str">
        <f t="shared" si="280"/>
        <v/>
      </c>
      <c r="T500" s="27" t="str">
        <f t="shared" si="281"/>
        <v/>
      </c>
      <c r="U500" s="27" t="str">
        <f t="shared" si="282"/>
        <v/>
      </c>
      <c r="V500" s="27">
        <v>498</v>
      </c>
      <c r="W500" s="27" t="str">
        <f t="shared" si="283"/>
        <v/>
      </c>
      <c r="X500" s="27" t="str">
        <f t="shared" si="284"/>
        <v/>
      </c>
      <c r="Y500" s="27" t="str">
        <f>IF(W500="","",CHOOSE(VLOOKUP($V500,$B$1:$F$600,5,FALSE),AHS!$M$1,BHS!$M$1,CHS!$M$1,HMJHS!$M$1,KHS!$M$1,Kings!$M$1,MHS!$M$1,SWHS!$M$1,AMHS!$M$1,'S10'!$M$1,'S11'!$M$1,'S12'!$M$1,'S13'!$M$1,'S14'!$M$1,'S15'!$M$1,'S16'!$M$1,'S17'!$M$1,'S18'!$M$1,'S19'!$M$1,'S20'!$M$1))</f>
        <v/>
      </c>
      <c r="Z500" s="27" t="str">
        <f t="shared" si="285"/>
        <v/>
      </c>
      <c r="AA500" s="27" t="str">
        <f t="shared" si="286"/>
        <v/>
      </c>
      <c r="AB500" s="27" t="str">
        <f t="shared" si="287"/>
        <v/>
      </c>
      <c r="AC500" s="27" t="str">
        <f t="shared" si="288"/>
        <v/>
      </c>
      <c r="AD500" s="27" t="str">
        <f t="shared" si="289"/>
        <v/>
      </c>
    </row>
    <row r="501" spans="1:30" ht="12" customHeight="1" x14ac:dyDescent="0.25">
      <c r="A501" s="29" t="str">
        <f t="shared" ref="A501:B501" si="532">IF(C501="","",COUNTIF(C$1:C500,C501)+C501)</f>
        <v/>
      </c>
      <c r="B501" s="29" t="str">
        <f t="shared" si="532"/>
        <v/>
      </c>
      <c r="C501" s="29" t="str">
        <f t="shared" si="272"/>
        <v/>
      </c>
      <c r="D501" s="29" t="str">
        <f t="shared" si="273"/>
        <v/>
      </c>
      <c r="E501" s="29">
        <f>'S17'!$Y$6</f>
        <v>1</v>
      </c>
      <c r="F501" s="29">
        <v>17</v>
      </c>
      <c r="G501" s="29">
        <v>21</v>
      </c>
      <c r="H501" s="29" t="str">
        <f>IF(AND(E501=1,'S17'!H$23&lt;&gt;""),'S17'!H$23,"")</f>
        <v/>
      </c>
      <c r="I501" s="29" t="str">
        <f>IF(AND(E501=2,'S17'!H$23&lt;&gt;""),'S17'!H$23,"")</f>
        <v/>
      </c>
      <c r="J501" s="29" t="str">
        <f>IF(ISERROR(VLOOKUP(G501,'S17'!L$13:AR$32,30,FALSE)),"",VLOOKUP(G501,'S17'!L$13:AR$32,30,FALSE))</f>
        <v/>
      </c>
      <c r="K501" s="29" t="str">
        <f>IF(ISERROR(VLOOKUP(G501,'S17'!T$13:AR$32,23,FALSE)),"",VLOOKUP(G501,'S17'!T$13:AR$32,23,FALSE))</f>
        <v/>
      </c>
      <c r="L501" s="29" t="str">
        <f>IF(ISERROR(VLOOKUP(G501,'S17'!AB$13:AR$32,16,FALSE)),"",VLOOKUP(G501,'S17'!AB$13:AR$32,16,FALSE))</f>
        <v/>
      </c>
      <c r="M501" s="29" t="str">
        <f>IF(ISERROR(VLOOKUP(G501,'S17'!AJ$13:AR$32,9,FALSE)),"",VLOOKUP(G501,'S17'!AJ$13:AR$32,9,FALSE))</f>
        <v/>
      </c>
      <c r="N501" s="27" t="str">
        <f t="shared" si="276"/>
        <v/>
      </c>
      <c r="O501" s="27" t="str">
        <f t="shared" si="277"/>
        <v/>
      </c>
      <c r="P501" s="27" t="str">
        <f>IF(N501="","",CHOOSE(VLOOKUP($V501,$A$1:$F$600,6,FALSE),AHS!$M$1,BHS!$M$1,CHS!$M$1,HMJHS!$M$1,KHS!$M$1,Kings!$M$1,MHS!$M$1,SWHS!$M$1,AMHS!$M$1,'S10'!$M$1,'S11'!$M$1,'S12'!$M$1,'S13'!$M$1,'S14'!$M$1,'S15'!$M$1,'S16'!$M$1,'S17'!$M$1,'S18'!$M$1,'S19'!$M$1,'S20'!$M$1))</f>
        <v/>
      </c>
      <c r="Q501" s="27" t="str">
        <f t="shared" si="278"/>
        <v/>
      </c>
      <c r="R501" s="27" t="str">
        <f t="shared" si="279"/>
        <v/>
      </c>
      <c r="S501" s="27" t="str">
        <f t="shared" si="280"/>
        <v/>
      </c>
      <c r="T501" s="27" t="str">
        <f t="shared" si="281"/>
        <v/>
      </c>
      <c r="U501" s="27" t="str">
        <f t="shared" si="282"/>
        <v/>
      </c>
      <c r="V501" s="27">
        <v>499</v>
      </c>
      <c r="W501" s="27" t="str">
        <f t="shared" si="283"/>
        <v/>
      </c>
      <c r="X501" s="27" t="str">
        <f t="shared" si="284"/>
        <v/>
      </c>
      <c r="Y501" s="27" t="str">
        <f>IF(W501="","",CHOOSE(VLOOKUP($V501,$B$1:$F$600,5,FALSE),AHS!$M$1,BHS!$M$1,CHS!$M$1,HMJHS!$M$1,KHS!$M$1,Kings!$M$1,MHS!$M$1,SWHS!$M$1,AMHS!$M$1,'S10'!$M$1,'S11'!$M$1,'S12'!$M$1,'S13'!$M$1,'S14'!$M$1,'S15'!$M$1,'S16'!$M$1,'S17'!$M$1,'S18'!$M$1,'S19'!$M$1,'S20'!$M$1))</f>
        <v/>
      </c>
      <c r="Z501" s="27" t="str">
        <f t="shared" si="285"/>
        <v/>
      </c>
      <c r="AA501" s="27" t="str">
        <f t="shared" si="286"/>
        <v/>
      </c>
      <c r="AB501" s="27" t="str">
        <f t="shared" si="287"/>
        <v/>
      </c>
      <c r="AC501" s="27" t="str">
        <f t="shared" si="288"/>
        <v/>
      </c>
      <c r="AD501" s="27" t="str">
        <f t="shared" si="289"/>
        <v/>
      </c>
    </row>
    <row r="502" spans="1:30" ht="12" customHeight="1" x14ac:dyDescent="0.25">
      <c r="A502" s="29" t="str">
        <f t="shared" ref="A502:B502" si="533">IF(C502="","",COUNTIF(C$1:C501,C502)+C502)</f>
        <v/>
      </c>
      <c r="B502" s="29" t="str">
        <f t="shared" si="533"/>
        <v/>
      </c>
      <c r="C502" s="29" t="str">
        <f t="shared" si="272"/>
        <v/>
      </c>
      <c r="D502" s="29" t="str">
        <f t="shared" si="273"/>
        <v/>
      </c>
      <c r="E502" s="29">
        <f>'S17'!$Y$6</f>
        <v>1</v>
      </c>
      <c r="F502" s="29">
        <v>17</v>
      </c>
      <c r="G502" s="29">
        <v>22</v>
      </c>
      <c r="H502" s="29" t="str">
        <f>IF(AND(E502=1,'S17'!H$24&lt;&gt;""),'S17'!H$24,"")</f>
        <v/>
      </c>
      <c r="I502" s="29" t="str">
        <f>IF(AND(E502=2,'S17'!H$24&lt;&gt;""),'S17'!H$24,"")</f>
        <v/>
      </c>
      <c r="J502" s="29" t="str">
        <f>IF(ISERROR(VLOOKUP(G502,'S17'!L$13:AR$32,30,FALSE)),"",VLOOKUP(G502,'S17'!L$13:AR$32,30,FALSE))</f>
        <v/>
      </c>
      <c r="K502" s="29" t="str">
        <f>IF(ISERROR(VLOOKUP(G502,'S17'!T$13:AR$32,23,FALSE)),"",VLOOKUP(G502,'S17'!T$13:AR$32,23,FALSE))</f>
        <v/>
      </c>
      <c r="L502" s="29" t="str">
        <f>IF(ISERROR(VLOOKUP(G502,'S17'!AB$13:AR$32,16,FALSE)),"",VLOOKUP(G502,'S17'!AB$13:AR$32,16,FALSE))</f>
        <v/>
      </c>
      <c r="M502" s="29" t="str">
        <f>IF(ISERROR(VLOOKUP(G502,'S17'!AJ$13:AR$32,9,FALSE)),"",VLOOKUP(G502,'S17'!AJ$13:AR$32,9,FALSE))</f>
        <v/>
      </c>
      <c r="N502" s="27" t="str">
        <f t="shared" si="276"/>
        <v/>
      </c>
      <c r="O502" s="27" t="str">
        <f t="shared" si="277"/>
        <v/>
      </c>
      <c r="P502" s="27" t="str">
        <f>IF(N502="","",CHOOSE(VLOOKUP($V502,$A$1:$F$600,6,FALSE),AHS!$M$1,BHS!$M$1,CHS!$M$1,HMJHS!$M$1,KHS!$M$1,Kings!$M$1,MHS!$M$1,SWHS!$M$1,AMHS!$M$1,'S10'!$M$1,'S11'!$M$1,'S12'!$M$1,'S13'!$M$1,'S14'!$M$1,'S15'!$M$1,'S16'!$M$1,'S17'!$M$1,'S18'!$M$1,'S19'!$M$1,'S20'!$M$1))</f>
        <v/>
      </c>
      <c r="Q502" s="27" t="str">
        <f t="shared" si="278"/>
        <v/>
      </c>
      <c r="R502" s="27" t="str">
        <f t="shared" si="279"/>
        <v/>
      </c>
      <c r="S502" s="27" t="str">
        <f t="shared" si="280"/>
        <v/>
      </c>
      <c r="T502" s="27" t="str">
        <f t="shared" si="281"/>
        <v/>
      </c>
      <c r="U502" s="27" t="str">
        <f t="shared" si="282"/>
        <v/>
      </c>
      <c r="V502" s="27">
        <v>500</v>
      </c>
      <c r="W502" s="27" t="str">
        <f t="shared" si="283"/>
        <v/>
      </c>
      <c r="X502" s="27" t="str">
        <f t="shared" si="284"/>
        <v/>
      </c>
      <c r="Y502" s="27" t="str">
        <f>IF(W502="","",CHOOSE(VLOOKUP($V502,$B$1:$F$600,5,FALSE),AHS!$M$1,BHS!$M$1,CHS!$M$1,HMJHS!$M$1,KHS!$M$1,Kings!$M$1,MHS!$M$1,SWHS!$M$1,AMHS!$M$1,'S10'!$M$1,'S11'!$M$1,'S12'!$M$1,'S13'!$M$1,'S14'!$M$1,'S15'!$M$1,'S16'!$M$1,'S17'!$M$1,'S18'!$M$1,'S19'!$M$1,'S20'!$M$1))</f>
        <v/>
      </c>
      <c r="Z502" s="27" t="str">
        <f t="shared" si="285"/>
        <v/>
      </c>
      <c r="AA502" s="27" t="str">
        <f t="shared" si="286"/>
        <v/>
      </c>
      <c r="AB502" s="27" t="str">
        <f t="shared" si="287"/>
        <v/>
      </c>
      <c r="AC502" s="27" t="str">
        <f t="shared" si="288"/>
        <v/>
      </c>
      <c r="AD502" s="27" t="str">
        <f t="shared" si="289"/>
        <v/>
      </c>
    </row>
    <row r="503" spans="1:30" ht="12" customHeight="1" x14ac:dyDescent="0.25">
      <c r="A503" s="29" t="str">
        <f t="shared" ref="A503:B503" si="534">IF(C503="","",COUNTIF(C$1:C502,C503)+C503)</f>
        <v/>
      </c>
      <c r="B503" s="29" t="str">
        <f t="shared" si="534"/>
        <v/>
      </c>
      <c r="C503" s="29" t="str">
        <f t="shared" si="272"/>
        <v/>
      </c>
      <c r="D503" s="29" t="str">
        <f t="shared" si="273"/>
        <v/>
      </c>
      <c r="E503" s="29">
        <f>'S17'!$Y$6</f>
        <v>1</v>
      </c>
      <c r="F503" s="29">
        <v>17</v>
      </c>
      <c r="G503" s="29">
        <v>23</v>
      </c>
      <c r="H503" s="29" t="str">
        <f>IF(AND(E503=1,'S17'!H$25&lt;&gt;""),'S17'!H$25,"")</f>
        <v/>
      </c>
      <c r="I503" s="29" t="str">
        <f>IF(AND(E503=2,'S17'!H$25&lt;&gt;""),'S17'!H$25,"")</f>
        <v/>
      </c>
      <c r="J503" s="29" t="str">
        <f>IF(ISERROR(VLOOKUP(G503,'S17'!L$13:AR$32,30,FALSE)),"",VLOOKUP(G503,'S17'!L$13:AR$32,30,FALSE))</f>
        <v/>
      </c>
      <c r="K503" s="29" t="str">
        <f>IF(ISERROR(VLOOKUP(G503,'S17'!T$13:AR$32,23,FALSE)),"",VLOOKUP(G503,'S17'!T$13:AR$32,23,FALSE))</f>
        <v/>
      </c>
      <c r="L503" s="29" t="str">
        <f>IF(ISERROR(VLOOKUP(G503,'S17'!AB$13:AR$32,16,FALSE)),"",VLOOKUP(G503,'S17'!AB$13:AR$32,16,FALSE))</f>
        <v/>
      </c>
      <c r="M503" s="29" t="str">
        <f>IF(ISERROR(VLOOKUP(G503,'S17'!AJ$13:AR$32,9,FALSE)),"",VLOOKUP(G503,'S17'!AJ$13:AR$32,9,FALSE))</f>
        <v/>
      </c>
      <c r="N503" s="27" t="str">
        <f t="shared" si="276"/>
        <v/>
      </c>
      <c r="O503" s="27" t="str">
        <f t="shared" si="277"/>
        <v/>
      </c>
      <c r="P503" s="27" t="str">
        <f>IF(N503="","",CHOOSE(VLOOKUP($V503,$A$1:$F$600,6,FALSE),AHS!$M$1,BHS!$M$1,CHS!$M$1,HMJHS!$M$1,KHS!$M$1,Kings!$M$1,MHS!$M$1,SWHS!$M$1,AMHS!$M$1,'S10'!$M$1,'S11'!$M$1,'S12'!$M$1,'S13'!$M$1,'S14'!$M$1,'S15'!$M$1,'S16'!$M$1,'S17'!$M$1,'S18'!$M$1,'S19'!$M$1,'S20'!$M$1))</f>
        <v/>
      </c>
      <c r="Q503" s="27" t="str">
        <f t="shared" si="278"/>
        <v/>
      </c>
      <c r="R503" s="27" t="str">
        <f t="shared" si="279"/>
        <v/>
      </c>
      <c r="S503" s="27" t="str">
        <f t="shared" si="280"/>
        <v/>
      </c>
      <c r="T503" s="27" t="str">
        <f t="shared" si="281"/>
        <v/>
      </c>
      <c r="U503" s="27" t="str">
        <f t="shared" si="282"/>
        <v/>
      </c>
      <c r="V503" s="27">
        <v>501</v>
      </c>
      <c r="W503" s="27" t="str">
        <f t="shared" si="283"/>
        <v/>
      </c>
      <c r="X503" s="27" t="str">
        <f t="shared" si="284"/>
        <v/>
      </c>
      <c r="Y503" s="27" t="str">
        <f>IF(W503="","",CHOOSE(VLOOKUP($V503,$B$1:$F$600,5,FALSE),AHS!$M$1,BHS!$M$1,CHS!$M$1,HMJHS!$M$1,KHS!$M$1,Kings!$M$1,MHS!$M$1,SWHS!$M$1,AMHS!$M$1,'S10'!$M$1,'S11'!$M$1,'S12'!$M$1,'S13'!$M$1,'S14'!$M$1,'S15'!$M$1,'S16'!$M$1,'S17'!$M$1,'S18'!$M$1,'S19'!$M$1,'S20'!$M$1))</f>
        <v/>
      </c>
      <c r="Z503" s="27" t="str">
        <f t="shared" si="285"/>
        <v/>
      </c>
      <c r="AA503" s="27" t="str">
        <f t="shared" si="286"/>
        <v/>
      </c>
      <c r="AB503" s="27" t="str">
        <f t="shared" si="287"/>
        <v/>
      </c>
      <c r="AC503" s="27" t="str">
        <f t="shared" si="288"/>
        <v/>
      </c>
      <c r="AD503" s="27" t="str">
        <f t="shared" si="289"/>
        <v/>
      </c>
    </row>
    <row r="504" spans="1:30" ht="12" customHeight="1" x14ac:dyDescent="0.25">
      <c r="A504" s="29" t="str">
        <f t="shared" ref="A504:B504" si="535">IF(C504="","",COUNTIF(C$1:C503,C504)+C504)</f>
        <v/>
      </c>
      <c r="B504" s="29" t="str">
        <f t="shared" si="535"/>
        <v/>
      </c>
      <c r="C504" s="29" t="str">
        <f t="shared" si="272"/>
        <v/>
      </c>
      <c r="D504" s="29" t="str">
        <f t="shared" si="273"/>
        <v/>
      </c>
      <c r="E504" s="29">
        <f>'S17'!$Y$6</f>
        <v>1</v>
      </c>
      <c r="F504" s="29">
        <v>17</v>
      </c>
      <c r="G504" s="29">
        <v>24</v>
      </c>
      <c r="H504" s="29" t="str">
        <f>IF(AND(E504=1,'S17'!H$26&lt;&gt;""),'S17'!H$26,"")</f>
        <v/>
      </c>
      <c r="I504" s="29" t="str">
        <f>IF(AND(E504=2,'S17'!H$26&lt;&gt;""),'S17'!H$26,"")</f>
        <v/>
      </c>
      <c r="J504" s="29" t="str">
        <f>IF(ISERROR(VLOOKUP(G504,'S17'!L$13:AR$32,30,FALSE)),"",VLOOKUP(G504,'S17'!L$13:AR$32,30,FALSE))</f>
        <v/>
      </c>
      <c r="K504" s="29" t="str">
        <f>IF(ISERROR(VLOOKUP(G504,'S17'!T$13:AR$32,23,FALSE)),"",VLOOKUP(G504,'S17'!T$13:AR$32,23,FALSE))</f>
        <v/>
      </c>
      <c r="L504" s="29" t="str">
        <f>IF(ISERROR(VLOOKUP(G504,'S17'!AB$13:AR$32,16,FALSE)),"",VLOOKUP(G504,'S17'!AB$13:AR$32,16,FALSE))</f>
        <v/>
      </c>
      <c r="M504" s="29" t="str">
        <f>IF(ISERROR(VLOOKUP(G504,'S17'!AJ$13:AR$32,9,FALSE)),"",VLOOKUP(G504,'S17'!AJ$13:AR$32,9,FALSE))</f>
        <v/>
      </c>
      <c r="N504" s="27" t="str">
        <f t="shared" si="276"/>
        <v/>
      </c>
      <c r="O504" s="27" t="str">
        <f t="shared" si="277"/>
        <v/>
      </c>
      <c r="P504" s="27" t="str">
        <f>IF(N504="","",CHOOSE(VLOOKUP($V504,$A$1:$F$600,6,FALSE),AHS!$M$1,BHS!$M$1,CHS!$M$1,HMJHS!$M$1,KHS!$M$1,Kings!$M$1,MHS!$M$1,SWHS!$M$1,AMHS!$M$1,'S10'!$M$1,'S11'!$M$1,'S12'!$M$1,'S13'!$M$1,'S14'!$M$1,'S15'!$M$1,'S16'!$M$1,'S17'!$M$1,'S18'!$M$1,'S19'!$M$1,'S20'!$M$1))</f>
        <v/>
      </c>
      <c r="Q504" s="27" t="str">
        <f t="shared" si="278"/>
        <v/>
      </c>
      <c r="R504" s="27" t="str">
        <f t="shared" si="279"/>
        <v/>
      </c>
      <c r="S504" s="27" t="str">
        <f t="shared" si="280"/>
        <v/>
      </c>
      <c r="T504" s="27" t="str">
        <f t="shared" si="281"/>
        <v/>
      </c>
      <c r="U504" s="27" t="str">
        <f t="shared" si="282"/>
        <v/>
      </c>
      <c r="V504" s="27">
        <v>502</v>
      </c>
      <c r="W504" s="27" t="str">
        <f t="shared" si="283"/>
        <v/>
      </c>
      <c r="X504" s="27" t="str">
        <f t="shared" si="284"/>
        <v/>
      </c>
      <c r="Y504" s="27" t="str">
        <f>IF(W504="","",CHOOSE(VLOOKUP($V504,$B$1:$F$600,5,FALSE),AHS!$M$1,BHS!$M$1,CHS!$M$1,HMJHS!$M$1,KHS!$M$1,Kings!$M$1,MHS!$M$1,SWHS!$M$1,AMHS!$M$1,'S10'!$M$1,'S11'!$M$1,'S12'!$M$1,'S13'!$M$1,'S14'!$M$1,'S15'!$M$1,'S16'!$M$1,'S17'!$M$1,'S18'!$M$1,'S19'!$M$1,'S20'!$M$1))</f>
        <v/>
      </c>
      <c r="Z504" s="27" t="str">
        <f t="shared" si="285"/>
        <v/>
      </c>
      <c r="AA504" s="27" t="str">
        <f t="shared" si="286"/>
        <v/>
      </c>
      <c r="AB504" s="27" t="str">
        <f t="shared" si="287"/>
        <v/>
      </c>
      <c r="AC504" s="27" t="str">
        <f t="shared" si="288"/>
        <v/>
      </c>
      <c r="AD504" s="27" t="str">
        <f t="shared" si="289"/>
        <v/>
      </c>
    </row>
    <row r="505" spans="1:30" ht="12" customHeight="1" x14ac:dyDescent="0.25">
      <c r="A505" s="29" t="str">
        <f t="shared" ref="A505:B505" si="536">IF(C505="","",COUNTIF(C$1:C504,C505)+C505)</f>
        <v/>
      </c>
      <c r="B505" s="29" t="str">
        <f t="shared" si="536"/>
        <v/>
      </c>
      <c r="C505" s="29" t="str">
        <f t="shared" si="272"/>
        <v/>
      </c>
      <c r="D505" s="29" t="str">
        <f t="shared" si="273"/>
        <v/>
      </c>
      <c r="E505" s="29">
        <f>'S17'!$Y$6</f>
        <v>1</v>
      </c>
      <c r="F505" s="29">
        <v>17</v>
      </c>
      <c r="G505" s="29">
        <v>25</v>
      </c>
      <c r="H505" s="29" t="str">
        <f>IF(AND(E505=1,'S17'!H$27&lt;&gt;""),'S17'!H$27,"")</f>
        <v/>
      </c>
      <c r="I505" s="29" t="str">
        <f>IF(AND(E505=2,'S17'!H$27&lt;&gt;""),'S17'!H$27,"")</f>
        <v/>
      </c>
      <c r="J505" s="29" t="str">
        <f>IF(ISERROR(VLOOKUP(G505,'S17'!L$13:AR$32,30,FALSE)),"",VLOOKUP(G505,'S17'!L$13:AR$32,30,FALSE))</f>
        <v/>
      </c>
      <c r="K505" s="29" t="str">
        <f>IF(ISERROR(VLOOKUP(G505,'S17'!T$13:AR$32,23,FALSE)),"",VLOOKUP(G505,'S17'!T$13:AR$32,23,FALSE))</f>
        <v/>
      </c>
      <c r="L505" s="29" t="str">
        <f>IF(ISERROR(VLOOKUP(G505,'S17'!AB$13:AR$32,16,FALSE)),"",VLOOKUP(G505,'S17'!AB$13:AR$32,16,FALSE))</f>
        <v/>
      </c>
      <c r="M505" s="29" t="str">
        <f>IF(ISERROR(VLOOKUP(G505,'S17'!AJ$13:AR$32,9,FALSE)),"",VLOOKUP(G505,'S17'!AJ$13:AR$32,9,FALSE))</f>
        <v/>
      </c>
      <c r="N505" s="27" t="str">
        <f t="shared" si="276"/>
        <v/>
      </c>
      <c r="O505" s="27" t="str">
        <f t="shared" si="277"/>
        <v/>
      </c>
      <c r="P505" s="27" t="str">
        <f>IF(N505="","",CHOOSE(VLOOKUP($V505,$A$1:$F$600,6,FALSE),AHS!$M$1,BHS!$M$1,CHS!$M$1,HMJHS!$M$1,KHS!$M$1,Kings!$M$1,MHS!$M$1,SWHS!$M$1,AMHS!$M$1,'S10'!$M$1,'S11'!$M$1,'S12'!$M$1,'S13'!$M$1,'S14'!$M$1,'S15'!$M$1,'S16'!$M$1,'S17'!$M$1,'S18'!$M$1,'S19'!$M$1,'S20'!$M$1))</f>
        <v/>
      </c>
      <c r="Q505" s="27" t="str">
        <f t="shared" si="278"/>
        <v/>
      </c>
      <c r="R505" s="27" t="str">
        <f t="shared" si="279"/>
        <v/>
      </c>
      <c r="S505" s="27" t="str">
        <f t="shared" si="280"/>
        <v/>
      </c>
      <c r="T505" s="27" t="str">
        <f t="shared" si="281"/>
        <v/>
      </c>
      <c r="U505" s="27" t="str">
        <f t="shared" si="282"/>
        <v/>
      </c>
      <c r="V505" s="27">
        <v>503</v>
      </c>
      <c r="W505" s="27" t="str">
        <f t="shared" si="283"/>
        <v/>
      </c>
      <c r="X505" s="27" t="str">
        <f t="shared" si="284"/>
        <v/>
      </c>
      <c r="Y505" s="27" t="str">
        <f>IF(W505="","",CHOOSE(VLOOKUP($V505,$B$1:$F$600,5,FALSE),AHS!$M$1,BHS!$M$1,CHS!$M$1,HMJHS!$M$1,KHS!$M$1,Kings!$M$1,MHS!$M$1,SWHS!$M$1,AMHS!$M$1,'S10'!$M$1,'S11'!$M$1,'S12'!$M$1,'S13'!$M$1,'S14'!$M$1,'S15'!$M$1,'S16'!$M$1,'S17'!$M$1,'S18'!$M$1,'S19'!$M$1,'S20'!$M$1))</f>
        <v/>
      </c>
      <c r="Z505" s="27" t="str">
        <f t="shared" si="285"/>
        <v/>
      </c>
      <c r="AA505" s="27" t="str">
        <f t="shared" si="286"/>
        <v/>
      </c>
      <c r="AB505" s="27" t="str">
        <f t="shared" si="287"/>
        <v/>
      </c>
      <c r="AC505" s="27" t="str">
        <f t="shared" si="288"/>
        <v/>
      </c>
      <c r="AD505" s="27" t="str">
        <f t="shared" si="289"/>
        <v/>
      </c>
    </row>
    <row r="506" spans="1:30" ht="12" customHeight="1" x14ac:dyDescent="0.25">
      <c r="A506" s="29" t="str">
        <f t="shared" ref="A506:B506" si="537">IF(C506="","",COUNTIF(C$1:C505,C506)+C506)</f>
        <v/>
      </c>
      <c r="B506" s="29" t="str">
        <f t="shared" si="537"/>
        <v/>
      </c>
      <c r="C506" s="29" t="str">
        <f t="shared" si="272"/>
        <v/>
      </c>
      <c r="D506" s="29" t="str">
        <f t="shared" si="273"/>
        <v/>
      </c>
      <c r="E506" s="29">
        <f>'S17'!$Y$6</f>
        <v>1</v>
      </c>
      <c r="F506" s="29">
        <v>17</v>
      </c>
      <c r="G506" s="29">
        <v>26</v>
      </c>
      <c r="H506" s="29" t="str">
        <f>IF(AND(E506=1,'S17'!H$28&lt;&gt;""),'S17'!H$28,"")</f>
        <v/>
      </c>
      <c r="I506" s="29" t="str">
        <f>IF(AND(E506=2,'S17'!H$28&lt;&gt;""),'S17'!H$28,"")</f>
        <v/>
      </c>
      <c r="J506" s="29" t="str">
        <f>IF(ISERROR(VLOOKUP(G506,'S17'!L$13:AR$32,30,FALSE)),"",VLOOKUP(G506,'S17'!L$13:AR$32,30,FALSE))</f>
        <v/>
      </c>
      <c r="K506" s="29" t="str">
        <f>IF(ISERROR(VLOOKUP(G506,'S17'!T$13:AR$32,23,FALSE)),"",VLOOKUP(G506,'S17'!T$13:AR$32,23,FALSE))</f>
        <v/>
      </c>
      <c r="L506" s="29" t="str">
        <f>IF(ISERROR(VLOOKUP(G506,'S17'!AB$13:AR$32,16,FALSE)),"",VLOOKUP(G506,'S17'!AB$13:AR$32,16,FALSE))</f>
        <v/>
      </c>
      <c r="M506" s="29" t="str">
        <f>IF(ISERROR(VLOOKUP(G506,'S17'!AJ$13:AR$32,9,FALSE)),"",VLOOKUP(G506,'S17'!AJ$13:AR$32,9,FALSE))</f>
        <v/>
      </c>
      <c r="N506" s="27" t="str">
        <f t="shared" si="276"/>
        <v/>
      </c>
      <c r="O506" s="27" t="str">
        <f t="shared" si="277"/>
        <v/>
      </c>
      <c r="P506" s="27" t="str">
        <f>IF(N506="","",CHOOSE(VLOOKUP($V506,$A$1:$F$600,6,FALSE),AHS!$M$1,BHS!$M$1,CHS!$M$1,HMJHS!$M$1,KHS!$M$1,Kings!$M$1,MHS!$M$1,SWHS!$M$1,AMHS!$M$1,'S10'!$M$1,'S11'!$M$1,'S12'!$M$1,'S13'!$M$1,'S14'!$M$1,'S15'!$M$1,'S16'!$M$1,'S17'!$M$1,'S18'!$M$1,'S19'!$M$1,'S20'!$M$1))</f>
        <v/>
      </c>
      <c r="Q506" s="27" t="str">
        <f t="shared" si="278"/>
        <v/>
      </c>
      <c r="R506" s="27" t="str">
        <f t="shared" si="279"/>
        <v/>
      </c>
      <c r="S506" s="27" t="str">
        <f t="shared" si="280"/>
        <v/>
      </c>
      <c r="T506" s="27" t="str">
        <f t="shared" si="281"/>
        <v/>
      </c>
      <c r="U506" s="27" t="str">
        <f t="shared" si="282"/>
        <v/>
      </c>
      <c r="V506" s="27">
        <v>504</v>
      </c>
      <c r="W506" s="27" t="str">
        <f t="shared" si="283"/>
        <v/>
      </c>
      <c r="X506" s="27" t="str">
        <f t="shared" si="284"/>
        <v/>
      </c>
      <c r="Y506" s="27" t="str">
        <f>IF(W506="","",CHOOSE(VLOOKUP($V506,$B$1:$F$600,5,FALSE),AHS!$M$1,BHS!$M$1,CHS!$M$1,HMJHS!$M$1,KHS!$M$1,Kings!$M$1,MHS!$M$1,SWHS!$M$1,AMHS!$M$1,'S10'!$M$1,'S11'!$M$1,'S12'!$M$1,'S13'!$M$1,'S14'!$M$1,'S15'!$M$1,'S16'!$M$1,'S17'!$M$1,'S18'!$M$1,'S19'!$M$1,'S20'!$M$1))</f>
        <v/>
      </c>
      <c r="Z506" s="27" t="str">
        <f t="shared" si="285"/>
        <v/>
      </c>
      <c r="AA506" s="27" t="str">
        <f t="shared" si="286"/>
        <v/>
      </c>
      <c r="AB506" s="27" t="str">
        <f t="shared" si="287"/>
        <v/>
      </c>
      <c r="AC506" s="27" t="str">
        <f t="shared" si="288"/>
        <v/>
      </c>
      <c r="AD506" s="27" t="str">
        <f t="shared" si="289"/>
        <v/>
      </c>
    </row>
    <row r="507" spans="1:30" ht="12" customHeight="1" x14ac:dyDescent="0.25">
      <c r="A507" s="29" t="str">
        <f t="shared" ref="A507:B507" si="538">IF(C507="","",COUNTIF(C$1:C506,C507)+C507)</f>
        <v/>
      </c>
      <c r="B507" s="29" t="str">
        <f t="shared" si="538"/>
        <v/>
      </c>
      <c r="C507" s="29" t="str">
        <f t="shared" si="272"/>
        <v/>
      </c>
      <c r="D507" s="29" t="str">
        <f t="shared" si="273"/>
        <v/>
      </c>
      <c r="E507" s="29">
        <f>'S17'!$Y$6</f>
        <v>1</v>
      </c>
      <c r="F507" s="29">
        <v>17</v>
      </c>
      <c r="G507" s="29">
        <v>27</v>
      </c>
      <c r="H507" s="29" t="str">
        <f>IF(AND(E507=1,'S17'!H$29&lt;&gt;""),'S17'!H$29,"")</f>
        <v/>
      </c>
      <c r="I507" s="29" t="str">
        <f>IF(AND(E507=2,'S17'!H$29&lt;&gt;""),'S17'!H$29,"")</f>
        <v/>
      </c>
      <c r="J507" s="29" t="str">
        <f>IF(ISERROR(VLOOKUP(G507,'S17'!L$13:AR$32,30,FALSE)),"",VLOOKUP(G507,'S17'!L$13:AR$32,30,FALSE))</f>
        <v/>
      </c>
      <c r="K507" s="29" t="str">
        <f>IF(ISERROR(VLOOKUP(G507,'S17'!T$13:AR$32,23,FALSE)),"",VLOOKUP(G507,'S17'!T$13:AR$32,23,FALSE))</f>
        <v/>
      </c>
      <c r="L507" s="29" t="str">
        <f>IF(ISERROR(VLOOKUP(G507,'S17'!AB$13:AR$32,16,FALSE)),"",VLOOKUP(G507,'S17'!AB$13:AR$32,16,FALSE))</f>
        <v/>
      </c>
      <c r="M507" s="29" t="str">
        <f>IF(ISERROR(VLOOKUP(G507,'S17'!AJ$13:AR$32,9,FALSE)),"",VLOOKUP(G507,'S17'!AJ$13:AR$32,9,FALSE))</f>
        <v/>
      </c>
      <c r="N507" s="27" t="str">
        <f t="shared" si="276"/>
        <v/>
      </c>
      <c r="O507" s="27" t="str">
        <f t="shared" si="277"/>
        <v/>
      </c>
      <c r="P507" s="27" t="str">
        <f>IF(N507="","",CHOOSE(VLOOKUP($V507,$A$1:$F$600,6,FALSE),AHS!$M$1,BHS!$M$1,CHS!$M$1,HMJHS!$M$1,KHS!$M$1,Kings!$M$1,MHS!$M$1,SWHS!$M$1,AMHS!$M$1,'S10'!$M$1,'S11'!$M$1,'S12'!$M$1,'S13'!$M$1,'S14'!$M$1,'S15'!$M$1,'S16'!$M$1,'S17'!$M$1,'S18'!$M$1,'S19'!$M$1,'S20'!$M$1))</f>
        <v/>
      </c>
      <c r="Q507" s="27" t="str">
        <f t="shared" si="278"/>
        <v/>
      </c>
      <c r="R507" s="27" t="str">
        <f t="shared" si="279"/>
        <v/>
      </c>
      <c r="S507" s="27" t="str">
        <f t="shared" si="280"/>
        <v/>
      </c>
      <c r="T507" s="27" t="str">
        <f t="shared" si="281"/>
        <v/>
      </c>
      <c r="U507" s="27" t="str">
        <f t="shared" si="282"/>
        <v/>
      </c>
      <c r="V507" s="27">
        <v>505</v>
      </c>
      <c r="W507" s="27" t="str">
        <f t="shared" si="283"/>
        <v/>
      </c>
      <c r="X507" s="27" t="str">
        <f t="shared" si="284"/>
        <v/>
      </c>
      <c r="Y507" s="27" t="str">
        <f>IF(W507="","",CHOOSE(VLOOKUP($V507,$B$1:$F$600,5,FALSE),AHS!$M$1,BHS!$M$1,CHS!$M$1,HMJHS!$M$1,KHS!$M$1,Kings!$M$1,MHS!$M$1,SWHS!$M$1,AMHS!$M$1,'S10'!$M$1,'S11'!$M$1,'S12'!$M$1,'S13'!$M$1,'S14'!$M$1,'S15'!$M$1,'S16'!$M$1,'S17'!$M$1,'S18'!$M$1,'S19'!$M$1,'S20'!$M$1))</f>
        <v/>
      </c>
      <c r="Z507" s="27" t="str">
        <f t="shared" si="285"/>
        <v/>
      </c>
      <c r="AA507" s="27" t="str">
        <f t="shared" si="286"/>
        <v/>
      </c>
      <c r="AB507" s="27" t="str">
        <f t="shared" si="287"/>
        <v/>
      </c>
      <c r="AC507" s="27" t="str">
        <f t="shared" si="288"/>
        <v/>
      </c>
      <c r="AD507" s="27" t="str">
        <f t="shared" si="289"/>
        <v/>
      </c>
    </row>
    <row r="508" spans="1:30" ht="12" customHeight="1" x14ac:dyDescent="0.25">
      <c r="A508" s="29" t="str">
        <f t="shared" ref="A508:B508" si="539">IF(C508="","",COUNTIF(C$1:C507,C508)+C508)</f>
        <v/>
      </c>
      <c r="B508" s="29" t="str">
        <f t="shared" si="539"/>
        <v/>
      </c>
      <c r="C508" s="29" t="str">
        <f t="shared" si="272"/>
        <v/>
      </c>
      <c r="D508" s="29" t="str">
        <f t="shared" si="273"/>
        <v/>
      </c>
      <c r="E508" s="29">
        <f>'S17'!$Y$6</f>
        <v>1</v>
      </c>
      <c r="F508" s="29">
        <v>17</v>
      </c>
      <c r="G508" s="29">
        <v>28</v>
      </c>
      <c r="H508" s="29" t="str">
        <f>IF(AND(E508=1,'S17'!H$30&lt;&gt;""),'S17'!H$30,"")</f>
        <v/>
      </c>
      <c r="I508" s="29" t="str">
        <f>IF(AND(E508=2,'S17'!H$30&lt;&gt;""),'S17'!H$30,"")</f>
        <v/>
      </c>
      <c r="J508" s="29" t="str">
        <f>IF(ISERROR(VLOOKUP(G508,'S17'!L$13:AR$32,30,FALSE)),"",VLOOKUP(G508,'S17'!L$13:AR$32,30,FALSE))</f>
        <v/>
      </c>
      <c r="K508" s="29" t="str">
        <f>IF(ISERROR(VLOOKUP(G508,'S17'!T$13:AR$32,23,FALSE)),"",VLOOKUP(G508,'S17'!T$13:AR$32,23,FALSE))</f>
        <v/>
      </c>
      <c r="L508" s="29" t="str">
        <f>IF(ISERROR(VLOOKUP(G508,'S17'!AB$13:AR$32,16,FALSE)),"",VLOOKUP(G508,'S17'!AB$13:AR$32,16,FALSE))</f>
        <v/>
      </c>
      <c r="M508" s="29" t="str">
        <f>IF(ISERROR(VLOOKUP(G508,'S17'!AJ$13:AR$32,9,FALSE)),"",VLOOKUP(G508,'S17'!AJ$13:AR$32,9,FALSE))</f>
        <v/>
      </c>
      <c r="N508" s="27" t="str">
        <f t="shared" si="276"/>
        <v/>
      </c>
      <c r="O508" s="27" t="str">
        <f t="shared" si="277"/>
        <v/>
      </c>
      <c r="P508" s="27" t="str">
        <f>IF(N508="","",CHOOSE(VLOOKUP($V508,$A$1:$F$600,6,FALSE),AHS!$M$1,BHS!$M$1,CHS!$M$1,HMJHS!$M$1,KHS!$M$1,Kings!$M$1,MHS!$M$1,SWHS!$M$1,AMHS!$M$1,'S10'!$M$1,'S11'!$M$1,'S12'!$M$1,'S13'!$M$1,'S14'!$M$1,'S15'!$M$1,'S16'!$M$1,'S17'!$M$1,'S18'!$M$1,'S19'!$M$1,'S20'!$M$1))</f>
        <v/>
      </c>
      <c r="Q508" s="27" t="str">
        <f t="shared" si="278"/>
        <v/>
      </c>
      <c r="R508" s="27" t="str">
        <f t="shared" si="279"/>
        <v/>
      </c>
      <c r="S508" s="27" t="str">
        <f t="shared" si="280"/>
        <v/>
      </c>
      <c r="T508" s="27" t="str">
        <f t="shared" si="281"/>
        <v/>
      </c>
      <c r="U508" s="27" t="str">
        <f t="shared" si="282"/>
        <v/>
      </c>
      <c r="V508" s="27">
        <v>506</v>
      </c>
      <c r="W508" s="27" t="str">
        <f t="shared" si="283"/>
        <v/>
      </c>
      <c r="X508" s="27" t="str">
        <f t="shared" si="284"/>
        <v/>
      </c>
      <c r="Y508" s="27" t="str">
        <f>IF(W508="","",CHOOSE(VLOOKUP($V508,$B$1:$F$600,5,FALSE),AHS!$M$1,BHS!$M$1,CHS!$M$1,HMJHS!$M$1,KHS!$M$1,Kings!$M$1,MHS!$M$1,SWHS!$M$1,AMHS!$M$1,'S10'!$M$1,'S11'!$M$1,'S12'!$M$1,'S13'!$M$1,'S14'!$M$1,'S15'!$M$1,'S16'!$M$1,'S17'!$M$1,'S18'!$M$1,'S19'!$M$1,'S20'!$M$1))</f>
        <v/>
      </c>
      <c r="Z508" s="27" t="str">
        <f t="shared" si="285"/>
        <v/>
      </c>
      <c r="AA508" s="27" t="str">
        <f t="shared" si="286"/>
        <v/>
      </c>
      <c r="AB508" s="27" t="str">
        <f t="shared" si="287"/>
        <v/>
      </c>
      <c r="AC508" s="27" t="str">
        <f t="shared" si="288"/>
        <v/>
      </c>
      <c r="AD508" s="27" t="str">
        <f t="shared" si="289"/>
        <v/>
      </c>
    </row>
    <row r="509" spans="1:30" ht="12" customHeight="1" x14ac:dyDescent="0.25">
      <c r="A509" s="29" t="str">
        <f t="shared" ref="A509:B509" si="540">IF(C509="","",COUNTIF(C$1:C508,C509)+C509)</f>
        <v/>
      </c>
      <c r="B509" s="29" t="str">
        <f t="shared" si="540"/>
        <v/>
      </c>
      <c r="C509" s="29" t="str">
        <f t="shared" si="272"/>
        <v/>
      </c>
      <c r="D509" s="29" t="str">
        <f t="shared" si="273"/>
        <v/>
      </c>
      <c r="E509" s="29">
        <f>'S17'!$Y$6</f>
        <v>1</v>
      </c>
      <c r="F509" s="29">
        <v>17</v>
      </c>
      <c r="G509" s="29">
        <v>29</v>
      </c>
      <c r="H509" s="29" t="str">
        <f>IF(AND(E509=1,'S17'!H$31&lt;&gt;""),'S17'!H$31,"")</f>
        <v/>
      </c>
      <c r="I509" s="29" t="str">
        <f>IF(AND(E509=2,'S17'!H$31&lt;&gt;""),'S17'!H$31,"")</f>
        <v/>
      </c>
      <c r="J509" s="29" t="str">
        <f>IF(ISERROR(VLOOKUP(G509,'S17'!L$13:AR$32,30,FALSE)),"",VLOOKUP(G509,'S17'!L$13:AR$32,30,FALSE))</f>
        <v/>
      </c>
      <c r="K509" s="29" t="str">
        <f>IF(ISERROR(VLOOKUP(G509,'S17'!T$13:AR$32,23,FALSE)),"",VLOOKUP(G509,'S17'!T$13:AR$32,23,FALSE))</f>
        <v/>
      </c>
      <c r="L509" s="29" t="str">
        <f>IF(ISERROR(VLOOKUP(G509,'S17'!AB$13:AR$32,16,FALSE)),"",VLOOKUP(G509,'S17'!AB$13:AR$32,16,FALSE))</f>
        <v/>
      </c>
      <c r="M509" s="29" t="str">
        <f>IF(ISERROR(VLOOKUP(G509,'S17'!AJ$13:AR$32,9,FALSE)),"",VLOOKUP(G509,'S17'!AJ$13:AR$32,9,FALSE))</f>
        <v/>
      </c>
      <c r="N509" s="27" t="str">
        <f t="shared" si="276"/>
        <v/>
      </c>
      <c r="O509" s="27" t="str">
        <f t="shared" si="277"/>
        <v/>
      </c>
      <c r="P509" s="27" t="str">
        <f>IF(N509="","",CHOOSE(VLOOKUP($V509,$A$1:$F$600,6,FALSE),AHS!$M$1,BHS!$M$1,CHS!$M$1,HMJHS!$M$1,KHS!$M$1,Kings!$M$1,MHS!$M$1,SWHS!$M$1,AMHS!$M$1,'S10'!$M$1,'S11'!$M$1,'S12'!$M$1,'S13'!$M$1,'S14'!$M$1,'S15'!$M$1,'S16'!$M$1,'S17'!$M$1,'S18'!$M$1,'S19'!$M$1,'S20'!$M$1))</f>
        <v/>
      </c>
      <c r="Q509" s="27" t="str">
        <f t="shared" si="278"/>
        <v/>
      </c>
      <c r="R509" s="27" t="str">
        <f t="shared" si="279"/>
        <v/>
      </c>
      <c r="S509" s="27" t="str">
        <f t="shared" si="280"/>
        <v/>
      </c>
      <c r="T509" s="27" t="str">
        <f t="shared" si="281"/>
        <v/>
      </c>
      <c r="U509" s="27" t="str">
        <f t="shared" si="282"/>
        <v/>
      </c>
      <c r="V509" s="27">
        <v>507</v>
      </c>
      <c r="W509" s="27" t="str">
        <f t="shared" si="283"/>
        <v/>
      </c>
      <c r="X509" s="27" t="str">
        <f t="shared" si="284"/>
        <v/>
      </c>
      <c r="Y509" s="27" t="str">
        <f>IF(W509="","",CHOOSE(VLOOKUP($V509,$B$1:$F$600,5,FALSE),AHS!$M$1,BHS!$M$1,CHS!$M$1,HMJHS!$M$1,KHS!$M$1,Kings!$M$1,MHS!$M$1,SWHS!$M$1,AMHS!$M$1,'S10'!$M$1,'S11'!$M$1,'S12'!$M$1,'S13'!$M$1,'S14'!$M$1,'S15'!$M$1,'S16'!$M$1,'S17'!$M$1,'S18'!$M$1,'S19'!$M$1,'S20'!$M$1))</f>
        <v/>
      </c>
      <c r="Z509" s="27" t="str">
        <f t="shared" si="285"/>
        <v/>
      </c>
      <c r="AA509" s="27" t="str">
        <f t="shared" si="286"/>
        <v/>
      </c>
      <c r="AB509" s="27" t="str">
        <f t="shared" si="287"/>
        <v/>
      </c>
      <c r="AC509" s="27" t="str">
        <f t="shared" si="288"/>
        <v/>
      </c>
      <c r="AD509" s="27" t="str">
        <f t="shared" si="289"/>
        <v/>
      </c>
    </row>
    <row r="510" spans="1:30" ht="12" customHeight="1" x14ac:dyDescent="0.25">
      <c r="A510" s="29" t="str">
        <f t="shared" ref="A510:B510" si="541">IF(C510="","",COUNTIF(C$1:C509,C510)+C510)</f>
        <v/>
      </c>
      <c r="B510" s="29" t="str">
        <f t="shared" si="541"/>
        <v/>
      </c>
      <c r="C510" s="29" t="str">
        <f t="shared" si="272"/>
        <v/>
      </c>
      <c r="D510" s="29" t="str">
        <f t="shared" si="273"/>
        <v/>
      </c>
      <c r="E510" s="29">
        <f>'S17'!$Y$6</f>
        <v>1</v>
      </c>
      <c r="F510" s="29">
        <v>17</v>
      </c>
      <c r="G510" s="29">
        <v>30</v>
      </c>
      <c r="H510" s="29" t="str">
        <f>IF(AND(E510=1,'S17'!H$32&lt;&gt;""),'S17'!H$32,"")</f>
        <v/>
      </c>
      <c r="I510" s="29" t="str">
        <f>IF(AND(E510=2,'S17'!H$32&lt;&gt;""),'S17'!H$32,"")</f>
        <v/>
      </c>
      <c r="J510" s="29" t="str">
        <f>IF(ISERROR(VLOOKUP(G510,'S17'!L$13:AR$32,30,FALSE)),"",VLOOKUP(G510,'S17'!L$13:AR$32,30,FALSE))</f>
        <v/>
      </c>
      <c r="K510" s="29" t="str">
        <f>IF(ISERROR(VLOOKUP(G510,'S17'!T$13:AR$32,23,FALSE)),"",VLOOKUP(G510,'S17'!T$13:AR$32,23,FALSE))</f>
        <v/>
      </c>
      <c r="L510" s="29" t="str">
        <f>IF(ISERROR(VLOOKUP(G510,'S17'!AB$13:AR$32,16,FALSE)),"",VLOOKUP(G510,'S17'!AB$13:AR$32,16,FALSE))</f>
        <v/>
      </c>
      <c r="M510" s="29" t="str">
        <f>IF(ISERROR(VLOOKUP(G510,'S17'!AJ$13:AR$32,9,FALSE)),"",VLOOKUP(G510,'S17'!AJ$13:AR$32,9,FALSE))</f>
        <v/>
      </c>
      <c r="N510" s="27" t="str">
        <f t="shared" si="276"/>
        <v/>
      </c>
      <c r="O510" s="27" t="str">
        <f t="shared" si="277"/>
        <v/>
      </c>
      <c r="P510" s="27" t="str">
        <f>IF(N510="","",CHOOSE(VLOOKUP($V510,$A$1:$F$600,6,FALSE),AHS!$M$1,BHS!$M$1,CHS!$M$1,HMJHS!$M$1,KHS!$M$1,Kings!$M$1,MHS!$M$1,SWHS!$M$1,AMHS!$M$1,'S10'!$M$1,'S11'!$M$1,'S12'!$M$1,'S13'!$M$1,'S14'!$M$1,'S15'!$M$1,'S16'!$M$1,'S17'!$M$1,'S18'!$M$1,'S19'!$M$1,'S20'!$M$1))</f>
        <v/>
      </c>
      <c r="Q510" s="27" t="str">
        <f t="shared" si="278"/>
        <v/>
      </c>
      <c r="R510" s="27" t="str">
        <f t="shared" si="279"/>
        <v/>
      </c>
      <c r="S510" s="27" t="str">
        <f t="shared" si="280"/>
        <v/>
      </c>
      <c r="T510" s="27" t="str">
        <f t="shared" si="281"/>
        <v/>
      </c>
      <c r="U510" s="27" t="str">
        <f t="shared" si="282"/>
        <v/>
      </c>
      <c r="V510" s="27">
        <v>508</v>
      </c>
      <c r="W510" s="27" t="str">
        <f t="shared" si="283"/>
        <v/>
      </c>
      <c r="X510" s="27" t="str">
        <f t="shared" si="284"/>
        <v/>
      </c>
      <c r="Y510" s="27" t="str">
        <f>IF(W510="","",CHOOSE(VLOOKUP($V510,$B$1:$F$600,5,FALSE),AHS!$M$1,BHS!$M$1,CHS!$M$1,HMJHS!$M$1,KHS!$M$1,Kings!$M$1,MHS!$M$1,SWHS!$M$1,AMHS!$M$1,'S10'!$M$1,'S11'!$M$1,'S12'!$M$1,'S13'!$M$1,'S14'!$M$1,'S15'!$M$1,'S16'!$M$1,'S17'!$M$1,'S18'!$M$1,'S19'!$M$1,'S20'!$M$1))</f>
        <v/>
      </c>
      <c r="Z510" s="27" t="str">
        <f t="shared" si="285"/>
        <v/>
      </c>
      <c r="AA510" s="27" t="str">
        <f t="shared" si="286"/>
        <v/>
      </c>
      <c r="AB510" s="27" t="str">
        <f t="shared" si="287"/>
        <v/>
      </c>
      <c r="AC510" s="27" t="str">
        <f t="shared" si="288"/>
        <v/>
      </c>
      <c r="AD510" s="27" t="str">
        <f t="shared" si="289"/>
        <v/>
      </c>
    </row>
    <row r="511" spans="1:30" ht="12" customHeight="1" x14ac:dyDescent="0.25">
      <c r="A511" s="29" t="str">
        <f t="shared" ref="A511:B511" si="542">IF(C511="","",COUNTIF(C$1:C510,C511)+C511)</f>
        <v/>
      </c>
      <c r="B511" s="29" t="str">
        <f t="shared" si="542"/>
        <v/>
      </c>
      <c r="C511" s="29" t="str">
        <f t="shared" ref="C511:C600" si="543">IF($H511="","",RANK($H511,$H$1:$H$600))</f>
        <v/>
      </c>
      <c r="D511" s="29" t="str">
        <f t="shared" ref="D511:D600" si="544">IF($I511="","",RANK($I511,$I$1:$I$600))</f>
        <v/>
      </c>
      <c r="E511" s="29">
        <f>'S18'!$Y$6</f>
        <v>1</v>
      </c>
      <c r="F511" s="29">
        <v>18</v>
      </c>
      <c r="G511" s="29">
        <v>1</v>
      </c>
      <c r="H511" s="29" t="str">
        <f>IF(AND(E511=1,'S18'!H$3&lt;&gt;""),'S18'!H$3,"")</f>
        <v/>
      </c>
      <c r="I511" s="29" t="str">
        <f>IF(AND(E511=2,'S18'!H$3&lt;&gt;""),'S18'!H$3,"")</f>
        <v/>
      </c>
      <c r="J511" s="29" t="str">
        <f>IF(ISERROR(VLOOKUP(G511,'S18'!L$13:AR$32,30,FALSE)),"",VLOOKUP(G511,'S18'!L$13:AR$32,30,FALSE))</f>
        <v/>
      </c>
      <c r="K511" s="29" t="str">
        <f>IF(ISERROR(VLOOKUP(G511,'S18'!T$13:AR$32,23,FALSE)),"",VLOOKUP(G511,'S18'!T$13:AR$32,23,FALSE))</f>
        <v/>
      </c>
      <c r="L511" s="29" t="str">
        <f>IF(ISERROR(VLOOKUP(G511,'S18'!AB$13:AR$32,16,FALSE)),"",VLOOKUP(G511,'S18'!AB$13:AR$32,16,FALSE))</f>
        <v/>
      </c>
      <c r="M511" s="29" t="str">
        <f>IF(ISERROR(VLOOKUP(G511,'S18'!AJ$13:AR$32,9,FALSE)),"",VLOOKUP(G511,'S18'!AJ$13:AR$32,9,FALSE))</f>
        <v/>
      </c>
      <c r="N511" s="27" t="str">
        <f t="shared" si="276"/>
        <v/>
      </c>
      <c r="O511" s="27" t="str">
        <f t="shared" si="277"/>
        <v/>
      </c>
      <c r="P511" s="27" t="str">
        <f>IF(N511="","",CHOOSE(VLOOKUP($V511,$A$1:$F$600,6,FALSE),AHS!$M$1,BHS!$M$1,CHS!$M$1,HMJHS!$M$1,KHS!$M$1,Kings!$M$1,MHS!$M$1,SWHS!$M$1,AMHS!$M$1,'S10'!$M$1,'S11'!$M$1,'S12'!$M$1,'S13'!$M$1,'S14'!$M$1,'S15'!$M$1,'S16'!$M$1,'S17'!$M$1,'S18'!$M$1,'S19'!$M$1,'S20'!$M$1))</f>
        <v/>
      </c>
      <c r="Q511" s="27" t="str">
        <f t="shared" si="278"/>
        <v/>
      </c>
      <c r="R511" s="27" t="str">
        <f t="shared" si="279"/>
        <v/>
      </c>
      <c r="S511" s="27" t="str">
        <f t="shared" si="280"/>
        <v/>
      </c>
      <c r="T511" s="27" t="str">
        <f t="shared" si="281"/>
        <v/>
      </c>
      <c r="U511" s="27" t="str">
        <f t="shared" si="282"/>
        <v/>
      </c>
      <c r="V511" s="27">
        <v>509</v>
      </c>
      <c r="W511" s="27" t="str">
        <f t="shared" si="283"/>
        <v/>
      </c>
      <c r="X511" s="27" t="str">
        <f t="shared" si="284"/>
        <v/>
      </c>
      <c r="Y511" s="27" t="str">
        <f>IF(W511="","",CHOOSE(VLOOKUP($V511,$B$1:$F$600,5,FALSE),AHS!$M$1,BHS!$M$1,CHS!$M$1,HMJHS!$M$1,KHS!$M$1,Kings!$M$1,MHS!$M$1,SWHS!$M$1,AMHS!$M$1,'S10'!$M$1,'S11'!$M$1,'S12'!$M$1,'S13'!$M$1,'S14'!$M$1,'S15'!$M$1,'S16'!$M$1,'S17'!$M$1,'S18'!$M$1,'S19'!$M$1,'S20'!$M$1))</f>
        <v/>
      </c>
      <c r="Z511" s="27" t="str">
        <f t="shared" si="285"/>
        <v/>
      </c>
      <c r="AA511" s="27" t="str">
        <f t="shared" si="286"/>
        <v/>
      </c>
      <c r="AB511" s="27" t="str">
        <f t="shared" si="287"/>
        <v/>
      </c>
      <c r="AC511" s="27" t="str">
        <f t="shared" si="288"/>
        <v/>
      </c>
      <c r="AD511" s="27" t="str">
        <f t="shared" si="289"/>
        <v/>
      </c>
    </row>
    <row r="512" spans="1:30" ht="12" customHeight="1" x14ac:dyDescent="0.25">
      <c r="A512" s="29" t="str">
        <f t="shared" ref="A512:B512" si="545">IF(C512="","",COUNTIF(C$1:C511,C512)+C512)</f>
        <v/>
      </c>
      <c r="B512" s="29" t="str">
        <f t="shared" si="545"/>
        <v/>
      </c>
      <c r="C512" s="29" t="str">
        <f t="shared" si="543"/>
        <v/>
      </c>
      <c r="D512" s="29" t="str">
        <f t="shared" si="544"/>
        <v/>
      </c>
      <c r="E512" s="29">
        <f>'S18'!$Y$6</f>
        <v>1</v>
      </c>
      <c r="F512" s="29">
        <v>18</v>
      </c>
      <c r="G512" s="29">
        <v>2</v>
      </c>
      <c r="H512" s="29" t="str">
        <f>IF(AND(E512=1,'S18'!H$4&lt;&gt;""),'S18'!H$4,"")</f>
        <v/>
      </c>
      <c r="I512" s="29" t="str">
        <f>IF(AND(E512=2,'S18'!H$4&lt;&gt;""),'S18'!H$4,"")</f>
        <v/>
      </c>
      <c r="J512" s="29" t="str">
        <f>IF(ISERROR(VLOOKUP(G512,'S18'!L$13:AR$32,30,FALSE)),"",VLOOKUP(G512,'S18'!L$13:AR$32,30,FALSE))</f>
        <v/>
      </c>
      <c r="K512" s="29" t="str">
        <f>IF(ISERROR(VLOOKUP(G512,'S18'!T$13:AR$32,23,FALSE)),"",VLOOKUP(G512,'S18'!T$13:AR$32,23,FALSE))</f>
        <v/>
      </c>
      <c r="L512" s="29" t="str">
        <f>IF(ISERROR(VLOOKUP(G512,'S18'!AB$13:AR$32,16,FALSE)),"",VLOOKUP(G512,'S18'!AB$13:AR$32,16,FALSE))</f>
        <v/>
      </c>
      <c r="M512" s="29" t="str">
        <f>IF(ISERROR(VLOOKUP(G512,'S18'!AJ$13:AR$32,9,FALSE)),"",VLOOKUP(G512,'S18'!AJ$13:AR$32,9,FALSE))</f>
        <v/>
      </c>
      <c r="N512" s="27" t="str">
        <f t="shared" si="276"/>
        <v/>
      </c>
      <c r="O512" s="27" t="str">
        <f t="shared" si="277"/>
        <v/>
      </c>
      <c r="P512" s="27" t="str">
        <f>IF(N512="","",CHOOSE(VLOOKUP($V512,$A$1:$F$600,6,FALSE),AHS!$M$1,BHS!$M$1,CHS!$M$1,HMJHS!$M$1,KHS!$M$1,Kings!$M$1,MHS!$M$1,SWHS!$M$1,AMHS!$M$1,'S10'!$M$1,'S11'!$M$1,'S12'!$M$1,'S13'!$M$1,'S14'!$M$1,'S15'!$M$1,'S16'!$M$1,'S17'!$M$1,'S18'!$M$1,'S19'!$M$1,'S20'!$M$1))</f>
        <v/>
      </c>
      <c r="Q512" s="27" t="str">
        <f t="shared" si="278"/>
        <v/>
      </c>
      <c r="R512" s="27" t="str">
        <f t="shared" si="279"/>
        <v/>
      </c>
      <c r="S512" s="27" t="str">
        <f t="shared" si="280"/>
        <v/>
      </c>
      <c r="T512" s="27" t="str">
        <f t="shared" si="281"/>
        <v/>
      </c>
      <c r="U512" s="27" t="str">
        <f t="shared" si="282"/>
        <v/>
      </c>
      <c r="V512" s="27">
        <v>510</v>
      </c>
      <c r="W512" s="27" t="str">
        <f t="shared" si="283"/>
        <v/>
      </c>
      <c r="X512" s="27" t="str">
        <f t="shared" si="284"/>
        <v/>
      </c>
      <c r="Y512" s="27" t="str">
        <f>IF(W512="","",CHOOSE(VLOOKUP($V512,$B$1:$F$600,5,FALSE),AHS!$M$1,BHS!$M$1,CHS!$M$1,HMJHS!$M$1,KHS!$M$1,Kings!$M$1,MHS!$M$1,SWHS!$M$1,AMHS!$M$1,'S10'!$M$1,'S11'!$M$1,'S12'!$M$1,'S13'!$M$1,'S14'!$M$1,'S15'!$M$1,'S16'!$M$1,'S17'!$M$1,'S18'!$M$1,'S19'!$M$1,'S20'!$M$1))</f>
        <v/>
      </c>
      <c r="Z512" s="27" t="str">
        <f t="shared" si="285"/>
        <v/>
      </c>
      <c r="AA512" s="27" t="str">
        <f t="shared" si="286"/>
        <v/>
      </c>
      <c r="AB512" s="27" t="str">
        <f t="shared" si="287"/>
        <v/>
      </c>
      <c r="AC512" s="27" t="str">
        <f t="shared" si="288"/>
        <v/>
      </c>
      <c r="AD512" s="27" t="str">
        <f t="shared" si="289"/>
        <v/>
      </c>
    </row>
    <row r="513" spans="1:30" ht="12" customHeight="1" x14ac:dyDescent="0.25">
      <c r="A513" s="29" t="str">
        <f t="shared" ref="A513:B513" si="546">IF(C513="","",COUNTIF(C$1:C512,C513)+C513)</f>
        <v/>
      </c>
      <c r="B513" s="29" t="str">
        <f t="shared" si="546"/>
        <v/>
      </c>
      <c r="C513" s="29" t="str">
        <f t="shared" si="543"/>
        <v/>
      </c>
      <c r="D513" s="29" t="str">
        <f t="shared" si="544"/>
        <v/>
      </c>
      <c r="E513" s="29">
        <f>'S18'!$Y$6</f>
        <v>1</v>
      </c>
      <c r="F513" s="29">
        <v>18</v>
      </c>
      <c r="G513" s="29">
        <v>3</v>
      </c>
      <c r="H513" s="29" t="str">
        <f>IF(AND(E513=1,'S18'!H$5&lt;&gt;""),'S18'!H$5,"")</f>
        <v/>
      </c>
      <c r="I513" s="29" t="str">
        <f>IF(AND(E513=2,'S18'!H$5&lt;&gt;""),'S18'!H$5,"")</f>
        <v/>
      </c>
      <c r="J513" s="29" t="str">
        <f>IF(ISERROR(VLOOKUP(G513,'S18'!L$13:AR$32,30,FALSE)),"",VLOOKUP(G513,'S18'!L$13:AR$32,30,FALSE))</f>
        <v/>
      </c>
      <c r="K513" s="29" t="str">
        <f>IF(ISERROR(VLOOKUP(G513,'S18'!T$13:AR$32,23,FALSE)),"",VLOOKUP(G513,'S18'!T$13:AR$32,23,FALSE))</f>
        <v/>
      </c>
      <c r="L513" s="29" t="str">
        <f>IF(ISERROR(VLOOKUP(G513,'S18'!AB$13:AR$32,16,FALSE)),"",VLOOKUP(G513,'S18'!AB$13:AR$32,16,FALSE))</f>
        <v/>
      </c>
      <c r="M513" s="29" t="str">
        <f>IF(ISERROR(VLOOKUP(G513,'S18'!AJ$13:AR$32,9,FALSE)),"",VLOOKUP(G513,'S18'!AJ$13:AR$32,9,FALSE))</f>
        <v/>
      </c>
      <c r="N513" s="27" t="str">
        <f t="shared" ref="N513:N602" si="547">IF(ISERROR(VLOOKUP($V513,$A$1:$C$600,3,FALSE)),"",VLOOKUP($V513,$A$1:$C$600,3,FALSE))</f>
        <v/>
      </c>
      <c r="O513" s="27" t="str">
        <f t="shared" ref="O513:O602" si="548">IF(N513="","",VLOOKUP($V513,$A$1:$H$600,8,FALSE))</f>
        <v/>
      </c>
      <c r="P513" s="27" t="str">
        <f>IF(N513="","",CHOOSE(VLOOKUP($V513,$A$1:$F$600,6,FALSE),AHS!$M$1,BHS!$M$1,CHS!$M$1,HMJHS!$M$1,KHS!$M$1,Kings!$M$1,MHS!$M$1,SWHS!$M$1,AMHS!$M$1,'S10'!$M$1,'S11'!$M$1,'S12'!$M$1,'S13'!$M$1,'S14'!$M$1,'S15'!$M$1,'S16'!$M$1,'S17'!$M$1,'S18'!$M$1,'S19'!$M$1,'S20'!$M$1))</f>
        <v/>
      </c>
      <c r="Q513" s="27" t="str">
        <f t="shared" ref="Q513:Q602" si="549">IF(N513="","",VLOOKUP($V513,$A$1:$H$600,7,FALSE))</f>
        <v/>
      </c>
      <c r="R513" s="27" t="str">
        <f t="shared" ref="R513:R602" si="550">IF($N513="","",VLOOKUP($V513,$A$1:$M$600,10,FALSE))</f>
        <v/>
      </c>
      <c r="S513" s="27" t="str">
        <f t="shared" ref="S513:S602" si="551">IF($N513="","",VLOOKUP($V513,$A$1:$M$600,11,FALSE))</f>
        <v/>
      </c>
      <c r="T513" s="27" t="str">
        <f t="shared" ref="T513:T602" si="552">IF($N513="","",VLOOKUP($V513,$A$1:$M$600,12,FALSE))</f>
        <v/>
      </c>
      <c r="U513" s="27" t="str">
        <f t="shared" ref="U513:U602" si="553">IF($N513="","",VLOOKUP($V513,$A$1:$M$600,13,FALSE))</f>
        <v/>
      </c>
      <c r="V513" s="27">
        <v>511</v>
      </c>
      <c r="W513" s="27" t="str">
        <f t="shared" ref="W513:W602" si="554">IF(ISERROR(VLOOKUP($V513,$B$1:$D$600,3,FALSE)),"",VLOOKUP($V513,$B$1:$D$600,3,FALSE))</f>
        <v/>
      </c>
      <c r="X513" s="27" t="str">
        <f t="shared" ref="X513:X602" si="555">IF(W513="","",VLOOKUP($V513,$B$1:$L$600,8,FALSE))</f>
        <v/>
      </c>
      <c r="Y513" s="27" t="str">
        <f>IF(W513="","",CHOOSE(VLOOKUP($V513,$B$1:$F$600,5,FALSE),AHS!$M$1,BHS!$M$1,CHS!$M$1,HMJHS!$M$1,KHS!$M$1,Kings!$M$1,MHS!$M$1,SWHS!$M$1,AMHS!$M$1,'S10'!$M$1,'S11'!$M$1,'S12'!$M$1,'S13'!$M$1,'S14'!$M$1,'S15'!$M$1,'S16'!$M$1,'S17'!$M$1,'S18'!$M$1,'S19'!$M$1,'S20'!$M$1))</f>
        <v/>
      </c>
      <c r="Z513" s="27" t="str">
        <f t="shared" ref="Z513:Z602" si="556">IF(W513="","",VLOOKUP($V513,$B$1:$L$600,6,FALSE))</f>
        <v/>
      </c>
      <c r="AA513" s="27" t="str">
        <f t="shared" ref="AA513:AA602" si="557">IF($W513="","",VLOOKUP($V513,$B$1:$M$600,9,FALSE))</f>
        <v/>
      </c>
      <c r="AB513" s="27" t="str">
        <f t="shared" ref="AB513:AB602" si="558">IF($W513="","",VLOOKUP($V513,$B$1:$M$600,10,FALSE))</f>
        <v/>
      </c>
      <c r="AC513" s="27" t="str">
        <f t="shared" ref="AC513:AC602" si="559">IF($W513="","",VLOOKUP($V513,$B$1:$M$600,11,FALSE))</f>
        <v/>
      </c>
      <c r="AD513" s="27" t="str">
        <f t="shared" ref="AD513:AD602" si="560">IF($W513="","",VLOOKUP($V513,$B$1:$M$600,12,FALSE))</f>
        <v/>
      </c>
    </row>
    <row r="514" spans="1:30" ht="12" customHeight="1" x14ac:dyDescent="0.25">
      <c r="A514" s="29" t="str">
        <f t="shared" ref="A514:B514" si="561">IF(C514="","",COUNTIF(C$1:C513,C514)+C514)</f>
        <v/>
      </c>
      <c r="B514" s="29" t="str">
        <f t="shared" si="561"/>
        <v/>
      </c>
      <c r="C514" s="29" t="str">
        <f t="shared" si="543"/>
        <v/>
      </c>
      <c r="D514" s="29" t="str">
        <f t="shared" si="544"/>
        <v/>
      </c>
      <c r="E514" s="29">
        <f>'S18'!$Y$6</f>
        <v>1</v>
      </c>
      <c r="F514" s="29">
        <v>18</v>
      </c>
      <c r="G514" s="29">
        <v>4</v>
      </c>
      <c r="H514" s="29" t="str">
        <f>IF(AND(E514=1,'S18'!H$6&lt;&gt;""),'S18'!H$6,"")</f>
        <v/>
      </c>
      <c r="I514" s="29" t="str">
        <f>IF(AND(E514=2,'S18'!H$6&lt;&gt;""),'S18'!H$6,"")</f>
        <v/>
      </c>
      <c r="J514" s="29" t="str">
        <f>IF(ISERROR(VLOOKUP(G514,'S18'!L$13:AR$32,30,FALSE)),"",VLOOKUP(G514,'S18'!L$13:AR$32,30,FALSE))</f>
        <v/>
      </c>
      <c r="K514" s="29" t="str">
        <f>IF(ISERROR(VLOOKUP(G514,'S18'!T$13:AR$32,23,FALSE)),"",VLOOKUP(G514,'S18'!T$13:AR$32,23,FALSE))</f>
        <v/>
      </c>
      <c r="L514" s="29" t="str">
        <f>IF(ISERROR(VLOOKUP(G514,'S18'!AB$13:AR$32,16,FALSE)),"",VLOOKUP(G514,'S18'!AB$13:AR$32,16,FALSE))</f>
        <v/>
      </c>
      <c r="M514" s="29" t="str">
        <f>IF(ISERROR(VLOOKUP(G514,'S18'!AJ$13:AR$32,9,FALSE)),"",VLOOKUP(G514,'S18'!AJ$13:AR$32,9,FALSE))</f>
        <v/>
      </c>
      <c r="N514" s="27" t="str">
        <f t="shared" si="547"/>
        <v/>
      </c>
      <c r="O514" s="27" t="str">
        <f t="shared" si="548"/>
        <v/>
      </c>
      <c r="P514" s="27" t="str">
        <f>IF(N514="","",CHOOSE(VLOOKUP($V514,$A$1:$F$600,6,FALSE),AHS!$M$1,BHS!$M$1,CHS!$M$1,HMJHS!$M$1,KHS!$M$1,Kings!$M$1,MHS!$M$1,SWHS!$M$1,AMHS!$M$1,'S10'!$M$1,'S11'!$M$1,'S12'!$M$1,'S13'!$M$1,'S14'!$M$1,'S15'!$M$1,'S16'!$M$1,'S17'!$M$1,'S18'!$M$1,'S19'!$M$1,'S20'!$M$1))</f>
        <v/>
      </c>
      <c r="Q514" s="27" t="str">
        <f t="shared" si="549"/>
        <v/>
      </c>
      <c r="R514" s="27" t="str">
        <f t="shared" si="550"/>
        <v/>
      </c>
      <c r="S514" s="27" t="str">
        <f t="shared" si="551"/>
        <v/>
      </c>
      <c r="T514" s="27" t="str">
        <f t="shared" si="552"/>
        <v/>
      </c>
      <c r="U514" s="27" t="str">
        <f t="shared" si="553"/>
        <v/>
      </c>
      <c r="V514" s="27">
        <v>512</v>
      </c>
      <c r="W514" s="27" t="str">
        <f t="shared" si="554"/>
        <v/>
      </c>
      <c r="X514" s="27" t="str">
        <f t="shared" si="555"/>
        <v/>
      </c>
      <c r="Y514" s="27" t="str">
        <f>IF(W514="","",CHOOSE(VLOOKUP($V514,$B$1:$F$600,5,FALSE),AHS!$M$1,BHS!$M$1,CHS!$M$1,HMJHS!$M$1,KHS!$M$1,Kings!$M$1,MHS!$M$1,SWHS!$M$1,AMHS!$M$1,'S10'!$M$1,'S11'!$M$1,'S12'!$M$1,'S13'!$M$1,'S14'!$M$1,'S15'!$M$1,'S16'!$M$1,'S17'!$M$1,'S18'!$M$1,'S19'!$M$1,'S20'!$M$1))</f>
        <v/>
      </c>
      <c r="Z514" s="27" t="str">
        <f t="shared" si="556"/>
        <v/>
      </c>
      <c r="AA514" s="27" t="str">
        <f t="shared" si="557"/>
        <v/>
      </c>
      <c r="AB514" s="27" t="str">
        <f t="shared" si="558"/>
        <v/>
      </c>
      <c r="AC514" s="27" t="str">
        <f t="shared" si="559"/>
        <v/>
      </c>
      <c r="AD514" s="27" t="str">
        <f t="shared" si="560"/>
        <v/>
      </c>
    </row>
    <row r="515" spans="1:30" ht="12" customHeight="1" x14ac:dyDescent="0.25">
      <c r="A515" s="29" t="str">
        <f t="shared" ref="A515:B515" si="562">IF(C515="","",COUNTIF(C$1:C514,C515)+C515)</f>
        <v/>
      </c>
      <c r="B515" s="29" t="str">
        <f t="shared" si="562"/>
        <v/>
      </c>
      <c r="C515" s="29" t="str">
        <f t="shared" si="543"/>
        <v/>
      </c>
      <c r="D515" s="29" t="str">
        <f t="shared" si="544"/>
        <v/>
      </c>
      <c r="E515" s="29">
        <f>'S18'!$Y$6</f>
        <v>1</v>
      </c>
      <c r="F515" s="29">
        <v>18</v>
      </c>
      <c r="G515" s="29">
        <v>5</v>
      </c>
      <c r="H515" s="29" t="str">
        <f>IF(AND(E515=1,'S18'!H$7&lt;&gt;""),'S18'!H$7,"")</f>
        <v/>
      </c>
      <c r="I515" s="29" t="str">
        <f>IF(AND(E515=2,'S18'!H$7&lt;&gt;""),'S18'!H$7,"")</f>
        <v/>
      </c>
      <c r="J515" s="29" t="str">
        <f>IF(ISERROR(VLOOKUP(G515,'S18'!L$13:AR$32,30,FALSE)),"",VLOOKUP(G515,'S18'!L$13:AR$32,30,FALSE))</f>
        <v/>
      </c>
      <c r="K515" s="29" t="str">
        <f>IF(ISERROR(VLOOKUP(G515,'S18'!T$13:AR$32,23,FALSE)),"",VLOOKUP(G515,'S18'!T$13:AR$32,23,FALSE))</f>
        <v/>
      </c>
      <c r="L515" s="29" t="str">
        <f>IF(ISERROR(VLOOKUP(G515,'S18'!AB$13:AR$32,16,FALSE)),"",VLOOKUP(G515,'S18'!AB$13:AR$32,16,FALSE))</f>
        <v/>
      </c>
      <c r="M515" s="29" t="str">
        <f>IF(ISERROR(VLOOKUP(G515,'S18'!AJ$13:AR$32,9,FALSE)),"",VLOOKUP(G515,'S18'!AJ$13:AR$32,9,FALSE))</f>
        <v/>
      </c>
      <c r="N515" s="27" t="str">
        <f t="shared" si="547"/>
        <v/>
      </c>
      <c r="O515" s="27" t="str">
        <f t="shared" si="548"/>
        <v/>
      </c>
      <c r="P515" s="27" t="str">
        <f>IF(N515="","",CHOOSE(VLOOKUP($V515,$A$1:$F$600,6,FALSE),AHS!$M$1,BHS!$M$1,CHS!$M$1,HMJHS!$M$1,KHS!$M$1,Kings!$M$1,MHS!$M$1,SWHS!$M$1,AMHS!$M$1,'S10'!$M$1,'S11'!$M$1,'S12'!$M$1,'S13'!$M$1,'S14'!$M$1,'S15'!$M$1,'S16'!$M$1,'S17'!$M$1,'S18'!$M$1,'S19'!$M$1,'S20'!$M$1))</f>
        <v/>
      </c>
      <c r="Q515" s="27" t="str">
        <f t="shared" si="549"/>
        <v/>
      </c>
      <c r="R515" s="27" t="str">
        <f t="shared" si="550"/>
        <v/>
      </c>
      <c r="S515" s="27" t="str">
        <f t="shared" si="551"/>
        <v/>
      </c>
      <c r="T515" s="27" t="str">
        <f t="shared" si="552"/>
        <v/>
      </c>
      <c r="U515" s="27" t="str">
        <f t="shared" si="553"/>
        <v/>
      </c>
      <c r="V515" s="27">
        <v>513</v>
      </c>
      <c r="W515" s="27" t="str">
        <f t="shared" si="554"/>
        <v/>
      </c>
      <c r="X515" s="27" t="str">
        <f t="shared" si="555"/>
        <v/>
      </c>
      <c r="Y515" s="27" t="str">
        <f>IF(W515="","",CHOOSE(VLOOKUP($V515,$B$1:$F$600,5,FALSE),AHS!$M$1,BHS!$M$1,CHS!$M$1,HMJHS!$M$1,KHS!$M$1,Kings!$M$1,MHS!$M$1,SWHS!$M$1,AMHS!$M$1,'S10'!$M$1,'S11'!$M$1,'S12'!$M$1,'S13'!$M$1,'S14'!$M$1,'S15'!$M$1,'S16'!$M$1,'S17'!$M$1,'S18'!$M$1,'S19'!$M$1,'S20'!$M$1))</f>
        <v/>
      </c>
      <c r="Z515" s="27" t="str">
        <f t="shared" si="556"/>
        <v/>
      </c>
      <c r="AA515" s="27" t="str">
        <f t="shared" si="557"/>
        <v/>
      </c>
      <c r="AB515" s="27" t="str">
        <f t="shared" si="558"/>
        <v/>
      </c>
      <c r="AC515" s="27" t="str">
        <f t="shared" si="559"/>
        <v/>
      </c>
      <c r="AD515" s="27" t="str">
        <f t="shared" si="560"/>
        <v/>
      </c>
    </row>
    <row r="516" spans="1:30" ht="12" customHeight="1" x14ac:dyDescent="0.25">
      <c r="A516" s="29" t="str">
        <f t="shared" ref="A516:B516" si="563">IF(C516="","",COUNTIF(C$1:C515,C516)+C516)</f>
        <v/>
      </c>
      <c r="B516" s="29" t="str">
        <f t="shared" si="563"/>
        <v/>
      </c>
      <c r="C516" s="29" t="str">
        <f t="shared" si="543"/>
        <v/>
      </c>
      <c r="D516" s="29" t="str">
        <f t="shared" si="544"/>
        <v/>
      </c>
      <c r="E516" s="29">
        <f>'S18'!$Y$6</f>
        <v>1</v>
      </c>
      <c r="F516" s="29">
        <v>18</v>
      </c>
      <c r="G516" s="29">
        <v>6</v>
      </c>
      <c r="H516" s="29" t="str">
        <f>IF(AND(E516=1,'S18'!H$8&lt;&gt;""),'S18'!H$8,"")</f>
        <v/>
      </c>
      <c r="I516" s="29" t="str">
        <f>IF(AND(E516=2,'S18'!H$8&lt;&gt;""),'S18'!H$8,"")</f>
        <v/>
      </c>
      <c r="J516" s="29" t="str">
        <f>IF(ISERROR(VLOOKUP(G516,'S18'!L$13:AR$32,30,FALSE)),"",VLOOKUP(G516,'S18'!L$13:AR$32,30,FALSE))</f>
        <v/>
      </c>
      <c r="K516" s="29" t="str">
        <f>IF(ISERROR(VLOOKUP(G516,'S18'!T$13:AR$32,23,FALSE)),"",VLOOKUP(G516,'S18'!T$13:AR$32,23,FALSE))</f>
        <v/>
      </c>
      <c r="L516" s="29" t="str">
        <f>IF(ISERROR(VLOOKUP(G516,'S18'!AB$13:AR$32,16,FALSE)),"",VLOOKUP(G516,'S18'!AB$13:AR$32,16,FALSE))</f>
        <v/>
      </c>
      <c r="M516" s="29" t="str">
        <f>IF(ISERROR(VLOOKUP(G516,'S18'!AJ$13:AR$32,9,FALSE)),"",VLOOKUP(G516,'S18'!AJ$13:AR$32,9,FALSE))</f>
        <v/>
      </c>
      <c r="N516" s="27" t="str">
        <f t="shared" si="547"/>
        <v/>
      </c>
      <c r="O516" s="27" t="str">
        <f t="shared" si="548"/>
        <v/>
      </c>
      <c r="P516" s="27" t="str">
        <f>IF(N516="","",CHOOSE(VLOOKUP($V516,$A$1:$F$600,6,FALSE),AHS!$M$1,BHS!$M$1,CHS!$M$1,HMJHS!$M$1,KHS!$M$1,Kings!$M$1,MHS!$M$1,SWHS!$M$1,AMHS!$M$1,'S10'!$M$1,'S11'!$M$1,'S12'!$M$1,'S13'!$M$1,'S14'!$M$1,'S15'!$M$1,'S16'!$M$1,'S17'!$M$1,'S18'!$M$1,'S19'!$M$1,'S20'!$M$1))</f>
        <v/>
      </c>
      <c r="Q516" s="27" t="str">
        <f t="shared" si="549"/>
        <v/>
      </c>
      <c r="R516" s="27" t="str">
        <f t="shared" si="550"/>
        <v/>
      </c>
      <c r="S516" s="27" t="str">
        <f t="shared" si="551"/>
        <v/>
      </c>
      <c r="T516" s="27" t="str">
        <f t="shared" si="552"/>
        <v/>
      </c>
      <c r="U516" s="27" t="str">
        <f t="shared" si="553"/>
        <v/>
      </c>
      <c r="V516" s="27">
        <v>514</v>
      </c>
      <c r="W516" s="27" t="str">
        <f t="shared" si="554"/>
        <v/>
      </c>
      <c r="X516" s="27" t="str">
        <f t="shared" si="555"/>
        <v/>
      </c>
      <c r="Y516" s="27" t="str">
        <f>IF(W516="","",CHOOSE(VLOOKUP($V516,$B$1:$F$600,5,FALSE),AHS!$M$1,BHS!$M$1,CHS!$M$1,HMJHS!$M$1,KHS!$M$1,Kings!$M$1,MHS!$M$1,SWHS!$M$1,AMHS!$M$1,'S10'!$M$1,'S11'!$M$1,'S12'!$M$1,'S13'!$M$1,'S14'!$M$1,'S15'!$M$1,'S16'!$M$1,'S17'!$M$1,'S18'!$M$1,'S19'!$M$1,'S20'!$M$1))</f>
        <v/>
      </c>
      <c r="Z516" s="27" t="str">
        <f t="shared" si="556"/>
        <v/>
      </c>
      <c r="AA516" s="27" t="str">
        <f t="shared" si="557"/>
        <v/>
      </c>
      <c r="AB516" s="27" t="str">
        <f t="shared" si="558"/>
        <v/>
      </c>
      <c r="AC516" s="27" t="str">
        <f t="shared" si="559"/>
        <v/>
      </c>
      <c r="AD516" s="27" t="str">
        <f t="shared" si="560"/>
        <v/>
      </c>
    </row>
    <row r="517" spans="1:30" ht="12" customHeight="1" x14ac:dyDescent="0.25">
      <c r="A517" s="29" t="str">
        <f t="shared" ref="A517:B517" si="564">IF(C517="","",COUNTIF(C$1:C516,C517)+C517)</f>
        <v/>
      </c>
      <c r="B517" s="29" t="str">
        <f t="shared" si="564"/>
        <v/>
      </c>
      <c r="C517" s="29" t="str">
        <f t="shared" si="543"/>
        <v/>
      </c>
      <c r="D517" s="29" t="str">
        <f t="shared" si="544"/>
        <v/>
      </c>
      <c r="E517" s="29">
        <f>'S18'!$Y$6</f>
        <v>1</v>
      </c>
      <c r="F517" s="29">
        <v>18</v>
      </c>
      <c r="G517" s="29">
        <v>7</v>
      </c>
      <c r="H517" s="29" t="str">
        <f>IF(AND(E517=1,'S18'!H$9&lt;&gt;""),'S18'!H$9,"")</f>
        <v/>
      </c>
      <c r="I517" s="29" t="str">
        <f>IF(AND(E517=2,'S18'!H$9&lt;&gt;""),'S18'!H$9,"")</f>
        <v/>
      </c>
      <c r="J517" s="29" t="str">
        <f>IF(ISERROR(VLOOKUP(G517,'S18'!L$13:AR$32,30,FALSE)),"",VLOOKUP(G517,'S18'!L$13:AR$32,30,FALSE))</f>
        <v/>
      </c>
      <c r="K517" s="29" t="str">
        <f>IF(ISERROR(VLOOKUP(G517,'S18'!T$13:AR$32,23,FALSE)),"",VLOOKUP(G517,'S18'!T$13:AR$32,23,FALSE))</f>
        <v/>
      </c>
      <c r="L517" s="29" t="str">
        <f>IF(ISERROR(VLOOKUP(G517,'S18'!AB$13:AR$32,16,FALSE)),"",VLOOKUP(G517,'S18'!AB$13:AR$32,16,FALSE))</f>
        <v/>
      </c>
      <c r="M517" s="29" t="str">
        <f>IF(ISERROR(VLOOKUP(G517,'S18'!AJ$13:AR$32,9,FALSE)),"",VLOOKUP(G517,'S18'!AJ$13:AR$32,9,FALSE))</f>
        <v/>
      </c>
      <c r="N517" s="27" t="str">
        <f t="shared" si="547"/>
        <v/>
      </c>
      <c r="O517" s="27" t="str">
        <f t="shared" si="548"/>
        <v/>
      </c>
      <c r="P517" s="27" t="str">
        <f>IF(N517="","",CHOOSE(VLOOKUP($V517,$A$1:$F$600,6,FALSE),AHS!$M$1,BHS!$M$1,CHS!$M$1,HMJHS!$M$1,KHS!$M$1,Kings!$M$1,MHS!$M$1,SWHS!$M$1,AMHS!$M$1,'S10'!$M$1,'S11'!$M$1,'S12'!$M$1,'S13'!$M$1,'S14'!$M$1,'S15'!$M$1,'S16'!$M$1,'S17'!$M$1,'S18'!$M$1,'S19'!$M$1,'S20'!$M$1))</f>
        <v/>
      </c>
      <c r="Q517" s="27" t="str">
        <f t="shared" si="549"/>
        <v/>
      </c>
      <c r="R517" s="27" t="str">
        <f t="shared" si="550"/>
        <v/>
      </c>
      <c r="S517" s="27" t="str">
        <f t="shared" si="551"/>
        <v/>
      </c>
      <c r="T517" s="27" t="str">
        <f t="shared" si="552"/>
        <v/>
      </c>
      <c r="U517" s="27" t="str">
        <f t="shared" si="553"/>
        <v/>
      </c>
      <c r="V517" s="27">
        <v>515</v>
      </c>
      <c r="W517" s="27" t="str">
        <f t="shared" si="554"/>
        <v/>
      </c>
      <c r="X517" s="27" t="str">
        <f t="shared" si="555"/>
        <v/>
      </c>
      <c r="Y517" s="27" t="str">
        <f>IF(W517="","",CHOOSE(VLOOKUP($V517,$B$1:$F$600,5,FALSE),AHS!$M$1,BHS!$M$1,CHS!$M$1,HMJHS!$M$1,KHS!$M$1,Kings!$M$1,MHS!$M$1,SWHS!$M$1,AMHS!$M$1,'S10'!$M$1,'S11'!$M$1,'S12'!$M$1,'S13'!$M$1,'S14'!$M$1,'S15'!$M$1,'S16'!$M$1,'S17'!$M$1,'S18'!$M$1,'S19'!$M$1,'S20'!$M$1))</f>
        <v/>
      </c>
      <c r="Z517" s="27" t="str">
        <f t="shared" si="556"/>
        <v/>
      </c>
      <c r="AA517" s="27" t="str">
        <f t="shared" si="557"/>
        <v/>
      </c>
      <c r="AB517" s="27" t="str">
        <f t="shared" si="558"/>
        <v/>
      </c>
      <c r="AC517" s="27" t="str">
        <f t="shared" si="559"/>
        <v/>
      </c>
      <c r="AD517" s="27" t="str">
        <f t="shared" si="560"/>
        <v/>
      </c>
    </row>
    <row r="518" spans="1:30" ht="12" customHeight="1" x14ac:dyDescent="0.25">
      <c r="A518" s="29" t="str">
        <f t="shared" ref="A518:B518" si="565">IF(C518="","",COUNTIF(C$1:C517,C518)+C518)</f>
        <v/>
      </c>
      <c r="B518" s="29" t="str">
        <f t="shared" si="565"/>
        <v/>
      </c>
      <c r="C518" s="29" t="str">
        <f t="shared" si="543"/>
        <v/>
      </c>
      <c r="D518" s="29" t="str">
        <f t="shared" si="544"/>
        <v/>
      </c>
      <c r="E518" s="29">
        <f>'S18'!$Y$6</f>
        <v>1</v>
      </c>
      <c r="F518" s="29">
        <v>18</v>
      </c>
      <c r="G518" s="29">
        <v>8</v>
      </c>
      <c r="H518" s="29" t="str">
        <f>IF(AND(E518=1,'S18'!H$10&lt;&gt;""),'S18'!H$10,"")</f>
        <v/>
      </c>
      <c r="I518" s="29" t="str">
        <f>IF(AND(E518=2,'S18'!H$10&lt;&gt;""),'S18'!H$10,"")</f>
        <v/>
      </c>
      <c r="J518" s="29" t="str">
        <f>IF(ISERROR(VLOOKUP(G518,'S18'!L$13:AR$32,30,FALSE)),"",VLOOKUP(G518,'S18'!L$13:AR$32,30,FALSE))</f>
        <v/>
      </c>
      <c r="K518" s="29" t="str">
        <f>IF(ISERROR(VLOOKUP(G518,'S18'!T$13:AR$32,23,FALSE)),"",VLOOKUP(G518,'S18'!T$13:AR$32,23,FALSE))</f>
        <v/>
      </c>
      <c r="L518" s="29" t="str">
        <f>IF(ISERROR(VLOOKUP(G518,'S18'!AB$13:AR$32,16,FALSE)),"",VLOOKUP(G518,'S18'!AB$13:AR$32,16,FALSE))</f>
        <v/>
      </c>
      <c r="M518" s="29" t="str">
        <f>IF(ISERROR(VLOOKUP(G518,'S18'!AJ$13:AR$32,9,FALSE)),"",VLOOKUP(G518,'S18'!AJ$13:AR$32,9,FALSE))</f>
        <v/>
      </c>
      <c r="N518" s="27" t="str">
        <f t="shared" si="547"/>
        <v/>
      </c>
      <c r="O518" s="27" t="str">
        <f t="shared" si="548"/>
        <v/>
      </c>
      <c r="P518" s="27" t="str">
        <f>IF(N518="","",CHOOSE(VLOOKUP($V518,$A$1:$F$600,6,FALSE),AHS!$M$1,BHS!$M$1,CHS!$M$1,HMJHS!$M$1,KHS!$M$1,Kings!$M$1,MHS!$M$1,SWHS!$M$1,AMHS!$M$1,'S10'!$M$1,'S11'!$M$1,'S12'!$M$1,'S13'!$M$1,'S14'!$M$1,'S15'!$M$1,'S16'!$M$1,'S17'!$M$1,'S18'!$M$1,'S19'!$M$1,'S20'!$M$1))</f>
        <v/>
      </c>
      <c r="Q518" s="27" t="str">
        <f t="shared" si="549"/>
        <v/>
      </c>
      <c r="R518" s="27" t="str">
        <f t="shared" si="550"/>
        <v/>
      </c>
      <c r="S518" s="27" t="str">
        <f t="shared" si="551"/>
        <v/>
      </c>
      <c r="T518" s="27" t="str">
        <f t="shared" si="552"/>
        <v/>
      </c>
      <c r="U518" s="27" t="str">
        <f t="shared" si="553"/>
        <v/>
      </c>
      <c r="V518" s="27">
        <v>516</v>
      </c>
      <c r="W518" s="27" t="str">
        <f t="shared" si="554"/>
        <v/>
      </c>
      <c r="X518" s="27" t="str">
        <f t="shared" si="555"/>
        <v/>
      </c>
      <c r="Y518" s="27" t="str">
        <f>IF(W518="","",CHOOSE(VLOOKUP($V518,$B$1:$F$600,5,FALSE),AHS!$M$1,BHS!$M$1,CHS!$M$1,HMJHS!$M$1,KHS!$M$1,Kings!$M$1,MHS!$M$1,SWHS!$M$1,AMHS!$M$1,'S10'!$M$1,'S11'!$M$1,'S12'!$M$1,'S13'!$M$1,'S14'!$M$1,'S15'!$M$1,'S16'!$M$1,'S17'!$M$1,'S18'!$M$1,'S19'!$M$1,'S20'!$M$1))</f>
        <v/>
      </c>
      <c r="Z518" s="27" t="str">
        <f t="shared" si="556"/>
        <v/>
      </c>
      <c r="AA518" s="27" t="str">
        <f t="shared" si="557"/>
        <v/>
      </c>
      <c r="AB518" s="27" t="str">
        <f t="shared" si="558"/>
        <v/>
      </c>
      <c r="AC518" s="27" t="str">
        <f t="shared" si="559"/>
        <v/>
      </c>
      <c r="AD518" s="27" t="str">
        <f t="shared" si="560"/>
        <v/>
      </c>
    </row>
    <row r="519" spans="1:30" ht="12" customHeight="1" x14ac:dyDescent="0.25">
      <c r="A519" s="29" t="str">
        <f t="shared" ref="A519:B519" si="566">IF(C519="","",COUNTIF(C$1:C518,C519)+C519)</f>
        <v/>
      </c>
      <c r="B519" s="29" t="str">
        <f t="shared" si="566"/>
        <v/>
      </c>
      <c r="C519" s="29" t="str">
        <f t="shared" si="543"/>
        <v/>
      </c>
      <c r="D519" s="29" t="str">
        <f t="shared" si="544"/>
        <v/>
      </c>
      <c r="E519" s="29">
        <f>'S18'!$Y$6</f>
        <v>1</v>
      </c>
      <c r="F519" s="29">
        <v>18</v>
      </c>
      <c r="G519" s="29">
        <v>9</v>
      </c>
      <c r="H519" s="29" t="str">
        <f>IF(AND(E519=1,'S18'!H$11&lt;&gt;""),'S18'!H$11,"")</f>
        <v/>
      </c>
      <c r="I519" s="29" t="str">
        <f>IF(AND(E519=2,'S18'!H$11&lt;&gt;""),'S18'!H$11,"")</f>
        <v/>
      </c>
      <c r="J519" s="29" t="str">
        <f>IF(ISERROR(VLOOKUP(G519,'S18'!L$13:AR$32,30,FALSE)),"",VLOOKUP(G519,'S18'!L$13:AR$32,30,FALSE))</f>
        <v/>
      </c>
      <c r="K519" s="29" t="str">
        <f>IF(ISERROR(VLOOKUP(G519,'S18'!T$13:AR$32,23,FALSE)),"",VLOOKUP(G519,'S18'!T$13:AR$32,23,FALSE))</f>
        <v/>
      </c>
      <c r="L519" s="29" t="str">
        <f>IF(ISERROR(VLOOKUP(G519,'S18'!AB$13:AR$32,16,FALSE)),"",VLOOKUP(G519,'S18'!AB$13:AR$32,16,FALSE))</f>
        <v/>
      </c>
      <c r="M519" s="29" t="str">
        <f>IF(ISERROR(VLOOKUP(G519,'S18'!AJ$13:AR$32,9,FALSE)),"",VLOOKUP(G519,'S18'!AJ$13:AR$32,9,FALSE))</f>
        <v/>
      </c>
      <c r="N519" s="27" t="str">
        <f t="shared" si="547"/>
        <v/>
      </c>
      <c r="O519" s="27" t="str">
        <f t="shared" si="548"/>
        <v/>
      </c>
      <c r="P519" s="27" t="str">
        <f>IF(N519="","",CHOOSE(VLOOKUP($V519,$A$1:$F$600,6,FALSE),AHS!$M$1,BHS!$M$1,CHS!$M$1,HMJHS!$M$1,KHS!$M$1,Kings!$M$1,MHS!$M$1,SWHS!$M$1,AMHS!$M$1,'S10'!$M$1,'S11'!$M$1,'S12'!$M$1,'S13'!$M$1,'S14'!$M$1,'S15'!$M$1,'S16'!$M$1,'S17'!$M$1,'S18'!$M$1,'S19'!$M$1,'S20'!$M$1))</f>
        <v/>
      </c>
      <c r="Q519" s="27" t="str">
        <f t="shared" si="549"/>
        <v/>
      </c>
      <c r="R519" s="27" t="str">
        <f t="shared" si="550"/>
        <v/>
      </c>
      <c r="S519" s="27" t="str">
        <f t="shared" si="551"/>
        <v/>
      </c>
      <c r="T519" s="27" t="str">
        <f t="shared" si="552"/>
        <v/>
      </c>
      <c r="U519" s="27" t="str">
        <f t="shared" si="553"/>
        <v/>
      </c>
      <c r="V519" s="27">
        <v>517</v>
      </c>
      <c r="W519" s="27" t="str">
        <f t="shared" si="554"/>
        <v/>
      </c>
      <c r="X519" s="27" t="str">
        <f t="shared" si="555"/>
        <v/>
      </c>
      <c r="Y519" s="27" t="str">
        <f>IF(W519="","",CHOOSE(VLOOKUP($V519,$B$1:$F$600,5,FALSE),AHS!$M$1,BHS!$M$1,CHS!$M$1,HMJHS!$M$1,KHS!$M$1,Kings!$M$1,MHS!$M$1,SWHS!$M$1,AMHS!$M$1,'S10'!$M$1,'S11'!$M$1,'S12'!$M$1,'S13'!$M$1,'S14'!$M$1,'S15'!$M$1,'S16'!$M$1,'S17'!$M$1,'S18'!$M$1,'S19'!$M$1,'S20'!$M$1))</f>
        <v/>
      </c>
      <c r="Z519" s="27" t="str">
        <f t="shared" si="556"/>
        <v/>
      </c>
      <c r="AA519" s="27" t="str">
        <f t="shared" si="557"/>
        <v/>
      </c>
      <c r="AB519" s="27" t="str">
        <f t="shared" si="558"/>
        <v/>
      </c>
      <c r="AC519" s="27" t="str">
        <f t="shared" si="559"/>
        <v/>
      </c>
      <c r="AD519" s="27" t="str">
        <f t="shared" si="560"/>
        <v/>
      </c>
    </row>
    <row r="520" spans="1:30" ht="12" customHeight="1" x14ac:dyDescent="0.25">
      <c r="A520" s="29" t="str">
        <f t="shared" ref="A520:B520" si="567">IF(C520="","",COUNTIF(C$1:C519,C520)+C520)</f>
        <v/>
      </c>
      <c r="B520" s="29" t="str">
        <f t="shared" si="567"/>
        <v/>
      </c>
      <c r="C520" s="29" t="str">
        <f t="shared" si="543"/>
        <v/>
      </c>
      <c r="D520" s="29" t="str">
        <f t="shared" si="544"/>
        <v/>
      </c>
      <c r="E520" s="29">
        <f>'S18'!$Y$6</f>
        <v>1</v>
      </c>
      <c r="F520" s="29">
        <v>18</v>
      </c>
      <c r="G520" s="29">
        <v>10</v>
      </c>
      <c r="H520" s="29" t="str">
        <f>IF(AND(E520=1,'S18'!H$12&lt;&gt;""),'S18'!H$12,"")</f>
        <v/>
      </c>
      <c r="I520" s="29" t="str">
        <f>IF(AND(E520=2,'S18'!H$12&lt;&gt;""),'S18'!H$12,"")</f>
        <v/>
      </c>
      <c r="J520" s="29" t="str">
        <f>IF(ISERROR(VLOOKUP(G520,'S18'!L$13:AR$32,30,FALSE)),"",VLOOKUP(G520,'S18'!L$13:AR$32,30,FALSE))</f>
        <v/>
      </c>
      <c r="K520" s="29" t="str">
        <f>IF(ISERROR(VLOOKUP(G520,'S18'!T$13:AR$32,23,FALSE)),"",VLOOKUP(G520,'S18'!T$13:AR$32,23,FALSE))</f>
        <v/>
      </c>
      <c r="L520" s="29" t="str">
        <f>IF(ISERROR(VLOOKUP(G520,'S18'!AB$13:AR$32,16,FALSE)),"",VLOOKUP(G520,'S18'!AB$13:AR$32,16,FALSE))</f>
        <v/>
      </c>
      <c r="M520" s="29" t="str">
        <f>IF(ISERROR(VLOOKUP(G520,'S18'!AJ$13:AR$32,9,FALSE)),"",VLOOKUP(G520,'S18'!AJ$13:AR$32,9,FALSE))</f>
        <v/>
      </c>
      <c r="N520" s="27" t="str">
        <f t="shared" si="547"/>
        <v/>
      </c>
      <c r="O520" s="27" t="str">
        <f t="shared" si="548"/>
        <v/>
      </c>
      <c r="P520" s="27" t="str">
        <f>IF(N520="","",CHOOSE(VLOOKUP($V520,$A$1:$F$600,6,FALSE),AHS!$M$1,BHS!$M$1,CHS!$M$1,HMJHS!$M$1,KHS!$M$1,Kings!$M$1,MHS!$M$1,SWHS!$M$1,AMHS!$M$1,'S10'!$M$1,'S11'!$M$1,'S12'!$M$1,'S13'!$M$1,'S14'!$M$1,'S15'!$M$1,'S16'!$M$1,'S17'!$M$1,'S18'!$M$1,'S19'!$M$1,'S20'!$M$1))</f>
        <v/>
      </c>
      <c r="Q520" s="27" t="str">
        <f t="shared" si="549"/>
        <v/>
      </c>
      <c r="R520" s="27" t="str">
        <f t="shared" si="550"/>
        <v/>
      </c>
      <c r="S520" s="27" t="str">
        <f t="shared" si="551"/>
        <v/>
      </c>
      <c r="T520" s="27" t="str">
        <f t="shared" si="552"/>
        <v/>
      </c>
      <c r="U520" s="27" t="str">
        <f t="shared" si="553"/>
        <v/>
      </c>
      <c r="V520" s="27">
        <v>518</v>
      </c>
      <c r="W520" s="27" t="str">
        <f t="shared" si="554"/>
        <v/>
      </c>
      <c r="X520" s="27" t="str">
        <f t="shared" si="555"/>
        <v/>
      </c>
      <c r="Y520" s="27" t="str">
        <f>IF(W520="","",CHOOSE(VLOOKUP($V520,$B$1:$F$600,5,FALSE),AHS!$M$1,BHS!$M$1,CHS!$M$1,HMJHS!$M$1,KHS!$M$1,Kings!$M$1,MHS!$M$1,SWHS!$M$1,AMHS!$M$1,'S10'!$M$1,'S11'!$M$1,'S12'!$M$1,'S13'!$M$1,'S14'!$M$1,'S15'!$M$1,'S16'!$M$1,'S17'!$M$1,'S18'!$M$1,'S19'!$M$1,'S20'!$M$1))</f>
        <v/>
      </c>
      <c r="Z520" s="27" t="str">
        <f t="shared" si="556"/>
        <v/>
      </c>
      <c r="AA520" s="27" t="str">
        <f t="shared" si="557"/>
        <v/>
      </c>
      <c r="AB520" s="27" t="str">
        <f t="shared" si="558"/>
        <v/>
      </c>
      <c r="AC520" s="27" t="str">
        <f t="shared" si="559"/>
        <v/>
      </c>
      <c r="AD520" s="27" t="str">
        <f t="shared" si="560"/>
        <v/>
      </c>
    </row>
    <row r="521" spans="1:30" ht="12" customHeight="1" x14ac:dyDescent="0.25">
      <c r="A521" s="29" t="str">
        <f t="shared" ref="A521:B521" si="568">IF(C521="","",COUNTIF(C$1:C520,C521)+C521)</f>
        <v/>
      </c>
      <c r="B521" s="29" t="str">
        <f t="shared" si="568"/>
        <v/>
      </c>
      <c r="C521" s="29" t="str">
        <f t="shared" si="543"/>
        <v/>
      </c>
      <c r="D521" s="29" t="str">
        <f t="shared" si="544"/>
        <v/>
      </c>
      <c r="E521" s="29">
        <f>'S18'!$Y$6</f>
        <v>1</v>
      </c>
      <c r="F521" s="29">
        <v>18</v>
      </c>
      <c r="G521" s="29">
        <v>11</v>
      </c>
      <c r="H521" s="29" t="str">
        <f>IF(AND(E521=1,'S18'!H$13&lt;&gt;""),'S18'!H$13,"")</f>
        <v/>
      </c>
      <c r="I521" s="29" t="str">
        <f>IF(AND(E521=2,'S18'!H$13&lt;&gt;""),'S18'!H$13,"")</f>
        <v/>
      </c>
      <c r="J521" s="29" t="str">
        <f>IF(ISERROR(VLOOKUP(G521,'S18'!L$13:AR$32,30,FALSE)),"",VLOOKUP(G521,'S18'!L$13:AR$32,30,FALSE))</f>
        <v/>
      </c>
      <c r="K521" s="29" t="str">
        <f>IF(ISERROR(VLOOKUP(G521,'S18'!T$13:AR$32,23,FALSE)),"",VLOOKUP(G521,'S18'!T$13:AR$32,23,FALSE))</f>
        <v/>
      </c>
      <c r="L521" s="29" t="str">
        <f>IF(ISERROR(VLOOKUP(G521,'S18'!AB$13:AR$32,16,FALSE)),"",VLOOKUP(G521,'S18'!AB$13:AR$32,16,FALSE))</f>
        <v/>
      </c>
      <c r="M521" s="29" t="str">
        <f>IF(ISERROR(VLOOKUP(G521,'S18'!AJ$13:AR$32,9,FALSE)),"",VLOOKUP(G521,'S18'!AJ$13:AR$32,9,FALSE))</f>
        <v/>
      </c>
      <c r="N521" s="27" t="str">
        <f t="shared" si="547"/>
        <v/>
      </c>
      <c r="O521" s="27" t="str">
        <f t="shared" si="548"/>
        <v/>
      </c>
      <c r="P521" s="27" t="str">
        <f>IF(N521="","",CHOOSE(VLOOKUP($V521,$A$1:$F$600,6,FALSE),AHS!$M$1,BHS!$M$1,CHS!$M$1,HMJHS!$M$1,KHS!$M$1,Kings!$M$1,MHS!$M$1,SWHS!$M$1,AMHS!$M$1,'S10'!$M$1,'S11'!$M$1,'S12'!$M$1,'S13'!$M$1,'S14'!$M$1,'S15'!$M$1,'S16'!$M$1,'S17'!$M$1,'S18'!$M$1,'S19'!$M$1,'S20'!$M$1))</f>
        <v/>
      </c>
      <c r="Q521" s="27" t="str">
        <f t="shared" si="549"/>
        <v/>
      </c>
      <c r="R521" s="27" t="str">
        <f t="shared" si="550"/>
        <v/>
      </c>
      <c r="S521" s="27" t="str">
        <f t="shared" si="551"/>
        <v/>
      </c>
      <c r="T521" s="27" t="str">
        <f t="shared" si="552"/>
        <v/>
      </c>
      <c r="U521" s="27" t="str">
        <f t="shared" si="553"/>
        <v/>
      </c>
      <c r="V521" s="27">
        <v>519</v>
      </c>
      <c r="W521" s="27" t="str">
        <f t="shared" si="554"/>
        <v/>
      </c>
      <c r="X521" s="27" t="str">
        <f t="shared" si="555"/>
        <v/>
      </c>
      <c r="Y521" s="27" t="str">
        <f>IF(W521="","",CHOOSE(VLOOKUP($V521,$B$1:$F$600,5,FALSE),AHS!$M$1,BHS!$M$1,CHS!$M$1,HMJHS!$M$1,KHS!$M$1,Kings!$M$1,MHS!$M$1,SWHS!$M$1,AMHS!$M$1,'S10'!$M$1,'S11'!$M$1,'S12'!$M$1,'S13'!$M$1,'S14'!$M$1,'S15'!$M$1,'S16'!$M$1,'S17'!$M$1,'S18'!$M$1,'S19'!$M$1,'S20'!$M$1))</f>
        <v/>
      </c>
      <c r="Z521" s="27" t="str">
        <f t="shared" si="556"/>
        <v/>
      </c>
      <c r="AA521" s="27" t="str">
        <f t="shared" si="557"/>
        <v/>
      </c>
      <c r="AB521" s="27" t="str">
        <f t="shared" si="558"/>
        <v/>
      </c>
      <c r="AC521" s="27" t="str">
        <f t="shared" si="559"/>
        <v/>
      </c>
      <c r="AD521" s="27" t="str">
        <f t="shared" si="560"/>
        <v/>
      </c>
    </row>
    <row r="522" spans="1:30" ht="12" customHeight="1" x14ac:dyDescent="0.25">
      <c r="A522" s="29" t="str">
        <f t="shared" ref="A522:B522" si="569">IF(C522="","",COUNTIF(C$1:C521,C522)+C522)</f>
        <v/>
      </c>
      <c r="B522" s="29" t="str">
        <f t="shared" si="569"/>
        <v/>
      </c>
      <c r="C522" s="29" t="str">
        <f t="shared" si="543"/>
        <v/>
      </c>
      <c r="D522" s="29" t="str">
        <f t="shared" si="544"/>
        <v/>
      </c>
      <c r="E522" s="29">
        <f>'S18'!$Y$6</f>
        <v>1</v>
      </c>
      <c r="F522" s="29">
        <v>18</v>
      </c>
      <c r="G522" s="29">
        <v>12</v>
      </c>
      <c r="H522" s="29" t="str">
        <f>IF(AND(E522=1,'S18'!H$14&lt;&gt;""),'S18'!H$14,"")</f>
        <v/>
      </c>
      <c r="I522" s="29" t="str">
        <f>IF(AND(E522=2,'S18'!H$14&lt;&gt;""),'S18'!H$14,"")</f>
        <v/>
      </c>
      <c r="J522" s="29" t="str">
        <f>IF(ISERROR(VLOOKUP(G522,'S18'!L$13:AR$32,30,FALSE)),"",VLOOKUP(G522,'S18'!L$13:AR$32,30,FALSE))</f>
        <v/>
      </c>
      <c r="K522" s="29" t="str">
        <f>IF(ISERROR(VLOOKUP(G522,'S18'!T$13:AR$32,23,FALSE)),"",VLOOKUP(G522,'S18'!T$13:AR$32,23,FALSE))</f>
        <v/>
      </c>
      <c r="L522" s="29" t="str">
        <f>IF(ISERROR(VLOOKUP(G522,'S18'!AB$13:AR$32,16,FALSE)),"",VLOOKUP(G522,'S18'!AB$13:AR$32,16,FALSE))</f>
        <v/>
      </c>
      <c r="M522" s="29" t="str">
        <f>IF(ISERROR(VLOOKUP(G522,'S18'!AJ$13:AR$32,9,FALSE)),"",VLOOKUP(G522,'S18'!AJ$13:AR$32,9,FALSE))</f>
        <v/>
      </c>
      <c r="N522" s="27" t="str">
        <f t="shared" si="547"/>
        <v/>
      </c>
      <c r="O522" s="27" t="str">
        <f t="shared" si="548"/>
        <v/>
      </c>
      <c r="P522" s="27" t="str">
        <f>IF(N522="","",CHOOSE(VLOOKUP($V522,$A$1:$F$600,6,FALSE),AHS!$M$1,BHS!$M$1,CHS!$M$1,HMJHS!$M$1,KHS!$M$1,Kings!$M$1,MHS!$M$1,SWHS!$M$1,AMHS!$M$1,'S10'!$M$1,'S11'!$M$1,'S12'!$M$1,'S13'!$M$1,'S14'!$M$1,'S15'!$M$1,'S16'!$M$1,'S17'!$M$1,'S18'!$M$1,'S19'!$M$1,'S20'!$M$1))</f>
        <v/>
      </c>
      <c r="Q522" s="27" t="str">
        <f t="shared" si="549"/>
        <v/>
      </c>
      <c r="R522" s="27" t="str">
        <f t="shared" si="550"/>
        <v/>
      </c>
      <c r="S522" s="27" t="str">
        <f t="shared" si="551"/>
        <v/>
      </c>
      <c r="T522" s="27" t="str">
        <f t="shared" si="552"/>
        <v/>
      </c>
      <c r="U522" s="27" t="str">
        <f t="shared" si="553"/>
        <v/>
      </c>
      <c r="V522" s="27">
        <v>520</v>
      </c>
      <c r="W522" s="27" t="str">
        <f t="shared" si="554"/>
        <v/>
      </c>
      <c r="X522" s="27" t="str">
        <f t="shared" si="555"/>
        <v/>
      </c>
      <c r="Y522" s="27" t="str">
        <f>IF(W522="","",CHOOSE(VLOOKUP($V522,$B$1:$F$600,5,FALSE),AHS!$M$1,BHS!$M$1,CHS!$M$1,HMJHS!$M$1,KHS!$M$1,Kings!$M$1,MHS!$M$1,SWHS!$M$1,AMHS!$M$1,'S10'!$M$1,'S11'!$M$1,'S12'!$M$1,'S13'!$M$1,'S14'!$M$1,'S15'!$M$1,'S16'!$M$1,'S17'!$M$1,'S18'!$M$1,'S19'!$M$1,'S20'!$M$1))</f>
        <v/>
      </c>
      <c r="Z522" s="27" t="str">
        <f t="shared" si="556"/>
        <v/>
      </c>
      <c r="AA522" s="27" t="str">
        <f t="shared" si="557"/>
        <v/>
      </c>
      <c r="AB522" s="27" t="str">
        <f t="shared" si="558"/>
        <v/>
      </c>
      <c r="AC522" s="27" t="str">
        <f t="shared" si="559"/>
        <v/>
      </c>
      <c r="AD522" s="27" t="str">
        <f t="shared" si="560"/>
        <v/>
      </c>
    </row>
    <row r="523" spans="1:30" ht="12" customHeight="1" x14ac:dyDescent="0.25">
      <c r="A523" s="29" t="str">
        <f t="shared" ref="A523:B523" si="570">IF(C523="","",COUNTIF(C$1:C522,C523)+C523)</f>
        <v/>
      </c>
      <c r="B523" s="29" t="str">
        <f t="shared" si="570"/>
        <v/>
      </c>
      <c r="C523" s="29" t="str">
        <f t="shared" si="543"/>
        <v/>
      </c>
      <c r="D523" s="29" t="str">
        <f t="shared" si="544"/>
        <v/>
      </c>
      <c r="E523" s="29">
        <f>'S18'!$Y$6</f>
        <v>1</v>
      </c>
      <c r="F523" s="29">
        <v>18</v>
      </c>
      <c r="G523" s="29">
        <v>13</v>
      </c>
      <c r="H523" s="29" t="str">
        <f>IF(AND(E523=1,'S18'!H$15&lt;&gt;""),'S18'!H$15,"")</f>
        <v/>
      </c>
      <c r="I523" s="29" t="str">
        <f>IF(AND(E523=2,'S18'!H$15&lt;&gt;""),'S18'!H$15,"")</f>
        <v/>
      </c>
      <c r="J523" s="29" t="str">
        <f>IF(ISERROR(VLOOKUP(G523,'S18'!L$13:AR$32,30,FALSE)),"",VLOOKUP(G523,'S18'!L$13:AR$32,30,FALSE))</f>
        <v/>
      </c>
      <c r="K523" s="29" t="str">
        <f>IF(ISERROR(VLOOKUP(G523,'S18'!T$13:AR$32,23,FALSE)),"",VLOOKUP(G523,'S18'!T$13:AR$32,23,FALSE))</f>
        <v/>
      </c>
      <c r="L523" s="29" t="str">
        <f>IF(ISERROR(VLOOKUP(G523,'S18'!AB$13:AR$32,16,FALSE)),"",VLOOKUP(G523,'S18'!AB$13:AR$32,16,FALSE))</f>
        <v/>
      </c>
      <c r="M523" s="29" t="str">
        <f>IF(ISERROR(VLOOKUP(G523,'S18'!AJ$13:AR$32,9,FALSE)),"",VLOOKUP(G523,'S18'!AJ$13:AR$32,9,FALSE))</f>
        <v/>
      </c>
      <c r="N523" s="27" t="str">
        <f t="shared" si="547"/>
        <v/>
      </c>
      <c r="O523" s="27" t="str">
        <f t="shared" si="548"/>
        <v/>
      </c>
      <c r="P523" s="27" t="str">
        <f>IF(N523="","",CHOOSE(VLOOKUP($V523,$A$1:$F$600,6,FALSE),AHS!$M$1,BHS!$M$1,CHS!$M$1,HMJHS!$M$1,KHS!$M$1,Kings!$M$1,MHS!$M$1,SWHS!$M$1,AMHS!$M$1,'S10'!$M$1,'S11'!$M$1,'S12'!$M$1,'S13'!$M$1,'S14'!$M$1,'S15'!$M$1,'S16'!$M$1,'S17'!$M$1,'S18'!$M$1,'S19'!$M$1,'S20'!$M$1))</f>
        <v/>
      </c>
      <c r="Q523" s="27" t="str">
        <f t="shared" si="549"/>
        <v/>
      </c>
      <c r="R523" s="27" t="str">
        <f t="shared" si="550"/>
        <v/>
      </c>
      <c r="S523" s="27" t="str">
        <f t="shared" si="551"/>
        <v/>
      </c>
      <c r="T523" s="27" t="str">
        <f t="shared" si="552"/>
        <v/>
      </c>
      <c r="U523" s="27" t="str">
        <f t="shared" si="553"/>
        <v/>
      </c>
      <c r="V523" s="27">
        <v>521</v>
      </c>
      <c r="W523" s="27" t="str">
        <f t="shared" si="554"/>
        <v/>
      </c>
      <c r="X523" s="27" t="str">
        <f t="shared" si="555"/>
        <v/>
      </c>
      <c r="Y523" s="27" t="str">
        <f>IF(W523="","",CHOOSE(VLOOKUP($V523,$B$1:$F$600,5,FALSE),AHS!$M$1,BHS!$M$1,CHS!$M$1,HMJHS!$M$1,KHS!$M$1,Kings!$M$1,MHS!$M$1,SWHS!$M$1,AMHS!$M$1,'S10'!$M$1,'S11'!$M$1,'S12'!$M$1,'S13'!$M$1,'S14'!$M$1,'S15'!$M$1,'S16'!$M$1,'S17'!$M$1,'S18'!$M$1,'S19'!$M$1,'S20'!$M$1))</f>
        <v/>
      </c>
      <c r="Z523" s="27" t="str">
        <f t="shared" si="556"/>
        <v/>
      </c>
      <c r="AA523" s="27" t="str">
        <f t="shared" si="557"/>
        <v/>
      </c>
      <c r="AB523" s="27" t="str">
        <f t="shared" si="558"/>
        <v/>
      </c>
      <c r="AC523" s="27" t="str">
        <f t="shared" si="559"/>
        <v/>
      </c>
      <c r="AD523" s="27" t="str">
        <f t="shared" si="560"/>
        <v/>
      </c>
    </row>
    <row r="524" spans="1:30" ht="12" customHeight="1" x14ac:dyDescent="0.25">
      <c r="A524" s="29" t="str">
        <f t="shared" ref="A524:B524" si="571">IF(C524="","",COUNTIF(C$1:C523,C524)+C524)</f>
        <v/>
      </c>
      <c r="B524" s="29" t="str">
        <f t="shared" si="571"/>
        <v/>
      </c>
      <c r="C524" s="29" t="str">
        <f t="shared" si="543"/>
        <v/>
      </c>
      <c r="D524" s="29" t="str">
        <f t="shared" si="544"/>
        <v/>
      </c>
      <c r="E524" s="29">
        <f>'S18'!$Y$6</f>
        <v>1</v>
      </c>
      <c r="F524" s="29">
        <v>18</v>
      </c>
      <c r="G524" s="29">
        <v>14</v>
      </c>
      <c r="H524" s="29" t="str">
        <f>IF(AND(E524=1,'S18'!H$16&lt;&gt;""),'S18'!H$16,"")</f>
        <v/>
      </c>
      <c r="I524" s="29" t="str">
        <f>IF(AND(E524=2,'S18'!H$16&lt;&gt;""),'S18'!H$16,"")</f>
        <v/>
      </c>
      <c r="J524" s="29" t="str">
        <f>IF(ISERROR(VLOOKUP(G524,'S18'!L$13:AR$32,30,FALSE)),"",VLOOKUP(G524,'S18'!L$13:AR$32,30,FALSE))</f>
        <v/>
      </c>
      <c r="K524" s="29" t="str">
        <f>IF(ISERROR(VLOOKUP(G524,'S18'!T$13:AR$32,23,FALSE)),"",VLOOKUP(G524,'S18'!T$13:AR$32,23,FALSE))</f>
        <v/>
      </c>
      <c r="L524" s="29" t="str">
        <f>IF(ISERROR(VLOOKUP(G524,'S18'!AB$13:AR$32,16,FALSE)),"",VLOOKUP(G524,'S18'!AB$13:AR$32,16,FALSE))</f>
        <v/>
      </c>
      <c r="M524" s="29" t="str">
        <f>IF(ISERROR(VLOOKUP(G524,'S18'!AJ$13:AR$32,9,FALSE)),"",VLOOKUP(G524,'S18'!AJ$13:AR$32,9,FALSE))</f>
        <v/>
      </c>
      <c r="N524" s="27" t="str">
        <f t="shared" si="547"/>
        <v/>
      </c>
      <c r="O524" s="27" t="str">
        <f t="shared" si="548"/>
        <v/>
      </c>
      <c r="P524" s="27" t="str">
        <f>IF(N524="","",CHOOSE(VLOOKUP($V524,$A$1:$F$600,6,FALSE),AHS!$M$1,BHS!$M$1,CHS!$M$1,HMJHS!$M$1,KHS!$M$1,Kings!$M$1,MHS!$M$1,SWHS!$M$1,AMHS!$M$1,'S10'!$M$1,'S11'!$M$1,'S12'!$M$1,'S13'!$M$1,'S14'!$M$1,'S15'!$M$1,'S16'!$M$1,'S17'!$M$1,'S18'!$M$1,'S19'!$M$1,'S20'!$M$1))</f>
        <v/>
      </c>
      <c r="Q524" s="27" t="str">
        <f t="shared" si="549"/>
        <v/>
      </c>
      <c r="R524" s="27" t="str">
        <f t="shared" si="550"/>
        <v/>
      </c>
      <c r="S524" s="27" t="str">
        <f t="shared" si="551"/>
        <v/>
      </c>
      <c r="T524" s="27" t="str">
        <f t="shared" si="552"/>
        <v/>
      </c>
      <c r="U524" s="27" t="str">
        <f t="shared" si="553"/>
        <v/>
      </c>
      <c r="V524" s="27">
        <v>522</v>
      </c>
      <c r="W524" s="27" t="str">
        <f t="shared" si="554"/>
        <v/>
      </c>
      <c r="X524" s="27" t="str">
        <f t="shared" si="555"/>
        <v/>
      </c>
      <c r="Y524" s="27" t="str">
        <f>IF(W524="","",CHOOSE(VLOOKUP($V524,$B$1:$F$600,5,FALSE),AHS!$M$1,BHS!$M$1,CHS!$M$1,HMJHS!$M$1,KHS!$M$1,Kings!$M$1,MHS!$M$1,SWHS!$M$1,AMHS!$M$1,'S10'!$M$1,'S11'!$M$1,'S12'!$M$1,'S13'!$M$1,'S14'!$M$1,'S15'!$M$1,'S16'!$M$1,'S17'!$M$1,'S18'!$M$1,'S19'!$M$1,'S20'!$M$1))</f>
        <v/>
      </c>
      <c r="Z524" s="27" t="str">
        <f t="shared" si="556"/>
        <v/>
      </c>
      <c r="AA524" s="27" t="str">
        <f t="shared" si="557"/>
        <v/>
      </c>
      <c r="AB524" s="27" t="str">
        <f t="shared" si="558"/>
        <v/>
      </c>
      <c r="AC524" s="27" t="str">
        <f t="shared" si="559"/>
        <v/>
      </c>
      <c r="AD524" s="27" t="str">
        <f t="shared" si="560"/>
        <v/>
      </c>
    </row>
    <row r="525" spans="1:30" ht="12" customHeight="1" x14ac:dyDescent="0.25">
      <c r="A525" s="29" t="str">
        <f t="shared" ref="A525:B525" si="572">IF(C525="","",COUNTIF(C$1:C524,C525)+C525)</f>
        <v/>
      </c>
      <c r="B525" s="29" t="str">
        <f t="shared" si="572"/>
        <v/>
      </c>
      <c r="C525" s="29" t="str">
        <f t="shared" si="543"/>
        <v/>
      </c>
      <c r="D525" s="29" t="str">
        <f t="shared" si="544"/>
        <v/>
      </c>
      <c r="E525" s="29">
        <f>'S18'!$Y$6</f>
        <v>1</v>
      </c>
      <c r="F525" s="29">
        <v>18</v>
      </c>
      <c r="G525" s="29">
        <v>15</v>
      </c>
      <c r="H525" s="29" t="str">
        <f>IF(AND(E525=1,'S18'!H$17&lt;&gt;""),'S18'!H$17,"")</f>
        <v/>
      </c>
      <c r="I525" s="29" t="str">
        <f>IF(AND(E525=2,'S18'!H$17&lt;&gt;""),'S18'!H$17,"")</f>
        <v/>
      </c>
      <c r="J525" s="29" t="str">
        <f>IF(ISERROR(VLOOKUP(G525,'S18'!L$13:AR$32,30,FALSE)),"",VLOOKUP(G525,'S18'!L$13:AR$32,30,FALSE))</f>
        <v/>
      </c>
      <c r="K525" s="29" t="str">
        <f>IF(ISERROR(VLOOKUP(G525,'S18'!T$13:AR$32,23,FALSE)),"",VLOOKUP(G525,'S18'!T$13:AR$32,23,FALSE))</f>
        <v/>
      </c>
      <c r="L525" s="29" t="str">
        <f>IF(ISERROR(VLOOKUP(G525,'S18'!AB$13:AR$32,16,FALSE)),"",VLOOKUP(G525,'S18'!AB$13:AR$32,16,FALSE))</f>
        <v/>
      </c>
      <c r="M525" s="29" t="str">
        <f>IF(ISERROR(VLOOKUP(G525,'S18'!AJ$13:AR$32,9,FALSE)),"",VLOOKUP(G525,'S18'!AJ$13:AR$32,9,FALSE))</f>
        <v/>
      </c>
      <c r="N525" s="27" t="str">
        <f t="shared" si="547"/>
        <v/>
      </c>
      <c r="O525" s="27" t="str">
        <f t="shared" si="548"/>
        <v/>
      </c>
      <c r="P525" s="27" t="str">
        <f>IF(N525="","",CHOOSE(VLOOKUP($V525,$A$1:$F$600,6,FALSE),AHS!$M$1,BHS!$M$1,CHS!$M$1,HMJHS!$M$1,KHS!$M$1,Kings!$M$1,MHS!$M$1,SWHS!$M$1,AMHS!$M$1,'S10'!$M$1,'S11'!$M$1,'S12'!$M$1,'S13'!$M$1,'S14'!$M$1,'S15'!$M$1,'S16'!$M$1,'S17'!$M$1,'S18'!$M$1,'S19'!$M$1,'S20'!$M$1))</f>
        <v/>
      </c>
      <c r="Q525" s="27" t="str">
        <f t="shared" si="549"/>
        <v/>
      </c>
      <c r="R525" s="27" t="str">
        <f t="shared" si="550"/>
        <v/>
      </c>
      <c r="S525" s="27" t="str">
        <f t="shared" si="551"/>
        <v/>
      </c>
      <c r="T525" s="27" t="str">
        <f t="shared" si="552"/>
        <v/>
      </c>
      <c r="U525" s="27" t="str">
        <f t="shared" si="553"/>
        <v/>
      </c>
      <c r="V525" s="27">
        <v>523</v>
      </c>
      <c r="W525" s="27" t="str">
        <f t="shared" si="554"/>
        <v/>
      </c>
      <c r="X525" s="27" t="str">
        <f t="shared" si="555"/>
        <v/>
      </c>
      <c r="Y525" s="27" t="str">
        <f>IF(W525="","",CHOOSE(VLOOKUP($V525,$B$1:$F$600,5,FALSE),AHS!$M$1,BHS!$M$1,CHS!$M$1,HMJHS!$M$1,KHS!$M$1,Kings!$M$1,MHS!$M$1,SWHS!$M$1,AMHS!$M$1,'S10'!$M$1,'S11'!$M$1,'S12'!$M$1,'S13'!$M$1,'S14'!$M$1,'S15'!$M$1,'S16'!$M$1,'S17'!$M$1,'S18'!$M$1,'S19'!$M$1,'S20'!$M$1))</f>
        <v/>
      </c>
      <c r="Z525" s="27" t="str">
        <f t="shared" si="556"/>
        <v/>
      </c>
      <c r="AA525" s="27" t="str">
        <f t="shared" si="557"/>
        <v/>
      </c>
      <c r="AB525" s="27" t="str">
        <f t="shared" si="558"/>
        <v/>
      </c>
      <c r="AC525" s="27" t="str">
        <f t="shared" si="559"/>
        <v/>
      </c>
      <c r="AD525" s="27" t="str">
        <f t="shared" si="560"/>
        <v/>
      </c>
    </row>
    <row r="526" spans="1:30" ht="12" customHeight="1" x14ac:dyDescent="0.25">
      <c r="A526" s="29" t="str">
        <f t="shared" ref="A526:B526" si="573">IF(C526="","",COUNTIF(C$1:C525,C526)+C526)</f>
        <v/>
      </c>
      <c r="B526" s="29" t="str">
        <f t="shared" si="573"/>
        <v/>
      </c>
      <c r="C526" s="29" t="str">
        <f t="shared" si="543"/>
        <v/>
      </c>
      <c r="D526" s="29" t="str">
        <f t="shared" si="544"/>
        <v/>
      </c>
      <c r="E526" s="29">
        <f>'S18'!$Y$6</f>
        <v>1</v>
      </c>
      <c r="F526" s="29">
        <v>18</v>
      </c>
      <c r="G526" s="29">
        <v>16</v>
      </c>
      <c r="H526" s="29" t="str">
        <f>IF(AND(E526=1,'S18'!H$18&lt;&gt;""),'S18'!H$18,"")</f>
        <v/>
      </c>
      <c r="I526" s="29" t="str">
        <f>IF(AND(E526=2,'S18'!H$18&lt;&gt;""),'S18'!H$18,"")</f>
        <v/>
      </c>
      <c r="J526" s="29" t="str">
        <f>IF(ISERROR(VLOOKUP(G526,'S18'!L$13:AR$32,30,FALSE)),"",VLOOKUP(G526,'S18'!L$13:AR$32,30,FALSE))</f>
        <v/>
      </c>
      <c r="K526" s="29" t="str">
        <f>IF(ISERROR(VLOOKUP(G526,'S18'!T$13:AR$32,23,FALSE)),"",VLOOKUP(G526,'S18'!T$13:AR$32,23,FALSE))</f>
        <v/>
      </c>
      <c r="L526" s="29" t="str">
        <f>IF(ISERROR(VLOOKUP(G526,'S18'!AB$13:AR$32,16,FALSE)),"",VLOOKUP(G526,'S18'!AB$13:AR$32,16,FALSE))</f>
        <v/>
      </c>
      <c r="M526" s="29" t="str">
        <f>IF(ISERROR(VLOOKUP(G526,'S18'!AJ$13:AR$32,9,FALSE)),"",VLOOKUP(G526,'S18'!AJ$13:AR$32,9,FALSE))</f>
        <v/>
      </c>
      <c r="N526" s="27" t="str">
        <f t="shared" si="547"/>
        <v/>
      </c>
      <c r="O526" s="27" t="str">
        <f t="shared" si="548"/>
        <v/>
      </c>
      <c r="P526" s="27" t="str">
        <f>IF(N526="","",CHOOSE(VLOOKUP($V526,$A$1:$F$600,6,FALSE),AHS!$M$1,BHS!$M$1,CHS!$M$1,HMJHS!$M$1,KHS!$M$1,Kings!$M$1,MHS!$M$1,SWHS!$M$1,AMHS!$M$1,'S10'!$M$1,'S11'!$M$1,'S12'!$M$1,'S13'!$M$1,'S14'!$M$1,'S15'!$M$1,'S16'!$M$1,'S17'!$M$1,'S18'!$M$1,'S19'!$M$1,'S20'!$M$1))</f>
        <v/>
      </c>
      <c r="Q526" s="27" t="str">
        <f t="shared" si="549"/>
        <v/>
      </c>
      <c r="R526" s="27" t="str">
        <f t="shared" si="550"/>
        <v/>
      </c>
      <c r="S526" s="27" t="str">
        <f t="shared" si="551"/>
        <v/>
      </c>
      <c r="T526" s="27" t="str">
        <f t="shared" si="552"/>
        <v/>
      </c>
      <c r="U526" s="27" t="str">
        <f t="shared" si="553"/>
        <v/>
      </c>
      <c r="V526" s="27">
        <v>524</v>
      </c>
      <c r="W526" s="27" t="str">
        <f t="shared" si="554"/>
        <v/>
      </c>
      <c r="X526" s="27" t="str">
        <f t="shared" si="555"/>
        <v/>
      </c>
      <c r="Y526" s="27" t="str">
        <f>IF(W526="","",CHOOSE(VLOOKUP($V526,$B$1:$F$600,5,FALSE),AHS!$M$1,BHS!$M$1,CHS!$M$1,HMJHS!$M$1,KHS!$M$1,Kings!$M$1,MHS!$M$1,SWHS!$M$1,AMHS!$M$1,'S10'!$M$1,'S11'!$M$1,'S12'!$M$1,'S13'!$M$1,'S14'!$M$1,'S15'!$M$1,'S16'!$M$1,'S17'!$M$1,'S18'!$M$1,'S19'!$M$1,'S20'!$M$1))</f>
        <v/>
      </c>
      <c r="Z526" s="27" t="str">
        <f t="shared" si="556"/>
        <v/>
      </c>
      <c r="AA526" s="27" t="str">
        <f t="shared" si="557"/>
        <v/>
      </c>
      <c r="AB526" s="27" t="str">
        <f t="shared" si="558"/>
        <v/>
      </c>
      <c r="AC526" s="27" t="str">
        <f t="shared" si="559"/>
        <v/>
      </c>
      <c r="AD526" s="27" t="str">
        <f t="shared" si="560"/>
        <v/>
      </c>
    </row>
    <row r="527" spans="1:30" ht="12" customHeight="1" x14ac:dyDescent="0.25">
      <c r="A527" s="29" t="str">
        <f t="shared" ref="A527:B527" si="574">IF(C527="","",COUNTIF(C$1:C526,C527)+C527)</f>
        <v/>
      </c>
      <c r="B527" s="29" t="str">
        <f t="shared" si="574"/>
        <v/>
      </c>
      <c r="C527" s="29" t="str">
        <f t="shared" si="543"/>
        <v/>
      </c>
      <c r="D527" s="29" t="str">
        <f t="shared" si="544"/>
        <v/>
      </c>
      <c r="E527" s="29">
        <f>'S18'!$Y$6</f>
        <v>1</v>
      </c>
      <c r="F527" s="29">
        <v>18</v>
      </c>
      <c r="G527" s="29">
        <v>17</v>
      </c>
      <c r="H527" s="29" t="str">
        <f>IF(AND(E527=1,'S18'!H$19&lt;&gt;""),'S18'!H$19,"")</f>
        <v/>
      </c>
      <c r="I527" s="29" t="str">
        <f>IF(AND(E527=2,'S18'!H$19&lt;&gt;""),'S18'!H$19,"")</f>
        <v/>
      </c>
      <c r="J527" s="29" t="str">
        <f>IF(ISERROR(VLOOKUP(G527,'S18'!L$13:AR$32,30,FALSE)),"",VLOOKUP(G527,'S18'!L$13:AR$32,30,FALSE))</f>
        <v/>
      </c>
      <c r="K527" s="29" t="str">
        <f>IF(ISERROR(VLOOKUP(G527,'S18'!T$13:AR$32,23,FALSE)),"",VLOOKUP(G527,'S18'!T$13:AR$32,23,FALSE))</f>
        <v/>
      </c>
      <c r="L527" s="29" t="str">
        <f>IF(ISERROR(VLOOKUP(G527,'S18'!AB$13:AR$32,16,FALSE)),"",VLOOKUP(G527,'S18'!AB$13:AR$32,16,FALSE))</f>
        <v/>
      </c>
      <c r="M527" s="29" t="str">
        <f>IF(ISERROR(VLOOKUP(G527,'S18'!AJ$13:AR$32,9,FALSE)),"",VLOOKUP(G527,'S18'!AJ$13:AR$32,9,FALSE))</f>
        <v/>
      </c>
      <c r="N527" s="27" t="str">
        <f t="shared" si="547"/>
        <v/>
      </c>
      <c r="O527" s="27" t="str">
        <f t="shared" si="548"/>
        <v/>
      </c>
      <c r="P527" s="27" t="str">
        <f>IF(N527="","",CHOOSE(VLOOKUP($V527,$A$1:$F$600,6,FALSE),AHS!$M$1,BHS!$M$1,CHS!$M$1,HMJHS!$M$1,KHS!$M$1,Kings!$M$1,MHS!$M$1,SWHS!$M$1,AMHS!$M$1,'S10'!$M$1,'S11'!$M$1,'S12'!$M$1,'S13'!$M$1,'S14'!$M$1,'S15'!$M$1,'S16'!$M$1,'S17'!$M$1,'S18'!$M$1,'S19'!$M$1,'S20'!$M$1))</f>
        <v/>
      </c>
      <c r="Q527" s="27" t="str">
        <f t="shared" si="549"/>
        <v/>
      </c>
      <c r="R527" s="27" t="str">
        <f t="shared" si="550"/>
        <v/>
      </c>
      <c r="S527" s="27" t="str">
        <f t="shared" si="551"/>
        <v/>
      </c>
      <c r="T527" s="27" t="str">
        <f t="shared" si="552"/>
        <v/>
      </c>
      <c r="U527" s="27" t="str">
        <f t="shared" si="553"/>
        <v/>
      </c>
      <c r="V527" s="27">
        <v>525</v>
      </c>
      <c r="W527" s="27" t="str">
        <f t="shared" si="554"/>
        <v/>
      </c>
      <c r="X527" s="27" t="str">
        <f t="shared" si="555"/>
        <v/>
      </c>
      <c r="Y527" s="27" t="str">
        <f>IF(W527="","",CHOOSE(VLOOKUP($V527,$B$1:$F$600,5,FALSE),AHS!$M$1,BHS!$M$1,CHS!$M$1,HMJHS!$M$1,KHS!$M$1,Kings!$M$1,MHS!$M$1,SWHS!$M$1,AMHS!$M$1,'S10'!$M$1,'S11'!$M$1,'S12'!$M$1,'S13'!$M$1,'S14'!$M$1,'S15'!$M$1,'S16'!$M$1,'S17'!$M$1,'S18'!$M$1,'S19'!$M$1,'S20'!$M$1))</f>
        <v/>
      </c>
      <c r="Z527" s="27" t="str">
        <f t="shared" si="556"/>
        <v/>
      </c>
      <c r="AA527" s="27" t="str">
        <f t="shared" si="557"/>
        <v/>
      </c>
      <c r="AB527" s="27" t="str">
        <f t="shared" si="558"/>
        <v/>
      </c>
      <c r="AC527" s="27" t="str">
        <f t="shared" si="559"/>
        <v/>
      </c>
      <c r="AD527" s="27" t="str">
        <f t="shared" si="560"/>
        <v/>
      </c>
    </row>
    <row r="528" spans="1:30" ht="12" customHeight="1" x14ac:dyDescent="0.25">
      <c r="A528" s="29" t="str">
        <f t="shared" ref="A528:B528" si="575">IF(C528="","",COUNTIF(C$1:C527,C528)+C528)</f>
        <v/>
      </c>
      <c r="B528" s="29" t="str">
        <f t="shared" si="575"/>
        <v/>
      </c>
      <c r="C528" s="29" t="str">
        <f t="shared" si="543"/>
        <v/>
      </c>
      <c r="D528" s="29" t="str">
        <f t="shared" si="544"/>
        <v/>
      </c>
      <c r="E528" s="29">
        <f>'S18'!$Y$6</f>
        <v>1</v>
      </c>
      <c r="F528" s="29">
        <v>18</v>
      </c>
      <c r="G528" s="29">
        <v>18</v>
      </c>
      <c r="H528" s="29" t="str">
        <f>IF(AND(E528=1,'S18'!H$20&lt;&gt;""),'S18'!H$20,"")</f>
        <v/>
      </c>
      <c r="I528" s="29" t="str">
        <f>IF(AND(E528=2,'S18'!H$20&lt;&gt;""),'S18'!H$20,"")</f>
        <v/>
      </c>
      <c r="J528" s="29" t="str">
        <f>IF(ISERROR(VLOOKUP(G528,'S18'!L$13:AR$32,30,FALSE)),"",VLOOKUP(G528,'S18'!L$13:AR$32,30,FALSE))</f>
        <v/>
      </c>
      <c r="K528" s="29" t="str">
        <f>IF(ISERROR(VLOOKUP(G528,'S18'!T$13:AR$32,23,FALSE)),"",VLOOKUP(G528,'S18'!T$13:AR$32,23,FALSE))</f>
        <v/>
      </c>
      <c r="L528" s="29" t="str">
        <f>IF(ISERROR(VLOOKUP(G528,'S18'!AB$13:AR$32,16,FALSE)),"",VLOOKUP(G528,'S18'!AB$13:AR$32,16,FALSE))</f>
        <v/>
      </c>
      <c r="M528" s="29" t="str">
        <f>IF(ISERROR(VLOOKUP(G528,'S18'!AJ$13:AR$32,9,FALSE)),"",VLOOKUP(G528,'S18'!AJ$13:AR$32,9,FALSE))</f>
        <v/>
      </c>
      <c r="N528" s="27" t="str">
        <f t="shared" si="547"/>
        <v/>
      </c>
      <c r="O528" s="27" t="str">
        <f t="shared" si="548"/>
        <v/>
      </c>
      <c r="P528" s="27" t="str">
        <f>IF(N528="","",CHOOSE(VLOOKUP($V528,$A$1:$F$600,6,FALSE),AHS!$M$1,BHS!$M$1,CHS!$M$1,HMJHS!$M$1,KHS!$M$1,Kings!$M$1,MHS!$M$1,SWHS!$M$1,AMHS!$M$1,'S10'!$M$1,'S11'!$M$1,'S12'!$M$1,'S13'!$M$1,'S14'!$M$1,'S15'!$M$1,'S16'!$M$1,'S17'!$M$1,'S18'!$M$1,'S19'!$M$1,'S20'!$M$1))</f>
        <v/>
      </c>
      <c r="Q528" s="27" t="str">
        <f t="shared" si="549"/>
        <v/>
      </c>
      <c r="R528" s="27" t="str">
        <f t="shared" si="550"/>
        <v/>
      </c>
      <c r="S528" s="27" t="str">
        <f t="shared" si="551"/>
        <v/>
      </c>
      <c r="T528" s="27" t="str">
        <f t="shared" si="552"/>
        <v/>
      </c>
      <c r="U528" s="27" t="str">
        <f t="shared" si="553"/>
        <v/>
      </c>
      <c r="V528" s="27">
        <v>526</v>
      </c>
      <c r="W528" s="27" t="str">
        <f t="shared" si="554"/>
        <v/>
      </c>
      <c r="X528" s="27" t="str">
        <f t="shared" si="555"/>
        <v/>
      </c>
      <c r="Y528" s="27" t="str">
        <f>IF(W528="","",CHOOSE(VLOOKUP($V528,$B$1:$F$600,5,FALSE),AHS!$M$1,BHS!$M$1,CHS!$M$1,HMJHS!$M$1,KHS!$M$1,Kings!$M$1,MHS!$M$1,SWHS!$M$1,AMHS!$M$1,'S10'!$M$1,'S11'!$M$1,'S12'!$M$1,'S13'!$M$1,'S14'!$M$1,'S15'!$M$1,'S16'!$M$1,'S17'!$M$1,'S18'!$M$1,'S19'!$M$1,'S20'!$M$1))</f>
        <v/>
      </c>
      <c r="Z528" s="27" t="str">
        <f t="shared" si="556"/>
        <v/>
      </c>
      <c r="AA528" s="27" t="str">
        <f t="shared" si="557"/>
        <v/>
      </c>
      <c r="AB528" s="27" t="str">
        <f t="shared" si="558"/>
        <v/>
      </c>
      <c r="AC528" s="27" t="str">
        <f t="shared" si="559"/>
        <v/>
      </c>
      <c r="AD528" s="27" t="str">
        <f t="shared" si="560"/>
        <v/>
      </c>
    </row>
    <row r="529" spans="1:30" ht="12" customHeight="1" x14ac:dyDescent="0.25">
      <c r="A529" s="29" t="str">
        <f t="shared" ref="A529:B529" si="576">IF(C529="","",COUNTIF(C$1:C528,C529)+C529)</f>
        <v/>
      </c>
      <c r="B529" s="29" t="str">
        <f t="shared" si="576"/>
        <v/>
      </c>
      <c r="C529" s="29" t="str">
        <f t="shared" si="543"/>
        <v/>
      </c>
      <c r="D529" s="29" t="str">
        <f t="shared" si="544"/>
        <v/>
      </c>
      <c r="E529" s="29">
        <f>'S18'!$Y$6</f>
        <v>1</v>
      </c>
      <c r="F529" s="29">
        <v>18</v>
      </c>
      <c r="G529" s="29">
        <v>19</v>
      </c>
      <c r="H529" s="29" t="str">
        <f>IF(AND(E529=1,'S18'!H$21&lt;&gt;""),'S18'!H$21,"")</f>
        <v/>
      </c>
      <c r="I529" s="29" t="str">
        <f>IF(AND(E529=2,'S18'!H$21&lt;&gt;""),'S18'!H$21,"")</f>
        <v/>
      </c>
      <c r="J529" s="29" t="str">
        <f>IF(ISERROR(VLOOKUP(G529,'S18'!L$13:AR$32,30,FALSE)),"",VLOOKUP(G529,'S18'!L$13:AR$32,30,FALSE))</f>
        <v/>
      </c>
      <c r="K529" s="29" t="str">
        <f>IF(ISERROR(VLOOKUP(G529,'S18'!T$13:AR$32,23,FALSE)),"",VLOOKUP(G529,'S18'!T$13:AR$32,23,FALSE))</f>
        <v/>
      </c>
      <c r="L529" s="29" t="str">
        <f>IF(ISERROR(VLOOKUP(G529,'S18'!AB$13:AR$32,16,FALSE)),"",VLOOKUP(G529,'S18'!AB$13:AR$32,16,FALSE))</f>
        <v/>
      </c>
      <c r="M529" s="29" t="str">
        <f>IF(ISERROR(VLOOKUP(G529,'S18'!AJ$13:AR$32,9,FALSE)),"",VLOOKUP(G529,'S18'!AJ$13:AR$32,9,FALSE))</f>
        <v/>
      </c>
      <c r="N529" s="27" t="str">
        <f t="shared" si="547"/>
        <v/>
      </c>
      <c r="O529" s="27" t="str">
        <f t="shared" si="548"/>
        <v/>
      </c>
      <c r="P529" s="27" t="str">
        <f>IF(N529="","",CHOOSE(VLOOKUP($V529,$A$1:$F$600,6,FALSE),AHS!$M$1,BHS!$M$1,CHS!$M$1,HMJHS!$M$1,KHS!$M$1,Kings!$M$1,MHS!$M$1,SWHS!$M$1,AMHS!$M$1,'S10'!$M$1,'S11'!$M$1,'S12'!$M$1,'S13'!$M$1,'S14'!$M$1,'S15'!$M$1,'S16'!$M$1,'S17'!$M$1,'S18'!$M$1,'S19'!$M$1,'S20'!$M$1))</f>
        <v/>
      </c>
      <c r="Q529" s="27" t="str">
        <f t="shared" si="549"/>
        <v/>
      </c>
      <c r="R529" s="27" t="str">
        <f t="shared" si="550"/>
        <v/>
      </c>
      <c r="S529" s="27" t="str">
        <f t="shared" si="551"/>
        <v/>
      </c>
      <c r="T529" s="27" t="str">
        <f t="shared" si="552"/>
        <v/>
      </c>
      <c r="U529" s="27" t="str">
        <f t="shared" si="553"/>
        <v/>
      </c>
      <c r="V529" s="27">
        <v>527</v>
      </c>
      <c r="W529" s="27" t="str">
        <f t="shared" si="554"/>
        <v/>
      </c>
      <c r="X529" s="27" t="str">
        <f t="shared" si="555"/>
        <v/>
      </c>
      <c r="Y529" s="27" t="str">
        <f>IF(W529="","",CHOOSE(VLOOKUP($V529,$B$1:$F$600,5,FALSE),AHS!$M$1,BHS!$M$1,CHS!$M$1,HMJHS!$M$1,KHS!$M$1,Kings!$M$1,MHS!$M$1,SWHS!$M$1,AMHS!$M$1,'S10'!$M$1,'S11'!$M$1,'S12'!$M$1,'S13'!$M$1,'S14'!$M$1,'S15'!$M$1,'S16'!$M$1,'S17'!$M$1,'S18'!$M$1,'S19'!$M$1,'S20'!$M$1))</f>
        <v/>
      </c>
      <c r="Z529" s="27" t="str">
        <f t="shared" si="556"/>
        <v/>
      </c>
      <c r="AA529" s="27" t="str">
        <f t="shared" si="557"/>
        <v/>
      </c>
      <c r="AB529" s="27" t="str">
        <f t="shared" si="558"/>
        <v/>
      </c>
      <c r="AC529" s="27" t="str">
        <f t="shared" si="559"/>
        <v/>
      </c>
      <c r="AD529" s="27" t="str">
        <f t="shared" si="560"/>
        <v/>
      </c>
    </row>
    <row r="530" spans="1:30" ht="12" customHeight="1" x14ac:dyDescent="0.25">
      <c r="A530" s="29" t="str">
        <f t="shared" ref="A530:B530" si="577">IF(C530="","",COUNTIF(C$1:C529,C530)+C530)</f>
        <v/>
      </c>
      <c r="B530" s="29" t="str">
        <f t="shared" si="577"/>
        <v/>
      </c>
      <c r="C530" s="29" t="str">
        <f t="shared" si="543"/>
        <v/>
      </c>
      <c r="D530" s="29" t="str">
        <f t="shared" si="544"/>
        <v/>
      </c>
      <c r="E530" s="29">
        <f>'S18'!$Y$6</f>
        <v>1</v>
      </c>
      <c r="F530" s="29">
        <v>18</v>
      </c>
      <c r="G530" s="29">
        <v>20</v>
      </c>
      <c r="H530" s="29" t="str">
        <f>IF(AND(E530=1,'S18'!H$22&lt;&gt;""),'S18'!H$22,"")</f>
        <v/>
      </c>
      <c r="I530" s="29" t="str">
        <f>IF(AND(E530=2,'S18'!H$22&lt;&gt;""),'S18'!H$22,"")</f>
        <v/>
      </c>
      <c r="J530" s="29" t="str">
        <f>IF(ISERROR(VLOOKUP(G530,'S18'!L$13:AR$32,30,FALSE)),"",VLOOKUP(G530,'S18'!L$13:AR$32,30,FALSE))</f>
        <v/>
      </c>
      <c r="K530" s="29" t="str">
        <f>IF(ISERROR(VLOOKUP(G530,'S18'!T$13:AR$32,23,FALSE)),"",VLOOKUP(G530,'S18'!T$13:AR$32,23,FALSE))</f>
        <v/>
      </c>
      <c r="L530" s="29" t="str">
        <f>IF(ISERROR(VLOOKUP(G530,'S18'!AB$13:AR$32,16,FALSE)),"",VLOOKUP(G530,'S18'!AB$13:AR$32,16,FALSE))</f>
        <v/>
      </c>
      <c r="M530" s="29" t="str">
        <f>IF(ISERROR(VLOOKUP(G530,'S18'!AJ$13:AR$32,9,FALSE)),"",VLOOKUP(G530,'S18'!AJ$13:AR$32,9,FALSE))</f>
        <v/>
      </c>
      <c r="N530" s="27" t="str">
        <f t="shared" si="547"/>
        <v/>
      </c>
      <c r="O530" s="27" t="str">
        <f t="shared" si="548"/>
        <v/>
      </c>
      <c r="P530" s="27" t="str">
        <f>IF(N530="","",CHOOSE(VLOOKUP($V530,$A$1:$F$600,6,FALSE),AHS!$M$1,BHS!$M$1,CHS!$M$1,HMJHS!$M$1,KHS!$M$1,Kings!$M$1,MHS!$M$1,SWHS!$M$1,AMHS!$M$1,'S10'!$M$1,'S11'!$M$1,'S12'!$M$1,'S13'!$M$1,'S14'!$M$1,'S15'!$M$1,'S16'!$M$1,'S17'!$M$1,'S18'!$M$1,'S19'!$M$1,'S20'!$M$1))</f>
        <v/>
      </c>
      <c r="Q530" s="27" t="str">
        <f t="shared" si="549"/>
        <v/>
      </c>
      <c r="R530" s="27" t="str">
        <f t="shared" si="550"/>
        <v/>
      </c>
      <c r="S530" s="27" t="str">
        <f t="shared" si="551"/>
        <v/>
      </c>
      <c r="T530" s="27" t="str">
        <f t="shared" si="552"/>
        <v/>
      </c>
      <c r="U530" s="27" t="str">
        <f t="shared" si="553"/>
        <v/>
      </c>
      <c r="V530" s="27">
        <v>528</v>
      </c>
      <c r="W530" s="27" t="str">
        <f t="shared" si="554"/>
        <v/>
      </c>
      <c r="X530" s="27" t="str">
        <f t="shared" si="555"/>
        <v/>
      </c>
      <c r="Y530" s="27" t="str">
        <f>IF(W530="","",CHOOSE(VLOOKUP($V530,$B$1:$F$600,5,FALSE),AHS!$M$1,BHS!$M$1,CHS!$M$1,HMJHS!$M$1,KHS!$M$1,Kings!$M$1,MHS!$M$1,SWHS!$M$1,AMHS!$M$1,'S10'!$M$1,'S11'!$M$1,'S12'!$M$1,'S13'!$M$1,'S14'!$M$1,'S15'!$M$1,'S16'!$M$1,'S17'!$M$1,'S18'!$M$1,'S19'!$M$1,'S20'!$M$1))</f>
        <v/>
      </c>
      <c r="Z530" s="27" t="str">
        <f t="shared" si="556"/>
        <v/>
      </c>
      <c r="AA530" s="27" t="str">
        <f t="shared" si="557"/>
        <v/>
      </c>
      <c r="AB530" s="27" t="str">
        <f t="shared" si="558"/>
        <v/>
      </c>
      <c r="AC530" s="27" t="str">
        <f t="shared" si="559"/>
        <v/>
      </c>
      <c r="AD530" s="27" t="str">
        <f t="shared" si="560"/>
        <v/>
      </c>
    </row>
    <row r="531" spans="1:30" ht="12" customHeight="1" x14ac:dyDescent="0.25">
      <c r="A531" s="29" t="str">
        <f t="shared" ref="A531:B531" si="578">IF(C531="","",COUNTIF(C$1:C530,C531)+C531)</f>
        <v/>
      </c>
      <c r="B531" s="29" t="str">
        <f t="shared" si="578"/>
        <v/>
      </c>
      <c r="C531" s="29" t="str">
        <f t="shared" si="543"/>
        <v/>
      </c>
      <c r="D531" s="29" t="str">
        <f t="shared" si="544"/>
        <v/>
      </c>
      <c r="E531" s="29">
        <f>'S18'!$Y$6</f>
        <v>1</v>
      </c>
      <c r="F531" s="29">
        <v>18</v>
      </c>
      <c r="G531" s="29">
        <v>21</v>
      </c>
      <c r="H531" s="29" t="str">
        <f>IF(AND(E531=1,'S18'!H$23&lt;&gt;""),'S18'!H$23,"")</f>
        <v/>
      </c>
      <c r="I531" s="29" t="str">
        <f>IF(AND(E531=2,'S18'!H$23&lt;&gt;""),'S18'!H$23,"")</f>
        <v/>
      </c>
      <c r="J531" s="29" t="str">
        <f>IF(ISERROR(VLOOKUP(G531,'S18'!L$13:AR$32,30,FALSE)),"",VLOOKUP(G531,'S18'!L$13:AR$32,30,FALSE))</f>
        <v/>
      </c>
      <c r="K531" s="29" t="str">
        <f>IF(ISERROR(VLOOKUP(G531,'S18'!T$13:AR$32,23,FALSE)),"",VLOOKUP(G531,'S18'!T$13:AR$32,23,FALSE))</f>
        <v/>
      </c>
      <c r="L531" s="29" t="str">
        <f>IF(ISERROR(VLOOKUP(G531,'S18'!AB$13:AR$32,16,FALSE)),"",VLOOKUP(G531,'S18'!AB$13:AR$32,16,FALSE))</f>
        <v/>
      </c>
      <c r="M531" s="29" t="str">
        <f>IF(ISERROR(VLOOKUP(G531,'S18'!AJ$13:AR$32,9,FALSE)),"",VLOOKUP(G531,'S18'!AJ$13:AR$32,9,FALSE))</f>
        <v/>
      </c>
      <c r="N531" s="27" t="str">
        <f t="shared" si="547"/>
        <v/>
      </c>
      <c r="O531" s="27" t="str">
        <f t="shared" si="548"/>
        <v/>
      </c>
      <c r="P531" s="27" t="str">
        <f>IF(N531="","",CHOOSE(VLOOKUP($V531,$A$1:$F$600,6,FALSE),AHS!$M$1,BHS!$M$1,CHS!$M$1,HMJHS!$M$1,KHS!$M$1,Kings!$M$1,MHS!$M$1,SWHS!$M$1,AMHS!$M$1,'S10'!$M$1,'S11'!$M$1,'S12'!$M$1,'S13'!$M$1,'S14'!$M$1,'S15'!$M$1,'S16'!$M$1,'S17'!$M$1,'S18'!$M$1,'S19'!$M$1,'S20'!$M$1))</f>
        <v/>
      </c>
      <c r="Q531" s="27" t="str">
        <f t="shared" si="549"/>
        <v/>
      </c>
      <c r="R531" s="27" t="str">
        <f t="shared" si="550"/>
        <v/>
      </c>
      <c r="S531" s="27" t="str">
        <f t="shared" si="551"/>
        <v/>
      </c>
      <c r="T531" s="27" t="str">
        <f t="shared" si="552"/>
        <v/>
      </c>
      <c r="U531" s="27" t="str">
        <f t="shared" si="553"/>
        <v/>
      </c>
      <c r="V531" s="27">
        <v>529</v>
      </c>
      <c r="W531" s="27" t="str">
        <f t="shared" si="554"/>
        <v/>
      </c>
      <c r="X531" s="27" t="str">
        <f t="shared" si="555"/>
        <v/>
      </c>
      <c r="Y531" s="27" t="str">
        <f>IF(W531="","",CHOOSE(VLOOKUP($V531,$B$1:$F$600,5,FALSE),AHS!$M$1,BHS!$M$1,CHS!$M$1,HMJHS!$M$1,KHS!$M$1,Kings!$M$1,MHS!$M$1,SWHS!$M$1,AMHS!$M$1,'S10'!$M$1,'S11'!$M$1,'S12'!$M$1,'S13'!$M$1,'S14'!$M$1,'S15'!$M$1,'S16'!$M$1,'S17'!$M$1,'S18'!$M$1,'S19'!$M$1,'S20'!$M$1))</f>
        <v/>
      </c>
      <c r="Z531" s="27" t="str">
        <f t="shared" si="556"/>
        <v/>
      </c>
      <c r="AA531" s="27" t="str">
        <f t="shared" si="557"/>
        <v/>
      </c>
      <c r="AB531" s="27" t="str">
        <f t="shared" si="558"/>
        <v/>
      </c>
      <c r="AC531" s="27" t="str">
        <f t="shared" si="559"/>
        <v/>
      </c>
      <c r="AD531" s="27" t="str">
        <f t="shared" si="560"/>
        <v/>
      </c>
    </row>
    <row r="532" spans="1:30" ht="12" customHeight="1" x14ac:dyDescent="0.25">
      <c r="A532" s="29" t="str">
        <f t="shared" ref="A532:B532" si="579">IF(C532="","",COUNTIF(C$1:C531,C532)+C532)</f>
        <v/>
      </c>
      <c r="B532" s="29" t="str">
        <f t="shared" si="579"/>
        <v/>
      </c>
      <c r="C532" s="29" t="str">
        <f t="shared" si="543"/>
        <v/>
      </c>
      <c r="D532" s="29" t="str">
        <f t="shared" si="544"/>
        <v/>
      </c>
      <c r="E532" s="29">
        <f>'S18'!$Y$6</f>
        <v>1</v>
      </c>
      <c r="F532" s="29">
        <v>18</v>
      </c>
      <c r="G532" s="29">
        <v>22</v>
      </c>
      <c r="H532" s="29" t="str">
        <f>IF(AND(E532=1,'S18'!H$24&lt;&gt;""),'S18'!H$24,"")</f>
        <v/>
      </c>
      <c r="I532" s="29" t="str">
        <f>IF(AND(E532=2,'S18'!H$24&lt;&gt;""),'S18'!H$24,"")</f>
        <v/>
      </c>
      <c r="J532" s="29" t="str">
        <f>IF(ISERROR(VLOOKUP(G532,'S18'!L$13:AR$32,30,FALSE)),"",VLOOKUP(G532,'S18'!L$13:AR$32,30,FALSE))</f>
        <v/>
      </c>
      <c r="K532" s="29" t="str">
        <f>IF(ISERROR(VLOOKUP(G532,'S18'!T$13:AR$32,23,FALSE)),"",VLOOKUP(G532,'S18'!T$13:AR$32,23,FALSE))</f>
        <v/>
      </c>
      <c r="L532" s="29" t="str">
        <f>IF(ISERROR(VLOOKUP(G532,'S18'!AB$13:AR$32,16,FALSE)),"",VLOOKUP(G532,'S18'!AB$13:AR$32,16,FALSE))</f>
        <v/>
      </c>
      <c r="M532" s="29" t="str">
        <f>IF(ISERROR(VLOOKUP(G532,'S18'!AJ$13:AR$32,9,FALSE)),"",VLOOKUP(G532,'S18'!AJ$13:AR$32,9,FALSE))</f>
        <v/>
      </c>
      <c r="N532" s="27" t="str">
        <f t="shared" si="547"/>
        <v/>
      </c>
      <c r="O532" s="27" t="str">
        <f t="shared" si="548"/>
        <v/>
      </c>
      <c r="P532" s="27" t="str">
        <f>IF(N532="","",CHOOSE(VLOOKUP($V532,$A$1:$F$600,6,FALSE),AHS!$M$1,BHS!$M$1,CHS!$M$1,HMJHS!$M$1,KHS!$M$1,Kings!$M$1,MHS!$M$1,SWHS!$M$1,AMHS!$M$1,'S10'!$M$1,'S11'!$M$1,'S12'!$M$1,'S13'!$M$1,'S14'!$M$1,'S15'!$M$1,'S16'!$M$1,'S17'!$M$1,'S18'!$M$1,'S19'!$M$1,'S20'!$M$1))</f>
        <v/>
      </c>
      <c r="Q532" s="27" t="str">
        <f t="shared" si="549"/>
        <v/>
      </c>
      <c r="R532" s="27" t="str">
        <f t="shared" si="550"/>
        <v/>
      </c>
      <c r="S532" s="27" t="str">
        <f t="shared" si="551"/>
        <v/>
      </c>
      <c r="T532" s="27" t="str">
        <f t="shared" si="552"/>
        <v/>
      </c>
      <c r="U532" s="27" t="str">
        <f t="shared" si="553"/>
        <v/>
      </c>
      <c r="V532" s="27">
        <v>530</v>
      </c>
      <c r="W532" s="27" t="str">
        <f t="shared" si="554"/>
        <v/>
      </c>
      <c r="X532" s="27" t="str">
        <f t="shared" si="555"/>
        <v/>
      </c>
      <c r="Y532" s="27" t="str">
        <f>IF(W532="","",CHOOSE(VLOOKUP($V532,$B$1:$F$600,5,FALSE),AHS!$M$1,BHS!$M$1,CHS!$M$1,HMJHS!$M$1,KHS!$M$1,Kings!$M$1,MHS!$M$1,SWHS!$M$1,AMHS!$M$1,'S10'!$M$1,'S11'!$M$1,'S12'!$M$1,'S13'!$M$1,'S14'!$M$1,'S15'!$M$1,'S16'!$M$1,'S17'!$M$1,'S18'!$M$1,'S19'!$M$1,'S20'!$M$1))</f>
        <v/>
      </c>
      <c r="Z532" s="27" t="str">
        <f t="shared" si="556"/>
        <v/>
      </c>
      <c r="AA532" s="27" t="str">
        <f t="shared" si="557"/>
        <v/>
      </c>
      <c r="AB532" s="27" t="str">
        <f t="shared" si="558"/>
        <v/>
      </c>
      <c r="AC532" s="27" t="str">
        <f t="shared" si="559"/>
        <v/>
      </c>
      <c r="AD532" s="27" t="str">
        <f t="shared" si="560"/>
        <v/>
      </c>
    </row>
    <row r="533" spans="1:30" ht="12" customHeight="1" x14ac:dyDescent="0.25">
      <c r="A533" s="29" t="str">
        <f t="shared" ref="A533:B533" si="580">IF(C533="","",COUNTIF(C$1:C532,C533)+C533)</f>
        <v/>
      </c>
      <c r="B533" s="29" t="str">
        <f t="shared" si="580"/>
        <v/>
      </c>
      <c r="C533" s="29" t="str">
        <f t="shared" si="543"/>
        <v/>
      </c>
      <c r="D533" s="29" t="str">
        <f t="shared" si="544"/>
        <v/>
      </c>
      <c r="E533" s="29">
        <f>'S18'!$Y$6</f>
        <v>1</v>
      </c>
      <c r="F533" s="29">
        <v>18</v>
      </c>
      <c r="G533" s="29">
        <v>23</v>
      </c>
      <c r="H533" s="29" t="str">
        <f>IF(AND(E533=1,'S18'!H$25&lt;&gt;""),'S18'!H$25,"")</f>
        <v/>
      </c>
      <c r="I533" s="29" t="str">
        <f>IF(AND(E533=2,'S18'!H$25&lt;&gt;""),'S18'!H$25,"")</f>
        <v/>
      </c>
      <c r="J533" s="29" t="str">
        <f>IF(ISERROR(VLOOKUP(G533,'S18'!L$13:AR$32,30,FALSE)),"",VLOOKUP(G533,'S18'!L$13:AR$32,30,FALSE))</f>
        <v/>
      </c>
      <c r="K533" s="29" t="str">
        <f>IF(ISERROR(VLOOKUP(G533,'S18'!T$13:AR$32,23,FALSE)),"",VLOOKUP(G533,'S18'!T$13:AR$32,23,FALSE))</f>
        <v/>
      </c>
      <c r="L533" s="29" t="str">
        <f>IF(ISERROR(VLOOKUP(G533,'S18'!AB$13:AR$32,16,FALSE)),"",VLOOKUP(G533,'S18'!AB$13:AR$32,16,FALSE))</f>
        <v/>
      </c>
      <c r="M533" s="29" t="str">
        <f>IF(ISERROR(VLOOKUP(G533,'S18'!AJ$13:AR$32,9,FALSE)),"",VLOOKUP(G533,'S18'!AJ$13:AR$32,9,FALSE))</f>
        <v/>
      </c>
      <c r="N533" s="27" t="str">
        <f t="shared" si="547"/>
        <v/>
      </c>
      <c r="O533" s="27" t="str">
        <f t="shared" si="548"/>
        <v/>
      </c>
      <c r="P533" s="27" t="str">
        <f>IF(N533="","",CHOOSE(VLOOKUP($V533,$A$1:$F$600,6,FALSE),AHS!$M$1,BHS!$M$1,CHS!$M$1,HMJHS!$M$1,KHS!$M$1,Kings!$M$1,MHS!$M$1,SWHS!$M$1,AMHS!$M$1,'S10'!$M$1,'S11'!$M$1,'S12'!$M$1,'S13'!$M$1,'S14'!$M$1,'S15'!$M$1,'S16'!$M$1,'S17'!$M$1,'S18'!$M$1,'S19'!$M$1,'S20'!$M$1))</f>
        <v/>
      </c>
      <c r="Q533" s="27" t="str">
        <f t="shared" si="549"/>
        <v/>
      </c>
      <c r="R533" s="27" t="str">
        <f t="shared" si="550"/>
        <v/>
      </c>
      <c r="S533" s="27" t="str">
        <f t="shared" si="551"/>
        <v/>
      </c>
      <c r="T533" s="27" t="str">
        <f t="shared" si="552"/>
        <v/>
      </c>
      <c r="U533" s="27" t="str">
        <f t="shared" si="553"/>
        <v/>
      </c>
      <c r="V533" s="27">
        <v>531</v>
      </c>
      <c r="W533" s="27" t="str">
        <f t="shared" si="554"/>
        <v/>
      </c>
      <c r="X533" s="27" t="str">
        <f t="shared" si="555"/>
        <v/>
      </c>
      <c r="Y533" s="27" t="str">
        <f>IF(W533="","",CHOOSE(VLOOKUP($V533,$B$1:$F$600,5,FALSE),AHS!$M$1,BHS!$M$1,CHS!$M$1,HMJHS!$M$1,KHS!$M$1,Kings!$M$1,MHS!$M$1,SWHS!$M$1,AMHS!$M$1,'S10'!$M$1,'S11'!$M$1,'S12'!$M$1,'S13'!$M$1,'S14'!$M$1,'S15'!$M$1,'S16'!$M$1,'S17'!$M$1,'S18'!$M$1,'S19'!$M$1,'S20'!$M$1))</f>
        <v/>
      </c>
      <c r="Z533" s="27" t="str">
        <f t="shared" si="556"/>
        <v/>
      </c>
      <c r="AA533" s="27" t="str">
        <f t="shared" si="557"/>
        <v/>
      </c>
      <c r="AB533" s="27" t="str">
        <f t="shared" si="558"/>
        <v/>
      </c>
      <c r="AC533" s="27" t="str">
        <f t="shared" si="559"/>
        <v/>
      </c>
      <c r="AD533" s="27" t="str">
        <f t="shared" si="560"/>
        <v/>
      </c>
    </row>
    <row r="534" spans="1:30" ht="12" customHeight="1" x14ac:dyDescent="0.25">
      <c r="A534" s="29" t="str">
        <f t="shared" ref="A534:B534" si="581">IF(C534="","",COUNTIF(C$1:C533,C534)+C534)</f>
        <v/>
      </c>
      <c r="B534" s="29" t="str">
        <f t="shared" si="581"/>
        <v/>
      </c>
      <c r="C534" s="29" t="str">
        <f t="shared" si="543"/>
        <v/>
      </c>
      <c r="D534" s="29" t="str">
        <f t="shared" si="544"/>
        <v/>
      </c>
      <c r="E534" s="29">
        <f>'S18'!$Y$6</f>
        <v>1</v>
      </c>
      <c r="F534" s="29">
        <v>18</v>
      </c>
      <c r="G534" s="29">
        <v>24</v>
      </c>
      <c r="H534" s="29" t="str">
        <f>IF(AND(E534=1,'S18'!H$26&lt;&gt;""),'S18'!H$26,"")</f>
        <v/>
      </c>
      <c r="I534" s="29" t="str">
        <f>IF(AND(E534=2,'S18'!H$26&lt;&gt;""),'S18'!H$26,"")</f>
        <v/>
      </c>
      <c r="J534" s="29" t="str">
        <f>IF(ISERROR(VLOOKUP(G534,'S18'!L$13:AR$32,30,FALSE)),"",VLOOKUP(G534,'S18'!L$13:AR$32,30,FALSE))</f>
        <v/>
      </c>
      <c r="K534" s="29" t="str">
        <f>IF(ISERROR(VLOOKUP(G534,'S18'!T$13:AR$32,23,FALSE)),"",VLOOKUP(G534,'S18'!T$13:AR$32,23,FALSE))</f>
        <v/>
      </c>
      <c r="L534" s="29" t="str">
        <f>IF(ISERROR(VLOOKUP(G534,'S18'!AB$13:AR$32,16,FALSE)),"",VLOOKUP(G534,'S18'!AB$13:AR$32,16,FALSE))</f>
        <v/>
      </c>
      <c r="M534" s="29" t="str">
        <f>IF(ISERROR(VLOOKUP(G534,'S18'!AJ$13:AR$32,9,FALSE)),"",VLOOKUP(G534,'S18'!AJ$13:AR$32,9,FALSE))</f>
        <v/>
      </c>
      <c r="N534" s="27" t="str">
        <f t="shared" si="547"/>
        <v/>
      </c>
      <c r="O534" s="27" t="str">
        <f t="shared" si="548"/>
        <v/>
      </c>
      <c r="P534" s="27" t="str">
        <f>IF(N534="","",CHOOSE(VLOOKUP($V534,$A$1:$F$600,6,FALSE),AHS!$M$1,BHS!$M$1,CHS!$M$1,HMJHS!$M$1,KHS!$M$1,Kings!$M$1,MHS!$M$1,SWHS!$M$1,AMHS!$M$1,'S10'!$M$1,'S11'!$M$1,'S12'!$M$1,'S13'!$M$1,'S14'!$M$1,'S15'!$M$1,'S16'!$M$1,'S17'!$M$1,'S18'!$M$1,'S19'!$M$1,'S20'!$M$1))</f>
        <v/>
      </c>
      <c r="Q534" s="27" t="str">
        <f t="shared" si="549"/>
        <v/>
      </c>
      <c r="R534" s="27" t="str">
        <f t="shared" si="550"/>
        <v/>
      </c>
      <c r="S534" s="27" t="str">
        <f t="shared" si="551"/>
        <v/>
      </c>
      <c r="T534" s="27" t="str">
        <f t="shared" si="552"/>
        <v/>
      </c>
      <c r="U534" s="27" t="str">
        <f t="shared" si="553"/>
        <v/>
      </c>
      <c r="V534" s="27">
        <v>532</v>
      </c>
      <c r="W534" s="27" t="str">
        <f t="shared" si="554"/>
        <v/>
      </c>
      <c r="X534" s="27" t="str">
        <f t="shared" si="555"/>
        <v/>
      </c>
      <c r="Y534" s="27" t="str">
        <f>IF(W534="","",CHOOSE(VLOOKUP($V534,$B$1:$F$600,5,FALSE),AHS!$M$1,BHS!$M$1,CHS!$M$1,HMJHS!$M$1,KHS!$M$1,Kings!$M$1,MHS!$M$1,SWHS!$M$1,AMHS!$M$1,'S10'!$M$1,'S11'!$M$1,'S12'!$M$1,'S13'!$M$1,'S14'!$M$1,'S15'!$M$1,'S16'!$M$1,'S17'!$M$1,'S18'!$M$1,'S19'!$M$1,'S20'!$M$1))</f>
        <v/>
      </c>
      <c r="Z534" s="27" t="str">
        <f t="shared" si="556"/>
        <v/>
      </c>
      <c r="AA534" s="27" t="str">
        <f t="shared" si="557"/>
        <v/>
      </c>
      <c r="AB534" s="27" t="str">
        <f t="shared" si="558"/>
        <v/>
      </c>
      <c r="AC534" s="27" t="str">
        <f t="shared" si="559"/>
        <v/>
      </c>
      <c r="AD534" s="27" t="str">
        <f t="shared" si="560"/>
        <v/>
      </c>
    </row>
    <row r="535" spans="1:30" ht="12" customHeight="1" x14ac:dyDescent="0.25">
      <c r="A535" s="29" t="str">
        <f t="shared" ref="A535:B535" si="582">IF(C535="","",COUNTIF(C$1:C534,C535)+C535)</f>
        <v/>
      </c>
      <c r="B535" s="29" t="str">
        <f t="shared" si="582"/>
        <v/>
      </c>
      <c r="C535" s="29" t="str">
        <f t="shared" si="543"/>
        <v/>
      </c>
      <c r="D535" s="29" t="str">
        <f t="shared" si="544"/>
        <v/>
      </c>
      <c r="E535" s="29">
        <f>'S18'!$Y$6</f>
        <v>1</v>
      </c>
      <c r="F535" s="29">
        <v>18</v>
      </c>
      <c r="G535" s="29">
        <v>25</v>
      </c>
      <c r="H535" s="29" t="str">
        <f>IF(AND(E535=1,'S18'!H$27&lt;&gt;""),'S18'!H$27,"")</f>
        <v/>
      </c>
      <c r="I535" s="29" t="str">
        <f>IF(AND(E535=2,'S18'!H$27&lt;&gt;""),'S18'!H$27,"")</f>
        <v/>
      </c>
      <c r="J535" s="29" t="str">
        <f>IF(ISERROR(VLOOKUP(G535,'S18'!L$13:AR$32,30,FALSE)),"",VLOOKUP(G535,'S18'!L$13:AR$32,30,FALSE))</f>
        <v/>
      </c>
      <c r="K535" s="29" t="str">
        <f>IF(ISERROR(VLOOKUP(G535,'S18'!T$13:AR$32,23,FALSE)),"",VLOOKUP(G535,'S18'!T$13:AR$32,23,FALSE))</f>
        <v/>
      </c>
      <c r="L535" s="29" t="str">
        <f>IF(ISERROR(VLOOKUP(G535,'S18'!AB$13:AR$32,16,FALSE)),"",VLOOKUP(G535,'S18'!AB$13:AR$32,16,FALSE))</f>
        <v/>
      </c>
      <c r="M535" s="29" t="str">
        <f>IF(ISERROR(VLOOKUP(G535,'S18'!AJ$13:AR$32,9,FALSE)),"",VLOOKUP(G535,'S18'!AJ$13:AR$32,9,FALSE))</f>
        <v/>
      </c>
      <c r="N535" s="27" t="str">
        <f t="shared" si="547"/>
        <v/>
      </c>
      <c r="O535" s="27" t="str">
        <f t="shared" si="548"/>
        <v/>
      </c>
      <c r="P535" s="27" t="str">
        <f>IF(N535="","",CHOOSE(VLOOKUP($V535,$A$1:$F$600,6,FALSE),AHS!$M$1,BHS!$M$1,CHS!$M$1,HMJHS!$M$1,KHS!$M$1,Kings!$M$1,MHS!$M$1,SWHS!$M$1,AMHS!$M$1,'S10'!$M$1,'S11'!$M$1,'S12'!$M$1,'S13'!$M$1,'S14'!$M$1,'S15'!$M$1,'S16'!$M$1,'S17'!$M$1,'S18'!$M$1,'S19'!$M$1,'S20'!$M$1))</f>
        <v/>
      </c>
      <c r="Q535" s="27" t="str">
        <f t="shared" si="549"/>
        <v/>
      </c>
      <c r="R535" s="27" t="str">
        <f t="shared" si="550"/>
        <v/>
      </c>
      <c r="S535" s="27" t="str">
        <f t="shared" si="551"/>
        <v/>
      </c>
      <c r="T535" s="27" t="str">
        <f t="shared" si="552"/>
        <v/>
      </c>
      <c r="U535" s="27" t="str">
        <f t="shared" si="553"/>
        <v/>
      </c>
      <c r="V535" s="27">
        <v>533</v>
      </c>
      <c r="W535" s="27" t="str">
        <f t="shared" si="554"/>
        <v/>
      </c>
      <c r="X535" s="27" t="str">
        <f t="shared" si="555"/>
        <v/>
      </c>
      <c r="Y535" s="27" t="str">
        <f>IF(W535="","",CHOOSE(VLOOKUP($V535,$B$1:$F$600,5,FALSE),AHS!$M$1,BHS!$M$1,CHS!$M$1,HMJHS!$M$1,KHS!$M$1,Kings!$M$1,MHS!$M$1,SWHS!$M$1,AMHS!$M$1,'S10'!$M$1,'S11'!$M$1,'S12'!$M$1,'S13'!$M$1,'S14'!$M$1,'S15'!$M$1,'S16'!$M$1,'S17'!$M$1,'S18'!$M$1,'S19'!$M$1,'S20'!$M$1))</f>
        <v/>
      </c>
      <c r="Z535" s="27" t="str">
        <f t="shared" si="556"/>
        <v/>
      </c>
      <c r="AA535" s="27" t="str">
        <f t="shared" si="557"/>
        <v/>
      </c>
      <c r="AB535" s="27" t="str">
        <f t="shared" si="558"/>
        <v/>
      </c>
      <c r="AC535" s="27" t="str">
        <f t="shared" si="559"/>
        <v/>
      </c>
      <c r="AD535" s="27" t="str">
        <f t="shared" si="560"/>
        <v/>
      </c>
    </row>
    <row r="536" spans="1:30" ht="12" customHeight="1" x14ac:dyDescent="0.25">
      <c r="A536" s="29" t="str">
        <f t="shared" ref="A536:B536" si="583">IF(C536="","",COUNTIF(C$1:C535,C536)+C536)</f>
        <v/>
      </c>
      <c r="B536" s="29" t="str">
        <f t="shared" si="583"/>
        <v/>
      </c>
      <c r="C536" s="29" t="str">
        <f t="shared" si="543"/>
        <v/>
      </c>
      <c r="D536" s="29" t="str">
        <f t="shared" si="544"/>
        <v/>
      </c>
      <c r="E536" s="29">
        <f>'S18'!$Y$6</f>
        <v>1</v>
      </c>
      <c r="F536" s="29">
        <v>18</v>
      </c>
      <c r="G536" s="29">
        <v>26</v>
      </c>
      <c r="H536" s="29" t="str">
        <f>IF(AND(E536=1,'S18'!H$28&lt;&gt;""),'S18'!H$28,"")</f>
        <v/>
      </c>
      <c r="I536" s="29" t="str">
        <f>IF(AND(E536=2,'S18'!H$28&lt;&gt;""),'S18'!H$28,"")</f>
        <v/>
      </c>
      <c r="J536" s="29" t="str">
        <f>IF(ISERROR(VLOOKUP(G536,'S18'!L$13:AR$32,30,FALSE)),"",VLOOKUP(G536,'S18'!L$13:AR$32,30,FALSE))</f>
        <v/>
      </c>
      <c r="K536" s="29" t="str">
        <f>IF(ISERROR(VLOOKUP(G536,'S18'!T$13:AR$32,23,FALSE)),"",VLOOKUP(G536,'S18'!T$13:AR$32,23,FALSE))</f>
        <v/>
      </c>
      <c r="L536" s="29" t="str">
        <f>IF(ISERROR(VLOOKUP(G536,'S18'!AB$13:AR$32,16,FALSE)),"",VLOOKUP(G536,'S18'!AB$13:AR$32,16,FALSE))</f>
        <v/>
      </c>
      <c r="M536" s="29" t="str">
        <f>IF(ISERROR(VLOOKUP(G536,'S18'!AJ$13:AR$32,9,FALSE)),"",VLOOKUP(G536,'S18'!AJ$13:AR$32,9,FALSE))</f>
        <v/>
      </c>
      <c r="N536" s="27" t="str">
        <f t="shared" si="547"/>
        <v/>
      </c>
      <c r="O536" s="27" t="str">
        <f t="shared" si="548"/>
        <v/>
      </c>
      <c r="P536" s="27" t="str">
        <f>IF(N536="","",CHOOSE(VLOOKUP($V536,$A$1:$F$600,6,FALSE),AHS!$M$1,BHS!$M$1,CHS!$M$1,HMJHS!$M$1,KHS!$M$1,Kings!$M$1,MHS!$M$1,SWHS!$M$1,AMHS!$M$1,'S10'!$M$1,'S11'!$M$1,'S12'!$M$1,'S13'!$M$1,'S14'!$M$1,'S15'!$M$1,'S16'!$M$1,'S17'!$M$1,'S18'!$M$1,'S19'!$M$1,'S20'!$M$1))</f>
        <v/>
      </c>
      <c r="Q536" s="27" t="str">
        <f t="shared" si="549"/>
        <v/>
      </c>
      <c r="R536" s="27" t="str">
        <f t="shared" si="550"/>
        <v/>
      </c>
      <c r="S536" s="27" t="str">
        <f t="shared" si="551"/>
        <v/>
      </c>
      <c r="T536" s="27" t="str">
        <f t="shared" si="552"/>
        <v/>
      </c>
      <c r="U536" s="27" t="str">
        <f t="shared" si="553"/>
        <v/>
      </c>
      <c r="V536" s="27">
        <v>534</v>
      </c>
      <c r="W536" s="27" t="str">
        <f t="shared" si="554"/>
        <v/>
      </c>
      <c r="X536" s="27" t="str">
        <f t="shared" si="555"/>
        <v/>
      </c>
      <c r="Y536" s="27" t="str">
        <f>IF(W536="","",CHOOSE(VLOOKUP($V536,$B$1:$F$600,5,FALSE),AHS!$M$1,BHS!$M$1,CHS!$M$1,HMJHS!$M$1,KHS!$M$1,Kings!$M$1,MHS!$M$1,SWHS!$M$1,AMHS!$M$1,'S10'!$M$1,'S11'!$M$1,'S12'!$M$1,'S13'!$M$1,'S14'!$M$1,'S15'!$M$1,'S16'!$M$1,'S17'!$M$1,'S18'!$M$1,'S19'!$M$1,'S20'!$M$1))</f>
        <v/>
      </c>
      <c r="Z536" s="27" t="str">
        <f t="shared" si="556"/>
        <v/>
      </c>
      <c r="AA536" s="27" t="str">
        <f t="shared" si="557"/>
        <v/>
      </c>
      <c r="AB536" s="27" t="str">
        <f t="shared" si="558"/>
        <v/>
      </c>
      <c r="AC536" s="27" t="str">
        <f t="shared" si="559"/>
        <v/>
      </c>
      <c r="AD536" s="27" t="str">
        <f t="shared" si="560"/>
        <v/>
      </c>
    </row>
    <row r="537" spans="1:30" ht="12" customHeight="1" x14ac:dyDescent="0.25">
      <c r="A537" s="29" t="str">
        <f t="shared" ref="A537:B537" si="584">IF(C537="","",COUNTIF(C$1:C536,C537)+C537)</f>
        <v/>
      </c>
      <c r="B537" s="29" t="str">
        <f t="shared" si="584"/>
        <v/>
      </c>
      <c r="C537" s="29" t="str">
        <f t="shared" si="543"/>
        <v/>
      </c>
      <c r="D537" s="29" t="str">
        <f t="shared" si="544"/>
        <v/>
      </c>
      <c r="E537" s="29">
        <f>'S18'!$Y$6</f>
        <v>1</v>
      </c>
      <c r="F537" s="29">
        <v>18</v>
      </c>
      <c r="G537" s="29">
        <v>27</v>
      </c>
      <c r="H537" s="29" t="str">
        <f>IF(AND(E537=1,'S18'!H$29&lt;&gt;""),'S18'!H$29,"")</f>
        <v/>
      </c>
      <c r="I537" s="29" t="str">
        <f>IF(AND(E537=2,'S18'!H$29&lt;&gt;""),'S18'!H$29,"")</f>
        <v/>
      </c>
      <c r="J537" s="29" t="str">
        <f>IF(ISERROR(VLOOKUP(G537,'S18'!L$13:AR$32,30,FALSE)),"",VLOOKUP(G537,'S18'!L$13:AR$32,30,FALSE))</f>
        <v/>
      </c>
      <c r="K537" s="29" t="str">
        <f>IF(ISERROR(VLOOKUP(G537,'S18'!T$13:AR$32,23,FALSE)),"",VLOOKUP(G537,'S18'!T$13:AR$32,23,FALSE))</f>
        <v/>
      </c>
      <c r="L537" s="29" t="str">
        <f>IF(ISERROR(VLOOKUP(G537,'S18'!AB$13:AR$32,16,FALSE)),"",VLOOKUP(G537,'S18'!AB$13:AR$32,16,FALSE))</f>
        <v/>
      </c>
      <c r="M537" s="29" t="str">
        <f>IF(ISERROR(VLOOKUP(G537,'S18'!AJ$13:AR$32,9,FALSE)),"",VLOOKUP(G537,'S18'!AJ$13:AR$32,9,FALSE))</f>
        <v/>
      </c>
      <c r="N537" s="27" t="str">
        <f t="shared" si="547"/>
        <v/>
      </c>
      <c r="O537" s="27" t="str">
        <f t="shared" si="548"/>
        <v/>
      </c>
      <c r="P537" s="27" t="str">
        <f>IF(N537="","",CHOOSE(VLOOKUP($V537,$A$1:$F$600,6,FALSE),AHS!$M$1,BHS!$M$1,CHS!$M$1,HMJHS!$M$1,KHS!$M$1,Kings!$M$1,MHS!$M$1,SWHS!$M$1,AMHS!$M$1,'S10'!$M$1,'S11'!$M$1,'S12'!$M$1,'S13'!$M$1,'S14'!$M$1,'S15'!$M$1,'S16'!$M$1,'S17'!$M$1,'S18'!$M$1,'S19'!$M$1,'S20'!$M$1))</f>
        <v/>
      </c>
      <c r="Q537" s="27" t="str">
        <f t="shared" si="549"/>
        <v/>
      </c>
      <c r="R537" s="27" t="str">
        <f t="shared" si="550"/>
        <v/>
      </c>
      <c r="S537" s="27" t="str">
        <f t="shared" si="551"/>
        <v/>
      </c>
      <c r="T537" s="27" t="str">
        <f t="shared" si="552"/>
        <v/>
      </c>
      <c r="U537" s="27" t="str">
        <f t="shared" si="553"/>
        <v/>
      </c>
      <c r="V537" s="27">
        <v>535</v>
      </c>
      <c r="W537" s="27" t="str">
        <f t="shared" si="554"/>
        <v/>
      </c>
      <c r="X537" s="27" t="str">
        <f t="shared" si="555"/>
        <v/>
      </c>
      <c r="Y537" s="27" t="str">
        <f>IF(W537="","",CHOOSE(VLOOKUP($V537,$B$1:$F$600,5,FALSE),AHS!$M$1,BHS!$M$1,CHS!$M$1,HMJHS!$M$1,KHS!$M$1,Kings!$M$1,MHS!$M$1,SWHS!$M$1,AMHS!$M$1,'S10'!$M$1,'S11'!$M$1,'S12'!$M$1,'S13'!$M$1,'S14'!$M$1,'S15'!$M$1,'S16'!$M$1,'S17'!$M$1,'S18'!$M$1,'S19'!$M$1,'S20'!$M$1))</f>
        <v/>
      </c>
      <c r="Z537" s="27" t="str">
        <f t="shared" si="556"/>
        <v/>
      </c>
      <c r="AA537" s="27" t="str">
        <f t="shared" si="557"/>
        <v/>
      </c>
      <c r="AB537" s="27" t="str">
        <f t="shared" si="558"/>
        <v/>
      </c>
      <c r="AC537" s="27" t="str">
        <f t="shared" si="559"/>
        <v/>
      </c>
      <c r="AD537" s="27" t="str">
        <f t="shared" si="560"/>
        <v/>
      </c>
    </row>
    <row r="538" spans="1:30" ht="12" customHeight="1" x14ac:dyDescent="0.25">
      <c r="A538" s="29" t="str">
        <f t="shared" ref="A538:B538" si="585">IF(C538="","",COUNTIF(C$1:C537,C538)+C538)</f>
        <v/>
      </c>
      <c r="B538" s="29" t="str">
        <f t="shared" si="585"/>
        <v/>
      </c>
      <c r="C538" s="29" t="str">
        <f t="shared" si="543"/>
        <v/>
      </c>
      <c r="D538" s="29" t="str">
        <f t="shared" si="544"/>
        <v/>
      </c>
      <c r="E538" s="29">
        <f>'S18'!$Y$6</f>
        <v>1</v>
      </c>
      <c r="F538" s="29">
        <v>18</v>
      </c>
      <c r="G538" s="29">
        <v>28</v>
      </c>
      <c r="H538" s="29" t="str">
        <f>IF(AND(E538=1,'S18'!H$30&lt;&gt;""),'S18'!H$30,"")</f>
        <v/>
      </c>
      <c r="I538" s="29" t="str">
        <f>IF(AND(E538=2,'S18'!H$30&lt;&gt;""),'S18'!H$30,"")</f>
        <v/>
      </c>
      <c r="J538" s="29" t="str">
        <f>IF(ISERROR(VLOOKUP(G538,'S18'!L$13:AR$32,30,FALSE)),"",VLOOKUP(G538,'S18'!L$13:AR$32,30,FALSE))</f>
        <v/>
      </c>
      <c r="K538" s="29" t="str">
        <f>IF(ISERROR(VLOOKUP(G538,'S18'!T$13:AR$32,23,FALSE)),"",VLOOKUP(G538,'S18'!T$13:AR$32,23,FALSE))</f>
        <v/>
      </c>
      <c r="L538" s="29" t="str">
        <f>IF(ISERROR(VLOOKUP(G538,'S18'!AB$13:AR$32,16,FALSE)),"",VLOOKUP(G538,'S18'!AB$13:AR$32,16,FALSE))</f>
        <v/>
      </c>
      <c r="M538" s="29" t="str">
        <f>IF(ISERROR(VLOOKUP(G538,'S18'!AJ$13:AR$32,9,FALSE)),"",VLOOKUP(G538,'S18'!AJ$13:AR$32,9,FALSE))</f>
        <v/>
      </c>
      <c r="N538" s="27" t="str">
        <f t="shared" si="547"/>
        <v/>
      </c>
      <c r="O538" s="27" t="str">
        <f t="shared" si="548"/>
        <v/>
      </c>
      <c r="P538" s="27" t="str">
        <f>IF(N538="","",CHOOSE(VLOOKUP($V538,$A$1:$F$600,6,FALSE),AHS!$M$1,BHS!$M$1,CHS!$M$1,HMJHS!$M$1,KHS!$M$1,Kings!$M$1,MHS!$M$1,SWHS!$M$1,AMHS!$M$1,'S10'!$M$1,'S11'!$M$1,'S12'!$M$1,'S13'!$M$1,'S14'!$M$1,'S15'!$M$1,'S16'!$M$1,'S17'!$M$1,'S18'!$M$1,'S19'!$M$1,'S20'!$M$1))</f>
        <v/>
      </c>
      <c r="Q538" s="27" t="str">
        <f t="shared" si="549"/>
        <v/>
      </c>
      <c r="R538" s="27" t="str">
        <f t="shared" si="550"/>
        <v/>
      </c>
      <c r="S538" s="27" t="str">
        <f t="shared" si="551"/>
        <v/>
      </c>
      <c r="T538" s="27" t="str">
        <f t="shared" si="552"/>
        <v/>
      </c>
      <c r="U538" s="27" t="str">
        <f t="shared" si="553"/>
        <v/>
      </c>
      <c r="V538" s="27">
        <v>536</v>
      </c>
      <c r="W538" s="27" t="str">
        <f t="shared" si="554"/>
        <v/>
      </c>
      <c r="X538" s="27" t="str">
        <f t="shared" si="555"/>
        <v/>
      </c>
      <c r="Y538" s="27" t="str">
        <f>IF(W538="","",CHOOSE(VLOOKUP($V538,$B$1:$F$600,5,FALSE),AHS!$M$1,BHS!$M$1,CHS!$M$1,HMJHS!$M$1,KHS!$M$1,Kings!$M$1,MHS!$M$1,SWHS!$M$1,AMHS!$M$1,'S10'!$M$1,'S11'!$M$1,'S12'!$M$1,'S13'!$M$1,'S14'!$M$1,'S15'!$M$1,'S16'!$M$1,'S17'!$M$1,'S18'!$M$1,'S19'!$M$1,'S20'!$M$1))</f>
        <v/>
      </c>
      <c r="Z538" s="27" t="str">
        <f t="shared" si="556"/>
        <v/>
      </c>
      <c r="AA538" s="27" t="str">
        <f t="shared" si="557"/>
        <v/>
      </c>
      <c r="AB538" s="27" t="str">
        <f t="shared" si="558"/>
        <v/>
      </c>
      <c r="AC538" s="27" t="str">
        <f t="shared" si="559"/>
        <v/>
      </c>
      <c r="AD538" s="27" t="str">
        <f t="shared" si="560"/>
        <v/>
      </c>
    </row>
    <row r="539" spans="1:30" ht="12" customHeight="1" x14ac:dyDescent="0.25">
      <c r="A539" s="29" t="str">
        <f t="shared" ref="A539:B539" si="586">IF(C539="","",COUNTIF(C$1:C538,C539)+C539)</f>
        <v/>
      </c>
      <c r="B539" s="29" t="str">
        <f t="shared" si="586"/>
        <v/>
      </c>
      <c r="C539" s="29" t="str">
        <f t="shared" si="543"/>
        <v/>
      </c>
      <c r="D539" s="29" t="str">
        <f t="shared" si="544"/>
        <v/>
      </c>
      <c r="E539" s="29">
        <f>'S18'!$Y$6</f>
        <v>1</v>
      </c>
      <c r="F539" s="29">
        <v>18</v>
      </c>
      <c r="G539" s="29">
        <v>29</v>
      </c>
      <c r="H539" s="29" t="str">
        <f>IF(AND(E539=1,'S18'!H$31&lt;&gt;""),'S18'!H$31,"")</f>
        <v/>
      </c>
      <c r="I539" s="29" t="str">
        <f>IF(AND(E539=2,'S18'!H$31&lt;&gt;""),'S18'!H$31,"")</f>
        <v/>
      </c>
      <c r="J539" s="29" t="str">
        <f>IF(ISERROR(VLOOKUP(G539,'S18'!L$13:AR$32,30,FALSE)),"",VLOOKUP(G539,'S18'!L$13:AR$32,30,FALSE))</f>
        <v/>
      </c>
      <c r="K539" s="29" t="str">
        <f>IF(ISERROR(VLOOKUP(G539,'S18'!T$13:AR$32,23,FALSE)),"",VLOOKUP(G539,'S18'!T$13:AR$32,23,FALSE))</f>
        <v/>
      </c>
      <c r="L539" s="29" t="str">
        <f>IF(ISERROR(VLOOKUP(G539,'S18'!AB$13:AR$32,16,FALSE)),"",VLOOKUP(G539,'S18'!AB$13:AR$32,16,FALSE))</f>
        <v/>
      </c>
      <c r="M539" s="29" t="str">
        <f>IF(ISERROR(VLOOKUP(G539,'S18'!AJ$13:AR$32,9,FALSE)),"",VLOOKUP(G539,'S18'!AJ$13:AR$32,9,FALSE))</f>
        <v/>
      </c>
      <c r="N539" s="27" t="str">
        <f t="shared" si="547"/>
        <v/>
      </c>
      <c r="O539" s="27" t="str">
        <f t="shared" si="548"/>
        <v/>
      </c>
      <c r="P539" s="27" t="str">
        <f>IF(N539="","",CHOOSE(VLOOKUP($V539,$A$1:$F$600,6,FALSE),AHS!$M$1,BHS!$M$1,CHS!$M$1,HMJHS!$M$1,KHS!$M$1,Kings!$M$1,MHS!$M$1,SWHS!$M$1,AMHS!$M$1,'S10'!$M$1,'S11'!$M$1,'S12'!$M$1,'S13'!$M$1,'S14'!$M$1,'S15'!$M$1,'S16'!$M$1,'S17'!$M$1,'S18'!$M$1,'S19'!$M$1,'S20'!$M$1))</f>
        <v/>
      </c>
      <c r="Q539" s="27" t="str">
        <f t="shared" si="549"/>
        <v/>
      </c>
      <c r="R539" s="27" t="str">
        <f t="shared" si="550"/>
        <v/>
      </c>
      <c r="S539" s="27" t="str">
        <f t="shared" si="551"/>
        <v/>
      </c>
      <c r="T539" s="27" t="str">
        <f t="shared" si="552"/>
        <v/>
      </c>
      <c r="U539" s="27" t="str">
        <f t="shared" si="553"/>
        <v/>
      </c>
      <c r="V539" s="27">
        <v>537</v>
      </c>
      <c r="W539" s="27" t="str">
        <f t="shared" si="554"/>
        <v/>
      </c>
      <c r="X539" s="27" t="str">
        <f t="shared" si="555"/>
        <v/>
      </c>
      <c r="Y539" s="27" t="str">
        <f>IF(W539="","",CHOOSE(VLOOKUP($V539,$B$1:$F$600,5,FALSE),AHS!$M$1,BHS!$M$1,CHS!$M$1,HMJHS!$M$1,KHS!$M$1,Kings!$M$1,MHS!$M$1,SWHS!$M$1,AMHS!$M$1,'S10'!$M$1,'S11'!$M$1,'S12'!$M$1,'S13'!$M$1,'S14'!$M$1,'S15'!$M$1,'S16'!$M$1,'S17'!$M$1,'S18'!$M$1,'S19'!$M$1,'S20'!$M$1))</f>
        <v/>
      </c>
      <c r="Z539" s="27" t="str">
        <f t="shared" si="556"/>
        <v/>
      </c>
      <c r="AA539" s="27" t="str">
        <f t="shared" si="557"/>
        <v/>
      </c>
      <c r="AB539" s="27" t="str">
        <f t="shared" si="558"/>
        <v/>
      </c>
      <c r="AC539" s="27" t="str">
        <f t="shared" si="559"/>
        <v/>
      </c>
      <c r="AD539" s="27" t="str">
        <f t="shared" si="560"/>
        <v/>
      </c>
    </row>
    <row r="540" spans="1:30" ht="12" customHeight="1" x14ac:dyDescent="0.25">
      <c r="A540" s="29" t="str">
        <f t="shared" ref="A540:B540" si="587">IF(C540="","",COUNTIF(C$1:C539,C540)+C540)</f>
        <v/>
      </c>
      <c r="B540" s="29" t="str">
        <f t="shared" si="587"/>
        <v/>
      </c>
      <c r="C540" s="29" t="str">
        <f t="shared" si="543"/>
        <v/>
      </c>
      <c r="D540" s="29" t="str">
        <f t="shared" si="544"/>
        <v/>
      </c>
      <c r="E540" s="29">
        <f>'S18'!$Y$6</f>
        <v>1</v>
      </c>
      <c r="F540" s="29">
        <v>18</v>
      </c>
      <c r="G540" s="29">
        <v>30</v>
      </c>
      <c r="H540" s="29" t="str">
        <f>IF(AND(E540=1,'S18'!H$32&lt;&gt;""),'S18'!H$32,"")</f>
        <v/>
      </c>
      <c r="I540" s="29" t="str">
        <f>IF(AND(E540=2,'S18'!H$32&lt;&gt;""),'S18'!H$32,"")</f>
        <v/>
      </c>
      <c r="J540" s="29" t="str">
        <f>IF(ISERROR(VLOOKUP(G540,'S18'!L$13:AR$32,30,FALSE)),"",VLOOKUP(G540,'S18'!L$13:AR$32,30,FALSE))</f>
        <v/>
      </c>
      <c r="K540" s="29" t="str">
        <f>IF(ISERROR(VLOOKUP(G540,'S18'!T$13:AR$32,23,FALSE)),"",VLOOKUP(G540,'S18'!T$13:AR$32,23,FALSE))</f>
        <v/>
      </c>
      <c r="L540" s="29" t="str">
        <f>IF(ISERROR(VLOOKUP(G540,'S18'!AB$13:AR$32,16,FALSE)),"",VLOOKUP(G540,'S18'!AB$13:AR$32,16,FALSE))</f>
        <v/>
      </c>
      <c r="M540" s="29" t="str">
        <f>IF(ISERROR(VLOOKUP(G540,'S18'!AJ$13:AR$32,9,FALSE)),"",VLOOKUP(G540,'S18'!AJ$13:AR$32,9,FALSE))</f>
        <v/>
      </c>
      <c r="N540" s="27" t="str">
        <f t="shared" si="547"/>
        <v/>
      </c>
      <c r="O540" s="27" t="str">
        <f t="shared" si="548"/>
        <v/>
      </c>
      <c r="P540" s="27" t="str">
        <f>IF(N540="","",CHOOSE(VLOOKUP($V540,$A$1:$F$600,6,FALSE),AHS!$M$1,BHS!$M$1,CHS!$M$1,HMJHS!$M$1,KHS!$M$1,Kings!$M$1,MHS!$M$1,SWHS!$M$1,AMHS!$M$1,'S10'!$M$1,'S11'!$M$1,'S12'!$M$1,'S13'!$M$1,'S14'!$M$1,'S15'!$M$1,'S16'!$M$1,'S17'!$M$1,'S18'!$M$1,'S19'!$M$1,'S20'!$M$1))</f>
        <v/>
      </c>
      <c r="Q540" s="27" t="str">
        <f t="shared" si="549"/>
        <v/>
      </c>
      <c r="R540" s="27" t="str">
        <f t="shared" si="550"/>
        <v/>
      </c>
      <c r="S540" s="27" t="str">
        <f t="shared" si="551"/>
        <v/>
      </c>
      <c r="T540" s="27" t="str">
        <f t="shared" si="552"/>
        <v/>
      </c>
      <c r="U540" s="27" t="str">
        <f t="shared" si="553"/>
        <v/>
      </c>
      <c r="V540" s="27">
        <v>538</v>
      </c>
      <c r="W540" s="27" t="str">
        <f t="shared" si="554"/>
        <v/>
      </c>
      <c r="X540" s="27" t="str">
        <f t="shared" si="555"/>
        <v/>
      </c>
      <c r="Y540" s="27" t="str">
        <f>IF(W540="","",CHOOSE(VLOOKUP($V540,$B$1:$F$600,5,FALSE),AHS!$M$1,BHS!$M$1,CHS!$M$1,HMJHS!$M$1,KHS!$M$1,Kings!$M$1,MHS!$M$1,SWHS!$M$1,AMHS!$M$1,'S10'!$M$1,'S11'!$M$1,'S12'!$M$1,'S13'!$M$1,'S14'!$M$1,'S15'!$M$1,'S16'!$M$1,'S17'!$M$1,'S18'!$M$1,'S19'!$M$1,'S20'!$M$1))</f>
        <v/>
      </c>
      <c r="Z540" s="27" t="str">
        <f t="shared" si="556"/>
        <v/>
      </c>
      <c r="AA540" s="27" t="str">
        <f t="shared" si="557"/>
        <v/>
      </c>
      <c r="AB540" s="27" t="str">
        <f t="shared" si="558"/>
        <v/>
      </c>
      <c r="AC540" s="27" t="str">
        <f t="shared" si="559"/>
        <v/>
      </c>
      <c r="AD540" s="27" t="str">
        <f t="shared" si="560"/>
        <v/>
      </c>
    </row>
    <row r="541" spans="1:30" ht="12" customHeight="1" x14ac:dyDescent="0.25">
      <c r="A541" s="29" t="str">
        <f t="shared" ref="A541:B541" si="588">IF(C541="","",COUNTIF(C$1:C540,C541)+C541)</f>
        <v/>
      </c>
      <c r="B541" s="29" t="str">
        <f t="shared" si="588"/>
        <v/>
      </c>
      <c r="C541" s="29" t="str">
        <f t="shared" si="543"/>
        <v/>
      </c>
      <c r="D541" s="29" t="str">
        <f t="shared" si="544"/>
        <v/>
      </c>
      <c r="E541" s="29">
        <f>'S19'!$Y$6</f>
        <v>1</v>
      </c>
      <c r="F541" s="29">
        <v>19</v>
      </c>
      <c r="G541" s="29">
        <v>1</v>
      </c>
      <c r="H541" s="29" t="str">
        <f>IF(AND(E541=1,'S19'!H$3&lt;&gt;""),'S19'!H$3,"")</f>
        <v/>
      </c>
      <c r="I541" s="29" t="str">
        <f>IF(AND(E541=2,'S19'!H$3&lt;&gt;""),'S19'!H$3,"")</f>
        <v/>
      </c>
      <c r="J541" s="29" t="str">
        <f>IF(ISERROR(VLOOKUP(G541,'S19'!L$13:AR$32,30,FALSE)),"",VLOOKUP(G541,'S19'!L$13:AR$32,30,FALSE))</f>
        <v/>
      </c>
      <c r="K541" s="29" t="str">
        <f>IF(ISERROR(VLOOKUP(G541,'S19'!T$13:AR$32,23,FALSE)),"",VLOOKUP(G541,'S19'!T$13:AR$32,23,FALSE))</f>
        <v/>
      </c>
      <c r="L541" s="29" t="str">
        <f>IF(ISERROR(VLOOKUP(G541,'S19'!AB$13:AR$32,16,FALSE)),"",VLOOKUP(G541,'S19'!AB$13:AR$32,16,FALSE))</f>
        <v/>
      </c>
      <c r="M541" s="29" t="str">
        <f>IF(ISERROR(VLOOKUP(G541,'S19'!AJ$13:AR$32,9,FALSE)),"",VLOOKUP(G541,'S19'!AJ$13:AR$32,9,FALSE))</f>
        <v/>
      </c>
      <c r="N541" s="27" t="str">
        <f t="shared" si="547"/>
        <v/>
      </c>
      <c r="O541" s="27" t="str">
        <f t="shared" si="548"/>
        <v/>
      </c>
      <c r="P541" s="27" t="str">
        <f>IF(N541="","",CHOOSE(VLOOKUP($V541,$A$1:$F$600,6,FALSE),AHS!$M$1,BHS!$M$1,CHS!$M$1,HMJHS!$M$1,KHS!$M$1,Kings!$M$1,MHS!$M$1,SWHS!$M$1,AMHS!$M$1,'S10'!$M$1,'S11'!$M$1,'S12'!$M$1,'S13'!$M$1,'S14'!$M$1,'S15'!$M$1,'S16'!$M$1,'S17'!$M$1,'S18'!$M$1,'S19'!$M$1,'S20'!$M$1))</f>
        <v/>
      </c>
      <c r="Q541" s="27" t="str">
        <f t="shared" si="549"/>
        <v/>
      </c>
      <c r="R541" s="27" t="str">
        <f t="shared" si="550"/>
        <v/>
      </c>
      <c r="S541" s="27" t="str">
        <f t="shared" si="551"/>
        <v/>
      </c>
      <c r="T541" s="27" t="str">
        <f t="shared" si="552"/>
        <v/>
      </c>
      <c r="U541" s="27" t="str">
        <f t="shared" si="553"/>
        <v/>
      </c>
      <c r="V541" s="27">
        <v>539</v>
      </c>
      <c r="W541" s="27" t="str">
        <f t="shared" si="554"/>
        <v/>
      </c>
      <c r="X541" s="27" t="str">
        <f t="shared" si="555"/>
        <v/>
      </c>
      <c r="Y541" s="27" t="str">
        <f>IF(W541="","",CHOOSE(VLOOKUP($V541,$B$1:$F$600,5,FALSE),AHS!$M$1,BHS!$M$1,CHS!$M$1,HMJHS!$M$1,KHS!$M$1,Kings!$M$1,MHS!$M$1,SWHS!$M$1,AMHS!$M$1,'S10'!$M$1,'S11'!$M$1,'S12'!$M$1,'S13'!$M$1,'S14'!$M$1,'S15'!$M$1,'S16'!$M$1,'S17'!$M$1,'S18'!$M$1,'S19'!$M$1,'S20'!$M$1))</f>
        <v/>
      </c>
      <c r="Z541" s="27" t="str">
        <f t="shared" si="556"/>
        <v/>
      </c>
      <c r="AA541" s="27" t="str">
        <f t="shared" si="557"/>
        <v/>
      </c>
      <c r="AB541" s="27" t="str">
        <f t="shared" si="558"/>
        <v/>
      </c>
      <c r="AC541" s="27" t="str">
        <f t="shared" si="559"/>
        <v/>
      </c>
      <c r="AD541" s="27" t="str">
        <f t="shared" si="560"/>
        <v/>
      </c>
    </row>
    <row r="542" spans="1:30" ht="12" customHeight="1" x14ac:dyDescent="0.25">
      <c r="A542" s="29" t="str">
        <f t="shared" ref="A542:B542" si="589">IF(C542="","",COUNTIF(C$1:C541,C542)+C542)</f>
        <v/>
      </c>
      <c r="B542" s="29" t="str">
        <f t="shared" si="589"/>
        <v/>
      </c>
      <c r="C542" s="29" t="str">
        <f t="shared" si="543"/>
        <v/>
      </c>
      <c r="D542" s="29" t="str">
        <f t="shared" si="544"/>
        <v/>
      </c>
      <c r="E542" s="29">
        <f>'S19'!$Y$6</f>
        <v>1</v>
      </c>
      <c r="F542" s="29">
        <v>19</v>
      </c>
      <c r="G542" s="29">
        <v>2</v>
      </c>
      <c r="H542" s="29" t="str">
        <f>IF(AND(E542=1,'S19'!H$4&lt;&gt;""),'S19'!H$4,"")</f>
        <v/>
      </c>
      <c r="I542" s="29" t="str">
        <f>IF(AND(E542=2,'S19'!H$4&lt;&gt;""),'S19'!H$4,"")</f>
        <v/>
      </c>
      <c r="J542" s="29" t="str">
        <f>IF(ISERROR(VLOOKUP(G542,'S19'!L$13:AR$32,30,FALSE)),"",VLOOKUP(G542,'S19'!L$13:AR$32,30,FALSE))</f>
        <v/>
      </c>
      <c r="K542" s="29" t="str">
        <f>IF(ISERROR(VLOOKUP(G542,'S19'!T$13:AR$32,23,FALSE)),"",VLOOKUP(G542,'S19'!T$13:AR$32,23,FALSE))</f>
        <v/>
      </c>
      <c r="L542" s="29" t="str">
        <f>IF(ISERROR(VLOOKUP(G542,'S19'!AB$13:AR$32,16,FALSE)),"",VLOOKUP(G542,'S19'!AB$13:AR$32,16,FALSE))</f>
        <v/>
      </c>
      <c r="M542" s="29" t="str">
        <f>IF(ISERROR(VLOOKUP(G542,'S19'!AJ$13:AR$32,9,FALSE)),"",VLOOKUP(G542,'S19'!AJ$13:AR$32,9,FALSE))</f>
        <v/>
      </c>
      <c r="N542" s="27" t="str">
        <f t="shared" si="547"/>
        <v/>
      </c>
      <c r="O542" s="27" t="str">
        <f t="shared" si="548"/>
        <v/>
      </c>
      <c r="P542" s="27" t="str">
        <f>IF(N542="","",CHOOSE(VLOOKUP($V542,$A$1:$F$600,6,FALSE),AHS!$M$1,BHS!$M$1,CHS!$M$1,HMJHS!$M$1,KHS!$M$1,Kings!$M$1,MHS!$M$1,SWHS!$M$1,AMHS!$M$1,'S10'!$M$1,'S11'!$M$1,'S12'!$M$1,'S13'!$M$1,'S14'!$M$1,'S15'!$M$1,'S16'!$M$1,'S17'!$M$1,'S18'!$M$1,'S19'!$M$1,'S20'!$M$1))</f>
        <v/>
      </c>
      <c r="Q542" s="27" t="str">
        <f t="shared" si="549"/>
        <v/>
      </c>
      <c r="R542" s="27" t="str">
        <f t="shared" si="550"/>
        <v/>
      </c>
      <c r="S542" s="27" t="str">
        <f t="shared" si="551"/>
        <v/>
      </c>
      <c r="T542" s="27" t="str">
        <f t="shared" si="552"/>
        <v/>
      </c>
      <c r="U542" s="27" t="str">
        <f t="shared" si="553"/>
        <v/>
      </c>
      <c r="V542" s="27">
        <v>540</v>
      </c>
      <c r="W542" s="27" t="str">
        <f t="shared" si="554"/>
        <v/>
      </c>
      <c r="X542" s="27" t="str">
        <f t="shared" si="555"/>
        <v/>
      </c>
      <c r="Y542" s="27" t="str">
        <f>IF(W542="","",CHOOSE(VLOOKUP($V542,$B$1:$F$600,5,FALSE),AHS!$M$1,BHS!$M$1,CHS!$M$1,HMJHS!$M$1,KHS!$M$1,Kings!$M$1,MHS!$M$1,SWHS!$M$1,AMHS!$M$1,'S10'!$M$1,'S11'!$M$1,'S12'!$M$1,'S13'!$M$1,'S14'!$M$1,'S15'!$M$1,'S16'!$M$1,'S17'!$M$1,'S18'!$M$1,'S19'!$M$1,'S20'!$M$1))</f>
        <v/>
      </c>
      <c r="Z542" s="27" t="str">
        <f t="shared" si="556"/>
        <v/>
      </c>
      <c r="AA542" s="27" t="str">
        <f t="shared" si="557"/>
        <v/>
      </c>
      <c r="AB542" s="27" t="str">
        <f t="shared" si="558"/>
        <v/>
      </c>
      <c r="AC542" s="27" t="str">
        <f t="shared" si="559"/>
        <v/>
      </c>
      <c r="AD542" s="27" t="str">
        <f t="shared" si="560"/>
        <v/>
      </c>
    </row>
    <row r="543" spans="1:30" ht="12" customHeight="1" x14ac:dyDescent="0.25">
      <c r="A543" s="29" t="str">
        <f t="shared" ref="A543:B543" si="590">IF(C543="","",COUNTIF(C$1:C542,C543)+C543)</f>
        <v/>
      </c>
      <c r="B543" s="29" t="str">
        <f t="shared" si="590"/>
        <v/>
      </c>
      <c r="C543" s="29" t="str">
        <f t="shared" si="543"/>
        <v/>
      </c>
      <c r="D543" s="29" t="str">
        <f t="shared" si="544"/>
        <v/>
      </c>
      <c r="E543" s="29">
        <f>'S19'!$Y$6</f>
        <v>1</v>
      </c>
      <c r="F543" s="29">
        <v>19</v>
      </c>
      <c r="G543" s="29">
        <v>3</v>
      </c>
      <c r="H543" s="29" t="str">
        <f>IF(AND(E543=1,'S19'!H$5&lt;&gt;""),'S19'!H$5,"")</f>
        <v/>
      </c>
      <c r="I543" s="29" t="str">
        <f>IF(AND(E543=2,'S19'!H$5&lt;&gt;""),'S19'!H$5,"")</f>
        <v/>
      </c>
      <c r="J543" s="29" t="str">
        <f>IF(ISERROR(VLOOKUP(G543,'S19'!L$13:AR$32,30,FALSE)),"",VLOOKUP(G543,'S19'!L$13:AR$32,30,FALSE))</f>
        <v/>
      </c>
      <c r="K543" s="29" t="str">
        <f>IF(ISERROR(VLOOKUP(G543,'S19'!T$13:AR$32,23,FALSE)),"",VLOOKUP(G543,'S19'!T$13:AR$32,23,FALSE))</f>
        <v/>
      </c>
      <c r="L543" s="29" t="str">
        <f>IF(ISERROR(VLOOKUP(G543,'S19'!AB$13:AR$32,16,FALSE)),"",VLOOKUP(G543,'S19'!AB$13:AR$32,16,FALSE))</f>
        <v/>
      </c>
      <c r="M543" s="29" t="str">
        <f>IF(ISERROR(VLOOKUP(G543,'S19'!AJ$13:AR$32,9,FALSE)),"",VLOOKUP(G543,'S19'!AJ$13:AR$32,9,FALSE))</f>
        <v/>
      </c>
      <c r="N543" s="27" t="str">
        <f t="shared" si="547"/>
        <v/>
      </c>
      <c r="O543" s="27" t="str">
        <f t="shared" si="548"/>
        <v/>
      </c>
      <c r="P543" s="27" t="str">
        <f>IF(N543="","",CHOOSE(VLOOKUP($V543,$A$1:$F$600,6,FALSE),AHS!$M$1,BHS!$M$1,CHS!$M$1,HMJHS!$M$1,KHS!$M$1,Kings!$M$1,MHS!$M$1,SWHS!$M$1,AMHS!$M$1,'S10'!$M$1,'S11'!$M$1,'S12'!$M$1,'S13'!$M$1,'S14'!$M$1,'S15'!$M$1,'S16'!$M$1,'S17'!$M$1,'S18'!$M$1,'S19'!$M$1,'S20'!$M$1))</f>
        <v/>
      </c>
      <c r="Q543" s="27" t="str">
        <f t="shared" si="549"/>
        <v/>
      </c>
      <c r="R543" s="27" t="str">
        <f t="shared" si="550"/>
        <v/>
      </c>
      <c r="S543" s="27" t="str">
        <f t="shared" si="551"/>
        <v/>
      </c>
      <c r="T543" s="27" t="str">
        <f t="shared" si="552"/>
        <v/>
      </c>
      <c r="U543" s="27" t="str">
        <f t="shared" si="553"/>
        <v/>
      </c>
      <c r="V543" s="27">
        <v>541</v>
      </c>
      <c r="W543" s="27" t="str">
        <f t="shared" si="554"/>
        <v/>
      </c>
      <c r="X543" s="27" t="str">
        <f t="shared" si="555"/>
        <v/>
      </c>
      <c r="Y543" s="27" t="str">
        <f>IF(W543="","",CHOOSE(VLOOKUP($V543,$B$1:$F$600,5,FALSE),AHS!$M$1,BHS!$M$1,CHS!$M$1,HMJHS!$M$1,KHS!$M$1,Kings!$M$1,MHS!$M$1,SWHS!$M$1,AMHS!$M$1,'S10'!$M$1,'S11'!$M$1,'S12'!$M$1,'S13'!$M$1,'S14'!$M$1,'S15'!$M$1,'S16'!$M$1,'S17'!$M$1,'S18'!$M$1,'S19'!$M$1,'S20'!$M$1))</f>
        <v/>
      </c>
      <c r="Z543" s="27" t="str">
        <f t="shared" si="556"/>
        <v/>
      </c>
      <c r="AA543" s="27" t="str">
        <f t="shared" si="557"/>
        <v/>
      </c>
      <c r="AB543" s="27" t="str">
        <f t="shared" si="558"/>
        <v/>
      </c>
      <c r="AC543" s="27" t="str">
        <f t="shared" si="559"/>
        <v/>
      </c>
      <c r="AD543" s="27" t="str">
        <f t="shared" si="560"/>
        <v/>
      </c>
    </row>
    <row r="544" spans="1:30" ht="12" customHeight="1" x14ac:dyDescent="0.25">
      <c r="A544" s="29" t="str">
        <f t="shared" ref="A544:B544" si="591">IF(C544="","",COUNTIF(C$1:C543,C544)+C544)</f>
        <v/>
      </c>
      <c r="B544" s="29" t="str">
        <f t="shared" si="591"/>
        <v/>
      </c>
      <c r="C544" s="29" t="str">
        <f t="shared" si="543"/>
        <v/>
      </c>
      <c r="D544" s="29" t="str">
        <f t="shared" si="544"/>
        <v/>
      </c>
      <c r="E544" s="29">
        <f>'S19'!$Y$6</f>
        <v>1</v>
      </c>
      <c r="F544" s="29">
        <v>19</v>
      </c>
      <c r="G544" s="29">
        <v>4</v>
      </c>
      <c r="H544" s="29" t="str">
        <f>IF(AND(E544=1,'S19'!H$6&lt;&gt;""),'S19'!H$6,"")</f>
        <v/>
      </c>
      <c r="I544" s="29" t="str">
        <f>IF(AND(E544=2,'S19'!H$6&lt;&gt;""),'S19'!H$6,"")</f>
        <v/>
      </c>
      <c r="J544" s="29" t="str">
        <f>IF(ISERROR(VLOOKUP(G544,'S19'!L$13:AR$32,30,FALSE)),"",VLOOKUP(G544,'S19'!L$13:AR$32,30,FALSE))</f>
        <v/>
      </c>
      <c r="K544" s="29" t="str">
        <f>IF(ISERROR(VLOOKUP(G544,'S19'!T$13:AR$32,23,FALSE)),"",VLOOKUP(G544,'S19'!T$13:AR$32,23,FALSE))</f>
        <v/>
      </c>
      <c r="L544" s="29" t="str">
        <f>IF(ISERROR(VLOOKUP(G544,'S19'!AB$13:AR$32,16,FALSE)),"",VLOOKUP(G544,'S19'!AB$13:AR$32,16,FALSE))</f>
        <v/>
      </c>
      <c r="M544" s="29" t="str">
        <f>IF(ISERROR(VLOOKUP(G544,'S19'!AJ$13:AR$32,9,FALSE)),"",VLOOKUP(G544,'S19'!AJ$13:AR$32,9,FALSE))</f>
        <v/>
      </c>
      <c r="N544" s="27" t="str">
        <f t="shared" si="547"/>
        <v/>
      </c>
      <c r="O544" s="27" t="str">
        <f t="shared" si="548"/>
        <v/>
      </c>
      <c r="P544" s="27" t="str">
        <f>IF(N544="","",CHOOSE(VLOOKUP($V544,$A$1:$F$600,6,FALSE),AHS!$M$1,BHS!$M$1,CHS!$M$1,HMJHS!$M$1,KHS!$M$1,Kings!$M$1,MHS!$M$1,SWHS!$M$1,AMHS!$M$1,'S10'!$M$1,'S11'!$M$1,'S12'!$M$1,'S13'!$M$1,'S14'!$M$1,'S15'!$M$1,'S16'!$M$1,'S17'!$M$1,'S18'!$M$1,'S19'!$M$1,'S20'!$M$1))</f>
        <v/>
      </c>
      <c r="Q544" s="27" t="str">
        <f t="shared" si="549"/>
        <v/>
      </c>
      <c r="R544" s="27" t="str">
        <f t="shared" si="550"/>
        <v/>
      </c>
      <c r="S544" s="27" t="str">
        <f t="shared" si="551"/>
        <v/>
      </c>
      <c r="T544" s="27" t="str">
        <f t="shared" si="552"/>
        <v/>
      </c>
      <c r="U544" s="27" t="str">
        <f t="shared" si="553"/>
        <v/>
      </c>
      <c r="V544" s="27">
        <v>542</v>
      </c>
      <c r="W544" s="27" t="str">
        <f t="shared" si="554"/>
        <v/>
      </c>
      <c r="X544" s="27" t="str">
        <f t="shared" si="555"/>
        <v/>
      </c>
      <c r="Y544" s="27" t="str">
        <f>IF(W544="","",CHOOSE(VLOOKUP($V544,$B$1:$F$600,5,FALSE),AHS!$M$1,BHS!$M$1,CHS!$M$1,HMJHS!$M$1,KHS!$M$1,Kings!$M$1,MHS!$M$1,SWHS!$M$1,AMHS!$M$1,'S10'!$M$1,'S11'!$M$1,'S12'!$M$1,'S13'!$M$1,'S14'!$M$1,'S15'!$M$1,'S16'!$M$1,'S17'!$M$1,'S18'!$M$1,'S19'!$M$1,'S20'!$M$1))</f>
        <v/>
      </c>
      <c r="Z544" s="27" t="str">
        <f t="shared" si="556"/>
        <v/>
      </c>
      <c r="AA544" s="27" t="str">
        <f t="shared" si="557"/>
        <v/>
      </c>
      <c r="AB544" s="27" t="str">
        <f t="shared" si="558"/>
        <v/>
      </c>
      <c r="AC544" s="27" t="str">
        <f t="shared" si="559"/>
        <v/>
      </c>
      <c r="AD544" s="27" t="str">
        <f t="shared" si="560"/>
        <v/>
      </c>
    </row>
    <row r="545" spans="1:30" ht="12" customHeight="1" x14ac:dyDescent="0.25">
      <c r="A545" s="29" t="str">
        <f t="shared" ref="A545:B545" si="592">IF(C545="","",COUNTIF(C$1:C544,C545)+C545)</f>
        <v/>
      </c>
      <c r="B545" s="29" t="str">
        <f t="shared" si="592"/>
        <v/>
      </c>
      <c r="C545" s="29" t="str">
        <f t="shared" si="543"/>
        <v/>
      </c>
      <c r="D545" s="29" t="str">
        <f t="shared" si="544"/>
        <v/>
      </c>
      <c r="E545" s="29">
        <f>'S19'!$Y$6</f>
        <v>1</v>
      </c>
      <c r="F545" s="29">
        <v>19</v>
      </c>
      <c r="G545" s="29">
        <v>5</v>
      </c>
      <c r="H545" s="29" t="str">
        <f>IF(AND(E545=1,'S19'!H$7&lt;&gt;""),'S19'!H$7,"")</f>
        <v/>
      </c>
      <c r="I545" s="29" t="str">
        <f>IF(AND(E545=2,'S19'!H$7&lt;&gt;""),'S19'!H$7,"")</f>
        <v/>
      </c>
      <c r="J545" s="29" t="str">
        <f>IF(ISERROR(VLOOKUP(G545,'S19'!L$13:AR$32,30,FALSE)),"",VLOOKUP(G545,'S19'!L$13:AR$32,30,FALSE))</f>
        <v/>
      </c>
      <c r="K545" s="29" t="str">
        <f>IF(ISERROR(VLOOKUP(G545,'S19'!T$13:AR$32,23,FALSE)),"",VLOOKUP(G545,'S19'!T$13:AR$32,23,FALSE))</f>
        <v/>
      </c>
      <c r="L545" s="29" t="str">
        <f>IF(ISERROR(VLOOKUP(G545,'S19'!AB$13:AR$32,16,FALSE)),"",VLOOKUP(G545,'S19'!AB$13:AR$32,16,FALSE))</f>
        <v/>
      </c>
      <c r="M545" s="29" t="str">
        <f>IF(ISERROR(VLOOKUP(G545,'S19'!AJ$13:AR$32,9,FALSE)),"",VLOOKUP(G545,'S19'!AJ$13:AR$32,9,FALSE))</f>
        <v/>
      </c>
      <c r="N545" s="27" t="str">
        <f t="shared" si="547"/>
        <v/>
      </c>
      <c r="O545" s="27" t="str">
        <f t="shared" si="548"/>
        <v/>
      </c>
      <c r="P545" s="27" t="str">
        <f>IF(N545="","",CHOOSE(VLOOKUP($V545,$A$1:$F$600,6,FALSE),AHS!$M$1,BHS!$M$1,CHS!$M$1,HMJHS!$M$1,KHS!$M$1,Kings!$M$1,MHS!$M$1,SWHS!$M$1,AMHS!$M$1,'S10'!$M$1,'S11'!$M$1,'S12'!$M$1,'S13'!$M$1,'S14'!$M$1,'S15'!$M$1,'S16'!$M$1,'S17'!$M$1,'S18'!$M$1,'S19'!$M$1,'S20'!$M$1))</f>
        <v/>
      </c>
      <c r="Q545" s="27" t="str">
        <f t="shared" si="549"/>
        <v/>
      </c>
      <c r="R545" s="27" t="str">
        <f t="shared" si="550"/>
        <v/>
      </c>
      <c r="S545" s="27" t="str">
        <f t="shared" si="551"/>
        <v/>
      </c>
      <c r="T545" s="27" t="str">
        <f t="shared" si="552"/>
        <v/>
      </c>
      <c r="U545" s="27" t="str">
        <f t="shared" si="553"/>
        <v/>
      </c>
      <c r="V545" s="27">
        <v>543</v>
      </c>
      <c r="W545" s="27" t="str">
        <f t="shared" si="554"/>
        <v/>
      </c>
      <c r="X545" s="27" t="str">
        <f t="shared" si="555"/>
        <v/>
      </c>
      <c r="Y545" s="27" t="str">
        <f>IF(W545="","",CHOOSE(VLOOKUP($V545,$B$1:$F$600,5,FALSE),AHS!$M$1,BHS!$M$1,CHS!$M$1,HMJHS!$M$1,KHS!$M$1,Kings!$M$1,MHS!$M$1,SWHS!$M$1,AMHS!$M$1,'S10'!$M$1,'S11'!$M$1,'S12'!$M$1,'S13'!$M$1,'S14'!$M$1,'S15'!$M$1,'S16'!$M$1,'S17'!$M$1,'S18'!$M$1,'S19'!$M$1,'S20'!$M$1))</f>
        <v/>
      </c>
      <c r="Z545" s="27" t="str">
        <f t="shared" si="556"/>
        <v/>
      </c>
      <c r="AA545" s="27" t="str">
        <f t="shared" si="557"/>
        <v/>
      </c>
      <c r="AB545" s="27" t="str">
        <f t="shared" si="558"/>
        <v/>
      </c>
      <c r="AC545" s="27" t="str">
        <f t="shared" si="559"/>
        <v/>
      </c>
      <c r="AD545" s="27" t="str">
        <f t="shared" si="560"/>
        <v/>
      </c>
    </row>
    <row r="546" spans="1:30" ht="12" customHeight="1" x14ac:dyDescent="0.25">
      <c r="A546" s="29" t="str">
        <f t="shared" ref="A546:B546" si="593">IF(C546="","",COUNTIF(C$1:C545,C546)+C546)</f>
        <v/>
      </c>
      <c r="B546" s="29" t="str">
        <f t="shared" si="593"/>
        <v/>
      </c>
      <c r="C546" s="29" t="str">
        <f t="shared" si="543"/>
        <v/>
      </c>
      <c r="D546" s="29" t="str">
        <f t="shared" si="544"/>
        <v/>
      </c>
      <c r="E546" s="29">
        <f>'S19'!$Y$6</f>
        <v>1</v>
      </c>
      <c r="F546" s="29">
        <v>19</v>
      </c>
      <c r="G546" s="29">
        <v>6</v>
      </c>
      <c r="H546" s="29" t="str">
        <f>IF(AND(E546=1,'S19'!H$8&lt;&gt;""),'S19'!H$8,"")</f>
        <v/>
      </c>
      <c r="I546" s="29" t="str">
        <f>IF(AND(E546=2,'S19'!H$8&lt;&gt;""),'S19'!H$8,"")</f>
        <v/>
      </c>
      <c r="J546" s="29" t="str">
        <f>IF(ISERROR(VLOOKUP(G546,'S19'!L$13:AR$32,30,FALSE)),"",VLOOKUP(G546,'S19'!L$13:AR$32,30,FALSE))</f>
        <v/>
      </c>
      <c r="K546" s="29" t="str">
        <f>IF(ISERROR(VLOOKUP(G546,'S19'!T$13:AR$32,23,FALSE)),"",VLOOKUP(G546,'S19'!T$13:AR$32,23,FALSE))</f>
        <v/>
      </c>
      <c r="L546" s="29" t="str">
        <f>IF(ISERROR(VLOOKUP(G546,'S19'!AB$13:AR$32,16,FALSE)),"",VLOOKUP(G546,'S19'!AB$13:AR$32,16,FALSE))</f>
        <v/>
      </c>
      <c r="M546" s="29" t="str">
        <f>IF(ISERROR(VLOOKUP(G546,'S19'!AJ$13:AR$32,9,FALSE)),"",VLOOKUP(G546,'S19'!AJ$13:AR$32,9,FALSE))</f>
        <v/>
      </c>
      <c r="N546" s="27" t="str">
        <f t="shared" si="547"/>
        <v/>
      </c>
      <c r="O546" s="27" t="str">
        <f t="shared" si="548"/>
        <v/>
      </c>
      <c r="P546" s="27" t="str">
        <f>IF(N546="","",CHOOSE(VLOOKUP($V546,$A$1:$F$600,6,FALSE),AHS!$M$1,BHS!$M$1,CHS!$M$1,HMJHS!$M$1,KHS!$M$1,Kings!$M$1,MHS!$M$1,SWHS!$M$1,AMHS!$M$1,'S10'!$M$1,'S11'!$M$1,'S12'!$M$1,'S13'!$M$1,'S14'!$M$1,'S15'!$M$1,'S16'!$M$1,'S17'!$M$1,'S18'!$M$1,'S19'!$M$1,'S20'!$M$1))</f>
        <v/>
      </c>
      <c r="Q546" s="27" t="str">
        <f t="shared" si="549"/>
        <v/>
      </c>
      <c r="R546" s="27" t="str">
        <f t="shared" si="550"/>
        <v/>
      </c>
      <c r="S546" s="27" t="str">
        <f t="shared" si="551"/>
        <v/>
      </c>
      <c r="T546" s="27" t="str">
        <f t="shared" si="552"/>
        <v/>
      </c>
      <c r="U546" s="27" t="str">
        <f t="shared" si="553"/>
        <v/>
      </c>
      <c r="V546" s="27">
        <v>544</v>
      </c>
      <c r="W546" s="27" t="str">
        <f t="shared" si="554"/>
        <v/>
      </c>
      <c r="X546" s="27" t="str">
        <f t="shared" si="555"/>
        <v/>
      </c>
      <c r="Y546" s="27" t="str">
        <f>IF(W546="","",CHOOSE(VLOOKUP($V546,$B$1:$F$600,5,FALSE),AHS!$M$1,BHS!$M$1,CHS!$M$1,HMJHS!$M$1,KHS!$M$1,Kings!$M$1,MHS!$M$1,SWHS!$M$1,AMHS!$M$1,'S10'!$M$1,'S11'!$M$1,'S12'!$M$1,'S13'!$M$1,'S14'!$M$1,'S15'!$M$1,'S16'!$M$1,'S17'!$M$1,'S18'!$M$1,'S19'!$M$1,'S20'!$M$1))</f>
        <v/>
      </c>
      <c r="Z546" s="27" t="str">
        <f t="shared" si="556"/>
        <v/>
      </c>
      <c r="AA546" s="27" t="str">
        <f t="shared" si="557"/>
        <v/>
      </c>
      <c r="AB546" s="27" t="str">
        <f t="shared" si="558"/>
        <v/>
      </c>
      <c r="AC546" s="27" t="str">
        <f t="shared" si="559"/>
        <v/>
      </c>
      <c r="AD546" s="27" t="str">
        <f t="shared" si="560"/>
        <v/>
      </c>
    </row>
    <row r="547" spans="1:30" ht="12" customHeight="1" x14ac:dyDescent="0.25">
      <c r="A547" s="29" t="str">
        <f t="shared" ref="A547:B547" si="594">IF(C547="","",COUNTIF(C$1:C546,C547)+C547)</f>
        <v/>
      </c>
      <c r="B547" s="29" t="str">
        <f t="shared" si="594"/>
        <v/>
      </c>
      <c r="C547" s="29" t="str">
        <f t="shared" si="543"/>
        <v/>
      </c>
      <c r="D547" s="29" t="str">
        <f t="shared" si="544"/>
        <v/>
      </c>
      <c r="E547" s="29">
        <f>'S19'!$Y$6</f>
        <v>1</v>
      </c>
      <c r="F547" s="29">
        <v>19</v>
      </c>
      <c r="G547" s="29">
        <v>7</v>
      </c>
      <c r="H547" s="29" t="str">
        <f>IF(AND(E547=1,'S19'!H$9&lt;&gt;""),'S19'!H$9,"")</f>
        <v/>
      </c>
      <c r="I547" s="29" t="str">
        <f>IF(AND(E547=2,'S19'!H$9&lt;&gt;""),'S19'!H$9,"")</f>
        <v/>
      </c>
      <c r="J547" s="29" t="str">
        <f>IF(ISERROR(VLOOKUP(G547,'S19'!L$13:AR$32,30,FALSE)),"",VLOOKUP(G547,'S19'!L$13:AR$32,30,FALSE))</f>
        <v/>
      </c>
      <c r="K547" s="29" t="str">
        <f>IF(ISERROR(VLOOKUP(G547,'S19'!T$13:AR$32,23,FALSE)),"",VLOOKUP(G547,'S19'!T$13:AR$32,23,FALSE))</f>
        <v/>
      </c>
      <c r="L547" s="29" t="str">
        <f>IF(ISERROR(VLOOKUP(G547,'S19'!AB$13:AR$32,16,FALSE)),"",VLOOKUP(G547,'S19'!AB$13:AR$32,16,FALSE))</f>
        <v/>
      </c>
      <c r="M547" s="29" t="str">
        <f>IF(ISERROR(VLOOKUP(G547,'S19'!AJ$13:AR$32,9,FALSE)),"",VLOOKUP(G547,'S19'!AJ$13:AR$32,9,FALSE))</f>
        <v/>
      </c>
      <c r="N547" s="27" t="str">
        <f t="shared" si="547"/>
        <v/>
      </c>
      <c r="O547" s="27" t="str">
        <f t="shared" si="548"/>
        <v/>
      </c>
      <c r="P547" s="27" t="str">
        <f>IF(N547="","",CHOOSE(VLOOKUP($V547,$A$1:$F$600,6,FALSE),AHS!$M$1,BHS!$M$1,CHS!$M$1,HMJHS!$M$1,KHS!$M$1,Kings!$M$1,MHS!$M$1,SWHS!$M$1,AMHS!$M$1,'S10'!$M$1,'S11'!$M$1,'S12'!$M$1,'S13'!$M$1,'S14'!$M$1,'S15'!$M$1,'S16'!$M$1,'S17'!$M$1,'S18'!$M$1,'S19'!$M$1,'S20'!$M$1))</f>
        <v/>
      </c>
      <c r="Q547" s="27" t="str">
        <f t="shared" si="549"/>
        <v/>
      </c>
      <c r="R547" s="27" t="str">
        <f t="shared" si="550"/>
        <v/>
      </c>
      <c r="S547" s="27" t="str">
        <f t="shared" si="551"/>
        <v/>
      </c>
      <c r="T547" s="27" t="str">
        <f t="shared" si="552"/>
        <v/>
      </c>
      <c r="U547" s="27" t="str">
        <f t="shared" si="553"/>
        <v/>
      </c>
      <c r="V547" s="27">
        <v>545</v>
      </c>
      <c r="W547" s="27" t="str">
        <f t="shared" si="554"/>
        <v/>
      </c>
      <c r="X547" s="27" t="str">
        <f t="shared" si="555"/>
        <v/>
      </c>
      <c r="Y547" s="27" t="str">
        <f>IF(W547="","",CHOOSE(VLOOKUP($V547,$B$1:$F$600,5,FALSE),AHS!$M$1,BHS!$M$1,CHS!$M$1,HMJHS!$M$1,KHS!$M$1,Kings!$M$1,MHS!$M$1,SWHS!$M$1,AMHS!$M$1,'S10'!$M$1,'S11'!$M$1,'S12'!$M$1,'S13'!$M$1,'S14'!$M$1,'S15'!$M$1,'S16'!$M$1,'S17'!$M$1,'S18'!$M$1,'S19'!$M$1,'S20'!$M$1))</f>
        <v/>
      </c>
      <c r="Z547" s="27" t="str">
        <f t="shared" si="556"/>
        <v/>
      </c>
      <c r="AA547" s="27" t="str">
        <f t="shared" si="557"/>
        <v/>
      </c>
      <c r="AB547" s="27" t="str">
        <f t="shared" si="558"/>
        <v/>
      </c>
      <c r="AC547" s="27" t="str">
        <f t="shared" si="559"/>
        <v/>
      </c>
      <c r="AD547" s="27" t="str">
        <f t="shared" si="560"/>
        <v/>
      </c>
    </row>
    <row r="548" spans="1:30" ht="12" customHeight="1" x14ac:dyDescent="0.25">
      <c r="A548" s="29" t="str">
        <f t="shared" ref="A548:B548" si="595">IF(C548="","",COUNTIF(C$1:C547,C548)+C548)</f>
        <v/>
      </c>
      <c r="B548" s="29" t="str">
        <f t="shared" si="595"/>
        <v/>
      </c>
      <c r="C548" s="29" t="str">
        <f t="shared" si="543"/>
        <v/>
      </c>
      <c r="D548" s="29" t="str">
        <f t="shared" si="544"/>
        <v/>
      </c>
      <c r="E548" s="29">
        <f>'S19'!$Y$6</f>
        <v>1</v>
      </c>
      <c r="F548" s="29">
        <v>19</v>
      </c>
      <c r="G548" s="29">
        <v>8</v>
      </c>
      <c r="H548" s="29" t="str">
        <f>IF(AND(E548=1,'S19'!H$10&lt;&gt;""),'S19'!H$10,"")</f>
        <v/>
      </c>
      <c r="I548" s="29" t="str">
        <f>IF(AND(E548=2,'S19'!H$10&lt;&gt;""),'S19'!H$10,"")</f>
        <v/>
      </c>
      <c r="J548" s="29" t="str">
        <f>IF(ISERROR(VLOOKUP(G548,'S19'!L$13:AR$32,30,FALSE)),"",VLOOKUP(G548,'S19'!L$13:AR$32,30,FALSE))</f>
        <v/>
      </c>
      <c r="K548" s="29" t="str">
        <f>IF(ISERROR(VLOOKUP(G548,'S19'!T$13:AR$32,23,FALSE)),"",VLOOKUP(G548,'S19'!T$13:AR$32,23,FALSE))</f>
        <v/>
      </c>
      <c r="L548" s="29" t="str">
        <f>IF(ISERROR(VLOOKUP(G548,'S19'!AB$13:AR$32,16,FALSE)),"",VLOOKUP(G548,'S19'!AB$13:AR$32,16,FALSE))</f>
        <v/>
      </c>
      <c r="M548" s="29" t="str">
        <f>IF(ISERROR(VLOOKUP(G548,'S19'!AJ$13:AR$32,9,FALSE)),"",VLOOKUP(G548,'S19'!AJ$13:AR$32,9,FALSE))</f>
        <v/>
      </c>
      <c r="N548" s="27" t="str">
        <f t="shared" si="547"/>
        <v/>
      </c>
      <c r="O548" s="27" t="str">
        <f t="shared" si="548"/>
        <v/>
      </c>
      <c r="P548" s="27" t="str">
        <f>IF(N548="","",CHOOSE(VLOOKUP($V548,$A$1:$F$600,6,FALSE),AHS!$M$1,BHS!$M$1,CHS!$M$1,HMJHS!$M$1,KHS!$M$1,Kings!$M$1,MHS!$M$1,SWHS!$M$1,AMHS!$M$1,'S10'!$M$1,'S11'!$M$1,'S12'!$M$1,'S13'!$M$1,'S14'!$M$1,'S15'!$M$1,'S16'!$M$1,'S17'!$M$1,'S18'!$M$1,'S19'!$M$1,'S20'!$M$1))</f>
        <v/>
      </c>
      <c r="Q548" s="27" t="str">
        <f t="shared" si="549"/>
        <v/>
      </c>
      <c r="R548" s="27" t="str">
        <f t="shared" si="550"/>
        <v/>
      </c>
      <c r="S548" s="27" t="str">
        <f t="shared" si="551"/>
        <v/>
      </c>
      <c r="T548" s="27" t="str">
        <f t="shared" si="552"/>
        <v/>
      </c>
      <c r="U548" s="27" t="str">
        <f t="shared" si="553"/>
        <v/>
      </c>
      <c r="V548" s="27">
        <v>546</v>
      </c>
      <c r="W548" s="27" t="str">
        <f t="shared" si="554"/>
        <v/>
      </c>
      <c r="X548" s="27" t="str">
        <f t="shared" si="555"/>
        <v/>
      </c>
      <c r="Y548" s="27" t="str">
        <f>IF(W548="","",CHOOSE(VLOOKUP($V548,$B$1:$F$600,5,FALSE),AHS!$M$1,BHS!$M$1,CHS!$M$1,HMJHS!$M$1,KHS!$M$1,Kings!$M$1,MHS!$M$1,SWHS!$M$1,AMHS!$M$1,'S10'!$M$1,'S11'!$M$1,'S12'!$M$1,'S13'!$M$1,'S14'!$M$1,'S15'!$M$1,'S16'!$M$1,'S17'!$M$1,'S18'!$M$1,'S19'!$M$1,'S20'!$M$1))</f>
        <v/>
      </c>
      <c r="Z548" s="27" t="str">
        <f t="shared" si="556"/>
        <v/>
      </c>
      <c r="AA548" s="27" t="str">
        <f t="shared" si="557"/>
        <v/>
      </c>
      <c r="AB548" s="27" t="str">
        <f t="shared" si="558"/>
        <v/>
      </c>
      <c r="AC548" s="27" t="str">
        <f t="shared" si="559"/>
        <v/>
      </c>
      <c r="AD548" s="27" t="str">
        <f t="shared" si="560"/>
        <v/>
      </c>
    </row>
    <row r="549" spans="1:30" ht="12" customHeight="1" x14ac:dyDescent="0.25">
      <c r="A549" s="29" t="str">
        <f t="shared" ref="A549:B549" si="596">IF(C549="","",COUNTIF(C$1:C548,C549)+C549)</f>
        <v/>
      </c>
      <c r="B549" s="29" t="str">
        <f t="shared" si="596"/>
        <v/>
      </c>
      <c r="C549" s="29" t="str">
        <f t="shared" si="543"/>
        <v/>
      </c>
      <c r="D549" s="29" t="str">
        <f t="shared" si="544"/>
        <v/>
      </c>
      <c r="E549" s="29">
        <f>'S19'!$Y$6</f>
        <v>1</v>
      </c>
      <c r="F549" s="29">
        <v>19</v>
      </c>
      <c r="G549" s="29">
        <v>9</v>
      </c>
      <c r="H549" s="29" t="str">
        <f>IF(AND(E549=1,'S19'!H$11&lt;&gt;""),'S19'!H$11,"")</f>
        <v/>
      </c>
      <c r="I549" s="29" t="str">
        <f>IF(AND(E549=2,'S19'!H$11&lt;&gt;""),'S19'!H$11,"")</f>
        <v/>
      </c>
      <c r="J549" s="29" t="str">
        <f>IF(ISERROR(VLOOKUP(G549,'S19'!L$13:AR$32,30,FALSE)),"",VLOOKUP(G549,'S19'!L$13:AR$32,30,FALSE))</f>
        <v/>
      </c>
      <c r="K549" s="29" t="str">
        <f>IF(ISERROR(VLOOKUP(G549,'S19'!T$13:AR$32,23,FALSE)),"",VLOOKUP(G549,'S19'!T$13:AR$32,23,FALSE))</f>
        <v/>
      </c>
      <c r="L549" s="29" t="str">
        <f>IF(ISERROR(VLOOKUP(G549,'S19'!AB$13:AR$32,16,FALSE)),"",VLOOKUP(G549,'S19'!AB$13:AR$32,16,FALSE))</f>
        <v/>
      </c>
      <c r="M549" s="29" t="str">
        <f>IF(ISERROR(VLOOKUP(G549,'S19'!AJ$13:AR$32,9,FALSE)),"",VLOOKUP(G549,'S19'!AJ$13:AR$32,9,FALSE))</f>
        <v/>
      </c>
      <c r="N549" s="27" t="str">
        <f t="shared" si="547"/>
        <v/>
      </c>
      <c r="O549" s="27" t="str">
        <f t="shared" si="548"/>
        <v/>
      </c>
      <c r="P549" s="27" t="str">
        <f>IF(N549="","",CHOOSE(VLOOKUP($V549,$A$1:$F$600,6,FALSE),AHS!$M$1,BHS!$M$1,CHS!$M$1,HMJHS!$M$1,KHS!$M$1,Kings!$M$1,MHS!$M$1,SWHS!$M$1,AMHS!$M$1,'S10'!$M$1,'S11'!$M$1,'S12'!$M$1,'S13'!$M$1,'S14'!$M$1,'S15'!$M$1,'S16'!$M$1,'S17'!$M$1,'S18'!$M$1,'S19'!$M$1,'S20'!$M$1))</f>
        <v/>
      </c>
      <c r="Q549" s="27" t="str">
        <f t="shared" si="549"/>
        <v/>
      </c>
      <c r="R549" s="27" t="str">
        <f t="shared" si="550"/>
        <v/>
      </c>
      <c r="S549" s="27" t="str">
        <f t="shared" si="551"/>
        <v/>
      </c>
      <c r="T549" s="27" t="str">
        <f t="shared" si="552"/>
        <v/>
      </c>
      <c r="U549" s="27" t="str">
        <f t="shared" si="553"/>
        <v/>
      </c>
      <c r="V549" s="27">
        <v>547</v>
      </c>
      <c r="W549" s="27" t="str">
        <f t="shared" si="554"/>
        <v/>
      </c>
      <c r="X549" s="27" t="str">
        <f t="shared" si="555"/>
        <v/>
      </c>
      <c r="Y549" s="27" t="str">
        <f>IF(W549="","",CHOOSE(VLOOKUP($V549,$B$1:$F$600,5,FALSE),AHS!$M$1,BHS!$M$1,CHS!$M$1,HMJHS!$M$1,KHS!$M$1,Kings!$M$1,MHS!$M$1,SWHS!$M$1,AMHS!$M$1,'S10'!$M$1,'S11'!$M$1,'S12'!$M$1,'S13'!$M$1,'S14'!$M$1,'S15'!$M$1,'S16'!$M$1,'S17'!$M$1,'S18'!$M$1,'S19'!$M$1,'S20'!$M$1))</f>
        <v/>
      </c>
      <c r="Z549" s="27" t="str">
        <f t="shared" si="556"/>
        <v/>
      </c>
      <c r="AA549" s="27" t="str">
        <f t="shared" si="557"/>
        <v/>
      </c>
      <c r="AB549" s="27" t="str">
        <f t="shared" si="558"/>
        <v/>
      </c>
      <c r="AC549" s="27" t="str">
        <f t="shared" si="559"/>
        <v/>
      </c>
      <c r="AD549" s="27" t="str">
        <f t="shared" si="560"/>
        <v/>
      </c>
    </row>
    <row r="550" spans="1:30" ht="12" customHeight="1" x14ac:dyDescent="0.25">
      <c r="A550" s="29" t="str">
        <f t="shared" ref="A550:B550" si="597">IF(C550="","",COUNTIF(C$1:C549,C550)+C550)</f>
        <v/>
      </c>
      <c r="B550" s="29" t="str">
        <f t="shared" si="597"/>
        <v/>
      </c>
      <c r="C550" s="29" t="str">
        <f t="shared" si="543"/>
        <v/>
      </c>
      <c r="D550" s="29" t="str">
        <f t="shared" si="544"/>
        <v/>
      </c>
      <c r="E550" s="29">
        <f>'S19'!$Y$6</f>
        <v>1</v>
      </c>
      <c r="F550" s="29">
        <v>19</v>
      </c>
      <c r="G550" s="29">
        <v>10</v>
      </c>
      <c r="H550" s="29" t="str">
        <f>IF(AND(E550=1,'S19'!H$12&lt;&gt;""),'S19'!H$12,"")</f>
        <v/>
      </c>
      <c r="I550" s="29" t="str">
        <f>IF(AND(E550=2,'S19'!H$12&lt;&gt;""),'S19'!H$12,"")</f>
        <v/>
      </c>
      <c r="J550" s="29" t="str">
        <f>IF(ISERROR(VLOOKUP(G550,'S19'!L$13:AR$32,30,FALSE)),"",VLOOKUP(G550,'S19'!L$13:AR$32,30,FALSE))</f>
        <v/>
      </c>
      <c r="K550" s="29" t="str">
        <f>IF(ISERROR(VLOOKUP(G550,'S19'!T$13:AR$32,23,FALSE)),"",VLOOKUP(G550,'S19'!T$13:AR$32,23,FALSE))</f>
        <v/>
      </c>
      <c r="L550" s="29" t="str">
        <f>IF(ISERROR(VLOOKUP(G550,'S19'!AB$13:AR$32,16,FALSE)),"",VLOOKUP(G550,'S19'!AB$13:AR$32,16,FALSE))</f>
        <v/>
      </c>
      <c r="M550" s="29" t="str">
        <f>IF(ISERROR(VLOOKUP(G550,'S19'!AJ$13:AR$32,9,FALSE)),"",VLOOKUP(G550,'S19'!AJ$13:AR$32,9,FALSE))</f>
        <v/>
      </c>
      <c r="N550" s="27" t="str">
        <f t="shared" si="547"/>
        <v/>
      </c>
      <c r="O550" s="27" t="str">
        <f t="shared" si="548"/>
        <v/>
      </c>
      <c r="P550" s="27" t="str">
        <f>IF(N550="","",CHOOSE(VLOOKUP($V550,$A$1:$F$600,6,FALSE),AHS!$M$1,BHS!$M$1,CHS!$M$1,HMJHS!$M$1,KHS!$M$1,Kings!$M$1,MHS!$M$1,SWHS!$M$1,AMHS!$M$1,'S10'!$M$1,'S11'!$M$1,'S12'!$M$1,'S13'!$M$1,'S14'!$M$1,'S15'!$M$1,'S16'!$M$1,'S17'!$M$1,'S18'!$M$1,'S19'!$M$1,'S20'!$M$1))</f>
        <v/>
      </c>
      <c r="Q550" s="27" t="str">
        <f t="shared" si="549"/>
        <v/>
      </c>
      <c r="R550" s="27" t="str">
        <f t="shared" si="550"/>
        <v/>
      </c>
      <c r="S550" s="27" t="str">
        <f t="shared" si="551"/>
        <v/>
      </c>
      <c r="T550" s="27" t="str">
        <f t="shared" si="552"/>
        <v/>
      </c>
      <c r="U550" s="27" t="str">
        <f t="shared" si="553"/>
        <v/>
      </c>
      <c r="V550" s="27">
        <v>548</v>
      </c>
      <c r="W550" s="27" t="str">
        <f t="shared" si="554"/>
        <v/>
      </c>
      <c r="X550" s="27" t="str">
        <f t="shared" si="555"/>
        <v/>
      </c>
      <c r="Y550" s="27" t="str">
        <f>IF(W550="","",CHOOSE(VLOOKUP($V550,$B$1:$F$600,5,FALSE),AHS!$M$1,BHS!$M$1,CHS!$M$1,HMJHS!$M$1,KHS!$M$1,Kings!$M$1,MHS!$M$1,SWHS!$M$1,AMHS!$M$1,'S10'!$M$1,'S11'!$M$1,'S12'!$M$1,'S13'!$M$1,'S14'!$M$1,'S15'!$M$1,'S16'!$M$1,'S17'!$M$1,'S18'!$M$1,'S19'!$M$1,'S20'!$M$1))</f>
        <v/>
      </c>
      <c r="Z550" s="27" t="str">
        <f t="shared" si="556"/>
        <v/>
      </c>
      <c r="AA550" s="27" t="str">
        <f t="shared" si="557"/>
        <v/>
      </c>
      <c r="AB550" s="27" t="str">
        <f t="shared" si="558"/>
        <v/>
      </c>
      <c r="AC550" s="27" t="str">
        <f t="shared" si="559"/>
        <v/>
      </c>
      <c r="AD550" s="27" t="str">
        <f t="shared" si="560"/>
        <v/>
      </c>
    </row>
    <row r="551" spans="1:30" ht="12" customHeight="1" x14ac:dyDescent="0.25">
      <c r="A551" s="29" t="str">
        <f t="shared" ref="A551:B551" si="598">IF(C551="","",COUNTIF(C$1:C550,C551)+C551)</f>
        <v/>
      </c>
      <c r="B551" s="29" t="str">
        <f t="shared" si="598"/>
        <v/>
      </c>
      <c r="C551" s="29" t="str">
        <f t="shared" si="543"/>
        <v/>
      </c>
      <c r="D551" s="29" t="str">
        <f t="shared" si="544"/>
        <v/>
      </c>
      <c r="E551" s="29">
        <f>'S19'!$Y$6</f>
        <v>1</v>
      </c>
      <c r="F551" s="29">
        <v>19</v>
      </c>
      <c r="G551" s="29">
        <v>11</v>
      </c>
      <c r="H551" s="29" t="str">
        <f>IF(AND(E551=1,'S19'!H$13&lt;&gt;""),'S19'!H$13,"")</f>
        <v/>
      </c>
      <c r="I551" s="29" t="str">
        <f>IF(AND(E551=2,'S19'!H$13&lt;&gt;""),'S19'!H$13,"")</f>
        <v/>
      </c>
      <c r="J551" s="29" t="str">
        <f>IF(ISERROR(VLOOKUP(G551,'S19'!L$13:AR$32,30,FALSE)),"",VLOOKUP(G551,'S19'!L$13:AR$32,30,FALSE))</f>
        <v/>
      </c>
      <c r="K551" s="29" t="str">
        <f>IF(ISERROR(VLOOKUP(G551,'S19'!T$13:AR$32,23,FALSE)),"",VLOOKUP(G551,'S19'!T$13:AR$32,23,FALSE))</f>
        <v/>
      </c>
      <c r="L551" s="29" t="str">
        <f>IF(ISERROR(VLOOKUP(G551,'S19'!AB$13:AR$32,16,FALSE)),"",VLOOKUP(G551,'S19'!AB$13:AR$32,16,FALSE))</f>
        <v/>
      </c>
      <c r="M551" s="29" t="str">
        <f>IF(ISERROR(VLOOKUP(G551,'S19'!AJ$13:AR$32,9,FALSE)),"",VLOOKUP(G551,'S19'!AJ$13:AR$32,9,FALSE))</f>
        <v/>
      </c>
      <c r="N551" s="27" t="str">
        <f t="shared" si="547"/>
        <v/>
      </c>
      <c r="O551" s="27" t="str">
        <f t="shared" si="548"/>
        <v/>
      </c>
      <c r="P551" s="27" t="str">
        <f>IF(N551="","",CHOOSE(VLOOKUP($V551,$A$1:$F$600,6,FALSE),AHS!$M$1,BHS!$M$1,CHS!$M$1,HMJHS!$M$1,KHS!$M$1,Kings!$M$1,MHS!$M$1,SWHS!$M$1,AMHS!$M$1,'S10'!$M$1,'S11'!$M$1,'S12'!$M$1,'S13'!$M$1,'S14'!$M$1,'S15'!$M$1,'S16'!$M$1,'S17'!$M$1,'S18'!$M$1,'S19'!$M$1,'S20'!$M$1))</f>
        <v/>
      </c>
      <c r="Q551" s="27" t="str">
        <f t="shared" si="549"/>
        <v/>
      </c>
      <c r="R551" s="27" t="str">
        <f t="shared" si="550"/>
        <v/>
      </c>
      <c r="S551" s="27" t="str">
        <f t="shared" si="551"/>
        <v/>
      </c>
      <c r="T551" s="27" t="str">
        <f t="shared" si="552"/>
        <v/>
      </c>
      <c r="U551" s="27" t="str">
        <f t="shared" si="553"/>
        <v/>
      </c>
      <c r="V551" s="27">
        <v>549</v>
      </c>
      <c r="W551" s="27" t="str">
        <f t="shared" si="554"/>
        <v/>
      </c>
      <c r="X551" s="27" t="str">
        <f t="shared" si="555"/>
        <v/>
      </c>
      <c r="Y551" s="27" t="str">
        <f>IF(W551="","",CHOOSE(VLOOKUP($V551,$B$1:$F$600,5,FALSE),AHS!$M$1,BHS!$M$1,CHS!$M$1,HMJHS!$M$1,KHS!$M$1,Kings!$M$1,MHS!$M$1,SWHS!$M$1,AMHS!$M$1,'S10'!$M$1,'S11'!$M$1,'S12'!$M$1,'S13'!$M$1,'S14'!$M$1,'S15'!$M$1,'S16'!$M$1,'S17'!$M$1,'S18'!$M$1,'S19'!$M$1,'S20'!$M$1))</f>
        <v/>
      </c>
      <c r="Z551" s="27" t="str">
        <f t="shared" si="556"/>
        <v/>
      </c>
      <c r="AA551" s="27" t="str">
        <f t="shared" si="557"/>
        <v/>
      </c>
      <c r="AB551" s="27" t="str">
        <f t="shared" si="558"/>
        <v/>
      </c>
      <c r="AC551" s="27" t="str">
        <f t="shared" si="559"/>
        <v/>
      </c>
      <c r="AD551" s="27" t="str">
        <f t="shared" si="560"/>
        <v/>
      </c>
    </row>
    <row r="552" spans="1:30" ht="12" customHeight="1" x14ac:dyDescent="0.25">
      <c r="A552" s="29" t="str">
        <f t="shared" ref="A552:B552" si="599">IF(C552="","",COUNTIF(C$1:C551,C552)+C552)</f>
        <v/>
      </c>
      <c r="B552" s="29" t="str">
        <f t="shared" si="599"/>
        <v/>
      </c>
      <c r="C552" s="29" t="str">
        <f t="shared" si="543"/>
        <v/>
      </c>
      <c r="D552" s="29" t="str">
        <f t="shared" si="544"/>
        <v/>
      </c>
      <c r="E552" s="29">
        <f>'S19'!$Y$6</f>
        <v>1</v>
      </c>
      <c r="F552" s="29">
        <v>19</v>
      </c>
      <c r="G552" s="29">
        <v>12</v>
      </c>
      <c r="H552" s="29" t="str">
        <f>IF(AND(E552=1,'S19'!H$14&lt;&gt;""),'S19'!H$14,"")</f>
        <v/>
      </c>
      <c r="I552" s="29" t="str">
        <f>IF(AND(E552=2,'S19'!H$14&lt;&gt;""),'S19'!H$14,"")</f>
        <v/>
      </c>
      <c r="J552" s="29" t="str">
        <f>IF(ISERROR(VLOOKUP(G552,'S19'!L$13:AR$32,30,FALSE)),"",VLOOKUP(G552,'S19'!L$13:AR$32,30,FALSE))</f>
        <v/>
      </c>
      <c r="K552" s="29" t="str">
        <f>IF(ISERROR(VLOOKUP(G552,'S19'!T$13:AR$32,23,FALSE)),"",VLOOKUP(G552,'S19'!T$13:AR$32,23,FALSE))</f>
        <v/>
      </c>
      <c r="L552" s="29" t="str">
        <f>IF(ISERROR(VLOOKUP(G552,'S19'!AB$13:AR$32,16,FALSE)),"",VLOOKUP(G552,'S19'!AB$13:AR$32,16,FALSE))</f>
        <v/>
      </c>
      <c r="M552" s="29" t="str">
        <f>IF(ISERROR(VLOOKUP(G552,'S19'!AJ$13:AR$32,9,FALSE)),"",VLOOKUP(G552,'S19'!AJ$13:AR$32,9,FALSE))</f>
        <v/>
      </c>
      <c r="N552" s="27" t="str">
        <f t="shared" si="547"/>
        <v/>
      </c>
      <c r="O552" s="27" t="str">
        <f t="shared" si="548"/>
        <v/>
      </c>
      <c r="P552" s="27" t="str">
        <f>IF(N552="","",CHOOSE(VLOOKUP($V552,$A$1:$F$600,6,FALSE),AHS!$M$1,BHS!$M$1,CHS!$M$1,HMJHS!$M$1,KHS!$M$1,Kings!$M$1,MHS!$M$1,SWHS!$M$1,AMHS!$M$1,'S10'!$M$1,'S11'!$M$1,'S12'!$M$1,'S13'!$M$1,'S14'!$M$1,'S15'!$M$1,'S16'!$M$1,'S17'!$M$1,'S18'!$M$1,'S19'!$M$1,'S20'!$M$1))</f>
        <v/>
      </c>
      <c r="Q552" s="27" t="str">
        <f t="shared" si="549"/>
        <v/>
      </c>
      <c r="R552" s="27" t="str">
        <f t="shared" si="550"/>
        <v/>
      </c>
      <c r="S552" s="27" t="str">
        <f t="shared" si="551"/>
        <v/>
      </c>
      <c r="T552" s="27" t="str">
        <f t="shared" si="552"/>
        <v/>
      </c>
      <c r="U552" s="27" t="str">
        <f t="shared" si="553"/>
        <v/>
      </c>
      <c r="V552" s="27">
        <v>550</v>
      </c>
      <c r="W552" s="27" t="str">
        <f t="shared" si="554"/>
        <v/>
      </c>
      <c r="X552" s="27" t="str">
        <f t="shared" si="555"/>
        <v/>
      </c>
      <c r="Y552" s="27" t="str">
        <f>IF(W552="","",CHOOSE(VLOOKUP($V552,$B$1:$F$600,5,FALSE),AHS!$M$1,BHS!$M$1,CHS!$M$1,HMJHS!$M$1,KHS!$M$1,Kings!$M$1,MHS!$M$1,SWHS!$M$1,AMHS!$M$1,'S10'!$M$1,'S11'!$M$1,'S12'!$M$1,'S13'!$M$1,'S14'!$M$1,'S15'!$M$1,'S16'!$M$1,'S17'!$M$1,'S18'!$M$1,'S19'!$M$1,'S20'!$M$1))</f>
        <v/>
      </c>
      <c r="Z552" s="27" t="str">
        <f t="shared" si="556"/>
        <v/>
      </c>
      <c r="AA552" s="27" t="str">
        <f t="shared" si="557"/>
        <v/>
      </c>
      <c r="AB552" s="27" t="str">
        <f t="shared" si="558"/>
        <v/>
      </c>
      <c r="AC552" s="27" t="str">
        <f t="shared" si="559"/>
        <v/>
      </c>
      <c r="AD552" s="27" t="str">
        <f t="shared" si="560"/>
        <v/>
      </c>
    </row>
    <row r="553" spans="1:30" ht="12" customHeight="1" x14ac:dyDescent="0.25">
      <c r="A553" s="29" t="str">
        <f t="shared" ref="A553:B553" si="600">IF(C553="","",COUNTIF(C$1:C552,C553)+C553)</f>
        <v/>
      </c>
      <c r="B553" s="29" t="str">
        <f t="shared" si="600"/>
        <v/>
      </c>
      <c r="C553" s="29" t="str">
        <f t="shared" si="543"/>
        <v/>
      </c>
      <c r="D553" s="29" t="str">
        <f t="shared" si="544"/>
        <v/>
      </c>
      <c r="E553" s="29">
        <f>'S19'!$Y$6</f>
        <v>1</v>
      </c>
      <c r="F553" s="29">
        <v>19</v>
      </c>
      <c r="G553" s="29">
        <v>13</v>
      </c>
      <c r="H553" s="29" t="str">
        <f>IF(AND(E553=1,'S19'!H$15&lt;&gt;""),'S19'!H$15,"")</f>
        <v/>
      </c>
      <c r="I553" s="29" t="str">
        <f>IF(AND(E553=2,'S19'!H$15&lt;&gt;""),'S19'!H$15,"")</f>
        <v/>
      </c>
      <c r="J553" s="29" t="str">
        <f>IF(ISERROR(VLOOKUP(G553,'S19'!L$13:AR$32,30,FALSE)),"",VLOOKUP(G553,'S19'!L$13:AR$32,30,FALSE))</f>
        <v/>
      </c>
      <c r="K553" s="29" t="str">
        <f>IF(ISERROR(VLOOKUP(G553,'S19'!T$13:AR$32,23,FALSE)),"",VLOOKUP(G553,'S19'!T$13:AR$32,23,FALSE))</f>
        <v/>
      </c>
      <c r="L553" s="29" t="str">
        <f>IF(ISERROR(VLOOKUP(G553,'S19'!AB$13:AR$32,16,FALSE)),"",VLOOKUP(G553,'S19'!AB$13:AR$32,16,FALSE))</f>
        <v/>
      </c>
      <c r="M553" s="29" t="str">
        <f>IF(ISERROR(VLOOKUP(G553,'S19'!AJ$13:AR$32,9,FALSE)),"",VLOOKUP(G553,'S19'!AJ$13:AR$32,9,FALSE))</f>
        <v/>
      </c>
      <c r="N553" s="27" t="str">
        <f t="shared" si="547"/>
        <v/>
      </c>
      <c r="O553" s="27" t="str">
        <f t="shared" si="548"/>
        <v/>
      </c>
      <c r="P553" s="27" t="str">
        <f>IF(N553="","",CHOOSE(VLOOKUP($V553,$A$1:$F$600,6,FALSE),AHS!$M$1,BHS!$M$1,CHS!$M$1,HMJHS!$M$1,KHS!$M$1,Kings!$M$1,MHS!$M$1,SWHS!$M$1,AMHS!$M$1,'S10'!$M$1,'S11'!$M$1,'S12'!$M$1,'S13'!$M$1,'S14'!$M$1,'S15'!$M$1,'S16'!$M$1,'S17'!$M$1,'S18'!$M$1,'S19'!$M$1,'S20'!$M$1))</f>
        <v/>
      </c>
      <c r="Q553" s="27" t="str">
        <f t="shared" si="549"/>
        <v/>
      </c>
      <c r="R553" s="27" t="str">
        <f t="shared" si="550"/>
        <v/>
      </c>
      <c r="S553" s="27" t="str">
        <f t="shared" si="551"/>
        <v/>
      </c>
      <c r="T553" s="27" t="str">
        <f t="shared" si="552"/>
        <v/>
      </c>
      <c r="U553" s="27" t="str">
        <f t="shared" si="553"/>
        <v/>
      </c>
      <c r="V553" s="27">
        <v>551</v>
      </c>
      <c r="W553" s="27" t="str">
        <f t="shared" si="554"/>
        <v/>
      </c>
      <c r="X553" s="27" t="str">
        <f t="shared" si="555"/>
        <v/>
      </c>
      <c r="Y553" s="27" t="str">
        <f>IF(W553="","",CHOOSE(VLOOKUP($V553,$B$1:$F$600,5,FALSE),AHS!$M$1,BHS!$M$1,CHS!$M$1,HMJHS!$M$1,KHS!$M$1,Kings!$M$1,MHS!$M$1,SWHS!$M$1,AMHS!$M$1,'S10'!$M$1,'S11'!$M$1,'S12'!$M$1,'S13'!$M$1,'S14'!$M$1,'S15'!$M$1,'S16'!$M$1,'S17'!$M$1,'S18'!$M$1,'S19'!$M$1,'S20'!$M$1))</f>
        <v/>
      </c>
      <c r="Z553" s="27" t="str">
        <f t="shared" si="556"/>
        <v/>
      </c>
      <c r="AA553" s="27" t="str">
        <f t="shared" si="557"/>
        <v/>
      </c>
      <c r="AB553" s="27" t="str">
        <f t="shared" si="558"/>
        <v/>
      </c>
      <c r="AC553" s="27" t="str">
        <f t="shared" si="559"/>
        <v/>
      </c>
      <c r="AD553" s="27" t="str">
        <f t="shared" si="560"/>
        <v/>
      </c>
    </row>
    <row r="554" spans="1:30" ht="12" customHeight="1" x14ac:dyDescent="0.25">
      <c r="A554" s="29" t="str">
        <f t="shared" ref="A554:B554" si="601">IF(C554="","",COUNTIF(C$1:C553,C554)+C554)</f>
        <v/>
      </c>
      <c r="B554" s="29" t="str">
        <f t="shared" si="601"/>
        <v/>
      </c>
      <c r="C554" s="29" t="str">
        <f t="shared" si="543"/>
        <v/>
      </c>
      <c r="D554" s="29" t="str">
        <f t="shared" si="544"/>
        <v/>
      </c>
      <c r="E554" s="29">
        <f>'S19'!$Y$6</f>
        <v>1</v>
      </c>
      <c r="F554" s="29">
        <v>19</v>
      </c>
      <c r="G554" s="29">
        <v>14</v>
      </c>
      <c r="H554" s="29" t="str">
        <f>IF(AND(E554=1,'S19'!H$16&lt;&gt;""),'S19'!H$16,"")</f>
        <v/>
      </c>
      <c r="I554" s="29" t="str">
        <f>IF(AND(E554=2,'S19'!H$16&lt;&gt;""),'S19'!H$16,"")</f>
        <v/>
      </c>
      <c r="J554" s="29" t="str">
        <f>IF(ISERROR(VLOOKUP(G554,'S19'!L$13:AR$32,30,FALSE)),"",VLOOKUP(G554,'S19'!L$13:AR$32,30,FALSE))</f>
        <v/>
      </c>
      <c r="K554" s="29" t="str">
        <f>IF(ISERROR(VLOOKUP(G554,'S19'!T$13:AR$32,23,FALSE)),"",VLOOKUP(G554,'S19'!T$13:AR$32,23,FALSE))</f>
        <v/>
      </c>
      <c r="L554" s="29" t="str">
        <f>IF(ISERROR(VLOOKUP(G554,'S19'!AB$13:AR$32,16,FALSE)),"",VLOOKUP(G554,'S19'!AB$13:AR$32,16,FALSE))</f>
        <v/>
      </c>
      <c r="M554" s="29" t="str">
        <f>IF(ISERROR(VLOOKUP(G554,'S19'!AJ$13:AR$32,9,FALSE)),"",VLOOKUP(G554,'S19'!AJ$13:AR$32,9,FALSE))</f>
        <v/>
      </c>
      <c r="N554" s="27" t="str">
        <f t="shared" si="547"/>
        <v/>
      </c>
      <c r="O554" s="27" t="str">
        <f t="shared" si="548"/>
        <v/>
      </c>
      <c r="P554" s="27" t="str">
        <f>IF(N554="","",CHOOSE(VLOOKUP($V554,$A$1:$F$600,6,FALSE),AHS!$M$1,BHS!$M$1,CHS!$M$1,HMJHS!$M$1,KHS!$M$1,Kings!$M$1,MHS!$M$1,SWHS!$M$1,AMHS!$M$1,'S10'!$M$1,'S11'!$M$1,'S12'!$M$1,'S13'!$M$1,'S14'!$M$1,'S15'!$M$1,'S16'!$M$1,'S17'!$M$1,'S18'!$M$1,'S19'!$M$1,'S20'!$M$1))</f>
        <v/>
      </c>
      <c r="Q554" s="27" t="str">
        <f t="shared" si="549"/>
        <v/>
      </c>
      <c r="R554" s="27" t="str">
        <f t="shared" si="550"/>
        <v/>
      </c>
      <c r="S554" s="27" t="str">
        <f t="shared" si="551"/>
        <v/>
      </c>
      <c r="T554" s="27" t="str">
        <f t="shared" si="552"/>
        <v/>
      </c>
      <c r="U554" s="27" t="str">
        <f t="shared" si="553"/>
        <v/>
      </c>
      <c r="V554" s="27">
        <v>552</v>
      </c>
      <c r="W554" s="27" t="str">
        <f t="shared" si="554"/>
        <v/>
      </c>
      <c r="X554" s="27" t="str">
        <f t="shared" si="555"/>
        <v/>
      </c>
      <c r="Y554" s="27" t="str">
        <f>IF(W554="","",CHOOSE(VLOOKUP($V554,$B$1:$F$600,5,FALSE),AHS!$M$1,BHS!$M$1,CHS!$M$1,HMJHS!$M$1,KHS!$M$1,Kings!$M$1,MHS!$M$1,SWHS!$M$1,AMHS!$M$1,'S10'!$M$1,'S11'!$M$1,'S12'!$M$1,'S13'!$M$1,'S14'!$M$1,'S15'!$M$1,'S16'!$M$1,'S17'!$M$1,'S18'!$M$1,'S19'!$M$1,'S20'!$M$1))</f>
        <v/>
      </c>
      <c r="Z554" s="27" t="str">
        <f t="shared" si="556"/>
        <v/>
      </c>
      <c r="AA554" s="27" t="str">
        <f t="shared" si="557"/>
        <v/>
      </c>
      <c r="AB554" s="27" t="str">
        <f t="shared" si="558"/>
        <v/>
      </c>
      <c r="AC554" s="27" t="str">
        <f t="shared" si="559"/>
        <v/>
      </c>
      <c r="AD554" s="27" t="str">
        <f t="shared" si="560"/>
        <v/>
      </c>
    </row>
    <row r="555" spans="1:30" ht="12" customHeight="1" x14ac:dyDescent="0.25">
      <c r="A555" s="29" t="str">
        <f t="shared" ref="A555:B555" si="602">IF(C555="","",COUNTIF(C$1:C554,C555)+C555)</f>
        <v/>
      </c>
      <c r="B555" s="29" t="str">
        <f t="shared" si="602"/>
        <v/>
      </c>
      <c r="C555" s="29" t="str">
        <f t="shared" si="543"/>
        <v/>
      </c>
      <c r="D555" s="29" t="str">
        <f t="shared" si="544"/>
        <v/>
      </c>
      <c r="E555" s="29">
        <f>'S19'!$Y$6</f>
        <v>1</v>
      </c>
      <c r="F555" s="29">
        <v>19</v>
      </c>
      <c r="G555" s="29">
        <v>15</v>
      </c>
      <c r="H555" s="29" t="str">
        <f>IF(AND(E555=1,'S19'!H$17&lt;&gt;""),'S19'!H$17,"")</f>
        <v/>
      </c>
      <c r="I555" s="29" t="str">
        <f>IF(AND(E555=2,'S19'!H$17&lt;&gt;""),'S19'!H$17,"")</f>
        <v/>
      </c>
      <c r="J555" s="29" t="str">
        <f>IF(ISERROR(VLOOKUP(G555,'S19'!L$13:AR$32,30,FALSE)),"",VLOOKUP(G555,'S19'!L$13:AR$32,30,FALSE))</f>
        <v/>
      </c>
      <c r="K555" s="29" t="str">
        <f>IF(ISERROR(VLOOKUP(G555,'S19'!T$13:AR$32,23,FALSE)),"",VLOOKUP(G555,'S19'!T$13:AR$32,23,FALSE))</f>
        <v/>
      </c>
      <c r="L555" s="29" t="str">
        <f>IF(ISERROR(VLOOKUP(G555,'S19'!AB$13:AR$32,16,FALSE)),"",VLOOKUP(G555,'S19'!AB$13:AR$32,16,FALSE))</f>
        <v/>
      </c>
      <c r="M555" s="29" t="str">
        <f>IF(ISERROR(VLOOKUP(G555,'S19'!AJ$13:AR$32,9,FALSE)),"",VLOOKUP(G555,'S19'!AJ$13:AR$32,9,FALSE))</f>
        <v/>
      </c>
      <c r="N555" s="27" t="str">
        <f t="shared" si="547"/>
        <v/>
      </c>
      <c r="O555" s="27" t="str">
        <f t="shared" si="548"/>
        <v/>
      </c>
      <c r="P555" s="27" t="str">
        <f>IF(N555="","",CHOOSE(VLOOKUP($V555,$A$1:$F$600,6,FALSE),AHS!$M$1,BHS!$M$1,CHS!$M$1,HMJHS!$M$1,KHS!$M$1,Kings!$M$1,MHS!$M$1,SWHS!$M$1,AMHS!$M$1,'S10'!$M$1,'S11'!$M$1,'S12'!$M$1,'S13'!$M$1,'S14'!$M$1,'S15'!$M$1,'S16'!$M$1,'S17'!$M$1,'S18'!$M$1,'S19'!$M$1,'S20'!$M$1))</f>
        <v/>
      </c>
      <c r="Q555" s="27" t="str">
        <f t="shared" si="549"/>
        <v/>
      </c>
      <c r="R555" s="27" t="str">
        <f t="shared" si="550"/>
        <v/>
      </c>
      <c r="S555" s="27" t="str">
        <f t="shared" si="551"/>
        <v/>
      </c>
      <c r="T555" s="27" t="str">
        <f t="shared" si="552"/>
        <v/>
      </c>
      <c r="U555" s="27" t="str">
        <f t="shared" si="553"/>
        <v/>
      </c>
      <c r="V555" s="27">
        <v>553</v>
      </c>
      <c r="W555" s="27" t="str">
        <f t="shared" si="554"/>
        <v/>
      </c>
      <c r="X555" s="27" t="str">
        <f t="shared" si="555"/>
        <v/>
      </c>
      <c r="Y555" s="27" t="str">
        <f>IF(W555="","",CHOOSE(VLOOKUP($V555,$B$1:$F$600,5,FALSE),AHS!$M$1,BHS!$M$1,CHS!$M$1,HMJHS!$M$1,KHS!$M$1,Kings!$M$1,MHS!$M$1,SWHS!$M$1,AMHS!$M$1,'S10'!$M$1,'S11'!$M$1,'S12'!$M$1,'S13'!$M$1,'S14'!$M$1,'S15'!$M$1,'S16'!$M$1,'S17'!$M$1,'S18'!$M$1,'S19'!$M$1,'S20'!$M$1))</f>
        <v/>
      </c>
      <c r="Z555" s="27" t="str">
        <f t="shared" si="556"/>
        <v/>
      </c>
      <c r="AA555" s="27" t="str">
        <f t="shared" si="557"/>
        <v/>
      </c>
      <c r="AB555" s="27" t="str">
        <f t="shared" si="558"/>
        <v/>
      </c>
      <c r="AC555" s="27" t="str">
        <f t="shared" si="559"/>
        <v/>
      </c>
      <c r="AD555" s="27" t="str">
        <f t="shared" si="560"/>
        <v/>
      </c>
    </row>
    <row r="556" spans="1:30" ht="12" customHeight="1" x14ac:dyDescent="0.25">
      <c r="A556" s="29" t="str">
        <f t="shared" ref="A556:B556" si="603">IF(C556="","",COUNTIF(C$1:C555,C556)+C556)</f>
        <v/>
      </c>
      <c r="B556" s="29" t="str">
        <f t="shared" si="603"/>
        <v/>
      </c>
      <c r="C556" s="29" t="str">
        <f t="shared" si="543"/>
        <v/>
      </c>
      <c r="D556" s="29" t="str">
        <f t="shared" si="544"/>
        <v/>
      </c>
      <c r="E556" s="29">
        <f>'S19'!$Y$6</f>
        <v>1</v>
      </c>
      <c r="F556" s="29">
        <v>19</v>
      </c>
      <c r="G556" s="29">
        <v>16</v>
      </c>
      <c r="H556" s="29" t="str">
        <f>IF(AND(E556=1,'S19'!H$18&lt;&gt;""),'S19'!H$18,"")</f>
        <v/>
      </c>
      <c r="I556" s="29" t="str">
        <f>IF(AND(E556=2,'S19'!H$18&lt;&gt;""),'S19'!H$18,"")</f>
        <v/>
      </c>
      <c r="J556" s="29" t="str">
        <f>IF(ISERROR(VLOOKUP(G556,'S19'!L$13:AR$32,30,FALSE)),"",VLOOKUP(G556,'S19'!L$13:AR$32,30,FALSE))</f>
        <v/>
      </c>
      <c r="K556" s="29" t="str">
        <f>IF(ISERROR(VLOOKUP(G556,'S19'!T$13:AR$32,23,FALSE)),"",VLOOKUP(G556,'S19'!T$13:AR$32,23,FALSE))</f>
        <v/>
      </c>
      <c r="L556" s="29" t="str">
        <f>IF(ISERROR(VLOOKUP(G556,'S19'!AB$13:AR$32,16,FALSE)),"",VLOOKUP(G556,'S19'!AB$13:AR$32,16,FALSE))</f>
        <v/>
      </c>
      <c r="M556" s="29" t="str">
        <f>IF(ISERROR(VLOOKUP(G556,'S19'!AJ$13:AR$32,9,FALSE)),"",VLOOKUP(G556,'S19'!AJ$13:AR$32,9,FALSE))</f>
        <v/>
      </c>
      <c r="N556" s="27" t="str">
        <f t="shared" si="547"/>
        <v/>
      </c>
      <c r="O556" s="27" t="str">
        <f t="shared" si="548"/>
        <v/>
      </c>
      <c r="P556" s="27" t="str">
        <f>IF(N556="","",CHOOSE(VLOOKUP($V556,$A$1:$F$600,6,FALSE),AHS!$M$1,BHS!$M$1,CHS!$M$1,HMJHS!$M$1,KHS!$M$1,Kings!$M$1,MHS!$M$1,SWHS!$M$1,AMHS!$M$1,'S10'!$M$1,'S11'!$M$1,'S12'!$M$1,'S13'!$M$1,'S14'!$M$1,'S15'!$M$1,'S16'!$M$1,'S17'!$M$1,'S18'!$M$1,'S19'!$M$1,'S20'!$M$1))</f>
        <v/>
      </c>
      <c r="Q556" s="27" t="str">
        <f t="shared" si="549"/>
        <v/>
      </c>
      <c r="R556" s="27" t="str">
        <f t="shared" si="550"/>
        <v/>
      </c>
      <c r="S556" s="27" t="str">
        <f t="shared" si="551"/>
        <v/>
      </c>
      <c r="T556" s="27" t="str">
        <f t="shared" si="552"/>
        <v/>
      </c>
      <c r="U556" s="27" t="str">
        <f t="shared" si="553"/>
        <v/>
      </c>
      <c r="V556" s="27">
        <v>554</v>
      </c>
      <c r="W556" s="27" t="str">
        <f t="shared" si="554"/>
        <v/>
      </c>
      <c r="X556" s="27" t="str">
        <f t="shared" si="555"/>
        <v/>
      </c>
      <c r="Y556" s="27" t="str">
        <f>IF(W556="","",CHOOSE(VLOOKUP($V556,$B$1:$F$600,5,FALSE),AHS!$M$1,BHS!$M$1,CHS!$M$1,HMJHS!$M$1,KHS!$M$1,Kings!$M$1,MHS!$M$1,SWHS!$M$1,AMHS!$M$1,'S10'!$M$1,'S11'!$M$1,'S12'!$M$1,'S13'!$M$1,'S14'!$M$1,'S15'!$M$1,'S16'!$M$1,'S17'!$M$1,'S18'!$M$1,'S19'!$M$1,'S20'!$M$1))</f>
        <v/>
      </c>
      <c r="Z556" s="27" t="str">
        <f t="shared" si="556"/>
        <v/>
      </c>
      <c r="AA556" s="27" t="str">
        <f t="shared" si="557"/>
        <v/>
      </c>
      <c r="AB556" s="27" t="str">
        <f t="shared" si="558"/>
        <v/>
      </c>
      <c r="AC556" s="27" t="str">
        <f t="shared" si="559"/>
        <v/>
      </c>
      <c r="AD556" s="27" t="str">
        <f t="shared" si="560"/>
        <v/>
      </c>
    </row>
    <row r="557" spans="1:30" ht="12" customHeight="1" x14ac:dyDescent="0.25">
      <c r="A557" s="29" t="str">
        <f t="shared" ref="A557:B557" si="604">IF(C557="","",COUNTIF(C$1:C556,C557)+C557)</f>
        <v/>
      </c>
      <c r="B557" s="29" t="str">
        <f t="shared" si="604"/>
        <v/>
      </c>
      <c r="C557" s="29" t="str">
        <f t="shared" si="543"/>
        <v/>
      </c>
      <c r="D557" s="29" t="str">
        <f t="shared" si="544"/>
        <v/>
      </c>
      <c r="E557" s="29">
        <f>'S19'!$Y$6</f>
        <v>1</v>
      </c>
      <c r="F557" s="29">
        <v>19</v>
      </c>
      <c r="G557" s="29">
        <v>17</v>
      </c>
      <c r="H557" s="29" t="str">
        <f>IF(AND(E557=1,'S19'!H$19&lt;&gt;""),'S19'!H$19,"")</f>
        <v/>
      </c>
      <c r="I557" s="29" t="str">
        <f>IF(AND(E557=2,'S19'!H$19&lt;&gt;""),'S19'!H$19,"")</f>
        <v/>
      </c>
      <c r="J557" s="29" t="str">
        <f>IF(ISERROR(VLOOKUP(G557,'S19'!L$13:AR$32,30,FALSE)),"",VLOOKUP(G557,'S19'!L$13:AR$32,30,FALSE))</f>
        <v/>
      </c>
      <c r="K557" s="29" t="str">
        <f>IF(ISERROR(VLOOKUP(G557,'S19'!T$13:AR$32,23,FALSE)),"",VLOOKUP(G557,'S19'!T$13:AR$32,23,FALSE))</f>
        <v/>
      </c>
      <c r="L557" s="29" t="str">
        <f>IF(ISERROR(VLOOKUP(G557,'S19'!AB$13:AR$32,16,FALSE)),"",VLOOKUP(G557,'S19'!AB$13:AR$32,16,FALSE))</f>
        <v/>
      </c>
      <c r="M557" s="29" t="str">
        <f>IF(ISERROR(VLOOKUP(G557,'S19'!AJ$13:AR$32,9,FALSE)),"",VLOOKUP(G557,'S19'!AJ$13:AR$32,9,FALSE))</f>
        <v/>
      </c>
      <c r="N557" s="27" t="str">
        <f t="shared" si="547"/>
        <v/>
      </c>
      <c r="O557" s="27" t="str">
        <f t="shared" si="548"/>
        <v/>
      </c>
      <c r="P557" s="27" t="str">
        <f>IF(N557="","",CHOOSE(VLOOKUP($V557,$A$1:$F$600,6,FALSE),AHS!$M$1,BHS!$M$1,CHS!$M$1,HMJHS!$M$1,KHS!$M$1,Kings!$M$1,MHS!$M$1,SWHS!$M$1,AMHS!$M$1,'S10'!$M$1,'S11'!$M$1,'S12'!$M$1,'S13'!$M$1,'S14'!$M$1,'S15'!$M$1,'S16'!$M$1,'S17'!$M$1,'S18'!$M$1,'S19'!$M$1,'S20'!$M$1))</f>
        <v/>
      </c>
      <c r="Q557" s="27" t="str">
        <f t="shared" si="549"/>
        <v/>
      </c>
      <c r="R557" s="27" t="str">
        <f t="shared" si="550"/>
        <v/>
      </c>
      <c r="S557" s="27" t="str">
        <f t="shared" si="551"/>
        <v/>
      </c>
      <c r="T557" s="27" t="str">
        <f t="shared" si="552"/>
        <v/>
      </c>
      <c r="U557" s="27" t="str">
        <f t="shared" si="553"/>
        <v/>
      </c>
      <c r="V557" s="27">
        <v>555</v>
      </c>
      <c r="W557" s="27" t="str">
        <f t="shared" si="554"/>
        <v/>
      </c>
      <c r="X557" s="27" t="str">
        <f t="shared" si="555"/>
        <v/>
      </c>
      <c r="Y557" s="27" t="str">
        <f>IF(W557="","",CHOOSE(VLOOKUP($V557,$B$1:$F$600,5,FALSE),AHS!$M$1,BHS!$M$1,CHS!$M$1,HMJHS!$M$1,KHS!$M$1,Kings!$M$1,MHS!$M$1,SWHS!$M$1,AMHS!$M$1,'S10'!$M$1,'S11'!$M$1,'S12'!$M$1,'S13'!$M$1,'S14'!$M$1,'S15'!$M$1,'S16'!$M$1,'S17'!$M$1,'S18'!$M$1,'S19'!$M$1,'S20'!$M$1))</f>
        <v/>
      </c>
      <c r="Z557" s="27" t="str">
        <f t="shared" si="556"/>
        <v/>
      </c>
      <c r="AA557" s="27" t="str">
        <f t="shared" si="557"/>
        <v/>
      </c>
      <c r="AB557" s="27" t="str">
        <f t="shared" si="558"/>
        <v/>
      </c>
      <c r="AC557" s="27" t="str">
        <f t="shared" si="559"/>
        <v/>
      </c>
      <c r="AD557" s="27" t="str">
        <f t="shared" si="560"/>
        <v/>
      </c>
    </row>
    <row r="558" spans="1:30" ht="12" customHeight="1" x14ac:dyDescent="0.25">
      <c r="A558" s="29" t="str">
        <f t="shared" ref="A558:B558" si="605">IF(C558="","",COUNTIF(C$1:C557,C558)+C558)</f>
        <v/>
      </c>
      <c r="B558" s="29" t="str">
        <f t="shared" si="605"/>
        <v/>
      </c>
      <c r="C558" s="29" t="str">
        <f t="shared" si="543"/>
        <v/>
      </c>
      <c r="D558" s="29" t="str">
        <f t="shared" si="544"/>
        <v/>
      </c>
      <c r="E558" s="29">
        <f>'S19'!$Y$6</f>
        <v>1</v>
      </c>
      <c r="F558" s="29">
        <v>19</v>
      </c>
      <c r="G558" s="29">
        <v>18</v>
      </c>
      <c r="H558" s="29" t="str">
        <f>IF(AND(E558=1,'S19'!H$20&lt;&gt;""),'S19'!H$20,"")</f>
        <v/>
      </c>
      <c r="I558" s="29" t="str">
        <f>IF(AND(E558=2,'S19'!H$20&lt;&gt;""),'S19'!H$20,"")</f>
        <v/>
      </c>
      <c r="J558" s="29" t="str">
        <f>IF(ISERROR(VLOOKUP(G558,'S19'!L$13:AR$32,30,FALSE)),"",VLOOKUP(G558,'S19'!L$13:AR$32,30,FALSE))</f>
        <v/>
      </c>
      <c r="K558" s="29" t="str">
        <f>IF(ISERROR(VLOOKUP(G558,'S19'!T$13:AR$32,23,FALSE)),"",VLOOKUP(G558,'S19'!T$13:AR$32,23,FALSE))</f>
        <v/>
      </c>
      <c r="L558" s="29" t="str">
        <f>IF(ISERROR(VLOOKUP(G558,'S19'!AB$13:AR$32,16,FALSE)),"",VLOOKUP(G558,'S19'!AB$13:AR$32,16,FALSE))</f>
        <v/>
      </c>
      <c r="M558" s="29" t="str">
        <f>IF(ISERROR(VLOOKUP(G558,'S19'!AJ$13:AR$32,9,FALSE)),"",VLOOKUP(G558,'S19'!AJ$13:AR$32,9,FALSE))</f>
        <v/>
      </c>
      <c r="N558" s="27" t="str">
        <f t="shared" si="547"/>
        <v/>
      </c>
      <c r="O558" s="27" t="str">
        <f t="shared" si="548"/>
        <v/>
      </c>
      <c r="P558" s="27" t="str">
        <f>IF(N558="","",CHOOSE(VLOOKUP($V558,$A$1:$F$600,6,FALSE),AHS!$M$1,BHS!$M$1,CHS!$M$1,HMJHS!$M$1,KHS!$M$1,Kings!$M$1,MHS!$M$1,SWHS!$M$1,AMHS!$M$1,'S10'!$M$1,'S11'!$M$1,'S12'!$M$1,'S13'!$M$1,'S14'!$M$1,'S15'!$M$1,'S16'!$M$1,'S17'!$M$1,'S18'!$M$1,'S19'!$M$1,'S20'!$M$1))</f>
        <v/>
      </c>
      <c r="Q558" s="27" t="str">
        <f t="shared" si="549"/>
        <v/>
      </c>
      <c r="R558" s="27" t="str">
        <f t="shared" si="550"/>
        <v/>
      </c>
      <c r="S558" s="27" t="str">
        <f t="shared" si="551"/>
        <v/>
      </c>
      <c r="T558" s="27" t="str">
        <f t="shared" si="552"/>
        <v/>
      </c>
      <c r="U558" s="27" t="str">
        <f t="shared" si="553"/>
        <v/>
      </c>
      <c r="V558" s="27">
        <v>556</v>
      </c>
      <c r="W558" s="27" t="str">
        <f t="shared" si="554"/>
        <v/>
      </c>
      <c r="X558" s="27" t="str">
        <f t="shared" si="555"/>
        <v/>
      </c>
      <c r="Y558" s="27" t="str">
        <f>IF(W558="","",CHOOSE(VLOOKUP($V558,$B$1:$F$600,5,FALSE),AHS!$M$1,BHS!$M$1,CHS!$M$1,HMJHS!$M$1,KHS!$M$1,Kings!$M$1,MHS!$M$1,SWHS!$M$1,AMHS!$M$1,'S10'!$M$1,'S11'!$M$1,'S12'!$M$1,'S13'!$M$1,'S14'!$M$1,'S15'!$M$1,'S16'!$M$1,'S17'!$M$1,'S18'!$M$1,'S19'!$M$1,'S20'!$M$1))</f>
        <v/>
      </c>
      <c r="Z558" s="27" t="str">
        <f t="shared" si="556"/>
        <v/>
      </c>
      <c r="AA558" s="27" t="str">
        <f t="shared" si="557"/>
        <v/>
      </c>
      <c r="AB558" s="27" t="str">
        <f t="shared" si="558"/>
        <v/>
      </c>
      <c r="AC558" s="27" t="str">
        <f t="shared" si="559"/>
        <v/>
      </c>
      <c r="AD558" s="27" t="str">
        <f t="shared" si="560"/>
        <v/>
      </c>
    </row>
    <row r="559" spans="1:30" ht="12" customHeight="1" x14ac:dyDescent="0.25">
      <c r="A559" s="29" t="str">
        <f t="shared" ref="A559:B559" si="606">IF(C559="","",COUNTIF(C$1:C558,C559)+C559)</f>
        <v/>
      </c>
      <c r="B559" s="29" t="str">
        <f t="shared" si="606"/>
        <v/>
      </c>
      <c r="C559" s="29" t="str">
        <f t="shared" si="543"/>
        <v/>
      </c>
      <c r="D559" s="29" t="str">
        <f t="shared" si="544"/>
        <v/>
      </c>
      <c r="E559" s="29">
        <f>'S19'!$Y$6</f>
        <v>1</v>
      </c>
      <c r="F559" s="29">
        <v>19</v>
      </c>
      <c r="G559" s="29">
        <v>19</v>
      </c>
      <c r="H559" s="29" t="str">
        <f>IF(AND(E559=1,'S19'!H$21&lt;&gt;""),'S19'!H$21,"")</f>
        <v/>
      </c>
      <c r="I559" s="29" t="str">
        <f>IF(AND(E559=2,'S19'!H$21&lt;&gt;""),'S19'!H$21,"")</f>
        <v/>
      </c>
      <c r="J559" s="29" t="str">
        <f>IF(ISERROR(VLOOKUP(G559,'S19'!L$13:AR$32,30,FALSE)),"",VLOOKUP(G559,'S19'!L$13:AR$32,30,FALSE))</f>
        <v/>
      </c>
      <c r="K559" s="29" t="str">
        <f>IF(ISERROR(VLOOKUP(G559,'S19'!T$13:AR$32,23,FALSE)),"",VLOOKUP(G559,'S19'!T$13:AR$32,23,FALSE))</f>
        <v/>
      </c>
      <c r="L559" s="29" t="str">
        <f>IF(ISERROR(VLOOKUP(G559,'S19'!AB$13:AR$32,16,FALSE)),"",VLOOKUP(G559,'S19'!AB$13:AR$32,16,FALSE))</f>
        <v/>
      </c>
      <c r="M559" s="29" t="str">
        <f>IF(ISERROR(VLOOKUP(G559,'S19'!AJ$13:AR$32,9,FALSE)),"",VLOOKUP(G559,'S19'!AJ$13:AR$32,9,FALSE))</f>
        <v/>
      </c>
      <c r="N559" s="27" t="str">
        <f t="shared" si="547"/>
        <v/>
      </c>
      <c r="O559" s="27" t="str">
        <f t="shared" si="548"/>
        <v/>
      </c>
      <c r="P559" s="27" t="str">
        <f>IF(N559="","",CHOOSE(VLOOKUP($V559,$A$1:$F$600,6,FALSE),AHS!$M$1,BHS!$M$1,CHS!$M$1,HMJHS!$M$1,KHS!$M$1,Kings!$M$1,MHS!$M$1,SWHS!$M$1,AMHS!$M$1,'S10'!$M$1,'S11'!$M$1,'S12'!$M$1,'S13'!$M$1,'S14'!$M$1,'S15'!$M$1,'S16'!$M$1,'S17'!$M$1,'S18'!$M$1,'S19'!$M$1,'S20'!$M$1))</f>
        <v/>
      </c>
      <c r="Q559" s="27" t="str">
        <f t="shared" si="549"/>
        <v/>
      </c>
      <c r="R559" s="27" t="str">
        <f t="shared" si="550"/>
        <v/>
      </c>
      <c r="S559" s="27" t="str">
        <f t="shared" si="551"/>
        <v/>
      </c>
      <c r="T559" s="27" t="str">
        <f t="shared" si="552"/>
        <v/>
      </c>
      <c r="U559" s="27" t="str">
        <f t="shared" si="553"/>
        <v/>
      </c>
      <c r="V559" s="27">
        <v>557</v>
      </c>
      <c r="W559" s="27" t="str">
        <f t="shared" si="554"/>
        <v/>
      </c>
      <c r="X559" s="27" t="str">
        <f t="shared" si="555"/>
        <v/>
      </c>
      <c r="Y559" s="27" t="str">
        <f>IF(W559="","",CHOOSE(VLOOKUP($V559,$B$1:$F$600,5,FALSE),AHS!$M$1,BHS!$M$1,CHS!$M$1,HMJHS!$M$1,KHS!$M$1,Kings!$M$1,MHS!$M$1,SWHS!$M$1,AMHS!$M$1,'S10'!$M$1,'S11'!$M$1,'S12'!$M$1,'S13'!$M$1,'S14'!$M$1,'S15'!$M$1,'S16'!$M$1,'S17'!$M$1,'S18'!$M$1,'S19'!$M$1,'S20'!$M$1))</f>
        <v/>
      </c>
      <c r="Z559" s="27" t="str">
        <f t="shared" si="556"/>
        <v/>
      </c>
      <c r="AA559" s="27" t="str">
        <f t="shared" si="557"/>
        <v/>
      </c>
      <c r="AB559" s="27" t="str">
        <f t="shared" si="558"/>
        <v/>
      </c>
      <c r="AC559" s="27" t="str">
        <f t="shared" si="559"/>
        <v/>
      </c>
      <c r="AD559" s="27" t="str">
        <f t="shared" si="560"/>
        <v/>
      </c>
    </row>
    <row r="560" spans="1:30" ht="12" customHeight="1" x14ac:dyDescent="0.25">
      <c r="A560" s="29" t="str">
        <f t="shared" ref="A560:B560" si="607">IF(C560="","",COUNTIF(C$1:C559,C560)+C560)</f>
        <v/>
      </c>
      <c r="B560" s="29" t="str">
        <f t="shared" si="607"/>
        <v/>
      </c>
      <c r="C560" s="29" t="str">
        <f t="shared" si="543"/>
        <v/>
      </c>
      <c r="D560" s="29" t="str">
        <f t="shared" si="544"/>
        <v/>
      </c>
      <c r="E560" s="29">
        <f>'S19'!$Y$6</f>
        <v>1</v>
      </c>
      <c r="F560" s="29">
        <v>19</v>
      </c>
      <c r="G560" s="29">
        <v>20</v>
      </c>
      <c r="H560" s="29" t="str">
        <f>IF(AND(E560=1,'S19'!H$22&lt;&gt;""),'S19'!H$22,"")</f>
        <v/>
      </c>
      <c r="I560" s="29" t="str">
        <f>IF(AND(E560=2,'S19'!H$22&lt;&gt;""),'S19'!H$22,"")</f>
        <v/>
      </c>
      <c r="J560" s="29" t="str">
        <f>IF(ISERROR(VLOOKUP(G560,'S19'!L$13:AR$32,30,FALSE)),"",VLOOKUP(G560,'S19'!L$13:AR$32,30,FALSE))</f>
        <v/>
      </c>
      <c r="K560" s="29" t="str">
        <f>IF(ISERROR(VLOOKUP(G560,'S19'!T$13:AR$32,23,FALSE)),"",VLOOKUP(G560,'S19'!T$13:AR$32,23,FALSE))</f>
        <v/>
      </c>
      <c r="L560" s="29" t="str">
        <f>IF(ISERROR(VLOOKUP(G560,'S19'!AB$13:AR$32,16,FALSE)),"",VLOOKUP(G560,'S19'!AB$13:AR$32,16,FALSE))</f>
        <v/>
      </c>
      <c r="M560" s="29" t="str">
        <f>IF(ISERROR(VLOOKUP(G560,'S19'!AJ$13:AR$32,9,FALSE)),"",VLOOKUP(G560,'S19'!AJ$13:AR$32,9,FALSE))</f>
        <v/>
      </c>
      <c r="N560" s="27" t="str">
        <f t="shared" si="547"/>
        <v/>
      </c>
      <c r="O560" s="27" t="str">
        <f t="shared" si="548"/>
        <v/>
      </c>
      <c r="P560" s="27" t="str">
        <f>IF(N560="","",CHOOSE(VLOOKUP($V560,$A$1:$F$600,6,FALSE),AHS!$M$1,BHS!$M$1,CHS!$M$1,HMJHS!$M$1,KHS!$M$1,Kings!$M$1,MHS!$M$1,SWHS!$M$1,AMHS!$M$1,'S10'!$M$1,'S11'!$M$1,'S12'!$M$1,'S13'!$M$1,'S14'!$M$1,'S15'!$M$1,'S16'!$M$1,'S17'!$M$1,'S18'!$M$1,'S19'!$M$1,'S20'!$M$1))</f>
        <v/>
      </c>
      <c r="Q560" s="27" t="str">
        <f t="shared" si="549"/>
        <v/>
      </c>
      <c r="R560" s="27" t="str">
        <f t="shared" si="550"/>
        <v/>
      </c>
      <c r="S560" s="27" t="str">
        <f t="shared" si="551"/>
        <v/>
      </c>
      <c r="T560" s="27" t="str">
        <f t="shared" si="552"/>
        <v/>
      </c>
      <c r="U560" s="27" t="str">
        <f t="shared" si="553"/>
        <v/>
      </c>
      <c r="V560" s="27">
        <v>558</v>
      </c>
      <c r="W560" s="27" t="str">
        <f t="shared" si="554"/>
        <v/>
      </c>
      <c r="X560" s="27" t="str">
        <f t="shared" si="555"/>
        <v/>
      </c>
      <c r="Y560" s="27" t="str">
        <f>IF(W560="","",CHOOSE(VLOOKUP($V560,$B$1:$F$600,5,FALSE),AHS!$M$1,BHS!$M$1,CHS!$M$1,HMJHS!$M$1,KHS!$M$1,Kings!$M$1,MHS!$M$1,SWHS!$M$1,AMHS!$M$1,'S10'!$M$1,'S11'!$M$1,'S12'!$M$1,'S13'!$M$1,'S14'!$M$1,'S15'!$M$1,'S16'!$M$1,'S17'!$M$1,'S18'!$M$1,'S19'!$M$1,'S20'!$M$1))</f>
        <v/>
      </c>
      <c r="Z560" s="27" t="str">
        <f t="shared" si="556"/>
        <v/>
      </c>
      <c r="AA560" s="27" t="str">
        <f t="shared" si="557"/>
        <v/>
      </c>
      <c r="AB560" s="27" t="str">
        <f t="shared" si="558"/>
        <v/>
      </c>
      <c r="AC560" s="27" t="str">
        <f t="shared" si="559"/>
        <v/>
      </c>
      <c r="AD560" s="27" t="str">
        <f t="shared" si="560"/>
        <v/>
      </c>
    </row>
    <row r="561" spans="1:30" ht="12" customHeight="1" x14ac:dyDescent="0.25">
      <c r="A561" s="29" t="str">
        <f t="shared" ref="A561:B561" si="608">IF(C561="","",COUNTIF(C$1:C560,C561)+C561)</f>
        <v/>
      </c>
      <c r="B561" s="29" t="str">
        <f t="shared" si="608"/>
        <v/>
      </c>
      <c r="C561" s="29" t="str">
        <f t="shared" si="543"/>
        <v/>
      </c>
      <c r="D561" s="29" t="str">
        <f t="shared" si="544"/>
        <v/>
      </c>
      <c r="E561" s="29">
        <f>'S19'!$Y$6</f>
        <v>1</v>
      </c>
      <c r="F561" s="29">
        <v>19</v>
      </c>
      <c r="G561" s="29">
        <v>21</v>
      </c>
      <c r="H561" s="29" t="str">
        <f>IF(AND(E561=1,'S19'!H$23&lt;&gt;""),'S19'!H$23,"")</f>
        <v/>
      </c>
      <c r="I561" s="29" t="str">
        <f>IF(AND(E561=2,'S19'!H$23&lt;&gt;""),'S19'!H$23,"")</f>
        <v/>
      </c>
      <c r="J561" s="29" t="str">
        <f>IF(ISERROR(VLOOKUP(G561,'S19'!L$13:AR$32,30,FALSE)),"",VLOOKUP(G561,'S19'!L$13:AR$32,30,FALSE))</f>
        <v/>
      </c>
      <c r="K561" s="29" t="str">
        <f>IF(ISERROR(VLOOKUP(G561,'S19'!T$13:AR$32,23,FALSE)),"",VLOOKUP(G561,'S19'!T$13:AR$32,23,FALSE))</f>
        <v/>
      </c>
      <c r="L561" s="29" t="str">
        <f>IF(ISERROR(VLOOKUP(G561,'S19'!AB$13:AR$32,16,FALSE)),"",VLOOKUP(G561,'S19'!AB$13:AR$32,16,FALSE))</f>
        <v/>
      </c>
      <c r="M561" s="29" t="str">
        <f>IF(ISERROR(VLOOKUP(G561,'S19'!AJ$13:AR$32,9,FALSE)),"",VLOOKUP(G561,'S19'!AJ$13:AR$32,9,FALSE))</f>
        <v/>
      </c>
      <c r="N561" s="27" t="str">
        <f t="shared" si="547"/>
        <v/>
      </c>
      <c r="O561" s="27" t="str">
        <f t="shared" si="548"/>
        <v/>
      </c>
      <c r="P561" s="27" t="str">
        <f>IF(N561="","",CHOOSE(VLOOKUP($V561,$A$1:$F$600,6,FALSE),AHS!$M$1,BHS!$M$1,CHS!$M$1,HMJHS!$M$1,KHS!$M$1,Kings!$M$1,MHS!$M$1,SWHS!$M$1,AMHS!$M$1,'S10'!$M$1,'S11'!$M$1,'S12'!$M$1,'S13'!$M$1,'S14'!$M$1,'S15'!$M$1,'S16'!$M$1,'S17'!$M$1,'S18'!$M$1,'S19'!$M$1,'S20'!$M$1))</f>
        <v/>
      </c>
      <c r="Q561" s="27" t="str">
        <f t="shared" si="549"/>
        <v/>
      </c>
      <c r="R561" s="27" t="str">
        <f t="shared" si="550"/>
        <v/>
      </c>
      <c r="S561" s="27" t="str">
        <f t="shared" si="551"/>
        <v/>
      </c>
      <c r="T561" s="27" t="str">
        <f t="shared" si="552"/>
        <v/>
      </c>
      <c r="U561" s="27" t="str">
        <f t="shared" si="553"/>
        <v/>
      </c>
      <c r="V561" s="27">
        <v>559</v>
      </c>
      <c r="W561" s="27" t="str">
        <f t="shared" si="554"/>
        <v/>
      </c>
      <c r="X561" s="27" t="str">
        <f t="shared" si="555"/>
        <v/>
      </c>
      <c r="Y561" s="27" t="str">
        <f>IF(W561="","",CHOOSE(VLOOKUP($V561,$B$1:$F$600,5,FALSE),AHS!$M$1,BHS!$M$1,CHS!$M$1,HMJHS!$M$1,KHS!$M$1,Kings!$M$1,MHS!$M$1,SWHS!$M$1,AMHS!$M$1,'S10'!$M$1,'S11'!$M$1,'S12'!$M$1,'S13'!$M$1,'S14'!$M$1,'S15'!$M$1,'S16'!$M$1,'S17'!$M$1,'S18'!$M$1,'S19'!$M$1,'S20'!$M$1))</f>
        <v/>
      </c>
      <c r="Z561" s="27" t="str">
        <f t="shared" si="556"/>
        <v/>
      </c>
      <c r="AA561" s="27" t="str">
        <f t="shared" si="557"/>
        <v/>
      </c>
      <c r="AB561" s="27" t="str">
        <f t="shared" si="558"/>
        <v/>
      </c>
      <c r="AC561" s="27" t="str">
        <f t="shared" si="559"/>
        <v/>
      </c>
      <c r="AD561" s="27" t="str">
        <f t="shared" si="560"/>
        <v/>
      </c>
    </row>
    <row r="562" spans="1:30" ht="12" customHeight="1" x14ac:dyDescent="0.25">
      <c r="A562" s="29" t="str">
        <f t="shared" ref="A562:B562" si="609">IF(C562="","",COUNTIF(C$1:C561,C562)+C562)</f>
        <v/>
      </c>
      <c r="B562" s="29" t="str">
        <f t="shared" si="609"/>
        <v/>
      </c>
      <c r="C562" s="29" t="str">
        <f t="shared" si="543"/>
        <v/>
      </c>
      <c r="D562" s="29" t="str">
        <f t="shared" si="544"/>
        <v/>
      </c>
      <c r="E562" s="29">
        <f>'S19'!$Y$6</f>
        <v>1</v>
      </c>
      <c r="F562" s="29">
        <v>19</v>
      </c>
      <c r="G562" s="29">
        <v>22</v>
      </c>
      <c r="H562" s="29" t="str">
        <f>IF(AND(E562=1,'S19'!H$24&lt;&gt;""),'S19'!H$24,"")</f>
        <v/>
      </c>
      <c r="I562" s="29" t="str">
        <f>IF(AND(E562=2,'S19'!H$24&lt;&gt;""),'S19'!H$24,"")</f>
        <v/>
      </c>
      <c r="J562" s="29" t="str">
        <f>IF(ISERROR(VLOOKUP(G562,'S19'!L$13:AR$32,30,FALSE)),"",VLOOKUP(G562,'S19'!L$13:AR$32,30,FALSE))</f>
        <v/>
      </c>
      <c r="K562" s="29" t="str">
        <f>IF(ISERROR(VLOOKUP(G562,'S19'!T$13:AR$32,23,FALSE)),"",VLOOKUP(G562,'S19'!T$13:AR$32,23,FALSE))</f>
        <v/>
      </c>
      <c r="L562" s="29" t="str">
        <f>IF(ISERROR(VLOOKUP(G562,'S19'!AB$13:AR$32,16,FALSE)),"",VLOOKUP(G562,'S19'!AB$13:AR$32,16,FALSE))</f>
        <v/>
      </c>
      <c r="M562" s="29" t="str">
        <f>IF(ISERROR(VLOOKUP(G562,'S19'!AJ$13:AR$32,9,FALSE)),"",VLOOKUP(G562,'S19'!AJ$13:AR$32,9,FALSE))</f>
        <v/>
      </c>
      <c r="N562" s="27" t="str">
        <f t="shared" si="547"/>
        <v/>
      </c>
      <c r="O562" s="27" t="str">
        <f t="shared" si="548"/>
        <v/>
      </c>
      <c r="P562" s="27" t="str">
        <f>IF(N562="","",CHOOSE(VLOOKUP($V562,$A$1:$F$600,6,FALSE),AHS!$M$1,BHS!$M$1,CHS!$M$1,HMJHS!$M$1,KHS!$M$1,Kings!$M$1,MHS!$M$1,SWHS!$M$1,AMHS!$M$1,'S10'!$M$1,'S11'!$M$1,'S12'!$M$1,'S13'!$M$1,'S14'!$M$1,'S15'!$M$1,'S16'!$M$1,'S17'!$M$1,'S18'!$M$1,'S19'!$M$1,'S20'!$M$1))</f>
        <v/>
      </c>
      <c r="Q562" s="27" t="str">
        <f t="shared" si="549"/>
        <v/>
      </c>
      <c r="R562" s="27" t="str">
        <f t="shared" si="550"/>
        <v/>
      </c>
      <c r="S562" s="27" t="str">
        <f t="shared" si="551"/>
        <v/>
      </c>
      <c r="T562" s="27" t="str">
        <f t="shared" si="552"/>
        <v/>
      </c>
      <c r="U562" s="27" t="str">
        <f t="shared" si="553"/>
        <v/>
      </c>
      <c r="V562" s="27">
        <v>560</v>
      </c>
      <c r="W562" s="27" t="str">
        <f t="shared" si="554"/>
        <v/>
      </c>
      <c r="X562" s="27" t="str">
        <f t="shared" si="555"/>
        <v/>
      </c>
      <c r="Y562" s="27" t="str">
        <f>IF(W562="","",CHOOSE(VLOOKUP($V562,$B$1:$F$600,5,FALSE),AHS!$M$1,BHS!$M$1,CHS!$M$1,HMJHS!$M$1,KHS!$M$1,Kings!$M$1,MHS!$M$1,SWHS!$M$1,AMHS!$M$1,'S10'!$M$1,'S11'!$M$1,'S12'!$M$1,'S13'!$M$1,'S14'!$M$1,'S15'!$M$1,'S16'!$M$1,'S17'!$M$1,'S18'!$M$1,'S19'!$M$1,'S20'!$M$1))</f>
        <v/>
      </c>
      <c r="Z562" s="27" t="str">
        <f t="shared" si="556"/>
        <v/>
      </c>
      <c r="AA562" s="27" t="str">
        <f t="shared" si="557"/>
        <v/>
      </c>
      <c r="AB562" s="27" t="str">
        <f t="shared" si="558"/>
        <v/>
      </c>
      <c r="AC562" s="27" t="str">
        <f t="shared" si="559"/>
        <v/>
      </c>
      <c r="AD562" s="27" t="str">
        <f t="shared" si="560"/>
        <v/>
      </c>
    </row>
    <row r="563" spans="1:30" ht="12" customHeight="1" x14ac:dyDescent="0.25">
      <c r="A563" s="29" t="str">
        <f t="shared" ref="A563:B563" si="610">IF(C563="","",COUNTIF(C$1:C562,C563)+C563)</f>
        <v/>
      </c>
      <c r="B563" s="29" t="str">
        <f t="shared" si="610"/>
        <v/>
      </c>
      <c r="C563" s="29" t="str">
        <f t="shared" si="543"/>
        <v/>
      </c>
      <c r="D563" s="29" t="str">
        <f t="shared" si="544"/>
        <v/>
      </c>
      <c r="E563" s="29">
        <f>'S19'!$Y$6</f>
        <v>1</v>
      </c>
      <c r="F563" s="29">
        <v>19</v>
      </c>
      <c r="G563" s="29">
        <v>23</v>
      </c>
      <c r="H563" s="29" t="str">
        <f>IF(AND(E563=1,'S19'!H$25&lt;&gt;""),'S19'!H$25,"")</f>
        <v/>
      </c>
      <c r="I563" s="29" t="str">
        <f>IF(AND(E563=2,'S19'!H$25&lt;&gt;""),'S19'!H$25,"")</f>
        <v/>
      </c>
      <c r="J563" s="29" t="str">
        <f>IF(ISERROR(VLOOKUP(G563,'S19'!L$13:AR$32,30,FALSE)),"",VLOOKUP(G563,'S19'!L$13:AR$32,30,FALSE))</f>
        <v/>
      </c>
      <c r="K563" s="29" t="str">
        <f>IF(ISERROR(VLOOKUP(G563,'S19'!T$13:AR$32,23,FALSE)),"",VLOOKUP(G563,'S19'!T$13:AR$32,23,FALSE))</f>
        <v/>
      </c>
      <c r="L563" s="29" t="str">
        <f>IF(ISERROR(VLOOKUP(G563,'S19'!AB$13:AR$32,16,FALSE)),"",VLOOKUP(G563,'S19'!AB$13:AR$32,16,FALSE))</f>
        <v/>
      </c>
      <c r="M563" s="29" t="str">
        <f>IF(ISERROR(VLOOKUP(G563,'S19'!AJ$13:AR$32,9,FALSE)),"",VLOOKUP(G563,'S19'!AJ$13:AR$32,9,FALSE))</f>
        <v/>
      </c>
      <c r="N563" s="27" t="str">
        <f t="shared" si="547"/>
        <v/>
      </c>
      <c r="O563" s="27" t="str">
        <f t="shared" si="548"/>
        <v/>
      </c>
      <c r="P563" s="27" t="str">
        <f>IF(N563="","",CHOOSE(VLOOKUP($V563,$A$1:$F$600,6,FALSE),AHS!$M$1,BHS!$M$1,CHS!$M$1,HMJHS!$M$1,KHS!$M$1,Kings!$M$1,MHS!$M$1,SWHS!$M$1,AMHS!$M$1,'S10'!$M$1,'S11'!$M$1,'S12'!$M$1,'S13'!$M$1,'S14'!$M$1,'S15'!$M$1,'S16'!$M$1,'S17'!$M$1,'S18'!$M$1,'S19'!$M$1,'S20'!$M$1))</f>
        <v/>
      </c>
      <c r="Q563" s="27" t="str">
        <f t="shared" si="549"/>
        <v/>
      </c>
      <c r="R563" s="27" t="str">
        <f t="shared" si="550"/>
        <v/>
      </c>
      <c r="S563" s="27" t="str">
        <f t="shared" si="551"/>
        <v/>
      </c>
      <c r="T563" s="27" t="str">
        <f t="shared" si="552"/>
        <v/>
      </c>
      <c r="U563" s="27" t="str">
        <f t="shared" si="553"/>
        <v/>
      </c>
      <c r="V563" s="27">
        <v>561</v>
      </c>
      <c r="W563" s="27" t="str">
        <f t="shared" si="554"/>
        <v/>
      </c>
      <c r="X563" s="27" t="str">
        <f t="shared" si="555"/>
        <v/>
      </c>
      <c r="Y563" s="27" t="str">
        <f>IF(W563="","",CHOOSE(VLOOKUP($V563,$B$1:$F$600,5,FALSE),AHS!$M$1,BHS!$M$1,CHS!$M$1,HMJHS!$M$1,KHS!$M$1,Kings!$M$1,MHS!$M$1,SWHS!$M$1,AMHS!$M$1,'S10'!$M$1,'S11'!$M$1,'S12'!$M$1,'S13'!$M$1,'S14'!$M$1,'S15'!$M$1,'S16'!$M$1,'S17'!$M$1,'S18'!$M$1,'S19'!$M$1,'S20'!$M$1))</f>
        <v/>
      </c>
      <c r="Z563" s="27" t="str">
        <f t="shared" si="556"/>
        <v/>
      </c>
      <c r="AA563" s="27" t="str">
        <f t="shared" si="557"/>
        <v/>
      </c>
      <c r="AB563" s="27" t="str">
        <f t="shared" si="558"/>
        <v/>
      </c>
      <c r="AC563" s="27" t="str">
        <f t="shared" si="559"/>
        <v/>
      </c>
      <c r="AD563" s="27" t="str">
        <f t="shared" si="560"/>
        <v/>
      </c>
    </row>
    <row r="564" spans="1:30" ht="12" customHeight="1" x14ac:dyDescent="0.25">
      <c r="A564" s="29" t="str">
        <f t="shared" ref="A564:B564" si="611">IF(C564="","",COUNTIF(C$1:C563,C564)+C564)</f>
        <v/>
      </c>
      <c r="B564" s="29" t="str">
        <f t="shared" si="611"/>
        <v/>
      </c>
      <c r="C564" s="29" t="str">
        <f t="shared" si="543"/>
        <v/>
      </c>
      <c r="D564" s="29" t="str">
        <f t="shared" si="544"/>
        <v/>
      </c>
      <c r="E564" s="29">
        <f>'S19'!$Y$6</f>
        <v>1</v>
      </c>
      <c r="F564" s="29">
        <v>19</v>
      </c>
      <c r="G564" s="29">
        <v>24</v>
      </c>
      <c r="H564" s="29" t="str">
        <f>IF(AND(E564=1,'S19'!H$26&lt;&gt;""),'S19'!H$26,"")</f>
        <v/>
      </c>
      <c r="I564" s="29" t="str">
        <f>IF(AND(E564=2,'S19'!H$26&lt;&gt;""),'S19'!H$26,"")</f>
        <v/>
      </c>
      <c r="J564" s="29" t="str">
        <f>IF(ISERROR(VLOOKUP(G564,'S19'!L$13:AR$32,30,FALSE)),"",VLOOKUP(G564,'S19'!L$13:AR$32,30,FALSE))</f>
        <v/>
      </c>
      <c r="K564" s="29" t="str">
        <f>IF(ISERROR(VLOOKUP(G564,'S19'!T$13:AR$32,23,FALSE)),"",VLOOKUP(G564,'S19'!T$13:AR$32,23,FALSE))</f>
        <v/>
      </c>
      <c r="L564" s="29" t="str">
        <f>IF(ISERROR(VLOOKUP(G564,'S19'!AB$13:AR$32,16,FALSE)),"",VLOOKUP(G564,'S19'!AB$13:AR$32,16,FALSE))</f>
        <v/>
      </c>
      <c r="M564" s="29" t="str">
        <f>IF(ISERROR(VLOOKUP(G564,'S19'!AJ$13:AR$32,9,FALSE)),"",VLOOKUP(G564,'S19'!AJ$13:AR$32,9,FALSE))</f>
        <v/>
      </c>
      <c r="N564" s="27" t="str">
        <f t="shared" si="547"/>
        <v/>
      </c>
      <c r="O564" s="27" t="str">
        <f t="shared" si="548"/>
        <v/>
      </c>
      <c r="P564" s="27" t="str">
        <f>IF(N564="","",CHOOSE(VLOOKUP($V564,$A$1:$F$600,6,FALSE),AHS!$M$1,BHS!$M$1,CHS!$M$1,HMJHS!$M$1,KHS!$M$1,Kings!$M$1,MHS!$M$1,SWHS!$M$1,AMHS!$M$1,'S10'!$M$1,'S11'!$M$1,'S12'!$M$1,'S13'!$M$1,'S14'!$M$1,'S15'!$M$1,'S16'!$M$1,'S17'!$M$1,'S18'!$M$1,'S19'!$M$1,'S20'!$M$1))</f>
        <v/>
      </c>
      <c r="Q564" s="27" t="str">
        <f t="shared" si="549"/>
        <v/>
      </c>
      <c r="R564" s="27" t="str">
        <f t="shared" si="550"/>
        <v/>
      </c>
      <c r="S564" s="27" t="str">
        <f t="shared" si="551"/>
        <v/>
      </c>
      <c r="T564" s="27" t="str">
        <f t="shared" si="552"/>
        <v/>
      </c>
      <c r="U564" s="27" t="str">
        <f t="shared" si="553"/>
        <v/>
      </c>
      <c r="V564" s="27">
        <v>562</v>
      </c>
      <c r="W564" s="27" t="str">
        <f t="shared" si="554"/>
        <v/>
      </c>
      <c r="X564" s="27" t="str">
        <f t="shared" si="555"/>
        <v/>
      </c>
      <c r="Y564" s="27" t="str">
        <f>IF(W564="","",CHOOSE(VLOOKUP($V564,$B$1:$F$600,5,FALSE),AHS!$M$1,BHS!$M$1,CHS!$M$1,HMJHS!$M$1,KHS!$M$1,Kings!$M$1,MHS!$M$1,SWHS!$M$1,AMHS!$M$1,'S10'!$M$1,'S11'!$M$1,'S12'!$M$1,'S13'!$M$1,'S14'!$M$1,'S15'!$M$1,'S16'!$M$1,'S17'!$M$1,'S18'!$M$1,'S19'!$M$1,'S20'!$M$1))</f>
        <v/>
      </c>
      <c r="Z564" s="27" t="str">
        <f t="shared" si="556"/>
        <v/>
      </c>
      <c r="AA564" s="27" t="str">
        <f t="shared" si="557"/>
        <v/>
      </c>
      <c r="AB564" s="27" t="str">
        <f t="shared" si="558"/>
        <v/>
      </c>
      <c r="AC564" s="27" t="str">
        <f t="shared" si="559"/>
        <v/>
      </c>
      <c r="AD564" s="27" t="str">
        <f t="shared" si="560"/>
        <v/>
      </c>
    </row>
    <row r="565" spans="1:30" ht="12" customHeight="1" x14ac:dyDescent="0.25">
      <c r="A565" s="29" t="str">
        <f t="shared" ref="A565:B565" si="612">IF(C565="","",COUNTIF(C$1:C564,C565)+C565)</f>
        <v/>
      </c>
      <c r="B565" s="29" t="str">
        <f t="shared" si="612"/>
        <v/>
      </c>
      <c r="C565" s="29" t="str">
        <f t="shared" si="543"/>
        <v/>
      </c>
      <c r="D565" s="29" t="str">
        <f t="shared" si="544"/>
        <v/>
      </c>
      <c r="E565" s="29">
        <f>'S19'!$Y$6</f>
        <v>1</v>
      </c>
      <c r="F565" s="29">
        <v>19</v>
      </c>
      <c r="G565" s="29">
        <v>25</v>
      </c>
      <c r="H565" s="29" t="str">
        <f>IF(AND(E565=1,'S19'!H$27&lt;&gt;""),'S19'!H$27,"")</f>
        <v/>
      </c>
      <c r="I565" s="29" t="str">
        <f>IF(AND(E565=2,'S19'!H$27&lt;&gt;""),'S19'!H$27,"")</f>
        <v/>
      </c>
      <c r="J565" s="29" t="str">
        <f>IF(ISERROR(VLOOKUP(G565,'S19'!L$13:AR$32,30,FALSE)),"",VLOOKUP(G565,'S19'!L$13:AR$32,30,FALSE))</f>
        <v/>
      </c>
      <c r="K565" s="29" t="str">
        <f>IF(ISERROR(VLOOKUP(G565,'S19'!T$13:AR$32,23,FALSE)),"",VLOOKUP(G565,'S19'!T$13:AR$32,23,FALSE))</f>
        <v/>
      </c>
      <c r="L565" s="29" t="str">
        <f>IF(ISERROR(VLOOKUP(G565,'S19'!AB$13:AR$32,16,FALSE)),"",VLOOKUP(G565,'S19'!AB$13:AR$32,16,FALSE))</f>
        <v/>
      </c>
      <c r="M565" s="29" t="str">
        <f>IF(ISERROR(VLOOKUP(G565,'S19'!AJ$13:AR$32,9,FALSE)),"",VLOOKUP(G565,'S19'!AJ$13:AR$32,9,FALSE))</f>
        <v/>
      </c>
      <c r="N565" s="27" t="str">
        <f t="shared" si="547"/>
        <v/>
      </c>
      <c r="O565" s="27" t="str">
        <f t="shared" si="548"/>
        <v/>
      </c>
      <c r="P565" s="27" t="str">
        <f>IF(N565="","",CHOOSE(VLOOKUP($V565,$A$1:$F$600,6,FALSE),AHS!$M$1,BHS!$M$1,CHS!$M$1,HMJHS!$M$1,KHS!$M$1,Kings!$M$1,MHS!$M$1,SWHS!$M$1,AMHS!$M$1,'S10'!$M$1,'S11'!$M$1,'S12'!$M$1,'S13'!$M$1,'S14'!$M$1,'S15'!$M$1,'S16'!$M$1,'S17'!$M$1,'S18'!$M$1,'S19'!$M$1,'S20'!$M$1))</f>
        <v/>
      </c>
      <c r="Q565" s="27" t="str">
        <f t="shared" si="549"/>
        <v/>
      </c>
      <c r="R565" s="27" t="str">
        <f t="shared" si="550"/>
        <v/>
      </c>
      <c r="S565" s="27" t="str">
        <f t="shared" si="551"/>
        <v/>
      </c>
      <c r="T565" s="27" t="str">
        <f t="shared" si="552"/>
        <v/>
      </c>
      <c r="U565" s="27" t="str">
        <f t="shared" si="553"/>
        <v/>
      </c>
      <c r="V565" s="27">
        <v>563</v>
      </c>
      <c r="W565" s="27" t="str">
        <f t="shared" si="554"/>
        <v/>
      </c>
      <c r="X565" s="27" t="str">
        <f t="shared" si="555"/>
        <v/>
      </c>
      <c r="Y565" s="27" t="str">
        <f>IF(W565="","",CHOOSE(VLOOKUP($V565,$B$1:$F$600,5,FALSE),AHS!$M$1,BHS!$M$1,CHS!$M$1,HMJHS!$M$1,KHS!$M$1,Kings!$M$1,MHS!$M$1,SWHS!$M$1,AMHS!$M$1,'S10'!$M$1,'S11'!$M$1,'S12'!$M$1,'S13'!$M$1,'S14'!$M$1,'S15'!$M$1,'S16'!$M$1,'S17'!$M$1,'S18'!$M$1,'S19'!$M$1,'S20'!$M$1))</f>
        <v/>
      </c>
      <c r="Z565" s="27" t="str">
        <f t="shared" si="556"/>
        <v/>
      </c>
      <c r="AA565" s="27" t="str">
        <f t="shared" si="557"/>
        <v/>
      </c>
      <c r="AB565" s="27" t="str">
        <f t="shared" si="558"/>
        <v/>
      </c>
      <c r="AC565" s="27" t="str">
        <f t="shared" si="559"/>
        <v/>
      </c>
      <c r="AD565" s="27" t="str">
        <f t="shared" si="560"/>
        <v/>
      </c>
    </row>
    <row r="566" spans="1:30" ht="12" customHeight="1" x14ac:dyDescent="0.25">
      <c r="A566" s="29" t="str">
        <f t="shared" ref="A566:B566" si="613">IF(C566="","",COUNTIF(C$1:C565,C566)+C566)</f>
        <v/>
      </c>
      <c r="B566" s="29" t="str">
        <f t="shared" si="613"/>
        <v/>
      </c>
      <c r="C566" s="29" t="str">
        <f t="shared" si="543"/>
        <v/>
      </c>
      <c r="D566" s="29" t="str">
        <f t="shared" si="544"/>
        <v/>
      </c>
      <c r="E566" s="29">
        <f>'S19'!$Y$6</f>
        <v>1</v>
      </c>
      <c r="F566" s="29">
        <v>19</v>
      </c>
      <c r="G566" s="29">
        <v>26</v>
      </c>
      <c r="H566" s="29" t="str">
        <f>IF(AND(E566=1,'S19'!H$28&lt;&gt;""),'S19'!H$28,"")</f>
        <v/>
      </c>
      <c r="I566" s="29" t="str">
        <f>IF(AND(E566=2,'S19'!H$28&lt;&gt;""),'S19'!H$28,"")</f>
        <v/>
      </c>
      <c r="J566" s="29" t="str">
        <f>IF(ISERROR(VLOOKUP(G566,'S19'!L$13:AR$32,30,FALSE)),"",VLOOKUP(G566,'S19'!L$13:AR$32,30,FALSE))</f>
        <v/>
      </c>
      <c r="K566" s="29" t="str">
        <f>IF(ISERROR(VLOOKUP(G566,'S19'!T$13:AR$32,23,FALSE)),"",VLOOKUP(G566,'S19'!T$13:AR$32,23,FALSE))</f>
        <v/>
      </c>
      <c r="L566" s="29" t="str">
        <f>IF(ISERROR(VLOOKUP(G566,'S19'!AB$13:AR$32,16,FALSE)),"",VLOOKUP(G566,'S19'!AB$13:AR$32,16,FALSE))</f>
        <v/>
      </c>
      <c r="M566" s="29" t="str">
        <f>IF(ISERROR(VLOOKUP(G566,'S19'!AJ$13:AR$32,9,FALSE)),"",VLOOKUP(G566,'S19'!AJ$13:AR$32,9,FALSE))</f>
        <v/>
      </c>
      <c r="N566" s="27" t="str">
        <f t="shared" si="547"/>
        <v/>
      </c>
      <c r="O566" s="27" t="str">
        <f t="shared" si="548"/>
        <v/>
      </c>
      <c r="P566" s="27" t="str">
        <f>IF(N566="","",CHOOSE(VLOOKUP($V566,$A$1:$F$600,6,FALSE),AHS!$M$1,BHS!$M$1,CHS!$M$1,HMJHS!$M$1,KHS!$M$1,Kings!$M$1,MHS!$M$1,SWHS!$M$1,AMHS!$M$1,'S10'!$M$1,'S11'!$M$1,'S12'!$M$1,'S13'!$M$1,'S14'!$M$1,'S15'!$M$1,'S16'!$M$1,'S17'!$M$1,'S18'!$M$1,'S19'!$M$1,'S20'!$M$1))</f>
        <v/>
      </c>
      <c r="Q566" s="27" t="str">
        <f t="shared" si="549"/>
        <v/>
      </c>
      <c r="R566" s="27" t="str">
        <f t="shared" si="550"/>
        <v/>
      </c>
      <c r="S566" s="27" t="str">
        <f t="shared" si="551"/>
        <v/>
      </c>
      <c r="T566" s="27" t="str">
        <f t="shared" si="552"/>
        <v/>
      </c>
      <c r="U566" s="27" t="str">
        <f t="shared" si="553"/>
        <v/>
      </c>
      <c r="V566" s="27">
        <v>564</v>
      </c>
      <c r="W566" s="27" t="str">
        <f t="shared" si="554"/>
        <v/>
      </c>
      <c r="X566" s="27" t="str">
        <f t="shared" si="555"/>
        <v/>
      </c>
      <c r="Y566" s="27" t="str">
        <f>IF(W566="","",CHOOSE(VLOOKUP($V566,$B$1:$F$600,5,FALSE),AHS!$M$1,BHS!$M$1,CHS!$M$1,HMJHS!$M$1,KHS!$M$1,Kings!$M$1,MHS!$M$1,SWHS!$M$1,AMHS!$M$1,'S10'!$M$1,'S11'!$M$1,'S12'!$M$1,'S13'!$M$1,'S14'!$M$1,'S15'!$M$1,'S16'!$M$1,'S17'!$M$1,'S18'!$M$1,'S19'!$M$1,'S20'!$M$1))</f>
        <v/>
      </c>
      <c r="Z566" s="27" t="str">
        <f t="shared" si="556"/>
        <v/>
      </c>
      <c r="AA566" s="27" t="str">
        <f t="shared" si="557"/>
        <v/>
      </c>
      <c r="AB566" s="27" t="str">
        <f t="shared" si="558"/>
        <v/>
      </c>
      <c r="AC566" s="27" t="str">
        <f t="shared" si="559"/>
        <v/>
      </c>
      <c r="AD566" s="27" t="str">
        <f t="shared" si="560"/>
        <v/>
      </c>
    </row>
    <row r="567" spans="1:30" ht="12" customHeight="1" x14ac:dyDescent="0.25">
      <c r="A567" s="29" t="str">
        <f t="shared" ref="A567:B567" si="614">IF(C567="","",COUNTIF(C$1:C566,C567)+C567)</f>
        <v/>
      </c>
      <c r="B567" s="29" t="str">
        <f t="shared" si="614"/>
        <v/>
      </c>
      <c r="C567" s="29" t="str">
        <f t="shared" si="543"/>
        <v/>
      </c>
      <c r="D567" s="29" t="str">
        <f t="shared" si="544"/>
        <v/>
      </c>
      <c r="E567" s="29">
        <f>'S19'!$Y$6</f>
        <v>1</v>
      </c>
      <c r="F567" s="29">
        <v>19</v>
      </c>
      <c r="G567" s="29">
        <v>27</v>
      </c>
      <c r="H567" s="29" t="str">
        <f>IF(AND(E567=1,'S19'!H$29&lt;&gt;""),'S19'!H$29,"")</f>
        <v/>
      </c>
      <c r="I567" s="29" t="str">
        <f>IF(AND(E567=2,'S19'!H$29&lt;&gt;""),'S19'!H$29,"")</f>
        <v/>
      </c>
      <c r="J567" s="29" t="str">
        <f>IF(ISERROR(VLOOKUP(G567,'S19'!L$13:AR$32,30,FALSE)),"",VLOOKUP(G567,'S19'!L$13:AR$32,30,FALSE))</f>
        <v/>
      </c>
      <c r="K567" s="29" t="str">
        <f>IF(ISERROR(VLOOKUP(G567,'S19'!T$13:AR$32,23,FALSE)),"",VLOOKUP(G567,'S19'!T$13:AR$32,23,FALSE))</f>
        <v/>
      </c>
      <c r="L567" s="29" t="str">
        <f>IF(ISERROR(VLOOKUP(G567,'S19'!AB$13:AR$32,16,FALSE)),"",VLOOKUP(G567,'S19'!AB$13:AR$32,16,FALSE))</f>
        <v/>
      </c>
      <c r="M567" s="29" t="str">
        <f>IF(ISERROR(VLOOKUP(G567,'S19'!AJ$13:AR$32,9,FALSE)),"",VLOOKUP(G567,'S19'!AJ$13:AR$32,9,FALSE))</f>
        <v/>
      </c>
      <c r="N567" s="27" t="str">
        <f t="shared" si="547"/>
        <v/>
      </c>
      <c r="O567" s="27" t="str">
        <f t="shared" si="548"/>
        <v/>
      </c>
      <c r="P567" s="27" t="str">
        <f>IF(N567="","",CHOOSE(VLOOKUP($V567,$A$1:$F$600,6,FALSE),AHS!$M$1,BHS!$M$1,CHS!$M$1,HMJHS!$M$1,KHS!$M$1,Kings!$M$1,MHS!$M$1,SWHS!$M$1,AMHS!$M$1,'S10'!$M$1,'S11'!$M$1,'S12'!$M$1,'S13'!$M$1,'S14'!$M$1,'S15'!$M$1,'S16'!$M$1,'S17'!$M$1,'S18'!$M$1,'S19'!$M$1,'S20'!$M$1))</f>
        <v/>
      </c>
      <c r="Q567" s="27" t="str">
        <f t="shared" si="549"/>
        <v/>
      </c>
      <c r="R567" s="27" t="str">
        <f t="shared" si="550"/>
        <v/>
      </c>
      <c r="S567" s="27" t="str">
        <f t="shared" si="551"/>
        <v/>
      </c>
      <c r="T567" s="27" t="str">
        <f t="shared" si="552"/>
        <v/>
      </c>
      <c r="U567" s="27" t="str">
        <f t="shared" si="553"/>
        <v/>
      </c>
      <c r="V567" s="27">
        <v>565</v>
      </c>
      <c r="W567" s="27" t="str">
        <f t="shared" si="554"/>
        <v/>
      </c>
      <c r="X567" s="27" t="str">
        <f t="shared" si="555"/>
        <v/>
      </c>
      <c r="Y567" s="27" t="str">
        <f>IF(W567="","",CHOOSE(VLOOKUP($V567,$B$1:$F$600,5,FALSE),AHS!$M$1,BHS!$M$1,CHS!$M$1,HMJHS!$M$1,KHS!$M$1,Kings!$M$1,MHS!$M$1,SWHS!$M$1,AMHS!$M$1,'S10'!$M$1,'S11'!$M$1,'S12'!$M$1,'S13'!$M$1,'S14'!$M$1,'S15'!$M$1,'S16'!$M$1,'S17'!$M$1,'S18'!$M$1,'S19'!$M$1,'S20'!$M$1))</f>
        <v/>
      </c>
      <c r="Z567" s="27" t="str">
        <f t="shared" si="556"/>
        <v/>
      </c>
      <c r="AA567" s="27" t="str">
        <f t="shared" si="557"/>
        <v/>
      </c>
      <c r="AB567" s="27" t="str">
        <f t="shared" si="558"/>
        <v/>
      </c>
      <c r="AC567" s="27" t="str">
        <f t="shared" si="559"/>
        <v/>
      </c>
      <c r="AD567" s="27" t="str">
        <f t="shared" si="560"/>
        <v/>
      </c>
    </row>
    <row r="568" spans="1:30" ht="12" customHeight="1" x14ac:dyDescent="0.25">
      <c r="A568" s="29" t="str">
        <f t="shared" ref="A568:B568" si="615">IF(C568="","",COUNTIF(C$1:C567,C568)+C568)</f>
        <v/>
      </c>
      <c r="B568" s="29" t="str">
        <f t="shared" si="615"/>
        <v/>
      </c>
      <c r="C568" s="29" t="str">
        <f t="shared" si="543"/>
        <v/>
      </c>
      <c r="D568" s="29" t="str">
        <f t="shared" si="544"/>
        <v/>
      </c>
      <c r="E568" s="29">
        <f>'S19'!$Y$6</f>
        <v>1</v>
      </c>
      <c r="F568" s="29">
        <v>19</v>
      </c>
      <c r="G568" s="29">
        <v>28</v>
      </c>
      <c r="H568" s="29" t="str">
        <f>IF(AND(E568=1,'S19'!H$30&lt;&gt;""),'S19'!H$30,"")</f>
        <v/>
      </c>
      <c r="I568" s="29" t="str">
        <f>IF(AND(E568=2,'S19'!H$30&lt;&gt;""),'S19'!H$30,"")</f>
        <v/>
      </c>
      <c r="J568" s="29" t="str">
        <f>IF(ISERROR(VLOOKUP(G568,'S19'!L$13:AR$32,30,FALSE)),"",VLOOKUP(G568,'S19'!L$13:AR$32,30,FALSE))</f>
        <v/>
      </c>
      <c r="K568" s="29" t="str">
        <f>IF(ISERROR(VLOOKUP(G568,'S19'!T$13:AR$32,23,FALSE)),"",VLOOKUP(G568,'S19'!T$13:AR$32,23,FALSE))</f>
        <v/>
      </c>
      <c r="L568" s="29" t="str">
        <f>IF(ISERROR(VLOOKUP(G568,'S19'!AB$13:AR$32,16,FALSE)),"",VLOOKUP(G568,'S19'!AB$13:AR$32,16,FALSE))</f>
        <v/>
      </c>
      <c r="M568" s="29" t="str">
        <f>IF(ISERROR(VLOOKUP(G568,'S19'!AJ$13:AR$32,9,FALSE)),"",VLOOKUP(G568,'S19'!AJ$13:AR$32,9,FALSE))</f>
        <v/>
      </c>
      <c r="N568" s="27" t="str">
        <f t="shared" si="547"/>
        <v/>
      </c>
      <c r="O568" s="27" t="str">
        <f t="shared" si="548"/>
        <v/>
      </c>
      <c r="P568" s="27" t="str">
        <f>IF(N568="","",CHOOSE(VLOOKUP($V568,$A$1:$F$600,6,FALSE),AHS!$M$1,BHS!$M$1,CHS!$M$1,HMJHS!$M$1,KHS!$M$1,Kings!$M$1,MHS!$M$1,SWHS!$M$1,AMHS!$M$1,'S10'!$M$1,'S11'!$M$1,'S12'!$M$1,'S13'!$M$1,'S14'!$M$1,'S15'!$M$1,'S16'!$M$1,'S17'!$M$1,'S18'!$M$1,'S19'!$M$1,'S20'!$M$1))</f>
        <v/>
      </c>
      <c r="Q568" s="27" t="str">
        <f t="shared" si="549"/>
        <v/>
      </c>
      <c r="R568" s="27" t="str">
        <f t="shared" si="550"/>
        <v/>
      </c>
      <c r="S568" s="27" t="str">
        <f t="shared" si="551"/>
        <v/>
      </c>
      <c r="T568" s="27" t="str">
        <f t="shared" si="552"/>
        <v/>
      </c>
      <c r="U568" s="27" t="str">
        <f t="shared" si="553"/>
        <v/>
      </c>
      <c r="V568" s="27">
        <v>566</v>
      </c>
      <c r="W568" s="27" t="str">
        <f t="shared" si="554"/>
        <v/>
      </c>
      <c r="X568" s="27" t="str">
        <f t="shared" si="555"/>
        <v/>
      </c>
      <c r="Y568" s="27" t="str">
        <f>IF(W568="","",CHOOSE(VLOOKUP($V568,$B$1:$F$600,5,FALSE),AHS!$M$1,BHS!$M$1,CHS!$M$1,HMJHS!$M$1,KHS!$M$1,Kings!$M$1,MHS!$M$1,SWHS!$M$1,AMHS!$M$1,'S10'!$M$1,'S11'!$M$1,'S12'!$M$1,'S13'!$M$1,'S14'!$M$1,'S15'!$M$1,'S16'!$M$1,'S17'!$M$1,'S18'!$M$1,'S19'!$M$1,'S20'!$M$1))</f>
        <v/>
      </c>
      <c r="Z568" s="27" t="str">
        <f t="shared" si="556"/>
        <v/>
      </c>
      <c r="AA568" s="27" t="str">
        <f t="shared" si="557"/>
        <v/>
      </c>
      <c r="AB568" s="27" t="str">
        <f t="shared" si="558"/>
        <v/>
      </c>
      <c r="AC568" s="27" t="str">
        <f t="shared" si="559"/>
        <v/>
      </c>
      <c r="AD568" s="27" t="str">
        <f t="shared" si="560"/>
        <v/>
      </c>
    </row>
    <row r="569" spans="1:30" ht="12" customHeight="1" x14ac:dyDescent="0.25">
      <c r="A569" s="29" t="str">
        <f t="shared" ref="A569:B569" si="616">IF(C569="","",COUNTIF(C$1:C568,C569)+C569)</f>
        <v/>
      </c>
      <c r="B569" s="29" t="str">
        <f t="shared" si="616"/>
        <v/>
      </c>
      <c r="C569" s="29" t="str">
        <f t="shared" si="543"/>
        <v/>
      </c>
      <c r="D569" s="29" t="str">
        <f t="shared" si="544"/>
        <v/>
      </c>
      <c r="E569" s="29">
        <f>'S19'!$Y$6</f>
        <v>1</v>
      </c>
      <c r="F569" s="29">
        <v>19</v>
      </c>
      <c r="G569" s="29">
        <v>29</v>
      </c>
      <c r="H569" s="29" t="str">
        <f>IF(AND(E569=1,'S19'!H$31&lt;&gt;""),'S19'!H$31,"")</f>
        <v/>
      </c>
      <c r="I569" s="29" t="str">
        <f>IF(AND(E569=2,'S19'!H$31&lt;&gt;""),'S19'!H$31,"")</f>
        <v/>
      </c>
      <c r="J569" s="29" t="str">
        <f>IF(ISERROR(VLOOKUP(G569,'S19'!L$13:AR$32,30,FALSE)),"",VLOOKUP(G569,'S19'!L$13:AR$32,30,FALSE))</f>
        <v/>
      </c>
      <c r="K569" s="29" t="str">
        <f>IF(ISERROR(VLOOKUP(G569,'S19'!T$13:AR$32,23,FALSE)),"",VLOOKUP(G569,'S19'!T$13:AR$32,23,FALSE))</f>
        <v/>
      </c>
      <c r="L569" s="29" t="str">
        <f>IF(ISERROR(VLOOKUP(G569,'S19'!AB$13:AR$32,16,FALSE)),"",VLOOKUP(G569,'S19'!AB$13:AR$32,16,FALSE))</f>
        <v/>
      </c>
      <c r="M569" s="29" t="str">
        <f>IF(ISERROR(VLOOKUP(G569,'S19'!AJ$13:AR$32,9,FALSE)),"",VLOOKUP(G569,'S19'!AJ$13:AR$32,9,FALSE))</f>
        <v/>
      </c>
      <c r="N569" s="27" t="str">
        <f t="shared" si="547"/>
        <v/>
      </c>
      <c r="O569" s="27" t="str">
        <f t="shared" si="548"/>
        <v/>
      </c>
      <c r="P569" s="27" t="str">
        <f>IF(N569="","",CHOOSE(VLOOKUP($V569,$A$1:$F$600,6,FALSE),AHS!$M$1,BHS!$M$1,CHS!$M$1,HMJHS!$M$1,KHS!$M$1,Kings!$M$1,MHS!$M$1,SWHS!$M$1,AMHS!$M$1,'S10'!$M$1,'S11'!$M$1,'S12'!$M$1,'S13'!$M$1,'S14'!$M$1,'S15'!$M$1,'S16'!$M$1,'S17'!$M$1,'S18'!$M$1,'S19'!$M$1,'S20'!$M$1))</f>
        <v/>
      </c>
      <c r="Q569" s="27" t="str">
        <f t="shared" si="549"/>
        <v/>
      </c>
      <c r="R569" s="27" t="str">
        <f t="shared" si="550"/>
        <v/>
      </c>
      <c r="S569" s="27" t="str">
        <f t="shared" si="551"/>
        <v/>
      </c>
      <c r="T569" s="27" t="str">
        <f t="shared" si="552"/>
        <v/>
      </c>
      <c r="U569" s="27" t="str">
        <f t="shared" si="553"/>
        <v/>
      </c>
      <c r="V569" s="27">
        <v>567</v>
      </c>
      <c r="W569" s="27" t="str">
        <f t="shared" si="554"/>
        <v/>
      </c>
      <c r="X569" s="27" t="str">
        <f t="shared" si="555"/>
        <v/>
      </c>
      <c r="Y569" s="27" t="str">
        <f>IF(W569="","",CHOOSE(VLOOKUP($V569,$B$1:$F$600,5,FALSE),AHS!$M$1,BHS!$M$1,CHS!$M$1,HMJHS!$M$1,KHS!$M$1,Kings!$M$1,MHS!$M$1,SWHS!$M$1,AMHS!$M$1,'S10'!$M$1,'S11'!$M$1,'S12'!$M$1,'S13'!$M$1,'S14'!$M$1,'S15'!$M$1,'S16'!$M$1,'S17'!$M$1,'S18'!$M$1,'S19'!$M$1,'S20'!$M$1))</f>
        <v/>
      </c>
      <c r="Z569" s="27" t="str">
        <f t="shared" si="556"/>
        <v/>
      </c>
      <c r="AA569" s="27" t="str">
        <f t="shared" si="557"/>
        <v/>
      </c>
      <c r="AB569" s="27" t="str">
        <f t="shared" si="558"/>
        <v/>
      </c>
      <c r="AC569" s="27" t="str">
        <f t="shared" si="559"/>
        <v/>
      </c>
      <c r="AD569" s="27" t="str">
        <f t="shared" si="560"/>
        <v/>
      </c>
    </row>
    <row r="570" spans="1:30" ht="12" customHeight="1" x14ac:dyDescent="0.25">
      <c r="A570" s="29" t="str">
        <f t="shared" ref="A570:B570" si="617">IF(C570="","",COUNTIF(C$1:C569,C570)+C570)</f>
        <v/>
      </c>
      <c r="B570" s="29" t="str">
        <f t="shared" si="617"/>
        <v/>
      </c>
      <c r="C570" s="29" t="str">
        <f t="shared" si="543"/>
        <v/>
      </c>
      <c r="D570" s="29" t="str">
        <f t="shared" si="544"/>
        <v/>
      </c>
      <c r="E570" s="29">
        <f>'S19'!$Y$6</f>
        <v>1</v>
      </c>
      <c r="F570" s="29">
        <v>19</v>
      </c>
      <c r="G570" s="29">
        <v>30</v>
      </c>
      <c r="H570" s="29" t="str">
        <f>IF(AND(E570=1,'S19'!H$32&lt;&gt;""),'S19'!H$32,"")</f>
        <v/>
      </c>
      <c r="I570" s="29" t="str">
        <f>IF(AND(E570=2,'S19'!H$32&lt;&gt;""),'S19'!H$32,"")</f>
        <v/>
      </c>
      <c r="J570" s="29" t="str">
        <f>IF(ISERROR(VLOOKUP(G570,'S19'!L$13:AR$32,30,FALSE)),"",VLOOKUP(G570,'S19'!L$13:AR$32,30,FALSE))</f>
        <v/>
      </c>
      <c r="K570" s="29" t="str">
        <f>IF(ISERROR(VLOOKUP(G570,'S19'!T$13:AR$32,23,FALSE)),"",VLOOKUP(G570,'S19'!T$13:AR$32,23,FALSE))</f>
        <v/>
      </c>
      <c r="L570" s="29" t="str">
        <f>IF(ISERROR(VLOOKUP(G570,'S19'!AB$13:AR$32,16,FALSE)),"",VLOOKUP(G570,'S19'!AB$13:AR$32,16,FALSE))</f>
        <v/>
      </c>
      <c r="M570" s="29" t="str">
        <f>IF(ISERROR(VLOOKUP(G570,'S19'!AJ$13:AR$32,9,FALSE)),"",VLOOKUP(G570,'S19'!AJ$13:AR$32,9,FALSE))</f>
        <v/>
      </c>
      <c r="N570" s="27" t="str">
        <f t="shared" si="547"/>
        <v/>
      </c>
      <c r="O570" s="27" t="str">
        <f t="shared" si="548"/>
        <v/>
      </c>
      <c r="P570" s="27" t="str">
        <f>IF(N570="","",CHOOSE(VLOOKUP($V570,$A$1:$F$600,6,FALSE),AHS!$M$1,BHS!$M$1,CHS!$M$1,HMJHS!$M$1,KHS!$M$1,Kings!$M$1,MHS!$M$1,SWHS!$M$1,AMHS!$M$1,'S10'!$M$1,'S11'!$M$1,'S12'!$M$1,'S13'!$M$1,'S14'!$M$1,'S15'!$M$1,'S16'!$M$1,'S17'!$M$1,'S18'!$M$1,'S19'!$M$1,'S20'!$M$1))</f>
        <v/>
      </c>
      <c r="Q570" s="27" t="str">
        <f t="shared" si="549"/>
        <v/>
      </c>
      <c r="R570" s="27" t="str">
        <f t="shared" si="550"/>
        <v/>
      </c>
      <c r="S570" s="27" t="str">
        <f t="shared" si="551"/>
        <v/>
      </c>
      <c r="T570" s="27" t="str">
        <f t="shared" si="552"/>
        <v/>
      </c>
      <c r="U570" s="27" t="str">
        <f t="shared" si="553"/>
        <v/>
      </c>
      <c r="V570" s="27">
        <v>568</v>
      </c>
      <c r="W570" s="27" t="str">
        <f t="shared" si="554"/>
        <v/>
      </c>
      <c r="X570" s="27" t="str">
        <f t="shared" si="555"/>
        <v/>
      </c>
      <c r="Y570" s="27" t="str">
        <f>IF(W570="","",CHOOSE(VLOOKUP($V570,$B$1:$F$600,5,FALSE),AHS!$M$1,BHS!$M$1,CHS!$M$1,HMJHS!$M$1,KHS!$M$1,Kings!$M$1,MHS!$M$1,SWHS!$M$1,AMHS!$M$1,'S10'!$M$1,'S11'!$M$1,'S12'!$M$1,'S13'!$M$1,'S14'!$M$1,'S15'!$M$1,'S16'!$M$1,'S17'!$M$1,'S18'!$M$1,'S19'!$M$1,'S20'!$M$1))</f>
        <v/>
      </c>
      <c r="Z570" s="27" t="str">
        <f t="shared" si="556"/>
        <v/>
      </c>
      <c r="AA570" s="27" t="str">
        <f t="shared" si="557"/>
        <v/>
      </c>
      <c r="AB570" s="27" t="str">
        <f t="shared" si="558"/>
        <v/>
      </c>
      <c r="AC570" s="27" t="str">
        <f t="shared" si="559"/>
        <v/>
      </c>
      <c r="AD570" s="27" t="str">
        <f t="shared" si="560"/>
        <v/>
      </c>
    </row>
    <row r="571" spans="1:30" ht="12" customHeight="1" x14ac:dyDescent="0.25">
      <c r="A571" s="29" t="str">
        <f t="shared" ref="A571:B571" si="618">IF(C571="","",COUNTIF(C$1:C570,C571)+C571)</f>
        <v/>
      </c>
      <c r="B571" s="29" t="str">
        <f t="shared" si="618"/>
        <v/>
      </c>
      <c r="C571" s="29" t="str">
        <f t="shared" si="543"/>
        <v/>
      </c>
      <c r="D571" s="29" t="str">
        <f t="shared" si="544"/>
        <v/>
      </c>
      <c r="E571" s="29">
        <f>'S20'!$Y$6</f>
        <v>1</v>
      </c>
      <c r="F571" s="29">
        <v>20</v>
      </c>
      <c r="G571" s="29">
        <v>1</v>
      </c>
      <c r="H571" s="29" t="str">
        <f>IF(AND(E571=1,'S20'!H$3&lt;&gt;""),'S20'!H$3,"")</f>
        <v/>
      </c>
      <c r="I571" s="29" t="str">
        <f>IF(AND(E571=2,'S20'!H$3&lt;&gt;""),'S20'!H$3,"")</f>
        <v/>
      </c>
      <c r="J571" s="29" t="str">
        <f>IF(ISERROR(VLOOKUP(G571,'S20'!L$13:AR$32,30,FALSE)),"",VLOOKUP(G571,'S20'!L$13:AR$32,30,FALSE))</f>
        <v/>
      </c>
      <c r="K571" s="29" t="str">
        <f>IF(ISERROR(VLOOKUP(G571,'S20'!T$13:AR$32,23,FALSE)),"",VLOOKUP(G571,'S20'!T$13:AR$32,23,FALSE))</f>
        <v/>
      </c>
      <c r="L571" s="29" t="str">
        <f>IF(ISERROR(VLOOKUP(G571,'S20'!AB$13:AR$32,16,FALSE)),"",VLOOKUP(G571,'S20'!AB$13:AR$32,16,FALSE))</f>
        <v/>
      </c>
      <c r="M571" s="29" t="str">
        <f>IF(ISERROR(VLOOKUP(G571,'S20'!AJ$13:AR$32,9,FALSE)),"",VLOOKUP(G571,'S20'!AJ$13:AR$32,9,FALSE))</f>
        <v/>
      </c>
      <c r="N571" s="27" t="str">
        <f t="shared" si="547"/>
        <v/>
      </c>
      <c r="O571" s="27" t="str">
        <f t="shared" si="548"/>
        <v/>
      </c>
      <c r="P571" s="27" t="str">
        <f>IF(N571="","",CHOOSE(VLOOKUP($V571,$A$1:$F$600,6,FALSE),AHS!$M$1,BHS!$M$1,CHS!$M$1,HMJHS!$M$1,KHS!$M$1,Kings!$M$1,MHS!$M$1,SWHS!$M$1,AMHS!$M$1,'S10'!$M$1,'S11'!$M$1,'S12'!$M$1,'S13'!$M$1,'S14'!$M$1,'S15'!$M$1,'S16'!$M$1,'S17'!$M$1,'S18'!$M$1,'S19'!$M$1,'S20'!$M$1))</f>
        <v/>
      </c>
      <c r="Q571" s="27" t="str">
        <f t="shared" si="549"/>
        <v/>
      </c>
      <c r="R571" s="27" t="str">
        <f t="shared" si="550"/>
        <v/>
      </c>
      <c r="S571" s="27" t="str">
        <f t="shared" si="551"/>
        <v/>
      </c>
      <c r="T571" s="27" t="str">
        <f t="shared" si="552"/>
        <v/>
      </c>
      <c r="U571" s="27" t="str">
        <f t="shared" si="553"/>
        <v/>
      </c>
      <c r="V571" s="27">
        <v>569</v>
      </c>
      <c r="W571" s="27" t="str">
        <f t="shared" si="554"/>
        <v/>
      </c>
      <c r="X571" s="27" t="str">
        <f t="shared" si="555"/>
        <v/>
      </c>
      <c r="Y571" s="27" t="str">
        <f>IF(W571="","",CHOOSE(VLOOKUP($V571,$B$1:$F$600,5,FALSE),AHS!$M$1,BHS!$M$1,CHS!$M$1,HMJHS!$M$1,KHS!$M$1,Kings!$M$1,MHS!$M$1,SWHS!$M$1,AMHS!$M$1,'S10'!$M$1,'S11'!$M$1,'S12'!$M$1,'S13'!$M$1,'S14'!$M$1,'S15'!$M$1,'S16'!$M$1,'S17'!$M$1,'S18'!$M$1,'S19'!$M$1,'S20'!$M$1))</f>
        <v/>
      </c>
      <c r="Z571" s="27" t="str">
        <f t="shared" si="556"/>
        <v/>
      </c>
      <c r="AA571" s="27" t="str">
        <f t="shared" si="557"/>
        <v/>
      </c>
      <c r="AB571" s="27" t="str">
        <f t="shared" si="558"/>
        <v/>
      </c>
      <c r="AC571" s="27" t="str">
        <f t="shared" si="559"/>
        <v/>
      </c>
      <c r="AD571" s="27" t="str">
        <f t="shared" si="560"/>
        <v/>
      </c>
    </row>
    <row r="572" spans="1:30" ht="12" customHeight="1" x14ac:dyDescent="0.25">
      <c r="A572" s="29" t="str">
        <f t="shared" ref="A572:B572" si="619">IF(C572="","",COUNTIF(C$1:C571,C572)+C572)</f>
        <v/>
      </c>
      <c r="B572" s="29" t="str">
        <f t="shared" si="619"/>
        <v/>
      </c>
      <c r="C572" s="29" t="str">
        <f t="shared" si="543"/>
        <v/>
      </c>
      <c r="D572" s="29" t="str">
        <f t="shared" si="544"/>
        <v/>
      </c>
      <c r="E572" s="29">
        <f>'S20'!$Y$6</f>
        <v>1</v>
      </c>
      <c r="F572" s="29">
        <v>20</v>
      </c>
      <c r="G572" s="29">
        <v>2</v>
      </c>
      <c r="H572" s="29" t="str">
        <f>IF(AND(E572=1,'S20'!H$4&lt;&gt;""),'S20'!H$4,"")</f>
        <v/>
      </c>
      <c r="I572" s="29" t="str">
        <f>IF(AND(E572=2,'S20'!H$4&lt;&gt;""),'S20'!H$4,"")</f>
        <v/>
      </c>
      <c r="J572" s="29" t="str">
        <f>IF(ISERROR(VLOOKUP(G572,'S20'!L$13:AR$32,30,FALSE)),"",VLOOKUP(G572,'S20'!L$13:AR$32,30,FALSE))</f>
        <v/>
      </c>
      <c r="K572" s="29" t="str">
        <f>IF(ISERROR(VLOOKUP(G572,'S20'!T$13:AR$32,23,FALSE)),"",VLOOKUP(G572,'S20'!T$13:AR$32,23,FALSE))</f>
        <v/>
      </c>
      <c r="L572" s="29" t="str">
        <f>IF(ISERROR(VLOOKUP(G572,'S20'!AB$13:AR$32,16,FALSE)),"",VLOOKUP(G572,'S20'!AB$13:AR$32,16,FALSE))</f>
        <v/>
      </c>
      <c r="M572" s="29" t="str">
        <f>IF(ISERROR(VLOOKUP(G572,'S20'!AJ$13:AR$32,9,FALSE)),"",VLOOKUP(G572,'S20'!AJ$13:AR$32,9,FALSE))</f>
        <v/>
      </c>
      <c r="N572" s="27" t="str">
        <f t="shared" si="547"/>
        <v/>
      </c>
      <c r="O572" s="27" t="str">
        <f t="shared" si="548"/>
        <v/>
      </c>
      <c r="P572" s="27" t="str">
        <f>IF(N572="","",CHOOSE(VLOOKUP($V572,$A$1:$F$600,6,FALSE),AHS!$M$1,BHS!$M$1,CHS!$M$1,HMJHS!$M$1,KHS!$M$1,Kings!$M$1,MHS!$M$1,SWHS!$M$1,AMHS!$M$1,'S10'!$M$1,'S11'!$M$1,'S12'!$M$1,'S13'!$M$1,'S14'!$M$1,'S15'!$M$1,'S16'!$M$1,'S17'!$M$1,'S18'!$M$1,'S19'!$M$1,'S20'!$M$1))</f>
        <v/>
      </c>
      <c r="Q572" s="27" t="str">
        <f t="shared" si="549"/>
        <v/>
      </c>
      <c r="R572" s="27" t="str">
        <f t="shared" si="550"/>
        <v/>
      </c>
      <c r="S572" s="27" t="str">
        <f t="shared" si="551"/>
        <v/>
      </c>
      <c r="T572" s="27" t="str">
        <f t="shared" si="552"/>
        <v/>
      </c>
      <c r="U572" s="27" t="str">
        <f t="shared" si="553"/>
        <v/>
      </c>
      <c r="V572" s="27">
        <v>570</v>
      </c>
      <c r="W572" s="27" t="str">
        <f t="shared" si="554"/>
        <v/>
      </c>
      <c r="X572" s="27" t="str">
        <f t="shared" si="555"/>
        <v/>
      </c>
      <c r="Y572" s="27" t="str">
        <f>IF(W572="","",CHOOSE(VLOOKUP($V572,$B$1:$F$600,5,FALSE),AHS!$M$1,BHS!$M$1,CHS!$M$1,HMJHS!$M$1,KHS!$M$1,Kings!$M$1,MHS!$M$1,SWHS!$M$1,AMHS!$M$1,'S10'!$M$1,'S11'!$M$1,'S12'!$M$1,'S13'!$M$1,'S14'!$M$1,'S15'!$M$1,'S16'!$M$1,'S17'!$M$1,'S18'!$M$1,'S19'!$M$1,'S20'!$M$1))</f>
        <v/>
      </c>
      <c r="Z572" s="27" t="str">
        <f t="shared" si="556"/>
        <v/>
      </c>
      <c r="AA572" s="27" t="str">
        <f t="shared" si="557"/>
        <v/>
      </c>
      <c r="AB572" s="27" t="str">
        <f t="shared" si="558"/>
        <v/>
      </c>
      <c r="AC572" s="27" t="str">
        <f t="shared" si="559"/>
        <v/>
      </c>
      <c r="AD572" s="27" t="str">
        <f t="shared" si="560"/>
        <v/>
      </c>
    </row>
    <row r="573" spans="1:30" ht="12" customHeight="1" x14ac:dyDescent="0.25">
      <c r="A573" s="29" t="str">
        <f t="shared" ref="A573:B573" si="620">IF(C573="","",COUNTIF(C$1:C572,C573)+C573)</f>
        <v/>
      </c>
      <c r="B573" s="29" t="str">
        <f t="shared" si="620"/>
        <v/>
      </c>
      <c r="C573" s="29" t="str">
        <f t="shared" si="543"/>
        <v/>
      </c>
      <c r="D573" s="29" t="str">
        <f t="shared" si="544"/>
        <v/>
      </c>
      <c r="E573" s="29">
        <f>'S20'!$Y$6</f>
        <v>1</v>
      </c>
      <c r="F573" s="29">
        <v>20</v>
      </c>
      <c r="G573" s="29">
        <v>3</v>
      </c>
      <c r="H573" s="29" t="str">
        <f>IF(AND(E573=1,'S20'!H$5&lt;&gt;""),'S20'!H$5,"")</f>
        <v/>
      </c>
      <c r="I573" s="29" t="str">
        <f>IF(AND(E573=2,'S20'!H$5&lt;&gt;""),'S20'!H$5,"")</f>
        <v/>
      </c>
      <c r="J573" s="29" t="str">
        <f>IF(ISERROR(VLOOKUP(G573,'S20'!L$13:AR$32,30,FALSE)),"",VLOOKUP(G573,'S20'!L$13:AR$32,30,FALSE))</f>
        <v/>
      </c>
      <c r="K573" s="29" t="str">
        <f>IF(ISERROR(VLOOKUP(G573,'S20'!T$13:AR$32,23,FALSE)),"",VLOOKUP(G573,'S20'!T$13:AR$32,23,FALSE))</f>
        <v/>
      </c>
      <c r="L573" s="29" t="str">
        <f>IF(ISERROR(VLOOKUP(G573,'S20'!AB$13:AR$32,16,FALSE)),"",VLOOKUP(G573,'S20'!AB$13:AR$32,16,FALSE))</f>
        <v/>
      </c>
      <c r="M573" s="29" t="str">
        <f>IF(ISERROR(VLOOKUP(G573,'S20'!AJ$13:AR$32,9,FALSE)),"",VLOOKUP(G573,'S20'!AJ$13:AR$32,9,FALSE))</f>
        <v/>
      </c>
      <c r="N573" s="27" t="str">
        <f t="shared" si="547"/>
        <v/>
      </c>
      <c r="O573" s="27" t="str">
        <f t="shared" si="548"/>
        <v/>
      </c>
      <c r="P573" s="27" t="str">
        <f>IF(N573="","",CHOOSE(VLOOKUP($V573,$A$1:$F$600,6,FALSE),AHS!$M$1,BHS!$M$1,CHS!$M$1,HMJHS!$M$1,KHS!$M$1,Kings!$M$1,MHS!$M$1,SWHS!$M$1,AMHS!$M$1,'S10'!$M$1,'S11'!$M$1,'S12'!$M$1,'S13'!$M$1,'S14'!$M$1,'S15'!$M$1,'S16'!$M$1,'S17'!$M$1,'S18'!$M$1,'S19'!$M$1,'S20'!$M$1))</f>
        <v/>
      </c>
      <c r="Q573" s="27" t="str">
        <f t="shared" si="549"/>
        <v/>
      </c>
      <c r="R573" s="27" t="str">
        <f t="shared" si="550"/>
        <v/>
      </c>
      <c r="S573" s="27" t="str">
        <f t="shared" si="551"/>
        <v/>
      </c>
      <c r="T573" s="27" t="str">
        <f t="shared" si="552"/>
        <v/>
      </c>
      <c r="U573" s="27" t="str">
        <f t="shared" si="553"/>
        <v/>
      </c>
      <c r="V573" s="27">
        <v>571</v>
      </c>
      <c r="W573" s="27" t="str">
        <f t="shared" si="554"/>
        <v/>
      </c>
      <c r="X573" s="27" t="str">
        <f t="shared" si="555"/>
        <v/>
      </c>
      <c r="Y573" s="27" t="str">
        <f>IF(W573="","",CHOOSE(VLOOKUP($V573,$B$1:$F$600,5,FALSE),AHS!$M$1,BHS!$M$1,CHS!$M$1,HMJHS!$M$1,KHS!$M$1,Kings!$M$1,MHS!$M$1,SWHS!$M$1,AMHS!$M$1,'S10'!$M$1,'S11'!$M$1,'S12'!$M$1,'S13'!$M$1,'S14'!$M$1,'S15'!$M$1,'S16'!$M$1,'S17'!$M$1,'S18'!$M$1,'S19'!$M$1,'S20'!$M$1))</f>
        <v/>
      </c>
      <c r="Z573" s="27" t="str">
        <f t="shared" si="556"/>
        <v/>
      </c>
      <c r="AA573" s="27" t="str">
        <f t="shared" si="557"/>
        <v/>
      </c>
      <c r="AB573" s="27" t="str">
        <f t="shared" si="558"/>
        <v/>
      </c>
      <c r="AC573" s="27" t="str">
        <f t="shared" si="559"/>
        <v/>
      </c>
      <c r="AD573" s="27" t="str">
        <f t="shared" si="560"/>
        <v/>
      </c>
    </row>
    <row r="574" spans="1:30" ht="12" customHeight="1" x14ac:dyDescent="0.25">
      <c r="A574" s="29" t="str">
        <f t="shared" ref="A574:B574" si="621">IF(C574="","",COUNTIF(C$1:C573,C574)+C574)</f>
        <v/>
      </c>
      <c r="B574" s="29" t="str">
        <f t="shared" si="621"/>
        <v/>
      </c>
      <c r="C574" s="29" t="str">
        <f t="shared" si="543"/>
        <v/>
      </c>
      <c r="D574" s="29" t="str">
        <f t="shared" si="544"/>
        <v/>
      </c>
      <c r="E574" s="29">
        <f>'S20'!$Y$6</f>
        <v>1</v>
      </c>
      <c r="F574" s="29">
        <v>20</v>
      </c>
      <c r="G574" s="29">
        <v>4</v>
      </c>
      <c r="H574" s="29" t="str">
        <f>IF(AND(E574=1,'S20'!H$6&lt;&gt;""),'S20'!H$6,"")</f>
        <v/>
      </c>
      <c r="I574" s="29" t="str">
        <f>IF(AND(E574=2,'S20'!H$6&lt;&gt;""),'S20'!H$6,"")</f>
        <v/>
      </c>
      <c r="J574" s="29" t="str">
        <f>IF(ISERROR(VLOOKUP(G574,'S20'!L$13:AR$32,30,FALSE)),"",VLOOKUP(G574,'S20'!L$13:AR$32,30,FALSE))</f>
        <v/>
      </c>
      <c r="K574" s="29" t="str">
        <f>IF(ISERROR(VLOOKUP(G574,'S20'!T$13:AR$32,23,FALSE)),"",VLOOKUP(G574,'S20'!T$13:AR$32,23,FALSE))</f>
        <v/>
      </c>
      <c r="L574" s="29" t="str">
        <f>IF(ISERROR(VLOOKUP(G574,'S20'!AB$13:AR$32,16,FALSE)),"",VLOOKUP(G574,'S20'!AB$13:AR$32,16,FALSE))</f>
        <v/>
      </c>
      <c r="M574" s="29" t="str">
        <f>IF(ISERROR(VLOOKUP(G574,'S20'!AJ$13:AR$32,9,FALSE)),"",VLOOKUP(G574,'S20'!AJ$13:AR$32,9,FALSE))</f>
        <v/>
      </c>
      <c r="N574" s="27" t="str">
        <f t="shared" si="547"/>
        <v/>
      </c>
      <c r="O574" s="27" t="str">
        <f t="shared" si="548"/>
        <v/>
      </c>
      <c r="P574" s="27" t="str">
        <f>IF(N574="","",CHOOSE(VLOOKUP($V574,$A$1:$F$600,6,FALSE),AHS!$M$1,BHS!$M$1,CHS!$M$1,HMJHS!$M$1,KHS!$M$1,Kings!$M$1,MHS!$M$1,SWHS!$M$1,AMHS!$M$1,'S10'!$M$1,'S11'!$M$1,'S12'!$M$1,'S13'!$M$1,'S14'!$M$1,'S15'!$M$1,'S16'!$M$1,'S17'!$M$1,'S18'!$M$1,'S19'!$M$1,'S20'!$M$1))</f>
        <v/>
      </c>
      <c r="Q574" s="27" t="str">
        <f t="shared" si="549"/>
        <v/>
      </c>
      <c r="R574" s="27" t="str">
        <f t="shared" si="550"/>
        <v/>
      </c>
      <c r="S574" s="27" t="str">
        <f t="shared" si="551"/>
        <v/>
      </c>
      <c r="T574" s="27" t="str">
        <f t="shared" si="552"/>
        <v/>
      </c>
      <c r="U574" s="27" t="str">
        <f t="shared" si="553"/>
        <v/>
      </c>
      <c r="V574" s="27">
        <v>572</v>
      </c>
      <c r="W574" s="27" t="str">
        <f t="shared" si="554"/>
        <v/>
      </c>
      <c r="X574" s="27" t="str">
        <f t="shared" si="555"/>
        <v/>
      </c>
      <c r="Y574" s="27" t="str">
        <f>IF(W574="","",CHOOSE(VLOOKUP($V574,$B$1:$F$600,5,FALSE),AHS!$M$1,BHS!$M$1,CHS!$M$1,HMJHS!$M$1,KHS!$M$1,Kings!$M$1,MHS!$M$1,SWHS!$M$1,AMHS!$M$1,'S10'!$M$1,'S11'!$M$1,'S12'!$M$1,'S13'!$M$1,'S14'!$M$1,'S15'!$M$1,'S16'!$M$1,'S17'!$M$1,'S18'!$M$1,'S19'!$M$1,'S20'!$M$1))</f>
        <v/>
      </c>
      <c r="Z574" s="27" t="str">
        <f t="shared" si="556"/>
        <v/>
      </c>
      <c r="AA574" s="27" t="str">
        <f t="shared" si="557"/>
        <v/>
      </c>
      <c r="AB574" s="27" t="str">
        <f t="shared" si="558"/>
        <v/>
      </c>
      <c r="AC574" s="27" t="str">
        <f t="shared" si="559"/>
        <v/>
      </c>
      <c r="AD574" s="27" t="str">
        <f t="shared" si="560"/>
        <v/>
      </c>
    </row>
    <row r="575" spans="1:30" ht="12" customHeight="1" x14ac:dyDescent="0.25">
      <c r="A575" s="29" t="str">
        <f t="shared" ref="A575:B575" si="622">IF(C575="","",COUNTIF(C$1:C574,C575)+C575)</f>
        <v/>
      </c>
      <c r="B575" s="29" t="str">
        <f t="shared" si="622"/>
        <v/>
      </c>
      <c r="C575" s="29" t="str">
        <f t="shared" si="543"/>
        <v/>
      </c>
      <c r="D575" s="29" t="str">
        <f t="shared" si="544"/>
        <v/>
      </c>
      <c r="E575" s="29">
        <f>'S20'!$Y$6</f>
        <v>1</v>
      </c>
      <c r="F575" s="29">
        <v>20</v>
      </c>
      <c r="G575" s="29">
        <v>5</v>
      </c>
      <c r="H575" s="29" t="str">
        <f>IF(AND(E575=1,'S20'!H$7&lt;&gt;""),'S20'!H$7,"")</f>
        <v/>
      </c>
      <c r="I575" s="29" t="str">
        <f>IF(AND(E575=2,'S20'!H$7&lt;&gt;""),'S20'!H$7,"")</f>
        <v/>
      </c>
      <c r="J575" s="29" t="str">
        <f>IF(ISERROR(VLOOKUP(G575,'S20'!L$13:AR$32,30,FALSE)),"",VLOOKUP(G575,'S20'!L$13:AR$32,30,FALSE))</f>
        <v/>
      </c>
      <c r="K575" s="29" t="str">
        <f>IF(ISERROR(VLOOKUP(G575,'S20'!T$13:AR$32,23,FALSE)),"",VLOOKUP(G575,'S20'!T$13:AR$32,23,FALSE))</f>
        <v/>
      </c>
      <c r="L575" s="29" t="str">
        <f>IF(ISERROR(VLOOKUP(G575,'S20'!AB$13:AR$32,16,FALSE)),"",VLOOKUP(G575,'S20'!AB$13:AR$32,16,FALSE))</f>
        <v/>
      </c>
      <c r="M575" s="29" t="str">
        <f>IF(ISERROR(VLOOKUP(G575,'S20'!AJ$13:AR$32,9,FALSE)),"",VLOOKUP(G575,'S20'!AJ$13:AR$32,9,FALSE))</f>
        <v/>
      </c>
      <c r="N575" s="27" t="str">
        <f t="shared" si="547"/>
        <v/>
      </c>
      <c r="O575" s="27" t="str">
        <f t="shared" si="548"/>
        <v/>
      </c>
      <c r="P575" s="27" t="str">
        <f>IF(N575="","",CHOOSE(VLOOKUP($V575,$A$1:$F$600,6,FALSE),AHS!$M$1,BHS!$M$1,CHS!$M$1,HMJHS!$M$1,KHS!$M$1,Kings!$M$1,MHS!$M$1,SWHS!$M$1,AMHS!$M$1,'S10'!$M$1,'S11'!$M$1,'S12'!$M$1,'S13'!$M$1,'S14'!$M$1,'S15'!$M$1,'S16'!$M$1,'S17'!$M$1,'S18'!$M$1,'S19'!$M$1,'S20'!$M$1))</f>
        <v/>
      </c>
      <c r="Q575" s="27" t="str">
        <f t="shared" si="549"/>
        <v/>
      </c>
      <c r="R575" s="27" t="str">
        <f t="shared" si="550"/>
        <v/>
      </c>
      <c r="S575" s="27" t="str">
        <f t="shared" si="551"/>
        <v/>
      </c>
      <c r="T575" s="27" t="str">
        <f t="shared" si="552"/>
        <v/>
      </c>
      <c r="U575" s="27" t="str">
        <f t="shared" si="553"/>
        <v/>
      </c>
      <c r="V575" s="27">
        <v>573</v>
      </c>
      <c r="W575" s="27" t="str">
        <f t="shared" si="554"/>
        <v/>
      </c>
      <c r="X575" s="27" t="str">
        <f t="shared" si="555"/>
        <v/>
      </c>
      <c r="Y575" s="27" t="str">
        <f>IF(W575="","",CHOOSE(VLOOKUP($V575,$B$1:$F$600,5,FALSE),AHS!$M$1,BHS!$M$1,CHS!$M$1,HMJHS!$M$1,KHS!$M$1,Kings!$M$1,MHS!$M$1,SWHS!$M$1,AMHS!$M$1,'S10'!$M$1,'S11'!$M$1,'S12'!$M$1,'S13'!$M$1,'S14'!$M$1,'S15'!$M$1,'S16'!$M$1,'S17'!$M$1,'S18'!$M$1,'S19'!$M$1,'S20'!$M$1))</f>
        <v/>
      </c>
      <c r="Z575" s="27" t="str">
        <f t="shared" si="556"/>
        <v/>
      </c>
      <c r="AA575" s="27" t="str">
        <f t="shared" si="557"/>
        <v/>
      </c>
      <c r="AB575" s="27" t="str">
        <f t="shared" si="558"/>
        <v/>
      </c>
      <c r="AC575" s="27" t="str">
        <f t="shared" si="559"/>
        <v/>
      </c>
      <c r="AD575" s="27" t="str">
        <f t="shared" si="560"/>
        <v/>
      </c>
    </row>
    <row r="576" spans="1:30" ht="12" customHeight="1" x14ac:dyDescent="0.25">
      <c r="A576" s="29" t="str">
        <f t="shared" ref="A576:B576" si="623">IF(C576="","",COUNTIF(C$1:C575,C576)+C576)</f>
        <v/>
      </c>
      <c r="B576" s="29" t="str">
        <f t="shared" si="623"/>
        <v/>
      </c>
      <c r="C576" s="29" t="str">
        <f t="shared" si="543"/>
        <v/>
      </c>
      <c r="D576" s="29" t="str">
        <f t="shared" si="544"/>
        <v/>
      </c>
      <c r="E576" s="29">
        <f>'S20'!$Y$6</f>
        <v>1</v>
      </c>
      <c r="F576" s="29">
        <v>20</v>
      </c>
      <c r="G576" s="29">
        <v>6</v>
      </c>
      <c r="H576" s="29" t="str">
        <f>IF(AND(E576=1,'S20'!H$8&lt;&gt;""),'S20'!H$8,"")</f>
        <v/>
      </c>
      <c r="I576" s="29" t="str">
        <f>IF(AND(E576=2,'S20'!H$8&lt;&gt;""),'S20'!H$8,"")</f>
        <v/>
      </c>
      <c r="J576" s="29" t="str">
        <f>IF(ISERROR(VLOOKUP(G576,'S20'!L$13:AR$32,30,FALSE)),"",VLOOKUP(G576,'S20'!L$13:AR$32,30,FALSE))</f>
        <v/>
      </c>
      <c r="K576" s="29" t="str">
        <f>IF(ISERROR(VLOOKUP(G576,'S20'!T$13:AR$32,23,FALSE)),"",VLOOKUP(G576,'S20'!T$13:AR$32,23,FALSE))</f>
        <v/>
      </c>
      <c r="L576" s="29" t="str">
        <f>IF(ISERROR(VLOOKUP(G576,'S20'!AB$13:AR$32,16,FALSE)),"",VLOOKUP(G576,'S20'!AB$13:AR$32,16,FALSE))</f>
        <v/>
      </c>
      <c r="M576" s="29" t="str">
        <f>IF(ISERROR(VLOOKUP(G576,'S20'!AJ$13:AR$32,9,FALSE)),"",VLOOKUP(G576,'S20'!AJ$13:AR$32,9,FALSE))</f>
        <v/>
      </c>
      <c r="N576" s="27" t="str">
        <f t="shared" si="547"/>
        <v/>
      </c>
      <c r="O576" s="27" t="str">
        <f t="shared" si="548"/>
        <v/>
      </c>
      <c r="P576" s="27" t="str">
        <f>IF(N576="","",CHOOSE(VLOOKUP($V576,$A$1:$F$600,6,FALSE),AHS!$M$1,BHS!$M$1,CHS!$M$1,HMJHS!$M$1,KHS!$M$1,Kings!$M$1,MHS!$M$1,SWHS!$M$1,AMHS!$M$1,'S10'!$M$1,'S11'!$M$1,'S12'!$M$1,'S13'!$M$1,'S14'!$M$1,'S15'!$M$1,'S16'!$M$1,'S17'!$M$1,'S18'!$M$1,'S19'!$M$1,'S20'!$M$1))</f>
        <v/>
      </c>
      <c r="Q576" s="27" t="str">
        <f t="shared" si="549"/>
        <v/>
      </c>
      <c r="R576" s="27" t="str">
        <f t="shared" si="550"/>
        <v/>
      </c>
      <c r="S576" s="27" t="str">
        <f t="shared" si="551"/>
        <v/>
      </c>
      <c r="T576" s="27" t="str">
        <f t="shared" si="552"/>
        <v/>
      </c>
      <c r="U576" s="27" t="str">
        <f t="shared" si="553"/>
        <v/>
      </c>
      <c r="V576" s="27">
        <v>574</v>
      </c>
      <c r="W576" s="27" t="str">
        <f t="shared" si="554"/>
        <v/>
      </c>
      <c r="X576" s="27" t="str">
        <f t="shared" si="555"/>
        <v/>
      </c>
      <c r="Y576" s="27" t="str">
        <f>IF(W576="","",CHOOSE(VLOOKUP($V576,$B$1:$F$600,5,FALSE),AHS!$M$1,BHS!$M$1,CHS!$M$1,HMJHS!$M$1,KHS!$M$1,Kings!$M$1,MHS!$M$1,SWHS!$M$1,AMHS!$M$1,'S10'!$M$1,'S11'!$M$1,'S12'!$M$1,'S13'!$M$1,'S14'!$M$1,'S15'!$M$1,'S16'!$M$1,'S17'!$M$1,'S18'!$M$1,'S19'!$M$1,'S20'!$M$1))</f>
        <v/>
      </c>
      <c r="Z576" s="27" t="str">
        <f t="shared" si="556"/>
        <v/>
      </c>
      <c r="AA576" s="27" t="str">
        <f t="shared" si="557"/>
        <v/>
      </c>
      <c r="AB576" s="27" t="str">
        <f t="shared" si="558"/>
        <v/>
      </c>
      <c r="AC576" s="27" t="str">
        <f t="shared" si="559"/>
        <v/>
      </c>
      <c r="AD576" s="27" t="str">
        <f t="shared" si="560"/>
        <v/>
      </c>
    </row>
    <row r="577" spans="1:30" ht="12" customHeight="1" x14ac:dyDescent="0.25">
      <c r="A577" s="29" t="str">
        <f t="shared" ref="A577:B577" si="624">IF(C577="","",COUNTIF(C$1:C576,C577)+C577)</f>
        <v/>
      </c>
      <c r="B577" s="29" t="str">
        <f t="shared" si="624"/>
        <v/>
      </c>
      <c r="C577" s="29" t="str">
        <f t="shared" si="543"/>
        <v/>
      </c>
      <c r="D577" s="29" t="str">
        <f t="shared" si="544"/>
        <v/>
      </c>
      <c r="E577" s="29">
        <f>'S20'!$Y$6</f>
        <v>1</v>
      </c>
      <c r="F577" s="29">
        <v>20</v>
      </c>
      <c r="G577" s="29">
        <v>7</v>
      </c>
      <c r="H577" s="29" t="str">
        <f>IF(AND(E577=1,'S20'!H$9&lt;&gt;""),'S20'!H$9,"")</f>
        <v/>
      </c>
      <c r="I577" s="29" t="str">
        <f>IF(AND(E577=2,'S20'!H$9&lt;&gt;""),'S20'!H$9,"")</f>
        <v/>
      </c>
      <c r="J577" s="29" t="str">
        <f>IF(ISERROR(VLOOKUP(G577,'S20'!L$13:AR$32,30,FALSE)),"",VLOOKUP(G577,'S20'!L$13:AR$32,30,FALSE))</f>
        <v/>
      </c>
      <c r="K577" s="29" t="str">
        <f>IF(ISERROR(VLOOKUP(G577,'S20'!T$13:AR$32,23,FALSE)),"",VLOOKUP(G577,'S20'!T$13:AR$32,23,FALSE))</f>
        <v/>
      </c>
      <c r="L577" s="29" t="str">
        <f>IF(ISERROR(VLOOKUP(G577,'S20'!AB$13:AR$32,16,FALSE)),"",VLOOKUP(G577,'S20'!AB$13:AR$32,16,FALSE))</f>
        <v/>
      </c>
      <c r="M577" s="29" t="str">
        <f>IF(ISERROR(VLOOKUP(G577,'S20'!AJ$13:AR$32,9,FALSE)),"",VLOOKUP(G577,'S20'!AJ$13:AR$32,9,FALSE))</f>
        <v/>
      </c>
      <c r="N577" s="27" t="str">
        <f t="shared" si="547"/>
        <v/>
      </c>
      <c r="O577" s="27" t="str">
        <f t="shared" si="548"/>
        <v/>
      </c>
      <c r="P577" s="27" t="str">
        <f>IF(N577="","",CHOOSE(VLOOKUP($V577,$A$1:$F$600,6,FALSE),AHS!$M$1,BHS!$M$1,CHS!$M$1,HMJHS!$M$1,KHS!$M$1,Kings!$M$1,MHS!$M$1,SWHS!$M$1,AMHS!$M$1,'S10'!$M$1,'S11'!$M$1,'S12'!$M$1,'S13'!$M$1,'S14'!$M$1,'S15'!$M$1,'S16'!$M$1,'S17'!$M$1,'S18'!$M$1,'S19'!$M$1,'S20'!$M$1))</f>
        <v/>
      </c>
      <c r="Q577" s="27" t="str">
        <f t="shared" si="549"/>
        <v/>
      </c>
      <c r="R577" s="27" t="str">
        <f t="shared" si="550"/>
        <v/>
      </c>
      <c r="S577" s="27" t="str">
        <f t="shared" si="551"/>
        <v/>
      </c>
      <c r="T577" s="27" t="str">
        <f t="shared" si="552"/>
        <v/>
      </c>
      <c r="U577" s="27" t="str">
        <f t="shared" si="553"/>
        <v/>
      </c>
      <c r="V577" s="27">
        <v>575</v>
      </c>
      <c r="W577" s="27" t="str">
        <f t="shared" si="554"/>
        <v/>
      </c>
      <c r="X577" s="27" t="str">
        <f t="shared" si="555"/>
        <v/>
      </c>
      <c r="Y577" s="27" t="str">
        <f>IF(W577="","",CHOOSE(VLOOKUP($V577,$B$1:$F$600,5,FALSE),AHS!$M$1,BHS!$M$1,CHS!$M$1,HMJHS!$M$1,KHS!$M$1,Kings!$M$1,MHS!$M$1,SWHS!$M$1,AMHS!$M$1,'S10'!$M$1,'S11'!$M$1,'S12'!$M$1,'S13'!$M$1,'S14'!$M$1,'S15'!$M$1,'S16'!$M$1,'S17'!$M$1,'S18'!$M$1,'S19'!$M$1,'S20'!$M$1))</f>
        <v/>
      </c>
      <c r="Z577" s="27" t="str">
        <f t="shared" si="556"/>
        <v/>
      </c>
      <c r="AA577" s="27" t="str">
        <f t="shared" si="557"/>
        <v/>
      </c>
      <c r="AB577" s="27" t="str">
        <f t="shared" si="558"/>
        <v/>
      </c>
      <c r="AC577" s="27" t="str">
        <f t="shared" si="559"/>
        <v/>
      </c>
      <c r="AD577" s="27" t="str">
        <f t="shared" si="560"/>
        <v/>
      </c>
    </row>
    <row r="578" spans="1:30" ht="12" customHeight="1" x14ac:dyDescent="0.25">
      <c r="A578" s="29" t="str">
        <f t="shared" ref="A578:B578" si="625">IF(C578="","",COUNTIF(C$1:C577,C578)+C578)</f>
        <v/>
      </c>
      <c r="B578" s="29" t="str">
        <f t="shared" si="625"/>
        <v/>
      </c>
      <c r="C578" s="29" t="str">
        <f t="shared" si="543"/>
        <v/>
      </c>
      <c r="D578" s="29" t="str">
        <f t="shared" si="544"/>
        <v/>
      </c>
      <c r="E578" s="29">
        <f>'S20'!$Y$6</f>
        <v>1</v>
      </c>
      <c r="F578" s="29">
        <v>20</v>
      </c>
      <c r="G578" s="29">
        <v>8</v>
      </c>
      <c r="H578" s="29" t="str">
        <f>IF(AND(E578=1,'S20'!H$10&lt;&gt;""),'S20'!H$10,"")</f>
        <v/>
      </c>
      <c r="I578" s="29" t="str">
        <f>IF(AND(E578=2,'S20'!H$10&lt;&gt;""),'S20'!H$10,"")</f>
        <v/>
      </c>
      <c r="J578" s="29" t="str">
        <f>IF(ISERROR(VLOOKUP(G578,'S20'!L$13:AR$32,30,FALSE)),"",VLOOKUP(G578,'S20'!L$13:AR$32,30,FALSE))</f>
        <v/>
      </c>
      <c r="K578" s="29" t="str">
        <f>IF(ISERROR(VLOOKUP(G578,'S20'!T$13:AR$32,23,FALSE)),"",VLOOKUP(G578,'S20'!T$13:AR$32,23,FALSE))</f>
        <v/>
      </c>
      <c r="L578" s="29" t="str">
        <f>IF(ISERROR(VLOOKUP(G578,'S20'!AB$13:AR$32,16,FALSE)),"",VLOOKUP(G578,'S20'!AB$13:AR$32,16,FALSE))</f>
        <v/>
      </c>
      <c r="M578" s="29" t="str">
        <f>IF(ISERROR(VLOOKUP(G578,'S20'!AJ$13:AR$32,9,FALSE)),"",VLOOKUP(G578,'S20'!AJ$13:AR$32,9,FALSE))</f>
        <v/>
      </c>
      <c r="N578" s="27" t="str">
        <f t="shared" si="547"/>
        <v/>
      </c>
      <c r="O578" s="27" t="str">
        <f t="shared" si="548"/>
        <v/>
      </c>
      <c r="P578" s="27" t="str">
        <f>IF(N578="","",CHOOSE(VLOOKUP($V578,$A$1:$F$600,6,FALSE),AHS!$M$1,BHS!$M$1,CHS!$M$1,HMJHS!$M$1,KHS!$M$1,Kings!$M$1,MHS!$M$1,SWHS!$M$1,AMHS!$M$1,'S10'!$M$1,'S11'!$M$1,'S12'!$M$1,'S13'!$M$1,'S14'!$M$1,'S15'!$M$1,'S16'!$M$1,'S17'!$M$1,'S18'!$M$1,'S19'!$M$1,'S20'!$M$1))</f>
        <v/>
      </c>
      <c r="Q578" s="27" t="str">
        <f t="shared" si="549"/>
        <v/>
      </c>
      <c r="R578" s="27" t="str">
        <f t="shared" si="550"/>
        <v/>
      </c>
      <c r="S578" s="27" t="str">
        <f t="shared" si="551"/>
        <v/>
      </c>
      <c r="T578" s="27" t="str">
        <f t="shared" si="552"/>
        <v/>
      </c>
      <c r="U578" s="27" t="str">
        <f t="shared" si="553"/>
        <v/>
      </c>
      <c r="V578" s="27">
        <v>576</v>
      </c>
      <c r="W578" s="27" t="str">
        <f t="shared" si="554"/>
        <v/>
      </c>
      <c r="X578" s="27" t="str">
        <f t="shared" si="555"/>
        <v/>
      </c>
      <c r="Y578" s="27" t="str">
        <f>IF(W578="","",CHOOSE(VLOOKUP($V578,$B$1:$F$600,5,FALSE),AHS!$M$1,BHS!$M$1,CHS!$M$1,HMJHS!$M$1,KHS!$M$1,Kings!$M$1,MHS!$M$1,SWHS!$M$1,AMHS!$M$1,'S10'!$M$1,'S11'!$M$1,'S12'!$M$1,'S13'!$M$1,'S14'!$M$1,'S15'!$M$1,'S16'!$M$1,'S17'!$M$1,'S18'!$M$1,'S19'!$M$1,'S20'!$M$1))</f>
        <v/>
      </c>
      <c r="Z578" s="27" t="str">
        <f t="shared" si="556"/>
        <v/>
      </c>
      <c r="AA578" s="27" t="str">
        <f t="shared" si="557"/>
        <v/>
      </c>
      <c r="AB578" s="27" t="str">
        <f t="shared" si="558"/>
        <v/>
      </c>
      <c r="AC578" s="27" t="str">
        <f t="shared" si="559"/>
        <v/>
      </c>
      <c r="AD578" s="27" t="str">
        <f t="shared" si="560"/>
        <v/>
      </c>
    </row>
    <row r="579" spans="1:30" ht="12" customHeight="1" x14ac:dyDescent="0.25">
      <c r="A579" s="29" t="str">
        <f t="shared" ref="A579:B579" si="626">IF(C579="","",COUNTIF(C$1:C578,C579)+C579)</f>
        <v/>
      </c>
      <c r="B579" s="29" t="str">
        <f t="shared" si="626"/>
        <v/>
      </c>
      <c r="C579" s="29" t="str">
        <f t="shared" si="543"/>
        <v/>
      </c>
      <c r="D579" s="29" t="str">
        <f t="shared" si="544"/>
        <v/>
      </c>
      <c r="E579" s="29">
        <f>'S20'!$Y$6</f>
        <v>1</v>
      </c>
      <c r="F579" s="29">
        <v>20</v>
      </c>
      <c r="G579" s="29">
        <v>9</v>
      </c>
      <c r="H579" s="29" t="str">
        <f>IF(AND(E579=1,'S20'!H$11&lt;&gt;""),'S20'!H$11,"")</f>
        <v/>
      </c>
      <c r="I579" s="29" t="str">
        <f>IF(AND(E579=2,'S20'!H$11&lt;&gt;""),'S20'!H$11,"")</f>
        <v/>
      </c>
      <c r="J579" s="29" t="str">
        <f>IF(ISERROR(VLOOKUP(G579,'S20'!L$13:AR$32,30,FALSE)),"",VLOOKUP(G579,'S20'!L$13:AR$32,30,FALSE))</f>
        <v/>
      </c>
      <c r="K579" s="29" t="str">
        <f>IF(ISERROR(VLOOKUP(G579,'S20'!T$13:AR$32,23,FALSE)),"",VLOOKUP(G579,'S20'!T$13:AR$32,23,FALSE))</f>
        <v/>
      </c>
      <c r="L579" s="29" t="str">
        <f>IF(ISERROR(VLOOKUP(G579,'S20'!AB$13:AR$32,16,FALSE)),"",VLOOKUP(G579,'S20'!AB$13:AR$32,16,FALSE))</f>
        <v/>
      </c>
      <c r="M579" s="29" t="str">
        <f>IF(ISERROR(VLOOKUP(G579,'S20'!AJ$13:AR$32,9,FALSE)),"",VLOOKUP(G579,'S20'!AJ$13:AR$32,9,FALSE))</f>
        <v/>
      </c>
      <c r="N579" s="27" t="str">
        <f t="shared" si="547"/>
        <v/>
      </c>
      <c r="O579" s="27" t="str">
        <f t="shared" si="548"/>
        <v/>
      </c>
      <c r="P579" s="27" t="str">
        <f>IF(N579="","",CHOOSE(VLOOKUP($V579,$A$1:$F$600,6,FALSE),AHS!$M$1,BHS!$M$1,CHS!$M$1,HMJHS!$M$1,KHS!$M$1,Kings!$M$1,MHS!$M$1,SWHS!$M$1,AMHS!$M$1,'S10'!$M$1,'S11'!$M$1,'S12'!$M$1,'S13'!$M$1,'S14'!$M$1,'S15'!$M$1,'S16'!$M$1,'S17'!$M$1,'S18'!$M$1,'S19'!$M$1,'S20'!$M$1))</f>
        <v/>
      </c>
      <c r="Q579" s="27" t="str">
        <f t="shared" si="549"/>
        <v/>
      </c>
      <c r="R579" s="27" t="str">
        <f t="shared" si="550"/>
        <v/>
      </c>
      <c r="S579" s="27" t="str">
        <f t="shared" si="551"/>
        <v/>
      </c>
      <c r="T579" s="27" t="str">
        <f t="shared" si="552"/>
        <v/>
      </c>
      <c r="U579" s="27" t="str">
        <f t="shared" si="553"/>
        <v/>
      </c>
      <c r="V579" s="27">
        <v>577</v>
      </c>
      <c r="W579" s="27" t="str">
        <f t="shared" si="554"/>
        <v/>
      </c>
      <c r="X579" s="27" t="str">
        <f t="shared" si="555"/>
        <v/>
      </c>
      <c r="Y579" s="27" t="str">
        <f>IF(W579="","",CHOOSE(VLOOKUP($V579,$B$1:$F$600,5,FALSE),AHS!$M$1,BHS!$M$1,CHS!$M$1,HMJHS!$M$1,KHS!$M$1,Kings!$M$1,MHS!$M$1,SWHS!$M$1,AMHS!$M$1,'S10'!$M$1,'S11'!$M$1,'S12'!$M$1,'S13'!$M$1,'S14'!$M$1,'S15'!$M$1,'S16'!$M$1,'S17'!$M$1,'S18'!$M$1,'S19'!$M$1,'S20'!$M$1))</f>
        <v/>
      </c>
      <c r="Z579" s="27" t="str">
        <f t="shared" si="556"/>
        <v/>
      </c>
      <c r="AA579" s="27" t="str">
        <f t="shared" si="557"/>
        <v/>
      </c>
      <c r="AB579" s="27" t="str">
        <f t="shared" si="558"/>
        <v/>
      </c>
      <c r="AC579" s="27" t="str">
        <f t="shared" si="559"/>
        <v/>
      </c>
      <c r="AD579" s="27" t="str">
        <f t="shared" si="560"/>
        <v/>
      </c>
    </row>
    <row r="580" spans="1:30" ht="12" customHeight="1" x14ac:dyDescent="0.25">
      <c r="A580" s="29" t="str">
        <f t="shared" ref="A580:B580" si="627">IF(C580="","",COUNTIF(C$1:C579,C580)+C580)</f>
        <v/>
      </c>
      <c r="B580" s="29" t="str">
        <f t="shared" si="627"/>
        <v/>
      </c>
      <c r="C580" s="29" t="str">
        <f t="shared" si="543"/>
        <v/>
      </c>
      <c r="D580" s="29" t="str">
        <f t="shared" si="544"/>
        <v/>
      </c>
      <c r="E580" s="29">
        <f>'S20'!$Y$6</f>
        <v>1</v>
      </c>
      <c r="F580" s="29">
        <v>20</v>
      </c>
      <c r="G580" s="29">
        <v>10</v>
      </c>
      <c r="H580" s="29" t="str">
        <f>IF(AND(E580=1,'S20'!H$12&lt;&gt;""),'S20'!H$12,"")</f>
        <v/>
      </c>
      <c r="I580" s="29" t="str">
        <f>IF(AND(E580=2,'S20'!H$12&lt;&gt;""),'S20'!H$12,"")</f>
        <v/>
      </c>
      <c r="J580" s="29" t="str">
        <f>IF(ISERROR(VLOOKUP(G580,'S20'!L$13:AR$32,30,FALSE)),"",VLOOKUP(G580,'S20'!L$13:AR$32,30,FALSE))</f>
        <v/>
      </c>
      <c r="K580" s="29" t="str">
        <f>IF(ISERROR(VLOOKUP(G580,'S20'!T$13:AR$32,23,FALSE)),"",VLOOKUP(G580,'S20'!T$13:AR$32,23,FALSE))</f>
        <v/>
      </c>
      <c r="L580" s="29" t="str">
        <f>IF(ISERROR(VLOOKUP(G580,'S20'!AB$13:AR$32,16,FALSE)),"",VLOOKUP(G580,'S20'!AB$13:AR$32,16,FALSE))</f>
        <v/>
      </c>
      <c r="M580" s="29" t="str">
        <f>IF(ISERROR(VLOOKUP(G580,'S20'!AJ$13:AR$32,9,FALSE)),"",VLOOKUP(G580,'S20'!AJ$13:AR$32,9,FALSE))</f>
        <v/>
      </c>
      <c r="N580" s="27" t="str">
        <f t="shared" si="547"/>
        <v/>
      </c>
      <c r="O580" s="27" t="str">
        <f t="shared" si="548"/>
        <v/>
      </c>
      <c r="P580" s="27" t="str">
        <f>IF(N580="","",CHOOSE(VLOOKUP($V580,$A$1:$F$600,6,FALSE),AHS!$M$1,BHS!$M$1,CHS!$M$1,HMJHS!$M$1,KHS!$M$1,Kings!$M$1,MHS!$M$1,SWHS!$M$1,AMHS!$M$1,'S10'!$M$1,'S11'!$M$1,'S12'!$M$1,'S13'!$M$1,'S14'!$M$1,'S15'!$M$1,'S16'!$M$1,'S17'!$M$1,'S18'!$M$1,'S19'!$M$1,'S20'!$M$1))</f>
        <v/>
      </c>
      <c r="Q580" s="27" t="str">
        <f t="shared" si="549"/>
        <v/>
      </c>
      <c r="R580" s="27" t="str">
        <f t="shared" si="550"/>
        <v/>
      </c>
      <c r="S580" s="27" t="str">
        <f t="shared" si="551"/>
        <v/>
      </c>
      <c r="T580" s="27" t="str">
        <f t="shared" si="552"/>
        <v/>
      </c>
      <c r="U580" s="27" t="str">
        <f t="shared" si="553"/>
        <v/>
      </c>
      <c r="V580" s="27">
        <v>578</v>
      </c>
      <c r="W580" s="27" t="str">
        <f t="shared" si="554"/>
        <v/>
      </c>
      <c r="X580" s="27" t="str">
        <f t="shared" si="555"/>
        <v/>
      </c>
      <c r="Y580" s="27" t="str">
        <f>IF(W580="","",CHOOSE(VLOOKUP($V580,$B$1:$F$600,5,FALSE),AHS!$M$1,BHS!$M$1,CHS!$M$1,HMJHS!$M$1,KHS!$M$1,Kings!$M$1,MHS!$M$1,SWHS!$M$1,AMHS!$M$1,'S10'!$M$1,'S11'!$M$1,'S12'!$M$1,'S13'!$M$1,'S14'!$M$1,'S15'!$M$1,'S16'!$M$1,'S17'!$M$1,'S18'!$M$1,'S19'!$M$1,'S20'!$M$1))</f>
        <v/>
      </c>
      <c r="Z580" s="27" t="str">
        <f t="shared" si="556"/>
        <v/>
      </c>
      <c r="AA580" s="27" t="str">
        <f t="shared" si="557"/>
        <v/>
      </c>
      <c r="AB580" s="27" t="str">
        <f t="shared" si="558"/>
        <v/>
      </c>
      <c r="AC580" s="27" t="str">
        <f t="shared" si="559"/>
        <v/>
      </c>
      <c r="AD580" s="27" t="str">
        <f t="shared" si="560"/>
        <v/>
      </c>
    </row>
    <row r="581" spans="1:30" ht="12" customHeight="1" x14ac:dyDescent="0.25">
      <c r="A581" s="29" t="str">
        <f t="shared" ref="A581:B581" si="628">IF(C581="","",COUNTIF(C$1:C580,C581)+C581)</f>
        <v/>
      </c>
      <c r="B581" s="29" t="str">
        <f t="shared" si="628"/>
        <v/>
      </c>
      <c r="C581" s="29" t="str">
        <f t="shared" si="543"/>
        <v/>
      </c>
      <c r="D581" s="29" t="str">
        <f t="shared" si="544"/>
        <v/>
      </c>
      <c r="E581" s="29">
        <f>'S20'!$Y$6</f>
        <v>1</v>
      </c>
      <c r="F581" s="29">
        <v>20</v>
      </c>
      <c r="G581" s="29">
        <v>11</v>
      </c>
      <c r="H581" s="29" t="str">
        <f>IF(AND(E581=1,'S20'!H$13&lt;&gt;""),'S20'!H$13,"")</f>
        <v/>
      </c>
      <c r="I581" s="29" t="str">
        <f>IF(AND(E581=2,'S20'!H$13&lt;&gt;""),'S20'!H$13,"")</f>
        <v/>
      </c>
      <c r="J581" s="29" t="str">
        <f>IF(ISERROR(VLOOKUP(G581,'S20'!L$13:AR$32,30,FALSE)),"",VLOOKUP(G581,'S20'!L$13:AR$32,30,FALSE))</f>
        <v/>
      </c>
      <c r="K581" s="29" t="str">
        <f>IF(ISERROR(VLOOKUP(G581,'S20'!T$13:AR$32,23,FALSE)),"",VLOOKUP(G581,'S20'!T$13:AR$32,23,FALSE))</f>
        <v/>
      </c>
      <c r="L581" s="29" t="str">
        <f>IF(ISERROR(VLOOKUP(G581,'S20'!AB$13:AR$32,16,FALSE)),"",VLOOKUP(G581,'S20'!AB$13:AR$32,16,FALSE))</f>
        <v/>
      </c>
      <c r="M581" s="29" t="str">
        <f>IF(ISERROR(VLOOKUP(G581,'S20'!AJ$13:AR$32,9,FALSE)),"",VLOOKUP(G581,'S20'!AJ$13:AR$32,9,FALSE))</f>
        <v/>
      </c>
      <c r="N581" s="27" t="str">
        <f t="shared" si="547"/>
        <v/>
      </c>
      <c r="O581" s="27" t="str">
        <f t="shared" si="548"/>
        <v/>
      </c>
      <c r="P581" s="27" t="str">
        <f>IF(N581="","",CHOOSE(VLOOKUP($V581,$A$1:$F$600,6,FALSE),AHS!$M$1,BHS!$M$1,CHS!$M$1,HMJHS!$M$1,KHS!$M$1,Kings!$M$1,MHS!$M$1,SWHS!$M$1,AMHS!$M$1,'S10'!$M$1,'S11'!$M$1,'S12'!$M$1,'S13'!$M$1,'S14'!$M$1,'S15'!$M$1,'S16'!$M$1,'S17'!$M$1,'S18'!$M$1,'S19'!$M$1,'S20'!$M$1))</f>
        <v/>
      </c>
      <c r="Q581" s="27" t="str">
        <f t="shared" si="549"/>
        <v/>
      </c>
      <c r="R581" s="27" t="str">
        <f t="shared" si="550"/>
        <v/>
      </c>
      <c r="S581" s="27" t="str">
        <f t="shared" si="551"/>
        <v/>
      </c>
      <c r="T581" s="27" t="str">
        <f t="shared" si="552"/>
        <v/>
      </c>
      <c r="U581" s="27" t="str">
        <f t="shared" si="553"/>
        <v/>
      </c>
      <c r="V581" s="27">
        <v>579</v>
      </c>
      <c r="W581" s="27" t="str">
        <f t="shared" si="554"/>
        <v/>
      </c>
      <c r="X581" s="27" t="str">
        <f t="shared" si="555"/>
        <v/>
      </c>
      <c r="Y581" s="27" t="str">
        <f>IF(W581="","",CHOOSE(VLOOKUP($V581,$B$1:$F$600,5,FALSE),AHS!$M$1,BHS!$M$1,CHS!$M$1,HMJHS!$M$1,KHS!$M$1,Kings!$M$1,MHS!$M$1,SWHS!$M$1,AMHS!$M$1,'S10'!$M$1,'S11'!$M$1,'S12'!$M$1,'S13'!$M$1,'S14'!$M$1,'S15'!$M$1,'S16'!$M$1,'S17'!$M$1,'S18'!$M$1,'S19'!$M$1,'S20'!$M$1))</f>
        <v/>
      </c>
      <c r="Z581" s="27" t="str">
        <f t="shared" si="556"/>
        <v/>
      </c>
      <c r="AA581" s="27" t="str">
        <f t="shared" si="557"/>
        <v/>
      </c>
      <c r="AB581" s="27" t="str">
        <f t="shared" si="558"/>
        <v/>
      </c>
      <c r="AC581" s="27" t="str">
        <f t="shared" si="559"/>
        <v/>
      </c>
      <c r="AD581" s="27" t="str">
        <f t="shared" si="560"/>
        <v/>
      </c>
    </row>
    <row r="582" spans="1:30" ht="12" customHeight="1" x14ac:dyDescent="0.25">
      <c r="A582" s="29" t="str">
        <f t="shared" ref="A582:B582" si="629">IF(C582="","",COUNTIF(C$1:C581,C582)+C582)</f>
        <v/>
      </c>
      <c r="B582" s="29" t="str">
        <f t="shared" si="629"/>
        <v/>
      </c>
      <c r="C582" s="29" t="str">
        <f t="shared" si="543"/>
        <v/>
      </c>
      <c r="D582" s="29" t="str">
        <f t="shared" si="544"/>
        <v/>
      </c>
      <c r="E582" s="29">
        <f>'S20'!$Y$6</f>
        <v>1</v>
      </c>
      <c r="F582" s="29">
        <v>20</v>
      </c>
      <c r="G582" s="29">
        <v>12</v>
      </c>
      <c r="H582" s="29" t="str">
        <f>IF(AND(E582=1,'S20'!H$14&lt;&gt;""),'S20'!H$14,"")</f>
        <v/>
      </c>
      <c r="I582" s="29" t="str">
        <f>IF(AND(E582=2,'S20'!H$14&lt;&gt;""),'S20'!H$14,"")</f>
        <v/>
      </c>
      <c r="J582" s="29" t="str">
        <f>IF(ISERROR(VLOOKUP(G582,'S20'!L$13:AR$32,30,FALSE)),"",VLOOKUP(G582,'S20'!L$13:AR$32,30,FALSE))</f>
        <v/>
      </c>
      <c r="K582" s="29" t="str">
        <f>IF(ISERROR(VLOOKUP(G582,'S20'!T$13:AR$32,23,FALSE)),"",VLOOKUP(G582,'S20'!T$13:AR$32,23,FALSE))</f>
        <v/>
      </c>
      <c r="L582" s="29" t="str">
        <f>IF(ISERROR(VLOOKUP(G582,'S20'!AB$13:AR$32,16,FALSE)),"",VLOOKUP(G582,'S20'!AB$13:AR$32,16,FALSE))</f>
        <v/>
      </c>
      <c r="M582" s="29" t="str">
        <f>IF(ISERROR(VLOOKUP(G582,'S20'!AJ$13:AR$32,9,FALSE)),"",VLOOKUP(G582,'S20'!AJ$13:AR$32,9,FALSE))</f>
        <v/>
      </c>
      <c r="N582" s="27" t="str">
        <f t="shared" si="547"/>
        <v/>
      </c>
      <c r="O582" s="27" t="str">
        <f t="shared" si="548"/>
        <v/>
      </c>
      <c r="P582" s="27" t="str">
        <f>IF(N582="","",CHOOSE(VLOOKUP($V582,$A$1:$F$600,6,FALSE),AHS!$M$1,BHS!$M$1,CHS!$M$1,HMJHS!$M$1,KHS!$M$1,Kings!$M$1,MHS!$M$1,SWHS!$M$1,AMHS!$M$1,'S10'!$M$1,'S11'!$M$1,'S12'!$M$1,'S13'!$M$1,'S14'!$M$1,'S15'!$M$1,'S16'!$M$1,'S17'!$M$1,'S18'!$M$1,'S19'!$M$1,'S20'!$M$1))</f>
        <v/>
      </c>
      <c r="Q582" s="27" t="str">
        <f t="shared" si="549"/>
        <v/>
      </c>
      <c r="R582" s="27" t="str">
        <f t="shared" si="550"/>
        <v/>
      </c>
      <c r="S582" s="27" t="str">
        <f t="shared" si="551"/>
        <v/>
      </c>
      <c r="T582" s="27" t="str">
        <f t="shared" si="552"/>
        <v/>
      </c>
      <c r="U582" s="27" t="str">
        <f t="shared" si="553"/>
        <v/>
      </c>
      <c r="V582" s="27">
        <v>580</v>
      </c>
      <c r="W582" s="27" t="str">
        <f t="shared" si="554"/>
        <v/>
      </c>
      <c r="X582" s="27" t="str">
        <f t="shared" si="555"/>
        <v/>
      </c>
      <c r="Y582" s="27" t="str">
        <f>IF(W582="","",CHOOSE(VLOOKUP($V582,$B$1:$F$600,5,FALSE),AHS!$M$1,BHS!$M$1,CHS!$M$1,HMJHS!$M$1,KHS!$M$1,Kings!$M$1,MHS!$M$1,SWHS!$M$1,AMHS!$M$1,'S10'!$M$1,'S11'!$M$1,'S12'!$M$1,'S13'!$M$1,'S14'!$M$1,'S15'!$M$1,'S16'!$M$1,'S17'!$M$1,'S18'!$M$1,'S19'!$M$1,'S20'!$M$1))</f>
        <v/>
      </c>
      <c r="Z582" s="27" t="str">
        <f t="shared" si="556"/>
        <v/>
      </c>
      <c r="AA582" s="27" t="str">
        <f t="shared" si="557"/>
        <v/>
      </c>
      <c r="AB582" s="27" t="str">
        <f t="shared" si="558"/>
        <v/>
      </c>
      <c r="AC582" s="27" t="str">
        <f t="shared" si="559"/>
        <v/>
      </c>
      <c r="AD582" s="27" t="str">
        <f t="shared" si="560"/>
        <v/>
      </c>
    </row>
    <row r="583" spans="1:30" ht="12" customHeight="1" x14ac:dyDescent="0.25">
      <c r="A583" s="29" t="str">
        <f t="shared" ref="A583:B583" si="630">IF(C583="","",COUNTIF(C$1:C582,C583)+C583)</f>
        <v/>
      </c>
      <c r="B583" s="29" t="str">
        <f t="shared" si="630"/>
        <v/>
      </c>
      <c r="C583" s="29" t="str">
        <f t="shared" si="543"/>
        <v/>
      </c>
      <c r="D583" s="29" t="str">
        <f t="shared" si="544"/>
        <v/>
      </c>
      <c r="E583" s="29">
        <f>'S20'!$Y$6</f>
        <v>1</v>
      </c>
      <c r="F583" s="29">
        <v>20</v>
      </c>
      <c r="G583" s="29">
        <v>13</v>
      </c>
      <c r="H583" s="29" t="str">
        <f>IF(AND(E583=1,'S20'!H$15&lt;&gt;""),'S20'!H$15,"")</f>
        <v/>
      </c>
      <c r="I583" s="29" t="str">
        <f>IF(AND(E583=2,'S20'!H$15&lt;&gt;""),'S20'!H$15,"")</f>
        <v/>
      </c>
      <c r="J583" s="29" t="str">
        <f>IF(ISERROR(VLOOKUP(G583,'S20'!L$13:AR$32,30,FALSE)),"",VLOOKUP(G583,'S20'!L$13:AR$32,30,FALSE))</f>
        <v/>
      </c>
      <c r="K583" s="29" t="str">
        <f>IF(ISERROR(VLOOKUP(G583,'S20'!T$13:AR$32,23,FALSE)),"",VLOOKUP(G583,'S20'!T$13:AR$32,23,FALSE))</f>
        <v/>
      </c>
      <c r="L583" s="29" t="str">
        <f>IF(ISERROR(VLOOKUP(G583,'S20'!AB$13:AR$32,16,FALSE)),"",VLOOKUP(G583,'S20'!AB$13:AR$32,16,FALSE))</f>
        <v/>
      </c>
      <c r="M583" s="29" t="str">
        <f>IF(ISERROR(VLOOKUP(G583,'S20'!AJ$13:AR$32,9,FALSE)),"",VLOOKUP(G583,'S20'!AJ$13:AR$32,9,FALSE))</f>
        <v/>
      </c>
      <c r="N583" s="27" t="str">
        <f t="shared" si="547"/>
        <v/>
      </c>
      <c r="O583" s="27" t="str">
        <f t="shared" si="548"/>
        <v/>
      </c>
      <c r="P583" s="27" t="str">
        <f>IF(N583="","",CHOOSE(VLOOKUP($V583,$A$1:$F$600,6,FALSE),AHS!$M$1,BHS!$M$1,CHS!$M$1,HMJHS!$M$1,KHS!$M$1,Kings!$M$1,MHS!$M$1,SWHS!$M$1,AMHS!$M$1,'S10'!$M$1,'S11'!$M$1,'S12'!$M$1,'S13'!$M$1,'S14'!$M$1,'S15'!$M$1,'S16'!$M$1,'S17'!$M$1,'S18'!$M$1,'S19'!$M$1,'S20'!$M$1))</f>
        <v/>
      </c>
      <c r="Q583" s="27" t="str">
        <f t="shared" si="549"/>
        <v/>
      </c>
      <c r="R583" s="27" t="str">
        <f t="shared" si="550"/>
        <v/>
      </c>
      <c r="S583" s="27" t="str">
        <f t="shared" si="551"/>
        <v/>
      </c>
      <c r="T583" s="27" t="str">
        <f t="shared" si="552"/>
        <v/>
      </c>
      <c r="U583" s="27" t="str">
        <f t="shared" si="553"/>
        <v/>
      </c>
      <c r="V583" s="27">
        <v>581</v>
      </c>
      <c r="W583" s="27" t="str">
        <f t="shared" si="554"/>
        <v/>
      </c>
      <c r="X583" s="27" t="str">
        <f t="shared" si="555"/>
        <v/>
      </c>
      <c r="Y583" s="27" t="str">
        <f>IF(W583="","",CHOOSE(VLOOKUP($V583,$B$1:$F$600,5,FALSE),AHS!$M$1,BHS!$M$1,CHS!$M$1,HMJHS!$M$1,KHS!$M$1,Kings!$M$1,MHS!$M$1,SWHS!$M$1,AMHS!$M$1,'S10'!$M$1,'S11'!$M$1,'S12'!$M$1,'S13'!$M$1,'S14'!$M$1,'S15'!$M$1,'S16'!$M$1,'S17'!$M$1,'S18'!$M$1,'S19'!$M$1,'S20'!$M$1))</f>
        <v/>
      </c>
      <c r="Z583" s="27" t="str">
        <f t="shared" si="556"/>
        <v/>
      </c>
      <c r="AA583" s="27" t="str">
        <f t="shared" si="557"/>
        <v/>
      </c>
      <c r="AB583" s="27" t="str">
        <f t="shared" si="558"/>
        <v/>
      </c>
      <c r="AC583" s="27" t="str">
        <f t="shared" si="559"/>
        <v/>
      </c>
      <c r="AD583" s="27" t="str">
        <f t="shared" si="560"/>
        <v/>
      </c>
    </row>
    <row r="584" spans="1:30" ht="12" customHeight="1" x14ac:dyDescent="0.25">
      <c r="A584" s="29" t="str">
        <f t="shared" ref="A584:B584" si="631">IF(C584="","",COUNTIF(C$1:C583,C584)+C584)</f>
        <v/>
      </c>
      <c r="B584" s="29" t="str">
        <f t="shared" si="631"/>
        <v/>
      </c>
      <c r="C584" s="29" t="str">
        <f t="shared" si="543"/>
        <v/>
      </c>
      <c r="D584" s="29" t="str">
        <f t="shared" si="544"/>
        <v/>
      </c>
      <c r="E584" s="29">
        <f>'S20'!$Y$6</f>
        <v>1</v>
      </c>
      <c r="F584" s="29">
        <v>20</v>
      </c>
      <c r="G584" s="29">
        <v>14</v>
      </c>
      <c r="H584" s="29" t="str">
        <f>IF(AND(E584=1,'S20'!H$16&lt;&gt;""),'S20'!H$16,"")</f>
        <v/>
      </c>
      <c r="I584" s="29" t="str">
        <f>IF(AND(E584=2,'S20'!H$16&lt;&gt;""),'S20'!H$16,"")</f>
        <v/>
      </c>
      <c r="J584" s="29" t="str">
        <f>IF(ISERROR(VLOOKUP(G584,'S20'!L$13:AR$32,30,FALSE)),"",VLOOKUP(G584,'S20'!L$13:AR$32,30,FALSE))</f>
        <v/>
      </c>
      <c r="K584" s="29" t="str">
        <f>IF(ISERROR(VLOOKUP(G584,'S20'!T$13:AR$32,23,FALSE)),"",VLOOKUP(G584,'S20'!T$13:AR$32,23,FALSE))</f>
        <v/>
      </c>
      <c r="L584" s="29" t="str">
        <f>IF(ISERROR(VLOOKUP(G584,'S20'!AB$13:AR$32,16,FALSE)),"",VLOOKUP(G584,'S20'!AB$13:AR$32,16,FALSE))</f>
        <v/>
      </c>
      <c r="M584" s="29" t="str">
        <f>IF(ISERROR(VLOOKUP(G584,'S20'!AJ$13:AR$32,9,FALSE)),"",VLOOKUP(G584,'S20'!AJ$13:AR$32,9,FALSE))</f>
        <v/>
      </c>
      <c r="N584" s="27" t="str">
        <f t="shared" si="547"/>
        <v/>
      </c>
      <c r="O584" s="27" t="str">
        <f t="shared" si="548"/>
        <v/>
      </c>
      <c r="P584" s="27" t="str">
        <f>IF(N584="","",CHOOSE(VLOOKUP($V584,$A$1:$F$600,6,FALSE),AHS!$M$1,BHS!$M$1,CHS!$M$1,HMJHS!$M$1,KHS!$M$1,Kings!$M$1,MHS!$M$1,SWHS!$M$1,AMHS!$M$1,'S10'!$M$1,'S11'!$M$1,'S12'!$M$1,'S13'!$M$1,'S14'!$M$1,'S15'!$M$1,'S16'!$M$1,'S17'!$M$1,'S18'!$M$1,'S19'!$M$1,'S20'!$M$1))</f>
        <v/>
      </c>
      <c r="Q584" s="27" t="str">
        <f t="shared" si="549"/>
        <v/>
      </c>
      <c r="R584" s="27" t="str">
        <f t="shared" si="550"/>
        <v/>
      </c>
      <c r="S584" s="27" t="str">
        <f t="shared" si="551"/>
        <v/>
      </c>
      <c r="T584" s="27" t="str">
        <f t="shared" si="552"/>
        <v/>
      </c>
      <c r="U584" s="27" t="str">
        <f t="shared" si="553"/>
        <v/>
      </c>
      <c r="V584" s="27">
        <v>582</v>
      </c>
      <c r="W584" s="27" t="str">
        <f t="shared" si="554"/>
        <v/>
      </c>
      <c r="X584" s="27" t="str">
        <f t="shared" si="555"/>
        <v/>
      </c>
      <c r="Y584" s="27" t="str">
        <f>IF(W584="","",CHOOSE(VLOOKUP($V584,$B$1:$F$600,5,FALSE),AHS!$M$1,BHS!$M$1,CHS!$M$1,HMJHS!$M$1,KHS!$M$1,Kings!$M$1,MHS!$M$1,SWHS!$M$1,AMHS!$M$1,'S10'!$M$1,'S11'!$M$1,'S12'!$M$1,'S13'!$M$1,'S14'!$M$1,'S15'!$M$1,'S16'!$M$1,'S17'!$M$1,'S18'!$M$1,'S19'!$M$1,'S20'!$M$1))</f>
        <v/>
      </c>
      <c r="Z584" s="27" t="str">
        <f t="shared" si="556"/>
        <v/>
      </c>
      <c r="AA584" s="27" t="str">
        <f t="shared" si="557"/>
        <v/>
      </c>
      <c r="AB584" s="27" t="str">
        <f t="shared" si="558"/>
        <v/>
      </c>
      <c r="AC584" s="27" t="str">
        <f t="shared" si="559"/>
        <v/>
      </c>
      <c r="AD584" s="27" t="str">
        <f t="shared" si="560"/>
        <v/>
      </c>
    </row>
    <row r="585" spans="1:30" ht="12" customHeight="1" x14ac:dyDescent="0.25">
      <c r="A585" s="29" t="str">
        <f t="shared" ref="A585:B585" si="632">IF(C585="","",COUNTIF(C$1:C584,C585)+C585)</f>
        <v/>
      </c>
      <c r="B585" s="29" t="str">
        <f t="shared" si="632"/>
        <v/>
      </c>
      <c r="C585" s="29" t="str">
        <f t="shared" si="543"/>
        <v/>
      </c>
      <c r="D585" s="29" t="str">
        <f t="shared" si="544"/>
        <v/>
      </c>
      <c r="E585" s="29">
        <f>'S20'!$Y$6</f>
        <v>1</v>
      </c>
      <c r="F585" s="29">
        <v>20</v>
      </c>
      <c r="G585" s="29">
        <v>15</v>
      </c>
      <c r="H585" s="29" t="str">
        <f>IF(AND(E585=1,'S20'!H$17&lt;&gt;""),'S20'!H$17,"")</f>
        <v/>
      </c>
      <c r="I585" s="29" t="str">
        <f>IF(AND(E585=2,'S20'!H$17&lt;&gt;""),'S20'!H$17,"")</f>
        <v/>
      </c>
      <c r="J585" s="29" t="str">
        <f>IF(ISERROR(VLOOKUP(G585,'S20'!L$13:AR$32,30,FALSE)),"",VLOOKUP(G585,'S20'!L$13:AR$32,30,FALSE))</f>
        <v/>
      </c>
      <c r="K585" s="29" t="str">
        <f>IF(ISERROR(VLOOKUP(G585,'S20'!T$13:AR$32,23,FALSE)),"",VLOOKUP(G585,'S20'!T$13:AR$32,23,FALSE))</f>
        <v/>
      </c>
      <c r="L585" s="29" t="str">
        <f>IF(ISERROR(VLOOKUP(G585,'S20'!AB$13:AR$32,16,FALSE)),"",VLOOKUP(G585,'S20'!AB$13:AR$32,16,FALSE))</f>
        <v/>
      </c>
      <c r="M585" s="29" t="str">
        <f>IF(ISERROR(VLOOKUP(G585,'S20'!AJ$13:AR$32,9,FALSE)),"",VLOOKUP(G585,'S20'!AJ$13:AR$32,9,FALSE))</f>
        <v/>
      </c>
      <c r="N585" s="27" t="str">
        <f t="shared" si="547"/>
        <v/>
      </c>
      <c r="O585" s="27" t="str">
        <f t="shared" si="548"/>
        <v/>
      </c>
      <c r="P585" s="27" t="str">
        <f>IF(N585="","",CHOOSE(VLOOKUP($V585,$A$1:$F$600,6,FALSE),AHS!$M$1,BHS!$M$1,CHS!$M$1,HMJHS!$M$1,KHS!$M$1,Kings!$M$1,MHS!$M$1,SWHS!$M$1,AMHS!$M$1,'S10'!$M$1,'S11'!$M$1,'S12'!$M$1,'S13'!$M$1,'S14'!$M$1,'S15'!$M$1,'S16'!$M$1,'S17'!$M$1,'S18'!$M$1,'S19'!$M$1,'S20'!$M$1))</f>
        <v/>
      </c>
      <c r="Q585" s="27" t="str">
        <f t="shared" si="549"/>
        <v/>
      </c>
      <c r="R585" s="27" t="str">
        <f t="shared" si="550"/>
        <v/>
      </c>
      <c r="S585" s="27" t="str">
        <f t="shared" si="551"/>
        <v/>
      </c>
      <c r="T585" s="27" t="str">
        <f t="shared" si="552"/>
        <v/>
      </c>
      <c r="U585" s="27" t="str">
        <f t="shared" si="553"/>
        <v/>
      </c>
      <c r="V585" s="27">
        <v>583</v>
      </c>
      <c r="W585" s="27" t="str">
        <f t="shared" si="554"/>
        <v/>
      </c>
      <c r="X585" s="27" t="str">
        <f t="shared" si="555"/>
        <v/>
      </c>
      <c r="Y585" s="27" t="str">
        <f>IF(W585="","",CHOOSE(VLOOKUP($V585,$B$1:$F$600,5,FALSE),AHS!$M$1,BHS!$M$1,CHS!$M$1,HMJHS!$M$1,KHS!$M$1,Kings!$M$1,MHS!$M$1,SWHS!$M$1,AMHS!$M$1,'S10'!$M$1,'S11'!$M$1,'S12'!$M$1,'S13'!$M$1,'S14'!$M$1,'S15'!$M$1,'S16'!$M$1,'S17'!$M$1,'S18'!$M$1,'S19'!$M$1,'S20'!$M$1))</f>
        <v/>
      </c>
      <c r="Z585" s="27" t="str">
        <f t="shared" si="556"/>
        <v/>
      </c>
      <c r="AA585" s="27" t="str">
        <f t="shared" si="557"/>
        <v/>
      </c>
      <c r="AB585" s="27" t="str">
        <f t="shared" si="558"/>
        <v/>
      </c>
      <c r="AC585" s="27" t="str">
        <f t="shared" si="559"/>
        <v/>
      </c>
      <c r="AD585" s="27" t="str">
        <f t="shared" si="560"/>
        <v/>
      </c>
    </row>
    <row r="586" spans="1:30" ht="12" customHeight="1" x14ac:dyDescent="0.25">
      <c r="A586" s="29" t="str">
        <f t="shared" ref="A586:B586" si="633">IF(C586="","",COUNTIF(C$1:C585,C586)+C586)</f>
        <v/>
      </c>
      <c r="B586" s="29" t="str">
        <f t="shared" si="633"/>
        <v/>
      </c>
      <c r="C586" s="29" t="str">
        <f t="shared" si="543"/>
        <v/>
      </c>
      <c r="D586" s="29" t="str">
        <f t="shared" si="544"/>
        <v/>
      </c>
      <c r="E586" s="29">
        <f>'S20'!$Y$6</f>
        <v>1</v>
      </c>
      <c r="F586" s="29">
        <v>20</v>
      </c>
      <c r="G586" s="29">
        <v>16</v>
      </c>
      <c r="H586" s="29" t="str">
        <f>IF(AND(E586=1,'S20'!H$18&lt;&gt;""),'S20'!H$18,"")</f>
        <v/>
      </c>
      <c r="I586" s="29" t="str">
        <f>IF(AND(E586=2,'S20'!H$18&lt;&gt;""),'S20'!H$18,"")</f>
        <v/>
      </c>
      <c r="J586" s="29" t="str">
        <f>IF(ISERROR(VLOOKUP(G586,'S20'!L$13:AR$32,30,FALSE)),"",VLOOKUP(G586,'S20'!L$13:AR$32,30,FALSE))</f>
        <v/>
      </c>
      <c r="K586" s="29" t="str">
        <f>IF(ISERROR(VLOOKUP(G586,'S20'!T$13:AR$32,23,FALSE)),"",VLOOKUP(G586,'S20'!T$13:AR$32,23,FALSE))</f>
        <v/>
      </c>
      <c r="L586" s="29" t="str">
        <f>IF(ISERROR(VLOOKUP(G586,'S20'!AB$13:AR$32,16,FALSE)),"",VLOOKUP(G586,'S20'!AB$13:AR$32,16,FALSE))</f>
        <v/>
      </c>
      <c r="M586" s="29" t="str">
        <f>IF(ISERROR(VLOOKUP(G586,'S20'!AJ$13:AR$32,9,FALSE)),"",VLOOKUP(G586,'S20'!AJ$13:AR$32,9,FALSE))</f>
        <v/>
      </c>
      <c r="N586" s="27" t="str">
        <f t="shared" si="547"/>
        <v/>
      </c>
      <c r="O586" s="27" t="str">
        <f t="shared" si="548"/>
        <v/>
      </c>
      <c r="P586" s="27" t="str">
        <f>IF(N586="","",CHOOSE(VLOOKUP($V586,$A$1:$F$600,6,FALSE),AHS!$M$1,BHS!$M$1,CHS!$M$1,HMJHS!$M$1,KHS!$M$1,Kings!$M$1,MHS!$M$1,SWHS!$M$1,AMHS!$M$1,'S10'!$M$1,'S11'!$M$1,'S12'!$M$1,'S13'!$M$1,'S14'!$M$1,'S15'!$M$1,'S16'!$M$1,'S17'!$M$1,'S18'!$M$1,'S19'!$M$1,'S20'!$M$1))</f>
        <v/>
      </c>
      <c r="Q586" s="27" t="str">
        <f t="shared" si="549"/>
        <v/>
      </c>
      <c r="R586" s="27" t="str">
        <f t="shared" si="550"/>
        <v/>
      </c>
      <c r="S586" s="27" t="str">
        <f t="shared" si="551"/>
        <v/>
      </c>
      <c r="T586" s="27" t="str">
        <f t="shared" si="552"/>
        <v/>
      </c>
      <c r="U586" s="27" t="str">
        <f t="shared" si="553"/>
        <v/>
      </c>
      <c r="V586" s="27">
        <v>584</v>
      </c>
      <c r="W586" s="27" t="str">
        <f t="shared" si="554"/>
        <v/>
      </c>
      <c r="X586" s="27" t="str">
        <f t="shared" si="555"/>
        <v/>
      </c>
      <c r="Y586" s="27" t="str">
        <f>IF(W586="","",CHOOSE(VLOOKUP($V586,$B$1:$F$600,5,FALSE),AHS!$M$1,BHS!$M$1,CHS!$M$1,HMJHS!$M$1,KHS!$M$1,Kings!$M$1,MHS!$M$1,SWHS!$M$1,AMHS!$M$1,'S10'!$M$1,'S11'!$M$1,'S12'!$M$1,'S13'!$M$1,'S14'!$M$1,'S15'!$M$1,'S16'!$M$1,'S17'!$M$1,'S18'!$M$1,'S19'!$M$1,'S20'!$M$1))</f>
        <v/>
      </c>
      <c r="Z586" s="27" t="str">
        <f t="shared" si="556"/>
        <v/>
      </c>
      <c r="AA586" s="27" t="str">
        <f t="shared" si="557"/>
        <v/>
      </c>
      <c r="AB586" s="27" t="str">
        <f t="shared" si="558"/>
        <v/>
      </c>
      <c r="AC586" s="27" t="str">
        <f t="shared" si="559"/>
        <v/>
      </c>
      <c r="AD586" s="27" t="str">
        <f t="shared" si="560"/>
        <v/>
      </c>
    </row>
    <row r="587" spans="1:30" ht="12" customHeight="1" x14ac:dyDescent="0.25">
      <c r="A587" s="29" t="str">
        <f t="shared" ref="A587:B587" si="634">IF(C587="","",COUNTIF(C$1:C586,C587)+C587)</f>
        <v/>
      </c>
      <c r="B587" s="29" t="str">
        <f t="shared" si="634"/>
        <v/>
      </c>
      <c r="C587" s="29" t="str">
        <f t="shared" si="543"/>
        <v/>
      </c>
      <c r="D587" s="29" t="str">
        <f t="shared" si="544"/>
        <v/>
      </c>
      <c r="E587" s="29">
        <f>'S20'!$Y$6</f>
        <v>1</v>
      </c>
      <c r="F587" s="29">
        <v>20</v>
      </c>
      <c r="G587" s="29">
        <v>17</v>
      </c>
      <c r="H587" s="29" t="str">
        <f>IF(AND(E587=1,'S20'!H$19&lt;&gt;""),'S20'!H$19,"")</f>
        <v/>
      </c>
      <c r="I587" s="29" t="str">
        <f>IF(AND(E587=2,'S20'!H$19&lt;&gt;""),'S20'!H$19,"")</f>
        <v/>
      </c>
      <c r="J587" s="29" t="str">
        <f>IF(ISERROR(VLOOKUP(G587,'S20'!L$13:AR$32,30,FALSE)),"",VLOOKUP(G587,'S20'!L$13:AR$32,30,FALSE))</f>
        <v/>
      </c>
      <c r="K587" s="29" t="str">
        <f>IF(ISERROR(VLOOKUP(G587,'S20'!T$13:AR$32,23,FALSE)),"",VLOOKUP(G587,'S20'!T$13:AR$32,23,FALSE))</f>
        <v/>
      </c>
      <c r="L587" s="29" t="str">
        <f>IF(ISERROR(VLOOKUP(G587,'S20'!AB$13:AR$32,16,FALSE)),"",VLOOKUP(G587,'S20'!AB$13:AR$32,16,FALSE))</f>
        <v/>
      </c>
      <c r="M587" s="29" t="str">
        <f>IF(ISERROR(VLOOKUP(G587,'S20'!AJ$13:AR$32,9,FALSE)),"",VLOOKUP(G587,'S20'!AJ$13:AR$32,9,FALSE))</f>
        <v/>
      </c>
      <c r="N587" s="27" t="str">
        <f t="shared" si="547"/>
        <v/>
      </c>
      <c r="O587" s="27" t="str">
        <f t="shared" si="548"/>
        <v/>
      </c>
      <c r="P587" s="27" t="str">
        <f>IF(N587="","",CHOOSE(VLOOKUP($V587,$A$1:$F$600,6,FALSE),AHS!$M$1,BHS!$M$1,CHS!$M$1,HMJHS!$M$1,KHS!$M$1,Kings!$M$1,MHS!$M$1,SWHS!$M$1,AMHS!$M$1,'S10'!$M$1,'S11'!$M$1,'S12'!$M$1,'S13'!$M$1,'S14'!$M$1,'S15'!$M$1,'S16'!$M$1,'S17'!$M$1,'S18'!$M$1,'S19'!$M$1,'S20'!$M$1))</f>
        <v/>
      </c>
      <c r="Q587" s="27" t="str">
        <f t="shared" si="549"/>
        <v/>
      </c>
      <c r="R587" s="27" t="str">
        <f t="shared" si="550"/>
        <v/>
      </c>
      <c r="S587" s="27" t="str">
        <f t="shared" si="551"/>
        <v/>
      </c>
      <c r="T587" s="27" t="str">
        <f t="shared" si="552"/>
        <v/>
      </c>
      <c r="U587" s="27" t="str">
        <f t="shared" si="553"/>
        <v/>
      </c>
      <c r="V587" s="27">
        <v>585</v>
      </c>
      <c r="W587" s="27" t="str">
        <f t="shared" si="554"/>
        <v/>
      </c>
      <c r="X587" s="27" t="str">
        <f t="shared" si="555"/>
        <v/>
      </c>
      <c r="Y587" s="27" t="str">
        <f>IF(W587="","",CHOOSE(VLOOKUP($V587,$B$1:$F$600,5,FALSE),AHS!$M$1,BHS!$M$1,CHS!$M$1,HMJHS!$M$1,KHS!$M$1,Kings!$M$1,MHS!$M$1,SWHS!$M$1,AMHS!$M$1,'S10'!$M$1,'S11'!$M$1,'S12'!$M$1,'S13'!$M$1,'S14'!$M$1,'S15'!$M$1,'S16'!$M$1,'S17'!$M$1,'S18'!$M$1,'S19'!$M$1,'S20'!$M$1))</f>
        <v/>
      </c>
      <c r="Z587" s="27" t="str">
        <f t="shared" si="556"/>
        <v/>
      </c>
      <c r="AA587" s="27" t="str">
        <f t="shared" si="557"/>
        <v/>
      </c>
      <c r="AB587" s="27" t="str">
        <f t="shared" si="558"/>
        <v/>
      </c>
      <c r="AC587" s="27" t="str">
        <f t="shared" si="559"/>
        <v/>
      </c>
      <c r="AD587" s="27" t="str">
        <f t="shared" si="560"/>
        <v/>
      </c>
    </row>
    <row r="588" spans="1:30" ht="12" customHeight="1" x14ac:dyDescent="0.25">
      <c r="A588" s="29" t="str">
        <f t="shared" ref="A588:B588" si="635">IF(C588="","",COUNTIF(C$1:C587,C588)+C588)</f>
        <v/>
      </c>
      <c r="B588" s="29" t="str">
        <f t="shared" si="635"/>
        <v/>
      </c>
      <c r="C588" s="29" t="str">
        <f t="shared" si="543"/>
        <v/>
      </c>
      <c r="D588" s="29" t="str">
        <f t="shared" si="544"/>
        <v/>
      </c>
      <c r="E588" s="29">
        <f>'S20'!$Y$6</f>
        <v>1</v>
      </c>
      <c r="F588" s="29">
        <v>20</v>
      </c>
      <c r="G588" s="29">
        <v>18</v>
      </c>
      <c r="H588" s="29" t="str">
        <f>IF(AND(E588=1,'S20'!H$20&lt;&gt;""),'S20'!H$20,"")</f>
        <v/>
      </c>
      <c r="I588" s="29" t="str">
        <f>IF(AND(E588=2,'S20'!H$20&lt;&gt;""),'S20'!H$20,"")</f>
        <v/>
      </c>
      <c r="J588" s="29" t="str">
        <f>IF(ISERROR(VLOOKUP(G588,'S20'!L$13:AR$32,30,FALSE)),"",VLOOKUP(G588,'S20'!L$13:AR$32,30,FALSE))</f>
        <v/>
      </c>
      <c r="K588" s="29" t="str">
        <f>IF(ISERROR(VLOOKUP(G588,'S20'!T$13:AR$32,23,FALSE)),"",VLOOKUP(G588,'S20'!T$13:AR$32,23,FALSE))</f>
        <v/>
      </c>
      <c r="L588" s="29" t="str">
        <f>IF(ISERROR(VLOOKUP(G588,'S20'!AB$13:AR$32,16,FALSE)),"",VLOOKUP(G588,'S20'!AB$13:AR$32,16,FALSE))</f>
        <v/>
      </c>
      <c r="M588" s="29" t="str">
        <f>IF(ISERROR(VLOOKUP(G588,'S20'!AJ$13:AR$32,9,FALSE)),"",VLOOKUP(G588,'S20'!AJ$13:AR$32,9,FALSE))</f>
        <v/>
      </c>
      <c r="N588" s="27" t="str">
        <f t="shared" si="547"/>
        <v/>
      </c>
      <c r="O588" s="27" t="str">
        <f t="shared" si="548"/>
        <v/>
      </c>
      <c r="P588" s="27" t="str">
        <f>IF(N588="","",CHOOSE(VLOOKUP($V588,$A$1:$F$600,6,FALSE),AHS!$M$1,BHS!$M$1,CHS!$M$1,HMJHS!$M$1,KHS!$M$1,Kings!$M$1,MHS!$M$1,SWHS!$M$1,AMHS!$M$1,'S10'!$M$1,'S11'!$M$1,'S12'!$M$1,'S13'!$M$1,'S14'!$M$1,'S15'!$M$1,'S16'!$M$1,'S17'!$M$1,'S18'!$M$1,'S19'!$M$1,'S20'!$M$1))</f>
        <v/>
      </c>
      <c r="Q588" s="27" t="str">
        <f t="shared" si="549"/>
        <v/>
      </c>
      <c r="R588" s="27" t="str">
        <f t="shared" si="550"/>
        <v/>
      </c>
      <c r="S588" s="27" t="str">
        <f t="shared" si="551"/>
        <v/>
      </c>
      <c r="T588" s="27" t="str">
        <f t="shared" si="552"/>
        <v/>
      </c>
      <c r="U588" s="27" t="str">
        <f t="shared" si="553"/>
        <v/>
      </c>
      <c r="V588" s="27">
        <v>586</v>
      </c>
      <c r="W588" s="27" t="str">
        <f t="shared" si="554"/>
        <v/>
      </c>
      <c r="X588" s="27" t="str">
        <f t="shared" si="555"/>
        <v/>
      </c>
      <c r="Y588" s="27" t="str">
        <f>IF(W588="","",CHOOSE(VLOOKUP($V588,$B$1:$F$600,5,FALSE),AHS!$M$1,BHS!$M$1,CHS!$M$1,HMJHS!$M$1,KHS!$M$1,Kings!$M$1,MHS!$M$1,SWHS!$M$1,AMHS!$M$1,'S10'!$M$1,'S11'!$M$1,'S12'!$M$1,'S13'!$M$1,'S14'!$M$1,'S15'!$M$1,'S16'!$M$1,'S17'!$M$1,'S18'!$M$1,'S19'!$M$1,'S20'!$M$1))</f>
        <v/>
      </c>
      <c r="Z588" s="27" t="str">
        <f t="shared" si="556"/>
        <v/>
      </c>
      <c r="AA588" s="27" t="str">
        <f t="shared" si="557"/>
        <v/>
      </c>
      <c r="AB588" s="27" t="str">
        <f t="shared" si="558"/>
        <v/>
      </c>
      <c r="AC588" s="27" t="str">
        <f t="shared" si="559"/>
        <v/>
      </c>
      <c r="AD588" s="27" t="str">
        <f t="shared" si="560"/>
        <v/>
      </c>
    </row>
    <row r="589" spans="1:30" ht="12" customHeight="1" x14ac:dyDescent="0.25">
      <c r="A589" s="29" t="str">
        <f t="shared" ref="A589:B589" si="636">IF(C589="","",COUNTIF(C$1:C588,C589)+C589)</f>
        <v/>
      </c>
      <c r="B589" s="29" t="str">
        <f t="shared" si="636"/>
        <v/>
      </c>
      <c r="C589" s="29" t="str">
        <f t="shared" si="543"/>
        <v/>
      </c>
      <c r="D589" s="29" t="str">
        <f t="shared" si="544"/>
        <v/>
      </c>
      <c r="E589" s="29">
        <f>'S20'!$Y$6</f>
        <v>1</v>
      </c>
      <c r="F589" s="29">
        <v>20</v>
      </c>
      <c r="G589" s="29">
        <v>19</v>
      </c>
      <c r="H589" s="29" t="str">
        <f>IF(AND(E589=1,'S20'!H$21&lt;&gt;""),'S20'!H$21,"")</f>
        <v/>
      </c>
      <c r="I589" s="29" t="str">
        <f>IF(AND(E589=2,'S20'!H$21&lt;&gt;""),'S20'!H$21,"")</f>
        <v/>
      </c>
      <c r="J589" s="29" t="str">
        <f>IF(ISERROR(VLOOKUP(G589,'S20'!L$13:AR$32,30,FALSE)),"",VLOOKUP(G589,'S20'!L$13:AR$32,30,FALSE))</f>
        <v/>
      </c>
      <c r="K589" s="29" t="str">
        <f>IF(ISERROR(VLOOKUP(G589,'S20'!T$13:AR$32,23,FALSE)),"",VLOOKUP(G589,'S20'!T$13:AR$32,23,FALSE))</f>
        <v/>
      </c>
      <c r="L589" s="29" t="str">
        <f>IF(ISERROR(VLOOKUP(G589,'S20'!AB$13:AR$32,16,FALSE)),"",VLOOKUP(G589,'S20'!AB$13:AR$32,16,FALSE))</f>
        <v/>
      </c>
      <c r="M589" s="29" t="str">
        <f>IF(ISERROR(VLOOKUP(G589,'S20'!AJ$13:AR$32,9,FALSE)),"",VLOOKUP(G589,'S20'!AJ$13:AR$32,9,FALSE))</f>
        <v/>
      </c>
      <c r="N589" s="27" t="str">
        <f t="shared" si="547"/>
        <v/>
      </c>
      <c r="O589" s="27" t="str">
        <f t="shared" si="548"/>
        <v/>
      </c>
      <c r="P589" s="27" t="str">
        <f>IF(N589="","",CHOOSE(VLOOKUP($V589,$A$1:$F$600,6,FALSE),AHS!$M$1,BHS!$M$1,CHS!$M$1,HMJHS!$M$1,KHS!$M$1,Kings!$M$1,MHS!$M$1,SWHS!$M$1,AMHS!$M$1,'S10'!$M$1,'S11'!$M$1,'S12'!$M$1,'S13'!$M$1,'S14'!$M$1,'S15'!$M$1,'S16'!$M$1,'S17'!$M$1,'S18'!$M$1,'S19'!$M$1,'S20'!$M$1))</f>
        <v/>
      </c>
      <c r="Q589" s="27" t="str">
        <f t="shared" si="549"/>
        <v/>
      </c>
      <c r="R589" s="27" t="str">
        <f t="shared" si="550"/>
        <v/>
      </c>
      <c r="S589" s="27" t="str">
        <f t="shared" si="551"/>
        <v/>
      </c>
      <c r="T589" s="27" t="str">
        <f t="shared" si="552"/>
        <v/>
      </c>
      <c r="U589" s="27" t="str">
        <f t="shared" si="553"/>
        <v/>
      </c>
      <c r="V589" s="27">
        <v>587</v>
      </c>
      <c r="W589" s="27" t="str">
        <f t="shared" si="554"/>
        <v/>
      </c>
      <c r="X589" s="27" t="str">
        <f t="shared" si="555"/>
        <v/>
      </c>
      <c r="Y589" s="27" t="str">
        <f>IF(W589="","",CHOOSE(VLOOKUP($V589,$B$1:$F$600,5,FALSE),AHS!$M$1,BHS!$M$1,CHS!$M$1,HMJHS!$M$1,KHS!$M$1,Kings!$M$1,MHS!$M$1,SWHS!$M$1,AMHS!$M$1,'S10'!$M$1,'S11'!$M$1,'S12'!$M$1,'S13'!$M$1,'S14'!$M$1,'S15'!$M$1,'S16'!$M$1,'S17'!$M$1,'S18'!$M$1,'S19'!$M$1,'S20'!$M$1))</f>
        <v/>
      </c>
      <c r="Z589" s="27" t="str">
        <f t="shared" si="556"/>
        <v/>
      </c>
      <c r="AA589" s="27" t="str">
        <f t="shared" si="557"/>
        <v/>
      </c>
      <c r="AB589" s="27" t="str">
        <f t="shared" si="558"/>
        <v/>
      </c>
      <c r="AC589" s="27" t="str">
        <f t="shared" si="559"/>
        <v/>
      </c>
      <c r="AD589" s="27" t="str">
        <f t="shared" si="560"/>
        <v/>
      </c>
    </row>
    <row r="590" spans="1:30" ht="12" customHeight="1" x14ac:dyDescent="0.25">
      <c r="A590" s="29" t="str">
        <f t="shared" ref="A590:B590" si="637">IF(C590="","",COUNTIF(C$1:C589,C590)+C590)</f>
        <v/>
      </c>
      <c r="B590" s="29" t="str">
        <f t="shared" si="637"/>
        <v/>
      </c>
      <c r="C590" s="29" t="str">
        <f t="shared" si="543"/>
        <v/>
      </c>
      <c r="D590" s="29" t="str">
        <f t="shared" si="544"/>
        <v/>
      </c>
      <c r="E590" s="29">
        <f>'S20'!$Y$6</f>
        <v>1</v>
      </c>
      <c r="F590" s="29">
        <v>20</v>
      </c>
      <c r="G590" s="29">
        <v>20</v>
      </c>
      <c r="H590" s="29" t="str">
        <f>IF(AND(E590=1,'S20'!H$22&lt;&gt;""),'S20'!H$22,"")</f>
        <v/>
      </c>
      <c r="I590" s="29" t="str">
        <f>IF(AND(E590=2,'S20'!H$22&lt;&gt;""),'S20'!H$22,"")</f>
        <v/>
      </c>
      <c r="J590" s="29" t="str">
        <f>IF(ISERROR(VLOOKUP(G590,'S20'!L$13:AR$32,30,FALSE)),"",VLOOKUP(G590,'S20'!L$13:AR$32,30,FALSE))</f>
        <v/>
      </c>
      <c r="K590" s="29" t="str">
        <f>IF(ISERROR(VLOOKUP(G590,'S20'!T$13:AR$32,23,FALSE)),"",VLOOKUP(G590,'S20'!T$13:AR$32,23,FALSE))</f>
        <v/>
      </c>
      <c r="L590" s="29" t="str">
        <f>IF(ISERROR(VLOOKUP(G590,'S20'!AB$13:AR$32,16,FALSE)),"",VLOOKUP(G590,'S20'!AB$13:AR$32,16,FALSE))</f>
        <v/>
      </c>
      <c r="M590" s="29" t="str">
        <f>IF(ISERROR(VLOOKUP(G590,'S20'!AJ$13:AR$32,9,FALSE)),"",VLOOKUP(G590,'S20'!AJ$13:AR$32,9,FALSE))</f>
        <v/>
      </c>
      <c r="N590" s="27" t="str">
        <f t="shared" si="547"/>
        <v/>
      </c>
      <c r="O590" s="27" t="str">
        <f t="shared" si="548"/>
        <v/>
      </c>
      <c r="P590" s="27" t="str">
        <f>IF(N590="","",CHOOSE(VLOOKUP($V590,$A$1:$F$600,6,FALSE),AHS!$M$1,BHS!$M$1,CHS!$M$1,HMJHS!$M$1,KHS!$M$1,Kings!$M$1,MHS!$M$1,SWHS!$M$1,AMHS!$M$1,'S10'!$M$1,'S11'!$M$1,'S12'!$M$1,'S13'!$M$1,'S14'!$M$1,'S15'!$M$1,'S16'!$M$1,'S17'!$M$1,'S18'!$M$1,'S19'!$M$1,'S20'!$M$1))</f>
        <v/>
      </c>
      <c r="Q590" s="27" t="str">
        <f t="shared" si="549"/>
        <v/>
      </c>
      <c r="R590" s="27" t="str">
        <f t="shared" si="550"/>
        <v/>
      </c>
      <c r="S590" s="27" t="str">
        <f t="shared" si="551"/>
        <v/>
      </c>
      <c r="T590" s="27" t="str">
        <f t="shared" si="552"/>
        <v/>
      </c>
      <c r="U590" s="27" t="str">
        <f t="shared" si="553"/>
        <v/>
      </c>
      <c r="V590" s="27">
        <v>588</v>
      </c>
      <c r="W590" s="27" t="str">
        <f t="shared" si="554"/>
        <v/>
      </c>
      <c r="X590" s="27" t="str">
        <f t="shared" si="555"/>
        <v/>
      </c>
      <c r="Y590" s="27" t="str">
        <f>IF(W590="","",CHOOSE(VLOOKUP($V590,$B$1:$F$600,5,FALSE),AHS!$M$1,BHS!$M$1,CHS!$M$1,HMJHS!$M$1,KHS!$M$1,Kings!$M$1,MHS!$M$1,SWHS!$M$1,AMHS!$M$1,'S10'!$M$1,'S11'!$M$1,'S12'!$M$1,'S13'!$M$1,'S14'!$M$1,'S15'!$M$1,'S16'!$M$1,'S17'!$M$1,'S18'!$M$1,'S19'!$M$1,'S20'!$M$1))</f>
        <v/>
      </c>
      <c r="Z590" s="27" t="str">
        <f t="shared" si="556"/>
        <v/>
      </c>
      <c r="AA590" s="27" t="str">
        <f t="shared" si="557"/>
        <v/>
      </c>
      <c r="AB590" s="27" t="str">
        <f t="shared" si="558"/>
        <v/>
      </c>
      <c r="AC590" s="27" t="str">
        <f t="shared" si="559"/>
        <v/>
      </c>
      <c r="AD590" s="27" t="str">
        <f t="shared" si="560"/>
        <v/>
      </c>
    </row>
    <row r="591" spans="1:30" ht="12" customHeight="1" x14ac:dyDescent="0.25">
      <c r="A591" s="29" t="str">
        <f t="shared" ref="A591:B591" si="638">IF(C591="","",COUNTIF(C$1:C590,C591)+C591)</f>
        <v/>
      </c>
      <c r="B591" s="29" t="str">
        <f t="shared" si="638"/>
        <v/>
      </c>
      <c r="C591" s="29" t="str">
        <f t="shared" si="543"/>
        <v/>
      </c>
      <c r="D591" s="29" t="str">
        <f t="shared" si="544"/>
        <v/>
      </c>
      <c r="E591" s="29">
        <f>'S20'!$Y$6</f>
        <v>1</v>
      </c>
      <c r="F591" s="29">
        <v>20</v>
      </c>
      <c r="G591" s="29">
        <v>21</v>
      </c>
      <c r="H591" s="29" t="str">
        <f>IF(AND(E591=1,'S20'!H$23&lt;&gt;""),'S20'!H$23,"")</f>
        <v/>
      </c>
      <c r="I591" s="29" t="str">
        <f>IF(AND(E591=2,'S20'!H$23&lt;&gt;""),'S20'!H$23,"")</f>
        <v/>
      </c>
      <c r="J591" s="29" t="str">
        <f>IF(ISERROR(VLOOKUP(G591,'S20'!L$13:AR$32,30,FALSE)),"",VLOOKUP(G591,'S20'!L$13:AR$32,30,FALSE))</f>
        <v/>
      </c>
      <c r="K591" s="29" t="str">
        <f>IF(ISERROR(VLOOKUP(G591,'S20'!T$13:AR$32,23,FALSE)),"",VLOOKUP(G591,'S20'!T$13:AR$32,23,FALSE))</f>
        <v/>
      </c>
      <c r="L591" s="29" t="str">
        <f>IF(ISERROR(VLOOKUP(G591,'S20'!AB$13:AR$32,16,FALSE)),"",VLOOKUP(G591,'S20'!AB$13:AR$32,16,FALSE))</f>
        <v/>
      </c>
      <c r="M591" s="29" t="str">
        <f>IF(ISERROR(VLOOKUP(G591,'S20'!AJ$13:AR$32,9,FALSE)),"",VLOOKUP(G591,'S20'!AJ$13:AR$32,9,FALSE))</f>
        <v/>
      </c>
      <c r="N591" s="27" t="str">
        <f t="shared" si="547"/>
        <v/>
      </c>
      <c r="O591" s="27" t="str">
        <f t="shared" si="548"/>
        <v/>
      </c>
      <c r="P591" s="27" t="str">
        <f>IF(N591="","",CHOOSE(VLOOKUP($V591,$A$1:$F$600,6,FALSE),AHS!$M$1,BHS!$M$1,CHS!$M$1,HMJHS!$M$1,KHS!$M$1,Kings!$M$1,MHS!$M$1,SWHS!$M$1,AMHS!$M$1,'S10'!$M$1,'S11'!$M$1,'S12'!$M$1,'S13'!$M$1,'S14'!$M$1,'S15'!$M$1,'S16'!$M$1,'S17'!$M$1,'S18'!$M$1,'S19'!$M$1,'S20'!$M$1))</f>
        <v/>
      </c>
      <c r="Q591" s="27" t="str">
        <f t="shared" si="549"/>
        <v/>
      </c>
      <c r="R591" s="27" t="str">
        <f t="shared" si="550"/>
        <v/>
      </c>
      <c r="S591" s="27" t="str">
        <f t="shared" si="551"/>
        <v/>
      </c>
      <c r="T591" s="27" t="str">
        <f t="shared" si="552"/>
        <v/>
      </c>
      <c r="U591" s="27" t="str">
        <f t="shared" si="553"/>
        <v/>
      </c>
      <c r="V591" s="27">
        <v>589</v>
      </c>
      <c r="W591" s="27" t="str">
        <f t="shared" si="554"/>
        <v/>
      </c>
      <c r="X591" s="27" t="str">
        <f t="shared" si="555"/>
        <v/>
      </c>
      <c r="Y591" s="27" t="str">
        <f>IF(W591="","",CHOOSE(VLOOKUP($V591,$B$1:$F$600,5,FALSE),AHS!$M$1,BHS!$M$1,CHS!$M$1,HMJHS!$M$1,KHS!$M$1,Kings!$M$1,MHS!$M$1,SWHS!$M$1,AMHS!$M$1,'S10'!$M$1,'S11'!$M$1,'S12'!$M$1,'S13'!$M$1,'S14'!$M$1,'S15'!$M$1,'S16'!$M$1,'S17'!$M$1,'S18'!$M$1,'S19'!$M$1,'S20'!$M$1))</f>
        <v/>
      </c>
      <c r="Z591" s="27" t="str">
        <f t="shared" si="556"/>
        <v/>
      </c>
      <c r="AA591" s="27" t="str">
        <f t="shared" si="557"/>
        <v/>
      </c>
      <c r="AB591" s="27" t="str">
        <f t="shared" si="558"/>
        <v/>
      </c>
      <c r="AC591" s="27" t="str">
        <f t="shared" si="559"/>
        <v/>
      </c>
      <c r="AD591" s="27" t="str">
        <f t="shared" si="560"/>
        <v/>
      </c>
    </row>
    <row r="592" spans="1:30" ht="12" customHeight="1" x14ac:dyDescent="0.25">
      <c r="A592" s="29" t="str">
        <f t="shared" ref="A592:B592" si="639">IF(C592="","",COUNTIF(C$1:C591,C592)+C592)</f>
        <v/>
      </c>
      <c r="B592" s="29" t="str">
        <f t="shared" si="639"/>
        <v/>
      </c>
      <c r="C592" s="29" t="str">
        <f t="shared" si="543"/>
        <v/>
      </c>
      <c r="D592" s="29" t="str">
        <f t="shared" si="544"/>
        <v/>
      </c>
      <c r="E592" s="29">
        <f>'S20'!$Y$6</f>
        <v>1</v>
      </c>
      <c r="F592" s="29">
        <v>20</v>
      </c>
      <c r="G592" s="29">
        <v>22</v>
      </c>
      <c r="H592" s="29" t="str">
        <f>IF(AND(E592=1,'S20'!H$24&lt;&gt;""),'S20'!H$24,"")</f>
        <v/>
      </c>
      <c r="I592" s="29" t="str">
        <f>IF(AND(E592=2,'S20'!H$24&lt;&gt;""),'S20'!H$24,"")</f>
        <v/>
      </c>
      <c r="J592" s="29" t="str">
        <f>IF(ISERROR(VLOOKUP(G592,'S20'!L$13:AR$32,30,FALSE)),"",VLOOKUP(G592,'S20'!L$13:AR$32,30,FALSE))</f>
        <v/>
      </c>
      <c r="K592" s="29" t="str">
        <f>IF(ISERROR(VLOOKUP(G592,'S20'!T$13:AR$32,23,FALSE)),"",VLOOKUP(G592,'S20'!T$13:AR$32,23,FALSE))</f>
        <v/>
      </c>
      <c r="L592" s="29" t="str">
        <f>IF(ISERROR(VLOOKUP(G592,'S20'!AB$13:AR$32,16,FALSE)),"",VLOOKUP(G592,'S20'!AB$13:AR$32,16,FALSE))</f>
        <v/>
      </c>
      <c r="M592" s="29" t="str">
        <f>IF(ISERROR(VLOOKUP(G592,'S20'!AJ$13:AR$32,9,FALSE)),"",VLOOKUP(G592,'S20'!AJ$13:AR$32,9,FALSE))</f>
        <v/>
      </c>
      <c r="N592" s="27" t="str">
        <f t="shared" si="547"/>
        <v/>
      </c>
      <c r="O592" s="27" t="str">
        <f t="shared" si="548"/>
        <v/>
      </c>
      <c r="P592" s="27" t="str">
        <f>IF(N592="","",CHOOSE(VLOOKUP($V592,$A$1:$F$600,6,FALSE),AHS!$M$1,BHS!$M$1,CHS!$M$1,HMJHS!$M$1,KHS!$M$1,Kings!$M$1,MHS!$M$1,SWHS!$M$1,AMHS!$M$1,'S10'!$M$1,'S11'!$M$1,'S12'!$M$1,'S13'!$M$1,'S14'!$M$1,'S15'!$M$1,'S16'!$M$1,'S17'!$M$1,'S18'!$M$1,'S19'!$M$1,'S20'!$M$1))</f>
        <v/>
      </c>
      <c r="Q592" s="27" t="str">
        <f t="shared" si="549"/>
        <v/>
      </c>
      <c r="R592" s="27" t="str">
        <f t="shared" si="550"/>
        <v/>
      </c>
      <c r="S592" s="27" t="str">
        <f t="shared" si="551"/>
        <v/>
      </c>
      <c r="T592" s="27" t="str">
        <f t="shared" si="552"/>
        <v/>
      </c>
      <c r="U592" s="27" t="str">
        <f t="shared" si="553"/>
        <v/>
      </c>
      <c r="V592" s="27">
        <v>590</v>
      </c>
      <c r="W592" s="27" t="str">
        <f t="shared" si="554"/>
        <v/>
      </c>
      <c r="X592" s="27" t="str">
        <f t="shared" si="555"/>
        <v/>
      </c>
      <c r="Y592" s="27" t="str">
        <f>IF(W592="","",CHOOSE(VLOOKUP($V592,$B$1:$F$600,5,FALSE),AHS!$M$1,BHS!$M$1,CHS!$M$1,HMJHS!$M$1,KHS!$M$1,Kings!$M$1,MHS!$M$1,SWHS!$M$1,AMHS!$M$1,'S10'!$M$1,'S11'!$M$1,'S12'!$M$1,'S13'!$M$1,'S14'!$M$1,'S15'!$M$1,'S16'!$M$1,'S17'!$M$1,'S18'!$M$1,'S19'!$M$1,'S20'!$M$1))</f>
        <v/>
      </c>
      <c r="Z592" s="27" t="str">
        <f t="shared" si="556"/>
        <v/>
      </c>
      <c r="AA592" s="27" t="str">
        <f t="shared" si="557"/>
        <v/>
      </c>
      <c r="AB592" s="27" t="str">
        <f t="shared" si="558"/>
        <v/>
      </c>
      <c r="AC592" s="27" t="str">
        <f t="shared" si="559"/>
        <v/>
      </c>
      <c r="AD592" s="27" t="str">
        <f t="shared" si="560"/>
        <v/>
      </c>
    </row>
    <row r="593" spans="1:30" ht="12" customHeight="1" x14ac:dyDescent="0.25">
      <c r="A593" s="29" t="str">
        <f t="shared" ref="A593:B593" si="640">IF(C593="","",COUNTIF(C$1:C592,C593)+C593)</f>
        <v/>
      </c>
      <c r="B593" s="29" t="str">
        <f t="shared" si="640"/>
        <v/>
      </c>
      <c r="C593" s="29" t="str">
        <f t="shared" si="543"/>
        <v/>
      </c>
      <c r="D593" s="29" t="str">
        <f t="shared" si="544"/>
        <v/>
      </c>
      <c r="E593" s="29">
        <f>'S20'!$Y$6</f>
        <v>1</v>
      </c>
      <c r="F593" s="29">
        <v>20</v>
      </c>
      <c r="G593" s="29">
        <v>23</v>
      </c>
      <c r="H593" s="29" t="str">
        <f>IF(AND(E593=1,'S20'!H$25&lt;&gt;""),'S20'!H$25,"")</f>
        <v/>
      </c>
      <c r="I593" s="29" t="str">
        <f>IF(AND(E593=2,'S20'!H$25&lt;&gt;""),'S20'!H$25,"")</f>
        <v/>
      </c>
      <c r="J593" s="29" t="str">
        <f>IF(ISERROR(VLOOKUP(G593,'S20'!L$13:AR$32,30,FALSE)),"",VLOOKUP(G593,'S20'!L$13:AR$32,30,FALSE))</f>
        <v/>
      </c>
      <c r="K593" s="29" t="str">
        <f>IF(ISERROR(VLOOKUP(G593,'S20'!T$13:AR$32,23,FALSE)),"",VLOOKUP(G593,'S20'!T$13:AR$32,23,FALSE))</f>
        <v/>
      </c>
      <c r="L593" s="29" t="str">
        <f>IF(ISERROR(VLOOKUP(G593,'S20'!AB$13:AR$32,16,FALSE)),"",VLOOKUP(G593,'S20'!AB$13:AR$32,16,FALSE))</f>
        <v/>
      </c>
      <c r="M593" s="29" t="str">
        <f>IF(ISERROR(VLOOKUP(G593,'S20'!AJ$13:AR$32,9,FALSE)),"",VLOOKUP(G593,'S20'!AJ$13:AR$32,9,FALSE))</f>
        <v/>
      </c>
      <c r="N593" s="27" t="str">
        <f t="shared" si="547"/>
        <v/>
      </c>
      <c r="O593" s="27" t="str">
        <f t="shared" si="548"/>
        <v/>
      </c>
      <c r="P593" s="27" t="str">
        <f>IF(N593="","",CHOOSE(VLOOKUP($V593,$A$1:$F$600,6,FALSE),AHS!$M$1,BHS!$M$1,CHS!$M$1,HMJHS!$M$1,KHS!$M$1,Kings!$M$1,MHS!$M$1,SWHS!$M$1,AMHS!$M$1,'S10'!$M$1,'S11'!$M$1,'S12'!$M$1,'S13'!$M$1,'S14'!$M$1,'S15'!$M$1,'S16'!$M$1,'S17'!$M$1,'S18'!$M$1,'S19'!$M$1,'S20'!$M$1))</f>
        <v/>
      </c>
      <c r="Q593" s="27" t="str">
        <f t="shared" si="549"/>
        <v/>
      </c>
      <c r="R593" s="27" t="str">
        <f t="shared" si="550"/>
        <v/>
      </c>
      <c r="S593" s="27" t="str">
        <f t="shared" si="551"/>
        <v/>
      </c>
      <c r="T593" s="27" t="str">
        <f t="shared" si="552"/>
        <v/>
      </c>
      <c r="U593" s="27" t="str">
        <f t="shared" si="553"/>
        <v/>
      </c>
      <c r="V593" s="27">
        <v>591</v>
      </c>
      <c r="W593" s="27" t="str">
        <f t="shared" si="554"/>
        <v/>
      </c>
      <c r="X593" s="27" t="str">
        <f t="shared" si="555"/>
        <v/>
      </c>
      <c r="Y593" s="27" t="str">
        <f>IF(W593="","",CHOOSE(VLOOKUP($V593,$B$1:$F$600,5,FALSE),AHS!$M$1,BHS!$M$1,CHS!$M$1,HMJHS!$M$1,KHS!$M$1,Kings!$M$1,MHS!$M$1,SWHS!$M$1,AMHS!$M$1,'S10'!$M$1,'S11'!$M$1,'S12'!$M$1,'S13'!$M$1,'S14'!$M$1,'S15'!$M$1,'S16'!$M$1,'S17'!$M$1,'S18'!$M$1,'S19'!$M$1,'S20'!$M$1))</f>
        <v/>
      </c>
      <c r="Z593" s="27" t="str">
        <f t="shared" si="556"/>
        <v/>
      </c>
      <c r="AA593" s="27" t="str">
        <f t="shared" si="557"/>
        <v/>
      </c>
      <c r="AB593" s="27" t="str">
        <f t="shared" si="558"/>
        <v/>
      </c>
      <c r="AC593" s="27" t="str">
        <f t="shared" si="559"/>
        <v/>
      </c>
      <c r="AD593" s="27" t="str">
        <f t="shared" si="560"/>
        <v/>
      </c>
    </row>
    <row r="594" spans="1:30" ht="12" customHeight="1" x14ac:dyDescent="0.25">
      <c r="A594" s="29" t="str">
        <f t="shared" ref="A594:B594" si="641">IF(C594="","",COUNTIF(C$1:C593,C594)+C594)</f>
        <v/>
      </c>
      <c r="B594" s="29" t="str">
        <f t="shared" si="641"/>
        <v/>
      </c>
      <c r="C594" s="29" t="str">
        <f t="shared" si="543"/>
        <v/>
      </c>
      <c r="D594" s="29" t="str">
        <f t="shared" si="544"/>
        <v/>
      </c>
      <c r="E594" s="29">
        <f>'S20'!$Y$6</f>
        <v>1</v>
      </c>
      <c r="F594" s="29">
        <v>20</v>
      </c>
      <c r="G594" s="29">
        <v>24</v>
      </c>
      <c r="H594" s="29" t="str">
        <f>IF(AND(E594=1,'S20'!H$26&lt;&gt;""),'S20'!H$26,"")</f>
        <v/>
      </c>
      <c r="I594" s="29" t="str">
        <f>IF(AND(E594=2,'S20'!H$26&lt;&gt;""),'S20'!H$26,"")</f>
        <v/>
      </c>
      <c r="J594" s="29" t="str">
        <f>IF(ISERROR(VLOOKUP(G594,'S20'!L$13:AR$32,30,FALSE)),"",VLOOKUP(G594,'S20'!L$13:AR$32,30,FALSE))</f>
        <v/>
      </c>
      <c r="K594" s="29" t="str">
        <f>IF(ISERROR(VLOOKUP(G594,'S20'!T$13:AR$32,23,FALSE)),"",VLOOKUP(G594,'S20'!T$13:AR$32,23,FALSE))</f>
        <v/>
      </c>
      <c r="L594" s="29" t="str">
        <f>IF(ISERROR(VLOOKUP(G594,'S20'!AB$13:AR$32,16,FALSE)),"",VLOOKUP(G594,'S20'!AB$13:AR$32,16,FALSE))</f>
        <v/>
      </c>
      <c r="M594" s="29" t="str">
        <f>IF(ISERROR(VLOOKUP(G594,'S20'!AJ$13:AR$32,9,FALSE)),"",VLOOKUP(G594,'S20'!AJ$13:AR$32,9,FALSE))</f>
        <v/>
      </c>
      <c r="N594" s="27" t="str">
        <f t="shared" si="547"/>
        <v/>
      </c>
      <c r="O594" s="27" t="str">
        <f t="shared" si="548"/>
        <v/>
      </c>
      <c r="P594" s="27" t="str">
        <f>IF(N594="","",CHOOSE(VLOOKUP($V594,$A$1:$F$600,6,FALSE),AHS!$M$1,BHS!$M$1,CHS!$M$1,HMJHS!$M$1,KHS!$M$1,Kings!$M$1,MHS!$M$1,SWHS!$M$1,AMHS!$M$1,'S10'!$M$1,'S11'!$M$1,'S12'!$M$1,'S13'!$M$1,'S14'!$M$1,'S15'!$M$1,'S16'!$M$1,'S17'!$M$1,'S18'!$M$1,'S19'!$M$1,'S20'!$M$1))</f>
        <v/>
      </c>
      <c r="Q594" s="27" t="str">
        <f t="shared" si="549"/>
        <v/>
      </c>
      <c r="R594" s="27" t="str">
        <f t="shared" si="550"/>
        <v/>
      </c>
      <c r="S594" s="27" t="str">
        <f t="shared" si="551"/>
        <v/>
      </c>
      <c r="T594" s="27" t="str">
        <f t="shared" si="552"/>
        <v/>
      </c>
      <c r="U594" s="27" t="str">
        <f t="shared" si="553"/>
        <v/>
      </c>
      <c r="V594" s="27">
        <v>592</v>
      </c>
      <c r="W594" s="27" t="str">
        <f t="shared" si="554"/>
        <v/>
      </c>
      <c r="X594" s="27" t="str">
        <f t="shared" si="555"/>
        <v/>
      </c>
      <c r="Y594" s="27" t="str">
        <f>IF(W594="","",CHOOSE(VLOOKUP($V594,$B$1:$F$600,5,FALSE),AHS!$M$1,BHS!$M$1,CHS!$M$1,HMJHS!$M$1,KHS!$M$1,Kings!$M$1,MHS!$M$1,SWHS!$M$1,AMHS!$M$1,'S10'!$M$1,'S11'!$M$1,'S12'!$M$1,'S13'!$M$1,'S14'!$M$1,'S15'!$M$1,'S16'!$M$1,'S17'!$M$1,'S18'!$M$1,'S19'!$M$1,'S20'!$M$1))</f>
        <v/>
      </c>
      <c r="Z594" s="27" t="str">
        <f t="shared" si="556"/>
        <v/>
      </c>
      <c r="AA594" s="27" t="str">
        <f t="shared" si="557"/>
        <v/>
      </c>
      <c r="AB594" s="27" t="str">
        <f t="shared" si="558"/>
        <v/>
      </c>
      <c r="AC594" s="27" t="str">
        <f t="shared" si="559"/>
        <v/>
      </c>
      <c r="AD594" s="27" t="str">
        <f t="shared" si="560"/>
        <v/>
      </c>
    </row>
    <row r="595" spans="1:30" ht="12" customHeight="1" x14ac:dyDescent="0.25">
      <c r="A595" s="29" t="str">
        <f t="shared" ref="A595:B595" si="642">IF(C595="","",COUNTIF(C$1:C594,C595)+C595)</f>
        <v/>
      </c>
      <c r="B595" s="29" t="str">
        <f t="shared" si="642"/>
        <v/>
      </c>
      <c r="C595" s="29" t="str">
        <f t="shared" si="543"/>
        <v/>
      </c>
      <c r="D595" s="29" t="str">
        <f t="shared" si="544"/>
        <v/>
      </c>
      <c r="E595" s="29">
        <f>'S20'!$Y$6</f>
        <v>1</v>
      </c>
      <c r="F595" s="29">
        <v>20</v>
      </c>
      <c r="G595" s="29">
        <v>25</v>
      </c>
      <c r="H595" s="29" t="str">
        <f>IF(AND(E595=1,'S20'!H$27&lt;&gt;""),'S20'!H$27,"")</f>
        <v/>
      </c>
      <c r="I595" s="29" t="str">
        <f>IF(AND(E595=2,'S20'!H$27&lt;&gt;""),'S20'!H$27,"")</f>
        <v/>
      </c>
      <c r="J595" s="29" t="str">
        <f>IF(ISERROR(VLOOKUP(G595,'S20'!L$13:AR$32,30,FALSE)),"",VLOOKUP(G595,'S20'!L$13:AR$32,30,FALSE))</f>
        <v/>
      </c>
      <c r="K595" s="29" t="str">
        <f>IF(ISERROR(VLOOKUP(G595,'S20'!T$13:AR$32,23,FALSE)),"",VLOOKUP(G595,'S20'!T$13:AR$32,23,FALSE))</f>
        <v/>
      </c>
      <c r="L595" s="29" t="str">
        <f>IF(ISERROR(VLOOKUP(G595,'S20'!AB$13:AR$32,16,FALSE)),"",VLOOKUP(G595,'S20'!AB$13:AR$32,16,FALSE))</f>
        <v/>
      </c>
      <c r="M595" s="29" t="str">
        <f>IF(ISERROR(VLOOKUP(G595,'S20'!AJ$13:AR$32,9,FALSE)),"",VLOOKUP(G595,'S20'!AJ$13:AR$32,9,FALSE))</f>
        <v/>
      </c>
      <c r="N595" s="27" t="str">
        <f t="shared" si="547"/>
        <v/>
      </c>
      <c r="O595" s="27" t="str">
        <f t="shared" si="548"/>
        <v/>
      </c>
      <c r="P595" s="27" t="str">
        <f>IF(N595="","",CHOOSE(VLOOKUP($V595,$A$1:$F$600,6,FALSE),AHS!$M$1,BHS!$M$1,CHS!$M$1,HMJHS!$M$1,KHS!$M$1,Kings!$M$1,MHS!$M$1,SWHS!$M$1,AMHS!$M$1,'S10'!$M$1,'S11'!$M$1,'S12'!$M$1,'S13'!$M$1,'S14'!$M$1,'S15'!$M$1,'S16'!$M$1,'S17'!$M$1,'S18'!$M$1,'S19'!$M$1,'S20'!$M$1))</f>
        <v/>
      </c>
      <c r="Q595" s="27" t="str">
        <f t="shared" si="549"/>
        <v/>
      </c>
      <c r="R595" s="27" t="str">
        <f t="shared" si="550"/>
        <v/>
      </c>
      <c r="S595" s="27" t="str">
        <f t="shared" si="551"/>
        <v/>
      </c>
      <c r="T595" s="27" t="str">
        <f t="shared" si="552"/>
        <v/>
      </c>
      <c r="U595" s="27" t="str">
        <f t="shared" si="553"/>
        <v/>
      </c>
      <c r="V595" s="27">
        <v>593</v>
      </c>
      <c r="W595" s="27" t="str">
        <f t="shared" si="554"/>
        <v/>
      </c>
      <c r="X595" s="27" t="str">
        <f t="shared" si="555"/>
        <v/>
      </c>
      <c r="Y595" s="27" t="str">
        <f>IF(W595="","",CHOOSE(VLOOKUP($V595,$B$1:$F$600,5,FALSE),AHS!$M$1,BHS!$M$1,CHS!$M$1,HMJHS!$M$1,KHS!$M$1,Kings!$M$1,MHS!$M$1,SWHS!$M$1,AMHS!$M$1,'S10'!$M$1,'S11'!$M$1,'S12'!$M$1,'S13'!$M$1,'S14'!$M$1,'S15'!$M$1,'S16'!$M$1,'S17'!$M$1,'S18'!$M$1,'S19'!$M$1,'S20'!$M$1))</f>
        <v/>
      </c>
      <c r="Z595" s="27" t="str">
        <f t="shared" si="556"/>
        <v/>
      </c>
      <c r="AA595" s="27" t="str">
        <f t="shared" si="557"/>
        <v/>
      </c>
      <c r="AB595" s="27" t="str">
        <f t="shared" si="558"/>
        <v/>
      </c>
      <c r="AC595" s="27" t="str">
        <f t="shared" si="559"/>
        <v/>
      </c>
      <c r="AD595" s="27" t="str">
        <f t="shared" si="560"/>
        <v/>
      </c>
    </row>
    <row r="596" spans="1:30" ht="12" customHeight="1" x14ac:dyDescent="0.25">
      <c r="A596" s="29" t="str">
        <f t="shared" ref="A596:B596" si="643">IF(C596="","",COUNTIF(C$1:C595,C596)+C596)</f>
        <v/>
      </c>
      <c r="B596" s="29" t="str">
        <f t="shared" si="643"/>
        <v/>
      </c>
      <c r="C596" s="29" t="str">
        <f t="shared" si="543"/>
        <v/>
      </c>
      <c r="D596" s="29" t="str">
        <f t="shared" si="544"/>
        <v/>
      </c>
      <c r="E596" s="29">
        <f>'S20'!$Y$6</f>
        <v>1</v>
      </c>
      <c r="F596" s="29">
        <v>20</v>
      </c>
      <c r="G596" s="29">
        <v>26</v>
      </c>
      <c r="H596" s="29" t="str">
        <f>IF(AND(E596=1,'S20'!H$28&lt;&gt;""),'S20'!H$28,"")</f>
        <v/>
      </c>
      <c r="I596" s="29" t="str">
        <f>IF(AND(E596=2,'S20'!H$28&lt;&gt;""),'S20'!H$28,"")</f>
        <v/>
      </c>
      <c r="J596" s="29" t="str">
        <f>IF(ISERROR(VLOOKUP(G596,'S20'!L$13:AR$32,30,FALSE)),"",VLOOKUP(G596,'S20'!L$13:AR$32,30,FALSE))</f>
        <v/>
      </c>
      <c r="K596" s="29" t="str">
        <f>IF(ISERROR(VLOOKUP(G596,'S20'!T$13:AR$32,23,FALSE)),"",VLOOKUP(G596,'S20'!T$13:AR$32,23,FALSE))</f>
        <v/>
      </c>
      <c r="L596" s="29" t="str">
        <f>IF(ISERROR(VLOOKUP(G596,'S20'!AB$13:AR$32,16,FALSE)),"",VLOOKUP(G596,'S20'!AB$13:AR$32,16,FALSE))</f>
        <v/>
      </c>
      <c r="M596" s="29" t="str">
        <f>IF(ISERROR(VLOOKUP(G596,'S20'!AJ$13:AR$32,9,FALSE)),"",VLOOKUP(G596,'S20'!AJ$13:AR$32,9,FALSE))</f>
        <v/>
      </c>
      <c r="N596" s="27" t="str">
        <f t="shared" si="547"/>
        <v/>
      </c>
      <c r="O596" s="27" t="str">
        <f t="shared" si="548"/>
        <v/>
      </c>
      <c r="P596" s="27" t="str">
        <f>IF(N596="","",CHOOSE(VLOOKUP($V596,$A$1:$F$600,6,FALSE),AHS!$M$1,BHS!$M$1,CHS!$M$1,HMJHS!$M$1,KHS!$M$1,Kings!$M$1,MHS!$M$1,SWHS!$M$1,AMHS!$M$1,'S10'!$M$1,'S11'!$M$1,'S12'!$M$1,'S13'!$M$1,'S14'!$M$1,'S15'!$M$1,'S16'!$M$1,'S17'!$M$1,'S18'!$M$1,'S19'!$M$1,'S20'!$M$1))</f>
        <v/>
      </c>
      <c r="Q596" s="27" t="str">
        <f t="shared" si="549"/>
        <v/>
      </c>
      <c r="R596" s="27" t="str">
        <f t="shared" si="550"/>
        <v/>
      </c>
      <c r="S596" s="27" t="str">
        <f t="shared" si="551"/>
        <v/>
      </c>
      <c r="T596" s="27" t="str">
        <f t="shared" si="552"/>
        <v/>
      </c>
      <c r="U596" s="27" t="str">
        <f t="shared" si="553"/>
        <v/>
      </c>
      <c r="V596" s="27">
        <v>594</v>
      </c>
      <c r="W596" s="27" t="str">
        <f t="shared" si="554"/>
        <v/>
      </c>
      <c r="X596" s="27" t="str">
        <f t="shared" si="555"/>
        <v/>
      </c>
      <c r="Y596" s="27" t="str">
        <f>IF(W596="","",CHOOSE(VLOOKUP($V596,$B$1:$F$600,5,FALSE),AHS!$M$1,BHS!$M$1,CHS!$M$1,HMJHS!$M$1,KHS!$M$1,Kings!$M$1,MHS!$M$1,SWHS!$M$1,AMHS!$M$1,'S10'!$M$1,'S11'!$M$1,'S12'!$M$1,'S13'!$M$1,'S14'!$M$1,'S15'!$M$1,'S16'!$M$1,'S17'!$M$1,'S18'!$M$1,'S19'!$M$1,'S20'!$M$1))</f>
        <v/>
      </c>
      <c r="Z596" s="27" t="str">
        <f t="shared" si="556"/>
        <v/>
      </c>
      <c r="AA596" s="27" t="str">
        <f t="shared" si="557"/>
        <v/>
      </c>
      <c r="AB596" s="27" t="str">
        <f t="shared" si="558"/>
        <v/>
      </c>
      <c r="AC596" s="27" t="str">
        <f t="shared" si="559"/>
        <v/>
      </c>
      <c r="AD596" s="27" t="str">
        <f t="shared" si="560"/>
        <v/>
      </c>
    </row>
    <row r="597" spans="1:30" ht="12" customHeight="1" x14ac:dyDescent="0.25">
      <c r="A597" s="29" t="str">
        <f t="shared" ref="A597:B597" si="644">IF(C597="","",COUNTIF(C$1:C596,C597)+C597)</f>
        <v/>
      </c>
      <c r="B597" s="29" t="str">
        <f t="shared" si="644"/>
        <v/>
      </c>
      <c r="C597" s="29" t="str">
        <f t="shared" si="543"/>
        <v/>
      </c>
      <c r="D597" s="29" t="str">
        <f t="shared" si="544"/>
        <v/>
      </c>
      <c r="E597" s="29">
        <f>'S20'!$Y$6</f>
        <v>1</v>
      </c>
      <c r="F597" s="29">
        <v>20</v>
      </c>
      <c r="G597" s="29">
        <v>27</v>
      </c>
      <c r="H597" s="29" t="str">
        <f>IF(AND(E597=1,'S20'!H$29&lt;&gt;""),'S20'!H$29,"")</f>
        <v/>
      </c>
      <c r="I597" s="29" t="str">
        <f>IF(AND(E597=2,'S20'!H$29&lt;&gt;""),'S20'!H$29,"")</f>
        <v/>
      </c>
      <c r="J597" s="29" t="str">
        <f>IF(ISERROR(VLOOKUP(G597,'S20'!L$13:AR$32,30,FALSE)),"",VLOOKUP(G597,'S20'!L$13:AR$32,30,FALSE))</f>
        <v/>
      </c>
      <c r="K597" s="29" t="str">
        <f>IF(ISERROR(VLOOKUP(G597,'S20'!T$13:AR$32,23,FALSE)),"",VLOOKUP(G597,'S20'!T$13:AR$32,23,FALSE))</f>
        <v/>
      </c>
      <c r="L597" s="29" t="str">
        <f>IF(ISERROR(VLOOKUP(G597,'S20'!AB$13:AR$32,16,FALSE)),"",VLOOKUP(G597,'S20'!AB$13:AR$32,16,FALSE))</f>
        <v/>
      </c>
      <c r="M597" s="29" t="str">
        <f>IF(ISERROR(VLOOKUP(G597,'S20'!AJ$13:AR$32,9,FALSE)),"",VLOOKUP(G597,'S20'!AJ$13:AR$32,9,FALSE))</f>
        <v/>
      </c>
      <c r="N597" s="27" t="str">
        <f t="shared" si="547"/>
        <v/>
      </c>
      <c r="O597" s="27" t="str">
        <f t="shared" si="548"/>
        <v/>
      </c>
      <c r="P597" s="27" t="str">
        <f>IF(N597="","",CHOOSE(VLOOKUP($V597,$A$1:$F$600,6,FALSE),AHS!$M$1,BHS!$M$1,CHS!$M$1,HMJHS!$M$1,KHS!$M$1,Kings!$M$1,MHS!$M$1,SWHS!$M$1,AMHS!$M$1,'S10'!$M$1,'S11'!$M$1,'S12'!$M$1,'S13'!$M$1,'S14'!$M$1,'S15'!$M$1,'S16'!$M$1,'S17'!$M$1,'S18'!$M$1,'S19'!$M$1,'S20'!$M$1))</f>
        <v/>
      </c>
      <c r="Q597" s="27" t="str">
        <f t="shared" si="549"/>
        <v/>
      </c>
      <c r="R597" s="27" t="str">
        <f t="shared" si="550"/>
        <v/>
      </c>
      <c r="S597" s="27" t="str">
        <f t="shared" si="551"/>
        <v/>
      </c>
      <c r="T597" s="27" t="str">
        <f t="shared" si="552"/>
        <v/>
      </c>
      <c r="U597" s="27" t="str">
        <f t="shared" si="553"/>
        <v/>
      </c>
      <c r="V597" s="27">
        <v>595</v>
      </c>
      <c r="W597" s="27" t="str">
        <f t="shared" si="554"/>
        <v/>
      </c>
      <c r="X597" s="27" t="str">
        <f t="shared" si="555"/>
        <v/>
      </c>
      <c r="Y597" s="27" t="str">
        <f>IF(W597="","",CHOOSE(VLOOKUP($V597,$B$1:$F$600,5,FALSE),AHS!$M$1,BHS!$M$1,CHS!$M$1,HMJHS!$M$1,KHS!$M$1,Kings!$M$1,MHS!$M$1,SWHS!$M$1,AMHS!$M$1,'S10'!$M$1,'S11'!$M$1,'S12'!$M$1,'S13'!$M$1,'S14'!$M$1,'S15'!$M$1,'S16'!$M$1,'S17'!$M$1,'S18'!$M$1,'S19'!$M$1,'S20'!$M$1))</f>
        <v/>
      </c>
      <c r="Z597" s="27" t="str">
        <f t="shared" si="556"/>
        <v/>
      </c>
      <c r="AA597" s="27" t="str">
        <f t="shared" si="557"/>
        <v/>
      </c>
      <c r="AB597" s="27" t="str">
        <f t="shared" si="558"/>
        <v/>
      </c>
      <c r="AC597" s="27" t="str">
        <f t="shared" si="559"/>
        <v/>
      </c>
      <c r="AD597" s="27" t="str">
        <f t="shared" si="560"/>
        <v/>
      </c>
    </row>
    <row r="598" spans="1:30" ht="12" customHeight="1" x14ac:dyDescent="0.25">
      <c r="A598" s="29" t="str">
        <f t="shared" ref="A598:B598" si="645">IF(C598="","",COUNTIF(C$1:C597,C598)+C598)</f>
        <v/>
      </c>
      <c r="B598" s="29" t="str">
        <f t="shared" si="645"/>
        <v/>
      </c>
      <c r="C598" s="29" t="str">
        <f t="shared" si="543"/>
        <v/>
      </c>
      <c r="D598" s="29" t="str">
        <f t="shared" si="544"/>
        <v/>
      </c>
      <c r="E598" s="29">
        <f>'S20'!$Y$6</f>
        <v>1</v>
      </c>
      <c r="F598" s="29">
        <v>20</v>
      </c>
      <c r="G598" s="29">
        <v>28</v>
      </c>
      <c r="H598" s="29" t="str">
        <f>IF(AND(E598=1,'S20'!H$30&lt;&gt;""),'S20'!H$30,"")</f>
        <v/>
      </c>
      <c r="I598" s="29" t="str">
        <f>IF(AND(E598=2,'S20'!H$30&lt;&gt;""),'S20'!H$30,"")</f>
        <v/>
      </c>
      <c r="J598" s="29" t="str">
        <f>IF(ISERROR(VLOOKUP(G598,'S20'!L$13:AR$32,30,FALSE)),"",VLOOKUP(G598,'S20'!L$13:AR$32,30,FALSE))</f>
        <v/>
      </c>
      <c r="K598" s="29" t="str">
        <f>IF(ISERROR(VLOOKUP(G598,'S20'!T$13:AR$32,23,FALSE)),"",VLOOKUP(G598,'S20'!T$13:AR$32,23,FALSE))</f>
        <v/>
      </c>
      <c r="L598" s="29" t="str">
        <f>IF(ISERROR(VLOOKUP(G598,'S20'!AB$13:AR$32,16,FALSE)),"",VLOOKUP(G598,'S20'!AB$13:AR$32,16,FALSE))</f>
        <v/>
      </c>
      <c r="M598" s="29" t="str">
        <f>IF(ISERROR(VLOOKUP(G598,'S20'!AJ$13:AR$32,9,FALSE)),"",VLOOKUP(G598,'S20'!AJ$13:AR$32,9,FALSE))</f>
        <v/>
      </c>
      <c r="N598" s="27" t="str">
        <f t="shared" si="547"/>
        <v/>
      </c>
      <c r="O598" s="27" t="str">
        <f t="shared" si="548"/>
        <v/>
      </c>
      <c r="P598" s="27" t="str">
        <f>IF(N598="","",CHOOSE(VLOOKUP($V598,$A$1:$F$600,6,FALSE),AHS!$M$1,BHS!$M$1,CHS!$M$1,HMJHS!$M$1,KHS!$M$1,Kings!$M$1,MHS!$M$1,SWHS!$M$1,AMHS!$M$1,'S10'!$M$1,'S11'!$M$1,'S12'!$M$1,'S13'!$M$1,'S14'!$M$1,'S15'!$M$1,'S16'!$M$1,'S17'!$M$1,'S18'!$M$1,'S19'!$M$1,'S20'!$M$1))</f>
        <v/>
      </c>
      <c r="Q598" s="27" t="str">
        <f t="shared" si="549"/>
        <v/>
      </c>
      <c r="R598" s="27" t="str">
        <f t="shared" si="550"/>
        <v/>
      </c>
      <c r="S598" s="27" t="str">
        <f t="shared" si="551"/>
        <v/>
      </c>
      <c r="T598" s="27" t="str">
        <f t="shared" si="552"/>
        <v/>
      </c>
      <c r="U598" s="27" t="str">
        <f t="shared" si="553"/>
        <v/>
      </c>
      <c r="V598" s="27">
        <v>596</v>
      </c>
      <c r="W598" s="27" t="str">
        <f t="shared" si="554"/>
        <v/>
      </c>
      <c r="X598" s="27" t="str">
        <f t="shared" si="555"/>
        <v/>
      </c>
      <c r="Y598" s="27" t="str">
        <f>IF(W598="","",CHOOSE(VLOOKUP($V598,$B$1:$F$600,5,FALSE),AHS!$M$1,BHS!$M$1,CHS!$M$1,HMJHS!$M$1,KHS!$M$1,Kings!$M$1,MHS!$M$1,SWHS!$M$1,AMHS!$M$1,'S10'!$M$1,'S11'!$M$1,'S12'!$M$1,'S13'!$M$1,'S14'!$M$1,'S15'!$M$1,'S16'!$M$1,'S17'!$M$1,'S18'!$M$1,'S19'!$M$1,'S20'!$M$1))</f>
        <v/>
      </c>
      <c r="Z598" s="27" t="str">
        <f t="shared" si="556"/>
        <v/>
      </c>
      <c r="AA598" s="27" t="str">
        <f t="shared" si="557"/>
        <v/>
      </c>
      <c r="AB598" s="27" t="str">
        <f t="shared" si="558"/>
        <v/>
      </c>
      <c r="AC598" s="27" t="str">
        <f t="shared" si="559"/>
        <v/>
      </c>
      <c r="AD598" s="27" t="str">
        <f t="shared" si="560"/>
        <v/>
      </c>
    </row>
    <row r="599" spans="1:30" ht="12" customHeight="1" x14ac:dyDescent="0.25">
      <c r="A599" s="29" t="str">
        <f t="shared" ref="A599:B599" si="646">IF(C599="","",COUNTIF(C$1:C598,C599)+C599)</f>
        <v/>
      </c>
      <c r="B599" s="29" t="str">
        <f t="shared" si="646"/>
        <v/>
      </c>
      <c r="C599" s="29" t="str">
        <f t="shared" si="543"/>
        <v/>
      </c>
      <c r="D599" s="29" t="str">
        <f t="shared" si="544"/>
        <v/>
      </c>
      <c r="E599" s="29">
        <f>'S20'!$Y$6</f>
        <v>1</v>
      </c>
      <c r="F599" s="29">
        <v>20</v>
      </c>
      <c r="G599" s="29">
        <v>29</v>
      </c>
      <c r="H599" s="29" t="str">
        <f>IF(AND(E599=1,'S20'!H$31&lt;&gt;""),'S20'!H$31,"")</f>
        <v/>
      </c>
      <c r="I599" s="29" t="str">
        <f>IF(AND(E599=2,'S20'!H$31&lt;&gt;""),'S20'!H$31,"")</f>
        <v/>
      </c>
      <c r="J599" s="29" t="str">
        <f>IF(ISERROR(VLOOKUP(G599,'S20'!L$13:AR$32,30,FALSE)),"",VLOOKUP(G599,'S20'!L$13:AR$32,30,FALSE))</f>
        <v/>
      </c>
      <c r="K599" s="29" t="str">
        <f>IF(ISERROR(VLOOKUP(G599,'S20'!T$13:AR$32,23,FALSE)),"",VLOOKUP(G599,'S20'!T$13:AR$32,23,FALSE))</f>
        <v/>
      </c>
      <c r="L599" s="29" t="str">
        <f>IF(ISERROR(VLOOKUP(G599,'S20'!AB$13:AR$32,16,FALSE)),"",VLOOKUP(G599,'S20'!AB$13:AR$32,16,FALSE))</f>
        <v/>
      </c>
      <c r="M599" s="29" t="str">
        <f>IF(ISERROR(VLOOKUP(G599,'S20'!AJ$13:AR$32,9,FALSE)),"",VLOOKUP(G599,'S20'!AJ$13:AR$32,9,FALSE))</f>
        <v/>
      </c>
      <c r="N599" s="27" t="str">
        <f t="shared" si="547"/>
        <v/>
      </c>
      <c r="O599" s="27" t="str">
        <f t="shared" si="548"/>
        <v/>
      </c>
      <c r="P599" s="27" t="str">
        <f>IF(N599="","",CHOOSE(VLOOKUP($V599,$A$1:$F$600,6,FALSE),AHS!$M$1,BHS!$M$1,CHS!$M$1,HMJHS!$M$1,KHS!$M$1,Kings!$M$1,MHS!$M$1,SWHS!$M$1,AMHS!$M$1,'S10'!$M$1,'S11'!$M$1,'S12'!$M$1,'S13'!$M$1,'S14'!$M$1,'S15'!$M$1,'S16'!$M$1,'S17'!$M$1,'S18'!$M$1,'S19'!$M$1,'S20'!$M$1))</f>
        <v/>
      </c>
      <c r="Q599" s="27" t="str">
        <f t="shared" si="549"/>
        <v/>
      </c>
      <c r="R599" s="27" t="str">
        <f t="shared" si="550"/>
        <v/>
      </c>
      <c r="S599" s="27" t="str">
        <f t="shared" si="551"/>
        <v/>
      </c>
      <c r="T599" s="27" t="str">
        <f t="shared" si="552"/>
        <v/>
      </c>
      <c r="U599" s="27" t="str">
        <f t="shared" si="553"/>
        <v/>
      </c>
      <c r="V599" s="27">
        <v>597</v>
      </c>
      <c r="W599" s="27" t="str">
        <f t="shared" si="554"/>
        <v/>
      </c>
      <c r="X599" s="27" t="str">
        <f t="shared" si="555"/>
        <v/>
      </c>
      <c r="Y599" s="27" t="str">
        <f>IF(W599="","",CHOOSE(VLOOKUP($V599,$B$1:$F$600,5,FALSE),AHS!$M$1,BHS!$M$1,CHS!$M$1,HMJHS!$M$1,KHS!$M$1,Kings!$M$1,MHS!$M$1,SWHS!$M$1,AMHS!$M$1,'S10'!$M$1,'S11'!$M$1,'S12'!$M$1,'S13'!$M$1,'S14'!$M$1,'S15'!$M$1,'S16'!$M$1,'S17'!$M$1,'S18'!$M$1,'S19'!$M$1,'S20'!$M$1))</f>
        <v/>
      </c>
      <c r="Z599" s="27" t="str">
        <f t="shared" si="556"/>
        <v/>
      </c>
      <c r="AA599" s="27" t="str">
        <f t="shared" si="557"/>
        <v/>
      </c>
      <c r="AB599" s="27" t="str">
        <f t="shared" si="558"/>
        <v/>
      </c>
      <c r="AC599" s="27" t="str">
        <f t="shared" si="559"/>
        <v/>
      </c>
      <c r="AD599" s="27" t="str">
        <f t="shared" si="560"/>
        <v/>
      </c>
    </row>
    <row r="600" spans="1:30" ht="12" customHeight="1" x14ac:dyDescent="0.25">
      <c r="A600" s="29" t="str">
        <f t="shared" ref="A600:B600" si="647">IF(C600="","",COUNTIF(C$1:C599,C600)+C600)</f>
        <v/>
      </c>
      <c r="B600" s="29" t="str">
        <f t="shared" si="647"/>
        <v/>
      </c>
      <c r="C600" s="29" t="str">
        <f t="shared" si="543"/>
        <v/>
      </c>
      <c r="D600" s="29" t="str">
        <f t="shared" si="544"/>
        <v/>
      </c>
      <c r="E600" s="29">
        <f>'S20'!$Y$6</f>
        <v>1</v>
      </c>
      <c r="F600" s="29">
        <v>20</v>
      </c>
      <c r="G600" s="29">
        <v>30</v>
      </c>
      <c r="H600" s="29" t="str">
        <f>IF(AND(E600=1,'S20'!H$32&lt;&gt;""),'S20'!H$32,"")</f>
        <v/>
      </c>
      <c r="I600" s="29" t="str">
        <f>IF(AND(E600=2,'S20'!H$32&lt;&gt;""),'S20'!H$32,"")</f>
        <v/>
      </c>
      <c r="J600" s="29" t="str">
        <f>IF(ISERROR(VLOOKUP(G600,'S20'!L$13:AR$32,30,FALSE)),"",VLOOKUP(G600,'S20'!L$13:AR$32,30,FALSE))</f>
        <v/>
      </c>
      <c r="K600" s="29" t="str">
        <f>IF(ISERROR(VLOOKUP(G600,'S20'!T$13:AR$32,23,FALSE)),"",VLOOKUP(G600,'S20'!T$13:AR$32,23,FALSE))</f>
        <v/>
      </c>
      <c r="L600" s="29" t="str">
        <f>IF(ISERROR(VLOOKUP(G600,'S20'!AB$13:AR$32,16,FALSE)),"",VLOOKUP(G600,'S20'!AB$13:AR$32,16,FALSE))</f>
        <v/>
      </c>
      <c r="M600" s="29" t="str">
        <f>IF(ISERROR(VLOOKUP(G600,'S20'!AJ$13:AR$32,9,FALSE)),"",VLOOKUP(G600,'S20'!AJ$13:AR$32,9,FALSE))</f>
        <v/>
      </c>
      <c r="N600" s="27" t="str">
        <f t="shared" si="547"/>
        <v/>
      </c>
      <c r="O600" s="27" t="str">
        <f t="shared" si="548"/>
        <v/>
      </c>
      <c r="P600" s="27" t="str">
        <f>IF(N600="","",CHOOSE(VLOOKUP($V600,$A$1:$F$600,6,FALSE),AHS!$M$1,BHS!$M$1,CHS!$M$1,HMJHS!$M$1,KHS!$M$1,Kings!$M$1,MHS!$M$1,SWHS!$M$1,AMHS!$M$1,'S10'!$M$1,'S11'!$M$1,'S12'!$M$1,'S13'!$M$1,'S14'!$M$1,'S15'!$M$1,'S16'!$M$1,'S17'!$M$1,'S18'!$M$1,'S19'!$M$1,'S20'!$M$1))</f>
        <v/>
      </c>
      <c r="Q600" s="27" t="str">
        <f t="shared" si="549"/>
        <v/>
      </c>
      <c r="R600" s="27" t="str">
        <f t="shared" si="550"/>
        <v/>
      </c>
      <c r="S600" s="27" t="str">
        <f t="shared" si="551"/>
        <v/>
      </c>
      <c r="T600" s="27" t="str">
        <f t="shared" si="552"/>
        <v/>
      </c>
      <c r="U600" s="27" t="str">
        <f t="shared" si="553"/>
        <v/>
      </c>
      <c r="V600" s="27">
        <v>598</v>
      </c>
      <c r="W600" s="27" t="str">
        <f t="shared" si="554"/>
        <v/>
      </c>
      <c r="X600" s="27" t="str">
        <f t="shared" si="555"/>
        <v/>
      </c>
      <c r="Y600" s="27" t="str">
        <f>IF(W600="","",CHOOSE(VLOOKUP($V600,$B$1:$F$600,5,FALSE),AHS!$M$1,BHS!$M$1,CHS!$M$1,HMJHS!$M$1,KHS!$M$1,Kings!$M$1,MHS!$M$1,SWHS!$M$1,AMHS!$M$1,'S10'!$M$1,'S11'!$M$1,'S12'!$M$1,'S13'!$M$1,'S14'!$M$1,'S15'!$M$1,'S16'!$M$1,'S17'!$M$1,'S18'!$M$1,'S19'!$M$1,'S20'!$M$1))</f>
        <v/>
      </c>
      <c r="Z600" s="27" t="str">
        <f t="shared" si="556"/>
        <v/>
      </c>
      <c r="AA600" s="27" t="str">
        <f t="shared" si="557"/>
        <v/>
      </c>
      <c r="AB600" s="27" t="str">
        <f t="shared" si="558"/>
        <v/>
      </c>
      <c r="AC600" s="27" t="str">
        <f t="shared" si="559"/>
        <v/>
      </c>
      <c r="AD600" s="27" t="str">
        <f t="shared" si="560"/>
        <v/>
      </c>
    </row>
    <row r="601" spans="1:30" ht="12" customHeight="1" x14ac:dyDescent="0.25">
      <c r="N601" s="27" t="str">
        <f t="shared" si="547"/>
        <v/>
      </c>
      <c r="O601" s="27" t="str">
        <f t="shared" si="548"/>
        <v/>
      </c>
      <c r="P601" s="27" t="str">
        <f>IF(N601="","",CHOOSE(VLOOKUP($V601,$A$1:$F$600,6,FALSE),AHS!$M$1,BHS!$M$1,CHS!$M$1,HMJHS!$M$1,KHS!$M$1,Kings!$M$1,MHS!$M$1,SWHS!$M$1,AMHS!$M$1,'S10'!$M$1,'S11'!$M$1,'S12'!$M$1,'S13'!$M$1,'S14'!$M$1,'S15'!$M$1,'S16'!$M$1,'S17'!$M$1,'S18'!$M$1,'S19'!$M$1,'S20'!$M$1))</f>
        <v/>
      </c>
      <c r="Q601" s="27" t="str">
        <f t="shared" si="549"/>
        <v/>
      </c>
      <c r="R601" s="27" t="str">
        <f t="shared" si="550"/>
        <v/>
      </c>
      <c r="S601" s="27" t="str">
        <f t="shared" si="551"/>
        <v/>
      </c>
      <c r="T601" s="27" t="str">
        <f t="shared" si="552"/>
        <v/>
      </c>
      <c r="U601" s="27" t="str">
        <f t="shared" si="553"/>
        <v/>
      </c>
      <c r="V601" s="27">
        <v>599</v>
      </c>
      <c r="W601" s="27" t="str">
        <f t="shared" si="554"/>
        <v/>
      </c>
      <c r="X601" s="27" t="str">
        <f t="shared" si="555"/>
        <v/>
      </c>
      <c r="Y601" s="27" t="str">
        <f>IF(W601="","",CHOOSE(VLOOKUP($V601,$B$1:$F$600,5,FALSE),AHS!$M$1,BHS!$M$1,CHS!$M$1,HMJHS!$M$1,KHS!$M$1,Kings!$M$1,MHS!$M$1,SWHS!$M$1,AMHS!$M$1,'S10'!$M$1,'S11'!$M$1,'S12'!$M$1,'S13'!$M$1,'S14'!$M$1,'S15'!$M$1,'S16'!$M$1,'S17'!$M$1,'S18'!$M$1,'S19'!$M$1,'S20'!$M$1))</f>
        <v/>
      </c>
      <c r="Z601" s="27" t="str">
        <f t="shared" si="556"/>
        <v/>
      </c>
      <c r="AA601" s="27" t="str">
        <f t="shared" si="557"/>
        <v/>
      </c>
      <c r="AB601" s="27" t="str">
        <f t="shared" si="558"/>
        <v/>
      </c>
      <c r="AC601" s="27" t="str">
        <f t="shared" si="559"/>
        <v/>
      </c>
      <c r="AD601" s="27" t="str">
        <f t="shared" si="560"/>
        <v/>
      </c>
    </row>
    <row r="602" spans="1:30" ht="12" customHeight="1" x14ac:dyDescent="0.25">
      <c r="N602" s="27" t="str">
        <f t="shared" si="547"/>
        <v/>
      </c>
      <c r="O602" s="27" t="str">
        <f t="shared" si="548"/>
        <v/>
      </c>
      <c r="P602" s="27" t="str">
        <f>IF(N602="","",CHOOSE(VLOOKUP($V602,$A$1:$F$600,6,FALSE),AHS!$M$1,BHS!$M$1,CHS!$M$1,HMJHS!$M$1,KHS!$M$1,Kings!$M$1,MHS!$M$1,SWHS!$M$1,AMHS!$M$1,'S10'!$M$1,'S11'!$M$1,'S12'!$M$1,'S13'!$M$1,'S14'!$M$1,'S15'!$M$1,'S16'!$M$1,'S17'!$M$1,'S18'!$M$1,'S19'!$M$1,'S20'!$M$1))</f>
        <v/>
      </c>
      <c r="Q602" s="27" t="str">
        <f t="shared" si="549"/>
        <v/>
      </c>
      <c r="R602" s="27" t="str">
        <f t="shared" si="550"/>
        <v/>
      </c>
      <c r="S602" s="27" t="str">
        <f t="shared" si="551"/>
        <v/>
      </c>
      <c r="T602" s="27" t="str">
        <f t="shared" si="552"/>
        <v/>
      </c>
      <c r="U602" s="27" t="str">
        <f t="shared" si="553"/>
        <v/>
      </c>
      <c r="V602" s="27">
        <v>600</v>
      </c>
      <c r="W602" s="27" t="str">
        <f t="shared" si="554"/>
        <v/>
      </c>
      <c r="X602" s="27" t="str">
        <f t="shared" si="555"/>
        <v/>
      </c>
      <c r="Y602" s="27" t="str">
        <f>IF(W602="","",CHOOSE(VLOOKUP($V602,$B$1:$F$600,5,FALSE),AHS!$M$1,BHS!$M$1,CHS!$M$1,HMJHS!$M$1,KHS!$M$1,Kings!$M$1,MHS!$M$1,SWHS!$M$1,AMHS!$M$1,'S10'!$M$1,'S11'!$M$1,'S12'!$M$1,'S13'!$M$1,'S14'!$M$1,'S15'!$M$1,'S16'!$M$1,'S17'!$M$1,'S18'!$M$1,'S19'!$M$1,'S20'!$M$1))</f>
        <v/>
      </c>
      <c r="Z602" s="27" t="str">
        <f t="shared" si="556"/>
        <v/>
      </c>
      <c r="AA602" s="27" t="str">
        <f t="shared" si="557"/>
        <v/>
      </c>
      <c r="AB602" s="27" t="str">
        <f t="shared" si="558"/>
        <v/>
      </c>
      <c r="AC602" s="27" t="str">
        <f t="shared" si="559"/>
        <v/>
      </c>
      <c r="AD602" s="27" t="str">
        <f t="shared" si="560"/>
        <v/>
      </c>
    </row>
    <row r="603" spans="1:30" ht="12.75" customHeight="1" x14ac:dyDescent="0.25">
      <c r="N603" s="19"/>
      <c r="O603" s="19"/>
      <c r="P603" s="19"/>
      <c r="Q603" s="19"/>
      <c r="R603" s="19"/>
      <c r="S603" s="19"/>
      <c r="T603" s="19"/>
      <c r="U603" s="19"/>
      <c r="V603" s="19"/>
      <c r="W603" s="19"/>
      <c r="X603" s="19"/>
      <c r="Y603" s="19"/>
      <c r="Z603" s="19"/>
      <c r="AA603" s="19"/>
      <c r="AB603" s="19"/>
      <c r="AC603" s="19"/>
      <c r="AD603" s="19"/>
    </row>
    <row r="604" spans="1:30" ht="12.75" customHeight="1" x14ac:dyDescent="0.25">
      <c r="N604" s="19"/>
      <c r="O604" s="19"/>
      <c r="P604" s="19"/>
      <c r="Q604" s="19"/>
      <c r="R604" s="19"/>
      <c r="S604" s="19"/>
      <c r="T604" s="19"/>
      <c r="U604" s="19"/>
      <c r="V604" s="19"/>
      <c r="W604" s="19"/>
      <c r="X604" s="19"/>
      <c r="Y604" s="19"/>
      <c r="Z604" s="19"/>
      <c r="AA604" s="19"/>
      <c r="AB604" s="19"/>
      <c r="AC604" s="19"/>
      <c r="AD604" s="19"/>
    </row>
    <row r="605" spans="1:30" ht="12.75" customHeight="1" x14ac:dyDescent="0.25">
      <c r="N605" s="19"/>
      <c r="O605" s="19"/>
      <c r="P605" s="19"/>
      <c r="Q605" s="19"/>
      <c r="R605" s="19"/>
      <c r="S605" s="19"/>
      <c r="T605" s="19"/>
      <c r="U605" s="19"/>
      <c r="V605" s="19"/>
      <c r="W605" s="19"/>
      <c r="X605" s="19"/>
      <c r="Y605" s="19"/>
      <c r="Z605" s="19"/>
      <c r="AA605" s="19"/>
      <c r="AB605" s="19"/>
      <c r="AC605" s="19"/>
      <c r="AD605" s="19"/>
    </row>
    <row r="606" spans="1:30" ht="12.75" customHeight="1" x14ac:dyDescent="0.25">
      <c r="N606" s="19"/>
      <c r="O606" s="19"/>
      <c r="P606" s="19"/>
      <c r="Q606" s="19"/>
      <c r="R606" s="19"/>
      <c r="S606" s="19"/>
      <c r="T606" s="19"/>
      <c r="U606" s="19"/>
      <c r="V606" s="19"/>
      <c r="W606" s="19"/>
      <c r="X606" s="19"/>
      <c r="Y606" s="19"/>
      <c r="Z606" s="19"/>
      <c r="AA606" s="19"/>
      <c r="AB606" s="19"/>
      <c r="AC606" s="19"/>
      <c r="AD606" s="19"/>
    </row>
    <row r="607" spans="1:30" ht="12.75" customHeight="1" x14ac:dyDescent="0.25">
      <c r="N607" s="19"/>
      <c r="O607" s="19"/>
      <c r="P607" s="19"/>
      <c r="Q607" s="19"/>
      <c r="R607" s="19"/>
      <c r="S607" s="19"/>
      <c r="T607" s="19"/>
      <c r="U607" s="19"/>
      <c r="V607" s="19"/>
      <c r="W607" s="19"/>
      <c r="X607" s="19"/>
      <c r="Y607" s="19"/>
      <c r="Z607" s="19"/>
      <c r="AA607" s="19"/>
      <c r="AB607" s="19"/>
      <c r="AC607" s="19"/>
      <c r="AD607" s="19"/>
    </row>
    <row r="608" spans="1:30" ht="12.75" customHeight="1" x14ac:dyDescent="0.25">
      <c r="N608" s="19"/>
      <c r="O608" s="19"/>
      <c r="P608" s="19"/>
      <c r="Q608" s="19"/>
      <c r="R608" s="19"/>
      <c r="S608" s="19"/>
      <c r="T608" s="19"/>
      <c r="U608" s="19"/>
      <c r="V608" s="19"/>
      <c r="W608" s="19"/>
      <c r="X608" s="19"/>
      <c r="Y608" s="19"/>
      <c r="Z608" s="19"/>
      <c r="AA608" s="19"/>
      <c r="AB608" s="19"/>
      <c r="AC608" s="19"/>
      <c r="AD608" s="19"/>
    </row>
    <row r="609" spans="14:30" ht="12.75" customHeight="1" x14ac:dyDescent="0.25">
      <c r="N609" s="19"/>
      <c r="O609" s="19"/>
      <c r="P609" s="19"/>
      <c r="Q609" s="19"/>
      <c r="R609" s="19"/>
      <c r="S609" s="19"/>
      <c r="T609" s="19"/>
      <c r="U609" s="19"/>
      <c r="V609" s="19"/>
      <c r="W609" s="19"/>
      <c r="X609" s="19"/>
      <c r="Y609" s="19"/>
      <c r="Z609" s="19"/>
      <c r="AA609" s="19"/>
      <c r="AB609" s="19"/>
      <c r="AC609" s="19"/>
      <c r="AD609" s="19"/>
    </row>
    <row r="610" spans="14:30" ht="12.75" customHeight="1" x14ac:dyDescent="0.25">
      <c r="N610" s="19"/>
      <c r="O610" s="19"/>
      <c r="P610" s="19"/>
      <c r="Q610" s="19"/>
      <c r="R610" s="19"/>
      <c r="S610" s="19"/>
      <c r="T610" s="19"/>
      <c r="U610" s="19"/>
      <c r="V610" s="19"/>
      <c r="W610" s="19"/>
      <c r="X610" s="19"/>
      <c r="Y610" s="19"/>
      <c r="Z610" s="19"/>
      <c r="AA610" s="19"/>
      <c r="AB610" s="19"/>
      <c r="AC610" s="19"/>
      <c r="AD610" s="19"/>
    </row>
    <row r="611" spans="14:30" ht="12.75" customHeight="1" x14ac:dyDescent="0.25">
      <c r="N611" s="19"/>
      <c r="O611" s="19"/>
      <c r="P611" s="19"/>
      <c r="Q611" s="19"/>
      <c r="R611" s="19"/>
      <c r="S611" s="19"/>
      <c r="T611" s="19"/>
      <c r="U611" s="19"/>
      <c r="V611" s="19"/>
      <c r="W611" s="19"/>
      <c r="X611" s="19"/>
      <c r="Y611" s="19"/>
      <c r="Z611" s="19"/>
      <c r="AA611" s="19"/>
      <c r="AB611" s="19"/>
      <c r="AC611" s="19"/>
      <c r="AD611" s="19"/>
    </row>
    <row r="612" spans="14:30" ht="12.75" customHeight="1" x14ac:dyDescent="0.25">
      <c r="N612" s="19"/>
      <c r="O612" s="19"/>
      <c r="P612" s="19"/>
      <c r="Q612" s="19"/>
      <c r="R612" s="19"/>
      <c r="S612" s="19"/>
      <c r="T612" s="19"/>
      <c r="U612" s="19"/>
      <c r="V612" s="19"/>
      <c r="W612" s="19"/>
      <c r="X612" s="19"/>
      <c r="Y612" s="19"/>
      <c r="Z612" s="19"/>
      <c r="AA612" s="19"/>
      <c r="AB612" s="19"/>
      <c r="AC612" s="19"/>
      <c r="AD612" s="19"/>
    </row>
    <row r="613" spans="14:30" ht="12.75" customHeight="1" x14ac:dyDescent="0.25">
      <c r="N613" s="19"/>
      <c r="O613" s="19"/>
      <c r="P613" s="19"/>
      <c r="Q613" s="19"/>
      <c r="R613" s="19"/>
      <c r="S613" s="19"/>
      <c r="T613" s="19"/>
      <c r="U613" s="19"/>
      <c r="V613" s="19"/>
      <c r="W613" s="19"/>
      <c r="X613" s="19"/>
      <c r="Y613" s="19"/>
      <c r="Z613" s="19"/>
      <c r="AA613" s="19"/>
      <c r="AB613" s="19"/>
      <c r="AC613" s="19"/>
      <c r="AD613" s="19"/>
    </row>
    <row r="614" spans="14:30" ht="12.75" customHeight="1" x14ac:dyDescent="0.25">
      <c r="N614" s="19"/>
      <c r="O614" s="19"/>
      <c r="P614" s="19"/>
      <c r="Q614" s="19"/>
      <c r="R614" s="19"/>
      <c r="S614" s="19"/>
      <c r="T614" s="19"/>
      <c r="U614" s="19"/>
      <c r="V614" s="19"/>
      <c r="W614" s="19"/>
      <c r="X614" s="19"/>
      <c r="Y614" s="19"/>
      <c r="Z614" s="19"/>
      <c r="AA614" s="19"/>
      <c r="AB614" s="19"/>
      <c r="AC614" s="19"/>
      <c r="AD614" s="19"/>
    </row>
    <row r="615" spans="14:30" ht="12.75" customHeight="1" x14ac:dyDescent="0.25">
      <c r="N615" s="19"/>
      <c r="O615" s="19"/>
      <c r="P615" s="19"/>
      <c r="Q615" s="19"/>
      <c r="R615" s="19"/>
      <c r="S615" s="19"/>
      <c r="T615" s="19"/>
      <c r="U615" s="19"/>
      <c r="V615" s="19"/>
      <c r="W615" s="19"/>
      <c r="X615" s="19"/>
      <c r="Y615" s="19"/>
      <c r="Z615" s="19"/>
      <c r="AA615" s="19"/>
      <c r="AB615" s="19"/>
      <c r="AC615" s="19"/>
      <c r="AD615" s="19"/>
    </row>
    <row r="616" spans="14:30" ht="12.75" customHeight="1" x14ac:dyDescent="0.25">
      <c r="N616" s="19"/>
      <c r="O616" s="19"/>
      <c r="P616" s="19"/>
      <c r="Q616" s="19"/>
      <c r="R616" s="19"/>
      <c r="S616" s="19"/>
      <c r="T616" s="19"/>
      <c r="U616" s="19"/>
      <c r="V616" s="19"/>
      <c r="W616" s="19"/>
      <c r="X616" s="19"/>
      <c r="Y616" s="19"/>
      <c r="Z616" s="19"/>
      <c r="AA616" s="19"/>
      <c r="AB616" s="19"/>
      <c r="AC616" s="19"/>
      <c r="AD616" s="19"/>
    </row>
    <row r="617" spans="14:30" ht="12.75" customHeight="1" x14ac:dyDescent="0.25">
      <c r="N617" s="19"/>
      <c r="O617" s="19"/>
      <c r="P617" s="19"/>
      <c r="Q617" s="19"/>
      <c r="R617" s="19"/>
      <c r="S617" s="19"/>
      <c r="T617" s="19"/>
      <c r="U617" s="19"/>
      <c r="V617" s="19"/>
      <c r="W617" s="19"/>
      <c r="X617" s="19"/>
      <c r="Y617" s="19"/>
      <c r="Z617" s="19"/>
      <c r="AA617" s="19"/>
      <c r="AB617" s="19"/>
      <c r="AC617" s="19"/>
      <c r="AD617" s="19"/>
    </row>
    <row r="618" spans="14:30" ht="12.75" customHeight="1" x14ac:dyDescent="0.25">
      <c r="N618" s="19"/>
      <c r="O618" s="19"/>
      <c r="P618" s="19"/>
      <c r="Q618" s="19"/>
      <c r="R618" s="19"/>
      <c r="S618" s="19"/>
      <c r="T618" s="19"/>
      <c r="U618" s="19"/>
      <c r="V618" s="19"/>
      <c r="W618" s="19"/>
      <c r="X618" s="19"/>
      <c r="Y618" s="19"/>
      <c r="Z618" s="19"/>
      <c r="AA618" s="19"/>
      <c r="AB618" s="19"/>
      <c r="AC618" s="19"/>
      <c r="AD618" s="19"/>
    </row>
    <row r="619" spans="14:30" ht="12.75" customHeight="1" x14ac:dyDescent="0.25">
      <c r="N619" s="19"/>
      <c r="O619" s="19"/>
      <c r="P619" s="19"/>
      <c r="Q619" s="19"/>
      <c r="R619" s="19"/>
      <c r="S619" s="19"/>
      <c r="T619" s="19"/>
      <c r="U619" s="19"/>
      <c r="V619" s="19"/>
      <c r="W619" s="19"/>
      <c r="X619" s="19"/>
      <c r="Y619" s="19"/>
      <c r="Z619" s="19"/>
      <c r="AA619" s="19"/>
      <c r="AB619" s="19"/>
      <c r="AC619" s="19"/>
      <c r="AD619" s="19"/>
    </row>
    <row r="620" spans="14:30" ht="12.75" customHeight="1" x14ac:dyDescent="0.25">
      <c r="N620" s="19"/>
      <c r="O620" s="19"/>
      <c r="P620" s="19"/>
      <c r="Q620" s="19"/>
      <c r="R620" s="19"/>
      <c r="S620" s="19"/>
      <c r="T620" s="19"/>
      <c r="U620" s="19"/>
      <c r="V620" s="19"/>
      <c r="W620" s="19"/>
      <c r="X620" s="19"/>
      <c r="Y620" s="19"/>
      <c r="Z620" s="19"/>
      <c r="AA620" s="19"/>
      <c r="AB620" s="19"/>
      <c r="AC620" s="19"/>
      <c r="AD620" s="19"/>
    </row>
    <row r="621" spans="14:30" ht="12.75" customHeight="1" x14ac:dyDescent="0.25">
      <c r="N621" s="19"/>
      <c r="O621" s="19"/>
      <c r="P621" s="19"/>
      <c r="Q621" s="19"/>
      <c r="R621" s="19"/>
      <c r="S621" s="19"/>
      <c r="T621" s="19"/>
      <c r="U621" s="19"/>
      <c r="V621" s="19"/>
      <c r="W621" s="19"/>
      <c r="X621" s="19"/>
      <c r="Y621" s="19"/>
      <c r="Z621" s="19"/>
      <c r="AA621" s="19"/>
      <c r="AB621" s="19"/>
      <c r="AC621" s="19"/>
      <c r="AD621" s="19"/>
    </row>
    <row r="622" spans="14:30" ht="12.75" customHeight="1" x14ac:dyDescent="0.25">
      <c r="N622" s="19"/>
      <c r="O622" s="19"/>
      <c r="P622" s="19"/>
      <c r="Q622" s="19"/>
      <c r="R622" s="19"/>
      <c r="S622" s="19"/>
      <c r="T622" s="19"/>
      <c r="U622" s="19"/>
      <c r="V622" s="19"/>
      <c r="W622" s="19"/>
      <c r="X622" s="19"/>
      <c r="Y622" s="19"/>
      <c r="Z622" s="19"/>
      <c r="AA622" s="19"/>
      <c r="AB622" s="19"/>
      <c r="AC622" s="19"/>
      <c r="AD622" s="19"/>
    </row>
    <row r="623" spans="14:30" ht="12.75" customHeight="1" x14ac:dyDescent="0.25">
      <c r="N623" s="19"/>
      <c r="O623" s="19"/>
      <c r="P623" s="19"/>
      <c r="Q623" s="19"/>
      <c r="R623" s="19"/>
      <c r="S623" s="19"/>
      <c r="T623" s="19"/>
      <c r="U623" s="19"/>
      <c r="V623" s="19"/>
      <c r="W623" s="19"/>
      <c r="X623" s="19"/>
      <c r="Y623" s="19"/>
      <c r="Z623" s="19"/>
      <c r="AA623" s="19"/>
      <c r="AB623" s="19"/>
      <c r="AC623" s="19"/>
      <c r="AD623" s="19"/>
    </row>
    <row r="624" spans="14:30" ht="12.75" customHeight="1" x14ac:dyDescent="0.25">
      <c r="N624" s="19"/>
      <c r="O624" s="19"/>
      <c r="P624" s="19"/>
      <c r="Q624" s="19"/>
      <c r="R624" s="19"/>
      <c r="S624" s="19"/>
      <c r="T624" s="19"/>
      <c r="U624" s="19"/>
      <c r="V624" s="19"/>
      <c r="W624" s="19"/>
      <c r="X624" s="19"/>
      <c r="Y624" s="19"/>
      <c r="Z624" s="19"/>
      <c r="AA624" s="19"/>
      <c r="AB624" s="19"/>
      <c r="AC624" s="19"/>
      <c r="AD624" s="19"/>
    </row>
    <row r="625" spans="14:30" ht="12.75" customHeight="1" x14ac:dyDescent="0.25">
      <c r="N625" s="19"/>
      <c r="O625" s="19"/>
      <c r="P625" s="19"/>
      <c r="Q625" s="19"/>
      <c r="R625" s="19"/>
      <c r="S625" s="19"/>
      <c r="T625" s="19"/>
      <c r="U625" s="19"/>
      <c r="V625" s="19"/>
      <c r="W625" s="19"/>
      <c r="X625" s="19"/>
      <c r="Y625" s="19"/>
      <c r="Z625" s="19"/>
      <c r="AA625" s="19"/>
      <c r="AB625" s="19"/>
      <c r="AC625" s="19"/>
      <c r="AD625" s="19"/>
    </row>
    <row r="626" spans="14:30" ht="12.75" customHeight="1" x14ac:dyDescent="0.25">
      <c r="N626" s="19"/>
      <c r="O626" s="19"/>
      <c r="P626" s="19"/>
      <c r="Q626" s="19"/>
      <c r="R626" s="19"/>
      <c r="S626" s="19"/>
      <c r="T626" s="19"/>
      <c r="U626" s="19"/>
      <c r="V626" s="19"/>
      <c r="W626" s="19"/>
      <c r="X626" s="19"/>
      <c r="Y626" s="19"/>
      <c r="Z626" s="19"/>
      <c r="AA626" s="19"/>
      <c r="AB626" s="19"/>
      <c r="AC626" s="19"/>
      <c r="AD626" s="19"/>
    </row>
    <row r="627" spans="14:30" ht="12.75" customHeight="1" x14ac:dyDescent="0.25">
      <c r="N627" s="19"/>
      <c r="O627" s="19"/>
      <c r="P627" s="19"/>
      <c r="Q627" s="19"/>
      <c r="R627" s="19"/>
      <c r="S627" s="19"/>
      <c r="T627" s="19"/>
      <c r="U627" s="19"/>
      <c r="V627" s="19"/>
      <c r="W627" s="19"/>
      <c r="X627" s="19"/>
      <c r="Y627" s="19"/>
      <c r="Z627" s="19"/>
      <c r="AA627" s="19"/>
      <c r="AB627" s="19"/>
      <c r="AC627" s="19"/>
      <c r="AD627" s="19"/>
    </row>
    <row r="628" spans="14:30" ht="12.75" customHeight="1" x14ac:dyDescent="0.25">
      <c r="N628" s="19"/>
      <c r="O628" s="19"/>
      <c r="P628" s="19"/>
      <c r="Q628" s="19"/>
      <c r="R628" s="19"/>
      <c r="S628" s="19"/>
      <c r="T628" s="19"/>
      <c r="U628" s="19"/>
      <c r="V628" s="19"/>
      <c r="W628" s="19"/>
      <c r="X628" s="19"/>
      <c r="Y628" s="19"/>
      <c r="Z628" s="19"/>
      <c r="AA628" s="19"/>
      <c r="AB628" s="19"/>
      <c r="AC628" s="19"/>
      <c r="AD628" s="19"/>
    </row>
    <row r="629" spans="14:30" ht="12.75" customHeight="1" x14ac:dyDescent="0.25">
      <c r="N629" s="19"/>
      <c r="O629" s="19"/>
      <c r="P629" s="19"/>
      <c r="Q629" s="19"/>
      <c r="R629" s="19"/>
      <c r="S629" s="19"/>
      <c r="T629" s="19"/>
      <c r="U629" s="19"/>
      <c r="V629" s="19"/>
      <c r="W629" s="19"/>
      <c r="X629" s="19"/>
      <c r="Y629" s="19"/>
      <c r="Z629" s="19"/>
      <c r="AA629" s="19"/>
      <c r="AB629" s="19"/>
      <c r="AC629" s="19"/>
      <c r="AD629" s="19"/>
    </row>
    <row r="630" spans="14:30" ht="12.75" customHeight="1" x14ac:dyDescent="0.25">
      <c r="N630" s="19"/>
      <c r="O630" s="19"/>
      <c r="P630" s="19"/>
      <c r="Q630" s="19"/>
      <c r="R630" s="19"/>
      <c r="S630" s="19"/>
      <c r="T630" s="19"/>
      <c r="U630" s="19"/>
      <c r="V630" s="19"/>
      <c r="W630" s="19"/>
      <c r="X630" s="19"/>
      <c r="Y630" s="19"/>
      <c r="Z630" s="19"/>
      <c r="AA630" s="19"/>
      <c r="AB630" s="19"/>
      <c r="AC630" s="19"/>
      <c r="AD630" s="19"/>
    </row>
    <row r="631" spans="14:30" ht="12.75" customHeight="1" x14ac:dyDescent="0.25">
      <c r="N631" s="19"/>
      <c r="O631" s="19"/>
      <c r="P631" s="19"/>
      <c r="Q631" s="19"/>
      <c r="R631" s="19"/>
      <c r="S631" s="19"/>
      <c r="T631" s="19"/>
      <c r="U631" s="19"/>
      <c r="V631" s="19"/>
      <c r="W631" s="19"/>
      <c r="X631" s="19"/>
      <c r="Y631" s="19"/>
      <c r="Z631" s="19"/>
      <c r="AA631" s="19"/>
      <c r="AB631" s="19"/>
      <c r="AC631" s="19"/>
      <c r="AD631" s="19"/>
    </row>
    <row r="632" spans="14:30" ht="12.75" customHeight="1" x14ac:dyDescent="0.25">
      <c r="N632" s="19"/>
      <c r="O632" s="19"/>
      <c r="P632" s="19"/>
      <c r="Q632" s="19"/>
      <c r="R632" s="19"/>
      <c r="S632" s="19"/>
      <c r="T632" s="19"/>
      <c r="U632" s="19"/>
      <c r="V632" s="19"/>
      <c r="W632" s="19"/>
      <c r="X632" s="19"/>
      <c r="Y632" s="19"/>
      <c r="Z632" s="19"/>
      <c r="AA632" s="19"/>
      <c r="AB632" s="19"/>
      <c r="AC632" s="19"/>
      <c r="AD632" s="19"/>
    </row>
    <row r="633" spans="14:30" ht="12.75" customHeight="1" x14ac:dyDescent="0.25">
      <c r="N633" s="19"/>
      <c r="O633" s="19"/>
      <c r="P633" s="19"/>
      <c r="Q633" s="19"/>
      <c r="R633" s="19"/>
      <c r="S633" s="19"/>
      <c r="T633" s="19"/>
      <c r="U633" s="19"/>
      <c r="V633" s="19"/>
      <c r="W633" s="19"/>
      <c r="X633" s="19"/>
      <c r="Y633" s="19"/>
      <c r="Z633" s="19"/>
      <c r="AA633" s="19"/>
      <c r="AB633" s="19"/>
      <c r="AC633" s="19"/>
      <c r="AD633" s="19"/>
    </row>
    <row r="634" spans="14:30" ht="12.75" customHeight="1" x14ac:dyDescent="0.25">
      <c r="N634" s="19"/>
      <c r="O634" s="19"/>
      <c r="P634" s="19"/>
      <c r="Q634" s="19"/>
      <c r="R634" s="19"/>
      <c r="S634" s="19"/>
      <c r="T634" s="19"/>
      <c r="U634" s="19"/>
      <c r="V634" s="19"/>
      <c r="W634" s="19"/>
      <c r="X634" s="19"/>
      <c r="Y634" s="19"/>
      <c r="Z634" s="19"/>
      <c r="AA634" s="19"/>
      <c r="AB634" s="19"/>
      <c r="AC634" s="19"/>
      <c r="AD634" s="19"/>
    </row>
    <row r="635" spans="14:30" ht="12.75" customHeight="1" x14ac:dyDescent="0.25">
      <c r="N635" s="19"/>
      <c r="O635" s="19"/>
      <c r="P635" s="19"/>
      <c r="Q635" s="19"/>
      <c r="R635" s="19"/>
      <c r="S635" s="19"/>
      <c r="T635" s="19"/>
      <c r="U635" s="19"/>
      <c r="V635" s="19"/>
      <c r="W635" s="19"/>
      <c r="X635" s="19"/>
      <c r="Y635" s="19"/>
      <c r="Z635" s="19"/>
      <c r="AA635" s="19"/>
      <c r="AB635" s="19"/>
      <c r="AC635" s="19"/>
      <c r="AD635" s="19"/>
    </row>
    <row r="636" spans="14:30" ht="12.75" customHeight="1" x14ac:dyDescent="0.25">
      <c r="N636" s="19"/>
      <c r="O636" s="19"/>
      <c r="P636" s="19"/>
      <c r="Q636" s="19"/>
      <c r="R636" s="19"/>
      <c r="S636" s="19"/>
      <c r="T636" s="19"/>
      <c r="U636" s="19"/>
      <c r="V636" s="19"/>
      <c r="W636" s="19"/>
      <c r="X636" s="19"/>
      <c r="Y636" s="19"/>
      <c r="Z636" s="19"/>
      <c r="AA636" s="19"/>
      <c r="AB636" s="19"/>
      <c r="AC636" s="19"/>
      <c r="AD636" s="19"/>
    </row>
    <row r="637" spans="14:30" ht="12.75" customHeight="1" x14ac:dyDescent="0.25">
      <c r="N637" s="19"/>
      <c r="O637" s="19"/>
      <c r="P637" s="19"/>
      <c r="Q637" s="19"/>
      <c r="R637" s="19"/>
      <c r="S637" s="19"/>
      <c r="T637" s="19"/>
      <c r="U637" s="19"/>
      <c r="V637" s="19"/>
      <c r="W637" s="19"/>
      <c r="X637" s="19"/>
      <c r="Y637" s="19"/>
      <c r="Z637" s="19"/>
      <c r="AA637" s="19"/>
      <c r="AB637" s="19"/>
      <c r="AC637" s="19"/>
      <c r="AD637" s="19"/>
    </row>
    <row r="638" spans="14:30" ht="12.75" customHeight="1" x14ac:dyDescent="0.25">
      <c r="N638" s="19"/>
      <c r="O638" s="19"/>
      <c r="P638" s="19"/>
      <c r="Q638" s="19"/>
      <c r="R638" s="19"/>
      <c r="S638" s="19"/>
      <c r="T638" s="19"/>
      <c r="U638" s="19"/>
      <c r="V638" s="19"/>
      <c r="W638" s="19"/>
      <c r="X638" s="19"/>
      <c r="Y638" s="19"/>
      <c r="Z638" s="19"/>
      <c r="AA638" s="19"/>
      <c r="AB638" s="19"/>
      <c r="AC638" s="19"/>
      <c r="AD638" s="19"/>
    </row>
    <row r="639" spans="14:30" ht="12.75" customHeight="1" x14ac:dyDescent="0.25">
      <c r="N639" s="19"/>
      <c r="O639" s="19"/>
      <c r="P639" s="19"/>
      <c r="Q639" s="19"/>
      <c r="R639" s="19"/>
      <c r="S639" s="19"/>
      <c r="T639" s="19"/>
      <c r="U639" s="19"/>
      <c r="V639" s="19"/>
      <c r="W639" s="19"/>
      <c r="X639" s="19"/>
      <c r="Y639" s="19"/>
      <c r="Z639" s="19"/>
      <c r="AA639" s="19"/>
      <c r="AB639" s="19"/>
      <c r="AC639" s="19"/>
      <c r="AD639" s="19"/>
    </row>
    <row r="640" spans="14:30" ht="12.75" customHeight="1" x14ac:dyDescent="0.25">
      <c r="N640" s="19"/>
      <c r="O640" s="19"/>
      <c r="P640" s="19"/>
      <c r="Q640" s="19"/>
      <c r="R640" s="19"/>
      <c r="S640" s="19"/>
      <c r="T640" s="19"/>
      <c r="U640" s="19"/>
      <c r="V640" s="19"/>
      <c r="W640" s="19"/>
      <c r="X640" s="19"/>
      <c r="Y640" s="19"/>
      <c r="Z640" s="19"/>
      <c r="AA640" s="19"/>
      <c r="AB640" s="19"/>
      <c r="AC640" s="19"/>
      <c r="AD640" s="19"/>
    </row>
    <row r="641" spans="14:30" ht="12.75" customHeight="1" x14ac:dyDescent="0.25">
      <c r="N641" s="19"/>
      <c r="O641" s="19"/>
      <c r="P641" s="19"/>
      <c r="Q641" s="19"/>
      <c r="R641" s="19"/>
      <c r="S641" s="19"/>
      <c r="T641" s="19"/>
      <c r="U641" s="19"/>
      <c r="V641" s="19"/>
      <c r="W641" s="19"/>
      <c r="X641" s="19"/>
      <c r="Y641" s="19"/>
      <c r="Z641" s="19"/>
      <c r="AA641" s="19"/>
      <c r="AB641" s="19"/>
      <c r="AC641" s="19"/>
      <c r="AD641" s="19"/>
    </row>
    <row r="642" spans="14:30" ht="12.75" customHeight="1" x14ac:dyDescent="0.25">
      <c r="N642" s="19"/>
      <c r="O642" s="19"/>
      <c r="P642" s="19"/>
      <c r="Q642" s="19"/>
      <c r="R642" s="19"/>
      <c r="S642" s="19"/>
      <c r="T642" s="19"/>
      <c r="U642" s="19"/>
      <c r="V642" s="19"/>
      <c r="W642" s="19"/>
      <c r="X642" s="19"/>
      <c r="Y642" s="19"/>
      <c r="Z642" s="19"/>
      <c r="AA642" s="19"/>
      <c r="AB642" s="19"/>
      <c r="AC642" s="19"/>
      <c r="AD642" s="19"/>
    </row>
    <row r="643" spans="14:30" ht="12.75" customHeight="1" x14ac:dyDescent="0.25">
      <c r="N643" s="19"/>
      <c r="O643" s="19"/>
      <c r="P643" s="19"/>
      <c r="Q643" s="19"/>
      <c r="R643" s="19"/>
      <c r="S643" s="19"/>
      <c r="T643" s="19"/>
      <c r="U643" s="19"/>
      <c r="V643" s="19"/>
      <c r="W643" s="19"/>
      <c r="X643" s="19"/>
      <c r="Y643" s="19"/>
      <c r="Z643" s="19"/>
      <c r="AA643" s="19"/>
      <c r="AB643" s="19"/>
      <c r="AC643" s="19"/>
      <c r="AD643" s="19"/>
    </row>
    <row r="644" spans="14:30" ht="12.75" customHeight="1" x14ac:dyDescent="0.25">
      <c r="N644" s="19"/>
      <c r="O644" s="19"/>
      <c r="P644" s="19"/>
      <c r="Q644" s="19"/>
      <c r="R644" s="19"/>
      <c r="S644" s="19"/>
      <c r="T644" s="19"/>
      <c r="U644" s="19"/>
      <c r="V644" s="19"/>
      <c r="W644" s="19"/>
      <c r="X644" s="19"/>
      <c r="Y644" s="19"/>
      <c r="Z644" s="19"/>
      <c r="AA644" s="19"/>
      <c r="AB644" s="19"/>
      <c r="AC644" s="19"/>
      <c r="AD644" s="19"/>
    </row>
    <row r="645" spans="14:30" ht="12.75" customHeight="1" x14ac:dyDescent="0.25">
      <c r="N645" s="19"/>
      <c r="O645" s="19"/>
      <c r="P645" s="19"/>
      <c r="Q645" s="19"/>
      <c r="R645" s="19"/>
      <c r="S645" s="19"/>
      <c r="T645" s="19"/>
      <c r="U645" s="19"/>
      <c r="V645" s="19"/>
      <c r="W645" s="19"/>
      <c r="X645" s="19"/>
      <c r="Y645" s="19"/>
      <c r="Z645" s="19"/>
      <c r="AA645" s="19"/>
      <c r="AB645" s="19"/>
      <c r="AC645" s="19"/>
      <c r="AD645" s="19"/>
    </row>
    <row r="646" spans="14:30" ht="12.75" customHeight="1" x14ac:dyDescent="0.25">
      <c r="N646" s="19"/>
      <c r="O646" s="19"/>
      <c r="P646" s="19"/>
      <c r="Q646" s="19"/>
      <c r="R646" s="19"/>
      <c r="S646" s="19"/>
      <c r="T646" s="19"/>
      <c r="U646" s="19"/>
      <c r="V646" s="19"/>
      <c r="W646" s="19"/>
      <c r="X646" s="19"/>
      <c r="Y646" s="19"/>
      <c r="Z646" s="19"/>
      <c r="AA646" s="19"/>
      <c r="AB646" s="19"/>
      <c r="AC646" s="19"/>
      <c r="AD646" s="19"/>
    </row>
    <row r="647" spans="14:30" ht="12.75" customHeight="1" x14ac:dyDescent="0.25">
      <c r="N647" s="19"/>
      <c r="O647" s="19"/>
      <c r="P647" s="19"/>
      <c r="Q647" s="19"/>
      <c r="R647" s="19"/>
      <c r="S647" s="19"/>
      <c r="T647" s="19"/>
      <c r="U647" s="19"/>
      <c r="V647" s="19"/>
      <c r="W647" s="19"/>
      <c r="X647" s="19"/>
      <c r="Y647" s="19"/>
      <c r="Z647" s="19"/>
      <c r="AA647" s="19"/>
      <c r="AB647" s="19"/>
      <c r="AC647" s="19"/>
      <c r="AD647" s="19"/>
    </row>
    <row r="648" spans="14:30" ht="12.75" customHeight="1" x14ac:dyDescent="0.25">
      <c r="N648" s="19"/>
      <c r="O648" s="19"/>
      <c r="P648" s="19"/>
      <c r="Q648" s="19"/>
      <c r="R648" s="19"/>
      <c r="S648" s="19"/>
      <c r="T648" s="19"/>
      <c r="U648" s="19"/>
      <c r="V648" s="19"/>
      <c r="W648" s="19"/>
      <c r="X648" s="19"/>
      <c r="Y648" s="19"/>
      <c r="Z648" s="19"/>
      <c r="AA648" s="19"/>
      <c r="AB648" s="19"/>
      <c r="AC648" s="19"/>
      <c r="AD648" s="19"/>
    </row>
    <row r="649" spans="14:30" ht="12.75" customHeight="1" x14ac:dyDescent="0.25">
      <c r="N649" s="19"/>
      <c r="O649" s="19"/>
      <c r="P649" s="19"/>
      <c r="Q649" s="19"/>
      <c r="R649" s="19"/>
      <c r="S649" s="19"/>
      <c r="T649" s="19"/>
      <c r="U649" s="19"/>
      <c r="V649" s="19"/>
      <c r="W649" s="19"/>
      <c r="X649" s="19"/>
      <c r="Y649" s="19"/>
      <c r="Z649" s="19"/>
      <c r="AA649" s="19"/>
      <c r="AB649" s="19"/>
      <c r="AC649" s="19"/>
      <c r="AD649" s="19"/>
    </row>
    <row r="650" spans="14:30" ht="12.75" customHeight="1" x14ac:dyDescent="0.25">
      <c r="N650" s="19"/>
      <c r="O650" s="19"/>
      <c r="P650" s="19"/>
      <c r="Q650" s="19"/>
      <c r="R650" s="19"/>
      <c r="S650" s="19"/>
      <c r="T650" s="19"/>
      <c r="U650" s="19"/>
      <c r="V650" s="19"/>
      <c r="W650" s="19"/>
      <c r="X650" s="19"/>
      <c r="Y650" s="19"/>
      <c r="Z650" s="19"/>
      <c r="AA650" s="19"/>
      <c r="AB650" s="19"/>
      <c r="AC650" s="19"/>
      <c r="AD650" s="19"/>
    </row>
    <row r="651" spans="14:30" ht="12.75" customHeight="1" x14ac:dyDescent="0.25">
      <c r="N651" s="19"/>
      <c r="O651" s="19"/>
      <c r="P651" s="19"/>
      <c r="Q651" s="19"/>
      <c r="R651" s="19"/>
      <c r="S651" s="19"/>
      <c r="T651" s="19"/>
      <c r="U651" s="19"/>
      <c r="V651" s="19"/>
      <c r="W651" s="19"/>
      <c r="X651" s="19"/>
      <c r="Y651" s="19"/>
      <c r="Z651" s="19"/>
      <c r="AA651" s="19"/>
      <c r="AB651" s="19"/>
      <c r="AC651" s="19"/>
      <c r="AD651" s="19"/>
    </row>
    <row r="652" spans="14:30" ht="12.75" customHeight="1" x14ac:dyDescent="0.25">
      <c r="N652" s="19"/>
      <c r="O652" s="19"/>
      <c r="P652" s="19"/>
      <c r="Q652" s="19"/>
      <c r="R652" s="19"/>
      <c r="S652" s="19"/>
      <c r="T652" s="19"/>
      <c r="U652" s="19"/>
      <c r="V652" s="19"/>
      <c r="W652" s="19"/>
      <c r="X652" s="19"/>
      <c r="Y652" s="19"/>
      <c r="Z652" s="19"/>
      <c r="AA652" s="19"/>
      <c r="AB652" s="19"/>
      <c r="AC652" s="19"/>
      <c r="AD652" s="19"/>
    </row>
    <row r="653" spans="14:30" ht="12.75" customHeight="1" x14ac:dyDescent="0.25">
      <c r="N653" s="19"/>
      <c r="O653" s="19"/>
      <c r="P653" s="19"/>
      <c r="Q653" s="19"/>
      <c r="R653" s="19"/>
      <c r="S653" s="19"/>
      <c r="T653" s="19"/>
      <c r="U653" s="19"/>
      <c r="V653" s="19"/>
      <c r="W653" s="19"/>
      <c r="X653" s="19"/>
      <c r="Y653" s="19"/>
      <c r="Z653" s="19"/>
      <c r="AA653" s="19"/>
      <c r="AB653" s="19"/>
      <c r="AC653" s="19"/>
      <c r="AD653" s="19"/>
    </row>
    <row r="654" spans="14:30" ht="12.75" customHeight="1" x14ac:dyDescent="0.25">
      <c r="N654" s="19"/>
      <c r="O654" s="19"/>
      <c r="P654" s="19"/>
      <c r="Q654" s="19"/>
      <c r="R654" s="19"/>
      <c r="S654" s="19"/>
      <c r="T654" s="19"/>
      <c r="U654" s="19"/>
      <c r="V654" s="19"/>
      <c r="W654" s="19"/>
      <c r="X654" s="19"/>
      <c r="Y654" s="19"/>
      <c r="Z654" s="19"/>
      <c r="AA654" s="19"/>
      <c r="AB654" s="19"/>
      <c r="AC654" s="19"/>
      <c r="AD654" s="19"/>
    </row>
    <row r="655" spans="14:30" ht="12.75" customHeight="1" x14ac:dyDescent="0.25">
      <c r="N655" s="19"/>
      <c r="O655" s="19"/>
      <c r="P655" s="19"/>
      <c r="Q655" s="19"/>
      <c r="R655" s="19"/>
      <c r="S655" s="19"/>
      <c r="T655" s="19"/>
      <c r="U655" s="19"/>
      <c r="V655" s="19"/>
      <c r="W655" s="19"/>
      <c r="X655" s="19"/>
      <c r="Y655" s="19"/>
      <c r="Z655" s="19"/>
      <c r="AA655" s="19"/>
      <c r="AB655" s="19"/>
      <c r="AC655" s="19"/>
      <c r="AD655" s="19"/>
    </row>
    <row r="656" spans="14:30" ht="12.75" customHeight="1" x14ac:dyDescent="0.25">
      <c r="N656" s="19"/>
      <c r="O656" s="19"/>
      <c r="P656" s="19"/>
      <c r="Q656" s="19"/>
      <c r="R656" s="19"/>
      <c r="S656" s="19"/>
      <c r="T656" s="19"/>
      <c r="U656" s="19"/>
      <c r="V656" s="19"/>
      <c r="W656" s="19"/>
      <c r="X656" s="19"/>
      <c r="Y656" s="19"/>
      <c r="Z656" s="19"/>
      <c r="AA656" s="19"/>
      <c r="AB656" s="19"/>
      <c r="AC656" s="19"/>
      <c r="AD656" s="19"/>
    </row>
    <row r="657" spans="14:30" ht="12.75" customHeight="1" x14ac:dyDescent="0.25">
      <c r="N657" s="19"/>
      <c r="O657" s="19"/>
      <c r="P657" s="19"/>
      <c r="Q657" s="19"/>
      <c r="R657" s="19"/>
      <c r="S657" s="19"/>
      <c r="T657" s="19"/>
      <c r="U657" s="19"/>
      <c r="V657" s="19"/>
      <c r="W657" s="19"/>
      <c r="X657" s="19"/>
      <c r="Y657" s="19"/>
      <c r="Z657" s="19"/>
      <c r="AA657" s="19"/>
      <c r="AB657" s="19"/>
      <c r="AC657" s="19"/>
      <c r="AD657" s="19"/>
    </row>
    <row r="658" spans="14:30" ht="12.75" customHeight="1" x14ac:dyDescent="0.25">
      <c r="N658" s="19"/>
      <c r="O658" s="19"/>
      <c r="P658" s="19"/>
      <c r="Q658" s="19"/>
      <c r="R658" s="19"/>
      <c r="S658" s="19"/>
      <c r="T658" s="19"/>
      <c r="U658" s="19"/>
      <c r="V658" s="19"/>
      <c r="W658" s="19"/>
      <c r="X658" s="19"/>
      <c r="Y658" s="19"/>
      <c r="Z658" s="19"/>
      <c r="AA658" s="19"/>
      <c r="AB658" s="19"/>
      <c r="AC658" s="19"/>
      <c r="AD658" s="19"/>
    </row>
    <row r="659" spans="14:30" ht="12.75" customHeight="1" x14ac:dyDescent="0.25">
      <c r="N659" s="19"/>
      <c r="O659" s="19"/>
      <c r="P659" s="19"/>
      <c r="Q659" s="19"/>
      <c r="R659" s="19"/>
      <c r="S659" s="19"/>
      <c r="T659" s="19"/>
      <c r="U659" s="19"/>
      <c r="V659" s="19"/>
      <c r="W659" s="19"/>
      <c r="X659" s="19"/>
      <c r="Y659" s="19"/>
      <c r="Z659" s="19"/>
      <c r="AA659" s="19"/>
      <c r="AB659" s="19"/>
      <c r="AC659" s="19"/>
      <c r="AD659" s="19"/>
    </row>
    <row r="660" spans="14:30" ht="12.75" customHeight="1" x14ac:dyDescent="0.25">
      <c r="N660" s="19"/>
      <c r="O660" s="19"/>
      <c r="P660" s="19"/>
      <c r="Q660" s="19"/>
      <c r="R660" s="19"/>
      <c r="S660" s="19"/>
      <c r="T660" s="19"/>
      <c r="U660" s="19"/>
      <c r="V660" s="19"/>
      <c r="W660" s="19"/>
      <c r="X660" s="19"/>
      <c r="Y660" s="19"/>
      <c r="Z660" s="19"/>
      <c r="AA660" s="19"/>
      <c r="AB660" s="19"/>
      <c r="AC660" s="19"/>
      <c r="AD660" s="19"/>
    </row>
    <row r="661" spans="14:30" ht="12.75" customHeight="1" x14ac:dyDescent="0.25">
      <c r="N661" s="19"/>
      <c r="O661" s="19"/>
      <c r="P661" s="19"/>
      <c r="Q661" s="19"/>
      <c r="R661" s="19"/>
      <c r="S661" s="19"/>
      <c r="T661" s="19"/>
      <c r="U661" s="19"/>
      <c r="V661" s="19"/>
      <c r="W661" s="19"/>
      <c r="X661" s="19"/>
      <c r="Y661" s="19"/>
      <c r="Z661" s="19"/>
      <c r="AA661" s="19"/>
      <c r="AB661" s="19"/>
      <c r="AC661" s="19"/>
      <c r="AD661" s="19"/>
    </row>
    <row r="662" spans="14:30" ht="12.75" customHeight="1" x14ac:dyDescent="0.25">
      <c r="N662" s="19"/>
      <c r="O662" s="19"/>
      <c r="P662" s="19"/>
      <c r="Q662" s="19"/>
      <c r="R662" s="19"/>
      <c r="S662" s="19"/>
      <c r="T662" s="19"/>
      <c r="U662" s="19"/>
      <c r="V662" s="19"/>
      <c r="W662" s="19"/>
      <c r="X662" s="19"/>
      <c r="Y662" s="19"/>
      <c r="Z662" s="19"/>
      <c r="AA662" s="19"/>
      <c r="AB662" s="19"/>
      <c r="AC662" s="19"/>
      <c r="AD662" s="19"/>
    </row>
    <row r="663" spans="14:30" ht="12.75" customHeight="1" x14ac:dyDescent="0.25">
      <c r="N663" s="19"/>
      <c r="O663" s="19"/>
      <c r="P663" s="19"/>
      <c r="Q663" s="19"/>
      <c r="R663" s="19"/>
      <c r="S663" s="19"/>
      <c r="T663" s="19"/>
      <c r="U663" s="19"/>
      <c r="V663" s="19"/>
      <c r="W663" s="19"/>
      <c r="X663" s="19"/>
      <c r="Y663" s="19"/>
      <c r="Z663" s="19"/>
      <c r="AA663" s="19"/>
      <c r="AB663" s="19"/>
      <c r="AC663" s="19"/>
      <c r="AD663" s="19"/>
    </row>
    <row r="664" spans="14:30" ht="12.75" customHeight="1" x14ac:dyDescent="0.25">
      <c r="N664" s="19"/>
      <c r="O664" s="19"/>
      <c r="P664" s="19"/>
      <c r="Q664" s="19"/>
      <c r="R664" s="19"/>
      <c r="S664" s="19"/>
      <c r="T664" s="19"/>
      <c r="U664" s="19"/>
      <c r="V664" s="19"/>
      <c r="W664" s="19"/>
      <c r="X664" s="19"/>
      <c r="Y664" s="19"/>
      <c r="Z664" s="19"/>
      <c r="AA664" s="19"/>
      <c r="AB664" s="19"/>
      <c r="AC664" s="19"/>
      <c r="AD664" s="19"/>
    </row>
    <row r="665" spans="14:30" ht="12.75" customHeight="1" x14ac:dyDescent="0.25">
      <c r="N665" s="19"/>
      <c r="O665" s="19"/>
      <c r="P665" s="19"/>
      <c r="Q665" s="19"/>
      <c r="R665" s="19"/>
      <c r="S665" s="19"/>
      <c r="T665" s="19"/>
      <c r="U665" s="19"/>
      <c r="V665" s="19"/>
      <c r="W665" s="19"/>
      <c r="X665" s="19"/>
      <c r="Y665" s="19"/>
      <c r="Z665" s="19"/>
      <c r="AA665" s="19"/>
      <c r="AB665" s="19"/>
      <c r="AC665" s="19"/>
      <c r="AD665" s="19"/>
    </row>
    <row r="666" spans="14:30" ht="12.75" customHeight="1" x14ac:dyDescent="0.25">
      <c r="N666" s="19"/>
      <c r="O666" s="19"/>
      <c r="P666" s="19"/>
      <c r="Q666" s="19"/>
      <c r="R666" s="19"/>
      <c r="S666" s="19"/>
      <c r="T666" s="19"/>
      <c r="U666" s="19"/>
      <c r="V666" s="19"/>
      <c r="W666" s="19"/>
      <c r="X666" s="19"/>
      <c r="Y666" s="19"/>
      <c r="Z666" s="19"/>
      <c r="AA666" s="19"/>
      <c r="AB666" s="19"/>
      <c r="AC666" s="19"/>
      <c r="AD666" s="19"/>
    </row>
    <row r="667" spans="14:30" ht="12.75" customHeight="1" x14ac:dyDescent="0.25">
      <c r="N667" s="19"/>
      <c r="O667" s="19"/>
      <c r="P667" s="19"/>
      <c r="Q667" s="19"/>
      <c r="R667" s="19"/>
      <c r="S667" s="19"/>
      <c r="T667" s="19"/>
      <c r="U667" s="19"/>
      <c r="V667" s="19"/>
      <c r="W667" s="19"/>
      <c r="X667" s="19"/>
      <c r="Y667" s="19"/>
      <c r="Z667" s="19"/>
      <c r="AA667" s="19"/>
      <c r="AB667" s="19"/>
      <c r="AC667" s="19"/>
      <c r="AD667" s="19"/>
    </row>
    <row r="668" spans="14:30" ht="12.75" customHeight="1" x14ac:dyDescent="0.25">
      <c r="N668" s="19"/>
      <c r="O668" s="19"/>
      <c r="P668" s="19"/>
      <c r="Q668" s="19"/>
      <c r="R668" s="19"/>
      <c r="S668" s="19"/>
      <c r="T668" s="19"/>
      <c r="U668" s="19"/>
      <c r="V668" s="19"/>
      <c r="W668" s="19"/>
      <c r="X668" s="19"/>
      <c r="Y668" s="19"/>
      <c r="Z668" s="19"/>
      <c r="AA668" s="19"/>
      <c r="AB668" s="19"/>
      <c r="AC668" s="19"/>
      <c r="AD668" s="19"/>
    </row>
    <row r="669" spans="14:30" ht="12.75" customHeight="1" x14ac:dyDescent="0.25">
      <c r="N669" s="19"/>
      <c r="O669" s="19"/>
      <c r="P669" s="19"/>
      <c r="Q669" s="19"/>
      <c r="R669" s="19"/>
      <c r="S669" s="19"/>
      <c r="T669" s="19"/>
      <c r="U669" s="19"/>
      <c r="V669" s="19"/>
      <c r="W669" s="19"/>
      <c r="X669" s="19"/>
      <c r="Y669" s="19"/>
      <c r="Z669" s="19"/>
      <c r="AA669" s="19"/>
      <c r="AB669" s="19"/>
      <c r="AC669" s="19"/>
      <c r="AD669" s="19"/>
    </row>
    <row r="670" spans="14:30" ht="12.75" customHeight="1" x14ac:dyDescent="0.25">
      <c r="N670" s="19"/>
      <c r="O670" s="19"/>
      <c r="P670" s="19"/>
      <c r="Q670" s="19"/>
      <c r="R670" s="19"/>
      <c r="S670" s="19"/>
      <c r="T670" s="19"/>
      <c r="U670" s="19"/>
      <c r="V670" s="19"/>
      <c r="W670" s="19"/>
      <c r="X670" s="19"/>
      <c r="Y670" s="19"/>
      <c r="Z670" s="19"/>
      <c r="AA670" s="19"/>
      <c r="AB670" s="19"/>
      <c r="AC670" s="19"/>
      <c r="AD670" s="19"/>
    </row>
    <row r="671" spans="14:30" ht="12.75" customHeight="1" x14ac:dyDescent="0.25">
      <c r="N671" s="19"/>
      <c r="O671" s="19"/>
      <c r="P671" s="19"/>
      <c r="Q671" s="19"/>
      <c r="R671" s="19"/>
      <c r="S671" s="19"/>
      <c r="T671" s="19"/>
      <c r="U671" s="19"/>
      <c r="V671" s="19"/>
      <c r="W671" s="19"/>
      <c r="X671" s="19"/>
      <c r="Y671" s="19"/>
      <c r="Z671" s="19"/>
      <c r="AA671" s="19"/>
      <c r="AB671" s="19"/>
      <c r="AC671" s="19"/>
      <c r="AD671" s="19"/>
    </row>
    <row r="672" spans="14:30" ht="12.75" customHeight="1" x14ac:dyDescent="0.25">
      <c r="N672" s="19"/>
      <c r="O672" s="19"/>
      <c r="P672" s="19"/>
      <c r="Q672" s="19"/>
      <c r="R672" s="19"/>
      <c r="S672" s="19"/>
      <c r="T672" s="19"/>
      <c r="U672" s="19"/>
      <c r="V672" s="19"/>
      <c r="W672" s="19"/>
      <c r="X672" s="19"/>
      <c r="Y672" s="19"/>
      <c r="Z672" s="19"/>
      <c r="AA672" s="19"/>
      <c r="AB672" s="19"/>
      <c r="AC672" s="19"/>
      <c r="AD672" s="19"/>
    </row>
    <row r="673" spans="14:30" ht="12.75" customHeight="1" x14ac:dyDescent="0.25">
      <c r="N673" s="19"/>
      <c r="O673" s="19"/>
      <c r="P673" s="19"/>
      <c r="Q673" s="19"/>
      <c r="R673" s="19"/>
      <c r="S673" s="19"/>
      <c r="T673" s="19"/>
      <c r="U673" s="19"/>
      <c r="V673" s="19"/>
      <c r="W673" s="19"/>
      <c r="X673" s="19"/>
      <c r="Y673" s="19"/>
      <c r="Z673" s="19"/>
      <c r="AA673" s="19"/>
      <c r="AB673" s="19"/>
      <c r="AC673" s="19"/>
      <c r="AD673" s="19"/>
    </row>
    <row r="674" spans="14:30" ht="12.75" customHeight="1" x14ac:dyDescent="0.25">
      <c r="N674" s="19"/>
      <c r="O674" s="19"/>
      <c r="P674" s="19"/>
      <c r="Q674" s="19"/>
      <c r="R674" s="19"/>
      <c r="S674" s="19"/>
      <c r="T674" s="19"/>
      <c r="U674" s="19"/>
      <c r="V674" s="19"/>
      <c r="W674" s="19"/>
      <c r="X674" s="19"/>
      <c r="Y674" s="19"/>
      <c r="Z674" s="19"/>
      <c r="AA674" s="19"/>
      <c r="AB674" s="19"/>
      <c r="AC674" s="19"/>
      <c r="AD674" s="19"/>
    </row>
    <row r="675" spans="14:30" ht="12.75" customHeight="1" x14ac:dyDescent="0.25">
      <c r="N675" s="19"/>
      <c r="O675" s="19"/>
      <c r="P675" s="19"/>
      <c r="Q675" s="19"/>
      <c r="R675" s="19"/>
      <c r="S675" s="19"/>
      <c r="T675" s="19"/>
      <c r="U675" s="19"/>
      <c r="V675" s="19"/>
      <c r="W675" s="19"/>
      <c r="X675" s="19"/>
      <c r="Y675" s="19"/>
      <c r="Z675" s="19"/>
      <c r="AA675" s="19"/>
      <c r="AB675" s="19"/>
      <c r="AC675" s="19"/>
      <c r="AD675" s="19"/>
    </row>
    <row r="676" spans="14:30" ht="12.75" customHeight="1" x14ac:dyDescent="0.25">
      <c r="N676" s="19"/>
      <c r="O676" s="19"/>
      <c r="P676" s="19"/>
      <c r="Q676" s="19"/>
      <c r="R676" s="19"/>
      <c r="S676" s="19"/>
      <c r="T676" s="19"/>
      <c r="U676" s="19"/>
      <c r="V676" s="19"/>
      <c r="W676" s="19"/>
      <c r="X676" s="19"/>
      <c r="Y676" s="19"/>
      <c r="Z676" s="19"/>
      <c r="AA676" s="19"/>
      <c r="AB676" s="19"/>
      <c r="AC676" s="19"/>
      <c r="AD676" s="19"/>
    </row>
    <row r="677" spans="14:30" ht="12.75" customHeight="1" x14ac:dyDescent="0.25">
      <c r="N677" s="19"/>
      <c r="O677" s="19"/>
      <c r="P677" s="19"/>
      <c r="Q677" s="19"/>
      <c r="R677" s="19"/>
      <c r="S677" s="19"/>
      <c r="T677" s="19"/>
      <c r="U677" s="19"/>
      <c r="V677" s="19"/>
      <c r="W677" s="19"/>
      <c r="X677" s="19"/>
      <c r="Y677" s="19"/>
      <c r="Z677" s="19"/>
      <c r="AA677" s="19"/>
      <c r="AB677" s="19"/>
      <c r="AC677" s="19"/>
      <c r="AD677" s="19"/>
    </row>
    <row r="678" spans="14:30" ht="12.75" customHeight="1" x14ac:dyDescent="0.25">
      <c r="N678" s="19"/>
      <c r="O678" s="19"/>
      <c r="P678" s="19"/>
      <c r="Q678" s="19"/>
      <c r="R678" s="19"/>
      <c r="S678" s="19"/>
      <c r="T678" s="19"/>
      <c r="U678" s="19"/>
      <c r="V678" s="19"/>
      <c r="W678" s="19"/>
      <c r="X678" s="19"/>
      <c r="Y678" s="19"/>
      <c r="Z678" s="19"/>
      <c r="AA678" s="19"/>
      <c r="AB678" s="19"/>
      <c r="AC678" s="19"/>
      <c r="AD678" s="19"/>
    </row>
    <row r="679" spans="14:30" ht="12.75" customHeight="1" x14ac:dyDescent="0.25">
      <c r="N679" s="19"/>
      <c r="O679" s="19"/>
      <c r="P679" s="19"/>
      <c r="Q679" s="19"/>
      <c r="R679" s="19"/>
      <c r="S679" s="19"/>
      <c r="T679" s="19"/>
      <c r="U679" s="19"/>
      <c r="V679" s="19"/>
      <c r="W679" s="19"/>
      <c r="X679" s="19"/>
      <c r="Y679" s="19"/>
      <c r="Z679" s="19"/>
      <c r="AA679" s="19"/>
      <c r="AB679" s="19"/>
      <c r="AC679" s="19"/>
      <c r="AD679" s="19"/>
    </row>
    <row r="680" spans="14:30" ht="12.75" customHeight="1" x14ac:dyDescent="0.25">
      <c r="N680" s="19"/>
      <c r="O680" s="19"/>
      <c r="P680" s="19"/>
      <c r="Q680" s="19"/>
      <c r="R680" s="19"/>
      <c r="S680" s="19"/>
      <c r="T680" s="19"/>
      <c r="U680" s="19"/>
      <c r="V680" s="19"/>
      <c r="W680" s="19"/>
      <c r="X680" s="19"/>
      <c r="Y680" s="19"/>
      <c r="Z680" s="19"/>
      <c r="AA680" s="19"/>
      <c r="AB680" s="19"/>
      <c r="AC680" s="19"/>
      <c r="AD680" s="19"/>
    </row>
    <row r="681" spans="14:30" ht="12.75" customHeight="1" x14ac:dyDescent="0.25">
      <c r="N681" s="19"/>
      <c r="O681" s="19"/>
      <c r="P681" s="19"/>
      <c r="Q681" s="19"/>
      <c r="R681" s="19"/>
      <c r="S681" s="19"/>
      <c r="T681" s="19"/>
      <c r="U681" s="19"/>
      <c r="V681" s="19"/>
      <c r="W681" s="19"/>
      <c r="X681" s="19"/>
      <c r="Y681" s="19"/>
      <c r="Z681" s="19"/>
      <c r="AA681" s="19"/>
      <c r="AB681" s="19"/>
      <c r="AC681" s="19"/>
      <c r="AD681" s="19"/>
    </row>
    <row r="682" spans="14:30" ht="12.75" customHeight="1" x14ac:dyDescent="0.25">
      <c r="N682" s="19"/>
      <c r="O682" s="19"/>
      <c r="P682" s="19"/>
      <c r="Q682" s="19"/>
      <c r="R682" s="19"/>
      <c r="S682" s="19"/>
      <c r="T682" s="19"/>
      <c r="U682" s="19"/>
      <c r="V682" s="19"/>
      <c r="W682" s="19"/>
      <c r="X682" s="19"/>
      <c r="Y682" s="19"/>
      <c r="Z682" s="19"/>
      <c r="AA682" s="19"/>
      <c r="AB682" s="19"/>
      <c r="AC682" s="19"/>
      <c r="AD682" s="19"/>
    </row>
    <row r="683" spans="14:30" ht="12.75" customHeight="1" x14ac:dyDescent="0.25">
      <c r="N683" s="19"/>
      <c r="O683" s="19"/>
      <c r="P683" s="19"/>
      <c r="Q683" s="19"/>
      <c r="R683" s="19"/>
      <c r="S683" s="19"/>
      <c r="T683" s="19"/>
      <c r="U683" s="19"/>
      <c r="V683" s="19"/>
      <c r="W683" s="19"/>
      <c r="X683" s="19"/>
      <c r="Y683" s="19"/>
      <c r="Z683" s="19"/>
      <c r="AA683" s="19"/>
      <c r="AB683" s="19"/>
      <c r="AC683" s="19"/>
      <c r="AD683" s="19"/>
    </row>
    <row r="684" spans="14:30" ht="12.75" customHeight="1" x14ac:dyDescent="0.25">
      <c r="N684" s="19"/>
      <c r="O684" s="19"/>
      <c r="P684" s="19"/>
      <c r="Q684" s="19"/>
      <c r="R684" s="19"/>
      <c r="S684" s="19"/>
      <c r="T684" s="19"/>
      <c r="U684" s="19"/>
      <c r="V684" s="19"/>
      <c r="W684" s="19"/>
      <c r="X684" s="19"/>
      <c r="Y684" s="19"/>
      <c r="Z684" s="19"/>
      <c r="AA684" s="19"/>
      <c r="AB684" s="19"/>
      <c r="AC684" s="19"/>
      <c r="AD684" s="19"/>
    </row>
    <row r="685" spans="14:30" ht="12.75" customHeight="1" x14ac:dyDescent="0.25">
      <c r="N685" s="19"/>
      <c r="O685" s="19"/>
      <c r="P685" s="19"/>
      <c r="Q685" s="19"/>
      <c r="R685" s="19"/>
      <c r="S685" s="19"/>
      <c r="T685" s="19"/>
      <c r="U685" s="19"/>
      <c r="V685" s="19"/>
      <c r="W685" s="19"/>
      <c r="X685" s="19"/>
      <c r="Y685" s="19"/>
      <c r="Z685" s="19"/>
      <c r="AA685" s="19"/>
      <c r="AB685" s="19"/>
      <c r="AC685" s="19"/>
      <c r="AD685" s="19"/>
    </row>
    <row r="686" spans="14:30" ht="12.75" customHeight="1" x14ac:dyDescent="0.25">
      <c r="N686" s="19"/>
      <c r="O686" s="19"/>
      <c r="P686" s="19"/>
      <c r="Q686" s="19"/>
      <c r="R686" s="19"/>
      <c r="S686" s="19"/>
      <c r="T686" s="19"/>
      <c r="U686" s="19"/>
      <c r="V686" s="19"/>
      <c r="W686" s="19"/>
      <c r="X686" s="19"/>
      <c r="Y686" s="19"/>
      <c r="Z686" s="19"/>
      <c r="AA686" s="19"/>
      <c r="AB686" s="19"/>
      <c r="AC686" s="19"/>
      <c r="AD686" s="19"/>
    </row>
    <row r="687" spans="14:30" ht="12.75" customHeight="1" x14ac:dyDescent="0.25">
      <c r="N687" s="19"/>
      <c r="O687" s="19"/>
      <c r="P687" s="19"/>
      <c r="Q687" s="19"/>
      <c r="R687" s="19"/>
      <c r="S687" s="19"/>
      <c r="T687" s="19"/>
      <c r="U687" s="19"/>
      <c r="V687" s="19"/>
      <c r="W687" s="19"/>
      <c r="X687" s="19"/>
      <c r="Y687" s="19"/>
      <c r="Z687" s="19"/>
      <c r="AA687" s="19"/>
      <c r="AB687" s="19"/>
      <c r="AC687" s="19"/>
      <c r="AD687" s="19"/>
    </row>
    <row r="688" spans="14:30" ht="12.75" customHeight="1" x14ac:dyDescent="0.25">
      <c r="N688" s="19"/>
      <c r="O688" s="19"/>
      <c r="P688" s="19"/>
      <c r="Q688" s="19"/>
      <c r="R688" s="19"/>
      <c r="S688" s="19"/>
      <c r="T688" s="19"/>
      <c r="U688" s="19"/>
      <c r="V688" s="19"/>
      <c r="W688" s="19"/>
      <c r="X688" s="19"/>
      <c r="Y688" s="19"/>
      <c r="Z688" s="19"/>
      <c r="AA688" s="19"/>
      <c r="AB688" s="19"/>
      <c r="AC688" s="19"/>
      <c r="AD688" s="19"/>
    </row>
    <row r="689" spans="14:30" ht="12.75" customHeight="1" x14ac:dyDescent="0.25">
      <c r="N689" s="19"/>
      <c r="O689" s="19"/>
      <c r="P689" s="19"/>
      <c r="Q689" s="19"/>
      <c r="R689" s="19"/>
      <c r="S689" s="19"/>
      <c r="T689" s="19"/>
      <c r="U689" s="19"/>
      <c r="V689" s="19"/>
      <c r="W689" s="19"/>
      <c r="X689" s="19"/>
      <c r="Y689" s="19"/>
      <c r="Z689" s="19"/>
      <c r="AA689" s="19"/>
      <c r="AB689" s="19"/>
      <c r="AC689" s="19"/>
      <c r="AD689" s="19"/>
    </row>
    <row r="690" spans="14:30" ht="12.75" customHeight="1" x14ac:dyDescent="0.25">
      <c r="N690" s="19"/>
      <c r="O690" s="19"/>
      <c r="P690" s="19"/>
      <c r="Q690" s="19"/>
      <c r="R690" s="19"/>
      <c r="S690" s="19"/>
      <c r="T690" s="19"/>
      <c r="U690" s="19"/>
      <c r="V690" s="19"/>
      <c r="W690" s="19"/>
      <c r="X690" s="19"/>
      <c r="Y690" s="19"/>
      <c r="Z690" s="19"/>
      <c r="AA690" s="19"/>
      <c r="AB690" s="19"/>
      <c r="AC690" s="19"/>
      <c r="AD690" s="19"/>
    </row>
    <row r="691" spans="14:30" ht="12.75" customHeight="1" x14ac:dyDescent="0.25">
      <c r="N691" s="19"/>
      <c r="O691" s="19"/>
      <c r="P691" s="19"/>
      <c r="Q691" s="19"/>
      <c r="R691" s="19"/>
      <c r="S691" s="19"/>
      <c r="T691" s="19"/>
      <c r="U691" s="19"/>
      <c r="V691" s="19"/>
      <c r="W691" s="19"/>
      <c r="X691" s="19"/>
      <c r="Y691" s="19"/>
      <c r="Z691" s="19"/>
      <c r="AA691" s="19"/>
      <c r="AB691" s="19"/>
      <c r="AC691" s="19"/>
      <c r="AD691" s="19"/>
    </row>
    <row r="692" spans="14:30" ht="12.75" customHeight="1" x14ac:dyDescent="0.25">
      <c r="N692" s="19"/>
      <c r="O692" s="19"/>
      <c r="P692" s="19"/>
      <c r="Q692" s="19"/>
      <c r="R692" s="19"/>
      <c r="S692" s="19"/>
      <c r="T692" s="19"/>
      <c r="U692" s="19"/>
      <c r="V692" s="19"/>
      <c r="W692" s="19"/>
      <c r="X692" s="19"/>
      <c r="Y692" s="19"/>
      <c r="Z692" s="19"/>
      <c r="AA692" s="19"/>
      <c r="AB692" s="19"/>
      <c r="AC692" s="19"/>
      <c r="AD692" s="19"/>
    </row>
    <row r="693" spans="14:30" ht="12.75" customHeight="1" x14ac:dyDescent="0.25">
      <c r="N693" s="19"/>
      <c r="O693" s="19"/>
      <c r="P693" s="19"/>
      <c r="Q693" s="19"/>
      <c r="R693" s="19"/>
      <c r="S693" s="19"/>
      <c r="T693" s="19"/>
      <c r="U693" s="19"/>
      <c r="V693" s="19"/>
      <c r="W693" s="19"/>
      <c r="X693" s="19"/>
      <c r="Y693" s="19"/>
      <c r="Z693" s="19"/>
      <c r="AA693" s="19"/>
      <c r="AB693" s="19"/>
      <c r="AC693" s="19"/>
      <c r="AD693" s="19"/>
    </row>
    <row r="694" spans="14:30" ht="12.75" customHeight="1" x14ac:dyDescent="0.25">
      <c r="N694" s="19"/>
      <c r="O694" s="19"/>
      <c r="P694" s="19"/>
      <c r="Q694" s="19"/>
      <c r="R694" s="19"/>
      <c r="S694" s="19"/>
      <c r="T694" s="19"/>
      <c r="U694" s="19"/>
      <c r="V694" s="19"/>
      <c r="W694" s="19"/>
      <c r="X694" s="19"/>
      <c r="Y694" s="19"/>
      <c r="Z694" s="19"/>
      <c r="AA694" s="19"/>
      <c r="AB694" s="19"/>
      <c r="AC694" s="19"/>
      <c r="AD694" s="19"/>
    </row>
    <row r="695" spans="14:30" ht="12.75" customHeight="1" x14ac:dyDescent="0.25">
      <c r="N695" s="19"/>
      <c r="O695" s="19"/>
      <c r="P695" s="19"/>
      <c r="Q695" s="19"/>
      <c r="R695" s="19"/>
      <c r="S695" s="19"/>
      <c r="T695" s="19"/>
      <c r="U695" s="19"/>
      <c r="V695" s="19"/>
      <c r="W695" s="19"/>
      <c r="X695" s="19"/>
      <c r="Y695" s="19"/>
      <c r="Z695" s="19"/>
      <c r="AA695" s="19"/>
      <c r="AB695" s="19"/>
      <c r="AC695" s="19"/>
      <c r="AD695" s="19"/>
    </row>
    <row r="696" spans="14:30" ht="12.75" customHeight="1" x14ac:dyDescent="0.25">
      <c r="N696" s="19"/>
      <c r="O696" s="19"/>
      <c r="P696" s="19"/>
      <c r="Q696" s="19"/>
      <c r="R696" s="19"/>
      <c r="S696" s="19"/>
      <c r="T696" s="19"/>
      <c r="U696" s="19"/>
      <c r="V696" s="19"/>
      <c r="W696" s="19"/>
      <c r="X696" s="19"/>
      <c r="Y696" s="19"/>
      <c r="Z696" s="19"/>
      <c r="AA696" s="19"/>
      <c r="AB696" s="19"/>
      <c r="AC696" s="19"/>
      <c r="AD696" s="19"/>
    </row>
    <row r="697" spans="14:30" ht="12.75" customHeight="1" x14ac:dyDescent="0.25">
      <c r="N697" s="19"/>
      <c r="O697" s="19"/>
      <c r="P697" s="19"/>
      <c r="Q697" s="19"/>
      <c r="R697" s="19"/>
      <c r="S697" s="19"/>
      <c r="T697" s="19"/>
      <c r="U697" s="19"/>
      <c r="V697" s="19"/>
      <c r="W697" s="19"/>
      <c r="X697" s="19"/>
      <c r="Y697" s="19"/>
      <c r="Z697" s="19"/>
      <c r="AA697" s="19"/>
      <c r="AB697" s="19"/>
      <c r="AC697" s="19"/>
      <c r="AD697" s="19"/>
    </row>
    <row r="698" spans="14:30" ht="12.75" customHeight="1" x14ac:dyDescent="0.25">
      <c r="N698" s="19"/>
      <c r="O698" s="19"/>
      <c r="P698" s="19"/>
      <c r="Q698" s="19"/>
      <c r="R698" s="19"/>
      <c r="S698" s="19"/>
      <c r="T698" s="19"/>
      <c r="U698" s="19"/>
      <c r="V698" s="19"/>
      <c r="W698" s="19"/>
      <c r="X698" s="19"/>
      <c r="Y698" s="19"/>
      <c r="Z698" s="19"/>
      <c r="AA698" s="19"/>
      <c r="AB698" s="19"/>
      <c r="AC698" s="19"/>
      <c r="AD698" s="19"/>
    </row>
    <row r="699" spans="14:30" ht="12.75" customHeight="1" x14ac:dyDescent="0.25">
      <c r="N699" s="19"/>
      <c r="O699" s="19"/>
      <c r="P699" s="19"/>
      <c r="Q699" s="19"/>
      <c r="R699" s="19"/>
      <c r="S699" s="19"/>
      <c r="T699" s="19"/>
      <c r="U699" s="19"/>
      <c r="V699" s="19"/>
      <c r="W699" s="19"/>
      <c r="X699" s="19"/>
      <c r="Y699" s="19"/>
      <c r="Z699" s="19"/>
      <c r="AA699" s="19"/>
      <c r="AB699" s="19"/>
      <c r="AC699" s="19"/>
      <c r="AD699" s="19"/>
    </row>
    <row r="700" spans="14:30" ht="12.75" customHeight="1" x14ac:dyDescent="0.25">
      <c r="N700" s="19"/>
      <c r="O700" s="19"/>
      <c r="P700" s="19"/>
      <c r="Q700" s="19"/>
      <c r="R700" s="19"/>
      <c r="S700" s="19"/>
      <c r="T700" s="19"/>
      <c r="U700" s="19"/>
      <c r="V700" s="19"/>
      <c r="W700" s="19"/>
      <c r="X700" s="19"/>
      <c r="Y700" s="19"/>
      <c r="Z700" s="19"/>
      <c r="AA700" s="19"/>
      <c r="AB700" s="19"/>
      <c r="AC700" s="19"/>
      <c r="AD700" s="19"/>
    </row>
    <row r="701" spans="14:30" ht="12.75" customHeight="1" x14ac:dyDescent="0.25">
      <c r="N701" s="19"/>
      <c r="O701" s="19"/>
      <c r="P701" s="19"/>
      <c r="Q701" s="19"/>
      <c r="R701" s="19"/>
      <c r="S701" s="19"/>
      <c r="T701" s="19"/>
      <c r="U701" s="19"/>
      <c r="V701" s="19"/>
      <c r="W701" s="19"/>
      <c r="X701" s="19"/>
      <c r="Y701" s="19"/>
      <c r="Z701" s="19"/>
      <c r="AA701" s="19"/>
      <c r="AB701" s="19"/>
      <c r="AC701" s="19"/>
      <c r="AD701" s="19"/>
    </row>
    <row r="702" spans="14:30" ht="12.75" customHeight="1" x14ac:dyDescent="0.25">
      <c r="N702" s="19"/>
      <c r="O702" s="19"/>
      <c r="P702" s="19"/>
      <c r="Q702" s="19"/>
      <c r="R702" s="19"/>
      <c r="S702" s="19"/>
      <c r="T702" s="19"/>
      <c r="U702" s="19"/>
      <c r="V702" s="19"/>
      <c r="W702" s="19"/>
      <c r="X702" s="19"/>
      <c r="Y702" s="19"/>
      <c r="Z702" s="19"/>
      <c r="AA702" s="19"/>
      <c r="AB702" s="19"/>
      <c r="AC702" s="19"/>
      <c r="AD702" s="19"/>
    </row>
    <row r="703" spans="14:30" ht="12.75" customHeight="1" x14ac:dyDescent="0.25">
      <c r="N703" s="19"/>
      <c r="O703" s="19"/>
      <c r="P703" s="19"/>
      <c r="Q703" s="19"/>
      <c r="R703" s="19"/>
      <c r="S703" s="19"/>
      <c r="T703" s="19"/>
      <c r="U703" s="19"/>
      <c r="V703" s="19"/>
      <c r="W703" s="19"/>
      <c r="X703" s="19"/>
      <c r="Y703" s="19"/>
      <c r="Z703" s="19"/>
      <c r="AA703" s="19"/>
      <c r="AB703" s="19"/>
      <c r="AC703" s="19"/>
      <c r="AD703" s="19"/>
    </row>
    <row r="704" spans="14:30" ht="12.75" customHeight="1" x14ac:dyDescent="0.25">
      <c r="N704" s="19"/>
      <c r="O704" s="19"/>
      <c r="P704" s="19"/>
      <c r="Q704" s="19"/>
      <c r="R704" s="19"/>
      <c r="S704" s="19"/>
      <c r="T704" s="19"/>
      <c r="U704" s="19"/>
      <c r="V704" s="19"/>
      <c r="W704" s="19"/>
      <c r="X704" s="19"/>
      <c r="Y704" s="19"/>
      <c r="Z704" s="19"/>
      <c r="AA704" s="19"/>
      <c r="AB704" s="19"/>
      <c r="AC704" s="19"/>
      <c r="AD704" s="19"/>
    </row>
    <row r="705" spans="14:30" ht="12.75" customHeight="1" x14ac:dyDescent="0.25">
      <c r="N705" s="19"/>
      <c r="O705" s="19"/>
      <c r="P705" s="19"/>
      <c r="Q705" s="19"/>
      <c r="R705" s="19"/>
      <c r="S705" s="19"/>
      <c r="T705" s="19"/>
      <c r="U705" s="19"/>
      <c r="V705" s="19"/>
      <c r="W705" s="19"/>
      <c r="X705" s="19"/>
      <c r="Y705" s="19"/>
      <c r="Z705" s="19"/>
      <c r="AA705" s="19"/>
      <c r="AB705" s="19"/>
      <c r="AC705" s="19"/>
      <c r="AD705" s="19"/>
    </row>
    <row r="706" spans="14:30" ht="12.75" customHeight="1" x14ac:dyDescent="0.25">
      <c r="N706" s="19"/>
      <c r="O706" s="19"/>
      <c r="P706" s="19"/>
      <c r="Q706" s="19"/>
      <c r="R706" s="19"/>
      <c r="S706" s="19"/>
      <c r="T706" s="19"/>
      <c r="U706" s="19"/>
      <c r="V706" s="19"/>
      <c r="W706" s="19"/>
      <c r="X706" s="19"/>
      <c r="Y706" s="19"/>
      <c r="Z706" s="19"/>
      <c r="AA706" s="19"/>
      <c r="AB706" s="19"/>
      <c r="AC706" s="19"/>
      <c r="AD706" s="19"/>
    </row>
    <row r="707" spans="14:30" ht="12.75" customHeight="1" x14ac:dyDescent="0.25">
      <c r="N707" s="19"/>
      <c r="O707" s="19"/>
      <c r="P707" s="19"/>
      <c r="Q707" s="19"/>
      <c r="R707" s="19"/>
      <c r="S707" s="19"/>
      <c r="T707" s="19"/>
      <c r="U707" s="19"/>
      <c r="V707" s="19"/>
      <c r="W707" s="19"/>
      <c r="X707" s="19"/>
      <c r="Y707" s="19"/>
      <c r="Z707" s="19"/>
      <c r="AA707" s="19"/>
      <c r="AB707" s="19"/>
      <c r="AC707" s="19"/>
      <c r="AD707" s="19"/>
    </row>
    <row r="708" spans="14:30" ht="12.75" customHeight="1" x14ac:dyDescent="0.25">
      <c r="N708" s="19"/>
      <c r="O708" s="19"/>
      <c r="P708" s="19"/>
      <c r="Q708" s="19"/>
      <c r="R708" s="19"/>
      <c r="S708" s="19"/>
      <c r="T708" s="19"/>
      <c r="U708" s="19"/>
      <c r="V708" s="19"/>
      <c r="W708" s="19"/>
      <c r="X708" s="19"/>
      <c r="Y708" s="19"/>
      <c r="Z708" s="19"/>
      <c r="AA708" s="19"/>
      <c r="AB708" s="19"/>
      <c r="AC708" s="19"/>
      <c r="AD708" s="19"/>
    </row>
    <row r="709" spans="14:30" ht="12.75" customHeight="1" x14ac:dyDescent="0.25">
      <c r="N709" s="19"/>
      <c r="O709" s="19"/>
      <c r="P709" s="19"/>
      <c r="Q709" s="19"/>
      <c r="R709" s="19"/>
      <c r="S709" s="19"/>
      <c r="T709" s="19"/>
      <c r="U709" s="19"/>
      <c r="V709" s="19"/>
      <c r="W709" s="19"/>
      <c r="X709" s="19"/>
      <c r="Y709" s="19"/>
      <c r="Z709" s="19"/>
      <c r="AA709" s="19"/>
      <c r="AB709" s="19"/>
      <c r="AC709" s="19"/>
      <c r="AD709" s="19"/>
    </row>
    <row r="710" spans="14:30" ht="12.75" customHeight="1" x14ac:dyDescent="0.25">
      <c r="N710" s="19"/>
      <c r="O710" s="19"/>
      <c r="P710" s="19"/>
      <c r="Q710" s="19"/>
      <c r="R710" s="19"/>
      <c r="S710" s="19"/>
      <c r="T710" s="19"/>
      <c r="U710" s="19"/>
      <c r="V710" s="19"/>
      <c r="W710" s="19"/>
      <c r="X710" s="19"/>
      <c r="Y710" s="19"/>
      <c r="Z710" s="19"/>
      <c r="AA710" s="19"/>
      <c r="AB710" s="19"/>
      <c r="AC710" s="19"/>
      <c r="AD710" s="19"/>
    </row>
    <row r="711" spans="14:30" ht="12.75" customHeight="1" x14ac:dyDescent="0.25">
      <c r="N711" s="19"/>
      <c r="O711" s="19"/>
      <c r="P711" s="19"/>
      <c r="Q711" s="19"/>
      <c r="R711" s="19"/>
      <c r="S711" s="19"/>
      <c r="T711" s="19"/>
      <c r="U711" s="19"/>
      <c r="V711" s="19"/>
      <c r="W711" s="19"/>
      <c r="X711" s="19"/>
      <c r="Y711" s="19"/>
      <c r="Z711" s="19"/>
      <c r="AA711" s="19"/>
      <c r="AB711" s="19"/>
      <c r="AC711" s="19"/>
      <c r="AD711" s="19"/>
    </row>
    <row r="712" spans="14:30" ht="12.75" customHeight="1" x14ac:dyDescent="0.25">
      <c r="N712" s="19"/>
      <c r="O712" s="19"/>
      <c r="P712" s="19"/>
      <c r="Q712" s="19"/>
      <c r="R712" s="19"/>
      <c r="S712" s="19"/>
      <c r="T712" s="19"/>
      <c r="U712" s="19"/>
      <c r="V712" s="19"/>
      <c r="W712" s="19"/>
      <c r="X712" s="19"/>
      <c r="Y712" s="19"/>
      <c r="Z712" s="19"/>
      <c r="AA712" s="19"/>
      <c r="AB712" s="19"/>
      <c r="AC712" s="19"/>
      <c r="AD712" s="19"/>
    </row>
    <row r="713" spans="14:30" ht="12.75" customHeight="1" x14ac:dyDescent="0.25">
      <c r="N713" s="19"/>
      <c r="O713" s="19"/>
      <c r="P713" s="19"/>
      <c r="Q713" s="19"/>
      <c r="R713" s="19"/>
      <c r="S713" s="19"/>
      <c r="T713" s="19"/>
      <c r="U713" s="19"/>
      <c r="V713" s="19"/>
      <c r="W713" s="19"/>
      <c r="X713" s="19"/>
      <c r="Y713" s="19"/>
      <c r="Z713" s="19"/>
      <c r="AA713" s="19"/>
      <c r="AB713" s="19"/>
      <c r="AC713" s="19"/>
      <c r="AD713" s="19"/>
    </row>
    <row r="714" spans="14:30" ht="12.75" customHeight="1" x14ac:dyDescent="0.25">
      <c r="N714" s="19"/>
      <c r="O714" s="19"/>
      <c r="P714" s="19"/>
      <c r="Q714" s="19"/>
      <c r="R714" s="19"/>
      <c r="S714" s="19"/>
      <c r="T714" s="19"/>
      <c r="U714" s="19"/>
      <c r="V714" s="19"/>
      <c r="W714" s="19"/>
      <c r="X714" s="19"/>
      <c r="Y714" s="19"/>
      <c r="Z714" s="19"/>
      <c r="AA714" s="19"/>
      <c r="AB714" s="19"/>
      <c r="AC714" s="19"/>
      <c r="AD714" s="19"/>
    </row>
    <row r="715" spans="14:30" ht="12.75" customHeight="1" x14ac:dyDescent="0.25">
      <c r="N715" s="19"/>
      <c r="O715" s="19"/>
      <c r="P715" s="19"/>
      <c r="Q715" s="19"/>
      <c r="R715" s="19"/>
      <c r="S715" s="19"/>
      <c r="T715" s="19"/>
      <c r="U715" s="19"/>
      <c r="V715" s="19"/>
      <c r="W715" s="19"/>
      <c r="X715" s="19"/>
      <c r="Y715" s="19"/>
      <c r="Z715" s="19"/>
      <c r="AA715" s="19"/>
      <c r="AB715" s="19"/>
      <c r="AC715" s="19"/>
      <c r="AD715" s="19"/>
    </row>
    <row r="716" spans="14:30" ht="12.75" customHeight="1" x14ac:dyDescent="0.25">
      <c r="N716" s="19"/>
      <c r="O716" s="19"/>
      <c r="P716" s="19"/>
      <c r="Q716" s="19"/>
      <c r="R716" s="19"/>
      <c r="S716" s="19"/>
      <c r="T716" s="19"/>
      <c r="U716" s="19"/>
      <c r="V716" s="19"/>
      <c r="W716" s="19"/>
      <c r="X716" s="19"/>
      <c r="Y716" s="19"/>
      <c r="Z716" s="19"/>
      <c r="AA716" s="19"/>
      <c r="AB716" s="19"/>
      <c r="AC716" s="19"/>
      <c r="AD716" s="19"/>
    </row>
    <row r="717" spans="14:30" ht="12.75" customHeight="1" x14ac:dyDescent="0.25">
      <c r="N717" s="19"/>
      <c r="O717" s="19"/>
      <c r="P717" s="19"/>
      <c r="Q717" s="19"/>
      <c r="R717" s="19"/>
      <c r="S717" s="19"/>
      <c r="T717" s="19"/>
      <c r="U717" s="19"/>
      <c r="V717" s="19"/>
      <c r="W717" s="19"/>
      <c r="X717" s="19"/>
      <c r="Y717" s="19"/>
      <c r="Z717" s="19"/>
      <c r="AA717" s="19"/>
      <c r="AB717" s="19"/>
      <c r="AC717" s="19"/>
      <c r="AD717" s="19"/>
    </row>
    <row r="718" spans="14:30" ht="12.75" customHeight="1" x14ac:dyDescent="0.25">
      <c r="N718" s="19"/>
      <c r="O718" s="19"/>
      <c r="P718" s="19"/>
      <c r="Q718" s="19"/>
      <c r="R718" s="19"/>
      <c r="S718" s="19"/>
      <c r="T718" s="19"/>
      <c r="U718" s="19"/>
      <c r="V718" s="19"/>
      <c r="W718" s="19"/>
      <c r="X718" s="19"/>
      <c r="Y718" s="19"/>
      <c r="Z718" s="19"/>
      <c r="AA718" s="19"/>
      <c r="AB718" s="19"/>
      <c r="AC718" s="19"/>
      <c r="AD718" s="19"/>
    </row>
    <row r="719" spans="14:30" ht="12.75" customHeight="1" x14ac:dyDescent="0.25">
      <c r="N719" s="19"/>
      <c r="O719" s="19"/>
      <c r="P719" s="19"/>
      <c r="Q719" s="19"/>
      <c r="R719" s="19"/>
      <c r="S719" s="19"/>
      <c r="T719" s="19"/>
      <c r="U719" s="19"/>
      <c r="V719" s="19"/>
      <c r="W719" s="19"/>
      <c r="X719" s="19"/>
      <c r="Y719" s="19"/>
      <c r="Z719" s="19"/>
      <c r="AA719" s="19"/>
      <c r="AB719" s="19"/>
      <c r="AC719" s="19"/>
      <c r="AD719" s="19"/>
    </row>
    <row r="720" spans="14:30" ht="12.75" customHeight="1" x14ac:dyDescent="0.25">
      <c r="N720" s="19"/>
      <c r="O720" s="19"/>
      <c r="P720" s="19"/>
      <c r="Q720" s="19"/>
      <c r="R720" s="19"/>
      <c r="S720" s="19"/>
      <c r="T720" s="19"/>
      <c r="U720" s="19"/>
      <c r="V720" s="19"/>
      <c r="W720" s="19"/>
      <c r="X720" s="19"/>
      <c r="Y720" s="19"/>
      <c r="Z720" s="19"/>
      <c r="AA720" s="19"/>
      <c r="AB720" s="19"/>
      <c r="AC720" s="19"/>
      <c r="AD720" s="19"/>
    </row>
    <row r="721" spans="14:30" ht="12.75" customHeight="1" x14ac:dyDescent="0.25">
      <c r="N721" s="19"/>
      <c r="O721" s="19"/>
      <c r="P721" s="19"/>
      <c r="Q721" s="19"/>
      <c r="R721" s="19"/>
      <c r="S721" s="19"/>
      <c r="T721" s="19"/>
      <c r="U721" s="19"/>
      <c r="V721" s="19"/>
      <c r="W721" s="19"/>
      <c r="X721" s="19"/>
      <c r="Y721" s="19"/>
      <c r="Z721" s="19"/>
      <c r="AA721" s="19"/>
      <c r="AB721" s="19"/>
      <c r="AC721" s="19"/>
      <c r="AD721" s="19"/>
    </row>
    <row r="722" spans="14:30" ht="12.75" customHeight="1" x14ac:dyDescent="0.25">
      <c r="N722" s="19"/>
      <c r="O722" s="19"/>
      <c r="P722" s="19"/>
      <c r="Q722" s="19"/>
      <c r="R722" s="19"/>
      <c r="S722" s="19"/>
      <c r="T722" s="19"/>
      <c r="U722" s="19"/>
      <c r="V722" s="19"/>
      <c r="W722" s="19"/>
      <c r="X722" s="19"/>
      <c r="Y722" s="19"/>
      <c r="Z722" s="19"/>
      <c r="AA722" s="19"/>
      <c r="AB722" s="19"/>
      <c r="AC722" s="19"/>
      <c r="AD722" s="19"/>
    </row>
    <row r="723" spans="14:30" ht="12.75" customHeight="1" x14ac:dyDescent="0.25">
      <c r="N723" s="19"/>
      <c r="O723" s="19"/>
      <c r="P723" s="19"/>
      <c r="Q723" s="19"/>
      <c r="R723" s="19"/>
      <c r="S723" s="19"/>
      <c r="T723" s="19"/>
      <c r="U723" s="19"/>
      <c r="V723" s="19"/>
      <c r="W723" s="19"/>
      <c r="X723" s="19"/>
      <c r="Y723" s="19"/>
      <c r="Z723" s="19"/>
      <c r="AA723" s="19"/>
      <c r="AB723" s="19"/>
      <c r="AC723" s="19"/>
      <c r="AD723" s="19"/>
    </row>
    <row r="724" spans="14:30" ht="12.75" customHeight="1" x14ac:dyDescent="0.25">
      <c r="N724" s="19"/>
      <c r="O724" s="19"/>
      <c r="P724" s="19"/>
      <c r="Q724" s="19"/>
      <c r="R724" s="19"/>
      <c r="S724" s="19"/>
      <c r="T724" s="19"/>
      <c r="U724" s="19"/>
      <c r="V724" s="19"/>
      <c r="W724" s="19"/>
      <c r="X724" s="19"/>
      <c r="Y724" s="19"/>
      <c r="Z724" s="19"/>
      <c r="AA724" s="19"/>
      <c r="AB724" s="19"/>
      <c r="AC724" s="19"/>
      <c r="AD724" s="19"/>
    </row>
    <row r="725" spans="14:30" ht="12.75" customHeight="1" x14ac:dyDescent="0.25">
      <c r="N725" s="19"/>
      <c r="O725" s="19"/>
      <c r="P725" s="19"/>
      <c r="Q725" s="19"/>
      <c r="R725" s="19"/>
      <c r="S725" s="19"/>
      <c r="T725" s="19"/>
      <c r="U725" s="19"/>
      <c r="V725" s="19"/>
      <c r="W725" s="19"/>
      <c r="X725" s="19"/>
      <c r="Y725" s="19"/>
      <c r="Z725" s="19"/>
      <c r="AA725" s="19"/>
      <c r="AB725" s="19"/>
      <c r="AC725" s="19"/>
      <c r="AD725" s="19"/>
    </row>
    <row r="726" spans="14:30" ht="12.75" customHeight="1" x14ac:dyDescent="0.25">
      <c r="N726" s="19"/>
      <c r="O726" s="19"/>
      <c r="P726" s="19"/>
      <c r="Q726" s="19"/>
      <c r="R726" s="19"/>
      <c r="S726" s="19"/>
      <c r="T726" s="19"/>
      <c r="U726" s="19"/>
      <c r="V726" s="19"/>
      <c r="W726" s="19"/>
      <c r="X726" s="19"/>
      <c r="Y726" s="19"/>
      <c r="Z726" s="19"/>
      <c r="AA726" s="19"/>
      <c r="AB726" s="19"/>
      <c r="AC726" s="19"/>
      <c r="AD726" s="19"/>
    </row>
    <row r="727" spans="14:30" ht="12.75" customHeight="1" x14ac:dyDescent="0.25">
      <c r="N727" s="19"/>
      <c r="O727" s="19"/>
      <c r="P727" s="19"/>
      <c r="Q727" s="19"/>
      <c r="R727" s="19"/>
      <c r="S727" s="19"/>
      <c r="T727" s="19"/>
      <c r="U727" s="19"/>
      <c r="V727" s="19"/>
      <c r="W727" s="19"/>
      <c r="X727" s="19"/>
      <c r="Y727" s="19"/>
      <c r="Z727" s="19"/>
      <c r="AA727" s="19"/>
      <c r="AB727" s="19"/>
      <c r="AC727" s="19"/>
      <c r="AD727" s="19"/>
    </row>
    <row r="728" spans="14:30" ht="12.75" customHeight="1" x14ac:dyDescent="0.25">
      <c r="N728" s="19"/>
      <c r="O728" s="19"/>
      <c r="P728" s="19"/>
      <c r="Q728" s="19"/>
      <c r="R728" s="19"/>
      <c r="S728" s="19"/>
      <c r="T728" s="19"/>
      <c r="U728" s="19"/>
      <c r="V728" s="19"/>
      <c r="W728" s="19"/>
      <c r="X728" s="19"/>
      <c r="Y728" s="19"/>
      <c r="Z728" s="19"/>
      <c r="AA728" s="19"/>
      <c r="AB728" s="19"/>
      <c r="AC728" s="19"/>
      <c r="AD728" s="19"/>
    </row>
    <row r="729" spans="14:30" ht="12.75" customHeight="1" x14ac:dyDescent="0.25">
      <c r="N729" s="19"/>
      <c r="O729" s="19"/>
      <c r="P729" s="19"/>
      <c r="Q729" s="19"/>
      <c r="R729" s="19"/>
      <c r="S729" s="19"/>
      <c r="T729" s="19"/>
      <c r="U729" s="19"/>
      <c r="V729" s="19"/>
      <c r="W729" s="19"/>
      <c r="X729" s="19"/>
      <c r="Y729" s="19"/>
      <c r="Z729" s="19"/>
      <c r="AA729" s="19"/>
      <c r="AB729" s="19"/>
      <c r="AC729" s="19"/>
      <c r="AD729" s="19"/>
    </row>
    <row r="730" spans="14:30" ht="12.75" customHeight="1" x14ac:dyDescent="0.25">
      <c r="N730" s="19"/>
      <c r="O730" s="19"/>
      <c r="P730" s="19"/>
      <c r="Q730" s="19"/>
      <c r="R730" s="19"/>
      <c r="S730" s="19"/>
      <c r="T730" s="19"/>
      <c r="U730" s="19"/>
      <c r="V730" s="19"/>
      <c r="W730" s="19"/>
      <c r="X730" s="19"/>
      <c r="Y730" s="19"/>
      <c r="Z730" s="19"/>
      <c r="AA730" s="19"/>
      <c r="AB730" s="19"/>
      <c r="AC730" s="19"/>
      <c r="AD730" s="19"/>
    </row>
    <row r="731" spans="14:30" ht="12.75" customHeight="1" x14ac:dyDescent="0.25">
      <c r="N731" s="19"/>
      <c r="O731" s="19"/>
      <c r="P731" s="19"/>
      <c r="Q731" s="19"/>
      <c r="R731" s="19"/>
      <c r="S731" s="19"/>
      <c r="T731" s="19"/>
      <c r="U731" s="19"/>
      <c r="V731" s="19"/>
      <c r="W731" s="19"/>
      <c r="X731" s="19"/>
      <c r="Y731" s="19"/>
      <c r="Z731" s="19"/>
      <c r="AA731" s="19"/>
      <c r="AB731" s="19"/>
      <c r="AC731" s="19"/>
      <c r="AD731" s="19"/>
    </row>
    <row r="732" spans="14:30" ht="12.75" customHeight="1" x14ac:dyDescent="0.25">
      <c r="N732" s="19"/>
      <c r="O732" s="19"/>
      <c r="P732" s="19"/>
      <c r="Q732" s="19"/>
      <c r="R732" s="19"/>
      <c r="S732" s="19"/>
      <c r="T732" s="19"/>
      <c r="U732" s="19"/>
      <c r="V732" s="19"/>
      <c r="W732" s="19"/>
      <c r="X732" s="19"/>
      <c r="Y732" s="19"/>
      <c r="Z732" s="19"/>
      <c r="AA732" s="19"/>
      <c r="AB732" s="19"/>
      <c r="AC732" s="19"/>
      <c r="AD732" s="19"/>
    </row>
    <row r="733" spans="14:30" ht="12.75" customHeight="1" x14ac:dyDescent="0.25">
      <c r="N733" s="19"/>
      <c r="O733" s="19"/>
      <c r="P733" s="19"/>
      <c r="Q733" s="19"/>
      <c r="R733" s="19"/>
      <c r="S733" s="19"/>
      <c r="T733" s="19"/>
      <c r="U733" s="19"/>
      <c r="V733" s="19"/>
      <c r="W733" s="19"/>
      <c r="X733" s="19"/>
      <c r="Y733" s="19"/>
      <c r="Z733" s="19"/>
      <c r="AA733" s="19"/>
      <c r="AB733" s="19"/>
      <c r="AC733" s="19"/>
      <c r="AD733" s="19"/>
    </row>
    <row r="734" spans="14:30" ht="12.75" customHeight="1" x14ac:dyDescent="0.25">
      <c r="N734" s="19"/>
      <c r="O734" s="19"/>
      <c r="P734" s="19"/>
      <c r="Q734" s="19"/>
      <c r="R734" s="19"/>
      <c r="S734" s="19"/>
      <c r="T734" s="19"/>
      <c r="U734" s="19"/>
      <c r="V734" s="19"/>
      <c r="W734" s="19"/>
      <c r="X734" s="19"/>
      <c r="Y734" s="19"/>
      <c r="Z734" s="19"/>
      <c r="AA734" s="19"/>
      <c r="AB734" s="19"/>
      <c r="AC734" s="19"/>
      <c r="AD734" s="19"/>
    </row>
    <row r="735" spans="14:30" ht="12.75" customHeight="1" x14ac:dyDescent="0.25">
      <c r="N735" s="19"/>
      <c r="O735" s="19"/>
      <c r="P735" s="19"/>
      <c r="Q735" s="19"/>
      <c r="R735" s="19"/>
      <c r="S735" s="19"/>
      <c r="T735" s="19"/>
      <c r="U735" s="19"/>
      <c r="V735" s="19"/>
      <c r="W735" s="19"/>
      <c r="X735" s="19"/>
      <c r="Y735" s="19"/>
      <c r="Z735" s="19"/>
      <c r="AA735" s="19"/>
      <c r="AB735" s="19"/>
      <c r="AC735" s="19"/>
      <c r="AD735" s="19"/>
    </row>
    <row r="736" spans="14:30" ht="12.75" customHeight="1" x14ac:dyDescent="0.25">
      <c r="N736" s="19"/>
      <c r="O736" s="19"/>
      <c r="P736" s="19"/>
      <c r="Q736" s="19"/>
      <c r="R736" s="19"/>
      <c r="S736" s="19"/>
      <c r="T736" s="19"/>
      <c r="U736" s="19"/>
      <c r="V736" s="19"/>
      <c r="W736" s="19"/>
      <c r="X736" s="19"/>
      <c r="Y736" s="19"/>
      <c r="Z736" s="19"/>
      <c r="AA736" s="19"/>
      <c r="AB736" s="19"/>
      <c r="AC736" s="19"/>
      <c r="AD736" s="19"/>
    </row>
    <row r="737" spans="14:30" ht="12.75" customHeight="1" x14ac:dyDescent="0.25">
      <c r="N737" s="19"/>
      <c r="O737" s="19"/>
      <c r="P737" s="19"/>
      <c r="Q737" s="19"/>
      <c r="R737" s="19"/>
      <c r="S737" s="19"/>
      <c r="T737" s="19"/>
      <c r="U737" s="19"/>
      <c r="V737" s="19"/>
      <c r="W737" s="19"/>
      <c r="X737" s="19"/>
      <c r="Y737" s="19"/>
      <c r="Z737" s="19"/>
      <c r="AA737" s="19"/>
      <c r="AB737" s="19"/>
      <c r="AC737" s="19"/>
      <c r="AD737" s="19"/>
    </row>
    <row r="738" spans="14:30" ht="12.75" customHeight="1" x14ac:dyDescent="0.25">
      <c r="N738" s="19"/>
      <c r="O738" s="19"/>
      <c r="P738" s="19"/>
      <c r="Q738" s="19"/>
      <c r="R738" s="19"/>
      <c r="S738" s="19"/>
      <c r="T738" s="19"/>
      <c r="U738" s="19"/>
      <c r="V738" s="19"/>
      <c r="W738" s="19"/>
      <c r="X738" s="19"/>
      <c r="Y738" s="19"/>
      <c r="Z738" s="19"/>
      <c r="AA738" s="19"/>
      <c r="AB738" s="19"/>
      <c r="AC738" s="19"/>
      <c r="AD738" s="19"/>
    </row>
    <row r="739" spans="14:30" ht="12.75" customHeight="1" x14ac:dyDescent="0.25">
      <c r="N739" s="19"/>
      <c r="O739" s="19"/>
      <c r="P739" s="19"/>
      <c r="Q739" s="19"/>
      <c r="R739" s="19"/>
      <c r="S739" s="19"/>
      <c r="T739" s="19"/>
      <c r="U739" s="19"/>
      <c r="V739" s="19"/>
      <c r="W739" s="19"/>
      <c r="X739" s="19"/>
      <c r="Y739" s="19"/>
      <c r="Z739" s="19"/>
      <c r="AA739" s="19"/>
      <c r="AB739" s="19"/>
      <c r="AC739" s="19"/>
      <c r="AD739" s="19"/>
    </row>
    <row r="740" spans="14:30" ht="12.75" customHeight="1" x14ac:dyDescent="0.25">
      <c r="N740" s="19"/>
      <c r="O740" s="19"/>
      <c r="P740" s="19"/>
      <c r="Q740" s="19"/>
      <c r="R740" s="19"/>
      <c r="S740" s="19"/>
      <c r="T740" s="19"/>
      <c r="U740" s="19"/>
      <c r="V740" s="19"/>
      <c r="W740" s="19"/>
      <c r="X740" s="19"/>
      <c r="Y740" s="19"/>
      <c r="Z740" s="19"/>
      <c r="AA740" s="19"/>
      <c r="AB740" s="19"/>
      <c r="AC740" s="19"/>
      <c r="AD740" s="19"/>
    </row>
    <row r="741" spans="14:30" ht="12.75" customHeight="1" x14ac:dyDescent="0.25">
      <c r="N741" s="19"/>
      <c r="O741" s="19"/>
      <c r="P741" s="19"/>
      <c r="Q741" s="19"/>
      <c r="R741" s="19"/>
      <c r="S741" s="19"/>
      <c r="T741" s="19"/>
      <c r="U741" s="19"/>
      <c r="V741" s="19"/>
      <c r="W741" s="19"/>
      <c r="X741" s="19"/>
      <c r="Y741" s="19"/>
      <c r="Z741" s="19"/>
      <c r="AA741" s="19"/>
      <c r="AB741" s="19"/>
      <c r="AC741" s="19"/>
      <c r="AD741" s="19"/>
    </row>
    <row r="742" spans="14:30" ht="12.75" customHeight="1" x14ac:dyDescent="0.25">
      <c r="N742" s="19"/>
      <c r="O742" s="19"/>
      <c r="P742" s="19"/>
      <c r="Q742" s="19"/>
      <c r="R742" s="19"/>
      <c r="S742" s="19"/>
      <c r="T742" s="19"/>
      <c r="U742" s="19"/>
      <c r="V742" s="19"/>
      <c r="W742" s="19"/>
      <c r="X742" s="19"/>
      <c r="Y742" s="19"/>
      <c r="Z742" s="19"/>
      <c r="AA742" s="19"/>
      <c r="AB742" s="19"/>
      <c r="AC742" s="19"/>
      <c r="AD742" s="19"/>
    </row>
    <row r="743" spans="14:30" ht="12.75" customHeight="1" x14ac:dyDescent="0.25">
      <c r="N743" s="19"/>
      <c r="O743" s="19"/>
      <c r="P743" s="19"/>
      <c r="Q743" s="19"/>
      <c r="R743" s="19"/>
      <c r="S743" s="19"/>
      <c r="T743" s="19"/>
      <c r="U743" s="19"/>
      <c r="V743" s="19"/>
      <c r="W743" s="19"/>
      <c r="X743" s="19"/>
      <c r="Y743" s="19"/>
      <c r="Z743" s="19"/>
      <c r="AA743" s="19"/>
      <c r="AB743" s="19"/>
      <c r="AC743" s="19"/>
      <c r="AD743" s="19"/>
    </row>
    <row r="744" spans="14:30" ht="12.75" customHeight="1" x14ac:dyDescent="0.25">
      <c r="N744" s="19"/>
      <c r="O744" s="19"/>
      <c r="P744" s="19"/>
      <c r="Q744" s="19"/>
      <c r="R744" s="19"/>
      <c r="S744" s="19"/>
      <c r="T744" s="19"/>
      <c r="U744" s="19"/>
      <c r="V744" s="19"/>
      <c r="W744" s="19"/>
      <c r="X744" s="19"/>
      <c r="Y744" s="19"/>
      <c r="Z744" s="19"/>
      <c r="AA744" s="19"/>
      <c r="AB744" s="19"/>
      <c r="AC744" s="19"/>
      <c r="AD744" s="19"/>
    </row>
    <row r="745" spans="14:30" ht="12.75" customHeight="1" x14ac:dyDescent="0.25">
      <c r="N745" s="19"/>
      <c r="O745" s="19"/>
      <c r="P745" s="19"/>
      <c r="Q745" s="19"/>
      <c r="R745" s="19"/>
      <c r="S745" s="19"/>
      <c r="T745" s="19"/>
      <c r="U745" s="19"/>
      <c r="V745" s="19"/>
      <c r="W745" s="19"/>
      <c r="X745" s="19"/>
      <c r="Y745" s="19"/>
      <c r="Z745" s="19"/>
      <c r="AA745" s="19"/>
      <c r="AB745" s="19"/>
      <c r="AC745" s="19"/>
      <c r="AD745" s="19"/>
    </row>
    <row r="746" spans="14:30" ht="12.75" customHeight="1" x14ac:dyDescent="0.25">
      <c r="N746" s="19"/>
      <c r="O746" s="19"/>
      <c r="P746" s="19"/>
      <c r="Q746" s="19"/>
      <c r="R746" s="19"/>
      <c r="S746" s="19"/>
      <c r="T746" s="19"/>
      <c r="U746" s="19"/>
      <c r="V746" s="19"/>
      <c r="W746" s="19"/>
      <c r="X746" s="19"/>
      <c r="Y746" s="19"/>
      <c r="Z746" s="19"/>
      <c r="AA746" s="19"/>
      <c r="AB746" s="19"/>
      <c r="AC746" s="19"/>
      <c r="AD746" s="19"/>
    </row>
    <row r="747" spans="14:30" ht="12.75" customHeight="1" x14ac:dyDescent="0.25">
      <c r="N747" s="19"/>
      <c r="O747" s="19"/>
      <c r="P747" s="19"/>
      <c r="Q747" s="19"/>
      <c r="R747" s="19"/>
      <c r="S747" s="19"/>
      <c r="T747" s="19"/>
      <c r="U747" s="19"/>
      <c r="V747" s="19"/>
      <c r="W747" s="19"/>
      <c r="X747" s="19"/>
      <c r="Y747" s="19"/>
      <c r="Z747" s="19"/>
      <c r="AA747" s="19"/>
      <c r="AB747" s="19"/>
      <c r="AC747" s="19"/>
      <c r="AD747" s="19"/>
    </row>
    <row r="748" spans="14:30" ht="12.75" customHeight="1" x14ac:dyDescent="0.25">
      <c r="N748" s="19"/>
      <c r="O748" s="19"/>
      <c r="P748" s="19"/>
      <c r="Q748" s="19"/>
      <c r="R748" s="19"/>
      <c r="S748" s="19"/>
      <c r="T748" s="19"/>
      <c r="U748" s="19"/>
      <c r="V748" s="19"/>
      <c r="W748" s="19"/>
      <c r="X748" s="19"/>
      <c r="Y748" s="19"/>
      <c r="Z748" s="19"/>
      <c r="AA748" s="19"/>
      <c r="AB748" s="19"/>
      <c r="AC748" s="19"/>
      <c r="AD748" s="19"/>
    </row>
    <row r="749" spans="14:30" ht="12.75" customHeight="1" x14ac:dyDescent="0.25">
      <c r="N749" s="19"/>
      <c r="O749" s="19"/>
      <c r="P749" s="19"/>
      <c r="Q749" s="19"/>
      <c r="R749" s="19"/>
      <c r="S749" s="19"/>
      <c r="T749" s="19"/>
      <c r="U749" s="19"/>
      <c r="V749" s="19"/>
      <c r="W749" s="19"/>
      <c r="X749" s="19"/>
      <c r="Y749" s="19"/>
      <c r="Z749" s="19"/>
      <c r="AA749" s="19"/>
      <c r="AB749" s="19"/>
      <c r="AC749" s="19"/>
      <c r="AD749" s="19"/>
    </row>
    <row r="750" spans="14:30" ht="12.75" customHeight="1" x14ac:dyDescent="0.25">
      <c r="N750" s="19"/>
      <c r="O750" s="19"/>
      <c r="P750" s="19"/>
      <c r="Q750" s="19"/>
      <c r="R750" s="19"/>
      <c r="S750" s="19"/>
      <c r="T750" s="19"/>
      <c r="U750" s="19"/>
      <c r="V750" s="19"/>
      <c r="W750" s="19"/>
      <c r="X750" s="19"/>
      <c r="Y750" s="19"/>
      <c r="Z750" s="19"/>
      <c r="AA750" s="19"/>
      <c r="AB750" s="19"/>
      <c r="AC750" s="19"/>
      <c r="AD750" s="19"/>
    </row>
    <row r="751" spans="14:30" ht="12.75" customHeight="1" x14ac:dyDescent="0.25">
      <c r="N751" s="19"/>
      <c r="O751" s="19"/>
      <c r="P751" s="19"/>
      <c r="Q751" s="19"/>
      <c r="R751" s="19"/>
      <c r="S751" s="19"/>
      <c r="T751" s="19"/>
      <c r="U751" s="19"/>
      <c r="V751" s="19"/>
      <c r="W751" s="19"/>
      <c r="X751" s="19"/>
      <c r="Y751" s="19"/>
      <c r="Z751" s="19"/>
      <c r="AA751" s="19"/>
      <c r="AB751" s="19"/>
      <c r="AC751" s="19"/>
      <c r="AD751" s="19"/>
    </row>
    <row r="752" spans="14:30" ht="12.75" customHeight="1" x14ac:dyDescent="0.25">
      <c r="N752" s="19"/>
      <c r="O752" s="19"/>
      <c r="P752" s="19"/>
      <c r="Q752" s="19"/>
      <c r="R752" s="19"/>
      <c r="S752" s="19"/>
      <c r="T752" s="19"/>
      <c r="U752" s="19"/>
      <c r="V752" s="19"/>
      <c r="W752" s="19"/>
      <c r="X752" s="19"/>
      <c r="Y752" s="19"/>
      <c r="Z752" s="19"/>
      <c r="AA752" s="19"/>
      <c r="AB752" s="19"/>
      <c r="AC752" s="19"/>
      <c r="AD752" s="19"/>
    </row>
    <row r="753" spans="14:30" ht="12.75" customHeight="1" x14ac:dyDescent="0.25">
      <c r="N753" s="19"/>
      <c r="O753" s="19"/>
      <c r="P753" s="19"/>
      <c r="Q753" s="19"/>
      <c r="R753" s="19"/>
      <c r="S753" s="19"/>
      <c r="T753" s="19"/>
      <c r="U753" s="19"/>
      <c r="V753" s="19"/>
      <c r="W753" s="19"/>
      <c r="X753" s="19"/>
      <c r="Y753" s="19"/>
      <c r="Z753" s="19"/>
      <c r="AA753" s="19"/>
      <c r="AB753" s="19"/>
      <c r="AC753" s="19"/>
      <c r="AD753" s="19"/>
    </row>
    <row r="754" spans="14:30" ht="12.75" customHeight="1" x14ac:dyDescent="0.25">
      <c r="N754" s="19"/>
      <c r="O754" s="19"/>
      <c r="P754" s="19"/>
      <c r="Q754" s="19"/>
      <c r="R754" s="19"/>
      <c r="S754" s="19"/>
      <c r="T754" s="19"/>
      <c r="U754" s="19"/>
      <c r="V754" s="19"/>
      <c r="W754" s="19"/>
      <c r="X754" s="19"/>
      <c r="Y754" s="19"/>
      <c r="Z754" s="19"/>
      <c r="AA754" s="19"/>
      <c r="AB754" s="19"/>
      <c r="AC754" s="19"/>
      <c r="AD754" s="19"/>
    </row>
    <row r="755" spans="14:30" ht="12.75" customHeight="1" x14ac:dyDescent="0.25">
      <c r="N755" s="19"/>
      <c r="O755" s="19"/>
      <c r="P755" s="19"/>
      <c r="Q755" s="19"/>
      <c r="R755" s="19"/>
      <c r="S755" s="19"/>
      <c r="T755" s="19"/>
      <c r="U755" s="19"/>
      <c r="V755" s="19"/>
      <c r="W755" s="19"/>
      <c r="X755" s="19"/>
      <c r="Y755" s="19"/>
      <c r="Z755" s="19"/>
      <c r="AA755" s="19"/>
      <c r="AB755" s="19"/>
      <c r="AC755" s="19"/>
      <c r="AD755" s="19"/>
    </row>
    <row r="756" spans="14:30" ht="12.75" customHeight="1" x14ac:dyDescent="0.25">
      <c r="N756" s="19"/>
      <c r="O756" s="19"/>
      <c r="P756" s="19"/>
      <c r="Q756" s="19"/>
      <c r="R756" s="19"/>
      <c r="S756" s="19"/>
      <c r="T756" s="19"/>
      <c r="U756" s="19"/>
      <c r="V756" s="19"/>
      <c r="W756" s="19"/>
      <c r="X756" s="19"/>
      <c r="Y756" s="19"/>
      <c r="Z756" s="19"/>
      <c r="AA756" s="19"/>
      <c r="AB756" s="19"/>
      <c r="AC756" s="19"/>
      <c r="AD756" s="19"/>
    </row>
    <row r="757" spans="14:30" ht="12.75" customHeight="1" x14ac:dyDescent="0.25">
      <c r="N757" s="19"/>
      <c r="O757" s="19"/>
      <c r="P757" s="19"/>
      <c r="Q757" s="19"/>
      <c r="R757" s="19"/>
      <c r="S757" s="19"/>
      <c r="T757" s="19"/>
      <c r="U757" s="19"/>
      <c r="V757" s="19"/>
      <c r="W757" s="19"/>
      <c r="X757" s="19"/>
      <c r="Y757" s="19"/>
      <c r="Z757" s="19"/>
      <c r="AA757" s="19"/>
      <c r="AB757" s="19"/>
      <c r="AC757" s="19"/>
      <c r="AD757" s="19"/>
    </row>
    <row r="758" spans="14:30" ht="12.75" customHeight="1" x14ac:dyDescent="0.25">
      <c r="N758" s="19"/>
      <c r="O758" s="19"/>
      <c r="P758" s="19"/>
      <c r="Q758" s="19"/>
      <c r="R758" s="19"/>
      <c r="S758" s="19"/>
      <c r="T758" s="19"/>
      <c r="U758" s="19"/>
      <c r="V758" s="19"/>
      <c r="W758" s="19"/>
      <c r="X758" s="19"/>
      <c r="Y758" s="19"/>
      <c r="Z758" s="19"/>
      <c r="AA758" s="19"/>
      <c r="AB758" s="19"/>
      <c r="AC758" s="19"/>
      <c r="AD758" s="19"/>
    </row>
    <row r="759" spans="14:30" ht="12.75" customHeight="1" x14ac:dyDescent="0.25">
      <c r="N759" s="19"/>
      <c r="O759" s="19"/>
      <c r="P759" s="19"/>
      <c r="Q759" s="19"/>
      <c r="R759" s="19"/>
      <c r="S759" s="19"/>
      <c r="T759" s="19"/>
      <c r="U759" s="19"/>
      <c r="V759" s="19"/>
      <c r="W759" s="19"/>
      <c r="X759" s="19"/>
      <c r="Y759" s="19"/>
      <c r="Z759" s="19"/>
      <c r="AA759" s="19"/>
      <c r="AB759" s="19"/>
      <c r="AC759" s="19"/>
      <c r="AD759" s="19"/>
    </row>
    <row r="760" spans="14:30" ht="12.75" customHeight="1" x14ac:dyDescent="0.25">
      <c r="N760" s="19"/>
      <c r="O760" s="19"/>
      <c r="P760" s="19"/>
      <c r="Q760" s="19"/>
      <c r="R760" s="19"/>
      <c r="S760" s="19"/>
      <c r="T760" s="19"/>
      <c r="U760" s="19"/>
      <c r="V760" s="19"/>
      <c r="W760" s="19"/>
      <c r="X760" s="19"/>
      <c r="Y760" s="19"/>
      <c r="Z760" s="19"/>
      <c r="AA760" s="19"/>
      <c r="AB760" s="19"/>
      <c r="AC760" s="19"/>
      <c r="AD760" s="19"/>
    </row>
    <row r="761" spans="14:30" ht="12.75" customHeight="1" x14ac:dyDescent="0.25">
      <c r="N761" s="19"/>
      <c r="O761" s="19"/>
      <c r="P761" s="19"/>
      <c r="Q761" s="19"/>
      <c r="R761" s="19"/>
      <c r="S761" s="19"/>
      <c r="T761" s="19"/>
      <c r="U761" s="19"/>
      <c r="V761" s="19"/>
      <c r="W761" s="19"/>
      <c r="X761" s="19"/>
      <c r="Y761" s="19"/>
      <c r="Z761" s="19"/>
      <c r="AA761" s="19"/>
      <c r="AB761" s="19"/>
      <c r="AC761" s="19"/>
      <c r="AD761" s="19"/>
    </row>
    <row r="762" spans="14:30" ht="12.75" customHeight="1" x14ac:dyDescent="0.25">
      <c r="N762" s="19"/>
      <c r="O762" s="19"/>
      <c r="P762" s="19"/>
      <c r="Q762" s="19"/>
      <c r="R762" s="19"/>
      <c r="S762" s="19"/>
      <c r="T762" s="19"/>
      <c r="U762" s="19"/>
      <c r="V762" s="19"/>
      <c r="W762" s="19"/>
      <c r="X762" s="19"/>
      <c r="Y762" s="19"/>
      <c r="Z762" s="19"/>
      <c r="AA762" s="19"/>
      <c r="AB762" s="19"/>
      <c r="AC762" s="19"/>
      <c r="AD762" s="19"/>
    </row>
    <row r="763" spans="14:30" ht="12.75" customHeight="1" x14ac:dyDescent="0.25">
      <c r="N763" s="19"/>
      <c r="O763" s="19"/>
      <c r="P763" s="19"/>
      <c r="Q763" s="19"/>
      <c r="R763" s="19"/>
      <c r="S763" s="19"/>
      <c r="T763" s="19"/>
      <c r="U763" s="19"/>
      <c r="V763" s="19"/>
      <c r="W763" s="19"/>
      <c r="X763" s="19"/>
      <c r="Y763" s="19"/>
      <c r="Z763" s="19"/>
      <c r="AA763" s="19"/>
      <c r="AB763" s="19"/>
      <c r="AC763" s="19"/>
      <c r="AD763" s="19"/>
    </row>
    <row r="764" spans="14:30" ht="12.75" customHeight="1" x14ac:dyDescent="0.25">
      <c r="N764" s="19"/>
      <c r="O764" s="19"/>
      <c r="P764" s="19"/>
      <c r="Q764" s="19"/>
      <c r="R764" s="19"/>
      <c r="S764" s="19"/>
      <c r="T764" s="19"/>
      <c r="U764" s="19"/>
      <c r="V764" s="19"/>
      <c r="W764" s="19"/>
      <c r="X764" s="19"/>
      <c r="Y764" s="19"/>
      <c r="Z764" s="19"/>
      <c r="AA764" s="19"/>
      <c r="AB764" s="19"/>
      <c r="AC764" s="19"/>
      <c r="AD764" s="19"/>
    </row>
    <row r="765" spans="14:30" ht="12.75" customHeight="1" x14ac:dyDescent="0.25">
      <c r="N765" s="19"/>
      <c r="O765" s="19"/>
      <c r="P765" s="19"/>
      <c r="Q765" s="19"/>
      <c r="R765" s="19"/>
      <c r="S765" s="19"/>
      <c r="T765" s="19"/>
      <c r="U765" s="19"/>
      <c r="V765" s="19"/>
      <c r="W765" s="19"/>
      <c r="X765" s="19"/>
      <c r="Y765" s="19"/>
      <c r="Z765" s="19"/>
      <c r="AA765" s="19"/>
      <c r="AB765" s="19"/>
      <c r="AC765" s="19"/>
      <c r="AD765" s="19"/>
    </row>
    <row r="766" spans="14:30" ht="12.75" customHeight="1" x14ac:dyDescent="0.25">
      <c r="N766" s="19"/>
      <c r="O766" s="19"/>
      <c r="P766" s="19"/>
      <c r="Q766" s="19"/>
      <c r="R766" s="19"/>
      <c r="S766" s="19"/>
      <c r="T766" s="19"/>
      <c r="U766" s="19"/>
      <c r="V766" s="19"/>
      <c r="W766" s="19"/>
      <c r="X766" s="19"/>
      <c r="Y766" s="19"/>
      <c r="Z766" s="19"/>
      <c r="AA766" s="19"/>
      <c r="AB766" s="19"/>
      <c r="AC766" s="19"/>
      <c r="AD766" s="19"/>
    </row>
    <row r="767" spans="14:30" ht="12.75" customHeight="1" x14ac:dyDescent="0.25">
      <c r="N767" s="19"/>
      <c r="O767" s="19"/>
      <c r="P767" s="19"/>
      <c r="Q767" s="19"/>
      <c r="R767" s="19"/>
      <c r="S767" s="19"/>
      <c r="T767" s="19"/>
      <c r="U767" s="19"/>
      <c r="V767" s="19"/>
      <c r="W767" s="19"/>
      <c r="X767" s="19"/>
      <c r="Y767" s="19"/>
      <c r="Z767" s="19"/>
      <c r="AA767" s="19"/>
      <c r="AB767" s="19"/>
      <c r="AC767" s="19"/>
      <c r="AD767" s="19"/>
    </row>
    <row r="768" spans="14:30" ht="12.75" customHeight="1" x14ac:dyDescent="0.25">
      <c r="N768" s="19"/>
      <c r="O768" s="19"/>
      <c r="P768" s="19"/>
      <c r="Q768" s="19"/>
      <c r="R768" s="19"/>
      <c r="S768" s="19"/>
      <c r="T768" s="19"/>
      <c r="U768" s="19"/>
      <c r="V768" s="19"/>
      <c r="W768" s="19"/>
      <c r="X768" s="19"/>
      <c r="Y768" s="19"/>
      <c r="Z768" s="19"/>
      <c r="AA768" s="19"/>
      <c r="AB768" s="19"/>
      <c r="AC768" s="19"/>
      <c r="AD768" s="19"/>
    </row>
    <row r="769" spans="14:30" ht="12.75" customHeight="1" x14ac:dyDescent="0.25">
      <c r="N769" s="19"/>
      <c r="O769" s="19"/>
      <c r="P769" s="19"/>
      <c r="Q769" s="19"/>
      <c r="R769" s="19"/>
      <c r="S769" s="19"/>
      <c r="T769" s="19"/>
      <c r="U769" s="19"/>
      <c r="V769" s="19"/>
      <c r="W769" s="19"/>
      <c r="X769" s="19"/>
      <c r="Y769" s="19"/>
      <c r="Z769" s="19"/>
      <c r="AA769" s="19"/>
      <c r="AB769" s="19"/>
      <c r="AC769" s="19"/>
      <c r="AD769" s="19"/>
    </row>
    <row r="770" spans="14:30" ht="12.75" customHeight="1" x14ac:dyDescent="0.25">
      <c r="N770" s="19"/>
      <c r="O770" s="19"/>
      <c r="P770" s="19"/>
      <c r="Q770" s="19"/>
      <c r="R770" s="19"/>
      <c r="S770" s="19"/>
      <c r="T770" s="19"/>
      <c r="U770" s="19"/>
      <c r="V770" s="19"/>
      <c r="W770" s="19"/>
      <c r="X770" s="19"/>
      <c r="Y770" s="19"/>
      <c r="Z770" s="19"/>
      <c r="AA770" s="19"/>
      <c r="AB770" s="19"/>
      <c r="AC770" s="19"/>
      <c r="AD770" s="19"/>
    </row>
    <row r="771" spans="14:30" ht="12.75" customHeight="1" x14ac:dyDescent="0.25">
      <c r="N771" s="19"/>
      <c r="O771" s="19"/>
      <c r="P771" s="19"/>
      <c r="Q771" s="19"/>
      <c r="R771" s="19"/>
      <c r="S771" s="19"/>
      <c r="T771" s="19"/>
      <c r="U771" s="19"/>
      <c r="V771" s="19"/>
      <c r="W771" s="19"/>
      <c r="X771" s="19"/>
      <c r="Y771" s="19"/>
      <c r="Z771" s="19"/>
      <c r="AA771" s="19"/>
      <c r="AB771" s="19"/>
      <c r="AC771" s="19"/>
      <c r="AD771" s="19"/>
    </row>
    <row r="772" spans="14:30" ht="12.75" customHeight="1" x14ac:dyDescent="0.25">
      <c r="N772" s="19"/>
      <c r="O772" s="19"/>
      <c r="P772" s="19"/>
      <c r="Q772" s="19"/>
      <c r="R772" s="19"/>
      <c r="S772" s="19"/>
      <c r="T772" s="19"/>
      <c r="U772" s="19"/>
      <c r="V772" s="19"/>
      <c r="W772" s="19"/>
      <c r="X772" s="19"/>
      <c r="Y772" s="19"/>
      <c r="Z772" s="19"/>
      <c r="AA772" s="19"/>
      <c r="AB772" s="19"/>
      <c r="AC772" s="19"/>
      <c r="AD772" s="19"/>
    </row>
    <row r="773" spans="14:30" ht="12.75" customHeight="1" x14ac:dyDescent="0.25">
      <c r="N773" s="19"/>
      <c r="O773" s="19"/>
      <c r="P773" s="19"/>
      <c r="Q773" s="19"/>
      <c r="R773" s="19"/>
      <c r="S773" s="19"/>
      <c r="T773" s="19"/>
      <c r="U773" s="19"/>
      <c r="V773" s="19"/>
      <c r="W773" s="19"/>
      <c r="X773" s="19"/>
      <c r="Y773" s="19"/>
      <c r="Z773" s="19"/>
      <c r="AA773" s="19"/>
      <c r="AB773" s="19"/>
      <c r="AC773" s="19"/>
      <c r="AD773" s="19"/>
    </row>
    <row r="774" spans="14:30" ht="12.75" customHeight="1" x14ac:dyDescent="0.25">
      <c r="N774" s="19"/>
      <c r="O774" s="19"/>
      <c r="P774" s="19"/>
      <c r="Q774" s="19"/>
      <c r="R774" s="19"/>
      <c r="S774" s="19"/>
      <c r="T774" s="19"/>
      <c r="U774" s="19"/>
      <c r="V774" s="19"/>
      <c r="W774" s="19"/>
      <c r="X774" s="19"/>
      <c r="Y774" s="19"/>
      <c r="Z774" s="19"/>
      <c r="AA774" s="19"/>
      <c r="AB774" s="19"/>
      <c r="AC774" s="19"/>
      <c r="AD774" s="19"/>
    </row>
    <row r="775" spans="14:30" ht="12.75" customHeight="1" x14ac:dyDescent="0.25">
      <c r="N775" s="19"/>
      <c r="O775" s="19"/>
      <c r="P775" s="19"/>
      <c r="Q775" s="19"/>
      <c r="R775" s="19"/>
      <c r="S775" s="19"/>
      <c r="T775" s="19"/>
      <c r="U775" s="19"/>
      <c r="V775" s="19"/>
      <c r="W775" s="19"/>
      <c r="X775" s="19"/>
      <c r="Y775" s="19"/>
      <c r="Z775" s="19"/>
      <c r="AA775" s="19"/>
      <c r="AB775" s="19"/>
      <c r="AC775" s="19"/>
      <c r="AD775" s="19"/>
    </row>
    <row r="776" spans="14:30" ht="12.75" customHeight="1" x14ac:dyDescent="0.25">
      <c r="N776" s="19"/>
      <c r="O776" s="19"/>
      <c r="P776" s="19"/>
      <c r="Q776" s="19"/>
      <c r="R776" s="19"/>
      <c r="S776" s="19"/>
      <c r="T776" s="19"/>
      <c r="U776" s="19"/>
      <c r="V776" s="19"/>
      <c r="W776" s="19"/>
      <c r="X776" s="19"/>
      <c r="Y776" s="19"/>
      <c r="Z776" s="19"/>
      <c r="AA776" s="19"/>
      <c r="AB776" s="19"/>
      <c r="AC776" s="19"/>
      <c r="AD776" s="19"/>
    </row>
    <row r="777" spans="14:30" ht="12.75" customHeight="1" x14ac:dyDescent="0.25">
      <c r="N777" s="19"/>
      <c r="O777" s="19"/>
      <c r="P777" s="19"/>
      <c r="Q777" s="19"/>
      <c r="R777" s="19"/>
      <c r="S777" s="19"/>
      <c r="T777" s="19"/>
      <c r="U777" s="19"/>
      <c r="V777" s="19"/>
      <c r="W777" s="19"/>
      <c r="X777" s="19"/>
      <c r="Y777" s="19"/>
      <c r="Z777" s="19"/>
      <c r="AA777" s="19"/>
      <c r="AB777" s="19"/>
      <c r="AC777" s="19"/>
      <c r="AD777" s="19"/>
    </row>
    <row r="778" spans="14:30" ht="12.75" customHeight="1" x14ac:dyDescent="0.25">
      <c r="N778" s="19"/>
      <c r="O778" s="19"/>
      <c r="P778" s="19"/>
      <c r="Q778" s="19"/>
      <c r="R778" s="19"/>
      <c r="S778" s="19"/>
      <c r="T778" s="19"/>
      <c r="U778" s="19"/>
      <c r="V778" s="19"/>
      <c r="W778" s="19"/>
      <c r="X778" s="19"/>
      <c r="Y778" s="19"/>
      <c r="Z778" s="19"/>
      <c r="AA778" s="19"/>
      <c r="AB778" s="19"/>
      <c r="AC778" s="19"/>
      <c r="AD778" s="19"/>
    </row>
    <row r="779" spans="14:30" ht="12.75" customHeight="1" x14ac:dyDescent="0.25">
      <c r="N779" s="19"/>
      <c r="O779" s="19"/>
      <c r="P779" s="19"/>
      <c r="Q779" s="19"/>
      <c r="R779" s="19"/>
      <c r="S779" s="19"/>
      <c r="T779" s="19"/>
      <c r="U779" s="19"/>
      <c r="V779" s="19"/>
      <c r="W779" s="19"/>
      <c r="X779" s="19"/>
      <c r="Y779" s="19"/>
      <c r="Z779" s="19"/>
      <c r="AA779" s="19"/>
      <c r="AB779" s="19"/>
      <c r="AC779" s="19"/>
      <c r="AD779" s="19"/>
    </row>
    <row r="780" spans="14:30" ht="12.75" customHeight="1" x14ac:dyDescent="0.25">
      <c r="N780" s="19"/>
      <c r="O780" s="19"/>
      <c r="P780" s="19"/>
      <c r="Q780" s="19"/>
      <c r="R780" s="19"/>
      <c r="S780" s="19"/>
      <c r="T780" s="19"/>
      <c r="U780" s="19"/>
      <c r="V780" s="19"/>
      <c r="W780" s="19"/>
      <c r="X780" s="19"/>
      <c r="Y780" s="19"/>
      <c r="Z780" s="19"/>
      <c r="AA780" s="19"/>
      <c r="AB780" s="19"/>
      <c r="AC780" s="19"/>
      <c r="AD780" s="19"/>
    </row>
    <row r="781" spans="14:30" ht="12.75" customHeight="1" x14ac:dyDescent="0.25">
      <c r="N781" s="19"/>
      <c r="O781" s="19"/>
      <c r="P781" s="19"/>
      <c r="Q781" s="19"/>
      <c r="R781" s="19"/>
      <c r="S781" s="19"/>
      <c r="T781" s="19"/>
      <c r="U781" s="19"/>
      <c r="V781" s="19"/>
      <c r="W781" s="19"/>
      <c r="X781" s="19"/>
      <c r="Y781" s="19"/>
      <c r="Z781" s="19"/>
      <c r="AA781" s="19"/>
      <c r="AB781" s="19"/>
      <c r="AC781" s="19"/>
      <c r="AD781" s="19"/>
    </row>
    <row r="782" spans="14:30" ht="12.75" customHeight="1" x14ac:dyDescent="0.25">
      <c r="N782" s="19"/>
      <c r="O782" s="19"/>
      <c r="P782" s="19"/>
      <c r="Q782" s="19"/>
      <c r="R782" s="19"/>
      <c r="S782" s="19"/>
      <c r="T782" s="19"/>
      <c r="U782" s="19"/>
      <c r="V782" s="19"/>
      <c r="W782" s="19"/>
      <c r="X782" s="19"/>
      <c r="Y782" s="19"/>
      <c r="Z782" s="19"/>
      <c r="AA782" s="19"/>
      <c r="AB782" s="19"/>
      <c r="AC782" s="19"/>
      <c r="AD782" s="19"/>
    </row>
    <row r="783" spans="14:30" ht="12.75" customHeight="1" x14ac:dyDescent="0.25">
      <c r="N783" s="19"/>
      <c r="O783" s="19"/>
      <c r="P783" s="19"/>
      <c r="Q783" s="19"/>
      <c r="R783" s="19"/>
      <c r="S783" s="19"/>
      <c r="T783" s="19"/>
      <c r="U783" s="19"/>
      <c r="V783" s="19"/>
      <c r="W783" s="19"/>
      <c r="X783" s="19"/>
      <c r="Y783" s="19"/>
      <c r="Z783" s="19"/>
      <c r="AA783" s="19"/>
      <c r="AB783" s="19"/>
      <c r="AC783" s="19"/>
      <c r="AD783" s="19"/>
    </row>
    <row r="784" spans="14:30" ht="12.75" customHeight="1" x14ac:dyDescent="0.25">
      <c r="N784" s="19"/>
      <c r="O784" s="19"/>
      <c r="P784" s="19"/>
      <c r="Q784" s="19"/>
      <c r="R784" s="19"/>
      <c r="S784" s="19"/>
      <c r="T784" s="19"/>
      <c r="U784" s="19"/>
      <c r="V784" s="19"/>
      <c r="W784" s="19"/>
      <c r="X784" s="19"/>
      <c r="Y784" s="19"/>
      <c r="Z784" s="19"/>
      <c r="AA784" s="19"/>
      <c r="AB784" s="19"/>
      <c r="AC784" s="19"/>
      <c r="AD784" s="19"/>
    </row>
    <row r="785" spans="14:30" ht="12.75" customHeight="1" x14ac:dyDescent="0.25">
      <c r="N785" s="19"/>
      <c r="O785" s="19"/>
      <c r="P785" s="19"/>
      <c r="Q785" s="19"/>
      <c r="R785" s="19"/>
      <c r="S785" s="19"/>
      <c r="T785" s="19"/>
      <c r="U785" s="19"/>
      <c r="V785" s="19"/>
      <c r="W785" s="19"/>
      <c r="X785" s="19"/>
      <c r="Y785" s="19"/>
      <c r="Z785" s="19"/>
      <c r="AA785" s="19"/>
      <c r="AB785" s="19"/>
      <c r="AC785" s="19"/>
      <c r="AD785" s="19"/>
    </row>
    <row r="786" spans="14:30" ht="12.75" customHeight="1" x14ac:dyDescent="0.25">
      <c r="N786" s="19"/>
      <c r="O786" s="19"/>
      <c r="P786" s="19"/>
      <c r="Q786" s="19"/>
      <c r="R786" s="19"/>
      <c r="S786" s="19"/>
      <c r="T786" s="19"/>
      <c r="U786" s="19"/>
      <c r="V786" s="19"/>
      <c r="W786" s="19"/>
      <c r="X786" s="19"/>
      <c r="Y786" s="19"/>
      <c r="Z786" s="19"/>
      <c r="AA786" s="19"/>
      <c r="AB786" s="19"/>
      <c r="AC786" s="19"/>
      <c r="AD786" s="19"/>
    </row>
    <row r="787" spans="14:30" ht="12.75" customHeight="1" x14ac:dyDescent="0.25">
      <c r="N787" s="19"/>
      <c r="O787" s="19"/>
      <c r="P787" s="19"/>
      <c r="Q787" s="19"/>
      <c r="R787" s="19"/>
      <c r="S787" s="19"/>
      <c r="T787" s="19"/>
      <c r="U787" s="19"/>
      <c r="V787" s="19"/>
      <c r="W787" s="19"/>
      <c r="X787" s="19"/>
      <c r="Y787" s="19"/>
      <c r="Z787" s="19"/>
      <c r="AA787" s="19"/>
      <c r="AB787" s="19"/>
      <c r="AC787" s="19"/>
      <c r="AD787" s="19"/>
    </row>
    <row r="788" spans="14:30" ht="12.75" customHeight="1" x14ac:dyDescent="0.25">
      <c r="N788" s="19"/>
      <c r="O788" s="19"/>
      <c r="P788" s="19"/>
      <c r="Q788" s="19"/>
      <c r="R788" s="19"/>
      <c r="S788" s="19"/>
      <c r="T788" s="19"/>
      <c r="U788" s="19"/>
      <c r="V788" s="19"/>
      <c r="W788" s="19"/>
      <c r="X788" s="19"/>
      <c r="Y788" s="19"/>
      <c r="Z788" s="19"/>
      <c r="AA788" s="19"/>
      <c r="AB788" s="19"/>
      <c r="AC788" s="19"/>
      <c r="AD788" s="19"/>
    </row>
    <row r="789" spans="14:30" ht="12.75" customHeight="1" x14ac:dyDescent="0.25">
      <c r="N789" s="19"/>
      <c r="O789" s="19"/>
      <c r="P789" s="19"/>
      <c r="Q789" s="19"/>
      <c r="R789" s="19"/>
      <c r="S789" s="19"/>
      <c r="T789" s="19"/>
      <c r="U789" s="19"/>
      <c r="V789" s="19"/>
      <c r="W789" s="19"/>
      <c r="X789" s="19"/>
      <c r="Y789" s="19"/>
      <c r="Z789" s="19"/>
      <c r="AA789" s="19"/>
      <c r="AB789" s="19"/>
      <c r="AC789" s="19"/>
      <c r="AD789" s="19"/>
    </row>
    <row r="790" spans="14:30" ht="12.75" customHeight="1" x14ac:dyDescent="0.25">
      <c r="N790" s="19"/>
      <c r="O790" s="19"/>
      <c r="P790" s="19"/>
      <c r="Q790" s="19"/>
      <c r="R790" s="19"/>
      <c r="S790" s="19"/>
      <c r="T790" s="19"/>
      <c r="U790" s="19"/>
      <c r="V790" s="19"/>
      <c r="W790" s="19"/>
      <c r="X790" s="19"/>
      <c r="Y790" s="19"/>
      <c r="Z790" s="19"/>
      <c r="AA790" s="19"/>
      <c r="AB790" s="19"/>
      <c r="AC790" s="19"/>
      <c r="AD790" s="19"/>
    </row>
    <row r="791" spans="14:30" ht="12.75" customHeight="1" x14ac:dyDescent="0.25">
      <c r="N791" s="19"/>
      <c r="O791" s="19"/>
      <c r="P791" s="19"/>
      <c r="Q791" s="19"/>
      <c r="R791" s="19"/>
      <c r="S791" s="19"/>
      <c r="T791" s="19"/>
      <c r="U791" s="19"/>
      <c r="V791" s="19"/>
      <c r="W791" s="19"/>
      <c r="X791" s="19"/>
      <c r="Y791" s="19"/>
      <c r="Z791" s="19"/>
      <c r="AA791" s="19"/>
      <c r="AB791" s="19"/>
      <c r="AC791" s="19"/>
      <c r="AD791" s="19"/>
    </row>
    <row r="792" spans="14:30" ht="12.75" customHeight="1" x14ac:dyDescent="0.25">
      <c r="N792" s="19"/>
      <c r="O792" s="19"/>
      <c r="P792" s="19"/>
      <c r="Q792" s="19"/>
      <c r="R792" s="19"/>
      <c r="S792" s="19"/>
      <c r="T792" s="19"/>
      <c r="U792" s="19"/>
      <c r="V792" s="19"/>
      <c r="W792" s="19"/>
      <c r="X792" s="19"/>
      <c r="Y792" s="19"/>
      <c r="Z792" s="19"/>
      <c r="AA792" s="19"/>
      <c r="AB792" s="19"/>
      <c r="AC792" s="19"/>
      <c r="AD792" s="19"/>
    </row>
    <row r="793" spans="14:30" ht="12.75" customHeight="1" x14ac:dyDescent="0.25">
      <c r="N793" s="19"/>
      <c r="O793" s="19"/>
      <c r="P793" s="19"/>
      <c r="Q793" s="19"/>
      <c r="R793" s="19"/>
      <c r="S793" s="19"/>
      <c r="T793" s="19"/>
      <c r="U793" s="19"/>
      <c r="V793" s="19"/>
      <c r="W793" s="19"/>
      <c r="X793" s="19"/>
      <c r="Y793" s="19"/>
      <c r="Z793" s="19"/>
      <c r="AA793" s="19"/>
      <c r="AB793" s="19"/>
      <c r="AC793" s="19"/>
      <c r="AD793" s="19"/>
    </row>
    <row r="794" spans="14:30" ht="12.75" customHeight="1" x14ac:dyDescent="0.25">
      <c r="N794" s="19"/>
      <c r="O794" s="19"/>
      <c r="P794" s="19"/>
      <c r="Q794" s="19"/>
      <c r="R794" s="19"/>
      <c r="S794" s="19"/>
      <c r="T794" s="19"/>
      <c r="U794" s="19"/>
      <c r="V794" s="19"/>
      <c r="W794" s="19"/>
      <c r="X794" s="19"/>
      <c r="Y794" s="19"/>
      <c r="Z794" s="19"/>
      <c r="AA794" s="19"/>
      <c r="AB794" s="19"/>
      <c r="AC794" s="19"/>
      <c r="AD794" s="19"/>
    </row>
    <row r="795" spans="14:30" ht="12.75" customHeight="1" x14ac:dyDescent="0.25">
      <c r="N795" s="19"/>
      <c r="O795" s="19"/>
      <c r="P795" s="19"/>
      <c r="Q795" s="19"/>
      <c r="R795" s="19"/>
      <c r="S795" s="19"/>
      <c r="T795" s="19"/>
      <c r="U795" s="19"/>
      <c r="V795" s="19"/>
      <c r="W795" s="19"/>
      <c r="X795" s="19"/>
      <c r="Y795" s="19"/>
      <c r="Z795" s="19"/>
      <c r="AA795" s="19"/>
      <c r="AB795" s="19"/>
      <c r="AC795" s="19"/>
      <c r="AD795" s="19"/>
    </row>
    <row r="796" spans="14:30" ht="12.75" customHeight="1" x14ac:dyDescent="0.25">
      <c r="N796" s="19"/>
      <c r="O796" s="19"/>
      <c r="P796" s="19"/>
      <c r="Q796" s="19"/>
      <c r="R796" s="19"/>
      <c r="S796" s="19"/>
      <c r="T796" s="19"/>
      <c r="U796" s="19"/>
      <c r="V796" s="19"/>
      <c r="W796" s="19"/>
      <c r="X796" s="19"/>
      <c r="Y796" s="19"/>
      <c r="Z796" s="19"/>
      <c r="AA796" s="19"/>
      <c r="AB796" s="19"/>
      <c r="AC796" s="19"/>
      <c r="AD796" s="19"/>
    </row>
    <row r="797" spans="14:30" ht="12.75" customHeight="1" x14ac:dyDescent="0.25">
      <c r="N797" s="19"/>
      <c r="O797" s="19"/>
      <c r="P797" s="19"/>
      <c r="Q797" s="19"/>
      <c r="R797" s="19"/>
      <c r="S797" s="19"/>
      <c r="T797" s="19"/>
      <c r="U797" s="19"/>
      <c r="V797" s="19"/>
      <c r="W797" s="19"/>
      <c r="X797" s="19"/>
      <c r="Y797" s="19"/>
      <c r="Z797" s="19"/>
      <c r="AA797" s="19"/>
      <c r="AB797" s="19"/>
      <c r="AC797" s="19"/>
      <c r="AD797" s="19"/>
    </row>
    <row r="798" spans="14:30" ht="12.75" customHeight="1" x14ac:dyDescent="0.25">
      <c r="N798" s="19"/>
      <c r="O798" s="19"/>
      <c r="P798" s="19"/>
      <c r="Q798" s="19"/>
      <c r="R798" s="19"/>
      <c r="S798" s="19"/>
      <c r="T798" s="19"/>
      <c r="U798" s="19"/>
      <c r="V798" s="19"/>
      <c r="W798" s="19"/>
      <c r="X798" s="19"/>
      <c r="Y798" s="19"/>
      <c r="Z798" s="19"/>
      <c r="AA798" s="19"/>
      <c r="AB798" s="19"/>
      <c r="AC798" s="19"/>
      <c r="AD798" s="19"/>
    </row>
    <row r="799" spans="14:30" ht="12.75" customHeight="1" x14ac:dyDescent="0.25">
      <c r="N799" s="19"/>
      <c r="O799" s="19"/>
      <c r="P799" s="19"/>
      <c r="Q799" s="19"/>
      <c r="R799" s="19"/>
      <c r="S799" s="19"/>
      <c r="T799" s="19"/>
      <c r="U799" s="19"/>
      <c r="V799" s="19"/>
      <c r="W799" s="19"/>
      <c r="X799" s="19"/>
      <c r="Y799" s="19"/>
      <c r="Z799" s="19"/>
      <c r="AA799" s="19"/>
      <c r="AB799" s="19"/>
      <c r="AC799" s="19"/>
      <c r="AD799" s="19"/>
    </row>
    <row r="800" spans="14:30" ht="12.75" customHeight="1" x14ac:dyDescent="0.25">
      <c r="N800" s="19"/>
      <c r="O800" s="19"/>
      <c r="P800" s="19"/>
      <c r="Q800" s="19"/>
      <c r="R800" s="19"/>
      <c r="S800" s="19"/>
      <c r="T800" s="19"/>
      <c r="U800" s="19"/>
      <c r="V800" s="19"/>
      <c r="W800" s="19"/>
      <c r="X800" s="19"/>
      <c r="Y800" s="19"/>
      <c r="Z800" s="19"/>
      <c r="AA800" s="19"/>
      <c r="AB800" s="19"/>
      <c r="AC800" s="19"/>
      <c r="AD800" s="19"/>
    </row>
    <row r="801" spans="14:30" ht="12.75" customHeight="1" x14ac:dyDescent="0.25">
      <c r="N801" s="19"/>
      <c r="O801" s="19"/>
      <c r="P801" s="19"/>
      <c r="Q801" s="19"/>
      <c r="R801" s="19"/>
      <c r="S801" s="19"/>
      <c r="T801" s="19"/>
      <c r="U801" s="19"/>
      <c r="V801" s="19"/>
      <c r="W801" s="19"/>
      <c r="X801" s="19"/>
      <c r="Y801" s="19"/>
      <c r="Z801" s="19"/>
      <c r="AA801" s="19"/>
      <c r="AB801" s="19"/>
      <c r="AC801" s="19"/>
      <c r="AD801" s="19"/>
    </row>
    <row r="802" spans="14:30" ht="12.75" customHeight="1" x14ac:dyDescent="0.25">
      <c r="N802" s="19"/>
      <c r="O802" s="19"/>
      <c r="P802" s="19"/>
      <c r="Q802" s="19"/>
      <c r="R802" s="19"/>
      <c r="S802" s="19"/>
      <c r="T802" s="19"/>
      <c r="U802" s="19"/>
      <c r="V802" s="19"/>
      <c r="W802" s="19"/>
      <c r="X802" s="19"/>
      <c r="Y802" s="19"/>
      <c r="Z802" s="19"/>
      <c r="AA802" s="19"/>
      <c r="AB802" s="19"/>
      <c r="AC802" s="19"/>
      <c r="AD802" s="19"/>
    </row>
    <row r="803" spans="14:30" ht="12.75" customHeight="1" x14ac:dyDescent="0.25">
      <c r="N803" s="19"/>
      <c r="O803" s="19"/>
      <c r="P803" s="19"/>
      <c r="Q803" s="19"/>
      <c r="R803" s="19"/>
      <c r="S803" s="19"/>
      <c r="T803" s="19"/>
      <c r="U803" s="19"/>
      <c r="V803" s="19"/>
      <c r="W803" s="19"/>
      <c r="X803" s="19"/>
      <c r="Y803" s="19"/>
      <c r="Z803" s="19"/>
      <c r="AA803" s="19"/>
      <c r="AB803" s="19"/>
      <c r="AC803" s="19"/>
      <c r="AD803" s="19"/>
    </row>
    <row r="804" spans="14:30" ht="12.75" customHeight="1" x14ac:dyDescent="0.25">
      <c r="N804" s="19"/>
      <c r="O804" s="19"/>
      <c r="P804" s="19"/>
      <c r="Q804" s="19"/>
      <c r="R804" s="19"/>
      <c r="S804" s="19"/>
      <c r="T804" s="19"/>
      <c r="U804" s="19"/>
      <c r="V804" s="19"/>
      <c r="W804" s="19"/>
      <c r="X804" s="19"/>
      <c r="Y804" s="19"/>
      <c r="Z804" s="19"/>
      <c r="AA804" s="19"/>
      <c r="AB804" s="19"/>
      <c r="AC804" s="19"/>
      <c r="AD804" s="19"/>
    </row>
    <row r="805" spans="14:30" ht="12.75" customHeight="1" x14ac:dyDescent="0.25">
      <c r="N805" s="19"/>
      <c r="O805" s="19"/>
      <c r="P805" s="19"/>
      <c r="Q805" s="19"/>
      <c r="R805" s="19"/>
      <c r="S805" s="19"/>
      <c r="T805" s="19"/>
      <c r="U805" s="19"/>
      <c r="V805" s="19"/>
      <c r="W805" s="19"/>
      <c r="X805" s="19"/>
      <c r="Y805" s="19"/>
      <c r="Z805" s="19"/>
      <c r="AA805" s="19"/>
      <c r="AB805" s="19"/>
      <c r="AC805" s="19"/>
      <c r="AD805" s="19"/>
    </row>
    <row r="806" spans="14:30" ht="12.75" customHeight="1" x14ac:dyDescent="0.25">
      <c r="N806" s="19"/>
      <c r="O806" s="19"/>
      <c r="P806" s="19"/>
      <c r="Q806" s="19"/>
      <c r="R806" s="19"/>
      <c r="S806" s="19"/>
      <c r="T806" s="19"/>
      <c r="U806" s="19"/>
      <c r="V806" s="19"/>
      <c r="W806" s="19"/>
      <c r="X806" s="19"/>
      <c r="Y806" s="19"/>
      <c r="Z806" s="19"/>
      <c r="AA806" s="19"/>
      <c r="AB806" s="19"/>
      <c r="AC806" s="19"/>
      <c r="AD806" s="19"/>
    </row>
    <row r="807" spans="14:30" ht="12.75" customHeight="1" x14ac:dyDescent="0.25">
      <c r="N807" s="19"/>
      <c r="O807" s="19"/>
      <c r="P807" s="19"/>
      <c r="Q807" s="19"/>
      <c r="R807" s="19"/>
      <c r="S807" s="19"/>
      <c r="T807" s="19"/>
      <c r="U807" s="19"/>
      <c r="V807" s="19"/>
      <c r="W807" s="19"/>
      <c r="X807" s="19"/>
      <c r="Y807" s="19"/>
      <c r="Z807" s="19"/>
      <c r="AA807" s="19"/>
      <c r="AB807" s="19"/>
      <c r="AC807" s="19"/>
      <c r="AD807" s="19"/>
    </row>
    <row r="808" spans="14:30" ht="12.75" customHeight="1" x14ac:dyDescent="0.25">
      <c r="N808" s="19"/>
      <c r="O808" s="19"/>
      <c r="P808" s="19"/>
      <c r="Q808" s="19"/>
      <c r="R808" s="19"/>
      <c r="S808" s="19"/>
      <c r="T808" s="19"/>
      <c r="U808" s="19"/>
      <c r="V808" s="19"/>
      <c r="W808" s="19"/>
      <c r="X808" s="19"/>
      <c r="Y808" s="19"/>
      <c r="Z808" s="19"/>
      <c r="AA808" s="19"/>
      <c r="AB808" s="19"/>
      <c r="AC808" s="19"/>
      <c r="AD808" s="19"/>
    </row>
    <row r="809" spans="14:30" ht="12.75" customHeight="1" x14ac:dyDescent="0.25">
      <c r="N809" s="19"/>
      <c r="O809" s="19"/>
      <c r="P809" s="19"/>
      <c r="Q809" s="19"/>
      <c r="R809" s="19"/>
      <c r="S809" s="19"/>
      <c r="T809" s="19"/>
      <c r="U809" s="19"/>
      <c r="V809" s="19"/>
      <c r="W809" s="19"/>
      <c r="X809" s="19"/>
      <c r="Y809" s="19"/>
      <c r="Z809" s="19"/>
      <c r="AA809" s="19"/>
      <c r="AB809" s="19"/>
      <c r="AC809" s="19"/>
      <c r="AD809" s="19"/>
    </row>
    <row r="810" spans="14:30" ht="12.75" customHeight="1" x14ac:dyDescent="0.25">
      <c r="N810" s="19"/>
      <c r="O810" s="19"/>
      <c r="P810" s="19"/>
      <c r="Q810" s="19"/>
      <c r="R810" s="19"/>
      <c r="S810" s="19"/>
      <c r="T810" s="19"/>
      <c r="U810" s="19"/>
      <c r="V810" s="19"/>
      <c r="W810" s="19"/>
      <c r="X810" s="19"/>
      <c r="Y810" s="19"/>
      <c r="Z810" s="19"/>
      <c r="AA810" s="19"/>
      <c r="AB810" s="19"/>
      <c r="AC810" s="19"/>
      <c r="AD810" s="19"/>
    </row>
    <row r="811" spans="14:30" ht="12.75" customHeight="1" x14ac:dyDescent="0.25">
      <c r="N811" s="19"/>
      <c r="O811" s="19"/>
      <c r="P811" s="19"/>
      <c r="Q811" s="19"/>
      <c r="R811" s="19"/>
      <c r="S811" s="19"/>
      <c r="T811" s="19"/>
      <c r="U811" s="19"/>
      <c r="V811" s="19"/>
      <c r="W811" s="19"/>
      <c r="X811" s="19"/>
      <c r="Y811" s="19"/>
      <c r="Z811" s="19"/>
      <c r="AA811" s="19"/>
      <c r="AB811" s="19"/>
      <c r="AC811" s="19"/>
      <c r="AD811" s="19"/>
    </row>
    <row r="812" spans="14:30" ht="12.75" customHeight="1" x14ac:dyDescent="0.25">
      <c r="N812" s="19"/>
      <c r="O812" s="19"/>
      <c r="P812" s="19"/>
      <c r="Q812" s="19"/>
      <c r="R812" s="19"/>
      <c r="S812" s="19"/>
      <c r="T812" s="19"/>
      <c r="U812" s="19"/>
      <c r="V812" s="19"/>
      <c r="W812" s="19"/>
      <c r="X812" s="19"/>
      <c r="Y812" s="19"/>
      <c r="Z812" s="19"/>
      <c r="AA812" s="19"/>
      <c r="AB812" s="19"/>
      <c r="AC812" s="19"/>
      <c r="AD812" s="19"/>
    </row>
    <row r="813" spans="14:30" ht="12.75" customHeight="1" x14ac:dyDescent="0.25">
      <c r="N813" s="19"/>
      <c r="O813" s="19"/>
      <c r="P813" s="19"/>
      <c r="Q813" s="19"/>
      <c r="R813" s="19"/>
      <c r="S813" s="19"/>
      <c r="T813" s="19"/>
      <c r="U813" s="19"/>
      <c r="V813" s="19"/>
      <c r="W813" s="19"/>
      <c r="X813" s="19"/>
      <c r="Y813" s="19"/>
      <c r="Z813" s="19"/>
      <c r="AA813" s="19"/>
      <c r="AB813" s="19"/>
      <c r="AC813" s="19"/>
      <c r="AD813" s="19"/>
    </row>
    <row r="814" spans="14:30" ht="12.75" customHeight="1" x14ac:dyDescent="0.25">
      <c r="N814" s="19"/>
      <c r="O814" s="19"/>
      <c r="P814" s="19"/>
      <c r="Q814" s="19"/>
      <c r="R814" s="19"/>
      <c r="S814" s="19"/>
      <c r="T814" s="19"/>
      <c r="U814" s="19"/>
      <c r="V814" s="19"/>
      <c r="W814" s="19"/>
      <c r="X814" s="19"/>
      <c r="Y814" s="19"/>
      <c r="Z814" s="19"/>
      <c r="AA814" s="19"/>
      <c r="AB814" s="19"/>
      <c r="AC814" s="19"/>
      <c r="AD814" s="19"/>
    </row>
    <row r="815" spans="14:30" ht="12.75" customHeight="1" x14ac:dyDescent="0.25">
      <c r="N815" s="19"/>
      <c r="O815" s="19"/>
      <c r="P815" s="19"/>
      <c r="Q815" s="19"/>
      <c r="R815" s="19"/>
      <c r="S815" s="19"/>
      <c r="T815" s="19"/>
      <c r="U815" s="19"/>
      <c r="V815" s="19"/>
      <c r="W815" s="19"/>
      <c r="X815" s="19"/>
      <c r="Y815" s="19"/>
      <c r="Z815" s="19"/>
      <c r="AA815" s="19"/>
      <c r="AB815" s="19"/>
      <c r="AC815" s="19"/>
      <c r="AD815" s="19"/>
    </row>
    <row r="816" spans="14:30" ht="12.75" customHeight="1" x14ac:dyDescent="0.25">
      <c r="N816" s="19"/>
      <c r="O816" s="19"/>
      <c r="P816" s="19"/>
      <c r="Q816" s="19"/>
      <c r="R816" s="19"/>
      <c r="S816" s="19"/>
      <c r="T816" s="19"/>
      <c r="U816" s="19"/>
      <c r="V816" s="19"/>
      <c r="W816" s="19"/>
      <c r="X816" s="19"/>
      <c r="Y816" s="19"/>
      <c r="Z816" s="19"/>
      <c r="AA816" s="19"/>
      <c r="AB816" s="19"/>
      <c r="AC816" s="19"/>
      <c r="AD816" s="19"/>
    </row>
    <row r="817" spans="14:30" ht="12.75" customHeight="1" x14ac:dyDescent="0.25">
      <c r="N817" s="19"/>
      <c r="O817" s="19"/>
      <c r="P817" s="19"/>
      <c r="Q817" s="19"/>
      <c r="R817" s="19"/>
      <c r="S817" s="19"/>
      <c r="T817" s="19"/>
      <c r="U817" s="19"/>
      <c r="V817" s="19"/>
      <c r="W817" s="19"/>
      <c r="X817" s="19"/>
      <c r="Y817" s="19"/>
      <c r="Z817" s="19"/>
      <c r="AA817" s="19"/>
      <c r="AB817" s="19"/>
      <c r="AC817" s="19"/>
      <c r="AD817" s="19"/>
    </row>
    <row r="818" spans="14:30" ht="12.75" customHeight="1" x14ac:dyDescent="0.25">
      <c r="N818" s="19"/>
      <c r="O818" s="19"/>
      <c r="P818" s="19"/>
      <c r="Q818" s="19"/>
      <c r="R818" s="19"/>
      <c r="S818" s="19"/>
      <c r="T818" s="19"/>
      <c r="U818" s="19"/>
      <c r="V818" s="19"/>
      <c r="W818" s="19"/>
      <c r="X818" s="19"/>
      <c r="Y818" s="19"/>
      <c r="Z818" s="19"/>
      <c r="AA818" s="19"/>
      <c r="AB818" s="19"/>
      <c r="AC818" s="19"/>
      <c r="AD818" s="19"/>
    </row>
    <row r="819" spans="14:30" ht="12.75" customHeight="1" x14ac:dyDescent="0.25">
      <c r="N819" s="19"/>
      <c r="O819" s="19"/>
      <c r="P819" s="19"/>
      <c r="Q819" s="19"/>
      <c r="R819" s="19"/>
      <c r="S819" s="19"/>
      <c r="T819" s="19"/>
      <c r="U819" s="19"/>
      <c r="V819" s="19"/>
      <c r="W819" s="19"/>
      <c r="X819" s="19"/>
      <c r="Y819" s="19"/>
      <c r="Z819" s="19"/>
      <c r="AA819" s="19"/>
      <c r="AB819" s="19"/>
      <c r="AC819" s="19"/>
      <c r="AD819" s="19"/>
    </row>
    <row r="820" spans="14:30" ht="12.75" customHeight="1" x14ac:dyDescent="0.25">
      <c r="N820" s="19"/>
      <c r="O820" s="19"/>
      <c r="P820" s="19"/>
      <c r="Q820" s="19"/>
      <c r="R820" s="19"/>
      <c r="S820" s="19"/>
      <c r="T820" s="19"/>
      <c r="U820" s="19"/>
      <c r="V820" s="19"/>
      <c r="W820" s="19"/>
      <c r="X820" s="19"/>
      <c r="Y820" s="19"/>
      <c r="Z820" s="19"/>
      <c r="AA820" s="19"/>
      <c r="AB820" s="19"/>
      <c r="AC820" s="19"/>
      <c r="AD820" s="19"/>
    </row>
    <row r="821" spans="14:30" ht="12.75" customHeight="1" x14ac:dyDescent="0.25">
      <c r="N821" s="19"/>
      <c r="O821" s="19"/>
      <c r="P821" s="19"/>
      <c r="Q821" s="19"/>
      <c r="R821" s="19"/>
      <c r="S821" s="19"/>
      <c r="T821" s="19"/>
      <c r="U821" s="19"/>
      <c r="V821" s="19"/>
      <c r="W821" s="19"/>
      <c r="X821" s="19"/>
      <c r="Y821" s="19"/>
      <c r="Z821" s="19"/>
      <c r="AA821" s="19"/>
      <c r="AB821" s="19"/>
      <c r="AC821" s="19"/>
      <c r="AD821" s="19"/>
    </row>
    <row r="822" spans="14:30" ht="12.75" customHeight="1" x14ac:dyDescent="0.25">
      <c r="N822" s="19"/>
      <c r="O822" s="19"/>
      <c r="P822" s="19"/>
      <c r="Q822" s="19"/>
      <c r="R822" s="19"/>
      <c r="S822" s="19"/>
      <c r="T822" s="19"/>
      <c r="U822" s="19"/>
      <c r="V822" s="19"/>
      <c r="W822" s="19"/>
      <c r="X822" s="19"/>
      <c r="Y822" s="19"/>
      <c r="Z822" s="19"/>
      <c r="AA822" s="19"/>
      <c r="AB822" s="19"/>
      <c r="AC822" s="19"/>
      <c r="AD822" s="19"/>
    </row>
    <row r="823" spans="14:30" ht="12.75" customHeight="1" x14ac:dyDescent="0.25">
      <c r="N823" s="19"/>
      <c r="O823" s="19"/>
      <c r="P823" s="19"/>
      <c r="Q823" s="19"/>
      <c r="R823" s="19"/>
      <c r="S823" s="19"/>
      <c r="T823" s="19"/>
      <c r="U823" s="19"/>
      <c r="V823" s="19"/>
      <c r="W823" s="19"/>
      <c r="X823" s="19"/>
      <c r="Y823" s="19"/>
      <c r="Z823" s="19"/>
      <c r="AA823" s="19"/>
      <c r="AB823" s="19"/>
      <c r="AC823" s="19"/>
      <c r="AD823" s="19"/>
    </row>
    <row r="824" spans="14:30" ht="12.75" customHeight="1" x14ac:dyDescent="0.25">
      <c r="N824" s="19"/>
      <c r="O824" s="19"/>
      <c r="P824" s="19"/>
      <c r="Q824" s="19"/>
      <c r="R824" s="19"/>
      <c r="S824" s="19"/>
      <c r="T824" s="19"/>
      <c r="U824" s="19"/>
      <c r="V824" s="19"/>
      <c r="W824" s="19"/>
      <c r="X824" s="19"/>
      <c r="Y824" s="19"/>
      <c r="Z824" s="19"/>
      <c r="AA824" s="19"/>
      <c r="AB824" s="19"/>
      <c r="AC824" s="19"/>
      <c r="AD824" s="19"/>
    </row>
    <row r="825" spans="14:30" ht="12.75" customHeight="1" x14ac:dyDescent="0.25">
      <c r="N825" s="19"/>
      <c r="O825" s="19"/>
      <c r="P825" s="19"/>
      <c r="Q825" s="19"/>
      <c r="R825" s="19"/>
      <c r="S825" s="19"/>
      <c r="T825" s="19"/>
      <c r="U825" s="19"/>
      <c r="V825" s="19"/>
      <c r="W825" s="19"/>
      <c r="X825" s="19"/>
      <c r="Y825" s="19"/>
      <c r="Z825" s="19"/>
      <c r="AA825" s="19"/>
      <c r="AB825" s="19"/>
      <c r="AC825" s="19"/>
      <c r="AD825" s="19"/>
    </row>
    <row r="826" spans="14:30" ht="12.75" customHeight="1" x14ac:dyDescent="0.25">
      <c r="N826" s="19"/>
      <c r="O826" s="19"/>
      <c r="P826" s="19"/>
      <c r="Q826" s="19"/>
      <c r="R826" s="19"/>
      <c r="S826" s="19"/>
      <c r="T826" s="19"/>
      <c r="U826" s="19"/>
      <c r="V826" s="19"/>
      <c r="W826" s="19"/>
      <c r="X826" s="19"/>
      <c r="Y826" s="19"/>
      <c r="Z826" s="19"/>
      <c r="AA826" s="19"/>
      <c r="AB826" s="19"/>
      <c r="AC826" s="19"/>
      <c r="AD826" s="19"/>
    </row>
    <row r="827" spans="14:30" ht="12.75" customHeight="1" x14ac:dyDescent="0.25">
      <c r="N827" s="19"/>
      <c r="O827" s="19"/>
      <c r="P827" s="19"/>
      <c r="Q827" s="19"/>
      <c r="R827" s="19"/>
      <c r="S827" s="19"/>
      <c r="T827" s="19"/>
      <c r="U827" s="19"/>
      <c r="V827" s="19"/>
      <c r="W827" s="19"/>
      <c r="X827" s="19"/>
      <c r="Y827" s="19"/>
      <c r="Z827" s="19"/>
      <c r="AA827" s="19"/>
      <c r="AB827" s="19"/>
      <c r="AC827" s="19"/>
      <c r="AD827" s="19"/>
    </row>
    <row r="828" spans="14:30" ht="12.75" customHeight="1" x14ac:dyDescent="0.25">
      <c r="N828" s="19"/>
      <c r="O828" s="19"/>
      <c r="P828" s="19"/>
      <c r="Q828" s="19"/>
      <c r="R828" s="19"/>
      <c r="S828" s="19"/>
      <c r="T828" s="19"/>
      <c r="U828" s="19"/>
      <c r="V828" s="19"/>
      <c r="W828" s="19"/>
      <c r="X828" s="19"/>
      <c r="Y828" s="19"/>
      <c r="Z828" s="19"/>
      <c r="AA828" s="19"/>
      <c r="AB828" s="19"/>
      <c r="AC828" s="19"/>
      <c r="AD828" s="19"/>
    </row>
    <row r="829" spans="14:30" ht="12.75" customHeight="1" x14ac:dyDescent="0.25">
      <c r="N829" s="19"/>
      <c r="O829" s="19"/>
      <c r="P829" s="19"/>
      <c r="Q829" s="19"/>
      <c r="R829" s="19"/>
      <c r="S829" s="19"/>
      <c r="T829" s="19"/>
      <c r="U829" s="19"/>
      <c r="V829" s="19"/>
      <c r="W829" s="19"/>
      <c r="X829" s="19"/>
      <c r="Y829" s="19"/>
      <c r="Z829" s="19"/>
      <c r="AA829" s="19"/>
      <c r="AB829" s="19"/>
      <c r="AC829" s="19"/>
      <c r="AD829" s="19"/>
    </row>
    <row r="830" spans="14:30" ht="12.75" customHeight="1" x14ac:dyDescent="0.25">
      <c r="N830" s="19"/>
      <c r="O830" s="19"/>
      <c r="P830" s="19"/>
      <c r="Q830" s="19"/>
      <c r="R830" s="19"/>
      <c r="S830" s="19"/>
      <c r="T830" s="19"/>
      <c r="U830" s="19"/>
      <c r="V830" s="19"/>
      <c r="W830" s="19"/>
      <c r="X830" s="19"/>
      <c r="Y830" s="19"/>
      <c r="Z830" s="19"/>
      <c r="AA830" s="19"/>
      <c r="AB830" s="19"/>
      <c r="AC830" s="19"/>
      <c r="AD830" s="19"/>
    </row>
    <row r="831" spans="14:30" ht="12.75" customHeight="1" x14ac:dyDescent="0.25">
      <c r="N831" s="19"/>
      <c r="O831" s="19"/>
      <c r="P831" s="19"/>
      <c r="Q831" s="19"/>
      <c r="R831" s="19"/>
      <c r="S831" s="19"/>
      <c r="T831" s="19"/>
      <c r="U831" s="19"/>
      <c r="V831" s="19"/>
      <c r="W831" s="19"/>
      <c r="X831" s="19"/>
      <c r="Y831" s="19"/>
      <c r="Z831" s="19"/>
      <c r="AA831" s="19"/>
      <c r="AB831" s="19"/>
      <c r="AC831" s="19"/>
      <c r="AD831" s="19"/>
    </row>
    <row r="832" spans="14:30" ht="12.75" customHeight="1" x14ac:dyDescent="0.25">
      <c r="N832" s="19"/>
      <c r="O832" s="19"/>
      <c r="P832" s="19"/>
      <c r="Q832" s="19"/>
      <c r="R832" s="19"/>
      <c r="S832" s="19"/>
      <c r="T832" s="19"/>
      <c r="U832" s="19"/>
      <c r="V832" s="19"/>
      <c r="W832" s="19"/>
      <c r="X832" s="19"/>
      <c r="Y832" s="19"/>
      <c r="Z832" s="19"/>
      <c r="AA832" s="19"/>
      <c r="AB832" s="19"/>
      <c r="AC832" s="19"/>
      <c r="AD832" s="19"/>
    </row>
    <row r="833" spans="14:30" ht="12.75" customHeight="1" x14ac:dyDescent="0.25">
      <c r="N833" s="19"/>
      <c r="O833" s="19"/>
      <c r="P833" s="19"/>
      <c r="Q833" s="19"/>
      <c r="R833" s="19"/>
      <c r="S833" s="19"/>
      <c r="T833" s="19"/>
      <c r="U833" s="19"/>
      <c r="V833" s="19"/>
      <c r="W833" s="19"/>
      <c r="X833" s="19"/>
      <c r="Y833" s="19"/>
      <c r="Z833" s="19"/>
      <c r="AA833" s="19"/>
      <c r="AB833" s="19"/>
      <c r="AC833" s="19"/>
      <c r="AD833" s="19"/>
    </row>
    <row r="834" spans="14:30" ht="12.75" customHeight="1" x14ac:dyDescent="0.25">
      <c r="N834" s="19"/>
      <c r="O834" s="19"/>
      <c r="P834" s="19"/>
      <c r="Q834" s="19"/>
      <c r="R834" s="19"/>
      <c r="S834" s="19"/>
      <c r="T834" s="19"/>
      <c r="U834" s="19"/>
      <c r="V834" s="19"/>
      <c r="W834" s="19"/>
      <c r="X834" s="19"/>
      <c r="Y834" s="19"/>
      <c r="Z834" s="19"/>
      <c r="AA834" s="19"/>
      <c r="AB834" s="19"/>
      <c r="AC834" s="19"/>
      <c r="AD834" s="19"/>
    </row>
    <row r="835" spans="14:30" ht="12.75" customHeight="1" x14ac:dyDescent="0.25">
      <c r="N835" s="19"/>
      <c r="O835" s="19"/>
      <c r="P835" s="19"/>
      <c r="Q835" s="19"/>
      <c r="R835" s="19"/>
      <c r="S835" s="19"/>
      <c r="T835" s="19"/>
      <c r="U835" s="19"/>
      <c r="V835" s="19"/>
      <c r="W835" s="19"/>
      <c r="X835" s="19"/>
      <c r="Y835" s="19"/>
      <c r="Z835" s="19"/>
      <c r="AA835" s="19"/>
      <c r="AB835" s="19"/>
      <c r="AC835" s="19"/>
      <c r="AD835" s="19"/>
    </row>
    <row r="836" spans="14:30" ht="12.75" customHeight="1" x14ac:dyDescent="0.25">
      <c r="N836" s="19"/>
      <c r="O836" s="19"/>
      <c r="P836" s="19"/>
      <c r="Q836" s="19"/>
      <c r="R836" s="19"/>
      <c r="S836" s="19"/>
      <c r="T836" s="19"/>
      <c r="U836" s="19"/>
      <c r="V836" s="19"/>
      <c r="W836" s="19"/>
      <c r="X836" s="19"/>
      <c r="Y836" s="19"/>
      <c r="Z836" s="19"/>
      <c r="AA836" s="19"/>
      <c r="AB836" s="19"/>
      <c r="AC836" s="19"/>
      <c r="AD836" s="19"/>
    </row>
    <row r="837" spans="14:30" ht="12.75" customHeight="1" x14ac:dyDescent="0.25">
      <c r="N837" s="19"/>
      <c r="O837" s="19"/>
      <c r="P837" s="19"/>
      <c r="Q837" s="19"/>
      <c r="R837" s="19"/>
      <c r="S837" s="19"/>
      <c r="T837" s="19"/>
      <c r="U837" s="19"/>
      <c r="V837" s="19"/>
      <c r="W837" s="19"/>
      <c r="X837" s="19"/>
      <c r="Y837" s="19"/>
      <c r="Z837" s="19"/>
      <c r="AA837" s="19"/>
      <c r="AB837" s="19"/>
      <c r="AC837" s="19"/>
      <c r="AD837" s="19"/>
    </row>
    <row r="838" spans="14:30" ht="12.75" customHeight="1" x14ac:dyDescent="0.25">
      <c r="N838" s="19"/>
      <c r="O838" s="19"/>
      <c r="P838" s="19"/>
      <c r="Q838" s="19"/>
      <c r="R838" s="19"/>
      <c r="S838" s="19"/>
      <c r="T838" s="19"/>
      <c r="U838" s="19"/>
      <c r="V838" s="19"/>
      <c r="W838" s="19"/>
      <c r="X838" s="19"/>
      <c r="Y838" s="19"/>
      <c r="Z838" s="19"/>
      <c r="AA838" s="19"/>
      <c r="AB838" s="19"/>
      <c r="AC838" s="19"/>
      <c r="AD838" s="19"/>
    </row>
    <row r="839" spans="14:30" ht="12.75" customHeight="1" x14ac:dyDescent="0.25">
      <c r="N839" s="19"/>
      <c r="O839" s="19"/>
      <c r="P839" s="19"/>
      <c r="Q839" s="19"/>
      <c r="R839" s="19"/>
      <c r="S839" s="19"/>
      <c r="T839" s="19"/>
      <c r="U839" s="19"/>
      <c r="V839" s="19"/>
      <c r="W839" s="19"/>
      <c r="X839" s="19"/>
      <c r="Y839" s="19"/>
      <c r="Z839" s="19"/>
      <c r="AA839" s="19"/>
      <c r="AB839" s="19"/>
      <c r="AC839" s="19"/>
      <c r="AD839" s="19"/>
    </row>
    <row r="840" spans="14:30" ht="12.75" customHeight="1" x14ac:dyDescent="0.25">
      <c r="N840" s="19"/>
      <c r="O840" s="19"/>
      <c r="P840" s="19"/>
      <c r="Q840" s="19"/>
      <c r="R840" s="19"/>
      <c r="S840" s="19"/>
      <c r="T840" s="19"/>
      <c r="U840" s="19"/>
      <c r="V840" s="19"/>
      <c r="W840" s="19"/>
      <c r="X840" s="19"/>
      <c r="Y840" s="19"/>
      <c r="Z840" s="19"/>
      <c r="AA840" s="19"/>
      <c r="AB840" s="19"/>
      <c r="AC840" s="19"/>
      <c r="AD840" s="19"/>
    </row>
    <row r="841" spans="14:30" ht="12.75" customHeight="1" x14ac:dyDescent="0.25">
      <c r="N841" s="19"/>
      <c r="O841" s="19"/>
      <c r="P841" s="19"/>
      <c r="Q841" s="19"/>
      <c r="R841" s="19"/>
      <c r="S841" s="19"/>
      <c r="T841" s="19"/>
      <c r="U841" s="19"/>
      <c r="V841" s="19"/>
      <c r="W841" s="19"/>
      <c r="X841" s="19"/>
      <c r="Y841" s="19"/>
      <c r="Z841" s="19"/>
      <c r="AA841" s="19"/>
      <c r="AB841" s="19"/>
      <c r="AC841" s="19"/>
      <c r="AD841" s="19"/>
    </row>
    <row r="842" spans="14:30" ht="12.75" customHeight="1" x14ac:dyDescent="0.25">
      <c r="N842" s="19"/>
      <c r="O842" s="19"/>
      <c r="P842" s="19"/>
      <c r="Q842" s="19"/>
      <c r="R842" s="19"/>
      <c r="S842" s="19"/>
      <c r="T842" s="19"/>
      <c r="U842" s="19"/>
      <c r="V842" s="19"/>
      <c r="W842" s="19"/>
      <c r="X842" s="19"/>
      <c r="Y842" s="19"/>
      <c r="Z842" s="19"/>
      <c r="AA842" s="19"/>
      <c r="AB842" s="19"/>
      <c r="AC842" s="19"/>
      <c r="AD842" s="19"/>
    </row>
    <row r="843" spans="14:30" ht="12.75" customHeight="1" x14ac:dyDescent="0.25">
      <c r="N843" s="19"/>
      <c r="O843" s="19"/>
      <c r="P843" s="19"/>
      <c r="Q843" s="19"/>
      <c r="R843" s="19"/>
      <c r="S843" s="19"/>
      <c r="T843" s="19"/>
      <c r="U843" s="19"/>
      <c r="V843" s="19"/>
      <c r="W843" s="19"/>
      <c r="X843" s="19"/>
      <c r="Y843" s="19"/>
      <c r="Z843" s="19"/>
      <c r="AA843" s="19"/>
      <c r="AB843" s="19"/>
      <c r="AC843" s="19"/>
      <c r="AD843" s="19"/>
    </row>
    <row r="844" spans="14:30" ht="12.75" customHeight="1" x14ac:dyDescent="0.25">
      <c r="N844" s="19"/>
      <c r="O844" s="19"/>
      <c r="P844" s="19"/>
      <c r="Q844" s="19"/>
      <c r="R844" s="19"/>
      <c r="S844" s="19"/>
      <c r="T844" s="19"/>
      <c r="U844" s="19"/>
      <c r="V844" s="19"/>
      <c r="W844" s="19"/>
      <c r="X844" s="19"/>
      <c r="Y844" s="19"/>
      <c r="Z844" s="19"/>
      <c r="AA844" s="19"/>
      <c r="AB844" s="19"/>
      <c r="AC844" s="19"/>
      <c r="AD844" s="19"/>
    </row>
    <row r="845" spans="14:30" ht="12.75" customHeight="1" x14ac:dyDescent="0.25">
      <c r="N845" s="19"/>
      <c r="O845" s="19"/>
      <c r="P845" s="19"/>
      <c r="Q845" s="19"/>
      <c r="R845" s="19"/>
      <c r="S845" s="19"/>
      <c r="T845" s="19"/>
      <c r="U845" s="19"/>
      <c r="V845" s="19"/>
      <c r="W845" s="19"/>
      <c r="X845" s="19"/>
      <c r="Y845" s="19"/>
      <c r="Z845" s="19"/>
      <c r="AA845" s="19"/>
      <c r="AB845" s="19"/>
      <c r="AC845" s="19"/>
      <c r="AD845" s="19"/>
    </row>
    <row r="846" spans="14:30" ht="12.75" customHeight="1" x14ac:dyDescent="0.25">
      <c r="N846" s="19"/>
      <c r="O846" s="19"/>
      <c r="P846" s="19"/>
      <c r="Q846" s="19"/>
      <c r="R846" s="19"/>
      <c r="S846" s="19"/>
      <c r="T846" s="19"/>
      <c r="U846" s="19"/>
      <c r="V846" s="19"/>
      <c r="W846" s="19"/>
      <c r="X846" s="19"/>
      <c r="Y846" s="19"/>
      <c r="Z846" s="19"/>
      <c r="AA846" s="19"/>
      <c r="AB846" s="19"/>
      <c r="AC846" s="19"/>
      <c r="AD846" s="19"/>
    </row>
    <row r="847" spans="14:30" ht="12.75" customHeight="1" x14ac:dyDescent="0.25">
      <c r="N847" s="19"/>
      <c r="O847" s="19"/>
      <c r="P847" s="19"/>
      <c r="Q847" s="19"/>
      <c r="R847" s="19"/>
      <c r="S847" s="19"/>
      <c r="T847" s="19"/>
      <c r="U847" s="19"/>
      <c r="V847" s="19"/>
      <c r="W847" s="19"/>
      <c r="X847" s="19"/>
      <c r="Y847" s="19"/>
      <c r="Z847" s="19"/>
      <c r="AA847" s="19"/>
      <c r="AB847" s="19"/>
      <c r="AC847" s="19"/>
      <c r="AD847" s="19"/>
    </row>
    <row r="848" spans="14:30" ht="12.75" customHeight="1" x14ac:dyDescent="0.25">
      <c r="N848" s="19"/>
      <c r="O848" s="19"/>
      <c r="P848" s="19"/>
      <c r="Q848" s="19"/>
      <c r="R848" s="19"/>
      <c r="S848" s="19"/>
      <c r="T848" s="19"/>
      <c r="U848" s="19"/>
      <c r="V848" s="19"/>
      <c r="W848" s="19"/>
      <c r="X848" s="19"/>
      <c r="Y848" s="19"/>
      <c r="Z848" s="19"/>
      <c r="AA848" s="19"/>
      <c r="AB848" s="19"/>
      <c r="AC848" s="19"/>
      <c r="AD848" s="19"/>
    </row>
    <row r="849" spans="14:30" ht="12.75" customHeight="1" x14ac:dyDescent="0.25">
      <c r="N849" s="19"/>
      <c r="O849" s="19"/>
      <c r="P849" s="19"/>
      <c r="Q849" s="19"/>
      <c r="R849" s="19"/>
      <c r="S849" s="19"/>
      <c r="T849" s="19"/>
      <c r="U849" s="19"/>
      <c r="V849" s="19"/>
      <c r="W849" s="19"/>
      <c r="X849" s="19"/>
      <c r="Y849" s="19"/>
      <c r="Z849" s="19"/>
      <c r="AA849" s="19"/>
      <c r="AB849" s="19"/>
      <c r="AC849" s="19"/>
      <c r="AD849" s="19"/>
    </row>
    <row r="850" spans="14:30" ht="12.75" customHeight="1" x14ac:dyDescent="0.25">
      <c r="N850" s="19"/>
      <c r="O850" s="19"/>
      <c r="P850" s="19"/>
      <c r="Q850" s="19"/>
      <c r="R850" s="19"/>
      <c r="S850" s="19"/>
      <c r="T850" s="19"/>
      <c r="U850" s="19"/>
      <c r="V850" s="19"/>
      <c r="W850" s="19"/>
      <c r="X850" s="19"/>
      <c r="Y850" s="19"/>
      <c r="Z850" s="19"/>
      <c r="AA850" s="19"/>
      <c r="AB850" s="19"/>
      <c r="AC850" s="19"/>
      <c r="AD850" s="19"/>
    </row>
    <row r="851" spans="14:30" ht="12.75" customHeight="1" x14ac:dyDescent="0.25">
      <c r="N851" s="19"/>
      <c r="O851" s="19"/>
      <c r="P851" s="19"/>
      <c r="Q851" s="19"/>
      <c r="R851" s="19"/>
      <c r="S851" s="19"/>
      <c r="T851" s="19"/>
      <c r="U851" s="19"/>
      <c r="V851" s="19"/>
      <c r="W851" s="19"/>
      <c r="X851" s="19"/>
      <c r="Y851" s="19"/>
      <c r="Z851" s="19"/>
      <c r="AA851" s="19"/>
      <c r="AB851" s="19"/>
      <c r="AC851" s="19"/>
      <c r="AD851" s="19"/>
    </row>
    <row r="852" spans="14:30" ht="12.75" customHeight="1" x14ac:dyDescent="0.25">
      <c r="N852" s="19"/>
      <c r="O852" s="19"/>
      <c r="P852" s="19"/>
      <c r="Q852" s="19"/>
      <c r="R852" s="19"/>
      <c r="S852" s="19"/>
      <c r="T852" s="19"/>
      <c r="U852" s="19"/>
      <c r="V852" s="19"/>
      <c r="W852" s="19"/>
      <c r="X852" s="19"/>
      <c r="Y852" s="19"/>
      <c r="Z852" s="19"/>
      <c r="AA852" s="19"/>
      <c r="AB852" s="19"/>
      <c r="AC852" s="19"/>
      <c r="AD852" s="19"/>
    </row>
    <row r="853" spans="14:30" ht="12.75" customHeight="1" x14ac:dyDescent="0.25">
      <c r="N853" s="19"/>
      <c r="O853" s="19"/>
      <c r="P853" s="19"/>
      <c r="Q853" s="19"/>
      <c r="R853" s="19"/>
      <c r="S853" s="19"/>
      <c r="T853" s="19"/>
      <c r="U853" s="19"/>
      <c r="V853" s="19"/>
      <c r="W853" s="19"/>
      <c r="X853" s="19"/>
      <c r="Y853" s="19"/>
      <c r="Z853" s="19"/>
      <c r="AA853" s="19"/>
      <c r="AB853" s="19"/>
      <c r="AC853" s="19"/>
      <c r="AD853" s="19"/>
    </row>
    <row r="854" spans="14:30" ht="12.75" customHeight="1" x14ac:dyDescent="0.25">
      <c r="N854" s="19"/>
      <c r="O854" s="19"/>
      <c r="P854" s="19"/>
      <c r="Q854" s="19"/>
      <c r="R854" s="19"/>
      <c r="S854" s="19"/>
      <c r="T854" s="19"/>
      <c r="U854" s="19"/>
      <c r="V854" s="19"/>
      <c r="W854" s="19"/>
      <c r="X854" s="19"/>
      <c r="Y854" s="19"/>
      <c r="Z854" s="19"/>
      <c r="AA854" s="19"/>
      <c r="AB854" s="19"/>
      <c r="AC854" s="19"/>
      <c r="AD854" s="19"/>
    </row>
    <row r="855" spans="14:30" ht="12.75" customHeight="1" x14ac:dyDescent="0.25">
      <c r="N855" s="19"/>
      <c r="O855" s="19"/>
      <c r="P855" s="19"/>
      <c r="Q855" s="19"/>
      <c r="R855" s="19"/>
      <c r="S855" s="19"/>
      <c r="T855" s="19"/>
      <c r="U855" s="19"/>
      <c r="V855" s="19"/>
      <c r="W855" s="19"/>
      <c r="X855" s="19"/>
      <c r="Y855" s="19"/>
      <c r="Z855" s="19"/>
      <c r="AA855" s="19"/>
      <c r="AB855" s="19"/>
      <c r="AC855" s="19"/>
      <c r="AD855" s="19"/>
    </row>
    <row r="856" spans="14:30" ht="12.75" customHeight="1" x14ac:dyDescent="0.25">
      <c r="N856" s="19"/>
      <c r="O856" s="19"/>
      <c r="P856" s="19"/>
      <c r="Q856" s="19"/>
      <c r="R856" s="19"/>
      <c r="S856" s="19"/>
      <c r="T856" s="19"/>
      <c r="U856" s="19"/>
      <c r="V856" s="19"/>
      <c r="W856" s="19"/>
      <c r="X856" s="19"/>
      <c r="Y856" s="19"/>
      <c r="Z856" s="19"/>
      <c r="AA856" s="19"/>
      <c r="AB856" s="19"/>
      <c r="AC856" s="19"/>
      <c r="AD856" s="19"/>
    </row>
    <row r="857" spans="14:30" ht="12.75" customHeight="1" x14ac:dyDescent="0.25">
      <c r="N857" s="19"/>
      <c r="O857" s="19"/>
      <c r="P857" s="19"/>
      <c r="Q857" s="19"/>
      <c r="R857" s="19"/>
      <c r="S857" s="19"/>
      <c r="T857" s="19"/>
      <c r="U857" s="19"/>
      <c r="V857" s="19"/>
      <c r="W857" s="19"/>
      <c r="X857" s="19"/>
      <c r="Y857" s="19"/>
      <c r="Z857" s="19"/>
      <c r="AA857" s="19"/>
      <c r="AB857" s="19"/>
      <c r="AC857" s="19"/>
      <c r="AD857" s="19"/>
    </row>
    <row r="858" spans="14:30" ht="12.75" customHeight="1" x14ac:dyDescent="0.25">
      <c r="N858" s="19"/>
      <c r="O858" s="19"/>
      <c r="P858" s="19"/>
      <c r="Q858" s="19"/>
      <c r="R858" s="19"/>
      <c r="S858" s="19"/>
      <c r="T858" s="19"/>
      <c r="U858" s="19"/>
      <c r="V858" s="19"/>
      <c r="W858" s="19"/>
      <c r="X858" s="19"/>
      <c r="Y858" s="19"/>
      <c r="Z858" s="19"/>
      <c r="AA858" s="19"/>
      <c r="AB858" s="19"/>
      <c r="AC858" s="19"/>
      <c r="AD858" s="19"/>
    </row>
    <row r="859" spans="14:30" ht="12.75" customHeight="1" x14ac:dyDescent="0.25">
      <c r="N859" s="19"/>
      <c r="O859" s="19"/>
      <c r="P859" s="19"/>
      <c r="Q859" s="19"/>
      <c r="R859" s="19"/>
      <c r="S859" s="19"/>
      <c r="T859" s="19"/>
      <c r="U859" s="19"/>
      <c r="V859" s="19"/>
      <c r="W859" s="19"/>
      <c r="X859" s="19"/>
      <c r="Y859" s="19"/>
      <c r="Z859" s="19"/>
      <c r="AA859" s="19"/>
      <c r="AB859" s="19"/>
      <c r="AC859" s="19"/>
      <c r="AD859" s="19"/>
    </row>
    <row r="860" spans="14:30" ht="12.75" customHeight="1" x14ac:dyDescent="0.25">
      <c r="N860" s="19"/>
      <c r="O860" s="19"/>
      <c r="P860" s="19"/>
      <c r="Q860" s="19"/>
      <c r="R860" s="19"/>
      <c r="S860" s="19"/>
      <c r="T860" s="19"/>
      <c r="U860" s="19"/>
      <c r="V860" s="19"/>
      <c r="W860" s="19"/>
      <c r="X860" s="19"/>
      <c r="Y860" s="19"/>
      <c r="Z860" s="19"/>
      <c r="AA860" s="19"/>
      <c r="AB860" s="19"/>
      <c r="AC860" s="19"/>
      <c r="AD860" s="19"/>
    </row>
    <row r="861" spans="14:30" ht="12.75" customHeight="1" x14ac:dyDescent="0.25">
      <c r="N861" s="19"/>
      <c r="O861" s="19"/>
      <c r="P861" s="19"/>
      <c r="Q861" s="19"/>
      <c r="R861" s="19"/>
      <c r="S861" s="19"/>
      <c r="T861" s="19"/>
      <c r="U861" s="19"/>
      <c r="V861" s="19"/>
      <c r="W861" s="19"/>
      <c r="X861" s="19"/>
      <c r="Y861" s="19"/>
      <c r="Z861" s="19"/>
      <c r="AA861" s="19"/>
      <c r="AB861" s="19"/>
      <c r="AC861" s="19"/>
      <c r="AD861" s="19"/>
    </row>
    <row r="862" spans="14:30" ht="12.75" customHeight="1" x14ac:dyDescent="0.25">
      <c r="N862" s="19"/>
      <c r="O862" s="19"/>
      <c r="P862" s="19"/>
      <c r="Q862" s="19"/>
      <c r="R862" s="19"/>
      <c r="S862" s="19"/>
      <c r="T862" s="19"/>
      <c r="U862" s="19"/>
      <c r="V862" s="19"/>
      <c r="W862" s="19"/>
      <c r="X862" s="19"/>
      <c r="Y862" s="19"/>
      <c r="Z862" s="19"/>
      <c r="AA862" s="19"/>
      <c r="AB862" s="19"/>
      <c r="AC862" s="19"/>
      <c r="AD862" s="19"/>
    </row>
    <row r="863" spans="14:30" ht="12.75" customHeight="1" x14ac:dyDescent="0.25">
      <c r="N863" s="19"/>
      <c r="O863" s="19"/>
      <c r="P863" s="19"/>
      <c r="Q863" s="19"/>
      <c r="R863" s="19"/>
      <c r="S863" s="19"/>
      <c r="T863" s="19"/>
      <c r="U863" s="19"/>
      <c r="V863" s="19"/>
      <c r="W863" s="19"/>
      <c r="X863" s="19"/>
      <c r="Y863" s="19"/>
      <c r="Z863" s="19"/>
      <c r="AA863" s="19"/>
      <c r="AB863" s="19"/>
      <c r="AC863" s="19"/>
      <c r="AD863" s="19"/>
    </row>
    <row r="864" spans="14:30" ht="12.75" customHeight="1" x14ac:dyDescent="0.25">
      <c r="N864" s="19"/>
      <c r="O864" s="19"/>
      <c r="P864" s="19"/>
      <c r="Q864" s="19"/>
      <c r="R864" s="19"/>
      <c r="S864" s="19"/>
      <c r="T864" s="19"/>
      <c r="U864" s="19"/>
      <c r="V864" s="19"/>
      <c r="W864" s="19"/>
      <c r="X864" s="19"/>
      <c r="Y864" s="19"/>
      <c r="Z864" s="19"/>
      <c r="AA864" s="19"/>
      <c r="AB864" s="19"/>
      <c r="AC864" s="19"/>
      <c r="AD864" s="19"/>
    </row>
    <row r="865" spans="14:30" ht="12.75" customHeight="1" x14ac:dyDescent="0.25">
      <c r="N865" s="19"/>
      <c r="O865" s="19"/>
      <c r="P865" s="19"/>
      <c r="Q865" s="19"/>
      <c r="R865" s="19"/>
      <c r="S865" s="19"/>
      <c r="T865" s="19"/>
      <c r="U865" s="19"/>
      <c r="V865" s="19"/>
      <c r="W865" s="19"/>
      <c r="X865" s="19"/>
      <c r="Y865" s="19"/>
      <c r="Z865" s="19"/>
      <c r="AA865" s="19"/>
      <c r="AB865" s="19"/>
      <c r="AC865" s="19"/>
      <c r="AD865" s="19"/>
    </row>
    <row r="866" spans="14:30" ht="12.75" customHeight="1" x14ac:dyDescent="0.25">
      <c r="N866" s="19"/>
      <c r="O866" s="19"/>
      <c r="P866" s="19"/>
      <c r="Q866" s="19"/>
      <c r="R866" s="19"/>
      <c r="S866" s="19"/>
      <c r="T866" s="19"/>
      <c r="U866" s="19"/>
      <c r="V866" s="19"/>
      <c r="W866" s="19"/>
      <c r="X866" s="19"/>
      <c r="Y866" s="19"/>
      <c r="Z866" s="19"/>
      <c r="AA866" s="19"/>
      <c r="AB866" s="19"/>
      <c r="AC866" s="19"/>
      <c r="AD866" s="19"/>
    </row>
    <row r="867" spans="14:30" ht="12.75" customHeight="1" x14ac:dyDescent="0.25">
      <c r="N867" s="19"/>
      <c r="O867" s="19"/>
      <c r="P867" s="19"/>
      <c r="Q867" s="19"/>
      <c r="R867" s="19"/>
      <c r="S867" s="19"/>
      <c r="T867" s="19"/>
      <c r="U867" s="19"/>
      <c r="V867" s="19"/>
      <c r="W867" s="19"/>
      <c r="X867" s="19"/>
      <c r="Y867" s="19"/>
      <c r="Z867" s="19"/>
      <c r="AA867" s="19"/>
      <c r="AB867" s="19"/>
      <c r="AC867" s="19"/>
      <c r="AD867" s="19"/>
    </row>
    <row r="868" spans="14:30" ht="12.75" customHeight="1" x14ac:dyDescent="0.25">
      <c r="N868" s="19"/>
      <c r="O868" s="19"/>
      <c r="P868" s="19"/>
      <c r="Q868" s="19"/>
      <c r="R868" s="19"/>
      <c r="S868" s="19"/>
      <c r="T868" s="19"/>
      <c r="U868" s="19"/>
      <c r="V868" s="19"/>
      <c r="W868" s="19"/>
      <c r="X868" s="19"/>
      <c r="Y868" s="19"/>
      <c r="Z868" s="19"/>
      <c r="AA868" s="19"/>
      <c r="AB868" s="19"/>
      <c r="AC868" s="19"/>
      <c r="AD868" s="19"/>
    </row>
    <row r="869" spans="14:30" ht="12.75" customHeight="1" x14ac:dyDescent="0.25">
      <c r="N869" s="19"/>
      <c r="O869" s="19"/>
      <c r="P869" s="19"/>
      <c r="Q869" s="19"/>
      <c r="R869" s="19"/>
      <c r="S869" s="19"/>
      <c r="T869" s="19"/>
      <c r="U869" s="19"/>
      <c r="V869" s="19"/>
      <c r="W869" s="19"/>
      <c r="X869" s="19"/>
      <c r="Y869" s="19"/>
      <c r="Z869" s="19"/>
      <c r="AA869" s="19"/>
      <c r="AB869" s="19"/>
      <c r="AC869" s="19"/>
      <c r="AD869" s="19"/>
    </row>
    <row r="870" spans="14:30" ht="12.75" customHeight="1" x14ac:dyDescent="0.25">
      <c r="N870" s="19"/>
      <c r="O870" s="19"/>
      <c r="P870" s="19"/>
      <c r="Q870" s="19"/>
      <c r="R870" s="19"/>
      <c r="S870" s="19"/>
      <c r="T870" s="19"/>
      <c r="U870" s="19"/>
      <c r="V870" s="19"/>
      <c r="W870" s="19"/>
      <c r="X870" s="19"/>
      <c r="Y870" s="19"/>
      <c r="Z870" s="19"/>
      <c r="AA870" s="19"/>
      <c r="AB870" s="19"/>
      <c r="AC870" s="19"/>
      <c r="AD870" s="19"/>
    </row>
    <row r="871" spans="14:30" ht="12.75" customHeight="1" x14ac:dyDescent="0.25">
      <c r="N871" s="19"/>
      <c r="O871" s="19"/>
      <c r="P871" s="19"/>
      <c r="Q871" s="19"/>
      <c r="R871" s="19"/>
      <c r="S871" s="19"/>
      <c r="T871" s="19"/>
      <c r="U871" s="19"/>
      <c r="V871" s="19"/>
      <c r="W871" s="19"/>
      <c r="X871" s="19"/>
      <c r="Y871" s="19"/>
      <c r="Z871" s="19"/>
      <c r="AA871" s="19"/>
      <c r="AB871" s="19"/>
      <c r="AC871" s="19"/>
      <c r="AD871" s="19"/>
    </row>
    <row r="872" spans="14:30" ht="12.75" customHeight="1" x14ac:dyDescent="0.25">
      <c r="N872" s="19"/>
      <c r="O872" s="19"/>
      <c r="P872" s="19"/>
      <c r="Q872" s="19"/>
      <c r="R872" s="19"/>
      <c r="S872" s="19"/>
      <c r="T872" s="19"/>
      <c r="U872" s="19"/>
      <c r="V872" s="19"/>
      <c r="W872" s="19"/>
      <c r="X872" s="19"/>
      <c r="Y872" s="19"/>
      <c r="Z872" s="19"/>
      <c r="AA872" s="19"/>
      <c r="AB872" s="19"/>
      <c r="AC872" s="19"/>
      <c r="AD872" s="19"/>
    </row>
    <row r="873" spans="14:30" ht="12.75" customHeight="1" x14ac:dyDescent="0.25">
      <c r="N873" s="19"/>
      <c r="O873" s="19"/>
      <c r="P873" s="19"/>
      <c r="Q873" s="19"/>
      <c r="R873" s="19"/>
      <c r="S873" s="19"/>
      <c r="T873" s="19"/>
      <c r="U873" s="19"/>
      <c r="V873" s="19"/>
      <c r="W873" s="19"/>
      <c r="X873" s="19"/>
      <c r="Y873" s="19"/>
      <c r="Z873" s="19"/>
      <c r="AA873" s="19"/>
      <c r="AB873" s="19"/>
      <c r="AC873" s="19"/>
      <c r="AD873" s="19"/>
    </row>
    <row r="874" spans="14:30" ht="12.75" customHeight="1" x14ac:dyDescent="0.25">
      <c r="N874" s="19"/>
      <c r="O874" s="19"/>
      <c r="P874" s="19"/>
      <c r="Q874" s="19"/>
      <c r="R874" s="19"/>
      <c r="S874" s="19"/>
      <c r="T874" s="19"/>
      <c r="U874" s="19"/>
      <c r="V874" s="19"/>
      <c r="W874" s="19"/>
      <c r="X874" s="19"/>
      <c r="Y874" s="19"/>
      <c r="Z874" s="19"/>
      <c r="AA874" s="19"/>
      <c r="AB874" s="19"/>
      <c r="AC874" s="19"/>
      <c r="AD874" s="19"/>
    </row>
    <row r="875" spans="14:30" ht="12.75" customHeight="1" x14ac:dyDescent="0.25">
      <c r="N875" s="19"/>
      <c r="O875" s="19"/>
      <c r="P875" s="19"/>
      <c r="Q875" s="19"/>
      <c r="R875" s="19"/>
      <c r="S875" s="19"/>
      <c r="T875" s="19"/>
      <c r="U875" s="19"/>
      <c r="V875" s="19"/>
      <c r="W875" s="19"/>
      <c r="X875" s="19"/>
      <c r="Y875" s="19"/>
      <c r="Z875" s="19"/>
      <c r="AA875" s="19"/>
      <c r="AB875" s="19"/>
      <c r="AC875" s="19"/>
      <c r="AD875" s="19"/>
    </row>
    <row r="876" spans="14:30" ht="12.75" customHeight="1" x14ac:dyDescent="0.25">
      <c r="N876" s="19"/>
      <c r="O876" s="19"/>
      <c r="P876" s="19"/>
      <c r="Q876" s="19"/>
      <c r="R876" s="19"/>
      <c r="S876" s="19"/>
      <c r="T876" s="19"/>
      <c r="U876" s="19"/>
      <c r="V876" s="19"/>
      <c r="W876" s="19"/>
      <c r="X876" s="19"/>
      <c r="Y876" s="19"/>
      <c r="Z876" s="19"/>
      <c r="AA876" s="19"/>
      <c r="AB876" s="19"/>
      <c r="AC876" s="19"/>
      <c r="AD876" s="19"/>
    </row>
    <row r="877" spans="14:30" ht="12.75" customHeight="1" x14ac:dyDescent="0.25">
      <c r="N877" s="19"/>
      <c r="O877" s="19"/>
      <c r="P877" s="19"/>
      <c r="Q877" s="19"/>
      <c r="R877" s="19"/>
      <c r="S877" s="19"/>
      <c r="T877" s="19"/>
      <c r="U877" s="19"/>
      <c r="V877" s="19"/>
      <c r="W877" s="19"/>
      <c r="X877" s="19"/>
      <c r="Y877" s="19"/>
      <c r="Z877" s="19"/>
      <c r="AA877" s="19"/>
      <c r="AB877" s="19"/>
      <c r="AC877" s="19"/>
      <c r="AD877" s="19"/>
    </row>
    <row r="878" spans="14:30" ht="12.75" customHeight="1" x14ac:dyDescent="0.25">
      <c r="N878" s="19"/>
      <c r="O878" s="19"/>
      <c r="P878" s="19"/>
      <c r="Q878" s="19"/>
      <c r="R878" s="19"/>
      <c r="S878" s="19"/>
      <c r="T878" s="19"/>
      <c r="U878" s="19"/>
      <c r="V878" s="19"/>
      <c r="W878" s="19"/>
      <c r="X878" s="19"/>
      <c r="Y878" s="19"/>
      <c r="Z878" s="19"/>
      <c r="AA878" s="19"/>
      <c r="AB878" s="19"/>
      <c r="AC878" s="19"/>
      <c r="AD878" s="19"/>
    </row>
    <row r="879" spans="14:30" ht="12.75" customHeight="1" x14ac:dyDescent="0.25">
      <c r="N879" s="19"/>
      <c r="O879" s="19"/>
      <c r="P879" s="19"/>
      <c r="Q879" s="19"/>
      <c r="R879" s="19"/>
      <c r="S879" s="19"/>
      <c r="T879" s="19"/>
      <c r="U879" s="19"/>
      <c r="V879" s="19"/>
      <c r="W879" s="19"/>
      <c r="X879" s="19"/>
      <c r="Y879" s="19"/>
      <c r="Z879" s="19"/>
      <c r="AA879" s="19"/>
      <c r="AB879" s="19"/>
      <c r="AC879" s="19"/>
      <c r="AD879" s="19"/>
    </row>
    <row r="880" spans="14:30" ht="12.75" customHeight="1" x14ac:dyDescent="0.25">
      <c r="N880" s="19"/>
      <c r="O880" s="19"/>
      <c r="P880" s="19"/>
      <c r="Q880" s="19"/>
      <c r="R880" s="19"/>
      <c r="S880" s="19"/>
      <c r="T880" s="19"/>
      <c r="U880" s="19"/>
      <c r="V880" s="19"/>
      <c r="W880" s="19"/>
      <c r="X880" s="19"/>
      <c r="Y880" s="19"/>
      <c r="Z880" s="19"/>
      <c r="AA880" s="19"/>
      <c r="AB880" s="19"/>
      <c r="AC880" s="19"/>
      <c r="AD880" s="19"/>
    </row>
    <row r="881" spans="14:30" ht="12.75" customHeight="1" x14ac:dyDescent="0.25">
      <c r="N881" s="19"/>
      <c r="O881" s="19"/>
      <c r="P881" s="19"/>
      <c r="Q881" s="19"/>
      <c r="R881" s="19"/>
      <c r="S881" s="19"/>
      <c r="T881" s="19"/>
      <c r="U881" s="19"/>
      <c r="V881" s="19"/>
      <c r="W881" s="19"/>
      <c r="X881" s="19"/>
      <c r="Y881" s="19"/>
      <c r="Z881" s="19"/>
      <c r="AA881" s="19"/>
      <c r="AB881" s="19"/>
      <c r="AC881" s="19"/>
      <c r="AD881" s="19"/>
    </row>
    <row r="882" spans="14:30" ht="12.75" customHeight="1" x14ac:dyDescent="0.25">
      <c r="N882" s="19"/>
      <c r="O882" s="19"/>
      <c r="P882" s="19"/>
      <c r="Q882" s="19"/>
      <c r="R882" s="19"/>
      <c r="S882" s="19"/>
      <c r="T882" s="19"/>
      <c r="U882" s="19"/>
      <c r="V882" s="19"/>
      <c r="W882" s="19"/>
      <c r="X882" s="19"/>
      <c r="Y882" s="19"/>
      <c r="Z882" s="19"/>
      <c r="AA882" s="19"/>
      <c r="AB882" s="19"/>
      <c r="AC882" s="19"/>
      <c r="AD882" s="19"/>
    </row>
    <row r="883" spans="14:30" ht="12.75" customHeight="1" x14ac:dyDescent="0.25">
      <c r="N883" s="19"/>
      <c r="O883" s="19"/>
      <c r="P883" s="19"/>
      <c r="Q883" s="19"/>
      <c r="R883" s="19"/>
      <c r="S883" s="19"/>
      <c r="T883" s="19"/>
      <c r="U883" s="19"/>
      <c r="V883" s="19"/>
      <c r="W883" s="19"/>
      <c r="X883" s="19"/>
      <c r="Y883" s="19"/>
      <c r="Z883" s="19"/>
      <c r="AA883" s="19"/>
      <c r="AB883" s="19"/>
      <c r="AC883" s="19"/>
      <c r="AD883" s="19"/>
    </row>
    <row r="884" spans="14:30" ht="12.75" customHeight="1" x14ac:dyDescent="0.25">
      <c r="N884" s="19"/>
      <c r="O884" s="19"/>
      <c r="P884" s="19"/>
      <c r="Q884" s="19"/>
      <c r="R884" s="19"/>
      <c r="S884" s="19"/>
      <c r="T884" s="19"/>
      <c r="U884" s="19"/>
      <c r="V884" s="19"/>
      <c r="W884" s="19"/>
      <c r="X884" s="19"/>
      <c r="Y884" s="19"/>
      <c r="Z884" s="19"/>
      <c r="AA884" s="19"/>
      <c r="AB884" s="19"/>
      <c r="AC884" s="19"/>
      <c r="AD884" s="19"/>
    </row>
    <row r="885" spans="14:30" ht="12.75" customHeight="1" x14ac:dyDescent="0.25">
      <c r="N885" s="19"/>
      <c r="O885" s="19"/>
      <c r="P885" s="19"/>
      <c r="Q885" s="19"/>
      <c r="R885" s="19"/>
      <c r="S885" s="19"/>
      <c r="T885" s="19"/>
      <c r="U885" s="19"/>
      <c r="V885" s="19"/>
      <c r="W885" s="19"/>
      <c r="X885" s="19"/>
      <c r="Y885" s="19"/>
      <c r="Z885" s="19"/>
      <c r="AA885" s="19"/>
      <c r="AB885" s="19"/>
      <c r="AC885" s="19"/>
      <c r="AD885" s="19"/>
    </row>
    <row r="886" spans="14:30" ht="12.75" customHeight="1" x14ac:dyDescent="0.25">
      <c r="N886" s="19"/>
      <c r="O886" s="19"/>
      <c r="P886" s="19"/>
      <c r="Q886" s="19"/>
      <c r="R886" s="19"/>
      <c r="S886" s="19"/>
      <c r="T886" s="19"/>
      <c r="U886" s="19"/>
      <c r="V886" s="19"/>
      <c r="W886" s="19"/>
      <c r="X886" s="19"/>
      <c r="Y886" s="19"/>
      <c r="Z886" s="19"/>
      <c r="AA886" s="19"/>
      <c r="AB886" s="19"/>
      <c r="AC886" s="19"/>
      <c r="AD886" s="19"/>
    </row>
    <row r="887" spans="14:30" ht="12.75" customHeight="1" x14ac:dyDescent="0.25">
      <c r="N887" s="19"/>
      <c r="O887" s="19"/>
      <c r="P887" s="19"/>
      <c r="Q887" s="19"/>
      <c r="R887" s="19"/>
      <c r="S887" s="19"/>
      <c r="T887" s="19"/>
      <c r="U887" s="19"/>
      <c r="V887" s="19"/>
      <c r="W887" s="19"/>
      <c r="X887" s="19"/>
      <c r="Y887" s="19"/>
      <c r="Z887" s="19"/>
      <c r="AA887" s="19"/>
      <c r="AB887" s="19"/>
      <c r="AC887" s="19"/>
      <c r="AD887" s="19"/>
    </row>
    <row r="888" spans="14:30" ht="12.75" customHeight="1" x14ac:dyDescent="0.25">
      <c r="N888" s="19"/>
      <c r="O888" s="19"/>
      <c r="P888" s="19"/>
      <c r="Q888" s="19"/>
      <c r="R888" s="19"/>
      <c r="S888" s="19"/>
      <c r="T888" s="19"/>
      <c r="U888" s="19"/>
      <c r="V888" s="19"/>
      <c r="W888" s="19"/>
      <c r="X888" s="19"/>
      <c r="Y888" s="19"/>
      <c r="Z888" s="19"/>
      <c r="AA888" s="19"/>
      <c r="AB888" s="19"/>
      <c r="AC888" s="19"/>
      <c r="AD888" s="19"/>
    </row>
    <row r="889" spans="14:30" ht="12.75" customHeight="1" x14ac:dyDescent="0.25">
      <c r="N889" s="19"/>
      <c r="O889" s="19"/>
      <c r="P889" s="19"/>
      <c r="Q889" s="19"/>
      <c r="R889" s="19"/>
      <c r="S889" s="19"/>
      <c r="T889" s="19"/>
      <c r="U889" s="19"/>
      <c r="V889" s="19"/>
      <c r="W889" s="19"/>
      <c r="X889" s="19"/>
      <c r="Y889" s="19"/>
      <c r="Z889" s="19"/>
      <c r="AA889" s="19"/>
      <c r="AB889" s="19"/>
      <c r="AC889" s="19"/>
      <c r="AD889" s="19"/>
    </row>
    <row r="890" spans="14:30" ht="12.75" customHeight="1" x14ac:dyDescent="0.25">
      <c r="N890" s="19"/>
      <c r="O890" s="19"/>
      <c r="P890" s="19"/>
      <c r="Q890" s="19"/>
      <c r="R890" s="19"/>
      <c r="S890" s="19"/>
      <c r="T890" s="19"/>
      <c r="U890" s="19"/>
      <c r="V890" s="19"/>
      <c r="W890" s="19"/>
      <c r="X890" s="19"/>
      <c r="Y890" s="19"/>
      <c r="Z890" s="19"/>
      <c r="AA890" s="19"/>
      <c r="AB890" s="19"/>
      <c r="AC890" s="19"/>
      <c r="AD890" s="19"/>
    </row>
    <row r="891" spans="14:30" ht="12.75" customHeight="1" x14ac:dyDescent="0.25">
      <c r="N891" s="19"/>
      <c r="O891" s="19"/>
      <c r="P891" s="19"/>
      <c r="Q891" s="19"/>
      <c r="R891" s="19"/>
      <c r="S891" s="19"/>
      <c r="T891" s="19"/>
      <c r="U891" s="19"/>
      <c r="V891" s="19"/>
      <c r="W891" s="19"/>
      <c r="X891" s="19"/>
      <c r="Y891" s="19"/>
      <c r="Z891" s="19"/>
      <c r="AA891" s="19"/>
      <c r="AB891" s="19"/>
      <c r="AC891" s="19"/>
      <c r="AD891" s="19"/>
    </row>
    <row r="892" spans="14:30" ht="12.75" customHeight="1" x14ac:dyDescent="0.25">
      <c r="N892" s="19"/>
      <c r="O892" s="19"/>
      <c r="P892" s="19"/>
      <c r="Q892" s="19"/>
      <c r="R892" s="19"/>
      <c r="S892" s="19"/>
      <c r="T892" s="19"/>
      <c r="U892" s="19"/>
      <c r="V892" s="19"/>
      <c r="W892" s="19"/>
      <c r="X892" s="19"/>
      <c r="Y892" s="19"/>
      <c r="Z892" s="19"/>
      <c r="AA892" s="19"/>
      <c r="AB892" s="19"/>
      <c r="AC892" s="19"/>
      <c r="AD892" s="19"/>
    </row>
    <row r="893" spans="14:30" ht="12.75" customHeight="1" x14ac:dyDescent="0.25">
      <c r="N893" s="19"/>
      <c r="O893" s="19"/>
      <c r="P893" s="19"/>
      <c r="Q893" s="19"/>
      <c r="R893" s="19"/>
      <c r="S893" s="19"/>
      <c r="T893" s="19"/>
      <c r="U893" s="19"/>
      <c r="V893" s="19"/>
      <c r="W893" s="19"/>
      <c r="X893" s="19"/>
      <c r="Y893" s="19"/>
      <c r="Z893" s="19"/>
      <c r="AA893" s="19"/>
      <c r="AB893" s="19"/>
      <c r="AC893" s="19"/>
      <c r="AD893" s="19"/>
    </row>
    <row r="894" spans="14:30" ht="12.75" customHeight="1" x14ac:dyDescent="0.25">
      <c r="N894" s="19"/>
      <c r="O894" s="19"/>
      <c r="P894" s="19"/>
      <c r="Q894" s="19"/>
      <c r="R894" s="19"/>
      <c r="S894" s="19"/>
      <c r="T894" s="19"/>
      <c r="U894" s="19"/>
      <c r="V894" s="19"/>
      <c r="W894" s="19"/>
      <c r="X894" s="19"/>
      <c r="Y894" s="19"/>
      <c r="Z894" s="19"/>
      <c r="AA894" s="19"/>
      <c r="AB894" s="19"/>
      <c r="AC894" s="19"/>
      <c r="AD894" s="19"/>
    </row>
    <row r="895" spans="14:30" ht="12.75" customHeight="1" x14ac:dyDescent="0.25">
      <c r="N895" s="19"/>
      <c r="O895" s="19"/>
      <c r="P895" s="19"/>
      <c r="Q895" s="19"/>
      <c r="R895" s="19"/>
      <c r="S895" s="19"/>
      <c r="T895" s="19"/>
      <c r="U895" s="19"/>
      <c r="V895" s="19"/>
      <c r="W895" s="19"/>
      <c r="X895" s="19"/>
      <c r="Y895" s="19"/>
      <c r="Z895" s="19"/>
      <c r="AA895" s="19"/>
      <c r="AB895" s="19"/>
      <c r="AC895" s="19"/>
      <c r="AD895" s="19"/>
    </row>
    <row r="896" spans="14:30" ht="12.75" customHeight="1" x14ac:dyDescent="0.25">
      <c r="N896" s="19"/>
      <c r="O896" s="19"/>
      <c r="P896" s="19"/>
      <c r="Q896" s="19"/>
      <c r="R896" s="19"/>
      <c r="S896" s="19"/>
      <c r="T896" s="19"/>
      <c r="U896" s="19"/>
      <c r="V896" s="19"/>
      <c r="W896" s="19"/>
      <c r="X896" s="19"/>
      <c r="Y896" s="19"/>
      <c r="Z896" s="19"/>
      <c r="AA896" s="19"/>
      <c r="AB896" s="19"/>
      <c r="AC896" s="19"/>
      <c r="AD896" s="19"/>
    </row>
    <row r="897" spans="14:30" ht="12.75" customHeight="1" x14ac:dyDescent="0.25">
      <c r="N897" s="19"/>
      <c r="O897" s="19"/>
      <c r="P897" s="19"/>
      <c r="Q897" s="19"/>
      <c r="R897" s="19"/>
      <c r="S897" s="19"/>
      <c r="T897" s="19"/>
      <c r="U897" s="19"/>
      <c r="V897" s="19"/>
      <c r="W897" s="19"/>
      <c r="X897" s="19"/>
      <c r="Y897" s="19"/>
      <c r="Z897" s="19"/>
      <c r="AA897" s="19"/>
      <c r="AB897" s="19"/>
      <c r="AC897" s="19"/>
      <c r="AD897" s="19"/>
    </row>
    <row r="898" spans="14:30" ht="12.75" customHeight="1" x14ac:dyDescent="0.25">
      <c r="N898" s="19"/>
      <c r="O898" s="19"/>
      <c r="P898" s="19"/>
      <c r="Q898" s="19"/>
      <c r="R898" s="19"/>
      <c r="S898" s="19"/>
      <c r="T898" s="19"/>
      <c r="U898" s="19"/>
      <c r="V898" s="19"/>
      <c r="W898" s="19"/>
      <c r="X898" s="19"/>
      <c r="Y898" s="19"/>
      <c r="Z898" s="19"/>
      <c r="AA898" s="19"/>
      <c r="AB898" s="19"/>
      <c r="AC898" s="19"/>
      <c r="AD898" s="19"/>
    </row>
    <row r="899" spans="14:30" ht="12.75" customHeight="1" x14ac:dyDescent="0.25">
      <c r="N899" s="19"/>
      <c r="O899" s="19"/>
      <c r="P899" s="19"/>
      <c r="Q899" s="19"/>
      <c r="R899" s="19"/>
      <c r="S899" s="19"/>
      <c r="T899" s="19"/>
      <c r="U899" s="19"/>
      <c r="V899" s="19"/>
      <c r="W899" s="19"/>
      <c r="X899" s="19"/>
      <c r="Y899" s="19"/>
      <c r="Z899" s="19"/>
      <c r="AA899" s="19"/>
      <c r="AB899" s="19"/>
      <c r="AC899" s="19"/>
      <c r="AD899" s="19"/>
    </row>
    <row r="900" spans="14:30" ht="12.75" customHeight="1" x14ac:dyDescent="0.25">
      <c r="N900" s="19"/>
      <c r="O900" s="19"/>
      <c r="P900" s="19"/>
      <c r="Q900" s="19"/>
      <c r="R900" s="19"/>
      <c r="S900" s="19"/>
      <c r="T900" s="19"/>
      <c r="U900" s="19"/>
      <c r="V900" s="19"/>
      <c r="W900" s="19"/>
      <c r="X900" s="19"/>
      <c r="Y900" s="19"/>
      <c r="Z900" s="19"/>
      <c r="AA900" s="19"/>
      <c r="AB900" s="19"/>
      <c r="AC900" s="19"/>
      <c r="AD900" s="19"/>
    </row>
    <row r="901" spans="14:30" ht="12.75" customHeight="1" x14ac:dyDescent="0.25">
      <c r="N901" s="19"/>
      <c r="O901" s="19"/>
      <c r="P901" s="19"/>
      <c r="Q901" s="19"/>
      <c r="R901" s="19"/>
      <c r="S901" s="19"/>
      <c r="T901" s="19"/>
      <c r="U901" s="19"/>
      <c r="V901" s="19"/>
      <c r="W901" s="19"/>
      <c r="X901" s="19"/>
      <c r="Y901" s="19"/>
      <c r="Z901" s="19"/>
      <c r="AA901" s="19"/>
      <c r="AB901" s="19"/>
      <c r="AC901" s="19"/>
      <c r="AD901" s="19"/>
    </row>
    <row r="902" spans="14:30" ht="12.75" customHeight="1" x14ac:dyDescent="0.25">
      <c r="N902" s="19"/>
      <c r="O902" s="19"/>
      <c r="P902" s="19"/>
      <c r="Q902" s="19"/>
      <c r="R902" s="19"/>
      <c r="S902" s="19"/>
      <c r="T902" s="19"/>
      <c r="U902" s="19"/>
      <c r="V902" s="19"/>
      <c r="W902" s="19"/>
      <c r="X902" s="19"/>
      <c r="Y902" s="19"/>
      <c r="Z902" s="19"/>
      <c r="AA902" s="19"/>
      <c r="AB902" s="19"/>
      <c r="AC902" s="19"/>
      <c r="AD902" s="19"/>
    </row>
    <row r="903" spans="14:30" ht="12.75" customHeight="1" x14ac:dyDescent="0.25">
      <c r="N903" s="19"/>
      <c r="O903" s="19"/>
      <c r="P903" s="19"/>
      <c r="Q903" s="19"/>
      <c r="R903" s="19"/>
      <c r="S903" s="19"/>
      <c r="T903" s="19"/>
      <c r="U903" s="19"/>
      <c r="V903" s="19"/>
      <c r="W903" s="19"/>
      <c r="X903" s="19"/>
      <c r="Y903" s="19"/>
      <c r="Z903" s="19"/>
      <c r="AA903" s="19"/>
      <c r="AB903" s="19"/>
      <c r="AC903" s="19"/>
      <c r="AD903" s="19"/>
    </row>
    <row r="904" spans="14:30" ht="12.75" customHeight="1" x14ac:dyDescent="0.25">
      <c r="N904" s="19"/>
      <c r="O904" s="19"/>
      <c r="P904" s="19"/>
      <c r="Q904" s="19"/>
      <c r="R904" s="19"/>
      <c r="S904" s="19"/>
      <c r="T904" s="19"/>
      <c r="U904" s="19"/>
      <c r="V904" s="19"/>
      <c r="W904" s="19"/>
      <c r="X904" s="19"/>
      <c r="Y904" s="19"/>
      <c r="Z904" s="19"/>
      <c r="AA904" s="19"/>
      <c r="AB904" s="19"/>
      <c r="AC904" s="19"/>
      <c r="AD904" s="19"/>
    </row>
    <row r="905" spans="14:30" ht="12.75" customHeight="1" x14ac:dyDescent="0.25">
      <c r="N905" s="19"/>
      <c r="O905" s="19"/>
      <c r="P905" s="19"/>
      <c r="Q905" s="19"/>
      <c r="R905" s="19"/>
      <c r="S905" s="19"/>
      <c r="T905" s="19"/>
      <c r="U905" s="19"/>
      <c r="V905" s="19"/>
      <c r="W905" s="19"/>
      <c r="X905" s="19"/>
      <c r="Y905" s="19"/>
      <c r="Z905" s="19"/>
      <c r="AA905" s="19"/>
      <c r="AB905" s="19"/>
      <c r="AC905" s="19"/>
      <c r="AD905" s="19"/>
    </row>
    <row r="906" spans="14:30" ht="12.75" customHeight="1" x14ac:dyDescent="0.25">
      <c r="N906" s="19"/>
      <c r="O906" s="19"/>
      <c r="P906" s="19"/>
      <c r="Q906" s="19"/>
      <c r="R906" s="19"/>
      <c r="S906" s="19"/>
      <c r="T906" s="19"/>
      <c r="U906" s="19"/>
      <c r="V906" s="19"/>
      <c r="W906" s="19"/>
      <c r="X906" s="19"/>
      <c r="Y906" s="19"/>
      <c r="Z906" s="19"/>
      <c r="AA906" s="19"/>
      <c r="AB906" s="19"/>
      <c r="AC906" s="19"/>
      <c r="AD906" s="19"/>
    </row>
    <row r="907" spans="14:30" ht="12.75" customHeight="1" x14ac:dyDescent="0.25">
      <c r="N907" s="19"/>
      <c r="O907" s="19"/>
      <c r="P907" s="19"/>
      <c r="Q907" s="19"/>
      <c r="R907" s="19"/>
      <c r="S907" s="19"/>
      <c r="T907" s="19"/>
      <c r="U907" s="19"/>
      <c r="V907" s="19"/>
      <c r="W907" s="19"/>
      <c r="X907" s="19"/>
      <c r="Y907" s="19"/>
      <c r="Z907" s="19"/>
      <c r="AA907" s="19"/>
      <c r="AB907" s="19"/>
      <c r="AC907" s="19"/>
      <c r="AD907" s="19"/>
    </row>
    <row r="908" spans="14:30" ht="12.75" customHeight="1" x14ac:dyDescent="0.25">
      <c r="N908" s="19"/>
      <c r="O908" s="19"/>
      <c r="P908" s="19"/>
      <c r="Q908" s="19"/>
      <c r="R908" s="19"/>
      <c r="S908" s="19"/>
      <c r="T908" s="19"/>
      <c r="U908" s="19"/>
      <c r="V908" s="19"/>
      <c r="W908" s="19"/>
      <c r="X908" s="19"/>
      <c r="Y908" s="19"/>
      <c r="Z908" s="19"/>
      <c r="AA908" s="19"/>
      <c r="AB908" s="19"/>
      <c r="AC908" s="19"/>
      <c r="AD908" s="19"/>
    </row>
    <row r="909" spans="14:30" ht="12.75" customHeight="1" x14ac:dyDescent="0.25">
      <c r="N909" s="19"/>
      <c r="O909" s="19"/>
      <c r="P909" s="19"/>
      <c r="Q909" s="19"/>
      <c r="R909" s="19"/>
      <c r="S909" s="19"/>
      <c r="T909" s="19"/>
      <c r="U909" s="19"/>
      <c r="V909" s="19"/>
      <c r="W909" s="19"/>
      <c r="X909" s="19"/>
      <c r="Y909" s="19"/>
      <c r="Z909" s="19"/>
      <c r="AA909" s="19"/>
      <c r="AB909" s="19"/>
      <c r="AC909" s="19"/>
      <c r="AD909" s="19"/>
    </row>
    <row r="910" spans="14:30" ht="12.75" customHeight="1" x14ac:dyDescent="0.25">
      <c r="N910" s="19"/>
      <c r="O910" s="19"/>
      <c r="P910" s="19"/>
      <c r="Q910" s="19"/>
      <c r="R910" s="19"/>
      <c r="S910" s="19"/>
      <c r="T910" s="19"/>
      <c r="U910" s="19"/>
      <c r="V910" s="19"/>
      <c r="W910" s="19"/>
      <c r="X910" s="19"/>
      <c r="Y910" s="19"/>
      <c r="Z910" s="19"/>
      <c r="AA910" s="19"/>
      <c r="AB910" s="19"/>
      <c r="AC910" s="19"/>
      <c r="AD910" s="19"/>
    </row>
    <row r="911" spans="14:30" ht="12.75" customHeight="1" x14ac:dyDescent="0.25">
      <c r="N911" s="19"/>
      <c r="O911" s="19"/>
      <c r="P911" s="19"/>
      <c r="Q911" s="19"/>
      <c r="R911" s="19"/>
      <c r="S911" s="19"/>
      <c r="T911" s="19"/>
      <c r="U911" s="19"/>
      <c r="V911" s="19"/>
      <c r="W911" s="19"/>
      <c r="X911" s="19"/>
      <c r="Y911" s="19"/>
      <c r="Z911" s="19"/>
      <c r="AA911" s="19"/>
      <c r="AB911" s="19"/>
      <c r="AC911" s="19"/>
      <c r="AD911" s="19"/>
    </row>
    <row r="912" spans="14:30" ht="12.75" customHeight="1" x14ac:dyDescent="0.25">
      <c r="N912" s="19"/>
      <c r="O912" s="19"/>
      <c r="P912" s="19"/>
      <c r="Q912" s="19"/>
      <c r="R912" s="19"/>
      <c r="S912" s="19"/>
      <c r="T912" s="19"/>
      <c r="U912" s="19"/>
      <c r="V912" s="19"/>
      <c r="W912" s="19"/>
      <c r="X912" s="19"/>
      <c r="Y912" s="19"/>
      <c r="Z912" s="19"/>
      <c r="AA912" s="19"/>
      <c r="AB912" s="19"/>
      <c r="AC912" s="19"/>
      <c r="AD912" s="19"/>
    </row>
    <row r="913" spans="14:30" ht="12.75" customHeight="1" x14ac:dyDescent="0.25">
      <c r="N913" s="19"/>
      <c r="O913" s="19"/>
      <c r="P913" s="19"/>
      <c r="Q913" s="19"/>
      <c r="R913" s="19"/>
      <c r="S913" s="19"/>
      <c r="T913" s="19"/>
      <c r="U913" s="19"/>
      <c r="V913" s="19"/>
      <c r="W913" s="19"/>
      <c r="X913" s="19"/>
      <c r="Y913" s="19"/>
      <c r="Z913" s="19"/>
      <c r="AA913" s="19"/>
      <c r="AB913" s="19"/>
      <c r="AC913" s="19"/>
      <c r="AD913" s="19"/>
    </row>
    <row r="914" spans="14:30" ht="12.75" customHeight="1" x14ac:dyDescent="0.25">
      <c r="N914" s="19"/>
      <c r="O914" s="19"/>
      <c r="P914" s="19"/>
      <c r="Q914" s="19"/>
      <c r="R914" s="19"/>
      <c r="S914" s="19"/>
      <c r="T914" s="19"/>
      <c r="U914" s="19"/>
      <c r="V914" s="19"/>
      <c r="W914" s="19"/>
      <c r="X914" s="19"/>
      <c r="Y914" s="19"/>
      <c r="Z914" s="19"/>
      <c r="AA914" s="19"/>
      <c r="AB914" s="19"/>
      <c r="AC914" s="19"/>
      <c r="AD914" s="19"/>
    </row>
    <row r="915" spans="14:30" ht="12.75" customHeight="1" x14ac:dyDescent="0.25">
      <c r="N915" s="19"/>
      <c r="O915" s="19"/>
      <c r="P915" s="19"/>
      <c r="Q915" s="19"/>
      <c r="R915" s="19"/>
      <c r="S915" s="19"/>
      <c r="T915" s="19"/>
      <c r="U915" s="19"/>
      <c r="V915" s="19"/>
      <c r="W915" s="19"/>
      <c r="X915" s="19"/>
      <c r="Y915" s="19"/>
      <c r="Z915" s="19"/>
      <c r="AA915" s="19"/>
      <c r="AB915" s="19"/>
      <c r="AC915" s="19"/>
      <c r="AD915" s="19"/>
    </row>
    <row r="916" spans="14:30" ht="12.75" customHeight="1" x14ac:dyDescent="0.25">
      <c r="N916" s="19"/>
      <c r="O916" s="19"/>
      <c r="P916" s="19"/>
      <c r="Q916" s="19"/>
      <c r="R916" s="19"/>
      <c r="S916" s="19"/>
      <c r="T916" s="19"/>
      <c r="U916" s="19"/>
      <c r="V916" s="19"/>
      <c r="W916" s="19"/>
      <c r="X916" s="19"/>
      <c r="Y916" s="19"/>
      <c r="Z916" s="19"/>
      <c r="AA916" s="19"/>
      <c r="AB916" s="19"/>
      <c r="AC916" s="19"/>
      <c r="AD916" s="19"/>
    </row>
    <row r="917" spans="14:30" ht="12.75" customHeight="1" x14ac:dyDescent="0.25">
      <c r="N917" s="19"/>
      <c r="O917" s="19"/>
      <c r="P917" s="19"/>
      <c r="Q917" s="19"/>
      <c r="R917" s="19"/>
      <c r="S917" s="19"/>
      <c r="T917" s="19"/>
      <c r="U917" s="19"/>
      <c r="V917" s="19"/>
      <c r="W917" s="19"/>
      <c r="X917" s="19"/>
      <c r="Y917" s="19"/>
      <c r="Z917" s="19"/>
      <c r="AA917" s="19"/>
      <c r="AB917" s="19"/>
      <c r="AC917" s="19"/>
      <c r="AD917" s="19"/>
    </row>
    <row r="918" spans="14:30" ht="12.75" customHeight="1" x14ac:dyDescent="0.25">
      <c r="N918" s="19"/>
      <c r="O918" s="19"/>
      <c r="P918" s="19"/>
      <c r="Q918" s="19"/>
      <c r="R918" s="19"/>
      <c r="S918" s="19"/>
      <c r="T918" s="19"/>
      <c r="U918" s="19"/>
      <c r="V918" s="19"/>
      <c r="W918" s="19"/>
      <c r="X918" s="19"/>
      <c r="Y918" s="19"/>
      <c r="Z918" s="19"/>
      <c r="AA918" s="19"/>
      <c r="AB918" s="19"/>
      <c r="AC918" s="19"/>
      <c r="AD918" s="19"/>
    </row>
    <row r="919" spans="14:30" ht="12.75" customHeight="1" x14ac:dyDescent="0.25">
      <c r="N919" s="19"/>
      <c r="O919" s="19"/>
      <c r="P919" s="19"/>
      <c r="Q919" s="19"/>
      <c r="R919" s="19"/>
      <c r="S919" s="19"/>
      <c r="T919" s="19"/>
      <c r="U919" s="19"/>
      <c r="V919" s="19"/>
      <c r="W919" s="19"/>
      <c r="X919" s="19"/>
      <c r="Y919" s="19"/>
      <c r="Z919" s="19"/>
      <c r="AA919" s="19"/>
      <c r="AB919" s="19"/>
      <c r="AC919" s="19"/>
      <c r="AD919" s="19"/>
    </row>
    <row r="920" spans="14:30" ht="12.75" customHeight="1" x14ac:dyDescent="0.25">
      <c r="N920" s="19"/>
      <c r="O920" s="19"/>
      <c r="P920" s="19"/>
      <c r="Q920" s="19"/>
      <c r="R920" s="19"/>
      <c r="S920" s="19"/>
      <c r="T920" s="19"/>
      <c r="U920" s="19"/>
      <c r="V920" s="19"/>
      <c r="W920" s="19"/>
      <c r="X920" s="19"/>
      <c r="Y920" s="19"/>
      <c r="Z920" s="19"/>
      <c r="AA920" s="19"/>
      <c r="AB920" s="19"/>
      <c r="AC920" s="19"/>
      <c r="AD920" s="19"/>
    </row>
    <row r="921" spans="14:30" ht="12.75" customHeight="1" x14ac:dyDescent="0.25">
      <c r="N921" s="19"/>
      <c r="O921" s="19"/>
      <c r="P921" s="19"/>
      <c r="Q921" s="19"/>
      <c r="R921" s="19"/>
      <c r="S921" s="19"/>
      <c r="T921" s="19"/>
      <c r="U921" s="19"/>
      <c r="V921" s="19"/>
      <c r="W921" s="19"/>
      <c r="X921" s="19"/>
      <c r="Y921" s="19"/>
      <c r="Z921" s="19"/>
      <c r="AA921" s="19"/>
      <c r="AB921" s="19"/>
      <c r="AC921" s="19"/>
      <c r="AD921" s="19"/>
    </row>
    <row r="922" spans="14:30" ht="12.75" customHeight="1" x14ac:dyDescent="0.25">
      <c r="N922" s="19"/>
      <c r="O922" s="19"/>
      <c r="P922" s="19"/>
      <c r="Q922" s="19"/>
      <c r="R922" s="19"/>
      <c r="S922" s="19"/>
      <c r="T922" s="19"/>
      <c r="U922" s="19"/>
      <c r="V922" s="19"/>
      <c r="W922" s="19"/>
      <c r="X922" s="19"/>
      <c r="Y922" s="19"/>
      <c r="Z922" s="19"/>
      <c r="AA922" s="19"/>
      <c r="AB922" s="19"/>
      <c r="AC922" s="19"/>
      <c r="AD922" s="19"/>
    </row>
    <row r="923" spans="14:30" ht="12.75" customHeight="1" x14ac:dyDescent="0.25">
      <c r="N923" s="19"/>
      <c r="O923" s="19"/>
      <c r="P923" s="19"/>
      <c r="Q923" s="19"/>
      <c r="R923" s="19"/>
      <c r="S923" s="19"/>
      <c r="T923" s="19"/>
      <c r="U923" s="19"/>
      <c r="V923" s="19"/>
      <c r="W923" s="19"/>
      <c r="X923" s="19"/>
      <c r="Y923" s="19"/>
      <c r="Z923" s="19"/>
      <c r="AA923" s="19"/>
      <c r="AB923" s="19"/>
      <c r="AC923" s="19"/>
      <c r="AD923" s="19"/>
    </row>
    <row r="924" spans="14:30" ht="12.75" customHeight="1" x14ac:dyDescent="0.25">
      <c r="N924" s="19"/>
      <c r="O924" s="19"/>
      <c r="P924" s="19"/>
      <c r="Q924" s="19"/>
      <c r="R924" s="19"/>
      <c r="S924" s="19"/>
      <c r="T924" s="19"/>
      <c r="U924" s="19"/>
      <c r="V924" s="19"/>
      <c r="W924" s="19"/>
      <c r="X924" s="19"/>
      <c r="Y924" s="19"/>
      <c r="Z924" s="19"/>
      <c r="AA924" s="19"/>
      <c r="AB924" s="19"/>
      <c r="AC924" s="19"/>
      <c r="AD924" s="19"/>
    </row>
    <row r="925" spans="14:30" ht="12.75" customHeight="1" x14ac:dyDescent="0.25">
      <c r="N925" s="19"/>
      <c r="O925" s="19"/>
      <c r="P925" s="19"/>
      <c r="Q925" s="19"/>
      <c r="R925" s="19"/>
      <c r="S925" s="19"/>
      <c r="T925" s="19"/>
      <c r="U925" s="19"/>
      <c r="V925" s="19"/>
      <c r="W925" s="19"/>
      <c r="X925" s="19"/>
      <c r="Y925" s="19"/>
      <c r="Z925" s="19"/>
      <c r="AA925" s="19"/>
      <c r="AB925" s="19"/>
      <c r="AC925" s="19"/>
      <c r="AD925" s="19"/>
    </row>
    <row r="926" spans="14:30" ht="12.75" customHeight="1" x14ac:dyDescent="0.25">
      <c r="N926" s="19"/>
      <c r="O926" s="19"/>
      <c r="P926" s="19"/>
      <c r="Q926" s="19"/>
      <c r="R926" s="19"/>
      <c r="S926" s="19"/>
      <c r="T926" s="19"/>
      <c r="U926" s="19"/>
      <c r="V926" s="19"/>
      <c r="W926" s="19"/>
      <c r="X926" s="19"/>
      <c r="Y926" s="19"/>
      <c r="Z926" s="19"/>
      <c r="AA926" s="19"/>
      <c r="AB926" s="19"/>
      <c r="AC926" s="19"/>
      <c r="AD926" s="19"/>
    </row>
    <row r="927" spans="14:30" ht="12.75" customHeight="1" x14ac:dyDescent="0.25">
      <c r="N927" s="19"/>
      <c r="O927" s="19"/>
      <c r="P927" s="19"/>
      <c r="Q927" s="19"/>
      <c r="R927" s="19"/>
      <c r="S927" s="19"/>
      <c r="T927" s="19"/>
      <c r="U927" s="19"/>
      <c r="V927" s="19"/>
      <c r="W927" s="19"/>
      <c r="X927" s="19"/>
      <c r="Y927" s="19"/>
      <c r="Z927" s="19"/>
      <c r="AA927" s="19"/>
      <c r="AB927" s="19"/>
      <c r="AC927" s="19"/>
      <c r="AD927" s="19"/>
    </row>
    <row r="928" spans="14:30" ht="12.75" customHeight="1" x14ac:dyDescent="0.25">
      <c r="N928" s="19"/>
      <c r="O928" s="19"/>
      <c r="P928" s="19"/>
      <c r="Q928" s="19"/>
      <c r="R928" s="19"/>
      <c r="S928" s="19"/>
      <c r="T928" s="19"/>
      <c r="U928" s="19"/>
      <c r="V928" s="19"/>
      <c r="W928" s="19"/>
      <c r="X928" s="19"/>
      <c r="Y928" s="19"/>
      <c r="Z928" s="19"/>
      <c r="AA928" s="19"/>
      <c r="AB928" s="19"/>
      <c r="AC928" s="19"/>
      <c r="AD928" s="19"/>
    </row>
    <row r="929" spans="14:30" ht="12.75" customHeight="1" x14ac:dyDescent="0.25">
      <c r="N929" s="19"/>
      <c r="O929" s="19"/>
      <c r="P929" s="19"/>
      <c r="Q929" s="19"/>
      <c r="R929" s="19"/>
      <c r="S929" s="19"/>
      <c r="T929" s="19"/>
      <c r="U929" s="19"/>
      <c r="V929" s="19"/>
      <c r="W929" s="19"/>
      <c r="X929" s="19"/>
      <c r="Y929" s="19"/>
      <c r="Z929" s="19"/>
      <c r="AA929" s="19"/>
      <c r="AB929" s="19"/>
      <c r="AC929" s="19"/>
      <c r="AD929" s="19"/>
    </row>
    <row r="930" spans="14:30" ht="12.75" customHeight="1" x14ac:dyDescent="0.25">
      <c r="N930" s="19"/>
      <c r="O930" s="19"/>
      <c r="P930" s="19"/>
      <c r="Q930" s="19"/>
      <c r="R930" s="19"/>
      <c r="S930" s="19"/>
      <c r="T930" s="19"/>
      <c r="U930" s="19"/>
      <c r="V930" s="19"/>
      <c r="W930" s="19"/>
      <c r="X930" s="19"/>
      <c r="Y930" s="19"/>
      <c r="Z930" s="19"/>
      <c r="AA930" s="19"/>
      <c r="AB930" s="19"/>
      <c r="AC930" s="19"/>
      <c r="AD930" s="19"/>
    </row>
    <row r="931" spans="14:30" ht="12.75" customHeight="1" x14ac:dyDescent="0.25">
      <c r="N931" s="19"/>
      <c r="O931" s="19"/>
      <c r="P931" s="19"/>
      <c r="Q931" s="19"/>
      <c r="R931" s="19"/>
      <c r="S931" s="19"/>
      <c r="T931" s="19"/>
      <c r="U931" s="19"/>
      <c r="V931" s="19"/>
      <c r="W931" s="19"/>
      <c r="X931" s="19"/>
      <c r="Y931" s="19"/>
      <c r="Z931" s="19"/>
      <c r="AA931" s="19"/>
      <c r="AB931" s="19"/>
      <c r="AC931" s="19"/>
      <c r="AD931" s="19"/>
    </row>
    <row r="932" spans="14:30" ht="12.75" customHeight="1" x14ac:dyDescent="0.25">
      <c r="N932" s="19"/>
      <c r="O932" s="19"/>
      <c r="P932" s="19"/>
      <c r="Q932" s="19"/>
      <c r="R932" s="19"/>
      <c r="S932" s="19"/>
      <c r="T932" s="19"/>
      <c r="U932" s="19"/>
      <c r="V932" s="19"/>
      <c r="W932" s="19"/>
      <c r="X932" s="19"/>
      <c r="Y932" s="19"/>
      <c r="Z932" s="19"/>
      <c r="AA932" s="19"/>
      <c r="AB932" s="19"/>
      <c r="AC932" s="19"/>
      <c r="AD932" s="19"/>
    </row>
    <row r="933" spans="14:30" ht="12.75" customHeight="1" x14ac:dyDescent="0.25">
      <c r="N933" s="19"/>
      <c r="O933" s="19"/>
      <c r="P933" s="19"/>
      <c r="Q933" s="19"/>
      <c r="R933" s="19"/>
      <c r="S933" s="19"/>
      <c r="T933" s="19"/>
      <c r="U933" s="19"/>
      <c r="V933" s="19"/>
      <c r="W933" s="19"/>
      <c r="X933" s="19"/>
      <c r="Y933" s="19"/>
      <c r="Z933" s="19"/>
      <c r="AA933" s="19"/>
      <c r="AB933" s="19"/>
      <c r="AC933" s="19"/>
      <c r="AD933" s="19"/>
    </row>
    <row r="934" spans="14:30" ht="12.75" customHeight="1" x14ac:dyDescent="0.25">
      <c r="N934" s="19"/>
      <c r="O934" s="19"/>
      <c r="P934" s="19"/>
      <c r="Q934" s="19"/>
      <c r="R934" s="19"/>
      <c r="S934" s="19"/>
      <c r="T934" s="19"/>
      <c r="U934" s="19"/>
      <c r="V934" s="19"/>
      <c r="W934" s="19"/>
      <c r="X934" s="19"/>
      <c r="Y934" s="19"/>
      <c r="Z934" s="19"/>
      <c r="AA934" s="19"/>
      <c r="AB934" s="19"/>
      <c r="AC934" s="19"/>
      <c r="AD934" s="19"/>
    </row>
    <row r="935" spans="14:30" ht="12.75" customHeight="1" x14ac:dyDescent="0.25">
      <c r="N935" s="19"/>
      <c r="O935" s="19"/>
      <c r="P935" s="19"/>
      <c r="Q935" s="19"/>
      <c r="R935" s="19"/>
      <c r="S935" s="19"/>
      <c r="T935" s="19"/>
      <c r="U935" s="19"/>
      <c r="V935" s="19"/>
      <c r="W935" s="19"/>
      <c r="X935" s="19"/>
      <c r="Y935" s="19"/>
      <c r="Z935" s="19"/>
      <c r="AA935" s="19"/>
      <c r="AB935" s="19"/>
      <c r="AC935" s="19"/>
      <c r="AD935" s="19"/>
    </row>
    <row r="936" spans="14:30" ht="12.75" customHeight="1" x14ac:dyDescent="0.25">
      <c r="N936" s="19"/>
      <c r="O936" s="19"/>
      <c r="P936" s="19"/>
      <c r="Q936" s="19"/>
      <c r="R936" s="19"/>
      <c r="S936" s="19"/>
      <c r="T936" s="19"/>
      <c r="U936" s="19"/>
      <c r="V936" s="19"/>
      <c r="W936" s="19"/>
      <c r="X936" s="19"/>
      <c r="Y936" s="19"/>
      <c r="Z936" s="19"/>
      <c r="AA936" s="19"/>
      <c r="AB936" s="19"/>
      <c r="AC936" s="19"/>
      <c r="AD936" s="19"/>
    </row>
    <row r="937" spans="14:30" ht="12.75" customHeight="1" x14ac:dyDescent="0.25">
      <c r="N937" s="19"/>
      <c r="O937" s="19"/>
      <c r="P937" s="19"/>
      <c r="Q937" s="19"/>
      <c r="R937" s="19"/>
      <c r="S937" s="19"/>
      <c r="T937" s="19"/>
      <c r="U937" s="19"/>
      <c r="V937" s="19"/>
      <c r="W937" s="19"/>
      <c r="X937" s="19"/>
      <c r="Y937" s="19"/>
      <c r="Z937" s="19"/>
      <c r="AA937" s="19"/>
      <c r="AB937" s="19"/>
      <c r="AC937" s="19"/>
      <c r="AD937" s="19"/>
    </row>
    <row r="938" spans="14:30" ht="12.75" customHeight="1" x14ac:dyDescent="0.25">
      <c r="N938" s="19"/>
      <c r="O938" s="19"/>
      <c r="P938" s="19"/>
      <c r="Q938" s="19"/>
      <c r="R938" s="19"/>
      <c r="S938" s="19"/>
      <c r="T938" s="19"/>
      <c r="U938" s="19"/>
      <c r="V938" s="19"/>
      <c r="W938" s="19"/>
      <c r="X938" s="19"/>
      <c r="Y938" s="19"/>
      <c r="Z938" s="19"/>
      <c r="AA938" s="19"/>
      <c r="AB938" s="19"/>
      <c r="AC938" s="19"/>
      <c r="AD938" s="19"/>
    </row>
    <row r="939" spans="14:30" ht="12.75" customHeight="1" x14ac:dyDescent="0.25">
      <c r="N939" s="19"/>
      <c r="O939" s="19"/>
      <c r="P939" s="19"/>
      <c r="Q939" s="19"/>
      <c r="R939" s="19"/>
      <c r="S939" s="19"/>
      <c r="T939" s="19"/>
      <c r="U939" s="19"/>
      <c r="V939" s="19"/>
      <c r="W939" s="19"/>
      <c r="X939" s="19"/>
      <c r="Y939" s="19"/>
      <c r="Z939" s="19"/>
      <c r="AA939" s="19"/>
      <c r="AB939" s="19"/>
      <c r="AC939" s="19"/>
      <c r="AD939" s="19"/>
    </row>
    <row r="940" spans="14:30" ht="12.75" customHeight="1" x14ac:dyDescent="0.25">
      <c r="N940" s="19"/>
      <c r="O940" s="19"/>
      <c r="P940" s="19"/>
      <c r="Q940" s="19"/>
      <c r="R940" s="19"/>
      <c r="S940" s="19"/>
      <c r="T940" s="19"/>
      <c r="U940" s="19"/>
      <c r="V940" s="19"/>
      <c r="W940" s="19"/>
      <c r="X940" s="19"/>
      <c r="Y940" s="19"/>
      <c r="Z940" s="19"/>
      <c r="AA940" s="19"/>
      <c r="AB940" s="19"/>
      <c r="AC940" s="19"/>
      <c r="AD940" s="19"/>
    </row>
    <row r="941" spans="14:30" ht="12.75" customHeight="1" x14ac:dyDescent="0.25">
      <c r="N941" s="19"/>
      <c r="O941" s="19"/>
      <c r="P941" s="19"/>
      <c r="Q941" s="19"/>
      <c r="R941" s="19"/>
      <c r="S941" s="19"/>
      <c r="T941" s="19"/>
      <c r="U941" s="19"/>
      <c r="V941" s="19"/>
      <c r="W941" s="19"/>
      <c r="X941" s="19"/>
      <c r="Y941" s="19"/>
      <c r="Z941" s="19"/>
      <c r="AA941" s="19"/>
      <c r="AB941" s="19"/>
      <c r="AC941" s="19"/>
      <c r="AD941" s="19"/>
    </row>
    <row r="942" spans="14:30" ht="12.75" customHeight="1" x14ac:dyDescent="0.25">
      <c r="N942" s="19"/>
      <c r="O942" s="19"/>
      <c r="P942" s="19"/>
      <c r="Q942" s="19"/>
      <c r="R942" s="19"/>
      <c r="S942" s="19"/>
      <c r="T942" s="19"/>
      <c r="U942" s="19"/>
      <c r="V942" s="19"/>
      <c r="W942" s="19"/>
      <c r="X942" s="19"/>
      <c r="Y942" s="19"/>
      <c r="Z942" s="19"/>
      <c r="AA942" s="19"/>
      <c r="AB942" s="19"/>
      <c r="AC942" s="19"/>
      <c r="AD942" s="19"/>
    </row>
    <row r="943" spans="14:30" ht="12.75" customHeight="1" x14ac:dyDescent="0.25">
      <c r="N943" s="19"/>
      <c r="O943" s="19"/>
      <c r="P943" s="19"/>
      <c r="Q943" s="19"/>
      <c r="R943" s="19"/>
      <c r="S943" s="19"/>
      <c r="T943" s="19"/>
      <c r="U943" s="19"/>
      <c r="V943" s="19"/>
      <c r="W943" s="19"/>
      <c r="X943" s="19"/>
      <c r="Y943" s="19"/>
      <c r="Z943" s="19"/>
      <c r="AA943" s="19"/>
      <c r="AB943" s="19"/>
      <c r="AC943" s="19"/>
      <c r="AD943" s="19"/>
    </row>
    <row r="944" spans="14:30" ht="12.75" customHeight="1" x14ac:dyDescent="0.25">
      <c r="N944" s="19"/>
      <c r="O944" s="19"/>
      <c r="P944" s="19"/>
      <c r="Q944" s="19"/>
      <c r="R944" s="19"/>
      <c r="S944" s="19"/>
      <c r="T944" s="19"/>
      <c r="U944" s="19"/>
      <c r="V944" s="19"/>
      <c r="W944" s="19"/>
      <c r="X944" s="19"/>
      <c r="Y944" s="19"/>
      <c r="Z944" s="19"/>
      <c r="AA944" s="19"/>
      <c r="AB944" s="19"/>
      <c r="AC944" s="19"/>
      <c r="AD944" s="19"/>
    </row>
    <row r="945" spans="14:30" ht="12.75" customHeight="1" x14ac:dyDescent="0.25">
      <c r="N945" s="19"/>
      <c r="O945" s="19"/>
      <c r="P945" s="19"/>
      <c r="Q945" s="19"/>
      <c r="R945" s="19"/>
      <c r="S945" s="19"/>
      <c r="T945" s="19"/>
      <c r="U945" s="19"/>
      <c r="V945" s="19"/>
      <c r="W945" s="19"/>
      <c r="X945" s="19"/>
      <c r="Y945" s="19"/>
      <c r="Z945" s="19"/>
      <c r="AA945" s="19"/>
      <c r="AB945" s="19"/>
      <c r="AC945" s="19"/>
      <c r="AD945" s="19"/>
    </row>
    <row r="946" spans="14:30" ht="12.75" customHeight="1" x14ac:dyDescent="0.25">
      <c r="N946" s="19"/>
      <c r="O946" s="19"/>
      <c r="P946" s="19"/>
      <c r="Q946" s="19"/>
      <c r="R946" s="19"/>
      <c r="S946" s="19"/>
      <c r="T946" s="19"/>
      <c r="U946" s="19"/>
      <c r="V946" s="19"/>
      <c r="W946" s="19"/>
      <c r="X946" s="19"/>
      <c r="Y946" s="19"/>
      <c r="Z946" s="19"/>
      <c r="AA946" s="19"/>
      <c r="AB946" s="19"/>
      <c r="AC946" s="19"/>
      <c r="AD946" s="19"/>
    </row>
    <row r="947" spans="14:30" ht="12.75" customHeight="1" x14ac:dyDescent="0.25">
      <c r="N947" s="19"/>
      <c r="O947" s="19"/>
      <c r="P947" s="19"/>
      <c r="Q947" s="19"/>
      <c r="R947" s="19"/>
      <c r="S947" s="19"/>
      <c r="T947" s="19"/>
      <c r="U947" s="19"/>
      <c r="V947" s="19"/>
      <c r="W947" s="19"/>
      <c r="X947" s="19"/>
      <c r="Y947" s="19"/>
      <c r="Z947" s="19"/>
      <c r="AA947" s="19"/>
      <c r="AB947" s="19"/>
      <c r="AC947" s="19"/>
      <c r="AD947" s="19"/>
    </row>
    <row r="948" spans="14:30" ht="12.75" customHeight="1" x14ac:dyDescent="0.25">
      <c r="N948" s="19"/>
      <c r="O948" s="19"/>
      <c r="P948" s="19"/>
      <c r="Q948" s="19"/>
      <c r="R948" s="19"/>
      <c r="S948" s="19"/>
      <c r="T948" s="19"/>
      <c r="U948" s="19"/>
      <c r="V948" s="19"/>
      <c r="W948" s="19"/>
      <c r="X948" s="19"/>
      <c r="Y948" s="19"/>
      <c r="Z948" s="19"/>
      <c r="AA948" s="19"/>
      <c r="AB948" s="19"/>
      <c r="AC948" s="19"/>
      <c r="AD948" s="19"/>
    </row>
    <row r="949" spans="14:30" ht="12.75" customHeight="1" x14ac:dyDescent="0.25">
      <c r="N949" s="19"/>
      <c r="O949" s="19"/>
      <c r="P949" s="19"/>
      <c r="Q949" s="19"/>
      <c r="R949" s="19"/>
      <c r="S949" s="19"/>
      <c r="T949" s="19"/>
      <c r="U949" s="19"/>
      <c r="V949" s="19"/>
      <c r="W949" s="19"/>
      <c r="X949" s="19"/>
      <c r="Y949" s="19"/>
      <c r="Z949" s="19"/>
      <c r="AA949" s="19"/>
      <c r="AB949" s="19"/>
      <c r="AC949" s="19"/>
      <c r="AD949" s="19"/>
    </row>
    <row r="950" spans="14:30" ht="12.75" customHeight="1" x14ac:dyDescent="0.25">
      <c r="N950" s="19"/>
      <c r="O950" s="19"/>
      <c r="P950" s="19"/>
      <c r="Q950" s="19"/>
      <c r="R950" s="19"/>
      <c r="S950" s="19"/>
      <c r="T950" s="19"/>
      <c r="U950" s="19"/>
      <c r="V950" s="19"/>
      <c r="W950" s="19"/>
      <c r="X950" s="19"/>
      <c r="Y950" s="19"/>
      <c r="Z950" s="19"/>
      <c r="AA950" s="19"/>
      <c r="AB950" s="19"/>
      <c r="AC950" s="19"/>
      <c r="AD950" s="19"/>
    </row>
    <row r="951" spans="14:30" ht="12.75" customHeight="1" x14ac:dyDescent="0.25">
      <c r="N951" s="19"/>
      <c r="O951" s="19"/>
      <c r="P951" s="19"/>
      <c r="Q951" s="19"/>
      <c r="R951" s="19"/>
      <c r="S951" s="19"/>
      <c r="T951" s="19"/>
      <c r="U951" s="19"/>
      <c r="V951" s="19"/>
      <c r="W951" s="19"/>
      <c r="X951" s="19"/>
      <c r="Y951" s="19"/>
      <c r="Z951" s="19"/>
      <c r="AA951" s="19"/>
      <c r="AB951" s="19"/>
      <c r="AC951" s="19"/>
      <c r="AD951" s="19"/>
    </row>
    <row r="952" spans="14:30" ht="12.75" customHeight="1" x14ac:dyDescent="0.25">
      <c r="N952" s="19"/>
      <c r="O952" s="19"/>
      <c r="P952" s="19"/>
      <c r="Q952" s="19"/>
      <c r="R952" s="19"/>
      <c r="S952" s="19"/>
      <c r="T952" s="19"/>
      <c r="U952" s="19"/>
      <c r="V952" s="19"/>
      <c r="W952" s="19"/>
      <c r="X952" s="19"/>
      <c r="Y952" s="19"/>
      <c r="Z952" s="19"/>
      <c r="AA952" s="19"/>
      <c r="AB952" s="19"/>
      <c r="AC952" s="19"/>
      <c r="AD952" s="19"/>
    </row>
    <row r="953" spans="14:30" ht="12.75" customHeight="1" x14ac:dyDescent="0.25">
      <c r="N953" s="19"/>
      <c r="O953" s="19"/>
      <c r="P953" s="19"/>
      <c r="Q953" s="19"/>
      <c r="R953" s="19"/>
      <c r="S953" s="19"/>
      <c r="T953" s="19"/>
      <c r="U953" s="19"/>
      <c r="V953" s="19"/>
      <c r="W953" s="19"/>
      <c r="X953" s="19"/>
      <c r="Y953" s="19"/>
      <c r="Z953" s="19"/>
      <c r="AA953" s="19"/>
      <c r="AB953" s="19"/>
      <c r="AC953" s="19"/>
      <c r="AD953" s="19"/>
    </row>
    <row r="954" spans="14:30" ht="12.75" customHeight="1" x14ac:dyDescent="0.25">
      <c r="N954" s="19"/>
      <c r="O954" s="19"/>
      <c r="P954" s="19"/>
      <c r="Q954" s="19"/>
      <c r="R954" s="19"/>
      <c r="S954" s="19"/>
      <c r="T954" s="19"/>
      <c r="U954" s="19"/>
      <c r="V954" s="19"/>
      <c r="W954" s="19"/>
      <c r="X954" s="19"/>
      <c r="Y954" s="19"/>
      <c r="Z954" s="19"/>
      <c r="AA954" s="19"/>
      <c r="AB954" s="19"/>
      <c r="AC954" s="19"/>
      <c r="AD954" s="19"/>
    </row>
    <row r="955" spans="14:30" ht="12.75" customHeight="1" x14ac:dyDescent="0.25">
      <c r="N955" s="19"/>
      <c r="O955" s="19"/>
      <c r="P955" s="19"/>
      <c r="Q955" s="19"/>
      <c r="R955" s="19"/>
      <c r="S955" s="19"/>
      <c r="T955" s="19"/>
      <c r="U955" s="19"/>
      <c r="V955" s="19"/>
      <c r="W955" s="19"/>
      <c r="X955" s="19"/>
      <c r="Y955" s="19"/>
      <c r="Z955" s="19"/>
      <c r="AA955" s="19"/>
      <c r="AB955" s="19"/>
      <c r="AC955" s="19"/>
      <c r="AD955" s="19"/>
    </row>
    <row r="956" spans="14:30" ht="12.75" customHeight="1" x14ac:dyDescent="0.25">
      <c r="N956" s="19"/>
      <c r="O956" s="19"/>
      <c r="P956" s="19"/>
      <c r="Q956" s="19"/>
      <c r="R956" s="19"/>
      <c r="S956" s="19"/>
      <c r="T956" s="19"/>
      <c r="U956" s="19"/>
      <c r="V956" s="19"/>
      <c r="W956" s="19"/>
      <c r="X956" s="19"/>
      <c r="Y956" s="19"/>
      <c r="Z956" s="19"/>
      <c r="AA956" s="19"/>
      <c r="AB956" s="19"/>
      <c r="AC956" s="19"/>
      <c r="AD956" s="19"/>
    </row>
    <row r="957" spans="14:30" ht="12.75" customHeight="1" x14ac:dyDescent="0.25">
      <c r="N957" s="19"/>
      <c r="O957" s="19"/>
      <c r="P957" s="19"/>
      <c r="Q957" s="19"/>
      <c r="R957" s="19"/>
      <c r="S957" s="19"/>
      <c r="T957" s="19"/>
      <c r="U957" s="19"/>
      <c r="V957" s="19"/>
      <c r="W957" s="19"/>
      <c r="X957" s="19"/>
      <c r="Y957" s="19"/>
      <c r="Z957" s="19"/>
      <c r="AA957" s="19"/>
      <c r="AB957" s="19"/>
      <c r="AC957" s="19"/>
      <c r="AD957" s="19"/>
    </row>
    <row r="958" spans="14:30" ht="12.75" customHeight="1" x14ac:dyDescent="0.25">
      <c r="N958" s="19"/>
      <c r="O958" s="19"/>
      <c r="P958" s="19"/>
      <c r="Q958" s="19"/>
      <c r="R958" s="19"/>
      <c r="S958" s="19"/>
      <c r="T958" s="19"/>
      <c r="U958" s="19"/>
      <c r="V958" s="19"/>
      <c r="W958" s="19"/>
      <c r="X958" s="19"/>
      <c r="Y958" s="19"/>
      <c r="Z958" s="19"/>
      <c r="AA958" s="19"/>
      <c r="AB958" s="19"/>
      <c r="AC958" s="19"/>
      <c r="AD958" s="19"/>
    </row>
    <row r="959" spans="14:30" ht="12.75" customHeight="1" x14ac:dyDescent="0.25">
      <c r="N959" s="19"/>
      <c r="O959" s="19"/>
      <c r="P959" s="19"/>
      <c r="Q959" s="19"/>
      <c r="R959" s="19"/>
      <c r="S959" s="19"/>
      <c r="T959" s="19"/>
      <c r="U959" s="19"/>
      <c r="V959" s="19"/>
      <c r="W959" s="19"/>
      <c r="X959" s="19"/>
      <c r="Y959" s="19"/>
      <c r="Z959" s="19"/>
      <c r="AA959" s="19"/>
      <c r="AB959" s="19"/>
      <c r="AC959" s="19"/>
      <c r="AD959" s="19"/>
    </row>
    <row r="960" spans="14:30" ht="12.75" customHeight="1" x14ac:dyDescent="0.25">
      <c r="N960" s="19"/>
      <c r="O960" s="19"/>
      <c r="P960" s="19"/>
      <c r="Q960" s="19"/>
      <c r="R960" s="19"/>
      <c r="S960" s="19"/>
      <c r="T960" s="19"/>
      <c r="U960" s="19"/>
      <c r="V960" s="19"/>
      <c r="W960" s="19"/>
      <c r="X960" s="19"/>
      <c r="Y960" s="19"/>
      <c r="Z960" s="19"/>
      <c r="AA960" s="19"/>
      <c r="AB960" s="19"/>
      <c r="AC960" s="19"/>
      <c r="AD960" s="19"/>
    </row>
    <row r="961" spans="14:30" ht="12.75" customHeight="1" x14ac:dyDescent="0.25">
      <c r="N961" s="19"/>
      <c r="O961" s="19"/>
      <c r="P961" s="19"/>
      <c r="Q961" s="19"/>
      <c r="R961" s="19"/>
      <c r="S961" s="19"/>
      <c r="T961" s="19"/>
      <c r="U961" s="19"/>
      <c r="V961" s="19"/>
      <c r="W961" s="19"/>
      <c r="X961" s="19"/>
      <c r="Y961" s="19"/>
      <c r="Z961" s="19"/>
      <c r="AA961" s="19"/>
      <c r="AB961" s="19"/>
      <c r="AC961" s="19"/>
      <c r="AD961" s="19"/>
    </row>
    <row r="962" spans="14:30" ht="12.75" customHeight="1" x14ac:dyDescent="0.25">
      <c r="N962" s="19"/>
      <c r="O962" s="19"/>
      <c r="P962" s="19"/>
      <c r="Q962" s="19"/>
      <c r="R962" s="19"/>
      <c r="S962" s="19"/>
      <c r="T962" s="19"/>
      <c r="U962" s="19"/>
      <c r="V962" s="19"/>
      <c r="W962" s="19"/>
      <c r="X962" s="19"/>
      <c r="Y962" s="19"/>
      <c r="Z962" s="19"/>
      <c r="AA962" s="19"/>
      <c r="AB962" s="19"/>
      <c r="AC962" s="19"/>
      <c r="AD962" s="19"/>
    </row>
    <row r="963" spans="14:30" ht="12.75" customHeight="1" x14ac:dyDescent="0.25">
      <c r="N963" s="19"/>
      <c r="O963" s="19"/>
      <c r="P963" s="19"/>
      <c r="Q963" s="19"/>
      <c r="R963" s="19"/>
      <c r="S963" s="19"/>
      <c r="T963" s="19"/>
      <c r="U963" s="19"/>
      <c r="V963" s="19"/>
      <c r="W963" s="19"/>
      <c r="X963" s="19"/>
      <c r="Y963" s="19"/>
      <c r="Z963" s="19"/>
      <c r="AA963" s="19"/>
      <c r="AB963" s="19"/>
      <c r="AC963" s="19"/>
      <c r="AD963" s="19"/>
    </row>
    <row r="964" spans="14:30" ht="12.75" customHeight="1" x14ac:dyDescent="0.25">
      <c r="N964" s="19"/>
      <c r="O964" s="19"/>
      <c r="P964" s="19"/>
      <c r="Q964" s="19"/>
      <c r="R964" s="19"/>
      <c r="S964" s="19"/>
      <c r="T964" s="19"/>
      <c r="U964" s="19"/>
      <c r="V964" s="19"/>
      <c r="W964" s="19"/>
      <c r="X964" s="19"/>
      <c r="Y964" s="19"/>
      <c r="Z964" s="19"/>
      <c r="AA964" s="19"/>
      <c r="AB964" s="19"/>
      <c r="AC964" s="19"/>
      <c r="AD964" s="19"/>
    </row>
    <row r="965" spans="14:30" ht="12.75" customHeight="1" x14ac:dyDescent="0.25">
      <c r="N965" s="19"/>
      <c r="O965" s="19"/>
      <c r="P965" s="19"/>
      <c r="Q965" s="19"/>
      <c r="R965" s="19"/>
      <c r="S965" s="19"/>
      <c r="T965" s="19"/>
      <c r="U965" s="19"/>
      <c r="V965" s="19"/>
      <c r="W965" s="19"/>
      <c r="X965" s="19"/>
      <c r="Y965" s="19"/>
      <c r="Z965" s="19"/>
      <c r="AA965" s="19"/>
      <c r="AB965" s="19"/>
      <c r="AC965" s="19"/>
      <c r="AD965" s="19"/>
    </row>
    <row r="966" spans="14:30" ht="12.75" customHeight="1" x14ac:dyDescent="0.25">
      <c r="N966" s="19"/>
      <c r="O966" s="19"/>
      <c r="P966" s="19"/>
      <c r="Q966" s="19"/>
      <c r="R966" s="19"/>
      <c r="S966" s="19"/>
      <c r="T966" s="19"/>
      <c r="U966" s="19"/>
      <c r="V966" s="19"/>
      <c r="W966" s="19"/>
      <c r="X966" s="19"/>
      <c r="Y966" s="19"/>
      <c r="Z966" s="19"/>
      <c r="AA966" s="19"/>
      <c r="AB966" s="19"/>
      <c r="AC966" s="19"/>
      <c r="AD966" s="19"/>
    </row>
    <row r="967" spans="14:30" ht="12.75" customHeight="1" x14ac:dyDescent="0.25">
      <c r="N967" s="19"/>
      <c r="O967" s="19"/>
      <c r="P967" s="19"/>
      <c r="Q967" s="19"/>
      <c r="R967" s="19"/>
      <c r="S967" s="19"/>
      <c r="T967" s="19"/>
      <c r="U967" s="19"/>
      <c r="V967" s="19"/>
      <c r="W967" s="19"/>
      <c r="X967" s="19"/>
      <c r="Y967" s="19"/>
      <c r="Z967" s="19"/>
      <c r="AA967" s="19"/>
      <c r="AB967" s="19"/>
      <c r="AC967" s="19"/>
      <c r="AD967" s="19"/>
    </row>
    <row r="968" spans="14:30" ht="12.75" customHeight="1" x14ac:dyDescent="0.25">
      <c r="N968" s="19"/>
      <c r="O968" s="19"/>
      <c r="P968" s="19"/>
      <c r="Q968" s="19"/>
      <c r="R968" s="19"/>
      <c r="S968" s="19"/>
      <c r="T968" s="19"/>
      <c r="U968" s="19"/>
      <c r="V968" s="19"/>
      <c r="W968" s="19"/>
      <c r="X968" s="19"/>
      <c r="Y968" s="19"/>
      <c r="Z968" s="19"/>
      <c r="AA968" s="19"/>
      <c r="AB968" s="19"/>
      <c r="AC968" s="19"/>
      <c r="AD968" s="19"/>
    </row>
    <row r="969" spans="14:30" ht="12.75" customHeight="1" x14ac:dyDescent="0.25">
      <c r="N969" s="19"/>
      <c r="O969" s="19"/>
      <c r="P969" s="19"/>
      <c r="Q969" s="19"/>
      <c r="R969" s="19"/>
      <c r="S969" s="19"/>
      <c r="T969" s="19"/>
      <c r="U969" s="19"/>
      <c r="V969" s="19"/>
      <c r="W969" s="19"/>
      <c r="X969" s="19"/>
      <c r="Y969" s="19"/>
      <c r="Z969" s="19"/>
      <c r="AA969" s="19"/>
      <c r="AB969" s="19"/>
      <c r="AC969" s="19"/>
      <c r="AD969" s="19"/>
    </row>
    <row r="970" spans="14:30" ht="12.75" customHeight="1" x14ac:dyDescent="0.25">
      <c r="N970" s="19"/>
      <c r="O970" s="19"/>
      <c r="P970" s="19"/>
      <c r="Q970" s="19"/>
      <c r="R970" s="19"/>
      <c r="S970" s="19"/>
      <c r="T970" s="19"/>
      <c r="U970" s="19"/>
      <c r="V970" s="19"/>
      <c r="W970" s="19"/>
      <c r="X970" s="19"/>
      <c r="Y970" s="19"/>
      <c r="Z970" s="19"/>
      <c r="AA970" s="19"/>
      <c r="AB970" s="19"/>
      <c r="AC970" s="19"/>
      <c r="AD970" s="19"/>
    </row>
    <row r="971" spans="14:30" ht="12.75" customHeight="1" x14ac:dyDescent="0.25">
      <c r="N971" s="19"/>
      <c r="O971" s="19"/>
      <c r="P971" s="19"/>
      <c r="Q971" s="19"/>
      <c r="R971" s="19"/>
      <c r="S971" s="19"/>
      <c r="T971" s="19"/>
      <c r="U971" s="19"/>
      <c r="V971" s="19"/>
      <c r="W971" s="19"/>
      <c r="X971" s="19"/>
      <c r="Y971" s="19"/>
      <c r="Z971" s="19"/>
      <c r="AA971" s="19"/>
      <c r="AB971" s="19"/>
      <c r="AC971" s="19"/>
      <c r="AD971" s="19"/>
    </row>
    <row r="972" spans="14:30" ht="12.75" customHeight="1" x14ac:dyDescent="0.25">
      <c r="N972" s="19"/>
      <c r="O972" s="19"/>
      <c r="P972" s="19"/>
      <c r="Q972" s="19"/>
      <c r="R972" s="19"/>
      <c r="S972" s="19"/>
      <c r="T972" s="19"/>
      <c r="U972" s="19"/>
      <c r="V972" s="19"/>
      <c r="W972" s="19"/>
      <c r="X972" s="19"/>
      <c r="Y972" s="19"/>
      <c r="Z972" s="19"/>
      <c r="AA972" s="19"/>
      <c r="AB972" s="19"/>
      <c r="AC972" s="19"/>
      <c r="AD972" s="19"/>
    </row>
    <row r="973" spans="14:30" ht="12.75" customHeight="1" x14ac:dyDescent="0.25">
      <c r="N973" s="19"/>
      <c r="O973" s="19"/>
      <c r="P973" s="19"/>
      <c r="Q973" s="19"/>
      <c r="R973" s="19"/>
      <c r="S973" s="19"/>
      <c r="T973" s="19"/>
      <c r="U973" s="19"/>
      <c r="V973" s="19"/>
      <c r="W973" s="19"/>
      <c r="X973" s="19"/>
      <c r="Y973" s="19"/>
      <c r="Z973" s="19"/>
      <c r="AA973" s="19"/>
      <c r="AB973" s="19"/>
      <c r="AC973" s="19"/>
      <c r="AD973" s="19"/>
    </row>
    <row r="974" spans="14:30" ht="12.75" customHeight="1" x14ac:dyDescent="0.25">
      <c r="N974" s="19"/>
      <c r="O974" s="19"/>
      <c r="P974" s="19"/>
      <c r="Q974" s="19"/>
      <c r="R974" s="19"/>
      <c r="S974" s="19"/>
      <c r="T974" s="19"/>
      <c r="U974" s="19"/>
      <c r="V974" s="19"/>
      <c r="W974" s="19"/>
      <c r="X974" s="19"/>
      <c r="Y974" s="19"/>
      <c r="Z974" s="19"/>
      <c r="AA974" s="19"/>
      <c r="AB974" s="19"/>
      <c r="AC974" s="19"/>
      <c r="AD974" s="19"/>
    </row>
    <row r="975" spans="14:30" ht="12.75" customHeight="1" x14ac:dyDescent="0.25">
      <c r="N975" s="19"/>
      <c r="O975" s="19"/>
      <c r="P975" s="19"/>
      <c r="Q975" s="19"/>
      <c r="R975" s="19"/>
      <c r="S975" s="19"/>
      <c r="T975" s="19"/>
      <c r="U975" s="19"/>
      <c r="V975" s="19"/>
      <c r="W975" s="19"/>
      <c r="X975" s="19"/>
      <c r="Y975" s="19"/>
      <c r="Z975" s="19"/>
      <c r="AA975" s="19"/>
      <c r="AB975" s="19"/>
      <c r="AC975" s="19"/>
      <c r="AD975" s="19"/>
    </row>
    <row r="976" spans="14:30" ht="12.75" customHeight="1" x14ac:dyDescent="0.25">
      <c r="N976" s="19"/>
      <c r="O976" s="19"/>
      <c r="P976" s="19"/>
      <c r="Q976" s="19"/>
      <c r="R976" s="19"/>
      <c r="S976" s="19"/>
      <c r="T976" s="19"/>
      <c r="U976" s="19"/>
      <c r="V976" s="19"/>
      <c r="W976" s="19"/>
      <c r="X976" s="19"/>
      <c r="Y976" s="19"/>
      <c r="Z976" s="19"/>
      <c r="AA976" s="19"/>
      <c r="AB976" s="19"/>
      <c r="AC976" s="19"/>
      <c r="AD976" s="19"/>
    </row>
    <row r="977" spans="14:30" ht="12.75" customHeight="1" x14ac:dyDescent="0.25">
      <c r="N977" s="19"/>
      <c r="O977" s="19"/>
      <c r="P977" s="19"/>
      <c r="Q977" s="19"/>
      <c r="R977" s="19"/>
      <c r="S977" s="19"/>
      <c r="T977" s="19"/>
      <c r="U977" s="19"/>
      <c r="V977" s="19"/>
      <c r="W977" s="19"/>
      <c r="X977" s="19"/>
      <c r="Y977" s="19"/>
      <c r="Z977" s="19"/>
      <c r="AA977" s="19"/>
      <c r="AB977" s="19"/>
      <c r="AC977" s="19"/>
      <c r="AD977" s="19"/>
    </row>
    <row r="978" spans="14:30" ht="12.75" customHeight="1" x14ac:dyDescent="0.25">
      <c r="N978" s="19"/>
      <c r="O978" s="19"/>
      <c r="P978" s="19"/>
      <c r="Q978" s="19"/>
      <c r="R978" s="19"/>
      <c r="S978" s="19"/>
      <c r="T978" s="19"/>
      <c r="U978" s="19"/>
      <c r="V978" s="19"/>
      <c r="W978" s="19"/>
      <c r="X978" s="19"/>
      <c r="Y978" s="19"/>
      <c r="Z978" s="19"/>
      <c r="AA978" s="19"/>
      <c r="AB978" s="19"/>
      <c r="AC978" s="19"/>
      <c r="AD978" s="19"/>
    </row>
    <row r="979" spans="14:30" ht="12.75" customHeight="1" x14ac:dyDescent="0.25">
      <c r="N979" s="19"/>
      <c r="O979" s="19"/>
      <c r="P979" s="19"/>
      <c r="Q979" s="19"/>
      <c r="R979" s="19"/>
      <c r="S979" s="19"/>
      <c r="T979" s="19"/>
      <c r="U979" s="19"/>
      <c r="V979" s="19"/>
      <c r="W979" s="19"/>
      <c r="X979" s="19"/>
      <c r="Y979" s="19"/>
      <c r="Z979" s="19"/>
      <c r="AA979" s="19"/>
      <c r="AB979" s="19"/>
      <c r="AC979" s="19"/>
      <c r="AD979" s="19"/>
    </row>
    <row r="980" spans="14:30" ht="12.75" customHeight="1" x14ac:dyDescent="0.25">
      <c r="N980" s="19"/>
      <c r="O980" s="19"/>
      <c r="P980" s="19"/>
      <c r="Q980" s="19"/>
      <c r="R980" s="19"/>
      <c r="S980" s="19"/>
      <c r="T980" s="19"/>
      <c r="U980" s="19"/>
      <c r="V980" s="19"/>
      <c r="W980" s="19"/>
      <c r="X980" s="19"/>
      <c r="Y980" s="19"/>
      <c r="Z980" s="19"/>
      <c r="AA980" s="19"/>
      <c r="AB980" s="19"/>
      <c r="AC980" s="19"/>
      <c r="AD980" s="19"/>
    </row>
    <row r="981" spans="14:30" ht="12.75" customHeight="1" x14ac:dyDescent="0.25">
      <c r="N981" s="19"/>
      <c r="O981" s="19"/>
      <c r="P981" s="19"/>
      <c r="Q981" s="19"/>
      <c r="R981" s="19"/>
      <c r="S981" s="19"/>
      <c r="T981" s="19"/>
      <c r="U981" s="19"/>
      <c r="V981" s="19"/>
      <c r="W981" s="19"/>
      <c r="X981" s="19"/>
      <c r="Y981" s="19"/>
      <c r="Z981" s="19"/>
      <c r="AA981" s="19"/>
      <c r="AB981" s="19"/>
      <c r="AC981" s="19"/>
      <c r="AD981" s="19"/>
    </row>
    <row r="982" spans="14:30" ht="12.75" customHeight="1" x14ac:dyDescent="0.25">
      <c r="N982" s="19"/>
      <c r="O982" s="19"/>
      <c r="P982" s="19"/>
      <c r="Q982" s="19"/>
      <c r="R982" s="19"/>
      <c r="S982" s="19"/>
      <c r="T982" s="19"/>
      <c r="U982" s="19"/>
      <c r="V982" s="19"/>
      <c r="W982" s="19"/>
      <c r="X982" s="19"/>
      <c r="Y982" s="19"/>
      <c r="Z982" s="19"/>
      <c r="AA982" s="19"/>
      <c r="AB982" s="19"/>
      <c r="AC982" s="19"/>
      <c r="AD982" s="19"/>
    </row>
    <row r="983" spans="14:30" ht="12.75" customHeight="1" x14ac:dyDescent="0.25">
      <c r="N983" s="19"/>
      <c r="O983" s="19"/>
      <c r="P983" s="19"/>
      <c r="Q983" s="19"/>
      <c r="R983" s="19"/>
      <c r="S983" s="19"/>
      <c r="T983" s="19"/>
      <c r="U983" s="19"/>
      <c r="V983" s="19"/>
      <c r="W983" s="19"/>
      <c r="X983" s="19"/>
      <c r="Y983" s="19"/>
      <c r="Z983" s="19"/>
      <c r="AA983" s="19"/>
      <c r="AB983" s="19"/>
      <c r="AC983" s="19"/>
      <c r="AD983" s="19"/>
    </row>
    <row r="984" spans="14:30" ht="12.75" customHeight="1" x14ac:dyDescent="0.25">
      <c r="N984" s="19"/>
      <c r="O984" s="19"/>
      <c r="P984" s="19"/>
      <c r="Q984" s="19"/>
      <c r="R984" s="19"/>
      <c r="S984" s="19"/>
      <c r="T984" s="19"/>
      <c r="U984" s="19"/>
      <c r="V984" s="19"/>
      <c r="W984" s="19"/>
      <c r="X984" s="19"/>
      <c r="Y984" s="19"/>
      <c r="Z984" s="19"/>
      <c r="AA984" s="19"/>
      <c r="AB984" s="19"/>
      <c r="AC984" s="19"/>
      <c r="AD984" s="19"/>
    </row>
    <row r="985" spans="14:30" ht="12.75" customHeight="1" x14ac:dyDescent="0.25">
      <c r="N985" s="19"/>
      <c r="O985" s="19"/>
      <c r="P985" s="19"/>
      <c r="Q985" s="19"/>
      <c r="R985" s="19"/>
      <c r="S985" s="19"/>
      <c r="T985" s="19"/>
      <c r="U985" s="19"/>
      <c r="V985" s="19"/>
      <c r="W985" s="19"/>
      <c r="X985" s="19"/>
      <c r="Y985" s="19"/>
      <c r="Z985" s="19"/>
      <c r="AA985" s="19"/>
      <c r="AB985" s="19"/>
      <c r="AC985" s="19"/>
      <c r="AD985" s="19"/>
    </row>
    <row r="986" spans="14:30" ht="12.75" customHeight="1" x14ac:dyDescent="0.25">
      <c r="N986" s="19"/>
      <c r="O986" s="19"/>
      <c r="P986" s="19"/>
      <c r="Q986" s="19"/>
      <c r="R986" s="19"/>
      <c r="S986" s="19"/>
      <c r="T986" s="19"/>
      <c r="U986" s="19"/>
      <c r="V986" s="19"/>
      <c r="W986" s="19"/>
      <c r="X986" s="19"/>
      <c r="Y986" s="19"/>
      <c r="Z986" s="19"/>
      <c r="AA986" s="19"/>
      <c r="AB986" s="19"/>
      <c r="AC986" s="19"/>
      <c r="AD986" s="19"/>
    </row>
    <row r="987" spans="14:30" ht="12.75" customHeight="1" x14ac:dyDescent="0.25">
      <c r="N987" s="19"/>
      <c r="O987" s="19"/>
      <c r="P987" s="19"/>
      <c r="Q987" s="19"/>
      <c r="R987" s="19"/>
      <c r="S987" s="19"/>
      <c r="T987" s="19"/>
      <c r="U987" s="19"/>
      <c r="V987" s="19"/>
      <c r="W987" s="19"/>
      <c r="X987" s="19"/>
      <c r="Y987" s="19"/>
      <c r="Z987" s="19"/>
      <c r="AA987" s="19"/>
      <c r="AB987" s="19"/>
      <c r="AC987" s="19"/>
      <c r="AD987" s="19"/>
    </row>
    <row r="988" spans="14:30" ht="12.75" customHeight="1" x14ac:dyDescent="0.25">
      <c r="N988" s="19"/>
      <c r="O988" s="19"/>
      <c r="P988" s="19"/>
      <c r="Q988" s="19"/>
      <c r="R988" s="19"/>
      <c r="S988" s="19"/>
      <c r="T988" s="19"/>
      <c r="U988" s="19"/>
      <c r="V988" s="19"/>
      <c r="W988" s="19"/>
      <c r="X988" s="19"/>
      <c r="Y988" s="19"/>
      <c r="Z988" s="19"/>
      <c r="AA988" s="19"/>
      <c r="AB988" s="19"/>
      <c r="AC988" s="19"/>
      <c r="AD988" s="19"/>
    </row>
    <row r="989" spans="14:30" ht="12.75" customHeight="1" x14ac:dyDescent="0.25">
      <c r="N989" s="19"/>
      <c r="O989" s="19"/>
      <c r="P989" s="19"/>
      <c r="Q989" s="19"/>
      <c r="R989" s="19"/>
      <c r="S989" s="19"/>
      <c r="T989" s="19"/>
      <c r="U989" s="19"/>
      <c r="V989" s="19"/>
      <c r="W989" s="19"/>
      <c r="X989" s="19"/>
      <c r="Y989" s="19"/>
      <c r="Z989" s="19"/>
      <c r="AA989" s="19"/>
      <c r="AB989" s="19"/>
      <c r="AC989" s="19"/>
      <c r="AD989" s="19"/>
    </row>
    <row r="990" spans="14:30" ht="12.75" customHeight="1" x14ac:dyDescent="0.25">
      <c r="N990" s="19"/>
      <c r="O990" s="19"/>
      <c r="P990" s="19"/>
      <c r="Q990" s="19"/>
      <c r="R990" s="19"/>
      <c r="S990" s="19"/>
      <c r="T990" s="19"/>
      <c r="U990" s="19"/>
      <c r="V990" s="19"/>
      <c r="W990" s="19"/>
      <c r="X990" s="19"/>
      <c r="Y990" s="19"/>
      <c r="Z990" s="19"/>
      <c r="AA990" s="19"/>
      <c r="AB990" s="19"/>
      <c r="AC990" s="19"/>
      <c r="AD990" s="19"/>
    </row>
    <row r="991" spans="14:30" ht="12.75" customHeight="1" x14ac:dyDescent="0.25">
      <c r="N991" s="19"/>
      <c r="O991" s="19"/>
      <c r="P991" s="19"/>
      <c r="Q991" s="19"/>
      <c r="R991" s="19"/>
      <c r="S991" s="19"/>
      <c r="T991" s="19"/>
      <c r="U991" s="19"/>
      <c r="V991" s="19"/>
      <c r="W991" s="19"/>
      <c r="X991" s="19"/>
      <c r="Y991" s="19"/>
      <c r="Z991" s="19"/>
      <c r="AA991" s="19"/>
      <c r="AB991" s="19"/>
      <c r="AC991" s="19"/>
      <c r="AD991" s="19"/>
    </row>
    <row r="992" spans="14:30" ht="12.75" customHeight="1" x14ac:dyDescent="0.25">
      <c r="N992" s="19"/>
      <c r="O992" s="19"/>
      <c r="P992" s="19"/>
      <c r="Q992" s="19"/>
      <c r="R992" s="19"/>
      <c r="S992" s="19"/>
      <c r="T992" s="19"/>
      <c r="U992" s="19"/>
      <c r="V992" s="19"/>
      <c r="W992" s="19"/>
      <c r="X992" s="19"/>
      <c r="Y992" s="19"/>
      <c r="Z992" s="19"/>
      <c r="AA992" s="19"/>
      <c r="AB992" s="19"/>
      <c r="AC992" s="19"/>
      <c r="AD992" s="19"/>
    </row>
    <row r="993" spans="14:30" ht="12.75" customHeight="1" x14ac:dyDescent="0.25">
      <c r="N993" s="19"/>
      <c r="O993" s="19"/>
      <c r="P993" s="19"/>
      <c r="Q993" s="19"/>
      <c r="R993" s="19"/>
      <c r="S993" s="19"/>
      <c r="T993" s="19"/>
      <c r="U993" s="19"/>
      <c r="V993" s="19"/>
      <c r="W993" s="19"/>
      <c r="X993" s="19"/>
      <c r="Y993" s="19"/>
      <c r="Z993" s="19"/>
      <c r="AA993" s="19"/>
      <c r="AB993" s="19"/>
      <c r="AC993" s="19"/>
      <c r="AD993" s="19"/>
    </row>
    <row r="994" spans="14:30" ht="12.75" customHeight="1" x14ac:dyDescent="0.25">
      <c r="N994" s="19"/>
      <c r="O994" s="19"/>
      <c r="P994" s="19"/>
      <c r="Q994" s="19"/>
      <c r="R994" s="19"/>
      <c r="S994" s="19"/>
      <c r="T994" s="19"/>
      <c r="U994" s="19"/>
      <c r="V994" s="19"/>
      <c r="W994" s="19"/>
      <c r="X994" s="19"/>
      <c r="Y994" s="19"/>
      <c r="Z994" s="19"/>
      <c r="AA994" s="19"/>
      <c r="AB994" s="19"/>
      <c r="AC994" s="19"/>
      <c r="AD994" s="19"/>
    </row>
    <row r="995" spans="14:30" ht="12.75" customHeight="1" x14ac:dyDescent="0.25">
      <c r="N995" s="19"/>
      <c r="O995" s="19"/>
      <c r="P995" s="19"/>
      <c r="Q995" s="19"/>
      <c r="R995" s="19"/>
      <c r="S995" s="19"/>
      <c r="T995" s="19"/>
      <c r="U995" s="19"/>
      <c r="V995" s="19"/>
      <c r="W995" s="19"/>
      <c r="X995" s="19"/>
      <c r="Y995" s="19"/>
      <c r="Z995" s="19"/>
      <c r="AA995" s="19"/>
      <c r="AB995" s="19"/>
      <c r="AC995" s="19"/>
      <c r="AD995" s="19"/>
    </row>
    <row r="996" spans="14:30" ht="12.75" customHeight="1" x14ac:dyDescent="0.25">
      <c r="N996" s="19"/>
      <c r="O996" s="19"/>
      <c r="P996" s="19"/>
      <c r="Q996" s="19"/>
      <c r="R996" s="19"/>
      <c r="S996" s="19"/>
      <c r="T996" s="19"/>
      <c r="U996" s="19"/>
      <c r="V996" s="19"/>
      <c r="W996" s="19"/>
      <c r="X996" s="19"/>
      <c r="Y996" s="19"/>
      <c r="Z996" s="19"/>
      <c r="AA996" s="19"/>
      <c r="AB996" s="19"/>
      <c r="AC996" s="19"/>
      <c r="AD996" s="19"/>
    </row>
    <row r="997" spans="14:30" ht="12.75" customHeight="1" x14ac:dyDescent="0.25">
      <c r="N997" s="19"/>
      <c r="O997" s="19"/>
      <c r="P997" s="19"/>
      <c r="Q997" s="19"/>
      <c r="R997" s="19"/>
      <c r="S997" s="19"/>
      <c r="T997" s="19"/>
      <c r="U997" s="19"/>
      <c r="V997" s="19"/>
      <c r="W997" s="19"/>
      <c r="X997" s="19"/>
      <c r="Y997" s="19"/>
      <c r="Z997" s="19"/>
      <c r="AA997" s="19"/>
      <c r="AB997" s="19"/>
      <c r="AC997" s="19"/>
      <c r="AD997" s="19"/>
    </row>
    <row r="998" spans="14:30" ht="12.75" customHeight="1" x14ac:dyDescent="0.25">
      <c r="N998" s="19"/>
      <c r="O998" s="19"/>
      <c r="P998" s="19"/>
      <c r="Q998" s="19"/>
      <c r="R998" s="19"/>
      <c r="S998" s="19"/>
      <c r="T998" s="19"/>
      <c r="U998" s="19"/>
      <c r="V998" s="19"/>
      <c r="W998" s="19"/>
      <c r="X998" s="19"/>
      <c r="Y998" s="19"/>
      <c r="Z998" s="19"/>
      <c r="AA998" s="19"/>
      <c r="AB998" s="19"/>
      <c r="AC998" s="19"/>
      <c r="AD998" s="19"/>
    </row>
    <row r="999" spans="14:30" ht="12.75" customHeight="1" x14ac:dyDescent="0.25">
      <c r="N999" s="19"/>
      <c r="O999" s="19"/>
      <c r="P999" s="19"/>
      <c r="Q999" s="19"/>
      <c r="R999" s="19"/>
      <c r="S999" s="19"/>
      <c r="T999" s="19"/>
      <c r="U999" s="19"/>
      <c r="V999" s="19"/>
      <c r="W999" s="19"/>
      <c r="X999" s="19"/>
      <c r="Y999" s="19"/>
      <c r="Z999" s="19"/>
      <c r="AA999" s="19"/>
      <c r="AB999" s="19"/>
      <c r="AC999" s="19"/>
      <c r="AD999" s="19"/>
    </row>
    <row r="1000" spans="14:30" ht="12.75" customHeight="1" x14ac:dyDescent="0.25">
      <c r="N1000" s="19"/>
      <c r="O1000" s="19"/>
      <c r="P1000" s="19"/>
      <c r="Q1000" s="19"/>
      <c r="R1000" s="19"/>
      <c r="S1000" s="19"/>
      <c r="T1000" s="19"/>
      <c r="U1000" s="19"/>
      <c r="V1000" s="19"/>
      <c r="W1000" s="19"/>
      <c r="X1000" s="19"/>
      <c r="Y1000" s="19"/>
      <c r="Z1000" s="19"/>
      <c r="AA1000" s="19"/>
      <c r="AB1000" s="19"/>
      <c r="AC1000" s="19"/>
      <c r="AD1000" s="19"/>
    </row>
  </sheetData>
  <mergeCells count="2">
    <mergeCell ref="N1:U1"/>
    <mergeCell ref="W1:AD1"/>
  </mergeCells>
  <pageMargins left="0.5" right="0.67" top="0.5" bottom="0.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602"/>
  <sheetViews>
    <sheetView topLeftCell="B1" zoomScale="130" zoomScaleNormal="130" workbookViewId="0">
      <selection activeCell="AU3" sqref="AU3"/>
    </sheetView>
  </sheetViews>
  <sheetFormatPr defaultColWidth="12.6328125" defaultRowHeight="15" customHeight="1" x14ac:dyDescent="0.25"/>
  <cols>
    <col min="1" max="1" width="7.6328125" hidden="1" customWidth="1"/>
    <col min="2" max="2" width="7.6328125" customWidth="1"/>
    <col min="3" max="3" width="9.08984375" customWidth="1"/>
    <col min="4" max="4" width="14" customWidth="1"/>
    <col min="5" max="5" width="18.6328125" customWidth="1"/>
    <col min="6" max="28" width="5.453125" hidden="1" customWidth="1"/>
    <col min="29" max="29" width="18.6328125" customWidth="1"/>
    <col min="30" max="30" width="3.6328125" customWidth="1"/>
    <col min="31" max="31" width="10.6328125" customWidth="1"/>
    <col min="32" max="32" width="6.6328125" customWidth="1"/>
    <col min="33" max="33" width="0.453125" customWidth="1"/>
    <col min="34" max="35" width="3.6328125" customWidth="1"/>
    <col min="36" max="36" width="10.6328125" customWidth="1"/>
    <col min="37" max="37" width="6.6328125" customWidth="1"/>
    <col min="38" max="38" width="3.90625" hidden="1" customWidth="1"/>
    <col min="39" max="39" width="0.453125" customWidth="1"/>
    <col min="40" max="40" width="3.90625" customWidth="1"/>
    <col min="41" max="41" width="3.6328125" customWidth="1"/>
    <col min="42" max="42" width="10.6328125" customWidth="1"/>
    <col min="43" max="43" width="6.6328125" customWidth="1"/>
    <col min="44" max="44" width="0.453125" customWidth="1"/>
    <col min="45" max="46" width="3.6328125" customWidth="1"/>
    <col min="47" max="47" width="10.6328125" customWidth="1"/>
    <col min="48" max="48" width="6.6328125" customWidth="1"/>
  </cols>
  <sheetData>
    <row r="1" spans="1:48" ht="12.75" customHeight="1" x14ac:dyDescent="0.4">
      <c r="B1" s="112" t="s">
        <v>51</v>
      </c>
      <c r="C1" s="110"/>
      <c r="D1" s="110"/>
      <c r="E1" s="113"/>
      <c r="F1" s="29">
        <f>G1</f>
        <v>3</v>
      </c>
      <c r="G1" s="33">
        <f t="shared" ref="G1:G255" si="0">IF(H1="","",RANK(H1,H$1:H$1600))</f>
        <v>3</v>
      </c>
      <c r="H1" s="29">
        <f>IF(AHS!P$13="","",AHS!P$13)</f>
        <v>85</v>
      </c>
      <c r="I1" s="29" t="str">
        <f>IF(AHS!P$13="","",AHS!I$13)</f>
        <v>Mallory Goe</v>
      </c>
      <c r="J1" s="29">
        <v>1</v>
      </c>
      <c r="K1" s="29">
        <f t="shared" ref="K1:N1" si="1">O1</f>
        <v>3</v>
      </c>
      <c r="L1" s="29">
        <f t="shared" si="1"/>
        <v>4</v>
      </c>
      <c r="M1" s="29">
        <f t="shared" si="1"/>
        <v>2</v>
      </c>
      <c r="N1" s="29">
        <f t="shared" si="1"/>
        <v>1</v>
      </c>
      <c r="O1" s="29">
        <f t="shared" ref="O1:O255" si="2">IF(U1="","",RANK(U1,U$1:U$400,FALSE))</f>
        <v>3</v>
      </c>
      <c r="P1" s="29">
        <f t="shared" ref="P1:P255" si="3">IF(W1="","",RANK(W1,W$1:W$400,FALSE))</f>
        <v>4</v>
      </c>
      <c r="Q1" s="29">
        <f t="shared" ref="Q1:Q255" si="4">IF(Y1="","",RANK(Y1,Y$1:Y$400,FALSE))</f>
        <v>2</v>
      </c>
      <c r="R1" s="29">
        <f t="shared" ref="R1:R255" si="5">IF(AA1="","",RANK(AA1,AA$1:AA$400,FALSE))</f>
        <v>1</v>
      </c>
      <c r="S1" s="29">
        <v>1</v>
      </c>
      <c r="T1" s="29">
        <v>1</v>
      </c>
      <c r="U1" s="29">
        <f>IF(AHS!P$13="","",AHS!P$13)</f>
        <v>85</v>
      </c>
      <c r="V1" s="29" t="str">
        <f>IF(AHS!P$13="","",AHS!I$13)</f>
        <v>Mallory Goe</v>
      </c>
      <c r="W1" s="29">
        <f>IF(AHS!X$13="","",AHS!X$13)</f>
        <v>63</v>
      </c>
      <c r="X1" s="29" t="str">
        <f>IF(AHS!X$13="","",AHS!Q$13)</f>
        <v>Marley Fae</v>
      </c>
      <c r="Y1" s="29">
        <f>IF(AHS!AF$13="","",AHS!AF$13)</f>
        <v>64</v>
      </c>
      <c r="Z1" s="29" t="str">
        <f>IF(AHS!AF$13="","",AHS!Y$13)</f>
        <v>Felix Duez</v>
      </c>
      <c r="AA1" s="29">
        <f>IF(AHS!AN$13="","",AHS!AN$13)</f>
        <v>68</v>
      </c>
      <c r="AB1" s="29" t="str">
        <f>IF(AHS!AN$13="","",AHS!AG$13)</f>
        <v>Niamh Gross</v>
      </c>
      <c r="AC1" s="112" t="s">
        <v>52</v>
      </c>
      <c r="AD1" s="110"/>
      <c r="AE1" s="110"/>
      <c r="AF1" s="110"/>
      <c r="AG1" s="110"/>
      <c r="AH1" s="110"/>
      <c r="AI1" s="110"/>
      <c r="AJ1" s="110"/>
      <c r="AK1" s="110"/>
      <c r="AL1" s="110"/>
      <c r="AM1" s="110"/>
      <c r="AN1" s="110"/>
      <c r="AO1" s="110"/>
      <c r="AP1" s="110"/>
      <c r="AQ1" s="110"/>
      <c r="AR1" s="110"/>
      <c r="AS1" s="110"/>
      <c r="AT1" s="110"/>
      <c r="AU1" s="110"/>
      <c r="AV1" s="111"/>
    </row>
    <row r="2" spans="1:48" ht="12.75" customHeight="1" x14ac:dyDescent="0.3">
      <c r="B2" s="22" t="s">
        <v>9</v>
      </c>
      <c r="C2" s="23" t="s">
        <v>38</v>
      </c>
      <c r="D2" s="23" t="s">
        <v>2</v>
      </c>
      <c r="E2" s="31" t="s">
        <v>10</v>
      </c>
      <c r="F2" s="29">
        <f t="shared" ref="F2:F256" si="6">IF(H2="","",COUNTIF(G$1:G1,G2)+G2)</f>
        <v>2</v>
      </c>
      <c r="G2" s="33">
        <f t="shared" si="0"/>
        <v>2</v>
      </c>
      <c r="H2" s="29">
        <f>IF(AHS!P$14="","",AHS!P$14)</f>
        <v>93</v>
      </c>
      <c r="I2" s="29" t="str">
        <f>IF(AHS!P$14="","",AHS!I$14)</f>
        <v>Amelie Harper</v>
      </c>
      <c r="J2" s="29">
        <v>1</v>
      </c>
      <c r="K2" s="29">
        <f t="shared" ref="K2:N2" si="7">IF(O2="","",COUNTIF(O$1:O1,O2)+O2)</f>
        <v>2</v>
      </c>
      <c r="L2" s="29" t="str">
        <f t="shared" si="7"/>
        <v/>
      </c>
      <c r="M2" s="29">
        <f t="shared" si="7"/>
        <v>1</v>
      </c>
      <c r="N2" s="29" t="str">
        <f t="shared" si="7"/>
        <v/>
      </c>
      <c r="O2" s="29">
        <f t="shared" si="2"/>
        <v>2</v>
      </c>
      <c r="P2" s="29" t="str">
        <f t="shared" si="3"/>
        <v/>
      </c>
      <c r="Q2" s="29">
        <f t="shared" si="4"/>
        <v>1</v>
      </c>
      <c r="R2" s="29" t="str">
        <f t="shared" si="5"/>
        <v/>
      </c>
      <c r="S2" s="29">
        <v>1</v>
      </c>
      <c r="T2" s="29">
        <v>2</v>
      </c>
      <c r="U2" s="29">
        <f>IF(AHS!P$14="","",AHS!P$14)</f>
        <v>93</v>
      </c>
      <c r="V2" s="29" t="str">
        <f>IF(AHS!P$14="","",AHS!I$14)</f>
        <v>Amelie Harper</v>
      </c>
      <c r="W2" s="29" t="str">
        <f>IF(AHS!X$14="","",AHS!X$14)</f>
        <v/>
      </c>
      <c r="X2" s="29" t="str">
        <f>IF(AHS!X$14="","",AHS!Q$14)</f>
        <v/>
      </c>
      <c r="Y2" s="29">
        <f>IF(AHS!AF$14="","",AHS!AF$14)</f>
        <v>67</v>
      </c>
      <c r="Z2" s="29" t="str">
        <f>IF(AHS!AF$14="","",AHS!Y$14)</f>
        <v>Mads Baral</v>
      </c>
      <c r="AA2" s="29" t="str">
        <f>IF(AHS!AN$14="","",AHS!AN$14)</f>
        <v/>
      </c>
      <c r="AB2" s="29" t="str">
        <f>IF(AHS!AN$14="","",AHS!AG$14)</f>
        <v/>
      </c>
      <c r="AC2" s="34" t="s">
        <v>53</v>
      </c>
      <c r="AD2" s="35" t="s">
        <v>54</v>
      </c>
      <c r="AE2" s="36" t="s">
        <v>44</v>
      </c>
      <c r="AF2" s="36" t="s">
        <v>10</v>
      </c>
      <c r="AG2" s="36"/>
      <c r="AH2" s="35" t="s">
        <v>53</v>
      </c>
      <c r="AI2" s="35" t="s">
        <v>54</v>
      </c>
      <c r="AJ2" s="36" t="s">
        <v>45</v>
      </c>
      <c r="AK2" s="36" t="s">
        <v>10</v>
      </c>
      <c r="AL2" s="36"/>
      <c r="AM2" s="36"/>
      <c r="AN2" s="35" t="s">
        <v>53</v>
      </c>
      <c r="AO2" s="35" t="s">
        <v>54</v>
      </c>
      <c r="AP2" s="36" t="s">
        <v>46</v>
      </c>
      <c r="AQ2" s="36" t="s">
        <v>10</v>
      </c>
      <c r="AR2" s="36"/>
      <c r="AS2" s="35" t="s">
        <v>53</v>
      </c>
      <c r="AT2" s="35" t="s">
        <v>54</v>
      </c>
      <c r="AU2" s="36" t="s">
        <v>47</v>
      </c>
      <c r="AV2" s="36" t="s">
        <v>10</v>
      </c>
    </row>
    <row r="3" spans="1:48" ht="12" customHeight="1" x14ac:dyDescent="0.25">
      <c r="A3" s="29">
        <v>1</v>
      </c>
      <c r="B3" s="25">
        <f t="shared" ref="B3:B257" si="8">IF(ISERROR(VLOOKUP($A3,$F$1:$H$1600,2,FALSE)),"",VLOOKUP($A3,$F$1:$H$1600,2,FALSE))</f>
        <v>1</v>
      </c>
      <c r="C3" s="25">
        <f t="shared" ref="C3:C257" si="9">IF(ISERROR(VLOOKUP($A3,$F$1:$H$1600,3,FALSE)),"",VLOOKUP($A3,$F$1:$H$1600,3,FALSE))</f>
        <v>99</v>
      </c>
      <c r="D3" s="25" t="str">
        <f t="shared" ref="D3:D257" si="10">IF(ISERROR(VLOOKUP($A3,$F$1:$I$1600,4,FALSE)),"",VLOOKUP($A3,$F$1:$I$1600,4,FALSE))</f>
        <v>Alexis Ng</v>
      </c>
      <c r="E3" s="25" t="str">
        <f>IF(B3="","",CHOOSE(VLOOKUP($A3,$F$1:$J$1600,5,FALSE),AHS!$M$1,BHS!$M$1,CHS!$M$1,HMJHS!$M$1,KHS!$M$1,Kings!$M$1,MHS!$M$1,SWHS!$M$1,AMHS!$M$1,'S10'!$M$1,'S11'!$M$1,'S12'!$M$1,'S13'!$M$1,'S14'!$M$1,'S15'!$M$1,'S16'!$M$1,'S17'!$M$1,'S18'!$M$1,'S19'!$M$1,'S20'!$M$1))</f>
        <v>Mariner High School</v>
      </c>
      <c r="F3" s="29">
        <f t="shared" si="6"/>
        <v>10</v>
      </c>
      <c r="G3" s="33">
        <f t="shared" si="0"/>
        <v>10</v>
      </c>
      <c r="H3" s="29">
        <f>IF(AHS!P$15="","",AHS!P$15)</f>
        <v>63</v>
      </c>
      <c r="I3" s="29" t="str">
        <f>IF(AHS!P$15="","",AHS!I$15)</f>
        <v>Tashi Schorr</v>
      </c>
      <c r="J3" s="29">
        <v>1</v>
      </c>
      <c r="K3" s="29">
        <f t="shared" ref="K3:N3" si="11">IF(O3="","",COUNTIF(O$1:O2,O3)+O3)</f>
        <v>4</v>
      </c>
      <c r="L3" s="29" t="str">
        <f t="shared" si="11"/>
        <v/>
      </c>
      <c r="M3" s="29">
        <f t="shared" si="11"/>
        <v>3</v>
      </c>
      <c r="N3" s="29" t="str">
        <f t="shared" si="11"/>
        <v/>
      </c>
      <c r="O3" s="29">
        <f t="shared" si="2"/>
        <v>4</v>
      </c>
      <c r="P3" s="29" t="str">
        <f t="shared" si="3"/>
        <v/>
      </c>
      <c r="Q3" s="29">
        <f t="shared" si="4"/>
        <v>3</v>
      </c>
      <c r="R3" s="29" t="str">
        <f t="shared" si="5"/>
        <v/>
      </c>
      <c r="S3" s="29">
        <v>1</v>
      </c>
      <c r="T3" s="29">
        <v>3</v>
      </c>
      <c r="U3" s="29">
        <f>IF(AHS!P$15="","",AHS!P$15)</f>
        <v>63</v>
      </c>
      <c r="V3" s="29" t="str">
        <f>IF(AHS!P$15="","",AHS!I$15)</f>
        <v>Tashi Schorr</v>
      </c>
      <c r="W3" s="29" t="str">
        <f>IF(AHS!X$15="","",AHS!X$15)</f>
        <v/>
      </c>
      <c r="X3" s="29" t="str">
        <f>IF(AHS!X$15="","",AHS!Q$15)</f>
        <v/>
      </c>
      <c r="Y3" s="29">
        <f>IF(AHS!AF$15="","",AHS!AF$15)</f>
        <v>40</v>
      </c>
      <c r="Z3" s="29" t="str">
        <f>IF(AHS!AF$15="","",AHS!Y$15)</f>
        <v>Lindsay Rowen</v>
      </c>
      <c r="AA3" s="29" t="str">
        <f>IF(AHS!AN$15="","",AHS!AN$15)</f>
        <v/>
      </c>
      <c r="AB3" s="29" t="str">
        <f>IF(AHS!AN$15="","",AHS!AG$15)</f>
        <v/>
      </c>
      <c r="AC3" s="37">
        <f t="shared" ref="AC3:AC257" si="12">IF(ISERROR(VLOOKUP($AL3,$K$1:$R$400,5,FALSE)),"",VLOOKUP($AL3,$K$1:$R$400,5,FALSE))</f>
        <v>1</v>
      </c>
      <c r="AD3" s="37">
        <f t="shared" ref="AD3:AD257" si="13">IF(AC3="","",VLOOKUP($AL3,$K$1:$AB$400,11,FALSE))</f>
        <v>99</v>
      </c>
      <c r="AE3" s="38" t="str">
        <f t="shared" ref="AE3:AE257" si="14">IF(AD3="","",VLOOKUP($AL3,$K$1:$AB$400,12,FALSE))</f>
        <v>Alexis Ng</v>
      </c>
      <c r="AF3" s="38" t="str">
        <f>IF(AC3="","",CHOOSE(VLOOKUP($AL3,$K$1:$S$400,9,FALSE),AHS!$M$1,BHS!$M$1,CHS!$M$1,HMJHS!$M$1,KHS!$M$1,Kings!$M$1,MHS!$M$1,SWHS!$M$1,AMHS!$M$1,'S10'!$M$1,'S11'!$M$1,'S12'!$M$1,'S13'!$M$1,'S14'!$M$1,'S15'!$M$1,'S16'!$M$1,'S17'!$M$1,'S18'!$M$1,'S19'!$M$1,'S20'!$M$1))</f>
        <v>Mariner High School</v>
      </c>
      <c r="AG3" s="38"/>
      <c r="AH3" s="37">
        <f t="shared" ref="AH3:AH257" si="15">IF(ISERROR(VLOOKUP($AL3,$L$1:$R$400,5,FALSE)),"",VLOOKUP($AL3,$L$1:$R$400,5,FALSE))</f>
        <v>1</v>
      </c>
      <c r="AI3" s="37">
        <f t="shared" ref="AI3:AI257" si="16">IF(AH3="","",VLOOKUP($AL3,$L$1:$AB$400,12,FALSE))</f>
        <v>79</v>
      </c>
      <c r="AJ3" s="38" t="str">
        <f t="shared" ref="AJ3:AJ257" si="17">IF(AI3="","",VLOOKUP($AL3,$L$1:$AB$400,13,FALSE))</f>
        <v>Errol Noet</v>
      </c>
      <c r="AK3" s="38" t="str">
        <f>IF(AH3="","",CHOOSE(VLOOKUP($AL3,$L$1:$S$400,8,FALSE),AHS!$M$1,BHS!$M$1,CHS!$M$1,HMJHS!$M$1,KHS!$M$1,Kings!$M$1,MHS!$M$1,SWHS!$M$1,AMHS!$M$1,'S10'!$M$1,'S11'!$M$1,'S12'!$M$1,'S13'!$M$1,'S14'!$M$1,'S15'!$M$1,'S16'!$M$1,'S17'!$M$1,'S18'!$M$1,'S19'!$M$1,'S20'!$M$1))</f>
        <v>Bellingham High School</v>
      </c>
      <c r="AL3" s="38">
        <v>1</v>
      </c>
      <c r="AM3" s="38"/>
      <c r="AN3" s="37">
        <f t="shared" ref="AN3:AN257" si="18">IF(ISERROR(VLOOKUP($AL3,$M$1:$R$400,5,FALSE)),"",VLOOKUP($AL3,$M$1:$R$400,5,FALSE))</f>
        <v>1</v>
      </c>
      <c r="AO3" s="37">
        <f t="shared" ref="AO3:AO257" si="19">IF(AN3="","",VLOOKUP($AL3,$M$1:$AB$400,13,FALSE))</f>
        <v>67</v>
      </c>
      <c r="AP3" s="38" t="str">
        <f t="shared" ref="AP3:AP257" si="20">IF(AO3="","",VLOOKUP($AL3,$M$1:$AB$400,14,FALSE))</f>
        <v>Mads Baral</v>
      </c>
      <c r="AQ3" s="38" t="str">
        <f>IF(AN3="","",CHOOSE(VLOOKUP($AL3,$M$1:$S$400,7,FALSE),AHS!$M$1,BHS!$M$1,CHS!$M$1,HMJHS!$M$1,KHS!$M$1,Kings!$M$1,MHS!$M$1,SWHS!$M$1,AMHS!$M$1,'S10'!$M$1,'S11'!$M$1,'S12'!$M$1,'S13'!$M$1,'S14'!$M$1,'S15'!$M$1,'S16'!$M$1,'S17'!$M$1,'S18'!$M$1,'S19'!$M$1,'S20'!$M$1))</f>
        <v>Anacortes High School</v>
      </c>
      <c r="AR3" s="38"/>
      <c r="AS3" s="37">
        <f t="shared" ref="AS3:AS257" si="21">IF(ISERROR(VLOOKUP($AL3,$N$1:$R$400,5,FALSE)),"",VLOOKUP($AL3,$N$1:$R$400,5,FALSE))</f>
        <v>1</v>
      </c>
      <c r="AT3" s="37">
        <f t="shared" ref="AT3:AT257" si="22">IF(AS3="","",VLOOKUP($AL3,$N$1:$AB$400,14,FALSE))</f>
        <v>68</v>
      </c>
      <c r="AU3" s="38" t="str">
        <f t="shared" ref="AU3:AU257" si="23">IF(AT3="","",VLOOKUP($AL3,$N$1:$AB$400,15,FALSE))</f>
        <v>Niamh Gross</v>
      </c>
      <c r="AV3" s="38" t="str">
        <f>IF(AS3="","",CHOOSE(VLOOKUP($AL3,$N$1:$S$400,6,FALSE),AHS!$M$1,BHS!$M$1,CHS!$M$1,HMJHS!$M$1,KHS!$M$1,Kings!$M$1,MHS!$M$1,SWHS!$M$1,AMHS!$M$1,'S10'!$M$1,'S11'!$M$1,'S12'!$M$1,'S13'!$M$1,'S14'!$M$1,'S15'!$M$1,'S16'!$M$1,'S17'!$M$1,'S18'!$M$1,'S19'!$M$1,'S20'!$M$1))</f>
        <v>Anacortes High School</v>
      </c>
    </row>
    <row r="4" spans="1:48" ht="12" customHeight="1" x14ac:dyDescent="0.25">
      <c r="A4" s="29">
        <f t="shared" ref="A4:A258" si="24">A3+1</f>
        <v>2</v>
      </c>
      <c r="B4" s="27">
        <f t="shared" si="8"/>
        <v>2</v>
      </c>
      <c r="C4" s="27">
        <f t="shared" si="9"/>
        <v>93</v>
      </c>
      <c r="D4" s="27" t="str">
        <f t="shared" si="10"/>
        <v>Amelie Harper</v>
      </c>
      <c r="E4" s="27" t="str">
        <f>IF(B4="","",CHOOSE(VLOOKUP($A4,$F$1:$J$1600,5,FALSE),AHS!$M$1,BHS!$M$1,CHS!$M$1,HMJHS!$M$1,KHS!$M$1,Kings!$M$1,MHS!$M$1,SWHS!$M$1,AMHS!$M$1,'S10'!$M$1,'S11'!$M$1,'S12'!$M$1,'S13'!$M$1,'S14'!$M$1,'S15'!$M$1,'S16'!$M$1,'S17'!$M$1,'S18'!$M$1,'S19'!$M$1,'S20'!$M$1))</f>
        <v>Anacortes High School</v>
      </c>
      <c r="F4" s="29" t="str">
        <f t="shared" si="6"/>
        <v/>
      </c>
      <c r="G4" s="33" t="str">
        <f t="shared" si="0"/>
        <v/>
      </c>
      <c r="H4" s="29" t="str">
        <f>IF(AHS!P$16="","",AHS!P$16)</f>
        <v/>
      </c>
      <c r="I4" s="29" t="str">
        <f>IF(AHS!P$16="","",AHS!I$16)</f>
        <v/>
      </c>
      <c r="J4" s="29">
        <v>1</v>
      </c>
      <c r="K4" s="29" t="str">
        <f t="shared" ref="K4:N4" si="25">IF(O4="","",COUNTIF(O$1:O3,O4)+O4)</f>
        <v/>
      </c>
      <c r="L4" s="29" t="str">
        <f t="shared" si="25"/>
        <v/>
      </c>
      <c r="M4" s="29" t="str">
        <f t="shared" si="25"/>
        <v/>
      </c>
      <c r="N4" s="29" t="str">
        <f t="shared" si="25"/>
        <v/>
      </c>
      <c r="O4" s="29" t="str">
        <f t="shared" si="2"/>
        <v/>
      </c>
      <c r="P4" s="29" t="str">
        <f t="shared" si="3"/>
        <v/>
      </c>
      <c r="Q4" s="29" t="str">
        <f t="shared" si="4"/>
        <v/>
      </c>
      <c r="R4" s="29" t="str">
        <f t="shared" si="5"/>
        <v/>
      </c>
      <c r="S4" s="29">
        <v>1</v>
      </c>
      <c r="T4" s="29">
        <v>4</v>
      </c>
      <c r="U4" s="29" t="str">
        <f>IF(AHS!P$16="","",AHS!P$16)</f>
        <v/>
      </c>
      <c r="V4" s="29" t="str">
        <f>IF(AHS!P$16="","",AHS!I$16)</f>
        <v/>
      </c>
      <c r="W4" s="29" t="str">
        <f>IF(AHS!X$16="","",AHS!X$16)</f>
        <v/>
      </c>
      <c r="X4" s="29" t="str">
        <f>IF(AHS!X$16="","",AHS!Q$16)</f>
        <v/>
      </c>
      <c r="Y4" s="29" t="str">
        <f>IF(AHS!AF$16="","",AHS!AF$16)</f>
        <v/>
      </c>
      <c r="Z4" s="29" t="str">
        <f>IF(AHS!AF$16="","",AHS!Y$16)</f>
        <v/>
      </c>
      <c r="AA4" s="29" t="str">
        <f>IF(AHS!AN$16="","",AHS!AN$16)</f>
        <v/>
      </c>
      <c r="AB4" s="29" t="str">
        <f>IF(AHS!AN$16="","",AHS!AG$16)</f>
        <v/>
      </c>
      <c r="AC4" s="39">
        <f t="shared" si="12"/>
        <v>2</v>
      </c>
      <c r="AD4" s="39">
        <f t="shared" si="13"/>
        <v>93</v>
      </c>
      <c r="AE4" s="40" t="str">
        <f t="shared" si="14"/>
        <v>Amelie Harper</v>
      </c>
      <c r="AF4" s="40" t="str">
        <f>IF(AC4="","",CHOOSE(VLOOKUP($AL4,$K$1:$S$400,9,FALSE),AHS!$M$1,BHS!$M$1,CHS!$M$1,HMJHS!$M$1,KHS!$M$1,Kings!$M$1,MHS!$M$1,SWHS!$M$1,AMHS!$M$1,'S10'!$M$1,'S11'!$M$1,'S12'!$M$1,'S13'!$M$1,'S14'!$M$1,'S15'!$M$1,'S16'!$M$1,'S17'!$M$1,'S18'!$M$1,'S19'!$M$1,'S20'!$M$1))</f>
        <v>Anacortes High School</v>
      </c>
      <c r="AG4" s="40"/>
      <c r="AH4" s="39">
        <f t="shared" si="15"/>
        <v>2</v>
      </c>
      <c r="AI4" s="39">
        <f t="shared" si="16"/>
        <v>71</v>
      </c>
      <c r="AJ4" s="40" t="str">
        <f t="shared" si="17"/>
        <v>Kosta Lekos</v>
      </c>
      <c r="AK4" s="40" t="str">
        <f>IF(AH4="","",CHOOSE(VLOOKUP($AL4,$L$1:$S$400,8,FALSE),AHS!$M$1,BHS!$M$1,CHS!$M$1,HMJHS!$M$1,KHS!$M$1,Kings!$M$1,MHS!$M$1,SWHS!$M$1,AMHS!$M$1,'S10'!$M$1,'S11'!$M$1,'S12'!$M$1,'S13'!$M$1,'S14'!$M$1,'S15'!$M$1,'S16'!$M$1,'S17'!$M$1,'S18'!$M$1,'S19'!$M$1,'S20'!$M$1))</f>
        <v>Bellingham High School</v>
      </c>
      <c r="AL4" s="40">
        <v>2</v>
      </c>
      <c r="AM4" s="40"/>
      <c r="AN4" s="39">
        <f t="shared" si="18"/>
        <v>2</v>
      </c>
      <c r="AO4" s="39">
        <f t="shared" si="19"/>
        <v>64</v>
      </c>
      <c r="AP4" s="40" t="str">
        <f t="shared" si="20"/>
        <v>Felix Duez</v>
      </c>
      <c r="AQ4" s="40" t="str">
        <f>IF(AN4="","",CHOOSE(VLOOKUP($AL4,$M$1:$S$400,7,FALSE),AHS!$M$1,BHS!$M$1,CHS!$M$1,HMJHS!$M$1,KHS!$M$1,Kings!$M$1,MHS!$M$1,SWHS!$M$1,AMHS!$M$1,'S10'!$M$1,'S11'!$M$1,'S12'!$M$1,'S13'!$M$1,'S14'!$M$1,'S15'!$M$1,'S16'!$M$1,'S17'!$M$1,'S18'!$M$1,'S19'!$M$1,'S20'!$M$1))</f>
        <v>Anacortes High School</v>
      </c>
      <c r="AR4" s="40"/>
      <c r="AS4" s="39" t="str">
        <f t="shared" si="21"/>
        <v/>
      </c>
      <c r="AT4" s="39" t="str">
        <f t="shared" si="22"/>
        <v/>
      </c>
      <c r="AU4" s="40" t="str">
        <f t="shared" si="23"/>
        <v/>
      </c>
      <c r="AV4" s="40" t="str">
        <f>IF(AS4="","",CHOOSE(VLOOKUP($AL4,$N$1:$S$400,6,FALSE),AHS!$M$1,BHS!$M$1,CHS!$M$1,HMJHS!$M$1,KHS!$M$1,Kings!$M$1,MHS!$M$1,SWHS!$M$1,AMHS!$M$1,'S10'!$M$1,'S11'!$M$1,'S12'!$M$1,'S13'!$M$1,'S14'!$M$1,'S15'!$M$1,'S16'!$M$1,'S17'!$M$1,'S18'!$M$1,'S19'!$M$1,'S20'!$M$1))</f>
        <v/>
      </c>
    </row>
    <row r="5" spans="1:48" ht="12" customHeight="1" x14ac:dyDescent="0.25">
      <c r="A5" s="29">
        <f t="shared" si="24"/>
        <v>3</v>
      </c>
      <c r="B5" s="27">
        <f t="shared" si="8"/>
        <v>3</v>
      </c>
      <c r="C5" s="27">
        <f t="shared" si="9"/>
        <v>85</v>
      </c>
      <c r="D5" s="27" t="str">
        <f t="shared" si="10"/>
        <v>Mallory Goe</v>
      </c>
      <c r="E5" s="27" t="str">
        <f>IF(B5="","",CHOOSE(VLOOKUP($A5,$F$1:$J$1600,5,FALSE),AHS!$M$1,BHS!$M$1,CHS!$M$1,HMJHS!$M$1,KHS!$M$1,Kings!$M$1,MHS!$M$1,SWHS!$M$1,AMHS!$M$1,'S10'!$M$1,'S11'!$M$1,'S12'!$M$1,'S13'!$M$1,'S14'!$M$1,'S15'!$M$1,'S16'!$M$1,'S17'!$M$1,'S18'!$M$1,'S19'!$M$1,'S20'!$M$1))</f>
        <v>Anacortes High School</v>
      </c>
      <c r="F5" s="29" t="str">
        <f t="shared" si="6"/>
        <v/>
      </c>
      <c r="G5" s="33" t="str">
        <f t="shared" si="0"/>
        <v/>
      </c>
      <c r="H5" s="29" t="str">
        <f>IF(AHS!P$17="","",AHS!P$17)</f>
        <v/>
      </c>
      <c r="I5" s="29" t="str">
        <f>IF(AHS!P$17="","",AHS!I$17)</f>
        <v/>
      </c>
      <c r="J5" s="29">
        <v>1</v>
      </c>
      <c r="K5" s="29" t="str">
        <f t="shared" ref="K5:N5" si="26">IF(O5="","",COUNTIF(O$1:O4,O5)+O5)</f>
        <v/>
      </c>
      <c r="L5" s="29" t="str">
        <f t="shared" si="26"/>
        <v/>
      </c>
      <c r="M5" s="29" t="str">
        <f t="shared" si="26"/>
        <v/>
      </c>
      <c r="N5" s="29" t="str">
        <f t="shared" si="26"/>
        <v/>
      </c>
      <c r="O5" s="29" t="str">
        <f t="shared" si="2"/>
        <v/>
      </c>
      <c r="P5" s="29" t="str">
        <f t="shared" si="3"/>
        <v/>
      </c>
      <c r="Q5" s="29" t="str">
        <f t="shared" si="4"/>
        <v/>
      </c>
      <c r="R5" s="29" t="str">
        <f t="shared" si="5"/>
        <v/>
      </c>
      <c r="S5" s="29">
        <v>1</v>
      </c>
      <c r="T5" s="29">
        <v>5</v>
      </c>
      <c r="U5" s="29" t="str">
        <f>IF(AHS!P$17="","",AHS!P$17)</f>
        <v/>
      </c>
      <c r="V5" s="29" t="str">
        <f>IF(AHS!P$17="","",AHS!I$17)</f>
        <v/>
      </c>
      <c r="W5" s="29" t="str">
        <f>IF(AHS!X$17="","",AHS!X$17)</f>
        <v/>
      </c>
      <c r="X5" s="29" t="str">
        <f>IF(AHS!X$17="","",AHS!Q$17)</f>
        <v/>
      </c>
      <c r="Y5" s="29" t="str">
        <f>IF(AHS!AF$17="","",AHS!AF$17)</f>
        <v/>
      </c>
      <c r="Z5" s="29" t="str">
        <f>IF(AHS!AF$17="","",AHS!Y$17)</f>
        <v/>
      </c>
      <c r="AA5" s="29" t="str">
        <f>IF(AHS!AN$17="","",AHS!AN$17)</f>
        <v/>
      </c>
      <c r="AB5" s="29" t="str">
        <f>IF(AHS!AN$17="","",AHS!AG$17)</f>
        <v/>
      </c>
      <c r="AC5" s="39">
        <f t="shared" si="12"/>
        <v>3</v>
      </c>
      <c r="AD5" s="39">
        <f t="shared" si="13"/>
        <v>85</v>
      </c>
      <c r="AE5" s="40" t="str">
        <f t="shared" si="14"/>
        <v>Mallory Goe</v>
      </c>
      <c r="AF5" s="40" t="str">
        <f>IF(AC5="","",CHOOSE(VLOOKUP($AL5,$K$1:$S$400,9,FALSE),AHS!$M$1,BHS!$M$1,CHS!$M$1,HMJHS!$M$1,KHS!$M$1,Kings!$M$1,MHS!$M$1,SWHS!$M$1,AMHS!$M$1,'S10'!$M$1,'S11'!$M$1,'S12'!$M$1,'S13'!$M$1,'S14'!$M$1,'S15'!$M$1,'S16'!$M$1,'S17'!$M$1,'S18'!$M$1,'S19'!$M$1,'S20'!$M$1))</f>
        <v>Anacortes High School</v>
      </c>
      <c r="AG5" s="40"/>
      <c r="AH5" s="39">
        <f t="shared" si="15"/>
        <v>3</v>
      </c>
      <c r="AI5" s="39">
        <f t="shared" si="16"/>
        <v>68</v>
      </c>
      <c r="AJ5" s="40" t="str">
        <f t="shared" si="17"/>
        <v>Liam Waaga</v>
      </c>
      <c r="AK5" s="40" t="str">
        <f>IF(AH5="","",CHOOSE(VLOOKUP($AL5,$L$1:$S$400,8,FALSE),AHS!$M$1,BHS!$M$1,CHS!$M$1,HMJHS!$M$1,KHS!$M$1,Kings!$M$1,MHS!$M$1,SWHS!$M$1,AMHS!$M$1,'S10'!$M$1,'S11'!$M$1,'S12'!$M$1,'S13'!$M$1,'S14'!$M$1,'S15'!$M$1,'S16'!$M$1,'S17'!$M$1,'S18'!$M$1,'S19'!$M$1,'S20'!$M$1))</f>
        <v>Bellingham High School</v>
      </c>
      <c r="AL5" s="40">
        <v>3</v>
      </c>
      <c r="AM5" s="40"/>
      <c r="AN5" s="39">
        <f t="shared" si="18"/>
        <v>3</v>
      </c>
      <c r="AO5" s="39">
        <f t="shared" si="19"/>
        <v>40</v>
      </c>
      <c r="AP5" s="40" t="str">
        <f t="shared" si="20"/>
        <v>Lindsay Rowen</v>
      </c>
      <c r="AQ5" s="40" t="str">
        <f>IF(AN5="","",CHOOSE(VLOOKUP($AL5,$M$1:$S$400,7,FALSE),AHS!$M$1,BHS!$M$1,CHS!$M$1,HMJHS!$M$1,KHS!$M$1,Kings!$M$1,MHS!$M$1,SWHS!$M$1,AMHS!$M$1,'S10'!$M$1,'S11'!$M$1,'S12'!$M$1,'S13'!$M$1,'S14'!$M$1,'S15'!$M$1,'S16'!$M$1,'S17'!$M$1,'S18'!$M$1,'S19'!$M$1,'S20'!$M$1))</f>
        <v>Anacortes High School</v>
      </c>
      <c r="AR5" s="40"/>
      <c r="AS5" s="39" t="str">
        <f t="shared" si="21"/>
        <v/>
      </c>
      <c r="AT5" s="39" t="str">
        <f t="shared" si="22"/>
        <v/>
      </c>
      <c r="AU5" s="40" t="str">
        <f t="shared" si="23"/>
        <v/>
      </c>
      <c r="AV5" s="40" t="str">
        <f>IF(AS5="","",CHOOSE(VLOOKUP($AL5,$N$1:$S$400,6,FALSE),AHS!$M$1,BHS!$M$1,CHS!$M$1,HMJHS!$M$1,KHS!$M$1,Kings!$M$1,MHS!$M$1,SWHS!$M$1,AMHS!$M$1,'S10'!$M$1,'S11'!$M$1,'S12'!$M$1,'S13'!$M$1,'S14'!$M$1,'S15'!$M$1,'S16'!$M$1,'S17'!$M$1,'S18'!$M$1,'S19'!$M$1,'S20'!$M$1))</f>
        <v/>
      </c>
    </row>
    <row r="6" spans="1:48" ht="12" customHeight="1" x14ac:dyDescent="0.25">
      <c r="A6" s="29">
        <f t="shared" si="24"/>
        <v>4</v>
      </c>
      <c r="B6" s="27">
        <f t="shared" si="8"/>
        <v>4</v>
      </c>
      <c r="C6" s="27">
        <f t="shared" si="9"/>
        <v>79</v>
      </c>
      <c r="D6" s="27" t="str">
        <f t="shared" si="10"/>
        <v>Errol Noet</v>
      </c>
      <c r="E6" s="27" t="str">
        <f>IF(B6="","",CHOOSE(VLOOKUP($A6,$F$1:$J$1600,5,FALSE),AHS!$M$1,BHS!$M$1,CHS!$M$1,HMJHS!$M$1,KHS!$M$1,Kings!$M$1,MHS!$M$1,SWHS!$M$1,AMHS!$M$1,'S10'!$M$1,'S11'!$M$1,'S12'!$M$1,'S13'!$M$1,'S14'!$M$1,'S15'!$M$1,'S16'!$M$1,'S17'!$M$1,'S18'!$M$1,'S19'!$M$1,'S20'!$M$1))</f>
        <v>Bellingham High School</v>
      </c>
      <c r="F6" s="29" t="str">
        <f t="shared" si="6"/>
        <v/>
      </c>
      <c r="G6" s="33" t="str">
        <f t="shared" si="0"/>
        <v/>
      </c>
      <c r="H6" s="29" t="str">
        <f>IF(AHS!P$18="","",AHS!P$18)</f>
        <v/>
      </c>
      <c r="I6" s="29" t="str">
        <f>IF(AHS!P$18="","",AHS!I$18)</f>
        <v/>
      </c>
      <c r="J6" s="29">
        <v>1</v>
      </c>
      <c r="K6" s="29" t="str">
        <f t="shared" ref="K6:N6" si="27">IF(O6="","",COUNTIF(O$1:O5,O6)+O6)</f>
        <v/>
      </c>
      <c r="L6" s="29" t="str">
        <f t="shared" si="27"/>
        <v/>
      </c>
      <c r="M6" s="29" t="str">
        <f t="shared" si="27"/>
        <v/>
      </c>
      <c r="N6" s="29" t="str">
        <f t="shared" si="27"/>
        <v/>
      </c>
      <c r="O6" s="29" t="str">
        <f t="shared" si="2"/>
        <v/>
      </c>
      <c r="P6" s="29" t="str">
        <f t="shared" si="3"/>
        <v/>
      </c>
      <c r="Q6" s="29" t="str">
        <f t="shared" si="4"/>
        <v/>
      </c>
      <c r="R6" s="29" t="str">
        <f t="shared" si="5"/>
        <v/>
      </c>
      <c r="S6" s="29">
        <v>1</v>
      </c>
      <c r="T6" s="29">
        <v>6</v>
      </c>
      <c r="U6" s="29" t="str">
        <f>IF(AHS!P$18="","",AHS!P$18)</f>
        <v/>
      </c>
      <c r="V6" s="29" t="str">
        <f>IF(AHS!P$18="","",AHS!I$18)</f>
        <v/>
      </c>
      <c r="W6" s="29" t="str">
        <f>IF(AHS!X$18="","",AHS!X$18)</f>
        <v/>
      </c>
      <c r="X6" s="29" t="str">
        <f>IF(AHS!X$18="","",AHS!Q$18)</f>
        <v/>
      </c>
      <c r="Y6" s="29" t="str">
        <f>IF(AHS!AF$18="","",AHS!AF$18)</f>
        <v/>
      </c>
      <c r="Z6" s="29" t="str">
        <f>IF(AHS!AF$18="","",AHS!Y$18)</f>
        <v/>
      </c>
      <c r="AA6" s="29" t="str">
        <f>IF(AHS!AN$18="","",AHS!AN$18)</f>
        <v/>
      </c>
      <c r="AB6" s="29" t="str">
        <f>IF(AHS!AN$18="","",AHS!AG$18)</f>
        <v/>
      </c>
      <c r="AC6" s="39">
        <f t="shared" si="12"/>
        <v>4</v>
      </c>
      <c r="AD6" s="39">
        <f t="shared" si="13"/>
        <v>63</v>
      </c>
      <c r="AE6" s="40" t="str">
        <f t="shared" si="14"/>
        <v>Tashi Schorr</v>
      </c>
      <c r="AF6" s="40" t="str">
        <f>IF(AC6="","",CHOOSE(VLOOKUP($AL6,$K$1:$S$400,9,FALSE),AHS!$M$1,BHS!$M$1,CHS!$M$1,HMJHS!$M$1,KHS!$M$1,Kings!$M$1,MHS!$M$1,SWHS!$M$1,AMHS!$M$1,'S10'!$M$1,'S11'!$M$1,'S12'!$M$1,'S13'!$M$1,'S14'!$M$1,'S15'!$M$1,'S16'!$M$1,'S17'!$M$1,'S18'!$M$1,'S19'!$M$1,'S20'!$M$1))</f>
        <v>Anacortes High School</v>
      </c>
      <c r="AG6" s="40"/>
      <c r="AH6" s="39">
        <f t="shared" si="15"/>
        <v>4</v>
      </c>
      <c r="AI6" s="39">
        <f t="shared" si="16"/>
        <v>63</v>
      </c>
      <c r="AJ6" s="40" t="str">
        <f t="shared" si="17"/>
        <v>Marley Fae</v>
      </c>
      <c r="AK6" s="40" t="str">
        <f>IF(AH6="","",CHOOSE(VLOOKUP($AL6,$L$1:$S$400,8,FALSE),AHS!$M$1,BHS!$M$1,CHS!$M$1,HMJHS!$M$1,KHS!$M$1,Kings!$M$1,MHS!$M$1,SWHS!$M$1,AMHS!$M$1,'S10'!$M$1,'S11'!$M$1,'S12'!$M$1,'S13'!$M$1,'S14'!$M$1,'S15'!$M$1,'S16'!$M$1,'S17'!$M$1,'S18'!$M$1,'S19'!$M$1,'S20'!$M$1))</f>
        <v>Anacortes High School</v>
      </c>
      <c r="AL6" s="40">
        <v>4</v>
      </c>
      <c r="AM6" s="40"/>
      <c r="AN6" s="39" t="str">
        <f t="shared" si="18"/>
        <v/>
      </c>
      <c r="AO6" s="39" t="str">
        <f t="shared" si="19"/>
        <v/>
      </c>
      <c r="AP6" s="40" t="str">
        <f t="shared" si="20"/>
        <v/>
      </c>
      <c r="AQ6" s="40" t="str">
        <f>IF(AN6="","",CHOOSE(VLOOKUP($AL6,$M$1:$S$400,7,FALSE),AHS!$M$1,BHS!$M$1,CHS!$M$1,HMJHS!$M$1,KHS!$M$1,Kings!$M$1,MHS!$M$1,SWHS!$M$1,AMHS!$M$1,'S10'!$M$1,'S11'!$M$1,'S12'!$M$1,'S13'!$M$1,'S14'!$M$1,'S15'!$M$1,'S16'!$M$1,'S17'!$M$1,'S18'!$M$1,'S19'!$M$1,'S20'!$M$1))</f>
        <v/>
      </c>
      <c r="AR6" s="40"/>
      <c r="AS6" s="39" t="str">
        <f t="shared" si="21"/>
        <v/>
      </c>
      <c r="AT6" s="39" t="str">
        <f t="shared" si="22"/>
        <v/>
      </c>
      <c r="AU6" s="40" t="str">
        <f t="shared" si="23"/>
        <v/>
      </c>
      <c r="AV6" s="40" t="str">
        <f>IF(AS6="","",CHOOSE(VLOOKUP($AL6,$N$1:$S$400,6,FALSE),AHS!$M$1,BHS!$M$1,CHS!$M$1,HMJHS!$M$1,KHS!$M$1,Kings!$M$1,MHS!$M$1,SWHS!$M$1,AMHS!$M$1,'S10'!$M$1,'S11'!$M$1,'S12'!$M$1,'S13'!$M$1,'S14'!$M$1,'S15'!$M$1,'S16'!$M$1,'S17'!$M$1,'S18'!$M$1,'S19'!$M$1,'S20'!$M$1))</f>
        <v/>
      </c>
    </row>
    <row r="7" spans="1:48" ht="12" customHeight="1" x14ac:dyDescent="0.25">
      <c r="A7" s="29">
        <f t="shared" si="24"/>
        <v>5</v>
      </c>
      <c r="B7" s="27">
        <f t="shared" si="8"/>
        <v>5</v>
      </c>
      <c r="C7" s="27">
        <f t="shared" si="9"/>
        <v>71</v>
      </c>
      <c r="D7" s="27" t="str">
        <f t="shared" si="10"/>
        <v>Kosta Lekos</v>
      </c>
      <c r="E7" s="27" t="str">
        <f>IF(B7="","",CHOOSE(VLOOKUP($A7,$F$1:$J$1600,5,FALSE),AHS!$M$1,BHS!$M$1,CHS!$M$1,HMJHS!$M$1,KHS!$M$1,Kings!$M$1,MHS!$M$1,SWHS!$M$1,AMHS!$M$1,'S10'!$M$1,'S11'!$M$1,'S12'!$M$1,'S13'!$M$1,'S14'!$M$1,'S15'!$M$1,'S16'!$M$1,'S17'!$M$1,'S18'!$M$1,'S19'!$M$1,'S20'!$M$1))</f>
        <v>Bellingham High School</v>
      </c>
      <c r="F7" s="29" t="str">
        <f t="shared" si="6"/>
        <v/>
      </c>
      <c r="G7" s="33" t="str">
        <f t="shared" si="0"/>
        <v/>
      </c>
      <c r="H7" s="29" t="str">
        <f>IF(AHS!P$19="","",AHS!P$19)</f>
        <v/>
      </c>
      <c r="I7" s="29" t="str">
        <f>IF(AHS!P$19="","",AHS!I$19)</f>
        <v/>
      </c>
      <c r="J7" s="29">
        <v>1</v>
      </c>
      <c r="K7" s="29" t="str">
        <f t="shared" ref="K7:N7" si="28">IF(O7="","",COUNTIF(O$1:O6,O7)+O7)</f>
        <v/>
      </c>
      <c r="L7" s="29" t="str">
        <f t="shared" si="28"/>
        <v/>
      </c>
      <c r="M7" s="29" t="str">
        <f t="shared" si="28"/>
        <v/>
      </c>
      <c r="N7" s="29" t="str">
        <f t="shared" si="28"/>
        <v/>
      </c>
      <c r="O7" s="29" t="str">
        <f t="shared" si="2"/>
        <v/>
      </c>
      <c r="P7" s="29" t="str">
        <f t="shared" si="3"/>
        <v/>
      </c>
      <c r="Q7" s="29" t="str">
        <f t="shared" si="4"/>
        <v/>
      </c>
      <c r="R7" s="29" t="str">
        <f t="shared" si="5"/>
        <v/>
      </c>
      <c r="S7" s="29">
        <v>1</v>
      </c>
      <c r="T7" s="29">
        <v>7</v>
      </c>
      <c r="U7" s="29" t="str">
        <f>IF(AHS!P$19="","",AHS!P$19)</f>
        <v/>
      </c>
      <c r="V7" s="29" t="str">
        <f>IF(AHS!P$19="","",AHS!I$19)</f>
        <v/>
      </c>
      <c r="W7" s="29" t="str">
        <f>IF(AHS!X$19="","",AHS!X$19)</f>
        <v/>
      </c>
      <c r="X7" s="29" t="str">
        <f>IF(AHS!X$19="","",AHS!Q$19)</f>
        <v/>
      </c>
      <c r="Y7" s="29" t="str">
        <f>IF(AHS!AF$19="","",AHS!AF$19)</f>
        <v/>
      </c>
      <c r="Z7" s="29" t="str">
        <f>IF(AHS!AF$19="","",AHS!Y$19)</f>
        <v/>
      </c>
      <c r="AA7" s="29" t="str">
        <f>IF(AHS!AN$19="","",AHS!AN$19)</f>
        <v/>
      </c>
      <c r="AB7" s="29" t="str">
        <f>IF(AHS!AN$19="","",AHS!AG$19)</f>
        <v/>
      </c>
      <c r="AC7" s="39" t="str">
        <f t="shared" si="12"/>
        <v/>
      </c>
      <c r="AD7" s="39" t="str">
        <f t="shared" si="13"/>
        <v/>
      </c>
      <c r="AE7" s="40" t="str">
        <f t="shared" si="14"/>
        <v/>
      </c>
      <c r="AF7" s="40" t="str">
        <f>IF(AC7="","",CHOOSE(VLOOKUP($AL7,$K$1:$S$400,9,FALSE),AHS!$M$1,BHS!$M$1,CHS!$M$1,HMJHS!$M$1,KHS!$M$1,Kings!$M$1,MHS!$M$1,SWHS!$M$1,AMHS!$M$1,'S10'!$M$1,'S11'!$M$1,'S12'!$M$1,'S13'!$M$1,'S14'!$M$1,'S15'!$M$1,'S16'!$M$1,'S17'!$M$1,'S18'!$M$1,'S19'!$M$1,'S20'!$M$1))</f>
        <v/>
      </c>
      <c r="AG7" s="40"/>
      <c r="AH7" s="39">
        <f t="shared" si="15"/>
        <v>5</v>
      </c>
      <c r="AI7" s="39">
        <f t="shared" si="16"/>
        <v>59</v>
      </c>
      <c r="AJ7" s="40" t="str">
        <f t="shared" si="17"/>
        <v>Nathaniel Millett</v>
      </c>
      <c r="AK7" s="40" t="str">
        <f>IF(AH7="","",CHOOSE(VLOOKUP($AL7,$L$1:$S$400,8,FALSE),AHS!$M$1,BHS!$M$1,CHS!$M$1,HMJHS!$M$1,KHS!$M$1,Kings!$M$1,MHS!$M$1,SWHS!$M$1,AMHS!$M$1,'S10'!$M$1,'S11'!$M$1,'S12'!$M$1,'S13'!$M$1,'S14'!$M$1,'S15'!$M$1,'S16'!$M$1,'S17'!$M$1,'S18'!$M$1,'S19'!$M$1,'S20'!$M$1))</f>
        <v>Archbishop Murphy High School</v>
      </c>
      <c r="AL7" s="40">
        <v>5</v>
      </c>
      <c r="AM7" s="40"/>
      <c r="AN7" s="39" t="str">
        <f t="shared" si="18"/>
        <v/>
      </c>
      <c r="AO7" s="39" t="str">
        <f t="shared" si="19"/>
        <v/>
      </c>
      <c r="AP7" s="40" t="str">
        <f t="shared" si="20"/>
        <v/>
      </c>
      <c r="AQ7" s="40" t="str">
        <f>IF(AN7="","",CHOOSE(VLOOKUP($AL7,$M$1:$S$400,7,FALSE),AHS!$M$1,BHS!$M$1,CHS!$M$1,HMJHS!$M$1,KHS!$M$1,Kings!$M$1,MHS!$M$1,SWHS!$M$1,AMHS!$M$1,'S10'!$M$1,'S11'!$M$1,'S12'!$M$1,'S13'!$M$1,'S14'!$M$1,'S15'!$M$1,'S16'!$M$1,'S17'!$M$1,'S18'!$M$1,'S19'!$M$1,'S20'!$M$1))</f>
        <v/>
      </c>
      <c r="AR7" s="40"/>
      <c r="AS7" s="39" t="str">
        <f t="shared" si="21"/>
        <v/>
      </c>
      <c r="AT7" s="39" t="str">
        <f t="shared" si="22"/>
        <v/>
      </c>
      <c r="AU7" s="40" t="str">
        <f t="shared" si="23"/>
        <v/>
      </c>
      <c r="AV7" s="40" t="str">
        <f>IF(AS7="","",CHOOSE(VLOOKUP($AL7,$N$1:$S$400,6,FALSE),AHS!$M$1,BHS!$M$1,CHS!$M$1,HMJHS!$M$1,KHS!$M$1,Kings!$M$1,MHS!$M$1,SWHS!$M$1,AMHS!$M$1,'S10'!$M$1,'S11'!$M$1,'S12'!$M$1,'S13'!$M$1,'S14'!$M$1,'S15'!$M$1,'S16'!$M$1,'S17'!$M$1,'S18'!$M$1,'S19'!$M$1,'S20'!$M$1))</f>
        <v/>
      </c>
    </row>
    <row r="8" spans="1:48" ht="12" customHeight="1" x14ac:dyDescent="0.25">
      <c r="A8" s="29">
        <f t="shared" si="24"/>
        <v>6</v>
      </c>
      <c r="B8" s="27">
        <f t="shared" si="8"/>
        <v>6</v>
      </c>
      <c r="C8" s="27">
        <f t="shared" si="9"/>
        <v>68</v>
      </c>
      <c r="D8" s="27" t="str">
        <f t="shared" si="10"/>
        <v>Niamh Gross</v>
      </c>
      <c r="E8" s="27" t="str">
        <f>IF(B8="","",CHOOSE(VLOOKUP($A8,$F$1:$J$1600,5,FALSE),AHS!$M$1,BHS!$M$1,CHS!$M$1,HMJHS!$M$1,KHS!$M$1,Kings!$M$1,MHS!$M$1,SWHS!$M$1,AMHS!$M$1,'S10'!$M$1,'S11'!$M$1,'S12'!$M$1,'S13'!$M$1,'S14'!$M$1,'S15'!$M$1,'S16'!$M$1,'S17'!$M$1,'S18'!$M$1,'S19'!$M$1,'S20'!$M$1))</f>
        <v>Anacortes High School</v>
      </c>
      <c r="F8" s="29" t="str">
        <f t="shared" si="6"/>
        <v/>
      </c>
      <c r="G8" s="33" t="str">
        <f t="shared" si="0"/>
        <v/>
      </c>
      <c r="H8" s="29" t="str">
        <f>IF(AHS!P$20="","",AHS!P$20)</f>
        <v/>
      </c>
      <c r="I8" s="29" t="str">
        <f>IF(AHS!P$20="","",AHS!I$20)</f>
        <v/>
      </c>
      <c r="J8" s="29">
        <v>1</v>
      </c>
      <c r="K8" s="29" t="str">
        <f t="shared" ref="K8:N8" si="29">IF(O8="","",COUNTIF(O$1:O7,O8)+O8)</f>
        <v/>
      </c>
      <c r="L8" s="29" t="str">
        <f t="shared" si="29"/>
        <v/>
      </c>
      <c r="M8" s="29" t="str">
        <f t="shared" si="29"/>
        <v/>
      </c>
      <c r="N8" s="29" t="str">
        <f t="shared" si="29"/>
        <v/>
      </c>
      <c r="O8" s="29" t="str">
        <f t="shared" si="2"/>
        <v/>
      </c>
      <c r="P8" s="29" t="str">
        <f t="shared" si="3"/>
        <v/>
      </c>
      <c r="Q8" s="29" t="str">
        <f t="shared" si="4"/>
        <v/>
      </c>
      <c r="R8" s="29" t="str">
        <f t="shared" si="5"/>
        <v/>
      </c>
      <c r="S8" s="29">
        <v>1</v>
      </c>
      <c r="T8" s="29">
        <v>8</v>
      </c>
      <c r="U8" s="29" t="str">
        <f>IF(AHS!P$20="","",AHS!P$20)</f>
        <v/>
      </c>
      <c r="V8" s="29" t="str">
        <f>IF(AHS!P$20="","",AHS!I$20)</f>
        <v/>
      </c>
      <c r="W8" s="29" t="str">
        <f>IF(AHS!X$20="","",AHS!X$20)</f>
        <v/>
      </c>
      <c r="X8" s="29" t="str">
        <f>IF(AHS!X$20="","",AHS!Q$20)</f>
        <v/>
      </c>
      <c r="Y8" s="29" t="str">
        <f>IF(AHS!AF$20="","",AHS!AF$20)</f>
        <v/>
      </c>
      <c r="Z8" s="29" t="str">
        <f>IF(AHS!AF$20="","",AHS!Y$20)</f>
        <v/>
      </c>
      <c r="AA8" s="29" t="str">
        <f>IF(AHS!AN$20="","",AHS!AN$20)</f>
        <v/>
      </c>
      <c r="AB8" s="29" t="str">
        <f>IF(AHS!AN$20="","",AHS!AG$20)</f>
        <v/>
      </c>
      <c r="AC8" s="39" t="str">
        <f t="shared" si="12"/>
        <v/>
      </c>
      <c r="AD8" s="39" t="str">
        <f t="shared" si="13"/>
        <v/>
      </c>
      <c r="AE8" s="40" t="str">
        <f t="shared" si="14"/>
        <v/>
      </c>
      <c r="AF8" s="40" t="str">
        <f>IF(AC8="","",CHOOSE(VLOOKUP($AL8,$K$1:$S$400,9,FALSE),AHS!$M$1,BHS!$M$1,CHS!$M$1,HMJHS!$M$1,KHS!$M$1,Kings!$M$1,MHS!$M$1,SWHS!$M$1,AMHS!$M$1,'S10'!$M$1,'S11'!$M$1,'S12'!$M$1,'S13'!$M$1,'S14'!$M$1,'S15'!$M$1,'S16'!$M$1,'S17'!$M$1,'S18'!$M$1,'S19'!$M$1,'S20'!$M$1))</f>
        <v/>
      </c>
      <c r="AG8" s="40"/>
      <c r="AH8" s="39" t="str">
        <f t="shared" si="15"/>
        <v/>
      </c>
      <c r="AI8" s="39" t="str">
        <f t="shared" si="16"/>
        <v/>
      </c>
      <c r="AJ8" s="40" t="str">
        <f t="shared" si="17"/>
        <v/>
      </c>
      <c r="AK8" s="40" t="str">
        <f>IF(AH8="","",CHOOSE(VLOOKUP($AL8,$L$1:$S$400,8,FALSE),AHS!$M$1,BHS!$M$1,CHS!$M$1,HMJHS!$M$1,KHS!$M$1,Kings!$M$1,MHS!$M$1,SWHS!$M$1,AMHS!$M$1,'S10'!$M$1,'S11'!$M$1,'S12'!$M$1,'S13'!$M$1,'S14'!$M$1,'S15'!$M$1,'S16'!$M$1,'S17'!$M$1,'S18'!$M$1,'S19'!$M$1,'S20'!$M$1))</f>
        <v/>
      </c>
      <c r="AL8" s="38">
        <v>6</v>
      </c>
      <c r="AM8" s="40"/>
      <c r="AN8" s="39" t="str">
        <f t="shared" si="18"/>
        <v/>
      </c>
      <c r="AO8" s="39" t="str">
        <f t="shared" si="19"/>
        <v/>
      </c>
      <c r="AP8" s="40" t="str">
        <f t="shared" si="20"/>
        <v/>
      </c>
      <c r="AQ8" s="40" t="str">
        <f>IF(AN8="","",CHOOSE(VLOOKUP($AL8,$M$1:$S$400,7,FALSE),AHS!$M$1,BHS!$M$1,CHS!$M$1,HMJHS!$M$1,KHS!$M$1,Kings!$M$1,MHS!$M$1,SWHS!$M$1,AMHS!$M$1,'S10'!$M$1,'S11'!$M$1,'S12'!$M$1,'S13'!$M$1,'S14'!$M$1,'S15'!$M$1,'S16'!$M$1,'S17'!$M$1,'S18'!$M$1,'S19'!$M$1,'S20'!$M$1))</f>
        <v/>
      </c>
      <c r="AR8" s="40"/>
      <c r="AS8" s="39" t="str">
        <f t="shared" si="21"/>
        <v/>
      </c>
      <c r="AT8" s="39" t="str">
        <f t="shared" si="22"/>
        <v/>
      </c>
      <c r="AU8" s="40" t="str">
        <f t="shared" si="23"/>
        <v/>
      </c>
      <c r="AV8" s="40" t="str">
        <f>IF(AS8="","",CHOOSE(VLOOKUP($AL8,$N$1:$S$400,6,FALSE),AHS!$M$1,BHS!$M$1,CHS!$M$1,HMJHS!$M$1,KHS!$M$1,Kings!$M$1,MHS!$M$1,SWHS!$M$1,AMHS!$M$1,'S10'!$M$1,'S11'!$M$1,'S12'!$M$1,'S13'!$M$1,'S14'!$M$1,'S15'!$M$1,'S16'!$M$1,'S17'!$M$1,'S18'!$M$1,'S19'!$M$1,'S20'!$M$1))</f>
        <v/>
      </c>
    </row>
    <row r="9" spans="1:48" ht="12" customHeight="1" x14ac:dyDescent="0.25">
      <c r="A9" s="29">
        <f t="shared" si="24"/>
        <v>7</v>
      </c>
      <c r="B9" s="27">
        <f t="shared" si="8"/>
        <v>6</v>
      </c>
      <c r="C9" s="27">
        <f t="shared" si="9"/>
        <v>68</v>
      </c>
      <c r="D9" s="27" t="str">
        <f t="shared" si="10"/>
        <v>Liam Waaga</v>
      </c>
      <c r="E9" s="27" t="str">
        <f>IF(B9="","",CHOOSE(VLOOKUP($A9,$F$1:$J$1600,5,FALSE),AHS!$M$1,BHS!$M$1,CHS!$M$1,HMJHS!$M$1,KHS!$M$1,Kings!$M$1,MHS!$M$1,SWHS!$M$1,AMHS!$M$1,'S10'!$M$1,'S11'!$M$1,'S12'!$M$1,'S13'!$M$1,'S14'!$M$1,'S15'!$M$1,'S16'!$M$1,'S17'!$M$1,'S18'!$M$1,'S19'!$M$1,'S20'!$M$1))</f>
        <v>Bellingham High School</v>
      </c>
      <c r="F9" s="29" t="str">
        <f t="shared" si="6"/>
        <v/>
      </c>
      <c r="G9" s="33" t="str">
        <f t="shared" si="0"/>
        <v/>
      </c>
      <c r="H9" s="29" t="str">
        <f>IF(AHS!P$21="","",AHS!P$21)</f>
        <v/>
      </c>
      <c r="I9" s="29" t="str">
        <f>IF(AHS!P$21="","",AHS!I$21)</f>
        <v/>
      </c>
      <c r="J9" s="29">
        <v>1</v>
      </c>
      <c r="K9" s="29" t="str">
        <f t="shared" ref="K9:N9" si="30">IF(O9="","",COUNTIF(O$1:O8,O9)+O9)</f>
        <v/>
      </c>
      <c r="L9" s="29" t="str">
        <f t="shared" si="30"/>
        <v/>
      </c>
      <c r="M9" s="29" t="str">
        <f t="shared" si="30"/>
        <v/>
      </c>
      <c r="N9" s="29" t="str">
        <f t="shared" si="30"/>
        <v/>
      </c>
      <c r="O9" s="29" t="str">
        <f t="shared" si="2"/>
        <v/>
      </c>
      <c r="P9" s="29" t="str">
        <f t="shared" si="3"/>
        <v/>
      </c>
      <c r="Q9" s="29" t="str">
        <f t="shared" si="4"/>
        <v/>
      </c>
      <c r="R9" s="29" t="str">
        <f t="shared" si="5"/>
        <v/>
      </c>
      <c r="S9" s="29">
        <v>1</v>
      </c>
      <c r="T9" s="29">
        <v>9</v>
      </c>
      <c r="U9" s="29" t="str">
        <f>IF(AHS!P$21="","",AHS!P$21)</f>
        <v/>
      </c>
      <c r="V9" s="29" t="str">
        <f>IF(AHS!P$21="","",AHS!I$21)</f>
        <v/>
      </c>
      <c r="W9" s="29" t="str">
        <f>IF(AHS!X$21="","",AHS!X$21)</f>
        <v/>
      </c>
      <c r="X9" s="29" t="str">
        <f>IF(AHS!X$21="","",AHS!Q$21)</f>
        <v/>
      </c>
      <c r="Y9" s="29" t="str">
        <f>IF(AHS!AF$21="","",AHS!AF$21)</f>
        <v/>
      </c>
      <c r="Z9" s="29" t="str">
        <f>IF(AHS!AF$21="","",AHS!Y$21)</f>
        <v/>
      </c>
      <c r="AA9" s="29" t="str">
        <f>IF(AHS!AN$21="","",AHS!AN$21)</f>
        <v/>
      </c>
      <c r="AB9" s="29" t="str">
        <f>IF(AHS!AN$21="","",AHS!AG$21)</f>
        <v/>
      </c>
      <c r="AC9" s="39" t="str">
        <f t="shared" si="12"/>
        <v/>
      </c>
      <c r="AD9" s="39" t="str">
        <f t="shared" si="13"/>
        <v/>
      </c>
      <c r="AE9" s="40" t="str">
        <f t="shared" si="14"/>
        <v/>
      </c>
      <c r="AF9" s="40" t="str">
        <f>IF(AC9="","",CHOOSE(VLOOKUP($AL9,$K$1:$S$400,9,FALSE),AHS!$M$1,BHS!$M$1,CHS!$M$1,HMJHS!$M$1,KHS!$M$1,Kings!$M$1,MHS!$M$1,SWHS!$M$1,AMHS!$M$1,'S10'!$M$1,'S11'!$M$1,'S12'!$M$1,'S13'!$M$1,'S14'!$M$1,'S15'!$M$1,'S16'!$M$1,'S17'!$M$1,'S18'!$M$1,'S19'!$M$1,'S20'!$M$1))</f>
        <v/>
      </c>
      <c r="AG9" s="40"/>
      <c r="AH9" s="39" t="str">
        <f t="shared" si="15"/>
        <v/>
      </c>
      <c r="AI9" s="39" t="str">
        <f t="shared" si="16"/>
        <v/>
      </c>
      <c r="AJ9" s="40" t="str">
        <f t="shared" si="17"/>
        <v/>
      </c>
      <c r="AK9" s="40" t="str">
        <f>IF(AH9="","",CHOOSE(VLOOKUP($AL9,$L$1:$S$400,8,FALSE),AHS!$M$1,BHS!$M$1,CHS!$M$1,HMJHS!$M$1,KHS!$M$1,Kings!$M$1,MHS!$M$1,SWHS!$M$1,AMHS!$M$1,'S10'!$M$1,'S11'!$M$1,'S12'!$M$1,'S13'!$M$1,'S14'!$M$1,'S15'!$M$1,'S16'!$M$1,'S17'!$M$1,'S18'!$M$1,'S19'!$M$1,'S20'!$M$1))</f>
        <v/>
      </c>
      <c r="AL9" s="40">
        <v>7</v>
      </c>
      <c r="AM9" s="40"/>
      <c r="AN9" s="39" t="str">
        <f t="shared" si="18"/>
        <v/>
      </c>
      <c r="AO9" s="39" t="str">
        <f t="shared" si="19"/>
        <v/>
      </c>
      <c r="AP9" s="40" t="str">
        <f t="shared" si="20"/>
        <v/>
      </c>
      <c r="AQ9" s="40" t="str">
        <f>IF(AN9="","",CHOOSE(VLOOKUP($AL9,$M$1:$S$400,7,FALSE),AHS!$M$1,BHS!$M$1,CHS!$M$1,HMJHS!$M$1,KHS!$M$1,Kings!$M$1,MHS!$M$1,SWHS!$M$1,AMHS!$M$1,'S10'!$M$1,'S11'!$M$1,'S12'!$M$1,'S13'!$M$1,'S14'!$M$1,'S15'!$M$1,'S16'!$M$1,'S17'!$M$1,'S18'!$M$1,'S19'!$M$1,'S20'!$M$1))</f>
        <v/>
      </c>
      <c r="AR9" s="40"/>
      <c r="AS9" s="39" t="str">
        <f t="shared" si="21"/>
        <v/>
      </c>
      <c r="AT9" s="39" t="str">
        <f t="shared" si="22"/>
        <v/>
      </c>
      <c r="AU9" s="40" t="str">
        <f t="shared" si="23"/>
        <v/>
      </c>
      <c r="AV9" s="40" t="str">
        <f>IF(AS9="","",CHOOSE(VLOOKUP($AL9,$N$1:$S$400,6,FALSE),AHS!$M$1,BHS!$M$1,CHS!$M$1,HMJHS!$M$1,KHS!$M$1,Kings!$M$1,MHS!$M$1,SWHS!$M$1,AMHS!$M$1,'S10'!$M$1,'S11'!$M$1,'S12'!$M$1,'S13'!$M$1,'S14'!$M$1,'S15'!$M$1,'S16'!$M$1,'S17'!$M$1,'S18'!$M$1,'S19'!$M$1,'S20'!$M$1))</f>
        <v/>
      </c>
    </row>
    <row r="10" spans="1:48" ht="12" customHeight="1" x14ac:dyDescent="0.25">
      <c r="A10" s="29">
        <f t="shared" si="24"/>
        <v>8</v>
      </c>
      <c r="B10" s="27">
        <f t="shared" si="8"/>
        <v>8</v>
      </c>
      <c r="C10" s="27">
        <f t="shared" si="9"/>
        <v>67</v>
      </c>
      <c r="D10" s="27" t="str">
        <f t="shared" si="10"/>
        <v>Mads Baral</v>
      </c>
      <c r="E10" s="27" t="str">
        <f>IF(B10="","",CHOOSE(VLOOKUP($A10,$F$1:$J$1600,5,FALSE),AHS!$M$1,BHS!$M$1,CHS!$M$1,HMJHS!$M$1,KHS!$M$1,Kings!$M$1,MHS!$M$1,SWHS!$M$1,AMHS!$M$1,'S10'!$M$1,'S11'!$M$1,'S12'!$M$1,'S13'!$M$1,'S14'!$M$1,'S15'!$M$1,'S16'!$M$1,'S17'!$M$1,'S18'!$M$1,'S19'!$M$1,'S20'!$M$1))</f>
        <v>Anacortes High School</v>
      </c>
      <c r="F10" s="29" t="str">
        <f t="shared" si="6"/>
        <v/>
      </c>
      <c r="G10" s="33" t="str">
        <f t="shared" si="0"/>
        <v/>
      </c>
      <c r="H10" s="29" t="str">
        <f>IF(AHS!P$22="","",AHS!P$22)</f>
        <v/>
      </c>
      <c r="I10" s="29" t="str">
        <f>IF(AHS!P$22="","",AHS!I$22)</f>
        <v/>
      </c>
      <c r="J10" s="29">
        <v>1</v>
      </c>
      <c r="K10" s="29" t="str">
        <f t="shared" ref="K10:N10" si="31">IF(O10="","",COUNTIF(O$1:O9,O10)+O10)</f>
        <v/>
      </c>
      <c r="L10" s="29" t="str">
        <f t="shared" si="31"/>
        <v/>
      </c>
      <c r="M10" s="29" t="str">
        <f t="shared" si="31"/>
        <v/>
      </c>
      <c r="N10" s="29" t="str">
        <f t="shared" si="31"/>
        <v/>
      </c>
      <c r="O10" s="29" t="str">
        <f t="shared" si="2"/>
        <v/>
      </c>
      <c r="P10" s="29" t="str">
        <f t="shared" si="3"/>
        <v/>
      </c>
      <c r="Q10" s="29" t="str">
        <f t="shared" si="4"/>
        <v/>
      </c>
      <c r="R10" s="29" t="str">
        <f t="shared" si="5"/>
        <v/>
      </c>
      <c r="S10" s="29">
        <v>1</v>
      </c>
      <c r="T10" s="29">
        <v>10</v>
      </c>
      <c r="U10" s="29" t="str">
        <f>IF(AHS!P$22="","",AHS!P$22)</f>
        <v/>
      </c>
      <c r="V10" s="29" t="str">
        <f>IF(AHS!P$22="","",AHS!I$22)</f>
        <v/>
      </c>
      <c r="W10" s="29" t="str">
        <f>IF(AHS!X$22="","",AHS!X$22)</f>
        <v/>
      </c>
      <c r="X10" s="29" t="str">
        <f>IF(AHS!X$22="","",AHS!Q$22)</f>
        <v/>
      </c>
      <c r="Y10" s="29" t="str">
        <f>IF(AHS!AF$22="","",AHS!AF$22)</f>
        <v/>
      </c>
      <c r="Z10" s="29" t="str">
        <f>IF(AHS!AF$22="","",AHS!Y$22)</f>
        <v/>
      </c>
      <c r="AA10" s="29" t="str">
        <f>IF(AHS!AN$22="","",AHS!AN$22)</f>
        <v/>
      </c>
      <c r="AB10" s="29" t="str">
        <f>IF(AHS!AN$22="","",AHS!AG$22)</f>
        <v/>
      </c>
      <c r="AC10" s="39" t="str">
        <f t="shared" si="12"/>
        <v/>
      </c>
      <c r="AD10" s="39" t="str">
        <f t="shared" si="13"/>
        <v/>
      </c>
      <c r="AE10" s="40" t="str">
        <f t="shared" si="14"/>
        <v/>
      </c>
      <c r="AF10" s="40" t="str">
        <f>IF(AC10="","",CHOOSE(VLOOKUP($AL10,$K$1:$S$400,9,FALSE),AHS!$M$1,BHS!$M$1,CHS!$M$1,HMJHS!$M$1,KHS!$M$1,Kings!$M$1,MHS!$M$1,SWHS!$M$1,AMHS!$M$1,'S10'!$M$1,'S11'!$M$1,'S12'!$M$1,'S13'!$M$1,'S14'!$M$1,'S15'!$M$1,'S16'!$M$1,'S17'!$M$1,'S18'!$M$1,'S19'!$M$1,'S20'!$M$1))</f>
        <v/>
      </c>
      <c r="AG10" s="40"/>
      <c r="AH10" s="39" t="str">
        <f t="shared" si="15"/>
        <v/>
      </c>
      <c r="AI10" s="39" t="str">
        <f t="shared" si="16"/>
        <v/>
      </c>
      <c r="AJ10" s="40" t="str">
        <f t="shared" si="17"/>
        <v/>
      </c>
      <c r="AK10" s="40" t="str">
        <f>IF(AH10="","",CHOOSE(VLOOKUP($AL10,$L$1:$S$400,8,FALSE),AHS!$M$1,BHS!$M$1,CHS!$M$1,HMJHS!$M$1,KHS!$M$1,Kings!$M$1,MHS!$M$1,SWHS!$M$1,AMHS!$M$1,'S10'!$M$1,'S11'!$M$1,'S12'!$M$1,'S13'!$M$1,'S14'!$M$1,'S15'!$M$1,'S16'!$M$1,'S17'!$M$1,'S18'!$M$1,'S19'!$M$1,'S20'!$M$1))</f>
        <v/>
      </c>
      <c r="AL10" s="40">
        <v>8</v>
      </c>
      <c r="AM10" s="40"/>
      <c r="AN10" s="39" t="str">
        <f t="shared" si="18"/>
        <v/>
      </c>
      <c r="AO10" s="39" t="str">
        <f t="shared" si="19"/>
        <v/>
      </c>
      <c r="AP10" s="40" t="str">
        <f t="shared" si="20"/>
        <v/>
      </c>
      <c r="AQ10" s="40" t="str">
        <f>IF(AN10="","",CHOOSE(VLOOKUP($AL10,$M$1:$S$400,7,FALSE),AHS!$M$1,BHS!$M$1,CHS!$M$1,HMJHS!$M$1,KHS!$M$1,Kings!$M$1,MHS!$M$1,SWHS!$M$1,AMHS!$M$1,'S10'!$M$1,'S11'!$M$1,'S12'!$M$1,'S13'!$M$1,'S14'!$M$1,'S15'!$M$1,'S16'!$M$1,'S17'!$M$1,'S18'!$M$1,'S19'!$M$1,'S20'!$M$1))</f>
        <v/>
      </c>
      <c r="AR10" s="40"/>
      <c r="AS10" s="39" t="str">
        <f t="shared" si="21"/>
        <v/>
      </c>
      <c r="AT10" s="39" t="str">
        <f t="shared" si="22"/>
        <v/>
      </c>
      <c r="AU10" s="40" t="str">
        <f t="shared" si="23"/>
        <v/>
      </c>
      <c r="AV10" s="40" t="str">
        <f>IF(AS10="","",CHOOSE(VLOOKUP($AL10,$N$1:$S$400,6,FALSE),AHS!$M$1,BHS!$M$1,CHS!$M$1,HMJHS!$M$1,KHS!$M$1,Kings!$M$1,MHS!$M$1,SWHS!$M$1,AMHS!$M$1,'S10'!$M$1,'S11'!$M$1,'S12'!$M$1,'S13'!$M$1,'S14'!$M$1,'S15'!$M$1,'S16'!$M$1,'S17'!$M$1,'S18'!$M$1,'S19'!$M$1,'S20'!$M$1))</f>
        <v/>
      </c>
    </row>
    <row r="11" spans="1:48" ht="12" customHeight="1" x14ac:dyDescent="0.25">
      <c r="A11" s="29">
        <f t="shared" si="24"/>
        <v>9</v>
      </c>
      <c r="B11" s="27">
        <f t="shared" si="8"/>
        <v>9</v>
      </c>
      <c r="C11" s="27">
        <f t="shared" si="9"/>
        <v>64</v>
      </c>
      <c r="D11" s="27" t="str">
        <f t="shared" si="10"/>
        <v>Felix Duez</v>
      </c>
      <c r="E11" s="27" t="str">
        <f>IF(B11="","",CHOOSE(VLOOKUP($A11,$F$1:$J$1600,5,FALSE),AHS!$M$1,BHS!$M$1,CHS!$M$1,HMJHS!$M$1,KHS!$M$1,Kings!$M$1,MHS!$M$1,SWHS!$M$1,AMHS!$M$1,'S10'!$M$1,'S11'!$M$1,'S12'!$M$1,'S13'!$M$1,'S14'!$M$1,'S15'!$M$1,'S16'!$M$1,'S17'!$M$1,'S18'!$M$1,'S19'!$M$1,'S20'!$M$1))</f>
        <v>Anacortes High School</v>
      </c>
      <c r="F11" s="29" t="str">
        <f t="shared" si="6"/>
        <v/>
      </c>
      <c r="G11" s="33" t="str">
        <f t="shared" si="0"/>
        <v/>
      </c>
      <c r="H11" s="29" t="str">
        <f>IF(AHS!P$23="","",AHS!P$23)</f>
        <v/>
      </c>
      <c r="I11" s="29" t="str">
        <f>IF(AHS!P$23="","",AHS!I$23)</f>
        <v/>
      </c>
      <c r="J11" s="29">
        <v>1</v>
      </c>
      <c r="K11" s="29" t="str">
        <f t="shared" ref="K11:N11" si="32">IF(O11="","",COUNTIF(O$1:O10,O11)+O11)</f>
        <v/>
      </c>
      <c r="L11" s="29" t="str">
        <f t="shared" si="32"/>
        <v/>
      </c>
      <c r="M11" s="29" t="str">
        <f t="shared" si="32"/>
        <v/>
      </c>
      <c r="N11" s="29" t="str">
        <f t="shared" si="32"/>
        <v/>
      </c>
      <c r="O11" s="29" t="str">
        <f t="shared" si="2"/>
        <v/>
      </c>
      <c r="P11" s="29" t="str">
        <f t="shared" si="3"/>
        <v/>
      </c>
      <c r="Q11" s="29" t="str">
        <f t="shared" si="4"/>
        <v/>
      </c>
      <c r="R11" s="29" t="str">
        <f t="shared" si="5"/>
        <v/>
      </c>
      <c r="S11" s="29">
        <v>1</v>
      </c>
      <c r="T11" s="29">
        <v>11</v>
      </c>
      <c r="U11" s="29" t="str">
        <f>IF(AHS!P$23="","",AHS!P$23)</f>
        <v/>
      </c>
      <c r="V11" s="29" t="str">
        <f>IF(AHS!P$23="","",AHS!I$23)</f>
        <v/>
      </c>
      <c r="W11" s="29" t="str">
        <f>IF(AHS!X$23="","",AHS!X$23)</f>
        <v/>
      </c>
      <c r="X11" s="29" t="str">
        <f>IF(AHS!X$23="","",AHS!Q$23)</f>
        <v/>
      </c>
      <c r="Y11" s="29" t="str">
        <f>IF(AHS!AF$23="","",AHS!AF$23)</f>
        <v/>
      </c>
      <c r="Z11" s="29" t="str">
        <f>IF(AHS!AF$23="","",AHS!Y$23)</f>
        <v/>
      </c>
      <c r="AA11" s="29" t="str">
        <f>IF(AHS!AN$23="","",AHS!AN$23)</f>
        <v/>
      </c>
      <c r="AB11" s="29" t="str">
        <f>IF(AHS!AN$23="","",AHS!AG$23)</f>
        <v/>
      </c>
      <c r="AC11" s="39" t="str">
        <f t="shared" si="12"/>
        <v/>
      </c>
      <c r="AD11" s="39" t="str">
        <f t="shared" si="13"/>
        <v/>
      </c>
      <c r="AE11" s="40" t="str">
        <f t="shared" si="14"/>
        <v/>
      </c>
      <c r="AF11" s="40" t="str">
        <f>IF(AC11="","",CHOOSE(VLOOKUP($AL11,$K$1:$S$400,9,FALSE),AHS!$M$1,BHS!$M$1,CHS!$M$1,HMJHS!$M$1,KHS!$M$1,Kings!$M$1,MHS!$M$1,SWHS!$M$1,AMHS!$M$1,'S10'!$M$1,'S11'!$M$1,'S12'!$M$1,'S13'!$M$1,'S14'!$M$1,'S15'!$M$1,'S16'!$M$1,'S17'!$M$1,'S18'!$M$1,'S19'!$M$1,'S20'!$M$1))</f>
        <v/>
      </c>
      <c r="AG11" s="40"/>
      <c r="AH11" s="39" t="str">
        <f t="shared" si="15"/>
        <v/>
      </c>
      <c r="AI11" s="39" t="str">
        <f t="shared" si="16"/>
        <v/>
      </c>
      <c r="AJ11" s="40" t="str">
        <f t="shared" si="17"/>
        <v/>
      </c>
      <c r="AK11" s="40" t="str">
        <f>IF(AH11="","",CHOOSE(VLOOKUP($AL11,$L$1:$S$400,8,FALSE),AHS!$M$1,BHS!$M$1,CHS!$M$1,HMJHS!$M$1,KHS!$M$1,Kings!$M$1,MHS!$M$1,SWHS!$M$1,AMHS!$M$1,'S10'!$M$1,'S11'!$M$1,'S12'!$M$1,'S13'!$M$1,'S14'!$M$1,'S15'!$M$1,'S16'!$M$1,'S17'!$M$1,'S18'!$M$1,'S19'!$M$1,'S20'!$M$1))</f>
        <v/>
      </c>
      <c r="AL11" s="40">
        <v>9</v>
      </c>
      <c r="AM11" s="40"/>
      <c r="AN11" s="39" t="str">
        <f t="shared" si="18"/>
        <v/>
      </c>
      <c r="AO11" s="39" t="str">
        <f t="shared" si="19"/>
        <v/>
      </c>
      <c r="AP11" s="40" t="str">
        <f t="shared" si="20"/>
        <v/>
      </c>
      <c r="AQ11" s="40" t="str">
        <f>IF(AN11="","",CHOOSE(VLOOKUP($AL11,$M$1:$S$400,7,FALSE),AHS!$M$1,BHS!$M$1,CHS!$M$1,HMJHS!$M$1,KHS!$M$1,Kings!$M$1,MHS!$M$1,SWHS!$M$1,AMHS!$M$1,'S10'!$M$1,'S11'!$M$1,'S12'!$M$1,'S13'!$M$1,'S14'!$M$1,'S15'!$M$1,'S16'!$M$1,'S17'!$M$1,'S18'!$M$1,'S19'!$M$1,'S20'!$M$1))</f>
        <v/>
      </c>
      <c r="AR11" s="40"/>
      <c r="AS11" s="39" t="str">
        <f t="shared" si="21"/>
        <v/>
      </c>
      <c r="AT11" s="39" t="str">
        <f t="shared" si="22"/>
        <v/>
      </c>
      <c r="AU11" s="40" t="str">
        <f t="shared" si="23"/>
        <v/>
      </c>
      <c r="AV11" s="40" t="str">
        <f>IF(AS11="","",CHOOSE(VLOOKUP($AL11,$N$1:$S$400,6,FALSE),AHS!$M$1,BHS!$M$1,CHS!$M$1,HMJHS!$M$1,KHS!$M$1,Kings!$M$1,MHS!$M$1,SWHS!$M$1,AMHS!$M$1,'S10'!$M$1,'S11'!$M$1,'S12'!$M$1,'S13'!$M$1,'S14'!$M$1,'S15'!$M$1,'S16'!$M$1,'S17'!$M$1,'S18'!$M$1,'S19'!$M$1,'S20'!$M$1))</f>
        <v/>
      </c>
    </row>
    <row r="12" spans="1:48" ht="12" customHeight="1" x14ac:dyDescent="0.25">
      <c r="A12" s="29">
        <f t="shared" si="24"/>
        <v>10</v>
      </c>
      <c r="B12" s="27">
        <f t="shared" si="8"/>
        <v>10</v>
      </c>
      <c r="C12" s="27">
        <f t="shared" si="9"/>
        <v>63</v>
      </c>
      <c r="D12" s="27" t="str">
        <f t="shared" si="10"/>
        <v>Tashi Schorr</v>
      </c>
      <c r="E12" s="27" t="str">
        <f>IF(B12="","",CHOOSE(VLOOKUP($A12,$F$1:$J$1600,5,FALSE),AHS!$M$1,BHS!$M$1,CHS!$M$1,HMJHS!$M$1,KHS!$M$1,Kings!$M$1,MHS!$M$1,SWHS!$M$1,AMHS!$M$1,'S10'!$M$1,'S11'!$M$1,'S12'!$M$1,'S13'!$M$1,'S14'!$M$1,'S15'!$M$1,'S16'!$M$1,'S17'!$M$1,'S18'!$M$1,'S19'!$M$1,'S20'!$M$1))</f>
        <v>Anacortes High School</v>
      </c>
      <c r="F12" s="29" t="str">
        <f t="shared" si="6"/>
        <v/>
      </c>
      <c r="G12" s="33" t="str">
        <f t="shared" si="0"/>
        <v/>
      </c>
      <c r="H12" s="29" t="str">
        <f>IF(AHS!P$24="","",AHS!P$24)</f>
        <v/>
      </c>
      <c r="I12" s="29" t="str">
        <f>IF(AHS!P$24="","",AHS!I$24)</f>
        <v/>
      </c>
      <c r="J12" s="29">
        <v>1</v>
      </c>
      <c r="K12" s="29" t="str">
        <f t="shared" ref="K12:N12" si="33">IF(O12="","",COUNTIF(O$1:O11,O12)+O12)</f>
        <v/>
      </c>
      <c r="L12" s="29" t="str">
        <f t="shared" si="33"/>
        <v/>
      </c>
      <c r="M12" s="29" t="str">
        <f t="shared" si="33"/>
        <v/>
      </c>
      <c r="N12" s="29" t="str">
        <f t="shared" si="33"/>
        <v/>
      </c>
      <c r="O12" s="29" t="str">
        <f t="shared" si="2"/>
        <v/>
      </c>
      <c r="P12" s="29" t="str">
        <f t="shared" si="3"/>
        <v/>
      </c>
      <c r="Q12" s="29" t="str">
        <f t="shared" si="4"/>
        <v/>
      </c>
      <c r="R12" s="29" t="str">
        <f t="shared" si="5"/>
        <v/>
      </c>
      <c r="S12" s="29">
        <v>1</v>
      </c>
      <c r="T12" s="29">
        <v>12</v>
      </c>
      <c r="U12" s="29" t="str">
        <f>IF(AHS!P$24="","",AHS!P$24)</f>
        <v/>
      </c>
      <c r="V12" s="29" t="str">
        <f>IF(AHS!P$24="","",AHS!I$24)</f>
        <v/>
      </c>
      <c r="W12" s="29" t="str">
        <f>IF(AHS!X$24="","",AHS!X$24)</f>
        <v/>
      </c>
      <c r="X12" s="29" t="str">
        <f>IF(AHS!X$24="","",AHS!Q$24)</f>
        <v/>
      </c>
      <c r="Y12" s="29" t="str">
        <f>IF(AHS!AF$24="","",AHS!AF$24)</f>
        <v/>
      </c>
      <c r="Z12" s="29" t="str">
        <f>IF(AHS!AF$24="","",AHS!Y$24)</f>
        <v/>
      </c>
      <c r="AA12" s="29" t="str">
        <f>IF(AHS!AN$24="","",AHS!AN$24)</f>
        <v/>
      </c>
      <c r="AB12" s="29" t="str">
        <f>IF(AHS!AN$24="","",AHS!AG$24)</f>
        <v/>
      </c>
      <c r="AC12" s="39" t="str">
        <f t="shared" si="12"/>
        <v/>
      </c>
      <c r="AD12" s="39" t="str">
        <f t="shared" si="13"/>
        <v/>
      </c>
      <c r="AE12" s="40" t="str">
        <f t="shared" si="14"/>
        <v/>
      </c>
      <c r="AF12" s="40" t="str">
        <f>IF(AC12="","",CHOOSE(VLOOKUP($AL12,$K$1:$S$400,9,FALSE),AHS!$M$1,BHS!$M$1,CHS!$M$1,HMJHS!$M$1,KHS!$M$1,Kings!$M$1,MHS!$M$1,SWHS!$M$1,AMHS!$M$1,'S10'!$M$1,'S11'!$M$1,'S12'!$M$1,'S13'!$M$1,'S14'!$M$1,'S15'!$M$1,'S16'!$M$1,'S17'!$M$1,'S18'!$M$1,'S19'!$M$1,'S20'!$M$1))</f>
        <v/>
      </c>
      <c r="AG12" s="40"/>
      <c r="AH12" s="39" t="str">
        <f t="shared" si="15"/>
        <v/>
      </c>
      <c r="AI12" s="39" t="str">
        <f t="shared" si="16"/>
        <v/>
      </c>
      <c r="AJ12" s="40" t="str">
        <f t="shared" si="17"/>
        <v/>
      </c>
      <c r="AK12" s="40" t="str">
        <f>IF(AH12="","",CHOOSE(VLOOKUP($AL12,$L$1:$S$400,8,FALSE),AHS!$M$1,BHS!$M$1,CHS!$M$1,HMJHS!$M$1,KHS!$M$1,Kings!$M$1,MHS!$M$1,SWHS!$M$1,AMHS!$M$1,'S10'!$M$1,'S11'!$M$1,'S12'!$M$1,'S13'!$M$1,'S14'!$M$1,'S15'!$M$1,'S16'!$M$1,'S17'!$M$1,'S18'!$M$1,'S19'!$M$1,'S20'!$M$1))</f>
        <v/>
      </c>
      <c r="AL12" s="40">
        <v>10</v>
      </c>
      <c r="AM12" s="40"/>
      <c r="AN12" s="39" t="str">
        <f t="shared" si="18"/>
        <v/>
      </c>
      <c r="AO12" s="39" t="str">
        <f t="shared" si="19"/>
        <v/>
      </c>
      <c r="AP12" s="40" t="str">
        <f t="shared" si="20"/>
        <v/>
      </c>
      <c r="AQ12" s="40" t="str">
        <f>IF(AN12="","",CHOOSE(VLOOKUP($AL12,$M$1:$S$400,7,FALSE),AHS!$M$1,BHS!$M$1,CHS!$M$1,HMJHS!$M$1,KHS!$M$1,Kings!$M$1,MHS!$M$1,SWHS!$M$1,AMHS!$M$1,'S10'!$M$1,'S11'!$M$1,'S12'!$M$1,'S13'!$M$1,'S14'!$M$1,'S15'!$M$1,'S16'!$M$1,'S17'!$M$1,'S18'!$M$1,'S19'!$M$1,'S20'!$M$1))</f>
        <v/>
      </c>
      <c r="AR12" s="40"/>
      <c r="AS12" s="39" t="str">
        <f t="shared" si="21"/>
        <v/>
      </c>
      <c r="AT12" s="39" t="str">
        <f t="shared" si="22"/>
        <v/>
      </c>
      <c r="AU12" s="40" t="str">
        <f t="shared" si="23"/>
        <v/>
      </c>
      <c r="AV12" s="40" t="str">
        <f>IF(AS12="","",CHOOSE(VLOOKUP($AL12,$N$1:$S$400,6,FALSE),AHS!$M$1,BHS!$M$1,CHS!$M$1,HMJHS!$M$1,KHS!$M$1,Kings!$M$1,MHS!$M$1,SWHS!$M$1,AMHS!$M$1,'S10'!$M$1,'S11'!$M$1,'S12'!$M$1,'S13'!$M$1,'S14'!$M$1,'S15'!$M$1,'S16'!$M$1,'S17'!$M$1,'S18'!$M$1,'S19'!$M$1,'S20'!$M$1))</f>
        <v/>
      </c>
    </row>
    <row r="13" spans="1:48" ht="12" customHeight="1" x14ac:dyDescent="0.25">
      <c r="A13" s="29">
        <f t="shared" si="24"/>
        <v>11</v>
      </c>
      <c r="B13" s="27">
        <f t="shared" si="8"/>
        <v>10</v>
      </c>
      <c r="C13" s="27">
        <f t="shared" si="9"/>
        <v>63</v>
      </c>
      <c r="D13" s="27" t="str">
        <f t="shared" si="10"/>
        <v>Marley Fae</v>
      </c>
      <c r="E13" s="27" t="str">
        <f>IF(B13="","",CHOOSE(VLOOKUP($A13,$F$1:$J$1600,5,FALSE),AHS!$M$1,BHS!$M$1,CHS!$M$1,HMJHS!$M$1,KHS!$M$1,Kings!$M$1,MHS!$M$1,SWHS!$M$1,AMHS!$M$1,'S10'!$M$1,'S11'!$M$1,'S12'!$M$1,'S13'!$M$1,'S14'!$M$1,'S15'!$M$1,'S16'!$M$1,'S17'!$M$1,'S18'!$M$1,'S19'!$M$1,'S20'!$M$1))</f>
        <v>Anacortes High School</v>
      </c>
      <c r="F13" s="29" t="str">
        <f t="shared" si="6"/>
        <v/>
      </c>
      <c r="G13" s="33" t="str">
        <f t="shared" si="0"/>
        <v/>
      </c>
      <c r="H13" s="29" t="str">
        <f>IF(AHS!P$25="","",AHS!P$25)</f>
        <v/>
      </c>
      <c r="I13" s="29" t="str">
        <f>IF(AHS!P$25="","",AHS!I$25)</f>
        <v/>
      </c>
      <c r="J13" s="29">
        <v>1</v>
      </c>
      <c r="K13" s="29" t="str">
        <f t="shared" ref="K13:N13" si="34">IF(O13="","",COUNTIF(O$1:O12,O13)+O13)</f>
        <v/>
      </c>
      <c r="L13" s="29" t="str">
        <f t="shared" si="34"/>
        <v/>
      </c>
      <c r="M13" s="29" t="str">
        <f t="shared" si="34"/>
        <v/>
      </c>
      <c r="N13" s="29" t="str">
        <f t="shared" si="34"/>
        <v/>
      </c>
      <c r="O13" s="29" t="str">
        <f t="shared" si="2"/>
        <v/>
      </c>
      <c r="P13" s="29" t="str">
        <f t="shared" si="3"/>
        <v/>
      </c>
      <c r="Q13" s="29" t="str">
        <f t="shared" si="4"/>
        <v/>
      </c>
      <c r="R13" s="29" t="str">
        <f t="shared" si="5"/>
        <v/>
      </c>
      <c r="S13" s="29">
        <v>1</v>
      </c>
      <c r="T13" s="29">
        <v>13</v>
      </c>
      <c r="U13" s="29" t="str">
        <f>IF(AHS!P$25="","",AHS!P$25)</f>
        <v/>
      </c>
      <c r="V13" s="29" t="str">
        <f>IF(AHS!P$25="","",AHS!I$25)</f>
        <v/>
      </c>
      <c r="W13" s="29" t="str">
        <f>IF(AHS!X$25="","",AHS!X$25)</f>
        <v/>
      </c>
      <c r="X13" s="29" t="str">
        <f>IF(AHS!X$25="","",AHS!Q$25)</f>
        <v/>
      </c>
      <c r="Y13" s="29" t="str">
        <f>IF(AHS!AF$25="","",AHS!AF$25)</f>
        <v/>
      </c>
      <c r="Z13" s="29" t="str">
        <f>IF(AHS!AF$25="","",AHS!Y$25)</f>
        <v/>
      </c>
      <c r="AA13" s="29" t="str">
        <f>IF(AHS!AN$25="","",AHS!AN$25)</f>
        <v/>
      </c>
      <c r="AB13" s="29" t="str">
        <f>IF(AHS!AN$25="","",AHS!AG$25)</f>
        <v/>
      </c>
      <c r="AC13" s="39" t="str">
        <f t="shared" si="12"/>
        <v/>
      </c>
      <c r="AD13" s="39" t="str">
        <f t="shared" si="13"/>
        <v/>
      </c>
      <c r="AE13" s="40" t="str">
        <f t="shared" si="14"/>
        <v/>
      </c>
      <c r="AF13" s="40" t="str">
        <f>IF(AC13="","",CHOOSE(VLOOKUP($AL13,$K$1:$S$400,9,FALSE),AHS!$M$1,BHS!$M$1,CHS!$M$1,HMJHS!$M$1,KHS!$M$1,Kings!$M$1,MHS!$M$1,SWHS!$M$1,AMHS!$M$1,'S10'!$M$1,'S11'!$M$1,'S12'!$M$1,'S13'!$M$1,'S14'!$M$1,'S15'!$M$1,'S16'!$M$1,'S17'!$M$1,'S18'!$M$1,'S19'!$M$1,'S20'!$M$1))</f>
        <v/>
      </c>
      <c r="AG13" s="40"/>
      <c r="AH13" s="39" t="str">
        <f t="shared" si="15"/>
        <v/>
      </c>
      <c r="AI13" s="39" t="str">
        <f t="shared" si="16"/>
        <v/>
      </c>
      <c r="AJ13" s="40" t="str">
        <f t="shared" si="17"/>
        <v/>
      </c>
      <c r="AK13" s="40" t="str">
        <f>IF(AH13="","",CHOOSE(VLOOKUP($AL13,$L$1:$S$400,8,FALSE),AHS!$M$1,BHS!$M$1,CHS!$M$1,HMJHS!$M$1,KHS!$M$1,Kings!$M$1,MHS!$M$1,SWHS!$M$1,AMHS!$M$1,'S10'!$M$1,'S11'!$M$1,'S12'!$M$1,'S13'!$M$1,'S14'!$M$1,'S15'!$M$1,'S16'!$M$1,'S17'!$M$1,'S18'!$M$1,'S19'!$M$1,'S20'!$M$1))</f>
        <v/>
      </c>
      <c r="AL13" s="38">
        <v>11</v>
      </c>
      <c r="AM13" s="40"/>
      <c r="AN13" s="39" t="str">
        <f t="shared" si="18"/>
        <v/>
      </c>
      <c r="AO13" s="39" t="str">
        <f t="shared" si="19"/>
        <v/>
      </c>
      <c r="AP13" s="40" t="str">
        <f t="shared" si="20"/>
        <v/>
      </c>
      <c r="AQ13" s="40" t="str">
        <f>IF(AN13="","",CHOOSE(VLOOKUP($AL13,$M$1:$S$400,7,FALSE),AHS!$M$1,BHS!$M$1,CHS!$M$1,HMJHS!$M$1,KHS!$M$1,Kings!$M$1,MHS!$M$1,SWHS!$M$1,AMHS!$M$1,'S10'!$M$1,'S11'!$M$1,'S12'!$M$1,'S13'!$M$1,'S14'!$M$1,'S15'!$M$1,'S16'!$M$1,'S17'!$M$1,'S18'!$M$1,'S19'!$M$1,'S20'!$M$1))</f>
        <v/>
      </c>
      <c r="AR13" s="40"/>
      <c r="AS13" s="39" t="str">
        <f t="shared" si="21"/>
        <v/>
      </c>
      <c r="AT13" s="39" t="str">
        <f t="shared" si="22"/>
        <v/>
      </c>
      <c r="AU13" s="40" t="str">
        <f t="shared" si="23"/>
        <v/>
      </c>
      <c r="AV13" s="40" t="str">
        <f>IF(AS13="","",CHOOSE(VLOOKUP($AL13,$N$1:$S$400,6,FALSE),AHS!$M$1,BHS!$M$1,CHS!$M$1,HMJHS!$M$1,KHS!$M$1,Kings!$M$1,MHS!$M$1,SWHS!$M$1,AMHS!$M$1,'S10'!$M$1,'S11'!$M$1,'S12'!$M$1,'S13'!$M$1,'S14'!$M$1,'S15'!$M$1,'S16'!$M$1,'S17'!$M$1,'S18'!$M$1,'S19'!$M$1,'S20'!$M$1))</f>
        <v/>
      </c>
    </row>
    <row r="14" spans="1:48" ht="12" customHeight="1" x14ac:dyDescent="0.25">
      <c r="A14" s="29">
        <f t="shared" si="24"/>
        <v>12</v>
      </c>
      <c r="B14" s="27">
        <f t="shared" si="8"/>
        <v>12</v>
      </c>
      <c r="C14" s="27">
        <f t="shared" si="9"/>
        <v>59</v>
      </c>
      <c r="D14" s="27" t="str">
        <f t="shared" si="10"/>
        <v>Nathaniel Millett</v>
      </c>
      <c r="E14" s="27" t="str">
        <f>IF(B14="","",CHOOSE(VLOOKUP($A14,$F$1:$J$1600,5,FALSE),AHS!$M$1,BHS!$M$1,CHS!$M$1,HMJHS!$M$1,KHS!$M$1,Kings!$M$1,MHS!$M$1,SWHS!$M$1,AMHS!$M$1,'S10'!$M$1,'S11'!$M$1,'S12'!$M$1,'S13'!$M$1,'S14'!$M$1,'S15'!$M$1,'S16'!$M$1,'S17'!$M$1,'S18'!$M$1,'S19'!$M$1,'S20'!$M$1))</f>
        <v>Archbishop Murphy High School</v>
      </c>
      <c r="F14" s="29" t="str">
        <f t="shared" si="6"/>
        <v/>
      </c>
      <c r="G14" s="33" t="str">
        <f t="shared" si="0"/>
        <v/>
      </c>
      <c r="H14" s="29" t="str">
        <f>IF(AHS!P$26="","",AHS!P$26)</f>
        <v/>
      </c>
      <c r="I14" s="29" t="str">
        <f>IF(AHS!P$26="","",AHS!I$26)</f>
        <v/>
      </c>
      <c r="J14" s="29">
        <v>1</v>
      </c>
      <c r="K14" s="29" t="str">
        <f t="shared" ref="K14:N14" si="35">IF(O14="","",COUNTIF(O$1:O13,O14)+O14)</f>
        <v/>
      </c>
      <c r="L14" s="29" t="str">
        <f t="shared" si="35"/>
        <v/>
      </c>
      <c r="M14" s="29" t="str">
        <f t="shared" si="35"/>
        <v/>
      </c>
      <c r="N14" s="29" t="str">
        <f t="shared" si="35"/>
        <v/>
      </c>
      <c r="O14" s="29" t="str">
        <f t="shared" si="2"/>
        <v/>
      </c>
      <c r="P14" s="29" t="str">
        <f t="shared" si="3"/>
        <v/>
      </c>
      <c r="Q14" s="29" t="str">
        <f t="shared" si="4"/>
        <v/>
      </c>
      <c r="R14" s="29" t="str">
        <f t="shared" si="5"/>
        <v/>
      </c>
      <c r="S14" s="29">
        <v>1</v>
      </c>
      <c r="T14" s="29">
        <v>14</v>
      </c>
      <c r="U14" s="29" t="str">
        <f>IF(AHS!P$26="","",AHS!P$26)</f>
        <v/>
      </c>
      <c r="V14" s="29" t="str">
        <f>IF(AHS!P$26="","",AHS!I$26)</f>
        <v/>
      </c>
      <c r="W14" s="29" t="str">
        <f>IF(AHS!X$26="","",AHS!X$26)</f>
        <v/>
      </c>
      <c r="X14" s="29" t="str">
        <f>IF(AHS!X$26="","",AHS!Q$26)</f>
        <v/>
      </c>
      <c r="Y14" s="29" t="str">
        <f>IF(AHS!AF$26="","",AHS!AF$26)</f>
        <v/>
      </c>
      <c r="Z14" s="29" t="str">
        <f>IF(AHS!AF$26="","",AHS!Y$26)</f>
        <v/>
      </c>
      <c r="AA14" s="29" t="str">
        <f>IF(AHS!AN$26="","",AHS!AN$26)</f>
        <v/>
      </c>
      <c r="AB14" s="29" t="str">
        <f>IF(AHS!AN$26="","",AHS!AG$26)</f>
        <v/>
      </c>
      <c r="AC14" s="39" t="str">
        <f t="shared" si="12"/>
        <v/>
      </c>
      <c r="AD14" s="39" t="str">
        <f t="shared" si="13"/>
        <v/>
      </c>
      <c r="AE14" s="40" t="str">
        <f t="shared" si="14"/>
        <v/>
      </c>
      <c r="AF14" s="40" t="str">
        <f>IF(AC14="","",CHOOSE(VLOOKUP($AL14,$K$1:$S$400,9,FALSE),AHS!$M$1,BHS!$M$1,CHS!$M$1,HMJHS!$M$1,KHS!$M$1,Kings!$M$1,MHS!$M$1,SWHS!$M$1,AMHS!$M$1,'S10'!$M$1,'S11'!$M$1,'S12'!$M$1,'S13'!$M$1,'S14'!$M$1,'S15'!$M$1,'S16'!$M$1,'S17'!$M$1,'S18'!$M$1,'S19'!$M$1,'S20'!$M$1))</f>
        <v/>
      </c>
      <c r="AG14" s="40"/>
      <c r="AH14" s="39" t="str">
        <f t="shared" si="15"/>
        <v/>
      </c>
      <c r="AI14" s="39" t="str">
        <f t="shared" si="16"/>
        <v/>
      </c>
      <c r="AJ14" s="40" t="str">
        <f t="shared" si="17"/>
        <v/>
      </c>
      <c r="AK14" s="40" t="str">
        <f>IF(AH14="","",CHOOSE(VLOOKUP($AL14,$L$1:$S$400,8,FALSE),AHS!$M$1,BHS!$M$1,CHS!$M$1,HMJHS!$M$1,KHS!$M$1,Kings!$M$1,MHS!$M$1,SWHS!$M$1,AMHS!$M$1,'S10'!$M$1,'S11'!$M$1,'S12'!$M$1,'S13'!$M$1,'S14'!$M$1,'S15'!$M$1,'S16'!$M$1,'S17'!$M$1,'S18'!$M$1,'S19'!$M$1,'S20'!$M$1))</f>
        <v/>
      </c>
      <c r="AL14" s="40">
        <v>12</v>
      </c>
      <c r="AM14" s="40"/>
      <c r="AN14" s="39" t="str">
        <f t="shared" si="18"/>
        <v/>
      </c>
      <c r="AO14" s="39" t="str">
        <f t="shared" si="19"/>
        <v/>
      </c>
      <c r="AP14" s="40" t="str">
        <f t="shared" si="20"/>
        <v/>
      </c>
      <c r="AQ14" s="40" t="str">
        <f>IF(AN14="","",CHOOSE(VLOOKUP($AL14,$M$1:$S$400,7,FALSE),AHS!$M$1,BHS!$M$1,CHS!$M$1,HMJHS!$M$1,KHS!$M$1,Kings!$M$1,MHS!$M$1,SWHS!$M$1,AMHS!$M$1,'S10'!$M$1,'S11'!$M$1,'S12'!$M$1,'S13'!$M$1,'S14'!$M$1,'S15'!$M$1,'S16'!$M$1,'S17'!$M$1,'S18'!$M$1,'S19'!$M$1,'S20'!$M$1))</f>
        <v/>
      </c>
      <c r="AR14" s="40"/>
      <c r="AS14" s="39" t="str">
        <f t="shared" si="21"/>
        <v/>
      </c>
      <c r="AT14" s="39" t="str">
        <f t="shared" si="22"/>
        <v/>
      </c>
      <c r="AU14" s="40" t="str">
        <f t="shared" si="23"/>
        <v/>
      </c>
      <c r="AV14" s="40" t="str">
        <f>IF(AS14="","",CHOOSE(VLOOKUP($AL14,$N$1:$S$400,6,FALSE),AHS!$M$1,BHS!$M$1,CHS!$M$1,HMJHS!$M$1,KHS!$M$1,Kings!$M$1,MHS!$M$1,SWHS!$M$1,AMHS!$M$1,'S10'!$M$1,'S11'!$M$1,'S12'!$M$1,'S13'!$M$1,'S14'!$M$1,'S15'!$M$1,'S16'!$M$1,'S17'!$M$1,'S18'!$M$1,'S19'!$M$1,'S20'!$M$1))</f>
        <v/>
      </c>
    </row>
    <row r="15" spans="1:48" ht="12" customHeight="1" x14ac:dyDescent="0.25">
      <c r="A15" s="29">
        <f t="shared" si="24"/>
        <v>13</v>
      </c>
      <c r="B15" s="27">
        <f t="shared" si="8"/>
        <v>13</v>
      </c>
      <c r="C15" s="27">
        <f t="shared" si="9"/>
        <v>40</v>
      </c>
      <c r="D15" s="27" t="str">
        <f t="shared" si="10"/>
        <v>Lindsay Rowen</v>
      </c>
      <c r="E15" s="27" t="str">
        <f>IF(B15="","",CHOOSE(VLOOKUP($A15,$F$1:$J$1600,5,FALSE),AHS!$M$1,BHS!$M$1,CHS!$M$1,HMJHS!$M$1,KHS!$M$1,Kings!$M$1,MHS!$M$1,SWHS!$M$1,AMHS!$M$1,'S10'!$M$1,'S11'!$M$1,'S12'!$M$1,'S13'!$M$1,'S14'!$M$1,'S15'!$M$1,'S16'!$M$1,'S17'!$M$1,'S18'!$M$1,'S19'!$M$1,'S20'!$M$1))</f>
        <v>Anacortes High School</v>
      </c>
      <c r="F15" s="29" t="str">
        <f t="shared" si="6"/>
        <v/>
      </c>
      <c r="G15" s="33" t="str">
        <f t="shared" si="0"/>
        <v/>
      </c>
      <c r="H15" s="29" t="str">
        <f>IF(AHS!P$27="","",AHS!P$27)</f>
        <v/>
      </c>
      <c r="I15" s="29" t="str">
        <f>IF(AHS!P$27="","",AHS!I$27)</f>
        <v/>
      </c>
      <c r="J15" s="29">
        <v>1</v>
      </c>
      <c r="K15" s="29" t="str">
        <f t="shared" ref="K15:N15" si="36">IF(O15="","",COUNTIF(O$1:O14,O15)+O15)</f>
        <v/>
      </c>
      <c r="L15" s="29" t="str">
        <f t="shared" si="36"/>
        <v/>
      </c>
      <c r="M15" s="29" t="str">
        <f t="shared" si="36"/>
        <v/>
      </c>
      <c r="N15" s="29" t="str">
        <f t="shared" si="36"/>
        <v/>
      </c>
      <c r="O15" s="29" t="str">
        <f t="shared" si="2"/>
        <v/>
      </c>
      <c r="P15" s="29" t="str">
        <f t="shared" si="3"/>
        <v/>
      </c>
      <c r="Q15" s="29" t="str">
        <f t="shared" si="4"/>
        <v/>
      </c>
      <c r="R15" s="29" t="str">
        <f t="shared" si="5"/>
        <v/>
      </c>
      <c r="S15" s="29">
        <v>1</v>
      </c>
      <c r="T15" s="29">
        <v>15</v>
      </c>
      <c r="U15" s="29" t="str">
        <f>IF(AHS!P$27="","",AHS!P$27)</f>
        <v/>
      </c>
      <c r="V15" s="29" t="str">
        <f>IF(AHS!P$27="","",AHS!I$27)</f>
        <v/>
      </c>
      <c r="W15" s="29" t="str">
        <f>IF(AHS!X$27="","",AHS!X$27)</f>
        <v/>
      </c>
      <c r="X15" s="29" t="str">
        <f>IF(AHS!X$27="","",AHS!Q$27)</f>
        <v/>
      </c>
      <c r="Y15" s="29" t="str">
        <f>IF(AHS!AF$27="","",AHS!AF$27)</f>
        <v/>
      </c>
      <c r="Z15" s="29" t="str">
        <f>IF(AHS!AF$27="","",AHS!Y$27)</f>
        <v/>
      </c>
      <c r="AA15" s="29" t="str">
        <f>IF(AHS!AN$27="","",AHS!AN$27)</f>
        <v/>
      </c>
      <c r="AB15" s="29" t="str">
        <f>IF(AHS!AN$27="","",AHS!AG$27)</f>
        <v/>
      </c>
      <c r="AC15" s="39" t="str">
        <f t="shared" si="12"/>
        <v/>
      </c>
      <c r="AD15" s="39" t="str">
        <f t="shared" si="13"/>
        <v/>
      </c>
      <c r="AE15" s="40" t="str">
        <f t="shared" si="14"/>
        <v/>
      </c>
      <c r="AF15" s="40" t="str">
        <f>IF(AC15="","",CHOOSE(VLOOKUP($AL15,$K$1:$S$400,9,FALSE),AHS!$M$1,BHS!$M$1,CHS!$M$1,HMJHS!$M$1,KHS!$M$1,Kings!$M$1,MHS!$M$1,SWHS!$M$1,AMHS!$M$1,'S10'!$M$1,'S11'!$M$1,'S12'!$M$1,'S13'!$M$1,'S14'!$M$1,'S15'!$M$1,'S16'!$M$1,'S17'!$M$1,'S18'!$M$1,'S19'!$M$1,'S20'!$M$1))</f>
        <v/>
      </c>
      <c r="AG15" s="40"/>
      <c r="AH15" s="39" t="str">
        <f t="shared" si="15"/>
        <v/>
      </c>
      <c r="AI15" s="39" t="str">
        <f t="shared" si="16"/>
        <v/>
      </c>
      <c r="AJ15" s="40" t="str">
        <f t="shared" si="17"/>
        <v/>
      </c>
      <c r="AK15" s="40" t="str">
        <f>IF(AH15="","",CHOOSE(VLOOKUP($AL15,$L$1:$S$400,8,FALSE),AHS!$M$1,BHS!$M$1,CHS!$M$1,HMJHS!$M$1,KHS!$M$1,Kings!$M$1,MHS!$M$1,SWHS!$M$1,AMHS!$M$1,'S10'!$M$1,'S11'!$M$1,'S12'!$M$1,'S13'!$M$1,'S14'!$M$1,'S15'!$M$1,'S16'!$M$1,'S17'!$M$1,'S18'!$M$1,'S19'!$M$1,'S20'!$M$1))</f>
        <v/>
      </c>
      <c r="AL15" s="40">
        <v>13</v>
      </c>
      <c r="AM15" s="40"/>
      <c r="AN15" s="39" t="str">
        <f t="shared" si="18"/>
        <v/>
      </c>
      <c r="AO15" s="39" t="str">
        <f t="shared" si="19"/>
        <v/>
      </c>
      <c r="AP15" s="40" t="str">
        <f t="shared" si="20"/>
        <v/>
      </c>
      <c r="AQ15" s="40" t="str">
        <f>IF(AN15="","",CHOOSE(VLOOKUP($AL15,$M$1:$S$400,7,FALSE),AHS!$M$1,BHS!$M$1,CHS!$M$1,HMJHS!$M$1,KHS!$M$1,Kings!$M$1,MHS!$M$1,SWHS!$M$1,AMHS!$M$1,'S10'!$M$1,'S11'!$M$1,'S12'!$M$1,'S13'!$M$1,'S14'!$M$1,'S15'!$M$1,'S16'!$M$1,'S17'!$M$1,'S18'!$M$1,'S19'!$M$1,'S20'!$M$1))</f>
        <v/>
      </c>
      <c r="AR15" s="40"/>
      <c r="AS15" s="39" t="str">
        <f t="shared" si="21"/>
        <v/>
      </c>
      <c r="AT15" s="39" t="str">
        <f t="shared" si="22"/>
        <v/>
      </c>
      <c r="AU15" s="40" t="str">
        <f t="shared" si="23"/>
        <v/>
      </c>
      <c r="AV15" s="40" t="str">
        <f>IF(AS15="","",CHOOSE(VLOOKUP($AL15,$N$1:$S$400,6,FALSE),AHS!$M$1,BHS!$M$1,CHS!$M$1,HMJHS!$M$1,KHS!$M$1,Kings!$M$1,MHS!$M$1,SWHS!$M$1,AMHS!$M$1,'S10'!$M$1,'S11'!$M$1,'S12'!$M$1,'S13'!$M$1,'S14'!$M$1,'S15'!$M$1,'S16'!$M$1,'S17'!$M$1,'S18'!$M$1,'S19'!$M$1,'S20'!$M$1))</f>
        <v/>
      </c>
    </row>
    <row r="16" spans="1:48" ht="12" customHeight="1" x14ac:dyDescent="0.25">
      <c r="A16" s="29">
        <f t="shared" si="24"/>
        <v>14</v>
      </c>
      <c r="B16" s="27" t="str">
        <f t="shared" si="8"/>
        <v/>
      </c>
      <c r="C16" s="27" t="str">
        <f t="shared" si="9"/>
        <v/>
      </c>
      <c r="D16" s="27" t="str">
        <f t="shared" si="10"/>
        <v/>
      </c>
      <c r="E16" s="27" t="str">
        <f>IF(B16="","",CHOOSE(VLOOKUP($A16,$F$1:$J$1600,5,FALSE),AHS!$M$1,BHS!$M$1,CHS!$M$1,HMJHS!$M$1,KHS!$M$1,Kings!$M$1,MHS!$M$1,SWHS!$M$1,AMHS!$M$1,'S10'!$M$1,'S11'!$M$1,'S12'!$M$1,'S13'!$M$1,'S14'!$M$1,'S15'!$M$1,'S16'!$M$1,'S17'!$M$1,'S18'!$M$1,'S19'!$M$1,'S20'!$M$1))</f>
        <v/>
      </c>
      <c r="F16" s="29" t="str">
        <f t="shared" si="6"/>
        <v/>
      </c>
      <c r="G16" s="33" t="str">
        <f t="shared" si="0"/>
        <v/>
      </c>
      <c r="H16" s="29" t="str">
        <f>IF(AHS!P$28="","",AHS!P$28)</f>
        <v/>
      </c>
      <c r="I16" s="29" t="str">
        <f>IF(AHS!P$28="","",AHS!I$28)</f>
        <v/>
      </c>
      <c r="J16" s="29">
        <v>1</v>
      </c>
      <c r="K16" s="29" t="str">
        <f t="shared" ref="K16:N16" si="37">IF(O16="","",COUNTIF(O$1:O15,O16)+O16)</f>
        <v/>
      </c>
      <c r="L16" s="29" t="str">
        <f t="shared" si="37"/>
        <v/>
      </c>
      <c r="M16" s="29" t="str">
        <f t="shared" si="37"/>
        <v/>
      </c>
      <c r="N16" s="29" t="str">
        <f t="shared" si="37"/>
        <v/>
      </c>
      <c r="O16" s="29" t="str">
        <f t="shared" si="2"/>
        <v/>
      </c>
      <c r="P16" s="29" t="str">
        <f t="shared" si="3"/>
        <v/>
      </c>
      <c r="Q16" s="29" t="str">
        <f t="shared" si="4"/>
        <v/>
      </c>
      <c r="R16" s="29" t="str">
        <f t="shared" si="5"/>
        <v/>
      </c>
      <c r="S16" s="29">
        <v>1</v>
      </c>
      <c r="T16" s="29">
        <v>16</v>
      </c>
      <c r="U16" s="29" t="str">
        <f>IF(AHS!P$28="","",AHS!P$28)</f>
        <v/>
      </c>
      <c r="V16" s="29" t="str">
        <f>IF(AHS!P$28="","",AHS!I$28)</f>
        <v/>
      </c>
      <c r="W16" s="29" t="str">
        <f>IF(AHS!X$28="","",AHS!X$28)</f>
        <v/>
      </c>
      <c r="X16" s="29" t="str">
        <f>IF(AHS!X$28="","",AHS!Q$28)</f>
        <v/>
      </c>
      <c r="Y16" s="29" t="str">
        <f>IF(AHS!AF$28="","",AHS!AF$28)</f>
        <v/>
      </c>
      <c r="Z16" s="29" t="str">
        <f>IF(AHS!AF$28="","",AHS!Y$28)</f>
        <v/>
      </c>
      <c r="AA16" s="29" t="str">
        <f>IF(AHS!AN$28="","",AHS!AN$28)</f>
        <v/>
      </c>
      <c r="AB16" s="29" t="str">
        <f>IF(AHS!AN$28="","",AHS!AG$28)</f>
        <v/>
      </c>
      <c r="AC16" s="39" t="str">
        <f t="shared" si="12"/>
        <v/>
      </c>
      <c r="AD16" s="39" t="str">
        <f t="shared" si="13"/>
        <v/>
      </c>
      <c r="AE16" s="40" t="str">
        <f t="shared" si="14"/>
        <v/>
      </c>
      <c r="AF16" s="40" t="str">
        <f>IF(AC16="","",CHOOSE(VLOOKUP($AL16,$K$1:$S$400,9,FALSE),AHS!$M$1,BHS!$M$1,CHS!$M$1,HMJHS!$M$1,KHS!$M$1,Kings!$M$1,MHS!$M$1,SWHS!$M$1,AMHS!$M$1,'S10'!$M$1,'S11'!$M$1,'S12'!$M$1,'S13'!$M$1,'S14'!$M$1,'S15'!$M$1,'S16'!$M$1,'S17'!$M$1,'S18'!$M$1,'S19'!$M$1,'S20'!$M$1))</f>
        <v/>
      </c>
      <c r="AG16" s="40"/>
      <c r="AH16" s="39" t="str">
        <f t="shared" si="15"/>
        <v/>
      </c>
      <c r="AI16" s="39" t="str">
        <f t="shared" si="16"/>
        <v/>
      </c>
      <c r="AJ16" s="40" t="str">
        <f t="shared" si="17"/>
        <v/>
      </c>
      <c r="AK16" s="40" t="str">
        <f>IF(AH16="","",CHOOSE(VLOOKUP($AL16,$L$1:$S$400,8,FALSE),AHS!$M$1,BHS!$M$1,CHS!$M$1,HMJHS!$M$1,KHS!$M$1,Kings!$M$1,MHS!$M$1,SWHS!$M$1,AMHS!$M$1,'S10'!$M$1,'S11'!$M$1,'S12'!$M$1,'S13'!$M$1,'S14'!$M$1,'S15'!$M$1,'S16'!$M$1,'S17'!$M$1,'S18'!$M$1,'S19'!$M$1,'S20'!$M$1))</f>
        <v/>
      </c>
      <c r="AL16" s="40">
        <v>14</v>
      </c>
      <c r="AM16" s="40"/>
      <c r="AN16" s="39" t="str">
        <f t="shared" si="18"/>
        <v/>
      </c>
      <c r="AO16" s="39" t="str">
        <f t="shared" si="19"/>
        <v/>
      </c>
      <c r="AP16" s="40" t="str">
        <f t="shared" si="20"/>
        <v/>
      </c>
      <c r="AQ16" s="40" t="str">
        <f>IF(AN16="","",CHOOSE(VLOOKUP($AL16,$M$1:$S$400,7,FALSE),AHS!$M$1,BHS!$M$1,CHS!$M$1,HMJHS!$M$1,KHS!$M$1,Kings!$M$1,MHS!$M$1,SWHS!$M$1,AMHS!$M$1,'S10'!$M$1,'S11'!$M$1,'S12'!$M$1,'S13'!$M$1,'S14'!$M$1,'S15'!$M$1,'S16'!$M$1,'S17'!$M$1,'S18'!$M$1,'S19'!$M$1,'S20'!$M$1))</f>
        <v/>
      </c>
      <c r="AR16" s="40"/>
      <c r="AS16" s="39" t="str">
        <f t="shared" si="21"/>
        <v/>
      </c>
      <c r="AT16" s="39" t="str">
        <f t="shared" si="22"/>
        <v/>
      </c>
      <c r="AU16" s="40" t="str">
        <f t="shared" si="23"/>
        <v/>
      </c>
      <c r="AV16" s="40" t="str">
        <f>IF(AS16="","",CHOOSE(VLOOKUP($AL16,$N$1:$S$400,6,FALSE),AHS!$M$1,BHS!$M$1,CHS!$M$1,HMJHS!$M$1,KHS!$M$1,Kings!$M$1,MHS!$M$1,SWHS!$M$1,AMHS!$M$1,'S10'!$M$1,'S11'!$M$1,'S12'!$M$1,'S13'!$M$1,'S14'!$M$1,'S15'!$M$1,'S16'!$M$1,'S17'!$M$1,'S18'!$M$1,'S19'!$M$1,'S20'!$M$1))</f>
        <v/>
      </c>
    </row>
    <row r="17" spans="1:48" ht="12" customHeight="1" x14ac:dyDescent="0.25">
      <c r="A17" s="29">
        <f t="shared" si="24"/>
        <v>15</v>
      </c>
      <c r="B17" s="27" t="str">
        <f t="shared" si="8"/>
        <v/>
      </c>
      <c r="C17" s="27" t="str">
        <f t="shared" si="9"/>
        <v/>
      </c>
      <c r="D17" s="27" t="str">
        <f t="shared" si="10"/>
        <v/>
      </c>
      <c r="E17" s="27" t="str">
        <f>IF(B17="","",CHOOSE(VLOOKUP($A17,$F$1:$J$1600,5,FALSE),AHS!$M$1,BHS!$M$1,CHS!$M$1,HMJHS!$M$1,KHS!$M$1,Kings!$M$1,MHS!$M$1,SWHS!$M$1,AMHS!$M$1,'S10'!$M$1,'S11'!$M$1,'S12'!$M$1,'S13'!$M$1,'S14'!$M$1,'S15'!$M$1,'S16'!$M$1,'S17'!$M$1,'S18'!$M$1,'S19'!$M$1,'S20'!$M$1))</f>
        <v/>
      </c>
      <c r="F17" s="29" t="str">
        <f t="shared" si="6"/>
        <v/>
      </c>
      <c r="G17" s="33" t="str">
        <f t="shared" si="0"/>
        <v/>
      </c>
      <c r="H17" s="29" t="str">
        <f>IF(AHS!P$29="","",AHS!P$29)</f>
        <v/>
      </c>
      <c r="I17" s="29" t="str">
        <f>IF(AHS!P$29="","",AHS!I$29)</f>
        <v/>
      </c>
      <c r="J17" s="29">
        <v>1</v>
      </c>
      <c r="K17" s="29" t="str">
        <f t="shared" ref="K17:N17" si="38">IF(O17="","",COUNTIF(O$1:O16,O17)+O17)</f>
        <v/>
      </c>
      <c r="L17" s="29" t="str">
        <f t="shared" si="38"/>
        <v/>
      </c>
      <c r="M17" s="29" t="str">
        <f t="shared" si="38"/>
        <v/>
      </c>
      <c r="N17" s="29" t="str">
        <f t="shared" si="38"/>
        <v/>
      </c>
      <c r="O17" s="29" t="str">
        <f t="shared" si="2"/>
        <v/>
      </c>
      <c r="P17" s="29" t="str">
        <f t="shared" si="3"/>
        <v/>
      </c>
      <c r="Q17" s="29" t="str">
        <f t="shared" si="4"/>
        <v/>
      </c>
      <c r="R17" s="29" t="str">
        <f t="shared" si="5"/>
        <v/>
      </c>
      <c r="S17" s="29">
        <v>1</v>
      </c>
      <c r="T17" s="29">
        <v>17</v>
      </c>
      <c r="U17" s="29" t="str">
        <f>IF(AHS!P$29="","",AHS!P$29)</f>
        <v/>
      </c>
      <c r="V17" s="29" t="str">
        <f>IF(AHS!P$29="","",AHS!I$29)</f>
        <v/>
      </c>
      <c r="W17" s="29" t="str">
        <f>IF(AHS!X$29="","",AHS!X$29)</f>
        <v/>
      </c>
      <c r="X17" s="29" t="str">
        <f>IF(AHS!X$29="","",AHS!Q$29)</f>
        <v/>
      </c>
      <c r="Y17" s="29" t="str">
        <f>IF(AHS!AF$29="","",AHS!AF$29)</f>
        <v/>
      </c>
      <c r="Z17" s="29" t="str">
        <f>IF(AHS!AF$29="","",AHS!Y$29)</f>
        <v/>
      </c>
      <c r="AA17" s="29" t="str">
        <f>IF(AHS!AN$29="","",AHS!AN$29)</f>
        <v/>
      </c>
      <c r="AB17" s="29" t="str">
        <f>IF(AHS!AN$29="","",AHS!AG$29)</f>
        <v/>
      </c>
      <c r="AC17" s="39" t="str">
        <f t="shared" si="12"/>
        <v/>
      </c>
      <c r="AD17" s="39" t="str">
        <f t="shared" si="13"/>
        <v/>
      </c>
      <c r="AE17" s="40" t="str">
        <f t="shared" si="14"/>
        <v/>
      </c>
      <c r="AF17" s="40" t="str">
        <f>IF(AC17="","",CHOOSE(VLOOKUP($AL17,$K$1:$S$400,9,FALSE),AHS!$M$1,BHS!$M$1,CHS!$M$1,HMJHS!$M$1,KHS!$M$1,Kings!$M$1,MHS!$M$1,SWHS!$M$1,AMHS!$M$1,'S10'!$M$1,'S11'!$M$1,'S12'!$M$1,'S13'!$M$1,'S14'!$M$1,'S15'!$M$1,'S16'!$M$1,'S17'!$M$1,'S18'!$M$1,'S19'!$M$1,'S20'!$M$1))</f>
        <v/>
      </c>
      <c r="AG17" s="40"/>
      <c r="AH17" s="39" t="str">
        <f t="shared" si="15"/>
        <v/>
      </c>
      <c r="AI17" s="39" t="str">
        <f t="shared" si="16"/>
        <v/>
      </c>
      <c r="AJ17" s="40" t="str">
        <f t="shared" si="17"/>
        <v/>
      </c>
      <c r="AK17" s="40" t="str">
        <f>IF(AH17="","",CHOOSE(VLOOKUP($AL17,$L$1:$S$400,8,FALSE),AHS!$M$1,BHS!$M$1,CHS!$M$1,HMJHS!$M$1,KHS!$M$1,Kings!$M$1,MHS!$M$1,SWHS!$M$1,AMHS!$M$1,'S10'!$M$1,'S11'!$M$1,'S12'!$M$1,'S13'!$M$1,'S14'!$M$1,'S15'!$M$1,'S16'!$M$1,'S17'!$M$1,'S18'!$M$1,'S19'!$M$1,'S20'!$M$1))</f>
        <v/>
      </c>
      <c r="AL17" s="40">
        <v>15</v>
      </c>
      <c r="AM17" s="40"/>
      <c r="AN17" s="39" t="str">
        <f t="shared" si="18"/>
        <v/>
      </c>
      <c r="AO17" s="39" t="str">
        <f t="shared" si="19"/>
        <v/>
      </c>
      <c r="AP17" s="40" t="str">
        <f t="shared" si="20"/>
        <v/>
      </c>
      <c r="AQ17" s="40" t="str">
        <f>IF(AN17="","",CHOOSE(VLOOKUP($AL17,$M$1:$S$400,7,FALSE),AHS!$M$1,BHS!$M$1,CHS!$M$1,HMJHS!$M$1,KHS!$M$1,Kings!$M$1,MHS!$M$1,SWHS!$M$1,AMHS!$M$1,'S10'!$M$1,'S11'!$M$1,'S12'!$M$1,'S13'!$M$1,'S14'!$M$1,'S15'!$M$1,'S16'!$M$1,'S17'!$M$1,'S18'!$M$1,'S19'!$M$1,'S20'!$M$1))</f>
        <v/>
      </c>
      <c r="AR17" s="40"/>
      <c r="AS17" s="39" t="str">
        <f t="shared" si="21"/>
        <v/>
      </c>
      <c r="AT17" s="39" t="str">
        <f t="shared" si="22"/>
        <v/>
      </c>
      <c r="AU17" s="40" t="str">
        <f t="shared" si="23"/>
        <v/>
      </c>
      <c r="AV17" s="40" t="str">
        <f>IF(AS17="","",CHOOSE(VLOOKUP($AL17,$N$1:$S$400,6,FALSE),AHS!$M$1,BHS!$M$1,CHS!$M$1,HMJHS!$M$1,KHS!$M$1,Kings!$M$1,MHS!$M$1,SWHS!$M$1,AMHS!$M$1,'S10'!$M$1,'S11'!$M$1,'S12'!$M$1,'S13'!$M$1,'S14'!$M$1,'S15'!$M$1,'S16'!$M$1,'S17'!$M$1,'S18'!$M$1,'S19'!$M$1,'S20'!$M$1))</f>
        <v/>
      </c>
    </row>
    <row r="18" spans="1:48" ht="12" customHeight="1" x14ac:dyDescent="0.25">
      <c r="A18" s="29">
        <f t="shared" si="24"/>
        <v>16</v>
      </c>
      <c r="B18" s="27" t="str">
        <f t="shared" si="8"/>
        <v/>
      </c>
      <c r="C18" s="27" t="str">
        <f t="shared" si="9"/>
        <v/>
      </c>
      <c r="D18" s="27" t="str">
        <f t="shared" si="10"/>
        <v/>
      </c>
      <c r="E18" s="27" t="str">
        <f>IF(B18="","",CHOOSE(VLOOKUP($A18,$F$1:$J$1600,5,FALSE),AHS!$M$1,BHS!$M$1,CHS!$M$1,HMJHS!$M$1,KHS!$M$1,Kings!$M$1,MHS!$M$1,SWHS!$M$1,AMHS!$M$1,'S10'!$M$1,'S11'!$M$1,'S12'!$M$1,'S13'!$M$1,'S14'!$M$1,'S15'!$M$1,'S16'!$M$1,'S17'!$M$1,'S18'!$M$1,'S19'!$M$1,'S20'!$M$1))</f>
        <v/>
      </c>
      <c r="F18" s="29" t="str">
        <f t="shared" si="6"/>
        <v/>
      </c>
      <c r="G18" s="33" t="str">
        <f t="shared" si="0"/>
        <v/>
      </c>
      <c r="H18" s="29" t="str">
        <f>IF(AHS!P$30="","",AHS!P$30)</f>
        <v/>
      </c>
      <c r="I18" s="29" t="str">
        <f>IF(AHS!P$30="","",AHS!I$30)</f>
        <v/>
      </c>
      <c r="J18" s="29">
        <v>1</v>
      </c>
      <c r="K18" s="29" t="str">
        <f t="shared" ref="K18:N18" si="39">IF(O18="","",COUNTIF(O$1:O17,O18)+O18)</f>
        <v/>
      </c>
      <c r="L18" s="29" t="str">
        <f t="shared" si="39"/>
        <v/>
      </c>
      <c r="M18" s="29" t="str">
        <f t="shared" si="39"/>
        <v/>
      </c>
      <c r="N18" s="29" t="str">
        <f t="shared" si="39"/>
        <v/>
      </c>
      <c r="O18" s="29" t="str">
        <f t="shared" si="2"/>
        <v/>
      </c>
      <c r="P18" s="29" t="str">
        <f t="shared" si="3"/>
        <v/>
      </c>
      <c r="Q18" s="29" t="str">
        <f t="shared" si="4"/>
        <v/>
      </c>
      <c r="R18" s="29" t="str">
        <f t="shared" si="5"/>
        <v/>
      </c>
      <c r="S18" s="29">
        <v>1</v>
      </c>
      <c r="T18" s="29">
        <v>18</v>
      </c>
      <c r="U18" s="29" t="str">
        <f>IF(AHS!P$30="","",AHS!P$30)</f>
        <v/>
      </c>
      <c r="V18" s="29" t="str">
        <f>IF(AHS!P$30="","",AHS!I$30)</f>
        <v/>
      </c>
      <c r="W18" s="29" t="str">
        <f>IF(AHS!X$30="","",AHS!X$30)</f>
        <v/>
      </c>
      <c r="X18" s="29" t="str">
        <f>IF(AHS!X$30="","",AHS!Q$30)</f>
        <v/>
      </c>
      <c r="Y18" s="29" t="str">
        <f>IF(AHS!AF$30="","",AHS!AF$30)</f>
        <v/>
      </c>
      <c r="Z18" s="29" t="str">
        <f>IF(AHS!AF$30="","",AHS!Y$30)</f>
        <v/>
      </c>
      <c r="AA18" s="29" t="str">
        <f>IF(AHS!AN$30="","",AHS!AN$30)</f>
        <v/>
      </c>
      <c r="AB18" s="29" t="str">
        <f>IF(AHS!AN$30="","",AHS!AG$30)</f>
        <v/>
      </c>
      <c r="AC18" s="39" t="str">
        <f t="shared" si="12"/>
        <v/>
      </c>
      <c r="AD18" s="39" t="str">
        <f t="shared" si="13"/>
        <v/>
      </c>
      <c r="AE18" s="40" t="str">
        <f t="shared" si="14"/>
        <v/>
      </c>
      <c r="AF18" s="40" t="str">
        <f>IF(AC18="","",CHOOSE(VLOOKUP($AL18,$K$1:$S$400,9,FALSE),AHS!$M$1,BHS!$M$1,CHS!$M$1,HMJHS!$M$1,KHS!$M$1,Kings!$M$1,MHS!$M$1,SWHS!$M$1,AMHS!$M$1,'S10'!$M$1,'S11'!$M$1,'S12'!$M$1,'S13'!$M$1,'S14'!$M$1,'S15'!$M$1,'S16'!$M$1,'S17'!$M$1,'S18'!$M$1,'S19'!$M$1,'S20'!$M$1))</f>
        <v/>
      </c>
      <c r="AG18" s="40"/>
      <c r="AH18" s="39" t="str">
        <f t="shared" si="15"/>
        <v/>
      </c>
      <c r="AI18" s="39" t="str">
        <f t="shared" si="16"/>
        <v/>
      </c>
      <c r="AJ18" s="40" t="str">
        <f t="shared" si="17"/>
        <v/>
      </c>
      <c r="AK18" s="40" t="str">
        <f>IF(AH18="","",CHOOSE(VLOOKUP($AL18,$L$1:$S$400,8,FALSE),AHS!$M$1,BHS!$M$1,CHS!$M$1,HMJHS!$M$1,KHS!$M$1,Kings!$M$1,MHS!$M$1,SWHS!$M$1,AMHS!$M$1,'S10'!$M$1,'S11'!$M$1,'S12'!$M$1,'S13'!$M$1,'S14'!$M$1,'S15'!$M$1,'S16'!$M$1,'S17'!$M$1,'S18'!$M$1,'S19'!$M$1,'S20'!$M$1))</f>
        <v/>
      </c>
      <c r="AL18" s="38">
        <v>16</v>
      </c>
      <c r="AM18" s="40"/>
      <c r="AN18" s="39" t="str">
        <f t="shared" si="18"/>
        <v/>
      </c>
      <c r="AO18" s="39" t="str">
        <f t="shared" si="19"/>
        <v/>
      </c>
      <c r="AP18" s="40" t="str">
        <f t="shared" si="20"/>
        <v/>
      </c>
      <c r="AQ18" s="40" t="str">
        <f>IF(AN18="","",CHOOSE(VLOOKUP($AL18,$M$1:$S$400,7,FALSE),AHS!$M$1,BHS!$M$1,CHS!$M$1,HMJHS!$M$1,KHS!$M$1,Kings!$M$1,MHS!$M$1,SWHS!$M$1,AMHS!$M$1,'S10'!$M$1,'S11'!$M$1,'S12'!$M$1,'S13'!$M$1,'S14'!$M$1,'S15'!$M$1,'S16'!$M$1,'S17'!$M$1,'S18'!$M$1,'S19'!$M$1,'S20'!$M$1))</f>
        <v/>
      </c>
      <c r="AR18" s="40"/>
      <c r="AS18" s="39" t="str">
        <f t="shared" si="21"/>
        <v/>
      </c>
      <c r="AT18" s="39" t="str">
        <f t="shared" si="22"/>
        <v/>
      </c>
      <c r="AU18" s="40" t="str">
        <f t="shared" si="23"/>
        <v/>
      </c>
      <c r="AV18" s="40" t="str">
        <f>IF(AS18="","",CHOOSE(VLOOKUP($AL18,$N$1:$S$400,6,FALSE),AHS!$M$1,BHS!$M$1,CHS!$M$1,HMJHS!$M$1,KHS!$M$1,Kings!$M$1,MHS!$M$1,SWHS!$M$1,AMHS!$M$1,'S10'!$M$1,'S11'!$M$1,'S12'!$M$1,'S13'!$M$1,'S14'!$M$1,'S15'!$M$1,'S16'!$M$1,'S17'!$M$1,'S18'!$M$1,'S19'!$M$1,'S20'!$M$1))</f>
        <v/>
      </c>
    </row>
    <row r="19" spans="1:48" ht="12" customHeight="1" x14ac:dyDescent="0.25">
      <c r="A19" s="29">
        <f t="shared" si="24"/>
        <v>17</v>
      </c>
      <c r="B19" s="27" t="str">
        <f t="shared" si="8"/>
        <v/>
      </c>
      <c r="C19" s="27" t="str">
        <f t="shared" si="9"/>
        <v/>
      </c>
      <c r="D19" s="27" t="str">
        <f t="shared" si="10"/>
        <v/>
      </c>
      <c r="E19" s="27" t="str">
        <f>IF(B19="","",CHOOSE(VLOOKUP($A19,$F$1:$J$1600,5,FALSE),AHS!$M$1,BHS!$M$1,CHS!$M$1,HMJHS!$M$1,KHS!$M$1,Kings!$M$1,MHS!$M$1,SWHS!$M$1,AMHS!$M$1,'S10'!$M$1,'S11'!$M$1,'S12'!$M$1,'S13'!$M$1,'S14'!$M$1,'S15'!$M$1,'S16'!$M$1,'S17'!$M$1,'S18'!$M$1,'S19'!$M$1,'S20'!$M$1))</f>
        <v/>
      </c>
      <c r="F19" s="29" t="str">
        <f t="shared" si="6"/>
        <v/>
      </c>
      <c r="G19" s="33" t="str">
        <f t="shared" si="0"/>
        <v/>
      </c>
      <c r="H19" s="29" t="str">
        <f>IF(AHS!P$31="","",AHS!P$31)</f>
        <v/>
      </c>
      <c r="I19" s="29" t="str">
        <f>IF(AHS!P$31="","",AHS!I$31)</f>
        <v/>
      </c>
      <c r="J19" s="29">
        <v>1</v>
      </c>
      <c r="K19" s="29" t="str">
        <f t="shared" ref="K19:N19" si="40">IF(O19="","",COUNTIF(O$1:O18,O19)+O19)</f>
        <v/>
      </c>
      <c r="L19" s="29" t="str">
        <f t="shared" si="40"/>
        <v/>
      </c>
      <c r="M19" s="29" t="str">
        <f t="shared" si="40"/>
        <v/>
      </c>
      <c r="N19" s="29" t="str">
        <f t="shared" si="40"/>
        <v/>
      </c>
      <c r="O19" s="29" t="str">
        <f t="shared" si="2"/>
        <v/>
      </c>
      <c r="P19" s="29" t="str">
        <f t="shared" si="3"/>
        <v/>
      </c>
      <c r="Q19" s="29" t="str">
        <f t="shared" si="4"/>
        <v/>
      </c>
      <c r="R19" s="29" t="str">
        <f t="shared" si="5"/>
        <v/>
      </c>
      <c r="S19" s="29">
        <v>1</v>
      </c>
      <c r="T19" s="29">
        <v>19</v>
      </c>
      <c r="U19" s="29" t="str">
        <f>IF(AHS!P$31="","",AHS!P$31)</f>
        <v/>
      </c>
      <c r="V19" s="29" t="str">
        <f>IF(AHS!P$31="","",AHS!I$31)</f>
        <v/>
      </c>
      <c r="W19" s="29" t="str">
        <f>IF(AHS!X$31="","",AHS!X$31)</f>
        <v/>
      </c>
      <c r="X19" s="29" t="str">
        <f>IF(AHS!X$31="","",AHS!Q$31)</f>
        <v/>
      </c>
      <c r="Y19" s="29" t="str">
        <f>IF(AHS!AF$31="","",AHS!AF$31)</f>
        <v/>
      </c>
      <c r="Z19" s="29" t="str">
        <f>IF(AHS!AF$31="","",AHS!Y$31)</f>
        <v/>
      </c>
      <c r="AA19" s="29" t="str">
        <f>IF(AHS!AN$31="","",AHS!AN$31)</f>
        <v/>
      </c>
      <c r="AB19" s="29" t="str">
        <f>IF(AHS!AN$31="","",AHS!AG$31)</f>
        <v/>
      </c>
      <c r="AC19" s="39" t="str">
        <f t="shared" si="12"/>
        <v/>
      </c>
      <c r="AD19" s="39" t="str">
        <f t="shared" si="13"/>
        <v/>
      </c>
      <c r="AE19" s="40" t="str">
        <f t="shared" si="14"/>
        <v/>
      </c>
      <c r="AF19" s="40" t="str">
        <f>IF(AC19="","",CHOOSE(VLOOKUP($AL19,$K$1:$S$400,9,FALSE),AHS!$M$1,BHS!$M$1,CHS!$M$1,HMJHS!$M$1,KHS!$M$1,Kings!$M$1,MHS!$M$1,SWHS!$M$1,AMHS!$M$1,'S10'!$M$1,'S11'!$M$1,'S12'!$M$1,'S13'!$M$1,'S14'!$M$1,'S15'!$M$1,'S16'!$M$1,'S17'!$M$1,'S18'!$M$1,'S19'!$M$1,'S20'!$M$1))</f>
        <v/>
      </c>
      <c r="AG19" s="40"/>
      <c r="AH19" s="39" t="str">
        <f t="shared" si="15"/>
        <v/>
      </c>
      <c r="AI19" s="39" t="str">
        <f t="shared" si="16"/>
        <v/>
      </c>
      <c r="AJ19" s="40" t="str">
        <f t="shared" si="17"/>
        <v/>
      </c>
      <c r="AK19" s="40" t="str">
        <f>IF(AH19="","",CHOOSE(VLOOKUP($AL19,$L$1:$S$400,8,FALSE),AHS!$M$1,BHS!$M$1,CHS!$M$1,HMJHS!$M$1,KHS!$M$1,Kings!$M$1,MHS!$M$1,SWHS!$M$1,AMHS!$M$1,'S10'!$M$1,'S11'!$M$1,'S12'!$M$1,'S13'!$M$1,'S14'!$M$1,'S15'!$M$1,'S16'!$M$1,'S17'!$M$1,'S18'!$M$1,'S19'!$M$1,'S20'!$M$1))</f>
        <v/>
      </c>
      <c r="AL19" s="40">
        <v>17</v>
      </c>
      <c r="AM19" s="40"/>
      <c r="AN19" s="39" t="str">
        <f t="shared" si="18"/>
        <v/>
      </c>
      <c r="AO19" s="39" t="str">
        <f t="shared" si="19"/>
        <v/>
      </c>
      <c r="AP19" s="40" t="str">
        <f t="shared" si="20"/>
        <v/>
      </c>
      <c r="AQ19" s="40" t="str">
        <f>IF(AN19="","",CHOOSE(VLOOKUP($AL19,$M$1:$S$400,7,FALSE),AHS!$M$1,BHS!$M$1,CHS!$M$1,HMJHS!$M$1,KHS!$M$1,Kings!$M$1,MHS!$M$1,SWHS!$M$1,AMHS!$M$1,'S10'!$M$1,'S11'!$M$1,'S12'!$M$1,'S13'!$M$1,'S14'!$M$1,'S15'!$M$1,'S16'!$M$1,'S17'!$M$1,'S18'!$M$1,'S19'!$M$1,'S20'!$M$1))</f>
        <v/>
      </c>
      <c r="AR19" s="40"/>
      <c r="AS19" s="39" t="str">
        <f t="shared" si="21"/>
        <v/>
      </c>
      <c r="AT19" s="39" t="str">
        <f t="shared" si="22"/>
        <v/>
      </c>
      <c r="AU19" s="40" t="str">
        <f t="shared" si="23"/>
        <v/>
      </c>
      <c r="AV19" s="40" t="str">
        <f>IF(AS19="","",CHOOSE(VLOOKUP($AL19,$N$1:$S$400,6,FALSE),AHS!$M$1,BHS!$M$1,CHS!$M$1,HMJHS!$M$1,KHS!$M$1,Kings!$M$1,MHS!$M$1,SWHS!$M$1,AMHS!$M$1,'S10'!$M$1,'S11'!$M$1,'S12'!$M$1,'S13'!$M$1,'S14'!$M$1,'S15'!$M$1,'S16'!$M$1,'S17'!$M$1,'S18'!$M$1,'S19'!$M$1,'S20'!$M$1))</f>
        <v/>
      </c>
    </row>
    <row r="20" spans="1:48" ht="12" customHeight="1" x14ac:dyDescent="0.25">
      <c r="A20" s="29">
        <f t="shared" si="24"/>
        <v>18</v>
      </c>
      <c r="B20" s="27" t="str">
        <f t="shared" si="8"/>
        <v/>
      </c>
      <c r="C20" s="27" t="str">
        <f t="shared" si="9"/>
        <v/>
      </c>
      <c r="D20" s="27" t="str">
        <f t="shared" si="10"/>
        <v/>
      </c>
      <c r="E20" s="27" t="str">
        <f>IF(B20="","",CHOOSE(VLOOKUP($A20,$F$1:$J$1600,5,FALSE),AHS!$M$1,BHS!$M$1,CHS!$M$1,HMJHS!$M$1,KHS!$M$1,Kings!$M$1,MHS!$M$1,SWHS!$M$1,AMHS!$M$1,'S10'!$M$1,'S11'!$M$1,'S12'!$M$1,'S13'!$M$1,'S14'!$M$1,'S15'!$M$1,'S16'!$M$1,'S17'!$M$1,'S18'!$M$1,'S19'!$M$1,'S20'!$M$1))</f>
        <v/>
      </c>
      <c r="F20" s="29" t="str">
        <f t="shared" si="6"/>
        <v/>
      </c>
      <c r="G20" s="33" t="str">
        <f t="shared" si="0"/>
        <v/>
      </c>
      <c r="H20" s="29" t="str">
        <f>IF(AHS!P$32="","",AHS!P$32)</f>
        <v/>
      </c>
      <c r="I20" s="29" t="str">
        <f>IF(AHS!P$32="","",AHS!I$32)</f>
        <v/>
      </c>
      <c r="J20" s="29">
        <v>1</v>
      </c>
      <c r="K20" s="29" t="str">
        <f t="shared" ref="K20:N20" si="41">IF(O20="","",COUNTIF(O$1:O19,O20)+O20)</f>
        <v/>
      </c>
      <c r="L20" s="29" t="str">
        <f t="shared" si="41"/>
        <v/>
      </c>
      <c r="M20" s="29" t="str">
        <f t="shared" si="41"/>
        <v/>
      </c>
      <c r="N20" s="29" t="str">
        <f t="shared" si="41"/>
        <v/>
      </c>
      <c r="O20" s="29" t="str">
        <f t="shared" si="2"/>
        <v/>
      </c>
      <c r="P20" s="29" t="str">
        <f t="shared" si="3"/>
        <v/>
      </c>
      <c r="Q20" s="29" t="str">
        <f t="shared" si="4"/>
        <v/>
      </c>
      <c r="R20" s="29" t="str">
        <f t="shared" si="5"/>
        <v/>
      </c>
      <c r="S20" s="29">
        <v>1</v>
      </c>
      <c r="T20" s="29">
        <v>20</v>
      </c>
      <c r="U20" s="29" t="str">
        <f>IF(AHS!P$32="","",AHS!P$32)</f>
        <v/>
      </c>
      <c r="V20" s="29" t="str">
        <f>IF(AHS!P$32="","",AHS!I$32)</f>
        <v/>
      </c>
      <c r="W20" s="29" t="str">
        <f>IF(AHS!X$32="","",AHS!X$32)</f>
        <v/>
      </c>
      <c r="X20" s="29" t="str">
        <f>IF(AHS!X$32="","",AHS!Q$32)</f>
        <v/>
      </c>
      <c r="Y20" s="29" t="str">
        <f>IF(AHS!AF$32="","",AHS!AF$32)</f>
        <v/>
      </c>
      <c r="Z20" s="29" t="str">
        <f>IF(AHS!AF$32="","",AHS!Y$32)</f>
        <v/>
      </c>
      <c r="AA20" s="29" t="str">
        <f>IF(AHS!AN$32="","",AHS!AN$32)</f>
        <v/>
      </c>
      <c r="AB20" s="29" t="str">
        <f>IF(AHS!AN$32="","",AHS!AG$32)</f>
        <v/>
      </c>
      <c r="AC20" s="39" t="str">
        <f t="shared" si="12"/>
        <v/>
      </c>
      <c r="AD20" s="39" t="str">
        <f t="shared" si="13"/>
        <v/>
      </c>
      <c r="AE20" s="40" t="str">
        <f t="shared" si="14"/>
        <v/>
      </c>
      <c r="AF20" s="40" t="str">
        <f>IF(AC20="","",CHOOSE(VLOOKUP($AL20,$K$1:$S$400,9,FALSE),AHS!$M$1,BHS!$M$1,CHS!$M$1,HMJHS!$M$1,KHS!$M$1,Kings!$M$1,MHS!$M$1,SWHS!$M$1,AMHS!$M$1,'S10'!$M$1,'S11'!$M$1,'S12'!$M$1,'S13'!$M$1,'S14'!$M$1,'S15'!$M$1,'S16'!$M$1,'S17'!$M$1,'S18'!$M$1,'S19'!$M$1,'S20'!$M$1))</f>
        <v/>
      </c>
      <c r="AG20" s="40"/>
      <c r="AH20" s="39" t="str">
        <f t="shared" si="15"/>
        <v/>
      </c>
      <c r="AI20" s="39" t="str">
        <f t="shared" si="16"/>
        <v/>
      </c>
      <c r="AJ20" s="40" t="str">
        <f t="shared" si="17"/>
        <v/>
      </c>
      <c r="AK20" s="40" t="str">
        <f>IF(AH20="","",CHOOSE(VLOOKUP($AL20,$L$1:$S$400,8,FALSE),AHS!$M$1,BHS!$M$1,CHS!$M$1,HMJHS!$M$1,KHS!$M$1,Kings!$M$1,MHS!$M$1,SWHS!$M$1,AMHS!$M$1,'S10'!$M$1,'S11'!$M$1,'S12'!$M$1,'S13'!$M$1,'S14'!$M$1,'S15'!$M$1,'S16'!$M$1,'S17'!$M$1,'S18'!$M$1,'S19'!$M$1,'S20'!$M$1))</f>
        <v/>
      </c>
      <c r="AL20" s="40">
        <v>18</v>
      </c>
      <c r="AM20" s="40"/>
      <c r="AN20" s="39" t="str">
        <f t="shared" si="18"/>
        <v/>
      </c>
      <c r="AO20" s="39" t="str">
        <f t="shared" si="19"/>
        <v/>
      </c>
      <c r="AP20" s="40" t="str">
        <f t="shared" si="20"/>
        <v/>
      </c>
      <c r="AQ20" s="40" t="str">
        <f>IF(AN20="","",CHOOSE(VLOOKUP($AL20,$M$1:$S$400,7,FALSE),AHS!$M$1,BHS!$M$1,CHS!$M$1,HMJHS!$M$1,KHS!$M$1,Kings!$M$1,MHS!$M$1,SWHS!$M$1,AMHS!$M$1,'S10'!$M$1,'S11'!$M$1,'S12'!$M$1,'S13'!$M$1,'S14'!$M$1,'S15'!$M$1,'S16'!$M$1,'S17'!$M$1,'S18'!$M$1,'S19'!$M$1,'S20'!$M$1))</f>
        <v/>
      </c>
      <c r="AR20" s="40"/>
      <c r="AS20" s="39" t="str">
        <f t="shared" si="21"/>
        <v/>
      </c>
      <c r="AT20" s="39" t="str">
        <f t="shared" si="22"/>
        <v/>
      </c>
      <c r="AU20" s="40" t="str">
        <f t="shared" si="23"/>
        <v/>
      </c>
      <c r="AV20" s="40" t="str">
        <f>IF(AS20="","",CHOOSE(VLOOKUP($AL20,$N$1:$S$400,6,FALSE),AHS!$M$1,BHS!$M$1,CHS!$M$1,HMJHS!$M$1,KHS!$M$1,Kings!$M$1,MHS!$M$1,SWHS!$M$1,AMHS!$M$1,'S10'!$M$1,'S11'!$M$1,'S12'!$M$1,'S13'!$M$1,'S14'!$M$1,'S15'!$M$1,'S16'!$M$1,'S17'!$M$1,'S18'!$M$1,'S19'!$M$1,'S20'!$M$1))</f>
        <v/>
      </c>
    </row>
    <row r="21" spans="1:48" ht="12" customHeight="1" x14ac:dyDescent="0.25">
      <c r="A21" s="29">
        <f t="shared" si="24"/>
        <v>19</v>
      </c>
      <c r="B21" s="27" t="str">
        <f t="shared" si="8"/>
        <v/>
      </c>
      <c r="C21" s="27" t="str">
        <f t="shared" si="9"/>
        <v/>
      </c>
      <c r="D21" s="27" t="str">
        <f t="shared" si="10"/>
        <v/>
      </c>
      <c r="E21" s="27" t="str">
        <f>IF(B21="","",CHOOSE(VLOOKUP($A21,$F$1:$J$1600,5,FALSE),AHS!$M$1,BHS!$M$1,CHS!$M$1,HMJHS!$M$1,KHS!$M$1,Kings!$M$1,MHS!$M$1,SWHS!$M$1,AMHS!$M$1,'S10'!$M$1,'S11'!$M$1,'S12'!$M$1,'S13'!$M$1,'S14'!$M$1,'S15'!$M$1,'S16'!$M$1,'S17'!$M$1,'S18'!$M$1,'S19'!$M$1,'S20'!$M$1))</f>
        <v/>
      </c>
      <c r="F21" s="29">
        <f t="shared" si="6"/>
        <v>11</v>
      </c>
      <c r="G21" s="33">
        <f t="shared" si="0"/>
        <v>10</v>
      </c>
      <c r="H21" s="29">
        <f>IF(AHS!X$13="","",AHS!X$13)</f>
        <v>63</v>
      </c>
      <c r="I21" s="29" t="str">
        <f>IF(AHS!X$13="","",AHS!Q$13)</f>
        <v>Marley Fae</v>
      </c>
      <c r="J21" s="29">
        <v>1</v>
      </c>
      <c r="K21" s="29" t="str">
        <f t="shared" ref="K21:N21" si="42">IF(O21="","",COUNTIF(O$1:O20,O21)+O21)</f>
        <v/>
      </c>
      <c r="L21" s="29">
        <f t="shared" si="42"/>
        <v>1</v>
      </c>
      <c r="M21" s="29" t="str">
        <f t="shared" si="42"/>
        <v/>
      </c>
      <c r="N21" s="29" t="str">
        <f t="shared" si="42"/>
        <v/>
      </c>
      <c r="O21" s="29" t="str">
        <f t="shared" si="2"/>
        <v/>
      </c>
      <c r="P21" s="29">
        <f t="shared" si="3"/>
        <v>1</v>
      </c>
      <c r="Q21" s="29" t="str">
        <f t="shared" si="4"/>
        <v/>
      </c>
      <c r="R21" s="29" t="str">
        <f t="shared" si="5"/>
        <v/>
      </c>
      <c r="S21" s="29">
        <v>2</v>
      </c>
      <c r="T21" s="29">
        <v>1</v>
      </c>
      <c r="U21" s="29" t="str">
        <f>IF(BHS!P$13="","",BHS!P$13)</f>
        <v/>
      </c>
      <c r="V21" s="29" t="str">
        <f>IF(BHS!P$13="","",BHS!I$13)</f>
        <v/>
      </c>
      <c r="W21" s="29">
        <f>IF(BHS!X$13="","",BHS!X$13)</f>
        <v>79</v>
      </c>
      <c r="X21" s="29" t="str">
        <f>IF(BHS!X$13="","",BHS!Q$13)</f>
        <v>Errol Noet</v>
      </c>
      <c r="Y21" s="29" t="str">
        <f>IF(BHS!AF$13="","",BHS!AF$13)</f>
        <v/>
      </c>
      <c r="Z21" s="29" t="str">
        <f>IF(BHS!AF$13="","",BHS!Y$13)</f>
        <v/>
      </c>
      <c r="AA21" s="29" t="str">
        <f>IF(BHS!AN$13="","",BHS!AN$13)</f>
        <v/>
      </c>
      <c r="AB21" s="29" t="str">
        <f>IF(BHS!AN$13="","",BHS!AG$13)</f>
        <v/>
      </c>
      <c r="AC21" s="39" t="str">
        <f t="shared" si="12"/>
        <v/>
      </c>
      <c r="AD21" s="39" t="str">
        <f t="shared" si="13"/>
        <v/>
      </c>
      <c r="AE21" s="40" t="str">
        <f t="shared" si="14"/>
        <v/>
      </c>
      <c r="AF21" s="40" t="str">
        <f>IF(AC21="","",CHOOSE(VLOOKUP($AL21,$K$1:$S$400,9,FALSE),AHS!$M$1,BHS!$M$1,CHS!$M$1,HMJHS!$M$1,KHS!$M$1,Kings!$M$1,MHS!$M$1,SWHS!$M$1,AMHS!$M$1,'S10'!$M$1,'S11'!$M$1,'S12'!$M$1,'S13'!$M$1,'S14'!$M$1,'S15'!$M$1,'S16'!$M$1,'S17'!$M$1,'S18'!$M$1,'S19'!$M$1,'S20'!$M$1))</f>
        <v/>
      </c>
      <c r="AG21" s="40"/>
      <c r="AH21" s="39" t="str">
        <f t="shared" si="15"/>
        <v/>
      </c>
      <c r="AI21" s="39" t="str">
        <f t="shared" si="16"/>
        <v/>
      </c>
      <c r="AJ21" s="40" t="str">
        <f t="shared" si="17"/>
        <v/>
      </c>
      <c r="AK21" s="40" t="str">
        <f>IF(AH21="","",CHOOSE(VLOOKUP($AL21,$L$1:$S$400,8,FALSE),AHS!$M$1,BHS!$M$1,CHS!$M$1,HMJHS!$M$1,KHS!$M$1,Kings!$M$1,MHS!$M$1,SWHS!$M$1,AMHS!$M$1,'S10'!$M$1,'S11'!$M$1,'S12'!$M$1,'S13'!$M$1,'S14'!$M$1,'S15'!$M$1,'S16'!$M$1,'S17'!$M$1,'S18'!$M$1,'S19'!$M$1,'S20'!$M$1))</f>
        <v/>
      </c>
      <c r="AL21" s="40">
        <v>19</v>
      </c>
      <c r="AM21" s="40"/>
      <c r="AN21" s="39" t="str">
        <f t="shared" si="18"/>
        <v/>
      </c>
      <c r="AO21" s="39" t="str">
        <f t="shared" si="19"/>
        <v/>
      </c>
      <c r="AP21" s="40" t="str">
        <f t="shared" si="20"/>
        <v/>
      </c>
      <c r="AQ21" s="40" t="str">
        <f>IF(AN21="","",CHOOSE(VLOOKUP($AL21,$M$1:$S$400,7,FALSE),AHS!$M$1,BHS!$M$1,CHS!$M$1,HMJHS!$M$1,KHS!$M$1,Kings!$M$1,MHS!$M$1,SWHS!$M$1,AMHS!$M$1,'S10'!$M$1,'S11'!$M$1,'S12'!$M$1,'S13'!$M$1,'S14'!$M$1,'S15'!$M$1,'S16'!$M$1,'S17'!$M$1,'S18'!$M$1,'S19'!$M$1,'S20'!$M$1))</f>
        <v/>
      </c>
      <c r="AR21" s="40"/>
      <c r="AS21" s="39" t="str">
        <f t="shared" si="21"/>
        <v/>
      </c>
      <c r="AT21" s="39" t="str">
        <f t="shared" si="22"/>
        <v/>
      </c>
      <c r="AU21" s="40" t="str">
        <f t="shared" si="23"/>
        <v/>
      </c>
      <c r="AV21" s="40" t="str">
        <f>IF(AS21="","",CHOOSE(VLOOKUP($AL21,$N$1:$S$400,6,FALSE),AHS!$M$1,BHS!$M$1,CHS!$M$1,HMJHS!$M$1,KHS!$M$1,Kings!$M$1,MHS!$M$1,SWHS!$M$1,AMHS!$M$1,'S10'!$M$1,'S11'!$M$1,'S12'!$M$1,'S13'!$M$1,'S14'!$M$1,'S15'!$M$1,'S16'!$M$1,'S17'!$M$1,'S18'!$M$1,'S19'!$M$1,'S20'!$M$1))</f>
        <v/>
      </c>
    </row>
    <row r="22" spans="1:48" ht="12" customHeight="1" x14ac:dyDescent="0.25">
      <c r="A22" s="29">
        <f t="shared" si="24"/>
        <v>20</v>
      </c>
      <c r="B22" s="27" t="str">
        <f t="shared" si="8"/>
        <v/>
      </c>
      <c r="C22" s="27" t="str">
        <f t="shared" si="9"/>
        <v/>
      </c>
      <c r="D22" s="27" t="str">
        <f t="shared" si="10"/>
        <v/>
      </c>
      <c r="E22" s="27" t="str">
        <f>IF(B22="","",CHOOSE(VLOOKUP($A22,$F$1:$J$1600,5,FALSE),AHS!$M$1,BHS!$M$1,CHS!$M$1,HMJHS!$M$1,KHS!$M$1,Kings!$M$1,MHS!$M$1,SWHS!$M$1,AMHS!$M$1,'S10'!$M$1,'S11'!$M$1,'S12'!$M$1,'S13'!$M$1,'S14'!$M$1,'S15'!$M$1,'S16'!$M$1,'S17'!$M$1,'S18'!$M$1,'S19'!$M$1,'S20'!$M$1))</f>
        <v/>
      </c>
      <c r="F22" s="29" t="str">
        <f t="shared" si="6"/>
        <v/>
      </c>
      <c r="G22" s="33" t="str">
        <f t="shared" si="0"/>
        <v/>
      </c>
      <c r="H22" s="29" t="str">
        <f>IF(AHS!X$14="","",AHS!X$14)</f>
        <v/>
      </c>
      <c r="I22" s="29" t="str">
        <f>IF(AHS!X$14="","",AHS!Q$14)</f>
        <v/>
      </c>
      <c r="J22" s="29">
        <v>1</v>
      </c>
      <c r="K22" s="29" t="str">
        <f t="shared" ref="K22:N22" si="43">IF(O22="","",COUNTIF(O$1:O21,O22)+O22)</f>
        <v/>
      </c>
      <c r="L22" s="29">
        <f t="shared" si="43"/>
        <v>2</v>
      </c>
      <c r="M22" s="29" t="str">
        <f t="shared" si="43"/>
        <v/>
      </c>
      <c r="N22" s="29" t="str">
        <f t="shared" si="43"/>
        <v/>
      </c>
      <c r="O22" s="29" t="str">
        <f t="shared" si="2"/>
        <v/>
      </c>
      <c r="P22" s="29">
        <f t="shared" si="3"/>
        <v>2</v>
      </c>
      <c r="Q22" s="29" t="str">
        <f t="shared" si="4"/>
        <v/>
      </c>
      <c r="R22" s="29" t="str">
        <f t="shared" si="5"/>
        <v/>
      </c>
      <c r="S22" s="29">
        <v>2</v>
      </c>
      <c r="T22" s="29">
        <v>2</v>
      </c>
      <c r="U22" s="29" t="str">
        <f>IF(BHS!P$14="","",BHS!P$14)</f>
        <v/>
      </c>
      <c r="V22" s="29" t="str">
        <f>IF(BHS!P$14="","",BHS!I$14)</f>
        <v/>
      </c>
      <c r="W22" s="29">
        <f>IF(BHS!X$14="","",BHS!X$14)</f>
        <v>71</v>
      </c>
      <c r="X22" s="29" t="str">
        <f>IF(BHS!X$14="","",BHS!Q$14)</f>
        <v>Kosta Lekos</v>
      </c>
      <c r="Y22" s="29" t="str">
        <f>IF(BHS!AF$14="","",BHS!AF$14)</f>
        <v/>
      </c>
      <c r="Z22" s="29" t="str">
        <f>IF(BHS!AF$14="","",BHS!Y$14)</f>
        <v/>
      </c>
      <c r="AA22" s="29" t="str">
        <f>IF(BHS!AN$14="","",BHS!AN$14)</f>
        <v/>
      </c>
      <c r="AB22" s="29" t="str">
        <f>IF(BHS!AN$14="","",BHS!AG$14)</f>
        <v/>
      </c>
      <c r="AC22" s="39" t="str">
        <f t="shared" si="12"/>
        <v/>
      </c>
      <c r="AD22" s="39" t="str">
        <f t="shared" si="13"/>
        <v/>
      </c>
      <c r="AE22" s="40" t="str">
        <f t="shared" si="14"/>
        <v/>
      </c>
      <c r="AF22" s="40" t="str">
        <f>IF(AC22="","",CHOOSE(VLOOKUP($AL22,$K$1:$S$400,9,FALSE),AHS!$M$1,BHS!$M$1,CHS!$M$1,HMJHS!$M$1,KHS!$M$1,Kings!$M$1,MHS!$M$1,SWHS!$M$1,AMHS!$M$1,'S10'!$M$1,'S11'!$M$1,'S12'!$M$1,'S13'!$M$1,'S14'!$M$1,'S15'!$M$1,'S16'!$M$1,'S17'!$M$1,'S18'!$M$1,'S19'!$M$1,'S20'!$M$1))</f>
        <v/>
      </c>
      <c r="AG22" s="40"/>
      <c r="AH22" s="39" t="str">
        <f t="shared" si="15"/>
        <v/>
      </c>
      <c r="AI22" s="39" t="str">
        <f t="shared" si="16"/>
        <v/>
      </c>
      <c r="AJ22" s="40" t="str">
        <f t="shared" si="17"/>
        <v/>
      </c>
      <c r="AK22" s="40" t="str">
        <f>IF(AH22="","",CHOOSE(VLOOKUP($AL22,$L$1:$S$400,8,FALSE),AHS!$M$1,BHS!$M$1,CHS!$M$1,HMJHS!$M$1,KHS!$M$1,Kings!$M$1,MHS!$M$1,SWHS!$M$1,AMHS!$M$1,'S10'!$M$1,'S11'!$M$1,'S12'!$M$1,'S13'!$M$1,'S14'!$M$1,'S15'!$M$1,'S16'!$M$1,'S17'!$M$1,'S18'!$M$1,'S19'!$M$1,'S20'!$M$1))</f>
        <v/>
      </c>
      <c r="AL22" s="40">
        <v>20</v>
      </c>
      <c r="AM22" s="40"/>
      <c r="AN22" s="39" t="str">
        <f t="shared" si="18"/>
        <v/>
      </c>
      <c r="AO22" s="39" t="str">
        <f t="shared" si="19"/>
        <v/>
      </c>
      <c r="AP22" s="40" t="str">
        <f t="shared" si="20"/>
        <v/>
      </c>
      <c r="AQ22" s="40" t="str">
        <f>IF(AN22="","",CHOOSE(VLOOKUP($AL22,$M$1:$S$400,7,FALSE),AHS!$M$1,BHS!$M$1,CHS!$M$1,HMJHS!$M$1,KHS!$M$1,Kings!$M$1,MHS!$M$1,SWHS!$M$1,AMHS!$M$1,'S10'!$M$1,'S11'!$M$1,'S12'!$M$1,'S13'!$M$1,'S14'!$M$1,'S15'!$M$1,'S16'!$M$1,'S17'!$M$1,'S18'!$M$1,'S19'!$M$1,'S20'!$M$1))</f>
        <v/>
      </c>
      <c r="AR22" s="40"/>
      <c r="AS22" s="39" t="str">
        <f t="shared" si="21"/>
        <v/>
      </c>
      <c r="AT22" s="39" t="str">
        <f t="shared" si="22"/>
        <v/>
      </c>
      <c r="AU22" s="40" t="str">
        <f t="shared" si="23"/>
        <v/>
      </c>
      <c r="AV22" s="40" t="str">
        <f>IF(AS22="","",CHOOSE(VLOOKUP($AL22,$N$1:$S$400,6,FALSE),AHS!$M$1,BHS!$M$1,CHS!$M$1,HMJHS!$M$1,KHS!$M$1,Kings!$M$1,MHS!$M$1,SWHS!$M$1,AMHS!$M$1,'S10'!$M$1,'S11'!$M$1,'S12'!$M$1,'S13'!$M$1,'S14'!$M$1,'S15'!$M$1,'S16'!$M$1,'S17'!$M$1,'S18'!$M$1,'S19'!$M$1,'S20'!$M$1))</f>
        <v/>
      </c>
    </row>
    <row r="23" spans="1:48" ht="12" customHeight="1" x14ac:dyDescent="0.25">
      <c r="A23" s="29">
        <f t="shared" si="24"/>
        <v>21</v>
      </c>
      <c r="B23" s="27" t="str">
        <f t="shared" si="8"/>
        <v/>
      </c>
      <c r="C23" s="27" t="str">
        <f t="shared" si="9"/>
        <v/>
      </c>
      <c r="D23" s="27" t="str">
        <f t="shared" si="10"/>
        <v/>
      </c>
      <c r="E23" s="27" t="str">
        <f>IF(B23="","",CHOOSE(VLOOKUP($A23,$F$1:$J$1600,5,FALSE),AHS!$M$1,BHS!$M$1,CHS!$M$1,HMJHS!$M$1,KHS!$M$1,Kings!$M$1,MHS!$M$1,SWHS!$M$1,AMHS!$M$1,'S10'!$M$1,'S11'!$M$1,'S12'!$M$1,'S13'!$M$1,'S14'!$M$1,'S15'!$M$1,'S16'!$M$1,'S17'!$M$1,'S18'!$M$1,'S19'!$M$1,'S20'!$M$1))</f>
        <v/>
      </c>
      <c r="F23" s="29" t="str">
        <f t="shared" si="6"/>
        <v/>
      </c>
      <c r="G23" s="33" t="str">
        <f t="shared" si="0"/>
        <v/>
      </c>
      <c r="H23" s="29" t="str">
        <f>IF(AHS!X$15="","",AHS!X$15)</f>
        <v/>
      </c>
      <c r="I23" s="29" t="str">
        <f>IF(AHS!X$15="","",AHS!Q$15)</f>
        <v/>
      </c>
      <c r="J23" s="29">
        <v>1</v>
      </c>
      <c r="K23" s="29" t="str">
        <f t="shared" ref="K23:N23" si="44">IF(O23="","",COUNTIF(O$1:O22,O23)+O23)</f>
        <v/>
      </c>
      <c r="L23" s="29">
        <f t="shared" si="44"/>
        <v>3</v>
      </c>
      <c r="M23" s="29" t="str">
        <f t="shared" si="44"/>
        <v/>
      </c>
      <c r="N23" s="29" t="str">
        <f t="shared" si="44"/>
        <v/>
      </c>
      <c r="O23" s="29" t="str">
        <f t="shared" si="2"/>
        <v/>
      </c>
      <c r="P23" s="29">
        <f t="shared" si="3"/>
        <v>3</v>
      </c>
      <c r="Q23" s="29" t="str">
        <f t="shared" si="4"/>
        <v/>
      </c>
      <c r="R23" s="29" t="str">
        <f t="shared" si="5"/>
        <v/>
      </c>
      <c r="S23" s="29">
        <v>2</v>
      </c>
      <c r="T23" s="29">
        <v>3</v>
      </c>
      <c r="U23" s="29" t="str">
        <f>IF(BHS!P$15="","",BHS!P$15)</f>
        <v/>
      </c>
      <c r="V23" s="29" t="str">
        <f>IF(BHS!P$15="","",BHS!I$15)</f>
        <v/>
      </c>
      <c r="W23" s="29">
        <f>IF(BHS!X$15="","",BHS!X$15)</f>
        <v>68</v>
      </c>
      <c r="X23" s="29" t="str">
        <f>IF(BHS!X$15="","",BHS!Q$15)</f>
        <v>Liam Waaga</v>
      </c>
      <c r="Y23" s="29" t="str">
        <f>IF(BHS!AF$15="","",BHS!AF$15)</f>
        <v/>
      </c>
      <c r="Z23" s="29" t="str">
        <f>IF(BHS!AF$15="","",BHS!Y$15)</f>
        <v/>
      </c>
      <c r="AA23" s="29" t="str">
        <f>IF(BHS!AN$15="","",BHS!AN$15)</f>
        <v/>
      </c>
      <c r="AB23" s="29" t="str">
        <f>IF(BHS!AN$15="","",BHS!AG$15)</f>
        <v/>
      </c>
      <c r="AC23" s="39" t="str">
        <f t="shared" si="12"/>
        <v/>
      </c>
      <c r="AD23" s="39" t="str">
        <f t="shared" si="13"/>
        <v/>
      </c>
      <c r="AE23" s="40" t="str">
        <f t="shared" si="14"/>
        <v/>
      </c>
      <c r="AF23" s="40" t="str">
        <f>IF(AC23="","",CHOOSE(VLOOKUP($AL23,$K$1:$S$400,9,FALSE),AHS!$M$1,BHS!$M$1,CHS!$M$1,HMJHS!$M$1,KHS!$M$1,Kings!$M$1,MHS!$M$1,SWHS!$M$1,AMHS!$M$1,'S10'!$M$1,'S11'!$M$1,'S12'!$M$1,'S13'!$M$1,'S14'!$M$1,'S15'!$M$1,'S16'!$M$1,'S17'!$M$1,'S18'!$M$1,'S19'!$M$1,'S20'!$M$1))</f>
        <v/>
      </c>
      <c r="AG23" s="40"/>
      <c r="AH23" s="39" t="str">
        <f t="shared" si="15"/>
        <v/>
      </c>
      <c r="AI23" s="39" t="str">
        <f t="shared" si="16"/>
        <v/>
      </c>
      <c r="AJ23" s="40" t="str">
        <f t="shared" si="17"/>
        <v/>
      </c>
      <c r="AK23" s="40" t="str">
        <f>IF(AH23="","",CHOOSE(VLOOKUP($AL23,$L$1:$S$400,8,FALSE),AHS!$M$1,BHS!$M$1,CHS!$M$1,HMJHS!$M$1,KHS!$M$1,Kings!$M$1,MHS!$M$1,SWHS!$M$1,AMHS!$M$1,'S10'!$M$1,'S11'!$M$1,'S12'!$M$1,'S13'!$M$1,'S14'!$M$1,'S15'!$M$1,'S16'!$M$1,'S17'!$M$1,'S18'!$M$1,'S19'!$M$1,'S20'!$M$1))</f>
        <v/>
      </c>
      <c r="AL23" s="38">
        <v>21</v>
      </c>
      <c r="AM23" s="40"/>
      <c r="AN23" s="39" t="str">
        <f t="shared" si="18"/>
        <v/>
      </c>
      <c r="AO23" s="39" t="str">
        <f t="shared" si="19"/>
        <v/>
      </c>
      <c r="AP23" s="40" t="str">
        <f t="shared" si="20"/>
        <v/>
      </c>
      <c r="AQ23" s="40" t="str">
        <f>IF(AN23="","",CHOOSE(VLOOKUP($AL23,$M$1:$S$400,7,FALSE),AHS!$M$1,BHS!$M$1,CHS!$M$1,HMJHS!$M$1,KHS!$M$1,Kings!$M$1,MHS!$M$1,SWHS!$M$1,AMHS!$M$1,'S10'!$M$1,'S11'!$M$1,'S12'!$M$1,'S13'!$M$1,'S14'!$M$1,'S15'!$M$1,'S16'!$M$1,'S17'!$M$1,'S18'!$M$1,'S19'!$M$1,'S20'!$M$1))</f>
        <v/>
      </c>
      <c r="AR23" s="40"/>
      <c r="AS23" s="39" t="str">
        <f t="shared" si="21"/>
        <v/>
      </c>
      <c r="AT23" s="39" t="str">
        <f t="shared" si="22"/>
        <v/>
      </c>
      <c r="AU23" s="40" t="str">
        <f t="shared" si="23"/>
        <v/>
      </c>
      <c r="AV23" s="40" t="str">
        <f>IF(AS23="","",CHOOSE(VLOOKUP($AL23,$N$1:$S$400,6,FALSE),AHS!$M$1,BHS!$M$1,CHS!$M$1,HMJHS!$M$1,KHS!$M$1,Kings!$M$1,MHS!$M$1,SWHS!$M$1,AMHS!$M$1,'S10'!$M$1,'S11'!$M$1,'S12'!$M$1,'S13'!$M$1,'S14'!$M$1,'S15'!$M$1,'S16'!$M$1,'S17'!$M$1,'S18'!$M$1,'S19'!$M$1,'S20'!$M$1))</f>
        <v/>
      </c>
    </row>
    <row r="24" spans="1:48" ht="12" customHeight="1" x14ac:dyDescent="0.25">
      <c r="A24" s="29">
        <f t="shared" si="24"/>
        <v>22</v>
      </c>
      <c r="B24" s="27" t="str">
        <f t="shared" si="8"/>
        <v/>
      </c>
      <c r="C24" s="27" t="str">
        <f t="shared" si="9"/>
        <v/>
      </c>
      <c r="D24" s="27" t="str">
        <f t="shared" si="10"/>
        <v/>
      </c>
      <c r="E24" s="27" t="str">
        <f>IF(B24="","",CHOOSE(VLOOKUP($A24,$F$1:$J$1600,5,FALSE),AHS!$M$1,BHS!$M$1,CHS!$M$1,HMJHS!$M$1,KHS!$M$1,Kings!$M$1,MHS!$M$1,SWHS!$M$1,AMHS!$M$1,'S10'!$M$1,'S11'!$M$1,'S12'!$M$1,'S13'!$M$1,'S14'!$M$1,'S15'!$M$1,'S16'!$M$1,'S17'!$M$1,'S18'!$M$1,'S19'!$M$1,'S20'!$M$1))</f>
        <v/>
      </c>
      <c r="F24" s="29" t="str">
        <f t="shared" si="6"/>
        <v/>
      </c>
      <c r="G24" s="33" t="str">
        <f t="shared" si="0"/>
        <v/>
      </c>
      <c r="H24" s="29" t="str">
        <f>IF(AHS!X$16="","",AHS!X$16)</f>
        <v/>
      </c>
      <c r="I24" s="29" t="str">
        <f>IF(AHS!X$16="","",AHS!Q$16)</f>
        <v/>
      </c>
      <c r="J24" s="29">
        <v>1</v>
      </c>
      <c r="K24" s="29" t="str">
        <f t="shared" ref="K24:N24" si="45">IF(O24="","",COUNTIF(O$1:O23,O24)+O24)</f>
        <v/>
      </c>
      <c r="L24" s="29" t="str">
        <f t="shared" si="45"/>
        <v/>
      </c>
      <c r="M24" s="29" t="str">
        <f t="shared" si="45"/>
        <v/>
      </c>
      <c r="N24" s="29" t="str">
        <f t="shared" si="45"/>
        <v/>
      </c>
      <c r="O24" s="29" t="str">
        <f t="shared" si="2"/>
        <v/>
      </c>
      <c r="P24" s="29" t="str">
        <f t="shared" si="3"/>
        <v/>
      </c>
      <c r="Q24" s="29" t="str">
        <f t="shared" si="4"/>
        <v/>
      </c>
      <c r="R24" s="29" t="str">
        <f t="shared" si="5"/>
        <v/>
      </c>
      <c r="S24" s="29">
        <v>2</v>
      </c>
      <c r="T24" s="29">
        <v>4</v>
      </c>
      <c r="U24" s="29" t="str">
        <f>IF(BHS!P$16="","",BHS!P$16)</f>
        <v/>
      </c>
      <c r="V24" s="29" t="str">
        <f>IF(BHS!P$16="","",BHS!I$16)</f>
        <v/>
      </c>
      <c r="W24" s="29" t="str">
        <f>IF(BHS!X$16="","",BHS!X$16)</f>
        <v/>
      </c>
      <c r="X24" s="29" t="str">
        <f>IF(BHS!X$16="","",BHS!Q$16)</f>
        <v/>
      </c>
      <c r="Y24" s="29" t="str">
        <f>IF(BHS!AF$16="","",BHS!AF$16)</f>
        <v/>
      </c>
      <c r="Z24" s="29" t="str">
        <f>IF(BHS!AF$16="","",BHS!Y$16)</f>
        <v/>
      </c>
      <c r="AA24" s="29" t="str">
        <f>IF(BHS!AN$16="","",BHS!AN$16)</f>
        <v/>
      </c>
      <c r="AB24" s="29" t="str">
        <f>IF(BHS!AN$16="","",BHS!AG$16)</f>
        <v/>
      </c>
      <c r="AC24" s="39" t="str">
        <f t="shared" si="12"/>
        <v/>
      </c>
      <c r="AD24" s="39" t="str">
        <f t="shared" si="13"/>
        <v/>
      </c>
      <c r="AE24" s="40" t="str">
        <f t="shared" si="14"/>
        <v/>
      </c>
      <c r="AF24" s="40" t="str">
        <f>IF(AC24="","",CHOOSE(VLOOKUP($AL24,$K$1:$S$400,9,FALSE),AHS!$M$1,BHS!$M$1,CHS!$M$1,HMJHS!$M$1,KHS!$M$1,Kings!$M$1,MHS!$M$1,SWHS!$M$1,AMHS!$M$1,'S10'!$M$1,'S11'!$M$1,'S12'!$M$1,'S13'!$M$1,'S14'!$M$1,'S15'!$M$1,'S16'!$M$1,'S17'!$M$1,'S18'!$M$1,'S19'!$M$1,'S20'!$M$1))</f>
        <v/>
      </c>
      <c r="AG24" s="40"/>
      <c r="AH24" s="39" t="str">
        <f t="shared" si="15"/>
        <v/>
      </c>
      <c r="AI24" s="39" t="str">
        <f t="shared" si="16"/>
        <v/>
      </c>
      <c r="AJ24" s="40" t="str">
        <f t="shared" si="17"/>
        <v/>
      </c>
      <c r="AK24" s="40" t="str">
        <f>IF(AH24="","",CHOOSE(VLOOKUP($AL24,$L$1:$S$400,8,FALSE),AHS!$M$1,BHS!$M$1,CHS!$M$1,HMJHS!$M$1,KHS!$M$1,Kings!$M$1,MHS!$M$1,SWHS!$M$1,AMHS!$M$1,'S10'!$M$1,'S11'!$M$1,'S12'!$M$1,'S13'!$M$1,'S14'!$M$1,'S15'!$M$1,'S16'!$M$1,'S17'!$M$1,'S18'!$M$1,'S19'!$M$1,'S20'!$M$1))</f>
        <v/>
      </c>
      <c r="AL24" s="40">
        <v>22</v>
      </c>
      <c r="AM24" s="40"/>
      <c r="AN24" s="39" t="str">
        <f t="shared" si="18"/>
        <v/>
      </c>
      <c r="AO24" s="39" t="str">
        <f t="shared" si="19"/>
        <v/>
      </c>
      <c r="AP24" s="40" t="str">
        <f t="shared" si="20"/>
        <v/>
      </c>
      <c r="AQ24" s="40" t="str">
        <f>IF(AN24="","",CHOOSE(VLOOKUP($AL24,$M$1:$S$400,7,FALSE),AHS!$M$1,BHS!$M$1,CHS!$M$1,HMJHS!$M$1,KHS!$M$1,Kings!$M$1,MHS!$M$1,SWHS!$M$1,AMHS!$M$1,'S10'!$M$1,'S11'!$M$1,'S12'!$M$1,'S13'!$M$1,'S14'!$M$1,'S15'!$M$1,'S16'!$M$1,'S17'!$M$1,'S18'!$M$1,'S19'!$M$1,'S20'!$M$1))</f>
        <v/>
      </c>
      <c r="AR24" s="40"/>
      <c r="AS24" s="39" t="str">
        <f t="shared" si="21"/>
        <v/>
      </c>
      <c r="AT24" s="39" t="str">
        <f t="shared" si="22"/>
        <v/>
      </c>
      <c r="AU24" s="40" t="str">
        <f t="shared" si="23"/>
        <v/>
      </c>
      <c r="AV24" s="40" t="str">
        <f>IF(AS24="","",CHOOSE(VLOOKUP($AL24,$N$1:$S$400,6,FALSE),AHS!$M$1,BHS!$M$1,CHS!$M$1,HMJHS!$M$1,KHS!$M$1,Kings!$M$1,MHS!$M$1,SWHS!$M$1,AMHS!$M$1,'S10'!$M$1,'S11'!$M$1,'S12'!$M$1,'S13'!$M$1,'S14'!$M$1,'S15'!$M$1,'S16'!$M$1,'S17'!$M$1,'S18'!$M$1,'S19'!$M$1,'S20'!$M$1))</f>
        <v/>
      </c>
    </row>
    <row r="25" spans="1:48" ht="12" customHeight="1" x14ac:dyDescent="0.25">
      <c r="A25" s="29">
        <f t="shared" si="24"/>
        <v>23</v>
      </c>
      <c r="B25" s="27" t="str">
        <f t="shared" si="8"/>
        <v/>
      </c>
      <c r="C25" s="27" t="str">
        <f t="shared" si="9"/>
        <v/>
      </c>
      <c r="D25" s="27" t="str">
        <f t="shared" si="10"/>
        <v/>
      </c>
      <c r="E25" s="27" t="str">
        <f>IF(B25="","",CHOOSE(VLOOKUP($A25,$F$1:$J$1600,5,FALSE),AHS!$M$1,BHS!$M$1,CHS!$M$1,HMJHS!$M$1,KHS!$M$1,Kings!$M$1,MHS!$M$1,SWHS!$M$1,AMHS!$M$1,'S10'!$M$1,'S11'!$M$1,'S12'!$M$1,'S13'!$M$1,'S14'!$M$1,'S15'!$M$1,'S16'!$M$1,'S17'!$M$1,'S18'!$M$1,'S19'!$M$1,'S20'!$M$1))</f>
        <v/>
      </c>
      <c r="F25" s="29" t="str">
        <f t="shared" si="6"/>
        <v/>
      </c>
      <c r="G25" s="33" t="str">
        <f t="shared" si="0"/>
        <v/>
      </c>
      <c r="H25" s="29" t="str">
        <f>IF(AHS!X$17="","",AHS!X$17)</f>
        <v/>
      </c>
      <c r="I25" s="29" t="str">
        <f>IF(AHS!X$17="","",AHS!Q$17)</f>
        <v/>
      </c>
      <c r="J25" s="29">
        <v>1</v>
      </c>
      <c r="K25" s="29" t="str">
        <f t="shared" ref="K25:N25" si="46">IF(O25="","",COUNTIF(O$1:O24,O25)+O25)</f>
        <v/>
      </c>
      <c r="L25" s="29" t="str">
        <f t="shared" si="46"/>
        <v/>
      </c>
      <c r="M25" s="29" t="str">
        <f t="shared" si="46"/>
        <v/>
      </c>
      <c r="N25" s="29" t="str">
        <f t="shared" si="46"/>
        <v/>
      </c>
      <c r="O25" s="29" t="str">
        <f t="shared" si="2"/>
        <v/>
      </c>
      <c r="P25" s="29" t="str">
        <f t="shared" si="3"/>
        <v/>
      </c>
      <c r="Q25" s="29" t="str">
        <f t="shared" si="4"/>
        <v/>
      </c>
      <c r="R25" s="29" t="str">
        <f t="shared" si="5"/>
        <v/>
      </c>
      <c r="S25" s="29">
        <v>2</v>
      </c>
      <c r="T25" s="29">
        <v>5</v>
      </c>
      <c r="U25" s="29" t="str">
        <f>IF(BHS!P$17="","",BHS!P$17)</f>
        <v/>
      </c>
      <c r="V25" s="29" t="str">
        <f>IF(BHS!P$17="","",BHS!I$17)</f>
        <v/>
      </c>
      <c r="W25" s="29" t="str">
        <f>IF(BHS!X$17="","",BHS!X$17)</f>
        <v/>
      </c>
      <c r="X25" s="29" t="str">
        <f>IF(BHS!X$17="","",BHS!Q$17)</f>
        <v/>
      </c>
      <c r="Y25" s="29" t="str">
        <f>IF(BHS!AF$17="","",BHS!AF$17)</f>
        <v/>
      </c>
      <c r="Z25" s="29" t="str">
        <f>IF(BHS!AF$17="","",BHS!Y$17)</f>
        <v/>
      </c>
      <c r="AA25" s="29" t="str">
        <f>IF(BHS!AN$17="","",BHS!AN$17)</f>
        <v/>
      </c>
      <c r="AB25" s="29" t="str">
        <f>IF(BHS!AN$17="","",BHS!AG$17)</f>
        <v/>
      </c>
      <c r="AC25" s="39" t="str">
        <f t="shared" si="12"/>
        <v/>
      </c>
      <c r="AD25" s="39" t="str">
        <f t="shared" si="13"/>
        <v/>
      </c>
      <c r="AE25" s="40" t="str">
        <f t="shared" si="14"/>
        <v/>
      </c>
      <c r="AF25" s="40" t="str">
        <f>IF(AC25="","",CHOOSE(VLOOKUP($AL25,$K$1:$S$400,9,FALSE),AHS!$M$1,BHS!$M$1,CHS!$M$1,HMJHS!$M$1,KHS!$M$1,Kings!$M$1,MHS!$M$1,SWHS!$M$1,AMHS!$M$1,'S10'!$M$1,'S11'!$M$1,'S12'!$M$1,'S13'!$M$1,'S14'!$M$1,'S15'!$M$1,'S16'!$M$1,'S17'!$M$1,'S18'!$M$1,'S19'!$M$1,'S20'!$M$1))</f>
        <v/>
      </c>
      <c r="AG25" s="40"/>
      <c r="AH25" s="39" t="str">
        <f t="shared" si="15"/>
        <v/>
      </c>
      <c r="AI25" s="39" t="str">
        <f t="shared" si="16"/>
        <v/>
      </c>
      <c r="AJ25" s="40" t="str">
        <f t="shared" si="17"/>
        <v/>
      </c>
      <c r="AK25" s="40" t="str">
        <f>IF(AH25="","",CHOOSE(VLOOKUP($AL25,$L$1:$S$400,8,FALSE),AHS!$M$1,BHS!$M$1,CHS!$M$1,HMJHS!$M$1,KHS!$M$1,Kings!$M$1,MHS!$M$1,SWHS!$M$1,AMHS!$M$1,'S10'!$M$1,'S11'!$M$1,'S12'!$M$1,'S13'!$M$1,'S14'!$M$1,'S15'!$M$1,'S16'!$M$1,'S17'!$M$1,'S18'!$M$1,'S19'!$M$1,'S20'!$M$1))</f>
        <v/>
      </c>
      <c r="AL25" s="40">
        <v>23</v>
      </c>
      <c r="AM25" s="40"/>
      <c r="AN25" s="39" t="str">
        <f t="shared" si="18"/>
        <v/>
      </c>
      <c r="AO25" s="39" t="str">
        <f t="shared" si="19"/>
        <v/>
      </c>
      <c r="AP25" s="40" t="str">
        <f t="shared" si="20"/>
        <v/>
      </c>
      <c r="AQ25" s="40" t="str">
        <f>IF(AN25="","",CHOOSE(VLOOKUP($AL25,$M$1:$S$400,7,FALSE),AHS!$M$1,BHS!$M$1,CHS!$M$1,HMJHS!$M$1,KHS!$M$1,Kings!$M$1,MHS!$M$1,SWHS!$M$1,AMHS!$M$1,'S10'!$M$1,'S11'!$M$1,'S12'!$M$1,'S13'!$M$1,'S14'!$M$1,'S15'!$M$1,'S16'!$M$1,'S17'!$M$1,'S18'!$M$1,'S19'!$M$1,'S20'!$M$1))</f>
        <v/>
      </c>
      <c r="AR25" s="40"/>
      <c r="AS25" s="39" t="str">
        <f t="shared" si="21"/>
        <v/>
      </c>
      <c r="AT25" s="39" t="str">
        <f t="shared" si="22"/>
        <v/>
      </c>
      <c r="AU25" s="40" t="str">
        <f t="shared" si="23"/>
        <v/>
      </c>
      <c r="AV25" s="40" t="str">
        <f>IF(AS25="","",CHOOSE(VLOOKUP($AL25,$N$1:$S$400,6,FALSE),AHS!$M$1,BHS!$M$1,CHS!$M$1,HMJHS!$M$1,KHS!$M$1,Kings!$M$1,MHS!$M$1,SWHS!$M$1,AMHS!$M$1,'S10'!$M$1,'S11'!$M$1,'S12'!$M$1,'S13'!$M$1,'S14'!$M$1,'S15'!$M$1,'S16'!$M$1,'S17'!$M$1,'S18'!$M$1,'S19'!$M$1,'S20'!$M$1))</f>
        <v/>
      </c>
    </row>
    <row r="26" spans="1:48" ht="12" customHeight="1" x14ac:dyDescent="0.25">
      <c r="A26" s="29">
        <f t="shared" si="24"/>
        <v>24</v>
      </c>
      <c r="B26" s="27" t="str">
        <f t="shared" si="8"/>
        <v/>
      </c>
      <c r="C26" s="27" t="str">
        <f t="shared" si="9"/>
        <v/>
      </c>
      <c r="D26" s="27" t="str">
        <f t="shared" si="10"/>
        <v/>
      </c>
      <c r="E26" s="27" t="str">
        <f>IF(B26="","",CHOOSE(VLOOKUP($A26,$F$1:$J$1600,5,FALSE),AHS!$M$1,BHS!$M$1,CHS!$M$1,HMJHS!$M$1,KHS!$M$1,Kings!$M$1,MHS!$M$1,SWHS!$M$1,AMHS!$M$1,'S10'!$M$1,'S11'!$M$1,'S12'!$M$1,'S13'!$M$1,'S14'!$M$1,'S15'!$M$1,'S16'!$M$1,'S17'!$M$1,'S18'!$M$1,'S19'!$M$1,'S20'!$M$1))</f>
        <v/>
      </c>
      <c r="F26" s="29" t="str">
        <f t="shared" si="6"/>
        <v/>
      </c>
      <c r="G26" s="33" t="str">
        <f t="shared" si="0"/>
        <v/>
      </c>
      <c r="H26" s="29" t="str">
        <f>IF(AHS!X$18="","",AHS!X$18)</f>
        <v/>
      </c>
      <c r="I26" s="29" t="str">
        <f>IF(AHS!X$18="","",AHS!Q$18)</f>
        <v/>
      </c>
      <c r="J26" s="29">
        <v>1</v>
      </c>
      <c r="K26" s="29" t="str">
        <f t="shared" ref="K26:N26" si="47">IF(O26="","",COUNTIF(O$1:O25,O26)+O26)</f>
        <v/>
      </c>
      <c r="L26" s="29" t="str">
        <f t="shared" si="47"/>
        <v/>
      </c>
      <c r="M26" s="29" t="str">
        <f t="shared" si="47"/>
        <v/>
      </c>
      <c r="N26" s="29" t="str">
        <f t="shared" si="47"/>
        <v/>
      </c>
      <c r="O26" s="29" t="str">
        <f t="shared" si="2"/>
        <v/>
      </c>
      <c r="P26" s="29" t="str">
        <f t="shared" si="3"/>
        <v/>
      </c>
      <c r="Q26" s="29" t="str">
        <f t="shared" si="4"/>
        <v/>
      </c>
      <c r="R26" s="29" t="str">
        <f t="shared" si="5"/>
        <v/>
      </c>
      <c r="S26" s="29">
        <v>2</v>
      </c>
      <c r="T26" s="29">
        <v>6</v>
      </c>
      <c r="U26" s="29" t="str">
        <f>IF(BHS!P$18="","",BHS!P$18)</f>
        <v/>
      </c>
      <c r="V26" s="29" t="str">
        <f>IF(BHS!P$18="","",BHS!I$18)</f>
        <v/>
      </c>
      <c r="W26" s="29" t="str">
        <f>IF(BHS!X$18="","",BHS!X$18)</f>
        <v/>
      </c>
      <c r="X26" s="29" t="str">
        <f>IF(BHS!X$18="","",BHS!Q$18)</f>
        <v/>
      </c>
      <c r="Y26" s="29" t="str">
        <f>IF(BHS!AF$18="","",BHS!AF$18)</f>
        <v/>
      </c>
      <c r="Z26" s="29" t="str">
        <f>IF(BHS!AF$18="","",BHS!Y$18)</f>
        <v/>
      </c>
      <c r="AA26" s="29" t="str">
        <f>IF(BHS!AN$18="","",BHS!AN$18)</f>
        <v/>
      </c>
      <c r="AB26" s="29" t="str">
        <f>IF(BHS!AN$18="","",BHS!AG$18)</f>
        <v/>
      </c>
      <c r="AC26" s="39" t="str">
        <f t="shared" si="12"/>
        <v/>
      </c>
      <c r="AD26" s="39" t="str">
        <f t="shared" si="13"/>
        <v/>
      </c>
      <c r="AE26" s="40" t="str">
        <f t="shared" si="14"/>
        <v/>
      </c>
      <c r="AF26" s="40" t="str">
        <f>IF(AC26="","",CHOOSE(VLOOKUP($AL26,$K$1:$S$400,9,FALSE),AHS!$M$1,BHS!$M$1,CHS!$M$1,HMJHS!$M$1,KHS!$M$1,Kings!$M$1,MHS!$M$1,SWHS!$M$1,AMHS!$M$1,'S10'!$M$1,'S11'!$M$1,'S12'!$M$1,'S13'!$M$1,'S14'!$M$1,'S15'!$M$1,'S16'!$M$1,'S17'!$M$1,'S18'!$M$1,'S19'!$M$1,'S20'!$M$1))</f>
        <v/>
      </c>
      <c r="AG26" s="40"/>
      <c r="AH26" s="39" t="str">
        <f t="shared" si="15"/>
        <v/>
      </c>
      <c r="AI26" s="39" t="str">
        <f t="shared" si="16"/>
        <v/>
      </c>
      <c r="AJ26" s="40" t="str">
        <f t="shared" si="17"/>
        <v/>
      </c>
      <c r="AK26" s="40" t="str">
        <f>IF(AH26="","",CHOOSE(VLOOKUP($AL26,$L$1:$S$400,8,FALSE),AHS!$M$1,BHS!$M$1,CHS!$M$1,HMJHS!$M$1,KHS!$M$1,Kings!$M$1,MHS!$M$1,SWHS!$M$1,AMHS!$M$1,'S10'!$M$1,'S11'!$M$1,'S12'!$M$1,'S13'!$M$1,'S14'!$M$1,'S15'!$M$1,'S16'!$M$1,'S17'!$M$1,'S18'!$M$1,'S19'!$M$1,'S20'!$M$1))</f>
        <v/>
      </c>
      <c r="AL26" s="40">
        <v>24</v>
      </c>
      <c r="AM26" s="40"/>
      <c r="AN26" s="39" t="str">
        <f t="shared" si="18"/>
        <v/>
      </c>
      <c r="AO26" s="39" t="str">
        <f t="shared" si="19"/>
        <v/>
      </c>
      <c r="AP26" s="40" t="str">
        <f t="shared" si="20"/>
        <v/>
      </c>
      <c r="AQ26" s="40" t="str">
        <f>IF(AN26="","",CHOOSE(VLOOKUP($AL26,$M$1:$S$400,7,FALSE),AHS!$M$1,BHS!$M$1,CHS!$M$1,HMJHS!$M$1,KHS!$M$1,Kings!$M$1,MHS!$M$1,SWHS!$M$1,AMHS!$M$1,'S10'!$M$1,'S11'!$M$1,'S12'!$M$1,'S13'!$M$1,'S14'!$M$1,'S15'!$M$1,'S16'!$M$1,'S17'!$M$1,'S18'!$M$1,'S19'!$M$1,'S20'!$M$1))</f>
        <v/>
      </c>
      <c r="AR26" s="40"/>
      <c r="AS26" s="39" t="str">
        <f t="shared" si="21"/>
        <v/>
      </c>
      <c r="AT26" s="39" t="str">
        <f t="shared" si="22"/>
        <v/>
      </c>
      <c r="AU26" s="40" t="str">
        <f t="shared" si="23"/>
        <v/>
      </c>
      <c r="AV26" s="40" t="str">
        <f>IF(AS26="","",CHOOSE(VLOOKUP($AL26,$N$1:$S$400,6,FALSE),AHS!$M$1,BHS!$M$1,CHS!$M$1,HMJHS!$M$1,KHS!$M$1,Kings!$M$1,MHS!$M$1,SWHS!$M$1,AMHS!$M$1,'S10'!$M$1,'S11'!$M$1,'S12'!$M$1,'S13'!$M$1,'S14'!$M$1,'S15'!$M$1,'S16'!$M$1,'S17'!$M$1,'S18'!$M$1,'S19'!$M$1,'S20'!$M$1))</f>
        <v/>
      </c>
    </row>
    <row r="27" spans="1:48" ht="12" customHeight="1" x14ac:dyDescent="0.25">
      <c r="A27" s="29">
        <f t="shared" si="24"/>
        <v>25</v>
      </c>
      <c r="B27" s="27" t="str">
        <f t="shared" si="8"/>
        <v/>
      </c>
      <c r="C27" s="27" t="str">
        <f t="shared" si="9"/>
        <v/>
      </c>
      <c r="D27" s="27" t="str">
        <f t="shared" si="10"/>
        <v/>
      </c>
      <c r="E27" s="27" t="str">
        <f>IF(B27="","",CHOOSE(VLOOKUP($A27,$F$1:$J$1600,5,FALSE),AHS!$M$1,BHS!$M$1,CHS!$M$1,HMJHS!$M$1,KHS!$M$1,Kings!$M$1,MHS!$M$1,SWHS!$M$1,AMHS!$M$1,'S10'!$M$1,'S11'!$M$1,'S12'!$M$1,'S13'!$M$1,'S14'!$M$1,'S15'!$M$1,'S16'!$M$1,'S17'!$M$1,'S18'!$M$1,'S19'!$M$1,'S20'!$M$1))</f>
        <v/>
      </c>
      <c r="F27" s="29" t="str">
        <f t="shared" si="6"/>
        <v/>
      </c>
      <c r="G27" s="33" t="str">
        <f t="shared" si="0"/>
        <v/>
      </c>
      <c r="H27" s="29" t="str">
        <f>IF(AHS!X$19="","",AHS!X$19)</f>
        <v/>
      </c>
      <c r="I27" s="29" t="str">
        <f>IF(AHS!X$19="","",AHS!Q$19)</f>
        <v/>
      </c>
      <c r="J27" s="29">
        <v>1</v>
      </c>
      <c r="K27" s="29" t="str">
        <f t="shared" ref="K27:N27" si="48">IF(O27="","",COUNTIF(O$1:O26,O27)+O27)</f>
        <v/>
      </c>
      <c r="L27" s="29" t="str">
        <f t="shared" si="48"/>
        <v/>
      </c>
      <c r="M27" s="29" t="str">
        <f t="shared" si="48"/>
        <v/>
      </c>
      <c r="N27" s="29" t="str">
        <f t="shared" si="48"/>
        <v/>
      </c>
      <c r="O27" s="29" t="str">
        <f t="shared" si="2"/>
        <v/>
      </c>
      <c r="P27" s="29" t="str">
        <f t="shared" si="3"/>
        <v/>
      </c>
      <c r="Q27" s="29" t="str">
        <f t="shared" si="4"/>
        <v/>
      </c>
      <c r="R27" s="29" t="str">
        <f t="shared" si="5"/>
        <v/>
      </c>
      <c r="S27" s="29">
        <v>2</v>
      </c>
      <c r="T27" s="29">
        <v>7</v>
      </c>
      <c r="U27" s="29" t="str">
        <f>IF(BHS!P$19="","",BHS!P$19)</f>
        <v/>
      </c>
      <c r="V27" s="29" t="str">
        <f>IF(BHS!P$19="","",BHS!I$19)</f>
        <v/>
      </c>
      <c r="W27" s="29" t="str">
        <f>IF(BHS!X$19="","",BHS!X$19)</f>
        <v/>
      </c>
      <c r="X27" s="29" t="str">
        <f>IF(BHS!X$19="","",BHS!Q$19)</f>
        <v/>
      </c>
      <c r="Y27" s="29" t="str">
        <f>IF(BHS!AF$19="","",BHS!AF$19)</f>
        <v/>
      </c>
      <c r="Z27" s="29" t="str">
        <f>IF(BHS!AF$19="","",BHS!Y$19)</f>
        <v/>
      </c>
      <c r="AA27" s="29" t="str">
        <f>IF(BHS!AN$19="","",BHS!AN$19)</f>
        <v/>
      </c>
      <c r="AB27" s="29" t="str">
        <f>IF(BHS!AN$19="","",BHS!AG$19)</f>
        <v/>
      </c>
      <c r="AC27" s="39" t="str">
        <f t="shared" si="12"/>
        <v/>
      </c>
      <c r="AD27" s="39" t="str">
        <f t="shared" si="13"/>
        <v/>
      </c>
      <c r="AE27" s="40" t="str">
        <f t="shared" si="14"/>
        <v/>
      </c>
      <c r="AF27" s="40" t="str">
        <f>IF(AC27="","",CHOOSE(VLOOKUP($AL27,$K$1:$S$400,9,FALSE),AHS!$M$1,BHS!$M$1,CHS!$M$1,HMJHS!$M$1,KHS!$M$1,Kings!$M$1,MHS!$M$1,SWHS!$M$1,AMHS!$M$1,'S10'!$M$1,'S11'!$M$1,'S12'!$M$1,'S13'!$M$1,'S14'!$M$1,'S15'!$M$1,'S16'!$M$1,'S17'!$M$1,'S18'!$M$1,'S19'!$M$1,'S20'!$M$1))</f>
        <v/>
      </c>
      <c r="AG27" s="40"/>
      <c r="AH27" s="39" t="str">
        <f t="shared" si="15"/>
        <v/>
      </c>
      <c r="AI27" s="39" t="str">
        <f t="shared" si="16"/>
        <v/>
      </c>
      <c r="AJ27" s="40" t="str">
        <f t="shared" si="17"/>
        <v/>
      </c>
      <c r="AK27" s="40" t="str">
        <f>IF(AH27="","",CHOOSE(VLOOKUP($AL27,$L$1:$S$400,8,FALSE),AHS!$M$1,BHS!$M$1,CHS!$M$1,HMJHS!$M$1,KHS!$M$1,Kings!$M$1,MHS!$M$1,SWHS!$M$1,AMHS!$M$1,'S10'!$M$1,'S11'!$M$1,'S12'!$M$1,'S13'!$M$1,'S14'!$M$1,'S15'!$M$1,'S16'!$M$1,'S17'!$M$1,'S18'!$M$1,'S19'!$M$1,'S20'!$M$1))</f>
        <v/>
      </c>
      <c r="AL27" s="40">
        <v>25</v>
      </c>
      <c r="AM27" s="40"/>
      <c r="AN27" s="39" t="str">
        <f t="shared" si="18"/>
        <v/>
      </c>
      <c r="AO27" s="39" t="str">
        <f t="shared" si="19"/>
        <v/>
      </c>
      <c r="AP27" s="40" t="str">
        <f t="shared" si="20"/>
        <v/>
      </c>
      <c r="AQ27" s="40" t="str">
        <f>IF(AN27="","",CHOOSE(VLOOKUP($AL27,$M$1:$S$400,7,FALSE),AHS!$M$1,BHS!$M$1,CHS!$M$1,HMJHS!$M$1,KHS!$M$1,Kings!$M$1,MHS!$M$1,SWHS!$M$1,AMHS!$M$1,'S10'!$M$1,'S11'!$M$1,'S12'!$M$1,'S13'!$M$1,'S14'!$M$1,'S15'!$M$1,'S16'!$M$1,'S17'!$M$1,'S18'!$M$1,'S19'!$M$1,'S20'!$M$1))</f>
        <v/>
      </c>
      <c r="AR27" s="40"/>
      <c r="AS27" s="39" t="str">
        <f t="shared" si="21"/>
        <v/>
      </c>
      <c r="AT27" s="39" t="str">
        <f t="shared" si="22"/>
        <v/>
      </c>
      <c r="AU27" s="40" t="str">
        <f t="shared" si="23"/>
        <v/>
      </c>
      <c r="AV27" s="40" t="str">
        <f>IF(AS27="","",CHOOSE(VLOOKUP($AL27,$N$1:$S$400,6,FALSE),AHS!$M$1,BHS!$M$1,CHS!$M$1,HMJHS!$M$1,KHS!$M$1,Kings!$M$1,MHS!$M$1,SWHS!$M$1,AMHS!$M$1,'S10'!$M$1,'S11'!$M$1,'S12'!$M$1,'S13'!$M$1,'S14'!$M$1,'S15'!$M$1,'S16'!$M$1,'S17'!$M$1,'S18'!$M$1,'S19'!$M$1,'S20'!$M$1))</f>
        <v/>
      </c>
    </row>
    <row r="28" spans="1:48" ht="12" customHeight="1" x14ac:dyDescent="0.25">
      <c r="A28" s="29">
        <f t="shared" si="24"/>
        <v>26</v>
      </c>
      <c r="B28" s="27" t="str">
        <f t="shared" si="8"/>
        <v/>
      </c>
      <c r="C28" s="27" t="str">
        <f t="shared" si="9"/>
        <v/>
      </c>
      <c r="D28" s="27" t="str">
        <f t="shared" si="10"/>
        <v/>
      </c>
      <c r="E28" s="27" t="str">
        <f>IF(B28="","",CHOOSE(VLOOKUP($A28,$F$1:$J$1600,5,FALSE),AHS!$M$1,BHS!$M$1,CHS!$M$1,HMJHS!$M$1,KHS!$M$1,Kings!$M$1,MHS!$M$1,SWHS!$M$1,AMHS!$M$1,'S10'!$M$1,'S11'!$M$1,'S12'!$M$1,'S13'!$M$1,'S14'!$M$1,'S15'!$M$1,'S16'!$M$1,'S17'!$M$1,'S18'!$M$1,'S19'!$M$1,'S20'!$M$1))</f>
        <v/>
      </c>
      <c r="F28" s="29" t="str">
        <f t="shared" si="6"/>
        <v/>
      </c>
      <c r="G28" s="33" t="str">
        <f t="shared" si="0"/>
        <v/>
      </c>
      <c r="H28" s="29" t="str">
        <f>IF(AHS!X$20="","",AHS!X$20)</f>
        <v/>
      </c>
      <c r="I28" s="29" t="str">
        <f>IF(AHS!X$20="","",AHS!Q$20)</f>
        <v/>
      </c>
      <c r="J28" s="29">
        <v>1</v>
      </c>
      <c r="K28" s="29" t="str">
        <f t="shared" ref="K28:N28" si="49">IF(O28="","",COUNTIF(O$1:O27,O28)+O28)</f>
        <v/>
      </c>
      <c r="L28" s="29" t="str">
        <f t="shared" si="49"/>
        <v/>
      </c>
      <c r="M28" s="29" t="str">
        <f t="shared" si="49"/>
        <v/>
      </c>
      <c r="N28" s="29" t="str">
        <f t="shared" si="49"/>
        <v/>
      </c>
      <c r="O28" s="29" t="str">
        <f t="shared" si="2"/>
        <v/>
      </c>
      <c r="P28" s="29" t="str">
        <f t="shared" si="3"/>
        <v/>
      </c>
      <c r="Q28" s="29" t="str">
        <f t="shared" si="4"/>
        <v/>
      </c>
      <c r="R28" s="29" t="str">
        <f t="shared" si="5"/>
        <v/>
      </c>
      <c r="S28" s="29">
        <v>2</v>
      </c>
      <c r="T28" s="29">
        <v>8</v>
      </c>
      <c r="U28" s="29" t="str">
        <f>IF(BHS!P$20="","",BHS!P$20)</f>
        <v/>
      </c>
      <c r="V28" s="29" t="str">
        <f>IF(BHS!P$20="","",BHS!I$20)</f>
        <v/>
      </c>
      <c r="W28" s="29" t="str">
        <f>IF(BHS!X$20="","",BHS!X$20)</f>
        <v/>
      </c>
      <c r="X28" s="29" t="str">
        <f>IF(BHS!X$20="","",BHS!Q$20)</f>
        <v/>
      </c>
      <c r="Y28" s="29" t="str">
        <f>IF(BHS!AF$20="","",BHS!AF$20)</f>
        <v/>
      </c>
      <c r="Z28" s="29" t="str">
        <f>IF(BHS!AF$20="","",BHS!Y$20)</f>
        <v/>
      </c>
      <c r="AA28" s="29" t="str">
        <f>IF(BHS!AN$20="","",BHS!AN$20)</f>
        <v/>
      </c>
      <c r="AB28" s="29" t="str">
        <f>IF(BHS!AN$20="","",BHS!AG$20)</f>
        <v/>
      </c>
      <c r="AC28" s="39" t="str">
        <f t="shared" si="12"/>
        <v/>
      </c>
      <c r="AD28" s="39" t="str">
        <f t="shared" si="13"/>
        <v/>
      </c>
      <c r="AE28" s="40" t="str">
        <f t="shared" si="14"/>
        <v/>
      </c>
      <c r="AF28" s="40" t="str">
        <f>IF(AC28="","",CHOOSE(VLOOKUP($AL28,$K$1:$S$400,9,FALSE),AHS!$M$1,BHS!$M$1,CHS!$M$1,HMJHS!$M$1,KHS!$M$1,Kings!$M$1,MHS!$M$1,SWHS!$M$1,AMHS!$M$1,'S10'!$M$1,'S11'!$M$1,'S12'!$M$1,'S13'!$M$1,'S14'!$M$1,'S15'!$M$1,'S16'!$M$1,'S17'!$M$1,'S18'!$M$1,'S19'!$M$1,'S20'!$M$1))</f>
        <v/>
      </c>
      <c r="AG28" s="40"/>
      <c r="AH28" s="39" t="str">
        <f t="shared" si="15"/>
        <v/>
      </c>
      <c r="AI28" s="39" t="str">
        <f t="shared" si="16"/>
        <v/>
      </c>
      <c r="AJ28" s="40" t="str">
        <f t="shared" si="17"/>
        <v/>
      </c>
      <c r="AK28" s="40" t="str">
        <f>IF(AH28="","",CHOOSE(VLOOKUP($AL28,$L$1:$S$400,8,FALSE),AHS!$M$1,BHS!$M$1,CHS!$M$1,HMJHS!$M$1,KHS!$M$1,Kings!$M$1,MHS!$M$1,SWHS!$M$1,AMHS!$M$1,'S10'!$M$1,'S11'!$M$1,'S12'!$M$1,'S13'!$M$1,'S14'!$M$1,'S15'!$M$1,'S16'!$M$1,'S17'!$M$1,'S18'!$M$1,'S19'!$M$1,'S20'!$M$1))</f>
        <v/>
      </c>
      <c r="AL28" s="38">
        <v>26</v>
      </c>
      <c r="AM28" s="40"/>
      <c r="AN28" s="39" t="str">
        <f t="shared" si="18"/>
        <v/>
      </c>
      <c r="AO28" s="39" t="str">
        <f t="shared" si="19"/>
        <v/>
      </c>
      <c r="AP28" s="40" t="str">
        <f t="shared" si="20"/>
        <v/>
      </c>
      <c r="AQ28" s="40" t="str">
        <f>IF(AN28="","",CHOOSE(VLOOKUP($AL28,$M$1:$S$400,7,FALSE),AHS!$M$1,BHS!$M$1,CHS!$M$1,HMJHS!$M$1,KHS!$M$1,Kings!$M$1,MHS!$M$1,SWHS!$M$1,AMHS!$M$1,'S10'!$M$1,'S11'!$M$1,'S12'!$M$1,'S13'!$M$1,'S14'!$M$1,'S15'!$M$1,'S16'!$M$1,'S17'!$M$1,'S18'!$M$1,'S19'!$M$1,'S20'!$M$1))</f>
        <v/>
      </c>
      <c r="AR28" s="40"/>
      <c r="AS28" s="39" t="str">
        <f t="shared" si="21"/>
        <v/>
      </c>
      <c r="AT28" s="39" t="str">
        <f t="shared" si="22"/>
        <v/>
      </c>
      <c r="AU28" s="40" t="str">
        <f t="shared" si="23"/>
        <v/>
      </c>
      <c r="AV28" s="40" t="str">
        <f>IF(AS28="","",CHOOSE(VLOOKUP($AL28,$N$1:$S$400,6,FALSE),AHS!$M$1,BHS!$M$1,CHS!$M$1,HMJHS!$M$1,KHS!$M$1,Kings!$M$1,MHS!$M$1,SWHS!$M$1,AMHS!$M$1,'S10'!$M$1,'S11'!$M$1,'S12'!$M$1,'S13'!$M$1,'S14'!$M$1,'S15'!$M$1,'S16'!$M$1,'S17'!$M$1,'S18'!$M$1,'S19'!$M$1,'S20'!$M$1))</f>
        <v/>
      </c>
    </row>
    <row r="29" spans="1:48" ht="12" customHeight="1" x14ac:dyDescent="0.25">
      <c r="A29" s="29">
        <f t="shared" si="24"/>
        <v>27</v>
      </c>
      <c r="B29" s="27" t="str">
        <f t="shared" si="8"/>
        <v/>
      </c>
      <c r="C29" s="27" t="str">
        <f t="shared" si="9"/>
        <v/>
      </c>
      <c r="D29" s="27" t="str">
        <f t="shared" si="10"/>
        <v/>
      </c>
      <c r="E29" s="27" t="str">
        <f>IF(B29="","",CHOOSE(VLOOKUP($A29,$F$1:$J$1600,5,FALSE),AHS!$M$1,BHS!$M$1,CHS!$M$1,HMJHS!$M$1,KHS!$M$1,Kings!$M$1,MHS!$M$1,SWHS!$M$1,AMHS!$M$1,'S10'!$M$1,'S11'!$M$1,'S12'!$M$1,'S13'!$M$1,'S14'!$M$1,'S15'!$M$1,'S16'!$M$1,'S17'!$M$1,'S18'!$M$1,'S19'!$M$1,'S20'!$M$1))</f>
        <v/>
      </c>
      <c r="F29" s="29" t="str">
        <f t="shared" si="6"/>
        <v/>
      </c>
      <c r="G29" s="33" t="str">
        <f t="shared" si="0"/>
        <v/>
      </c>
      <c r="H29" s="29" t="str">
        <f>IF(AHS!X$21="","",AHS!X$21)</f>
        <v/>
      </c>
      <c r="I29" s="29" t="str">
        <f>IF(AHS!X$21="","",AHS!Q$21)</f>
        <v/>
      </c>
      <c r="J29" s="29">
        <v>1</v>
      </c>
      <c r="K29" s="29" t="str">
        <f t="shared" ref="K29:N29" si="50">IF(O29="","",COUNTIF(O$1:O28,O29)+O29)</f>
        <v/>
      </c>
      <c r="L29" s="29" t="str">
        <f t="shared" si="50"/>
        <v/>
      </c>
      <c r="M29" s="29" t="str">
        <f t="shared" si="50"/>
        <v/>
      </c>
      <c r="N29" s="29" t="str">
        <f t="shared" si="50"/>
        <v/>
      </c>
      <c r="O29" s="29" t="str">
        <f t="shared" si="2"/>
        <v/>
      </c>
      <c r="P29" s="29" t="str">
        <f t="shared" si="3"/>
        <v/>
      </c>
      <c r="Q29" s="29" t="str">
        <f t="shared" si="4"/>
        <v/>
      </c>
      <c r="R29" s="29" t="str">
        <f t="shared" si="5"/>
        <v/>
      </c>
      <c r="S29" s="29">
        <v>2</v>
      </c>
      <c r="T29" s="29">
        <v>9</v>
      </c>
      <c r="U29" s="29" t="str">
        <f>IF(BHS!P$21="","",BHS!P$21)</f>
        <v/>
      </c>
      <c r="V29" s="29" t="str">
        <f>IF(BHS!P$21="","",BHS!I$21)</f>
        <v/>
      </c>
      <c r="W29" s="29" t="str">
        <f>IF(BHS!X$21="","",BHS!X$21)</f>
        <v/>
      </c>
      <c r="X29" s="29" t="str">
        <f>IF(BHS!X$21="","",BHS!Q$21)</f>
        <v/>
      </c>
      <c r="Y29" s="29" t="str">
        <f>IF(BHS!AF$21="","",BHS!AF$21)</f>
        <v/>
      </c>
      <c r="Z29" s="29" t="str">
        <f>IF(BHS!AF$21="","",BHS!Y$21)</f>
        <v/>
      </c>
      <c r="AA29" s="29" t="str">
        <f>IF(BHS!AN$21="","",BHS!AN$21)</f>
        <v/>
      </c>
      <c r="AB29" s="29" t="str">
        <f>IF(BHS!AN$21="","",BHS!AG$21)</f>
        <v/>
      </c>
      <c r="AC29" s="39" t="str">
        <f t="shared" si="12"/>
        <v/>
      </c>
      <c r="AD29" s="39" t="str">
        <f t="shared" si="13"/>
        <v/>
      </c>
      <c r="AE29" s="40" t="str">
        <f t="shared" si="14"/>
        <v/>
      </c>
      <c r="AF29" s="40" t="str">
        <f>IF(AC29="","",CHOOSE(VLOOKUP($AL29,$K$1:$S$400,9,FALSE),AHS!$M$1,BHS!$M$1,CHS!$M$1,HMJHS!$M$1,KHS!$M$1,Kings!$M$1,MHS!$M$1,SWHS!$M$1,AMHS!$M$1,'S10'!$M$1,'S11'!$M$1,'S12'!$M$1,'S13'!$M$1,'S14'!$M$1,'S15'!$M$1,'S16'!$M$1,'S17'!$M$1,'S18'!$M$1,'S19'!$M$1,'S20'!$M$1))</f>
        <v/>
      </c>
      <c r="AG29" s="40"/>
      <c r="AH29" s="39" t="str">
        <f t="shared" si="15"/>
        <v/>
      </c>
      <c r="AI29" s="39" t="str">
        <f t="shared" si="16"/>
        <v/>
      </c>
      <c r="AJ29" s="40" t="str">
        <f t="shared" si="17"/>
        <v/>
      </c>
      <c r="AK29" s="40" t="str">
        <f>IF(AH29="","",CHOOSE(VLOOKUP($AL29,$L$1:$S$400,8,FALSE),AHS!$M$1,BHS!$M$1,CHS!$M$1,HMJHS!$M$1,KHS!$M$1,Kings!$M$1,MHS!$M$1,SWHS!$M$1,AMHS!$M$1,'S10'!$M$1,'S11'!$M$1,'S12'!$M$1,'S13'!$M$1,'S14'!$M$1,'S15'!$M$1,'S16'!$M$1,'S17'!$M$1,'S18'!$M$1,'S19'!$M$1,'S20'!$M$1))</f>
        <v/>
      </c>
      <c r="AL29" s="40">
        <v>27</v>
      </c>
      <c r="AM29" s="40"/>
      <c r="AN29" s="39" t="str">
        <f t="shared" si="18"/>
        <v/>
      </c>
      <c r="AO29" s="39" t="str">
        <f t="shared" si="19"/>
        <v/>
      </c>
      <c r="AP29" s="40" t="str">
        <f t="shared" si="20"/>
        <v/>
      </c>
      <c r="AQ29" s="40" t="str">
        <f>IF(AN29="","",CHOOSE(VLOOKUP($AL29,$M$1:$S$400,7,FALSE),AHS!$M$1,BHS!$M$1,CHS!$M$1,HMJHS!$M$1,KHS!$M$1,Kings!$M$1,MHS!$M$1,SWHS!$M$1,AMHS!$M$1,'S10'!$M$1,'S11'!$M$1,'S12'!$M$1,'S13'!$M$1,'S14'!$M$1,'S15'!$M$1,'S16'!$M$1,'S17'!$M$1,'S18'!$M$1,'S19'!$M$1,'S20'!$M$1))</f>
        <v/>
      </c>
      <c r="AR29" s="40"/>
      <c r="AS29" s="39" t="str">
        <f t="shared" si="21"/>
        <v/>
      </c>
      <c r="AT29" s="39" t="str">
        <f t="shared" si="22"/>
        <v/>
      </c>
      <c r="AU29" s="40" t="str">
        <f t="shared" si="23"/>
        <v/>
      </c>
      <c r="AV29" s="40" t="str">
        <f>IF(AS29="","",CHOOSE(VLOOKUP($AL29,$N$1:$S$400,6,FALSE),AHS!$M$1,BHS!$M$1,CHS!$M$1,HMJHS!$M$1,KHS!$M$1,Kings!$M$1,MHS!$M$1,SWHS!$M$1,AMHS!$M$1,'S10'!$M$1,'S11'!$M$1,'S12'!$M$1,'S13'!$M$1,'S14'!$M$1,'S15'!$M$1,'S16'!$M$1,'S17'!$M$1,'S18'!$M$1,'S19'!$M$1,'S20'!$M$1))</f>
        <v/>
      </c>
    </row>
    <row r="30" spans="1:48" ht="12" customHeight="1" x14ac:dyDescent="0.25">
      <c r="A30" s="29">
        <f t="shared" si="24"/>
        <v>28</v>
      </c>
      <c r="B30" s="27" t="str">
        <f t="shared" si="8"/>
        <v/>
      </c>
      <c r="C30" s="27" t="str">
        <f t="shared" si="9"/>
        <v/>
      </c>
      <c r="D30" s="27" t="str">
        <f t="shared" si="10"/>
        <v/>
      </c>
      <c r="E30" s="27" t="str">
        <f>IF(B30="","",CHOOSE(VLOOKUP($A30,$F$1:$J$1600,5,FALSE),AHS!$M$1,BHS!$M$1,CHS!$M$1,HMJHS!$M$1,KHS!$M$1,Kings!$M$1,MHS!$M$1,SWHS!$M$1,AMHS!$M$1,'S10'!$M$1,'S11'!$M$1,'S12'!$M$1,'S13'!$M$1,'S14'!$M$1,'S15'!$M$1,'S16'!$M$1,'S17'!$M$1,'S18'!$M$1,'S19'!$M$1,'S20'!$M$1))</f>
        <v/>
      </c>
      <c r="F30" s="29" t="str">
        <f t="shared" si="6"/>
        <v/>
      </c>
      <c r="G30" s="33" t="str">
        <f t="shared" si="0"/>
        <v/>
      </c>
      <c r="H30" s="29" t="str">
        <f>IF(AHS!X$22="","",AHS!X$22)</f>
        <v/>
      </c>
      <c r="I30" s="29" t="str">
        <f>IF(AHS!X$22="","",AHS!Q$22)</f>
        <v/>
      </c>
      <c r="J30" s="29">
        <v>1</v>
      </c>
      <c r="K30" s="29" t="str">
        <f t="shared" ref="K30:N30" si="51">IF(O30="","",COUNTIF(O$1:O29,O30)+O30)</f>
        <v/>
      </c>
      <c r="L30" s="29" t="str">
        <f t="shared" si="51"/>
        <v/>
      </c>
      <c r="M30" s="29" t="str">
        <f t="shared" si="51"/>
        <v/>
      </c>
      <c r="N30" s="29" t="str">
        <f t="shared" si="51"/>
        <v/>
      </c>
      <c r="O30" s="29" t="str">
        <f t="shared" si="2"/>
        <v/>
      </c>
      <c r="P30" s="29" t="str">
        <f t="shared" si="3"/>
        <v/>
      </c>
      <c r="Q30" s="29" t="str">
        <f t="shared" si="4"/>
        <v/>
      </c>
      <c r="R30" s="29" t="str">
        <f t="shared" si="5"/>
        <v/>
      </c>
      <c r="S30" s="29">
        <v>2</v>
      </c>
      <c r="T30" s="29">
        <v>10</v>
      </c>
      <c r="U30" s="29" t="str">
        <f>IF(BHS!P$22="","",BHS!P$22)</f>
        <v/>
      </c>
      <c r="V30" s="29" t="str">
        <f>IF(BHS!P$22="","",BHS!I$22)</f>
        <v/>
      </c>
      <c r="W30" s="29" t="str">
        <f>IF(BHS!X$22="","",BHS!X$22)</f>
        <v/>
      </c>
      <c r="X30" s="29" t="str">
        <f>IF(BHS!X$22="","",BHS!Q$22)</f>
        <v/>
      </c>
      <c r="Y30" s="29" t="str">
        <f>IF(BHS!AF$22="","",BHS!AF$22)</f>
        <v/>
      </c>
      <c r="Z30" s="29" t="str">
        <f>IF(BHS!AF$22="","",BHS!Y$22)</f>
        <v/>
      </c>
      <c r="AA30" s="29" t="str">
        <f>IF(BHS!AN$22="","",BHS!AN$22)</f>
        <v/>
      </c>
      <c r="AB30" s="29" t="str">
        <f>IF(BHS!AN$22="","",BHS!AG$22)</f>
        <v/>
      </c>
      <c r="AC30" s="39" t="str">
        <f t="shared" si="12"/>
        <v/>
      </c>
      <c r="AD30" s="39" t="str">
        <f t="shared" si="13"/>
        <v/>
      </c>
      <c r="AE30" s="40" t="str">
        <f t="shared" si="14"/>
        <v/>
      </c>
      <c r="AF30" s="40" t="str">
        <f>IF(AC30="","",CHOOSE(VLOOKUP($AL30,$K$1:$S$400,9,FALSE),AHS!$M$1,BHS!$M$1,CHS!$M$1,HMJHS!$M$1,KHS!$M$1,Kings!$M$1,MHS!$M$1,SWHS!$M$1,AMHS!$M$1,'S10'!$M$1,'S11'!$M$1,'S12'!$M$1,'S13'!$M$1,'S14'!$M$1,'S15'!$M$1,'S16'!$M$1,'S17'!$M$1,'S18'!$M$1,'S19'!$M$1,'S20'!$M$1))</f>
        <v/>
      </c>
      <c r="AG30" s="40"/>
      <c r="AH30" s="39" t="str">
        <f t="shared" si="15"/>
        <v/>
      </c>
      <c r="AI30" s="39" t="str">
        <f t="shared" si="16"/>
        <v/>
      </c>
      <c r="AJ30" s="40" t="str">
        <f t="shared" si="17"/>
        <v/>
      </c>
      <c r="AK30" s="40" t="str">
        <f>IF(AH30="","",CHOOSE(VLOOKUP($AL30,$L$1:$S$400,8,FALSE),AHS!$M$1,BHS!$M$1,CHS!$M$1,HMJHS!$M$1,KHS!$M$1,Kings!$M$1,MHS!$M$1,SWHS!$M$1,AMHS!$M$1,'S10'!$M$1,'S11'!$M$1,'S12'!$M$1,'S13'!$M$1,'S14'!$M$1,'S15'!$M$1,'S16'!$M$1,'S17'!$M$1,'S18'!$M$1,'S19'!$M$1,'S20'!$M$1))</f>
        <v/>
      </c>
      <c r="AL30" s="40">
        <v>28</v>
      </c>
      <c r="AM30" s="40"/>
      <c r="AN30" s="39" t="str">
        <f t="shared" si="18"/>
        <v/>
      </c>
      <c r="AO30" s="39" t="str">
        <f t="shared" si="19"/>
        <v/>
      </c>
      <c r="AP30" s="40" t="str">
        <f t="shared" si="20"/>
        <v/>
      </c>
      <c r="AQ30" s="40" t="str">
        <f>IF(AN30="","",CHOOSE(VLOOKUP($AL30,$M$1:$S$400,7,FALSE),AHS!$M$1,BHS!$M$1,CHS!$M$1,HMJHS!$M$1,KHS!$M$1,Kings!$M$1,MHS!$M$1,SWHS!$M$1,AMHS!$M$1,'S10'!$M$1,'S11'!$M$1,'S12'!$M$1,'S13'!$M$1,'S14'!$M$1,'S15'!$M$1,'S16'!$M$1,'S17'!$M$1,'S18'!$M$1,'S19'!$M$1,'S20'!$M$1))</f>
        <v/>
      </c>
      <c r="AR30" s="40"/>
      <c r="AS30" s="39" t="str">
        <f t="shared" si="21"/>
        <v/>
      </c>
      <c r="AT30" s="39" t="str">
        <f t="shared" si="22"/>
        <v/>
      </c>
      <c r="AU30" s="40" t="str">
        <f t="shared" si="23"/>
        <v/>
      </c>
      <c r="AV30" s="40" t="str">
        <f>IF(AS30="","",CHOOSE(VLOOKUP($AL30,$N$1:$S$400,6,FALSE),AHS!$M$1,BHS!$M$1,CHS!$M$1,HMJHS!$M$1,KHS!$M$1,Kings!$M$1,MHS!$M$1,SWHS!$M$1,AMHS!$M$1,'S10'!$M$1,'S11'!$M$1,'S12'!$M$1,'S13'!$M$1,'S14'!$M$1,'S15'!$M$1,'S16'!$M$1,'S17'!$M$1,'S18'!$M$1,'S19'!$M$1,'S20'!$M$1))</f>
        <v/>
      </c>
    </row>
    <row r="31" spans="1:48" ht="12" customHeight="1" x14ac:dyDescent="0.25">
      <c r="A31" s="29">
        <f t="shared" si="24"/>
        <v>29</v>
      </c>
      <c r="B31" s="27" t="str">
        <f t="shared" si="8"/>
        <v/>
      </c>
      <c r="C31" s="27" t="str">
        <f t="shared" si="9"/>
        <v/>
      </c>
      <c r="D31" s="27" t="str">
        <f t="shared" si="10"/>
        <v/>
      </c>
      <c r="E31" s="27" t="str">
        <f>IF(B31="","",CHOOSE(VLOOKUP($A31,$F$1:$J$1600,5,FALSE),AHS!$M$1,BHS!$M$1,CHS!$M$1,HMJHS!$M$1,KHS!$M$1,Kings!$M$1,MHS!$M$1,SWHS!$M$1,AMHS!$M$1,'S10'!$M$1,'S11'!$M$1,'S12'!$M$1,'S13'!$M$1,'S14'!$M$1,'S15'!$M$1,'S16'!$M$1,'S17'!$M$1,'S18'!$M$1,'S19'!$M$1,'S20'!$M$1))</f>
        <v/>
      </c>
      <c r="F31" s="29" t="str">
        <f t="shared" si="6"/>
        <v/>
      </c>
      <c r="G31" s="33" t="str">
        <f t="shared" si="0"/>
        <v/>
      </c>
      <c r="H31" s="29" t="str">
        <f>IF(AHS!X$23="","",AHS!X$23)</f>
        <v/>
      </c>
      <c r="I31" s="29" t="str">
        <f>IF(AHS!X$23="","",AHS!Q$23)</f>
        <v/>
      </c>
      <c r="J31" s="29">
        <v>1</v>
      </c>
      <c r="K31" s="29" t="str">
        <f t="shared" ref="K31:N31" si="52">IF(O31="","",COUNTIF(O$1:O30,O31)+O31)</f>
        <v/>
      </c>
      <c r="L31" s="29" t="str">
        <f t="shared" si="52"/>
        <v/>
      </c>
      <c r="M31" s="29" t="str">
        <f t="shared" si="52"/>
        <v/>
      </c>
      <c r="N31" s="29" t="str">
        <f t="shared" si="52"/>
        <v/>
      </c>
      <c r="O31" s="29" t="str">
        <f t="shared" si="2"/>
        <v/>
      </c>
      <c r="P31" s="29" t="str">
        <f t="shared" si="3"/>
        <v/>
      </c>
      <c r="Q31" s="29" t="str">
        <f t="shared" si="4"/>
        <v/>
      </c>
      <c r="R31" s="29" t="str">
        <f t="shared" si="5"/>
        <v/>
      </c>
      <c r="S31" s="29">
        <v>2</v>
      </c>
      <c r="T31" s="29">
        <v>11</v>
      </c>
      <c r="U31" s="29" t="str">
        <f>IF(BHS!P$23="","",BHS!P$23)</f>
        <v/>
      </c>
      <c r="V31" s="29" t="str">
        <f>IF(BHS!P$23="","",BHS!I$23)</f>
        <v/>
      </c>
      <c r="W31" s="29" t="str">
        <f>IF(BHS!X$23="","",BHS!X$23)</f>
        <v/>
      </c>
      <c r="X31" s="29" t="str">
        <f>IF(BHS!X$23="","",BHS!Q$23)</f>
        <v/>
      </c>
      <c r="Y31" s="29" t="str">
        <f>IF(BHS!AF$23="","",BHS!AF$23)</f>
        <v/>
      </c>
      <c r="Z31" s="29" t="str">
        <f>IF(BHS!AF$23="","",BHS!Y$23)</f>
        <v/>
      </c>
      <c r="AA31" s="29" t="str">
        <f>IF(BHS!AN$23="","",BHS!AN$23)</f>
        <v/>
      </c>
      <c r="AB31" s="29" t="str">
        <f>IF(BHS!AN$23="","",BHS!AG$23)</f>
        <v/>
      </c>
      <c r="AC31" s="39" t="str">
        <f t="shared" si="12"/>
        <v/>
      </c>
      <c r="AD31" s="39" t="str">
        <f t="shared" si="13"/>
        <v/>
      </c>
      <c r="AE31" s="40" t="str">
        <f t="shared" si="14"/>
        <v/>
      </c>
      <c r="AF31" s="40" t="str">
        <f>IF(AC31="","",CHOOSE(VLOOKUP($AL31,$K$1:$S$400,9,FALSE),AHS!$M$1,BHS!$M$1,CHS!$M$1,HMJHS!$M$1,KHS!$M$1,Kings!$M$1,MHS!$M$1,SWHS!$M$1,AMHS!$M$1,'S10'!$M$1,'S11'!$M$1,'S12'!$M$1,'S13'!$M$1,'S14'!$M$1,'S15'!$M$1,'S16'!$M$1,'S17'!$M$1,'S18'!$M$1,'S19'!$M$1,'S20'!$M$1))</f>
        <v/>
      </c>
      <c r="AG31" s="40"/>
      <c r="AH31" s="39" t="str">
        <f t="shared" si="15"/>
        <v/>
      </c>
      <c r="AI31" s="39" t="str">
        <f t="shared" si="16"/>
        <v/>
      </c>
      <c r="AJ31" s="40" t="str">
        <f t="shared" si="17"/>
        <v/>
      </c>
      <c r="AK31" s="40" t="str">
        <f>IF(AH31="","",CHOOSE(VLOOKUP($AL31,$L$1:$S$400,8,FALSE),AHS!$M$1,BHS!$M$1,CHS!$M$1,HMJHS!$M$1,KHS!$M$1,Kings!$M$1,MHS!$M$1,SWHS!$M$1,AMHS!$M$1,'S10'!$M$1,'S11'!$M$1,'S12'!$M$1,'S13'!$M$1,'S14'!$M$1,'S15'!$M$1,'S16'!$M$1,'S17'!$M$1,'S18'!$M$1,'S19'!$M$1,'S20'!$M$1))</f>
        <v/>
      </c>
      <c r="AL31" s="40">
        <v>29</v>
      </c>
      <c r="AM31" s="40"/>
      <c r="AN31" s="39" t="str">
        <f t="shared" si="18"/>
        <v/>
      </c>
      <c r="AO31" s="39" t="str">
        <f t="shared" si="19"/>
        <v/>
      </c>
      <c r="AP31" s="40" t="str">
        <f t="shared" si="20"/>
        <v/>
      </c>
      <c r="AQ31" s="40" t="str">
        <f>IF(AN31="","",CHOOSE(VLOOKUP($AL31,$M$1:$S$400,7,FALSE),AHS!$M$1,BHS!$M$1,CHS!$M$1,HMJHS!$M$1,KHS!$M$1,Kings!$M$1,MHS!$M$1,SWHS!$M$1,AMHS!$M$1,'S10'!$M$1,'S11'!$M$1,'S12'!$M$1,'S13'!$M$1,'S14'!$M$1,'S15'!$M$1,'S16'!$M$1,'S17'!$M$1,'S18'!$M$1,'S19'!$M$1,'S20'!$M$1))</f>
        <v/>
      </c>
      <c r="AR31" s="40"/>
      <c r="AS31" s="39" t="str">
        <f t="shared" si="21"/>
        <v/>
      </c>
      <c r="AT31" s="39" t="str">
        <f t="shared" si="22"/>
        <v/>
      </c>
      <c r="AU31" s="40" t="str">
        <f t="shared" si="23"/>
        <v/>
      </c>
      <c r="AV31" s="40" t="str">
        <f>IF(AS31="","",CHOOSE(VLOOKUP($AL31,$N$1:$S$400,6,FALSE),AHS!$M$1,BHS!$M$1,CHS!$M$1,HMJHS!$M$1,KHS!$M$1,Kings!$M$1,MHS!$M$1,SWHS!$M$1,AMHS!$M$1,'S10'!$M$1,'S11'!$M$1,'S12'!$M$1,'S13'!$M$1,'S14'!$M$1,'S15'!$M$1,'S16'!$M$1,'S17'!$M$1,'S18'!$M$1,'S19'!$M$1,'S20'!$M$1))</f>
        <v/>
      </c>
    </row>
    <row r="32" spans="1:48" ht="12" customHeight="1" x14ac:dyDescent="0.25">
      <c r="A32" s="29">
        <f t="shared" si="24"/>
        <v>30</v>
      </c>
      <c r="B32" s="27" t="str">
        <f t="shared" si="8"/>
        <v/>
      </c>
      <c r="C32" s="27" t="str">
        <f t="shared" si="9"/>
        <v/>
      </c>
      <c r="D32" s="27" t="str">
        <f t="shared" si="10"/>
        <v/>
      </c>
      <c r="E32" s="27" t="str">
        <f>IF(B32="","",CHOOSE(VLOOKUP($A32,$F$1:$J$1600,5,FALSE),AHS!$M$1,BHS!$M$1,CHS!$M$1,HMJHS!$M$1,KHS!$M$1,Kings!$M$1,MHS!$M$1,SWHS!$M$1,AMHS!$M$1,'S10'!$M$1,'S11'!$M$1,'S12'!$M$1,'S13'!$M$1,'S14'!$M$1,'S15'!$M$1,'S16'!$M$1,'S17'!$M$1,'S18'!$M$1,'S19'!$M$1,'S20'!$M$1))</f>
        <v/>
      </c>
      <c r="F32" s="29" t="str">
        <f t="shared" si="6"/>
        <v/>
      </c>
      <c r="G32" s="33" t="str">
        <f t="shared" si="0"/>
        <v/>
      </c>
      <c r="H32" s="29" t="str">
        <f>IF(AHS!X$24="","",AHS!X$24)</f>
        <v/>
      </c>
      <c r="I32" s="29" t="str">
        <f>IF(AHS!X$24="","",AHS!Q$24)</f>
        <v/>
      </c>
      <c r="J32" s="29">
        <v>1</v>
      </c>
      <c r="K32" s="29" t="str">
        <f t="shared" ref="K32:N32" si="53">IF(O32="","",COUNTIF(O$1:O31,O32)+O32)</f>
        <v/>
      </c>
      <c r="L32" s="29" t="str">
        <f t="shared" si="53"/>
        <v/>
      </c>
      <c r="M32" s="29" t="str">
        <f t="shared" si="53"/>
        <v/>
      </c>
      <c r="N32" s="29" t="str">
        <f t="shared" si="53"/>
        <v/>
      </c>
      <c r="O32" s="29" t="str">
        <f t="shared" si="2"/>
        <v/>
      </c>
      <c r="P32" s="29" t="str">
        <f t="shared" si="3"/>
        <v/>
      </c>
      <c r="Q32" s="29" t="str">
        <f t="shared" si="4"/>
        <v/>
      </c>
      <c r="R32" s="29" t="str">
        <f t="shared" si="5"/>
        <v/>
      </c>
      <c r="S32" s="29">
        <v>2</v>
      </c>
      <c r="T32" s="29">
        <v>12</v>
      </c>
      <c r="U32" s="29" t="str">
        <f>IF(BHS!P$24="","",BHS!P$24)</f>
        <v/>
      </c>
      <c r="V32" s="29" t="str">
        <f>IF(BHS!P$24="","",BHS!I$24)</f>
        <v/>
      </c>
      <c r="W32" s="29" t="str">
        <f>IF(BHS!X$24="","",BHS!X$24)</f>
        <v/>
      </c>
      <c r="X32" s="29" t="str">
        <f>IF(BHS!X$24="","",BHS!Q$24)</f>
        <v/>
      </c>
      <c r="Y32" s="29" t="str">
        <f>IF(BHS!AF$24="","",BHS!AF$24)</f>
        <v/>
      </c>
      <c r="Z32" s="29" t="str">
        <f>IF(BHS!AF$24="","",BHS!Y$24)</f>
        <v/>
      </c>
      <c r="AA32" s="29" t="str">
        <f>IF(BHS!AN$24="","",BHS!AN$24)</f>
        <v/>
      </c>
      <c r="AB32" s="29" t="str">
        <f>IF(BHS!AN$24="","",BHS!AG$24)</f>
        <v/>
      </c>
      <c r="AC32" s="39" t="str">
        <f t="shared" si="12"/>
        <v/>
      </c>
      <c r="AD32" s="39" t="str">
        <f t="shared" si="13"/>
        <v/>
      </c>
      <c r="AE32" s="40" t="str">
        <f t="shared" si="14"/>
        <v/>
      </c>
      <c r="AF32" s="40" t="str">
        <f>IF(AC32="","",CHOOSE(VLOOKUP($AL32,$K$1:$S$400,9,FALSE),AHS!$M$1,BHS!$M$1,CHS!$M$1,HMJHS!$M$1,KHS!$M$1,Kings!$M$1,MHS!$M$1,SWHS!$M$1,AMHS!$M$1,'S10'!$M$1,'S11'!$M$1,'S12'!$M$1,'S13'!$M$1,'S14'!$M$1,'S15'!$M$1,'S16'!$M$1,'S17'!$M$1,'S18'!$M$1,'S19'!$M$1,'S20'!$M$1))</f>
        <v/>
      </c>
      <c r="AG32" s="40"/>
      <c r="AH32" s="39" t="str">
        <f t="shared" si="15"/>
        <v/>
      </c>
      <c r="AI32" s="39" t="str">
        <f t="shared" si="16"/>
        <v/>
      </c>
      <c r="AJ32" s="40" t="str">
        <f t="shared" si="17"/>
        <v/>
      </c>
      <c r="AK32" s="40" t="str">
        <f>IF(AH32="","",CHOOSE(VLOOKUP($AL32,$L$1:$S$400,8,FALSE),AHS!$M$1,BHS!$M$1,CHS!$M$1,HMJHS!$M$1,KHS!$M$1,Kings!$M$1,MHS!$M$1,SWHS!$M$1,AMHS!$M$1,'S10'!$M$1,'S11'!$M$1,'S12'!$M$1,'S13'!$M$1,'S14'!$M$1,'S15'!$M$1,'S16'!$M$1,'S17'!$M$1,'S18'!$M$1,'S19'!$M$1,'S20'!$M$1))</f>
        <v/>
      </c>
      <c r="AL32" s="40">
        <v>30</v>
      </c>
      <c r="AM32" s="40"/>
      <c r="AN32" s="39" t="str">
        <f t="shared" si="18"/>
        <v/>
      </c>
      <c r="AO32" s="39" t="str">
        <f t="shared" si="19"/>
        <v/>
      </c>
      <c r="AP32" s="40" t="str">
        <f t="shared" si="20"/>
        <v/>
      </c>
      <c r="AQ32" s="40" t="str">
        <f>IF(AN32="","",CHOOSE(VLOOKUP($AL32,$M$1:$S$400,7,FALSE),AHS!$M$1,BHS!$M$1,CHS!$M$1,HMJHS!$M$1,KHS!$M$1,Kings!$M$1,MHS!$M$1,SWHS!$M$1,AMHS!$M$1,'S10'!$M$1,'S11'!$M$1,'S12'!$M$1,'S13'!$M$1,'S14'!$M$1,'S15'!$M$1,'S16'!$M$1,'S17'!$M$1,'S18'!$M$1,'S19'!$M$1,'S20'!$M$1))</f>
        <v/>
      </c>
      <c r="AR32" s="40"/>
      <c r="AS32" s="39" t="str">
        <f t="shared" si="21"/>
        <v/>
      </c>
      <c r="AT32" s="39" t="str">
        <f t="shared" si="22"/>
        <v/>
      </c>
      <c r="AU32" s="40" t="str">
        <f t="shared" si="23"/>
        <v/>
      </c>
      <c r="AV32" s="40" t="str">
        <f>IF(AS32="","",CHOOSE(VLOOKUP($AL32,$N$1:$S$400,6,FALSE),AHS!$M$1,BHS!$M$1,CHS!$M$1,HMJHS!$M$1,KHS!$M$1,Kings!$M$1,MHS!$M$1,SWHS!$M$1,AMHS!$M$1,'S10'!$M$1,'S11'!$M$1,'S12'!$M$1,'S13'!$M$1,'S14'!$M$1,'S15'!$M$1,'S16'!$M$1,'S17'!$M$1,'S18'!$M$1,'S19'!$M$1,'S20'!$M$1))</f>
        <v/>
      </c>
    </row>
    <row r="33" spans="1:48" ht="12" customHeight="1" x14ac:dyDescent="0.25">
      <c r="A33" s="29">
        <f t="shared" si="24"/>
        <v>31</v>
      </c>
      <c r="B33" s="27" t="str">
        <f t="shared" si="8"/>
        <v/>
      </c>
      <c r="C33" s="27" t="str">
        <f t="shared" si="9"/>
        <v/>
      </c>
      <c r="D33" s="27" t="str">
        <f t="shared" si="10"/>
        <v/>
      </c>
      <c r="E33" s="27" t="str">
        <f>IF(B33="","",CHOOSE(VLOOKUP($A33,$F$1:$J$1600,5,FALSE),AHS!$M$1,BHS!$M$1,CHS!$M$1,HMJHS!$M$1,KHS!$M$1,Kings!$M$1,MHS!$M$1,SWHS!$M$1,AMHS!$M$1,'S10'!$M$1,'S11'!$M$1,'S12'!$M$1,'S13'!$M$1,'S14'!$M$1,'S15'!$M$1,'S16'!$M$1,'S17'!$M$1,'S18'!$M$1,'S19'!$M$1,'S20'!$M$1))</f>
        <v/>
      </c>
      <c r="F33" s="29" t="str">
        <f t="shared" si="6"/>
        <v/>
      </c>
      <c r="G33" s="33" t="str">
        <f t="shared" si="0"/>
        <v/>
      </c>
      <c r="H33" s="29" t="str">
        <f>IF(AHS!X$25="","",AHS!X$25)</f>
        <v/>
      </c>
      <c r="I33" s="29" t="str">
        <f>IF(AHS!X$25="","",AHS!Q$25)</f>
        <v/>
      </c>
      <c r="J33" s="29">
        <v>1</v>
      </c>
      <c r="K33" s="29" t="str">
        <f t="shared" ref="K33:N33" si="54">IF(O33="","",COUNTIF(O$1:O32,O33)+O33)</f>
        <v/>
      </c>
      <c r="L33" s="29" t="str">
        <f t="shared" si="54"/>
        <v/>
      </c>
      <c r="M33" s="29" t="str">
        <f t="shared" si="54"/>
        <v/>
      </c>
      <c r="N33" s="29" t="str">
        <f t="shared" si="54"/>
        <v/>
      </c>
      <c r="O33" s="29" t="str">
        <f t="shared" si="2"/>
        <v/>
      </c>
      <c r="P33" s="29" t="str">
        <f t="shared" si="3"/>
        <v/>
      </c>
      <c r="Q33" s="29" t="str">
        <f t="shared" si="4"/>
        <v/>
      </c>
      <c r="R33" s="29" t="str">
        <f t="shared" si="5"/>
        <v/>
      </c>
      <c r="S33" s="29">
        <v>2</v>
      </c>
      <c r="T33" s="29">
        <v>13</v>
      </c>
      <c r="U33" s="29" t="str">
        <f>IF(BHS!P$25="","",BHS!P$25)</f>
        <v/>
      </c>
      <c r="V33" s="29" t="str">
        <f>IF(BHS!P$25="","",BHS!I$25)</f>
        <v/>
      </c>
      <c r="W33" s="29" t="str">
        <f>IF(BHS!X$25="","",BHS!X$25)</f>
        <v/>
      </c>
      <c r="X33" s="29" t="str">
        <f>IF(BHS!X$25="","",BHS!Q$25)</f>
        <v/>
      </c>
      <c r="Y33" s="29" t="str">
        <f>IF(BHS!AF$25="","",BHS!AF$25)</f>
        <v/>
      </c>
      <c r="Z33" s="29" t="str">
        <f>IF(BHS!AF$25="","",BHS!Y$25)</f>
        <v/>
      </c>
      <c r="AA33" s="29" t="str">
        <f>IF(BHS!AN$25="","",BHS!AN$25)</f>
        <v/>
      </c>
      <c r="AB33" s="29" t="str">
        <f>IF(BHS!AN$25="","",BHS!AG$25)</f>
        <v/>
      </c>
      <c r="AC33" s="39" t="str">
        <f t="shared" si="12"/>
        <v/>
      </c>
      <c r="AD33" s="39" t="str">
        <f t="shared" si="13"/>
        <v/>
      </c>
      <c r="AE33" s="40" t="str">
        <f t="shared" si="14"/>
        <v/>
      </c>
      <c r="AF33" s="40" t="str">
        <f>IF(AC33="","",CHOOSE(VLOOKUP($AL33,$K$1:$S$400,9,FALSE),AHS!$M$1,BHS!$M$1,CHS!$M$1,HMJHS!$M$1,KHS!$M$1,Kings!$M$1,MHS!$M$1,SWHS!$M$1,AMHS!$M$1,'S10'!$M$1,'S11'!$M$1,'S12'!$M$1,'S13'!$M$1,'S14'!$M$1,'S15'!$M$1,'S16'!$M$1,'S17'!$M$1,'S18'!$M$1,'S19'!$M$1,'S20'!$M$1))</f>
        <v/>
      </c>
      <c r="AG33" s="40"/>
      <c r="AH33" s="39" t="str">
        <f t="shared" si="15"/>
        <v/>
      </c>
      <c r="AI33" s="39" t="str">
        <f t="shared" si="16"/>
        <v/>
      </c>
      <c r="AJ33" s="40" t="str">
        <f t="shared" si="17"/>
        <v/>
      </c>
      <c r="AK33" s="40" t="str">
        <f>IF(AH33="","",CHOOSE(VLOOKUP($AL33,$L$1:$S$400,8,FALSE),AHS!$M$1,BHS!$M$1,CHS!$M$1,HMJHS!$M$1,KHS!$M$1,Kings!$M$1,MHS!$M$1,SWHS!$M$1,AMHS!$M$1,'S10'!$M$1,'S11'!$M$1,'S12'!$M$1,'S13'!$M$1,'S14'!$M$1,'S15'!$M$1,'S16'!$M$1,'S17'!$M$1,'S18'!$M$1,'S19'!$M$1,'S20'!$M$1))</f>
        <v/>
      </c>
      <c r="AL33" s="38">
        <v>31</v>
      </c>
      <c r="AM33" s="40"/>
      <c r="AN33" s="39" t="str">
        <f t="shared" si="18"/>
        <v/>
      </c>
      <c r="AO33" s="39" t="str">
        <f t="shared" si="19"/>
        <v/>
      </c>
      <c r="AP33" s="40" t="str">
        <f t="shared" si="20"/>
        <v/>
      </c>
      <c r="AQ33" s="40" t="str">
        <f>IF(AN33="","",CHOOSE(VLOOKUP($AL33,$M$1:$S$400,7,FALSE),AHS!$M$1,BHS!$M$1,CHS!$M$1,HMJHS!$M$1,KHS!$M$1,Kings!$M$1,MHS!$M$1,SWHS!$M$1,AMHS!$M$1,'S10'!$M$1,'S11'!$M$1,'S12'!$M$1,'S13'!$M$1,'S14'!$M$1,'S15'!$M$1,'S16'!$M$1,'S17'!$M$1,'S18'!$M$1,'S19'!$M$1,'S20'!$M$1))</f>
        <v/>
      </c>
      <c r="AR33" s="40"/>
      <c r="AS33" s="39" t="str">
        <f t="shared" si="21"/>
        <v/>
      </c>
      <c r="AT33" s="39" t="str">
        <f t="shared" si="22"/>
        <v/>
      </c>
      <c r="AU33" s="40" t="str">
        <f t="shared" si="23"/>
        <v/>
      </c>
      <c r="AV33" s="40" t="str">
        <f>IF(AS33="","",CHOOSE(VLOOKUP($AL33,$N$1:$S$400,6,FALSE),AHS!$M$1,BHS!$M$1,CHS!$M$1,HMJHS!$M$1,KHS!$M$1,Kings!$M$1,MHS!$M$1,SWHS!$M$1,AMHS!$M$1,'S10'!$M$1,'S11'!$M$1,'S12'!$M$1,'S13'!$M$1,'S14'!$M$1,'S15'!$M$1,'S16'!$M$1,'S17'!$M$1,'S18'!$M$1,'S19'!$M$1,'S20'!$M$1))</f>
        <v/>
      </c>
    </row>
    <row r="34" spans="1:48" ht="12" customHeight="1" x14ac:dyDescent="0.25">
      <c r="A34" s="29">
        <f t="shared" si="24"/>
        <v>32</v>
      </c>
      <c r="B34" s="27" t="str">
        <f t="shared" si="8"/>
        <v/>
      </c>
      <c r="C34" s="27" t="str">
        <f t="shared" si="9"/>
        <v/>
      </c>
      <c r="D34" s="27" t="str">
        <f t="shared" si="10"/>
        <v/>
      </c>
      <c r="E34" s="27" t="str">
        <f>IF(B34="","",CHOOSE(VLOOKUP($A34,$F$1:$J$1600,5,FALSE),AHS!$M$1,BHS!$M$1,CHS!$M$1,HMJHS!$M$1,KHS!$M$1,Kings!$M$1,MHS!$M$1,SWHS!$M$1,AMHS!$M$1,'S10'!$M$1,'S11'!$M$1,'S12'!$M$1,'S13'!$M$1,'S14'!$M$1,'S15'!$M$1,'S16'!$M$1,'S17'!$M$1,'S18'!$M$1,'S19'!$M$1,'S20'!$M$1))</f>
        <v/>
      </c>
      <c r="F34" s="29" t="str">
        <f t="shared" si="6"/>
        <v/>
      </c>
      <c r="G34" s="33" t="str">
        <f t="shared" si="0"/>
        <v/>
      </c>
      <c r="H34" s="29" t="str">
        <f>IF(AHS!X$26="","",AHS!X$26)</f>
        <v/>
      </c>
      <c r="I34" s="29" t="str">
        <f>IF(AHS!X$26="","",AHS!Q$26)</f>
        <v/>
      </c>
      <c r="J34" s="29">
        <v>1</v>
      </c>
      <c r="K34" s="29" t="str">
        <f t="shared" ref="K34:N34" si="55">IF(O34="","",COUNTIF(O$1:O33,O34)+O34)</f>
        <v/>
      </c>
      <c r="L34" s="29" t="str">
        <f t="shared" si="55"/>
        <v/>
      </c>
      <c r="M34" s="29" t="str">
        <f t="shared" si="55"/>
        <v/>
      </c>
      <c r="N34" s="29" t="str">
        <f t="shared" si="55"/>
        <v/>
      </c>
      <c r="O34" s="29" t="str">
        <f t="shared" si="2"/>
        <v/>
      </c>
      <c r="P34" s="29" t="str">
        <f t="shared" si="3"/>
        <v/>
      </c>
      <c r="Q34" s="29" t="str">
        <f t="shared" si="4"/>
        <v/>
      </c>
      <c r="R34" s="29" t="str">
        <f t="shared" si="5"/>
        <v/>
      </c>
      <c r="S34" s="29">
        <v>2</v>
      </c>
      <c r="T34" s="29">
        <v>14</v>
      </c>
      <c r="U34" s="29" t="str">
        <f>IF(BHS!P$26="","",BHS!P$26)</f>
        <v/>
      </c>
      <c r="V34" s="29" t="str">
        <f>IF(BHS!P$26="","",BHS!I$26)</f>
        <v/>
      </c>
      <c r="W34" s="29" t="str">
        <f>IF(BHS!X$26="","",BHS!X$26)</f>
        <v/>
      </c>
      <c r="X34" s="29" t="str">
        <f>IF(BHS!X$26="","",BHS!Q$26)</f>
        <v/>
      </c>
      <c r="Y34" s="29" t="str">
        <f>IF(BHS!AF$26="","",BHS!AF$26)</f>
        <v/>
      </c>
      <c r="Z34" s="29" t="str">
        <f>IF(BHS!AF$26="","",BHS!Y$26)</f>
        <v/>
      </c>
      <c r="AA34" s="29" t="str">
        <f>IF(BHS!AN$26="","",BHS!AN$26)</f>
        <v/>
      </c>
      <c r="AB34" s="29" t="str">
        <f>IF(BHS!AN$26="","",BHS!AG$26)</f>
        <v/>
      </c>
      <c r="AC34" s="39" t="str">
        <f t="shared" si="12"/>
        <v/>
      </c>
      <c r="AD34" s="39" t="str">
        <f t="shared" si="13"/>
        <v/>
      </c>
      <c r="AE34" s="40" t="str">
        <f t="shared" si="14"/>
        <v/>
      </c>
      <c r="AF34" s="40" t="str">
        <f>IF(AC34="","",CHOOSE(VLOOKUP($AL34,$K$1:$S$400,9,FALSE),AHS!$M$1,BHS!$M$1,CHS!$M$1,HMJHS!$M$1,KHS!$M$1,Kings!$M$1,MHS!$M$1,SWHS!$M$1,AMHS!$M$1,'S10'!$M$1,'S11'!$M$1,'S12'!$M$1,'S13'!$M$1,'S14'!$M$1,'S15'!$M$1,'S16'!$M$1,'S17'!$M$1,'S18'!$M$1,'S19'!$M$1,'S20'!$M$1))</f>
        <v/>
      </c>
      <c r="AG34" s="40"/>
      <c r="AH34" s="39" t="str">
        <f t="shared" si="15"/>
        <v/>
      </c>
      <c r="AI34" s="39" t="str">
        <f t="shared" si="16"/>
        <v/>
      </c>
      <c r="AJ34" s="40" t="str">
        <f t="shared" si="17"/>
        <v/>
      </c>
      <c r="AK34" s="40" t="str">
        <f>IF(AH34="","",CHOOSE(VLOOKUP($AL34,$L$1:$S$400,8,FALSE),AHS!$M$1,BHS!$M$1,CHS!$M$1,HMJHS!$M$1,KHS!$M$1,Kings!$M$1,MHS!$M$1,SWHS!$M$1,AMHS!$M$1,'S10'!$M$1,'S11'!$M$1,'S12'!$M$1,'S13'!$M$1,'S14'!$M$1,'S15'!$M$1,'S16'!$M$1,'S17'!$M$1,'S18'!$M$1,'S19'!$M$1,'S20'!$M$1))</f>
        <v/>
      </c>
      <c r="AL34" s="40">
        <v>32</v>
      </c>
      <c r="AM34" s="40"/>
      <c r="AN34" s="39" t="str">
        <f t="shared" si="18"/>
        <v/>
      </c>
      <c r="AO34" s="39" t="str">
        <f t="shared" si="19"/>
        <v/>
      </c>
      <c r="AP34" s="40" t="str">
        <f t="shared" si="20"/>
        <v/>
      </c>
      <c r="AQ34" s="40" t="str">
        <f>IF(AN34="","",CHOOSE(VLOOKUP($AL34,$M$1:$S$400,7,FALSE),AHS!$M$1,BHS!$M$1,CHS!$M$1,HMJHS!$M$1,KHS!$M$1,Kings!$M$1,MHS!$M$1,SWHS!$M$1,AMHS!$M$1,'S10'!$M$1,'S11'!$M$1,'S12'!$M$1,'S13'!$M$1,'S14'!$M$1,'S15'!$M$1,'S16'!$M$1,'S17'!$M$1,'S18'!$M$1,'S19'!$M$1,'S20'!$M$1))</f>
        <v/>
      </c>
      <c r="AR34" s="40"/>
      <c r="AS34" s="39" t="str">
        <f t="shared" si="21"/>
        <v/>
      </c>
      <c r="AT34" s="39" t="str">
        <f t="shared" si="22"/>
        <v/>
      </c>
      <c r="AU34" s="40" t="str">
        <f t="shared" si="23"/>
        <v/>
      </c>
      <c r="AV34" s="40" t="str">
        <f>IF(AS34="","",CHOOSE(VLOOKUP($AL34,$N$1:$S$400,6,FALSE),AHS!$M$1,BHS!$M$1,CHS!$M$1,HMJHS!$M$1,KHS!$M$1,Kings!$M$1,MHS!$M$1,SWHS!$M$1,AMHS!$M$1,'S10'!$M$1,'S11'!$M$1,'S12'!$M$1,'S13'!$M$1,'S14'!$M$1,'S15'!$M$1,'S16'!$M$1,'S17'!$M$1,'S18'!$M$1,'S19'!$M$1,'S20'!$M$1))</f>
        <v/>
      </c>
    </row>
    <row r="35" spans="1:48" ht="12" customHeight="1" x14ac:dyDescent="0.25">
      <c r="A35" s="29">
        <f t="shared" si="24"/>
        <v>33</v>
      </c>
      <c r="B35" s="27" t="str">
        <f t="shared" si="8"/>
        <v/>
      </c>
      <c r="C35" s="27" t="str">
        <f t="shared" si="9"/>
        <v/>
      </c>
      <c r="D35" s="27" t="str">
        <f t="shared" si="10"/>
        <v/>
      </c>
      <c r="E35" s="27" t="str">
        <f>IF(B35="","",CHOOSE(VLOOKUP($A35,$F$1:$J$1600,5,FALSE),AHS!$M$1,BHS!$M$1,CHS!$M$1,HMJHS!$M$1,KHS!$M$1,Kings!$M$1,MHS!$M$1,SWHS!$M$1,AMHS!$M$1,'S10'!$M$1,'S11'!$M$1,'S12'!$M$1,'S13'!$M$1,'S14'!$M$1,'S15'!$M$1,'S16'!$M$1,'S17'!$M$1,'S18'!$M$1,'S19'!$M$1,'S20'!$M$1))</f>
        <v/>
      </c>
      <c r="F35" s="29" t="str">
        <f t="shared" si="6"/>
        <v/>
      </c>
      <c r="G35" s="33" t="str">
        <f t="shared" si="0"/>
        <v/>
      </c>
      <c r="H35" s="29" t="str">
        <f>IF(AHS!X$27="","",AHS!X$27)</f>
        <v/>
      </c>
      <c r="I35" s="29" t="str">
        <f>IF(AHS!X$27="","",AHS!Q$27)</f>
        <v/>
      </c>
      <c r="J35" s="29">
        <v>1</v>
      </c>
      <c r="K35" s="29" t="str">
        <f t="shared" ref="K35:N35" si="56">IF(O35="","",COUNTIF(O$1:O34,O35)+O35)</f>
        <v/>
      </c>
      <c r="L35" s="29" t="str">
        <f t="shared" si="56"/>
        <v/>
      </c>
      <c r="M35" s="29" t="str">
        <f t="shared" si="56"/>
        <v/>
      </c>
      <c r="N35" s="29" t="str">
        <f t="shared" si="56"/>
        <v/>
      </c>
      <c r="O35" s="29" t="str">
        <f t="shared" si="2"/>
        <v/>
      </c>
      <c r="P35" s="29" t="str">
        <f t="shared" si="3"/>
        <v/>
      </c>
      <c r="Q35" s="29" t="str">
        <f t="shared" si="4"/>
        <v/>
      </c>
      <c r="R35" s="29" t="str">
        <f t="shared" si="5"/>
        <v/>
      </c>
      <c r="S35" s="29">
        <v>2</v>
      </c>
      <c r="T35" s="29">
        <v>15</v>
      </c>
      <c r="U35" s="29" t="str">
        <f>IF(BHS!P$27="","",BHS!P$27)</f>
        <v/>
      </c>
      <c r="V35" s="29" t="str">
        <f>IF(BHS!P$27="","",BHS!I$27)</f>
        <v/>
      </c>
      <c r="W35" s="29" t="str">
        <f>IF(BHS!X$27="","",BHS!X$27)</f>
        <v/>
      </c>
      <c r="X35" s="29" t="str">
        <f>IF(BHS!X$27="","",BHS!Q$27)</f>
        <v/>
      </c>
      <c r="Y35" s="29" t="str">
        <f>IF(BHS!AF$27="","",BHS!AF$27)</f>
        <v/>
      </c>
      <c r="Z35" s="29" t="str">
        <f>IF(BHS!AF$27="","",BHS!Y$27)</f>
        <v/>
      </c>
      <c r="AA35" s="29" t="str">
        <f>IF(BHS!AN$27="","",BHS!AN$27)</f>
        <v/>
      </c>
      <c r="AB35" s="29" t="str">
        <f>IF(BHS!AN$27="","",BHS!AG$27)</f>
        <v/>
      </c>
      <c r="AC35" s="39" t="str">
        <f t="shared" si="12"/>
        <v/>
      </c>
      <c r="AD35" s="39" t="str">
        <f t="shared" si="13"/>
        <v/>
      </c>
      <c r="AE35" s="40" t="str">
        <f t="shared" si="14"/>
        <v/>
      </c>
      <c r="AF35" s="40" t="str">
        <f>IF(AC35="","",CHOOSE(VLOOKUP($AL35,$K$1:$S$400,9,FALSE),AHS!$M$1,BHS!$M$1,CHS!$M$1,HMJHS!$M$1,KHS!$M$1,Kings!$M$1,MHS!$M$1,SWHS!$M$1,AMHS!$M$1,'S10'!$M$1,'S11'!$M$1,'S12'!$M$1,'S13'!$M$1,'S14'!$M$1,'S15'!$M$1,'S16'!$M$1,'S17'!$M$1,'S18'!$M$1,'S19'!$M$1,'S20'!$M$1))</f>
        <v/>
      </c>
      <c r="AG35" s="40"/>
      <c r="AH35" s="39" t="str">
        <f t="shared" si="15"/>
        <v/>
      </c>
      <c r="AI35" s="39" t="str">
        <f t="shared" si="16"/>
        <v/>
      </c>
      <c r="AJ35" s="40" t="str">
        <f t="shared" si="17"/>
        <v/>
      </c>
      <c r="AK35" s="40" t="str">
        <f>IF(AH35="","",CHOOSE(VLOOKUP($AL35,$L$1:$S$400,8,FALSE),AHS!$M$1,BHS!$M$1,CHS!$M$1,HMJHS!$M$1,KHS!$M$1,Kings!$M$1,MHS!$M$1,SWHS!$M$1,AMHS!$M$1,'S10'!$M$1,'S11'!$M$1,'S12'!$M$1,'S13'!$M$1,'S14'!$M$1,'S15'!$M$1,'S16'!$M$1,'S17'!$M$1,'S18'!$M$1,'S19'!$M$1,'S20'!$M$1))</f>
        <v/>
      </c>
      <c r="AL35" s="40">
        <v>33</v>
      </c>
      <c r="AM35" s="40"/>
      <c r="AN35" s="39" t="str">
        <f t="shared" si="18"/>
        <v/>
      </c>
      <c r="AO35" s="39" t="str">
        <f t="shared" si="19"/>
        <v/>
      </c>
      <c r="AP35" s="40" t="str">
        <f t="shared" si="20"/>
        <v/>
      </c>
      <c r="AQ35" s="40" t="str">
        <f>IF(AN35="","",CHOOSE(VLOOKUP($AL35,$M$1:$S$400,7,FALSE),AHS!$M$1,BHS!$M$1,CHS!$M$1,HMJHS!$M$1,KHS!$M$1,Kings!$M$1,MHS!$M$1,SWHS!$M$1,AMHS!$M$1,'S10'!$M$1,'S11'!$M$1,'S12'!$M$1,'S13'!$M$1,'S14'!$M$1,'S15'!$M$1,'S16'!$M$1,'S17'!$M$1,'S18'!$M$1,'S19'!$M$1,'S20'!$M$1))</f>
        <v/>
      </c>
      <c r="AR35" s="40"/>
      <c r="AS35" s="39" t="str">
        <f t="shared" si="21"/>
        <v/>
      </c>
      <c r="AT35" s="39" t="str">
        <f t="shared" si="22"/>
        <v/>
      </c>
      <c r="AU35" s="40" t="str">
        <f t="shared" si="23"/>
        <v/>
      </c>
      <c r="AV35" s="40" t="str">
        <f>IF(AS35="","",CHOOSE(VLOOKUP($AL35,$N$1:$S$400,6,FALSE),AHS!$M$1,BHS!$M$1,CHS!$M$1,HMJHS!$M$1,KHS!$M$1,Kings!$M$1,MHS!$M$1,SWHS!$M$1,AMHS!$M$1,'S10'!$M$1,'S11'!$M$1,'S12'!$M$1,'S13'!$M$1,'S14'!$M$1,'S15'!$M$1,'S16'!$M$1,'S17'!$M$1,'S18'!$M$1,'S19'!$M$1,'S20'!$M$1))</f>
        <v/>
      </c>
    </row>
    <row r="36" spans="1:48" ht="12" customHeight="1" x14ac:dyDescent="0.25">
      <c r="A36" s="29">
        <f t="shared" si="24"/>
        <v>34</v>
      </c>
      <c r="B36" s="27" t="str">
        <f t="shared" si="8"/>
        <v/>
      </c>
      <c r="C36" s="27" t="str">
        <f t="shared" si="9"/>
        <v/>
      </c>
      <c r="D36" s="27" t="str">
        <f t="shared" si="10"/>
        <v/>
      </c>
      <c r="E36" s="27" t="str">
        <f>IF(B36="","",CHOOSE(VLOOKUP($A36,$F$1:$J$1600,5,FALSE),AHS!$M$1,BHS!$M$1,CHS!$M$1,HMJHS!$M$1,KHS!$M$1,Kings!$M$1,MHS!$M$1,SWHS!$M$1,AMHS!$M$1,'S10'!$M$1,'S11'!$M$1,'S12'!$M$1,'S13'!$M$1,'S14'!$M$1,'S15'!$M$1,'S16'!$M$1,'S17'!$M$1,'S18'!$M$1,'S19'!$M$1,'S20'!$M$1))</f>
        <v/>
      </c>
      <c r="F36" s="29" t="str">
        <f t="shared" si="6"/>
        <v/>
      </c>
      <c r="G36" s="33" t="str">
        <f t="shared" si="0"/>
        <v/>
      </c>
      <c r="H36" s="29" t="str">
        <f>IF(AHS!X$28="","",AHS!X$28)</f>
        <v/>
      </c>
      <c r="I36" s="29" t="str">
        <f>IF(AHS!X$28="","",AHS!Q$28)</f>
        <v/>
      </c>
      <c r="J36" s="29">
        <v>1</v>
      </c>
      <c r="K36" s="29" t="str">
        <f t="shared" ref="K36:N36" si="57">IF(O36="","",COUNTIF(O$1:O35,O36)+O36)</f>
        <v/>
      </c>
      <c r="L36" s="29" t="str">
        <f t="shared" si="57"/>
        <v/>
      </c>
      <c r="M36" s="29" t="str">
        <f t="shared" si="57"/>
        <v/>
      </c>
      <c r="N36" s="29" t="str">
        <f t="shared" si="57"/>
        <v/>
      </c>
      <c r="O36" s="29" t="str">
        <f t="shared" si="2"/>
        <v/>
      </c>
      <c r="P36" s="29" t="str">
        <f t="shared" si="3"/>
        <v/>
      </c>
      <c r="Q36" s="29" t="str">
        <f t="shared" si="4"/>
        <v/>
      </c>
      <c r="R36" s="29" t="str">
        <f t="shared" si="5"/>
        <v/>
      </c>
      <c r="S36" s="29">
        <v>2</v>
      </c>
      <c r="T36" s="29">
        <v>16</v>
      </c>
      <c r="U36" s="29" t="str">
        <f>IF(BHS!P$28="","",BHS!P$28)</f>
        <v/>
      </c>
      <c r="V36" s="29" t="str">
        <f>IF(BHS!P$28="","",BHS!I$28)</f>
        <v/>
      </c>
      <c r="W36" s="29" t="str">
        <f>IF(BHS!X$28="","",BHS!X$28)</f>
        <v/>
      </c>
      <c r="X36" s="29" t="str">
        <f>IF(BHS!X$28="","",BHS!Q$28)</f>
        <v/>
      </c>
      <c r="Y36" s="29" t="str">
        <f>IF(BHS!AF$28="","",BHS!AF$28)</f>
        <v/>
      </c>
      <c r="Z36" s="29" t="str">
        <f>IF(BHS!AF$28="","",BHS!Y$28)</f>
        <v/>
      </c>
      <c r="AA36" s="29" t="str">
        <f>IF(BHS!AN$28="","",BHS!AN$28)</f>
        <v/>
      </c>
      <c r="AB36" s="29" t="str">
        <f>IF(BHS!AN$28="","",BHS!AG$28)</f>
        <v/>
      </c>
      <c r="AC36" s="39" t="str">
        <f t="shared" si="12"/>
        <v/>
      </c>
      <c r="AD36" s="39" t="str">
        <f t="shared" si="13"/>
        <v/>
      </c>
      <c r="AE36" s="40" t="str">
        <f t="shared" si="14"/>
        <v/>
      </c>
      <c r="AF36" s="40" t="str">
        <f>IF(AC36="","",CHOOSE(VLOOKUP($AL36,$K$1:$S$400,9,FALSE),AHS!$M$1,BHS!$M$1,CHS!$M$1,HMJHS!$M$1,KHS!$M$1,Kings!$M$1,MHS!$M$1,SWHS!$M$1,AMHS!$M$1,'S10'!$M$1,'S11'!$M$1,'S12'!$M$1,'S13'!$M$1,'S14'!$M$1,'S15'!$M$1,'S16'!$M$1,'S17'!$M$1,'S18'!$M$1,'S19'!$M$1,'S20'!$M$1))</f>
        <v/>
      </c>
      <c r="AG36" s="40"/>
      <c r="AH36" s="39" t="str">
        <f t="shared" si="15"/>
        <v/>
      </c>
      <c r="AI36" s="39" t="str">
        <f t="shared" si="16"/>
        <v/>
      </c>
      <c r="AJ36" s="40" t="str">
        <f t="shared" si="17"/>
        <v/>
      </c>
      <c r="AK36" s="40" t="str">
        <f>IF(AH36="","",CHOOSE(VLOOKUP($AL36,$L$1:$S$400,8,FALSE),AHS!$M$1,BHS!$M$1,CHS!$M$1,HMJHS!$M$1,KHS!$M$1,Kings!$M$1,MHS!$M$1,SWHS!$M$1,AMHS!$M$1,'S10'!$M$1,'S11'!$M$1,'S12'!$M$1,'S13'!$M$1,'S14'!$M$1,'S15'!$M$1,'S16'!$M$1,'S17'!$M$1,'S18'!$M$1,'S19'!$M$1,'S20'!$M$1))</f>
        <v/>
      </c>
      <c r="AL36" s="40">
        <v>34</v>
      </c>
      <c r="AM36" s="40"/>
      <c r="AN36" s="39" t="str">
        <f t="shared" si="18"/>
        <v/>
      </c>
      <c r="AO36" s="39" t="str">
        <f t="shared" si="19"/>
        <v/>
      </c>
      <c r="AP36" s="40" t="str">
        <f t="shared" si="20"/>
        <v/>
      </c>
      <c r="AQ36" s="40" t="str">
        <f>IF(AN36="","",CHOOSE(VLOOKUP($AL36,$M$1:$S$400,7,FALSE),AHS!$M$1,BHS!$M$1,CHS!$M$1,HMJHS!$M$1,KHS!$M$1,Kings!$M$1,MHS!$M$1,SWHS!$M$1,AMHS!$M$1,'S10'!$M$1,'S11'!$M$1,'S12'!$M$1,'S13'!$M$1,'S14'!$M$1,'S15'!$M$1,'S16'!$M$1,'S17'!$M$1,'S18'!$M$1,'S19'!$M$1,'S20'!$M$1))</f>
        <v/>
      </c>
      <c r="AR36" s="40"/>
      <c r="AS36" s="39" t="str">
        <f t="shared" si="21"/>
        <v/>
      </c>
      <c r="AT36" s="39" t="str">
        <f t="shared" si="22"/>
        <v/>
      </c>
      <c r="AU36" s="40" t="str">
        <f t="shared" si="23"/>
        <v/>
      </c>
      <c r="AV36" s="40" t="str">
        <f>IF(AS36="","",CHOOSE(VLOOKUP($AL36,$N$1:$S$400,6,FALSE),AHS!$M$1,BHS!$M$1,CHS!$M$1,HMJHS!$M$1,KHS!$M$1,Kings!$M$1,MHS!$M$1,SWHS!$M$1,AMHS!$M$1,'S10'!$M$1,'S11'!$M$1,'S12'!$M$1,'S13'!$M$1,'S14'!$M$1,'S15'!$M$1,'S16'!$M$1,'S17'!$M$1,'S18'!$M$1,'S19'!$M$1,'S20'!$M$1))</f>
        <v/>
      </c>
    </row>
    <row r="37" spans="1:48" ht="12" customHeight="1" x14ac:dyDescent="0.25">
      <c r="A37" s="29">
        <f t="shared" si="24"/>
        <v>35</v>
      </c>
      <c r="B37" s="27" t="str">
        <f t="shared" si="8"/>
        <v/>
      </c>
      <c r="C37" s="27" t="str">
        <f t="shared" si="9"/>
        <v/>
      </c>
      <c r="D37" s="27" t="str">
        <f t="shared" si="10"/>
        <v/>
      </c>
      <c r="E37" s="27" t="str">
        <f>IF(B37="","",CHOOSE(VLOOKUP($A37,$F$1:$J$1600,5,FALSE),AHS!$M$1,BHS!$M$1,CHS!$M$1,HMJHS!$M$1,KHS!$M$1,Kings!$M$1,MHS!$M$1,SWHS!$M$1,AMHS!$M$1,'S10'!$M$1,'S11'!$M$1,'S12'!$M$1,'S13'!$M$1,'S14'!$M$1,'S15'!$M$1,'S16'!$M$1,'S17'!$M$1,'S18'!$M$1,'S19'!$M$1,'S20'!$M$1))</f>
        <v/>
      </c>
      <c r="F37" s="29" t="str">
        <f t="shared" si="6"/>
        <v/>
      </c>
      <c r="G37" s="33" t="str">
        <f t="shared" si="0"/>
        <v/>
      </c>
      <c r="H37" s="29" t="str">
        <f>IF(AHS!X$29="","",AHS!X$29)</f>
        <v/>
      </c>
      <c r="I37" s="29" t="str">
        <f>IF(AHS!X$29="","",AHS!Q$29)</f>
        <v/>
      </c>
      <c r="J37" s="29">
        <v>1</v>
      </c>
      <c r="K37" s="29" t="str">
        <f t="shared" ref="K37:N37" si="58">IF(O37="","",COUNTIF(O$1:O36,O37)+O37)</f>
        <v/>
      </c>
      <c r="L37" s="29" t="str">
        <f t="shared" si="58"/>
        <v/>
      </c>
      <c r="M37" s="29" t="str">
        <f t="shared" si="58"/>
        <v/>
      </c>
      <c r="N37" s="29" t="str">
        <f t="shared" si="58"/>
        <v/>
      </c>
      <c r="O37" s="29" t="str">
        <f t="shared" si="2"/>
        <v/>
      </c>
      <c r="P37" s="29" t="str">
        <f t="shared" si="3"/>
        <v/>
      </c>
      <c r="Q37" s="29" t="str">
        <f t="shared" si="4"/>
        <v/>
      </c>
      <c r="R37" s="29" t="str">
        <f t="shared" si="5"/>
        <v/>
      </c>
      <c r="S37" s="29">
        <v>2</v>
      </c>
      <c r="T37" s="29">
        <v>17</v>
      </c>
      <c r="U37" s="29" t="str">
        <f>IF(BHS!P$29="","",BHS!P$29)</f>
        <v/>
      </c>
      <c r="V37" s="29" t="str">
        <f>IF(BHS!P$29="","",BHS!I$29)</f>
        <v/>
      </c>
      <c r="W37" s="29" t="str">
        <f>IF(BHS!X$29="","",BHS!X$29)</f>
        <v/>
      </c>
      <c r="X37" s="29" t="str">
        <f>IF(BHS!X$29="","",BHS!Q$29)</f>
        <v/>
      </c>
      <c r="Y37" s="29" t="str">
        <f>IF(BHS!AF$29="","",BHS!AF$29)</f>
        <v/>
      </c>
      <c r="Z37" s="29" t="str">
        <f>IF(BHS!AF$29="","",BHS!Y$29)</f>
        <v/>
      </c>
      <c r="AA37" s="29" t="str">
        <f>IF(BHS!AN$29="","",BHS!AN$29)</f>
        <v/>
      </c>
      <c r="AB37" s="29" t="str">
        <f>IF(BHS!AN$29="","",BHS!AG$29)</f>
        <v/>
      </c>
      <c r="AC37" s="39" t="str">
        <f t="shared" si="12"/>
        <v/>
      </c>
      <c r="AD37" s="39" t="str">
        <f t="shared" si="13"/>
        <v/>
      </c>
      <c r="AE37" s="40" t="str">
        <f t="shared" si="14"/>
        <v/>
      </c>
      <c r="AF37" s="40" t="str">
        <f>IF(AC37="","",CHOOSE(VLOOKUP($AL37,$K$1:$S$400,9,FALSE),AHS!$M$1,BHS!$M$1,CHS!$M$1,HMJHS!$M$1,KHS!$M$1,Kings!$M$1,MHS!$M$1,SWHS!$M$1,AMHS!$M$1,'S10'!$M$1,'S11'!$M$1,'S12'!$M$1,'S13'!$M$1,'S14'!$M$1,'S15'!$M$1,'S16'!$M$1,'S17'!$M$1,'S18'!$M$1,'S19'!$M$1,'S20'!$M$1))</f>
        <v/>
      </c>
      <c r="AG37" s="40"/>
      <c r="AH37" s="39" t="str">
        <f t="shared" si="15"/>
        <v/>
      </c>
      <c r="AI37" s="39" t="str">
        <f t="shared" si="16"/>
        <v/>
      </c>
      <c r="AJ37" s="40" t="str">
        <f t="shared" si="17"/>
        <v/>
      </c>
      <c r="AK37" s="40" t="str">
        <f>IF(AH37="","",CHOOSE(VLOOKUP($AL37,$L$1:$S$400,8,FALSE),AHS!$M$1,BHS!$M$1,CHS!$M$1,HMJHS!$M$1,KHS!$M$1,Kings!$M$1,MHS!$M$1,SWHS!$M$1,AMHS!$M$1,'S10'!$M$1,'S11'!$M$1,'S12'!$M$1,'S13'!$M$1,'S14'!$M$1,'S15'!$M$1,'S16'!$M$1,'S17'!$M$1,'S18'!$M$1,'S19'!$M$1,'S20'!$M$1))</f>
        <v/>
      </c>
      <c r="AL37" s="40">
        <v>35</v>
      </c>
      <c r="AM37" s="40"/>
      <c r="AN37" s="39" t="str">
        <f t="shared" si="18"/>
        <v/>
      </c>
      <c r="AO37" s="39" t="str">
        <f t="shared" si="19"/>
        <v/>
      </c>
      <c r="AP37" s="40" t="str">
        <f t="shared" si="20"/>
        <v/>
      </c>
      <c r="AQ37" s="40" t="str">
        <f>IF(AN37="","",CHOOSE(VLOOKUP($AL37,$M$1:$S$400,7,FALSE),AHS!$M$1,BHS!$M$1,CHS!$M$1,HMJHS!$M$1,KHS!$M$1,Kings!$M$1,MHS!$M$1,SWHS!$M$1,AMHS!$M$1,'S10'!$M$1,'S11'!$M$1,'S12'!$M$1,'S13'!$M$1,'S14'!$M$1,'S15'!$M$1,'S16'!$M$1,'S17'!$M$1,'S18'!$M$1,'S19'!$M$1,'S20'!$M$1))</f>
        <v/>
      </c>
      <c r="AR37" s="40"/>
      <c r="AS37" s="39" t="str">
        <f t="shared" si="21"/>
        <v/>
      </c>
      <c r="AT37" s="39" t="str">
        <f t="shared" si="22"/>
        <v/>
      </c>
      <c r="AU37" s="40" t="str">
        <f t="shared" si="23"/>
        <v/>
      </c>
      <c r="AV37" s="40" t="str">
        <f>IF(AS37="","",CHOOSE(VLOOKUP($AL37,$N$1:$S$400,6,FALSE),AHS!$M$1,BHS!$M$1,CHS!$M$1,HMJHS!$M$1,KHS!$M$1,Kings!$M$1,MHS!$M$1,SWHS!$M$1,AMHS!$M$1,'S10'!$M$1,'S11'!$M$1,'S12'!$M$1,'S13'!$M$1,'S14'!$M$1,'S15'!$M$1,'S16'!$M$1,'S17'!$M$1,'S18'!$M$1,'S19'!$M$1,'S20'!$M$1))</f>
        <v/>
      </c>
    </row>
    <row r="38" spans="1:48" ht="12" customHeight="1" x14ac:dyDescent="0.25">
      <c r="A38" s="29">
        <f t="shared" si="24"/>
        <v>36</v>
      </c>
      <c r="B38" s="27" t="str">
        <f t="shared" si="8"/>
        <v/>
      </c>
      <c r="C38" s="27" t="str">
        <f t="shared" si="9"/>
        <v/>
      </c>
      <c r="D38" s="27" t="str">
        <f t="shared" si="10"/>
        <v/>
      </c>
      <c r="E38" s="27" t="str">
        <f>IF(B38="","",CHOOSE(VLOOKUP($A38,$F$1:$J$1600,5,FALSE),AHS!$M$1,BHS!$M$1,CHS!$M$1,HMJHS!$M$1,KHS!$M$1,Kings!$M$1,MHS!$M$1,SWHS!$M$1,AMHS!$M$1,'S10'!$M$1,'S11'!$M$1,'S12'!$M$1,'S13'!$M$1,'S14'!$M$1,'S15'!$M$1,'S16'!$M$1,'S17'!$M$1,'S18'!$M$1,'S19'!$M$1,'S20'!$M$1))</f>
        <v/>
      </c>
      <c r="F38" s="29" t="str">
        <f t="shared" si="6"/>
        <v/>
      </c>
      <c r="G38" s="33" t="str">
        <f t="shared" si="0"/>
        <v/>
      </c>
      <c r="H38" s="29" t="str">
        <f>IF(AHS!X$30="","",AHS!X$30)</f>
        <v/>
      </c>
      <c r="I38" s="29" t="str">
        <f>IF(AHS!X$30="","",AHS!Q$30)</f>
        <v/>
      </c>
      <c r="J38" s="29">
        <v>1</v>
      </c>
      <c r="K38" s="29" t="str">
        <f t="shared" ref="K38:N38" si="59">IF(O38="","",COUNTIF(O$1:O37,O38)+O38)</f>
        <v/>
      </c>
      <c r="L38" s="29" t="str">
        <f t="shared" si="59"/>
        <v/>
      </c>
      <c r="M38" s="29" t="str">
        <f t="shared" si="59"/>
        <v/>
      </c>
      <c r="N38" s="29" t="str">
        <f t="shared" si="59"/>
        <v/>
      </c>
      <c r="O38" s="29" t="str">
        <f t="shared" si="2"/>
        <v/>
      </c>
      <c r="P38" s="29" t="str">
        <f t="shared" si="3"/>
        <v/>
      </c>
      <c r="Q38" s="29" t="str">
        <f t="shared" si="4"/>
        <v/>
      </c>
      <c r="R38" s="29" t="str">
        <f t="shared" si="5"/>
        <v/>
      </c>
      <c r="S38" s="29">
        <v>2</v>
      </c>
      <c r="T38" s="29">
        <v>18</v>
      </c>
      <c r="U38" s="29" t="str">
        <f>IF(BHS!P$30="","",BHS!P$30)</f>
        <v/>
      </c>
      <c r="V38" s="29" t="str">
        <f>IF(BHS!P$30="","",BHS!I$30)</f>
        <v/>
      </c>
      <c r="W38" s="29" t="str">
        <f>IF(BHS!X$30="","",BHS!X$30)</f>
        <v/>
      </c>
      <c r="X38" s="29" t="str">
        <f>IF(BHS!X$30="","",BHS!Q$30)</f>
        <v/>
      </c>
      <c r="Y38" s="29" t="str">
        <f>IF(BHS!AF$30="","",BHS!AF$30)</f>
        <v/>
      </c>
      <c r="Z38" s="29" t="str">
        <f>IF(BHS!AF$30="","",BHS!Y$30)</f>
        <v/>
      </c>
      <c r="AA38" s="29" t="str">
        <f>IF(BHS!AN$30="","",BHS!AN$30)</f>
        <v/>
      </c>
      <c r="AB38" s="29" t="str">
        <f>IF(BHS!AN$30="","",BHS!AG$30)</f>
        <v/>
      </c>
      <c r="AC38" s="39" t="str">
        <f t="shared" si="12"/>
        <v/>
      </c>
      <c r="AD38" s="39" t="str">
        <f t="shared" si="13"/>
        <v/>
      </c>
      <c r="AE38" s="40" t="str">
        <f t="shared" si="14"/>
        <v/>
      </c>
      <c r="AF38" s="40" t="str">
        <f>IF(AC38="","",CHOOSE(VLOOKUP($AL38,$K$1:$S$400,9,FALSE),AHS!$M$1,BHS!$M$1,CHS!$M$1,HMJHS!$M$1,KHS!$M$1,Kings!$M$1,MHS!$M$1,SWHS!$M$1,AMHS!$M$1,'S10'!$M$1,'S11'!$M$1,'S12'!$M$1,'S13'!$M$1,'S14'!$M$1,'S15'!$M$1,'S16'!$M$1,'S17'!$M$1,'S18'!$M$1,'S19'!$M$1,'S20'!$M$1))</f>
        <v/>
      </c>
      <c r="AG38" s="40"/>
      <c r="AH38" s="39" t="str">
        <f t="shared" si="15"/>
        <v/>
      </c>
      <c r="AI38" s="39" t="str">
        <f t="shared" si="16"/>
        <v/>
      </c>
      <c r="AJ38" s="40" t="str">
        <f t="shared" si="17"/>
        <v/>
      </c>
      <c r="AK38" s="40" t="str">
        <f>IF(AH38="","",CHOOSE(VLOOKUP($AL38,$L$1:$S$400,8,FALSE),AHS!$M$1,BHS!$M$1,CHS!$M$1,HMJHS!$M$1,KHS!$M$1,Kings!$M$1,MHS!$M$1,SWHS!$M$1,AMHS!$M$1,'S10'!$M$1,'S11'!$M$1,'S12'!$M$1,'S13'!$M$1,'S14'!$M$1,'S15'!$M$1,'S16'!$M$1,'S17'!$M$1,'S18'!$M$1,'S19'!$M$1,'S20'!$M$1))</f>
        <v/>
      </c>
      <c r="AL38" s="38">
        <v>36</v>
      </c>
      <c r="AM38" s="40"/>
      <c r="AN38" s="39" t="str">
        <f t="shared" si="18"/>
        <v/>
      </c>
      <c r="AO38" s="39" t="str">
        <f t="shared" si="19"/>
        <v/>
      </c>
      <c r="AP38" s="40" t="str">
        <f t="shared" si="20"/>
        <v/>
      </c>
      <c r="AQ38" s="40" t="str">
        <f>IF(AN38="","",CHOOSE(VLOOKUP($AL38,$M$1:$S$400,7,FALSE),AHS!$M$1,BHS!$M$1,CHS!$M$1,HMJHS!$M$1,KHS!$M$1,Kings!$M$1,MHS!$M$1,SWHS!$M$1,AMHS!$M$1,'S10'!$M$1,'S11'!$M$1,'S12'!$M$1,'S13'!$M$1,'S14'!$M$1,'S15'!$M$1,'S16'!$M$1,'S17'!$M$1,'S18'!$M$1,'S19'!$M$1,'S20'!$M$1))</f>
        <v/>
      </c>
      <c r="AR38" s="40"/>
      <c r="AS38" s="39" t="str">
        <f t="shared" si="21"/>
        <v/>
      </c>
      <c r="AT38" s="39" t="str">
        <f t="shared" si="22"/>
        <v/>
      </c>
      <c r="AU38" s="40" t="str">
        <f t="shared" si="23"/>
        <v/>
      </c>
      <c r="AV38" s="40" t="str">
        <f>IF(AS38="","",CHOOSE(VLOOKUP($AL38,$N$1:$S$400,6,FALSE),AHS!$M$1,BHS!$M$1,CHS!$M$1,HMJHS!$M$1,KHS!$M$1,Kings!$M$1,MHS!$M$1,SWHS!$M$1,AMHS!$M$1,'S10'!$M$1,'S11'!$M$1,'S12'!$M$1,'S13'!$M$1,'S14'!$M$1,'S15'!$M$1,'S16'!$M$1,'S17'!$M$1,'S18'!$M$1,'S19'!$M$1,'S20'!$M$1))</f>
        <v/>
      </c>
    </row>
    <row r="39" spans="1:48" ht="12" customHeight="1" x14ac:dyDescent="0.25">
      <c r="A39" s="29">
        <f t="shared" si="24"/>
        <v>37</v>
      </c>
      <c r="B39" s="27" t="str">
        <f t="shared" si="8"/>
        <v/>
      </c>
      <c r="C39" s="27" t="str">
        <f t="shared" si="9"/>
        <v/>
      </c>
      <c r="D39" s="27" t="str">
        <f t="shared" si="10"/>
        <v/>
      </c>
      <c r="E39" s="27" t="str">
        <f>IF(B39="","",CHOOSE(VLOOKUP($A39,$F$1:$J$1600,5,FALSE),AHS!$M$1,BHS!$M$1,CHS!$M$1,HMJHS!$M$1,KHS!$M$1,Kings!$M$1,MHS!$M$1,SWHS!$M$1,AMHS!$M$1,'S10'!$M$1,'S11'!$M$1,'S12'!$M$1,'S13'!$M$1,'S14'!$M$1,'S15'!$M$1,'S16'!$M$1,'S17'!$M$1,'S18'!$M$1,'S19'!$M$1,'S20'!$M$1))</f>
        <v/>
      </c>
      <c r="F39" s="29" t="str">
        <f t="shared" si="6"/>
        <v/>
      </c>
      <c r="G39" s="33" t="str">
        <f t="shared" si="0"/>
        <v/>
      </c>
      <c r="H39" s="29" t="str">
        <f>IF(AHS!X$31="","",AHS!X$31)</f>
        <v/>
      </c>
      <c r="I39" s="29" t="str">
        <f>IF(AHS!X$31="","",AHS!Q$31)</f>
        <v/>
      </c>
      <c r="J39" s="29">
        <v>1</v>
      </c>
      <c r="K39" s="29" t="str">
        <f t="shared" ref="K39:N39" si="60">IF(O39="","",COUNTIF(O$1:O38,O39)+O39)</f>
        <v/>
      </c>
      <c r="L39" s="29" t="str">
        <f t="shared" si="60"/>
        <v/>
      </c>
      <c r="M39" s="29" t="str">
        <f t="shared" si="60"/>
        <v/>
      </c>
      <c r="N39" s="29" t="str">
        <f t="shared" si="60"/>
        <v/>
      </c>
      <c r="O39" s="29" t="str">
        <f t="shared" si="2"/>
        <v/>
      </c>
      <c r="P39" s="29" t="str">
        <f t="shared" si="3"/>
        <v/>
      </c>
      <c r="Q39" s="29" t="str">
        <f t="shared" si="4"/>
        <v/>
      </c>
      <c r="R39" s="29" t="str">
        <f t="shared" si="5"/>
        <v/>
      </c>
      <c r="S39" s="29">
        <v>2</v>
      </c>
      <c r="T39" s="29">
        <v>19</v>
      </c>
      <c r="U39" s="29" t="str">
        <f>IF(BHS!P$31="","",BHS!P$31)</f>
        <v/>
      </c>
      <c r="V39" s="29" t="str">
        <f>IF(BHS!P$31="","",BHS!I$31)</f>
        <v/>
      </c>
      <c r="W39" s="29" t="str">
        <f>IF(BHS!X$31="","",BHS!X$31)</f>
        <v/>
      </c>
      <c r="X39" s="29" t="str">
        <f>IF(BHS!X$31="","",BHS!Q$31)</f>
        <v/>
      </c>
      <c r="Y39" s="29" t="str">
        <f>IF(BHS!AF$31="","",BHS!AF$31)</f>
        <v/>
      </c>
      <c r="Z39" s="29" t="str">
        <f>IF(BHS!AF$31="","",BHS!Y$31)</f>
        <v/>
      </c>
      <c r="AA39" s="29" t="str">
        <f>IF(BHS!AN$31="","",BHS!AN$31)</f>
        <v/>
      </c>
      <c r="AB39" s="29" t="str">
        <f>IF(BHS!AN$31="","",BHS!AG$31)</f>
        <v/>
      </c>
      <c r="AC39" s="39" t="str">
        <f t="shared" si="12"/>
        <v/>
      </c>
      <c r="AD39" s="39" t="str">
        <f t="shared" si="13"/>
        <v/>
      </c>
      <c r="AE39" s="40" t="str">
        <f t="shared" si="14"/>
        <v/>
      </c>
      <c r="AF39" s="40" t="str">
        <f>IF(AC39="","",CHOOSE(VLOOKUP($AL39,$K$1:$S$400,9,FALSE),AHS!$M$1,BHS!$M$1,CHS!$M$1,HMJHS!$M$1,KHS!$M$1,Kings!$M$1,MHS!$M$1,SWHS!$M$1,AMHS!$M$1,'S10'!$M$1,'S11'!$M$1,'S12'!$M$1,'S13'!$M$1,'S14'!$M$1,'S15'!$M$1,'S16'!$M$1,'S17'!$M$1,'S18'!$M$1,'S19'!$M$1,'S20'!$M$1))</f>
        <v/>
      </c>
      <c r="AG39" s="40"/>
      <c r="AH39" s="39" t="str">
        <f t="shared" si="15"/>
        <v/>
      </c>
      <c r="AI39" s="39" t="str">
        <f t="shared" si="16"/>
        <v/>
      </c>
      <c r="AJ39" s="40" t="str">
        <f t="shared" si="17"/>
        <v/>
      </c>
      <c r="AK39" s="40" t="str">
        <f>IF(AH39="","",CHOOSE(VLOOKUP($AL39,$L$1:$S$400,8,FALSE),AHS!$M$1,BHS!$M$1,CHS!$M$1,HMJHS!$M$1,KHS!$M$1,Kings!$M$1,MHS!$M$1,SWHS!$M$1,AMHS!$M$1,'S10'!$M$1,'S11'!$M$1,'S12'!$M$1,'S13'!$M$1,'S14'!$M$1,'S15'!$M$1,'S16'!$M$1,'S17'!$M$1,'S18'!$M$1,'S19'!$M$1,'S20'!$M$1))</f>
        <v/>
      </c>
      <c r="AL39" s="40">
        <v>37</v>
      </c>
      <c r="AM39" s="40"/>
      <c r="AN39" s="39" t="str">
        <f t="shared" si="18"/>
        <v/>
      </c>
      <c r="AO39" s="39" t="str">
        <f t="shared" si="19"/>
        <v/>
      </c>
      <c r="AP39" s="40" t="str">
        <f t="shared" si="20"/>
        <v/>
      </c>
      <c r="AQ39" s="40" t="str">
        <f>IF(AN39="","",CHOOSE(VLOOKUP($AL39,$M$1:$S$400,7,FALSE),AHS!$M$1,BHS!$M$1,CHS!$M$1,HMJHS!$M$1,KHS!$M$1,Kings!$M$1,MHS!$M$1,SWHS!$M$1,AMHS!$M$1,'S10'!$M$1,'S11'!$M$1,'S12'!$M$1,'S13'!$M$1,'S14'!$M$1,'S15'!$M$1,'S16'!$M$1,'S17'!$M$1,'S18'!$M$1,'S19'!$M$1,'S20'!$M$1))</f>
        <v/>
      </c>
      <c r="AR39" s="40"/>
      <c r="AS39" s="39" t="str">
        <f t="shared" si="21"/>
        <v/>
      </c>
      <c r="AT39" s="39" t="str">
        <f t="shared" si="22"/>
        <v/>
      </c>
      <c r="AU39" s="40" t="str">
        <f t="shared" si="23"/>
        <v/>
      </c>
      <c r="AV39" s="40" t="str">
        <f>IF(AS39="","",CHOOSE(VLOOKUP($AL39,$N$1:$S$400,6,FALSE),AHS!$M$1,BHS!$M$1,CHS!$M$1,HMJHS!$M$1,KHS!$M$1,Kings!$M$1,MHS!$M$1,SWHS!$M$1,AMHS!$M$1,'S10'!$M$1,'S11'!$M$1,'S12'!$M$1,'S13'!$M$1,'S14'!$M$1,'S15'!$M$1,'S16'!$M$1,'S17'!$M$1,'S18'!$M$1,'S19'!$M$1,'S20'!$M$1))</f>
        <v/>
      </c>
    </row>
    <row r="40" spans="1:48" ht="12" customHeight="1" x14ac:dyDescent="0.25">
      <c r="A40" s="29">
        <f t="shared" si="24"/>
        <v>38</v>
      </c>
      <c r="B40" s="27" t="str">
        <f t="shared" si="8"/>
        <v/>
      </c>
      <c r="C40" s="27" t="str">
        <f t="shared" si="9"/>
        <v/>
      </c>
      <c r="D40" s="27" t="str">
        <f t="shared" si="10"/>
        <v/>
      </c>
      <c r="E40" s="27" t="str">
        <f>IF(B40="","",CHOOSE(VLOOKUP($A40,$F$1:$J$1600,5,FALSE),AHS!$M$1,BHS!$M$1,CHS!$M$1,HMJHS!$M$1,KHS!$M$1,Kings!$M$1,MHS!$M$1,SWHS!$M$1,AMHS!$M$1,'S10'!$M$1,'S11'!$M$1,'S12'!$M$1,'S13'!$M$1,'S14'!$M$1,'S15'!$M$1,'S16'!$M$1,'S17'!$M$1,'S18'!$M$1,'S19'!$M$1,'S20'!$M$1))</f>
        <v/>
      </c>
      <c r="F40" s="29" t="str">
        <f t="shared" si="6"/>
        <v/>
      </c>
      <c r="G40" s="33" t="str">
        <f t="shared" si="0"/>
        <v/>
      </c>
      <c r="H40" s="29" t="str">
        <f>IF(AHS!X$32="","",AHS!X$32)</f>
        <v/>
      </c>
      <c r="I40" s="29" t="str">
        <f>IF(AHS!X$32="","",AHS!Q$32)</f>
        <v/>
      </c>
      <c r="J40" s="29">
        <v>1</v>
      </c>
      <c r="K40" s="29" t="str">
        <f t="shared" ref="K40:N40" si="61">IF(O40="","",COUNTIF(O$1:O39,O40)+O40)</f>
        <v/>
      </c>
      <c r="L40" s="29" t="str">
        <f t="shared" si="61"/>
        <v/>
      </c>
      <c r="M40" s="29" t="str">
        <f t="shared" si="61"/>
        <v/>
      </c>
      <c r="N40" s="29" t="str">
        <f t="shared" si="61"/>
        <v/>
      </c>
      <c r="O40" s="29" t="str">
        <f t="shared" si="2"/>
        <v/>
      </c>
      <c r="P40" s="29" t="str">
        <f t="shared" si="3"/>
        <v/>
      </c>
      <c r="Q40" s="29" t="str">
        <f t="shared" si="4"/>
        <v/>
      </c>
      <c r="R40" s="29" t="str">
        <f t="shared" si="5"/>
        <v/>
      </c>
      <c r="S40" s="29">
        <v>2</v>
      </c>
      <c r="T40" s="29">
        <v>20</v>
      </c>
      <c r="U40" s="29" t="str">
        <f>IF(BHS!P$32="","",BHS!P$32)</f>
        <v/>
      </c>
      <c r="V40" s="29" t="str">
        <f>IF(BHS!P$32="","",BHS!I$32)</f>
        <v/>
      </c>
      <c r="W40" s="29" t="str">
        <f>IF(BHS!X$32="","",BHS!X$32)</f>
        <v/>
      </c>
      <c r="X40" s="29" t="str">
        <f>IF(BHS!X$32="","",BHS!Q$32)</f>
        <v/>
      </c>
      <c r="Y40" s="29" t="str">
        <f>IF(BHS!AF$32="","",BHS!AF$32)</f>
        <v/>
      </c>
      <c r="Z40" s="29" t="str">
        <f>IF(BHS!AF$32="","",BHS!Y$32)</f>
        <v/>
      </c>
      <c r="AA40" s="29" t="str">
        <f>IF(BHS!AN$32="","",BHS!AN$32)</f>
        <v/>
      </c>
      <c r="AB40" s="29" t="str">
        <f>IF(BHS!AN$32="","",BHS!AG$32)</f>
        <v/>
      </c>
      <c r="AC40" s="39" t="str">
        <f t="shared" si="12"/>
        <v/>
      </c>
      <c r="AD40" s="39" t="str">
        <f t="shared" si="13"/>
        <v/>
      </c>
      <c r="AE40" s="40" t="str">
        <f t="shared" si="14"/>
        <v/>
      </c>
      <c r="AF40" s="40" t="str">
        <f>IF(AC40="","",CHOOSE(VLOOKUP($AL40,$K$1:$S$400,9,FALSE),AHS!$M$1,BHS!$M$1,CHS!$M$1,HMJHS!$M$1,KHS!$M$1,Kings!$M$1,MHS!$M$1,SWHS!$M$1,AMHS!$M$1,'S10'!$M$1,'S11'!$M$1,'S12'!$M$1,'S13'!$M$1,'S14'!$M$1,'S15'!$M$1,'S16'!$M$1,'S17'!$M$1,'S18'!$M$1,'S19'!$M$1,'S20'!$M$1))</f>
        <v/>
      </c>
      <c r="AG40" s="40"/>
      <c r="AH40" s="39" t="str">
        <f t="shared" si="15"/>
        <v/>
      </c>
      <c r="AI40" s="39" t="str">
        <f t="shared" si="16"/>
        <v/>
      </c>
      <c r="AJ40" s="40" t="str">
        <f t="shared" si="17"/>
        <v/>
      </c>
      <c r="AK40" s="40" t="str">
        <f>IF(AH40="","",CHOOSE(VLOOKUP($AL40,$L$1:$S$400,8,FALSE),AHS!$M$1,BHS!$M$1,CHS!$M$1,HMJHS!$M$1,KHS!$M$1,Kings!$M$1,MHS!$M$1,SWHS!$M$1,AMHS!$M$1,'S10'!$M$1,'S11'!$M$1,'S12'!$M$1,'S13'!$M$1,'S14'!$M$1,'S15'!$M$1,'S16'!$M$1,'S17'!$M$1,'S18'!$M$1,'S19'!$M$1,'S20'!$M$1))</f>
        <v/>
      </c>
      <c r="AL40" s="40">
        <v>38</v>
      </c>
      <c r="AM40" s="40"/>
      <c r="AN40" s="39" t="str">
        <f t="shared" si="18"/>
        <v/>
      </c>
      <c r="AO40" s="39" t="str">
        <f t="shared" si="19"/>
        <v/>
      </c>
      <c r="AP40" s="40" t="str">
        <f t="shared" si="20"/>
        <v/>
      </c>
      <c r="AQ40" s="40" t="str">
        <f>IF(AN40="","",CHOOSE(VLOOKUP($AL40,$M$1:$S$400,7,FALSE),AHS!$M$1,BHS!$M$1,CHS!$M$1,HMJHS!$M$1,KHS!$M$1,Kings!$M$1,MHS!$M$1,SWHS!$M$1,AMHS!$M$1,'S10'!$M$1,'S11'!$M$1,'S12'!$M$1,'S13'!$M$1,'S14'!$M$1,'S15'!$M$1,'S16'!$M$1,'S17'!$M$1,'S18'!$M$1,'S19'!$M$1,'S20'!$M$1))</f>
        <v/>
      </c>
      <c r="AR40" s="40"/>
      <c r="AS40" s="39" t="str">
        <f t="shared" si="21"/>
        <v/>
      </c>
      <c r="AT40" s="39" t="str">
        <f t="shared" si="22"/>
        <v/>
      </c>
      <c r="AU40" s="40" t="str">
        <f t="shared" si="23"/>
        <v/>
      </c>
      <c r="AV40" s="40" t="str">
        <f>IF(AS40="","",CHOOSE(VLOOKUP($AL40,$N$1:$S$400,6,FALSE),AHS!$M$1,BHS!$M$1,CHS!$M$1,HMJHS!$M$1,KHS!$M$1,Kings!$M$1,MHS!$M$1,SWHS!$M$1,AMHS!$M$1,'S10'!$M$1,'S11'!$M$1,'S12'!$M$1,'S13'!$M$1,'S14'!$M$1,'S15'!$M$1,'S16'!$M$1,'S17'!$M$1,'S18'!$M$1,'S19'!$M$1,'S20'!$M$1))</f>
        <v/>
      </c>
    </row>
    <row r="41" spans="1:48" ht="12" customHeight="1" x14ac:dyDescent="0.25">
      <c r="A41" s="29">
        <f t="shared" si="24"/>
        <v>39</v>
      </c>
      <c r="B41" s="27" t="str">
        <f t="shared" si="8"/>
        <v/>
      </c>
      <c r="C41" s="27" t="str">
        <f t="shared" si="9"/>
        <v/>
      </c>
      <c r="D41" s="27" t="str">
        <f t="shared" si="10"/>
        <v/>
      </c>
      <c r="E41" s="27" t="str">
        <f>IF(B41="","",CHOOSE(VLOOKUP($A41,$F$1:$J$1600,5,FALSE),AHS!$M$1,BHS!$M$1,CHS!$M$1,HMJHS!$M$1,KHS!$M$1,Kings!$M$1,MHS!$M$1,SWHS!$M$1,AMHS!$M$1,'S10'!$M$1,'S11'!$M$1,'S12'!$M$1,'S13'!$M$1,'S14'!$M$1,'S15'!$M$1,'S16'!$M$1,'S17'!$M$1,'S18'!$M$1,'S19'!$M$1,'S20'!$M$1))</f>
        <v/>
      </c>
      <c r="F41" s="29">
        <f t="shared" si="6"/>
        <v>9</v>
      </c>
      <c r="G41" s="33">
        <f t="shared" si="0"/>
        <v>9</v>
      </c>
      <c r="H41" s="29">
        <f>IF(AHS!AF$13="","",AHS!AF$13)</f>
        <v>64</v>
      </c>
      <c r="I41" s="29" t="str">
        <f>IF(AHS!AF$13="","",AHS!Y$13)</f>
        <v>Felix Duez</v>
      </c>
      <c r="J41" s="29">
        <v>1</v>
      </c>
      <c r="K41" s="29" t="str">
        <f t="shared" ref="K41:N41" si="62">IF(O41="","",COUNTIF(O$1:O40,O41)+O41)</f>
        <v/>
      </c>
      <c r="L41" s="29" t="str">
        <f t="shared" si="62"/>
        <v/>
      </c>
      <c r="M41" s="29" t="str">
        <f t="shared" si="62"/>
        <v/>
      </c>
      <c r="N41" s="29" t="str">
        <f t="shared" si="62"/>
        <v/>
      </c>
      <c r="O41" s="29" t="str">
        <f t="shared" si="2"/>
        <v/>
      </c>
      <c r="P41" s="29" t="str">
        <f t="shared" si="3"/>
        <v/>
      </c>
      <c r="Q41" s="29" t="str">
        <f t="shared" si="4"/>
        <v/>
      </c>
      <c r="R41" s="29" t="str">
        <f t="shared" si="5"/>
        <v/>
      </c>
      <c r="S41" s="29">
        <v>3</v>
      </c>
      <c r="T41" s="29">
        <v>1</v>
      </c>
      <c r="U41" s="29" t="str">
        <f>IF(CHS!P$13="","",CHS!P$13)</f>
        <v/>
      </c>
      <c r="V41" s="29" t="str">
        <f>IF(CHS!P$13="","",CHS!I$13)</f>
        <v/>
      </c>
      <c r="W41" s="29" t="str">
        <f>IF(CHS!X$13="","",CHS!X$13)</f>
        <v/>
      </c>
      <c r="X41" s="29" t="str">
        <f>IF(CHS!X$13="","",CHS!Q$13)</f>
        <v/>
      </c>
      <c r="Y41" s="29" t="str">
        <f>IF(CHS!AF$13="","",CHS!AF$13)</f>
        <v/>
      </c>
      <c r="Z41" s="29" t="str">
        <f>IF(CHS!AF$13="","",CHS!Y$13)</f>
        <v/>
      </c>
      <c r="AA41" s="29" t="str">
        <f>IF(CHS!AN$13="","",CHS!AN$13)</f>
        <v/>
      </c>
      <c r="AB41" s="29" t="str">
        <f>IF(CHS!AN$13="","",CHS!AG$13)</f>
        <v/>
      </c>
      <c r="AC41" s="39" t="str">
        <f t="shared" si="12"/>
        <v/>
      </c>
      <c r="AD41" s="39" t="str">
        <f t="shared" si="13"/>
        <v/>
      </c>
      <c r="AE41" s="40" t="str">
        <f t="shared" si="14"/>
        <v/>
      </c>
      <c r="AF41" s="40" t="str">
        <f>IF(AC41="","",CHOOSE(VLOOKUP($AL41,$K$1:$S$400,9,FALSE),AHS!$M$1,BHS!$M$1,CHS!$M$1,HMJHS!$M$1,KHS!$M$1,Kings!$M$1,MHS!$M$1,SWHS!$M$1,AMHS!$M$1,'S10'!$M$1,'S11'!$M$1,'S12'!$M$1,'S13'!$M$1,'S14'!$M$1,'S15'!$M$1,'S16'!$M$1,'S17'!$M$1,'S18'!$M$1,'S19'!$M$1,'S20'!$M$1))</f>
        <v/>
      </c>
      <c r="AG41" s="40"/>
      <c r="AH41" s="39" t="str">
        <f t="shared" si="15"/>
        <v/>
      </c>
      <c r="AI41" s="39" t="str">
        <f t="shared" si="16"/>
        <v/>
      </c>
      <c r="AJ41" s="40" t="str">
        <f t="shared" si="17"/>
        <v/>
      </c>
      <c r="AK41" s="40" t="str">
        <f>IF(AH41="","",CHOOSE(VLOOKUP($AL41,$L$1:$S$400,8,FALSE),AHS!$M$1,BHS!$M$1,CHS!$M$1,HMJHS!$M$1,KHS!$M$1,Kings!$M$1,MHS!$M$1,SWHS!$M$1,AMHS!$M$1,'S10'!$M$1,'S11'!$M$1,'S12'!$M$1,'S13'!$M$1,'S14'!$M$1,'S15'!$M$1,'S16'!$M$1,'S17'!$M$1,'S18'!$M$1,'S19'!$M$1,'S20'!$M$1))</f>
        <v/>
      </c>
      <c r="AL41" s="40">
        <v>39</v>
      </c>
      <c r="AM41" s="40"/>
      <c r="AN41" s="39" t="str">
        <f t="shared" si="18"/>
        <v/>
      </c>
      <c r="AO41" s="39" t="str">
        <f t="shared" si="19"/>
        <v/>
      </c>
      <c r="AP41" s="40" t="str">
        <f t="shared" si="20"/>
        <v/>
      </c>
      <c r="AQ41" s="40" t="str">
        <f>IF(AN41="","",CHOOSE(VLOOKUP($AL41,$M$1:$S$400,7,FALSE),AHS!$M$1,BHS!$M$1,CHS!$M$1,HMJHS!$M$1,KHS!$M$1,Kings!$M$1,MHS!$M$1,SWHS!$M$1,AMHS!$M$1,'S10'!$M$1,'S11'!$M$1,'S12'!$M$1,'S13'!$M$1,'S14'!$M$1,'S15'!$M$1,'S16'!$M$1,'S17'!$M$1,'S18'!$M$1,'S19'!$M$1,'S20'!$M$1))</f>
        <v/>
      </c>
      <c r="AR41" s="40"/>
      <c r="AS41" s="39" t="str">
        <f t="shared" si="21"/>
        <v/>
      </c>
      <c r="AT41" s="39" t="str">
        <f t="shared" si="22"/>
        <v/>
      </c>
      <c r="AU41" s="40" t="str">
        <f t="shared" si="23"/>
        <v/>
      </c>
      <c r="AV41" s="40" t="str">
        <f>IF(AS41="","",CHOOSE(VLOOKUP($AL41,$N$1:$S$400,6,FALSE),AHS!$M$1,BHS!$M$1,CHS!$M$1,HMJHS!$M$1,KHS!$M$1,Kings!$M$1,MHS!$M$1,SWHS!$M$1,AMHS!$M$1,'S10'!$M$1,'S11'!$M$1,'S12'!$M$1,'S13'!$M$1,'S14'!$M$1,'S15'!$M$1,'S16'!$M$1,'S17'!$M$1,'S18'!$M$1,'S19'!$M$1,'S20'!$M$1))</f>
        <v/>
      </c>
    </row>
    <row r="42" spans="1:48" ht="12" customHeight="1" x14ac:dyDescent="0.25">
      <c r="A42" s="29">
        <f t="shared" si="24"/>
        <v>40</v>
      </c>
      <c r="B42" s="27" t="str">
        <f t="shared" si="8"/>
        <v/>
      </c>
      <c r="C42" s="27" t="str">
        <f t="shared" si="9"/>
        <v/>
      </c>
      <c r="D42" s="27" t="str">
        <f t="shared" si="10"/>
        <v/>
      </c>
      <c r="E42" s="27" t="str">
        <f>IF(B42="","",CHOOSE(VLOOKUP($A42,$F$1:$J$1600,5,FALSE),AHS!$M$1,BHS!$M$1,CHS!$M$1,HMJHS!$M$1,KHS!$M$1,Kings!$M$1,MHS!$M$1,SWHS!$M$1,AMHS!$M$1,'S10'!$M$1,'S11'!$M$1,'S12'!$M$1,'S13'!$M$1,'S14'!$M$1,'S15'!$M$1,'S16'!$M$1,'S17'!$M$1,'S18'!$M$1,'S19'!$M$1,'S20'!$M$1))</f>
        <v/>
      </c>
      <c r="F42" s="29">
        <f t="shared" si="6"/>
        <v>8</v>
      </c>
      <c r="G42" s="33">
        <f t="shared" si="0"/>
        <v>8</v>
      </c>
      <c r="H42" s="29">
        <f>IF(AHS!AF$14="","",AHS!AF$14)</f>
        <v>67</v>
      </c>
      <c r="I42" s="29" t="str">
        <f>IF(AHS!AF$14="","",AHS!Y$14)</f>
        <v>Mads Baral</v>
      </c>
      <c r="J42" s="29">
        <v>1</v>
      </c>
      <c r="K42" s="29" t="str">
        <f t="shared" ref="K42:N42" si="63">IF(O42="","",COUNTIF(O$1:O41,O42)+O42)</f>
        <v/>
      </c>
      <c r="L42" s="29" t="str">
        <f t="shared" si="63"/>
        <v/>
      </c>
      <c r="M42" s="29" t="str">
        <f t="shared" si="63"/>
        <v/>
      </c>
      <c r="N42" s="29" t="str">
        <f t="shared" si="63"/>
        <v/>
      </c>
      <c r="O42" s="29" t="str">
        <f t="shared" si="2"/>
        <v/>
      </c>
      <c r="P42" s="29" t="str">
        <f t="shared" si="3"/>
        <v/>
      </c>
      <c r="Q42" s="29" t="str">
        <f t="shared" si="4"/>
        <v/>
      </c>
      <c r="R42" s="29" t="str">
        <f t="shared" si="5"/>
        <v/>
      </c>
      <c r="S42" s="29">
        <v>3</v>
      </c>
      <c r="T42" s="29">
        <v>2</v>
      </c>
      <c r="U42" s="29" t="str">
        <f>IF(CHS!P$14="","",CHS!P$14)</f>
        <v/>
      </c>
      <c r="V42" s="29" t="str">
        <f>IF(CHS!P$14="","",CHS!I$14)</f>
        <v/>
      </c>
      <c r="W42" s="29" t="str">
        <f>IF(CHS!X$14="","",CHS!X$14)</f>
        <v/>
      </c>
      <c r="X42" s="29" t="str">
        <f>IF(CHS!X$14="","",CHS!Q$14)</f>
        <v/>
      </c>
      <c r="Y42" s="29" t="str">
        <f>IF(CHS!AF$14="","",CHS!AF$14)</f>
        <v/>
      </c>
      <c r="Z42" s="29" t="str">
        <f>IF(CHS!AF$14="","",CHS!Y$14)</f>
        <v/>
      </c>
      <c r="AA42" s="29" t="str">
        <f>IF(CHS!AN$14="","",CHS!AN$14)</f>
        <v/>
      </c>
      <c r="AB42" s="29" t="str">
        <f>IF(CHS!AN$14="","",CHS!AG$14)</f>
        <v/>
      </c>
      <c r="AC42" s="39" t="str">
        <f t="shared" si="12"/>
        <v/>
      </c>
      <c r="AD42" s="39" t="str">
        <f t="shared" si="13"/>
        <v/>
      </c>
      <c r="AE42" s="40" t="str">
        <f t="shared" si="14"/>
        <v/>
      </c>
      <c r="AF42" s="40" t="str">
        <f>IF(AC42="","",CHOOSE(VLOOKUP($AL42,$K$1:$S$400,9,FALSE),AHS!$M$1,BHS!$M$1,CHS!$M$1,HMJHS!$M$1,KHS!$M$1,Kings!$M$1,MHS!$M$1,SWHS!$M$1,AMHS!$M$1,'S10'!$M$1,'S11'!$M$1,'S12'!$M$1,'S13'!$M$1,'S14'!$M$1,'S15'!$M$1,'S16'!$M$1,'S17'!$M$1,'S18'!$M$1,'S19'!$M$1,'S20'!$M$1))</f>
        <v/>
      </c>
      <c r="AG42" s="40"/>
      <c r="AH42" s="39" t="str">
        <f t="shared" si="15"/>
        <v/>
      </c>
      <c r="AI42" s="39" t="str">
        <f t="shared" si="16"/>
        <v/>
      </c>
      <c r="AJ42" s="40" t="str">
        <f t="shared" si="17"/>
        <v/>
      </c>
      <c r="AK42" s="40" t="str">
        <f>IF(AH42="","",CHOOSE(VLOOKUP($AL42,$L$1:$S$400,8,FALSE),AHS!$M$1,BHS!$M$1,CHS!$M$1,HMJHS!$M$1,KHS!$M$1,Kings!$M$1,MHS!$M$1,SWHS!$M$1,AMHS!$M$1,'S10'!$M$1,'S11'!$M$1,'S12'!$M$1,'S13'!$M$1,'S14'!$M$1,'S15'!$M$1,'S16'!$M$1,'S17'!$M$1,'S18'!$M$1,'S19'!$M$1,'S20'!$M$1))</f>
        <v/>
      </c>
      <c r="AL42" s="40">
        <v>40</v>
      </c>
      <c r="AM42" s="40"/>
      <c r="AN42" s="39" t="str">
        <f t="shared" si="18"/>
        <v/>
      </c>
      <c r="AO42" s="39" t="str">
        <f t="shared" si="19"/>
        <v/>
      </c>
      <c r="AP42" s="40" t="str">
        <f t="shared" si="20"/>
        <v/>
      </c>
      <c r="AQ42" s="40" t="str">
        <f>IF(AN42="","",CHOOSE(VLOOKUP($AL42,$M$1:$S$400,7,FALSE),AHS!$M$1,BHS!$M$1,CHS!$M$1,HMJHS!$M$1,KHS!$M$1,Kings!$M$1,MHS!$M$1,SWHS!$M$1,AMHS!$M$1,'S10'!$M$1,'S11'!$M$1,'S12'!$M$1,'S13'!$M$1,'S14'!$M$1,'S15'!$M$1,'S16'!$M$1,'S17'!$M$1,'S18'!$M$1,'S19'!$M$1,'S20'!$M$1))</f>
        <v/>
      </c>
      <c r="AR42" s="40"/>
      <c r="AS42" s="39" t="str">
        <f t="shared" si="21"/>
        <v/>
      </c>
      <c r="AT42" s="39" t="str">
        <f t="shared" si="22"/>
        <v/>
      </c>
      <c r="AU42" s="40" t="str">
        <f t="shared" si="23"/>
        <v/>
      </c>
      <c r="AV42" s="40" t="str">
        <f>IF(AS42="","",CHOOSE(VLOOKUP($AL42,$N$1:$S$400,6,FALSE),AHS!$M$1,BHS!$M$1,CHS!$M$1,HMJHS!$M$1,KHS!$M$1,Kings!$M$1,MHS!$M$1,SWHS!$M$1,AMHS!$M$1,'S10'!$M$1,'S11'!$M$1,'S12'!$M$1,'S13'!$M$1,'S14'!$M$1,'S15'!$M$1,'S16'!$M$1,'S17'!$M$1,'S18'!$M$1,'S19'!$M$1,'S20'!$M$1))</f>
        <v/>
      </c>
    </row>
    <row r="43" spans="1:48" ht="12" customHeight="1" x14ac:dyDescent="0.25">
      <c r="A43" s="29">
        <f t="shared" si="24"/>
        <v>41</v>
      </c>
      <c r="B43" s="27" t="str">
        <f t="shared" si="8"/>
        <v/>
      </c>
      <c r="C43" s="27" t="str">
        <f t="shared" si="9"/>
        <v/>
      </c>
      <c r="D43" s="27" t="str">
        <f t="shared" si="10"/>
        <v/>
      </c>
      <c r="E43" s="27" t="str">
        <f>IF(B43="","",CHOOSE(VLOOKUP($A43,$F$1:$J$1600,5,FALSE),AHS!$M$1,BHS!$M$1,CHS!$M$1,HMJHS!$M$1,KHS!$M$1,Kings!$M$1,MHS!$M$1,SWHS!$M$1,AMHS!$M$1,'S10'!$M$1,'S11'!$M$1,'S12'!$M$1,'S13'!$M$1,'S14'!$M$1,'S15'!$M$1,'S16'!$M$1,'S17'!$M$1,'S18'!$M$1,'S19'!$M$1,'S20'!$M$1))</f>
        <v/>
      </c>
      <c r="F43" s="29">
        <f t="shared" si="6"/>
        <v>13</v>
      </c>
      <c r="G43" s="33">
        <f t="shared" si="0"/>
        <v>13</v>
      </c>
      <c r="H43" s="29">
        <f>IF(AHS!AF$15="","",AHS!AF$15)</f>
        <v>40</v>
      </c>
      <c r="I43" s="29" t="str">
        <f>IF(AHS!AF$15="","",AHS!Y$15)</f>
        <v>Lindsay Rowen</v>
      </c>
      <c r="J43" s="29">
        <v>1</v>
      </c>
      <c r="K43" s="29" t="str">
        <f t="shared" ref="K43:N43" si="64">IF(O43="","",COUNTIF(O$1:O42,O43)+O43)</f>
        <v/>
      </c>
      <c r="L43" s="29" t="str">
        <f t="shared" si="64"/>
        <v/>
      </c>
      <c r="M43" s="29" t="str">
        <f t="shared" si="64"/>
        <v/>
      </c>
      <c r="N43" s="29" t="str">
        <f t="shared" si="64"/>
        <v/>
      </c>
      <c r="O43" s="29" t="str">
        <f t="shared" si="2"/>
        <v/>
      </c>
      <c r="P43" s="29" t="str">
        <f t="shared" si="3"/>
        <v/>
      </c>
      <c r="Q43" s="29" t="str">
        <f t="shared" si="4"/>
        <v/>
      </c>
      <c r="R43" s="29" t="str">
        <f t="shared" si="5"/>
        <v/>
      </c>
      <c r="S43" s="29">
        <v>3</v>
      </c>
      <c r="T43" s="29">
        <v>3</v>
      </c>
      <c r="U43" s="29" t="str">
        <f>IF(CHS!P$15="","",CHS!P$15)</f>
        <v/>
      </c>
      <c r="V43" s="29" t="str">
        <f>IF(CHS!P$15="","",CHS!I$15)</f>
        <v/>
      </c>
      <c r="W43" s="29" t="str">
        <f>IF(CHS!X$15="","",CHS!X$15)</f>
        <v/>
      </c>
      <c r="X43" s="29" t="str">
        <f>IF(CHS!X$15="","",CHS!Q$15)</f>
        <v/>
      </c>
      <c r="Y43" s="29" t="str">
        <f>IF(CHS!AF$15="","",CHS!AF$15)</f>
        <v/>
      </c>
      <c r="Z43" s="29" t="str">
        <f>IF(CHS!AF$15="","",CHS!Y$15)</f>
        <v/>
      </c>
      <c r="AA43" s="29" t="str">
        <f>IF(CHS!AN$15="","",CHS!AN$15)</f>
        <v/>
      </c>
      <c r="AB43" s="29" t="str">
        <f>IF(CHS!AN$15="","",CHS!AG$15)</f>
        <v/>
      </c>
      <c r="AC43" s="39" t="str">
        <f t="shared" si="12"/>
        <v/>
      </c>
      <c r="AD43" s="39" t="str">
        <f t="shared" si="13"/>
        <v/>
      </c>
      <c r="AE43" s="40" t="str">
        <f t="shared" si="14"/>
        <v/>
      </c>
      <c r="AF43" s="40" t="str">
        <f>IF(AC43="","",CHOOSE(VLOOKUP($AL43,$K$1:$S$400,9,FALSE),AHS!$M$1,BHS!$M$1,CHS!$M$1,HMJHS!$M$1,KHS!$M$1,Kings!$M$1,MHS!$M$1,SWHS!$M$1,AMHS!$M$1,'S10'!$M$1,'S11'!$M$1,'S12'!$M$1,'S13'!$M$1,'S14'!$M$1,'S15'!$M$1,'S16'!$M$1,'S17'!$M$1,'S18'!$M$1,'S19'!$M$1,'S20'!$M$1))</f>
        <v/>
      </c>
      <c r="AG43" s="40"/>
      <c r="AH43" s="39" t="str">
        <f t="shared" si="15"/>
        <v/>
      </c>
      <c r="AI43" s="39" t="str">
        <f t="shared" si="16"/>
        <v/>
      </c>
      <c r="AJ43" s="40" t="str">
        <f t="shared" si="17"/>
        <v/>
      </c>
      <c r="AK43" s="40" t="str">
        <f>IF(AH43="","",CHOOSE(VLOOKUP($AL43,$L$1:$S$400,8,FALSE),AHS!$M$1,BHS!$M$1,CHS!$M$1,HMJHS!$M$1,KHS!$M$1,Kings!$M$1,MHS!$M$1,SWHS!$M$1,AMHS!$M$1,'S10'!$M$1,'S11'!$M$1,'S12'!$M$1,'S13'!$M$1,'S14'!$M$1,'S15'!$M$1,'S16'!$M$1,'S17'!$M$1,'S18'!$M$1,'S19'!$M$1,'S20'!$M$1))</f>
        <v/>
      </c>
      <c r="AL43" s="38">
        <v>41</v>
      </c>
      <c r="AM43" s="40"/>
      <c r="AN43" s="39" t="str">
        <f t="shared" si="18"/>
        <v/>
      </c>
      <c r="AO43" s="39" t="str">
        <f t="shared" si="19"/>
        <v/>
      </c>
      <c r="AP43" s="40" t="str">
        <f t="shared" si="20"/>
        <v/>
      </c>
      <c r="AQ43" s="40" t="str">
        <f>IF(AN43="","",CHOOSE(VLOOKUP($AL43,$M$1:$S$400,7,FALSE),AHS!$M$1,BHS!$M$1,CHS!$M$1,HMJHS!$M$1,KHS!$M$1,Kings!$M$1,MHS!$M$1,SWHS!$M$1,AMHS!$M$1,'S10'!$M$1,'S11'!$M$1,'S12'!$M$1,'S13'!$M$1,'S14'!$M$1,'S15'!$M$1,'S16'!$M$1,'S17'!$M$1,'S18'!$M$1,'S19'!$M$1,'S20'!$M$1))</f>
        <v/>
      </c>
      <c r="AR43" s="40"/>
      <c r="AS43" s="39" t="str">
        <f t="shared" si="21"/>
        <v/>
      </c>
      <c r="AT43" s="39" t="str">
        <f t="shared" si="22"/>
        <v/>
      </c>
      <c r="AU43" s="40" t="str">
        <f t="shared" si="23"/>
        <v/>
      </c>
      <c r="AV43" s="40" t="str">
        <f>IF(AS43="","",CHOOSE(VLOOKUP($AL43,$N$1:$S$400,6,FALSE),AHS!$M$1,BHS!$M$1,CHS!$M$1,HMJHS!$M$1,KHS!$M$1,Kings!$M$1,MHS!$M$1,SWHS!$M$1,AMHS!$M$1,'S10'!$M$1,'S11'!$M$1,'S12'!$M$1,'S13'!$M$1,'S14'!$M$1,'S15'!$M$1,'S16'!$M$1,'S17'!$M$1,'S18'!$M$1,'S19'!$M$1,'S20'!$M$1))</f>
        <v/>
      </c>
    </row>
    <row r="44" spans="1:48" ht="12" customHeight="1" x14ac:dyDescent="0.25">
      <c r="A44" s="29">
        <f t="shared" si="24"/>
        <v>42</v>
      </c>
      <c r="B44" s="27" t="str">
        <f t="shared" si="8"/>
        <v/>
      </c>
      <c r="C44" s="27" t="str">
        <f t="shared" si="9"/>
        <v/>
      </c>
      <c r="D44" s="27" t="str">
        <f t="shared" si="10"/>
        <v/>
      </c>
      <c r="E44" s="27" t="str">
        <f>IF(B44="","",CHOOSE(VLOOKUP($A44,$F$1:$J$1600,5,FALSE),AHS!$M$1,BHS!$M$1,CHS!$M$1,HMJHS!$M$1,KHS!$M$1,Kings!$M$1,MHS!$M$1,SWHS!$M$1,AMHS!$M$1,'S10'!$M$1,'S11'!$M$1,'S12'!$M$1,'S13'!$M$1,'S14'!$M$1,'S15'!$M$1,'S16'!$M$1,'S17'!$M$1,'S18'!$M$1,'S19'!$M$1,'S20'!$M$1))</f>
        <v/>
      </c>
      <c r="F44" s="29" t="str">
        <f t="shared" si="6"/>
        <v/>
      </c>
      <c r="G44" s="33" t="str">
        <f t="shared" si="0"/>
        <v/>
      </c>
      <c r="H44" s="29" t="str">
        <f>IF(AHS!AF$16="","",AHS!AF$16)</f>
        <v/>
      </c>
      <c r="I44" s="29" t="str">
        <f>IF(AHS!AF$16="","",AHS!Y$16)</f>
        <v/>
      </c>
      <c r="J44" s="29">
        <v>1</v>
      </c>
      <c r="K44" s="29" t="str">
        <f t="shared" ref="K44:N44" si="65">IF(O44="","",COUNTIF(O$1:O43,O44)+O44)</f>
        <v/>
      </c>
      <c r="L44" s="29" t="str">
        <f t="shared" si="65"/>
        <v/>
      </c>
      <c r="M44" s="29" t="str">
        <f t="shared" si="65"/>
        <v/>
      </c>
      <c r="N44" s="29" t="str">
        <f t="shared" si="65"/>
        <v/>
      </c>
      <c r="O44" s="29" t="str">
        <f t="shared" si="2"/>
        <v/>
      </c>
      <c r="P44" s="29" t="str">
        <f t="shared" si="3"/>
        <v/>
      </c>
      <c r="Q44" s="29" t="str">
        <f t="shared" si="4"/>
        <v/>
      </c>
      <c r="R44" s="29" t="str">
        <f t="shared" si="5"/>
        <v/>
      </c>
      <c r="S44" s="29">
        <v>3</v>
      </c>
      <c r="T44" s="29">
        <v>4</v>
      </c>
      <c r="U44" s="29" t="str">
        <f>IF(CHS!P$16="","",CHS!P$16)</f>
        <v/>
      </c>
      <c r="V44" s="29" t="str">
        <f>IF(CHS!P$16="","",CHS!I$16)</f>
        <v/>
      </c>
      <c r="W44" s="29" t="str">
        <f>IF(CHS!X$16="","",CHS!X$16)</f>
        <v/>
      </c>
      <c r="X44" s="29" t="str">
        <f>IF(CHS!X$16="","",CHS!Q$16)</f>
        <v/>
      </c>
      <c r="Y44" s="29" t="str">
        <f>IF(CHS!AF$16="","",CHS!AF$16)</f>
        <v/>
      </c>
      <c r="Z44" s="29" t="str">
        <f>IF(CHS!AF$16="","",CHS!Y$16)</f>
        <v/>
      </c>
      <c r="AA44" s="29" t="str">
        <f>IF(CHS!AN$16="","",CHS!AN$16)</f>
        <v/>
      </c>
      <c r="AB44" s="29" t="str">
        <f>IF(CHS!AN$16="","",CHS!AG$16)</f>
        <v/>
      </c>
      <c r="AC44" s="39" t="str">
        <f t="shared" si="12"/>
        <v/>
      </c>
      <c r="AD44" s="39" t="str">
        <f t="shared" si="13"/>
        <v/>
      </c>
      <c r="AE44" s="40" t="str">
        <f t="shared" si="14"/>
        <v/>
      </c>
      <c r="AF44" s="40" t="str">
        <f>IF(AC44="","",CHOOSE(VLOOKUP($AL44,$K$1:$S$400,9,FALSE),AHS!$M$1,BHS!$M$1,CHS!$M$1,HMJHS!$M$1,KHS!$M$1,Kings!$M$1,MHS!$M$1,SWHS!$M$1,AMHS!$M$1,'S10'!$M$1,'S11'!$M$1,'S12'!$M$1,'S13'!$M$1,'S14'!$M$1,'S15'!$M$1,'S16'!$M$1,'S17'!$M$1,'S18'!$M$1,'S19'!$M$1,'S20'!$M$1))</f>
        <v/>
      </c>
      <c r="AG44" s="40"/>
      <c r="AH44" s="39" t="str">
        <f t="shared" si="15"/>
        <v/>
      </c>
      <c r="AI44" s="39" t="str">
        <f t="shared" si="16"/>
        <v/>
      </c>
      <c r="AJ44" s="40" t="str">
        <f t="shared" si="17"/>
        <v/>
      </c>
      <c r="AK44" s="40" t="str">
        <f>IF(AH44="","",CHOOSE(VLOOKUP($AL44,$L$1:$S$400,8,FALSE),AHS!$M$1,BHS!$M$1,CHS!$M$1,HMJHS!$M$1,KHS!$M$1,Kings!$M$1,MHS!$M$1,SWHS!$M$1,AMHS!$M$1,'S10'!$M$1,'S11'!$M$1,'S12'!$M$1,'S13'!$M$1,'S14'!$M$1,'S15'!$M$1,'S16'!$M$1,'S17'!$M$1,'S18'!$M$1,'S19'!$M$1,'S20'!$M$1))</f>
        <v/>
      </c>
      <c r="AL44" s="40">
        <v>42</v>
      </c>
      <c r="AM44" s="40"/>
      <c r="AN44" s="39" t="str">
        <f t="shared" si="18"/>
        <v/>
      </c>
      <c r="AO44" s="39" t="str">
        <f t="shared" si="19"/>
        <v/>
      </c>
      <c r="AP44" s="40" t="str">
        <f t="shared" si="20"/>
        <v/>
      </c>
      <c r="AQ44" s="40" t="str">
        <f>IF(AN44="","",CHOOSE(VLOOKUP($AL44,$M$1:$S$400,7,FALSE),AHS!$M$1,BHS!$M$1,CHS!$M$1,HMJHS!$M$1,KHS!$M$1,Kings!$M$1,MHS!$M$1,SWHS!$M$1,AMHS!$M$1,'S10'!$M$1,'S11'!$M$1,'S12'!$M$1,'S13'!$M$1,'S14'!$M$1,'S15'!$M$1,'S16'!$M$1,'S17'!$M$1,'S18'!$M$1,'S19'!$M$1,'S20'!$M$1))</f>
        <v/>
      </c>
      <c r="AR44" s="40"/>
      <c r="AS44" s="39" t="str">
        <f t="shared" si="21"/>
        <v/>
      </c>
      <c r="AT44" s="39" t="str">
        <f t="shared" si="22"/>
        <v/>
      </c>
      <c r="AU44" s="40" t="str">
        <f t="shared" si="23"/>
        <v/>
      </c>
      <c r="AV44" s="40" t="str">
        <f>IF(AS44="","",CHOOSE(VLOOKUP($AL44,$N$1:$S$400,6,FALSE),AHS!$M$1,BHS!$M$1,CHS!$M$1,HMJHS!$M$1,KHS!$M$1,Kings!$M$1,MHS!$M$1,SWHS!$M$1,AMHS!$M$1,'S10'!$M$1,'S11'!$M$1,'S12'!$M$1,'S13'!$M$1,'S14'!$M$1,'S15'!$M$1,'S16'!$M$1,'S17'!$M$1,'S18'!$M$1,'S19'!$M$1,'S20'!$M$1))</f>
        <v/>
      </c>
    </row>
    <row r="45" spans="1:48" ht="12" customHeight="1" x14ac:dyDescent="0.25">
      <c r="A45" s="29">
        <f t="shared" si="24"/>
        <v>43</v>
      </c>
      <c r="B45" s="27" t="str">
        <f t="shared" si="8"/>
        <v/>
      </c>
      <c r="C45" s="27" t="str">
        <f t="shared" si="9"/>
        <v/>
      </c>
      <c r="D45" s="27" t="str">
        <f t="shared" si="10"/>
        <v/>
      </c>
      <c r="E45" s="27" t="str">
        <f>IF(B45="","",CHOOSE(VLOOKUP($A45,$F$1:$J$1600,5,FALSE),AHS!$M$1,BHS!$M$1,CHS!$M$1,HMJHS!$M$1,KHS!$M$1,Kings!$M$1,MHS!$M$1,SWHS!$M$1,AMHS!$M$1,'S10'!$M$1,'S11'!$M$1,'S12'!$M$1,'S13'!$M$1,'S14'!$M$1,'S15'!$M$1,'S16'!$M$1,'S17'!$M$1,'S18'!$M$1,'S19'!$M$1,'S20'!$M$1))</f>
        <v/>
      </c>
      <c r="F45" s="29" t="str">
        <f t="shared" si="6"/>
        <v/>
      </c>
      <c r="G45" s="33" t="str">
        <f t="shared" si="0"/>
        <v/>
      </c>
      <c r="H45" s="29" t="str">
        <f>IF(AHS!AF$17="","",AHS!AF$17)</f>
        <v/>
      </c>
      <c r="I45" s="29" t="str">
        <f>IF(AHS!AF$17="","",AHS!Y$17)</f>
        <v/>
      </c>
      <c r="J45" s="29">
        <v>1</v>
      </c>
      <c r="K45" s="29" t="str">
        <f t="shared" ref="K45:N45" si="66">IF(O45="","",COUNTIF(O$1:O44,O45)+O45)</f>
        <v/>
      </c>
      <c r="L45" s="29" t="str">
        <f t="shared" si="66"/>
        <v/>
      </c>
      <c r="M45" s="29" t="str">
        <f t="shared" si="66"/>
        <v/>
      </c>
      <c r="N45" s="29" t="str">
        <f t="shared" si="66"/>
        <v/>
      </c>
      <c r="O45" s="29" t="str">
        <f t="shared" si="2"/>
        <v/>
      </c>
      <c r="P45" s="29" t="str">
        <f t="shared" si="3"/>
        <v/>
      </c>
      <c r="Q45" s="29" t="str">
        <f t="shared" si="4"/>
        <v/>
      </c>
      <c r="R45" s="29" t="str">
        <f t="shared" si="5"/>
        <v/>
      </c>
      <c r="S45" s="29">
        <v>3</v>
      </c>
      <c r="T45" s="29">
        <v>5</v>
      </c>
      <c r="U45" s="29" t="str">
        <f>IF(CHS!P$17="","",CHS!P$17)</f>
        <v/>
      </c>
      <c r="V45" s="29" t="str">
        <f>IF(CHS!P$17="","",CHS!I$17)</f>
        <v/>
      </c>
      <c r="W45" s="29" t="str">
        <f>IF(CHS!X$17="","",CHS!X$17)</f>
        <v/>
      </c>
      <c r="X45" s="29" t="str">
        <f>IF(CHS!X$17="","",CHS!Q$17)</f>
        <v/>
      </c>
      <c r="Y45" s="29" t="str">
        <f>IF(CHS!AF$17="","",CHS!AF$17)</f>
        <v/>
      </c>
      <c r="Z45" s="29" t="str">
        <f>IF(CHS!AF$17="","",CHS!Y$17)</f>
        <v/>
      </c>
      <c r="AA45" s="29" t="str">
        <f>IF(CHS!AN$17="","",CHS!AN$17)</f>
        <v/>
      </c>
      <c r="AB45" s="29" t="str">
        <f>IF(CHS!AN$17="","",CHS!AG$17)</f>
        <v/>
      </c>
      <c r="AC45" s="39" t="str">
        <f t="shared" si="12"/>
        <v/>
      </c>
      <c r="AD45" s="39" t="str">
        <f t="shared" si="13"/>
        <v/>
      </c>
      <c r="AE45" s="40" t="str">
        <f t="shared" si="14"/>
        <v/>
      </c>
      <c r="AF45" s="40" t="str">
        <f>IF(AC45="","",CHOOSE(VLOOKUP($AL45,$K$1:$S$400,9,FALSE),AHS!$M$1,BHS!$M$1,CHS!$M$1,HMJHS!$M$1,KHS!$M$1,Kings!$M$1,MHS!$M$1,SWHS!$M$1,AMHS!$M$1,'S10'!$M$1,'S11'!$M$1,'S12'!$M$1,'S13'!$M$1,'S14'!$M$1,'S15'!$M$1,'S16'!$M$1,'S17'!$M$1,'S18'!$M$1,'S19'!$M$1,'S20'!$M$1))</f>
        <v/>
      </c>
      <c r="AG45" s="40"/>
      <c r="AH45" s="39" t="str">
        <f t="shared" si="15"/>
        <v/>
      </c>
      <c r="AI45" s="39" t="str">
        <f t="shared" si="16"/>
        <v/>
      </c>
      <c r="AJ45" s="40" t="str">
        <f t="shared" si="17"/>
        <v/>
      </c>
      <c r="AK45" s="40" t="str">
        <f>IF(AH45="","",CHOOSE(VLOOKUP($AL45,$L$1:$S$400,8,FALSE),AHS!$M$1,BHS!$M$1,CHS!$M$1,HMJHS!$M$1,KHS!$M$1,Kings!$M$1,MHS!$M$1,SWHS!$M$1,AMHS!$M$1,'S10'!$M$1,'S11'!$M$1,'S12'!$M$1,'S13'!$M$1,'S14'!$M$1,'S15'!$M$1,'S16'!$M$1,'S17'!$M$1,'S18'!$M$1,'S19'!$M$1,'S20'!$M$1))</f>
        <v/>
      </c>
      <c r="AL45" s="40">
        <v>43</v>
      </c>
      <c r="AM45" s="40"/>
      <c r="AN45" s="39" t="str">
        <f t="shared" si="18"/>
        <v/>
      </c>
      <c r="AO45" s="39" t="str">
        <f t="shared" si="19"/>
        <v/>
      </c>
      <c r="AP45" s="40" t="str">
        <f t="shared" si="20"/>
        <v/>
      </c>
      <c r="AQ45" s="40" t="str">
        <f>IF(AN45="","",CHOOSE(VLOOKUP($AL45,$M$1:$S$400,7,FALSE),AHS!$M$1,BHS!$M$1,CHS!$M$1,HMJHS!$M$1,KHS!$M$1,Kings!$M$1,MHS!$M$1,SWHS!$M$1,AMHS!$M$1,'S10'!$M$1,'S11'!$M$1,'S12'!$M$1,'S13'!$M$1,'S14'!$M$1,'S15'!$M$1,'S16'!$M$1,'S17'!$M$1,'S18'!$M$1,'S19'!$M$1,'S20'!$M$1))</f>
        <v/>
      </c>
      <c r="AR45" s="40"/>
      <c r="AS45" s="39" t="str">
        <f t="shared" si="21"/>
        <v/>
      </c>
      <c r="AT45" s="39" t="str">
        <f t="shared" si="22"/>
        <v/>
      </c>
      <c r="AU45" s="40" t="str">
        <f t="shared" si="23"/>
        <v/>
      </c>
      <c r="AV45" s="40" t="str">
        <f>IF(AS45="","",CHOOSE(VLOOKUP($AL45,$N$1:$S$400,6,FALSE),AHS!$M$1,BHS!$M$1,CHS!$M$1,HMJHS!$M$1,KHS!$M$1,Kings!$M$1,MHS!$M$1,SWHS!$M$1,AMHS!$M$1,'S10'!$M$1,'S11'!$M$1,'S12'!$M$1,'S13'!$M$1,'S14'!$M$1,'S15'!$M$1,'S16'!$M$1,'S17'!$M$1,'S18'!$M$1,'S19'!$M$1,'S20'!$M$1))</f>
        <v/>
      </c>
    </row>
    <row r="46" spans="1:48" ht="12" customHeight="1" x14ac:dyDescent="0.25">
      <c r="A46" s="29">
        <f t="shared" si="24"/>
        <v>44</v>
      </c>
      <c r="B46" s="27" t="str">
        <f t="shared" si="8"/>
        <v/>
      </c>
      <c r="C46" s="27" t="str">
        <f t="shared" si="9"/>
        <v/>
      </c>
      <c r="D46" s="27" t="str">
        <f t="shared" si="10"/>
        <v/>
      </c>
      <c r="E46" s="27" t="str">
        <f>IF(B46="","",CHOOSE(VLOOKUP($A46,$F$1:$J$1600,5,FALSE),AHS!$M$1,BHS!$M$1,CHS!$M$1,HMJHS!$M$1,KHS!$M$1,Kings!$M$1,MHS!$M$1,SWHS!$M$1,AMHS!$M$1,'S10'!$M$1,'S11'!$M$1,'S12'!$M$1,'S13'!$M$1,'S14'!$M$1,'S15'!$M$1,'S16'!$M$1,'S17'!$M$1,'S18'!$M$1,'S19'!$M$1,'S20'!$M$1))</f>
        <v/>
      </c>
      <c r="F46" s="29" t="str">
        <f t="shared" si="6"/>
        <v/>
      </c>
      <c r="G46" s="33" t="str">
        <f t="shared" si="0"/>
        <v/>
      </c>
      <c r="H46" s="29" t="str">
        <f>IF(AHS!AF$18="","",AHS!AF$18)</f>
        <v/>
      </c>
      <c r="I46" s="29" t="str">
        <f>IF(AHS!AF$18="","",AHS!Y$18)</f>
        <v/>
      </c>
      <c r="J46" s="29">
        <v>1</v>
      </c>
      <c r="K46" s="29" t="str">
        <f t="shared" ref="K46:N46" si="67">IF(O46="","",COUNTIF(O$1:O45,O46)+O46)</f>
        <v/>
      </c>
      <c r="L46" s="29" t="str">
        <f t="shared" si="67"/>
        <v/>
      </c>
      <c r="M46" s="29" t="str">
        <f t="shared" si="67"/>
        <v/>
      </c>
      <c r="N46" s="29" t="str">
        <f t="shared" si="67"/>
        <v/>
      </c>
      <c r="O46" s="29" t="str">
        <f t="shared" si="2"/>
        <v/>
      </c>
      <c r="P46" s="29" t="str">
        <f t="shared" si="3"/>
        <v/>
      </c>
      <c r="Q46" s="29" t="str">
        <f t="shared" si="4"/>
        <v/>
      </c>
      <c r="R46" s="29" t="str">
        <f t="shared" si="5"/>
        <v/>
      </c>
      <c r="S46" s="29">
        <v>3</v>
      </c>
      <c r="T46" s="29">
        <v>6</v>
      </c>
      <c r="U46" s="29" t="str">
        <f>IF(CHS!P$18="","",CHS!P$18)</f>
        <v/>
      </c>
      <c r="V46" s="29" t="str">
        <f>IF(CHS!P$18="","",CHS!I$18)</f>
        <v/>
      </c>
      <c r="W46" s="29" t="str">
        <f>IF(CHS!X$18="","",CHS!X$18)</f>
        <v/>
      </c>
      <c r="X46" s="29" t="str">
        <f>IF(CHS!X$18="","",CHS!Q$18)</f>
        <v/>
      </c>
      <c r="Y46" s="29" t="str">
        <f>IF(CHS!AF$18="","",CHS!AF$18)</f>
        <v/>
      </c>
      <c r="Z46" s="29" t="str">
        <f>IF(CHS!AF$18="","",CHS!Y$18)</f>
        <v/>
      </c>
      <c r="AA46" s="29" t="str">
        <f>IF(CHS!AN$18="","",CHS!AN$18)</f>
        <v/>
      </c>
      <c r="AB46" s="29" t="str">
        <f>IF(CHS!AN$18="","",CHS!AG$18)</f>
        <v/>
      </c>
      <c r="AC46" s="39" t="str">
        <f t="shared" si="12"/>
        <v/>
      </c>
      <c r="AD46" s="39" t="str">
        <f t="shared" si="13"/>
        <v/>
      </c>
      <c r="AE46" s="40" t="str">
        <f t="shared" si="14"/>
        <v/>
      </c>
      <c r="AF46" s="40" t="str">
        <f>IF(AC46="","",CHOOSE(VLOOKUP($AL46,$K$1:$S$400,9,FALSE),AHS!$M$1,BHS!$M$1,CHS!$M$1,HMJHS!$M$1,KHS!$M$1,Kings!$M$1,MHS!$M$1,SWHS!$M$1,AMHS!$M$1,'S10'!$M$1,'S11'!$M$1,'S12'!$M$1,'S13'!$M$1,'S14'!$M$1,'S15'!$M$1,'S16'!$M$1,'S17'!$M$1,'S18'!$M$1,'S19'!$M$1,'S20'!$M$1))</f>
        <v/>
      </c>
      <c r="AG46" s="40"/>
      <c r="AH46" s="39" t="str">
        <f t="shared" si="15"/>
        <v/>
      </c>
      <c r="AI46" s="39" t="str">
        <f t="shared" si="16"/>
        <v/>
      </c>
      <c r="AJ46" s="40" t="str">
        <f t="shared" si="17"/>
        <v/>
      </c>
      <c r="AK46" s="40" t="str">
        <f>IF(AH46="","",CHOOSE(VLOOKUP($AL46,$L$1:$S$400,8,FALSE),AHS!$M$1,BHS!$M$1,CHS!$M$1,HMJHS!$M$1,KHS!$M$1,Kings!$M$1,MHS!$M$1,SWHS!$M$1,AMHS!$M$1,'S10'!$M$1,'S11'!$M$1,'S12'!$M$1,'S13'!$M$1,'S14'!$M$1,'S15'!$M$1,'S16'!$M$1,'S17'!$M$1,'S18'!$M$1,'S19'!$M$1,'S20'!$M$1))</f>
        <v/>
      </c>
      <c r="AL46" s="40">
        <v>44</v>
      </c>
      <c r="AM46" s="40"/>
      <c r="AN46" s="39" t="str">
        <f t="shared" si="18"/>
        <v/>
      </c>
      <c r="AO46" s="39" t="str">
        <f t="shared" si="19"/>
        <v/>
      </c>
      <c r="AP46" s="40" t="str">
        <f t="shared" si="20"/>
        <v/>
      </c>
      <c r="AQ46" s="40" t="str">
        <f>IF(AN46="","",CHOOSE(VLOOKUP($AL46,$M$1:$S$400,7,FALSE),AHS!$M$1,BHS!$M$1,CHS!$M$1,HMJHS!$M$1,KHS!$M$1,Kings!$M$1,MHS!$M$1,SWHS!$M$1,AMHS!$M$1,'S10'!$M$1,'S11'!$M$1,'S12'!$M$1,'S13'!$M$1,'S14'!$M$1,'S15'!$M$1,'S16'!$M$1,'S17'!$M$1,'S18'!$M$1,'S19'!$M$1,'S20'!$M$1))</f>
        <v/>
      </c>
      <c r="AR46" s="40"/>
      <c r="AS46" s="39" t="str">
        <f t="shared" si="21"/>
        <v/>
      </c>
      <c r="AT46" s="39" t="str">
        <f t="shared" si="22"/>
        <v/>
      </c>
      <c r="AU46" s="40" t="str">
        <f t="shared" si="23"/>
        <v/>
      </c>
      <c r="AV46" s="40" t="str">
        <f>IF(AS46="","",CHOOSE(VLOOKUP($AL46,$N$1:$S$400,6,FALSE),AHS!$M$1,BHS!$M$1,CHS!$M$1,HMJHS!$M$1,KHS!$M$1,Kings!$M$1,MHS!$M$1,SWHS!$M$1,AMHS!$M$1,'S10'!$M$1,'S11'!$M$1,'S12'!$M$1,'S13'!$M$1,'S14'!$M$1,'S15'!$M$1,'S16'!$M$1,'S17'!$M$1,'S18'!$M$1,'S19'!$M$1,'S20'!$M$1))</f>
        <v/>
      </c>
    </row>
    <row r="47" spans="1:48" ht="12" customHeight="1" x14ac:dyDescent="0.25">
      <c r="A47" s="29">
        <f t="shared" si="24"/>
        <v>45</v>
      </c>
      <c r="B47" s="27" t="str">
        <f t="shared" si="8"/>
        <v/>
      </c>
      <c r="C47" s="27" t="str">
        <f t="shared" si="9"/>
        <v/>
      </c>
      <c r="D47" s="27" t="str">
        <f t="shared" si="10"/>
        <v/>
      </c>
      <c r="E47" s="27" t="str">
        <f>IF(B47="","",CHOOSE(VLOOKUP($A47,$F$1:$J$1600,5,FALSE),AHS!$M$1,BHS!$M$1,CHS!$M$1,HMJHS!$M$1,KHS!$M$1,Kings!$M$1,MHS!$M$1,SWHS!$M$1,AMHS!$M$1,'S10'!$M$1,'S11'!$M$1,'S12'!$M$1,'S13'!$M$1,'S14'!$M$1,'S15'!$M$1,'S16'!$M$1,'S17'!$M$1,'S18'!$M$1,'S19'!$M$1,'S20'!$M$1))</f>
        <v/>
      </c>
      <c r="F47" s="29" t="str">
        <f t="shared" si="6"/>
        <v/>
      </c>
      <c r="G47" s="33" t="str">
        <f t="shared" si="0"/>
        <v/>
      </c>
      <c r="H47" s="29" t="str">
        <f>IF(AHS!AF$19="","",AHS!AF$19)</f>
        <v/>
      </c>
      <c r="I47" s="29" t="str">
        <f>IF(AHS!AF$19="","",AHS!Y$19)</f>
        <v/>
      </c>
      <c r="J47" s="29">
        <v>1</v>
      </c>
      <c r="K47" s="29" t="str">
        <f t="shared" ref="K47:N47" si="68">IF(O47="","",COUNTIF(O$1:O46,O47)+O47)</f>
        <v/>
      </c>
      <c r="L47" s="29" t="str">
        <f t="shared" si="68"/>
        <v/>
      </c>
      <c r="M47" s="29" t="str">
        <f t="shared" si="68"/>
        <v/>
      </c>
      <c r="N47" s="29" t="str">
        <f t="shared" si="68"/>
        <v/>
      </c>
      <c r="O47" s="29" t="str">
        <f t="shared" si="2"/>
        <v/>
      </c>
      <c r="P47" s="29" t="str">
        <f t="shared" si="3"/>
        <v/>
      </c>
      <c r="Q47" s="29" t="str">
        <f t="shared" si="4"/>
        <v/>
      </c>
      <c r="R47" s="29" t="str">
        <f t="shared" si="5"/>
        <v/>
      </c>
      <c r="S47" s="29">
        <v>3</v>
      </c>
      <c r="T47" s="29">
        <v>7</v>
      </c>
      <c r="U47" s="29" t="str">
        <f>IF(CHS!P$19="","",CHS!P$19)</f>
        <v/>
      </c>
      <c r="V47" s="29" t="str">
        <f>IF(CHS!P$19="","",CHS!I$19)</f>
        <v/>
      </c>
      <c r="W47" s="29" t="str">
        <f>IF(CHS!X$19="","",CHS!X$19)</f>
        <v/>
      </c>
      <c r="X47" s="29" t="str">
        <f>IF(CHS!X$19="","",CHS!Q$19)</f>
        <v/>
      </c>
      <c r="Y47" s="29" t="str">
        <f>IF(CHS!AF$19="","",CHS!AF$19)</f>
        <v/>
      </c>
      <c r="Z47" s="29" t="str">
        <f>IF(CHS!AF$19="","",CHS!Y$19)</f>
        <v/>
      </c>
      <c r="AA47" s="29" t="str">
        <f>IF(CHS!AN$19="","",CHS!AN$19)</f>
        <v/>
      </c>
      <c r="AB47" s="29" t="str">
        <f>IF(CHS!AN$19="","",CHS!AG$19)</f>
        <v/>
      </c>
      <c r="AC47" s="39" t="str">
        <f t="shared" si="12"/>
        <v/>
      </c>
      <c r="AD47" s="39" t="str">
        <f t="shared" si="13"/>
        <v/>
      </c>
      <c r="AE47" s="40" t="str">
        <f t="shared" si="14"/>
        <v/>
      </c>
      <c r="AF47" s="40" t="str">
        <f>IF(AC47="","",CHOOSE(VLOOKUP($AL47,$K$1:$S$400,9,FALSE),AHS!$M$1,BHS!$M$1,CHS!$M$1,HMJHS!$M$1,KHS!$M$1,Kings!$M$1,MHS!$M$1,SWHS!$M$1,AMHS!$M$1,'S10'!$M$1,'S11'!$M$1,'S12'!$M$1,'S13'!$M$1,'S14'!$M$1,'S15'!$M$1,'S16'!$M$1,'S17'!$M$1,'S18'!$M$1,'S19'!$M$1,'S20'!$M$1))</f>
        <v/>
      </c>
      <c r="AG47" s="40"/>
      <c r="AH47" s="39" t="str">
        <f t="shared" si="15"/>
        <v/>
      </c>
      <c r="AI47" s="39" t="str">
        <f t="shared" si="16"/>
        <v/>
      </c>
      <c r="AJ47" s="40" t="str">
        <f t="shared" si="17"/>
        <v/>
      </c>
      <c r="AK47" s="40" t="str">
        <f>IF(AH47="","",CHOOSE(VLOOKUP($AL47,$L$1:$S$400,8,FALSE),AHS!$M$1,BHS!$M$1,CHS!$M$1,HMJHS!$M$1,KHS!$M$1,Kings!$M$1,MHS!$M$1,SWHS!$M$1,AMHS!$M$1,'S10'!$M$1,'S11'!$M$1,'S12'!$M$1,'S13'!$M$1,'S14'!$M$1,'S15'!$M$1,'S16'!$M$1,'S17'!$M$1,'S18'!$M$1,'S19'!$M$1,'S20'!$M$1))</f>
        <v/>
      </c>
      <c r="AL47" s="40">
        <v>45</v>
      </c>
      <c r="AM47" s="40"/>
      <c r="AN47" s="39" t="str">
        <f t="shared" si="18"/>
        <v/>
      </c>
      <c r="AO47" s="39" t="str">
        <f t="shared" si="19"/>
        <v/>
      </c>
      <c r="AP47" s="40" t="str">
        <f t="shared" si="20"/>
        <v/>
      </c>
      <c r="AQ47" s="40" t="str">
        <f>IF(AN47="","",CHOOSE(VLOOKUP($AL47,$M$1:$S$400,7,FALSE),AHS!$M$1,BHS!$M$1,CHS!$M$1,HMJHS!$M$1,KHS!$M$1,Kings!$M$1,MHS!$M$1,SWHS!$M$1,AMHS!$M$1,'S10'!$M$1,'S11'!$M$1,'S12'!$M$1,'S13'!$M$1,'S14'!$M$1,'S15'!$M$1,'S16'!$M$1,'S17'!$M$1,'S18'!$M$1,'S19'!$M$1,'S20'!$M$1))</f>
        <v/>
      </c>
      <c r="AR47" s="40"/>
      <c r="AS47" s="39" t="str">
        <f t="shared" si="21"/>
        <v/>
      </c>
      <c r="AT47" s="39" t="str">
        <f t="shared" si="22"/>
        <v/>
      </c>
      <c r="AU47" s="40" t="str">
        <f t="shared" si="23"/>
        <v/>
      </c>
      <c r="AV47" s="40" t="str">
        <f>IF(AS47="","",CHOOSE(VLOOKUP($AL47,$N$1:$S$400,6,FALSE),AHS!$M$1,BHS!$M$1,CHS!$M$1,HMJHS!$M$1,KHS!$M$1,Kings!$M$1,MHS!$M$1,SWHS!$M$1,AMHS!$M$1,'S10'!$M$1,'S11'!$M$1,'S12'!$M$1,'S13'!$M$1,'S14'!$M$1,'S15'!$M$1,'S16'!$M$1,'S17'!$M$1,'S18'!$M$1,'S19'!$M$1,'S20'!$M$1))</f>
        <v/>
      </c>
    </row>
    <row r="48" spans="1:48" ht="12" customHeight="1" x14ac:dyDescent="0.25">
      <c r="A48" s="29">
        <f t="shared" si="24"/>
        <v>46</v>
      </c>
      <c r="B48" s="27" t="str">
        <f t="shared" si="8"/>
        <v/>
      </c>
      <c r="C48" s="27" t="str">
        <f t="shared" si="9"/>
        <v/>
      </c>
      <c r="D48" s="27" t="str">
        <f t="shared" si="10"/>
        <v/>
      </c>
      <c r="E48" s="27" t="str">
        <f>IF(B48="","",CHOOSE(VLOOKUP($A48,$F$1:$J$1600,5,FALSE),AHS!$M$1,BHS!$M$1,CHS!$M$1,HMJHS!$M$1,KHS!$M$1,Kings!$M$1,MHS!$M$1,SWHS!$M$1,AMHS!$M$1,'S10'!$M$1,'S11'!$M$1,'S12'!$M$1,'S13'!$M$1,'S14'!$M$1,'S15'!$M$1,'S16'!$M$1,'S17'!$M$1,'S18'!$M$1,'S19'!$M$1,'S20'!$M$1))</f>
        <v/>
      </c>
      <c r="F48" s="29" t="str">
        <f t="shared" si="6"/>
        <v/>
      </c>
      <c r="G48" s="33" t="str">
        <f t="shared" si="0"/>
        <v/>
      </c>
      <c r="H48" s="29" t="str">
        <f>IF(AHS!AF$20="","",AHS!AF$20)</f>
        <v/>
      </c>
      <c r="I48" s="29" t="str">
        <f>IF(AHS!AF$20="","",AHS!Y$20)</f>
        <v/>
      </c>
      <c r="J48" s="29">
        <v>1</v>
      </c>
      <c r="K48" s="29" t="str">
        <f t="shared" ref="K48:N48" si="69">IF(O48="","",COUNTIF(O$1:O47,O48)+O48)</f>
        <v/>
      </c>
      <c r="L48" s="29" t="str">
        <f t="shared" si="69"/>
        <v/>
      </c>
      <c r="M48" s="29" t="str">
        <f t="shared" si="69"/>
        <v/>
      </c>
      <c r="N48" s="29" t="str">
        <f t="shared" si="69"/>
        <v/>
      </c>
      <c r="O48" s="29" t="str">
        <f t="shared" si="2"/>
        <v/>
      </c>
      <c r="P48" s="29" t="str">
        <f t="shared" si="3"/>
        <v/>
      </c>
      <c r="Q48" s="29" t="str">
        <f t="shared" si="4"/>
        <v/>
      </c>
      <c r="R48" s="29" t="str">
        <f t="shared" si="5"/>
        <v/>
      </c>
      <c r="S48" s="29">
        <v>3</v>
      </c>
      <c r="T48" s="29">
        <v>8</v>
      </c>
      <c r="U48" s="29" t="str">
        <f>IF(CHS!P$20="","",CHS!P$20)</f>
        <v/>
      </c>
      <c r="V48" s="29" t="str">
        <f>IF(CHS!P$20="","",CHS!I$20)</f>
        <v/>
      </c>
      <c r="W48" s="29" t="str">
        <f>IF(CHS!X$20="","",CHS!X$20)</f>
        <v/>
      </c>
      <c r="X48" s="29" t="str">
        <f>IF(CHS!X$20="","",CHS!Q$20)</f>
        <v/>
      </c>
      <c r="Y48" s="29" t="str">
        <f>IF(CHS!AF$20="","",CHS!AF$20)</f>
        <v/>
      </c>
      <c r="Z48" s="29" t="str">
        <f>IF(CHS!AF$20="","",CHS!Y$20)</f>
        <v/>
      </c>
      <c r="AA48" s="29" t="str">
        <f>IF(CHS!AN$20="","",CHS!AN$20)</f>
        <v/>
      </c>
      <c r="AB48" s="29" t="str">
        <f>IF(CHS!AN$20="","",CHS!AG$20)</f>
        <v/>
      </c>
      <c r="AC48" s="39" t="str">
        <f t="shared" si="12"/>
        <v/>
      </c>
      <c r="AD48" s="39" t="str">
        <f t="shared" si="13"/>
        <v/>
      </c>
      <c r="AE48" s="40" t="str">
        <f t="shared" si="14"/>
        <v/>
      </c>
      <c r="AF48" s="40" t="str">
        <f>IF(AC48="","",CHOOSE(VLOOKUP($AL48,$K$1:$S$400,9,FALSE),AHS!$M$1,BHS!$M$1,CHS!$M$1,HMJHS!$M$1,KHS!$M$1,Kings!$M$1,MHS!$M$1,SWHS!$M$1,AMHS!$M$1,'S10'!$M$1,'S11'!$M$1,'S12'!$M$1,'S13'!$M$1,'S14'!$M$1,'S15'!$M$1,'S16'!$M$1,'S17'!$M$1,'S18'!$M$1,'S19'!$M$1,'S20'!$M$1))</f>
        <v/>
      </c>
      <c r="AG48" s="40"/>
      <c r="AH48" s="39" t="str">
        <f t="shared" si="15"/>
        <v/>
      </c>
      <c r="AI48" s="39" t="str">
        <f t="shared" si="16"/>
        <v/>
      </c>
      <c r="AJ48" s="40" t="str">
        <f t="shared" si="17"/>
        <v/>
      </c>
      <c r="AK48" s="40" t="str">
        <f>IF(AH48="","",CHOOSE(VLOOKUP($AL48,$L$1:$S$400,8,FALSE),AHS!$M$1,BHS!$M$1,CHS!$M$1,HMJHS!$M$1,KHS!$M$1,Kings!$M$1,MHS!$M$1,SWHS!$M$1,AMHS!$M$1,'S10'!$M$1,'S11'!$M$1,'S12'!$M$1,'S13'!$M$1,'S14'!$M$1,'S15'!$M$1,'S16'!$M$1,'S17'!$M$1,'S18'!$M$1,'S19'!$M$1,'S20'!$M$1))</f>
        <v/>
      </c>
      <c r="AL48" s="38">
        <v>46</v>
      </c>
      <c r="AM48" s="40"/>
      <c r="AN48" s="39" t="str">
        <f t="shared" si="18"/>
        <v/>
      </c>
      <c r="AO48" s="39" t="str">
        <f t="shared" si="19"/>
        <v/>
      </c>
      <c r="AP48" s="40" t="str">
        <f t="shared" si="20"/>
        <v/>
      </c>
      <c r="AQ48" s="40" t="str">
        <f>IF(AN48="","",CHOOSE(VLOOKUP($AL48,$M$1:$S$400,7,FALSE),AHS!$M$1,BHS!$M$1,CHS!$M$1,HMJHS!$M$1,KHS!$M$1,Kings!$M$1,MHS!$M$1,SWHS!$M$1,AMHS!$M$1,'S10'!$M$1,'S11'!$M$1,'S12'!$M$1,'S13'!$M$1,'S14'!$M$1,'S15'!$M$1,'S16'!$M$1,'S17'!$M$1,'S18'!$M$1,'S19'!$M$1,'S20'!$M$1))</f>
        <v/>
      </c>
      <c r="AR48" s="40"/>
      <c r="AS48" s="39" t="str">
        <f t="shared" si="21"/>
        <v/>
      </c>
      <c r="AT48" s="39" t="str">
        <f t="shared" si="22"/>
        <v/>
      </c>
      <c r="AU48" s="40" t="str">
        <f t="shared" si="23"/>
        <v/>
      </c>
      <c r="AV48" s="40" t="str">
        <f>IF(AS48="","",CHOOSE(VLOOKUP($AL48,$N$1:$S$400,6,FALSE),AHS!$M$1,BHS!$M$1,CHS!$M$1,HMJHS!$M$1,KHS!$M$1,Kings!$M$1,MHS!$M$1,SWHS!$M$1,AMHS!$M$1,'S10'!$M$1,'S11'!$M$1,'S12'!$M$1,'S13'!$M$1,'S14'!$M$1,'S15'!$M$1,'S16'!$M$1,'S17'!$M$1,'S18'!$M$1,'S19'!$M$1,'S20'!$M$1))</f>
        <v/>
      </c>
    </row>
    <row r="49" spans="1:48" ht="12" customHeight="1" x14ac:dyDescent="0.25">
      <c r="A49" s="29">
        <f t="shared" si="24"/>
        <v>47</v>
      </c>
      <c r="B49" s="27" t="str">
        <f t="shared" si="8"/>
        <v/>
      </c>
      <c r="C49" s="27" t="str">
        <f t="shared" si="9"/>
        <v/>
      </c>
      <c r="D49" s="27" t="str">
        <f t="shared" si="10"/>
        <v/>
      </c>
      <c r="E49" s="27" t="str">
        <f>IF(B49="","",CHOOSE(VLOOKUP($A49,$F$1:$J$1600,5,FALSE),AHS!$M$1,BHS!$M$1,CHS!$M$1,HMJHS!$M$1,KHS!$M$1,Kings!$M$1,MHS!$M$1,SWHS!$M$1,AMHS!$M$1,'S10'!$M$1,'S11'!$M$1,'S12'!$M$1,'S13'!$M$1,'S14'!$M$1,'S15'!$M$1,'S16'!$M$1,'S17'!$M$1,'S18'!$M$1,'S19'!$M$1,'S20'!$M$1))</f>
        <v/>
      </c>
      <c r="F49" s="29" t="str">
        <f t="shared" si="6"/>
        <v/>
      </c>
      <c r="G49" s="33" t="str">
        <f t="shared" si="0"/>
        <v/>
      </c>
      <c r="H49" s="29" t="str">
        <f>IF(AHS!AF$21="","",AHS!AF$21)</f>
        <v/>
      </c>
      <c r="I49" s="29" t="str">
        <f>IF(AHS!AF$21="","",AHS!Y$21)</f>
        <v/>
      </c>
      <c r="J49" s="29">
        <v>1</v>
      </c>
      <c r="K49" s="29" t="str">
        <f t="shared" ref="K49:N49" si="70">IF(O49="","",COUNTIF(O$1:O48,O49)+O49)</f>
        <v/>
      </c>
      <c r="L49" s="29" t="str">
        <f t="shared" si="70"/>
        <v/>
      </c>
      <c r="M49" s="29" t="str">
        <f t="shared" si="70"/>
        <v/>
      </c>
      <c r="N49" s="29" t="str">
        <f t="shared" si="70"/>
        <v/>
      </c>
      <c r="O49" s="29" t="str">
        <f t="shared" si="2"/>
        <v/>
      </c>
      <c r="P49" s="29" t="str">
        <f t="shared" si="3"/>
        <v/>
      </c>
      <c r="Q49" s="29" t="str">
        <f t="shared" si="4"/>
        <v/>
      </c>
      <c r="R49" s="29" t="str">
        <f t="shared" si="5"/>
        <v/>
      </c>
      <c r="S49" s="29">
        <v>3</v>
      </c>
      <c r="T49" s="29">
        <v>9</v>
      </c>
      <c r="U49" s="29" t="str">
        <f>IF(CHS!P$21="","",CHS!P$21)</f>
        <v/>
      </c>
      <c r="V49" s="29" t="str">
        <f>IF(CHS!P$21="","",CHS!I$21)</f>
        <v/>
      </c>
      <c r="W49" s="29" t="str">
        <f>IF(CHS!X$21="","",CHS!X$21)</f>
        <v/>
      </c>
      <c r="X49" s="29" t="str">
        <f>IF(CHS!X$21="","",CHS!Q$21)</f>
        <v/>
      </c>
      <c r="Y49" s="29" t="str">
        <f>IF(CHS!AF$21="","",CHS!AF$21)</f>
        <v/>
      </c>
      <c r="Z49" s="29" t="str">
        <f>IF(CHS!AF$21="","",CHS!Y$21)</f>
        <v/>
      </c>
      <c r="AA49" s="29" t="str">
        <f>IF(CHS!AN$21="","",CHS!AN$21)</f>
        <v/>
      </c>
      <c r="AB49" s="29" t="str">
        <f>IF(CHS!AN$21="","",CHS!AG$21)</f>
        <v/>
      </c>
      <c r="AC49" s="39" t="str">
        <f t="shared" si="12"/>
        <v/>
      </c>
      <c r="AD49" s="39" t="str">
        <f t="shared" si="13"/>
        <v/>
      </c>
      <c r="AE49" s="40" t="str">
        <f t="shared" si="14"/>
        <v/>
      </c>
      <c r="AF49" s="40" t="str">
        <f>IF(AC49="","",CHOOSE(VLOOKUP($AL49,$K$1:$S$400,9,FALSE),AHS!$M$1,BHS!$M$1,CHS!$M$1,HMJHS!$M$1,KHS!$M$1,Kings!$M$1,MHS!$M$1,SWHS!$M$1,AMHS!$M$1,'S10'!$M$1,'S11'!$M$1,'S12'!$M$1,'S13'!$M$1,'S14'!$M$1,'S15'!$M$1,'S16'!$M$1,'S17'!$M$1,'S18'!$M$1,'S19'!$M$1,'S20'!$M$1))</f>
        <v/>
      </c>
      <c r="AG49" s="40"/>
      <c r="AH49" s="39" t="str">
        <f t="shared" si="15"/>
        <v/>
      </c>
      <c r="AI49" s="39" t="str">
        <f t="shared" si="16"/>
        <v/>
      </c>
      <c r="AJ49" s="40" t="str">
        <f t="shared" si="17"/>
        <v/>
      </c>
      <c r="AK49" s="40" t="str">
        <f>IF(AH49="","",CHOOSE(VLOOKUP($AL49,$L$1:$S$400,8,FALSE),AHS!$M$1,BHS!$M$1,CHS!$M$1,HMJHS!$M$1,KHS!$M$1,Kings!$M$1,MHS!$M$1,SWHS!$M$1,AMHS!$M$1,'S10'!$M$1,'S11'!$M$1,'S12'!$M$1,'S13'!$M$1,'S14'!$M$1,'S15'!$M$1,'S16'!$M$1,'S17'!$M$1,'S18'!$M$1,'S19'!$M$1,'S20'!$M$1))</f>
        <v/>
      </c>
      <c r="AL49" s="40">
        <v>47</v>
      </c>
      <c r="AM49" s="40"/>
      <c r="AN49" s="39" t="str">
        <f t="shared" si="18"/>
        <v/>
      </c>
      <c r="AO49" s="39" t="str">
        <f t="shared" si="19"/>
        <v/>
      </c>
      <c r="AP49" s="40" t="str">
        <f t="shared" si="20"/>
        <v/>
      </c>
      <c r="AQ49" s="40" t="str">
        <f>IF(AN49="","",CHOOSE(VLOOKUP($AL49,$M$1:$S$400,7,FALSE),AHS!$M$1,BHS!$M$1,CHS!$M$1,HMJHS!$M$1,KHS!$M$1,Kings!$M$1,MHS!$M$1,SWHS!$M$1,AMHS!$M$1,'S10'!$M$1,'S11'!$M$1,'S12'!$M$1,'S13'!$M$1,'S14'!$M$1,'S15'!$M$1,'S16'!$M$1,'S17'!$M$1,'S18'!$M$1,'S19'!$M$1,'S20'!$M$1))</f>
        <v/>
      </c>
      <c r="AR49" s="40"/>
      <c r="AS49" s="39" t="str">
        <f t="shared" si="21"/>
        <v/>
      </c>
      <c r="AT49" s="39" t="str">
        <f t="shared" si="22"/>
        <v/>
      </c>
      <c r="AU49" s="40" t="str">
        <f t="shared" si="23"/>
        <v/>
      </c>
      <c r="AV49" s="40" t="str">
        <f>IF(AS49="","",CHOOSE(VLOOKUP($AL49,$N$1:$S$400,6,FALSE),AHS!$M$1,BHS!$M$1,CHS!$M$1,HMJHS!$M$1,KHS!$M$1,Kings!$M$1,MHS!$M$1,SWHS!$M$1,AMHS!$M$1,'S10'!$M$1,'S11'!$M$1,'S12'!$M$1,'S13'!$M$1,'S14'!$M$1,'S15'!$M$1,'S16'!$M$1,'S17'!$M$1,'S18'!$M$1,'S19'!$M$1,'S20'!$M$1))</f>
        <v/>
      </c>
    </row>
    <row r="50" spans="1:48" ht="12" customHeight="1" x14ac:dyDescent="0.25">
      <c r="A50" s="29">
        <f t="shared" si="24"/>
        <v>48</v>
      </c>
      <c r="B50" s="27" t="str">
        <f t="shared" si="8"/>
        <v/>
      </c>
      <c r="C50" s="27" t="str">
        <f t="shared" si="9"/>
        <v/>
      </c>
      <c r="D50" s="27" t="str">
        <f t="shared" si="10"/>
        <v/>
      </c>
      <c r="E50" s="27" t="str">
        <f>IF(B50="","",CHOOSE(VLOOKUP($A50,$F$1:$J$1600,5,FALSE),AHS!$M$1,BHS!$M$1,CHS!$M$1,HMJHS!$M$1,KHS!$M$1,Kings!$M$1,MHS!$M$1,SWHS!$M$1,AMHS!$M$1,'S10'!$M$1,'S11'!$M$1,'S12'!$M$1,'S13'!$M$1,'S14'!$M$1,'S15'!$M$1,'S16'!$M$1,'S17'!$M$1,'S18'!$M$1,'S19'!$M$1,'S20'!$M$1))</f>
        <v/>
      </c>
      <c r="F50" s="29" t="str">
        <f t="shared" si="6"/>
        <v/>
      </c>
      <c r="G50" s="33" t="str">
        <f t="shared" si="0"/>
        <v/>
      </c>
      <c r="H50" s="29" t="str">
        <f>IF(AHS!AF$22="","",AHS!AF$22)</f>
        <v/>
      </c>
      <c r="I50" s="29" t="str">
        <f>IF(AHS!AF$22="","",AHS!Y$22)</f>
        <v/>
      </c>
      <c r="J50" s="29">
        <v>1</v>
      </c>
      <c r="K50" s="29" t="str">
        <f t="shared" ref="K50:N50" si="71">IF(O50="","",COUNTIF(O$1:O49,O50)+O50)</f>
        <v/>
      </c>
      <c r="L50" s="29" t="str">
        <f t="shared" si="71"/>
        <v/>
      </c>
      <c r="M50" s="29" t="str">
        <f t="shared" si="71"/>
        <v/>
      </c>
      <c r="N50" s="29" t="str">
        <f t="shared" si="71"/>
        <v/>
      </c>
      <c r="O50" s="29" t="str">
        <f t="shared" si="2"/>
        <v/>
      </c>
      <c r="P50" s="29" t="str">
        <f t="shared" si="3"/>
        <v/>
      </c>
      <c r="Q50" s="29" t="str">
        <f t="shared" si="4"/>
        <v/>
      </c>
      <c r="R50" s="29" t="str">
        <f t="shared" si="5"/>
        <v/>
      </c>
      <c r="S50" s="29">
        <v>3</v>
      </c>
      <c r="T50" s="29">
        <v>10</v>
      </c>
      <c r="U50" s="29" t="str">
        <f>IF(CHS!P$22="","",CHS!P$22)</f>
        <v/>
      </c>
      <c r="V50" s="29" t="str">
        <f>IF(CHS!P$22="","",CHS!I$22)</f>
        <v/>
      </c>
      <c r="W50" s="29" t="str">
        <f>IF(CHS!X$22="","",CHS!X$22)</f>
        <v/>
      </c>
      <c r="X50" s="29" t="str">
        <f>IF(CHS!X$22="","",CHS!Q$22)</f>
        <v/>
      </c>
      <c r="Y50" s="29" t="str">
        <f>IF(CHS!AF$22="","",CHS!AF$22)</f>
        <v/>
      </c>
      <c r="Z50" s="29" t="str">
        <f>IF(CHS!AF$22="","",CHS!Y$22)</f>
        <v/>
      </c>
      <c r="AA50" s="29" t="str">
        <f>IF(CHS!AN$22="","",CHS!AN$22)</f>
        <v/>
      </c>
      <c r="AB50" s="29" t="str">
        <f>IF(CHS!AN$22="","",CHS!AG$22)</f>
        <v/>
      </c>
      <c r="AC50" s="39" t="str">
        <f t="shared" si="12"/>
        <v/>
      </c>
      <c r="AD50" s="39" t="str">
        <f t="shared" si="13"/>
        <v/>
      </c>
      <c r="AE50" s="40" t="str">
        <f t="shared" si="14"/>
        <v/>
      </c>
      <c r="AF50" s="40" t="str">
        <f>IF(AC50="","",CHOOSE(VLOOKUP($AL50,$K$1:$S$400,9,FALSE),AHS!$M$1,BHS!$M$1,CHS!$M$1,HMJHS!$M$1,KHS!$M$1,Kings!$M$1,MHS!$M$1,SWHS!$M$1,AMHS!$M$1,'S10'!$M$1,'S11'!$M$1,'S12'!$M$1,'S13'!$M$1,'S14'!$M$1,'S15'!$M$1,'S16'!$M$1,'S17'!$M$1,'S18'!$M$1,'S19'!$M$1,'S20'!$M$1))</f>
        <v/>
      </c>
      <c r="AG50" s="40"/>
      <c r="AH50" s="39" t="str">
        <f t="shared" si="15"/>
        <v/>
      </c>
      <c r="AI50" s="39" t="str">
        <f t="shared" si="16"/>
        <v/>
      </c>
      <c r="AJ50" s="40" t="str">
        <f t="shared" si="17"/>
        <v/>
      </c>
      <c r="AK50" s="40" t="str">
        <f>IF(AH50="","",CHOOSE(VLOOKUP($AL50,$L$1:$S$400,8,FALSE),AHS!$M$1,BHS!$M$1,CHS!$M$1,HMJHS!$M$1,KHS!$M$1,Kings!$M$1,MHS!$M$1,SWHS!$M$1,AMHS!$M$1,'S10'!$M$1,'S11'!$M$1,'S12'!$M$1,'S13'!$M$1,'S14'!$M$1,'S15'!$M$1,'S16'!$M$1,'S17'!$M$1,'S18'!$M$1,'S19'!$M$1,'S20'!$M$1))</f>
        <v/>
      </c>
      <c r="AL50" s="40">
        <v>48</v>
      </c>
      <c r="AM50" s="40"/>
      <c r="AN50" s="39" t="str">
        <f t="shared" si="18"/>
        <v/>
      </c>
      <c r="AO50" s="39" t="str">
        <f t="shared" si="19"/>
        <v/>
      </c>
      <c r="AP50" s="40" t="str">
        <f t="shared" si="20"/>
        <v/>
      </c>
      <c r="AQ50" s="40" t="str">
        <f>IF(AN50="","",CHOOSE(VLOOKUP($AL50,$M$1:$S$400,7,FALSE),AHS!$M$1,BHS!$M$1,CHS!$M$1,HMJHS!$M$1,KHS!$M$1,Kings!$M$1,MHS!$M$1,SWHS!$M$1,AMHS!$M$1,'S10'!$M$1,'S11'!$M$1,'S12'!$M$1,'S13'!$M$1,'S14'!$M$1,'S15'!$M$1,'S16'!$M$1,'S17'!$M$1,'S18'!$M$1,'S19'!$M$1,'S20'!$M$1))</f>
        <v/>
      </c>
      <c r="AR50" s="40"/>
      <c r="AS50" s="39" t="str">
        <f t="shared" si="21"/>
        <v/>
      </c>
      <c r="AT50" s="39" t="str">
        <f t="shared" si="22"/>
        <v/>
      </c>
      <c r="AU50" s="40" t="str">
        <f t="shared" si="23"/>
        <v/>
      </c>
      <c r="AV50" s="40" t="str">
        <f>IF(AS50="","",CHOOSE(VLOOKUP($AL50,$N$1:$S$400,6,FALSE),AHS!$M$1,BHS!$M$1,CHS!$M$1,HMJHS!$M$1,KHS!$M$1,Kings!$M$1,MHS!$M$1,SWHS!$M$1,AMHS!$M$1,'S10'!$M$1,'S11'!$M$1,'S12'!$M$1,'S13'!$M$1,'S14'!$M$1,'S15'!$M$1,'S16'!$M$1,'S17'!$M$1,'S18'!$M$1,'S19'!$M$1,'S20'!$M$1))</f>
        <v/>
      </c>
    </row>
    <row r="51" spans="1:48" ht="12" customHeight="1" x14ac:dyDescent="0.25">
      <c r="A51" s="29">
        <f t="shared" si="24"/>
        <v>49</v>
      </c>
      <c r="B51" s="27" t="str">
        <f t="shared" si="8"/>
        <v/>
      </c>
      <c r="C51" s="27" t="str">
        <f t="shared" si="9"/>
        <v/>
      </c>
      <c r="D51" s="27" t="str">
        <f t="shared" si="10"/>
        <v/>
      </c>
      <c r="E51" s="27" t="str">
        <f>IF(B51="","",CHOOSE(VLOOKUP($A51,$F$1:$J$1600,5,FALSE),AHS!$M$1,BHS!$M$1,CHS!$M$1,HMJHS!$M$1,KHS!$M$1,Kings!$M$1,MHS!$M$1,SWHS!$M$1,AMHS!$M$1,'S10'!$M$1,'S11'!$M$1,'S12'!$M$1,'S13'!$M$1,'S14'!$M$1,'S15'!$M$1,'S16'!$M$1,'S17'!$M$1,'S18'!$M$1,'S19'!$M$1,'S20'!$M$1))</f>
        <v/>
      </c>
      <c r="F51" s="29" t="str">
        <f t="shared" si="6"/>
        <v/>
      </c>
      <c r="G51" s="33" t="str">
        <f t="shared" si="0"/>
        <v/>
      </c>
      <c r="H51" s="29" t="str">
        <f>IF(AHS!AF$23="","",AHS!AF$23)</f>
        <v/>
      </c>
      <c r="I51" s="29" t="str">
        <f>IF(AHS!AF$23="","",AHS!Y$23)</f>
        <v/>
      </c>
      <c r="J51" s="29">
        <v>1</v>
      </c>
      <c r="K51" s="29" t="str">
        <f t="shared" ref="K51:N51" si="72">IF(O51="","",COUNTIF(O$1:O50,O51)+O51)</f>
        <v/>
      </c>
      <c r="L51" s="29" t="str">
        <f t="shared" si="72"/>
        <v/>
      </c>
      <c r="M51" s="29" t="str">
        <f t="shared" si="72"/>
        <v/>
      </c>
      <c r="N51" s="29" t="str">
        <f t="shared" si="72"/>
        <v/>
      </c>
      <c r="O51" s="29" t="str">
        <f t="shared" si="2"/>
        <v/>
      </c>
      <c r="P51" s="29" t="str">
        <f t="shared" si="3"/>
        <v/>
      </c>
      <c r="Q51" s="29" t="str">
        <f t="shared" si="4"/>
        <v/>
      </c>
      <c r="R51" s="29" t="str">
        <f t="shared" si="5"/>
        <v/>
      </c>
      <c r="S51" s="29">
        <v>3</v>
      </c>
      <c r="T51" s="29">
        <v>11</v>
      </c>
      <c r="U51" s="29" t="str">
        <f>IF(CHS!P$23="","",CHS!P$23)</f>
        <v/>
      </c>
      <c r="V51" s="29" t="str">
        <f>IF(CHS!P$23="","",CHS!I$23)</f>
        <v/>
      </c>
      <c r="W51" s="29" t="str">
        <f>IF(CHS!X$23="","",CHS!X$23)</f>
        <v/>
      </c>
      <c r="X51" s="29" t="str">
        <f>IF(CHS!X$23="","",CHS!Q$23)</f>
        <v/>
      </c>
      <c r="Y51" s="29" t="str">
        <f>IF(CHS!AF$23="","",CHS!AF$23)</f>
        <v/>
      </c>
      <c r="Z51" s="29" t="str">
        <f>IF(CHS!AF$23="","",CHS!Y$23)</f>
        <v/>
      </c>
      <c r="AA51" s="29" t="str">
        <f>IF(CHS!AN$23="","",CHS!AN$23)</f>
        <v/>
      </c>
      <c r="AB51" s="29" t="str">
        <f>IF(CHS!AN$23="","",CHS!AG$23)</f>
        <v/>
      </c>
      <c r="AC51" s="39" t="str">
        <f t="shared" si="12"/>
        <v/>
      </c>
      <c r="AD51" s="39" t="str">
        <f t="shared" si="13"/>
        <v/>
      </c>
      <c r="AE51" s="40" t="str">
        <f t="shared" si="14"/>
        <v/>
      </c>
      <c r="AF51" s="40" t="str">
        <f>IF(AC51="","",CHOOSE(VLOOKUP($AL51,$K$1:$S$400,9,FALSE),AHS!$M$1,BHS!$M$1,CHS!$M$1,HMJHS!$M$1,KHS!$M$1,Kings!$M$1,MHS!$M$1,SWHS!$M$1,AMHS!$M$1,'S10'!$M$1,'S11'!$M$1,'S12'!$M$1,'S13'!$M$1,'S14'!$M$1,'S15'!$M$1,'S16'!$M$1,'S17'!$M$1,'S18'!$M$1,'S19'!$M$1,'S20'!$M$1))</f>
        <v/>
      </c>
      <c r="AG51" s="40"/>
      <c r="AH51" s="39" t="str">
        <f t="shared" si="15"/>
        <v/>
      </c>
      <c r="AI51" s="39" t="str">
        <f t="shared" si="16"/>
        <v/>
      </c>
      <c r="AJ51" s="40" t="str">
        <f t="shared" si="17"/>
        <v/>
      </c>
      <c r="AK51" s="40" t="str">
        <f>IF(AH51="","",CHOOSE(VLOOKUP($AL51,$L$1:$S$400,8,FALSE),AHS!$M$1,BHS!$M$1,CHS!$M$1,HMJHS!$M$1,KHS!$M$1,Kings!$M$1,MHS!$M$1,SWHS!$M$1,AMHS!$M$1,'S10'!$M$1,'S11'!$M$1,'S12'!$M$1,'S13'!$M$1,'S14'!$M$1,'S15'!$M$1,'S16'!$M$1,'S17'!$M$1,'S18'!$M$1,'S19'!$M$1,'S20'!$M$1))</f>
        <v/>
      </c>
      <c r="AL51" s="40">
        <v>49</v>
      </c>
      <c r="AM51" s="40"/>
      <c r="AN51" s="39" t="str">
        <f t="shared" si="18"/>
        <v/>
      </c>
      <c r="AO51" s="39" t="str">
        <f t="shared" si="19"/>
        <v/>
      </c>
      <c r="AP51" s="40" t="str">
        <f t="shared" si="20"/>
        <v/>
      </c>
      <c r="AQ51" s="40" t="str">
        <f>IF(AN51="","",CHOOSE(VLOOKUP($AL51,$M$1:$S$400,7,FALSE),AHS!$M$1,BHS!$M$1,CHS!$M$1,HMJHS!$M$1,KHS!$M$1,Kings!$M$1,MHS!$M$1,SWHS!$M$1,AMHS!$M$1,'S10'!$M$1,'S11'!$M$1,'S12'!$M$1,'S13'!$M$1,'S14'!$M$1,'S15'!$M$1,'S16'!$M$1,'S17'!$M$1,'S18'!$M$1,'S19'!$M$1,'S20'!$M$1))</f>
        <v/>
      </c>
      <c r="AR51" s="40"/>
      <c r="AS51" s="39" t="str">
        <f t="shared" si="21"/>
        <v/>
      </c>
      <c r="AT51" s="39" t="str">
        <f t="shared" si="22"/>
        <v/>
      </c>
      <c r="AU51" s="40" t="str">
        <f t="shared" si="23"/>
        <v/>
      </c>
      <c r="AV51" s="40" t="str">
        <f>IF(AS51="","",CHOOSE(VLOOKUP($AL51,$N$1:$S$400,6,FALSE),AHS!$M$1,BHS!$M$1,CHS!$M$1,HMJHS!$M$1,KHS!$M$1,Kings!$M$1,MHS!$M$1,SWHS!$M$1,AMHS!$M$1,'S10'!$M$1,'S11'!$M$1,'S12'!$M$1,'S13'!$M$1,'S14'!$M$1,'S15'!$M$1,'S16'!$M$1,'S17'!$M$1,'S18'!$M$1,'S19'!$M$1,'S20'!$M$1))</f>
        <v/>
      </c>
    </row>
    <row r="52" spans="1:48" ht="12" customHeight="1" x14ac:dyDescent="0.25">
      <c r="A52" s="29">
        <f t="shared" si="24"/>
        <v>50</v>
      </c>
      <c r="B52" s="27" t="str">
        <f t="shared" si="8"/>
        <v/>
      </c>
      <c r="C52" s="27" t="str">
        <f t="shared" si="9"/>
        <v/>
      </c>
      <c r="D52" s="27" t="str">
        <f t="shared" si="10"/>
        <v/>
      </c>
      <c r="E52" s="27" t="str">
        <f>IF(B52="","",CHOOSE(VLOOKUP($A52,$F$1:$J$1600,5,FALSE),AHS!$M$1,BHS!$M$1,CHS!$M$1,HMJHS!$M$1,KHS!$M$1,Kings!$M$1,MHS!$M$1,SWHS!$M$1,AMHS!$M$1,'S10'!$M$1,'S11'!$M$1,'S12'!$M$1,'S13'!$M$1,'S14'!$M$1,'S15'!$M$1,'S16'!$M$1,'S17'!$M$1,'S18'!$M$1,'S19'!$M$1,'S20'!$M$1))</f>
        <v/>
      </c>
      <c r="F52" s="29" t="str">
        <f t="shared" si="6"/>
        <v/>
      </c>
      <c r="G52" s="33" t="str">
        <f t="shared" si="0"/>
        <v/>
      </c>
      <c r="H52" s="29" t="str">
        <f>IF(AHS!AF$24="","",AHS!AF$24)</f>
        <v/>
      </c>
      <c r="I52" s="29" t="str">
        <f>IF(AHS!AF$24="","",AHS!Y$24)</f>
        <v/>
      </c>
      <c r="J52" s="29">
        <v>1</v>
      </c>
      <c r="K52" s="29" t="str">
        <f t="shared" ref="K52:N52" si="73">IF(O52="","",COUNTIF(O$1:O51,O52)+O52)</f>
        <v/>
      </c>
      <c r="L52" s="29" t="str">
        <f t="shared" si="73"/>
        <v/>
      </c>
      <c r="M52" s="29" t="str">
        <f t="shared" si="73"/>
        <v/>
      </c>
      <c r="N52" s="29" t="str">
        <f t="shared" si="73"/>
        <v/>
      </c>
      <c r="O52" s="29" t="str">
        <f t="shared" si="2"/>
        <v/>
      </c>
      <c r="P52" s="29" t="str">
        <f t="shared" si="3"/>
        <v/>
      </c>
      <c r="Q52" s="29" t="str">
        <f t="shared" si="4"/>
        <v/>
      </c>
      <c r="R52" s="29" t="str">
        <f t="shared" si="5"/>
        <v/>
      </c>
      <c r="S52" s="29">
        <v>3</v>
      </c>
      <c r="T52" s="29">
        <v>12</v>
      </c>
      <c r="U52" s="29" t="str">
        <f>IF(CHS!P$24="","",CHS!P$24)</f>
        <v/>
      </c>
      <c r="V52" s="29" t="str">
        <f>IF(CHS!P$24="","",CHS!I$24)</f>
        <v/>
      </c>
      <c r="W52" s="29" t="str">
        <f>IF(CHS!X$24="","",CHS!X$24)</f>
        <v/>
      </c>
      <c r="X52" s="29" t="str">
        <f>IF(CHS!X$24="","",CHS!Q$24)</f>
        <v/>
      </c>
      <c r="Y52" s="29" t="str">
        <f>IF(CHS!AF$24="","",CHS!AF$24)</f>
        <v/>
      </c>
      <c r="Z52" s="29" t="str">
        <f>IF(CHS!AF$24="","",CHS!Y$24)</f>
        <v/>
      </c>
      <c r="AA52" s="29" t="str">
        <f>IF(CHS!AN$24="","",CHS!AN$24)</f>
        <v/>
      </c>
      <c r="AB52" s="29" t="str">
        <f>IF(CHS!AN$24="","",CHS!AG$24)</f>
        <v/>
      </c>
      <c r="AC52" s="39" t="str">
        <f t="shared" si="12"/>
        <v/>
      </c>
      <c r="AD52" s="39" t="str">
        <f t="shared" si="13"/>
        <v/>
      </c>
      <c r="AE52" s="40" t="str">
        <f t="shared" si="14"/>
        <v/>
      </c>
      <c r="AF52" s="40" t="str">
        <f>IF(AC52="","",CHOOSE(VLOOKUP($AL52,$K$1:$S$400,9,FALSE),AHS!$M$1,BHS!$M$1,CHS!$M$1,HMJHS!$M$1,KHS!$M$1,Kings!$M$1,MHS!$M$1,SWHS!$M$1,AMHS!$M$1,'S10'!$M$1,'S11'!$M$1,'S12'!$M$1,'S13'!$M$1,'S14'!$M$1,'S15'!$M$1,'S16'!$M$1,'S17'!$M$1,'S18'!$M$1,'S19'!$M$1,'S20'!$M$1))</f>
        <v/>
      </c>
      <c r="AG52" s="40"/>
      <c r="AH52" s="39" t="str">
        <f t="shared" si="15"/>
        <v/>
      </c>
      <c r="AI52" s="39" t="str">
        <f t="shared" si="16"/>
        <v/>
      </c>
      <c r="AJ52" s="40" t="str">
        <f t="shared" si="17"/>
        <v/>
      </c>
      <c r="AK52" s="40" t="str">
        <f>IF(AH52="","",CHOOSE(VLOOKUP($AL52,$L$1:$S$400,8,FALSE),AHS!$M$1,BHS!$M$1,CHS!$M$1,HMJHS!$M$1,KHS!$M$1,Kings!$M$1,MHS!$M$1,SWHS!$M$1,AMHS!$M$1,'S10'!$M$1,'S11'!$M$1,'S12'!$M$1,'S13'!$M$1,'S14'!$M$1,'S15'!$M$1,'S16'!$M$1,'S17'!$M$1,'S18'!$M$1,'S19'!$M$1,'S20'!$M$1))</f>
        <v/>
      </c>
      <c r="AL52" s="40">
        <v>50</v>
      </c>
      <c r="AM52" s="40"/>
      <c r="AN52" s="39" t="str">
        <f t="shared" si="18"/>
        <v/>
      </c>
      <c r="AO52" s="39" t="str">
        <f t="shared" si="19"/>
        <v/>
      </c>
      <c r="AP52" s="40" t="str">
        <f t="shared" si="20"/>
        <v/>
      </c>
      <c r="AQ52" s="40" t="str">
        <f>IF(AN52="","",CHOOSE(VLOOKUP($AL52,$M$1:$S$400,7,FALSE),AHS!$M$1,BHS!$M$1,CHS!$M$1,HMJHS!$M$1,KHS!$M$1,Kings!$M$1,MHS!$M$1,SWHS!$M$1,AMHS!$M$1,'S10'!$M$1,'S11'!$M$1,'S12'!$M$1,'S13'!$M$1,'S14'!$M$1,'S15'!$M$1,'S16'!$M$1,'S17'!$M$1,'S18'!$M$1,'S19'!$M$1,'S20'!$M$1))</f>
        <v/>
      </c>
      <c r="AR52" s="40"/>
      <c r="AS52" s="39" t="str">
        <f t="shared" si="21"/>
        <v/>
      </c>
      <c r="AT52" s="39" t="str">
        <f t="shared" si="22"/>
        <v/>
      </c>
      <c r="AU52" s="40" t="str">
        <f t="shared" si="23"/>
        <v/>
      </c>
      <c r="AV52" s="40" t="str">
        <f>IF(AS52="","",CHOOSE(VLOOKUP($AL52,$N$1:$S$400,6,FALSE),AHS!$M$1,BHS!$M$1,CHS!$M$1,HMJHS!$M$1,KHS!$M$1,Kings!$M$1,MHS!$M$1,SWHS!$M$1,AMHS!$M$1,'S10'!$M$1,'S11'!$M$1,'S12'!$M$1,'S13'!$M$1,'S14'!$M$1,'S15'!$M$1,'S16'!$M$1,'S17'!$M$1,'S18'!$M$1,'S19'!$M$1,'S20'!$M$1))</f>
        <v/>
      </c>
    </row>
    <row r="53" spans="1:48" ht="12" customHeight="1" x14ac:dyDescent="0.25">
      <c r="A53" s="29">
        <f t="shared" si="24"/>
        <v>51</v>
      </c>
      <c r="B53" s="27" t="str">
        <f t="shared" si="8"/>
        <v/>
      </c>
      <c r="C53" s="27" t="str">
        <f t="shared" si="9"/>
        <v/>
      </c>
      <c r="D53" s="27" t="str">
        <f t="shared" si="10"/>
        <v/>
      </c>
      <c r="E53" s="27" t="str">
        <f>IF(B53="","",CHOOSE(VLOOKUP($A53,$F$1:$J$1600,5,FALSE),AHS!$M$1,BHS!$M$1,CHS!$M$1,HMJHS!$M$1,KHS!$M$1,Kings!$M$1,MHS!$M$1,SWHS!$M$1,AMHS!$M$1,'S10'!$M$1,'S11'!$M$1,'S12'!$M$1,'S13'!$M$1,'S14'!$M$1,'S15'!$M$1,'S16'!$M$1,'S17'!$M$1,'S18'!$M$1,'S19'!$M$1,'S20'!$M$1))</f>
        <v/>
      </c>
      <c r="F53" s="29" t="str">
        <f t="shared" si="6"/>
        <v/>
      </c>
      <c r="G53" s="33" t="str">
        <f t="shared" si="0"/>
        <v/>
      </c>
      <c r="H53" s="29" t="str">
        <f>IF(AHS!AF$25="","",AHS!AF$25)</f>
        <v/>
      </c>
      <c r="I53" s="29" t="str">
        <f>IF(AHS!AF$25="","",AHS!Y$25)</f>
        <v/>
      </c>
      <c r="J53" s="29">
        <v>1</v>
      </c>
      <c r="K53" s="29" t="str">
        <f t="shared" ref="K53:N53" si="74">IF(O53="","",COUNTIF(O$1:O52,O53)+O53)</f>
        <v/>
      </c>
      <c r="L53" s="29" t="str">
        <f t="shared" si="74"/>
        <v/>
      </c>
      <c r="M53" s="29" t="str">
        <f t="shared" si="74"/>
        <v/>
      </c>
      <c r="N53" s="29" t="str">
        <f t="shared" si="74"/>
        <v/>
      </c>
      <c r="O53" s="29" t="str">
        <f t="shared" si="2"/>
        <v/>
      </c>
      <c r="P53" s="29" t="str">
        <f t="shared" si="3"/>
        <v/>
      </c>
      <c r="Q53" s="29" t="str">
        <f t="shared" si="4"/>
        <v/>
      </c>
      <c r="R53" s="29" t="str">
        <f t="shared" si="5"/>
        <v/>
      </c>
      <c r="S53" s="29">
        <v>3</v>
      </c>
      <c r="T53" s="29">
        <v>13</v>
      </c>
      <c r="U53" s="29" t="str">
        <f>IF(CHS!P$25="","",CHS!P$25)</f>
        <v/>
      </c>
      <c r="V53" s="29" t="str">
        <f>IF(CHS!P$25="","",CHS!I$25)</f>
        <v/>
      </c>
      <c r="W53" s="29" t="str">
        <f>IF(CHS!X$25="","",CHS!X$25)</f>
        <v/>
      </c>
      <c r="X53" s="29" t="str">
        <f>IF(CHS!X$25="","",CHS!Q$25)</f>
        <v/>
      </c>
      <c r="Y53" s="29" t="str">
        <f>IF(CHS!AF$25="","",CHS!AF$25)</f>
        <v/>
      </c>
      <c r="Z53" s="29" t="str">
        <f>IF(CHS!AF$25="","",CHS!Y$25)</f>
        <v/>
      </c>
      <c r="AA53" s="29" t="str">
        <f>IF(CHS!AN$25="","",CHS!AN$25)</f>
        <v/>
      </c>
      <c r="AB53" s="29" t="str">
        <f>IF(CHS!AN$25="","",CHS!AG$25)</f>
        <v/>
      </c>
      <c r="AC53" s="39" t="str">
        <f t="shared" si="12"/>
        <v/>
      </c>
      <c r="AD53" s="39" t="str">
        <f t="shared" si="13"/>
        <v/>
      </c>
      <c r="AE53" s="40" t="str">
        <f t="shared" si="14"/>
        <v/>
      </c>
      <c r="AF53" s="40" t="str">
        <f>IF(AC53="","",CHOOSE(VLOOKUP($AL53,$K$1:$S$400,9,FALSE),AHS!$M$1,BHS!$M$1,CHS!$M$1,HMJHS!$M$1,KHS!$M$1,Kings!$M$1,MHS!$M$1,SWHS!$M$1,AMHS!$M$1,'S10'!$M$1,'S11'!$M$1,'S12'!$M$1,'S13'!$M$1,'S14'!$M$1,'S15'!$M$1,'S16'!$M$1,'S17'!$M$1,'S18'!$M$1,'S19'!$M$1,'S20'!$M$1))</f>
        <v/>
      </c>
      <c r="AG53" s="40"/>
      <c r="AH53" s="39" t="str">
        <f t="shared" si="15"/>
        <v/>
      </c>
      <c r="AI53" s="39" t="str">
        <f t="shared" si="16"/>
        <v/>
      </c>
      <c r="AJ53" s="40" t="str">
        <f t="shared" si="17"/>
        <v/>
      </c>
      <c r="AK53" s="40" t="str">
        <f>IF(AH53="","",CHOOSE(VLOOKUP($AL53,$L$1:$S$400,8,FALSE),AHS!$M$1,BHS!$M$1,CHS!$M$1,HMJHS!$M$1,KHS!$M$1,Kings!$M$1,MHS!$M$1,SWHS!$M$1,AMHS!$M$1,'S10'!$M$1,'S11'!$M$1,'S12'!$M$1,'S13'!$M$1,'S14'!$M$1,'S15'!$M$1,'S16'!$M$1,'S17'!$M$1,'S18'!$M$1,'S19'!$M$1,'S20'!$M$1))</f>
        <v/>
      </c>
      <c r="AL53" s="38">
        <v>51</v>
      </c>
      <c r="AM53" s="40"/>
      <c r="AN53" s="39" t="str">
        <f t="shared" si="18"/>
        <v/>
      </c>
      <c r="AO53" s="39" t="str">
        <f t="shared" si="19"/>
        <v/>
      </c>
      <c r="AP53" s="40" t="str">
        <f t="shared" si="20"/>
        <v/>
      </c>
      <c r="AQ53" s="40" t="str">
        <f>IF(AN53="","",CHOOSE(VLOOKUP($AL53,$M$1:$S$400,7,FALSE),AHS!$M$1,BHS!$M$1,CHS!$M$1,HMJHS!$M$1,KHS!$M$1,Kings!$M$1,MHS!$M$1,SWHS!$M$1,AMHS!$M$1,'S10'!$M$1,'S11'!$M$1,'S12'!$M$1,'S13'!$M$1,'S14'!$M$1,'S15'!$M$1,'S16'!$M$1,'S17'!$M$1,'S18'!$M$1,'S19'!$M$1,'S20'!$M$1))</f>
        <v/>
      </c>
      <c r="AR53" s="40"/>
      <c r="AS53" s="39" t="str">
        <f t="shared" si="21"/>
        <v/>
      </c>
      <c r="AT53" s="39" t="str">
        <f t="shared" si="22"/>
        <v/>
      </c>
      <c r="AU53" s="40" t="str">
        <f t="shared" si="23"/>
        <v/>
      </c>
      <c r="AV53" s="40" t="str">
        <f>IF(AS53="","",CHOOSE(VLOOKUP($AL53,$N$1:$S$400,6,FALSE),AHS!$M$1,BHS!$M$1,CHS!$M$1,HMJHS!$M$1,KHS!$M$1,Kings!$M$1,MHS!$M$1,SWHS!$M$1,AMHS!$M$1,'S10'!$M$1,'S11'!$M$1,'S12'!$M$1,'S13'!$M$1,'S14'!$M$1,'S15'!$M$1,'S16'!$M$1,'S17'!$M$1,'S18'!$M$1,'S19'!$M$1,'S20'!$M$1))</f>
        <v/>
      </c>
    </row>
    <row r="54" spans="1:48" ht="12" customHeight="1" x14ac:dyDescent="0.25">
      <c r="A54" s="29">
        <f t="shared" si="24"/>
        <v>52</v>
      </c>
      <c r="B54" s="27" t="str">
        <f t="shared" si="8"/>
        <v/>
      </c>
      <c r="C54" s="27" t="str">
        <f t="shared" si="9"/>
        <v/>
      </c>
      <c r="D54" s="27" t="str">
        <f t="shared" si="10"/>
        <v/>
      </c>
      <c r="E54" s="27" t="str">
        <f>IF(B54="","",CHOOSE(VLOOKUP($A54,$F$1:$J$1600,5,FALSE),AHS!$M$1,BHS!$M$1,CHS!$M$1,HMJHS!$M$1,KHS!$M$1,Kings!$M$1,MHS!$M$1,SWHS!$M$1,AMHS!$M$1,'S10'!$M$1,'S11'!$M$1,'S12'!$M$1,'S13'!$M$1,'S14'!$M$1,'S15'!$M$1,'S16'!$M$1,'S17'!$M$1,'S18'!$M$1,'S19'!$M$1,'S20'!$M$1))</f>
        <v/>
      </c>
      <c r="F54" s="29" t="str">
        <f t="shared" si="6"/>
        <v/>
      </c>
      <c r="G54" s="33" t="str">
        <f t="shared" si="0"/>
        <v/>
      </c>
      <c r="H54" s="29" t="str">
        <f>IF(AHS!AF$26="","",AHS!AF$26)</f>
        <v/>
      </c>
      <c r="I54" s="29" t="str">
        <f>IF(AHS!AF$26="","",AHS!Y$26)</f>
        <v/>
      </c>
      <c r="J54" s="29">
        <v>1</v>
      </c>
      <c r="K54" s="29" t="str">
        <f t="shared" ref="K54:N54" si="75">IF(O54="","",COUNTIF(O$1:O53,O54)+O54)</f>
        <v/>
      </c>
      <c r="L54" s="29" t="str">
        <f t="shared" si="75"/>
        <v/>
      </c>
      <c r="M54" s="29" t="str">
        <f t="shared" si="75"/>
        <v/>
      </c>
      <c r="N54" s="29" t="str">
        <f t="shared" si="75"/>
        <v/>
      </c>
      <c r="O54" s="29" t="str">
        <f t="shared" si="2"/>
        <v/>
      </c>
      <c r="P54" s="29" t="str">
        <f t="shared" si="3"/>
        <v/>
      </c>
      <c r="Q54" s="29" t="str">
        <f t="shared" si="4"/>
        <v/>
      </c>
      <c r="R54" s="29" t="str">
        <f t="shared" si="5"/>
        <v/>
      </c>
      <c r="S54" s="29">
        <v>3</v>
      </c>
      <c r="T54" s="29">
        <v>14</v>
      </c>
      <c r="U54" s="29" t="str">
        <f>IF(CHS!P$26="","",CHS!P$26)</f>
        <v/>
      </c>
      <c r="V54" s="29" t="str">
        <f>IF(CHS!P$26="","",CHS!I$26)</f>
        <v/>
      </c>
      <c r="W54" s="29" t="str">
        <f>IF(CHS!X$26="","",CHS!X$26)</f>
        <v/>
      </c>
      <c r="X54" s="29" t="str">
        <f>IF(CHS!X$26="","",CHS!Q$26)</f>
        <v/>
      </c>
      <c r="Y54" s="29" t="str">
        <f>IF(CHS!AF$26="","",CHS!AF$26)</f>
        <v/>
      </c>
      <c r="Z54" s="29" t="str">
        <f>IF(CHS!AF$26="","",CHS!Y$26)</f>
        <v/>
      </c>
      <c r="AA54" s="29" t="str">
        <f>IF(CHS!AN$26="","",CHS!AN$26)</f>
        <v/>
      </c>
      <c r="AB54" s="29" t="str">
        <f>IF(CHS!AN$26="","",CHS!AG$26)</f>
        <v/>
      </c>
      <c r="AC54" s="39" t="str">
        <f t="shared" si="12"/>
        <v/>
      </c>
      <c r="AD54" s="39" t="str">
        <f t="shared" si="13"/>
        <v/>
      </c>
      <c r="AE54" s="40" t="str">
        <f t="shared" si="14"/>
        <v/>
      </c>
      <c r="AF54" s="40" t="str">
        <f>IF(AC54="","",CHOOSE(VLOOKUP($AL54,$K$1:$S$400,9,FALSE),AHS!$M$1,BHS!$M$1,CHS!$M$1,HMJHS!$M$1,KHS!$M$1,Kings!$M$1,MHS!$M$1,SWHS!$M$1,AMHS!$M$1,'S10'!$M$1,'S11'!$M$1,'S12'!$M$1,'S13'!$M$1,'S14'!$M$1,'S15'!$M$1,'S16'!$M$1,'S17'!$M$1,'S18'!$M$1,'S19'!$M$1,'S20'!$M$1))</f>
        <v/>
      </c>
      <c r="AG54" s="40"/>
      <c r="AH54" s="39" t="str">
        <f t="shared" si="15"/>
        <v/>
      </c>
      <c r="AI54" s="39" t="str">
        <f t="shared" si="16"/>
        <v/>
      </c>
      <c r="AJ54" s="40" t="str">
        <f t="shared" si="17"/>
        <v/>
      </c>
      <c r="AK54" s="40" t="str">
        <f>IF(AH54="","",CHOOSE(VLOOKUP($AL54,$L$1:$S$400,8,FALSE),AHS!$M$1,BHS!$M$1,CHS!$M$1,HMJHS!$M$1,KHS!$M$1,Kings!$M$1,MHS!$M$1,SWHS!$M$1,AMHS!$M$1,'S10'!$M$1,'S11'!$M$1,'S12'!$M$1,'S13'!$M$1,'S14'!$M$1,'S15'!$M$1,'S16'!$M$1,'S17'!$M$1,'S18'!$M$1,'S19'!$M$1,'S20'!$M$1))</f>
        <v/>
      </c>
      <c r="AL54" s="40">
        <v>52</v>
      </c>
      <c r="AM54" s="40"/>
      <c r="AN54" s="39" t="str">
        <f t="shared" si="18"/>
        <v/>
      </c>
      <c r="AO54" s="39" t="str">
        <f t="shared" si="19"/>
        <v/>
      </c>
      <c r="AP54" s="40" t="str">
        <f t="shared" si="20"/>
        <v/>
      </c>
      <c r="AQ54" s="40" t="str">
        <f>IF(AN54="","",CHOOSE(VLOOKUP($AL54,$M$1:$S$400,7,FALSE),AHS!$M$1,BHS!$M$1,CHS!$M$1,HMJHS!$M$1,KHS!$M$1,Kings!$M$1,MHS!$M$1,SWHS!$M$1,AMHS!$M$1,'S10'!$M$1,'S11'!$M$1,'S12'!$M$1,'S13'!$M$1,'S14'!$M$1,'S15'!$M$1,'S16'!$M$1,'S17'!$M$1,'S18'!$M$1,'S19'!$M$1,'S20'!$M$1))</f>
        <v/>
      </c>
      <c r="AR54" s="40"/>
      <c r="AS54" s="39" t="str">
        <f t="shared" si="21"/>
        <v/>
      </c>
      <c r="AT54" s="39" t="str">
        <f t="shared" si="22"/>
        <v/>
      </c>
      <c r="AU54" s="40" t="str">
        <f t="shared" si="23"/>
        <v/>
      </c>
      <c r="AV54" s="40" t="str">
        <f>IF(AS54="","",CHOOSE(VLOOKUP($AL54,$N$1:$S$400,6,FALSE),AHS!$M$1,BHS!$M$1,CHS!$M$1,HMJHS!$M$1,KHS!$M$1,Kings!$M$1,MHS!$M$1,SWHS!$M$1,AMHS!$M$1,'S10'!$M$1,'S11'!$M$1,'S12'!$M$1,'S13'!$M$1,'S14'!$M$1,'S15'!$M$1,'S16'!$M$1,'S17'!$M$1,'S18'!$M$1,'S19'!$M$1,'S20'!$M$1))</f>
        <v/>
      </c>
    </row>
    <row r="55" spans="1:48" ht="12" customHeight="1" x14ac:dyDescent="0.25">
      <c r="A55" s="29">
        <f t="shared" si="24"/>
        <v>53</v>
      </c>
      <c r="B55" s="27" t="str">
        <f t="shared" si="8"/>
        <v/>
      </c>
      <c r="C55" s="27" t="str">
        <f t="shared" si="9"/>
        <v/>
      </c>
      <c r="D55" s="27" t="str">
        <f t="shared" si="10"/>
        <v/>
      </c>
      <c r="E55" s="27" t="str">
        <f>IF(B55="","",CHOOSE(VLOOKUP($A55,$F$1:$J$1600,5,FALSE),AHS!$M$1,BHS!$M$1,CHS!$M$1,HMJHS!$M$1,KHS!$M$1,Kings!$M$1,MHS!$M$1,SWHS!$M$1,AMHS!$M$1,'S10'!$M$1,'S11'!$M$1,'S12'!$M$1,'S13'!$M$1,'S14'!$M$1,'S15'!$M$1,'S16'!$M$1,'S17'!$M$1,'S18'!$M$1,'S19'!$M$1,'S20'!$M$1))</f>
        <v/>
      </c>
      <c r="F55" s="29" t="str">
        <f t="shared" si="6"/>
        <v/>
      </c>
      <c r="G55" s="33" t="str">
        <f t="shared" si="0"/>
        <v/>
      </c>
      <c r="H55" s="29" t="str">
        <f>IF(AHS!AF$27="","",AHS!AF$27)</f>
        <v/>
      </c>
      <c r="I55" s="29" t="str">
        <f>IF(AHS!AF$27="","",AHS!Y$27)</f>
        <v/>
      </c>
      <c r="J55" s="29">
        <v>1</v>
      </c>
      <c r="K55" s="29" t="str">
        <f t="shared" ref="K55:N55" si="76">IF(O55="","",COUNTIF(O$1:O54,O55)+O55)</f>
        <v/>
      </c>
      <c r="L55" s="29" t="str">
        <f t="shared" si="76"/>
        <v/>
      </c>
      <c r="M55" s="29" t="str">
        <f t="shared" si="76"/>
        <v/>
      </c>
      <c r="N55" s="29" t="str">
        <f t="shared" si="76"/>
        <v/>
      </c>
      <c r="O55" s="29" t="str">
        <f t="shared" si="2"/>
        <v/>
      </c>
      <c r="P55" s="29" t="str">
        <f t="shared" si="3"/>
        <v/>
      </c>
      <c r="Q55" s="29" t="str">
        <f t="shared" si="4"/>
        <v/>
      </c>
      <c r="R55" s="29" t="str">
        <f t="shared" si="5"/>
        <v/>
      </c>
      <c r="S55" s="29">
        <v>3</v>
      </c>
      <c r="T55" s="29">
        <v>15</v>
      </c>
      <c r="U55" s="29" t="str">
        <f>IF(CHS!P$27="","",CHS!P$27)</f>
        <v/>
      </c>
      <c r="V55" s="29" t="str">
        <f>IF(CHS!P$27="","",CHS!I$27)</f>
        <v/>
      </c>
      <c r="W55" s="29" t="str">
        <f>IF(CHS!X$27="","",CHS!X$27)</f>
        <v/>
      </c>
      <c r="X55" s="29" t="str">
        <f>IF(CHS!X$27="","",CHS!Q$27)</f>
        <v/>
      </c>
      <c r="Y55" s="29" t="str">
        <f>IF(CHS!AF$27="","",CHS!AF$27)</f>
        <v/>
      </c>
      <c r="Z55" s="29" t="str">
        <f>IF(CHS!AF$27="","",CHS!Y$27)</f>
        <v/>
      </c>
      <c r="AA55" s="29" t="str">
        <f>IF(CHS!AN$27="","",CHS!AN$27)</f>
        <v/>
      </c>
      <c r="AB55" s="29" t="str">
        <f>IF(CHS!AN$27="","",CHS!AG$27)</f>
        <v/>
      </c>
      <c r="AC55" s="39" t="str">
        <f t="shared" si="12"/>
        <v/>
      </c>
      <c r="AD55" s="39" t="str">
        <f t="shared" si="13"/>
        <v/>
      </c>
      <c r="AE55" s="40" t="str">
        <f t="shared" si="14"/>
        <v/>
      </c>
      <c r="AF55" s="40" t="str">
        <f>IF(AC55="","",CHOOSE(VLOOKUP($AL55,$K$1:$S$400,9,FALSE),AHS!$M$1,BHS!$M$1,CHS!$M$1,HMJHS!$M$1,KHS!$M$1,Kings!$M$1,MHS!$M$1,SWHS!$M$1,AMHS!$M$1,'S10'!$M$1,'S11'!$M$1,'S12'!$M$1,'S13'!$M$1,'S14'!$M$1,'S15'!$M$1,'S16'!$M$1,'S17'!$M$1,'S18'!$M$1,'S19'!$M$1,'S20'!$M$1))</f>
        <v/>
      </c>
      <c r="AG55" s="40"/>
      <c r="AH55" s="39" t="str">
        <f t="shared" si="15"/>
        <v/>
      </c>
      <c r="AI55" s="39" t="str">
        <f t="shared" si="16"/>
        <v/>
      </c>
      <c r="AJ55" s="40" t="str">
        <f t="shared" si="17"/>
        <v/>
      </c>
      <c r="AK55" s="40" t="str">
        <f>IF(AH55="","",CHOOSE(VLOOKUP($AL55,$L$1:$S$400,8,FALSE),AHS!$M$1,BHS!$M$1,CHS!$M$1,HMJHS!$M$1,KHS!$M$1,Kings!$M$1,MHS!$M$1,SWHS!$M$1,AMHS!$M$1,'S10'!$M$1,'S11'!$M$1,'S12'!$M$1,'S13'!$M$1,'S14'!$M$1,'S15'!$M$1,'S16'!$M$1,'S17'!$M$1,'S18'!$M$1,'S19'!$M$1,'S20'!$M$1))</f>
        <v/>
      </c>
      <c r="AL55" s="40">
        <v>53</v>
      </c>
      <c r="AM55" s="40"/>
      <c r="AN55" s="39" t="str">
        <f t="shared" si="18"/>
        <v/>
      </c>
      <c r="AO55" s="39" t="str">
        <f t="shared" si="19"/>
        <v/>
      </c>
      <c r="AP55" s="40" t="str">
        <f t="shared" si="20"/>
        <v/>
      </c>
      <c r="AQ55" s="40" t="str">
        <f>IF(AN55="","",CHOOSE(VLOOKUP($AL55,$M$1:$S$400,7,FALSE),AHS!$M$1,BHS!$M$1,CHS!$M$1,HMJHS!$M$1,KHS!$M$1,Kings!$M$1,MHS!$M$1,SWHS!$M$1,AMHS!$M$1,'S10'!$M$1,'S11'!$M$1,'S12'!$M$1,'S13'!$M$1,'S14'!$M$1,'S15'!$M$1,'S16'!$M$1,'S17'!$M$1,'S18'!$M$1,'S19'!$M$1,'S20'!$M$1))</f>
        <v/>
      </c>
      <c r="AR55" s="40"/>
      <c r="AS55" s="39" t="str">
        <f t="shared" si="21"/>
        <v/>
      </c>
      <c r="AT55" s="39" t="str">
        <f t="shared" si="22"/>
        <v/>
      </c>
      <c r="AU55" s="40" t="str">
        <f t="shared" si="23"/>
        <v/>
      </c>
      <c r="AV55" s="40" t="str">
        <f>IF(AS55="","",CHOOSE(VLOOKUP($AL55,$N$1:$S$400,6,FALSE),AHS!$M$1,BHS!$M$1,CHS!$M$1,HMJHS!$M$1,KHS!$M$1,Kings!$M$1,MHS!$M$1,SWHS!$M$1,AMHS!$M$1,'S10'!$M$1,'S11'!$M$1,'S12'!$M$1,'S13'!$M$1,'S14'!$M$1,'S15'!$M$1,'S16'!$M$1,'S17'!$M$1,'S18'!$M$1,'S19'!$M$1,'S20'!$M$1))</f>
        <v/>
      </c>
    </row>
    <row r="56" spans="1:48" ht="12" customHeight="1" x14ac:dyDescent="0.25">
      <c r="A56" s="29">
        <f t="shared" si="24"/>
        <v>54</v>
      </c>
      <c r="B56" s="27" t="str">
        <f t="shared" si="8"/>
        <v/>
      </c>
      <c r="C56" s="27" t="str">
        <f t="shared" si="9"/>
        <v/>
      </c>
      <c r="D56" s="27" t="str">
        <f t="shared" si="10"/>
        <v/>
      </c>
      <c r="E56" s="27" t="str">
        <f>IF(B56="","",CHOOSE(VLOOKUP($A56,$F$1:$J$1600,5,FALSE),AHS!$M$1,BHS!$M$1,CHS!$M$1,HMJHS!$M$1,KHS!$M$1,Kings!$M$1,MHS!$M$1,SWHS!$M$1,AMHS!$M$1,'S10'!$M$1,'S11'!$M$1,'S12'!$M$1,'S13'!$M$1,'S14'!$M$1,'S15'!$M$1,'S16'!$M$1,'S17'!$M$1,'S18'!$M$1,'S19'!$M$1,'S20'!$M$1))</f>
        <v/>
      </c>
      <c r="F56" s="29" t="str">
        <f t="shared" si="6"/>
        <v/>
      </c>
      <c r="G56" s="33" t="str">
        <f t="shared" si="0"/>
        <v/>
      </c>
      <c r="H56" s="29" t="str">
        <f>IF(AHS!AF$28="","",AHS!AF$28)</f>
        <v/>
      </c>
      <c r="I56" s="29" t="str">
        <f>IF(AHS!AF$28="","",AHS!Y$28)</f>
        <v/>
      </c>
      <c r="J56" s="29">
        <v>1</v>
      </c>
      <c r="K56" s="29" t="str">
        <f t="shared" ref="K56:N56" si="77">IF(O56="","",COUNTIF(O$1:O55,O56)+O56)</f>
        <v/>
      </c>
      <c r="L56" s="29" t="str">
        <f t="shared" si="77"/>
        <v/>
      </c>
      <c r="M56" s="29" t="str">
        <f t="shared" si="77"/>
        <v/>
      </c>
      <c r="N56" s="29" t="str">
        <f t="shared" si="77"/>
        <v/>
      </c>
      <c r="O56" s="29" t="str">
        <f t="shared" si="2"/>
        <v/>
      </c>
      <c r="P56" s="29" t="str">
        <f t="shared" si="3"/>
        <v/>
      </c>
      <c r="Q56" s="29" t="str">
        <f t="shared" si="4"/>
        <v/>
      </c>
      <c r="R56" s="29" t="str">
        <f t="shared" si="5"/>
        <v/>
      </c>
      <c r="S56" s="29">
        <v>3</v>
      </c>
      <c r="T56" s="29">
        <v>16</v>
      </c>
      <c r="U56" s="29" t="str">
        <f>IF(CHS!P$28="","",CHS!P$28)</f>
        <v/>
      </c>
      <c r="V56" s="29" t="str">
        <f>IF(CHS!P$28="","",CHS!I$28)</f>
        <v/>
      </c>
      <c r="W56" s="29" t="str">
        <f>IF(CHS!X$28="","",CHS!X$28)</f>
        <v/>
      </c>
      <c r="X56" s="29" t="str">
        <f>IF(CHS!X$28="","",CHS!Q$28)</f>
        <v/>
      </c>
      <c r="Y56" s="29" t="str">
        <f>IF(CHS!AF$28="","",CHS!AF$28)</f>
        <v/>
      </c>
      <c r="Z56" s="29" t="str">
        <f>IF(CHS!AF$28="","",CHS!Y$28)</f>
        <v/>
      </c>
      <c r="AA56" s="29" t="str">
        <f>IF(CHS!AN$28="","",CHS!AN$28)</f>
        <v/>
      </c>
      <c r="AB56" s="29" t="str">
        <f>IF(CHS!AN$28="","",CHS!AG$28)</f>
        <v/>
      </c>
      <c r="AC56" s="39" t="str">
        <f t="shared" si="12"/>
        <v/>
      </c>
      <c r="AD56" s="39" t="str">
        <f t="shared" si="13"/>
        <v/>
      </c>
      <c r="AE56" s="40" t="str">
        <f t="shared" si="14"/>
        <v/>
      </c>
      <c r="AF56" s="40" t="str">
        <f>IF(AC56="","",CHOOSE(VLOOKUP($AL56,$K$1:$S$400,9,FALSE),AHS!$M$1,BHS!$M$1,CHS!$M$1,HMJHS!$M$1,KHS!$M$1,Kings!$M$1,MHS!$M$1,SWHS!$M$1,AMHS!$M$1,'S10'!$M$1,'S11'!$M$1,'S12'!$M$1,'S13'!$M$1,'S14'!$M$1,'S15'!$M$1,'S16'!$M$1,'S17'!$M$1,'S18'!$M$1,'S19'!$M$1,'S20'!$M$1))</f>
        <v/>
      </c>
      <c r="AG56" s="40"/>
      <c r="AH56" s="39" t="str">
        <f t="shared" si="15"/>
        <v/>
      </c>
      <c r="AI56" s="39" t="str">
        <f t="shared" si="16"/>
        <v/>
      </c>
      <c r="AJ56" s="40" t="str">
        <f t="shared" si="17"/>
        <v/>
      </c>
      <c r="AK56" s="40" t="str">
        <f>IF(AH56="","",CHOOSE(VLOOKUP($AL56,$L$1:$S$400,8,FALSE),AHS!$M$1,BHS!$M$1,CHS!$M$1,HMJHS!$M$1,KHS!$M$1,Kings!$M$1,MHS!$M$1,SWHS!$M$1,AMHS!$M$1,'S10'!$M$1,'S11'!$M$1,'S12'!$M$1,'S13'!$M$1,'S14'!$M$1,'S15'!$M$1,'S16'!$M$1,'S17'!$M$1,'S18'!$M$1,'S19'!$M$1,'S20'!$M$1))</f>
        <v/>
      </c>
      <c r="AL56" s="40">
        <v>54</v>
      </c>
      <c r="AM56" s="40"/>
      <c r="AN56" s="39" t="str">
        <f t="shared" si="18"/>
        <v/>
      </c>
      <c r="AO56" s="39" t="str">
        <f t="shared" si="19"/>
        <v/>
      </c>
      <c r="AP56" s="40" t="str">
        <f t="shared" si="20"/>
        <v/>
      </c>
      <c r="AQ56" s="40" t="str">
        <f>IF(AN56="","",CHOOSE(VLOOKUP($AL56,$M$1:$S$400,7,FALSE),AHS!$M$1,BHS!$M$1,CHS!$M$1,HMJHS!$M$1,KHS!$M$1,Kings!$M$1,MHS!$M$1,SWHS!$M$1,AMHS!$M$1,'S10'!$M$1,'S11'!$M$1,'S12'!$M$1,'S13'!$M$1,'S14'!$M$1,'S15'!$M$1,'S16'!$M$1,'S17'!$M$1,'S18'!$M$1,'S19'!$M$1,'S20'!$M$1))</f>
        <v/>
      </c>
      <c r="AR56" s="40"/>
      <c r="AS56" s="39" t="str">
        <f t="shared" si="21"/>
        <v/>
      </c>
      <c r="AT56" s="39" t="str">
        <f t="shared" si="22"/>
        <v/>
      </c>
      <c r="AU56" s="40" t="str">
        <f t="shared" si="23"/>
        <v/>
      </c>
      <c r="AV56" s="40" t="str">
        <f>IF(AS56="","",CHOOSE(VLOOKUP($AL56,$N$1:$S$400,6,FALSE),AHS!$M$1,BHS!$M$1,CHS!$M$1,HMJHS!$M$1,KHS!$M$1,Kings!$M$1,MHS!$M$1,SWHS!$M$1,AMHS!$M$1,'S10'!$M$1,'S11'!$M$1,'S12'!$M$1,'S13'!$M$1,'S14'!$M$1,'S15'!$M$1,'S16'!$M$1,'S17'!$M$1,'S18'!$M$1,'S19'!$M$1,'S20'!$M$1))</f>
        <v/>
      </c>
    </row>
    <row r="57" spans="1:48" ht="12" customHeight="1" x14ac:dyDescent="0.25">
      <c r="A57" s="29">
        <f t="shared" si="24"/>
        <v>55</v>
      </c>
      <c r="B57" s="27" t="str">
        <f t="shared" si="8"/>
        <v/>
      </c>
      <c r="C57" s="27" t="str">
        <f t="shared" si="9"/>
        <v/>
      </c>
      <c r="D57" s="27" t="str">
        <f t="shared" si="10"/>
        <v/>
      </c>
      <c r="E57" s="27" t="str">
        <f>IF(B57="","",CHOOSE(VLOOKUP($A57,$F$1:$J$1600,5,FALSE),AHS!$M$1,BHS!$M$1,CHS!$M$1,HMJHS!$M$1,KHS!$M$1,Kings!$M$1,MHS!$M$1,SWHS!$M$1,AMHS!$M$1,'S10'!$M$1,'S11'!$M$1,'S12'!$M$1,'S13'!$M$1,'S14'!$M$1,'S15'!$M$1,'S16'!$M$1,'S17'!$M$1,'S18'!$M$1,'S19'!$M$1,'S20'!$M$1))</f>
        <v/>
      </c>
      <c r="F57" s="29" t="str">
        <f t="shared" si="6"/>
        <v/>
      </c>
      <c r="G57" s="33" t="str">
        <f t="shared" si="0"/>
        <v/>
      </c>
      <c r="H57" s="29" t="str">
        <f>IF(AHS!AF$29="","",AHS!AF$29)</f>
        <v/>
      </c>
      <c r="I57" s="29" t="str">
        <f>IF(AHS!AF$29="","",AHS!Y$29)</f>
        <v/>
      </c>
      <c r="J57" s="29">
        <v>1</v>
      </c>
      <c r="K57" s="29" t="str">
        <f t="shared" ref="K57:N57" si="78">IF(O57="","",COUNTIF(O$1:O56,O57)+O57)</f>
        <v/>
      </c>
      <c r="L57" s="29" t="str">
        <f t="shared" si="78"/>
        <v/>
      </c>
      <c r="M57" s="29" t="str">
        <f t="shared" si="78"/>
        <v/>
      </c>
      <c r="N57" s="29" t="str">
        <f t="shared" si="78"/>
        <v/>
      </c>
      <c r="O57" s="29" t="str">
        <f t="shared" si="2"/>
        <v/>
      </c>
      <c r="P57" s="29" t="str">
        <f t="shared" si="3"/>
        <v/>
      </c>
      <c r="Q57" s="29" t="str">
        <f t="shared" si="4"/>
        <v/>
      </c>
      <c r="R57" s="29" t="str">
        <f t="shared" si="5"/>
        <v/>
      </c>
      <c r="S57" s="29">
        <v>3</v>
      </c>
      <c r="T57" s="29">
        <v>17</v>
      </c>
      <c r="U57" s="29" t="str">
        <f>IF(CHS!P$29="","",CHS!P$29)</f>
        <v/>
      </c>
      <c r="V57" s="29" t="str">
        <f>IF(CHS!P$29="","",CHS!I$29)</f>
        <v/>
      </c>
      <c r="W57" s="29" t="str">
        <f>IF(CHS!X$29="","",CHS!X$29)</f>
        <v/>
      </c>
      <c r="X57" s="29" t="str">
        <f>IF(CHS!X$29="","",CHS!Q$29)</f>
        <v/>
      </c>
      <c r="Y57" s="29" t="str">
        <f>IF(CHS!AF$29="","",CHS!AF$29)</f>
        <v/>
      </c>
      <c r="Z57" s="29" t="str">
        <f>IF(CHS!AF$29="","",CHS!Y$29)</f>
        <v/>
      </c>
      <c r="AA57" s="29" t="str">
        <f>IF(CHS!AN$29="","",CHS!AN$29)</f>
        <v/>
      </c>
      <c r="AB57" s="29" t="str">
        <f>IF(CHS!AN$29="","",CHS!AG$29)</f>
        <v/>
      </c>
      <c r="AC57" s="39" t="str">
        <f t="shared" si="12"/>
        <v/>
      </c>
      <c r="AD57" s="39" t="str">
        <f t="shared" si="13"/>
        <v/>
      </c>
      <c r="AE57" s="40" t="str">
        <f t="shared" si="14"/>
        <v/>
      </c>
      <c r="AF57" s="40" t="str">
        <f>IF(AC57="","",CHOOSE(VLOOKUP($AL57,$K$1:$S$400,9,FALSE),AHS!$M$1,BHS!$M$1,CHS!$M$1,HMJHS!$M$1,KHS!$M$1,Kings!$M$1,MHS!$M$1,SWHS!$M$1,AMHS!$M$1,'S10'!$M$1,'S11'!$M$1,'S12'!$M$1,'S13'!$M$1,'S14'!$M$1,'S15'!$M$1,'S16'!$M$1,'S17'!$M$1,'S18'!$M$1,'S19'!$M$1,'S20'!$M$1))</f>
        <v/>
      </c>
      <c r="AG57" s="40"/>
      <c r="AH57" s="39" t="str">
        <f t="shared" si="15"/>
        <v/>
      </c>
      <c r="AI57" s="39" t="str">
        <f t="shared" si="16"/>
        <v/>
      </c>
      <c r="AJ57" s="40" t="str">
        <f t="shared" si="17"/>
        <v/>
      </c>
      <c r="AK57" s="40" t="str">
        <f>IF(AH57="","",CHOOSE(VLOOKUP($AL57,$L$1:$S$400,8,FALSE),AHS!$M$1,BHS!$M$1,CHS!$M$1,HMJHS!$M$1,KHS!$M$1,Kings!$M$1,MHS!$M$1,SWHS!$M$1,AMHS!$M$1,'S10'!$M$1,'S11'!$M$1,'S12'!$M$1,'S13'!$M$1,'S14'!$M$1,'S15'!$M$1,'S16'!$M$1,'S17'!$M$1,'S18'!$M$1,'S19'!$M$1,'S20'!$M$1))</f>
        <v/>
      </c>
      <c r="AL57" s="40">
        <v>55</v>
      </c>
      <c r="AM57" s="40"/>
      <c r="AN57" s="39" t="str">
        <f t="shared" si="18"/>
        <v/>
      </c>
      <c r="AO57" s="39" t="str">
        <f t="shared" si="19"/>
        <v/>
      </c>
      <c r="AP57" s="40" t="str">
        <f t="shared" si="20"/>
        <v/>
      </c>
      <c r="AQ57" s="40" t="str">
        <f>IF(AN57="","",CHOOSE(VLOOKUP($AL57,$M$1:$S$400,7,FALSE),AHS!$M$1,BHS!$M$1,CHS!$M$1,HMJHS!$M$1,KHS!$M$1,Kings!$M$1,MHS!$M$1,SWHS!$M$1,AMHS!$M$1,'S10'!$M$1,'S11'!$M$1,'S12'!$M$1,'S13'!$M$1,'S14'!$M$1,'S15'!$M$1,'S16'!$M$1,'S17'!$M$1,'S18'!$M$1,'S19'!$M$1,'S20'!$M$1))</f>
        <v/>
      </c>
      <c r="AR57" s="40"/>
      <c r="AS57" s="39" t="str">
        <f t="shared" si="21"/>
        <v/>
      </c>
      <c r="AT57" s="39" t="str">
        <f t="shared" si="22"/>
        <v/>
      </c>
      <c r="AU57" s="40" t="str">
        <f t="shared" si="23"/>
        <v/>
      </c>
      <c r="AV57" s="40" t="str">
        <f>IF(AS57="","",CHOOSE(VLOOKUP($AL57,$N$1:$S$400,6,FALSE),AHS!$M$1,BHS!$M$1,CHS!$M$1,HMJHS!$M$1,KHS!$M$1,Kings!$M$1,MHS!$M$1,SWHS!$M$1,AMHS!$M$1,'S10'!$M$1,'S11'!$M$1,'S12'!$M$1,'S13'!$M$1,'S14'!$M$1,'S15'!$M$1,'S16'!$M$1,'S17'!$M$1,'S18'!$M$1,'S19'!$M$1,'S20'!$M$1))</f>
        <v/>
      </c>
    </row>
    <row r="58" spans="1:48" ht="12" customHeight="1" x14ac:dyDescent="0.25">
      <c r="A58" s="29">
        <f t="shared" si="24"/>
        <v>56</v>
      </c>
      <c r="B58" s="27" t="str">
        <f t="shared" si="8"/>
        <v/>
      </c>
      <c r="C58" s="27" t="str">
        <f t="shared" si="9"/>
        <v/>
      </c>
      <c r="D58" s="27" t="str">
        <f t="shared" si="10"/>
        <v/>
      </c>
      <c r="E58" s="27" t="str">
        <f>IF(B58="","",CHOOSE(VLOOKUP($A58,$F$1:$J$1600,5,FALSE),AHS!$M$1,BHS!$M$1,CHS!$M$1,HMJHS!$M$1,KHS!$M$1,Kings!$M$1,MHS!$M$1,SWHS!$M$1,AMHS!$M$1,'S10'!$M$1,'S11'!$M$1,'S12'!$M$1,'S13'!$M$1,'S14'!$M$1,'S15'!$M$1,'S16'!$M$1,'S17'!$M$1,'S18'!$M$1,'S19'!$M$1,'S20'!$M$1))</f>
        <v/>
      </c>
      <c r="F58" s="29" t="str">
        <f t="shared" si="6"/>
        <v/>
      </c>
      <c r="G58" s="33" t="str">
        <f t="shared" si="0"/>
        <v/>
      </c>
      <c r="H58" s="29" t="str">
        <f>IF(AHS!AF$30="","",AHS!AF$30)</f>
        <v/>
      </c>
      <c r="I58" s="29" t="str">
        <f>IF(AHS!AF$30="","",AHS!Y$30)</f>
        <v/>
      </c>
      <c r="J58" s="29">
        <v>1</v>
      </c>
      <c r="K58" s="29" t="str">
        <f t="shared" ref="K58:N58" si="79">IF(O58="","",COUNTIF(O$1:O57,O58)+O58)</f>
        <v/>
      </c>
      <c r="L58" s="29" t="str">
        <f t="shared" si="79"/>
        <v/>
      </c>
      <c r="M58" s="29" t="str">
        <f t="shared" si="79"/>
        <v/>
      </c>
      <c r="N58" s="29" t="str">
        <f t="shared" si="79"/>
        <v/>
      </c>
      <c r="O58" s="29" t="str">
        <f t="shared" si="2"/>
        <v/>
      </c>
      <c r="P58" s="29" t="str">
        <f t="shared" si="3"/>
        <v/>
      </c>
      <c r="Q58" s="29" t="str">
        <f t="shared" si="4"/>
        <v/>
      </c>
      <c r="R58" s="29" t="str">
        <f t="shared" si="5"/>
        <v/>
      </c>
      <c r="S58" s="29">
        <v>3</v>
      </c>
      <c r="T58" s="29">
        <v>18</v>
      </c>
      <c r="U58" s="29" t="str">
        <f>IF(CHS!P$30="","",CHS!P$30)</f>
        <v/>
      </c>
      <c r="V58" s="29" t="str">
        <f>IF(CHS!P$30="","",CHS!I$30)</f>
        <v/>
      </c>
      <c r="W58" s="29" t="str">
        <f>IF(CHS!X$30="","",CHS!X$30)</f>
        <v/>
      </c>
      <c r="X58" s="29" t="str">
        <f>IF(CHS!X$30="","",CHS!Q$30)</f>
        <v/>
      </c>
      <c r="Y58" s="29" t="str">
        <f>IF(CHS!AF$30="","",CHS!AF$30)</f>
        <v/>
      </c>
      <c r="Z58" s="29" t="str">
        <f>IF(CHS!AF$30="","",CHS!Y$30)</f>
        <v/>
      </c>
      <c r="AA58" s="29" t="str">
        <f>IF(CHS!AN$30="","",CHS!AN$30)</f>
        <v/>
      </c>
      <c r="AB58" s="29" t="str">
        <f>IF(CHS!AN$30="","",CHS!AG$30)</f>
        <v/>
      </c>
      <c r="AC58" s="39" t="str">
        <f t="shared" si="12"/>
        <v/>
      </c>
      <c r="AD58" s="39" t="str">
        <f t="shared" si="13"/>
        <v/>
      </c>
      <c r="AE58" s="40" t="str">
        <f t="shared" si="14"/>
        <v/>
      </c>
      <c r="AF58" s="40" t="str">
        <f>IF(AC58="","",CHOOSE(VLOOKUP($AL58,$K$1:$S$400,9,FALSE),AHS!$M$1,BHS!$M$1,CHS!$M$1,HMJHS!$M$1,KHS!$M$1,Kings!$M$1,MHS!$M$1,SWHS!$M$1,AMHS!$M$1,'S10'!$M$1,'S11'!$M$1,'S12'!$M$1,'S13'!$M$1,'S14'!$M$1,'S15'!$M$1,'S16'!$M$1,'S17'!$M$1,'S18'!$M$1,'S19'!$M$1,'S20'!$M$1))</f>
        <v/>
      </c>
      <c r="AG58" s="40"/>
      <c r="AH58" s="39" t="str">
        <f t="shared" si="15"/>
        <v/>
      </c>
      <c r="AI58" s="39" t="str">
        <f t="shared" si="16"/>
        <v/>
      </c>
      <c r="AJ58" s="40" t="str">
        <f t="shared" si="17"/>
        <v/>
      </c>
      <c r="AK58" s="40" t="str">
        <f>IF(AH58="","",CHOOSE(VLOOKUP($AL58,$L$1:$S$400,8,FALSE),AHS!$M$1,BHS!$M$1,CHS!$M$1,HMJHS!$M$1,KHS!$M$1,Kings!$M$1,MHS!$M$1,SWHS!$M$1,AMHS!$M$1,'S10'!$M$1,'S11'!$M$1,'S12'!$M$1,'S13'!$M$1,'S14'!$M$1,'S15'!$M$1,'S16'!$M$1,'S17'!$M$1,'S18'!$M$1,'S19'!$M$1,'S20'!$M$1))</f>
        <v/>
      </c>
      <c r="AL58" s="38">
        <v>56</v>
      </c>
      <c r="AM58" s="40"/>
      <c r="AN58" s="39" t="str">
        <f t="shared" si="18"/>
        <v/>
      </c>
      <c r="AO58" s="39" t="str">
        <f t="shared" si="19"/>
        <v/>
      </c>
      <c r="AP58" s="40" t="str">
        <f t="shared" si="20"/>
        <v/>
      </c>
      <c r="AQ58" s="40" t="str">
        <f>IF(AN58="","",CHOOSE(VLOOKUP($AL58,$M$1:$S$400,7,FALSE),AHS!$M$1,BHS!$M$1,CHS!$M$1,HMJHS!$M$1,KHS!$M$1,Kings!$M$1,MHS!$M$1,SWHS!$M$1,AMHS!$M$1,'S10'!$M$1,'S11'!$M$1,'S12'!$M$1,'S13'!$M$1,'S14'!$M$1,'S15'!$M$1,'S16'!$M$1,'S17'!$M$1,'S18'!$M$1,'S19'!$M$1,'S20'!$M$1))</f>
        <v/>
      </c>
      <c r="AR58" s="40"/>
      <c r="AS58" s="39" t="str">
        <f t="shared" si="21"/>
        <v/>
      </c>
      <c r="AT58" s="39" t="str">
        <f t="shared" si="22"/>
        <v/>
      </c>
      <c r="AU58" s="40" t="str">
        <f t="shared" si="23"/>
        <v/>
      </c>
      <c r="AV58" s="40" t="str">
        <f>IF(AS58="","",CHOOSE(VLOOKUP($AL58,$N$1:$S$400,6,FALSE),AHS!$M$1,BHS!$M$1,CHS!$M$1,HMJHS!$M$1,KHS!$M$1,Kings!$M$1,MHS!$M$1,SWHS!$M$1,AMHS!$M$1,'S10'!$M$1,'S11'!$M$1,'S12'!$M$1,'S13'!$M$1,'S14'!$M$1,'S15'!$M$1,'S16'!$M$1,'S17'!$M$1,'S18'!$M$1,'S19'!$M$1,'S20'!$M$1))</f>
        <v/>
      </c>
    </row>
    <row r="59" spans="1:48" ht="12" customHeight="1" x14ac:dyDescent="0.25">
      <c r="A59" s="29">
        <f t="shared" si="24"/>
        <v>57</v>
      </c>
      <c r="B59" s="27" t="str">
        <f t="shared" si="8"/>
        <v/>
      </c>
      <c r="C59" s="27" t="str">
        <f t="shared" si="9"/>
        <v/>
      </c>
      <c r="D59" s="27" t="str">
        <f t="shared" si="10"/>
        <v/>
      </c>
      <c r="E59" s="27" t="str">
        <f>IF(B59="","",CHOOSE(VLOOKUP($A59,$F$1:$J$1600,5,FALSE),AHS!$M$1,BHS!$M$1,CHS!$M$1,HMJHS!$M$1,KHS!$M$1,Kings!$M$1,MHS!$M$1,SWHS!$M$1,AMHS!$M$1,'S10'!$M$1,'S11'!$M$1,'S12'!$M$1,'S13'!$M$1,'S14'!$M$1,'S15'!$M$1,'S16'!$M$1,'S17'!$M$1,'S18'!$M$1,'S19'!$M$1,'S20'!$M$1))</f>
        <v/>
      </c>
      <c r="F59" s="29" t="str">
        <f t="shared" si="6"/>
        <v/>
      </c>
      <c r="G59" s="33" t="str">
        <f t="shared" si="0"/>
        <v/>
      </c>
      <c r="H59" s="29" t="str">
        <f>IF(AHS!AF$31="","",AHS!AF$31)</f>
        <v/>
      </c>
      <c r="I59" s="29" t="str">
        <f>IF(AHS!AF$31="","",AHS!Y$31)</f>
        <v/>
      </c>
      <c r="J59" s="29">
        <v>1</v>
      </c>
      <c r="K59" s="29" t="str">
        <f t="shared" ref="K59:N59" si="80">IF(O59="","",COUNTIF(O$1:O58,O59)+O59)</f>
        <v/>
      </c>
      <c r="L59" s="29" t="str">
        <f t="shared" si="80"/>
        <v/>
      </c>
      <c r="M59" s="29" t="str">
        <f t="shared" si="80"/>
        <v/>
      </c>
      <c r="N59" s="29" t="str">
        <f t="shared" si="80"/>
        <v/>
      </c>
      <c r="O59" s="29" t="str">
        <f t="shared" si="2"/>
        <v/>
      </c>
      <c r="P59" s="29" t="str">
        <f t="shared" si="3"/>
        <v/>
      </c>
      <c r="Q59" s="29" t="str">
        <f t="shared" si="4"/>
        <v/>
      </c>
      <c r="R59" s="29" t="str">
        <f t="shared" si="5"/>
        <v/>
      </c>
      <c r="S59" s="29">
        <v>3</v>
      </c>
      <c r="T59" s="29">
        <v>19</v>
      </c>
      <c r="U59" s="29" t="str">
        <f>IF(CHS!P$31="","",CHS!P$31)</f>
        <v/>
      </c>
      <c r="V59" s="29" t="str">
        <f>IF(CHS!P$31="","",CHS!I$31)</f>
        <v/>
      </c>
      <c r="W59" s="29" t="str">
        <f>IF(CHS!X$31="","",CHS!X$31)</f>
        <v/>
      </c>
      <c r="X59" s="29" t="str">
        <f>IF(CHS!X$31="","",CHS!Q$31)</f>
        <v/>
      </c>
      <c r="Y59" s="29" t="str">
        <f>IF(CHS!AF$31="","",CHS!AF$31)</f>
        <v/>
      </c>
      <c r="Z59" s="29" t="str">
        <f>IF(CHS!AF$31="","",CHS!Y$31)</f>
        <v/>
      </c>
      <c r="AA59" s="29" t="str">
        <f>IF(CHS!AN$31="","",CHS!AN$31)</f>
        <v/>
      </c>
      <c r="AB59" s="29" t="str">
        <f>IF(CHS!AN$31="","",CHS!AG$31)</f>
        <v/>
      </c>
      <c r="AC59" s="39" t="str">
        <f t="shared" si="12"/>
        <v/>
      </c>
      <c r="AD59" s="39" t="str">
        <f t="shared" si="13"/>
        <v/>
      </c>
      <c r="AE59" s="40" t="str">
        <f t="shared" si="14"/>
        <v/>
      </c>
      <c r="AF59" s="40" t="str">
        <f>IF(AC59="","",CHOOSE(VLOOKUP($AL59,$K$1:$S$400,9,FALSE),AHS!$M$1,BHS!$M$1,CHS!$M$1,HMJHS!$M$1,KHS!$M$1,Kings!$M$1,MHS!$M$1,SWHS!$M$1,AMHS!$M$1,'S10'!$M$1,'S11'!$M$1,'S12'!$M$1,'S13'!$M$1,'S14'!$M$1,'S15'!$M$1,'S16'!$M$1,'S17'!$M$1,'S18'!$M$1,'S19'!$M$1,'S20'!$M$1))</f>
        <v/>
      </c>
      <c r="AG59" s="40"/>
      <c r="AH59" s="39" t="str">
        <f t="shared" si="15"/>
        <v/>
      </c>
      <c r="AI59" s="39" t="str">
        <f t="shared" si="16"/>
        <v/>
      </c>
      <c r="AJ59" s="40" t="str">
        <f t="shared" si="17"/>
        <v/>
      </c>
      <c r="AK59" s="40" t="str">
        <f>IF(AH59="","",CHOOSE(VLOOKUP($AL59,$L$1:$S$400,8,FALSE),AHS!$M$1,BHS!$M$1,CHS!$M$1,HMJHS!$M$1,KHS!$M$1,Kings!$M$1,MHS!$M$1,SWHS!$M$1,AMHS!$M$1,'S10'!$M$1,'S11'!$M$1,'S12'!$M$1,'S13'!$M$1,'S14'!$M$1,'S15'!$M$1,'S16'!$M$1,'S17'!$M$1,'S18'!$M$1,'S19'!$M$1,'S20'!$M$1))</f>
        <v/>
      </c>
      <c r="AL59" s="40">
        <v>57</v>
      </c>
      <c r="AM59" s="40"/>
      <c r="AN59" s="39" t="str">
        <f t="shared" si="18"/>
        <v/>
      </c>
      <c r="AO59" s="39" t="str">
        <f t="shared" si="19"/>
        <v/>
      </c>
      <c r="AP59" s="40" t="str">
        <f t="shared" si="20"/>
        <v/>
      </c>
      <c r="AQ59" s="40" t="str">
        <f>IF(AN59="","",CHOOSE(VLOOKUP($AL59,$M$1:$S$400,7,FALSE),AHS!$M$1,BHS!$M$1,CHS!$M$1,HMJHS!$M$1,KHS!$M$1,Kings!$M$1,MHS!$M$1,SWHS!$M$1,AMHS!$M$1,'S10'!$M$1,'S11'!$M$1,'S12'!$M$1,'S13'!$M$1,'S14'!$M$1,'S15'!$M$1,'S16'!$M$1,'S17'!$M$1,'S18'!$M$1,'S19'!$M$1,'S20'!$M$1))</f>
        <v/>
      </c>
      <c r="AR59" s="40"/>
      <c r="AS59" s="39" t="str">
        <f t="shared" si="21"/>
        <v/>
      </c>
      <c r="AT59" s="39" t="str">
        <f t="shared" si="22"/>
        <v/>
      </c>
      <c r="AU59" s="40" t="str">
        <f t="shared" si="23"/>
        <v/>
      </c>
      <c r="AV59" s="40" t="str">
        <f>IF(AS59="","",CHOOSE(VLOOKUP($AL59,$N$1:$S$400,6,FALSE),AHS!$M$1,BHS!$M$1,CHS!$M$1,HMJHS!$M$1,KHS!$M$1,Kings!$M$1,MHS!$M$1,SWHS!$M$1,AMHS!$M$1,'S10'!$M$1,'S11'!$M$1,'S12'!$M$1,'S13'!$M$1,'S14'!$M$1,'S15'!$M$1,'S16'!$M$1,'S17'!$M$1,'S18'!$M$1,'S19'!$M$1,'S20'!$M$1))</f>
        <v/>
      </c>
    </row>
    <row r="60" spans="1:48" ht="12" customHeight="1" x14ac:dyDescent="0.25">
      <c r="A60" s="29">
        <f t="shared" si="24"/>
        <v>58</v>
      </c>
      <c r="B60" s="27" t="str">
        <f t="shared" si="8"/>
        <v/>
      </c>
      <c r="C60" s="27" t="str">
        <f t="shared" si="9"/>
        <v/>
      </c>
      <c r="D60" s="27" t="str">
        <f t="shared" si="10"/>
        <v/>
      </c>
      <c r="E60" s="27" t="str">
        <f>IF(B60="","",CHOOSE(VLOOKUP($A60,$F$1:$J$1600,5,FALSE),AHS!$M$1,BHS!$M$1,CHS!$M$1,HMJHS!$M$1,KHS!$M$1,Kings!$M$1,MHS!$M$1,SWHS!$M$1,AMHS!$M$1,'S10'!$M$1,'S11'!$M$1,'S12'!$M$1,'S13'!$M$1,'S14'!$M$1,'S15'!$M$1,'S16'!$M$1,'S17'!$M$1,'S18'!$M$1,'S19'!$M$1,'S20'!$M$1))</f>
        <v/>
      </c>
      <c r="F60" s="29" t="str">
        <f t="shared" si="6"/>
        <v/>
      </c>
      <c r="G60" s="33" t="str">
        <f t="shared" si="0"/>
        <v/>
      </c>
      <c r="H60" s="29" t="str">
        <f>IF(AHS!AF$32="","",AHS!AF$32)</f>
        <v/>
      </c>
      <c r="I60" s="29" t="str">
        <f>IF(AHS!AF$32="","",AHS!Y$32)</f>
        <v/>
      </c>
      <c r="J60" s="29">
        <v>1</v>
      </c>
      <c r="K60" s="29" t="str">
        <f t="shared" ref="K60:N60" si="81">IF(O60="","",COUNTIF(O$1:O59,O60)+O60)</f>
        <v/>
      </c>
      <c r="L60" s="29" t="str">
        <f t="shared" si="81"/>
        <v/>
      </c>
      <c r="M60" s="29" t="str">
        <f t="shared" si="81"/>
        <v/>
      </c>
      <c r="N60" s="29" t="str">
        <f t="shared" si="81"/>
        <v/>
      </c>
      <c r="O60" s="29" t="str">
        <f t="shared" si="2"/>
        <v/>
      </c>
      <c r="P60" s="29" t="str">
        <f t="shared" si="3"/>
        <v/>
      </c>
      <c r="Q60" s="29" t="str">
        <f t="shared" si="4"/>
        <v/>
      </c>
      <c r="R60" s="29" t="str">
        <f t="shared" si="5"/>
        <v/>
      </c>
      <c r="S60" s="29">
        <v>3</v>
      </c>
      <c r="T60" s="29">
        <v>20</v>
      </c>
      <c r="U60" s="29" t="str">
        <f>IF(CHS!P$32="","",CHS!P$32)</f>
        <v/>
      </c>
      <c r="V60" s="29" t="str">
        <f>IF(CHS!P$32="","",CHS!I$32)</f>
        <v/>
      </c>
      <c r="W60" s="29" t="str">
        <f>IF(CHS!X$32="","",CHS!X$32)</f>
        <v/>
      </c>
      <c r="X60" s="29" t="str">
        <f>IF(CHS!X$32="","",CHS!Q$32)</f>
        <v/>
      </c>
      <c r="Y60" s="29" t="str">
        <f>IF(CHS!AF$32="","",CHS!AF$32)</f>
        <v/>
      </c>
      <c r="Z60" s="29" t="str">
        <f>IF(CHS!AF$32="","",CHS!Y$32)</f>
        <v/>
      </c>
      <c r="AA60" s="29" t="str">
        <f>IF(CHS!AN$32="","",CHS!AN$32)</f>
        <v/>
      </c>
      <c r="AB60" s="29" t="str">
        <f>IF(CHS!AN$32="","",CHS!AG$32)</f>
        <v/>
      </c>
      <c r="AC60" s="39" t="str">
        <f t="shared" si="12"/>
        <v/>
      </c>
      <c r="AD60" s="39" t="str">
        <f t="shared" si="13"/>
        <v/>
      </c>
      <c r="AE60" s="40" t="str">
        <f t="shared" si="14"/>
        <v/>
      </c>
      <c r="AF60" s="40" t="str">
        <f>IF(AC60="","",CHOOSE(VLOOKUP($AL60,$K$1:$S$400,9,FALSE),AHS!$M$1,BHS!$M$1,CHS!$M$1,HMJHS!$M$1,KHS!$M$1,Kings!$M$1,MHS!$M$1,SWHS!$M$1,AMHS!$M$1,'S10'!$M$1,'S11'!$M$1,'S12'!$M$1,'S13'!$M$1,'S14'!$M$1,'S15'!$M$1,'S16'!$M$1,'S17'!$M$1,'S18'!$M$1,'S19'!$M$1,'S20'!$M$1))</f>
        <v/>
      </c>
      <c r="AG60" s="40"/>
      <c r="AH60" s="39" t="str">
        <f t="shared" si="15"/>
        <v/>
      </c>
      <c r="AI60" s="39" t="str">
        <f t="shared" si="16"/>
        <v/>
      </c>
      <c r="AJ60" s="40" t="str">
        <f t="shared" si="17"/>
        <v/>
      </c>
      <c r="AK60" s="40" t="str">
        <f>IF(AH60="","",CHOOSE(VLOOKUP($AL60,$L$1:$S$400,8,FALSE),AHS!$M$1,BHS!$M$1,CHS!$M$1,HMJHS!$M$1,KHS!$M$1,Kings!$M$1,MHS!$M$1,SWHS!$M$1,AMHS!$M$1,'S10'!$M$1,'S11'!$M$1,'S12'!$M$1,'S13'!$M$1,'S14'!$M$1,'S15'!$M$1,'S16'!$M$1,'S17'!$M$1,'S18'!$M$1,'S19'!$M$1,'S20'!$M$1))</f>
        <v/>
      </c>
      <c r="AL60" s="40">
        <v>58</v>
      </c>
      <c r="AM60" s="40"/>
      <c r="AN60" s="39" t="str">
        <f t="shared" si="18"/>
        <v/>
      </c>
      <c r="AO60" s="39" t="str">
        <f t="shared" si="19"/>
        <v/>
      </c>
      <c r="AP60" s="40" t="str">
        <f t="shared" si="20"/>
        <v/>
      </c>
      <c r="AQ60" s="40" t="str">
        <f>IF(AN60="","",CHOOSE(VLOOKUP($AL60,$M$1:$S$400,7,FALSE),AHS!$M$1,BHS!$M$1,CHS!$M$1,HMJHS!$M$1,KHS!$M$1,Kings!$M$1,MHS!$M$1,SWHS!$M$1,AMHS!$M$1,'S10'!$M$1,'S11'!$M$1,'S12'!$M$1,'S13'!$M$1,'S14'!$M$1,'S15'!$M$1,'S16'!$M$1,'S17'!$M$1,'S18'!$M$1,'S19'!$M$1,'S20'!$M$1))</f>
        <v/>
      </c>
      <c r="AR60" s="40"/>
      <c r="AS60" s="39" t="str">
        <f t="shared" si="21"/>
        <v/>
      </c>
      <c r="AT60" s="39" t="str">
        <f t="shared" si="22"/>
        <v/>
      </c>
      <c r="AU60" s="40" t="str">
        <f t="shared" si="23"/>
        <v/>
      </c>
      <c r="AV60" s="40" t="str">
        <f>IF(AS60="","",CHOOSE(VLOOKUP($AL60,$N$1:$S$400,6,FALSE),AHS!$M$1,BHS!$M$1,CHS!$M$1,HMJHS!$M$1,KHS!$M$1,Kings!$M$1,MHS!$M$1,SWHS!$M$1,AMHS!$M$1,'S10'!$M$1,'S11'!$M$1,'S12'!$M$1,'S13'!$M$1,'S14'!$M$1,'S15'!$M$1,'S16'!$M$1,'S17'!$M$1,'S18'!$M$1,'S19'!$M$1,'S20'!$M$1))</f>
        <v/>
      </c>
    </row>
    <row r="61" spans="1:48" ht="12" customHeight="1" x14ac:dyDescent="0.25">
      <c r="A61" s="29">
        <f t="shared" si="24"/>
        <v>59</v>
      </c>
      <c r="B61" s="27" t="str">
        <f t="shared" si="8"/>
        <v/>
      </c>
      <c r="C61" s="27" t="str">
        <f t="shared" si="9"/>
        <v/>
      </c>
      <c r="D61" s="27" t="str">
        <f t="shared" si="10"/>
        <v/>
      </c>
      <c r="E61" s="27" t="str">
        <f>IF(B61="","",CHOOSE(VLOOKUP($A61,$F$1:$J$1600,5,FALSE),AHS!$M$1,BHS!$M$1,CHS!$M$1,HMJHS!$M$1,KHS!$M$1,Kings!$M$1,MHS!$M$1,SWHS!$M$1,AMHS!$M$1,'S10'!$M$1,'S11'!$M$1,'S12'!$M$1,'S13'!$M$1,'S14'!$M$1,'S15'!$M$1,'S16'!$M$1,'S17'!$M$1,'S18'!$M$1,'S19'!$M$1,'S20'!$M$1))</f>
        <v/>
      </c>
      <c r="F61" s="29">
        <f t="shared" si="6"/>
        <v>6</v>
      </c>
      <c r="G61" s="33">
        <f t="shared" si="0"/>
        <v>6</v>
      </c>
      <c r="H61" s="29">
        <f>IF(AHS!AN$13="","",AHS!AN$13)</f>
        <v>68</v>
      </c>
      <c r="I61" s="29" t="str">
        <f>IF(AHS!AN$13="","",AHS!AG$13)</f>
        <v>Niamh Gross</v>
      </c>
      <c r="J61" s="29">
        <v>1</v>
      </c>
      <c r="K61" s="29" t="str">
        <f t="shared" ref="K61:N61" si="82">IF(O61="","",COUNTIF(O$1:O60,O61)+O61)</f>
        <v/>
      </c>
      <c r="L61" s="29" t="str">
        <f t="shared" si="82"/>
        <v/>
      </c>
      <c r="M61" s="29" t="str">
        <f t="shared" si="82"/>
        <v/>
      </c>
      <c r="N61" s="29" t="str">
        <f t="shared" si="82"/>
        <v/>
      </c>
      <c r="O61" s="29" t="str">
        <f t="shared" si="2"/>
        <v/>
      </c>
      <c r="P61" s="29" t="str">
        <f t="shared" si="3"/>
        <v/>
      </c>
      <c r="Q61" s="29" t="str">
        <f t="shared" si="4"/>
        <v/>
      </c>
      <c r="R61" s="29" t="str">
        <f t="shared" si="5"/>
        <v/>
      </c>
      <c r="S61" s="29">
        <v>4</v>
      </c>
      <c r="T61" s="29">
        <v>1</v>
      </c>
      <c r="U61" s="29" t="str">
        <f>IF(HMJHS!P$13="","",HMJHS!P$13)</f>
        <v/>
      </c>
      <c r="V61" s="29" t="str">
        <f>IF(HMJHS!P$13="","",HMJHS!I$13)</f>
        <v/>
      </c>
      <c r="W61" s="29" t="str">
        <f>IF(HMJHS!X$13="","",HMJHS!X$13)</f>
        <v/>
      </c>
      <c r="X61" s="29" t="str">
        <f>IF(HMJHS!X$13="","",HMJHS!Q$13)</f>
        <v/>
      </c>
      <c r="Y61" s="29" t="str">
        <f>IF(HMJHS!AF$13="","",HMJHS!AF$13)</f>
        <v/>
      </c>
      <c r="Z61" s="29" t="str">
        <f>IF(HMJHS!AF$13="","",HMJHS!Y$13)</f>
        <v/>
      </c>
      <c r="AA61" s="29" t="str">
        <f>IF(HMJHS!AN$13="","",HMJHS!AN$13)</f>
        <v/>
      </c>
      <c r="AB61" s="29" t="str">
        <f>IF(HMJHS!AN$13="","",HMJHS!AG$13)</f>
        <v/>
      </c>
      <c r="AC61" s="39" t="str">
        <f t="shared" si="12"/>
        <v/>
      </c>
      <c r="AD61" s="39" t="str">
        <f t="shared" si="13"/>
        <v/>
      </c>
      <c r="AE61" s="40" t="str">
        <f t="shared" si="14"/>
        <v/>
      </c>
      <c r="AF61" s="40" t="str">
        <f>IF(AC61="","",CHOOSE(VLOOKUP($AL61,$K$1:$S$400,9,FALSE),AHS!$M$1,BHS!$M$1,CHS!$M$1,HMJHS!$M$1,KHS!$M$1,Kings!$M$1,MHS!$M$1,SWHS!$M$1,AMHS!$M$1,'S10'!$M$1,'S11'!$M$1,'S12'!$M$1,'S13'!$M$1,'S14'!$M$1,'S15'!$M$1,'S16'!$M$1,'S17'!$M$1,'S18'!$M$1,'S19'!$M$1,'S20'!$M$1))</f>
        <v/>
      </c>
      <c r="AG61" s="40"/>
      <c r="AH61" s="39" t="str">
        <f t="shared" si="15"/>
        <v/>
      </c>
      <c r="AI61" s="39" t="str">
        <f t="shared" si="16"/>
        <v/>
      </c>
      <c r="AJ61" s="40" t="str">
        <f t="shared" si="17"/>
        <v/>
      </c>
      <c r="AK61" s="40" t="str">
        <f>IF(AH61="","",CHOOSE(VLOOKUP($AL61,$L$1:$S$400,8,FALSE),AHS!$M$1,BHS!$M$1,CHS!$M$1,HMJHS!$M$1,KHS!$M$1,Kings!$M$1,MHS!$M$1,SWHS!$M$1,AMHS!$M$1,'S10'!$M$1,'S11'!$M$1,'S12'!$M$1,'S13'!$M$1,'S14'!$M$1,'S15'!$M$1,'S16'!$M$1,'S17'!$M$1,'S18'!$M$1,'S19'!$M$1,'S20'!$M$1))</f>
        <v/>
      </c>
      <c r="AL61" s="40">
        <v>59</v>
      </c>
      <c r="AM61" s="40"/>
      <c r="AN61" s="39" t="str">
        <f t="shared" si="18"/>
        <v/>
      </c>
      <c r="AO61" s="39" t="str">
        <f t="shared" si="19"/>
        <v/>
      </c>
      <c r="AP61" s="40" t="str">
        <f t="shared" si="20"/>
        <v/>
      </c>
      <c r="AQ61" s="40" t="str">
        <f>IF(AN61="","",CHOOSE(VLOOKUP($AL61,$M$1:$S$400,7,FALSE),AHS!$M$1,BHS!$M$1,CHS!$M$1,HMJHS!$M$1,KHS!$M$1,Kings!$M$1,MHS!$M$1,SWHS!$M$1,AMHS!$M$1,'S10'!$M$1,'S11'!$M$1,'S12'!$M$1,'S13'!$M$1,'S14'!$M$1,'S15'!$M$1,'S16'!$M$1,'S17'!$M$1,'S18'!$M$1,'S19'!$M$1,'S20'!$M$1))</f>
        <v/>
      </c>
      <c r="AR61" s="40"/>
      <c r="AS61" s="39" t="str">
        <f t="shared" si="21"/>
        <v/>
      </c>
      <c r="AT61" s="39" t="str">
        <f t="shared" si="22"/>
        <v/>
      </c>
      <c r="AU61" s="40" t="str">
        <f t="shared" si="23"/>
        <v/>
      </c>
      <c r="AV61" s="40" t="str">
        <f>IF(AS61="","",CHOOSE(VLOOKUP($AL61,$N$1:$S$400,6,FALSE),AHS!$M$1,BHS!$M$1,CHS!$M$1,HMJHS!$M$1,KHS!$M$1,Kings!$M$1,MHS!$M$1,SWHS!$M$1,AMHS!$M$1,'S10'!$M$1,'S11'!$M$1,'S12'!$M$1,'S13'!$M$1,'S14'!$M$1,'S15'!$M$1,'S16'!$M$1,'S17'!$M$1,'S18'!$M$1,'S19'!$M$1,'S20'!$M$1))</f>
        <v/>
      </c>
    </row>
    <row r="62" spans="1:48" ht="12" customHeight="1" x14ac:dyDescent="0.25">
      <c r="A62" s="29">
        <f t="shared" si="24"/>
        <v>60</v>
      </c>
      <c r="B62" s="27" t="str">
        <f t="shared" si="8"/>
        <v/>
      </c>
      <c r="C62" s="27" t="str">
        <f t="shared" si="9"/>
        <v/>
      </c>
      <c r="D62" s="27" t="str">
        <f t="shared" si="10"/>
        <v/>
      </c>
      <c r="E62" s="27" t="str">
        <f>IF(B62="","",CHOOSE(VLOOKUP($A62,$F$1:$J$1600,5,FALSE),AHS!$M$1,BHS!$M$1,CHS!$M$1,HMJHS!$M$1,KHS!$M$1,Kings!$M$1,MHS!$M$1,SWHS!$M$1,AMHS!$M$1,'S10'!$M$1,'S11'!$M$1,'S12'!$M$1,'S13'!$M$1,'S14'!$M$1,'S15'!$M$1,'S16'!$M$1,'S17'!$M$1,'S18'!$M$1,'S19'!$M$1,'S20'!$M$1))</f>
        <v/>
      </c>
      <c r="F62" s="29" t="str">
        <f t="shared" si="6"/>
        <v/>
      </c>
      <c r="G62" s="33" t="str">
        <f t="shared" si="0"/>
        <v/>
      </c>
      <c r="H62" s="29" t="str">
        <f>IF(AHS!AN$14="","",AHS!AN$14)</f>
        <v/>
      </c>
      <c r="I62" s="29" t="str">
        <f>IF(AHS!AN$14="","",AHS!AG$14)</f>
        <v/>
      </c>
      <c r="J62" s="29">
        <v>1</v>
      </c>
      <c r="K62" s="29" t="str">
        <f t="shared" ref="K62:N62" si="83">IF(O62="","",COUNTIF(O$1:O61,O62)+O62)</f>
        <v/>
      </c>
      <c r="L62" s="29" t="str">
        <f t="shared" si="83"/>
        <v/>
      </c>
      <c r="M62" s="29" t="str">
        <f t="shared" si="83"/>
        <v/>
      </c>
      <c r="N62" s="29" t="str">
        <f t="shared" si="83"/>
        <v/>
      </c>
      <c r="O62" s="29" t="str">
        <f t="shared" si="2"/>
        <v/>
      </c>
      <c r="P62" s="29" t="str">
        <f t="shared" si="3"/>
        <v/>
      </c>
      <c r="Q62" s="29" t="str">
        <f t="shared" si="4"/>
        <v/>
      </c>
      <c r="R62" s="29" t="str">
        <f t="shared" si="5"/>
        <v/>
      </c>
      <c r="S62" s="29">
        <v>4</v>
      </c>
      <c r="T62" s="29">
        <v>2</v>
      </c>
      <c r="U62" s="29" t="str">
        <f>IF(HMJHS!P$14="","",HMJHS!P$14)</f>
        <v/>
      </c>
      <c r="V62" s="29" t="str">
        <f>IF(HMJHS!P$14="","",HMJHS!I$14)</f>
        <v/>
      </c>
      <c r="W62" s="29" t="str">
        <f>IF(HMJHS!X$14="","",HMJHS!X$14)</f>
        <v/>
      </c>
      <c r="X62" s="29" t="str">
        <f>IF(HMJHS!X$14="","",HMJHS!Q$14)</f>
        <v/>
      </c>
      <c r="Y62" s="29" t="str">
        <f>IF(HMJHS!AF$14="","",HMJHS!AF$14)</f>
        <v/>
      </c>
      <c r="Z62" s="29" t="str">
        <f>IF(HMJHS!AF$14="","",HMJHS!Y$14)</f>
        <v/>
      </c>
      <c r="AA62" s="29" t="str">
        <f>IF(HMJHS!AN$14="","",HMJHS!AN$14)</f>
        <v/>
      </c>
      <c r="AB62" s="29" t="str">
        <f>IF(HMJHS!AN$14="","",HMJHS!AG$14)</f>
        <v/>
      </c>
      <c r="AC62" s="39" t="str">
        <f t="shared" si="12"/>
        <v/>
      </c>
      <c r="AD62" s="39" t="str">
        <f t="shared" si="13"/>
        <v/>
      </c>
      <c r="AE62" s="40" t="str">
        <f t="shared" si="14"/>
        <v/>
      </c>
      <c r="AF62" s="40" t="str">
        <f>IF(AC62="","",CHOOSE(VLOOKUP($AL62,$K$1:$S$400,9,FALSE),AHS!$M$1,BHS!$M$1,CHS!$M$1,HMJHS!$M$1,KHS!$M$1,Kings!$M$1,MHS!$M$1,SWHS!$M$1,AMHS!$M$1,'S10'!$M$1,'S11'!$M$1,'S12'!$M$1,'S13'!$M$1,'S14'!$M$1,'S15'!$M$1,'S16'!$M$1,'S17'!$M$1,'S18'!$M$1,'S19'!$M$1,'S20'!$M$1))</f>
        <v/>
      </c>
      <c r="AG62" s="40"/>
      <c r="AH62" s="39" t="str">
        <f t="shared" si="15"/>
        <v/>
      </c>
      <c r="AI62" s="39" t="str">
        <f t="shared" si="16"/>
        <v/>
      </c>
      <c r="AJ62" s="40" t="str">
        <f t="shared" si="17"/>
        <v/>
      </c>
      <c r="AK62" s="40" t="str">
        <f>IF(AH62="","",CHOOSE(VLOOKUP($AL62,$L$1:$S$400,8,FALSE),AHS!$M$1,BHS!$M$1,CHS!$M$1,HMJHS!$M$1,KHS!$M$1,Kings!$M$1,MHS!$M$1,SWHS!$M$1,AMHS!$M$1,'S10'!$M$1,'S11'!$M$1,'S12'!$M$1,'S13'!$M$1,'S14'!$M$1,'S15'!$M$1,'S16'!$M$1,'S17'!$M$1,'S18'!$M$1,'S19'!$M$1,'S20'!$M$1))</f>
        <v/>
      </c>
      <c r="AL62" s="40">
        <v>60</v>
      </c>
      <c r="AM62" s="40"/>
      <c r="AN62" s="39" t="str">
        <f t="shared" si="18"/>
        <v/>
      </c>
      <c r="AO62" s="39" t="str">
        <f t="shared" si="19"/>
        <v/>
      </c>
      <c r="AP62" s="40" t="str">
        <f t="shared" si="20"/>
        <v/>
      </c>
      <c r="AQ62" s="40" t="str">
        <f>IF(AN62="","",CHOOSE(VLOOKUP($AL62,$M$1:$S$400,7,FALSE),AHS!$M$1,BHS!$M$1,CHS!$M$1,HMJHS!$M$1,KHS!$M$1,Kings!$M$1,MHS!$M$1,SWHS!$M$1,AMHS!$M$1,'S10'!$M$1,'S11'!$M$1,'S12'!$M$1,'S13'!$M$1,'S14'!$M$1,'S15'!$M$1,'S16'!$M$1,'S17'!$M$1,'S18'!$M$1,'S19'!$M$1,'S20'!$M$1))</f>
        <v/>
      </c>
      <c r="AR62" s="40"/>
      <c r="AS62" s="39" t="str">
        <f t="shared" si="21"/>
        <v/>
      </c>
      <c r="AT62" s="39" t="str">
        <f t="shared" si="22"/>
        <v/>
      </c>
      <c r="AU62" s="40" t="str">
        <f t="shared" si="23"/>
        <v/>
      </c>
      <c r="AV62" s="40" t="str">
        <f>IF(AS62="","",CHOOSE(VLOOKUP($AL62,$N$1:$S$400,6,FALSE),AHS!$M$1,BHS!$M$1,CHS!$M$1,HMJHS!$M$1,KHS!$M$1,Kings!$M$1,MHS!$M$1,SWHS!$M$1,AMHS!$M$1,'S10'!$M$1,'S11'!$M$1,'S12'!$M$1,'S13'!$M$1,'S14'!$M$1,'S15'!$M$1,'S16'!$M$1,'S17'!$M$1,'S18'!$M$1,'S19'!$M$1,'S20'!$M$1))</f>
        <v/>
      </c>
    </row>
    <row r="63" spans="1:48" ht="12" customHeight="1" x14ac:dyDescent="0.25">
      <c r="A63" s="29">
        <f t="shared" si="24"/>
        <v>61</v>
      </c>
      <c r="B63" s="27" t="str">
        <f t="shared" si="8"/>
        <v/>
      </c>
      <c r="C63" s="27" t="str">
        <f t="shared" si="9"/>
        <v/>
      </c>
      <c r="D63" s="27" t="str">
        <f t="shared" si="10"/>
        <v/>
      </c>
      <c r="E63" s="27" t="str">
        <f>IF(B63="","",CHOOSE(VLOOKUP($A63,$F$1:$J$1600,5,FALSE),AHS!$M$1,BHS!$M$1,CHS!$M$1,HMJHS!$M$1,KHS!$M$1,Kings!$M$1,MHS!$M$1,SWHS!$M$1,AMHS!$M$1,'S10'!$M$1,'S11'!$M$1,'S12'!$M$1,'S13'!$M$1,'S14'!$M$1,'S15'!$M$1,'S16'!$M$1,'S17'!$M$1,'S18'!$M$1,'S19'!$M$1,'S20'!$M$1))</f>
        <v/>
      </c>
      <c r="F63" s="29" t="str">
        <f t="shared" si="6"/>
        <v/>
      </c>
      <c r="G63" s="33" t="str">
        <f t="shared" si="0"/>
        <v/>
      </c>
      <c r="H63" s="29" t="str">
        <f>IF(AHS!AN$15="","",AHS!AN$15)</f>
        <v/>
      </c>
      <c r="I63" s="29" t="str">
        <f>IF(AHS!AN$15="","",AHS!AG$15)</f>
        <v/>
      </c>
      <c r="J63" s="29">
        <v>1</v>
      </c>
      <c r="K63" s="29" t="str">
        <f t="shared" ref="K63:N63" si="84">IF(O63="","",COUNTIF(O$1:O62,O63)+O63)</f>
        <v/>
      </c>
      <c r="L63" s="29" t="str">
        <f t="shared" si="84"/>
        <v/>
      </c>
      <c r="M63" s="29" t="str">
        <f t="shared" si="84"/>
        <v/>
      </c>
      <c r="N63" s="29" t="str">
        <f t="shared" si="84"/>
        <v/>
      </c>
      <c r="O63" s="29" t="str">
        <f t="shared" si="2"/>
        <v/>
      </c>
      <c r="P63" s="29" t="str">
        <f t="shared" si="3"/>
        <v/>
      </c>
      <c r="Q63" s="29" t="str">
        <f t="shared" si="4"/>
        <v/>
      </c>
      <c r="R63" s="29" t="str">
        <f t="shared" si="5"/>
        <v/>
      </c>
      <c r="S63" s="29">
        <v>4</v>
      </c>
      <c r="T63" s="29">
        <v>3</v>
      </c>
      <c r="U63" s="29" t="str">
        <f>IF(HMJHS!P$15="","",HMJHS!P$15)</f>
        <v/>
      </c>
      <c r="V63" s="29" t="str">
        <f>IF(HMJHS!P$15="","",HMJHS!I$15)</f>
        <v/>
      </c>
      <c r="W63" s="29" t="str">
        <f>IF(HMJHS!X$15="","",HMJHS!X$15)</f>
        <v/>
      </c>
      <c r="X63" s="29" t="str">
        <f>IF(HMJHS!X$15="","",HMJHS!Q$15)</f>
        <v/>
      </c>
      <c r="Y63" s="29" t="str">
        <f>IF(HMJHS!AF$15="","",HMJHS!AF$15)</f>
        <v/>
      </c>
      <c r="Z63" s="29" t="str">
        <f>IF(HMJHS!AF$15="","",HMJHS!Y$15)</f>
        <v/>
      </c>
      <c r="AA63" s="29" t="str">
        <f>IF(HMJHS!AN$15="","",HMJHS!AN$15)</f>
        <v/>
      </c>
      <c r="AB63" s="29" t="str">
        <f>IF(HMJHS!AN$15="","",HMJHS!AG$15)</f>
        <v/>
      </c>
      <c r="AC63" s="39" t="str">
        <f t="shared" si="12"/>
        <v/>
      </c>
      <c r="AD63" s="39" t="str">
        <f t="shared" si="13"/>
        <v/>
      </c>
      <c r="AE63" s="40" t="str">
        <f t="shared" si="14"/>
        <v/>
      </c>
      <c r="AF63" s="40" t="str">
        <f>IF(AC63="","",CHOOSE(VLOOKUP($AL63,$K$1:$S$400,9,FALSE),AHS!$M$1,BHS!$M$1,CHS!$M$1,HMJHS!$M$1,KHS!$M$1,Kings!$M$1,MHS!$M$1,SWHS!$M$1,AMHS!$M$1,'S10'!$M$1,'S11'!$M$1,'S12'!$M$1,'S13'!$M$1,'S14'!$M$1,'S15'!$M$1,'S16'!$M$1,'S17'!$M$1,'S18'!$M$1,'S19'!$M$1,'S20'!$M$1))</f>
        <v/>
      </c>
      <c r="AG63" s="40"/>
      <c r="AH63" s="39" t="str">
        <f t="shared" si="15"/>
        <v/>
      </c>
      <c r="AI63" s="39" t="str">
        <f t="shared" si="16"/>
        <v/>
      </c>
      <c r="AJ63" s="40" t="str">
        <f t="shared" si="17"/>
        <v/>
      </c>
      <c r="AK63" s="40" t="str">
        <f>IF(AH63="","",CHOOSE(VLOOKUP($AL63,$L$1:$S$400,8,FALSE),AHS!$M$1,BHS!$M$1,CHS!$M$1,HMJHS!$M$1,KHS!$M$1,Kings!$M$1,MHS!$M$1,SWHS!$M$1,AMHS!$M$1,'S10'!$M$1,'S11'!$M$1,'S12'!$M$1,'S13'!$M$1,'S14'!$M$1,'S15'!$M$1,'S16'!$M$1,'S17'!$M$1,'S18'!$M$1,'S19'!$M$1,'S20'!$M$1))</f>
        <v/>
      </c>
      <c r="AL63" s="38">
        <v>61</v>
      </c>
      <c r="AM63" s="40"/>
      <c r="AN63" s="39" t="str">
        <f t="shared" si="18"/>
        <v/>
      </c>
      <c r="AO63" s="39" t="str">
        <f t="shared" si="19"/>
        <v/>
      </c>
      <c r="AP63" s="40" t="str">
        <f t="shared" si="20"/>
        <v/>
      </c>
      <c r="AQ63" s="40" t="str">
        <f>IF(AN63="","",CHOOSE(VLOOKUP($AL63,$M$1:$S$400,7,FALSE),AHS!$M$1,BHS!$M$1,CHS!$M$1,HMJHS!$M$1,KHS!$M$1,Kings!$M$1,MHS!$M$1,SWHS!$M$1,AMHS!$M$1,'S10'!$M$1,'S11'!$M$1,'S12'!$M$1,'S13'!$M$1,'S14'!$M$1,'S15'!$M$1,'S16'!$M$1,'S17'!$M$1,'S18'!$M$1,'S19'!$M$1,'S20'!$M$1))</f>
        <v/>
      </c>
      <c r="AR63" s="40"/>
      <c r="AS63" s="39" t="str">
        <f t="shared" si="21"/>
        <v/>
      </c>
      <c r="AT63" s="39" t="str">
        <f t="shared" si="22"/>
        <v/>
      </c>
      <c r="AU63" s="40" t="str">
        <f t="shared" si="23"/>
        <v/>
      </c>
      <c r="AV63" s="40" t="str">
        <f>IF(AS63="","",CHOOSE(VLOOKUP($AL63,$N$1:$S$400,6,FALSE),AHS!$M$1,BHS!$M$1,CHS!$M$1,HMJHS!$M$1,KHS!$M$1,Kings!$M$1,MHS!$M$1,SWHS!$M$1,AMHS!$M$1,'S10'!$M$1,'S11'!$M$1,'S12'!$M$1,'S13'!$M$1,'S14'!$M$1,'S15'!$M$1,'S16'!$M$1,'S17'!$M$1,'S18'!$M$1,'S19'!$M$1,'S20'!$M$1))</f>
        <v/>
      </c>
    </row>
    <row r="64" spans="1:48" ht="12" customHeight="1" x14ac:dyDescent="0.25">
      <c r="A64" s="29">
        <f t="shared" si="24"/>
        <v>62</v>
      </c>
      <c r="B64" s="27" t="str">
        <f t="shared" si="8"/>
        <v/>
      </c>
      <c r="C64" s="27" t="str">
        <f t="shared" si="9"/>
        <v/>
      </c>
      <c r="D64" s="27" t="str">
        <f t="shared" si="10"/>
        <v/>
      </c>
      <c r="E64" s="27" t="str">
        <f>IF(B64="","",CHOOSE(VLOOKUP($A64,$F$1:$J$1600,5,FALSE),AHS!$M$1,BHS!$M$1,CHS!$M$1,HMJHS!$M$1,KHS!$M$1,Kings!$M$1,MHS!$M$1,SWHS!$M$1,AMHS!$M$1,'S10'!$M$1,'S11'!$M$1,'S12'!$M$1,'S13'!$M$1,'S14'!$M$1,'S15'!$M$1,'S16'!$M$1,'S17'!$M$1,'S18'!$M$1,'S19'!$M$1,'S20'!$M$1))</f>
        <v/>
      </c>
      <c r="F64" s="29" t="str">
        <f t="shared" si="6"/>
        <v/>
      </c>
      <c r="G64" s="33" t="str">
        <f t="shared" si="0"/>
        <v/>
      </c>
      <c r="H64" s="29" t="str">
        <f>IF(AHS!AN$16="","",AHS!AN$16)</f>
        <v/>
      </c>
      <c r="I64" s="29" t="str">
        <f>IF(AHS!AN$16="","",AHS!AG$16)</f>
        <v/>
      </c>
      <c r="J64" s="29">
        <v>1</v>
      </c>
      <c r="K64" s="29" t="str">
        <f t="shared" ref="K64:N64" si="85">IF(O64="","",COUNTIF(O$1:O63,O64)+O64)</f>
        <v/>
      </c>
      <c r="L64" s="29" t="str">
        <f t="shared" si="85"/>
        <v/>
      </c>
      <c r="M64" s="29" t="str">
        <f t="shared" si="85"/>
        <v/>
      </c>
      <c r="N64" s="29" t="str">
        <f t="shared" si="85"/>
        <v/>
      </c>
      <c r="O64" s="29" t="str">
        <f t="shared" si="2"/>
        <v/>
      </c>
      <c r="P64" s="29" t="str">
        <f t="shared" si="3"/>
        <v/>
      </c>
      <c r="Q64" s="29" t="str">
        <f t="shared" si="4"/>
        <v/>
      </c>
      <c r="R64" s="29" t="str">
        <f t="shared" si="5"/>
        <v/>
      </c>
      <c r="S64" s="29">
        <v>4</v>
      </c>
      <c r="T64" s="29">
        <v>4</v>
      </c>
      <c r="U64" s="29" t="str">
        <f>IF(HMJHS!P$16="","",HMJHS!P$16)</f>
        <v/>
      </c>
      <c r="V64" s="29" t="str">
        <f>IF(HMJHS!P$16="","",HMJHS!I$16)</f>
        <v/>
      </c>
      <c r="W64" s="29" t="str">
        <f>IF(HMJHS!X$16="","",HMJHS!X$16)</f>
        <v/>
      </c>
      <c r="X64" s="29" t="str">
        <f>IF(HMJHS!X$16="","",HMJHS!Q$16)</f>
        <v/>
      </c>
      <c r="Y64" s="29" t="str">
        <f>IF(HMJHS!AF$16="","",HMJHS!AF$16)</f>
        <v/>
      </c>
      <c r="Z64" s="29" t="str">
        <f>IF(HMJHS!AF$16="","",HMJHS!Y$16)</f>
        <v/>
      </c>
      <c r="AA64" s="29" t="str">
        <f>IF(HMJHS!AN$16="","",HMJHS!AN$16)</f>
        <v/>
      </c>
      <c r="AB64" s="29" t="str">
        <f>IF(HMJHS!AN$16="","",HMJHS!AG$16)</f>
        <v/>
      </c>
      <c r="AC64" s="39" t="str">
        <f t="shared" si="12"/>
        <v/>
      </c>
      <c r="AD64" s="39" t="str">
        <f t="shared" si="13"/>
        <v/>
      </c>
      <c r="AE64" s="40" t="str">
        <f t="shared" si="14"/>
        <v/>
      </c>
      <c r="AF64" s="40" t="str">
        <f>IF(AC64="","",CHOOSE(VLOOKUP($AL64,$K$1:$S$400,9,FALSE),AHS!$M$1,BHS!$M$1,CHS!$M$1,HMJHS!$M$1,KHS!$M$1,Kings!$M$1,MHS!$M$1,SWHS!$M$1,AMHS!$M$1,'S10'!$M$1,'S11'!$M$1,'S12'!$M$1,'S13'!$M$1,'S14'!$M$1,'S15'!$M$1,'S16'!$M$1,'S17'!$M$1,'S18'!$M$1,'S19'!$M$1,'S20'!$M$1))</f>
        <v/>
      </c>
      <c r="AG64" s="40"/>
      <c r="AH64" s="39" t="str">
        <f t="shared" si="15"/>
        <v/>
      </c>
      <c r="AI64" s="39" t="str">
        <f t="shared" si="16"/>
        <v/>
      </c>
      <c r="AJ64" s="40" t="str">
        <f t="shared" si="17"/>
        <v/>
      </c>
      <c r="AK64" s="40" t="str">
        <f>IF(AH64="","",CHOOSE(VLOOKUP($AL64,$L$1:$S$400,8,FALSE),AHS!$M$1,BHS!$M$1,CHS!$M$1,HMJHS!$M$1,KHS!$M$1,Kings!$M$1,MHS!$M$1,SWHS!$M$1,AMHS!$M$1,'S10'!$M$1,'S11'!$M$1,'S12'!$M$1,'S13'!$M$1,'S14'!$M$1,'S15'!$M$1,'S16'!$M$1,'S17'!$M$1,'S18'!$M$1,'S19'!$M$1,'S20'!$M$1))</f>
        <v/>
      </c>
      <c r="AL64" s="40">
        <v>62</v>
      </c>
      <c r="AM64" s="40"/>
      <c r="AN64" s="39" t="str">
        <f t="shared" si="18"/>
        <v/>
      </c>
      <c r="AO64" s="39" t="str">
        <f t="shared" si="19"/>
        <v/>
      </c>
      <c r="AP64" s="40" t="str">
        <f t="shared" si="20"/>
        <v/>
      </c>
      <c r="AQ64" s="40" t="str">
        <f>IF(AN64="","",CHOOSE(VLOOKUP($AL64,$M$1:$S$400,7,FALSE),AHS!$M$1,BHS!$M$1,CHS!$M$1,HMJHS!$M$1,KHS!$M$1,Kings!$M$1,MHS!$M$1,SWHS!$M$1,AMHS!$M$1,'S10'!$M$1,'S11'!$M$1,'S12'!$M$1,'S13'!$M$1,'S14'!$M$1,'S15'!$M$1,'S16'!$M$1,'S17'!$M$1,'S18'!$M$1,'S19'!$M$1,'S20'!$M$1))</f>
        <v/>
      </c>
      <c r="AR64" s="40"/>
      <c r="AS64" s="39" t="str">
        <f t="shared" si="21"/>
        <v/>
      </c>
      <c r="AT64" s="39" t="str">
        <f t="shared" si="22"/>
        <v/>
      </c>
      <c r="AU64" s="40" t="str">
        <f t="shared" si="23"/>
        <v/>
      </c>
      <c r="AV64" s="40" t="str">
        <f>IF(AS64="","",CHOOSE(VLOOKUP($AL64,$N$1:$S$400,6,FALSE),AHS!$M$1,BHS!$M$1,CHS!$M$1,HMJHS!$M$1,KHS!$M$1,Kings!$M$1,MHS!$M$1,SWHS!$M$1,AMHS!$M$1,'S10'!$M$1,'S11'!$M$1,'S12'!$M$1,'S13'!$M$1,'S14'!$M$1,'S15'!$M$1,'S16'!$M$1,'S17'!$M$1,'S18'!$M$1,'S19'!$M$1,'S20'!$M$1))</f>
        <v/>
      </c>
    </row>
    <row r="65" spans="1:48" ht="12" customHeight="1" x14ac:dyDescent="0.25">
      <c r="A65" s="29">
        <f t="shared" si="24"/>
        <v>63</v>
      </c>
      <c r="B65" s="27" t="str">
        <f t="shared" si="8"/>
        <v/>
      </c>
      <c r="C65" s="27" t="str">
        <f t="shared" si="9"/>
        <v/>
      </c>
      <c r="D65" s="27" t="str">
        <f t="shared" si="10"/>
        <v/>
      </c>
      <c r="E65" s="27" t="str">
        <f>IF(B65="","",CHOOSE(VLOOKUP($A65,$F$1:$J$1600,5,FALSE),AHS!$M$1,BHS!$M$1,CHS!$M$1,HMJHS!$M$1,KHS!$M$1,Kings!$M$1,MHS!$M$1,SWHS!$M$1,AMHS!$M$1,'S10'!$M$1,'S11'!$M$1,'S12'!$M$1,'S13'!$M$1,'S14'!$M$1,'S15'!$M$1,'S16'!$M$1,'S17'!$M$1,'S18'!$M$1,'S19'!$M$1,'S20'!$M$1))</f>
        <v/>
      </c>
      <c r="F65" s="29" t="str">
        <f t="shared" si="6"/>
        <v/>
      </c>
      <c r="G65" s="33" t="str">
        <f t="shared" si="0"/>
        <v/>
      </c>
      <c r="H65" s="29" t="str">
        <f>IF(AHS!AN$17="","",AHS!AN$17)</f>
        <v/>
      </c>
      <c r="I65" s="29" t="str">
        <f>IF(AHS!AN$17="","",AHS!AG$17)</f>
        <v/>
      </c>
      <c r="J65" s="29">
        <v>1</v>
      </c>
      <c r="K65" s="29" t="str">
        <f t="shared" ref="K65:N65" si="86">IF(O65="","",COUNTIF(O$1:O64,O65)+O65)</f>
        <v/>
      </c>
      <c r="L65" s="29" t="str">
        <f t="shared" si="86"/>
        <v/>
      </c>
      <c r="M65" s="29" t="str">
        <f t="shared" si="86"/>
        <v/>
      </c>
      <c r="N65" s="29" t="str">
        <f t="shared" si="86"/>
        <v/>
      </c>
      <c r="O65" s="29" t="str">
        <f t="shared" si="2"/>
        <v/>
      </c>
      <c r="P65" s="29" t="str">
        <f t="shared" si="3"/>
        <v/>
      </c>
      <c r="Q65" s="29" t="str">
        <f t="shared" si="4"/>
        <v/>
      </c>
      <c r="R65" s="29" t="str">
        <f t="shared" si="5"/>
        <v/>
      </c>
      <c r="S65" s="29">
        <v>4</v>
      </c>
      <c r="T65" s="29">
        <v>5</v>
      </c>
      <c r="U65" s="29" t="str">
        <f>IF(HMJHS!P$17="","",HMJHS!P$17)</f>
        <v/>
      </c>
      <c r="V65" s="29" t="str">
        <f>IF(HMJHS!P$17="","",HMJHS!I$17)</f>
        <v/>
      </c>
      <c r="W65" s="29" t="str">
        <f>IF(HMJHS!X$17="","",HMJHS!X$17)</f>
        <v/>
      </c>
      <c r="X65" s="29" t="str">
        <f>IF(HMJHS!X$17="","",HMJHS!Q$17)</f>
        <v/>
      </c>
      <c r="Y65" s="29" t="str">
        <f>IF(HMJHS!AF$17="","",HMJHS!AF$17)</f>
        <v/>
      </c>
      <c r="Z65" s="29" t="str">
        <f>IF(HMJHS!AF$17="","",HMJHS!Y$17)</f>
        <v/>
      </c>
      <c r="AA65" s="29" t="str">
        <f>IF(HMJHS!AN$17="","",HMJHS!AN$17)</f>
        <v/>
      </c>
      <c r="AB65" s="29" t="str">
        <f>IF(HMJHS!AN$17="","",HMJHS!AG$17)</f>
        <v/>
      </c>
      <c r="AC65" s="39" t="str">
        <f t="shared" si="12"/>
        <v/>
      </c>
      <c r="AD65" s="39" t="str">
        <f t="shared" si="13"/>
        <v/>
      </c>
      <c r="AE65" s="40" t="str">
        <f t="shared" si="14"/>
        <v/>
      </c>
      <c r="AF65" s="40" t="str">
        <f>IF(AC65="","",CHOOSE(VLOOKUP($AL65,$K$1:$S$400,9,FALSE),AHS!$M$1,BHS!$M$1,CHS!$M$1,HMJHS!$M$1,KHS!$M$1,Kings!$M$1,MHS!$M$1,SWHS!$M$1,AMHS!$M$1,'S10'!$M$1,'S11'!$M$1,'S12'!$M$1,'S13'!$M$1,'S14'!$M$1,'S15'!$M$1,'S16'!$M$1,'S17'!$M$1,'S18'!$M$1,'S19'!$M$1,'S20'!$M$1))</f>
        <v/>
      </c>
      <c r="AG65" s="40"/>
      <c r="AH65" s="39" t="str">
        <f t="shared" si="15"/>
        <v/>
      </c>
      <c r="AI65" s="39" t="str">
        <f t="shared" si="16"/>
        <v/>
      </c>
      <c r="AJ65" s="40" t="str">
        <f t="shared" si="17"/>
        <v/>
      </c>
      <c r="AK65" s="40" t="str">
        <f>IF(AH65="","",CHOOSE(VLOOKUP($AL65,$L$1:$S$400,8,FALSE),AHS!$M$1,BHS!$M$1,CHS!$M$1,HMJHS!$M$1,KHS!$M$1,Kings!$M$1,MHS!$M$1,SWHS!$M$1,AMHS!$M$1,'S10'!$M$1,'S11'!$M$1,'S12'!$M$1,'S13'!$M$1,'S14'!$M$1,'S15'!$M$1,'S16'!$M$1,'S17'!$M$1,'S18'!$M$1,'S19'!$M$1,'S20'!$M$1))</f>
        <v/>
      </c>
      <c r="AL65" s="40">
        <v>63</v>
      </c>
      <c r="AM65" s="40"/>
      <c r="AN65" s="39" t="str">
        <f t="shared" si="18"/>
        <v/>
      </c>
      <c r="AO65" s="39" t="str">
        <f t="shared" si="19"/>
        <v/>
      </c>
      <c r="AP65" s="40" t="str">
        <f t="shared" si="20"/>
        <v/>
      </c>
      <c r="AQ65" s="40" t="str">
        <f>IF(AN65="","",CHOOSE(VLOOKUP($AL65,$M$1:$S$400,7,FALSE),AHS!$M$1,BHS!$M$1,CHS!$M$1,HMJHS!$M$1,KHS!$M$1,Kings!$M$1,MHS!$M$1,SWHS!$M$1,AMHS!$M$1,'S10'!$M$1,'S11'!$M$1,'S12'!$M$1,'S13'!$M$1,'S14'!$M$1,'S15'!$M$1,'S16'!$M$1,'S17'!$M$1,'S18'!$M$1,'S19'!$M$1,'S20'!$M$1))</f>
        <v/>
      </c>
      <c r="AR65" s="40"/>
      <c r="AS65" s="39" t="str">
        <f t="shared" si="21"/>
        <v/>
      </c>
      <c r="AT65" s="39" t="str">
        <f t="shared" si="22"/>
        <v/>
      </c>
      <c r="AU65" s="40" t="str">
        <f t="shared" si="23"/>
        <v/>
      </c>
      <c r="AV65" s="40" t="str">
        <f>IF(AS65="","",CHOOSE(VLOOKUP($AL65,$N$1:$S$400,6,FALSE),AHS!$M$1,BHS!$M$1,CHS!$M$1,HMJHS!$M$1,KHS!$M$1,Kings!$M$1,MHS!$M$1,SWHS!$M$1,AMHS!$M$1,'S10'!$M$1,'S11'!$M$1,'S12'!$M$1,'S13'!$M$1,'S14'!$M$1,'S15'!$M$1,'S16'!$M$1,'S17'!$M$1,'S18'!$M$1,'S19'!$M$1,'S20'!$M$1))</f>
        <v/>
      </c>
    </row>
    <row r="66" spans="1:48" ht="12" customHeight="1" x14ac:dyDescent="0.25">
      <c r="A66" s="29">
        <f t="shared" si="24"/>
        <v>64</v>
      </c>
      <c r="B66" s="27" t="str">
        <f t="shared" si="8"/>
        <v/>
      </c>
      <c r="C66" s="27" t="str">
        <f t="shared" si="9"/>
        <v/>
      </c>
      <c r="D66" s="27" t="str">
        <f t="shared" si="10"/>
        <v/>
      </c>
      <c r="E66" s="27" t="str">
        <f>IF(B66="","",CHOOSE(VLOOKUP($A66,$F$1:$J$1600,5,FALSE),AHS!$M$1,BHS!$M$1,CHS!$M$1,HMJHS!$M$1,KHS!$M$1,Kings!$M$1,MHS!$M$1,SWHS!$M$1,AMHS!$M$1,'S10'!$M$1,'S11'!$M$1,'S12'!$M$1,'S13'!$M$1,'S14'!$M$1,'S15'!$M$1,'S16'!$M$1,'S17'!$M$1,'S18'!$M$1,'S19'!$M$1,'S20'!$M$1))</f>
        <v/>
      </c>
      <c r="F66" s="29" t="str">
        <f t="shared" si="6"/>
        <v/>
      </c>
      <c r="G66" s="33" t="str">
        <f t="shared" si="0"/>
        <v/>
      </c>
      <c r="H66" s="29" t="str">
        <f>IF(AHS!AN$18="","",AHS!AN$18)</f>
        <v/>
      </c>
      <c r="I66" s="29" t="str">
        <f>IF(AHS!AN$18="","",AHS!AG$18)</f>
        <v/>
      </c>
      <c r="J66" s="29">
        <v>1</v>
      </c>
      <c r="K66" s="29" t="str">
        <f t="shared" ref="K66:N66" si="87">IF(O66="","",COUNTIF(O$1:O65,O66)+O66)</f>
        <v/>
      </c>
      <c r="L66" s="29" t="str">
        <f t="shared" si="87"/>
        <v/>
      </c>
      <c r="M66" s="29" t="str">
        <f t="shared" si="87"/>
        <v/>
      </c>
      <c r="N66" s="29" t="str">
        <f t="shared" si="87"/>
        <v/>
      </c>
      <c r="O66" s="29" t="str">
        <f t="shared" si="2"/>
        <v/>
      </c>
      <c r="P66" s="29" t="str">
        <f t="shared" si="3"/>
        <v/>
      </c>
      <c r="Q66" s="29" t="str">
        <f t="shared" si="4"/>
        <v/>
      </c>
      <c r="R66" s="29" t="str">
        <f t="shared" si="5"/>
        <v/>
      </c>
      <c r="S66" s="29">
        <v>4</v>
      </c>
      <c r="T66" s="29">
        <v>6</v>
      </c>
      <c r="U66" s="29" t="str">
        <f>IF(HMJHS!P$18="","",HMJHS!P$18)</f>
        <v/>
      </c>
      <c r="V66" s="29" t="str">
        <f>IF(HMJHS!P$18="","",HMJHS!I$18)</f>
        <v/>
      </c>
      <c r="W66" s="29" t="str">
        <f>IF(HMJHS!X$18="","",HMJHS!X$18)</f>
        <v/>
      </c>
      <c r="X66" s="29" t="str">
        <f>IF(HMJHS!X$18="","",HMJHS!Q$18)</f>
        <v/>
      </c>
      <c r="Y66" s="29" t="str">
        <f>IF(HMJHS!AF$18="","",HMJHS!AF$18)</f>
        <v/>
      </c>
      <c r="Z66" s="29" t="str">
        <f>IF(HMJHS!AF$18="","",HMJHS!Y$18)</f>
        <v/>
      </c>
      <c r="AA66" s="29" t="str">
        <f>IF(HMJHS!AN$18="","",HMJHS!AN$18)</f>
        <v/>
      </c>
      <c r="AB66" s="29" t="str">
        <f>IF(HMJHS!AN$18="","",HMJHS!AG$18)</f>
        <v/>
      </c>
      <c r="AC66" s="39" t="str">
        <f t="shared" si="12"/>
        <v/>
      </c>
      <c r="AD66" s="39" t="str">
        <f t="shared" si="13"/>
        <v/>
      </c>
      <c r="AE66" s="40" t="str">
        <f t="shared" si="14"/>
        <v/>
      </c>
      <c r="AF66" s="40" t="str">
        <f>IF(AC66="","",CHOOSE(VLOOKUP($AL66,$K$1:$S$400,9,FALSE),AHS!$M$1,BHS!$M$1,CHS!$M$1,HMJHS!$M$1,KHS!$M$1,Kings!$M$1,MHS!$M$1,SWHS!$M$1,AMHS!$M$1,'S10'!$M$1,'S11'!$M$1,'S12'!$M$1,'S13'!$M$1,'S14'!$M$1,'S15'!$M$1,'S16'!$M$1,'S17'!$M$1,'S18'!$M$1,'S19'!$M$1,'S20'!$M$1))</f>
        <v/>
      </c>
      <c r="AG66" s="40"/>
      <c r="AH66" s="39" t="str">
        <f t="shared" si="15"/>
        <v/>
      </c>
      <c r="AI66" s="39" t="str">
        <f t="shared" si="16"/>
        <v/>
      </c>
      <c r="AJ66" s="40" t="str">
        <f t="shared" si="17"/>
        <v/>
      </c>
      <c r="AK66" s="40" t="str">
        <f>IF(AH66="","",CHOOSE(VLOOKUP($AL66,$L$1:$S$400,8,FALSE),AHS!$M$1,BHS!$M$1,CHS!$M$1,HMJHS!$M$1,KHS!$M$1,Kings!$M$1,MHS!$M$1,SWHS!$M$1,AMHS!$M$1,'S10'!$M$1,'S11'!$M$1,'S12'!$M$1,'S13'!$M$1,'S14'!$M$1,'S15'!$M$1,'S16'!$M$1,'S17'!$M$1,'S18'!$M$1,'S19'!$M$1,'S20'!$M$1))</f>
        <v/>
      </c>
      <c r="AL66" s="40">
        <v>64</v>
      </c>
      <c r="AM66" s="40"/>
      <c r="AN66" s="39" t="str">
        <f t="shared" si="18"/>
        <v/>
      </c>
      <c r="AO66" s="39" t="str">
        <f t="shared" si="19"/>
        <v/>
      </c>
      <c r="AP66" s="40" t="str">
        <f t="shared" si="20"/>
        <v/>
      </c>
      <c r="AQ66" s="40" t="str">
        <f>IF(AN66="","",CHOOSE(VLOOKUP($AL66,$M$1:$S$400,7,FALSE),AHS!$M$1,BHS!$M$1,CHS!$M$1,HMJHS!$M$1,KHS!$M$1,Kings!$M$1,MHS!$M$1,SWHS!$M$1,AMHS!$M$1,'S10'!$M$1,'S11'!$M$1,'S12'!$M$1,'S13'!$M$1,'S14'!$M$1,'S15'!$M$1,'S16'!$M$1,'S17'!$M$1,'S18'!$M$1,'S19'!$M$1,'S20'!$M$1))</f>
        <v/>
      </c>
      <c r="AR66" s="40"/>
      <c r="AS66" s="39" t="str">
        <f t="shared" si="21"/>
        <v/>
      </c>
      <c r="AT66" s="39" t="str">
        <f t="shared" si="22"/>
        <v/>
      </c>
      <c r="AU66" s="40" t="str">
        <f t="shared" si="23"/>
        <v/>
      </c>
      <c r="AV66" s="40" t="str">
        <f>IF(AS66="","",CHOOSE(VLOOKUP($AL66,$N$1:$S$400,6,FALSE),AHS!$M$1,BHS!$M$1,CHS!$M$1,HMJHS!$M$1,KHS!$M$1,Kings!$M$1,MHS!$M$1,SWHS!$M$1,AMHS!$M$1,'S10'!$M$1,'S11'!$M$1,'S12'!$M$1,'S13'!$M$1,'S14'!$M$1,'S15'!$M$1,'S16'!$M$1,'S17'!$M$1,'S18'!$M$1,'S19'!$M$1,'S20'!$M$1))</f>
        <v/>
      </c>
    </row>
    <row r="67" spans="1:48" ht="12" customHeight="1" x14ac:dyDescent="0.25">
      <c r="A67" s="29">
        <f t="shared" si="24"/>
        <v>65</v>
      </c>
      <c r="B67" s="27" t="str">
        <f t="shared" si="8"/>
        <v/>
      </c>
      <c r="C67" s="27" t="str">
        <f t="shared" si="9"/>
        <v/>
      </c>
      <c r="D67" s="27" t="str">
        <f t="shared" si="10"/>
        <v/>
      </c>
      <c r="E67" s="27" t="str">
        <f>IF(B67="","",CHOOSE(VLOOKUP($A67,$F$1:$J$1600,5,FALSE),AHS!$M$1,BHS!$M$1,CHS!$M$1,HMJHS!$M$1,KHS!$M$1,Kings!$M$1,MHS!$M$1,SWHS!$M$1,AMHS!$M$1,'S10'!$M$1,'S11'!$M$1,'S12'!$M$1,'S13'!$M$1,'S14'!$M$1,'S15'!$M$1,'S16'!$M$1,'S17'!$M$1,'S18'!$M$1,'S19'!$M$1,'S20'!$M$1))</f>
        <v/>
      </c>
      <c r="F67" s="29" t="str">
        <f t="shared" si="6"/>
        <v/>
      </c>
      <c r="G67" s="33" t="str">
        <f t="shared" si="0"/>
        <v/>
      </c>
      <c r="H67" s="29" t="str">
        <f>IF(AHS!AN$19="","",AHS!AN$19)</f>
        <v/>
      </c>
      <c r="I67" s="29" t="str">
        <f>IF(AHS!AN$19="","",AHS!AG$19)</f>
        <v/>
      </c>
      <c r="J67" s="29">
        <v>1</v>
      </c>
      <c r="K67" s="29" t="str">
        <f t="shared" ref="K67:N67" si="88">IF(O67="","",COUNTIF(O$1:O66,O67)+O67)</f>
        <v/>
      </c>
      <c r="L67" s="29" t="str">
        <f t="shared" si="88"/>
        <v/>
      </c>
      <c r="M67" s="29" t="str">
        <f t="shared" si="88"/>
        <v/>
      </c>
      <c r="N67" s="29" t="str">
        <f t="shared" si="88"/>
        <v/>
      </c>
      <c r="O67" s="29" t="str">
        <f t="shared" si="2"/>
        <v/>
      </c>
      <c r="P67" s="29" t="str">
        <f t="shared" si="3"/>
        <v/>
      </c>
      <c r="Q67" s="29" t="str">
        <f t="shared" si="4"/>
        <v/>
      </c>
      <c r="R67" s="29" t="str">
        <f t="shared" si="5"/>
        <v/>
      </c>
      <c r="S67" s="29">
        <v>4</v>
      </c>
      <c r="T67" s="29">
        <v>7</v>
      </c>
      <c r="U67" s="29" t="str">
        <f>IF(HMJHS!P$19="","",HMJHS!P$19)</f>
        <v/>
      </c>
      <c r="V67" s="29" t="str">
        <f>IF(HMJHS!P$19="","",HMJHS!I$19)</f>
        <v/>
      </c>
      <c r="W67" s="29" t="str">
        <f>IF(HMJHS!X$19="","",HMJHS!X$19)</f>
        <v/>
      </c>
      <c r="X67" s="29" t="str">
        <f>IF(HMJHS!X$19="","",HMJHS!Q$19)</f>
        <v/>
      </c>
      <c r="Y67" s="29" t="str">
        <f>IF(HMJHS!AF$19="","",HMJHS!AF$19)</f>
        <v/>
      </c>
      <c r="Z67" s="29" t="str">
        <f>IF(HMJHS!AF$19="","",HMJHS!Y$19)</f>
        <v/>
      </c>
      <c r="AA67" s="29" t="str">
        <f>IF(HMJHS!AN$19="","",HMJHS!AN$19)</f>
        <v/>
      </c>
      <c r="AB67" s="29" t="str">
        <f>IF(HMJHS!AN$19="","",HMJHS!AG$19)</f>
        <v/>
      </c>
      <c r="AC67" s="39" t="str">
        <f t="shared" si="12"/>
        <v/>
      </c>
      <c r="AD67" s="39" t="str">
        <f t="shared" si="13"/>
        <v/>
      </c>
      <c r="AE67" s="40" t="str">
        <f t="shared" si="14"/>
        <v/>
      </c>
      <c r="AF67" s="40" t="str">
        <f>IF(AC67="","",CHOOSE(VLOOKUP($AL67,$K$1:$S$400,9,FALSE),AHS!$M$1,BHS!$M$1,CHS!$M$1,HMJHS!$M$1,KHS!$M$1,Kings!$M$1,MHS!$M$1,SWHS!$M$1,AMHS!$M$1,'S10'!$M$1,'S11'!$M$1,'S12'!$M$1,'S13'!$M$1,'S14'!$M$1,'S15'!$M$1,'S16'!$M$1,'S17'!$M$1,'S18'!$M$1,'S19'!$M$1,'S20'!$M$1))</f>
        <v/>
      </c>
      <c r="AG67" s="40"/>
      <c r="AH67" s="39" t="str">
        <f t="shared" si="15"/>
        <v/>
      </c>
      <c r="AI67" s="39" t="str">
        <f t="shared" si="16"/>
        <v/>
      </c>
      <c r="AJ67" s="40" t="str">
        <f t="shared" si="17"/>
        <v/>
      </c>
      <c r="AK67" s="40" t="str">
        <f>IF(AH67="","",CHOOSE(VLOOKUP($AL67,$L$1:$S$400,8,FALSE),AHS!$M$1,BHS!$M$1,CHS!$M$1,HMJHS!$M$1,KHS!$M$1,Kings!$M$1,MHS!$M$1,SWHS!$M$1,AMHS!$M$1,'S10'!$M$1,'S11'!$M$1,'S12'!$M$1,'S13'!$M$1,'S14'!$M$1,'S15'!$M$1,'S16'!$M$1,'S17'!$M$1,'S18'!$M$1,'S19'!$M$1,'S20'!$M$1))</f>
        <v/>
      </c>
      <c r="AL67" s="40">
        <v>65</v>
      </c>
      <c r="AM67" s="40"/>
      <c r="AN67" s="39" t="str">
        <f t="shared" si="18"/>
        <v/>
      </c>
      <c r="AO67" s="39" t="str">
        <f t="shared" si="19"/>
        <v/>
      </c>
      <c r="AP67" s="40" t="str">
        <f t="shared" si="20"/>
        <v/>
      </c>
      <c r="AQ67" s="40" t="str">
        <f>IF(AN67="","",CHOOSE(VLOOKUP($AL67,$M$1:$S$400,7,FALSE),AHS!$M$1,BHS!$M$1,CHS!$M$1,HMJHS!$M$1,KHS!$M$1,Kings!$M$1,MHS!$M$1,SWHS!$M$1,AMHS!$M$1,'S10'!$M$1,'S11'!$M$1,'S12'!$M$1,'S13'!$M$1,'S14'!$M$1,'S15'!$M$1,'S16'!$M$1,'S17'!$M$1,'S18'!$M$1,'S19'!$M$1,'S20'!$M$1))</f>
        <v/>
      </c>
      <c r="AR67" s="40"/>
      <c r="AS67" s="39" t="str">
        <f t="shared" si="21"/>
        <v/>
      </c>
      <c r="AT67" s="39" t="str">
        <f t="shared" si="22"/>
        <v/>
      </c>
      <c r="AU67" s="40" t="str">
        <f t="shared" si="23"/>
        <v/>
      </c>
      <c r="AV67" s="40" t="str">
        <f>IF(AS67="","",CHOOSE(VLOOKUP($AL67,$N$1:$S$400,6,FALSE),AHS!$M$1,BHS!$M$1,CHS!$M$1,HMJHS!$M$1,KHS!$M$1,Kings!$M$1,MHS!$M$1,SWHS!$M$1,AMHS!$M$1,'S10'!$M$1,'S11'!$M$1,'S12'!$M$1,'S13'!$M$1,'S14'!$M$1,'S15'!$M$1,'S16'!$M$1,'S17'!$M$1,'S18'!$M$1,'S19'!$M$1,'S20'!$M$1))</f>
        <v/>
      </c>
    </row>
    <row r="68" spans="1:48" ht="12" customHeight="1" x14ac:dyDescent="0.25">
      <c r="A68" s="29">
        <f t="shared" si="24"/>
        <v>66</v>
      </c>
      <c r="B68" s="27" t="str">
        <f t="shared" si="8"/>
        <v/>
      </c>
      <c r="C68" s="27" t="str">
        <f t="shared" si="9"/>
        <v/>
      </c>
      <c r="D68" s="27" t="str">
        <f t="shared" si="10"/>
        <v/>
      </c>
      <c r="E68" s="27" t="str">
        <f>IF(B68="","",CHOOSE(VLOOKUP($A68,$F$1:$J$1600,5,FALSE),AHS!$M$1,BHS!$M$1,CHS!$M$1,HMJHS!$M$1,KHS!$M$1,Kings!$M$1,MHS!$M$1,SWHS!$M$1,AMHS!$M$1,'S10'!$M$1,'S11'!$M$1,'S12'!$M$1,'S13'!$M$1,'S14'!$M$1,'S15'!$M$1,'S16'!$M$1,'S17'!$M$1,'S18'!$M$1,'S19'!$M$1,'S20'!$M$1))</f>
        <v/>
      </c>
      <c r="F68" s="29" t="str">
        <f t="shared" si="6"/>
        <v/>
      </c>
      <c r="G68" s="33" t="str">
        <f t="shared" si="0"/>
        <v/>
      </c>
      <c r="H68" s="29" t="str">
        <f>IF(AHS!AN$20="","",AHS!AN$20)</f>
        <v/>
      </c>
      <c r="I68" s="29" t="str">
        <f>IF(AHS!AN$20="","",AHS!AG$20)</f>
        <v/>
      </c>
      <c r="J68" s="29">
        <v>1</v>
      </c>
      <c r="K68" s="29" t="str">
        <f t="shared" ref="K68:N68" si="89">IF(O68="","",COUNTIF(O$1:O67,O68)+O68)</f>
        <v/>
      </c>
      <c r="L68" s="29" t="str">
        <f t="shared" si="89"/>
        <v/>
      </c>
      <c r="M68" s="29" t="str">
        <f t="shared" si="89"/>
        <v/>
      </c>
      <c r="N68" s="29" t="str">
        <f t="shared" si="89"/>
        <v/>
      </c>
      <c r="O68" s="29" t="str">
        <f t="shared" si="2"/>
        <v/>
      </c>
      <c r="P68" s="29" t="str">
        <f t="shared" si="3"/>
        <v/>
      </c>
      <c r="Q68" s="29" t="str">
        <f t="shared" si="4"/>
        <v/>
      </c>
      <c r="R68" s="29" t="str">
        <f t="shared" si="5"/>
        <v/>
      </c>
      <c r="S68" s="29">
        <v>4</v>
      </c>
      <c r="T68" s="29">
        <v>8</v>
      </c>
      <c r="U68" s="29" t="str">
        <f>IF(HMJHS!P$20="","",HMJHS!P$20)</f>
        <v/>
      </c>
      <c r="V68" s="29" t="str">
        <f>IF(HMJHS!P$20="","",HMJHS!I$20)</f>
        <v/>
      </c>
      <c r="W68" s="29" t="str">
        <f>IF(HMJHS!X$20="","",HMJHS!X$20)</f>
        <v/>
      </c>
      <c r="X68" s="29" t="str">
        <f>IF(HMJHS!X$20="","",HMJHS!Q$20)</f>
        <v/>
      </c>
      <c r="Y68" s="29" t="str">
        <f>IF(HMJHS!AF$20="","",HMJHS!AF$20)</f>
        <v/>
      </c>
      <c r="Z68" s="29" t="str">
        <f>IF(HMJHS!AF$20="","",HMJHS!Y$20)</f>
        <v/>
      </c>
      <c r="AA68" s="29" t="str">
        <f>IF(HMJHS!AN$20="","",HMJHS!AN$20)</f>
        <v/>
      </c>
      <c r="AB68" s="29" t="str">
        <f>IF(HMJHS!AN$20="","",HMJHS!AG$20)</f>
        <v/>
      </c>
      <c r="AC68" s="39" t="str">
        <f t="shared" si="12"/>
        <v/>
      </c>
      <c r="AD68" s="39" t="str">
        <f t="shared" si="13"/>
        <v/>
      </c>
      <c r="AE68" s="40" t="str">
        <f t="shared" si="14"/>
        <v/>
      </c>
      <c r="AF68" s="40" t="str">
        <f>IF(AC68="","",CHOOSE(VLOOKUP($AL68,$K$1:$S$400,9,FALSE),AHS!$M$1,BHS!$M$1,CHS!$M$1,HMJHS!$M$1,KHS!$M$1,Kings!$M$1,MHS!$M$1,SWHS!$M$1,AMHS!$M$1,'S10'!$M$1,'S11'!$M$1,'S12'!$M$1,'S13'!$M$1,'S14'!$M$1,'S15'!$M$1,'S16'!$M$1,'S17'!$M$1,'S18'!$M$1,'S19'!$M$1,'S20'!$M$1))</f>
        <v/>
      </c>
      <c r="AG68" s="40"/>
      <c r="AH68" s="39" t="str">
        <f t="shared" si="15"/>
        <v/>
      </c>
      <c r="AI68" s="39" t="str">
        <f t="shared" si="16"/>
        <v/>
      </c>
      <c r="AJ68" s="40" t="str">
        <f t="shared" si="17"/>
        <v/>
      </c>
      <c r="AK68" s="40" t="str">
        <f>IF(AH68="","",CHOOSE(VLOOKUP($AL68,$L$1:$S$400,8,FALSE),AHS!$M$1,BHS!$M$1,CHS!$M$1,HMJHS!$M$1,KHS!$M$1,Kings!$M$1,MHS!$M$1,SWHS!$M$1,AMHS!$M$1,'S10'!$M$1,'S11'!$M$1,'S12'!$M$1,'S13'!$M$1,'S14'!$M$1,'S15'!$M$1,'S16'!$M$1,'S17'!$M$1,'S18'!$M$1,'S19'!$M$1,'S20'!$M$1))</f>
        <v/>
      </c>
      <c r="AL68" s="38">
        <v>66</v>
      </c>
      <c r="AM68" s="40"/>
      <c r="AN68" s="39" t="str">
        <f t="shared" si="18"/>
        <v/>
      </c>
      <c r="AO68" s="39" t="str">
        <f t="shared" si="19"/>
        <v/>
      </c>
      <c r="AP68" s="40" t="str">
        <f t="shared" si="20"/>
        <v/>
      </c>
      <c r="AQ68" s="40" t="str">
        <f>IF(AN68="","",CHOOSE(VLOOKUP($AL68,$M$1:$S$400,7,FALSE),AHS!$M$1,BHS!$M$1,CHS!$M$1,HMJHS!$M$1,KHS!$M$1,Kings!$M$1,MHS!$M$1,SWHS!$M$1,AMHS!$M$1,'S10'!$M$1,'S11'!$M$1,'S12'!$M$1,'S13'!$M$1,'S14'!$M$1,'S15'!$M$1,'S16'!$M$1,'S17'!$M$1,'S18'!$M$1,'S19'!$M$1,'S20'!$M$1))</f>
        <v/>
      </c>
      <c r="AR68" s="40"/>
      <c r="AS68" s="39" t="str">
        <f t="shared" si="21"/>
        <v/>
      </c>
      <c r="AT68" s="39" t="str">
        <f t="shared" si="22"/>
        <v/>
      </c>
      <c r="AU68" s="40" t="str">
        <f t="shared" si="23"/>
        <v/>
      </c>
      <c r="AV68" s="40" t="str">
        <f>IF(AS68="","",CHOOSE(VLOOKUP($AL68,$N$1:$S$400,6,FALSE),AHS!$M$1,BHS!$M$1,CHS!$M$1,HMJHS!$M$1,KHS!$M$1,Kings!$M$1,MHS!$M$1,SWHS!$M$1,AMHS!$M$1,'S10'!$M$1,'S11'!$M$1,'S12'!$M$1,'S13'!$M$1,'S14'!$M$1,'S15'!$M$1,'S16'!$M$1,'S17'!$M$1,'S18'!$M$1,'S19'!$M$1,'S20'!$M$1))</f>
        <v/>
      </c>
    </row>
    <row r="69" spans="1:48" ht="12" customHeight="1" x14ac:dyDescent="0.25">
      <c r="A69" s="29">
        <f t="shared" si="24"/>
        <v>67</v>
      </c>
      <c r="B69" s="27" t="str">
        <f t="shared" si="8"/>
        <v/>
      </c>
      <c r="C69" s="27" t="str">
        <f t="shared" si="9"/>
        <v/>
      </c>
      <c r="D69" s="27" t="str">
        <f t="shared" si="10"/>
        <v/>
      </c>
      <c r="E69" s="27" t="str">
        <f>IF(B69="","",CHOOSE(VLOOKUP($A69,$F$1:$J$1600,5,FALSE),AHS!$M$1,BHS!$M$1,CHS!$M$1,HMJHS!$M$1,KHS!$M$1,Kings!$M$1,MHS!$M$1,SWHS!$M$1,AMHS!$M$1,'S10'!$M$1,'S11'!$M$1,'S12'!$M$1,'S13'!$M$1,'S14'!$M$1,'S15'!$M$1,'S16'!$M$1,'S17'!$M$1,'S18'!$M$1,'S19'!$M$1,'S20'!$M$1))</f>
        <v/>
      </c>
      <c r="F69" s="29" t="str">
        <f t="shared" si="6"/>
        <v/>
      </c>
      <c r="G69" s="33" t="str">
        <f t="shared" si="0"/>
        <v/>
      </c>
      <c r="H69" s="29" t="str">
        <f>IF(AHS!AN$21="","",AHS!AN$21)</f>
        <v/>
      </c>
      <c r="I69" s="29" t="str">
        <f>IF(AHS!AN$21="","",AHS!AG$21)</f>
        <v/>
      </c>
      <c r="J69" s="29">
        <v>1</v>
      </c>
      <c r="K69" s="29" t="str">
        <f t="shared" ref="K69:N69" si="90">IF(O69="","",COUNTIF(O$1:O68,O69)+O69)</f>
        <v/>
      </c>
      <c r="L69" s="29" t="str">
        <f t="shared" si="90"/>
        <v/>
      </c>
      <c r="M69" s="29" t="str">
        <f t="shared" si="90"/>
        <v/>
      </c>
      <c r="N69" s="29" t="str">
        <f t="shared" si="90"/>
        <v/>
      </c>
      <c r="O69" s="29" t="str">
        <f t="shared" si="2"/>
        <v/>
      </c>
      <c r="P69" s="29" t="str">
        <f t="shared" si="3"/>
        <v/>
      </c>
      <c r="Q69" s="29" t="str">
        <f t="shared" si="4"/>
        <v/>
      </c>
      <c r="R69" s="29" t="str">
        <f t="shared" si="5"/>
        <v/>
      </c>
      <c r="S69" s="29">
        <v>4</v>
      </c>
      <c r="T69" s="29">
        <v>9</v>
      </c>
      <c r="U69" s="29" t="str">
        <f>IF(HMJHS!P$21="","",HMJHS!P$21)</f>
        <v/>
      </c>
      <c r="V69" s="29" t="str">
        <f>IF(HMJHS!P$21="","",HMJHS!I$21)</f>
        <v/>
      </c>
      <c r="W69" s="29" t="str">
        <f>IF(HMJHS!X$21="","",HMJHS!X$21)</f>
        <v/>
      </c>
      <c r="X69" s="29" t="str">
        <f>IF(HMJHS!X$21="","",HMJHS!Q$21)</f>
        <v/>
      </c>
      <c r="Y69" s="29" t="str">
        <f>IF(HMJHS!AF$21="","",HMJHS!AF$21)</f>
        <v/>
      </c>
      <c r="Z69" s="29" t="str">
        <f>IF(HMJHS!AF$21="","",HMJHS!Y$21)</f>
        <v/>
      </c>
      <c r="AA69" s="29" t="str">
        <f>IF(HMJHS!AN$21="","",HMJHS!AN$21)</f>
        <v/>
      </c>
      <c r="AB69" s="29" t="str">
        <f>IF(HMJHS!AN$21="","",HMJHS!AG$21)</f>
        <v/>
      </c>
      <c r="AC69" s="39" t="str">
        <f t="shared" si="12"/>
        <v/>
      </c>
      <c r="AD69" s="39" t="str">
        <f t="shared" si="13"/>
        <v/>
      </c>
      <c r="AE69" s="40" t="str">
        <f t="shared" si="14"/>
        <v/>
      </c>
      <c r="AF69" s="40" t="str">
        <f>IF(AC69="","",CHOOSE(VLOOKUP($AL69,$K$1:$S$400,9,FALSE),AHS!$M$1,BHS!$M$1,CHS!$M$1,HMJHS!$M$1,KHS!$M$1,Kings!$M$1,MHS!$M$1,SWHS!$M$1,AMHS!$M$1,'S10'!$M$1,'S11'!$M$1,'S12'!$M$1,'S13'!$M$1,'S14'!$M$1,'S15'!$M$1,'S16'!$M$1,'S17'!$M$1,'S18'!$M$1,'S19'!$M$1,'S20'!$M$1))</f>
        <v/>
      </c>
      <c r="AG69" s="40"/>
      <c r="AH69" s="39" t="str">
        <f t="shared" si="15"/>
        <v/>
      </c>
      <c r="AI69" s="39" t="str">
        <f t="shared" si="16"/>
        <v/>
      </c>
      <c r="AJ69" s="40" t="str">
        <f t="shared" si="17"/>
        <v/>
      </c>
      <c r="AK69" s="40" t="str">
        <f>IF(AH69="","",CHOOSE(VLOOKUP($AL69,$L$1:$S$400,8,FALSE),AHS!$M$1,BHS!$M$1,CHS!$M$1,HMJHS!$M$1,KHS!$M$1,Kings!$M$1,MHS!$M$1,SWHS!$M$1,AMHS!$M$1,'S10'!$M$1,'S11'!$M$1,'S12'!$M$1,'S13'!$M$1,'S14'!$M$1,'S15'!$M$1,'S16'!$M$1,'S17'!$M$1,'S18'!$M$1,'S19'!$M$1,'S20'!$M$1))</f>
        <v/>
      </c>
      <c r="AL69" s="40">
        <v>67</v>
      </c>
      <c r="AM69" s="40"/>
      <c r="AN69" s="39" t="str">
        <f t="shared" si="18"/>
        <v/>
      </c>
      <c r="AO69" s="39" t="str">
        <f t="shared" si="19"/>
        <v/>
      </c>
      <c r="AP69" s="40" t="str">
        <f t="shared" si="20"/>
        <v/>
      </c>
      <c r="AQ69" s="40" t="str">
        <f>IF(AN69="","",CHOOSE(VLOOKUP($AL69,$M$1:$S$400,7,FALSE),AHS!$M$1,BHS!$M$1,CHS!$M$1,HMJHS!$M$1,KHS!$M$1,Kings!$M$1,MHS!$M$1,SWHS!$M$1,AMHS!$M$1,'S10'!$M$1,'S11'!$M$1,'S12'!$M$1,'S13'!$M$1,'S14'!$M$1,'S15'!$M$1,'S16'!$M$1,'S17'!$M$1,'S18'!$M$1,'S19'!$M$1,'S20'!$M$1))</f>
        <v/>
      </c>
      <c r="AR69" s="40"/>
      <c r="AS69" s="39" t="str">
        <f t="shared" si="21"/>
        <v/>
      </c>
      <c r="AT69" s="39" t="str">
        <f t="shared" si="22"/>
        <v/>
      </c>
      <c r="AU69" s="40" t="str">
        <f t="shared" si="23"/>
        <v/>
      </c>
      <c r="AV69" s="40" t="str">
        <f>IF(AS69="","",CHOOSE(VLOOKUP($AL69,$N$1:$S$400,6,FALSE),AHS!$M$1,BHS!$M$1,CHS!$M$1,HMJHS!$M$1,KHS!$M$1,Kings!$M$1,MHS!$M$1,SWHS!$M$1,AMHS!$M$1,'S10'!$M$1,'S11'!$M$1,'S12'!$M$1,'S13'!$M$1,'S14'!$M$1,'S15'!$M$1,'S16'!$M$1,'S17'!$M$1,'S18'!$M$1,'S19'!$M$1,'S20'!$M$1))</f>
        <v/>
      </c>
    </row>
    <row r="70" spans="1:48" ht="12" customHeight="1" x14ac:dyDescent="0.25">
      <c r="A70" s="29">
        <f t="shared" si="24"/>
        <v>68</v>
      </c>
      <c r="B70" s="27" t="str">
        <f t="shared" si="8"/>
        <v/>
      </c>
      <c r="C70" s="27" t="str">
        <f t="shared" si="9"/>
        <v/>
      </c>
      <c r="D70" s="27" t="str">
        <f t="shared" si="10"/>
        <v/>
      </c>
      <c r="E70" s="27" t="str">
        <f>IF(B70="","",CHOOSE(VLOOKUP($A70,$F$1:$J$1600,5,FALSE),AHS!$M$1,BHS!$M$1,CHS!$M$1,HMJHS!$M$1,KHS!$M$1,Kings!$M$1,MHS!$M$1,SWHS!$M$1,AMHS!$M$1,'S10'!$M$1,'S11'!$M$1,'S12'!$M$1,'S13'!$M$1,'S14'!$M$1,'S15'!$M$1,'S16'!$M$1,'S17'!$M$1,'S18'!$M$1,'S19'!$M$1,'S20'!$M$1))</f>
        <v/>
      </c>
      <c r="F70" s="29" t="str">
        <f t="shared" si="6"/>
        <v/>
      </c>
      <c r="G70" s="33" t="str">
        <f t="shared" si="0"/>
        <v/>
      </c>
      <c r="H70" s="29" t="str">
        <f>IF(AHS!AN$22="","",AHS!AN$22)</f>
        <v/>
      </c>
      <c r="I70" s="29" t="str">
        <f>IF(AHS!AN$22="","",AHS!AG$22)</f>
        <v/>
      </c>
      <c r="J70" s="29">
        <v>1</v>
      </c>
      <c r="K70" s="29" t="str">
        <f t="shared" ref="K70:N70" si="91">IF(O70="","",COUNTIF(O$1:O69,O70)+O70)</f>
        <v/>
      </c>
      <c r="L70" s="29" t="str">
        <f t="shared" si="91"/>
        <v/>
      </c>
      <c r="M70" s="29" t="str">
        <f t="shared" si="91"/>
        <v/>
      </c>
      <c r="N70" s="29" t="str">
        <f t="shared" si="91"/>
        <v/>
      </c>
      <c r="O70" s="29" t="str">
        <f t="shared" si="2"/>
        <v/>
      </c>
      <c r="P70" s="29" t="str">
        <f t="shared" si="3"/>
        <v/>
      </c>
      <c r="Q70" s="29" t="str">
        <f t="shared" si="4"/>
        <v/>
      </c>
      <c r="R70" s="29" t="str">
        <f t="shared" si="5"/>
        <v/>
      </c>
      <c r="S70" s="29">
        <v>4</v>
      </c>
      <c r="T70" s="29">
        <v>10</v>
      </c>
      <c r="U70" s="29" t="str">
        <f>IF(HMJHS!P$22="","",HMJHS!P$22)</f>
        <v/>
      </c>
      <c r="V70" s="29" t="str">
        <f>IF(HMJHS!P$22="","",HMJHS!I$22)</f>
        <v/>
      </c>
      <c r="W70" s="29" t="str">
        <f>IF(HMJHS!X$22="","",HMJHS!X$22)</f>
        <v/>
      </c>
      <c r="X70" s="29" t="str">
        <f>IF(HMJHS!X$22="","",HMJHS!Q$22)</f>
        <v/>
      </c>
      <c r="Y70" s="29" t="str">
        <f>IF(HMJHS!AF$22="","",HMJHS!AF$22)</f>
        <v/>
      </c>
      <c r="Z70" s="29" t="str">
        <f>IF(HMJHS!AF$22="","",HMJHS!Y$22)</f>
        <v/>
      </c>
      <c r="AA70" s="29" t="str">
        <f>IF(HMJHS!AN$22="","",HMJHS!AN$22)</f>
        <v/>
      </c>
      <c r="AB70" s="29" t="str">
        <f>IF(HMJHS!AN$22="","",HMJHS!AG$22)</f>
        <v/>
      </c>
      <c r="AC70" s="39" t="str">
        <f t="shared" si="12"/>
        <v/>
      </c>
      <c r="AD70" s="39" t="str">
        <f t="shared" si="13"/>
        <v/>
      </c>
      <c r="AE70" s="40" t="str">
        <f t="shared" si="14"/>
        <v/>
      </c>
      <c r="AF70" s="40" t="str">
        <f>IF(AC70="","",CHOOSE(VLOOKUP($AL70,$K$1:$S$400,9,FALSE),AHS!$M$1,BHS!$M$1,CHS!$M$1,HMJHS!$M$1,KHS!$M$1,Kings!$M$1,MHS!$M$1,SWHS!$M$1,AMHS!$M$1,'S10'!$M$1,'S11'!$M$1,'S12'!$M$1,'S13'!$M$1,'S14'!$M$1,'S15'!$M$1,'S16'!$M$1,'S17'!$M$1,'S18'!$M$1,'S19'!$M$1,'S20'!$M$1))</f>
        <v/>
      </c>
      <c r="AG70" s="40"/>
      <c r="AH70" s="39" t="str">
        <f t="shared" si="15"/>
        <v/>
      </c>
      <c r="AI70" s="39" t="str">
        <f t="shared" si="16"/>
        <v/>
      </c>
      <c r="AJ70" s="40" t="str">
        <f t="shared" si="17"/>
        <v/>
      </c>
      <c r="AK70" s="40" t="str">
        <f>IF(AH70="","",CHOOSE(VLOOKUP($AL70,$L$1:$S$400,8,FALSE),AHS!$M$1,BHS!$M$1,CHS!$M$1,HMJHS!$M$1,KHS!$M$1,Kings!$M$1,MHS!$M$1,SWHS!$M$1,AMHS!$M$1,'S10'!$M$1,'S11'!$M$1,'S12'!$M$1,'S13'!$M$1,'S14'!$M$1,'S15'!$M$1,'S16'!$M$1,'S17'!$M$1,'S18'!$M$1,'S19'!$M$1,'S20'!$M$1))</f>
        <v/>
      </c>
      <c r="AL70" s="40">
        <v>68</v>
      </c>
      <c r="AM70" s="40"/>
      <c r="AN70" s="39" t="str">
        <f t="shared" si="18"/>
        <v/>
      </c>
      <c r="AO70" s="39" t="str">
        <f t="shared" si="19"/>
        <v/>
      </c>
      <c r="AP70" s="40" t="str">
        <f t="shared" si="20"/>
        <v/>
      </c>
      <c r="AQ70" s="40" t="str">
        <f>IF(AN70="","",CHOOSE(VLOOKUP($AL70,$M$1:$S$400,7,FALSE),AHS!$M$1,BHS!$M$1,CHS!$M$1,HMJHS!$M$1,KHS!$M$1,Kings!$M$1,MHS!$M$1,SWHS!$M$1,AMHS!$M$1,'S10'!$M$1,'S11'!$M$1,'S12'!$M$1,'S13'!$M$1,'S14'!$M$1,'S15'!$M$1,'S16'!$M$1,'S17'!$M$1,'S18'!$M$1,'S19'!$M$1,'S20'!$M$1))</f>
        <v/>
      </c>
      <c r="AR70" s="40"/>
      <c r="AS70" s="39" t="str">
        <f t="shared" si="21"/>
        <v/>
      </c>
      <c r="AT70" s="39" t="str">
        <f t="shared" si="22"/>
        <v/>
      </c>
      <c r="AU70" s="40" t="str">
        <f t="shared" si="23"/>
        <v/>
      </c>
      <c r="AV70" s="40" t="str">
        <f>IF(AS70="","",CHOOSE(VLOOKUP($AL70,$N$1:$S$400,6,FALSE),AHS!$M$1,BHS!$M$1,CHS!$M$1,HMJHS!$M$1,KHS!$M$1,Kings!$M$1,MHS!$M$1,SWHS!$M$1,AMHS!$M$1,'S10'!$M$1,'S11'!$M$1,'S12'!$M$1,'S13'!$M$1,'S14'!$M$1,'S15'!$M$1,'S16'!$M$1,'S17'!$M$1,'S18'!$M$1,'S19'!$M$1,'S20'!$M$1))</f>
        <v/>
      </c>
    </row>
    <row r="71" spans="1:48" ht="12" customHeight="1" x14ac:dyDescent="0.25">
      <c r="A71" s="29">
        <f t="shared" si="24"/>
        <v>69</v>
      </c>
      <c r="B71" s="27" t="str">
        <f t="shared" si="8"/>
        <v/>
      </c>
      <c r="C71" s="27" t="str">
        <f t="shared" si="9"/>
        <v/>
      </c>
      <c r="D71" s="27" t="str">
        <f t="shared" si="10"/>
        <v/>
      </c>
      <c r="E71" s="27" t="str">
        <f>IF(B71="","",CHOOSE(VLOOKUP($A71,$F$1:$J$1600,5,FALSE),AHS!$M$1,BHS!$M$1,CHS!$M$1,HMJHS!$M$1,KHS!$M$1,Kings!$M$1,MHS!$M$1,SWHS!$M$1,AMHS!$M$1,'S10'!$M$1,'S11'!$M$1,'S12'!$M$1,'S13'!$M$1,'S14'!$M$1,'S15'!$M$1,'S16'!$M$1,'S17'!$M$1,'S18'!$M$1,'S19'!$M$1,'S20'!$M$1))</f>
        <v/>
      </c>
      <c r="F71" s="29" t="str">
        <f t="shared" si="6"/>
        <v/>
      </c>
      <c r="G71" s="33" t="str">
        <f t="shared" si="0"/>
        <v/>
      </c>
      <c r="H71" s="29" t="str">
        <f>IF(AHS!AN$23="","",AHS!AN$23)</f>
        <v/>
      </c>
      <c r="I71" s="29" t="str">
        <f>IF(AHS!AN$23="","",AHS!AG$23)</f>
        <v/>
      </c>
      <c r="J71" s="29">
        <v>1</v>
      </c>
      <c r="K71" s="29" t="str">
        <f t="shared" ref="K71:N71" si="92">IF(O71="","",COUNTIF(O$1:O70,O71)+O71)</f>
        <v/>
      </c>
      <c r="L71" s="29" t="str">
        <f t="shared" si="92"/>
        <v/>
      </c>
      <c r="M71" s="29" t="str">
        <f t="shared" si="92"/>
        <v/>
      </c>
      <c r="N71" s="29" t="str">
        <f t="shared" si="92"/>
        <v/>
      </c>
      <c r="O71" s="29" t="str">
        <f t="shared" si="2"/>
        <v/>
      </c>
      <c r="P71" s="29" t="str">
        <f t="shared" si="3"/>
        <v/>
      </c>
      <c r="Q71" s="29" t="str">
        <f t="shared" si="4"/>
        <v/>
      </c>
      <c r="R71" s="29" t="str">
        <f t="shared" si="5"/>
        <v/>
      </c>
      <c r="S71" s="29">
        <v>4</v>
      </c>
      <c r="T71" s="29">
        <v>11</v>
      </c>
      <c r="U71" s="29" t="str">
        <f>IF(HMJHS!P$23="","",HMJHS!P$23)</f>
        <v/>
      </c>
      <c r="V71" s="29" t="str">
        <f>IF(HMJHS!P$23="","",HMJHS!I$23)</f>
        <v/>
      </c>
      <c r="W71" s="29" t="str">
        <f>IF(HMJHS!X$23="","",HMJHS!X$23)</f>
        <v/>
      </c>
      <c r="X71" s="29" t="str">
        <f>IF(HMJHS!X$23="","",HMJHS!Q$23)</f>
        <v/>
      </c>
      <c r="Y71" s="29" t="str">
        <f>IF(HMJHS!AF$23="","",HMJHS!AF$23)</f>
        <v/>
      </c>
      <c r="Z71" s="29" t="str">
        <f>IF(HMJHS!AF$23="","",HMJHS!Y$23)</f>
        <v/>
      </c>
      <c r="AA71" s="29" t="str">
        <f>IF(HMJHS!AN$23="","",HMJHS!AN$23)</f>
        <v/>
      </c>
      <c r="AB71" s="29" t="str">
        <f>IF(HMJHS!AN$23="","",HMJHS!AG$23)</f>
        <v/>
      </c>
      <c r="AC71" s="39" t="str">
        <f t="shared" si="12"/>
        <v/>
      </c>
      <c r="AD71" s="39" t="str">
        <f t="shared" si="13"/>
        <v/>
      </c>
      <c r="AE71" s="40" t="str">
        <f t="shared" si="14"/>
        <v/>
      </c>
      <c r="AF71" s="40" t="str">
        <f>IF(AC71="","",CHOOSE(VLOOKUP($AL71,$K$1:$S$400,9,FALSE),AHS!$M$1,BHS!$M$1,CHS!$M$1,HMJHS!$M$1,KHS!$M$1,Kings!$M$1,MHS!$M$1,SWHS!$M$1,AMHS!$M$1,'S10'!$M$1,'S11'!$M$1,'S12'!$M$1,'S13'!$M$1,'S14'!$M$1,'S15'!$M$1,'S16'!$M$1,'S17'!$M$1,'S18'!$M$1,'S19'!$M$1,'S20'!$M$1))</f>
        <v/>
      </c>
      <c r="AG71" s="40"/>
      <c r="AH71" s="39" t="str">
        <f t="shared" si="15"/>
        <v/>
      </c>
      <c r="AI71" s="39" t="str">
        <f t="shared" si="16"/>
        <v/>
      </c>
      <c r="AJ71" s="40" t="str">
        <f t="shared" si="17"/>
        <v/>
      </c>
      <c r="AK71" s="40" t="str">
        <f>IF(AH71="","",CHOOSE(VLOOKUP($AL71,$L$1:$S$400,8,FALSE),AHS!$M$1,BHS!$M$1,CHS!$M$1,HMJHS!$M$1,KHS!$M$1,Kings!$M$1,MHS!$M$1,SWHS!$M$1,AMHS!$M$1,'S10'!$M$1,'S11'!$M$1,'S12'!$M$1,'S13'!$M$1,'S14'!$M$1,'S15'!$M$1,'S16'!$M$1,'S17'!$M$1,'S18'!$M$1,'S19'!$M$1,'S20'!$M$1))</f>
        <v/>
      </c>
      <c r="AL71" s="40">
        <v>69</v>
      </c>
      <c r="AM71" s="40"/>
      <c r="AN71" s="39" t="str">
        <f t="shared" si="18"/>
        <v/>
      </c>
      <c r="AO71" s="39" t="str">
        <f t="shared" si="19"/>
        <v/>
      </c>
      <c r="AP71" s="40" t="str">
        <f t="shared" si="20"/>
        <v/>
      </c>
      <c r="AQ71" s="40" t="str">
        <f>IF(AN71="","",CHOOSE(VLOOKUP($AL71,$M$1:$S$400,7,FALSE),AHS!$M$1,BHS!$M$1,CHS!$M$1,HMJHS!$M$1,KHS!$M$1,Kings!$M$1,MHS!$M$1,SWHS!$M$1,AMHS!$M$1,'S10'!$M$1,'S11'!$M$1,'S12'!$M$1,'S13'!$M$1,'S14'!$M$1,'S15'!$M$1,'S16'!$M$1,'S17'!$M$1,'S18'!$M$1,'S19'!$M$1,'S20'!$M$1))</f>
        <v/>
      </c>
      <c r="AR71" s="40"/>
      <c r="AS71" s="39" t="str">
        <f t="shared" si="21"/>
        <v/>
      </c>
      <c r="AT71" s="39" t="str">
        <f t="shared" si="22"/>
        <v/>
      </c>
      <c r="AU71" s="40" t="str">
        <f t="shared" si="23"/>
        <v/>
      </c>
      <c r="AV71" s="40" t="str">
        <f>IF(AS71="","",CHOOSE(VLOOKUP($AL71,$N$1:$S$400,6,FALSE),AHS!$M$1,BHS!$M$1,CHS!$M$1,HMJHS!$M$1,KHS!$M$1,Kings!$M$1,MHS!$M$1,SWHS!$M$1,AMHS!$M$1,'S10'!$M$1,'S11'!$M$1,'S12'!$M$1,'S13'!$M$1,'S14'!$M$1,'S15'!$M$1,'S16'!$M$1,'S17'!$M$1,'S18'!$M$1,'S19'!$M$1,'S20'!$M$1))</f>
        <v/>
      </c>
    </row>
    <row r="72" spans="1:48" ht="12" customHeight="1" x14ac:dyDescent="0.25">
      <c r="A72" s="29">
        <f t="shared" si="24"/>
        <v>70</v>
      </c>
      <c r="B72" s="27" t="str">
        <f t="shared" si="8"/>
        <v/>
      </c>
      <c r="C72" s="27" t="str">
        <f t="shared" si="9"/>
        <v/>
      </c>
      <c r="D72" s="27" t="str">
        <f t="shared" si="10"/>
        <v/>
      </c>
      <c r="E72" s="27" t="str">
        <f>IF(B72="","",CHOOSE(VLOOKUP($A72,$F$1:$J$1600,5,FALSE),AHS!$M$1,BHS!$M$1,CHS!$M$1,HMJHS!$M$1,KHS!$M$1,Kings!$M$1,MHS!$M$1,SWHS!$M$1,AMHS!$M$1,'S10'!$M$1,'S11'!$M$1,'S12'!$M$1,'S13'!$M$1,'S14'!$M$1,'S15'!$M$1,'S16'!$M$1,'S17'!$M$1,'S18'!$M$1,'S19'!$M$1,'S20'!$M$1))</f>
        <v/>
      </c>
      <c r="F72" s="29" t="str">
        <f t="shared" si="6"/>
        <v/>
      </c>
      <c r="G72" s="33" t="str">
        <f t="shared" si="0"/>
        <v/>
      </c>
      <c r="H72" s="29" t="str">
        <f>IF(AHS!AN$24="","",AHS!AN$24)</f>
        <v/>
      </c>
      <c r="I72" s="29" t="str">
        <f>IF(AHS!AN$24="","",AHS!AG$24)</f>
        <v/>
      </c>
      <c r="J72" s="29">
        <v>1</v>
      </c>
      <c r="K72" s="29" t="str">
        <f t="shared" ref="K72:N72" si="93">IF(O72="","",COUNTIF(O$1:O71,O72)+O72)</f>
        <v/>
      </c>
      <c r="L72" s="29" t="str">
        <f t="shared" si="93"/>
        <v/>
      </c>
      <c r="M72" s="29" t="str">
        <f t="shared" si="93"/>
        <v/>
      </c>
      <c r="N72" s="29" t="str">
        <f t="shared" si="93"/>
        <v/>
      </c>
      <c r="O72" s="29" t="str">
        <f t="shared" si="2"/>
        <v/>
      </c>
      <c r="P72" s="29" t="str">
        <f t="shared" si="3"/>
        <v/>
      </c>
      <c r="Q72" s="29" t="str">
        <f t="shared" si="4"/>
        <v/>
      </c>
      <c r="R72" s="29" t="str">
        <f t="shared" si="5"/>
        <v/>
      </c>
      <c r="S72" s="29">
        <v>4</v>
      </c>
      <c r="T72" s="29">
        <v>12</v>
      </c>
      <c r="U72" s="29" t="str">
        <f>IF(HMJHS!P$24="","",HMJHS!P$24)</f>
        <v/>
      </c>
      <c r="V72" s="29" t="str">
        <f>IF(HMJHS!P$24="","",HMJHS!I$24)</f>
        <v/>
      </c>
      <c r="W72" s="29" t="str">
        <f>IF(HMJHS!X$24="","",HMJHS!X$24)</f>
        <v/>
      </c>
      <c r="X72" s="29" t="str">
        <f>IF(HMJHS!X$24="","",HMJHS!Q$24)</f>
        <v/>
      </c>
      <c r="Y72" s="29" t="str">
        <f>IF(HMJHS!AF$24="","",HMJHS!AF$24)</f>
        <v/>
      </c>
      <c r="Z72" s="29" t="str">
        <f>IF(HMJHS!AF$24="","",HMJHS!Y$24)</f>
        <v/>
      </c>
      <c r="AA72" s="29" t="str">
        <f>IF(HMJHS!AN$24="","",HMJHS!AN$24)</f>
        <v/>
      </c>
      <c r="AB72" s="29" t="str">
        <f>IF(HMJHS!AN$24="","",HMJHS!AG$24)</f>
        <v/>
      </c>
      <c r="AC72" s="39" t="str">
        <f t="shared" si="12"/>
        <v/>
      </c>
      <c r="AD72" s="39" t="str">
        <f t="shared" si="13"/>
        <v/>
      </c>
      <c r="AE72" s="40" t="str">
        <f t="shared" si="14"/>
        <v/>
      </c>
      <c r="AF72" s="40" t="str">
        <f>IF(AC72="","",CHOOSE(VLOOKUP($AL72,$K$1:$S$400,9,FALSE),AHS!$M$1,BHS!$M$1,CHS!$M$1,HMJHS!$M$1,KHS!$M$1,Kings!$M$1,MHS!$M$1,SWHS!$M$1,AMHS!$M$1,'S10'!$M$1,'S11'!$M$1,'S12'!$M$1,'S13'!$M$1,'S14'!$M$1,'S15'!$M$1,'S16'!$M$1,'S17'!$M$1,'S18'!$M$1,'S19'!$M$1,'S20'!$M$1))</f>
        <v/>
      </c>
      <c r="AG72" s="40"/>
      <c r="AH72" s="39" t="str">
        <f t="shared" si="15"/>
        <v/>
      </c>
      <c r="AI72" s="39" t="str">
        <f t="shared" si="16"/>
        <v/>
      </c>
      <c r="AJ72" s="40" t="str">
        <f t="shared" si="17"/>
        <v/>
      </c>
      <c r="AK72" s="40" t="str">
        <f>IF(AH72="","",CHOOSE(VLOOKUP($AL72,$L$1:$S$400,8,FALSE),AHS!$M$1,BHS!$M$1,CHS!$M$1,HMJHS!$M$1,KHS!$M$1,Kings!$M$1,MHS!$M$1,SWHS!$M$1,AMHS!$M$1,'S10'!$M$1,'S11'!$M$1,'S12'!$M$1,'S13'!$M$1,'S14'!$M$1,'S15'!$M$1,'S16'!$M$1,'S17'!$M$1,'S18'!$M$1,'S19'!$M$1,'S20'!$M$1))</f>
        <v/>
      </c>
      <c r="AL72" s="40">
        <v>70</v>
      </c>
      <c r="AM72" s="40"/>
      <c r="AN72" s="39" t="str">
        <f t="shared" si="18"/>
        <v/>
      </c>
      <c r="AO72" s="39" t="str">
        <f t="shared" si="19"/>
        <v/>
      </c>
      <c r="AP72" s="40" t="str">
        <f t="shared" si="20"/>
        <v/>
      </c>
      <c r="AQ72" s="40" t="str">
        <f>IF(AN72="","",CHOOSE(VLOOKUP($AL72,$M$1:$S$400,7,FALSE),AHS!$M$1,BHS!$M$1,CHS!$M$1,HMJHS!$M$1,KHS!$M$1,Kings!$M$1,MHS!$M$1,SWHS!$M$1,AMHS!$M$1,'S10'!$M$1,'S11'!$M$1,'S12'!$M$1,'S13'!$M$1,'S14'!$M$1,'S15'!$M$1,'S16'!$M$1,'S17'!$M$1,'S18'!$M$1,'S19'!$M$1,'S20'!$M$1))</f>
        <v/>
      </c>
      <c r="AR72" s="40"/>
      <c r="AS72" s="39" t="str">
        <f t="shared" si="21"/>
        <v/>
      </c>
      <c r="AT72" s="39" t="str">
        <f t="shared" si="22"/>
        <v/>
      </c>
      <c r="AU72" s="40" t="str">
        <f t="shared" si="23"/>
        <v/>
      </c>
      <c r="AV72" s="40" t="str">
        <f>IF(AS72="","",CHOOSE(VLOOKUP($AL72,$N$1:$S$400,6,FALSE),AHS!$M$1,BHS!$M$1,CHS!$M$1,HMJHS!$M$1,KHS!$M$1,Kings!$M$1,MHS!$M$1,SWHS!$M$1,AMHS!$M$1,'S10'!$M$1,'S11'!$M$1,'S12'!$M$1,'S13'!$M$1,'S14'!$M$1,'S15'!$M$1,'S16'!$M$1,'S17'!$M$1,'S18'!$M$1,'S19'!$M$1,'S20'!$M$1))</f>
        <v/>
      </c>
    </row>
    <row r="73" spans="1:48" ht="12" customHeight="1" x14ac:dyDescent="0.25">
      <c r="A73" s="29">
        <f t="shared" si="24"/>
        <v>71</v>
      </c>
      <c r="B73" s="27" t="str">
        <f t="shared" si="8"/>
        <v/>
      </c>
      <c r="C73" s="27" t="str">
        <f t="shared" si="9"/>
        <v/>
      </c>
      <c r="D73" s="27" t="str">
        <f t="shared" si="10"/>
        <v/>
      </c>
      <c r="E73" s="27" t="str">
        <f>IF(B73="","",CHOOSE(VLOOKUP($A73,$F$1:$J$1600,5,FALSE),AHS!$M$1,BHS!$M$1,CHS!$M$1,HMJHS!$M$1,KHS!$M$1,Kings!$M$1,MHS!$M$1,SWHS!$M$1,AMHS!$M$1,'S10'!$M$1,'S11'!$M$1,'S12'!$M$1,'S13'!$M$1,'S14'!$M$1,'S15'!$M$1,'S16'!$M$1,'S17'!$M$1,'S18'!$M$1,'S19'!$M$1,'S20'!$M$1))</f>
        <v/>
      </c>
      <c r="F73" s="29" t="str">
        <f t="shared" si="6"/>
        <v/>
      </c>
      <c r="G73" s="33" t="str">
        <f t="shared" si="0"/>
        <v/>
      </c>
      <c r="H73" s="29" t="str">
        <f>IF(AHS!AN$25="","",AHS!AN$25)</f>
        <v/>
      </c>
      <c r="I73" s="29" t="str">
        <f>IF(AHS!AN$25="","",AHS!AG$25)</f>
        <v/>
      </c>
      <c r="J73" s="29">
        <v>1</v>
      </c>
      <c r="K73" s="29" t="str">
        <f t="shared" ref="K73:N73" si="94">IF(O73="","",COUNTIF(O$1:O72,O73)+O73)</f>
        <v/>
      </c>
      <c r="L73" s="29" t="str">
        <f t="shared" si="94"/>
        <v/>
      </c>
      <c r="M73" s="29" t="str">
        <f t="shared" si="94"/>
        <v/>
      </c>
      <c r="N73" s="29" t="str">
        <f t="shared" si="94"/>
        <v/>
      </c>
      <c r="O73" s="29" t="str">
        <f t="shared" si="2"/>
        <v/>
      </c>
      <c r="P73" s="29" t="str">
        <f t="shared" si="3"/>
        <v/>
      </c>
      <c r="Q73" s="29" t="str">
        <f t="shared" si="4"/>
        <v/>
      </c>
      <c r="R73" s="29" t="str">
        <f t="shared" si="5"/>
        <v/>
      </c>
      <c r="S73" s="29">
        <v>4</v>
      </c>
      <c r="T73" s="29">
        <v>13</v>
      </c>
      <c r="U73" s="29" t="str">
        <f>IF(HMJHS!P$25="","",HMJHS!P$25)</f>
        <v/>
      </c>
      <c r="V73" s="29" t="str">
        <f>IF(HMJHS!P$25="","",HMJHS!I$25)</f>
        <v/>
      </c>
      <c r="W73" s="29" t="str">
        <f>IF(HMJHS!X$25="","",HMJHS!X$25)</f>
        <v/>
      </c>
      <c r="X73" s="29" t="str">
        <f>IF(HMJHS!X$25="","",HMJHS!Q$25)</f>
        <v/>
      </c>
      <c r="Y73" s="29" t="str">
        <f>IF(HMJHS!AF$25="","",HMJHS!AF$25)</f>
        <v/>
      </c>
      <c r="Z73" s="29" t="str">
        <f>IF(HMJHS!AF$25="","",HMJHS!Y$25)</f>
        <v/>
      </c>
      <c r="AA73" s="29" t="str">
        <f>IF(HMJHS!AN$25="","",HMJHS!AN$25)</f>
        <v/>
      </c>
      <c r="AB73" s="29" t="str">
        <f>IF(HMJHS!AN$25="","",HMJHS!AG$25)</f>
        <v/>
      </c>
      <c r="AC73" s="39" t="str">
        <f t="shared" si="12"/>
        <v/>
      </c>
      <c r="AD73" s="39" t="str">
        <f t="shared" si="13"/>
        <v/>
      </c>
      <c r="AE73" s="40" t="str">
        <f t="shared" si="14"/>
        <v/>
      </c>
      <c r="AF73" s="40" t="str">
        <f>IF(AC73="","",CHOOSE(VLOOKUP($AL73,$K$1:$S$400,9,FALSE),AHS!$M$1,BHS!$M$1,CHS!$M$1,HMJHS!$M$1,KHS!$M$1,Kings!$M$1,MHS!$M$1,SWHS!$M$1,AMHS!$M$1,'S10'!$M$1,'S11'!$M$1,'S12'!$M$1,'S13'!$M$1,'S14'!$M$1,'S15'!$M$1,'S16'!$M$1,'S17'!$M$1,'S18'!$M$1,'S19'!$M$1,'S20'!$M$1))</f>
        <v/>
      </c>
      <c r="AG73" s="40"/>
      <c r="AH73" s="39" t="str">
        <f t="shared" si="15"/>
        <v/>
      </c>
      <c r="AI73" s="39" t="str">
        <f t="shared" si="16"/>
        <v/>
      </c>
      <c r="AJ73" s="40" t="str">
        <f t="shared" si="17"/>
        <v/>
      </c>
      <c r="AK73" s="40" t="str">
        <f>IF(AH73="","",CHOOSE(VLOOKUP($AL73,$L$1:$S$400,8,FALSE),AHS!$M$1,BHS!$M$1,CHS!$M$1,HMJHS!$M$1,KHS!$M$1,Kings!$M$1,MHS!$M$1,SWHS!$M$1,AMHS!$M$1,'S10'!$M$1,'S11'!$M$1,'S12'!$M$1,'S13'!$M$1,'S14'!$M$1,'S15'!$M$1,'S16'!$M$1,'S17'!$M$1,'S18'!$M$1,'S19'!$M$1,'S20'!$M$1))</f>
        <v/>
      </c>
      <c r="AL73" s="38">
        <v>71</v>
      </c>
      <c r="AM73" s="40"/>
      <c r="AN73" s="39" t="str">
        <f t="shared" si="18"/>
        <v/>
      </c>
      <c r="AO73" s="39" t="str">
        <f t="shared" si="19"/>
        <v/>
      </c>
      <c r="AP73" s="40" t="str">
        <f t="shared" si="20"/>
        <v/>
      </c>
      <c r="AQ73" s="40" t="str">
        <f>IF(AN73="","",CHOOSE(VLOOKUP($AL73,$M$1:$S$400,7,FALSE),AHS!$M$1,BHS!$M$1,CHS!$M$1,HMJHS!$M$1,KHS!$M$1,Kings!$M$1,MHS!$M$1,SWHS!$M$1,AMHS!$M$1,'S10'!$M$1,'S11'!$M$1,'S12'!$M$1,'S13'!$M$1,'S14'!$M$1,'S15'!$M$1,'S16'!$M$1,'S17'!$M$1,'S18'!$M$1,'S19'!$M$1,'S20'!$M$1))</f>
        <v/>
      </c>
      <c r="AR73" s="40"/>
      <c r="AS73" s="39" t="str">
        <f t="shared" si="21"/>
        <v/>
      </c>
      <c r="AT73" s="39" t="str">
        <f t="shared" si="22"/>
        <v/>
      </c>
      <c r="AU73" s="40" t="str">
        <f t="shared" si="23"/>
        <v/>
      </c>
      <c r="AV73" s="40" t="str">
        <f>IF(AS73="","",CHOOSE(VLOOKUP($AL73,$N$1:$S$400,6,FALSE),AHS!$M$1,BHS!$M$1,CHS!$M$1,HMJHS!$M$1,KHS!$M$1,Kings!$M$1,MHS!$M$1,SWHS!$M$1,AMHS!$M$1,'S10'!$M$1,'S11'!$M$1,'S12'!$M$1,'S13'!$M$1,'S14'!$M$1,'S15'!$M$1,'S16'!$M$1,'S17'!$M$1,'S18'!$M$1,'S19'!$M$1,'S20'!$M$1))</f>
        <v/>
      </c>
    </row>
    <row r="74" spans="1:48" ht="12" customHeight="1" x14ac:dyDescent="0.25">
      <c r="A74" s="29">
        <f t="shared" si="24"/>
        <v>72</v>
      </c>
      <c r="B74" s="27" t="str">
        <f t="shared" si="8"/>
        <v/>
      </c>
      <c r="C74" s="27" t="str">
        <f t="shared" si="9"/>
        <v/>
      </c>
      <c r="D74" s="27" t="str">
        <f t="shared" si="10"/>
        <v/>
      </c>
      <c r="E74" s="27" t="str">
        <f>IF(B74="","",CHOOSE(VLOOKUP($A74,$F$1:$J$1600,5,FALSE),AHS!$M$1,BHS!$M$1,CHS!$M$1,HMJHS!$M$1,KHS!$M$1,Kings!$M$1,MHS!$M$1,SWHS!$M$1,AMHS!$M$1,'S10'!$M$1,'S11'!$M$1,'S12'!$M$1,'S13'!$M$1,'S14'!$M$1,'S15'!$M$1,'S16'!$M$1,'S17'!$M$1,'S18'!$M$1,'S19'!$M$1,'S20'!$M$1))</f>
        <v/>
      </c>
      <c r="F74" s="29" t="str">
        <f t="shared" si="6"/>
        <v/>
      </c>
      <c r="G74" s="33" t="str">
        <f t="shared" si="0"/>
        <v/>
      </c>
      <c r="H74" s="29" t="str">
        <f>IF(AHS!AN$26="","",AHS!AN$26)</f>
        <v/>
      </c>
      <c r="I74" s="29" t="str">
        <f>IF(AHS!AN$26="","",AHS!AG$26)</f>
        <v/>
      </c>
      <c r="J74" s="29">
        <v>1</v>
      </c>
      <c r="K74" s="29" t="str">
        <f t="shared" ref="K74:N74" si="95">IF(O74="","",COUNTIF(O$1:O73,O74)+O74)</f>
        <v/>
      </c>
      <c r="L74" s="29" t="str">
        <f t="shared" si="95"/>
        <v/>
      </c>
      <c r="M74" s="29" t="str">
        <f t="shared" si="95"/>
        <v/>
      </c>
      <c r="N74" s="29" t="str">
        <f t="shared" si="95"/>
        <v/>
      </c>
      <c r="O74" s="29" t="str">
        <f t="shared" si="2"/>
        <v/>
      </c>
      <c r="P74" s="29" t="str">
        <f t="shared" si="3"/>
        <v/>
      </c>
      <c r="Q74" s="29" t="str">
        <f t="shared" si="4"/>
        <v/>
      </c>
      <c r="R74" s="29" t="str">
        <f t="shared" si="5"/>
        <v/>
      </c>
      <c r="S74" s="29">
        <v>4</v>
      </c>
      <c r="T74" s="29">
        <v>14</v>
      </c>
      <c r="U74" s="29" t="str">
        <f>IF(HMJHS!P$26="","",HMJHS!P$26)</f>
        <v/>
      </c>
      <c r="V74" s="29" t="str">
        <f>IF(HMJHS!P$26="","",HMJHS!I$26)</f>
        <v/>
      </c>
      <c r="W74" s="29" t="str">
        <f>IF(HMJHS!X$26="","",HMJHS!X$26)</f>
        <v/>
      </c>
      <c r="X74" s="29" t="str">
        <f>IF(HMJHS!X$26="","",HMJHS!Q$26)</f>
        <v/>
      </c>
      <c r="Y74" s="29" t="str">
        <f>IF(HMJHS!AF$26="","",HMJHS!AF$26)</f>
        <v/>
      </c>
      <c r="Z74" s="29" t="str">
        <f>IF(HMJHS!AF$26="","",HMJHS!Y$26)</f>
        <v/>
      </c>
      <c r="AA74" s="29" t="str">
        <f>IF(HMJHS!AN$26="","",HMJHS!AN$26)</f>
        <v/>
      </c>
      <c r="AB74" s="29" t="str">
        <f>IF(HMJHS!AN$26="","",HMJHS!AG$26)</f>
        <v/>
      </c>
      <c r="AC74" s="39" t="str">
        <f t="shared" si="12"/>
        <v/>
      </c>
      <c r="AD74" s="39" t="str">
        <f t="shared" si="13"/>
        <v/>
      </c>
      <c r="AE74" s="40" t="str">
        <f t="shared" si="14"/>
        <v/>
      </c>
      <c r="AF74" s="40" t="str">
        <f>IF(AC74="","",CHOOSE(VLOOKUP($AL74,$K$1:$S$400,9,FALSE),AHS!$M$1,BHS!$M$1,CHS!$M$1,HMJHS!$M$1,KHS!$M$1,Kings!$M$1,MHS!$M$1,SWHS!$M$1,AMHS!$M$1,'S10'!$M$1,'S11'!$M$1,'S12'!$M$1,'S13'!$M$1,'S14'!$M$1,'S15'!$M$1,'S16'!$M$1,'S17'!$M$1,'S18'!$M$1,'S19'!$M$1,'S20'!$M$1))</f>
        <v/>
      </c>
      <c r="AG74" s="40"/>
      <c r="AH74" s="39" t="str">
        <f t="shared" si="15"/>
        <v/>
      </c>
      <c r="AI74" s="39" t="str">
        <f t="shared" si="16"/>
        <v/>
      </c>
      <c r="AJ74" s="40" t="str">
        <f t="shared" si="17"/>
        <v/>
      </c>
      <c r="AK74" s="40" t="str">
        <f>IF(AH74="","",CHOOSE(VLOOKUP($AL74,$L$1:$S$400,8,FALSE),AHS!$M$1,BHS!$M$1,CHS!$M$1,HMJHS!$M$1,KHS!$M$1,Kings!$M$1,MHS!$M$1,SWHS!$M$1,AMHS!$M$1,'S10'!$M$1,'S11'!$M$1,'S12'!$M$1,'S13'!$M$1,'S14'!$M$1,'S15'!$M$1,'S16'!$M$1,'S17'!$M$1,'S18'!$M$1,'S19'!$M$1,'S20'!$M$1))</f>
        <v/>
      </c>
      <c r="AL74" s="40">
        <v>72</v>
      </c>
      <c r="AM74" s="40"/>
      <c r="AN74" s="39" t="str">
        <f t="shared" si="18"/>
        <v/>
      </c>
      <c r="AO74" s="39" t="str">
        <f t="shared" si="19"/>
        <v/>
      </c>
      <c r="AP74" s="40" t="str">
        <f t="shared" si="20"/>
        <v/>
      </c>
      <c r="AQ74" s="40" t="str">
        <f>IF(AN74="","",CHOOSE(VLOOKUP($AL74,$M$1:$S$400,7,FALSE),AHS!$M$1,BHS!$M$1,CHS!$M$1,HMJHS!$M$1,KHS!$M$1,Kings!$M$1,MHS!$M$1,SWHS!$M$1,AMHS!$M$1,'S10'!$M$1,'S11'!$M$1,'S12'!$M$1,'S13'!$M$1,'S14'!$M$1,'S15'!$M$1,'S16'!$M$1,'S17'!$M$1,'S18'!$M$1,'S19'!$M$1,'S20'!$M$1))</f>
        <v/>
      </c>
      <c r="AR74" s="40"/>
      <c r="AS74" s="39" t="str">
        <f t="shared" si="21"/>
        <v/>
      </c>
      <c r="AT74" s="39" t="str">
        <f t="shared" si="22"/>
        <v/>
      </c>
      <c r="AU74" s="40" t="str">
        <f t="shared" si="23"/>
        <v/>
      </c>
      <c r="AV74" s="40" t="str">
        <f>IF(AS74="","",CHOOSE(VLOOKUP($AL74,$N$1:$S$400,6,FALSE),AHS!$M$1,BHS!$M$1,CHS!$M$1,HMJHS!$M$1,KHS!$M$1,Kings!$M$1,MHS!$M$1,SWHS!$M$1,AMHS!$M$1,'S10'!$M$1,'S11'!$M$1,'S12'!$M$1,'S13'!$M$1,'S14'!$M$1,'S15'!$M$1,'S16'!$M$1,'S17'!$M$1,'S18'!$M$1,'S19'!$M$1,'S20'!$M$1))</f>
        <v/>
      </c>
    </row>
    <row r="75" spans="1:48" ht="12" customHeight="1" x14ac:dyDescent="0.25">
      <c r="A75" s="29">
        <f t="shared" si="24"/>
        <v>73</v>
      </c>
      <c r="B75" s="27" t="str">
        <f t="shared" si="8"/>
        <v/>
      </c>
      <c r="C75" s="27" t="str">
        <f t="shared" si="9"/>
        <v/>
      </c>
      <c r="D75" s="27" t="str">
        <f t="shared" si="10"/>
        <v/>
      </c>
      <c r="E75" s="27" t="str">
        <f>IF(B75="","",CHOOSE(VLOOKUP($A75,$F$1:$J$1600,5,FALSE),AHS!$M$1,BHS!$M$1,CHS!$M$1,HMJHS!$M$1,KHS!$M$1,Kings!$M$1,MHS!$M$1,SWHS!$M$1,AMHS!$M$1,'S10'!$M$1,'S11'!$M$1,'S12'!$M$1,'S13'!$M$1,'S14'!$M$1,'S15'!$M$1,'S16'!$M$1,'S17'!$M$1,'S18'!$M$1,'S19'!$M$1,'S20'!$M$1))</f>
        <v/>
      </c>
      <c r="F75" s="29" t="str">
        <f t="shared" si="6"/>
        <v/>
      </c>
      <c r="G75" s="33" t="str">
        <f t="shared" si="0"/>
        <v/>
      </c>
      <c r="H75" s="29" t="str">
        <f>IF(AHS!AN$27="","",AHS!AN$27)</f>
        <v/>
      </c>
      <c r="I75" s="29" t="str">
        <f>IF(AHS!AN$27="","",AHS!AG$27)</f>
        <v/>
      </c>
      <c r="J75" s="29">
        <v>1</v>
      </c>
      <c r="K75" s="29" t="str">
        <f t="shared" ref="K75:N75" si="96">IF(O75="","",COUNTIF(O$1:O74,O75)+O75)</f>
        <v/>
      </c>
      <c r="L75" s="29" t="str">
        <f t="shared" si="96"/>
        <v/>
      </c>
      <c r="M75" s="29" t="str">
        <f t="shared" si="96"/>
        <v/>
      </c>
      <c r="N75" s="29" t="str">
        <f t="shared" si="96"/>
        <v/>
      </c>
      <c r="O75" s="29" t="str">
        <f t="shared" si="2"/>
        <v/>
      </c>
      <c r="P75" s="29" t="str">
        <f t="shared" si="3"/>
        <v/>
      </c>
      <c r="Q75" s="29" t="str">
        <f t="shared" si="4"/>
        <v/>
      </c>
      <c r="R75" s="29" t="str">
        <f t="shared" si="5"/>
        <v/>
      </c>
      <c r="S75" s="29">
        <v>4</v>
      </c>
      <c r="T75" s="29">
        <v>15</v>
      </c>
      <c r="U75" s="29" t="str">
        <f>IF(HMJHS!P$27="","",HMJHS!P$27)</f>
        <v/>
      </c>
      <c r="V75" s="29" t="str">
        <f>IF(HMJHS!P$27="","",HMJHS!I$27)</f>
        <v/>
      </c>
      <c r="W75" s="29" t="str">
        <f>IF(HMJHS!X$27="","",HMJHS!X$27)</f>
        <v/>
      </c>
      <c r="X75" s="29" t="str">
        <f>IF(HMJHS!X$27="","",HMJHS!Q$27)</f>
        <v/>
      </c>
      <c r="Y75" s="29" t="str">
        <f>IF(HMJHS!AF$27="","",HMJHS!AF$27)</f>
        <v/>
      </c>
      <c r="Z75" s="29" t="str">
        <f>IF(HMJHS!AF$27="","",HMJHS!Y$27)</f>
        <v/>
      </c>
      <c r="AA75" s="29" t="str">
        <f>IF(HMJHS!AN$27="","",HMJHS!AN$27)</f>
        <v/>
      </c>
      <c r="AB75" s="29" t="str">
        <f>IF(HMJHS!AN$27="","",HMJHS!AG$27)</f>
        <v/>
      </c>
      <c r="AC75" s="39" t="str">
        <f t="shared" si="12"/>
        <v/>
      </c>
      <c r="AD75" s="39" t="str">
        <f t="shared" si="13"/>
        <v/>
      </c>
      <c r="AE75" s="40" t="str">
        <f t="shared" si="14"/>
        <v/>
      </c>
      <c r="AF75" s="40" t="str">
        <f>IF(AC75="","",CHOOSE(VLOOKUP($AL75,$K$1:$S$400,9,FALSE),AHS!$M$1,BHS!$M$1,CHS!$M$1,HMJHS!$M$1,KHS!$M$1,Kings!$M$1,MHS!$M$1,SWHS!$M$1,AMHS!$M$1,'S10'!$M$1,'S11'!$M$1,'S12'!$M$1,'S13'!$M$1,'S14'!$M$1,'S15'!$M$1,'S16'!$M$1,'S17'!$M$1,'S18'!$M$1,'S19'!$M$1,'S20'!$M$1))</f>
        <v/>
      </c>
      <c r="AG75" s="40"/>
      <c r="AH75" s="39" t="str">
        <f t="shared" si="15"/>
        <v/>
      </c>
      <c r="AI75" s="39" t="str">
        <f t="shared" si="16"/>
        <v/>
      </c>
      <c r="AJ75" s="40" t="str">
        <f t="shared" si="17"/>
        <v/>
      </c>
      <c r="AK75" s="40" t="str">
        <f>IF(AH75="","",CHOOSE(VLOOKUP($AL75,$L$1:$S$400,8,FALSE),AHS!$M$1,BHS!$M$1,CHS!$M$1,HMJHS!$M$1,KHS!$M$1,Kings!$M$1,MHS!$M$1,SWHS!$M$1,AMHS!$M$1,'S10'!$M$1,'S11'!$M$1,'S12'!$M$1,'S13'!$M$1,'S14'!$M$1,'S15'!$M$1,'S16'!$M$1,'S17'!$M$1,'S18'!$M$1,'S19'!$M$1,'S20'!$M$1))</f>
        <v/>
      </c>
      <c r="AL75" s="40">
        <v>73</v>
      </c>
      <c r="AM75" s="40"/>
      <c r="AN75" s="39" t="str">
        <f t="shared" si="18"/>
        <v/>
      </c>
      <c r="AO75" s="39" t="str">
        <f t="shared" si="19"/>
        <v/>
      </c>
      <c r="AP75" s="40" t="str">
        <f t="shared" si="20"/>
        <v/>
      </c>
      <c r="AQ75" s="40" t="str">
        <f>IF(AN75="","",CHOOSE(VLOOKUP($AL75,$M$1:$S$400,7,FALSE),AHS!$M$1,BHS!$M$1,CHS!$M$1,HMJHS!$M$1,KHS!$M$1,Kings!$M$1,MHS!$M$1,SWHS!$M$1,AMHS!$M$1,'S10'!$M$1,'S11'!$M$1,'S12'!$M$1,'S13'!$M$1,'S14'!$M$1,'S15'!$M$1,'S16'!$M$1,'S17'!$M$1,'S18'!$M$1,'S19'!$M$1,'S20'!$M$1))</f>
        <v/>
      </c>
      <c r="AR75" s="40"/>
      <c r="AS75" s="39" t="str">
        <f t="shared" si="21"/>
        <v/>
      </c>
      <c r="AT75" s="39" t="str">
        <f t="shared" si="22"/>
        <v/>
      </c>
      <c r="AU75" s="40" t="str">
        <f t="shared" si="23"/>
        <v/>
      </c>
      <c r="AV75" s="40" t="str">
        <f>IF(AS75="","",CHOOSE(VLOOKUP($AL75,$N$1:$S$400,6,FALSE),AHS!$M$1,BHS!$M$1,CHS!$M$1,HMJHS!$M$1,KHS!$M$1,Kings!$M$1,MHS!$M$1,SWHS!$M$1,AMHS!$M$1,'S10'!$M$1,'S11'!$M$1,'S12'!$M$1,'S13'!$M$1,'S14'!$M$1,'S15'!$M$1,'S16'!$M$1,'S17'!$M$1,'S18'!$M$1,'S19'!$M$1,'S20'!$M$1))</f>
        <v/>
      </c>
    </row>
    <row r="76" spans="1:48" ht="12" customHeight="1" x14ac:dyDescent="0.25">
      <c r="A76" s="29">
        <f t="shared" si="24"/>
        <v>74</v>
      </c>
      <c r="B76" s="27" t="str">
        <f t="shared" si="8"/>
        <v/>
      </c>
      <c r="C76" s="27" t="str">
        <f t="shared" si="9"/>
        <v/>
      </c>
      <c r="D76" s="27" t="str">
        <f t="shared" si="10"/>
        <v/>
      </c>
      <c r="E76" s="27" t="str">
        <f>IF(B76="","",CHOOSE(VLOOKUP($A76,$F$1:$J$1600,5,FALSE),AHS!$M$1,BHS!$M$1,CHS!$M$1,HMJHS!$M$1,KHS!$M$1,Kings!$M$1,MHS!$M$1,SWHS!$M$1,AMHS!$M$1,'S10'!$M$1,'S11'!$M$1,'S12'!$M$1,'S13'!$M$1,'S14'!$M$1,'S15'!$M$1,'S16'!$M$1,'S17'!$M$1,'S18'!$M$1,'S19'!$M$1,'S20'!$M$1))</f>
        <v/>
      </c>
      <c r="F76" s="29" t="str">
        <f t="shared" si="6"/>
        <v/>
      </c>
      <c r="G76" s="33" t="str">
        <f t="shared" si="0"/>
        <v/>
      </c>
      <c r="H76" s="29" t="str">
        <f>IF(AHS!AN$28="","",AHS!AN$28)</f>
        <v/>
      </c>
      <c r="I76" s="29" t="str">
        <f>IF(AHS!AN$28="","",AHS!AG$28)</f>
        <v/>
      </c>
      <c r="J76" s="29">
        <v>1</v>
      </c>
      <c r="K76" s="29" t="str">
        <f t="shared" ref="K76:N76" si="97">IF(O76="","",COUNTIF(O$1:O75,O76)+O76)</f>
        <v/>
      </c>
      <c r="L76" s="29" t="str">
        <f t="shared" si="97"/>
        <v/>
      </c>
      <c r="M76" s="29" t="str">
        <f t="shared" si="97"/>
        <v/>
      </c>
      <c r="N76" s="29" t="str">
        <f t="shared" si="97"/>
        <v/>
      </c>
      <c r="O76" s="29" t="str">
        <f t="shared" si="2"/>
        <v/>
      </c>
      <c r="P76" s="29" t="str">
        <f t="shared" si="3"/>
        <v/>
      </c>
      <c r="Q76" s="29" t="str">
        <f t="shared" si="4"/>
        <v/>
      </c>
      <c r="R76" s="29" t="str">
        <f t="shared" si="5"/>
        <v/>
      </c>
      <c r="S76" s="29">
        <v>4</v>
      </c>
      <c r="T76" s="29">
        <v>16</v>
      </c>
      <c r="U76" s="29" t="str">
        <f>IF(HMJHS!P$28="","",HMJHS!P$28)</f>
        <v/>
      </c>
      <c r="V76" s="29" t="str">
        <f>IF(HMJHS!P$28="","",HMJHS!I$28)</f>
        <v/>
      </c>
      <c r="W76" s="29" t="str">
        <f>IF(HMJHS!X$28="","",HMJHS!X$28)</f>
        <v/>
      </c>
      <c r="X76" s="29" t="str">
        <f>IF(HMJHS!X$28="","",HMJHS!Q$28)</f>
        <v/>
      </c>
      <c r="Y76" s="29" t="str">
        <f>IF(HMJHS!AF$28="","",HMJHS!AF$28)</f>
        <v/>
      </c>
      <c r="Z76" s="29" t="str">
        <f>IF(HMJHS!AF$28="","",HMJHS!Y$28)</f>
        <v/>
      </c>
      <c r="AA76" s="29" t="str">
        <f>IF(HMJHS!AN$28="","",HMJHS!AN$28)</f>
        <v/>
      </c>
      <c r="AB76" s="29" t="str">
        <f>IF(HMJHS!AN$28="","",HMJHS!AG$28)</f>
        <v/>
      </c>
      <c r="AC76" s="39" t="str">
        <f t="shared" si="12"/>
        <v/>
      </c>
      <c r="AD76" s="39" t="str">
        <f t="shared" si="13"/>
        <v/>
      </c>
      <c r="AE76" s="40" t="str">
        <f t="shared" si="14"/>
        <v/>
      </c>
      <c r="AF76" s="40" t="str">
        <f>IF(AC76="","",CHOOSE(VLOOKUP($AL76,$K$1:$S$400,9,FALSE),AHS!$M$1,BHS!$M$1,CHS!$M$1,HMJHS!$M$1,KHS!$M$1,Kings!$M$1,MHS!$M$1,SWHS!$M$1,AMHS!$M$1,'S10'!$M$1,'S11'!$M$1,'S12'!$M$1,'S13'!$M$1,'S14'!$M$1,'S15'!$M$1,'S16'!$M$1,'S17'!$M$1,'S18'!$M$1,'S19'!$M$1,'S20'!$M$1))</f>
        <v/>
      </c>
      <c r="AG76" s="40"/>
      <c r="AH76" s="39" t="str">
        <f t="shared" si="15"/>
        <v/>
      </c>
      <c r="AI76" s="39" t="str">
        <f t="shared" si="16"/>
        <v/>
      </c>
      <c r="AJ76" s="40" t="str">
        <f t="shared" si="17"/>
        <v/>
      </c>
      <c r="AK76" s="40" t="str">
        <f>IF(AH76="","",CHOOSE(VLOOKUP($AL76,$L$1:$S$400,8,FALSE),AHS!$M$1,BHS!$M$1,CHS!$M$1,HMJHS!$M$1,KHS!$M$1,Kings!$M$1,MHS!$M$1,SWHS!$M$1,AMHS!$M$1,'S10'!$M$1,'S11'!$M$1,'S12'!$M$1,'S13'!$M$1,'S14'!$M$1,'S15'!$M$1,'S16'!$M$1,'S17'!$M$1,'S18'!$M$1,'S19'!$M$1,'S20'!$M$1))</f>
        <v/>
      </c>
      <c r="AL76" s="40">
        <v>74</v>
      </c>
      <c r="AM76" s="40"/>
      <c r="AN76" s="39" t="str">
        <f t="shared" si="18"/>
        <v/>
      </c>
      <c r="AO76" s="39" t="str">
        <f t="shared" si="19"/>
        <v/>
      </c>
      <c r="AP76" s="40" t="str">
        <f t="shared" si="20"/>
        <v/>
      </c>
      <c r="AQ76" s="40" t="str">
        <f>IF(AN76="","",CHOOSE(VLOOKUP($AL76,$M$1:$S$400,7,FALSE),AHS!$M$1,BHS!$M$1,CHS!$M$1,HMJHS!$M$1,KHS!$M$1,Kings!$M$1,MHS!$M$1,SWHS!$M$1,AMHS!$M$1,'S10'!$M$1,'S11'!$M$1,'S12'!$M$1,'S13'!$M$1,'S14'!$M$1,'S15'!$M$1,'S16'!$M$1,'S17'!$M$1,'S18'!$M$1,'S19'!$M$1,'S20'!$M$1))</f>
        <v/>
      </c>
      <c r="AR76" s="40"/>
      <c r="AS76" s="39" t="str">
        <f t="shared" si="21"/>
        <v/>
      </c>
      <c r="AT76" s="39" t="str">
        <f t="shared" si="22"/>
        <v/>
      </c>
      <c r="AU76" s="40" t="str">
        <f t="shared" si="23"/>
        <v/>
      </c>
      <c r="AV76" s="40" t="str">
        <f>IF(AS76="","",CHOOSE(VLOOKUP($AL76,$N$1:$S$400,6,FALSE),AHS!$M$1,BHS!$M$1,CHS!$M$1,HMJHS!$M$1,KHS!$M$1,Kings!$M$1,MHS!$M$1,SWHS!$M$1,AMHS!$M$1,'S10'!$M$1,'S11'!$M$1,'S12'!$M$1,'S13'!$M$1,'S14'!$M$1,'S15'!$M$1,'S16'!$M$1,'S17'!$M$1,'S18'!$M$1,'S19'!$M$1,'S20'!$M$1))</f>
        <v/>
      </c>
    </row>
    <row r="77" spans="1:48" ht="12" customHeight="1" x14ac:dyDescent="0.25">
      <c r="A77" s="29">
        <f t="shared" si="24"/>
        <v>75</v>
      </c>
      <c r="B77" s="27" t="str">
        <f t="shared" si="8"/>
        <v/>
      </c>
      <c r="C77" s="27" t="str">
        <f t="shared" si="9"/>
        <v/>
      </c>
      <c r="D77" s="27" t="str">
        <f t="shared" si="10"/>
        <v/>
      </c>
      <c r="E77" s="27" t="str">
        <f>IF(B77="","",CHOOSE(VLOOKUP($A77,$F$1:$J$1600,5,FALSE),AHS!$M$1,BHS!$M$1,CHS!$M$1,HMJHS!$M$1,KHS!$M$1,Kings!$M$1,MHS!$M$1,SWHS!$M$1,AMHS!$M$1,'S10'!$M$1,'S11'!$M$1,'S12'!$M$1,'S13'!$M$1,'S14'!$M$1,'S15'!$M$1,'S16'!$M$1,'S17'!$M$1,'S18'!$M$1,'S19'!$M$1,'S20'!$M$1))</f>
        <v/>
      </c>
      <c r="F77" s="29" t="str">
        <f t="shared" si="6"/>
        <v/>
      </c>
      <c r="G77" s="33" t="str">
        <f t="shared" si="0"/>
        <v/>
      </c>
      <c r="H77" s="29" t="str">
        <f>IF(AHS!AN$29="","",AHS!AN$29)</f>
        <v/>
      </c>
      <c r="I77" s="29" t="str">
        <f>IF(AHS!AN$29="","",AHS!AG$29)</f>
        <v/>
      </c>
      <c r="J77" s="29">
        <v>1</v>
      </c>
      <c r="K77" s="29" t="str">
        <f t="shared" ref="K77:N77" si="98">IF(O77="","",COUNTIF(O$1:O76,O77)+O77)</f>
        <v/>
      </c>
      <c r="L77" s="29" t="str">
        <f t="shared" si="98"/>
        <v/>
      </c>
      <c r="M77" s="29" t="str">
        <f t="shared" si="98"/>
        <v/>
      </c>
      <c r="N77" s="29" t="str">
        <f t="shared" si="98"/>
        <v/>
      </c>
      <c r="O77" s="29" t="str">
        <f t="shared" si="2"/>
        <v/>
      </c>
      <c r="P77" s="29" t="str">
        <f t="shared" si="3"/>
        <v/>
      </c>
      <c r="Q77" s="29" t="str">
        <f t="shared" si="4"/>
        <v/>
      </c>
      <c r="R77" s="29" t="str">
        <f t="shared" si="5"/>
        <v/>
      </c>
      <c r="S77" s="29">
        <v>4</v>
      </c>
      <c r="T77" s="29">
        <v>17</v>
      </c>
      <c r="U77" s="29" t="str">
        <f>IF(HMJHS!P$29="","",HMJHS!P$29)</f>
        <v/>
      </c>
      <c r="V77" s="29" t="str">
        <f>IF(HMJHS!P$29="","",HMJHS!I$29)</f>
        <v/>
      </c>
      <c r="W77" s="29" t="str">
        <f>IF(HMJHS!X$29="","",HMJHS!X$29)</f>
        <v/>
      </c>
      <c r="X77" s="29" t="str">
        <f>IF(HMJHS!X$29="","",HMJHS!Q$29)</f>
        <v/>
      </c>
      <c r="Y77" s="29" t="str">
        <f>IF(HMJHS!AF$29="","",HMJHS!AF$29)</f>
        <v/>
      </c>
      <c r="Z77" s="29" t="str">
        <f>IF(HMJHS!AF$29="","",HMJHS!Y$29)</f>
        <v/>
      </c>
      <c r="AA77" s="29" t="str">
        <f>IF(HMJHS!AN$29="","",HMJHS!AN$29)</f>
        <v/>
      </c>
      <c r="AB77" s="29" t="str">
        <f>IF(HMJHS!AN$29="","",HMJHS!AG$29)</f>
        <v/>
      </c>
      <c r="AC77" s="39" t="str">
        <f t="shared" si="12"/>
        <v/>
      </c>
      <c r="AD77" s="39" t="str">
        <f t="shared" si="13"/>
        <v/>
      </c>
      <c r="AE77" s="40" t="str">
        <f t="shared" si="14"/>
        <v/>
      </c>
      <c r="AF77" s="40" t="str">
        <f>IF(AC77="","",CHOOSE(VLOOKUP($AL77,$K$1:$S$400,9,FALSE),AHS!$M$1,BHS!$M$1,CHS!$M$1,HMJHS!$M$1,KHS!$M$1,Kings!$M$1,MHS!$M$1,SWHS!$M$1,AMHS!$M$1,'S10'!$M$1,'S11'!$M$1,'S12'!$M$1,'S13'!$M$1,'S14'!$M$1,'S15'!$M$1,'S16'!$M$1,'S17'!$M$1,'S18'!$M$1,'S19'!$M$1,'S20'!$M$1))</f>
        <v/>
      </c>
      <c r="AG77" s="40"/>
      <c r="AH77" s="39" t="str">
        <f t="shared" si="15"/>
        <v/>
      </c>
      <c r="AI77" s="39" t="str">
        <f t="shared" si="16"/>
        <v/>
      </c>
      <c r="AJ77" s="40" t="str">
        <f t="shared" si="17"/>
        <v/>
      </c>
      <c r="AK77" s="40" t="str">
        <f>IF(AH77="","",CHOOSE(VLOOKUP($AL77,$L$1:$S$400,8,FALSE),AHS!$M$1,BHS!$M$1,CHS!$M$1,HMJHS!$M$1,KHS!$M$1,Kings!$M$1,MHS!$M$1,SWHS!$M$1,AMHS!$M$1,'S10'!$M$1,'S11'!$M$1,'S12'!$M$1,'S13'!$M$1,'S14'!$M$1,'S15'!$M$1,'S16'!$M$1,'S17'!$M$1,'S18'!$M$1,'S19'!$M$1,'S20'!$M$1))</f>
        <v/>
      </c>
      <c r="AL77" s="40">
        <v>75</v>
      </c>
      <c r="AM77" s="40"/>
      <c r="AN77" s="39" t="str">
        <f t="shared" si="18"/>
        <v/>
      </c>
      <c r="AO77" s="39" t="str">
        <f t="shared" si="19"/>
        <v/>
      </c>
      <c r="AP77" s="40" t="str">
        <f t="shared" si="20"/>
        <v/>
      </c>
      <c r="AQ77" s="40" t="str">
        <f>IF(AN77="","",CHOOSE(VLOOKUP($AL77,$M$1:$S$400,7,FALSE),AHS!$M$1,BHS!$M$1,CHS!$M$1,HMJHS!$M$1,KHS!$M$1,Kings!$M$1,MHS!$M$1,SWHS!$M$1,AMHS!$M$1,'S10'!$M$1,'S11'!$M$1,'S12'!$M$1,'S13'!$M$1,'S14'!$M$1,'S15'!$M$1,'S16'!$M$1,'S17'!$M$1,'S18'!$M$1,'S19'!$M$1,'S20'!$M$1))</f>
        <v/>
      </c>
      <c r="AR77" s="40"/>
      <c r="AS77" s="39" t="str">
        <f t="shared" si="21"/>
        <v/>
      </c>
      <c r="AT77" s="39" t="str">
        <f t="shared" si="22"/>
        <v/>
      </c>
      <c r="AU77" s="40" t="str">
        <f t="shared" si="23"/>
        <v/>
      </c>
      <c r="AV77" s="40" t="str">
        <f>IF(AS77="","",CHOOSE(VLOOKUP($AL77,$N$1:$S$400,6,FALSE),AHS!$M$1,BHS!$M$1,CHS!$M$1,HMJHS!$M$1,KHS!$M$1,Kings!$M$1,MHS!$M$1,SWHS!$M$1,AMHS!$M$1,'S10'!$M$1,'S11'!$M$1,'S12'!$M$1,'S13'!$M$1,'S14'!$M$1,'S15'!$M$1,'S16'!$M$1,'S17'!$M$1,'S18'!$M$1,'S19'!$M$1,'S20'!$M$1))</f>
        <v/>
      </c>
    </row>
    <row r="78" spans="1:48" ht="12" customHeight="1" x14ac:dyDescent="0.25">
      <c r="A78" s="29">
        <f t="shared" si="24"/>
        <v>76</v>
      </c>
      <c r="B78" s="27" t="str">
        <f t="shared" si="8"/>
        <v/>
      </c>
      <c r="C78" s="27" t="str">
        <f t="shared" si="9"/>
        <v/>
      </c>
      <c r="D78" s="27" t="str">
        <f t="shared" si="10"/>
        <v/>
      </c>
      <c r="E78" s="27" t="str">
        <f>IF(B78="","",CHOOSE(VLOOKUP($A78,$F$1:$J$1600,5,FALSE),AHS!$M$1,BHS!$M$1,CHS!$M$1,HMJHS!$M$1,KHS!$M$1,Kings!$M$1,MHS!$M$1,SWHS!$M$1,AMHS!$M$1,'S10'!$M$1,'S11'!$M$1,'S12'!$M$1,'S13'!$M$1,'S14'!$M$1,'S15'!$M$1,'S16'!$M$1,'S17'!$M$1,'S18'!$M$1,'S19'!$M$1,'S20'!$M$1))</f>
        <v/>
      </c>
      <c r="F78" s="29" t="str">
        <f t="shared" si="6"/>
        <v/>
      </c>
      <c r="G78" s="33" t="str">
        <f t="shared" si="0"/>
        <v/>
      </c>
      <c r="H78" s="29" t="str">
        <f>IF(AHS!AN$30="","",AHS!AN$30)</f>
        <v/>
      </c>
      <c r="I78" s="29" t="str">
        <f>IF(AHS!AN$30="","",AHS!AG$30)</f>
        <v/>
      </c>
      <c r="J78" s="29">
        <v>1</v>
      </c>
      <c r="K78" s="29" t="str">
        <f t="shared" ref="K78:N78" si="99">IF(O78="","",COUNTIF(O$1:O77,O78)+O78)</f>
        <v/>
      </c>
      <c r="L78" s="29" t="str">
        <f t="shared" si="99"/>
        <v/>
      </c>
      <c r="M78" s="29" t="str">
        <f t="shared" si="99"/>
        <v/>
      </c>
      <c r="N78" s="29" t="str">
        <f t="shared" si="99"/>
        <v/>
      </c>
      <c r="O78" s="29" t="str">
        <f t="shared" si="2"/>
        <v/>
      </c>
      <c r="P78" s="29" t="str">
        <f t="shared" si="3"/>
        <v/>
      </c>
      <c r="Q78" s="29" t="str">
        <f t="shared" si="4"/>
        <v/>
      </c>
      <c r="R78" s="29" t="str">
        <f t="shared" si="5"/>
        <v/>
      </c>
      <c r="S78" s="29">
        <v>4</v>
      </c>
      <c r="T78" s="29">
        <v>18</v>
      </c>
      <c r="U78" s="29" t="str">
        <f>IF(HMJHS!P$30="","",HMJHS!P$30)</f>
        <v/>
      </c>
      <c r="V78" s="29" t="str">
        <f>IF(HMJHS!P$30="","",HMJHS!I$30)</f>
        <v/>
      </c>
      <c r="W78" s="29" t="str">
        <f>IF(HMJHS!X$30="","",HMJHS!X$30)</f>
        <v/>
      </c>
      <c r="X78" s="29" t="str">
        <f>IF(HMJHS!X$30="","",HMJHS!Q$30)</f>
        <v/>
      </c>
      <c r="Y78" s="29" t="str">
        <f>IF(HMJHS!AF$30="","",HMJHS!AF$30)</f>
        <v/>
      </c>
      <c r="Z78" s="29" t="str">
        <f>IF(HMJHS!AF$30="","",HMJHS!Y$30)</f>
        <v/>
      </c>
      <c r="AA78" s="29" t="str">
        <f>IF(HMJHS!AN$30="","",HMJHS!AN$30)</f>
        <v/>
      </c>
      <c r="AB78" s="29" t="str">
        <f>IF(HMJHS!AN$30="","",HMJHS!AG$30)</f>
        <v/>
      </c>
      <c r="AC78" s="39" t="str">
        <f t="shared" si="12"/>
        <v/>
      </c>
      <c r="AD78" s="39" t="str">
        <f t="shared" si="13"/>
        <v/>
      </c>
      <c r="AE78" s="40" t="str">
        <f t="shared" si="14"/>
        <v/>
      </c>
      <c r="AF78" s="40" t="str">
        <f>IF(AC78="","",CHOOSE(VLOOKUP($AL78,$K$1:$S$400,9,FALSE),AHS!$M$1,BHS!$M$1,CHS!$M$1,HMJHS!$M$1,KHS!$M$1,Kings!$M$1,MHS!$M$1,SWHS!$M$1,AMHS!$M$1,'S10'!$M$1,'S11'!$M$1,'S12'!$M$1,'S13'!$M$1,'S14'!$M$1,'S15'!$M$1,'S16'!$M$1,'S17'!$M$1,'S18'!$M$1,'S19'!$M$1,'S20'!$M$1))</f>
        <v/>
      </c>
      <c r="AG78" s="40"/>
      <c r="AH78" s="39" t="str">
        <f t="shared" si="15"/>
        <v/>
      </c>
      <c r="AI78" s="39" t="str">
        <f t="shared" si="16"/>
        <v/>
      </c>
      <c r="AJ78" s="40" t="str">
        <f t="shared" si="17"/>
        <v/>
      </c>
      <c r="AK78" s="40" t="str">
        <f>IF(AH78="","",CHOOSE(VLOOKUP($AL78,$L$1:$S$400,8,FALSE),AHS!$M$1,BHS!$M$1,CHS!$M$1,HMJHS!$M$1,KHS!$M$1,Kings!$M$1,MHS!$M$1,SWHS!$M$1,AMHS!$M$1,'S10'!$M$1,'S11'!$M$1,'S12'!$M$1,'S13'!$M$1,'S14'!$M$1,'S15'!$M$1,'S16'!$M$1,'S17'!$M$1,'S18'!$M$1,'S19'!$M$1,'S20'!$M$1))</f>
        <v/>
      </c>
      <c r="AL78" s="38">
        <v>76</v>
      </c>
      <c r="AM78" s="40"/>
      <c r="AN78" s="39" t="str">
        <f t="shared" si="18"/>
        <v/>
      </c>
      <c r="AO78" s="39" t="str">
        <f t="shared" si="19"/>
        <v/>
      </c>
      <c r="AP78" s="40" t="str">
        <f t="shared" si="20"/>
        <v/>
      </c>
      <c r="AQ78" s="40" t="str">
        <f>IF(AN78="","",CHOOSE(VLOOKUP($AL78,$M$1:$S$400,7,FALSE),AHS!$M$1,BHS!$M$1,CHS!$M$1,HMJHS!$M$1,KHS!$M$1,Kings!$M$1,MHS!$M$1,SWHS!$M$1,AMHS!$M$1,'S10'!$M$1,'S11'!$M$1,'S12'!$M$1,'S13'!$M$1,'S14'!$M$1,'S15'!$M$1,'S16'!$M$1,'S17'!$M$1,'S18'!$M$1,'S19'!$M$1,'S20'!$M$1))</f>
        <v/>
      </c>
      <c r="AR78" s="40"/>
      <c r="AS78" s="39" t="str">
        <f t="shared" si="21"/>
        <v/>
      </c>
      <c r="AT78" s="39" t="str">
        <f t="shared" si="22"/>
        <v/>
      </c>
      <c r="AU78" s="40" t="str">
        <f t="shared" si="23"/>
        <v/>
      </c>
      <c r="AV78" s="40" t="str">
        <f>IF(AS78="","",CHOOSE(VLOOKUP($AL78,$N$1:$S$400,6,FALSE),AHS!$M$1,BHS!$M$1,CHS!$M$1,HMJHS!$M$1,KHS!$M$1,Kings!$M$1,MHS!$M$1,SWHS!$M$1,AMHS!$M$1,'S10'!$M$1,'S11'!$M$1,'S12'!$M$1,'S13'!$M$1,'S14'!$M$1,'S15'!$M$1,'S16'!$M$1,'S17'!$M$1,'S18'!$M$1,'S19'!$M$1,'S20'!$M$1))</f>
        <v/>
      </c>
    </row>
    <row r="79" spans="1:48" ht="12" customHeight="1" x14ac:dyDescent="0.25">
      <c r="A79" s="29">
        <f t="shared" si="24"/>
        <v>77</v>
      </c>
      <c r="B79" s="27" t="str">
        <f t="shared" si="8"/>
        <v/>
      </c>
      <c r="C79" s="27" t="str">
        <f t="shared" si="9"/>
        <v/>
      </c>
      <c r="D79" s="27" t="str">
        <f t="shared" si="10"/>
        <v/>
      </c>
      <c r="E79" s="27" t="str">
        <f>IF(B79="","",CHOOSE(VLOOKUP($A79,$F$1:$J$1600,5,FALSE),AHS!$M$1,BHS!$M$1,CHS!$M$1,HMJHS!$M$1,KHS!$M$1,Kings!$M$1,MHS!$M$1,SWHS!$M$1,AMHS!$M$1,'S10'!$M$1,'S11'!$M$1,'S12'!$M$1,'S13'!$M$1,'S14'!$M$1,'S15'!$M$1,'S16'!$M$1,'S17'!$M$1,'S18'!$M$1,'S19'!$M$1,'S20'!$M$1))</f>
        <v/>
      </c>
      <c r="F79" s="29" t="str">
        <f t="shared" si="6"/>
        <v/>
      </c>
      <c r="G79" s="33" t="str">
        <f t="shared" si="0"/>
        <v/>
      </c>
      <c r="H79" s="29" t="str">
        <f>IF(AHS!AN$31="","",AHS!AN$31)</f>
        <v/>
      </c>
      <c r="I79" s="29" t="str">
        <f>IF(AHS!AN$31="","",AHS!AG$31)</f>
        <v/>
      </c>
      <c r="J79" s="29">
        <v>1</v>
      </c>
      <c r="K79" s="29" t="str">
        <f t="shared" ref="K79:N79" si="100">IF(O79="","",COUNTIF(O$1:O78,O79)+O79)</f>
        <v/>
      </c>
      <c r="L79" s="29" t="str">
        <f t="shared" si="100"/>
        <v/>
      </c>
      <c r="M79" s="29" t="str">
        <f t="shared" si="100"/>
        <v/>
      </c>
      <c r="N79" s="29" t="str">
        <f t="shared" si="100"/>
        <v/>
      </c>
      <c r="O79" s="29" t="str">
        <f t="shared" si="2"/>
        <v/>
      </c>
      <c r="P79" s="29" t="str">
        <f t="shared" si="3"/>
        <v/>
      </c>
      <c r="Q79" s="29" t="str">
        <f t="shared" si="4"/>
        <v/>
      </c>
      <c r="R79" s="29" t="str">
        <f t="shared" si="5"/>
        <v/>
      </c>
      <c r="S79" s="29">
        <v>4</v>
      </c>
      <c r="T79" s="29">
        <v>19</v>
      </c>
      <c r="U79" s="29" t="str">
        <f>IF(HMJHS!P$31="","",HMJHS!P$31)</f>
        <v/>
      </c>
      <c r="V79" s="29" t="str">
        <f>IF(HMJHS!P$31="","",HMJHS!I$31)</f>
        <v/>
      </c>
      <c r="W79" s="29" t="str">
        <f>IF(HMJHS!X$31="","",HMJHS!X$31)</f>
        <v/>
      </c>
      <c r="X79" s="29" t="str">
        <f>IF(HMJHS!X$31="","",HMJHS!Q$31)</f>
        <v/>
      </c>
      <c r="Y79" s="29" t="str">
        <f>IF(HMJHS!AF$31="","",HMJHS!AF$31)</f>
        <v/>
      </c>
      <c r="Z79" s="29" t="str">
        <f>IF(HMJHS!AF$31="","",HMJHS!Y$31)</f>
        <v/>
      </c>
      <c r="AA79" s="29" t="str">
        <f>IF(HMJHS!AN$31="","",HMJHS!AN$31)</f>
        <v/>
      </c>
      <c r="AB79" s="29" t="str">
        <f>IF(HMJHS!AN$31="","",HMJHS!AG$31)</f>
        <v/>
      </c>
      <c r="AC79" s="39" t="str">
        <f t="shared" si="12"/>
        <v/>
      </c>
      <c r="AD79" s="39" t="str">
        <f t="shared" si="13"/>
        <v/>
      </c>
      <c r="AE79" s="40" t="str">
        <f t="shared" si="14"/>
        <v/>
      </c>
      <c r="AF79" s="40" t="str">
        <f>IF(AC79="","",CHOOSE(VLOOKUP($AL79,$K$1:$S$400,9,FALSE),AHS!$M$1,BHS!$M$1,CHS!$M$1,HMJHS!$M$1,KHS!$M$1,Kings!$M$1,MHS!$M$1,SWHS!$M$1,AMHS!$M$1,'S10'!$M$1,'S11'!$M$1,'S12'!$M$1,'S13'!$M$1,'S14'!$M$1,'S15'!$M$1,'S16'!$M$1,'S17'!$M$1,'S18'!$M$1,'S19'!$M$1,'S20'!$M$1))</f>
        <v/>
      </c>
      <c r="AG79" s="40"/>
      <c r="AH79" s="39" t="str">
        <f t="shared" si="15"/>
        <v/>
      </c>
      <c r="AI79" s="39" t="str">
        <f t="shared" si="16"/>
        <v/>
      </c>
      <c r="AJ79" s="40" t="str">
        <f t="shared" si="17"/>
        <v/>
      </c>
      <c r="AK79" s="40" t="str">
        <f>IF(AH79="","",CHOOSE(VLOOKUP($AL79,$L$1:$S$400,8,FALSE),AHS!$M$1,BHS!$M$1,CHS!$M$1,HMJHS!$M$1,KHS!$M$1,Kings!$M$1,MHS!$M$1,SWHS!$M$1,AMHS!$M$1,'S10'!$M$1,'S11'!$M$1,'S12'!$M$1,'S13'!$M$1,'S14'!$M$1,'S15'!$M$1,'S16'!$M$1,'S17'!$M$1,'S18'!$M$1,'S19'!$M$1,'S20'!$M$1))</f>
        <v/>
      </c>
      <c r="AL79" s="40">
        <v>77</v>
      </c>
      <c r="AM79" s="40"/>
      <c r="AN79" s="39" t="str">
        <f t="shared" si="18"/>
        <v/>
      </c>
      <c r="AO79" s="39" t="str">
        <f t="shared" si="19"/>
        <v/>
      </c>
      <c r="AP79" s="40" t="str">
        <f t="shared" si="20"/>
        <v/>
      </c>
      <c r="AQ79" s="40" t="str">
        <f>IF(AN79="","",CHOOSE(VLOOKUP($AL79,$M$1:$S$400,7,FALSE),AHS!$M$1,BHS!$M$1,CHS!$M$1,HMJHS!$M$1,KHS!$M$1,Kings!$M$1,MHS!$M$1,SWHS!$M$1,AMHS!$M$1,'S10'!$M$1,'S11'!$M$1,'S12'!$M$1,'S13'!$M$1,'S14'!$M$1,'S15'!$M$1,'S16'!$M$1,'S17'!$M$1,'S18'!$M$1,'S19'!$M$1,'S20'!$M$1))</f>
        <v/>
      </c>
      <c r="AR79" s="40"/>
      <c r="AS79" s="39" t="str">
        <f t="shared" si="21"/>
        <v/>
      </c>
      <c r="AT79" s="39" t="str">
        <f t="shared" si="22"/>
        <v/>
      </c>
      <c r="AU79" s="40" t="str">
        <f t="shared" si="23"/>
        <v/>
      </c>
      <c r="AV79" s="40" t="str">
        <f>IF(AS79="","",CHOOSE(VLOOKUP($AL79,$N$1:$S$400,6,FALSE),AHS!$M$1,BHS!$M$1,CHS!$M$1,HMJHS!$M$1,KHS!$M$1,Kings!$M$1,MHS!$M$1,SWHS!$M$1,AMHS!$M$1,'S10'!$M$1,'S11'!$M$1,'S12'!$M$1,'S13'!$M$1,'S14'!$M$1,'S15'!$M$1,'S16'!$M$1,'S17'!$M$1,'S18'!$M$1,'S19'!$M$1,'S20'!$M$1))</f>
        <v/>
      </c>
    </row>
    <row r="80" spans="1:48" ht="12" customHeight="1" x14ac:dyDescent="0.25">
      <c r="A80" s="29">
        <f t="shared" si="24"/>
        <v>78</v>
      </c>
      <c r="B80" s="27" t="str">
        <f t="shared" si="8"/>
        <v/>
      </c>
      <c r="C80" s="27" t="str">
        <f t="shared" si="9"/>
        <v/>
      </c>
      <c r="D80" s="27" t="str">
        <f t="shared" si="10"/>
        <v/>
      </c>
      <c r="E80" s="27" t="str">
        <f>IF(B80="","",CHOOSE(VLOOKUP($A80,$F$1:$J$1600,5,FALSE),AHS!$M$1,BHS!$M$1,CHS!$M$1,HMJHS!$M$1,KHS!$M$1,Kings!$M$1,MHS!$M$1,SWHS!$M$1,AMHS!$M$1,'S10'!$M$1,'S11'!$M$1,'S12'!$M$1,'S13'!$M$1,'S14'!$M$1,'S15'!$M$1,'S16'!$M$1,'S17'!$M$1,'S18'!$M$1,'S19'!$M$1,'S20'!$M$1))</f>
        <v/>
      </c>
      <c r="F80" s="29" t="str">
        <f t="shared" si="6"/>
        <v/>
      </c>
      <c r="G80" s="33" t="str">
        <f t="shared" si="0"/>
        <v/>
      </c>
      <c r="H80" s="29" t="str">
        <f>IF(AHS!AN$32="","",AHS!AN$32)</f>
        <v/>
      </c>
      <c r="I80" s="29" t="str">
        <f>IF(AHS!AN$32="","",AHS!AG$32)</f>
        <v/>
      </c>
      <c r="J80" s="29">
        <v>1</v>
      </c>
      <c r="K80" s="29" t="str">
        <f t="shared" ref="K80:N80" si="101">IF(O80="","",COUNTIF(O$1:O79,O80)+O80)</f>
        <v/>
      </c>
      <c r="L80" s="29" t="str">
        <f t="shared" si="101"/>
        <v/>
      </c>
      <c r="M80" s="29" t="str">
        <f t="shared" si="101"/>
        <v/>
      </c>
      <c r="N80" s="29" t="str">
        <f t="shared" si="101"/>
        <v/>
      </c>
      <c r="O80" s="29" t="str">
        <f t="shared" si="2"/>
        <v/>
      </c>
      <c r="P80" s="29" t="str">
        <f t="shared" si="3"/>
        <v/>
      </c>
      <c r="Q80" s="29" t="str">
        <f t="shared" si="4"/>
        <v/>
      </c>
      <c r="R80" s="29" t="str">
        <f t="shared" si="5"/>
        <v/>
      </c>
      <c r="S80" s="29">
        <v>4</v>
      </c>
      <c r="T80" s="29">
        <v>20</v>
      </c>
      <c r="U80" s="29" t="str">
        <f>IF(HMJHS!P$32="","",HMJHS!P$32)</f>
        <v/>
      </c>
      <c r="V80" s="29" t="str">
        <f>IF(HMJHS!P$32="","",HMJHS!I$32)</f>
        <v/>
      </c>
      <c r="W80" s="29" t="str">
        <f>IF(HMJHS!X$32="","",HMJHS!X$32)</f>
        <v/>
      </c>
      <c r="X80" s="29" t="str">
        <f>IF(HMJHS!X$32="","",HMJHS!Q$32)</f>
        <v/>
      </c>
      <c r="Y80" s="29" t="str">
        <f>IF(HMJHS!AF$32="","",HMJHS!AF$32)</f>
        <v/>
      </c>
      <c r="Z80" s="29" t="str">
        <f>IF(HMJHS!AF$32="","",HMJHS!Y$32)</f>
        <v/>
      </c>
      <c r="AA80" s="29" t="str">
        <f>IF(HMJHS!AN$32="","",HMJHS!AN$32)</f>
        <v/>
      </c>
      <c r="AB80" s="29" t="str">
        <f>IF(HMJHS!AN$32="","",HMJHS!AG$32)</f>
        <v/>
      </c>
      <c r="AC80" s="39" t="str">
        <f t="shared" si="12"/>
        <v/>
      </c>
      <c r="AD80" s="39" t="str">
        <f t="shared" si="13"/>
        <v/>
      </c>
      <c r="AE80" s="40" t="str">
        <f t="shared" si="14"/>
        <v/>
      </c>
      <c r="AF80" s="40" t="str">
        <f>IF(AC80="","",CHOOSE(VLOOKUP($AL80,$K$1:$S$400,9,FALSE),AHS!$M$1,BHS!$M$1,CHS!$M$1,HMJHS!$M$1,KHS!$M$1,Kings!$M$1,MHS!$M$1,SWHS!$M$1,AMHS!$M$1,'S10'!$M$1,'S11'!$M$1,'S12'!$M$1,'S13'!$M$1,'S14'!$M$1,'S15'!$M$1,'S16'!$M$1,'S17'!$M$1,'S18'!$M$1,'S19'!$M$1,'S20'!$M$1))</f>
        <v/>
      </c>
      <c r="AG80" s="40"/>
      <c r="AH80" s="39" t="str">
        <f t="shared" si="15"/>
        <v/>
      </c>
      <c r="AI80" s="39" t="str">
        <f t="shared" si="16"/>
        <v/>
      </c>
      <c r="AJ80" s="40" t="str">
        <f t="shared" si="17"/>
        <v/>
      </c>
      <c r="AK80" s="40" t="str">
        <f>IF(AH80="","",CHOOSE(VLOOKUP($AL80,$L$1:$S$400,8,FALSE),AHS!$M$1,BHS!$M$1,CHS!$M$1,HMJHS!$M$1,KHS!$M$1,Kings!$M$1,MHS!$M$1,SWHS!$M$1,AMHS!$M$1,'S10'!$M$1,'S11'!$M$1,'S12'!$M$1,'S13'!$M$1,'S14'!$M$1,'S15'!$M$1,'S16'!$M$1,'S17'!$M$1,'S18'!$M$1,'S19'!$M$1,'S20'!$M$1))</f>
        <v/>
      </c>
      <c r="AL80" s="40">
        <v>78</v>
      </c>
      <c r="AM80" s="40"/>
      <c r="AN80" s="39" t="str">
        <f t="shared" si="18"/>
        <v/>
      </c>
      <c r="AO80" s="39" t="str">
        <f t="shared" si="19"/>
        <v/>
      </c>
      <c r="AP80" s="40" t="str">
        <f t="shared" si="20"/>
        <v/>
      </c>
      <c r="AQ80" s="40" t="str">
        <f>IF(AN80="","",CHOOSE(VLOOKUP($AL80,$M$1:$S$400,7,FALSE),AHS!$M$1,BHS!$M$1,CHS!$M$1,HMJHS!$M$1,KHS!$M$1,Kings!$M$1,MHS!$M$1,SWHS!$M$1,AMHS!$M$1,'S10'!$M$1,'S11'!$M$1,'S12'!$M$1,'S13'!$M$1,'S14'!$M$1,'S15'!$M$1,'S16'!$M$1,'S17'!$M$1,'S18'!$M$1,'S19'!$M$1,'S20'!$M$1))</f>
        <v/>
      </c>
      <c r="AR80" s="40"/>
      <c r="AS80" s="39" t="str">
        <f t="shared" si="21"/>
        <v/>
      </c>
      <c r="AT80" s="39" t="str">
        <f t="shared" si="22"/>
        <v/>
      </c>
      <c r="AU80" s="40" t="str">
        <f t="shared" si="23"/>
        <v/>
      </c>
      <c r="AV80" s="40" t="str">
        <f>IF(AS80="","",CHOOSE(VLOOKUP($AL80,$N$1:$S$400,6,FALSE),AHS!$M$1,BHS!$M$1,CHS!$M$1,HMJHS!$M$1,KHS!$M$1,Kings!$M$1,MHS!$M$1,SWHS!$M$1,AMHS!$M$1,'S10'!$M$1,'S11'!$M$1,'S12'!$M$1,'S13'!$M$1,'S14'!$M$1,'S15'!$M$1,'S16'!$M$1,'S17'!$M$1,'S18'!$M$1,'S19'!$M$1,'S20'!$M$1))</f>
        <v/>
      </c>
    </row>
    <row r="81" spans="1:48" ht="12" customHeight="1" x14ac:dyDescent="0.25">
      <c r="A81" s="29">
        <f t="shared" si="24"/>
        <v>79</v>
      </c>
      <c r="B81" s="27" t="str">
        <f t="shared" si="8"/>
        <v/>
      </c>
      <c r="C81" s="27" t="str">
        <f t="shared" si="9"/>
        <v/>
      </c>
      <c r="D81" s="27" t="str">
        <f t="shared" si="10"/>
        <v/>
      </c>
      <c r="E81" s="27" t="str">
        <f>IF(B81="","",CHOOSE(VLOOKUP($A81,$F$1:$J$1600,5,FALSE),AHS!$M$1,BHS!$M$1,CHS!$M$1,HMJHS!$M$1,KHS!$M$1,Kings!$M$1,MHS!$M$1,SWHS!$M$1,AMHS!$M$1,'S10'!$M$1,'S11'!$M$1,'S12'!$M$1,'S13'!$M$1,'S14'!$M$1,'S15'!$M$1,'S16'!$M$1,'S17'!$M$1,'S18'!$M$1,'S19'!$M$1,'S20'!$M$1))</f>
        <v/>
      </c>
      <c r="F81" s="29" t="str">
        <f t="shared" si="6"/>
        <v/>
      </c>
      <c r="G81" s="33" t="str">
        <f t="shared" si="0"/>
        <v/>
      </c>
      <c r="H81" s="29" t="str">
        <f>IF(BHS!P$13="","",BHS!P$13)</f>
        <v/>
      </c>
      <c r="I81" s="29" t="str">
        <f>IF(BHS!P$13="","",BHS!I$13)</f>
        <v/>
      </c>
      <c r="J81" s="29">
        <v>2</v>
      </c>
      <c r="K81" s="29" t="str">
        <f t="shared" ref="K81:N81" si="102">IF(O81="","",COUNTIF(O$1:O80,O81)+O81)</f>
        <v/>
      </c>
      <c r="L81" s="29" t="str">
        <f t="shared" si="102"/>
        <v/>
      </c>
      <c r="M81" s="29" t="str">
        <f t="shared" si="102"/>
        <v/>
      </c>
      <c r="N81" s="29" t="str">
        <f t="shared" si="102"/>
        <v/>
      </c>
      <c r="O81" s="29" t="str">
        <f t="shared" si="2"/>
        <v/>
      </c>
      <c r="P81" s="29" t="str">
        <f t="shared" si="3"/>
        <v/>
      </c>
      <c r="Q81" s="29" t="str">
        <f t="shared" si="4"/>
        <v/>
      </c>
      <c r="R81" s="29" t="str">
        <f t="shared" si="5"/>
        <v/>
      </c>
      <c r="S81" s="29">
        <v>5</v>
      </c>
      <c r="T81" s="29">
        <v>1</v>
      </c>
      <c r="U81" s="29" t="str">
        <f>IF(KHS!P$13="","",KHS!P$13)</f>
        <v/>
      </c>
      <c r="V81" s="29" t="str">
        <f>IF(KHS!P$13="","",KHS!I$13)</f>
        <v/>
      </c>
      <c r="W81" s="29" t="str">
        <f>IF(KHS!X$13="","",KHS!X$13)</f>
        <v/>
      </c>
      <c r="X81" s="29" t="str">
        <f>IF(KHS!X$13="","",KHS!Q$13)</f>
        <v/>
      </c>
      <c r="Y81" s="29" t="str">
        <f>IF(KHS!AF$13="","",KHS!AF$13)</f>
        <v/>
      </c>
      <c r="Z81" s="29" t="str">
        <f>IF(KHS!AF$13="","",KHS!Y$13)</f>
        <v/>
      </c>
      <c r="AA81" s="29" t="str">
        <f>IF(KHS!AN$13="","",KHS!AN$13)</f>
        <v/>
      </c>
      <c r="AB81" s="29" t="str">
        <f>IF(KHS!AN$13="","",KHS!AG$13)</f>
        <v/>
      </c>
      <c r="AC81" s="39" t="str">
        <f t="shared" si="12"/>
        <v/>
      </c>
      <c r="AD81" s="39" t="str">
        <f t="shared" si="13"/>
        <v/>
      </c>
      <c r="AE81" s="40" t="str">
        <f t="shared" si="14"/>
        <v/>
      </c>
      <c r="AF81" s="40" t="str">
        <f>IF(AC81="","",CHOOSE(VLOOKUP($AL81,$K$1:$S$400,9,FALSE),AHS!$M$1,BHS!$M$1,CHS!$M$1,HMJHS!$M$1,KHS!$M$1,Kings!$M$1,MHS!$M$1,SWHS!$M$1,AMHS!$M$1,'S10'!$M$1,'S11'!$M$1,'S12'!$M$1,'S13'!$M$1,'S14'!$M$1,'S15'!$M$1,'S16'!$M$1,'S17'!$M$1,'S18'!$M$1,'S19'!$M$1,'S20'!$M$1))</f>
        <v/>
      </c>
      <c r="AG81" s="40"/>
      <c r="AH81" s="39" t="str">
        <f t="shared" si="15"/>
        <v/>
      </c>
      <c r="AI81" s="39" t="str">
        <f t="shared" si="16"/>
        <v/>
      </c>
      <c r="AJ81" s="40" t="str">
        <f t="shared" si="17"/>
        <v/>
      </c>
      <c r="AK81" s="40" t="str">
        <f>IF(AH81="","",CHOOSE(VLOOKUP($AL81,$L$1:$S$400,8,FALSE),AHS!$M$1,BHS!$M$1,CHS!$M$1,HMJHS!$M$1,KHS!$M$1,Kings!$M$1,MHS!$M$1,SWHS!$M$1,AMHS!$M$1,'S10'!$M$1,'S11'!$M$1,'S12'!$M$1,'S13'!$M$1,'S14'!$M$1,'S15'!$M$1,'S16'!$M$1,'S17'!$M$1,'S18'!$M$1,'S19'!$M$1,'S20'!$M$1))</f>
        <v/>
      </c>
      <c r="AL81" s="40">
        <v>79</v>
      </c>
      <c r="AM81" s="40"/>
      <c r="AN81" s="39" t="str">
        <f t="shared" si="18"/>
        <v/>
      </c>
      <c r="AO81" s="39" t="str">
        <f t="shared" si="19"/>
        <v/>
      </c>
      <c r="AP81" s="40" t="str">
        <f t="shared" si="20"/>
        <v/>
      </c>
      <c r="AQ81" s="40" t="str">
        <f>IF(AN81="","",CHOOSE(VLOOKUP($AL81,$M$1:$S$400,7,FALSE),AHS!$M$1,BHS!$M$1,CHS!$M$1,HMJHS!$M$1,KHS!$M$1,Kings!$M$1,MHS!$M$1,SWHS!$M$1,AMHS!$M$1,'S10'!$M$1,'S11'!$M$1,'S12'!$M$1,'S13'!$M$1,'S14'!$M$1,'S15'!$M$1,'S16'!$M$1,'S17'!$M$1,'S18'!$M$1,'S19'!$M$1,'S20'!$M$1))</f>
        <v/>
      </c>
      <c r="AR81" s="40"/>
      <c r="AS81" s="39" t="str">
        <f t="shared" si="21"/>
        <v/>
      </c>
      <c r="AT81" s="39" t="str">
        <f t="shared" si="22"/>
        <v/>
      </c>
      <c r="AU81" s="40" t="str">
        <f t="shared" si="23"/>
        <v/>
      </c>
      <c r="AV81" s="40" t="str">
        <f>IF(AS81="","",CHOOSE(VLOOKUP($AL81,$N$1:$S$400,6,FALSE),AHS!$M$1,BHS!$M$1,CHS!$M$1,HMJHS!$M$1,KHS!$M$1,Kings!$M$1,MHS!$M$1,SWHS!$M$1,AMHS!$M$1,'S10'!$M$1,'S11'!$M$1,'S12'!$M$1,'S13'!$M$1,'S14'!$M$1,'S15'!$M$1,'S16'!$M$1,'S17'!$M$1,'S18'!$M$1,'S19'!$M$1,'S20'!$M$1))</f>
        <v/>
      </c>
    </row>
    <row r="82" spans="1:48" ht="12" customHeight="1" x14ac:dyDescent="0.25">
      <c r="A82" s="29">
        <f t="shared" si="24"/>
        <v>80</v>
      </c>
      <c r="B82" s="27" t="str">
        <f t="shared" si="8"/>
        <v/>
      </c>
      <c r="C82" s="27" t="str">
        <f t="shared" si="9"/>
        <v/>
      </c>
      <c r="D82" s="27" t="str">
        <f t="shared" si="10"/>
        <v/>
      </c>
      <c r="E82" s="27" t="str">
        <f>IF(B82="","",CHOOSE(VLOOKUP($A82,$F$1:$J$1600,5,FALSE),AHS!$M$1,BHS!$M$1,CHS!$M$1,HMJHS!$M$1,KHS!$M$1,Kings!$M$1,MHS!$M$1,SWHS!$M$1,AMHS!$M$1,'S10'!$M$1,'S11'!$M$1,'S12'!$M$1,'S13'!$M$1,'S14'!$M$1,'S15'!$M$1,'S16'!$M$1,'S17'!$M$1,'S18'!$M$1,'S19'!$M$1,'S20'!$M$1))</f>
        <v/>
      </c>
      <c r="F82" s="29" t="str">
        <f t="shared" si="6"/>
        <v/>
      </c>
      <c r="G82" s="33" t="str">
        <f t="shared" si="0"/>
        <v/>
      </c>
      <c r="H82" s="29" t="str">
        <f>IF(BHS!P$14="","",BHS!P$14)</f>
        <v/>
      </c>
      <c r="I82" s="29" t="str">
        <f>IF(BHS!P$14="","",BHS!I$14)</f>
        <v/>
      </c>
      <c r="J82" s="29">
        <v>2</v>
      </c>
      <c r="K82" s="29" t="str">
        <f t="shared" ref="K82:N82" si="103">IF(O82="","",COUNTIF(O$1:O81,O82)+O82)</f>
        <v/>
      </c>
      <c r="L82" s="29" t="str">
        <f t="shared" si="103"/>
        <v/>
      </c>
      <c r="M82" s="29" t="str">
        <f t="shared" si="103"/>
        <v/>
      </c>
      <c r="N82" s="29" t="str">
        <f t="shared" si="103"/>
        <v/>
      </c>
      <c r="O82" s="29" t="str">
        <f t="shared" si="2"/>
        <v/>
      </c>
      <c r="P82" s="29" t="str">
        <f t="shared" si="3"/>
        <v/>
      </c>
      <c r="Q82" s="29" t="str">
        <f t="shared" si="4"/>
        <v/>
      </c>
      <c r="R82" s="29" t="str">
        <f t="shared" si="5"/>
        <v/>
      </c>
      <c r="S82" s="29">
        <v>5</v>
      </c>
      <c r="T82" s="29">
        <v>2</v>
      </c>
      <c r="U82" s="29" t="str">
        <f>IF(KHS!P$14="","",KHS!P$14)</f>
        <v/>
      </c>
      <c r="V82" s="29" t="str">
        <f>IF(KHS!P$14="","",KHS!I$14)</f>
        <v/>
      </c>
      <c r="W82" s="29" t="str">
        <f>IF(KHS!X$14="","",KHS!X$14)</f>
        <v/>
      </c>
      <c r="X82" s="29" t="str">
        <f>IF(KHS!X$14="","",KHS!Q$14)</f>
        <v/>
      </c>
      <c r="Y82" s="29" t="str">
        <f>IF(KHS!AF$14="","",KHS!AF$14)</f>
        <v/>
      </c>
      <c r="Z82" s="29" t="str">
        <f>IF(KHS!AF$14="","",KHS!Y$14)</f>
        <v/>
      </c>
      <c r="AA82" s="29" t="str">
        <f>IF(KHS!AN$14="","",KHS!AN$14)</f>
        <v/>
      </c>
      <c r="AB82" s="29" t="str">
        <f>IF(KHS!AN$14="","",KHS!AG$14)</f>
        <v/>
      </c>
      <c r="AC82" s="39" t="str">
        <f t="shared" si="12"/>
        <v/>
      </c>
      <c r="AD82" s="39" t="str">
        <f t="shared" si="13"/>
        <v/>
      </c>
      <c r="AE82" s="40" t="str">
        <f t="shared" si="14"/>
        <v/>
      </c>
      <c r="AF82" s="40" t="str">
        <f>IF(AC82="","",CHOOSE(VLOOKUP($AL82,$K$1:$S$400,9,FALSE),AHS!$M$1,BHS!$M$1,CHS!$M$1,HMJHS!$M$1,KHS!$M$1,Kings!$M$1,MHS!$M$1,SWHS!$M$1,AMHS!$M$1,'S10'!$M$1,'S11'!$M$1,'S12'!$M$1,'S13'!$M$1,'S14'!$M$1,'S15'!$M$1,'S16'!$M$1,'S17'!$M$1,'S18'!$M$1,'S19'!$M$1,'S20'!$M$1))</f>
        <v/>
      </c>
      <c r="AG82" s="40"/>
      <c r="AH82" s="39" t="str">
        <f t="shared" si="15"/>
        <v/>
      </c>
      <c r="AI82" s="39" t="str">
        <f t="shared" si="16"/>
        <v/>
      </c>
      <c r="AJ82" s="40" t="str">
        <f t="shared" si="17"/>
        <v/>
      </c>
      <c r="AK82" s="40" t="str">
        <f>IF(AH82="","",CHOOSE(VLOOKUP($AL82,$L$1:$S$400,8,FALSE),AHS!$M$1,BHS!$M$1,CHS!$M$1,HMJHS!$M$1,KHS!$M$1,Kings!$M$1,MHS!$M$1,SWHS!$M$1,AMHS!$M$1,'S10'!$M$1,'S11'!$M$1,'S12'!$M$1,'S13'!$M$1,'S14'!$M$1,'S15'!$M$1,'S16'!$M$1,'S17'!$M$1,'S18'!$M$1,'S19'!$M$1,'S20'!$M$1))</f>
        <v/>
      </c>
      <c r="AL82" s="40">
        <v>80</v>
      </c>
      <c r="AM82" s="40"/>
      <c r="AN82" s="39" t="str">
        <f t="shared" si="18"/>
        <v/>
      </c>
      <c r="AO82" s="39" t="str">
        <f t="shared" si="19"/>
        <v/>
      </c>
      <c r="AP82" s="40" t="str">
        <f t="shared" si="20"/>
        <v/>
      </c>
      <c r="AQ82" s="40" t="str">
        <f>IF(AN82="","",CHOOSE(VLOOKUP($AL82,$M$1:$S$400,7,FALSE),AHS!$M$1,BHS!$M$1,CHS!$M$1,HMJHS!$M$1,KHS!$M$1,Kings!$M$1,MHS!$M$1,SWHS!$M$1,AMHS!$M$1,'S10'!$M$1,'S11'!$M$1,'S12'!$M$1,'S13'!$M$1,'S14'!$M$1,'S15'!$M$1,'S16'!$M$1,'S17'!$M$1,'S18'!$M$1,'S19'!$M$1,'S20'!$M$1))</f>
        <v/>
      </c>
      <c r="AR82" s="40"/>
      <c r="AS82" s="39" t="str">
        <f t="shared" si="21"/>
        <v/>
      </c>
      <c r="AT82" s="39" t="str">
        <f t="shared" si="22"/>
        <v/>
      </c>
      <c r="AU82" s="40" t="str">
        <f t="shared" si="23"/>
        <v/>
      </c>
      <c r="AV82" s="40" t="str">
        <f>IF(AS82="","",CHOOSE(VLOOKUP($AL82,$N$1:$S$400,6,FALSE),AHS!$M$1,BHS!$M$1,CHS!$M$1,HMJHS!$M$1,KHS!$M$1,Kings!$M$1,MHS!$M$1,SWHS!$M$1,AMHS!$M$1,'S10'!$M$1,'S11'!$M$1,'S12'!$M$1,'S13'!$M$1,'S14'!$M$1,'S15'!$M$1,'S16'!$M$1,'S17'!$M$1,'S18'!$M$1,'S19'!$M$1,'S20'!$M$1))</f>
        <v/>
      </c>
    </row>
    <row r="83" spans="1:48" ht="12" customHeight="1" x14ac:dyDescent="0.25">
      <c r="A83" s="29">
        <f t="shared" si="24"/>
        <v>81</v>
      </c>
      <c r="B83" s="27" t="str">
        <f t="shared" si="8"/>
        <v/>
      </c>
      <c r="C83" s="27" t="str">
        <f t="shared" si="9"/>
        <v/>
      </c>
      <c r="D83" s="27" t="str">
        <f t="shared" si="10"/>
        <v/>
      </c>
      <c r="E83" s="27" t="str">
        <f>IF(B83="","",CHOOSE(VLOOKUP($A83,$F$1:$J$1600,5,FALSE),AHS!$M$1,BHS!$M$1,CHS!$M$1,HMJHS!$M$1,KHS!$M$1,Kings!$M$1,MHS!$M$1,SWHS!$M$1,AMHS!$M$1,'S10'!$M$1,'S11'!$M$1,'S12'!$M$1,'S13'!$M$1,'S14'!$M$1,'S15'!$M$1,'S16'!$M$1,'S17'!$M$1,'S18'!$M$1,'S19'!$M$1,'S20'!$M$1))</f>
        <v/>
      </c>
      <c r="F83" s="29" t="str">
        <f t="shared" si="6"/>
        <v/>
      </c>
      <c r="G83" s="33" t="str">
        <f t="shared" si="0"/>
        <v/>
      </c>
      <c r="H83" s="29" t="str">
        <f>IF(BHS!P$15="","",BHS!P$15)</f>
        <v/>
      </c>
      <c r="I83" s="29" t="str">
        <f>IF(BHS!P$15="","",BHS!I$15)</f>
        <v/>
      </c>
      <c r="J83" s="29">
        <v>2</v>
      </c>
      <c r="K83" s="29" t="str">
        <f t="shared" ref="K83:N83" si="104">IF(O83="","",COUNTIF(O$1:O82,O83)+O83)</f>
        <v/>
      </c>
      <c r="L83" s="29" t="str">
        <f t="shared" si="104"/>
        <v/>
      </c>
      <c r="M83" s="29" t="str">
        <f t="shared" si="104"/>
        <v/>
      </c>
      <c r="N83" s="29" t="str">
        <f t="shared" si="104"/>
        <v/>
      </c>
      <c r="O83" s="29" t="str">
        <f t="shared" si="2"/>
        <v/>
      </c>
      <c r="P83" s="29" t="str">
        <f t="shared" si="3"/>
        <v/>
      </c>
      <c r="Q83" s="29" t="str">
        <f t="shared" si="4"/>
        <v/>
      </c>
      <c r="R83" s="29" t="str">
        <f t="shared" si="5"/>
        <v/>
      </c>
      <c r="S83" s="29">
        <v>5</v>
      </c>
      <c r="T83" s="29">
        <v>3</v>
      </c>
      <c r="U83" s="29" t="str">
        <f>IF(KHS!P$15="","",KHS!P$15)</f>
        <v/>
      </c>
      <c r="V83" s="29" t="str">
        <f>IF(KHS!P$15="","",KHS!I$15)</f>
        <v/>
      </c>
      <c r="W83" s="29" t="str">
        <f>IF(KHS!X$15="","",KHS!X$15)</f>
        <v/>
      </c>
      <c r="X83" s="29" t="str">
        <f>IF(KHS!X$15="","",KHS!Q$15)</f>
        <v/>
      </c>
      <c r="Y83" s="29" t="str">
        <f>IF(KHS!AF$15="","",KHS!AF$15)</f>
        <v/>
      </c>
      <c r="Z83" s="29" t="str">
        <f>IF(KHS!AF$15="","",KHS!Y$15)</f>
        <v/>
      </c>
      <c r="AA83" s="29" t="str">
        <f>IF(KHS!AN$15="","",KHS!AN$15)</f>
        <v/>
      </c>
      <c r="AB83" s="29" t="str">
        <f>IF(KHS!AN$15="","",KHS!AG$15)</f>
        <v/>
      </c>
      <c r="AC83" s="39" t="str">
        <f t="shared" si="12"/>
        <v/>
      </c>
      <c r="AD83" s="39" t="str">
        <f t="shared" si="13"/>
        <v/>
      </c>
      <c r="AE83" s="40" t="str">
        <f t="shared" si="14"/>
        <v/>
      </c>
      <c r="AF83" s="40" t="str">
        <f>IF(AC83="","",CHOOSE(VLOOKUP($AL83,$K$1:$S$400,9,FALSE),AHS!$M$1,BHS!$M$1,CHS!$M$1,HMJHS!$M$1,KHS!$M$1,Kings!$M$1,MHS!$M$1,SWHS!$M$1,AMHS!$M$1,'S10'!$M$1,'S11'!$M$1,'S12'!$M$1,'S13'!$M$1,'S14'!$M$1,'S15'!$M$1,'S16'!$M$1,'S17'!$M$1,'S18'!$M$1,'S19'!$M$1,'S20'!$M$1))</f>
        <v/>
      </c>
      <c r="AG83" s="40"/>
      <c r="AH83" s="39" t="str">
        <f t="shared" si="15"/>
        <v/>
      </c>
      <c r="AI83" s="39" t="str">
        <f t="shared" si="16"/>
        <v/>
      </c>
      <c r="AJ83" s="40" t="str">
        <f t="shared" si="17"/>
        <v/>
      </c>
      <c r="AK83" s="40" t="str">
        <f>IF(AH83="","",CHOOSE(VLOOKUP($AL83,$L$1:$S$400,8,FALSE),AHS!$M$1,BHS!$M$1,CHS!$M$1,HMJHS!$M$1,KHS!$M$1,Kings!$M$1,MHS!$M$1,SWHS!$M$1,AMHS!$M$1,'S10'!$M$1,'S11'!$M$1,'S12'!$M$1,'S13'!$M$1,'S14'!$M$1,'S15'!$M$1,'S16'!$M$1,'S17'!$M$1,'S18'!$M$1,'S19'!$M$1,'S20'!$M$1))</f>
        <v/>
      </c>
      <c r="AL83" s="38">
        <v>81</v>
      </c>
      <c r="AM83" s="40"/>
      <c r="AN83" s="39" t="str">
        <f t="shared" si="18"/>
        <v/>
      </c>
      <c r="AO83" s="39" t="str">
        <f t="shared" si="19"/>
        <v/>
      </c>
      <c r="AP83" s="40" t="str">
        <f t="shared" si="20"/>
        <v/>
      </c>
      <c r="AQ83" s="40" t="str">
        <f>IF(AN83="","",CHOOSE(VLOOKUP($AL83,$M$1:$S$400,7,FALSE),AHS!$M$1,BHS!$M$1,CHS!$M$1,HMJHS!$M$1,KHS!$M$1,Kings!$M$1,MHS!$M$1,SWHS!$M$1,AMHS!$M$1,'S10'!$M$1,'S11'!$M$1,'S12'!$M$1,'S13'!$M$1,'S14'!$M$1,'S15'!$M$1,'S16'!$M$1,'S17'!$M$1,'S18'!$M$1,'S19'!$M$1,'S20'!$M$1))</f>
        <v/>
      </c>
      <c r="AR83" s="40"/>
      <c r="AS83" s="39" t="str">
        <f t="shared" si="21"/>
        <v/>
      </c>
      <c r="AT83" s="39" t="str">
        <f t="shared" si="22"/>
        <v/>
      </c>
      <c r="AU83" s="40" t="str">
        <f t="shared" si="23"/>
        <v/>
      </c>
      <c r="AV83" s="40" t="str">
        <f>IF(AS83="","",CHOOSE(VLOOKUP($AL83,$N$1:$S$400,6,FALSE),AHS!$M$1,BHS!$M$1,CHS!$M$1,HMJHS!$M$1,KHS!$M$1,Kings!$M$1,MHS!$M$1,SWHS!$M$1,AMHS!$M$1,'S10'!$M$1,'S11'!$M$1,'S12'!$M$1,'S13'!$M$1,'S14'!$M$1,'S15'!$M$1,'S16'!$M$1,'S17'!$M$1,'S18'!$M$1,'S19'!$M$1,'S20'!$M$1))</f>
        <v/>
      </c>
    </row>
    <row r="84" spans="1:48" ht="12" customHeight="1" x14ac:dyDescent="0.25">
      <c r="A84" s="29">
        <f t="shared" si="24"/>
        <v>82</v>
      </c>
      <c r="B84" s="27" t="str">
        <f t="shared" si="8"/>
        <v/>
      </c>
      <c r="C84" s="27" t="str">
        <f t="shared" si="9"/>
        <v/>
      </c>
      <c r="D84" s="27" t="str">
        <f t="shared" si="10"/>
        <v/>
      </c>
      <c r="E84" s="27" t="str">
        <f>IF(B84="","",CHOOSE(VLOOKUP($A84,$F$1:$J$1600,5,FALSE),AHS!$M$1,BHS!$M$1,CHS!$M$1,HMJHS!$M$1,KHS!$M$1,Kings!$M$1,MHS!$M$1,SWHS!$M$1,AMHS!$M$1,'S10'!$M$1,'S11'!$M$1,'S12'!$M$1,'S13'!$M$1,'S14'!$M$1,'S15'!$M$1,'S16'!$M$1,'S17'!$M$1,'S18'!$M$1,'S19'!$M$1,'S20'!$M$1))</f>
        <v/>
      </c>
      <c r="F84" s="29" t="str">
        <f t="shared" si="6"/>
        <v/>
      </c>
      <c r="G84" s="33" t="str">
        <f t="shared" si="0"/>
        <v/>
      </c>
      <c r="H84" s="29" t="str">
        <f>IF(BHS!P$16="","",BHS!P$16)</f>
        <v/>
      </c>
      <c r="I84" s="29" t="str">
        <f>IF(BHS!P$16="","",BHS!I$16)</f>
        <v/>
      </c>
      <c r="J84" s="29">
        <v>2</v>
      </c>
      <c r="K84" s="29" t="str">
        <f t="shared" ref="K84:N84" si="105">IF(O84="","",COUNTIF(O$1:O83,O84)+O84)</f>
        <v/>
      </c>
      <c r="L84" s="29" t="str">
        <f t="shared" si="105"/>
        <v/>
      </c>
      <c r="M84" s="29" t="str">
        <f t="shared" si="105"/>
        <v/>
      </c>
      <c r="N84" s="29" t="str">
        <f t="shared" si="105"/>
        <v/>
      </c>
      <c r="O84" s="29" t="str">
        <f t="shared" si="2"/>
        <v/>
      </c>
      <c r="P84" s="29" t="str">
        <f t="shared" si="3"/>
        <v/>
      </c>
      <c r="Q84" s="29" t="str">
        <f t="shared" si="4"/>
        <v/>
      </c>
      <c r="R84" s="29" t="str">
        <f t="shared" si="5"/>
        <v/>
      </c>
      <c r="S84" s="29">
        <v>5</v>
      </c>
      <c r="T84" s="29">
        <v>4</v>
      </c>
      <c r="U84" s="29" t="str">
        <f>IF(KHS!P$16="","",KHS!P$16)</f>
        <v/>
      </c>
      <c r="V84" s="29" t="str">
        <f>IF(KHS!P$16="","",KHS!I$16)</f>
        <v/>
      </c>
      <c r="W84" s="29" t="str">
        <f>IF(KHS!X$16="","",KHS!X$16)</f>
        <v/>
      </c>
      <c r="X84" s="29" t="str">
        <f>IF(KHS!X$16="","",KHS!Q$16)</f>
        <v/>
      </c>
      <c r="Y84" s="29" t="str">
        <f>IF(KHS!AF$16="","",KHS!AF$16)</f>
        <v/>
      </c>
      <c r="Z84" s="29" t="str">
        <f>IF(KHS!AF$16="","",KHS!Y$16)</f>
        <v/>
      </c>
      <c r="AA84" s="29" t="str">
        <f>IF(KHS!AN$16="","",KHS!AN$16)</f>
        <v/>
      </c>
      <c r="AB84" s="29" t="str">
        <f>IF(KHS!AN$16="","",KHS!AG$16)</f>
        <v/>
      </c>
      <c r="AC84" s="39" t="str">
        <f t="shared" si="12"/>
        <v/>
      </c>
      <c r="AD84" s="39" t="str">
        <f t="shared" si="13"/>
        <v/>
      </c>
      <c r="AE84" s="40" t="str">
        <f t="shared" si="14"/>
        <v/>
      </c>
      <c r="AF84" s="40" t="str">
        <f>IF(AC84="","",CHOOSE(VLOOKUP($AL84,$K$1:$S$400,9,FALSE),AHS!$M$1,BHS!$M$1,CHS!$M$1,HMJHS!$M$1,KHS!$M$1,Kings!$M$1,MHS!$M$1,SWHS!$M$1,AMHS!$M$1,'S10'!$M$1,'S11'!$M$1,'S12'!$M$1,'S13'!$M$1,'S14'!$M$1,'S15'!$M$1,'S16'!$M$1,'S17'!$M$1,'S18'!$M$1,'S19'!$M$1,'S20'!$M$1))</f>
        <v/>
      </c>
      <c r="AG84" s="40"/>
      <c r="AH84" s="39" t="str">
        <f t="shared" si="15"/>
        <v/>
      </c>
      <c r="AI84" s="39" t="str">
        <f t="shared" si="16"/>
        <v/>
      </c>
      <c r="AJ84" s="40" t="str">
        <f t="shared" si="17"/>
        <v/>
      </c>
      <c r="AK84" s="40" t="str">
        <f>IF(AH84="","",CHOOSE(VLOOKUP($AL84,$L$1:$S$400,8,FALSE),AHS!$M$1,BHS!$M$1,CHS!$M$1,HMJHS!$M$1,KHS!$M$1,Kings!$M$1,MHS!$M$1,SWHS!$M$1,AMHS!$M$1,'S10'!$M$1,'S11'!$M$1,'S12'!$M$1,'S13'!$M$1,'S14'!$M$1,'S15'!$M$1,'S16'!$M$1,'S17'!$M$1,'S18'!$M$1,'S19'!$M$1,'S20'!$M$1))</f>
        <v/>
      </c>
      <c r="AL84" s="40">
        <v>82</v>
      </c>
      <c r="AM84" s="40"/>
      <c r="AN84" s="39" t="str">
        <f t="shared" si="18"/>
        <v/>
      </c>
      <c r="AO84" s="39" t="str">
        <f t="shared" si="19"/>
        <v/>
      </c>
      <c r="AP84" s="40" t="str">
        <f t="shared" si="20"/>
        <v/>
      </c>
      <c r="AQ84" s="40" t="str">
        <f>IF(AN84="","",CHOOSE(VLOOKUP($AL84,$M$1:$S$400,7,FALSE),AHS!$M$1,BHS!$M$1,CHS!$M$1,HMJHS!$M$1,KHS!$M$1,Kings!$M$1,MHS!$M$1,SWHS!$M$1,AMHS!$M$1,'S10'!$M$1,'S11'!$M$1,'S12'!$M$1,'S13'!$M$1,'S14'!$M$1,'S15'!$M$1,'S16'!$M$1,'S17'!$M$1,'S18'!$M$1,'S19'!$M$1,'S20'!$M$1))</f>
        <v/>
      </c>
      <c r="AR84" s="40"/>
      <c r="AS84" s="39" t="str">
        <f t="shared" si="21"/>
        <v/>
      </c>
      <c r="AT84" s="39" t="str">
        <f t="shared" si="22"/>
        <v/>
      </c>
      <c r="AU84" s="40" t="str">
        <f t="shared" si="23"/>
        <v/>
      </c>
      <c r="AV84" s="40" t="str">
        <f>IF(AS84="","",CHOOSE(VLOOKUP($AL84,$N$1:$S$400,6,FALSE),AHS!$M$1,BHS!$M$1,CHS!$M$1,HMJHS!$M$1,KHS!$M$1,Kings!$M$1,MHS!$M$1,SWHS!$M$1,AMHS!$M$1,'S10'!$M$1,'S11'!$M$1,'S12'!$M$1,'S13'!$M$1,'S14'!$M$1,'S15'!$M$1,'S16'!$M$1,'S17'!$M$1,'S18'!$M$1,'S19'!$M$1,'S20'!$M$1))</f>
        <v/>
      </c>
    </row>
    <row r="85" spans="1:48" ht="12" customHeight="1" x14ac:dyDescent="0.25">
      <c r="A85" s="29">
        <f t="shared" si="24"/>
        <v>83</v>
      </c>
      <c r="B85" s="27" t="str">
        <f t="shared" si="8"/>
        <v/>
      </c>
      <c r="C85" s="27" t="str">
        <f t="shared" si="9"/>
        <v/>
      </c>
      <c r="D85" s="27" t="str">
        <f t="shared" si="10"/>
        <v/>
      </c>
      <c r="E85" s="27" t="str">
        <f>IF(B85="","",CHOOSE(VLOOKUP($A85,$F$1:$J$1600,5,FALSE),AHS!$M$1,BHS!$M$1,CHS!$M$1,HMJHS!$M$1,KHS!$M$1,Kings!$M$1,MHS!$M$1,SWHS!$M$1,AMHS!$M$1,'S10'!$M$1,'S11'!$M$1,'S12'!$M$1,'S13'!$M$1,'S14'!$M$1,'S15'!$M$1,'S16'!$M$1,'S17'!$M$1,'S18'!$M$1,'S19'!$M$1,'S20'!$M$1))</f>
        <v/>
      </c>
      <c r="F85" s="29" t="str">
        <f t="shared" si="6"/>
        <v/>
      </c>
      <c r="G85" s="33" t="str">
        <f t="shared" si="0"/>
        <v/>
      </c>
      <c r="H85" s="29" t="str">
        <f>IF(BHS!P$17="","",BHS!P$17)</f>
        <v/>
      </c>
      <c r="I85" s="29" t="str">
        <f>IF(BHS!P$17="","",BHS!I$17)</f>
        <v/>
      </c>
      <c r="J85" s="29">
        <v>2</v>
      </c>
      <c r="K85" s="29" t="str">
        <f t="shared" ref="K85:N85" si="106">IF(O85="","",COUNTIF(O$1:O84,O85)+O85)</f>
        <v/>
      </c>
      <c r="L85" s="29" t="str">
        <f t="shared" si="106"/>
        <v/>
      </c>
      <c r="M85" s="29" t="str">
        <f t="shared" si="106"/>
        <v/>
      </c>
      <c r="N85" s="29" t="str">
        <f t="shared" si="106"/>
        <v/>
      </c>
      <c r="O85" s="29" t="str">
        <f t="shared" si="2"/>
        <v/>
      </c>
      <c r="P85" s="29" t="str">
        <f t="shared" si="3"/>
        <v/>
      </c>
      <c r="Q85" s="29" t="str">
        <f t="shared" si="4"/>
        <v/>
      </c>
      <c r="R85" s="29" t="str">
        <f t="shared" si="5"/>
        <v/>
      </c>
      <c r="S85" s="29">
        <v>5</v>
      </c>
      <c r="T85" s="29">
        <v>5</v>
      </c>
      <c r="U85" s="29" t="str">
        <f>IF(KHS!P$17="","",KHS!P$17)</f>
        <v/>
      </c>
      <c r="V85" s="29" t="str">
        <f>IF(KHS!P$17="","",KHS!I$17)</f>
        <v/>
      </c>
      <c r="W85" s="29" t="str">
        <f>IF(KHS!X$17="","",KHS!X$17)</f>
        <v/>
      </c>
      <c r="X85" s="29" t="str">
        <f>IF(KHS!X$17="","",KHS!Q$17)</f>
        <v/>
      </c>
      <c r="Y85" s="29" t="str">
        <f>IF(KHS!AF$17="","",KHS!AF$17)</f>
        <v/>
      </c>
      <c r="Z85" s="29" t="str">
        <f>IF(KHS!AF$17="","",KHS!Y$17)</f>
        <v/>
      </c>
      <c r="AA85" s="29" t="str">
        <f>IF(KHS!AN$17="","",KHS!AN$17)</f>
        <v/>
      </c>
      <c r="AB85" s="29" t="str">
        <f>IF(KHS!AN$17="","",KHS!AG$17)</f>
        <v/>
      </c>
      <c r="AC85" s="39" t="str">
        <f t="shared" si="12"/>
        <v/>
      </c>
      <c r="AD85" s="39" t="str">
        <f t="shared" si="13"/>
        <v/>
      </c>
      <c r="AE85" s="40" t="str">
        <f t="shared" si="14"/>
        <v/>
      </c>
      <c r="AF85" s="40" t="str">
        <f>IF(AC85="","",CHOOSE(VLOOKUP($AL85,$K$1:$S$400,9,FALSE),AHS!$M$1,BHS!$M$1,CHS!$M$1,HMJHS!$M$1,KHS!$M$1,Kings!$M$1,MHS!$M$1,SWHS!$M$1,AMHS!$M$1,'S10'!$M$1,'S11'!$M$1,'S12'!$M$1,'S13'!$M$1,'S14'!$M$1,'S15'!$M$1,'S16'!$M$1,'S17'!$M$1,'S18'!$M$1,'S19'!$M$1,'S20'!$M$1))</f>
        <v/>
      </c>
      <c r="AG85" s="40"/>
      <c r="AH85" s="39" t="str">
        <f t="shared" si="15"/>
        <v/>
      </c>
      <c r="AI85" s="39" t="str">
        <f t="shared" si="16"/>
        <v/>
      </c>
      <c r="AJ85" s="40" t="str">
        <f t="shared" si="17"/>
        <v/>
      </c>
      <c r="AK85" s="40" t="str">
        <f>IF(AH85="","",CHOOSE(VLOOKUP($AL85,$L$1:$S$400,8,FALSE),AHS!$M$1,BHS!$M$1,CHS!$M$1,HMJHS!$M$1,KHS!$M$1,Kings!$M$1,MHS!$M$1,SWHS!$M$1,AMHS!$M$1,'S10'!$M$1,'S11'!$M$1,'S12'!$M$1,'S13'!$M$1,'S14'!$M$1,'S15'!$M$1,'S16'!$M$1,'S17'!$M$1,'S18'!$M$1,'S19'!$M$1,'S20'!$M$1))</f>
        <v/>
      </c>
      <c r="AL85" s="40">
        <v>83</v>
      </c>
      <c r="AM85" s="40"/>
      <c r="AN85" s="39" t="str">
        <f t="shared" si="18"/>
        <v/>
      </c>
      <c r="AO85" s="39" t="str">
        <f t="shared" si="19"/>
        <v/>
      </c>
      <c r="AP85" s="40" t="str">
        <f t="shared" si="20"/>
        <v/>
      </c>
      <c r="AQ85" s="40" t="str">
        <f>IF(AN85="","",CHOOSE(VLOOKUP($AL85,$M$1:$S$400,7,FALSE),AHS!$M$1,BHS!$M$1,CHS!$M$1,HMJHS!$M$1,KHS!$M$1,Kings!$M$1,MHS!$M$1,SWHS!$M$1,AMHS!$M$1,'S10'!$M$1,'S11'!$M$1,'S12'!$M$1,'S13'!$M$1,'S14'!$M$1,'S15'!$M$1,'S16'!$M$1,'S17'!$M$1,'S18'!$M$1,'S19'!$M$1,'S20'!$M$1))</f>
        <v/>
      </c>
      <c r="AR85" s="40"/>
      <c r="AS85" s="39" t="str">
        <f t="shared" si="21"/>
        <v/>
      </c>
      <c r="AT85" s="39" t="str">
        <f t="shared" si="22"/>
        <v/>
      </c>
      <c r="AU85" s="40" t="str">
        <f t="shared" si="23"/>
        <v/>
      </c>
      <c r="AV85" s="40" t="str">
        <f>IF(AS85="","",CHOOSE(VLOOKUP($AL85,$N$1:$S$400,6,FALSE),AHS!$M$1,BHS!$M$1,CHS!$M$1,HMJHS!$M$1,KHS!$M$1,Kings!$M$1,MHS!$M$1,SWHS!$M$1,AMHS!$M$1,'S10'!$M$1,'S11'!$M$1,'S12'!$M$1,'S13'!$M$1,'S14'!$M$1,'S15'!$M$1,'S16'!$M$1,'S17'!$M$1,'S18'!$M$1,'S19'!$M$1,'S20'!$M$1))</f>
        <v/>
      </c>
    </row>
    <row r="86" spans="1:48" ht="12" customHeight="1" x14ac:dyDescent="0.25">
      <c r="A86" s="29">
        <f t="shared" si="24"/>
        <v>84</v>
      </c>
      <c r="B86" s="27" t="str">
        <f t="shared" si="8"/>
        <v/>
      </c>
      <c r="C86" s="27" t="str">
        <f t="shared" si="9"/>
        <v/>
      </c>
      <c r="D86" s="27" t="str">
        <f t="shared" si="10"/>
        <v/>
      </c>
      <c r="E86" s="27" t="str">
        <f>IF(B86="","",CHOOSE(VLOOKUP($A86,$F$1:$J$1600,5,FALSE),AHS!$M$1,BHS!$M$1,CHS!$M$1,HMJHS!$M$1,KHS!$M$1,Kings!$M$1,MHS!$M$1,SWHS!$M$1,AMHS!$M$1,'S10'!$M$1,'S11'!$M$1,'S12'!$M$1,'S13'!$M$1,'S14'!$M$1,'S15'!$M$1,'S16'!$M$1,'S17'!$M$1,'S18'!$M$1,'S19'!$M$1,'S20'!$M$1))</f>
        <v/>
      </c>
      <c r="F86" s="29" t="str">
        <f t="shared" si="6"/>
        <v/>
      </c>
      <c r="G86" s="33" t="str">
        <f t="shared" si="0"/>
        <v/>
      </c>
      <c r="H86" s="29" t="str">
        <f>IF(BHS!P$18="","",BHS!P$18)</f>
        <v/>
      </c>
      <c r="I86" s="29" t="str">
        <f>IF(BHS!P$18="","",BHS!I$18)</f>
        <v/>
      </c>
      <c r="J86" s="29">
        <v>2</v>
      </c>
      <c r="K86" s="29" t="str">
        <f t="shared" ref="K86:N86" si="107">IF(O86="","",COUNTIF(O$1:O85,O86)+O86)</f>
        <v/>
      </c>
      <c r="L86" s="29" t="str">
        <f t="shared" si="107"/>
        <v/>
      </c>
      <c r="M86" s="29" t="str">
        <f t="shared" si="107"/>
        <v/>
      </c>
      <c r="N86" s="29" t="str">
        <f t="shared" si="107"/>
        <v/>
      </c>
      <c r="O86" s="29" t="str">
        <f t="shared" si="2"/>
        <v/>
      </c>
      <c r="P86" s="29" t="str">
        <f t="shared" si="3"/>
        <v/>
      </c>
      <c r="Q86" s="29" t="str">
        <f t="shared" si="4"/>
        <v/>
      </c>
      <c r="R86" s="29" t="str">
        <f t="shared" si="5"/>
        <v/>
      </c>
      <c r="S86" s="29">
        <v>5</v>
      </c>
      <c r="T86" s="29">
        <v>6</v>
      </c>
      <c r="U86" s="29" t="str">
        <f>IF(KHS!P$18="","",KHS!P$18)</f>
        <v/>
      </c>
      <c r="V86" s="29" t="str">
        <f>IF(KHS!P$18="","",KHS!I$18)</f>
        <v/>
      </c>
      <c r="W86" s="29" t="str">
        <f>IF(KHS!X$18="","",KHS!X$18)</f>
        <v/>
      </c>
      <c r="X86" s="29" t="str">
        <f>IF(KHS!X$18="","",KHS!Q$18)</f>
        <v/>
      </c>
      <c r="Y86" s="29" t="str">
        <f>IF(KHS!AF$18="","",KHS!AF$18)</f>
        <v/>
      </c>
      <c r="Z86" s="29" t="str">
        <f>IF(KHS!AF$18="","",KHS!Y$18)</f>
        <v/>
      </c>
      <c r="AA86" s="29" t="str">
        <f>IF(KHS!AN$18="","",KHS!AN$18)</f>
        <v/>
      </c>
      <c r="AB86" s="29" t="str">
        <f>IF(KHS!AN$18="","",KHS!AG$18)</f>
        <v/>
      </c>
      <c r="AC86" s="39" t="str">
        <f t="shared" si="12"/>
        <v/>
      </c>
      <c r="AD86" s="39" t="str">
        <f t="shared" si="13"/>
        <v/>
      </c>
      <c r="AE86" s="40" t="str">
        <f t="shared" si="14"/>
        <v/>
      </c>
      <c r="AF86" s="40" t="str">
        <f>IF(AC86="","",CHOOSE(VLOOKUP($AL86,$K$1:$S$400,9,FALSE),AHS!$M$1,BHS!$M$1,CHS!$M$1,HMJHS!$M$1,KHS!$M$1,Kings!$M$1,MHS!$M$1,SWHS!$M$1,AMHS!$M$1,'S10'!$M$1,'S11'!$M$1,'S12'!$M$1,'S13'!$M$1,'S14'!$M$1,'S15'!$M$1,'S16'!$M$1,'S17'!$M$1,'S18'!$M$1,'S19'!$M$1,'S20'!$M$1))</f>
        <v/>
      </c>
      <c r="AG86" s="40"/>
      <c r="AH86" s="39" t="str">
        <f t="shared" si="15"/>
        <v/>
      </c>
      <c r="AI86" s="39" t="str">
        <f t="shared" si="16"/>
        <v/>
      </c>
      <c r="AJ86" s="40" t="str">
        <f t="shared" si="17"/>
        <v/>
      </c>
      <c r="AK86" s="40" t="str">
        <f>IF(AH86="","",CHOOSE(VLOOKUP($AL86,$L$1:$S$400,8,FALSE),AHS!$M$1,BHS!$M$1,CHS!$M$1,HMJHS!$M$1,KHS!$M$1,Kings!$M$1,MHS!$M$1,SWHS!$M$1,AMHS!$M$1,'S10'!$M$1,'S11'!$M$1,'S12'!$M$1,'S13'!$M$1,'S14'!$M$1,'S15'!$M$1,'S16'!$M$1,'S17'!$M$1,'S18'!$M$1,'S19'!$M$1,'S20'!$M$1))</f>
        <v/>
      </c>
      <c r="AL86" s="40">
        <v>84</v>
      </c>
      <c r="AM86" s="40"/>
      <c r="AN86" s="39" t="str">
        <f t="shared" si="18"/>
        <v/>
      </c>
      <c r="AO86" s="39" t="str">
        <f t="shared" si="19"/>
        <v/>
      </c>
      <c r="AP86" s="40" t="str">
        <f t="shared" si="20"/>
        <v/>
      </c>
      <c r="AQ86" s="40" t="str">
        <f>IF(AN86="","",CHOOSE(VLOOKUP($AL86,$M$1:$S$400,7,FALSE),AHS!$M$1,BHS!$M$1,CHS!$M$1,HMJHS!$M$1,KHS!$M$1,Kings!$M$1,MHS!$M$1,SWHS!$M$1,AMHS!$M$1,'S10'!$M$1,'S11'!$M$1,'S12'!$M$1,'S13'!$M$1,'S14'!$M$1,'S15'!$M$1,'S16'!$M$1,'S17'!$M$1,'S18'!$M$1,'S19'!$M$1,'S20'!$M$1))</f>
        <v/>
      </c>
      <c r="AR86" s="40"/>
      <c r="AS86" s="39" t="str">
        <f t="shared" si="21"/>
        <v/>
      </c>
      <c r="AT86" s="39" t="str">
        <f t="shared" si="22"/>
        <v/>
      </c>
      <c r="AU86" s="40" t="str">
        <f t="shared" si="23"/>
        <v/>
      </c>
      <c r="AV86" s="40" t="str">
        <f>IF(AS86="","",CHOOSE(VLOOKUP($AL86,$N$1:$S$400,6,FALSE),AHS!$M$1,BHS!$M$1,CHS!$M$1,HMJHS!$M$1,KHS!$M$1,Kings!$M$1,MHS!$M$1,SWHS!$M$1,AMHS!$M$1,'S10'!$M$1,'S11'!$M$1,'S12'!$M$1,'S13'!$M$1,'S14'!$M$1,'S15'!$M$1,'S16'!$M$1,'S17'!$M$1,'S18'!$M$1,'S19'!$M$1,'S20'!$M$1))</f>
        <v/>
      </c>
    </row>
    <row r="87" spans="1:48" ht="12" customHeight="1" x14ac:dyDescent="0.25">
      <c r="A87" s="29">
        <f t="shared" si="24"/>
        <v>85</v>
      </c>
      <c r="B87" s="27" t="str">
        <f t="shared" si="8"/>
        <v/>
      </c>
      <c r="C87" s="27" t="str">
        <f t="shared" si="9"/>
        <v/>
      </c>
      <c r="D87" s="27" t="str">
        <f t="shared" si="10"/>
        <v/>
      </c>
      <c r="E87" s="27" t="str">
        <f>IF(B87="","",CHOOSE(VLOOKUP($A87,$F$1:$J$1600,5,FALSE),AHS!$M$1,BHS!$M$1,CHS!$M$1,HMJHS!$M$1,KHS!$M$1,Kings!$M$1,MHS!$M$1,SWHS!$M$1,AMHS!$M$1,'S10'!$M$1,'S11'!$M$1,'S12'!$M$1,'S13'!$M$1,'S14'!$M$1,'S15'!$M$1,'S16'!$M$1,'S17'!$M$1,'S18'!$M$1,'S19'!$M$1,'S20'!$M$1))</f>
        <v/>
      </c>
      <c r="F87" s="29" t="str">
        <f t="shared" si="6"/>
        <v/>
      </c>
      <c r="G87" s="33" t="str">
        <f t="shared" si="0"/>
        <v/>
      </c>
      <c r="H87" s="29" t="str">
        <f>IF(BHS!P$19="","",BHS!P$19)</f>
        <v/>
      </c>
      <c r="I87" s="29" t="str">
        <f>IF(BHS!P$19="","",BHS!I$19)</f>
        <v/>
      </c>
      <c r="J87" s="29">
        <v>2</v>
      </c>
      <c r="K87" s="29" t="str">
        <f t="shared" ref="K87:N87" si="108">IF(O87="","",COUNTIF(O$1:O86,O87)+O87)</f>
        <v/>
      </c>
      <c r="L87" s="29" t="str">
        <f t="shared" si="108"/>
        <v/>
      </c>
      <c r="M87" s="29" t="str">
        <f t="shared" si="108"/>
        <v/>
      </c>
      <c r="N87" s="29" t="str">
        <f t="shared" si="108"/>
        <v/>
      </c>
      <c r="O87" s="29" t="str">
        <f t="shared" si="2"/>
        <v/>
      </c>
      <c r="P87" s="29" t="str">
        <f t="shared" si="3"/>
        <v/>
      </c>
      <c r="Q87" s="29" t="str">
        <f t="shared" si="4"/>
        <v/>
      </c>
      <c r="R87" s="29" t="str">
        <f t="shared" si="5"/>
        <v/>
      </c>
      <c r="S87" s="29">
        <v>5</v>
      </c>
      <c r="T87" s="29">
        <v>7</v>
      </c>
      <c r="U87" s="29" t="str">
        <f>IF(KHS!P$19="","",KHS!P$19)</f>
        <v/>
      </c>
      <c r="V87" s="29" t="str">
        <f>IF(KHS!P$19="","",KHS!I$19)</f>
        <v/>
      </c>
      <c r="W87" s="29" t="str">
        <f>IF(KHS!X$19="","",KHS!X$19)</f>
        <v/>
      </c>
      <c r="X87" s="29" t="str">
        <f>IF(KHS!X$19="","",KHS!Q$19)</f>
        <v/>
      </c>
      <c r="Y87" s="29" t="str">
        <f>IF(KHS!AF$19="","",KHS!AF$19)</f>
        <v/>
      </c>
      <c r="Z87" s="29" t="str">
        <f>IF(KHS!AF$19="","",KHS!Y$19)</f>
        <v/>
      </c>
      <c r="AA87" s="29" t="str">
        <f>IF(KHS!AN$19="","",KHS!AN$19)</f>
        <v/>
      </c>
      <c r="AB87" s="29" t="str">
        <f>IF(KHS!AN$19="","",KHS!AG$19)</f>
        <v/>
      </c>
      <c r="AC87" s="39" t="str">
        <f t="shared" si="12"/>
        <v/>
      </c>
      <c r="AD87" s="39" t="str">
        <f t="shared" si="13"/>
        <v/>
      </c>
      <c r="AE87" s="40" t="str">
        <f t="shared" si="14"/>
        <v/>
      </c>
      <c r="AF87" s="40" t="str">
        <f>IF(AC87="","",CHOOSE(VLOOKUP($AL87,$K$1:$S$400,9,FALSE),AHS!$M$1,BHS!$M$1,CHS!$M$1,HMJHS!$M$1,KHS!$M$1,Kings!$M$1,MHS!$M$1,SWHS!$M$1,AMHS!$M$1,'S10'!$M$1,'S11'!$M$1,'S12'!$M$1,'S13'!$M$1,'S14'!$M$1,'S15'!$M$1,'S16'!$M$1,'S17'!$M$1,'S18'!$M$1,'S19'!$M$1,'S20'!$M$1))</f>
        <v/>
      </c>
      <c r="AG87" s="40"/>
      <c r="AH87" s="39" t="str">
        <f t="shared" si="15"/>
        <v/>
      </c>
      <c r="AI87" s="39" t="str">
        <f t="shared" si="16"/>
        <v/>
      </c>
      <c r="AJ87" s="40" t="str">
        <f t="shared" si="17"/>
        <v/>
      </c>
      <c r="AK87" s="40" t="str">
        <f>IF(AH87="","",CHOOSE(VLOOKUP($AL87,$L$1:$S$400,8,FALSE),AHS!$M$1,BHS!$M$1,CHS!$M$1,HMJHS!$M$1,KHS!$M$1,Kings!$M$1,MHS!$M$1,SWHS!$M$1,AMHS!$M$1,'S10'!$M$1,'S11'!$M$1,'S12'!$M$1,'S13'!$M$1,'S14'!$M$1,'S15'!$M$1,'S16'!$M$1,'S17'!$M$1,'S18'!$M$1,'S19'!$M$1,'S20'!$M$1))</f>
        <v/>
      </c>
      <c r="AL87" s="40">
        <v>85</v>
      </c>
      <c r="AM87" s="40"/>
      <c r="AN87" s="39" t="str">
        <f t="shared" si="18"/>
        <v/>
      </c>
      <c r="AO87" s="39" t="str">
        <f t="shared" si="19"/>
        <v/>
      </c>
      <c r="AP87" s="40" t="str">
        <f t="shared" si="20"/>
        <v/>
      </c>
      <c r="AQ87" s="40" t="str">
        <f>IF(AN87="","",CHOOSE(VLOOKUP($AL87,$M$1:$S$400,7,FALSE),AHS!$M$1,BHS!$M$1,CHS!$M$1,HMJHS!$M$1,KHS!$M$1,Kings!$M$1,MHS!$M$1,SWHS!$M$1,AMHS!$M$1,'S10'!$M$1,'S11'!$M$1,'S12'!$M$1,'S13'!$M$1,'S14'!$M$1,'S15'!$M$1,'S16'!$M$1,'S17'!$M$1,'S18'!$M$1,'S19'!$M$1,'S20'!$M$1))</f>
        <v/>
      </c>
      <c r="AR87" s="40"/>
      <c r="AS87" s="39" t="str">
        <f t="shared" si="21"/>
        <v/>
      </c>
      <c r="AT87" s="39" t="str">
        <f t="shared" si="22"/>
        <v/>
      </c>
      <c r="AU87" s="40" t="str">
        <f t="shared" si="23"/>
        <v/>
      </c>
      <c r="AV87" s="40" t="str">
        <f>IF(AS87="","",CHOOSE(VLOOKUP($AL87,$N$1:$S$400,6,FALSE),AHS!$M$1,BHS!$M$1,CHS!$M$1,HMJHS!$M$1,KHS!$M$1,Kings!$M$1,MHS!$M$1,SWHS!$M$1,AMHS!$M$1,'S10'!$M$1,'S11'!$M$1,'S12'!$M$1,'S13'!$M$1,'S14'!$M$1,'S15'!$M$1,'S16'!$M$1,'S17'!$M$1,'S18'!$M$1,'S19'!$M$1,'S20'!$M$1))</f>
        <v/>
      </c>
    </row>
    <row r="88" spans="1:48" ht="12" customHeight="1" x14ac:dyDescent="0.25">
      <c r="A88" s="29">
        <f t="shared" si="24"/>
        <v>86</v>
      </c>
      <c r="B88" s="27" t="str">
        <f t="shared" si="8"/>
        <v/>
      </c>
      <c r="C88" s="27" t="str">
        <f t="shared" si="9"/>
        <v/>
      </c>
      <c r="D88" s="27" t="str">
        <f t="shared" si="10"/>
        <v/>
      </c>
      <c r="E88" s="27" t="str">
        <f>IF(B88="","",CHOOSE(VLOOKUP($A88,$F$1:$J$1600,5,FALSE),AHS!$M$1,BHS!$M$1,CHS!$M$1,HMJHS!$M$1,KHS!$M$1,Kings!$M$1,MHS!$M$1,SWHS!$M$1,AMHS!$M$1,'S10'!$M$1,'S11'!$M$1,'S12'!$M$1,'S13'!$M$1,'S14'!$M$1,'S15'!$M$1,'S16'!$M$1,'S17'!$M$1,'S18'!$M$1,'S19'!$M$1,'S20'!$M$1))</f>
        <v/>
      </c>
      <c r="F88" s="29" t="str">
        <f t="shared" si="6"/>
        <v/>
      </c>
      <c r="G88" s="33" t="str">
        <f t="shared" si="0"/>
        <v/>
      </c>
      <c r="H88" s="29" t="str">
        <f>IF(BHS!P$20="","",BHS!P$20)</f>
        <v/>
      </c>
      <c r="I88" s="29" t="str">
        <f>IF(BHS!P$20="","",BHS!I$20)</f>
        <v/>
      </c>
      <c r="J88" s="29">
        <v>2</v>
      </c>
      <c r="K88" s="29" t="str">
        <f t="shared" ref="K88:N88" si="109">IF(O88="","",COUNTIF(O$1:O87,O88)+O88)</f>
        <v/>
      </c>
      <c r="L88" s="29" t="str">
        <f t="shared" si="109"/>
        <v/>
      </c>
      <c r="M88" s="29" t="str">
        <f t="shared" si="109"/>
        <v/>
      </c>
      <c r="N88" s="29" t="str">
        <f t="shared" si="109"/>
        <v/>
      </c>
      <c r="O88" s="29" t="str">
        <f t="shared" si="2"/>
        <v/>
      </c>
      <c r="P88" s="29" t="str">
        <f t="shared" si="3"/>
        <v/>
      </c>
      <c r="Q88" s="29" t="str">
        <f t="shared" si="4"/>
        <v/>
      </c>
      <c r="R88" s="29" t="str">
        <f t="shared" si="5"/>
        <v/>
      </c>
      <c r="S88" s="29">
        <v>5</v>
      </c>
      <c r="T88" s="29">
        <v>8</v>
      </c>
      <c r="U88" s="29" t="str">
        <f>IF(KHS!P$20="","",KHS!P$20)</f>
        <v/>
      </c>
      <c r="V88" s="29" t="str">
        <f>IF(KHS!P$20="","",KHS!I$20)</f>
        <v/>
      </c>
      <c r="W88" s="29" t="str">
        <f>IF(KHS!X$20="","",KHS!X$20)</f>
        <v/>
      </c>
      <c r="X88" s="29" t="str">
        <f>IF(KHS!X$20="","",KHS!Q$20)</f>
        <v/>
      </c>
      <c r="Y88" s="29" t="str">
        <f>IF(KHS!AF$20="","",KHS!AF$20)</f>
        <v/>
      </c>
      <c r="Z88" s="29" t="str">
        <f>IF(KHS!AF$20="","",KHS!Y$20)</f>
        <v/>
      </c>
      <c r="AA88" s="29" t="str">
        <f>IF(KHS!AN$20="","",KHS!AN$20)</f>
        <v/>
      </c>
      <c r="AB88" s="29" t="str">
        <f>IF(KHS!AN$20="","",KHS!AG$20)</f>
        <v/>
      </c>
      <c r="AC88" s="39" t="str">
        <f t="shared" si="12"/>
        <v/>
      </c>
      <c r="AD88" s="39" t="str">
        <f t="shared" si="13"/>
        <v/>
      </c>
      <c r="AE88" s="40" t="str">
        <f t="shared" si="14"/>
        <v/>
      </c>
      <c r="AF88" s="40" t="str">
        <f>IF(AC88="","",CHOOSE(VLOOKUP($AL88,$K$1:$S$400,9,FALSE),AHS!$M$1,BHS!$M$1,CHS!$M$1,HMJHS!$M$1,KHS!$M$1,Kings!$M$1,MHS!$M$1,SWHS!$M$1,AMHS!$M$1,'S10'!$M$1,'S11'!$M$1,'S12'!$M$1,'S13'!$M$1,'S14'!$M$1,'S15'!$M$1,'S16'!$M$1,'S17'!$M$1,'S18'!$M$1,'S19'!$M$1,'S20'!$M$1))</f>
        <v/>
      </c>
      <c r="AG88" s="40"/>
      <c r="AH88" s="39" t="str">
        <f t="shared" si="15"/>
        <v/>
      </c>
      <c r="AI88" s="39" t="str">
        <f t="shared" si="16"/>
        <v/>
      </c>
      <c r="AJ88" s="40" t="str">
        <f t="shared" si="17"/>
        <v/>
      </c>
      <c r="AK88" s="40" t="str">
        <f>IF(AH88="","",CHOOSE(VLOOKUP($AL88,$L$1:$S$400,8,FALSE),AHS!$M$1,BHS!$M$1,CHS!$M$1,HMJHS!$M$1,KHS!$M$1,Kings!$M$1,MHS!$M$1,SWHS!$M$1,AMHS!$M$1,'S10'!$M$1,'S11'!$M$1,'S12'!$M$1,'S13'!$M$1,'S14'!$M$1,'S15'!$M$1,'S16'!$M$1,'S17'!$M$1,'S18'!$M$1,'S19'!$M$1,'S20'!$M$1))</f>
        <v/>
      </c>
      <c r="AL88" s="38">
        <v>86</v>
      </c>
      <c r="AM88" s="40"/>
      <c r="AN88" s="39" t="str">
        <f t="shared" si="18"/>
        <v/>
      </c>
      <c r="AO88" s="39" t="str">
        <f t="shared" si="19"/>
        <v/>
      </c>
      <c r="AP88" s="40" t="str">
        <f t="shared" si="20"/>
        <v/>
      </c>
      <c r="AQ88" s="40" t="str">
        <f>IF(AN88="","",CHOOSE(VLOOKUP($AL88,$M$1:$S$400,7,FALSE),AHS!$M$1,BHS!$M$1,CHS!$M$1,HMJHS!$M$1,KHS!$M$1,Kings!$M$1,MHS!$M$1,SWHS!$M$1,AMHS!$M$1,'S10'!$M$1,'S11'!$M$1,'S12'!$M$1,'S13'!$M$1,'S14'!$M$1,'S15'!$M$1,'S16'!$M$1,'S17'!$M$1,'S18'!$M$1,'S19'!$M$1,'S20'!$M$1))</f>
        <v/>
      </c>
      <c r="AR88" s="40"/>
      <c r="AS88" s="39" t="str">
        <f t="shared" si="21"/>
        <v/>
      </c>
      <c r="AT88" s="39" t="str">
        <f t="shared" si="22"/>
        <v/>
      </c>
      <c r="AU88" s="40" t="str">
        <f t="shared" si="23"/>
        <v/>
      </c>
      <c r="AV88" s="40" t="str">
        <f>IF(AS88="","",CHOOSE(VLOOKUP($AL88,$N$1:$S$400,6,FALSE),AHS!$M$1,BHS!$M$1,CHS!$M$1,HMJHS!$M$1,KHS!$M$1,Kings!$M$1,MHS!$M$1,SWHS!$M$1,AMHS!$M$1,'S10'!$M$1,'S11'!$M$1,'S12'!$M$1,'S13'!$M$1,'S14'!$M$1,'S15'!$M$1,'S16'!$M$1,'S17'!$M$1,'S18'!$M$1,'S19'!$M$1,'S20'!$M$1))</f>
        <v/>
      </c>
    </row>
    <row r="89" spans="1:48" ht="12" customHeight="1" x14ac:dyDescent="0.25">
      <c r="A89" s="29">
        <f t="shared" si="24"/>
        <v>87</v>
      </c>
      <c r="B89" s="27" t="str">
        <f t="shared" si="8"/>
        <v/>
      </c>
      <c r="C89" s="27" t="str">
        <f t="shared" si="9"/>
        <v/>
      </c>
      <c r="D89" s="27" t="str">
        <f t="shared" si="10"/>
        <v/>
      </c>
      <c r="E89" s="27" t="str">
        <f>IF(B89="","",CHOOSE(VLOOKUP($A89,$F$1:$J$1600,5,FALSE),AHS!$M$1,BHS!$M$1,CHS!$M$1,HMJHS!$M$1,KHS!$M$1,Kings!$M$1,MHS!$M$1,SWHS!$M$1,AMHS!$M$1,'S10'!$M$1,'S11'!$M$1,'S12'!$M$1,'S13'!$M$1,'S14'!$M$1,'S15'!$M$1,'S16'!$M$1,'S17'!$M$1,'S18'!$M$1,'S19'!$M$1,'S20'!$M$1))</f>
        <v/>
      </c>
      <c r="F89" s="29" t="str">
        <f t="shared" si="6"/>
        <v/>
      </c>
      <c r="G89" s="33" t="str">
        <f t="shared" si="0"/>
        <v/>
      </c>
      <c r="H89" s="29" t="str">
        <f>IF(BHS!P$21="","",BHS!P$21)</f>
        <v/>
      </c>
      <c r="I89" s="29" t="str">
        <f>IF(BHS!P$21="","",BHS!I$21)</f>
        <v/>
      </c>
      <c r="J89" s="29">
        <v>2</v>
      </c>
      <c r="K89" s="29" t="str">
        <f t="shared" ref="K89:N89" si="110">IF(O89="","",COUNTIF(O$1:O88,O89)+O89)</f>
        <v/>
      </c>
      <c r="L89" s="29" t="str">
        <f t="shared" si="110"/>
        <v/>
      </c>
      <c r="M89" s="29" t="str">
        <f t="shared" si="110"/>
        <v/>
      </c>
      <c r="N89" s="29" t="str">
        <f t="shared" si="110"/>
        <v/>
      </c>
      <c r="O89" s="29" t="str">
        <f t="shared" si="2"/>
        <v/>
      </c>
      <c r="P89" s="29" t="str">
        <f t="shared" si="3"/>
        <v/>
      </c>
      <c r="Q89" s="29" t="str">
        <f t="shared" si="4"/>
        <v/>
      </c>
      <c r="R89" s="29" t="str">
        <f t="shared" si="5"/>
        <v/>
      </c>
      <c r="S89" s="29">
        <v>5</v>
      </c>
      <c r="T89" s="29">
        <v>9</v>
      </c>
      <c r="U89" s="29" t="str">
        <f>IF(KHS!P$21="","",KHS!P$21)</f>
        <v/>
      </c>
      <c r="V89" s="29" t="str">
        <f>IF(KHS!P$21="","",KHS!I$21)</f>
        <v/>
      </c>
      <c r="W89" s="29" t="str">
        <f>IF(KHS!X$21="","",KHS!X$21)</f>
        <v/>
      </c>
      <c r="X89" s="29" t="str">
        <f>IF(KHS!X$21="","",KHS!Q$21)</f>
        <v/>
      </c>
      <c r="Y89" s="29" t="str">
        <f>IF(KHS!AF$21="","",KHS!AF$21)</f>
        <v/>
      </c>
      <c r="Z89" s="29" t="str">
        <f>IF(KHS!AF$21="","",KHS!Y$21)</f>
        <v/>
      </c>
      <c r="AA89" s="29" t="str">
        <f>IF(KHS!AN$21="","",KHS!AN$21)</f>
        <v/>
      </c>
      <c r="AB89" s="29" t="str">
        <f>IF(KHS!AN$21="","",KHS!AG$21)</f>
        <v/>
      </c>
      <c r="AC89" s="39" t="str">
        <f t="shared" si="12"/>
        <v/>
      </c>
      <c r="AD89" s="39" t="str">
        <f t="shared" si="13"/>
        <v/>
      </c>
      <c r="AE89" s="40" t="str">
        <f t="shared" si="14"/>
        <v/>
      </c>
      <c r="AF89" s="40" t="str">
        <f>IF(AC89="","",CHOOSE(VLOOKUP($AL89,$K$1:$S$400,9,FALSE),AHS!$M$1,BHS!$M$1,CHS!$M$1,HMJHS!$M$1,KHS!$M$1,Kings!$M$1,MHS!$M$1,SWHS!$M$1,AMHS!$M$1,'S10'!$M$1,'S11'!$M$1,'S12'!$M$1,'S13'!$M$1,'S14'!$M$1,'S15'!$M$1,'S16'!$M$1,'S17'!$M$1,'S18'!$M$1,'S19'!$M$1,'S20'!$M$1))</f>
        <v/>
      </c>
      <c r="AG89" s="40"/>
      <c r="AH89" s="39" t="str">
        <f t="shared" si="15"/>
        <v/>
      </c>
      <c r="AI89" s="39" t="str">
        <f t="shared" si="16"/>
        <v/>
      </c>
      <c r="AJ89" s="40" t="str">
        <f t="shared" si="17"/>
        <v/>
      </c>
      <c r="AK89" s="40" t="str">
        <f>IF(AH89="","",CHOOSE(VLOOKUP($AL89,$L$1:$S$400,8,FALSE),AHS!$M$1,BHS!$M$1,CHS!$M$1,HMJHS!$M$1,KHS!$M$1,Kings!$M$1,MHS!$M$1,SWHS!$M$1,AMHS!$M$1,'S10'!$M$1,'S11'!$M$1,'S12'!$M$1,'S13'!$M$1,'S14'!$M$1,'S15'!$M$1,'S16'!$M$1,'S17'!$M$1,'S18'!$M$1,'S19'!$M$1,'S20'!$M$1))</f>
        <v/>
      </c>
      <c r="AL89" s="40">
        <v>87</v>
      </c>
      <c r="AM89" s="40"/>
      <c r="AN89" s="39" t="str">
        <f t="shared" si="18"/>
        <v/>
      </c>
      <c r="AO89" s="39" t="str">
        <f t="shared" si="19"/>
        <v/>
      </c>
      <c r="AP89" s="40" t="str">
        <f t="shared" si="20"/>
        <v/>
      </c>
      <c r="AQ89" s="40" t="str">
        <f>IF(AN89="","",CHOOSE(VLOOKUP($AL89,$M$1:$S$400,7,FALSE),AHS!$M$1,BHS!$M$1,CHS!$M$1,HMJHS!$M$1,KHS!$M$1,Kings!$M$1,MHS!$M$1,SWHS!$M$1,AMHS!$M$1,'S10'!$M$1,'S11'!$M$1,'S12'!$M$1,'S13'!$M$1,'S14'!$M$1,'S15'!$M$1,'S16'!$M$1,'S17'!$M$1,'S18'!$M$1,'S19'!$M$1,'S20'!$M$1))</f>
        <v/>
      </c>
      <c r="AR89" s="40"/>
      <c r="AS89" s="39" t="str">
        <f t="shared" si="21"/>
        <v/>
      </c>
      <c r="AT89" s="39" t="str">
        <f t="shared" si="22"/>
        <v/>
      </c>
      <c r="AU89" s="40" t="str">
        <f t="shared" si="23"/>
        <v/>
      </c>
      <c r="AV89" s="40" t="str">
        <f>IF(AS89="","",CHOOSE(VLOOKUP($AL89,$N$1:$S$400,6,FALSE),AHS!$M$1,BHS!$M$1,CHS!$M$1,HMJHS!$M$1,KHS!$M$1,Kings!$M$1,MHS!$M$1,SWHS!$M$1,AMHS!$M$1,'S10'!$M$1,'S11'!$M$1,'S12'!$M$1,'S13'!$M$1,'S14'!$M$1,'S15'!$M$1,'S16'!$M$1,'S17'!$M$1,'S18'!$M$1,'S19'!$M$1,'S20'!$M$1))</f>
        <v/>
      </c>
    </row>
    <row r="90" spans="1:48" ht="12" customHeight="1" x14ac:dyDescent="0.25">
      <c r="A90" s="29">
        <f t="shared" si="24"/>
        <v>88</v>
      </c>
      <c r="B90" s="27" t="str">
        <f t="shared" si="8"/>
        <v/>
      </c>
      <c r="C90" s="27" t="str">
        <f t="shared" si="9"/>
        <v/>
      </c>
      <c r="D90" s="27" t="str">
        <f t="shared" si="10"/>
        <v/>
      </c>
      <c r="E90" s="27" t="str">
        <f>IF(B90="","",CHOOSE(VLOOKUP($A90,$F$1:$J$1600,5,FALSE),AHS!$M$1,BHS!$M$1,CHS!$M$1,HMJHS!$M$1,KHS!$M$1,Kings!$M$1,MHS!$M$1,SWHS!$M$1,AMHS!$M$1,'S10'!$M$1,'S11'!$M$1,'S12'!$M$1,'S13'!$M$1,'S14'!$M$1,'S15'!$M$1,'S16'!$M$1,'S17'!$M$1,'S18'!$M$1,'S19'!$M$1,'S20'!$M$1))</f>
        <v/>
      </c>
      <c r="F90" s="29" t="str">
        <f t="shared" si="6"/>
        <v/>
      </c>
      <c r="G90" s="33" t="str">
        <f t="shared" si="0"/>
        <v/>
      </c>
      <c r="H90" s="29" t="str">
        <f>IF(BHS!P$22="","",BHS!P$22)</f>
        <v/>
      </c>
      <c r="I90" s="29" t="str">
        <f>IF(BHS!P$22="","",BHS!I$22)</f>
        <v/>
      </c>
      <c r="J90" s="29">
        <v>2</v>
      </c>
      <c r="K90" s="29" t="str">
        <f t="shared" ref="K90:N90" si="111">IF(O90="","",COUNTIF(O$1:O89,O90)+O90)</f>
        <v/>
      </c>
      <c r="L90" s="29" t="str">
        <f t="shared" si="111"/>
        <v/>
      </c>
      <c r="M90" s="29" t="str">
        <f t="shared" si="111"/>
        <v/>
      </c>
      <c r="N90" s="29" t="str">
        <f t="shared" si="111"/>
        <v/>
      </c>
      <c r="O90" s="29" t="str">
        <f t="shared" si="2"/>
        <v/>
      </c>
      <c r="P90" s="29" t="str">
        <f t="shared" si="3"/>
        <v/>
      </c>
      <c r="Q90" s="29" t="str">
        <f t="shared" si="4"/>
        <v/>
      </c>
      <c r="R90" s="29" t="str">
        <f t="shared" si="5"/>
        <v/>
      </c>
      <c r="S90" s="29">
        <v>5</v>
      </c>
      <c r="T90" s="29">
        <v>10</v>
      </c>
      <c r="U90" s="29" t="str">
        <f>IF(KHS!P$22="","",KHS!P$22)</f>
        <v/>
      </c>
      <c r="V90" s="29" t="str">
        <f>IF(KHS!P$22="","",KHS!I$22)</f>
        <v/>
      </c>
      <c r="W90" s="29" t="str">
        <f>IF(KHS!X$22="","",KHS!X$22)</f>
        <v/>
      </c>
      <c r="X90" s="29" t="str">
        <f>IF(KHS!X$22="","",KHS!Q$22)</f>
        <v/>
      </c>
      <c r="Y90" s="29" t="str">
        <f>IF(KHS!AF$22="","",KHS!AF$22)</f>
        <v/>
      </c>
      <c r="Z90" s="29" t="str">
        <f>IF(KHS!AF$22="","",KHS!Y$22)</f>
        <v/>
      </c>
      <c r="AA90" s="29" t="str">
        <f>IF(KHS!AN$22="","",KHS!AN$22)</f>
        <v/>
      </c>
      <c r="AB90" s="29" t="str">
        <f>IF(KHS!AN$22="","",KHS!AG$22)</f>
        <v/>
      </c>
      <c r="AC90" s="39" t="str">
        <f t="shared" si="12"/>
        <v/>
      </c>
      <c r="AD90" s="39" t="str">
        <f t="shared" si="13"/>
        <v/>
      </c>
      <c r="AE90" s="40" t="str">
        <f t="shared" si="14"/>
        <v/>
      </c>
      <c r="AF90" s="40" t="str">
        <f>IF(AC90="","",CHOOSE(VLOOKUP($AL90,$K$1:$S$400,9,FALSE),AHS!$M$1,BHS!$M$1,CHS!$M$1,HMJHS!$M$1,KHS!$M$1,Kings!$M$1,MHS!$M$1,SWHS!$M$1,AMHS!$M$1,'S10'!$M$1,'S11'!$M$1,'S12'!$M$1,'S13'!$M$1,'S14'!$M$1,'S15'!$M$1,'S16'!$M$1,'S17'!$M$1,'S18'!$M$1,'S19'!$M$1,'S20'!$M$1))</f>
        <v/>
      </c>
      <c r="AG90" s="40"/>
      <c r="AH90" s="39" t="str">
        <f t="shared" si="15"/>
        <v/>
      </c>
      <c r="AI90" s="39" t="str">
        <f t="shared" si="16"/>
        <v/>
      </c>
      <c r="AJ90" s="40" t="str">
        <f t="shared" si="17"/>
        <v/>
      </c>
      <c r="AK90" s="40" t="str">
        <f>IF(AH90="","",CHOOSE(VLOOKUP($AL90,$L$1:$S$400,8,FALSE),AHS!$M$1,BHS!$M$1,CHS!$M$1,HMJHS!$M$1,KHS!$M$1,Kings!$M$1,MHS!$M$1,SWHS!$M$1,AMHS!$M$1,'S10'!$M$1,'S11'!$M$1,'S12'!$M$1,'S13'!$M$1,'S14'!$M$1,'S15'!$M$1,'S16'!$M$1,'S17'!$M$1,'S18'!$M$1,'S19'!$M$1,'S20'!$M$1))</f>
        <v/>
      </c>
      <c r="AL90" s="40">
        <v>88</v>
      </c>
      <c r="AM90" s="40"/>
      <c r="AN90" s="39" t="str">
        <f t="shared" si="18"/>
        <v/>
      </c>
      <c r="AO90" s="39" t="str">
        <f t="shared" si="19"/>
        <v/>
      </c>
      <c r="AP90" s="40" t="str">
        <f t="shared" si="20"/>
        <v/>
      </c>
      <c r="AQ90" s="40" t="str">
        <f>IF(AN90="","",CHOOSE(VLOOKUP($AL90,$M$1:$S$400,7,FALSE),AHS!$M$1,BHS!$M$1,CHS!$M$1,HMJHS!$M$1,KHS!$M$1,Kings!$M$1,MHS!$M$1,SWHS!$M$1,AMHS!$M$1,'S10'!$M$1,'S11'!$M$1,'S12'!$M$1,'S13'!$M$1,'S14'!$M$1,'S15'!$M$1,'S16'!$M$1,'S17'!$M$1,'S18'!$M$1,'S19'!$M$1,'S20'!$M$1))</f>
        <v/>
      </c>
      <c r="AR90" s="40"/>
      <c r="AS90" s="39" t="str">
        <f t="shared" si="21"/>
        <v/>
      </c>
      <c r="AT90" s="39" t="str">
        <f t="shared" si="22"/>
        <v/>
      </c>
      <c r="AU90" s="40" t="str">
        <f t="shared" si="23"/>
        <v/>
      </c>
      <c r="AV90" s="40" t="str">
        <f>IF(AS90="","",CHOOSE(VLOOKUP($AL90,$N$1:$S$400,6,FALSE),AHS!$M$1,BHS!$M$1,CHS!$M$1,HMJHS!$M$1,KHS!$M$1,Kings!$M$1,MHS!$M$1,SWHS!$M$1,AMHS!$M$1,'S10'!$M$1,'S11'!$M$1,'S12'!$M$1,'S13'!$M$1,'S14'!$M$1,'S15'!$M$1,'S16'!$M$1,'S17'!$M$1,'S18'!$M$1,'S19'!$M$1,'S20'!$M$1))</f>
        <v/>
      </c>
    </row>
    <row r="91" spans="1:48" ht="12" customHeight="1" x14ac:dyDescent="0.25">
      <c r="A91" s="29">
        <f t="shared" si="24"/>
        <v>89</v>
      </c>
      <c r="B91" s="27" t="str">
        <f t="shared" si="8"/>
        <v/>
      </c>
      <c r="C91" s="27" t="str">
        <f t="shared" si="9"/>
        <v/>
      </c>
      <c r="D91" s="27" t="str">
        <f t="shared" si="10"/>
        <v/>
      </c>
      <c r="E91" s="27" t="str">
        <f>IF(B91="","",CHOOSE(VLOOKUP($A91,$F$1:$J$1600,5,FALSE),AHS!$M$1,BHS!$M$1,CHS!$M$1,HMJHS!$M$1,KHS!$M$1,Kings!$M$1,MHS!$M$1,SWHS!$M$1,AMHS!$M$1,'S10'!$M$1,'S11'!$M$1,'S12'!$M$1,'S13'!$M$1,'S14'!$M$1,'S15'!$M$1,'S16'!$M$1,'S17'!$M$1,'S18'!$M$1,'S19'!$M$1,'S20'!$M$1))</f>
        <v/>
      </c>
      <c r="F91" s="29" t="str">
        <f t="shared" si="6"/>
        <v/>
      </c>
      <c r="G91" s="33" t="str">
        <f t="shared" si="0"/>
        <v/>
      </c>
      <c r="H91" s="29" t="str">
        <f>IF(BHS!P$23="","",BHS!P$23)</f>
        <v/>
      </c>
      <c r="I91" s="29" t="str">
        <f>IF(BHS!P$23="","",BHS!I$23)</f>
        <v/>
      </c>
      <c r="J91" s="29">
        <v>2</v>
      </c>
      <c r="K91" s="29" t="str">
        <f t="shared" ref="K91:N91" si="112">IF(O91="","",COUNTIF(O$1:O90,O91)+O91)</f>
        <v/>
      </c>
      <c r="L91" s="29" t="str">
        <f t="shared" si="112"/>
        <v/>
      </c>
      <c r="M91" s="29" t="str">
        <f t="shared" si="112"/>
        <v/>
      </c>
      <c r="N91" s="29" t="str">
        <f t="shared" si="112"/>
        <v/>
      </c>
      <c r="O91" s="29" t="str">
        <f t="shared" si="2"/>
        <v/>
      </c>
      <c r="P91" s="29" t="str">
        <f t="shared" si="3"/>
        <v/>
      </c>
      <c r="Q91" s="29" t="str">
        <f t="shared" si="4"/>
        <v/>
      </c>
      <c r="R91" s="29" t="str">
        <f t="shared" si="5"/>
        <v/>
      </c>
      <c r="S91" s="29">
        <v>5</v>
      </c>
      <c r="T91" s="29">
        <v>11</v>
      </c>
      <c r="U91" s="29" t="str">
        <f>IF(KHS!P$23="","",KHS!P$23)</f>
        <v/>
      </c>
      <c r="V91" s="29" t="str">
        <f>IF(KHS!P$23="","",KHS!I$23)</f>
        <v/>
      </c>
      <c r="W91" s="29" t="str">
        <f>IF(KHS!X$23="","",KHS!X$23)</f>
        <v/>
      </c>
      <c r="X91" s="29" t="str">
        <f>IF(KHS!X$23="","",KHS!Q$23)</f>
        <v/>
      </c>
      <c r="Y91" s="29" t="str">
        <f>IF(KHS!AF$23="","",KHS!AF$23)</f>
        <v/>
      </c>
      <c r="Z91" s="29" t="str">
        <f>IF(KHS!AF$23="","",KHS!Y$23)</f>
        <v/>
      </c>
      <c r="AA91" s="29" t="str">
        <f>IF(KHS!AN$23="","",KHS!AN$23)</f>
        <v/>
      </c>
      <c r="AB91" s="29" t="str">
        <f>IF(KHS!AN$23="","",KHS!AG$23)</f>
        <v/>
      </c>
      <c r="AC91" s="39" t="str">
        <f t="shared" si="12"/>
        <v/>
      </c>
      <c r="AD91" s="39" t="str">
        <f t="shared" si="13"/>
        <v/>
      </c>
      <c r="AE91" s="40" t="str">
        <f t="shared" si="14"/>
        <v/>
      </c>
      <c r="AF91" s="40" t="str">
        <f>IF(AC91="","",CHOOSE(VLOOKUP($AL91,$K$1:$S$400,9,FALSE),AHS!$M$1,BHS!$M$1,CHS!$M$1,HMJHS!$M$1,KHS!$M$1,Kings!$M$1,MHS!$M$1,SWHS!$M$1,AMHS!$M$1,'S10'!$M$1,'S11'!$M$1,'S12'!$M$1,'S13'!$M$1,'S14'!$M$1,'S15'!$M$1,'S16'!$M$1,'S17'!$M$1,'S18'!$M$1,'S19'!$M$1,'S20'!$M$1))</f>
        <v/>
      </c>
      <c r="AG91" s="40"/>
      <c r="AH91" s="39" t="str">
        <f t="shared" si="15"/>
        <v/>
      </c>
      <c r="AI91" s="39" t="str">
        <f t="shared" si="16"/>
        <v/>
      </c>
      <c r="AJ91" s="40" t="str">
        <f t="shared" si="17"/>
        <v/>
      </c>
      <c r="AK91" s="40" t="str">
        <f>IF(AH91="","",CHOOSE(VLOOKUP($AL91,$L$1:$S$400,8,FALSE),AHS!$M$1,BHS!$M$1,CHS!$M$1,HMJHS!$M$1,KHS!$M$1,Kings!$M$1,MHS!$M$1,SWHS!$M$1,AMHS!$M$1,'S10'!$M$1,'S11'!$M$1,'S12'!$M$1,'S13'!$M$1,'S14'!$M$1,'S15'!$M$1,'S16'!$M$1,'S17'!$M$1,'S18'!$M$1,'S19'!$M$1,'S20'!$M$1))</f>
        <v/>
      </c>
      <c r="AL91" s="40">
        <v>89</v>
      </c>
      <c r="AM91" s="40"/>
      <c r="AN91" s="39" t="str">
        <f t="shared" si="18"/>
        <v/>
      </c>
      <c r="AO91" s="39" t="str">
        <f t="shared" si="19"/>
        <v/>
      </c>
      <c r="AP91" s="40" t="str">
        <f t="shared" si="20"/>
        <v/>
      </c>
      <c r="AQ91" s="40" t="str">
        <f>IF(AN91="","",CHOOSE(VLOOKUP($AL91,$M$1:$S$400,7,FALSE),AHS!$M$1,BHS!$M$1,CHS!$M$1,HMJHS!$M$1,KHS!$M$1,Kings!$M$1,MHS!$M$1,SWHS!$M$1,AMHS!$M$1,'S10'!$M$1,'S11'!$M$1,'S12'!$M$1,'S13'!$M$1,'S14'!$M$1,'S15'!$M$1,'S16'!$M$1,'S17'!$M$1,'S18'!$M$1,'S19'!$M$1,'S20'!$M$1))</f>
        <v/>
      </c>
      <c r="AR91" s="40"/>
      <c r="AS91" s="39" t="str">
        <f t="shared" si="21"/>
        <v/>
      </c>
      <c r="AT91" s="39" t="str">
        <f t="shared" si="22"/>
        <v/>
      </c>
      <c r="AU91" s="40" t="str">
        <f t="shared" si="23"/>
        <v/>
      </c>
      <c r="AV91" s="40" t="str">
        <f>IF(AS91="","",CHOOSE(VLOOKUP($AL91,$N$1:$S$400,6,FALSE),AHS!$M$1,BHS!$M$1,CHS!$M$1,HMJHS!$M$1,KHS!$M$1,Kings!$M$1,MHS!$M$1,SWHS!$M$1,AMHS!$M$1,'S10'!$M$1,'S11'!$M$1,'S12'!$M$1,'S13'!$M$1,'S14'!$M$1,'S15'!$M$1,'S16'!$M$1,'S17'!$M$1,'S18'!$M$1,'S19'!$M$1,'S20'!$M$1))</f>
        <v/>
      </c>
    </row>
    <row r="92" spans="1:48" ht="12" customHeight="1" x14ac:dyDescent="0.25">
      <c r="A92" s="29">
        <f t="shared" si="24"/>
        <v>90</v>
      </c>
      <c r="B92" s="27" t="str">
        <f t="shared" si="8"/>
        <v/>
      </c>
      <c r="C92" s="27" t="str">
        <f t="shared" si="9"/>
        <v/>
      </c>
      <c r="D92" s="27" t="str">
        <f t="shared" si="10"/>
        <v/>
      </c>
      <c r="E92" s="27" t="str">
        <f>IF(B92="","",CHOOSE(VLOOKUP($A92,$F$1:$J$1600,5,FALSE),AHS!$M$1,BHS!$M$1,CHS!$M$1,HMJHS!$M$1,KHS!$M$1,Kings!$M$1,MHS!$M$1,SWHS!$M$1,AMHS!$M$1,'S10'!$M$1,'S11'!$M$1,'S12'!$M$1,'S13'!$M$1,'S14'!$M$1,'S15'!$M$1,'S16'!$M$1,'S17'!$M$1,'S18'!$M$1,'S19'!$M$1,'S20'!$M$1))</f>
        <v/>
      </c>
      <c r="F92" s="29" t="str">
        <f t="shared" si="6"/>
        <v/>
      </c>
      <c r="G92" s="33" t="str">
        <f t="shared" si="0"/>
        <v/>
      </c>
      <c r="H92" s="29" t="str">
        <f>IF(BHS!P$24="","",BHS!P$24)</f>
        <v/>
      </c>
      <c r="I92" s="29" t="str">
        <f>IF(BHS!P$24="","",BHS!I$24)</f>
        <v/>
      </c>
      <c r="J92" s="29">
        <v>2</v>
      </c>
      <c r="K92" s="29" t="str">
        <f t="shared" ref="K92:N92" si="113">IF(O92="","",COUNTIF(O$1:O91,O92)+O92)</f>
        <v/>
      </c>
      <c r="L92" s="29" t="str">
        <f t="shared" si="113"/>
        <v/>
      </c>
      <c r="M92" s="29" t="str">
        <f t="shared" si="113"/>
        <v/>
      </c>
      <c r="N92" s="29" t="str">
        <f t="shared" si="113"/>
        <v/>
      </c>
      <c r="O92" s="29" t="str">
        <f t="shared" si="2"/>
        <v/>
      </c>
      <c r="P92" s="29" t="str">
        <f t="shared" si="3"/>
        <v/>
      </c>
      <c r="Q92" s="29" t="str">
        <f t="shared" si="4"/>
        <v/>
      </c>
      <c r="R92" s="29" t="str">
        <f t="shared" si="5"/>
        <v/>
      </c>
      <c r="S92" s="29">
        <v>5</v>
      </c>
      <c r="T92" s="29">
        <v>12</v>
      </c>
      <c r="U92" s="29" t="str">
        <f>IF(KHS!P$24="","",KHS!P$24)</f>
        <v/>
      </c>
      <c r="V92" s="29" t="str">
        <f>IF(KHS!P$24="","",KHS!I$24)</f>
        <v/>
      </c>
      <c r="W92" s="29" t="str">
        <f>IF(KHS!X$24="","",KHS!X$24)</f>
        <v/>
      </c>
      <c r="X92" s="29" t="str">
        <f>IF(KHS!X$24="","",KHS!Q$24)</f>
        <v/>
      </c>
      <c r="Y92" s="29" t="str">
        <f>IF(KHS!AF$24="","",KHS!AF$24)</f>
        <v/>
      </c>
      <c r="Z92" s="29" t="str">
        <f>IF(KHS!AF$24="","",KHS!Y$24)</f>
        <v/>
      </c>
      <c r="AA92" s="29" t="str">
        <f>IF(KHS!AN$24="","",KHS!AN$24)</f>
        <v/>
      </c>
      <c r="AB92" s="29" t="str">
        <f>IF(KHS!AN$24="","",KHS!AG$24)</f>
        <v/>
      </c>
      <c r="AC92" s="39" t="str">
        <f t="shared" si="12"/>
        <v/>
      </c>
      <c r="AD92" s="39" t="str">
        <f t="shared" si="13"/>
        <v/>
      </c>
      <c r="AE92" s="40" t="str">
        <f t="shared" si="14"/>
        <v/>
      </c>
      <c r="AF92" s="40" t="str">
        <f>IF(AC92="","",CHOOSE(VLOOKUP($AL92,$K$1:$S$400,9,FALSE),AHS!$M$1,BHS!$M$1,CHS!$M$1,HMJHS!$M$1,KHS!$M$1,Kings!$M$1,MHS!$M$1,SWHS!$M$1,AMHS!$M$1,'S10'!$M$1,'S11'!$M$1,'S12'!$M$1,'S13'!$M$1,'S14'!$M$1,'S15'!$M$1,'S16'!$M$1,'S17'!$M$1,'S18'!$M$1,'S19'!$M$1,'S20'!$M$1))</f>
        <v/>
      </c>
      <c r="AG92" s="40"/>
      <c r="AH92" s="39" t="str">
        <f t="shared" si="15"/>
        <v/>
      </c>
      <c r="AI92" s="39" t="str">
        <f t="shared" si="16"/>
        <v/>
      </c>
      <c r="AJ92" s="40" t="str">
        <f t="shared" si="17"/>
        <v/>
      </c>
      <c r="AK92" s="40" t="str">
        <f>IF(AH92="","",CHOOSE(VLOOKUP($AL92,$L$1:$S$400,8,FALSE),AHS!$M$1,BHS!$M$1,CHS!$M$1,HMJHS!$M$1,KHS!$M$1,Kings!$M$1,MHS!$M$1,SWHS!$M$1,AMHS!$M$1,'S10'!$M$1,'S11'!$M$1,'S12'!$M$1,'S13'!$M$1,'S14'!$M$1,'S15'!$M$1,'S16'!$M$1,'S17'!$M$1,'S18'!$M$1,'S19'!$M$1,'S20'!$M$1))</f>
        <v/>
      </c>
      <c r="AL92" s="40">
        <v>90</v>
      </c>
      <c r="AM92" s="40"/>
      <c r="AN92" s="39" t="str">
        <f t="shared" si="18"/>
        <v/>
      </c>
      <c r="AO92" s="39" t="str">
        <f t="shared" si="19"/>
        <v/>
      </c>
      <c r="AP92" s="40" t="str">
        <f t="shared" si="20"/>
        <v/>
      </c>
      <c r="AQ92" s="40" t="str">
        <f>IF(AN92="","",CHOOSE(VLOOKUP($AL92,$M$1:$S$400,7,FALSE),AHS!$M$1,BHS!$M$1,CHS!$M$1,HMJHS!$M$1,KHS!$M$1,Kings!$M$1,MHS!$M$1,SWHS!$M$1,AMHS!$M$1,'S10'!$M$1,'S11'!$M$1,'S12'!$M$1,'S13'!$M$1,'S14'!$M$1,'S15'!$M$1,'S16'!$M$1,'S17'!$M$1,'S18'!$M$1,'S19'!$M$1,'S20'!$M$1))</f>
        <v/>
      </c>
      <c r="AR92" s="40"/>
      <c r="AS92" s="39" t="str">
        <f t="shared" si="21"/>
        <v/>
      </c>
      <c r="AT92" s="39" t="str">
        <f t="shared" si="22"/>
        <v/>
      </c>
      <c r="AU92" s="40" t="str">
        <f t="shared" si="23"/>
        <v/>
      </c>
      <c r="AV92" s="40" t="str">
        <f>IF(AS92="","",CHOOSE(VLOOKUP($AL92,$N$1:$S$400,6,FALSE),AHS!$M$1,BHS!$M$1,CHS!$M$1,HMJHS!$M$1,KHS!$M$1,Kings!$M$1,MHS!$M$1,SWHS!$M$1,AMHS!$M$1,'S10'!$M$1,'S11'!$M$1,'S12'!$M$1,'S13'!$M$1,'S14'!$M$1,'S15'!$M$1,'S16'!$M$1,'S17'!$M$1,'S18'!$M$1,'S19'!$M$1,'S20'!$M$1))</f>
        <v/>
      </c>
    </row>
    <row r="93" spans="1:48" ht="12" customHeight="1" x14ac:dyDescent="0.25">
      <c r="A93" s="29">
        <f t="shared" si="24"/>
        <v>91</v>
      </c>
      <c r="B93" s="27" t="str">
        <f t="shared" si="8"/>
        <v/>
      </c>
      <c r="C93" s="27" t="str">
        <f t="shared" si="9"/>
        <v/>
      </c>
      <c r="D93" s="27" t="str">
        <f t="shared" si="10"/>
        <v/>
      </c>
      <c r="E93" s="27" t="str">
        <f>IF(B93="","",CHOOSE(VLOOKUP($A93,$F$1:$J$1600,5,FALSE),AHS!$M$1,BHS!$M$1,CHS!$M$1,HMJHS!$M$1,KHS!$M$1,Kings!$M$1,MHS!$M$1,SWHS!$M$1,AMHS!$M$1,'S10'!$M$1,'S11'!$M$1,'S12'!$M$1,'S13'!$M$1,'S14'!$M$1,'S15'!$M$1,'S16'!$M$1,'S17'!$M$1,'S18'!$M$1,'S19'!$M$1,'S20'!$M$1))</f>
        <v/>
      </c>
      <c r="F93" s="29" t="str">
        <f t="shared" si="6"/>
        <v/>
      </c>
      <c r="G93" s="33" t="str">
        <f t="shared" si="0"/>
        <v/>
      </c>
      <c r="H93" s="29" t="str">
        <f>IF(BHS!P$25="","",BHS!P$25)</f>
        <v/>
      </c>
      <c r="I93" s="29" t="str">
        <f>IF(BHS!P$25="","",BHS!I$25)</f>
        <v/>
      </c>
      <c r="J93" s="29">
        <v>2</v>
      </c>
      <c r="K93" s="29" t="str">
        <f t="shared" ref="K93:N93" si="114">IF(O93="","",COUNTIF(O$1:O92,O93)+O93)</f>
        <v/>
      </c>
      <c r="L93" s="29" t="str">
        <f t="shared" si="114"/>
        <v/>
      </c>
      <c r="M93" s="29" t="str">
        <f t="shared" si="114"/>
        <v/>
      </c>
      <c r="N93" s="29" t="str">
        <f t="shared" si="114"/>
        <v/>
      </c>
      <c r="O93" s="29" t="str">
        <f t="shared" si="2"/>
        <v/>
      </c>
      <c r="P93" s="29" t="str">
        <f t="shared" si="3"/>
        <v/>
      </c>
      <c r="Q93" s="29" t="str">
        <f t="shared" si="4"/>
        <v/>
      </c>
      <c r="R93" s="29" t="str">
        <f t="shared" si="5"/>
        <v/>
      </c>
      <c r="S93" s="29">
        <v>5</v>
      </c>
      <c r="T93" s="29">
        <v>13</v>
      </c>
      <c r="U93" s="29" t="str">
        <f>IF(KHS!P$25="","",KHS!P$25)</f>
        <v/>
      </c>
      <c r="V93" s="29" t="str">
        <f>IF(KHS!P$25="","",KHS!I$25)</f>
        <v/>
      </c>
      <c r="W93" s="29" t="str">
        <f>IF(KHS!X$25="","",KHS!X$25)</f>
        <v/>
      </c>
      <c r="X93" s="29" t="str">
        <f>IF(KHS!X$25="","",KHS!Q$25)</f>
        <v/>
      </c>
      <c r="Y93" s="29" t="str">
        <f>IF(KHS!AF$25="","",KHS!AF$25)</f>
        <v/>
      </c>
      <c r="Z93" s="29" t="str">
        <f>IF(KHS!AF$25="","",KHS!Y$25)</f>
        <v/>
      </c>
      <c r="AA93" s="29" t="str">
        <f>IF(KHS!AN$25="","",KHS!AN$25)</f>
        <v/>
      </c>
      <c r="AB93" s="29" t="str">
        <f>IF(KHS!AN$25="","",KHS!AG$25)</f>
        <v/>
      </c>
      <c r="AC93" s="39" t="str">
        <f t="shared" si="12"/>
        <v/>
      </c>
      <c r="AD93" s="39" t="str">
        <f t="shared" si="13"/>
        <v/>
      </c>
      <c r="AE93" s="40" t="str">
        <f t="shared" si="14"/>
        <v/>
      </c>
      <c r="AF93" s="40" t="str">
        <f>IF(AC93="","",CHOOSE(VLOOKUP($AL93,$K$1:$S$400,9,FALSE),AHS!$M$1,BHS!$M$1,CHS!$M$1,HMJHS!$M$1,KHS!$M$1,Kings!$M$1,MHS!$M$1,SWHS!$M$1,AMHS!$M$1,'S10'!$M$1,'S11'!$M$1,'S12'!$M$1,'S13'!$M$1,'S14'!$M$1,'S15'!$M$1,'S16'!$M$1,'S17'!$M$1,'S18'!$M$1,'S19'!$M$1,'S20'!$M$1))</f>
        <v/>
      </c>
      <c r="AG93" s="40"/>
      <c r="AH93" s="39" t="str">
        <f t="shared" si="15"/>
        <v/>
      </c>
      <c r="AI93" s="39" t="str">
        <f t="shared" si="16"/>
        <v/>
      </c>
      <c r="AJ93" s="40" t="str">
        <f t="shared" si="17"/>
        <v/>
      </c>
      <c r="AK93" s="40" t="str">
        <f>IF(AH93="","",CHOOSE(VLOOKUP($AL93,$L$1:$S$400,8,FALSE),AHS!$M$1,BHS!$M$1,CHS!$M$1,HMJHS!$M$1,KHS!$M$1,Kings!$M$1,MHS!$M$1,SWHS!$M$1,AMHS!$M$1,'S10'!$M$1,'S11'!$M$1,'S12'!$M$1,'S13'!$M$1,'S14'!$M$1,'S15'!$M$1,'S16'!$M$1,'S17'!$M$1,'S18'!$M$1,'S19'!$M$1,'S20'!$M$1))</f>
        <v/>
      </c>
      <c r="AL93" s="38">
        <v>91</v>
      </c>
      <c r="AM93" s="40"/>
      <c r="AN93" s="39" t="str">
        <f t="shared" si="18"/>
        <v/>
      </c>
      <c r="AO93" s="39" t="str">
        <f t="shared" si="19"/>
        <v/>
      </c>
      <c r="AP93" s="40" t="str">
        <f t="shared" si="20"/>
        <v/>
      </c>
      <c r="AQ93" s="40" t="str">
        <f>IF(AN93="","",CHOOSE(VLOOKUP($AL93,$M$1:$S$400,7,FALSE),AHS!$M$1,BHS!$M$1,CHS!$M$1,HMJHS!$M$1,KHS!$M$1,Kings!$M$1,MHS!$M$1,SWHS!$M$1,AMHS!$M$1,'S10'!$M$1,'S11'!$M$1,'S12'!$M$1,'S13'!$M$1,'S14'!$M$1,'S15'!$M$1,'S16'!$M$1,'S17'!$M$1,'S18'!$M$1,'S19'!$M$1,'S20'!$M$1))</f>
        <v/>
      </c>
      <c r="AR93" s="40"/>
      <c r="AS93" s="39" t="str">
        <f t="shared" si="21"/>
        <v/>
      </c>
      <c r="AT93" s="39" t="str">
        <f t="shared" si="22"/>
        <v/>
      </c>
      <c r="AU93" s="40" t="str">
        <f t="shared" si="23"/>
        <v/>
      </c>
      <c r="AV93" s="40" t="str">
        <f>IF(AS93="","",CHOOSE(VLOOKUP($AL93,$N$1:$S$400,6,FALSE),AHS!$M$1,BHS!$M$1,CHS!$M$1,HMJHS!$M$1,KHS!$M$1,Kings!$M$1,MHS!$M$1,SWHS!$M$1,AMHS!$M$1,'S10'!$M$1,'S11'!$M$1,'S12'!$M$1,'S13'!$M$1,'S14'!$M$1,'S15'!$M$1,'S16'!$M$1,'S17'!$M$1,'S18'!$M$1,'S19'!$M$1,'S20'!$M$1))</f>
        <v/>
      </c>
    </row>
    <row r="94" spans="1:48" ht="12" customHeight="1" x14ac:dyDescent="0.25">
      <c r="A94" s="29">
        <f t="shared" si="24"/>
        <v>92</v>
      </c>
      <c r="B94" s="27" t="str">
        <f t="shared" si="8"/>
        <v/>
      </c>
      <c r="C94" s="27" t="str">
        <f t="shared" si="9"/>
        <v/>
      </c>
      <c r="D94" s="27" t="str">
        <f t="shared" si="10"/>
        <v/>
      </c>
      <c r="E94" s="27" t="str">
        <f>IF(B94="","",CHOOSE(VLOOKUP($A94,$F$1:$J$1600,5,FALSE),AHS!$M$1,BHS!$M$1,CHS!$M$1,HMJHS!$M$1,KHS!$M$1,Kings!$M$1,MHS!$M$1,SWHS!$M$1,AMHS!$M$1,'S10'!$M$1,'S11'!$M$1,'S12'!$M$1,'S13'!$M$1,'S14'!$M$1,'S15'!$M$1,'S16'!$M$1,'S17'!$M$1,'S18'!$M$1,'S19'!$M$1,'S20'!$M$1))</f>
        <v/>
      </c>
      <c r="F94" s="29" t="str">
        <f t="shared" si="6"/>
        <v/>
      </c>
      <c r="G94" s="33" t="str">
        <f t="shared" si="0"/>
        <v/>
      </c>
      <c r="H94" s="29" t="str">
        <f>IF(BHS!P$26="","",BHS!P$26)</f>
        <v/>
      </c>
      <c r="I94" s="29" t="str">
        <f>IF(BHS!P$26="","",BHS!I$26)</f>
        <v/>
      </c>
      <c r="J94" s="29">
        <v>2</v>
      </c>
      <c r="K94" s="29" t="str">
        <f t="shared" ref="K94:N94" si="115">IF(O94="","",COUNTIF(O$1:O93,O94)+O94)</f>
        <v/>
      </c>
      <c r="L94" s="29" t="str">
        <f t="shared" si="115"/>
        <v/>
      </c>
      <c r="M94" s="29" t="str">
        <f t="shared" si="115"/>
        <v/>
      </c>
      <c r="N94" s="29" t="str">
        <f t="shared" si="115"/>
        <v/>
      </c>
      <c r="O94" s="29" t="str">
        <f t="shared" si="2"/>
        <v/>
      </c>
      <c r="P94" s="29" t="str">
        <f t="shared" si="3"/>
        <v/>
      </c>
      <c r="Q94" s="29" t="str">
        <f t="shared" si="4"/>
        <v/>
      </c>
      <c r="R94" s="29" t="str">
        <f t="shared" si="5"/>
        <v/>
      </c>
      <c r="S94" s="29">
        <v>5</v>
      </c>
      <c r="T94" s="29">
        <v>14</v>
      </c>
      <c r="U94" s="29" t="str">
        <f>IF(KHS!P$26="","",KHS!P$26)</f>
        <v/>
      </c>
      <c r="V94" s="29" t="str">
        <f>IF(KHS!P$26="","",KHS!I$26)</f>
        <v/>
      </c>
      <c r="W94" s="29" t="str">
        <f>IF(KHS!X$26="","",KHS!X$26)</f>
        <v/>
      </c>
      <c r="X94" s="29" t="str">
        <f>IF(KHS!X$26="","",KHS!Q$26)</f>
        <v/>
      </c>
      <c r="Y94" s="29" t="str">
        <f>IF(KHS!AF$26="","",KHS!AF$26)</f>
        <v/>
      </c>
      <c r="Z94" s="29" t="str">
        <f>IF(KHS!AF$26="","",KHS!Y$26)</f>
        <v/>
      </c>
      <c r="AA94" s="29" t="str">
        <f>IF(KHS!AN$26="","",KHS!AN$26)</f>
        <v/>
      </c>
      <c r="AB94" s="29" t="str">
        <f>IF(KHS!AN$26="","",KHS!AG$26)</f>
        <v/>
      </c>
      <c r="AC94" s="39" t="str">
        <f t="shared" si="12"/>
        <v/>
      </c>
      <c r="AD94" s="39" t="str">
        <f t="shared" si="13"/>
        <v/>
      </c>
      <c r="AE94" s="40" t="str">
        <f t="shared" si="14"/>
        <v/>
      </c>
      <c r="AF94" s="40" t="str">
        <f>IF(AC94="","",CHOOSE(VLOOKUP($AL94,$K$1:$S$400,9,FALSE),AHS!$M$1,BHS!$M$1,CHS!$M$1,HMJHS!$M$1,KHS!$M$1,Kings!$M$1,MHS!$M$1,SWHS!$M$1,AMHS!$M$1,'S10'!$M$1,'S11'!$M$1,'S12'!$M$1,'S13'!$M$1,'S14'!$M$1,'S15'!$M$1,'S16'!$M$1,'S17'!$M$1,'S18'!$M$1,'S19'!$M$1,'S20'!$M$1))</f>
        <v/>
      </c>
      <c r="AG94" s="40"/>
      <c r="AH94" s="39" t="str">
        <f t="shared" si="15"/>
        <v/>
      </c>
      <c r="AI94" s="39" t="str">
        <f t="shared" si="16"/>
        <v/>
      </c>
      <c r="AJ94" s="40" t="str">
        <f t="shared" si="17"/>
        <v/>
      </c>
      <c r="AK94" s="40" t="str">
        <f>IF(AH94="","",CHOOSE(VLOOKUP($AL94,$L$1:$S$400,8,FALSE),AHS!$M$1,BHS!$M$1,CHS!$M$1,HMJHS!$M$1,KHS!$M$1,Kings!$M$1,MHS!$M$1,SWHS!$M$1,AMHS!$M$1,'S10'!$M$1,'S11'!$M$1,'S12'!$M$1,'S13'!$M$1,'S14'!$M$1,'S15'!$M$1,'S16'!$M$1,'S17'!$M$1,'S18'!$M$1,'S19'!$M$1,'S20'!$M$1))</f>
        <v/>
      </c>
      <c r="AL94" s="40">
        <v>92</v>
      </c>
      <c r="AM94" s="40"/>
      <c r="AN94" s="39" t="str">
        <f t="shared" si="18"/>
        <v/>
      </c>
      <c r="AO94" s="39" t="str">
        <f t="shared" si="19"/>
        <v/>
      </c>
      <c r="AP94" s="40" t="str">
        <f t="shared" si="20"/>
        <v/>
      </c>
      <c r="AQ94" s="40" t="str">
        <f>IF(AN94="","",CHOOSE(VLOOKUP($AL94,$M$1:$S$400,7,FALSE),AHS!$M$1,BHS!$M$1,CHS!$M$1,HMJHS!$M$1,KHS!$M$1,Kings!$M$1,MHS!$M$1,SWHS!$M$1,AMHS!$M$1,'S10'!$M$1,'S11'!$M$1,'S12'!$M$1,'S13'!$M$1,'S14'!$M$1,'S15'!$M$1,'S16'!$M$1,'S17'!$M$1,'S18'!$M$1,'S19'!$M$1,'S20'!$M$1))</f>
        <v/>
      </c>
      <c r="AR94" s="40"/>
      <c r="AS94" s="39" t="str">
        <f t="shared" si="21"/>
        <v/>
      </c>
      <c r="AT94" s="39" t="str">
        <f t="shared" si="22"/>
        <v/>
      </c>
      <c r="AU94" s="40" t="str">
        <f t="shared" si="23"/>
        <v/>
      </c>
      <c r="AV94" s="40" t="str">
        <f>IF(AS94="","",CHOOSE(VLOOKUP($AL94,$N$1:$S$400,6,FALSE),AHS!$M$1,BHS!$M$1,CHS!$M$1,HMJHS!$M$1,KHS!$M$1,Kings!$M$1,MHS!$M$1,SWHS!$M$1,AMHS!$M$1,'S10'!$M$1,'S11'!$M$1,'S12'!$M$1,'S13'!$M$1,'S14'!$M$1,'S15'!$M$1,'S16'!$M$1,'S17'!$M$1,'S18'!$M$1,'S19'!$M$1,'S20'!$M$1))</f>
        <v/>
      </c>
    </row>
    <row r="95" spans="1:48" ht="12" customHeight="1" x14ac:dyDescent="0.25">
      <c r="A95" s="29">
        <f t="shared" si="24"/>
        <v>93</v>
      </c>
      <c r="B95" s="27" t="str">
        <f t="shared" si="8"/>
        <v/>
      </c>
      <c r="C95" s="27" t="str">
        <f t="shared" si="9"/>
        <v/>
      </c>
      <c r="D95" s="27" t="str">
        <f t="shared" si="10"/>
        <v/>
      </c>
      <c r="E95" s="27" t="str">
        <f>IF(B95="","",CHOOSE(VLOOKUP($A95,$F$1:$J$1600,5,FALSE),AHS!$M$1,BHS!$M$1,CHS!$M$1,HMJHS!$M$1,KHS!$M$1,Kings!$M$1,MHS!$M$1,SWHS!$M$1,AMHS!$M$1,'S10'!$M$1,'S11'!$M$1,'S12'!$M$1,'S13'!$M$1,'S14'!$M$1,'S15'!$M$1,'S16'!$M$1,'S17'!$M$1,'S18'!$M$1,'S19'!$M$1,'S20'!$M$1))</f>
        <v/>
      </c>
      <c r="F95" s="29" t="str">
        <f t="shared" si="6"/>
        <v/>
      </c>
      <c r="G95" s="33" t="str">
        <f t="shared" si="0"/>
        <v/>
      </c>
      <c r="H95" s="29" t="str">
        <f>IF(BHS!P$27="","",BHS!P$27)</f>
        <v/>
      </c>
      <c r="I95" s="29" t="str">
        <f>IF(BHS!P$27="","",BHS!I$27)</f>
        <v/>
      </c>
      <c r="J95" s="29">
        <v>2</v>
      </c>
      <c r="K95" s="29" t="str">
        <f t="shared" ref="K95:N95" si="116">IF(O95="","",COUNTIF(O$1:O94,O95)+O95)</f>
        <v/>
      </c>
      <c r="L95" s="29" t="str">
        <f t="shared" si="116"/>
        <v/>
      </c>
      <c r="M95" s="29" t="str">
        <f t="shared" si="116"/>
        <v/>
      </c>
      <c r="N95" s="29" t="str">
        <f t="shared" si="116"/>
        <v/>
      </c>
      <c r="O95" s="29" t="str">
        <f t="shared" si="2"/>
        <v/>
      </c>
      <c r="P95" s="29" t="str">
        <f t="shared" si="3"/>
        <v/>
      </c>
      <c r="Q95" s="29" t="str">
        <f t="shared" si="4"/>
        <v/>
      </c>
      <c r="R95" s="29" t="str">
        <f t="shared" si="5"/>
        <v/>
      </c>
      <c r="S95" s="29">
        <v>5</v>
      </c>
      <c r="T95" s="29">
        <v>15</v>
      </c>
      <c r="U95" s="29" t="str">
        <f>IF(KHS!P$27="","",KHS!P$27)</f>
        <v/>
      </c>
      <c r="V95" s="29" t="str">
        <f>IF(KHS!P$27="","",KHS!I$27)</f>
        <v/>
      </c>
      <c r="W95" s="29" t="str">
        <f>IF(KHS!X$27="","",KHS!X$27)</f>
        <v/>
      </c>
      <c r="X95" s="29" t="str">
        <f>IF(KHS!X$27="","",KHS!Q$27)</f>
        <v/>
      </c>
      <c r="Y95" s="29" t="str">
        <f>IF(KHS!AF$27="","",KHS!AF$27)</f>
        <v/>
      </c>
      <c r="Z95" s="29" t="str">
        <f>IF(KHS!AF$27="","",KHS!Y$27)</f>
        <v/>
      </c>
      <c r="AA95" s="29" t="str">
        <f>IF(KHS!AN$27="","",KHS!AN$27)</f>
        <v/>
      </c>
      <c r="AB95" s="29" t="str">
        <f>IF(KHS!AN$27="","",KHS!AG$27)</f>
        <v/>
      </c>
      <c r="AC95" s="39" t="str">
        <f t="shared" si="12"/>
        <v/>
      </c>
      <c r="AD95" s="39" t="str">
        <f t="shared" si="13"/>
        <v/>
      </c>
      <c r="AE95" s="40" t="str">
        <f t="shared" si="14"/>
        <v/>
      </c>
      <c r="AF95" s="40" t="str">
        <f>IF(AC95="","",CHOOSE(VLOOKUP($AL95,$K$1:$S$400,9,FALSE),AHS!$M$1,BHS!$M$1,CHS!$M$1,HMJHS!$M$1,KHS!$M$1,Kings!$M$1,MHS!$M$1,SWHS!$M$1,AMHS!$M$1,'S10'!$M$1,'S11'!$M$1,'S12'!$M$1,'S13'!$M$1,'S14'!$M$1,'S15'!$M$1,'S16'!$M$1,'S17'!$M$1,'S18'!$M$1,'S19'!$M$1,'S20'!$M$1))</f>
        <v/>
      </c>
      <c r="AG95" s="40"/>
      <c r="AH95" s="39" t="str">
        <f t="shared" si="15"/>
        <v/>
      </c>
      <c r="AI95" s="39" t="str">
        <f t="shared" si="16"/>
        <v/>
      </c>
      <c r="AJ95" s="40" t="str">
        <f t="shared" si="17"/>
        <v/>
      </c>
      <c r="AK95" s="40" t="str">
        <f>IF(AH95="","",CHOOSE(VLOOKUP($AL95,$L$1:$S$400,8,FALSE),AHS!$M$1,BHS!$M$1,CHS!$M$1,HMJHS!$M$1,KHS!$M$1,Kings!$M$1,MHS!$M$1,SWHS!$M$1,AMHS!$M$1,'S10'!$M$1,'S11'!$M$1,'S12'!$M$1,'S13'!$M$1,'S14'!$M$1,'S15'!$M$1,'S16'!$M$1,'S17'!$M$1,'S18'!$M$1,'S19'!$M$1,'S20'!$M$1))</f>
        <v/>
      </c>
      <c r="AL95" s="40">
        <v>93</v>
      </c>
      <c r="AM95" s="40"/>
      <c r="AN95" s="39" t="str">
        <f t="shared" si="18"/>
        <v/>
      </c>
      <c r="AO95" s="39" t="str">
        <f t="shared" si="19"/>
        <v/>
      </c>
      <c r="AP95" s="40" t="str">
        <f t="shared" si="20"/>
        <v/>
      </c>
      <c r="AQ95" s="40" t="str">
        <f>IF(AN95="","",CHOOSE(VLOOKUP($AL95,$M$1:$S$400,7,FALSE),AHS!$M$1,BHS!$M$1,CHS!$M$1,HMJHS!$M$1,KHS!$M$1,Kings!$M$1,MHS!$M$1,SWHS!$M$1,AMHS!$M$1,'S10'!$M$1,'S11'!$M$1,'S12'!$M$1,'S13'!$M$1,'S14'!$M$1,'S15'!$M$1,'S16'!$M$1,'S17'!$M$1,'S18'!$M$1,'S19'!$M$1,'S20'!$M$1))</f>
        <v/>
      </c>
      <c r="AR95" s="40"/>
      <c r="AS95" s="39" t="str">
        <f t="shared" si="21"/>
        <v/>
      </c>
      <c r="AT95" s="39" t="str">
        <f t="shared" si="22"/>
        <v/>
      </c>
      <c r="AU95" s="40" t="str">
        <f t="shared" si="23"/>
        <v/>
      </c>
      <c r="AV95" s="40" t="str">
        <f>IF(AS95="","",CHOOSE(VLOOKUP($AL95,$N$1:$S$400,6,FALSE),AHS!$M$1,BHS!$M$1,CHS!$M$1,HMJHS!$M$1,KHS!$M$1,Kings!$M$1,MHS!$M$1,SWHS!$M$1,AMHS!$M$1,'S10'!$M$1,'S11'!$M$1,'S12'!$M$1,'S13'!$M$1,'S14'!$M$1,'S15'!$M$1,'S16'!$M$1,'S17'!$M$1,'S18'!$M$1,'S19'!$M$1,'S20'!$M$1))</f>
        <v/>
      </c>
    </row>
    <row r="96" spans="1:48" ht="12" customHeight="1" x14ac:dyDescent="0.25">
      <c r="A96" s="29">
        <f t="shared" si="24"/>
        <v>94</v>
      </c>
      <c r="B96" s="27" t="str">
        <f t="shared" si="8"/>
        <v/>
      </c>
      <c r="C96" s="27" t="str">
        <f t="shared" si="9"/>
        <v/>
      </c>
      <c r="D96" s="27" t="str">
        <f t="shared" si="10"/>
        <v/>
      </c>
      <c r="E96" s="27" t="str">
        <f>IF(B96="","",CHOOSE(VLOOKUP($A96,$F$1:$J$1600,5,FALSE),AHS!$M$1,BHS!$M$1,CHS!$M$1,HMJHS!$M$1,KHS!$M$1,Kings!$M$1,MHS!$M$1,SWHS!$M$1,AMHS!$M$1,'S10'!$M$1,'S11'!$M$1,'S12'!$M$1,'S13'!$M$1,'S14'!$M$1,'S15'!$M$1,'S16'!$M$1,'S17'!$M$1,'S18'!$M$1,'S19'!$M$1,'S20'!$M$1))</f>
        <v/>
      </c>
      <c r="F96" s="29" t="str">
        <f t="shared" si="6"/>
        <v/>
      </c>
      <c r="G96" s="33" t="str">
        <f t="shared" si="0"/>
        <v/>
      </c>
      <c r="H96" s="29" t="str">
        <f>IF(BHS!P$28="","",BHS!P$28)</f>
        <v/>
      </c>
      <c r="I96" s="29" t="str">
        <f>IF(BHS!P$28="","",BHS!I$28)</f>
        <v/>
      </c>
      <c r="J96" s="29">
        <v>2</v>
      </c>
      <c r="K96" s="29" t="str">
        <f t="shared" ref="K96:N96" si="117">IF(O96="","",COUNTIF(O$1:O95,O96)+O96)</f>
        <v/>
      </c>
      <c r="L96" s="29" t="str">
        <f t="shared" si="117"/>
        <v/>
      </c>
      <c r="M96" s="29" t="str">
        <f t="shared" si="117"/>
        <v/>
      </c>
      <c r="N96" s="29" t="str">
        <f t="shared" si="117"/>
        <v/>
      </c>
      <c r="O96" s="29" t="str">
        <f t="shared" si="2"/>
        <v/>
      </c>
      <c r="P96" s="29" t="str">
        <f t="shared" si="3"/>
        <v/>
      </c>
      <c r="Q96" s="29" t="str">
        <f t="shared" si="4"/>
        <v/>
      </c>
      <c r="R96" s="29" t="str">
        <f t="shared" si="5"/>
        <v/>
      </c>
      <c r="S96" s="29">
        <v>5</v>
      </c>
      <c r="T96" s="29">
        <v>16</v>
      </c>
      <c r="U96" s="29" t="str">
        <f>IF(KHS!P$28="","",KHS!P$28)</f>
        <v/>
      </c>
      <c r="V96" s="29" t="str">
        <f>IF(KHS!P$28="","",KHS!I$28)</f>
        <v/>
      </c>
      <c r="W96" s="29" t="str">
        <f>IF(KHS!X$28="","",KHS!X$28)</f>
        <v/>
      </c>
      <c r="X96" s="29" t="str">
        <f>IF(KHS!X$28="","",KHS!Q$28)</f>
        <v/>
      </c>
      <c r="Y96" s="29" t="str">
        <f>IF(KHS!AF$28="","",KHS!AF$28)</f>
        <v/>
      </c>
      <c r="Z96" s="29" t="str">
        <f>IF(KHS!AF$28="","",KHS!Y$28)</f>
        <v/>
      </c>
      <c r="AA96" s="29" t="str">
        <f>IF(KHS!AN$28="","",KHS!AN$28)</f>
        <v/>
      </c>
      <c r="AB96" s="29" t="str">
        <f>IF(KHS!AN$28="","",KHS!AG$28)</f>
        <v/>
      </c>
      <c r="AC96" s="39" t="str">
        <f t="shared" si="12"/>
        <v/>
      </c>
      <c r="AD96" s="39" t="str">
        <f t="shared" si="13"/>
        <v/>
      </c>
      <c r="AE96" s="40" t="str">
        <f t="shared" si="14"/>
        <v/>
      </c>
      <c r="AF96" s="40" t="str">
        <f>IF(AC96="","",CHOOSE(VLOOKUP($AL96,$K$1:$S$400,9,FALSE),AHS!$M$1,BHS!$M$1,CHS!$M$1,HMJHS!$M$1,KHS!$M$1,Kings!$M$1,MHS!$M$1,SWHS!$M$1,AMHS!$M$1,'S10'!$M$1,'S11'!$M$1,'S12'!$M$1,'S13'!$M$1,'S14'!$M$1,'S15'!$M$1,'S16'!$M$1,'S17'!$M$1,'S18'!$M$1,'S19'!$M$1,'S20'!$M$1))</f>
        <v/>
      </c>
      <c r="AG96" s="40"/>
      <c r="AH96" s="39" t="str">
        <f t="shared" si="15"/>
        <v/>
      </c>
      <c r="AI96" s="39" t="str">
        <f t="shared" si="16"/>
        <v/>
      </c>
      <c r="AJ96" s="40" t="str">
        <f t="shared" si="17"/>
        <v/>
      </c>
      <c r="AK96" s="40" t="str">
        <f>IF(AH96="","",CHOOSE(VLOOKUP($AL96,$L$1:$S$400,8,FALSE),AHS!$M$1,BHS!$M$1,CHS!$M$1,HMJHS!$M$1,KHS!$M$1,Kings!$M$1,MHS!$M$1,SWHS!$M$1,AMHS!$M$1,'S10'!$M$1,'S11'!$M$1,'S12'!$M$1,'S13'!$M$1,'S14'!$M$1,'S15'!$M$1,'S16'!$M$1,'S17'!$M$1,'S18'!$M$1,'S19'!$M$1,'S20'!$M$1))</f>
        <v/>
      </c>
      <c r="AL96" s="40">
        <v>94</v>
      </c>
      <c r="AM96" s="40"/>
      <c r="AN96" s="39" t="str">
        <f t="shared" si="18"/>
        <v/>
      </c>
      <c r="AO96" s="39" t="str">
        <f t="shared" si="19"/>
        <v/>
      </c>
      <c r="AP96" s="40" t="str">
        <f t="shared" si="20"/>
        <v/>
      </c>
      <c r="AQ96" s="40" t="str">
        <f>IF(AN96="","",CHOOSE(VLOOKUP($AL96,$M$1:$S$400,7,FALSE),AHS!$M$1,BHS!$M$1,CHS!$M$1,HMJHS!$M$1,KHS!$M$1,Kings!$M$1,MHS!$M$1,SWHS!$M$1,AMHS!$M$1,'S10'!$M$1,'S11'!$M$1,'S12'!$M$1,'S13'!$M$1,'S14'!$M$1,'S15'!$M$1,'S16'!$M$1,'S17'!$M$1,'S18'!$M$1,'S19'!$M$1,'S20'!$M$1))</f>
        <v/>
      </c>
      <c r="AR96" s="40"/>
      <c r="AS96" s="39" t="str">
        <f t="shared" si="21"/>
        <v/>
      </c>
      <c r="AT96" s="39" t="str">
        <f t="shared" si="22"/>
        <v/>
      </c>
      <c r="AU96" s="40" t="str">
        <f t="shared" si="23"/>
        <v/>
      </c>
      <c r="AV96" s="40" t="str">
        <f>IF(AS96="","",CHOOSE(VLOOKUP($AL96,$N$1:$S$400,6,FALSE),AHS!$M$1,BHS!$M$1,CHS!$M$1,HMJHS!$M$1,KHS!$M$1,Kings!$M$1,MHS!$M$1,SWHS!$M$1,AMHS!$M$1,'S10'!$M$1,'S11'!$M$1,'S12'!$M$1,'S13'!$M$1,'S14'!$M$1,'S15'!$M$1,'S16'!$M$1,'S17'!$M$1,'S18'!$M$1,'S19'!$M$1,'S20'!$M$1))</f>
        <v/>
      </c>
    </row>
    <row r="97" spans="1:48" ht="12" customHeight="1" x14ac:dyDescent="0.25">
      <c r="A97" s="29">
        <f t="shared" si="24"/>
        <v>95</v>
      </c>
      <c r="B97" s="27" t="str">
        <f t="shared" si="8"/>
        <v/>
      </c>
      <c r="C97" s="27" t="str">
        <f t="shared" si="9"/>
        <v/>
      </c>
      <c r="D97" s="27" t="str">
        <f t="shared" si="10"/>
        <v/>
      </c>
      <c r="E97" s="27" t="str">
        <f>IF(B97="","",CHOOSE(VLOOKUP($A97,$F$1:$J$1600,5,FALSE),AHS!$M$1,BHS!$M$1,CHS!$M$1,HMJHS!$M$1,KHS!$M$1,Kings!$M$1,MHS!$M$1,SWHS!$M$1,AMHS!$M$1,'S10'!$M$1,'S11'!$M$1,'S12'!$M$1,'S13'!$M$1,'S14'!$M$1,'S15'!$M$1,'S16'!$M$1,'S17'!$M$1,'S18'!$M$1,'S19'!$M$1,'S20'!$M$1))</f>
        <v/>
      </c>
      <c r="F97" s="29" t="str">
        <f t="shared" si="6"/>
        <v/>
      </c>
      <c r="G97" s="33" t="str">
        <f t="shared" si="0"/>
        <v/>
      </c>
      <c r="H97" s="29" t="str">
        <f>IF(BHS!P$29="","",BHS!P$29)</f>
        <v/>
      </c>
      <c r="I97" s="29" t="str">
        <f>IF(BHS!P$29="","",BHS!I$29)</f>
        <v/>
      </c>
      <c r="J97" s="29">
        <v>2</v>
      </c>
      <c r="K97" s="29" t="str">
        <f t="shared" ref="K97:N97" si="118">IF(O97="","",COUNTIF(O$1:O96,O97)+O97)</f>
        <v/>
      </c>
      <c r="L97" s="29" t="str">
        <f t="shared" si="118"/>
        <v/>
      </c>
      <c r="M97" s="29" t="str">
        <f t="shared" si="118"/>
        <v/>
      </c>
      <c r="N97" s="29" t="str">
        <f t="shared" si="118"/>
        <v/>
      </c>
      <c r="O97" s="29" t="str">
        <f t="shared" si="2"/>
        <v/>
      </c>
      <c r="P97" s="29" t="str">
        <f t="shared" si="3"/>
        <v/>
      </c>
      <c r="Q97" s="29" t="str">
        <f t="shared" si="4"/>
        <v/>
      </c>
      <c r="R97" s="29" t="str">
        <f t="shared" si="5"/>
        <v/>
      </c>
      <c r="S97" s="29">
        <v>5</v>
      </c>
      <c r="T97" s="29">
        <v>17</v>
      </c>
      <c r="U97" s="29" t="str">
        <f>IF(KHS!P$29="","",KHS!P$29)</f>
        <v/>
      </c>
      <c r="V97" s="29" t="str">
        <f>IF(KHS!P$29="","",KHS!I$29)</f>
        <v/>
      </c>
      <c r="W97" s="29" t="str">
        <f>IF(KHS!X$29="","",KHS!X$29)</f>
        <v/>
      </c>
      <c r="X97" s="29" t="str">
        <f>IF(KHS!X$29="","",KHS!Q$29)</f>
        <v/>
      </c>
      <c r="Y97" s="29" t="str">
        <f>IF(KHS!AF$29="","",KHS!AF$29)</f>
        <v/>
      </c>
      <c r="Z97" s="29" t="str">
        <f>IF(KHS!AF$29="","",KHS!Y$29)</f>
        <v/>
      </c>
      <c r="AA97" s="29" t="str">
        <f>IF(KHS!AN$29="","",KHS!AN$29)</f>
        <v/>
      </c>
      <c r="AB97" s="29" t="str">
        <f>IF(KHS!AN$29="","",KHS!AG$29)</f>
        <v/>
      </c>
      <c r="AC97" s="39" t="str">
        <f t="shared" si="12"/>
        <v/>
      </c>
      <c r="AD97" s="39" t="str">
        <f t="shared" si="13"/>
        <v/>
      </c>
      <c r="AE97" s="40" t="str">
        <f t="shared" si="14"/>
        <v/>
      </c>
      <c r="AF97" s="40" t="str">
        <f>IF(AC97="","",CHOOSE(VLOOKUP($AL97,$K$1:$S$400,9,FALSE),AHS!$M$1,BHS!$M$1,CHS!$M$1,HMJHS!$M$1,KHS!$M$1,Kings!$M$1,MHS!$M$1,SWHS!$M$1,AMHS!$M$1,'S10'!$M$1,'S11'!$M$1,'S12'!$M$1,'S13'!$M$1,'S14'!$M$1,'S15'!$M$1,'S16'!$M$1,'S17'!$M$1,'S18'!$M$1,'S19'!$M$1,'S20'!$M$1))</f>
        <v/>
      </c>
      <c r="AG97" s="40"/>
      <c r="AH97" s="39" t="str">
        <f t="shared" si="15"/>
        <v/>
      </c>
      <c r="AI97" s="39" t="str">
        <f t="shared" si="16"/>
        <v/>
      </c>
      <c r="AJ97" s="40" t="str">
        <f t="shared" si="17"/>
        <v/>
      </c>
      <c r="AK97" s="40" t="str">
        <f>IF(AH97="","",CHOOSE(VLOOKUP($AL97,$L$1:$S$400,8,FALSE),AHS!$M$1,BHS!$M$1,CHS!$M$1,HMJHS!$M$1,KHS!$M$1,Kings!$M$1,MHS!$M$1,SWHS!$M$1,AMHS!$M$1,'S10'!$M$1,'S11'!$M$1,'S12'!$M$1,'S13'!$M$1,'S14'!$M$1,'S15'!$M$1,'S16'!$M$1,'S17'!$M$1,'S18'!$M$1,'S19'!$M$1,'S20'!$M$1))</f>
        <v/>
      </c>
      <c r="AL97" s="40">
        <v>95</v>
      </c>
      <c r="AM97" s="40"/>
      <c r="AN97" s="39" t="str">
        <f t="shared" si="18"/>
        <v/>
      </c>
      <c r="AO97" s="39" t="str">
        <f t="shared" si="19"/>
        <v/>
      </c>
      <c r="AP97" s="40" t="str">
        <f t="shared" si="20"/>
        <v/>
      </c>
      <c r="AQ97" s="40" t="str">
        <f>IF(AN97="","",CHOOSE(VLOOKUP($AL97,$M$1:$S$400,7,FALSE),AHS!$M$1,BHS!$M$1,CHS!$M$1,HMJHS!$M$1,KHS!$M$1,Kings!$M$1,MHS!$M$1,SWHS!$M$1,AMHS!$M$1,'S10'!$M$1,'S11'!$M$1,'S12'!$M$1,'S13'!$M$1,'S14'!$M$1,'S15'!$M$1,'S16'!$M$1,'S17'!$M$1,'S18'!$M$1,'S19'!$M$1,'S20'!$M$1))</f>
        <v/>
      </c>
      <c r="AR97" s="40"/>
      <c r="AS97" s="39" t="str">
        <f t="shared" si="21"/>
        <v/>
      </c>
      <c r="AT97" s="39" t="str">
        <f t="shared" si="22"/>
        <v/>
      </c>
      <c r="AU97" s="40" t="str">
        <f t="shared" si="23"/>
        <v/>
      </c>
      <c r="AV97" s="40" t="str">
        <f>IF(AS97="","",CHOOSE(VLOOKUP($AL97,$N$1:$S$400,6,FALSE),AHS!$M$1,BHS!$M$1,CHS!$M$1,HMJHS!$M$1,KHS!$M$1,Kings!$M$1,MHS!$M$1,SWHS!$M$1,AMHS!$M$1,'S10'!$M$1,'S11'!$M$1,'S12'!$M$1,'S13'!$M$1,'S14'!$M$1,'S15'!$M$1,'S16'!$M$1,'S17'!$M$1,'S18'!$M$1,'S19'!$M$1,'S20'!$M$1))</f>
        <v/>
      </c>
    </row>
    <row r="98" spans="1:48" ht="12" customHeight="1" x14ac:dyDescent="0.25">
      <c r="A98" s="29">
        <f t="shared" si="24"/>
        <v>96</v>
      </c>
      <c r="B98" s="27" t="str">
        <f t="shared" si="8"/>
        <v/>
      </c>
      <c r="C98" s="27" t="str">
        <f t="shared" si="9"/>
        <v/>
      </c>
      <c r="D98" s="27" t="str">
        <f t="shared" si="10"/>
        <v/>
      </c>
      <c r="E98" s="27" t="str">
        <f>IF(B98="","",CHOOSE(VLOOKUP($A98,$F$1:$J$1600,5,FALSE),AHS!$M$1,BHS!$M$1,CHS!$M$1,HMJHS!$M$1,KHS!$M$1,Kings!$M$1,MHS!$M$1,SWHS!$M$1,AMHS!$M$1,'S10'!$M$1,'S11'!$M$1,'S12'!$M$1,'S13'!$M$1,'S14'!$M$1,'S15'!$M$1,'S16'!$M$1,'S17'!$M$1,'S18'!$M$1,'S19'!$M$1,'S20'!$M$1))</f>
        <v/>
      </c>
      <c r="F98" s="29" t="str">
        <f t="shared" si="6"/>
        <v/>
      </c>
      <c r="G98" s="33" t="str">
        <f t="shared" si="0"/>
        <v/>
      </c>
      <c r="H98" s="29" t="str">
        <f>IF(BHS!P$30="","",BHS!P$30)</f>
        <v/>
      </c>
      <c r="I98" s="29" t="str">
        <f>IF(BHS!P$30="","",BHS!I$30)</f>
        <v/>
      </c>
      <c r="J98" s="29">
        <v>2</v>
      </c>
      <c r="K98" s="29" t="str">
        <f t="shared" ref="K98:N98" si="119">IF(O98="","",COUNTIF(O$1:O97,O98)+O98)</f>
        <v/>
      </c>
      <c r="L98" s="29" t="str">
        <f t="shared" si="119"/>
        <v/>
      </c>
      <c r="M98" s="29" t="str">
        <f t="shared" si="119"/>
        <v/>
      </c>
      <c r="N98" s="29" t="str">
        <f t="shared" si="119"/>
        <v/>
      </c>
      <c r="O98" s="29" t="str">
        <f t="shared" si="2"/>
        <v/>
      </c>
      <c r="P98" s="29" t="str">
        <f t="shared" si="3"/>
        <v/>
      </c>
      <c r="Q98" s="29" t="str">
        <f t="shared" si="4"/>
        <v/>
      </c>
      <c r="R98" s="29" t="str">
        <f t="shared" si="5"/>
        <v/>
      </c>
      <c r="S98" s="29">
        <v>5</v>
      </c>
      <c r="T98" s="29">
        <v>18</v>
      </c>
      <c r="U98" s="29" t="str">
        <f>IF(KHS!P$30="","",KHS!P$30)</f>
        <v/>
      </c>
      <c r="V98" s="29" t="str">
        <f>IF(KHS!P$30="","",KHS!I$30)</f>
        <v/>
      </c>
      <c r="W98" s="29" t="str">
        <f>IF(KHS!X$30="","",KHS!X$30)</f>
        <v/>
      </c>
      <c r="X98" s="29" t="str">
        <f>IF(KHS!X$30="","",KHS!Q$30)</f>
        <v/>
      </c>
      <c r="Y98" s="29" t="str">
        <f>IF(KHS!AF$30="","",KHS!AF$30)</f>
        <v/>
      </c>
      <c r="Z98" s="29" t="str">
        <f>IF(KHS!AF$30="","",KHS!Y$30)</f>
        <v/>
      </c>
      <c r="AA98" s="29" t="str">
        <f>IF(KHS!AN$30="","",KHS!AN$30)</f>
        <v/>
      </c>
      <c r="AB98" s="29" t="str">
        <f>IF(KHS!AN$30="","",KHS!AG$30)</f>
        <v/>
      </c>
      <c r="AC98" s="39" t="str">
        <f t="shared" si="12"/>
        <v/>
      </c>
      <c r="AD98" s="39" t="str">
        <f t="shared" si="13"/>
        <v/>
      </c>
      <c r="AE98" s="40" t="str">
        <f t="shared" si="14"/>
        <v/>
      </c>
      <c r="AF98" s="40" t="str">
        <f>IF(AC98="","",CHOOSE(VLOOKUP($AL98,$K$1:$S$400,9,FALSE),AHS!$M$1,BHS!$M$1,CHS!$M$1,HMJHS!$M$1,KHS!$M$1,Kings!$M$1,MHS!$M$1,SWHS!$M$1,AMHS!$M$1,'S10'!$M$1,'S11'!$M$1,'S12'!$M$1,'S13'!$M$1,'S14'!$M$1,'S15'!$M$1,'S16'!$M$1,'S17'!$M$1,'S18'!$M$1,'S19'!$M$1,'S20'!$M$1))</f>
        <v/>
      </c>
      <c r="AG98" s="40"/>
      <c r="AH98" s="39" t="str">
        <f t="shared" si="15"/>
        <v/>
      </c>
      <c r="AI98" s="39" t="str">
        <f t="shared" si="16"/>
        <v/>
      </c>
      <c r="AJ98" s="40" t="str">
        <f t="shared" si="17"/>
        <v/>
      </c>
      <c r="AK98" s="40" t="str">
        <f>IF(AH98="","",CHOOSE(VLOOKUP($AL98,$L$1:$S$400,8,FALSE),AHS!$M$1,BHS!$M$1,CHS!$M$1,HMJHS!$M$1,KHS!$M$1,Kings!$M$1,MHS!$M$1,SWHS!$M$1,AMHS!$M$1,'S10'!$M$1,'S11'!$M$1,'S12'!$M$1,'S13'!$M$1,'S14'!$M$1,'S15'!$M$1,'S16'!$M$1,'S17'!$M$1,'S18'!$M$1,'S19'!$M$1,'S20'!$M$1))</f>
        <v/>
      </c>
      <c r="AL98" s="38">
        <v>96</v>
      </c>
      <c r="AM98" s="40"/>
      <c r="AN98" s="39" t="str">
        <f t="shared" si="18"/>
        <v/>
      </c>
      <c r="AO98" s="39" t="str">
        <f t="shared" si="19"/>
        <v/>
      </c>
      <c r="AP98" s="40" t="str">
        <f t="shared" si="20"/>
        <v/>
      </c>
      <c r="AQ98" s="40" t="str">
        <f>IF(AN98="","",CHOOSE(VLOOKUP($AL98,$M$1:$S$400,7,FALSE),AHS!$M$1,BHS!$M$1,CHS!$M$1,HMJHS!$M$1,KHS!$M$1,Kings!$M$1,MHS!$M$1,SWHS!$M$1,AMHS!$M$1,'S10'!$M$1,'S11'!$M$1,'S12'!$M$1,'S13'!$M$1,'S14'!$M$1,'S15'!$M$1,'S16'!$M$1,'S17'!$M$1,'S18'!$M$1,'S19'!$M$1,'S20'!$M$1))</f>
        <v/>
      </c>
      <c r="AR98" s="40"/>
      <c r="AS98" s="39" t="str">
        <f t="shared" si="21"/>
        <v/>
      </c>
      <c r="AT98" s="39" t="str">
        <f t="shared" si="22"/>
        <v/>
      </c>
      <c r="AU98" s="40" t="str">
        <f t="shared" si="23"/>
        <v/>
      </c>
      <c r="AV98" s="40" t="str">
        <f>IF(AS98="","",CHOOSE(VLOOKUP($AL98,$N$1:$S$400,6,FALSE),AHS!$M$1,BHS!$M$1,CHS!$M$1,HMJHS!$M$1,KHS!$M$1,Kings!$M$1,MHS!$M$1,SWHS!$M$1,AMHS!$M$1,'S10'!$M$1,'S11'!$M$1,'S12'!$M$1,'S13'!$M$1,'S14'!$M$1,'S15'!$M$1,'S16'!$M$1,'S17'!$M$1,'S18'!$M$1,'S19'!$M$1,'S20'!$M$1))</f>
        <v/>
      </c>
    </row>
    <row r="99" spans="1:48" ht="12" customHeight="1" x14ac:dyDescent="0.25">
      <c r="A99" s="29">
        <f t="shared" si="24"/>
        <v>97</v>
      </c>
      <c r="B99" s="27" t="str">
        <f t="shared" si="8"/>
        <v/>
      </c>
      <c r="C99" s="27" t="str">
        <f t="shared" si="9"/>
        <v/>
      </c>
      <c r="D99" s="27" t="str">
        <f t="shared" si="10"/>
        <v/>
      </c>
      <c r="E99" s="27" t="str">
        <f>IF(B99="","",CHOOSE(VLOOKUP($A99,$F$1:$J$1600,5,FALSE),AHS!$M$1,BHS!$M$1,CHS!$M$1,HMJHS!$M$1,KHS!$M$1,Kings!$M$1,MHS!$M$1,SWHS!$M$1,AMHS!$M$1,'S10'!$M$1,'S11'!$M$1,'S12'!$M$1,'S13'!$M$1,'S14'!$M$1,'S15'!$M$1,'S16'!$M$1,'S17'!$M$1,'S18'!$M$1,'S19'!$M$1,'S20'!$M$1))</f>
        <v/>
      </c>
      <c r="F99" s="29" t="str">
        <f t="shared" si="6"/>
        <v/>
      </c>
      <c r="G99" s="33" t="str">
        <f t="shared" si="0"/>
        <v/>
      </c>
      <c r="H99" s="29" t="str">
        <f>IF(BHS!P$31="","",BHS!P$31)</f>
        <v/>
      </c>
      <c r="I99" s="29" t="str">
        <f>IF(BHS!P$31="","",BHS!I$31)</f>
        <v/>
      </c>
      <c r="J99" s="29">
        <v>2</v>
      </c>
      <c r="K99" s="29" t="str">
        <f t="shared" ref="K99:N99" si="120">IF(O99="","",COUNTIF(O$1:O98,O99)+O99)</f>
        <v/>
      </c>
      <c r="L99" s="29" t="str">
        <f t="shared" si="120"/>
        <v/>
      </c>
      <c r="M99" s="29" t="str">
        <f t="shared" si="120"/>
        <v/>
      </c>
      <c r="N99" s="29" t="str">
        <f t="shared" si="120"/>
        <v/>
      </c>
      <c r="O99" s="29" t="str">
        <f t="shared" si="2"/>
        <v/>
      </c>
      <c r="P99" s="29" t="str">
        <f t="shared" si="3"/>
        <v/>
      </c>
      <c r="Q99" s="29" t="str">
        <f t="shared" si="4"/>
        <v/>
      </c>
      <c r="R99" s="29" t="str">
        <f t="shared" si="5"/>
        <v/>
      </c>
      <c r="S99" s="29">
        <v>5</v>
      </c>
      <c r="T99" s="29">
        <v>19</v>
      </c>
      <c r="U99" s="29" t="str">
        <f>IF(KHS!P$31="","",KHS!P$31)</f>
        <v/>
      </c>
      <c r="V99" s="29" t="str">
        <f>IF(KHS!P$31="","",KHS!I$31)</f>
        <v/>
      </c>
      <c r="W99" s="29" t="str">
        <f>IF(KHS!X$31="","",KHS!X$31)</f>
        <v/>
      </c>
      <c r="X99" s="29" t="str">
        <f>IF(KHS!X$31="","",KHS!Q$31)</f>
        <v/>
      </c>
      <c r="Y99" s="29" t="str">
        <f>IF(KHS!AF$31="","",KHS!AF$31)</f>
        <v/>
      </c>
      <c r="Z99" s="29" t="str">
        <f>IF(KHS!AF$31="","",KHS!Y$31)</f>
        <v/>
      </c>
      <c r="AA99" s="29" t="str">
        <f>IF(KHS!AN$31="","",KHS!AN$31)</f>
        <v/>
      </c>
      <c r="AB99" s="29" t="str">
        <f>IF(KHS!AN$31="","",KHS!AG$31)</f>
        <v/>
      </c>
      <c r="AC99" s="39" t="str">
        <f t="shared" si="12"/>
        <v/>
      </c>
      <c r="AD99" s="39" t="str">
        <f t="shared" si="13"/>
        <v/>
      </c>
      <c r="AE99" s="40" t="str">
        <f t="shared" si="14"/>
        <v/>
      </c>
      <c r="AF99" s="40" t="str">
        <f>IF(AC99="","",CHOOSE(VLOOKUP($AL99,$K$1:$S$400,9,FALSE),AHS!$M$1,BHS!$M$1,CHS!$M$1,HMJHS!$M$1,KHS!$M$1,Kings!$M$1,MHS!$M$1,SWHS!$M$1,AMHS!$M$1,'S10'!$M$1,'S11'!$M$1,'S12'!$M$1,'S13'!$M$1,'S14'!$M$1,'S15'!$M$1,'S16'!$M$1,'S17'!$M$1,'S18'!$M$1,'S19'!$M$1,'S20'!$M$1))</f>
        <v/>
      </c>
      <c r="AG99" s="40"/>
      <c r="AH99" s="39" t="str">
        <f t="shared" si="15"/>
        <v/>
      </c>
      <c r="AI99" s="39" t="str">
        <f t="shared" si="16"/>
        <v/>
      </c>
      <c r="AJ99" s="40" t="str">
        <f t="shared" si="17"/>
        <v/>
      </c>
      <c r="AK99" s="40" t="str">
        <f>IF(AH99="","",CHOOSE(VLOOKUP($AL99,$L$1:$S$400,8,FALSE),AHS!$M$1,BHS!$M$1,CHS!$M$1,HMJHS!$M$1,KHS!$M$1,Kings!$M$1,MHS!$M$1,SWHS!$M$1,AMHS!$M$1,'S10'!$M$1,'S11'!$M$1,'S12'!$M$1,'S13'!$M$1,'S14'!$M$1,'S15'!$M$1,'S16'!$M$1,'S17'!$M$1,'S18'!$M$1,'S19'!$M$1,'S20'!$M$1))</f>
        <v/>
      </c>
      <c r="AL99" s="40">
        <v>97</v>
      </c>
      <c r="AM99" s="40"/>
      <c r="AN99" s="39" t="str">
        <f t="shared" si="18"/>
        <v/>
      </c>
      <c r="AO99" s="39" t="str">
        <f t="shared" si="19"/>
        <v/>
      </c>
      <c r="AP99" s="40" t="str">
        <f t="shared" si="20"/>
        <v/>
      </c>
      <c r="AQ99" s="40" t="str">
        <f>IF(AN99="","",CHOOSE(VLOOKUP($AL99,$M$1:$S$400,7,FALSE),AHS!$M$1,BHS!$M$1,CHS!$M$1,HMJHS!$M$1,KHS!$M$1,Kings!$M$1,MHS!$M$1,SWHS!$M$1,AMHS!$M$1,'S10'!$M$1,'S11'!$M$1,'S12'!$M$1,'S13'!$M$1,'S14'!$M$1,'S15'!$M$1,'S16'!$M$1,'S17'!$M$1,'S18'!$M$1,'S19'!$M$1,'S20'!$M$1))</f>
        <v/>
      </c>
      <c r="AR99" s="40"/>
      <c r="AS99" s="39" t="str">
        <f t="shared" si="21"/>
        <v/>
      </c>
      <c r="AT99" s="39" t="str">
        <f t="shared" si="22"/>
        <v/>
      </c>
      <c r="AU99" s="40" t="str">
        <f t="shared" si="23"/>
        <v/>
      </c>
      <c r="AV99" s="40" t="str">
        <f>IF(AS99="","",CHOOSE(VLOOKUP($AL99,$N$1:$S$400,6,FALSE),AHS!$M$1,BHS!$M$1,CHS!$M$1,HMJHS!$M$1,KHS!$M$1,Kings!$M$1,MHS!$M$1,SWHS!$M$1,AMHS!$M$1,'S10'!$M$1,'S11'!$M$1,'S12'!$M$1,'S13'!$M$1,'S14'!$M$1,'S15'!$M$1,'S16'!$M$1,'S17'!$M$1,'S18'!$M$1,'S19'!$M$1,'S20'!$M$1))</f>
        <v/>
      </c>
    </row>
    <row r="100" spans="1:48" ht="12" customHeight="1" x14ac:dyDescent="0.25">
      <c r="A100" s="29">
        <f t="shared" si="24"/>
        <v>98</v>
      </c>
      <c r="B100" s="27" t="str">
        <f t="shared" si="8"/>
        <v/>
      </c>
      <c r="C100" s="27" t="str">
        <f t="shared" si="9"/>
        <v/>
      </c>
      <c r="D100" s="27" t="str">
        <f t="shared" si="10"/>
        <v/>
      </c>
      <c r="E100" s="27" t="str">
        <f>IF(B100="","",CHOOSE(VLOOKUP($A100,$F$1:$J$1600,5,FALSE),AHS!$M$1,BHS!$M$1,CHS!$M$1,HMJHS!$M$1,KHS!$M$1,Kings!$M$1,MHS!$M$1,SWHS!$M$1,AMHS!$M$1,'S10'!$M$1,'S11'!$M$1,'S12'!$M$1,'S13'!$M$1,'S14'!$M$1,'S15'!$M$1,'S16'!$M$1,'S17'!$M$1,'S18'!$M$1,'S19'!$M$1,'S20'!$M$1))</f>
        <v/>
      </c>
      <c r="F100" s="29" t="str">
        <f t="shared" si="6"/>
        <v/>
      </c>
      <c r="G100" s="33" t="str">
        <f t="shared" si="0"/>
        <v/>
      </c>
      <c r="H100" s="29" t="str">
        <f>IF(BHS!P$32="","",BHS!P$32)</f>
        <v/>
      </c>
      <c r="I100" s="29" t="str">
        <f>IF(BHS!P$32="","",BHS!I$32)</f>
        <v/>
      </c>
      <c r="J100" s="29">
        <v>2</v>
      </c>
      <c r="K100" s="29" t="str">
        <f t="shared" ref="K100:N100" si="121">IF(O100="","",COUNTIF(O$1:O99,O100)+O100)</f>
        <v/>
      </c>
      <c r="L100" s="29" t="str">
        <f t="shared" si="121"/>
        <v/>
      </c>
      <c r="M100" s="29" t="str">
        <f t="shared" si="121"/>
        <v/>
      </c>
      <c r="N100" s="29" t="str">
        <f t="shared" si="121"/>
        <v/>
      </c>
      <c r="O100" s="29" t="str">
        <f t="shared" si="2"/>
        <v/>
      </c>
      <c r="P100" s="29" t="str">
        <f t="shared" si="3"/>
        <v/>
      </c>
      <c r="Q100" s="29" t="str">
        <f t="shared" si="4"/>
        <v/>
      </c>
      <c r="R100" s="29" t="str">
        <f t="shared" si="5"/>
        <v/>
      </c>
      <c r="S100" s="29">
        <v>5</v>
      </c>
      <c r="T100" s="29">
        <v>20</v>
      </c>
      <c r="U100" s="29" t="str">
        <f>IF(KHS!P$32="","",KHS!P$32)</f>
        <v/>
      </c>
      <c r="V100" s="29" t="str">
        <f>IF(KHS!P$32="","",KHS!I$32)</f>
        <v/>
      </c>
      <c r="W100" s="29" t="str">
        <f>IF(KHS!X$32="","",KHS!X$32)</f>
        <v/>
      </c>
      <c r="X100" s="29" t="str">
        <f>IF(KHS!X$32="","",KHS!Q$32)</f>
        <v/>
      </c>
      <c r="Y100" s="29" t="str">
        <f>IF(KHS!AF$32="","",KHS!AF$32)</f>
        <v/>
      </c>
      <c r="Z100" s="29" t="str">
        <f>IF(KHS!AF$32="","",KHS!Y$32)</f>
        <v/>
      </c>
      <c r="AA100" s="29" t="str">
        <f>IF(KHS!AN$32="","",KHS!AN$32)</f>
        <v/>
      </c>
      <c r="AB100" s="29" t="str">
        <f>IF(KHS!AN$32="","",KHS!AG$32)</f>
        <v/>
      </c>
      <c r="AC100" s="39" t="str">
        <f t="shared" si="12"/>
        <v/>
      </c>
      <c r="AD100" s="39" t="str">
        <f t="shared" si="13"/>
        <v/>
      </c>
      <c r="AE100" s="40" t="str">
        <f t="shared" si="14"/>
        <v/>
      </c>
      <c r="AF100" s="40" t="str">
        <f>IF(AC100="","",CHOOSE(VLOOKUP($AL100,$K$1:$S$400,9,FALSE),AHS!$M$1,BHS!$M$1,CHS!$M$1,HMJHS!$M$1,KHS!$M$1,Kings!$M$1,MHS!$M$1,SWHS!$M$1,AMHS!$M$1,'S10'!$M$1,'S11'!$M$1,'S12'!$M$1,'S13'!$M$1,'S14'!$M$1,'S15'!$M$1,'S16'!$M$1,'S17'!$M$1,'S18'!$M$1,'S19'!$M$1,'S20'!$M$1))</f>
        <v/>
      </c>
      <c r="AG100" s="40"/>
      <c r="AH100" s="39" t="str">
        <f t="shared" si="15"/>
        <v/>
      </c>
      <c r="AI100" s="39" t="str">
        <f t="shared" si="16"/>
        <v/>
      </c>
      <c r="AJ100" s="40" t="str">
        <f t="shared" si="17"/>
        <v/>
      </c>
      <c r="AK100" s="40" t="str">
        <f>IF(AH100="","",CHOOSE(VLOOKUP($AL100,$L$1:$S$400,8,FALSE),AHS!$M$1,BHS!$M$1,CHS!$M$1,HMJHS!$M$1,KHS!$M$1,Kings!$M$1,MHS!$M$1,SWHS!$M$1,AMHS!$M$1,'S10'!$M$1,'S11'!$M$1,'S12'!$M$1,'S13'!$M$1,'S14'!$M$1,'S15'!$M$1,'S16'!$M$1,'S17'!$M$1,'S18'!$M$1,'S19'!$M$1,'S20'!$M$1))</f>
        <v/>
      </c>
      <c r="AL100" s="40">
        <v>98</v>
      </c>
      <c r="AM100" s="40"/>
      <c r="AN100" s="39" t="str">
        <f t="shared" si="18"/>
        <v/>
      </c>
      <c r="AO100" s="39" t="str">
        <f t="shared" si="19"/>
        <v/>
      </c>
      <c r="AP100" s="40" t="str">
        <f t="shared" si="20"/>
        <v/>
      </c>
      <c r="AQ100" s="40" t="str">
        <f>IF(AN100="","",CHOOSE(VLOOKUP($AL100,$M$1:$S$400,7,FALSE),AHS!$M$1,BHS!$M$1,CHS!$M$1,HMJHS!$M$1,KHS!$M$1,Kings!$M$1,MHS!$M$1,SWHS!$M$1,AMHS!$M$1,'S10'!$M$1,'S11'!$M$1,'S12'!$M$1,'S13'!$M$1,'S14'!$M$1,'S15'!$M$1,'S16'!$M$1,'S17'!$M$1,'S18'!$M$1,'S19'!$M$1,'S20'!$M$1))</f>
        <v/>
      </c>
      <c r="AR100" s="40"/>
      <c r="AS100" s="39" t="str">
        <f t="shared" si="21"/>
        <v/>
      </c>
      <c r="AT100" s="39" t="str">
        <f t="shared" si="22"/>
        <v/>
      </c>
      <c r="AU100" s="40" t="str">
        <f t="shared" si="23"/>
        <v/>
      </c>
      <c r="AV100" s="40" t="str">
        <f>IF(AS100="","",CHOOSE(VLOOKUP($AL100,$N$1:$S$400,6,FALSE),AHS!$M$1,BHS!$M$1,CHS!$M$1,HMJHS!$M$1,KHS!$M$1,Kings!$M$1,MHS!$M$1,SWHS!$M$1,AMHS!$M$1,'S10'!$M$1,'S11'!$M$1,'S12'!$M$1,'S13'!$M$1,'S14'!$M$1,'S15'!$M$1,'S16'!$M$1,'S17'!$M$1,'S18'!$M$1,'S19'!$M$1,'S20'!$M$1))</f>
        <v/>
      </c>
    </row>
    <row r="101" spans="1:48" ht="12" customHeight="1" x14ac:dyDescent="0.25">
      <c r="A101" s="29">
        <f t="shared" si="24"/>
        <v>99</v>
      </c>
      <c r="B101" s="27" t="str">
        <f t="shared" si="8"/>
        <v/>
      </c>
      <c r="C101" s="27" t="str">
        <f t="shared" si="9"/>
        <v/>
      </c>
      <c r="D101" s="27" t="str">
        <f t="shared" si="10"/>
        <v/>
      </c>
      <c r="E101" s="27" t="str">
        <f>IF(B101="","",CHOOSE(VLOOKUP($A101,$F$1:$J$1600,5,FALSE),AHS!$M$1,BHS!$M$1,CHS!$M$1,HMJHS!$M$1,KHS!$M$1,Kings!$M$1,MHS!$M$1,SWHS!$M$1,AMHS!$M$1,'S10'!$M$1,'S11'!$M$1,'S12'!$M$1,'S13'!$M$1,'S14'!$M$1,'S15'!$M$1,'S16'!$M$1,'S17'!$M$1,'S18'!$M$1,'S19'!$M$1,'S20'!$M$1))</f>
        <v/>
      </c>
      <c r="F101" s="29">
        <f t="shared" si="6"/>
        <v>4</v>
      </c>
      <c r="G101" s="33">
        <f t="shared" si="0"/>
        <v>4</v>
      </c>
      <c r="H101" s="29">
        <f>IF(BHS!X$13="","",BHS!X$13)</f>
        <v>79</v>
      </c>
      <c r="I101" s="29" t="str">
        <f>IF(BHS!X$13="","",BHS!Q$13)</f>
        <v>Errol Noet</v>
      </c>
      <c r="J101" s="29">
        <v>2</v>
      </c>
      <c r="K101" s="29" t="str">
        <f t="shared" ref="K101:N101" si="122">IF(O101="","",COUNTIF(O$1:O100,O101)+O101)</f>
        <v/>
      </c>
      <c r="L101" s="29" t="str">
        <f t="shared" si="122"/>
        <v/>
      </c>
      <c r="M101" s="29" t="str">
        <f t="shared" si="122"/>
        <v/>
      </c>
      <c r="N101" s="29" t="str">
        <f t="shared" si="122"/>
        <v/>
      </c>
      <c r="O101" s="29" t="str">
        <f t="shared" si="2"/>
        <v/>
      </c>
      <c r="P101" s="29" t="str">
        <f t="shared" si="3"/>
        <v/>
      </c>
      <c r="Q101" s="29" t="str">
        <f t="shared" si="4"/>
        <v/>
      </c>
      <c r="R101" s="29" t="str">
        <f t="shared" si="5"/>
        <v/>
      </c>
      <c r="S101" s="29">
        <v>6</v>
      </c>
      <c r="T101" s="29">
        <v>1</v>
      </c>
      <c r="U101" s="29" t="str">
        <f>IF(Kings!P$13="","",Kings!P$13)</f>
        <v/>
      </c>
      <c r="V101" s="29" t="str">
        <f>IF(Kings!P$13="","",Kings!I$13)</f>
        <v/>
      </c>
      <c r="W101" s="29" t="str">
        <f>IF(Kings!X$13="","",Kings!X$13)</f>
        <v/>
      </c>
      <c r="X101" s="29" t="str">
        <f>IF(Kings!X$13="","",Kings!Q$13)</f>
        <v/>
      </c>
      <c r="Y101" s="29" t="str">
        <f>IF(Kings!AF$13="","",Kings!AF$13)</f>
        <v/>
      </c>
      <c r="Z101" s="29" t="str">
        <f>IF(Kings!AF$13="","",Kings!Y$13)</f>
        <v/>
      </c>
      <c r="AA101" s="29" t="str">
        <f>IF(Kings!AN$13="","",Kings!AN$13)</f>
        <v/>
      </c>
      <c r="AB101" s="29" t="str">
        <f>IF(Kings!AN$13="","",Kings!AG$13)</f>
        <v/>
      </c>
      <c r="AC101" s="39" t="str">
        <f t="shared" si="12"/>
        <v/>
      </c>
      <c r="AD101" s="39" t="str">
        <f t="shared" si="13"/>
        <v/>
      </c>
      <c r="AE101" s="40" t="str">
        <f t="shared" si="14"/>
        <v/>
      </c>
      <c r="AF101" s="40" t="str">
        <f>IF(AC101="","",CHOOSE(VLOOKUP($AL101,$K$1:$S$400,9,FALSE),AHS!$M$1,BHS!$M$1,CHS!$M$1,HMJHS!$M$1,KHS!$M$1,Kings!$M$1,MHS!$M$1,SWHS!$M$1,AMHS!$M$1,'S10'!$M$1,'S11'!$M$1,'S12'!$M$1,'S13'!$M$1,'S14'!$M$1,'S15'!$M$1,'S16'!$M$1,'S17'!$M$1,'S18'!$M$1,'S19'!$M$1,'S20'!$M$1))</f>
        <v/>
      </c>
      <c r="AG101" s="40"/>
      <c r="AH101" s="39" t="str">
        <f t="shared" si="15"/>
        <v/>
      </c>
      <c r="AI101" s="39" t="str">
        <f t="shared" si="16"/>
        <v/>
      </c>
      <c r="AJ101" s="40" t="str">
        <f t="shared" si="17"/>
        <v/>
      </c>
      <c r="AK101" s="40" t="str">
        <f>IF(AH101="","",CHOOSE(VLOOKUP($AL101,$L$1:$S$400,8,FALSE),AHS!$M$1,BHS!$M$1,CHS!$M$1,HMJHS!$M$1,KHS!$M$1,Kings!$M$1,MHS!$M$1,SWHS!$M$1,AMHS!$M$1,'S10'!$M$1,'S11'!$M$1,'S12'!$M$1,'S13'!$M$1,'S14'!$M$1,'S15'!$M$1,'S16'!$M$1,'S17'!$M$1,'S18'!$M$1,'S19'!$M$1,'S20'!$M$1))</f>
        <v/>
      </c>
      <c r="AL101" s="40">
        <v>99</v>
      </c>
      <c r="AM101" s="40"/>
      <c r="AN101" s="39" t="str">
        <f t="shared" si="18"/>
        <v/>
      </c>
      <c r="AO101" s="39" t="str">
        <f t="shared" si="19"/>
        <v/>
      </c>
      <c r="AP101" s="40" t="str">
        <f t="shared" si="20"/>
        <v/>
      </c>
      <c r="AQ101" s="40" t="str">
        <f>IF(AN101="","",CHOOSE(VLOOKUP($AL101,$M$1:$S$400,7,FALSE),AHS!$M$1,BHS!$M$1,CHS!$M$1,HMJHS!$M$1,KHS!$M$1,Kings!$M$1,MHS!$M$1,SWHS!$M$1,AMHS!$M$1,'S10'!$M$1,'S11'!$M$1,'S12'!$M$1,'S13'!$M$1,'S14'!$M$1,'S15'!$M$1,'S16'!$M$1,'S17'!$M$1,'S18'!$M$1,'S19'!$M$1,'S20'!$M$1))</f>
        <v/>
      </c>
      <c r="AR101" s="40"/>
      <c r="AS101" s="39" t="str">
        <f t="shared" si="21"/>
        <v/>
      </c>
      <c r="AT101" s="39" t="str">
        <f t="shared" si="22"/>
        <v/>
      </c>
      <c r="AU101" s="40" t="str">
        <f t="shared" si="23"/>
        <v/>
      </c>
      <c r="AV101" s="40" t="str">
        <f>IF(AS101="","",CHOOSE(VLOOKUP($AL101,$N$1:$S$400,6,FALSE),AHS!$M$1,BHS!$M$1,CHS!$M$1,HMJHS!$M$1,KHS!$M$1,Kings!$M$1,MHS!$M$1,SWHS!$M$1,AMHS!$M$1,'S10'!$M$1,'S11'!$M$1,'S12'!$M$1,'S13'!$M$1,'S14'!$M$1,'S15'!$M$1,'S16'!$M$1,'S17'!$M$1,'S18'!$M$1,'S19'!$M$1,'S20'!$M$1))</f>
        <v/>
      </c>
    </row>
    <row r="102" spans="1:48" ht="12" customHeight="1" x14ac:dyDescent="0.25">
      <c r="A102" s="29">
        <f t="shared" si="24"/>
        <v>100</v>
      </c>
      <c r="B102" s="27" t="str">
        <f t="shared" si="8"/>
        <v/>
      </c>
      <c r="C102" s="27" t="str">
        <f t="shared" si="9"/>
        <v/>
      </c>
      <c r="D102" s="27" t="str">
        <f t="shared" si="10"/>
        <v/>
      </c>
      <c r="E102" s="27" t="str">
        <f>IF(B102="","",CHOOSE(VLOOKUP($A102,$F$1:$J$1600,5,FALSE),AHS!$M$1,BHS!$M$1,CHS!$M$1,HMJHS!$M$1,KHS!$M$1,Kings!$M$1,MHS!$M$1,SWHS!$M$1,AMHS!$M$1,'S10'!$M$1,'S11'!$M$1,'S12'!$M$1,'S13'!$M$1,'S14'!$M$1,'S15'!$M$1,'S16'!$M$1,'S17'!$M$1,'S18'!$M$1,'S19'!$M$1,'S20'!$M$1))</f>
        <v/>
      </c>
      <c r="F102" s="29">
        <f t="shared" si="6"/>
        <v>5</v>
      </c>
      <c r="G102" s="33">
        <f t="shared" si="0"/>
        <v>5</v>
      </c>
      <c r="H102" s="29">
        <f>IF(BHS!X$14="","",BHS!X$14)</f>
        <v>71</v>
      </c>
      <c r="I102" s="29" t="str">
        <f>IF(BHS!X$14="","",BHS!Q$14)</f>
        <v>Kosta Lekos</v>
      </c>
      <c r="J102" s="29">
        <v>2</v>
      </c>
      <c r="K102" s="29" t="str">
        <f t="shared" ref="K102:N102" si="123">IF(O102="","",COUNTIF(O$1:O101,O102)+O102)</f>
        <v/>
      </c>
      <c r="L102" s="29" t="str">
        <f t="shared" si="123"/>
        <v/>
      </c>
      <c r="M102" s="29" t="str">
        <f t="shared" si="123"/>
        <v/>
      </c>
      <c r="N102" s="29" t="str">
        <f t="shared" si="123"/>
        <v/>
      </c>
      <c r="O102" s="29" t="str">
        <f t="shared" si="2"/>
        <v/>
      </c>
      <c r="P102" s="29" t="str">
        <f t="shared" si="3"/>
        <v/>
      </c>
      <c r="Q102" s="29" t="str">
        <f t="shared" si="4"/>
        <v/>
      </c>
      <c r="R102" s="29" t="str">
        <f t="shared" si="5"/>
        <v/>
      </c>
      <c r="S102" s="29">
        <v>6</v>
      </c>
      <c r="T102" s="29">
        <v>2</v>
      </c>
      <c r="U102" s="29" t="str">
        <f>IF(Kings!P$14="","",Kings!P$14)</f>
        <v/>
      </c>
      <c r="V102" s="29" t="str">
        <f>IF(Kings!P$14="","",Kings!I$14)</f>
        <v/>
      </c>
      <c r="W102" s="29" t="str">
        <f>IF(Kings!X$14="","",Kings!X$14)</f>
        <v/>
      </c>
      <c r="X102" s="29" t="str">
        <f>IF(Kings!X$14="","",Kings!Q$14)</f>
        <v/>
      </c>
      <c r="Y102" s="29" t="str">
        <f>IF(Kings!AF$14="","",Kings!AF$14)</f>
        <v/>
      </c>
      <c r="Z102" s="29" t="str">
        <f>IF(Kings!AF$14="","",Kings!Y$14)</f>
        <v/>
      </c>
      <c r="AA102" s="29" t="str">
        <f>IF(Kings!AN$14="","",Kings!AN$14)</f>
        <v/>
      </c>
      <c r="AB102" s="29" t="str">
        <f>IF(Kings!AN$14="","",Kings!AG$14)</f>
        <v/>
      </c>
      <c r="AC102" s="39" t="str">
        <f t="shared" si="12"/>
        <v/>
      </c>
      <c r="AD102" s="39" t="str">
        <f t="shared" si="13"/>
        <v/>
      </c>
      <c r="AE102" s="40" t="str">
        <f t="shared" si="14"/>
        <v/>
      </c>
      <c r="AF102" s="40" t="str">
        <f>IF(AC102="","",CHOOSE(VLOOKUP($AL102,$K$1:$S$400,9,FALSE),AHS!$M$1,BHS!$M$1,CHS!$M$1,HMJHS!$M$1,KHS!$M$1,Kings!$M$1,MHS!$M$1,SWHS!$M$1,AMHS!$M$1,'S10'!$M$1,'S11'!$M$1,'S12'!$M$1,'S13'!$M$1,'S14'!$M$1,'S15'!$M$1,'S16'!$M$1,'S17'!$M$1,'S18'!$M$1,'S19'!$M$1,'S20'!$M$1))</f>
        <v/>
      </c>
      <c r="AG102" s="40"/>
      <c r="AH102" s="39" t="str">
        <f t="shared" si="15"/>
        <v/>
      </c>
      <c r="AI102" s="39" t="str">
        <f t="shared" si="16"/>
        <v/>
      </c>
      <c r="AJ102" s="40" t="str">
        <f t="shared" si="17"/>
        <v/>
      </c>
      <c r="AK102" s="40" t="str">
        <f>IF(AH102="","",CHOOSE(VLOOKUP($AL102,$L$1:$S$400,8,FALSE),AHS!$M$1,BHS!$M$1,CHS!$M$1,HMJHS!$M$1,KHS!$M$1,Kings!$M$1,MHS!$M$1,SWHS!$M$1,AMHS!$M$1,'S10'!$M$1,'S11'!$M$1,'S12'!$M$1,'S13'!$M$1,'S14'!$M$1,'S15'!$M$1,'S16'!$M$1,'S17'!$M$1,'S18'!$M$1,'S19'!$M$1,'S20'!$M$1))</f>
        <v/>
      </c>
      <c r="AL102" s="40">
        <v>100</v>
      </c>
      <c r="AM102" s="40"/>
      <c r="AN102" s="39" t="str">
        <f t="shared" si="18"/>
        <v/>
      </c>
      <c r="AO102" s="39" t="str">
        <f t="shared" si="19"/>
        <v/>
      </c>
      <c r="AP102" s="40" t="str">
        <f t="shared" si="20"/>
        <v/>
      </c>
      <c r="AQ102" s="40" t="str">
        <f>IF(AN102="","",CHOOSE(VLOOKUP($AL102,$M$1:$S$400,7,FALSE),AHS!$M$1,BHS!$M$1,CHS!$M$1,HMJHS!$M$1,KHS!$M$1,Kings!$M$1,MHS!$M$1,SWHS!$M$1,AMHS!$M$1,'S10'!$M$1,'S11'!$M$1,'S12'!$M$1,'S13'!$M$1,'S14'!$M$1,'S15'!$M$1,'S16'!$M$1,'S17'!$M$1,'S18'!$M$1,'S19'!$M$1,'S20'!$M$1))</f>
        <v/>
      </c>
      <c r="AR102" s="40"/>
      <c r="AS102" s="39" t="str">
        <f t="shared" si="21"/>
        <v/>
      </c>
      <c r="AT102" s="39" t="str">
        <f t="shared" si="22"/>
        <v/>
      </c>
      <c r="AU102" s="40" t="str">
        <f t="shared" si="23"/>
        <v/>
      </c>
      <c r="AV102" s="40" t="str">
        <f>IF(AS102="","",CHOOSE(VLOOKUP($AL102,$N$1:$S$400,6,FALSE),AHS!$M$1,BHS!$M$1,CHS!$M$1,HMJHS!$M$1,KHS!$M$1,Kings!$M$1,MHS!$M$1,SWHS!$M$1,AMHS!$M$1,'S10'!$M$1,'S11'!$M$1,'S12'!$M$1,'S13'!$M$1,'S14'!$M$1,'S15'!$M$1,'S16'!$M$1,'S17'!$M$1,'S18'!$M$1,'S19'!$M$1,'S20'!$M$1))</f>
        <v/>
      </c>
    </row>
    <row r="103" spans="1:48" ht="12" customHeight="1" x14ac:dyDescent="0.25">
      <c r="A103" s="29">
        <f t="shared" si="24"/>
        <v>101</v>
      </c>
      <c r="B103" s="27" t="str">
        <f t="shared" si="8"/>
        <v/>
      </c>
      <c r="C103" s="27" t="str">
        <f t="shared" si="9"/>
        <v/>
      </c>
      <c r="D103" s="27" t="str">
        <f t="shared" si="10"/>
        <v/>
      </c>
      <c r="E103" s="27" t="str">
        <f>IF(B103="","",CHOOSE(VLOOKUP($A103,$F$1:$J$1600,5,FALSE),AHS!$M$1,BHS!$M$1,CHS!$M$1,HMJHS!$M$1,KHS!$M$1,Kings!$M$1,MHS!$M$1,SWHS!$M$1,AMHS!$M$1,'S10'!$M$1,'S11'!$M$1,'S12'!$M$1,'S13'!$M$1,'S14'!$M$1,'S15'!$M$1,'S16'!$M$1,'S17'!$M$1,'S18'!$M$1,'S19'!$M$1,'S20'!$M$1))</f>
        <v/>
      </c>
      <c r="F103" s="29">
        <f t="shared" si="6"/>
        <v>7</v>
      </c>
      <c r="G103" s="33">
        <f t="shared" si="0"/>
        <v>6</v>
      </c>
      <c r="H103" s="29">
        <f>IF(BHS!X$15="","",BHS!X$15)</f>
        <v>68</v>
      </c>
      <c r="I103" s="29" t="str">
        <f>IF(BHS!X$15="","",BHS!Q$15)</f>
        <v>Liam Waaga</v>
      </c>
      <c r="J103" s="29">
        <v>2</v>
      </c>
      <c r="K103" s="29" t="str">
        <f t="shared" ref="K103:N103" si="124">IF(O103="","",COUNTIF(O$1:O102,O103)+O103)</f>
        <v/>
      </c>
      <c r="L103" s="29" t="str">
        <f t="shared" si="124"/>
        <v/>
      </c>
      <c r="M103" s="29" t="str">
        <f t="shared" si="124"/>
        <v/>
      </c>
      <c r="N103" s="29" t="str">
        <f t="shared" si="124"/>
        <v/>
      </c>
      <c r="O103" s="29" t="str">
        <f t="shared" si="2"/>
        <v/>
      </c>
      <c r="P103" s="29" t="str">
        <f t="shared" si="3"/>
        <v/>
      </c>
      <c r="Q103" s="29" t="str">
        <f t="shared" si="4"/>
        <v/>
      </c>
      <c r="R103" s="29" t="str">
        <f t="shared" si="5"/>
        <v/>
      </c>
      <c r="S103" s="29">
        <v>6</v>
      </c>
      <c r="T103" s="29">
        <v>3</v>
      </c>
      <c r="U103" s="29" t="str">
        <f>IF(Kings!P$15="","",Kings!P$15)</f>
        <v/>
      </c>
      <c r="V103" s="29" t="str">
        <f>IF(Kings!P$15="","",Kings!I$15)</f>
        <v/>
      </c>
      <c r="W103" s="29" t="str">
        <f>IF(Kings!X$15="","",Kings!X$15)</f>
        <v/>
      </c>
      <c r="X103" s="29" t="str">
        <f>IF(Kings!X$15="","",Kings!Q$15)</f>
        <v/>
      </c>
      <c r="Y103" s="29" t="str">
        <f>IF(Kings!AF$15="","",Kings!AF$15)</f>
        <v/>
      </c>
      <c r="Z103" s="29" t="str">
        <f>IF(Kings!AF$15="","",Kings!Y$15)</f>
        <v/>
      </c>
      <c r="AA103" s="29" t="str">
        <f>IF(Kings!AN$15="","",Kings!AN$15)</f>
        <v/>
      </c>
      <c r="AB103" s="29" t="str">
        <f>IF(Kings!AN$15="","",Kings!AG$15)</f>
        <v/>
      </c>
      <c r="AC103" s="39" t="str">
        <f t="shared" si="12"/>
        <v/>
      </c>
      <c r="AD103" s="39" t="str">
        <f t="shared" si="13"/>
        <v/>
      </c>
      <c r="AE103" s="40" t="str">
        <f t="shared" si="14"/>
        <v/>
      </c>
      <c r="AF103" s="40" t="str">
        <f>IF(AC103="","",CHOOSE(VLOOKUP($AL103,$K$1:$S$400,9,FALSE),AHS!$M$1,BHS!$M$1,CHS!$M$1,HMJHS!$M$1,KHS!$M$1,Kings!$M$1,MHS!$M$1,SWHS!$M$1,AMHS!$M$1,'S10'!$M$1,'S11'!$M$1,'S12'!$M$1,'S13'!$M$1,'S14'!$M$1,'S15'!$M$1,'S16'!$M$1,'S17'!$M$1,'S18'!$M$1,'S19'!$M$1,'S20'!$M$1))</f>
        <v/>
      </c>
      <c r="AG103" s="40"/>
      <c r="AH103" s="39" t="str">
        <f t="shared" si="15"/>
        <v/>
      </c>
      <c r="AI103" s="39" t="str">
        <f t="shared" si="16"/>
        <v/>
      </c>
      <c r="AJ103" s="40" t="str">
        <f t="shared" si="17"/>
        <v/>
      </c>
      <c r="AK103" s="40" t="str">
        <f>IF(AH103="","",CHOOSE(VLOOKUP($AL103,$L$1:$S$400,8,FALSE),AHS!$M$1,BHS!$M$1,CHS!$M$1,HMJHS!$M$1,KHS!$M$1,Kings!$M$1,MHS!$M$1,SWHS!$M$1,AMHS!$M$1,'S10'!$M$1,'S11'!$M$1,'S12'!$M$1,'S13'!$M$1,'S14'!$M$1,'S15'!$M$1,'S16'!$M$1,'S17'!$M$1,'S18'!$M$1,'S19'!$M$1,'S20'!$M$1))</f>
        <v/>
      </c>
      <c r="AL103" s="38">
        <v>101</v>
      </c>
      <c r="AM103" s="40"/>
      <c r="AN103" s="39" t="str">
        <f t="shared" si="18"/>
        <v/>
      </c>
      <c r="AO103" s="39" t="str">
        <f t="shared" si="19"/>
        <v/>
      </c>
      <c r="AP103" s="40" t="str">
        <f t="shared" si="20"/>
        <v/>
      </c>
      <c r="AQ103" s="40" t="str">
        <f>IF(AN103="","",CHOOSE(VLOOKUP($AL103,$M$1:$S$400,7,FALSE),AHS!$M$1,BHS!$M$1,CHS!$M$1,HMJHS!$M$1,KHS!$M$1,Kings!$M$1,MHS!$M$1,SWHS!$M$1,AMHS!$M$1,'S10'!$M$1,'S11'!$M$1,'S12'!$M$1,'S13'!$M$1,'S14'!$M$1,'S15'!$M$1,'S16'!$M$1,'S17'!$M$1,'S18'!$M$1,'S19'!$M$1,'S20'!$M$1))</f>
        <v/>
      </c>
      <c r="AR103" s="40"/>
      <c r="AS103" s="39" t="str">
        <f t="shared" si="21"/>
        <v/>
      </c>
      <c r="AT103" s="39" t="str">
        <f t="shared" si="22"/>
        <v/>
      </c>
      <c r="AU103" s="40" t="str">
        <f t="shared" si="23"/>
        <v/>
      </c>
      <c r="AV103" s="40" t="str">
        <f>IF(AS103="","",CHOOSE(VLOOKUP($AL103,$N$1:$S$400,6,FALSE),AHS!$M$1,BHS!$M$1,CHS!$M$1,HMJHS!$M$1,KHS!$M$1,Kings!$M$1,MHS!$M$1,SWHS!$M$1,AMHS!$M$1,'S10'!$M$1,'S11'!$M$1,'S12'!$M$1,'S13'!$M$1,'S14'!$M$1,'S15'!$M$1,'S16'!$M$1,'S17'!$M$1,'S18'!$M$1,'S19'!$M$1,'S20'!$M$1))</f>
        <v/>
      </c>
    </row>
    <row r="104" spans="1:48" ht="12" customHeight="1" x14ac:dyDescent="0.25">
      <c r="A104" s="29">
        <f t="shared" si="24"/>
        <v>102</v>
      </c>
      <c r="B104" s="27" t="str">
        <f t="shared" si="8"/>
        <v/>
      </c>
      <c r="C104" s="27" t="str">
        <f t="shared" si="9"/>
        <v/>
      </c>
      <c r="D104" s="27" t="str">
        <f t="shared" si="10"/>
        <v/>
      </c>
      <c r="E104" s="27" t="str">
        <f>IF(B104="","",CHOOSE(VLOOKUP($A104,$F$1:$J$1600,5,FALSE),AHS!$M$1,BHS!$M$1,CHS!$M$1,HMJHS!$M$1,KHS!$M$1,Kings!$M$1,MHS!$M$1,SWHS!$M$1,AMHS!$M$1,'S10'!$M$1,'S11'!$M$1,'S12'!$M$1,'S13'!$M$1,'S14'!$M$1,'S15'!$M$1,'S16'!$M$1,'S17'!$M$1,'S18'!$M$1,'S19'!$M$1,'S20'!$M$1))</f>
        <v/>
      </c>
      <c r="F104" s="29" t="str">
        <f t="shared" si="6"/>
        <v/>
      </c>
      <c r="G104" s="33" t="str">
        <f t="shared" si="0"/>
        <v/>
      </c>
      <c r="H104" s="29" t="str">
        <f>IF(BHS!X$16="","",BHS!X$16)</f>
        <v/>
      </c>
      <c r="I104" s="29" t="str">
        <f>IF(BHS!X$16="","",BHS!Q$16)</f>
        <v/>
      </c>
      <c r="J104" s="29">
        <v>2</v>
      </c>
      <c r="K104" s="29" t="str">
        <f t="shared" ref="K104:N104" si="125">IF(O104="","",COUNTIF(O$1:O103,O104)+O104)</f>
        <v/>
      </c>
      <c r="L104" s="29" t="str">
        <f t="shared" si="125"/>
        <v/>
      </c>
      <c r="M104" s="29" t="str">
        <f t="shared" si="125"/>
        <v/>
      </c>
      <c r="N104" s="29" t="str">
        <f t="shared" si="125"/>
        <v/>
      </c>
      <c r="O104" s="29" t="str">
        <f t="shared" si="2"/>
        <v/>
      </c>
      <c r="P104" s="29" t="str">
        <f t="shared" si="3"/>
        <v/>
      </c>
      <c r="Q104" s="29" t="str">
        <f t="shared" si="4"/>
        <v/>
      </c>
      <c r="R104" s="29" t="str">
        <f t="shared" si="5"/>
        <v/>
      </c>
      <c r="S104" s="29">
        <v>6</v>
      </c>
      <c r="T104" s="29">
        <v>4</v>
      </c>
      <c r="U104" s="29" t="str">
        <f>IF(Kings!P$16="","",Kings!P$16)</f>
        <v/>
      </c>
      <c r="V104" s="29" t="str">
        <f>IF(Kings!P$16="","",Kings!I$16)</f>
        <v/>
      </c>
      <c r="W104" s="29" t="str">
        <f>IF(Kings!X$16="","",Kings!X$16)</f>
        <v/>
      </c>
      <c r="X104" s="29" t="str">
        <f>IF(Kings!X$16="","",Kings!Q$16)</f>
        <v/>
      </c>
      <c r="Y104" s="29" t="str">
        <f>IF(Kings!AF$16="","",Kings!AF$16)</f>
        <v/>
      </c>
      <c r="Z104" s="29" t="str">
        <f>IF(Kings!AF$16="","",Kings!Y$16)</f>
        <v/>
      </c>
      <c r="AA104" s="29" t="str">
        <f>IF(Kings!AN$16="","",Kings!AN$16)</f>
        <v/>
      </c>
      <c r="AB104" s="29" t="str">
        <f>IF(Kings!AN$16="","",Kings!AG$16)</f>
        <v/>
      </c>
      <c r="AC104" s="39" t="str">
        <f t="shared" si="12"/>
        <v/>
      </c>
      <c r="AD104" s="39" t="str">
        <f t="shared" si="13"/>
        <v/>
      </c>
      <c r="AE104" s="40" t="str">
        <f t="shared" si="14"/>
        <v/>
      </c>
      <c r="AF104" s="40" t="str">
        <f>IF(AC104="","",CHOOSE(VLOOKUP($AL104,$K$1:$S$400,9,FALSE),AHS!$M$1,BHS!$M$1,CHS!$M$1,HMJHS!$M$1,KHS!$M$1,Kings!$M$1,MHS!$M$1,SWHS!$M$1,AMHS!$M$1,'S10'!$M$1,'S11'!$M$1,'S12'!$M$1,'S13'!$M$1,'S14'!$M$1,'S15'!$M$1,'S16'!$M$1,'S17'!$M$1,'S18'!$M$1,'S19'!$M$1,'S20'!$M$1))</f>
        <v/>
      </c>
      <c r="AG104" s="40"/>
      <c r="AH104" s="39" t="str">
        <f t="shared" si="15"/>
        <v/>
      </c>
      <c r="AI104" s="39" t="str">
        <f t="shared" si="16"/>
        <v/>
      </c>
      <c r="AJ104" s="40" t="str">
        <f t="shared" si="17"/>
        <v/>
      </c>
      <c r="AK104" s="40" t="str">
        <f>IF(AH104="","",CHOOSE(VLOOKUP($AL104,$L$1:$S$400,8,FALSE),AHS!$M$1,BHS!$M$1,CHS!$M$1,HMJHS!$M$1,KHS!$M$1,Kings!$M$1,MHS!$M$1,SWHS!$M$1,AMHS!$M$1,'S10'!$M$1,'S11'!$M$1,'S12'!$M$1,'S13'!$M$1,'S14'!$M$1,'S15'!$M$1,'S16'!$M$1,'S17'!$M$1,'S18'!$M$1,'S19'!$M$1,'S20'!$M$1))</f>
        <v/>
      </c>
      <c r="AL104" s="40">
        <v>102</v>
      </c>
      <c r="AM104" s="40"/>
      <c r="AN104" s="39" t="str">
        <f t="shared" si="18"/>
        <v/>
      </c>
      <c r="AO104" s="39" t="str">
        <f t="shared" si="19"/>
        <v/>
      </c>
      <c r="AP104" s="40" t="str">
        <f t="shared" si="20"/>
        <v/>
      </c>
      <c r="AQ104" s="40" t="str">
        <f>IF(AN104="","",CHOOSE(VLOOKUP($AL104,$M$1:$S$400,7,FALSE),AHS!$M$1,BHS!$M$1,CHS!$M$1,HMJHS!$M$1,KHS!$M$1,Kings!$M$1,MHS!$M$1,SWHS!$M$1,AMHS!$M$1,'S10'!$M$1,'S11'!$M$1,'S12'!$M$1,'S13'!$M$1,'S14'!$M$1,'S15'!$M$1,'S16'!$M$1,'S17'!$M$1,'S18'!$M$1,'S19'!$M$1,'S20'!$M$1))</f>
        <v/>
      </c>
      <c r="AR104" s="40"/>
      <c r="AS104" s="39" t="str">
        <f t="shared" si="21"/>
        <v/>
      </c>
      <c r="AT104" s="39" t="str">
        <f t="shared" si="22"/>
        <v/>
      </c>
      <c r="AU104" s="40" t="str">
        <f t="shared" si="23"/>
        <v/>
      </c>
      <c r="AV104" s="40" t="str">
        <f>IF(AS104="","",CHOOSE(VLOOKUP($AL104,$N$1:$S$400,6,FALSE),AHS!$M$1,BHS!$M$1,CHS!$M$1,HMJHS!$M$1,KHS!$M$1,Kings!$M$1,MHS!$M$1,SWHS!$M$1,AMHS!$M$1,'S10'!$M$1,'S11'!$M$1,'S12'!$M$1,'S13'!$M$1,'S14'!$M$1,'S15'!$M$1,'S16'!$M$1,'S17'!$M$1,'S18'!$M$1,'S19'!$M$1,'S20'!$M$1))</f>
        <v/>
      </c>
    </row>
    <row r="105" spans="1:48" ht="12" customHeight="1" x14ac:dyDescent="0.25">
      <c r="A105" s="29">
        <f t="shared" si="24"/>
        <v>103</v>
      </c>
      <c r="B105" s="27" t="str">
        <f t="shared" si="8"/>
        <v/>
      </c>
      <c r="C105" s="27" t="str">
        <f t="shared" si="9"/>
        <v/>
      </c>
      <c r="D105" s="27" t="str">
        <f t="shared" si="10"/>
        <v/>
      </c>
      <c r="E105" s="27" t="str">
        <f>IF(B105="","",CHOOSE(VLOOKUP($A105,$F$1:$J$1600,5,FALSE),AHS!$M$1,BHS!$M$1,CHS!$M$1,HMJHS!$M$1,KHS!$M$1,Kings!$M$1,MHS!$M$1,SWHS!$M$1,AMHS!$M$1,'S10'!$M$1,'S11'!$M$1,'S12'!$M$1,'S13'!$M$1,'S14'!$M$1,'S15'!$M$1,'S16'!$M$1,'S17'!$M$1,'S18'!$M$1,'S19'!$M$1,'S20'!$M$1))</f>
        <v/>
      </c>
      <c r="F105" s="29" t="str">
        <f t="shared" si="6"/>
        <v/>
      </c>
      <c r="G105" s="33" t="str">
        <f t="shared" si="0"/>
        <v/>
      </c>
      <c r="H105" s="29" t="str">
        <f>IF(BHS!X$17="","",BHS!X$17)</f>
        <v/>
      </c>
      <c r="I105" s="29" t="str">
        <f>IF(BHS!X$17="","",BHS!Q$17)</f>
        <v/>
      </c>
      <c r="J105" s="29">
        <v>2</v>
      </c>
      <c r="K105" s="29" t="str">
        <f t="shared" ref="K105:N105" si="126">IF(O105="","",COUNTIF(O$1:O104,O105)+O105)</f>
        <v/>
      </c>
      <c r="L105" s="29" t="str">
        <f t="shared" si="126"/>
        <v/>
      </c>
      <c r="M105" s="29" t="str">
        <f t="shared" si="126"/>
        <v/>
      </c>
      <c r="N105" s="29" t="str">
        <f t="shared" si="126"/>
        <v/>
      </c>
      <c r="O105" s="29" t="str">
        <f t="shared" si="2"/>
        <v/>
      </c>
      <c r="P105" s="29" t="str">
        <f t="shared" si="3"/>
        <v/>
      </c>
      <c r="Q105" s="29" t="str">
        <f t="shared" si="4"/>
        <v/>
      </c>
      <c r="R105" s="29" t="str">
        <f t="shared" si="5"/>
        <v/>
      </c>
      <c r="S105" s="29">
        <v>6</v>
      </c>
      <c r="T105" s="29">
        <v>5</v>
      </c>
      <c r="U105" s="29" t="str">
        <f>IF(Kings!P$17="","",Kings!P$17)</f>
        <v/>
      </c>
      <c r="V105" s="29" t="str">
        <f>IF(Kings!P$17="","",Kings!I$17)</f>
        <v/>
      </c>
      <c r="W105" s="29" t="str">
        <f>IF(Kings!X$17="","",Kings!X$17)</f>
        <v/>
      </c>
      <c r="X105" s="29" t="str">
        <f>IF(Kings!X$17="","",Kings!Q$17)</f>
        <v/>
      </c>
      <c r="Y105" s="29" t="str">
        <f>IF(Kings!AF$17="","",Kings!AF$17)</f>
        <v/>
      </c>
      <c r="Z105" s="29" t="str">
        <f>IF(Kings!AF$17="","",Kings!Y$17)</f>
        <v/>
      </c>
      <c r="AA105" s="29" t="str">
        <f>IF(Kings!AN$17="","",Kings!AN$17)</f>
        <v/>
      </c>
      <c r="AB105" s="29" t="str">
        <f>IF(Kings!AN$17="","",Kings!AG$17)</f>
        <v/>
      </c>
      <c r="AC105" s="39" t="str">
        <f t="shared" si="12"/>
        <v/>
      </c>
      <c r="AD105" s="39" t="str">
        <f t="shared" si="13"/>
        <v/>
      </c>
      <c r="AE105" s="40" t="str">
        <f t="shared" si="14"/>
        <v/>
      </c>
      <c r="AF105" s="40" t="str">
        <f>IF(AC105="","",CHOOSE(VLOOKUP($AL105,$K$1:$S$400,9,FALSE),AHS!$M$1,BHS!$M$1,CHS!$M$1,HMJHS!$M$1,KHS!$M$1,Kings!$M$1,MHS!$M$1,SWHS!$M$1,AMHS!$M$1,'S10'!$M$1,'S11'!$M$1,'S12'!$M$1,'S13'!$M$1,'S14'!$M$1,'S15'!$M$1,'S16'!$M$1,'S17'!$M$1,'S18'!$M$1,'S19'!$M$1,'S20'!$M$1))</f>
        <v/>
      </c>
      <c r="AG105" s="40"/>
      <c r="AH105" s="39" t="str">
        <f t="shared" si="15"/>
        <v/>
      </c>
      <c r="AI105" s="39" t="str">
        <f t="shared" si="16"/>
        <v/>
      </c>
      <c r="AJ105" s="40" t="str">
        <f t="shared" si="17"/>
        <v/>
      </c>
      <c r="AK105" s="40" t="str">
        <f>IF(AH105="","",CHOOSE(VLOOKUP($AL105,$L$1:$S$400,8,FALSE),AHS!$M$1,BHS!$M$1,CHS!$M$1,HMJHS!$M$1,KHS!$M$1,Kings!$M$1,MHS!$M$1,SWHS!$M$1,AMHS!$M$1,'S10'!$M$1,'S11'!$M$1,'S12'!$M$1,'S13'!$M$1,'S14'!$M$1,'S15'!$M$1,'S16'!$M$1,'S17'!$M$1,'S18'!$M$1,'S19'!$M$1,'S20'!$M$1))</f>
        <v/>
      </c>
      <c r="AL105" s="40">
        <v>103</v>
      </c>
      <c r="AM105" s="40"/>
      <c r="AN105" s="39" t="str">
        <f t="shared" si="18"/>
        <v/>
      </c>
      <c r="AO105" s="39" t="str">
        <f t="shared" si="19"/>
        <v/>
      </c>
      <c r="AP105" s="40" t="str">
        <f t="shared" si="20"/>
        <v/>
      </c>
      <c r="AQ105" s="40" t="str">
        <f>IF(AN105="","",CHOOSE(VLOOKUP($AL105,$M$1:$S$400,7,FALSE),AHS!$M$1,BHS!$M$1,CHS!$M$1,HMJHS!$M$1,KHS!$M$1,Kings!$M$1,MHS!$M$1,SWHS!$M$1,AMHS!$M$1,'S10'!$M$1,'S11'!$M$1,'S12'!$M$1,'S13'!$M$1,'S14'!$M$1,'S15'!$M$1,'S16'!$M$1,'S17'!$M$1,'S18'!$M$1,'S19'!$M$1,'S20'!$M$1))</f>
        <v/>
      </c>
      <c r="AR105" s="40"/>
      <c r="AS105" s="39" t="str">
        <f t="shared" si="21"/>
        <v/>
      </c>
      <c r="AT105" s="39" t="str">
        <f t="shared" si="22"/>
        <v/>
      </c>
      <c r="AU105" s="40" t="str">
        <f t="shared" si="23"/>
        <v/>
      </c>
      <c r="AV105" s="40" t="str">
        <f>IF(AS105="","",CHOOSE(VLOOKUP($AL105,$N$1:$S$400,6,FALSE),AHS!$M$1,BHS!$M$1,CHS!$M$1,HMJHS!$M$1,KHS!$M$1,Kings!$M$1,MHS!$M$1,SWHS!$M$1,AMHS!$M$1,'S10'!$M$1,'S11'!$M$1,'S12'!$M$1,'S13'!$M$1,'S14'!$M$1,'S15'!$M$1,'S16'!$M$1,'S17'!$M$1,'S18'!$M$1,'S19'!$M$1,'S20'!$M$1))</f>
        <v/>
      </c>
    </row>
    <row r="106" spans="1:48" ht="12" customHeight="1" x14ac:dyDescent="0.25">
      <c r="A106" s="29">
        <f t="shared" si="24"/>
        <v>104</v>
      </c>
      <c r="B106" s="27" t="str">
        <f t="shared" si="8"/>
        <v/>
      </c>
      <c r="C106" s="27" t="str">
        <f t="shared" si="9"/>
        <v/>
      </c>
      <c r="D106" s="27" t="str">
        <f t="shared" si="10"/>
        <v/>
      </c>
      <c r="E106" s="27" t="str">
        <f>IF(B106="","",CHOOSE(VLOOKUP($A106,$F$1:$J$1600,5,FALSE),AHS!$M$1,BHS!$M$1,CHS!$M$1,HMJHS!$M$1,KHS!$M$1,Kings!$M$1,MHS!$M$1,SWHS!$M$1,AMHS!$M$1,'S10'!$M$1,'S11'!$M$1,'S12'!$M$1,'S13'!$M$1,'S14'!$M$1,'S15'!$M$1,'S16'!$M$1,'S17'!$M$1,'S18'!$M$1,'S19'!$M$1,'S20'!$M$1))</f>
        <v/>
      </c>
      <c r="F106" s="29" t="str">
        <f t="shared" si="6"/>
        <v/>
      </c>
      <c r="G106" s="33" t="str">
        <f t="shared" si="0"/>
        <v/>
      </c>
      <c r="H106" s="29" t="str">
        <f>IF(BHS!X$18="","",BHS!X$18)</f>
        <v/>
      </c>
      <c r="I106" s="29" t="str">
        <f>IF(BHS!X$18="","",BHS!Q$18)</f>
        <v/>
      </c>
      <c r="J106" s="29">
        <v>2</v>
      </c>
      <c r="K106" s="29" t="str">
        <f t="shared" ref="K106:N106" si="127">IF(O106="","",COUNTIF(O$1:O105,O106)+O106)</f>
        <v/>
      </c>
      <c r="L106" s="29" t="str">
        <f t="shared" si="127"/>
        <v/>
      </c>
      <c r="M106" s="29" t="str">
        <f t="shared" si="127"/>
        <v/>
      </c>
      <c r="N106" s="29" t="str">
        <f t="shared" si="127"/>
        <v/>
      </c>
      <c r="O106" s="29" t="str">
        <f t="shared" si="2"/>
        <v/>
      </c>
      <c r="P106" s="29" t="str">
        <f t="shared" si="3"/>
        <v/>
      </c>
      <c r="Q106" s="29" t="str">
        <f t="shared" si="4"/>
        <v/>
      </c>
      <c r="R106" s="29" t="str">
        <f t="shared" si="5"/>
        <v/>
      </c>
      <c r="S106" s="29">
        <v>6</v>
      </c>
      <c r="T106" s="29">
        <v>6</v>
      </c>
      <c r="U106" s="29" t="str">
        <f>IF(Kings!P$18="","",Kings!P$18)</f>
        <v/>
      </c>
      <c r="V106" s="29" t="str">
        <f>IF(Kings!P$18="","",Kings!I$18)</f>
        <v/>
      </c>
      <c r="W106" s="29" t="str">
        <f>IF(Kings!X$18="","",Kings!X$18)</f>
        <v/>
      </c>
      <c r="X106" s="29" t="str">
        <f>IF(Kings!X$18="","",Kings!Q$18)</f>
        <v/>
      </c>
      <c r="Y106" s="29" t="str">
        <f>IF(Kings!AF$18="","",Kings!AF$18)</f>
        <v/>
      </c>
      <c r="Z106" s="29" t="str">
        <f>IF(Kings!AF$18="","",Kings!Y$18)</f>
        <v/>
      </c>
      <c r="AA106" s="29" t="str">
        <f>IF(Kings!AN$18="","",Kings!AN$18)</f>
        <v/>
      </c>
      <c r="AB106" s="29" t="str">
        <f>IF(Kings!AN$18="","",Kings!AG$18)</f>
        <v/>
      </c>
      <c r="AC106" s="39" t="str">
        <f t="shared" si="12"/>
        <v/>
      </c>
      <c r="AD106" s="39" t="str">
        <f t="shared" si="13"/>
        <v/>
      </c>
      <c r="AE106" s="40" t="str">
        <f t="shared" si="14"/>
        <v/>
      </c>
      <c r="AF106" s="40" t="str">
        <f>IF(AC106="","",CHOOSE(VLOOKUP($AL106,$K$1:$S$400,9,FALSE),AHS!$M$1,BHS!$M$1,CHS!$M$1,HMJHS!$M$1,KHS!$M$1,Kings!$M$1,MHS!$M$1,SWHS!$M$1,AMHS!$M$1,'S10'!$M$1,'S11'!$M$1,'S12'!$M$1,'S13'!$M$1,'S14'!$M$1,'S15'!$M$1,'S16'!$M$1,'S17'!$M$1,'S18'!$M$1,'S19'!$M$1,'S20'!$M$1))</f>
        <v/>
      </c>
      <c r="AG106" s="40"/>
      <c r="AH106" s="39" t="str">
        <f t="shared" si="15"/>
        <v/>
      </c>
      <c r="AI106" s="39" t="str">
        <f t="shared" si="16"/>
        <v/>
      </c>
      <c r="AJ106" s="40" t="str">
        <f t="shared" si="17"/>
        <v/>
      </c>
      <c r="AK106" s="40" t="str">
        <f>IF(AH106="","",CHOOSE(VLOOKUP($AL106,$L$1:$S$400,8,FALSE),AHS!$M$1,BHS!$M$1,CHS!$M$1,HMJHS!$M$1,KHS!$M$1,Kings!$M$1,MHS!$M$1,SWHS!$M$1,AMHS!$M$1,'S10'!$M$1,'S11'!$M$1,'S12'!$M$1,'S13'!$M$1,'S14'!$M$1,'S15'!$M$1,'S16'!$M$1,'S17'!$M$1,'S18'!$M$1,'S19'!$M$1,'S20'!$M$1))</f>
        <v/>
      </c>
      <c r="AL106" s="40">
        <v>104</v>
      </c>
      <c r="AM106" s="40"/>
      <c r="AN106" s="39" t="str">
        <f t="shared" si="18"/>
        <v/>
      </c>
      <c r="AO106" s="39" t="str">
        <f t="shared" si="19"/>
        <v/>
      </c>
      <c r="AP106" s="40" t="str">
        <f t="shared" si="20"/>
        <v/>
      </c>
      <c r="AQ106" s="40" t="str">
        <f>IF(AN106="","",CHOOSE(VLOOKUP($AL106,$M$1:$S$400,7,FALSE),AHS!$M$1,BHS!$M$1,CHS!$M$1,HMJHS!$M$1,KHS!$M$1,Kings!$M$1,MHS!$M$1,SWHS!$M$1,AMHS!$M$1,'S10'!$M$1,'S11'!$M$1,'S12'!$M$1,'S13'!$M$1,'S14'!$M$1,'S15'!$M$1,'S16'!$M$1,'S17'!$M$1,'S18'!$M$1,'S19'!$M$1,'S20'!$M$1))</f>
        <v/>
      </c>
      <c r="AR106" s="40"/>
      <c r="AS106" s="39" t="str">
        <f t="shared" si="21"/>
        <v/>
      </c>
      <c r="AT106" s="39" t="str">
        <f t="shared" si="22"/>
        <v/>
      </c>
      <c r="AU106" s="40" t="str">
        <f t="shared" si="23"/>
        <v/>
      </c>
      <c r="AV106" s="40" t="str">
        <f>IF(AS106="","",CHOOSE(VLOOKUP($AL106,$N$1:$S$400,6,FALSE),AHS!$M$1,BHS!$M$1,CHS!$M$1,HMJHS!$M$1,KHS!$M$1,Kings!$M$1,MHS!$M$1,SWHS!$M$1,AMHS!$M$1,'S10'!$M$1,'S11'!$M$1,'S12'!$M$1,'S13'!$M$1,'S14'!$M$1,'S15'!$M$1,'S16'!$M$1,'S17'!$M$1,'S18'!$M$1,'S19'!$M$1,'S20'!$M$1))</f>
        <v/>
      </c>
    </row>
    <row r="107" spans="1:48" ht="12" customHeight="1" x14ac:dyDescent="0.25">
      <c r="A107" s="29">
        <f t="shared" si="24"/>
        <v>105</v>
      </c>
      <c r="B107" s="27" t="str">
        <f t="shared" si="8"/>
        <v/>
      </c>
      <c r="C107" s="27" t="str">
        <f t="shared" si="9"/>
        <v/>
      </c>
      <c r="D107" s="27" t="str">
        <f t="shared" si="10"/>
        <v/>
      </c>
      <c r="E107" s="27" t="str">
        <f>IF(B107="","",CHOOSE(VLOOKUP($A107,$F$1:$J$1600,5,FALSE),AHS!$M$1,BHS!$M$1,CHS!$M$1,HMJHS!$M$1,KHS!$M$1,Kings!$M$1,MHS!$M$1,SWHS!$M$1,AMHS!$M$1,'S10'!$M$1,'S11'!$M$1,'S12'!$M$1,'S13'!$M$1,'S14'!$M$1,'S15'!$M$1,'S16'!$M$1,'S17'!$M$1,'S18'!$M$1,'S19'!$M$1,'S20'!$M$1))</f>
        <v/>
      </c>
      <c r="F107" s="29" t="str">
        <f t="shared" si="6"/>
        <v/>
      </c>
      <c r="G107" s="33" t="str">
        <f t="shared" si="0"/>
        <v/>
      </c>
      <c r="H107" s="29" t="str">
        <f>IF(BHS!X$19="","",BHS!X$19)</f>
        <v/>
      </c>
      <c r="I107" s="29" t="str">
        <f>IF(BHS!X$19="","",BHS!Q$19)</f>
        <v/>
      </c>
      <c r="J107" s="29">
        <v>2</v>
      </c>
      <c r="K107" s="29" t="str">
        <f t="shared" ref="K107:N107" si="128">IF(O107="","",COUNTIF(O$1:O106,O107)+O107)</f>
        <v/>
      </c>
      <c r="L107" s="29" t="str">
        <f t="shared" si="128"/>
        <v/>
      </c>
      <c r="M107" s="29" t="str">
        <f t="shared" si="128"/>
        <v/>
      </c>
      <c r="N107" s="29" t="str">
        <f t="shared" si="128"/>
        <v/>
      </c>
      <c r="O107" s="29" t="str">
        <f t="shared" si="2"/>
        <v/>
      </c>
      <c r="P107" s="29" t="str">
        <f t="shared" si="3"/>
        <v/>
      </c>
      <c r="Q107" s="29" t="str">
        <f t="shared" si="4"/>
        <v/>
      </c>
      <c r="R107" s="29" t="str">
        <f t="shared" si="5"/>
        <v/>
      </c>
      <c r="S107" s="29">
        <v>6</v>
      </c>
      <c r="T107" s="29">
        <v>7</v>
      </c>
      <c r="U107" s="29" t="str">
        <f>IF(Kings!P$19="","",Kings!P$19)</f>
        <v/>
      </c>
      <c r="V107" s="29" t="str">
        <f>IF(Kings!P$19="","",Kings!I$19)</f>
        <v/>
      </c>
      <c r="W107" s="29" t="str">
        <f>IF(Kings!X$19="","",Kings!X$19)</f>
        <v/>
      </c>
      <c r="X107" s="29" t="str">
        <f>IF(Kings!X$19="","",Kings!Q$19)</f>
        <v/>
      </c>
      <c r="Y107" s="29" t="str">
        <f>IF(Kings!AF$19="","",Kings!AF$19)</f>
        <v/>
      </c>
      <c r="Z107" s="29" t="str">
        <f>IF(Kings!AF$19="","",Kings!Y$19)</f>
        <v/>
      </c>
      <c r="AA107" s="29" t="str">
        <f>IF(Kings!AN$19="","",Kings!AN$19)</f>
        <v/>
      </c>
      <c r="AB107" s="29" t="str">
        <f>IF(Kings!AN$19="","",Kings!AG$19)</f>
        <v/>
      </c>
      <c r="AC107" s="39" t="str">
        <f t="shared" si="12"/>
        <v/>
      </c>
      <c r="AD107" s="39" t="str">
        <f t="shared" si="13"/>
        <v/>
      </c>
      <c r="AE107" s="40" t="str">
        <f t="shared" si="14"/>
        <v/>
      </c>
      <c r="AF107" s="40" t="str">
        <f>IF(AC107="","",CHOOSE(VLOOKUP($AL107,$K$1:$S$400,9,FALSE),AHS!$M$1,BHS!$M$1,CHS!$M$1,HMJHS!$M$1,KHS!$M$1,Kings!$M$1,MHS!$M$1,SWHS!$M$1,AMHS!$M$1,'S10'!$M$1,'S11'!$M$1,'S12'!$M$1,'S13'!$M$1,'S14'!$M$1,'S15'!$M$1,'S16'!$M$1,'S17'!$M$1,'S18'!$M$1,'S19'!$M$1,'S20'!$M$1))</f>
        <v/>
      </c>
      <c r="AG107" s="40"/>
      <c r="AH107" s="39" t="str">
        <f t="shared" si="15"/>
        <v/>
      </c>
      <c r="AI107" s="39" t="str">
        <f t="shared" si="16"/>
        <v/>
      </c>
      <c r="AJ107" s="40" t="str">
        <f t="shared" si="17"/>
        <v/>
      </c>
      <c r="AK107" s="40" t="str">
        <f>IF(AH107="","",CHOOSE(VLOOKUP($AL107,$L$1:$S$400,8,FALSE),AHS!$M$1,BHS!$M$1,CHS!$M$1,HMJHS!$M$1,KHS!$M$1,Kings!$M$1,MHS!$M$1,SWHS!$M$1,AMHS!$M$1,'S10'!$M$1,'S11'!$M$1,'S12'!$M$1,'S13'!$M$1,'S14'!$M$1,'S15'!$M$1,'S16'!$M$1,'S17'!$M$1,'S18'!$M$1,'S19'!$M$1,'S20'!$M$1))</f>
        <v/>
      </c>
      <c r="AL107" s="40">
        <v>105</v>
      </c>
      <c r="AM107" s="40"/>
      <c r="AN107" s="39" t="str">
        <f t="shared" si="18"/>
        <v/>
      </c>
      <c r="AO107" s="39" t="str">
        <f t="shared" si="19"/>
        <v/>
      </c>
      <c r="AP107" s="40" t="str">
        <f t="shared" si="20"/>
        <v/>
      </c>
      <c r="AQ107" s="40" t="str">
        <f>IF(AN107="","",CHOOSE(VLOOKUP($AL107,$M$1:$S$400,7,FALSE),AHS!$M$1,BHS!$M$1,CHS!$M$1,HMJHS!$M$1,KHS!$M$1,Kings!$M$1,MHS!$M$1,SWHS!$M$1,AMHS!$M$1,'S10'!$M$1,'S11'!$M$1,'S12'!$M$1,'S13'!$M$1,'S14'!$M$1,'S15'!$M$1,'S16'!$M$1,'S17'!$M$1,'S18'!$M$1,'S19'!$M$1,'S20'!$M$1))</f>
        <v/>
      </c>
      <c r="AR107" s="40"/>
      <c r="AS107" s="39" t="str">
        <f t="shared" si="21"/>
        <v/>
      </c>
      <c r="AT107" s="39" t="str">
        <f t="shared" si="22"/>
        <v/>
      </c>
      <c r="AU107" s="40" t="str">
        <f t="shared" si="23"/>
        <v/>
      </c>
      <c r="AV107" s="40" t="str">
        <f>IF(AS107="","",CHOOSE(VLOOKUP($AL107,$N$1:$S$400,6,FALSE),AHS!$M$1,BHS!$M$1,CHS!$M$1,HMJHS!$M$1,KHS!$M$1,Kings!$M$1,MHS!$M$1,SWHS!$M$1,AMHS!$M$1,'S10'!$M$1,'S11'!$M$1,'S12'!$M$1,'S13'!$M$1,'S14'!$M$1,'S15'!$M$1,'S16'!$M$1,'S17'!$M$1,'S18'!$M$1,'S19'!$M$1,'S20'!$M$1))</f>
        <v/>
      </c>
    </row>
    <row r="108" spans="1:48" ht="12" customHeight="1" x14ac:dyDescent="0.25">
      <c r="A108" s="29">
        <f t="shared" si="24"/>
        <v>106</v>
      </c>
      <c r="B108" s="27" t="str">
        <f t="shared" si="8"/>
        <v/>
      </c>
      <c r="C108" s="27" t="str">
        <f t="shared" si="9"/>
        <v/>
      </c>
      <c r="D108" s="27" t="str">
        <f t="shared" si="10"/>
        <v/>
      </c>
      <c r="E108" s="27" t="str">
        <f>IF(B108="","",CHOOSE(VLOOKUP($A108,$F$1:$J$1600,5,FALSE),AHS!$M$1,BHS!$M$1,CHS!$M$1,HMJHS!$M$1,KHS!$M$1,Kings!$M$1,MHS!$M$1,SWHS!$M$1,AMHS!$M$1,'S10'!$M$1,'S11'!$M$1,'S12'!$M$1,'S13'!$M$1,'S14'!$M$1,'S15'!$M$1,'S16'!$M$1,'S17'!$M$1,'S18'!$M$1,'S19'!$M$1,'S20'!$M$1))</f>
        <v/>
      </c>
      <c r="F108" s="29" t="str">
        <f t="shared" si="6"/>
        <v/>
      </c>
      <c r="G108" s="33" t="str">
        <f t="shared" si="0"/>
        <v/>
      </c>
      <c r="H108" s="29" t="str">
        <f>IF(BHS!X$20="","",BHS!X$20)</f>
        <v/>
      </c>
      <c r="I108" s="29" t="str">
        <f>IF(BHS!X$20="","",BHS!Q$20)</f>
        <v/>
      </c>
      <c r="J108" s="29">
        <v>2</v>
      </c>
      <c r="K108" s="29" t="str">
        <f t="shared" ref="K108:N108" si="129">IF(O108="","",COUNTIF(O$1:O107,O108)+O108)</f>
        <v/>
      </c>
      <c r="L108" s="29" t="str">
        <f t="shared" si="129"/>
        <v/>
      </c>
      <c r="M108" s="29" t="str">
        <f t="shared" si="129"/>
        <v/>
      </c>
      <c r="N108" s="29" t="str">
        <f t="shared" si="129"/>
        <v/>
      </c>
      <c r="O108" s="29" t="str">
        <f t="shared" si="2"/>
        <v/>
      </c>
      <c r="P108" s="29" t="str">
        <f t="shared" si="3"/>
        <v/>
      </c>
      <c r="Q108" s="29" t="str">
        <f t="shared" si="4"/>
        <v/>
      </c>
      <c r="R108" s="29" t="str">
        <f t="shared" si="5"/>
        <v/>
      </c>
      <c r="S108" s="29">
        <v>6</v>
      </c>
      <c r="T108" s="29">
        <v>8</v>
      </c>
      <c r="U108" s="29" t="str">
        <f>IF(Kings!P$20="","",Kings!P$20)</f>
        <v/>
      </c>
      <c r="V108" s="29" t="str">
        <f>IF(Kings!P$20="","",Kings!I$20)</f>
        <v/>
      </c>
      <c r="W108" s="29" t="str">
        <f>IF(Kings!X$20="","",Kings!X$20)</f>
        <v/>
      </c>
      <c r="X108" s="29" t="str">
        <f>IF(Kings!X$20="","",Kings!Q$20)</f>
        <v/>
      </c>
      <c r="Y108" s="29" t="str">
        <f>IF(Kings!AF$20="","",Kings!AF$20)</f>
        <v/>
      </c>
      <c r="Z108" s="29" t="str">
        <f>IF(Kings!AF$20="","",Kings!Y$20)</f>
        <v/>
      </c>
      <c r="AA108" s="29" t="str">
        <f>IF(Kings!AN$20="","",Kings!AN$20)</f>
        <v/>
      </c>
      <c r="AB108" s="29" t="str">
        <f>IF(Kings!AN$20="","",Kings!AG$20)</f>
        <v/>
      </c>
      <c r="AC108" s="39" t="str">
        <f t="shared" si="12"/>
        <v/>
      </c>
      <c r="AD108" s="39" t="str">
        <f t="shared" si="13"/>
        <v/>
      </c>
      <c r="AE108" s="40" t="str">
        <f t="shared" si="14"/>
        <v/>
      </c>
      <c r="AF108" s="40" t="str">
        <f>IF(AC108="","",CHOOSE(VLOOKUP($AL108,$K$1:$S$400,9,FALSE),AHS!$M$1,BHS!$M$1,CHS!$M$1,HMJHS!$M$1,KHS!$M$1,Kings!$M$1,MHS!$M$1,SWHS!$M$1,AMHS!$M$1,'S10'!$M$1,'S11'!$M$1,'S12'!$M$1,'S13'!$M$1,'S14'!$M$1,'S15'!$M$1,'S16'!$M$1,'S17'!$M$1,'S18'!$M$1,'S19'!$M$1,'S20'!$M$1))</f>
        <v/>
      </c>
      <c r="AG108" s="40"/>
      <c r="AH108" s="39" t="str">
        <f t="shared" si="15"/>
        <v/>
      </c>
      <c r="AI108" s="39" t="str">
        <f t="shared" si="16"/>
        <v/>
      </c>
      <c r="AJ108" s="40" t="str">
        <f t="shared" si="17"/>
        <v/>
      </c>
      <c r="AK108" s="40" t="str">
        <f>IF(AH108="","",CHOOSE(VLOOKUP($AL108,$L$1:$S$400,8,FALSE),AHS!$M$1,BHS!$M$1,CHS!$M$1,HMJHS!$M$1,KHS!$M$1,Kings!$M$1,MHS!$M$1,SWHS!$M$1,AMHS!$M$1,'S10'!$M$1,'S11'!$M$1,'S12'!$M$1,'S13'!$M$1,'S14'!$M$1,'S15'!$M$1,'S16'!$M$1,'S17'!$M$1,'S18'!$M$1,'S19'!$M$1,'S20'!$M$1))</f>
        <v/>
      </c>
      <c r="AL108" s="38">
        <v>106</v>
      </c>
      <c r="AM108" s="40"/>
      <c r="AN108" s="39" t="str">
        <f t="shared" si="18"/>
        <v/>
      </c>
      <c r="AO108" s="39" t="str">
        <f t="shared" si="19"/>
        <v/>
      </c>
      <c r="AP108" s="40" t="str">
        <f t="shared" si="20"/>
        <v/>
      </c>
      <c r="AQ108" s="40" t="str">
        <f>IF(AN108="","",CHOOSE(VLOOKUP($AL108,$M$1:$S$400,7,FALSE),AHS!$M$1,BHS!$M$1,CHS!$M$1,HMJHS!$M$1,KHS!$M$1,Kings!$M$1,MHS!$M$1,SWHS!$M$1,AMHS!$M$1,'S10'!$M$1,'S11'!$M$1,'S12'!$M$1,'S13'!$M$1,'S14'!$M$1,'S15'!$M$1,'S16'!$M$1,'S17'!$M$1,'S18'!$M$1,'S19'!$M$1,'S20'!$M$1))</f>
        <v/>
      </c>
      <c r="AR108" s="40"/>
      <c r="AS108" s="39" t="str">
        <f t="shared" si="21"/>
        <v/>
      </c>
      <c r="AT108" s="39" t="str">
        <f t="shared" si="22"/>
        <v/>
      </c>
      <c r="AU108" s="40" t="str">
        <f t="shared" si="23"/>
        <v/>
      </c>
      <c r="AV108" s="40" t="str">
        <f>IF(AS108="","",CHOOSE(VLOOKUP($AL108,$N$1:$S$400,6,FALSE),AHS!$M$1,BHS!$M$1,CHS!$M$1,HMJHS!$M$1,KHS!$M$1,Kings!$M$1,MHS!$M$1,SWHS!$M$1,AMHS!$M$1,'S10'!$M$1,'S11'!$M$1,'S12'!$M$1,'S13'!$M$1,'S14'!$M$1,'S15'!$M$1,'S16'!$M$1,'S17'!$M$1,'S18'!$M$1,'S19'!$M$1,'S20'!$M$1))</f>
        <v/>
      </c>
    </row>
    <row r="109" spans="1:48" ht="12" customHeight="1" x14ac:dyDescent="0.25">
      <c r="A109" s="29">
        <f t="shared" si="24"/>
        <v>107</v>
      </c>
      <c r="B109" s="27" t="str">
        <f t="shared" si="8"/>
        <v/>
      </c>
      <c r="C109" s="27" t="str">
        <f t="shared" si="9"/>
        <v/>
      </c>
      <c r="D109" s="27" t="str">
        <f t="shared" si="10"/>
        <v/>
      </c>
      <c r="E109" s="27" t="str">
        <f>IF(B109="","",CHOOSE(VLOOKUP($A109,$F$1:$J$1600,5,FALSE),AHS!$M$1,BHS!$M$1,CHS!$M$1,HMJHS!$M$1,KHS!$M$1,Kings!$M$1,MHS!$M$1,SWHS!$M$1,AMHS!$M$1,'S10'!$M$1,'S11'!$M$1,'S12'!$M$1,'S13'!$M$1,'S14'!$M$1,'S15'!$M$1,'S16'!$M$1,'S17'!$M$1,'S18'!$M$1,'S19'!$M$1,'S20'!$M$1))</f>
        <v/>
      </c>
      <c r="F109" s="29" t="str">
        <f t="shared" si="6"/>
        <v/>
      </c>
      <c r="G109" s="33" t="str">
        <f t="shared" si="0"/>
        <v/>
      </c>
      <c r="H109" s="29" t="str">
        <f>IF(BHS!X$21="","",BHS!X$21)</f>
        <v/>
      </c>
      <c r="I109" s="29" t="str">
        <f>IF(BHS!X$21="","",BHS!Q$21)</f>
        <v/>
      </c>
      <c r="J109" s="29">
        <v>2</v>
      </c>
      <c r="K109" s="29" t="str">
        <f t="shared" ref="K109:N109" si="130">IF(O109="","",COUNTIF(O$1:O108,O109)+O109)</f>
        <v/>
      </c>
      <c r="L109" s="29" t="str">
        <f t="shared" si="130"/>
        <v/>
      </c>
      <c r="M109" s="29" t="str">
        <f t="shared" si="130"/>
        <v/>
      </c>
      <c r="N109" s="29" t="str">
        <f t="shared" si="130"/>
        <v/>
      </c>
      <c r="O109" s="29" t="str">
        <f t="shared" si="2"/>
        <v/>
      </c>
      <c r="P109" s="29" t="str">
        <f t="shared" si="3"/>
        <v/>
      </c>
      <c r="Q109" s="29" t="str">
        <f t="shared" si="4"/>
        <v/>
      </c>
      <c r="R109" s="29" t="str">
        <f t="shared" si="5"/>
        <v/>
      </c>
      <c r="S109" s="29">
        <v>6</v>
      </c>
      <c r="T109" s="29">
        <v>9</v>
      </c>
      <c r="U109" s="29" t="str">
        <f>IF(Kings!P$21="","",Kings!P$21)</f>
        <v/>
      </c>
      <c r="V109" s="29" t="str">
        <f>IF(Kings!P$21="","",Kings!I$21)</f>
        <v/>
      </c>
      <c r="W109" s="29" t="str">
        <f>IF(Kings!X$21="","",Kings!X$21)</f>
        <v/>
      </c>
      <c r="X109" s="29" t="str">
        <f>IF(Kings!X$21="","",Kings!Q$21)</f>
        <v/>
      </c>
      <c r="Y109" s="29" t="str">
        <f>IF(Kings!AF$21="","",Kings!AF$21)</f>
        <v/>
      </c>
      <c r="Z109" s="29" t="str">
        <f>IF(Kings!AF$21="","",Kings!Y$21)</f>
        <v/>
      </c>
      <c r="AA109" s="29" t="str">
        <f>IF(Kings!AN$21="","",Kings!AN$21)</f>
        <v/>
      </c>
      <c r="AB109" s="29" t="str">
        <f>IF(Kings!AN$21="","",Kings!AG$21)</f>
        <v/>
      </c>
      <c r="AC109" s="39" t="str">
        <f t="shared" si="12"/>
        <v/>
      </c>
      <c r="AD109" s="39" t="str">
        <f t="shared" si="13"/>
        <v/>
      </c>
      <c r="AE109" s="40" t="str">
        <f t="shared" si="14"/>
        <v/>
      </c>
      <c r="AF109" s="40" t="str">
        <f>IF(AC109="","",CHOOSE(VLOOKUP($AL109,$K$1:$S$400,9,FALSE),AHS!$M$1,BHS!$M$1,CHS!$M$1,HMJHS!$M$1,KHS!$M$1,Kings!$M$1,MHS!$M$1,SWHS!$M$1,AMHS!$M$1,'S10'!$M$1,'S11'!$M$1,'S12'!$M$1,'S13'!$M$1,'S14'!$M$1,'S15'!$M$1,'S16'!$M$1,'S17'!$M$1,'S18'!$M$1,'S19'!$M$1,'S20'!$M$1))</f>
        <v/>
      </c>
      <c r="AG109" s="40"/>
      <c r="AH109" s="39" t="str">
        <f t="shared" si="15"/>
        <v/>
      </c>
      <c r="AI109" s="39" t="str">
        <f t="shared" si="16"/>
        <v/>
      </c>
      <c r="AJ109" s="40" t="str">
        <f t="shared" si="17"/>
        <v/>
      </c>
      <c r="AK109" s="40" t="str">
        <f>IF(AH109="","",CHOOSE(VLOOKUP($AL109,$L$1:$S$400,8,FALSE),AHS!$M$1,BHS!$M$1,CHS!$M$1,HMJHS!$M$1,KHS!$M$1,Kings!$M$1,MHS!$M$1,SWHS!$M$1,AMHS!$M$1,'S10'!$M$1,'S11'!$M$1,'S12'!$M$1,'S13'!$M$1,'S14'!$M$1,'S15'!$M$1,'S16'!$M$1,'S17'!$M$1,'S18'!$M$1,'S19'!$M$1,'S20'!$M$1))</f>
        <v/>
      </c>
      <c r="AL109" s="40">
        <v>107</v>
      </c>
      <c r="AM109" s="40"/>
      <c r="AN109" s="39" t="str">
        <f t="shared" si="18"/>
        <v/>
      </c>
      <c r="AO109" s="39" t="str">
        <f t="shared" si="19"/>
        <v/>
      </c>
      <c r="AP109" s="40" t="str">
        <f t="shared" si="20"/>
        <v/>
      </c>
      <c r="AQ109" s="40" t="str">
        <f>IF(AN109="","",CHOOSE(VLOOKUP($AL109,$M$1:$S$400,7,FALSE),AHS!$M$1,BHS!$M$1,CHS!$M$1,HMJHS!$M$1,KHS!$M$1,Kings!$M$1,MHS!$M$1,SWHS!$M$1,AMHS!$M$1,'S10'!$M$1,'S11'!$M$1,'S12'!$M$1,'S13'!$M$1,'S14'!$M$1,'S15'!$M$1,'S16'!$M$1,'S17'!$M$1,'S18'!$M$1,'S19'!$M$1,'S20'!$M$1))</f>
        <v/>
      </c>
      <c r="AR109" s="40"/>
      <c r="AS109" s="39" t="str">
        <f t="shared" si="21"/>
        <v/>
      </c>
      <c r="AT109" s="39" t="str">
        <f t="shared" si="22"/>
        <v/>
      </c>
      <c r="AU109" s="40" t="str">
        <f t="shared" si="23"/>
        <v/>
      </c>
      <c r="AV109" s="40" t="str">
        <f>IF(AS109="","",CHOOSE(VLOOKUP($AL109,$N$1:$S$400,6,FALSE),AHS!$M$1,BHS!$M$1,CHS!$M$1,HMJHS!$M$1,KHS!$M$1,Kings!$M$1,MHS!$M$1,SWHS!$M$1,AMHS!$M$1,'S10'!$M$1,'S11'!$M$1,'S12'!$M$1,'S13'!$M$1,'S14'!$M$1,'S15'!$M$1,'S16'!$M$1,'S17'!$M$1,'S18'!$M$1,'S19'!$M$1,'S20'!$M$1))</f>
        <v/>
      </c>
    </row>
    <row r="110" spans="1:48" ht="12" customHeight="1" x14ac:dyDescent="0.25">
      <c r="A110" s="29">
        <f t="shared" si="24"/>
        <v>108</v>
      </c>
      <c r="B110" s="27" t="str">
        <f t="shared" si="8"/>
        <v/>
      </c>
      <c r="C110" s="27" t="str">
        <f t="shared" si="9"/>
        <v/>
      </c>
      <c r="D110" s="27" t="str">
        <f t="shared" si="10"/>
        <v/>
      </c>
      <c r="E110" s="27" t="str">
        <f>IF(B110="","",CHOOSE(VLOOKUP($A110,$F$1:$J$1600,5,FALSE),AHS!$M$1,BHS!$M$1,CHS!$M$1,HMJHS!$M$1,KHS!$M$1,Kings!$M$1,MHS!$M$1,SWHS!$M$1,AMHS!$M$1,'S10'!$M$1,'S11'!$M$1,'S12'!$M$1,'S13'!$M$1,'S14'!$M$1,'S15'!$M$1,'S16'!$M$1,'S17'!$M$1,'S18'!$M$1,'S19'!$M$1,'S20'!$M$1))</f>
        <v/>
      </c>
      <c r="F110" s="29" t="str">
        <f t="shared" si="6"/>
        <v/>
      </c>
      <c r="G110" s="33" t="str">
        <f t="shared" si="0"/>
        <v/>
      </c>
      <c r="H110" s="29" t="str">
        <f>IF(BHS!X$22="","",BHS!X$22)</f>
        <v/>
      </c>
      <c r="I110" s="29" t="str">
        <f>IF(BHS!X$22="","",BHS!Q$22)</f>
        <v/>
      </c>
      <c r="J110" s="29">
        <v>2</v>
      </c>
      <c r="K110" s="29" t="str">
        <f t="shared" ref="K110:N110" si="131">IF(O110="","",COUNTIF(O$1:O109,O110)+O110)</f>
        <v/>
      </c>
      <c r="L110" s="29" t="str">
        <f t="shared" si="131"/>
        <v/>
      </c>
      <c r="M110" s="29" t="str">
        <f t="shared" si="131"/>
        <v/>
      </c>
      <c r="N110" s="29" t="str">
        <f t="shared" si="131"/>
        <v/>
      </c>
      <c r="O110" s="29" t="str">
        <f t="shared" si="2"/>
        <v/>
      </c>
      <c r="P110" s="29" t="str">
        <f t="shared" si="3"/>
        <v/>
      </c>
      <c r="Q110" s="29" t="str">
        <f t="shared" si="4"/>
        <v/>
      </c>
      <c r="R110" s="29" t="str">
        <f t="shared" si="5"/>
        <v/>
      </c>
      <c r="S110" s="29">
        <v>6</v>
      </c>
      <c r="T110" s="29">
        <v>10</v>
      </c>
      <c r="U110" s="29" t="str">
        <f>IF(Kings!P$22="","",Kings!P$22)</f>
        <v/>
      </c>
      <c r="V110" s="29" t="str">
        <f>IF(Kings!P$22="","",Kings!I$22)</f>
        <v/>
      </c>
      <c r="W110" s="29" t="str">
        <f>IF(Kings!X$22="","",Kings!X$22)</f>
        <v/>
      </c>
      <c r="X110" s="29" t="str">
        <f>IF(Kings!X$22="","",Kings!Q$22)</f>
        <v/>
      </c>
      <c r="Y110" s="29" t="str">
        <f>IF(Kings!AF$22="","",Kings!AF$22)</f>
        <v/>
      </c>
      <c r="Z110" s="29" t="str">
        <f>IF(Kings!AF$22="","",Kings!Y$22)</f>
        <v/>
      </c>
      <c r="AA110" s="29" t="str">
        <f>IF(Kings!AN$22="","",Kings!AN$22)</f>
        <v/>
      </c>
      <c r="AB110" s="29" t="str">
        <f>IF(Kings!AN$22="","",Kings!AG$22)</f>
        <v/>
      </c>
      <c r="AC110" s="39" t="str">
        <f t="shared" si="12"/>
        <v/>
      </c>
      <c r="AD110" s="39" t="str">
        <f t="shared" si="13"/>
        <v/>
      </c>
      <c r="AE110" s="40" t="str">
        <f t="shared" si="14"/>
        <v/>
      </c>
      <c r="AF110" s="40" t="str">
        <f>IF(AC110="","",CHOOSE(VLOOKUP($AL110,$K$1:$S$400,9,FALSE),AHS!$M$1,BHS!$M$1,CHS!$M$1,HMJHS!$M$1,KHS!$M$1,Kings!$M$1,MHS!$M$1,SWHS!$M$1,AMHS!$M$1,'S10'!$M$1,'S11'!$M$1,'S12'!$M$1,'S13'!$M$1,'S14'!$M$1,'S15'!$M$1,'S16'!$M$1,'S17'!$M$1,'S18'!$M$1,'S19'!$M$1,'S20'!$M$1))</f>
        <v/>
      </c>
      <c r="AG110" s="40"/>
      <c r="AH110" s="39" t="str">
        <f t="shared" si="15"/>
        <v/>
      </c>
      <c r="AI110" s="39" t="str">
        <f t="shared" si="16"/>
        <v/>
      </c>
      <c r="AJ110" s="40" t="str">
        <f t="shared" si="17"/>
        <v/>
      </c>
      <c r="AK110" s="40" t="str">
        <f>IF(AH110="","",CHOOSE(VLOOKUP($AL110,$L$1:$S$400,8,FALSE),AHS!$M$1,BHS!$M$1,CHS!$M$1,HMJHS!$M$1,KHS!$M$1,Kings!$M$1,MHS!$M$1,SWHS!$M$1,AMHS!$M$1,'S10'!$M$1,'S11'!$M$1,'S12'!$M$1,'S13'!$M$1,'S14'!$M$1,'S15'!$M$1,'S16'!$M$1,'S17'!$M$1,'S18'!$M$1,'S19'!$M$1,'S20'!$M$1))</f>
        <v/>
      </c>
      <c r="AL110" s="40">
        <v>108</v>
      </c>
      <c r="AM110" s="40"/>
      <c r="AN110" s="39" t="str">
        <f t="shared" si="18"/>
        <v/>
      </c>
      <c r="AO110" s="39" t="str">
        <f t="shared" si="19"/>
        <v/>
      </c>
      <c r="AP110" s="40" t="str">
        <f t="shared" si="20"/>
        <v/>
      </c>
      <c r="AQ110" s="40" t="str">
        <f>IF(AN110="","",CHOOSE(VLOOKUP($AL110,$M$1:$S$400,7,FALSE),AHS!$M$1,BHS!$M$1,CHS!$M$1,HMJHS!$M$1,KHS!$M$1,Kings!$M$1,MHS!$M$1,SWHS!$M$1,AMHS!$M$1,'S10'!$M$1,'S11'!$M$1,'S12'!$M$1,'S13'!$M$1,'S14'!$M$1,'S15'!$M$1,'S16'!$M$1,'S17'!$M$1,'S18'!$M$1,'S19'!$M$1,'S20'!$M$1))</f>
        <v/>
      </c>
      <c r="AR110" s="40"/>
      <c r="AS110" s="39" t="str">
        <f t="shared" si="21"/>
        <v/>
      </c>
      <c r="AT110" s="39" t="str">
        <f t="shared" si="22"/>
        <v/>
      </c>
      <c r="AU110" s="40" t="str">
        <f t="shared" si="23"/>
        <v/>
      </c>
      <c r="AV110" s="40" t="str">
        <f>IF(AS110="","",CHOOSE(VLOOKUP($AL110,$N$1:$S$400,6,FALSE),AHS!$M$1,BHS!$M$1,CHS!$M$1,HMJHS!$M$1,KHS!$M$1,Kings!$M$1,MHS!$M$1,SWHS!$M$1,AMHS!$M$1,'S10'!$M$1,'S11'!$M$1,'S12'!$M$1,'S13'!$M$1,'S14'!$M$1,'S15'!$M$1,'S16'!$M$1,'S17'!$M$1,'S18'!$M$1,'S19'!$M$1,'S20'!$M$1))</f>
        <v/>
      </c>
    </row>
    <row r="111" spans="1:48" ht="12" customHeight="1" x14ac:dyDescent="0.25">
      <c r="A111" s="29">
        <f t="shared" si="24"/>
        <v>109</v>
      </c>
      <c r="B111" s="27" t="str">
        <f t="shared" si="8"/>
        <v/>
      </c>
      <c r="C111" s="27" t="str">
        <f t="shared" si="9"/>
        <v/>
      </c>
      <c r="D111" s="27" t="str">
        <f t="shared" si="10"/>
        <v/>
      </c>
      <c r="E111" s="27" t="str">
        <f>IF(B111="","",CHOOSE(VLOOKUP($A111,$F$1:$J$1600,5,FALSE),AHS!$M$1,BHS!$M$1,CHS!$M$1,HMJHS!$M$1,KHS!$M$1,Kings!$M$1,MHS!$M$1,SWHS!$M$1,AMHS!$M$1,'S10'!$M$1,'S11'!$M$1,'S12'!$M$1,'S13'!$M$1,'S14'!$M$1,'S15'!$M$1,'S16'!$M$1,'S17'!$M$1,'S18'!$M$1,'S19'!$M$1,'S20'!$M$1))</f>
        <v/>
      </c>
      <c r="F111" s="29" t="str">
        <f t="shared" si="6"/>
        <v/>
      </c>
      <c r="G111" s="33" t="str">
        <f t="shared" si="0"/>
        <v/>
      </c>
      <c r="H111" s="29" t="str">
        <f>IF(BHS!X$23="","",BHS!X$23)</f>
        <v/>
      </c>
      <c r="I111" s="29" t="str">
        <f>IF(BHS!X$23="","",BHS!Q$23)</f>
        <v/>
      </c>
      <c r="J111" s="29">
        <v>2</v>
      </c>
      <c r="K111" s="29" t="str">
        <f t="shared" ref="K111:N111" si="132">IF(O111="","",COUNTIF(O$1:O110,O111)+O111)</f>
        <v/>
      </c>
      <c r="L111" s="29" t="str">
        <f t="shared" si="132"/>
        <v/>
      </c>
      <c r="M111" s="29" t="str">
        <f t="shared" si="132"/>
        <v/>
      </c>
      <c r="N111" s="29" t="str">
        <f t="shared" si="132"/>
        <v/>
      </c>
      <c r="O111" s="29" t="str">
        <f t="shared" si="2"/>
        <v/>
      </c>
      <c r="P111" s="29" t="str">
        <f t="shared" si="3"/>
        <v/>
      </c>
      <c r="Q111" s="29" t="str">
        <f t="shared" si="4"/>
        <v/>
      </c>
      <c r="R111" s="29" t="str">
        <f t="shared" si="5"/>
        <v/>
      </c>
      <c r="S111" s="29">
        <v>6</v>
      </c>
      <c r="T111" s="29">
        <v>11</v>
      </c>
      <c r="U111" s="29" t="str">
        <f>IF(Kings!P$23="","",Kings!P$23)</f>
        <v/>
      </c>
      <c r="V111" s="29" t="str">
        <f>IF(Kings!P$23="","",Kings!I$23)</f>
        <v/>
      </c>
      <c r="W111" s="29" t="str">
        <f>IF(Kings!X$23="","",Kings!X$23)</f>
        <v/>
      </c>
      <c r="X111" s="29" t="str">
        <f>IF(Kings!X$23="","",Kings!Q$23)</f>
        <v/>
      </c>
      <c r="Y111" s="29" t="str">
        <f>IF(Kings!AF$23="","",Kings!AF$23)</f>
        <v/>
      </c>
      <c r="Z111" s="29" t="str">
        <f>IF(Kings!AF$23="","",Kings!Y$23)</f>
        <v/>
      </c>
      <c r="AA111" s="29" t="str">
        <f>IF(Kings!AN$23="","",Kings!AN$23)</f>
        <v/>
      </c>
      <c r="AB111" s="29" t="str">
        <f>IF(Kings!AN$23="","",Kings!AG$23)</f>
        <v/>
      </c>
      <c r="AC111" s="39" t="str">
        <f t="shared" si="12"/>
        <v/>
      </c>
      <c r="AD111" s="39" t="str">
        <f t="shared" si="13"/>
        <v/>
      </c>
      <c r="AE111" s="40" t="str">
        <f t="shared" si="14"/>
        <v/>
      </c>
      <c r="AF111" s="40" t="str">
        <f>IF(AC111="","",CHOOSE(VLOOKUP($AL111,$K$1:$S$400,9,FALSE),AHS!$M$1,BHS!$M$1,CHS!$M$1,HMJHS!$M$1,KHS!$M$1,Kings!$M$1,MHS!$M$1,SWHS!$M$1,AMHS!$M$1,'S10'!$M$1,'S11'!$M$1,'S12'!$M$1,'S13'!$M$1,'S14'!$M$1,'S15'!$M$1,'S16'!$M$1,'S17'!$M$1,'S18'!$M$1,'S19'!$M$1,'S20'!$M$1))</f>
        <v/>
      </c>
      <c r="AG111" s="40"/>
      <c r="AH111" s="39" t="str">
        <f t="shared" si="15"/>
        <v/>
      </c>
      <c r="AI111" s="39" t="str">
        <f t="shared" si="16"/>
        <v/>
      </c>
      <c r="AJ111" s="40" t="str">
        <f t="shared" si="17"/>
        <v/>
      </c>
      <c r="AK111" s="40" t="str">
        <f>IF(AH111="","",CHOOSE(VLOOKUP($AL111,$L$1:$S$400,8,FALSE),AHS!$M$1,BHS!$M$1,CHS!$M$1,HMJHS!$M$1,KHS!$M$1,Kings!$M$1,MHS!$M$1,SWHS!$M$1,AMHS!$M$1,'S10'!$M$1,'S11'!$M$1,'S12'!$M$1,'S13'!$M$1,'S14'!$M$1,'S15'!$M$1,'S16'!$M$1,'S17'!$M$1,'S18'!$M$1,'S19'!$M$1,'S20'!$M$1))</f>
        <v/>
      </c>
      <c r="AL111" s="40">
        <v>109</v>
      </c>
      <c r="AM111" s="40"/>
      <c r="AN111" s="39" t="str">
        <f t="shared" si="18"/>
        <v/>
      </c>
      <c r="AO111" s="39" t="str">
        <f t="shared" si="19"/>
        <v/>
      </c>
      <c r="AP111" s="40" t="str">
        <f t="shared" si="20"/>
        <v/>
      </c>
      <c r="AQ111" s="40" t="str">
        <f>IF(AN111="","",CHOOSE(VLOOKUP($AL111,$M$1:$S$400,7,FALSE),AHS!$M$1,BHS!$M$1,CHS!$M$1,HMJHS!$M$1,KHS!$M$1,Kings!$M$1,MHS!$M$1,SWHS!$M$1,AMHS!$M$1,'S10'!$M$1,'S11'!$M$1,'S12'!$M$1,'S13'!$M$1,'S14'!$M$1,'S15'!$M$1,'S16'!$M$1,'S17'!$M$1,'S18'!$M$1,'S19'!$M$1,'S20'!$M$1))</f>
        <v/>
      </c>
      <c r="AR111" s="40"/>
      <c r="AS111" s="39" t="str">
        <f t="shared" si="21"/>
        <v/>
      </c>
      <c r="AT111" s="39" t="str">
        <f t="shared" si="22"/>
        <v/>
      </c>
      <c r="AU111" s="40" t="str">
        <f t="shared" si="23"/>
        <v/>
      </c>
      <c r="AV111" s="40" t="str">
        <f>IF(AS111="","",CHOOSE(VLOOKUP($AL111,$N$1:$S$400,6,FALSE),AHS!$M$1,BHS!$M$1,CHS!$M$1,HMJHS!$M$1,KHS!$M$1,Kings!$M$1,MHS!$M$1,SWHS!$M$1,AMHS!$M$1,'S10'!$M$1,'S11'!$M$1,'S12'!$M$1,'S13'!$M$1,'S14'!$M$1,'S15'!$M$1,'S16'!$M$1,'S17'!$M$1,'S18'!$M$1,'S19'!$M$1,'S20'!$M$1))</f>
        <v/>
      </c>
    </row>
    <row r="112" spans="1:48" ht="12" customHeight="1" x14ac:dyDescent="0.25">
      <c r="A112" s="29">
        <f t="shared" si="24"/>
        <v>110</v>
      </c>
      <c r="B112" s="27" t="str">
        <f t="shared" si="8"/>
        <v/>
      </c>
      <c r="C112" s="27" t="str">
        <f t="shared" si="9"/>
        <v/>
      </c>
      <c r="D112" s="27" t="str">
        <f t="shared" si="10"/>
        <v/>
      </c>
      <c r="E112" s="27" t="str">
        <f>IF(B112="","",CHOOSE(VLOOKUP($A112,$F$1:$J$1600,5,FALSE),AHS!$M$1,BHS!$M$1,CHS!$M$1,HMJHS!$M$1,KHS!$M$1,Kings!$M$1,MHS!$M$1,SWHS!$M$1,AMHS!$M$1,'S10'!$M$1,'S11'!$M$1,'S12'!$M$1,'S13'!$M$1,'S14'!$M$1,'S15'!$M$1,'S16'!$M$1,'S17'!$M$1,'S18'!$M$1,'S19'!$M$1,'S20'!$M$1))</f>
        <v/>
      </c>
      <c r="F112" s="29" t="str">
        <f t="shared" si="6"/>
        <v/>
      </c>
      <c r="G112" s="33" t="str">
        <f t="shared" si="0"/>
        <v/>
      </c>
      <c r="H112" s="29" t="str">
        <f>IF(BHS!X$24="","",BHS!X$24)</f>
        <v/>
      </c>
      <c r="I112" s="29" t="str">
        <f>IF(BHS!X$24="","",BHS!Q$24)</f>
        <v/>
      </c>
      <c r="J112" s="29">
        <v>2</v>
      </c>
      <c r="K112" s="29" t="str">
        <f t="shared" ref="K112:N112" si="133">IF(O112="","",COUNTIF(O$1:O111,O112)+O112)</f>
        <v/>
      </c>
      <c r="L112" s="29" t="str">
        <f t="shared" si="133"/>
        <v/>
      </c>
      <c r="M112" s="29" t="str">
        <f t="shared" si="133"/>
        <v/>
      </c>
      <c r="N112" s="29" t="str">
        <f t="shared" si="133"/>
        <v/>
      </c>
      <c r="O112" s="29" t="str">
        <f t="shared" si="2"/>
        <v/>
      </c>
      <c r="P112" s="29" t="str">
        <f t="shared" si="3"/>
        <v/>
      </c>
      <c r="Q112" s="29" t="str">
        <f t="shared" si="4"/>
        <v/>
      </c>
      <c r="R112" s="29" t="str">
        <f t="shared" si="5"/>
        <v/>
      </c>
      <c r="S112" s="29">
        <v>6</v>
      </c>
      <c r="T112" s="29">
        <v>12</v>
      </c>
      <c r="U112" s="29" t="str">
        <f>IF(Kings!P$24="","",Kings!P$24)</f>
        <v/>
      </c>
      <c r="V112" s="29" t="str">
        <f>IF(Kings!P$24="","",Kings!I$24)</f>
        <v/>
      </c>
      <c r="W112" s="29" t="str">
        <f>IF(Kings!X$24="","",Kings!X$24)</f>
        <v/>
      </c>
      <c r="X112" s="29" t="str">
        <f>IF(Kings!X$24="","",Kings!Q$24)</f>
        <v/>
      </c>
      <c r="Y112" s="29" t="str">
        <f>IF(Kings!AF$24="","",Kings!AF$24)</f>
        <v/>
      </c>
      <c r="Z112" s="29" t="str">
        <f>IF(Kings!AF$24="","",Kings!Y$24)</f>
        <v/>
      </c>
      <c r="AA112" s="29" t="str">
        <f>IF(Kings!AN$24="","",Kings!AN$24)</f>
        <v/>
      </c>
      <c r="AB112" s="29" t="str">
        <f>IF(Kings!AN$24="","",Kings!AG$24)</f>
        <v/>
      </c>
      <c r="AC112" s="39" t="str">
        <f t="shared" si="12"/>
        <v/>
      </c>
      <c r="AD112" s="39" t="str">
        <f t="shared" si="13"/>
        <v/>
      </c>
      <c r="AE112" s="40" t="str">
        <f t="shared" si="14"/>
        <v/>
      </c>
      <c r="AF112" s="40" t="str">
        <f>IF(AC112="","",CHOOSE(VLOOKUP($AL112,$K$1:$S$400,9,FALSE),AHS!$M$1,BHS!$M$1,CHS!$M$1,HMJHS!$M$1,KHS!$M$1,Kings!$M$1,MHS!$M$1,SWHS!$M$1,AMHS!$M$1,'S10'!$M$1,'S11'!$M$1,'S12'!$M$1,'S13'!$M$1,'S14'!$M$1,'S15'!$M$1,'S16'!$M$1,'S17'!$M$1,'S18'!$M$1,'S19'!$M$1,'S20'!$M$1))</f>
        <v/>
      </c>
      <c r="AG112" s="40"/>
      <c r="AH112" s="39" t="str">
        <f t="shared" si="15"/>
        <v/>
      </c>
      <c r="AI112" s="39" t="str">
        <f t="shared" si="16"/>
        <v/>
      </c>
      <c r="AJ112" s="40" t="str">
        <f t="shared" si="17"/>
        <v/>
      </c>
      <c r="AK112" s="40" t="str">
        <f>IF(AH112="","",CHOOSE(VLOOKUP($AL112,$L$1:$S$400,8,FALSE),AHS!$M$1,BHS!$M$1,CHS!$M$1,HMJHS!$M$1,KHS!$M$1,Kings!$M$1,MHS!$M$1,SWHS!$M$1,AMHS!$M$1,'S10'!$M$1,'S11'!$M$1,'S12'!$M$1,'S13'!$M$1,'S14'!$M$1,'S15'!$M$1,'S16'!$M$1,'S17'!$M$1,'S18'!$M$1,'S19'!$M$1,'S20'!$M$1))</f>
        <v/>
      </c>
      <c r="AL112" s="40">
        <v>110</v>
      </c>
      <c r="AM112" s="40"/>
      <c r="AN112" s="39" t="str">
        <f t="shared" si="18"/>
        <v/>
      </c>
      <c r="AO112" s="39" t="str">
        <f t="shared" si="19"/>
        <v/>
      </c>
      <c r="AP112" s="40" t="str">
        <f t="shared" si="20"/>
        <v/>
      </c>
      <c r="AQ112" s="40" t="str">
        <f>IF(AN112="","",CHOOSE(VLOOKUP($AL112,$M$1:$S$400,7,FALSE),AHS!$M$1,BHS!$M$1,CHS!$M$1,HMJHS!$M$1,KHS!$M$1,Kings!$M$1,MHS!$M$1,SWHS!$M$1,AMHS!$M$1,'S10'!$M$1,'S11'!$M$1,'S12'!$M$1,'S13'!$M$1,'S14'!$M$1,'S15'!$M$1,'S16'!$M$1,'S17'!$M$1,'S18'!$M$1,'S19'!$M$1,'S20'!$M$1))</f>
        <v/>
      </c>
      <c r="AR112" s="40"/>
      <c r="AS112" s="39" t="str">
        <f t="shared" si="21"/>
        <v/>
      </c>
      <c r="AT112" s="39" t="str">
        <f t="shared" si="22"/>
        <v/>
      </c>
      <c r="AU112" s="40" t="str">
        <f t="shared" si="23"/>
        <v/>
      </c>
      <c r="AV112" s="40" t="str">
        <f>IF(AS112="","",CHOOSE(VLOOKUP($AL112,$N$1:$S$400,6,FALSE),AHS!$M$1,BHS!$M$1,CHS!$M$1,HMJHS!$M$1,KHS!$M$1,Kings!$M$1,MHS!$M$1,SWHS!$M$1,AMHS!$M$1,'S10'!$M$1,'S11'!$M$1,'S12'!$M$1,'S13'!$M$1,'S14'!$M$1,'S15'!$M$1,'S16'!$M$1,'S17'!$M$1,'S18'!$M$1,'S19'!$M$1,'S20'!$M$1))</f>
        <v/>
      </c>
    </row>
    <row r="113" spans="1:48" ht="12" customHeight="1" x14ac:dyDescent="0.25">
      <c r="A113" s="29">
        <f t="shared" si="24"/>
        <v>111</v>
      </c>
      <c r="B113" s="27" t="str">
        <f t="shared" si="8"/>
        <v/>
      </c>
      <c r="C113" s="27" t="str">
        <f t="shared" si="9"/>
        <v/>
      </c>
      <c r="D113" s="27" t="str">
        <f t="shared" si="10"/>
        <v/>
      </c>
      <c r="E113" s="27" t="str">
        <f>IF(B113="","",CHOOSE(VLOOKUP($A113,$F$1:$J$1600,5,FALSE),AHS!$M$1,BHS!$M$1,CHS!$M$1,HMJHS!$M$1,KHS!$M$1,Kings!$M$1,MHS!$M$1,SWHS!$M$1,AMHS!$M$1,'S10'!$M$1,'S11'!$M$1,'S12'!$M$1,'S13'!$M$1,'S14'!$M$1,'S15'!$M$1,'S16'!$M$1,'S17'!$M$1,'S18'!$M$1,'S19'!$M$1,'S20'!$M$1))</f>
        <v/>
      </c>
      <c r="F113" s="29" t="str">
        <f t="shared" si="6"/>
        <v/>
      </c>
      <c r="G113" s="33" t="str">
        <f t="shared" si="0"/>
        <v/>
      </c>
      <c r="H113" s="29" t="str">
        <f>IF(BHS!X$25="","",BHS!X$25)</f>
        <v/>
      </c>
      <c r="I113" s="29" t="str">
        <f>IF(BHS!X$25="","",BHS!Q$25)</f>
        <v/>
      </c>
      <c r="J113" s="29">
        <v>2</v>
      </c>
      <c r="K113" s="29" t="str">
        <f t="shared" ref="K113:N113" si="134">IF(O113="","",COUNTIF(O$1:O112,O113)+O113)</f>
        <v/>
      </c>
      <c r="L113" s="29" t="str">
        <f t="shared" si="134"/>
        <v/>
      </c>
      <c r="M113" s="29" t="str">
        <f t="shared" si="134"/>
        <v/>
      </c>
      <c r="N113" s="29" t="str">
        <f t="shared" si="134"/>
        <v/>
      </c>
      <c r="O113" s="29" t="str">
        <f t="shared" si="2"/>
        <v/>
      </c>
      <c r="P113" s="29" t="str">
        <f t="shared" si="3"/>
        <v/>
      </c>
      <c r="Q113" s="29" t="str">
        <f t="shared" si="4"/>
        <v/>
      </c>
      <c r="R113" s="29" t="str">
        <f t="shared" si="5"/>
        <v/>
      </c>
      <c r="S113" s="29">
        <v>6</v>
      </c>
      <c r="T113" s="29">
        <v>13</v>
      </c>
      <c r="U113" s="29" t="str">
        <f>IF(Kings!P$25="","",Kings!P$25)</f>
        <v/>
      </c>
      <c r="V113" s="29" t="str">
        <f>IF(Kings!P$25="","",Kings!I$25)</f>
        <v/>
      </c>
      <c r="W113" s="29" t="str">
        <f>IF(Kings!X$25="","",Kings!X$25)</f>
        <v/>
      </c>
      <c r="X113" s="29" t="str">
        <f>IF(Kings!X$25="","",Kings!Q$25)</f>
        <v/>
      </c>
      <c r="Y113" s="29" t="str">
        <f>IF(Kings!AF$25="","",Kings!AF$25)</f>
        <v/>
      </c>
      <c r="Z113" s="29" t="str">
        <f>IF(Kings!AF$25="","",Kings!Y$25)</f>
        <v/>
      </c>
      <c r="AA113" s="29" t="str">
        <f>IF(Kings!AN$25="","",Kings!AN$25)</f>
        <v/>
      </c>
      <c r="AB113" s="29" t="str">
        <f>IF(Kings!AN$25="","",Kings!AG$25)</f>
        <v/>
      </c>
      <c r="AC113" s="39" t="str">
        <f t="shared" si="12"/>
        <v/>
      </c>
      <c r="AD113" s="39" t="str">
        <f t="shared" si="13"/>
        <v/>
      </c>
      <c r="AE113" s="40" t="str">
        <f t="shared" si="14"/>
        <v/>
      </c>
      <c r="AF113" s="40" t="str">
        <f>IF(AC113="","",CHOOSE(VLOOKUP($AL113,$K$1:$S$400,9,FALSE),AHS!$M$1,BHS!$M$1,CHS!$M$1,HMJHS!$M$1,KHS!$M$1,Kings!$M$1,MHS!$M$1,SWHS!$M$1,AMHS!$M$1,'S10'!$M$1,'S11'!$M$1,'S12'!$M$1,'S13'!$M$1,'S14'!$M$1,'S15'!$M$1,'S16'!$M$1,'S17'!$M$1,'S18'!$M$1,'S19'!$M$1,'S20'!$M$1))</f>
        <v/>
      </c>
      <c r="AG113" s="40"/>
      <c r="AH113" s="39" t="str">
        <f t="shared" si="15"/>
        <v/>
      </c>
      <c r="AI113" s="39" t="str">
        <f t="shared" si="16"/>
        <v/>
      </c>
      <c r="AJ113" s="40" t="str">
        <f t="shared" si="17"/>
        <v/>
      </c>
      <c r="AK113" s="40" t="str">
        <f>IF(AH113="","",CHOOSE(VLOOKUP($AL113,$L$1:$S$400,8,FALSE),AHS!$M$1,BHS!$M$1,CHS!$M$1,HMJHS!$M$1,KHS!$M$1,Kings!$M$1,MHS!$M$1,SWHS!$M$1,AMHS!$M$1,'S10'!$M$1,'S11'!$M$1,'S12'!$M$1,'S13'!$M$1,'S14'!$M$1,'S15'!$M$1,'S16'!$M$1,'S17'!$M$1,'S18'!$M$1,'S19'!$M$1,'S20'!$M$1))</f>
        <v/>
      </c>
      <c r="AL113" s="38">
        <v>111</v>
      </c>
      <c r="AM113" s="40"/>
      <c r="AN113" s="39" t="str">
        <f t="shared" si="18"/>
        <v/>
      </c>
      <c r="AO113" s="39" t="str">
        <f t="shared" si="19"/>
        <v/>
      </c>
      <c r="AP113" s="40" t="str">
        <f t="shared" si="20"/>
        <v/>
      </c>
      <c r="AQ113" s="40" t="str">
        <f>IF(AN113="","",CHOOSE(VLOOKUP($AL113,$M$1:$S$400,7,FALSE),AHS!$M$1,BHS!$M$1,CHS!$M$1,HMJHS!$M$1,KHS!$M$1,Kings!$M$1,MHS!$M$1,SWHS!$M$1,AMHS!$M$1,'S10'!$M$1,'S11'!$M$1,'S12'!$M$1,'S13'!$M$1,'S14'!$M$1,'S15'!$M$1,'S16'!$M$1,'S17'!$M$1,'S18'!$M$1,'S19'!$M$1,'S20'!$M$1))</f>
        <v/>
      </c>
      <c r="AR113" s="40"/>
      <c r="AS113" s="39" t="str">
        <f t="shared" si="21"/>
        <v/>
      </c>
      <c r="AT113" s="39" t="str">
        <f t="shared" si="22"/>
        <v/>
      </c>
      <c r="AU113" s="40" t="str">
        <f t="shared" si="23"/>
        <v/>
      </c>
      <c r="AV113" s="40" t="str">
        <f>IF(AS113="","",CHOOSE(VLOOKUP($AL113,$N$1:$S$400,6,FALSE),AHS!$M$1,BHS!$M$1,CHS!$M$1,HMJHS!$M$1,KHS!$M$1,Kings!$M$1,MHS!$M$1,SWHS!$M$1,AMHS!$M$1,'S10'!$M$1,'S11'!$M$1,'S12'!$M$1,'S13'!$M$1,'S14'!$M$1,'S15'!$M$1,'S16'!$M$1,'S17'!$M$1,'S18'!$M$1,'S19'!$M$1,'S20'!$M$1))</f>
        <v/>
      </c>
    </row>
    <row r="114" spans="1:48" ht="12" customHeight="1" x14ac:dyDescent="0.25">
      <c r="A114" s="29">
        <f t="shared" si="24"/>
        <v>112</v>
      </c>
      <c r="B114" s="27" t="str">
        <f t="shared" si="8"/>
        <v/>
      </c>
      <c r="C114" s="27" t="str">
        <f t="shared" si="9"/>
        <v/>
      </c>
      <c r="D114" s="27" t="str">
        <f t="shared" si="10"/>
        <v/>
      </c>
      <c r="E114" s="27" t="str">
        <f>IF(B114="","",CHOOSE(VLOOKUP($A114,$F$1:$J$1600,5,FALSE),AHS!$M$1,BHS!$M$1,CHS!$M$1,HMJHS!$M$1,KHS!$M$1,Kings!$M$1,MHS!$M$1,SWHS!$M$1,AMHS!$M$1,'S10'!$M$1,'S11'!$M$1,'S12'!$M$1,'S13'!$M$1,'S14'!$M$1,'S15'!$M$1,'S16'!$M$1,'S17'!$M$1,'S18'!$M$1,'S19'!$M$1,'S20'!$M$1))</f>
        <v/>
      </c>
      <c r="F114" s="29" t="str">
        <f t="shared" si="6"/>
        <v/>
      </c>
      <c r="G114" s="33" t="str">
        <f t="shared" si="0"/>
        <v/>
      </c>
      <c r="H114" s="29" t="str">
        <f>IF(BHS!X$26="","",BHS!X$26)</f>
        <v/>
      </c>
      <c r="I114" s="29" t="str">
        <f>IF(BHS!X$26="","",BHS!Q$26)</f>
        <v/>
      </c>
      <c r="J114" s="29">
        <v>2</v>
      </c>
      <c r="K114" s="29" t="str">
        <f t="shared" ref="K114:N114" si="135">IF(O114="","",COUNTIF(O$1:O113,O114)+O114)</f>
        <v/>
      </c>
      <c r="L114" s="29" t="str">
        <f t="shared" si="135"/>
        <v/>
      </c>
      <c r="M114" s="29" t="str">
        <f t="shared" si="135"/>
        <v/>
      </c>
      <c r="N114" s="29" t="str">
        <f t="shared" si="135"/>
        <v/>
      </c>
      <c r="O114" s="29" t="str">
        <f t="shared" si="2"/>
        <v/>
      </c>
      <c r="P114" s="29" t="str">
        <f t="shared" si="3"/>
        <v/>
      </c>
      <c r="Q114" s="29" t="str">
        <f t="shared" si="4"/>
        <v/>
      </c>
      <c r="R114" s="29" t="str">
        <f t="shared" si="5"/>
        <v/>
      </c>
      <c r="S114" s="29">
        <v>6</v>
      </c>
      <c r="T114" s="29">
        <v>14</v>
      </c>
      <c r="U114" s="29" t="str">
        <f>IF(Kings!P$26="","",Kings!P$26)</f>
        <v/>
      </c>
      <c r="V114" s="29" t="str">
        <f>IF(Kings!P$26="","",Kings!I$26)</f>
        <v/>
      </c>
      <c r="W114" s="29" t="str">
        <f>IF(Kings!X$26="","",Kings!X$26)</f>
        <v/>
      </c>
      <c r="X114" s="29" t="str">
        <f>IF(Kings!X$26="","",Kings!Q$26)</f>
        <v/>
      </c>
      <c r="Y114" s="29" t="str">
        <f>IF(Kings!AF$26="","",Kings!AF$26)</f>
        <v/>
      </c>
      <c r="Z114" s="29" t="str">
        <f>IF(Kings!AF$26="","",Kings!Y$26)</f>
        <v/>
      </c>
      <c r="AA114" s="29" t="str">
        <f>IF(Kings!AN$26="","",Kings!AN$26)</f>
        <v/>
      </c>
      <c r="AB114" s="29" t="str">
        <f>IF(Kings!AN$26="","",Kings!AG$26)</f>
        <v/>
      </c>
      <c r="AC114" s="39" t="str">
        <f t="shared" si="12"/>
        <v/>
      </c>
      <c r="AD114" s="39" t="str">
        <f t="shared" si="13"/>
        <v/>
      </c>
      <c r="AE114" s="40" t="str">
        <f t="shared" si="14"/>
        <v/>
      </c>
      <c r="AF114" s="40" t="str">
        <f>IF(AC114="","",CHOOSE(VLOOKUP($AL114,$K$1:$S$400,9,FALSE),AHS!$M$1,BHS!$M$1,CHS!$M$1,HMJHS!$M$1,KHS!$M$1,Kings!$M$1,MHS!$M$1,SWHS!$M$1,AMHS!$M$1,'S10'!$M$1,'S11'!$M$1,'S12'!$M$1,'S13'!$M$1,'S14'!$M$1,'S15'!$M$1,'S16'!$M$1,'S17'!$M$1,'S18'!$M$1,'S19'!$M$1,'S20'!$M$1))</f>
        <v/>
      </c>
      <c r="AG114" s="40"/>
      <c r="AH114" s="39" t="str">
        <f t="shared" si="15"/>
        <v/>
      </c>
      <c r="AI114" s="39" t="str">
        <f t="shared" si="16"/>
        <v/>
      </c>
      <c r="AJ114" s="40" t="str">
        <f t="shared" si="17"/>
        <v/>
      </c>
      <c r="AK114" s="40" t="str">
        <f>IF(AH114="","",CHOOSE(VLOOKUP($AL114,$L$1:$S$400,8,FALSE),AHS!$M$1,BHS!$M$1,CHS!$M$1,HMJHS!$M$1,KHS!$M$1,Kings!$M$1,MHS!$M$1,SWHS!$M$1,AMHS!$M$1,'S10'!$M$1,'S11'!$M$1,'S12'!$M$1,'S13'!$M$1,'S14'!$M$1,'S15'!$M$1,'S16'!$M$1,'S17'!$M$1,'S18'!$M$1,'S19'!$M$1,'S20'!$M$1))</f>
        <v/>
      </c>
      <c r="AL114" s="40">
        <v>112</v>
      </c>
      <c r="AM114" s="40"/>
      <c r="AN114" s="39" t="str">
        <f t="shared" si="18"/>
        <v/>
      </c>
      <c r="AO114" s="39" t="str">
        <f t="shared" si="19"/>
        <v/>
      </c>
      <c r="AP114" s="40" t="str">
        <f t="shared" si="20"/>
        <v/>
      </c>
      <c r="AQ114" s="40" t="str">
        <f>IF(AN114="","",CHOOSE(VLOOKUP($AL114,$M$1:$S$400,7,FALSE),AHS!$M$1,BHS!$M$1,CHS!$M$1,HMJHS!$M$1,KHS!$M$1,Kings!$M$1,MHS!$M$1,SWHS!$M$1,AMHS!$M$1,'S10'!$M$1,'S11'!$M$1,'S12'!$M$1,'S13'!$M$1,'S14'!$M$1,'S15'!$M$1,'S16'!$M$1,'S17'!$M$1,'S18'!$M$1,'S19'!$M$1,'S20'!$M$1))</f>
        <v/>
      </c>
      <c r="AR114" s="40"/>
      <c r="AS114" s="39" t="str">
        <f t="shared" si="21"/>
        <v/>
      </c>
      <c r="AT114" s="39" t="str">
        <f t="shared" si="22"/>
        <v/>
      </c>
      <c r="AU114" s="40" t="str">
        <f t="shared" si="23"/>
        <v/>
      </c>
      <c r="AV114" s="40" t="str">
        <f>IF(AS114="","",CHOOSE(VLOOKUP($AL114,$N$1:$S$400,6,FALSE),AHS!$M$1,BHS!$M$1,CHS!$M$1,HMJHS!$M$1,KHS!$M$1,Kings!$M$1,MHS!$M$1,SWHS!$M$1,AMHS!$M$1,'S10'!$M$1,'S11'!$M$1,'S12'!$M$1,'S13'!$M$1,'S14'!$M$1,'S15'!$M$1,'S16'!$M$1,'S17'!$M$1,'S18'!$M$1,'S19'!$M$1,'S20'!$M$1))</f>
        <v/>
      </c>
    </row>
    <row r="115" spans="1:48" ht="12" customHeight="1" x14ac:dyDescent="0.25">
      <c r="A115" s="29">
        <f t="shared" si="24"/>
        <v>113</v>
      </c>
      <c r="B115" s="27" t="str">
        <f t="shared" si="8"/>
        <v/>
      </c>
      <c r="C115" s="27" t="str">
        <f t="shared" si="9"/>
        <v/>
      </c>
      <c r="D115" s="27" t="str">
        <f t="shared" si="10"/>
        <v/>
      </c>
      <c r="E115" s="27" t="str">
        <f>IF(B115="","",CHOOSE(VLOOKUP($A115,$F$1:$J$1600,5,FALSE),AHS!$M$1,BHS!$M$1,CHS!$M$1,HMJHS!$M$1,KHS!$M$1,Kings!$M$1,MHS!$M$1,SWHS!$M$1,AMHS!$M$1,'S10'!$M$1,'S11'!$M$1,'S12'!$M$1,'S13'!$M$1,'S14'!$M$1,'S15'!$M$1,'S16'!$M$1,'S17'!$M$1,'S18'!$M$1,'S19'!$M$1,'S20'!$M$1))</f>
        <v/>
      </c>
      <c r="F115" s="29" t="str">
        <f t="shared" si="6"/>
        <v/>
      </c>
      <c r="G115" s="33" t="str">
        <f t="shared" si="0"/>
        <v/>
      </c>
      <c r="H115" s="29" t="str">
        <f>IF(BHS!X$27="","",BHS!X$27)</f>
        <v/>
      </c>
      <c r="I115" s="29" t="str">
        <f>IF(BHS!X$27="","",BHS!Q$27)</f>
        <v/>
      </c>
      <c r="J115" s="29">
        <v>2</v>
      </c>
      <c r="K115" s="29" t="str">
        <f t="shared" ref="K115:N115" si="136">IF(O115="","",COUNTIF(O$1:O114,O115)+O115)</f>
        <v/>
      </c>
      <c r="L115" s="29" t="str">
        <f t="shared" si="136"/>
        <v/>
      </c>
      <c r="M115" s="29" t="str">
        <f t="shared" si="136"/>
        <v/>
      </c>
      <c r="N115" s="29" t="str">
        <f t="shared" si="136"/>
        <v/>
      </c>
      <c r="O115" s="29" t="str">
        <f t="shared" si="2"/>
        <v/>
      </c>
      <c r="P115" s="29" t="str">
        <f t="shared" si="3"/>
        <v/>
      </c>
      <c r="Q115" s="29" t="str">
        <f t="shared" si="4"/>
        <v/>
      </c>
      <c r="R115" s="29" t="str">
        <f t="shared" si="5"/>
        <v/>
      </c>
      <c r="S115" s="29">
        <v>6</v>
      </c>
      <c r="T115" s="29">
        <v>15</v>
      </c>
      <c r="U115" s="29" t="str">
        <f>IF(Kings!P$27="","",Kings!P$27)</f>
        <v/>
      </c>
      <c r="V115" s="29" t="str">
        <f>IF(Kings!P$27="","",Kings!I$27)</f>
        <v/>
      </c>
      <c r="W115" s="29" t="str">
        <f>IF(Kings!X$27="","",Kings!X$27)</f>
        <v/>
      </c>
      <c r="X115" s="29" t="str">
        <f>IF(Kings!X$27="","",Kings!Q$27)</f>
        <v/>
      </c>
      <c r="Y115" s="29" t="str">
        <f>IF(Kings!AF$27="","",Kings!AF$27)</f>
        <v/>
      </c>
      <c r="Z115" s="29" t="str">
        <f>IF(Kings!AF$27="","",Kings!Y$27)</f>
        <v/>
      </c>
      <c r="AA115" s="29" t="str">
        <f>IF(Kings!AN$27="","",Kings!AN$27)</f>
        <v/>
      </c>
      <c r="AB115" s="29" t="str">
        <f>IF(Kings!AN$27="","",Kings!AG$27)</f>
        <v/>
      </c>
      <c r="AC115" s="39" t="str">
        <f t="shared" si="12"/>
        <v/>
      </c>
      <c r="AD115" s="39" t="str">
        <f t="shared" si="13"/>
        <v/>
      </c>
      <c r="AE115" s="40" t="str">
        <f t="shared" si="14"/>
        <v/>
      </c>
      <c r="AF115" s="40" t="str">
        <f>IF(AC115="","",CHOOSE(VLOOKUP($AL115,$K$1:$S$400,9,FALSE),AHS!$M$1,BHS!$M$1,CHS!$M$1,HMJHS!$M$1,KHS!$M$1,Kings!$M$1,MHS!$M$1,SWHS!$M$1,AMHS!$M$1,'S10'!$M$1,'S11'!$M$1,'S12'!$M$1,'S13'!$M$1,'S14'!$M$1,'S15'!$M$1,'S16'!$M$1,'S17'!$M$1,'S18'!$M$1,'S19'!$M$1,'S20'!$M$1))</f>
        <v/>
      </c>
      <c r="AG115" s="40"/>
      <c r="AH115" s="39" t="str">
        <f t="shared" si="15"/>
        <v/>
      </c>
      <c r="AI115" s="39" t="str">
        <f t="shared" si="16"/>
        <v/>
      </c>
      <c r="AJ115" s="40" t="str">
        <f t="shared" si="17"/>
        <v/>
      </c>
      <c r="AK115" s="40" t="str">
        <f>IF(AH115="","",CHOOSE(VLOOKUP($AL115,$L$1:$S$400,8,FALSE),AHS!$M$1,BHS!$M$1,CHS!$M$1,HMJHS!$M$1,KHS!$M$1,Kings!$M$1,MHS!$M$1,SWHS!$M$1,AMHS!$M$1,'S10'!$M$1,'S11'!$M$1,'S12'!$M$1,'S13'!$M$1,'S14'!$M$1,'S15'!$M$1,'S16'!$M$1,'S17'!$M$1,'S18'!$M$1,'S19'!$M$1,'S20'!$M$1))</f>
        <v/>
      </c>
      <c r="AL115" s="40">
        <v>113</v>
      </c>
      <c r="AM115" s="40"/>
      <c r="AN115" s="39" t="str">
        <f t="shared" si="18"/>
        <v/>
      </c>
      <c r="AO115" s="39" t="str">
        <f t="shared" si="19"/>
        <v/>
      </c>
      <c r="AP115" s="40" t="str">
        <f t="shared" si="20"/>
        <v/>
      </c>
      <c r="AQ115" s="40" t="str">
        <f>IF(AN115="","",CHOOSE(VLOOKUP($AL115,$M$1:$S$400,7,FALSE),AHS!$M$1,BHS!$M$1,CHS!$M$1,HMJHS!$M$1,KHS!$M$1,Kings!$M$1,MHS!$M$1,SWHS!$M$1,AMHS!$M$1,'S10'!$M$1,'S11'!$M$1,'S12'!$M$1,'S13'!$M$1,'S14'!$M$1,'S15'!$M$1,'S16'!$M$1,'S17'!$M$1,'S18'!$M$1,'S19'!$M$1,'S20'!$M$1))</f>
        <v/>
      </c>
      <c r="AR115" s="40"/>
      <c r="AS115" s="39" t="str">
        <f t="shared" si="21"/>
        <v/>
      </c>
      <c r="AT115" s="39" t="str">
        <f t="shared" si="22"/>
        <v/>
      </c>
      <c r="AU115" s="40" t="str">
        <f t="shared" si="23"/>
        <v/>
      </c>
      <c r="AV115" s="40" t="str">
        <f>IF(AS115="","",CHOOSE(VLOOKUP($AL115,$N$1:$S$400,6,FALSE),AHS!$M$1,BHS!$M$1,CHS!$M$1,HMJHS!$M$1,KHS!$M$1,Kings!$M$1,MHS!$M$1,SWHS!$M$1,AMHS!$M$1,'S10'!$M$1,'S11'!$M$1,'S12'!$M$1,'S13'!$M$1,'S14'!$M$1,'S15'!$M$1,'S16'!$M$1,'S17'!$M$1,'S18'!$M$1,'S19'!$M$1,'S20'!$M$1))</f>
        <v/>
      </c>
    </row>
    <row r="116" spans="1:48" ht="12" customHeight="1" x14ac:dyDescent="0.25">
      <c r="A116" s="29">
        <f t="shared" si="24"/>
        <v>114</v>
      </c>
      <c r="B116" s="27" t="str">
        <f t="shared" si="8"/>
        <v/>
      </c>
      <c r="C116" s="27" t="str">
        <f t="shared" si="9"/>
        <v/>
      </c>
      <c r="D116" s="27" t="str">
        <f t="shared" si="10"/>
        <v/>
      </c>
      <c r="E116" s="27" t="str">
        <f>IF(B116="","",CHOOSE(VLOOKUP($A116,$F$1:$J$1600,5,FALSE),AHS!$M$1,BHS!$M$1,CHS!$M$1,HMJHS!$M$1,KHS!$M$1,Kings!$M$1,MHS!$M$1,SWHS!$M$1,AMHS!$M$1,'S10'!$M$1,'S11'!$M$1,'S12'!$M$1,'S13'!$M$1,'S14'!$M$1,'S15'!$M$1,'S16'!$M$1,'S17'!$M$1,'S18'!$M$1,'S19'!$M$1,'S20'!$M$1))</f>
        <v/>
      </c>
      <c r="F116" s="29" t="str">
        <f t="shared" si="6"/>
        <v/>
      </c>
      <c r="G116" s="33" t="str">
        <f t="shared" si="0"/>
        <v/>
      </c>
      <c r="H116" s="29" t="str">
        <f>IF(BHS!X$28="","",BHS!X$28)</f>
        <v/>
      </c>
      <c r="I116" s="29" t="str">
        <f>IF(BHS!X$28="","",BHS!Q$28)</f>
        <v/>
      </c>
      <c r="J116" s="29">
        <v>2</v>
      </c>
      <c r="K116" s="29" t="str">
        <f t="shared" ref="K116:N116" si="137">IF(O116="","",COUNTIF(O$1:O115,O116)+O116)</f>
        <v/>
      </c>
      <c r="L116" s="29" t="str">
        <f t="shared" si="137"/>
        <v/>
      </c>
      <c r="M116" s="29" t="str">
        <f t="shared" si="137"/>
        <v/>
      </c>
      <c r="N116" s="29" t="str">
        <f t="shared" si="137"/>
        <v/>
      </c>
      <c r="O116" s="29" t="str">
        <f t="shared" si="2"/>
        <v/>
      </c>
      <c r="P116" s="29" t="str">
        <f t="shared" si="3"/>
        <v/>
      </c>
      <c r="Q116" s="29" t="str">
        <f t="shared" si="4"/>
        <v/>
      </c>
      <c r="R116" s="29" t="str">
        <f t="shared" si="5"/>
        <v/>
      </c>
      <c r="S116" s="29">
        <v>6</v>
      </c>
      <c r="T116" s="29">
        <v>16</v>
      </c>
      <c r="U116" s="29" t="str">
        <f>IF(Kings!P$28="","",Kings!P$28)</f>
        <v/>
      </c>
      <c r="V116" s="29" t="str">
        <f>IF(Kings!P$28="","",Kings!I$28)</f>
        <v/>
      </c>
      <c r="W116" s="29" t="str">
        <f>IF(Kings!X$28="","",Kings!X$28)</f>
        <v/>
      </c>
      <c r="X116" s="29" t="str">
        <f>IF(Kings!X$28="","",Kings!Q$28)</f>
        <v/>
      </c>
      <c r="Y116" s="29" t="str">
        <f>IF(Kings!AF$28="","",Kings!AF$28)</f>
        <v/>
      </c>
      <c r="Z116" s="29" t="str">
        <f>IF(Kings!AF$28="","",Kings!Y$28)</f>
        <v/>
      </c>
      <c r="AA116" s="29" t="str">
        <f>IF(Kings!AN$28="","",Kings!AN$28)</f>
        <v/>
      </c>
      <c r="AB116" s="29" t="str">
        <f>IF(Kings!AN$28="","",Kings!AG$28)</f>
        <v/>
      </c>
      <c r="AC116" s="39" t="str">
        <f t="shared" si="12"/>
        <v/>
      </c>
      <c r="AD116" s="39" t="str">
        <f t="shared" si="13"/>
        <v/>
      </c>
      <c r="AE116" s="40" t="str">
        <f t="shared" si="14"/>
        <v/>
      </c>
      <c r="AF116" s="40" t="str">
        <f>IF(AC116="","",CHOOSE(VLOOKUP($AL116,$K$1:$S$400,9,FALSE),AHS!$M$1,BHS!$M$1,CHS!$M$1,HMJHS!$M$1,KHS!$M$1,Kings!$M$1,MHS!$M$1,SWHS!$M$1,AMHS!$M$1,'S10'!$M$1,'S11'!$M$1,'S12'!$M$1,'S13'!$M$1,'S14'!$M$1,'S15'!$M$1,'S16'!$M$1,'S17'!$M$1,'S18'!$M$1,'S19'!$M$1,'S20'!$M$1))</f>
        <v/>
      </c>
      <c r="AG116" s="40"/>
      <c r="AH116" s="39" t="str">
        <f t="shared" si="15"/>
        <v/>
      </c>
      <c r="AI116" s="39" t="str">
        <f t="shared" si="16"/>
        <v/>
      </c>
      <c r="AJ116" s="40" t="str">
        <f t="shared" si="17"/>
        <v/>
      </c>
      <c r="AK116" s="40" t="str">
        <f>IF(AH116="","",CHOOSE(VLOOKUP($AL116,$L$1:$S$400,8,FALSE),AHS!$M$1,BHS!$M$1,CHS!$M$1,HMJHS!$M$1,KHS!$M$1,Kings!$M$1,MHS!$M$1,SWHS!$M$1,AMHS!$M$1,'S10'!$M$1,'S11'!$M$1,'S12'!$M$1,'S13'!$M$1,'S14'!$M$1,'S15'!$M$1,'S16'!$M$1,'S17'!$M$1,'S18'!$M$1,'S19'!$M$1,'S20'!$M$1))</f>
        <v/>
      </c>
      <c r="AL116" s="40">
        <v>114</v>
      </c>
      <c r="AM116" s="40"/>
      <c r="AN116" s="39" t="str">
        <f t="shared" si="18"/>
        <v/>
      </c>
      <c r="AO116" s="39" t="str">
        <f t="shared" si="19"/>
        <v/>
      </c>
      <c r="AP116" s="40" t="str">
        <f t="shared" si="20"/>
        <v/>
      </c>
      <c r="AQ116" s="40" t="str">
        <f>IF(AN116="","",CHOOSE(VLOOKUP($AL116,$M$1:$S$400,7,FALSE),AHS!$M$1,BHS!$M$1,CHS!$M$1,HMJHS!$M$1,KHS!$M$1,Kings!$M$1,MHS!$M$1,SWHS!$M$1,AMHS!$M$1,'S10'!$M$1,'S11'!$M$1,'S12'!$M$1,'S13'!$M$1,'S14'!$M$1,'S15'!$M$1,'S16'!$M$1,'S17'!$M$1,'S18'!$M$1,'S19'!$M$1,'S20'!$M$1))</f>
        <v/>
      </c>
      <c r="AR116" s="40"/>
      <c r="AS116" s="39" t="str">
        <f t="shared" si="21"/>
        <v/>
      </c>
      <c r="AT116" s="39" t="str">
        <f t="shared" si="22"/>
        <v/>
      </c>
      <c r="AU116" s="40" t="str">
        <f t="shared" si="23"/>
        <v/>
      </c>
      <c r="AV116" s="40" t="str">
        <f>IF(AS116="","",CHOOSE(VLOOKUP($AL116,$N$1:$S$400,6,FALSE),AHS!$M$1,BHS!$M$1,CHS!$M$1,HMJHS!$M$1,KHS!$M$1,Kings!$M$1,MHS!$M$1,SWHS!$M$1,AMHS!$M$1,'S10'!$M$1,'S11'!$M$1,'S12'!$M$1,'S13'!$M$1,'S14'!$M$1,'S15'!$M$1,'S16'!$M$1,'S17'!$M$1,'S18'!$M$1,'S19'!$M$1,'S20'!$M$1))</f>
        <v/>
      </c>
    </row>
    <row r="117" spans="1:48" ht="12" customHeight="1" x14ac:dyDescent="0.25">
      <c r="A117" s="29">
        <f t="shared" si="24"/>
        <v>115</v>
      </c>
      <c r="B117" s="27" t="str">
        <f t="shared" si="8"/>
        <v/>
      </c>
      <c r="C117" s="27" t="str">
        <f t="shared" si="9"/>
        <v/>
      </c>
      <c r="D117" s="27" t="str">
        <f t="shared" si="10"/>
        <v/>
      </c>
      <c r="E117" s="27" t="str">
        <f>IF(B117="","",CHOOSE(VLOOKUP($A117,$F$1:$J$1600,5,FALSE),AHS!$M$1,BHS!$M$1,CHS!$M$1,HMJHS!$M$1,KHS!$M$1,Kings!$M$1,MHS!$M$1,SWHS!$M$1,AMHS!$M$1,'S10'!$M$1,'S11'!$M$1,'S12'!$M$1,'S13'!$M$1,'S14'!$M$1,'S15'!$M$1,'S16'!$M$1,'S17'!$M$1,'S18'!$M$1,'S19'!$M$1,'S20'!$M$1))</f>
        <v/>
      </c>
      <c r="F117" s="29" t="str">
        <f t="shared" si="6"/>
        <v/>
      </c>
      <c r="G117" s="33" t="str">
        <f t="shared" si="0"/>
        <v/>
      </c>
      <c r="H117" s="29" t="str">
        <f>IF(BHS!X$29="","",BHS!X$29)</f>
        <v/>
      </c>
      <c r="I117" s="29" t="str">
        <f>IF(BHS!X$29="","",BHS!Q$29)</f>
        <v/>
      </c>
      <c r="J117" s="29">
        <v>2</v>
      </c>
      <c r="K117" s="29" t="str">
        <f t="shared" ref="K117:N117" si="138">IF(O117="","",COUNTIF(O$1:O116,O117)+O117)</f>
        <v/>
      </c>
      <c r="L117" s="29" t="str">
        <f t="shared" si="138"/>
        <v/>
      </c>
      <c r="M117" s="29" t="str">
        <f t="shared" si="138"/>
        <v/>
      </c>
      <c r="N117" s="29" t="str">
        <f t="shared" si="138"/>
        <v/>
      </c>
      <c r="O117" s="29" t="str">
        <f t="shared" si="2"/>
        <v/>
      </c>
      <c r="P117" s="29" t="str">
        <f t="shared" si="3"/>
        <v/>
      </c>
      <c r="Q117" s="29" t="str">
        <f t="shared" si="4"/>
        <v/>
      </c>
      <c r="R117" s="29" t="str">
        <f t="shared" si="5"/>
        <v/>
      </c>
      <c r="S117" s="29">
        <v>6</v>
      </c>
      <c r="T117" s="29">
        <v>17</v>
      </c>
      <c r="U117" s="29" t="str">
        <f>IF(Kings!P$29="","",Kings!P$29)</f>
        <v/>
      </c>
      <c r="V117" s="29" t="str">
        <f>IF(Kings!P$29="","",Kings!I$29)</f>
        <v/>
      </c>
      <c r="W117" s="29" t="str">
        <f>IF(Kings!X$29="","",Kings!X$29)</f>
        <v/>
      </c>
      <c r="X117" s="29" t="str">
        <f>IF(Kings!X$29="","",Kings!Q$29)</f>
        <v/>
      </c>
      <c r="Y117" s="29" t="str">
        <f>IF(Kings!AF$29="","",Kings!AF$29)</f>
        <v/>
      </c>
      <c r="Z117" s="29" t="str">
        <f>IF(Kings!AF$29="","",Kings!Y$29)</f>
        <v/>
      </c>
      <c r="AA117" s="29" t="str">
        <f>IF(Kings!AN$29="","",Kings!AN$29)</f>
        <v/>
      </c>
      <c r="AB117" s="29" t="str">
        <f>IF(Kings!AN$29="","",Kings!AG$29)</f>
        <v/>
      </c>
      <c r="AC117" s="39" t="str">
        <f t="shared" si="12"/>
        <v/>
      </c>
      <c r="AD117" s="39" t="str">
        <f t="shared" si="13"/>
        <v/>
      </c>
      <c r="AE117" s="40" t="str">
        <f t="shared" si="14"/>
        <v/>
      </c>
      <c r="AF117" s="40" t="str">
        <f>IF(AC117="","",CHOOSE(VLOOKUP($AL117,$K$1:$S$400,9,FALSE),AHS!$M$1,BHS!$M$1,CHS!$M$1,HMJHS!$M$1,KHS!$M$1,Kings!$M$1,MHS!$M$1,SWHS!$M$1,AMHS!$M$1,'S10'!$M$1,'S11'!$M$1,'S12'!$M$1,'S13'!$M$1,'S14'!$M$1,'S15'!$M$1,'S16'!$M$1,'S17'!$M$1,'S18'!$M$1,'S19'!$M$1,'S20'!$M$1))</f>
        <v/>
      </c>
      <c r="AG117" s="40"/>
      <c r="AH117" s="39" t="str">
        <f t="shared" si="15"/>
        <v/>
      </c>
      <c r="AI117" s="39" t="str">
        <f t="shared" si="16"/>
        <v/>
      </c>
      <c r="AJ117" s="40" t="str">
        <f t="shared" si="17"/>
        <v/>
      </c>
      <c r="AK117" s="40" t="str">
        <f>IF(AH117="","",CHOOSE(VLOOKUP($AL117,$L$1:$S$400,8,FALSE),AHS!$M$1,BHS!$M$1,CHS!$M$1,HMJHS!$M$1,KHS!$M$1,Kings!$M$1,MHS!$M$1,SWHS!$M$1,AMHS!$M$1,'S10'!$M$1,'S11'!$M$1,'S12'!$M$1,'S13'!$M$1,'S14'!$M$1,'S15'!$M$1,'S16'!$M$1,'S17'!$M$1,'S18'!$M$1,'S19'!$M$1,'S20'!$M$1))</f>
        <v/>
      </c>
      <c r="AL117" s="40">
        <v>115</v>
      </c>
      <c r="AM117" s="40"/>
      <c r="AN117" s="39" t="str">
        <f t="shared" si="18"/>
        <v/>
      </c>
      <c r="AO117" s="39" t="str">
        <f t="shared" si="19"/>
        <v/>
      </c>
      <c r="AP117" s="40" t="str">
        <f t="shared" si="20"/>
        <v/>
      </c>
      <c r="AQ117" s="40" t="str">
        <f>IF(AN117="","",CHOOSE(VLOOKUP($AL117,$M$1:$S$400,7,FALSE),AHS!$M$1,BHS!$M$1,CHS!$M$1,HMJHS!$M$1,KHS!$M$1,Kings!$M$1,MHS!$M$1,SWHS!$M$1,AMHS!$M$1,'S10'!$M$1,'S11'!$M$1,'S12'!$M$1,'S13'!$M$1,'S14'!$M$1,'S15'!$M$1,'S16'!$M$1,'S17'!$M$1,'S18'!$M$1,'S19'!$M$1,'S20'!$M$1))</f>
        <v/>
      </c>
      <c r="AR117" s="40"/>
      <c r="AS117" s="39" t="str">
        <f t="shared" si="21"/>
        <v/>
      </c>
      <c r="AT117" s="39" t="str">
        <f t="shared" si="22"/>
        <v/>
      </c>
      <c r="AU117" s="40" t="str">
        <f t="shared" si="23"/>
        <v/>
      </c>
      <c r="AV117" s="40" t="str">
        <f>IF(AS117="","",CHOOSE(VLOOKUP($AL117,$N$1:$S$400,6,FALSE),AHS!$M$1,BHS!$M$1,CHS!$M$1,HMJHS!$M$1,KHS!$M$1,Kings!$M$1,MHS!$M$1,SWHS!$M$1,AMHS!$M$1,'S10'!$M$1,'S11'!$M$1,'S12'!$M$1,'S13'!$M$1,'S14'!$M$1,'S15'!$M$1,'S16'!$M$1,'S17'!$M$1,'S18'!$M$1,'S19'!$M$1,'S20'!$M$1))</f>
        <v/>
      </c>
    </row>
    <row r="118" spans="1:48" ht="12" customHeight="1" x14ac:dyDescent="0.25">
      <c r="A118" s="29">
        <f t="shared" si="24"/>
        <v>116</v>
      </c>
      <c r="B118" s="27" t="str">
        <f t="shared" si="8"/>
        <v/>
      </c>
      <c r="C118" s="27" t="str">
        <f t="shared" si="9"/>
        <v/>
      </c>
      <c r="D118" s="27" t="str">
        <f t="shared" si="10"/>
        <v/>
      </c>
      <c r="E118" s="27" t="str">
        <f>IF(B118="","",CHOOSE(VLOOKUP($A118,$F$1:$J$1600,5,FALSE),AHS!$M$1,BHS!$M$1,CHS!$M$1,HMJHS!$M$1,KHS!$M$1,Kings!$M$1,MHS!$M$1,SWHS!$M$1,AMHS!$M$1,'S10'!$M$1,'S11'!$M$1,'S12'!$M$1,'S13'!$M$1,'S14'!$M$1,'S15'!$M$1,'S16'!$M$1,'S17'!$M$1,'S18'!$M$1,'S19'!$M$1,'S20'!$M$1))</f>
        <v/>
      </c>
      <c r="F118" s="29" t="str">
        <f t="shared" si="6"/>
        <v/>
      </c>
      <c r="G118" s="33" t="str">
        <f t="shared" si="0"/>
        <v/>
      </c>
      <c r="H118" s="29" t="str">
        <f>IF(BHS!X$30="","",BHS!X$30)</f>
        <v/>
      </c>
      <c r="I118" s="29" t="str">
        <f>IF(BHS!X$30="","",BHS!Q$30)</f>
        <v/>
      </c>
      <c r="J118" s="29">
        <v>2</v>
      </c>
      <c r="K118" s="29" t="str">
        <f t="shared" ref="K118:N118" si="139">IF(O118="","",COUNTIF(O$1:O117,O118)+O118)</f>
        <v/>
      </c>
      <c r="L118" s="29" t="str">
        <f t="shared" si="139"/>
        <v/>
      </c>
      <c r="M118" s="29" t="str">
        <f t="shared" si="139"/>
        <v/>
      </c>
      <c r="N118" s="29" t="str">
        <f t="shared" si="139"/>
        <v/>
      </c>
      <c r="O118" s="29" t="str">
        <f t="shared" si="2"/>
        <v/>
      </c>
      <c r="P118" s="29" t="str">
        <f t="shared" si="3"/>
        <v/>
      </c>
      <c r="Q118" s="29" t="str">
        <f t="shared" si="4"/>
        <v/>
      </c>
      <c r="R118" s="29" t="str">
        <f t="shared" si="5"/>
        <v/>
      </c>
      <c r="S118" s="29">
        <v>6</v>
      </c>
      <c r="T118" s="29">
        <v>18</v>
      </c>
      <c r="U118" s="29" t="str">
        <f>IF(Kings!P$30="","",Kings!P$30)</f>
        <v/>
      </c>
      <c r="V118" s="29" t="str">
        <f>IF(Kings!P$30="","",Kings!I$30)</f>
        <v/>
      </c>
      <c r="W118" s="29" t="str">
        <f>IF(Kings!X$30="","",Kings!X$30)</f>
        <v/>
      </c>
      <c r="X118" s="29" t="str">
        <f>IF(Kings!X$30="","",Kings!Q$30)</f>
        <v/>
      </c>
      <c r="Y118" s="29" t="str">
        <f>IF(Kings!AF$30="","",Kings!AF$30)</f>
        <v/>
      </c>
      <c r="Z118" s="29" t="str">
        <f>IF(Kings!AF$30="","",Kings!Y$30)</f>
        <v/>
      </c>
      <c r="AA118" s="29" t="str">
        <f>IF(Kings!AN$30="","",Kings!AN$30)</f>
        <v/>
      </c>
      <c r="AB118" s="29" t="str">
        <f>IF(Kings!AN$30="","",Kings!AG$30)</f>
        <v/>
      </c>
      <c r="AC118" s="39" t="str">
        <f t="shared" si="12"/>
        <v/>
      </c>
      <c r="AD118" s="39" t="str">
        <f t="shared" si="13"/>
        <v/>
      </c>
      <c r="AE118" s="40" t="str">
        <f t="shared" si="14"/>
        <v/>
      </c>
      <c r="AF118" s="40" t="str">
        <f>IF(AC118="","",CHOOSE(VLOOKUP($AL118,$K$1:$S$400,9,FALSE),AHS!$M$1,BHS!$M$1,CHS!$M$1,HMJHS!$M$1,KHS!$M$1,Kings!$M$1,MHS!$M$1,SWHS!$M$1,AMHS!$M$1,'S10'!$M$1,'S11'!$M$1,'S12'!$M$1,'S13'!$M$1,'S14'!$M$1,'S15'!$M$1,'S16'!$M$1,'S17'!$M$1,'S18'!$M$1,'S19'!$M$1,'S20'!$M$1))</f>
        <v/>
      </c>
      <c r="AG118" s="40"/>
      <c r="AH118" s="39" t="str">
        <f t="shared" si="15"/>
        <v/>
      </c>
      <c r="AI118" s="39" t="str">
        <f t="shared" si="16"/>
        <v/>
      </c>
      <c r="AJ118" s="40" t="str">
        <f t="shared" si="17"/>
        <v/>
      </c>
      <c r="AK118" s="40" t="str">
        <f>IF(AH118="","",CHOOSE(VLOOKUP($AL118,$L$1:$S$400,8,FALSE),AHS!$M$1,BHS!$M$1,CHS!$M$1,HMJHS!$M$1,KHS!$M$1,Kings!$M$1,MHS!$M$1,SWHS!$M$1,AMHS!$M$1,'S10'!$M$1,'S11'!$M$1,'S12'!$M$1,'S13'!$M$1,'S14'!$M$1,'S15'!$M$1,'S16'!$M$1,'S17'!$M$1,'S18'!$M$1,'S19'!$M$1,'S20'!$M$1))</f>
        <v/>
      </c>
      <c r="AL118" s="38">
        <v>116</v>
      </c>
      <c r="AM118" s="40"/>
      <c r="AN118" s="39" t="str">
        <f t="shared" si="18"/>
        <v/>
      </c>
      <c r="AO118" s="39" t="str">
        <f t="shared" si="19"/>
        <v/>
      </c>
      <c r="AP118" s="40" t="str">
        <f t="shared" si="20"/>
        <v/>
      </c>
      <c r="AQ118" s="40" t="str">
        <f>IF(AN118="","",CHOOSE(VLOOKUP($AL118,$M$1:$S$400,7,FALSE),AHS!$M$1,BHS!$M$1,CHS!$M$1,HMJHS!$M$1,KHS!$M$1,Kings!$M$1,MHS!$M$1,SWHS!$M$1,AMHS!$M$1,'S10'!$M$1,'S11'!$M$1,'S12'!$M$1,'S13'!$M$1,'S14'!$M$1,'S15'!$M$1,'S16'!$M$1,'S17'!$M$1,'S18'!$M$1,'S19'!$M$1,'S20'!$M$1))</f>
        <v/>
      </c>
      <c r="AR118" s="40"/>
      <c r="AS118" s="39" t="str">
        <f t="shared" si="21"/>
        <v/>
      </c>
      <c r="AT118" s="39" t="str">
        <f t="shared" si="22"/>
        <v/>
      </c>
      <c r="AU118" s="40" t="str">
        <f t="shared" si="23"/>
        <v/>
      </c>
      <c r="AV118" s="40" t="str">
        <f>IF(AS118="","",CHOOSE(VLOOKUP($AL118,$N$1:$S$400,6,FALSE),AHS!$M$1,BHS!$M$1,CHS!$M$1,HMJHS!$M$1,KHS!$M$1,Kings!$M$1,MHS!$M$1,SWHS!$M$1,AMHS!$M$1,'S10'!$M$1,'S11'!$M$1,'S12'!$M$1,'S13'!$M$1,'S14'!$M$1,'S15'!$M$1,'S16'!$M$1,'S17'!$M$1,'S18'!$M$1,'S19'!$M$1,'S20'!$M$1))</f>
        <v/>
      </c>
    </row>
    <row r="119" spans="1:48" ht="12" customHeight="1" x14ac:dyDescent="0.25">
      <c r="A119" s="29">
        <f t="shared" si="24"/>
        <v>117</v>
      </c>
      <c r="B119" s="27" t="str">
        <f t="shared" si="8"/>
        <v/>
      </c>
      <c r="C119" s="27" t="str">
        <f t="shared" si="9"/>
        <v/>
      </c>
      <c r="D119" s="27" t="str">
        <f t="shared" si="10"/>
        <v/>
      </c>
      <c r="E119" s="27" t="str">
        <f>IF(B119="","",CHOOSE(VLOOKUP($A119,$F$1:$J$1600,5,FALSE),AHS!$M$1,BHS!$M$1,CHS!$M$1,HMJHS!$M$1,KHS!$M$1,Kings!$M$1,MHS!$M$1,SWHS!$M$1,AMHS!$M$1,'S10'!$M$1,'S11'!$M$1,'S12'!$M$1,'S13'!$M$1,'S14'!$M$1,'S15'!$M$1,'S16'!$M$1,'S17'!$M$1,'S18'!$M$1,'S19'!$M$1,'S20'!$M$1))</f>
        <v/>
      </c>
      <c r="F119" s="29" t="str">
        <f t="shared" si="6"/>
        <v/>
      </c>
      <c r="G119" s="33" t="str">
        <f t="shared" si="0"/>
        <v/>
      </c>
      <c r="H119" s="29" t="str">
        <f>IF(BHS!X$31="","",BHS!X$31)</f>
        <v/>
      </c>
      <c r="I119" s="29" t="str">
        <f>IF(BHS!X$31="","",BHS!Q$31)</f>
        <v/>
      </c>
      <c r="J119" s="29">
        <v>2</v>
      </c>
      <c r="K119" s="29" t="str">
        <f t="shared" ref="K119:N119" si="140">IF(O119="","",COUNTIF(O$1:O118,O119)+O119)</f>
        <v/>
      </c>
      <c r="L119" s="29" t="str">
        <f t="shared" si="140"/>
        <v/>
      </c>
      <c r="M119" s="29" t="str">
        <f t="shared" si="140"/>
        <v/>
      </c>
      <c r="N119" s="29" t="str">
        <f t="shared" si="140"/>
        <v/>
      </c>
      <c r="O119" s="29" t="str">
        <f t="shared" si="2"/>
        <v/>
      </c>
      <c r="P119" s="29" t="str">
        <f t="shared" si="3"/>
        <v/>
      </c>
      <c r="Q119" s="29" t="str">
        <f t="shared" si="4"/>
        <v/>
      </c>
      <c r="R119" s="29" t="str">
        <f t="shared" si="5"/>
        <v/>
      </c>
      <c r="S119" s="29">
        <v>6</v>
      </c>
      <c r="T119" s="29">
        <v>19</v>
      </c>
      <c r="U119" s="29" t="str">
        <f>IF(Kings!P$31="","",Kings!P$31)</f>
        <v/>
      </c>
      <c r="V119" s="29" t="str">
        <f>IF(Kings!P$31="","",Kings!I$31)</f>
        <v/>
      </c>
      <c r="W119" s="29" t="str">
        <f>IF(Kings!X$31="","",Kings!X$31)</f>
        <v/>
      </c>
      <c r="X119" s="29" t="str">
        <f>IF(Kings!X$31="","",Kings!Q$31)</f>
        <v/>
      </c>
      <c r="Y119" s="29" t="str">
        <f>IF(Kings!AF$31="","",Kings!AF$31)</f>
        <v/>
      </c>
      <c r="Z119" s="29" t="str">
        <f>IF(Kings!AF$31="","",Kings!Y$31)</f>
        <v/>
      </c>
      <c r="AA119" s="29" t="str">
        <f>IF(Kings!AN$31="","",Kings!AN$31)</f>
        <v/>
      </c>
      <c r="AB119" s="29" t="str">
        <f>IF(Kings!AN$31="","",Kings!AG$31)</f>
        <v/>
      </c>
      <c r="AC119" s="39" t="str">
        <f t="shared" si="12"/>
        <v/>
      </c>
      <c r="AD119" s="39" t="str">
        <f t="shared" si="13"/>
        <v/>
      </c>
      <c r="AE119" s="40" t="str">
        <f t="shared" si="14"/>
        <v/>
      </c>
      <c r="AF119" s="40" t="str">
        <f>IF(AC119="","",CHOOSE(VLOOKUP($AL119,$K$1:$S$400,9,FALSE),AHS!$M$1,BHS!$M$1,CHS!$M$1,HMJHS!$M$1,KHS!$M$1,Kings!$M$1,MHS!$M$1,SWHS!$M$1,AMHS!$M$1,'S10'!$M$1,'S11'!$M$1,'S12'!$M$1,'S13'!$M$1,'S14'!$M$1,'S15'!$M$1,'S16'!$M$1,'S17'!$M$1,'S18'!$M$1,'S19'!$M$1,'S20'!$M$1))</f>
        <v/>
      </c>
      <c r="AG119" s="40"/>
      <c r="AH119" s="39" t="str">
        <f t="shared" si="15"/>
        <v/>
      </c>
      <c r="AI119" s="39" t="str">
        <f t="shared" si="16"/>
        <v/>
      </c>
      <c r="AJ119" s="40" t="str">
        <f t="shared" si="17"/>
        <v/>
      </c>
      <c r="AK119" s="40" t="str">
        <f>IF(AH119="","",CHOOSE(VLOOKUP($AL119,$L$1:$S$400,8,FALSE),AHS!$M$1,BHS!$M$1,CHS!$M$1,HMJHS!$M$1,KHS!$M$1,Kings!$M$1,MHS!$M$1,SWHS!$M$1,AMHS!$M$1,'S10'!$M$1,'S11'!$M$1,'S12'!$M$1,'S13'!$M$1,'S14'!$M$1,'S15'!$M$1,'S16'!$M$1,'S17'!$M$1,'S18'!$M$1,'S19'!$M$1,'S20'!$M$1))</f>
        <v/>
      </c>
      <c r="AL119" s="40">
        <v>117</v>
      </c>
      <c r="AM119" s="40"/>
      <c r="AN119" s="39" t="str">
        <f t="shared" si="18"/>
        <v/>
      </c>
      <c r="AO119" s="39" t="str">
        <f t="shared" si="19"/>
        <v/>
      </c>
      <c r="AP119" s="40" t="str">
        <f t="shared" si="20"/>
        <v/>
      </c>
      <c r="AQ119" s="40" t="str">
        <f>IF(AN119="","",CHOOSE(VLOOKUP($AL119,$M$1:$S$400,7,FALSE),AHS!$M$1,BHS!$M$1,CHS!$M$1,HMJHS!$M$1,KHS!$M$1,Kings!$M$1,MHS!$M$1,SWHS!$M$1,AMHS!$M$1,'S10'!$M$1,'S11'!$M$1,'S12'!$M$1,'S13'!$M$1,'S14'!$M$1,'S15'!$M$1,'S16'!$M$1,'S17'!$M$1,'S18'!$M$1,'S19'!$M$1,'S20'!$M$1))</f>
        <v/>
      </c>
      <c r="AR119" s="40"/>
      <c r="AS119" s="39" t="str">
        <f t="shared" si="21"/>
        <v/>
      </c>
      <c r="AT119" s="39" t="str">
        <f t="shared" si="22"/>
        <v/>
      </c>
      <c r="AU119" s="40" t="str">
        <f t="shared" si="23"/>
        <v/>
      </c>
      <c r="AV119" s="40" t="str">
        <f>IF(AS119="","",CHOOSE(VLOOKUP($AL119,$N$1:$S$400,6,FALSE),AHS!$M$1,BHS!$M$1,CHS!$M$1,HMJHS!$M$1,KHS!$M$1,Kings!$M$1,MHS!$M$1,SWHS!$M$1,AMHS!$M$1,'S10'!$M$1,'S11'!$M$1,'S12'!$M$1,'S13'!$M$1,'S14'!$M$1,'S15'!$M$1,'S16'!$M$1,'S17'!$M$1,'S18'!$M$1,'S19'!$M$1,'S20'!$M$1))</f>
        <v/>
      </c>
    </row>
    <row r="120" spans="1:48" ht="12" customHeight="1" x14ac:dyDescent="0.25">
      <c r="A120" s="29">
        <f t="shared" si="24"/>
        <v>118</v>
      </c>
      <c r="B120" s="27" t="str">
        <f t="shared" si="8"/>
        <v/>
      </c>
      <c r="C120" s="27" t="str">
        <f t="shared" si="9"/>
        <v/>
      </c>
      <c r="D120" s="27" t="str">
        <f t="shared" si="10"/>
        <v/>
      </c>
      <c r="E120" s="27" t="str">
        <f>IF(B120="","",CHOOSE(VLOOKUP($A120,$F$1:$J$1600,5,FALSE),AHS!$M$1,BHS!$M$1,CHS!$M$1,HMJHS!$M$1,KHS!$M$1,Kings!$M$1,MHS!$M$1,SWHS!$M$1,AMHS!$M$1,'S10'!$M$1,'S11'!$M$1,'S12'!$M$1,'S13'!$M$1,'S14'!$M$1,'S15'!$M$1,'S16'!$M$1,'S17'!$M$1,'S18'!$M$1,'S19'!$M$1,'S20'!$M$1))</f>
        <v/>
      </c>
      <c r="F120" s="29" t="str">
        <f t="shared" si="6"/>
        <v/>
      </c>
      <c r="G120" s="33" t="str">
        <f t="shared" si="0"/>
        <v/>
      </c>
      <c r="H120" s="29" t="str">
        <f>IF(BHS!X$32="","",BHS!X$32)</f>
        <v/>
      </c>
      <c r="I120" s="29" t="str">
        <f>IF(BHS!X$32="","",BHS!Q$32)</f>
        <v/>
      </c>
      <c r="J120" s="29">
        <v>2</v>
      </c>
      <c r="K120" s="29" t="str">
        <f t="shared" ref="K120:N120" si="141">IF(O120="","",COUNTIF(O$1:O119,O120)+O120)</f>
        <v/>
      </c>
      <c r="L120" s="29" t="str">
        <f t="shared" si="141"/>
        <v/>
      </c>
      <c r="M120" s="29" t="str">
        <f t="shared" si="141"/>
        <v/>
      </c>
      <c r="N120" s="29" t="str">
        <f t="shared" si="141"/>
        <v/>
      </c>
      <c r="O120" s="29" t="str">
        <f t="shared" si="2"/>
        <v/>
      </c>
      <c r="P120" s="29" t="str">
        <f t="shared" si="3"/>
        <v/>
      </c>
      <c r="Q120" s="29" t="str">
        <f t="shared" si="4"/>
        <v/>
      </c>
      <c r="R120" s="29" t="str">
        <f t="shared" si="5"/>
        <v/>
      </c>
      <c r="S120" s="29">
        <v>6</v>
      </c>
      <c r="T120" s="29">
        <v>20</v>
      </c>
      <c r="U120" s="29" t="str">
        <f>IF(Kings!P$32="","",Kings!P$32)</f>
        <v/>
      </c>
      <c r="V120" s="29" t="str">
        <f>IF(Kings!P$32="","",Kings!I$32)</f>
        <v/>
      </c>
      <c r="W120" s="29" t="str">
        <f>IF(Kings!X$32="","",Kings!X$32)</f>
        <v/>
      </c>
      <c r="X120" s="29" t="str">
        <f>IF(Kings!X$32="","",Kings!Q$32)</f>
        <v/>
      </c>
      <c r="Y120" s="29" t="str">
        <f>IF(Kings!AF$32="","",Kings!AF$32)</f>
        <v/>
      </c>
      <c r="Z120" s="29" t="str">
        <f>IF(Kings!AF$32="","",Kings!Y$32)</f>
        <v/>
      </c>
      <c r="AA120" s="29" t="str">
        <f>IF(Kings!AN$32="","",Kings!AN$32)</f>
        <v/>
      </c>
      <c r="AB120" s="29" t="str">
        <f>IF(Kings!AN$32="","",Kings!AG$32)</f>
        <v/>
      </c>
      <c r="AC120" s="39" t="str">
        <f t="shared" si="12"/>
        <v/>
      </c>
      <c r="AD120" s="39" t="str">
        <f t="shared" si="13"/>
        <v/>
      </c>
      <c r="AE120" s="40" t="str">
        <f t="shared" si="14"/>
        <v/>
      </c>
      <c r="AF120" s="40" t="str">
        <f>IF(AC120="","",CHOOSE(VLOOKUP($AL120,$K$1:$S$400,9,FALSE),AHS!$M$1,BHS!$M$1,CHS!$M$1,HMJHS!$M$1,KHS!$M$1,Kings!$M$1,MHS!$M$1,SWHS!$M$1,AMHS!$M$1,'S10'!$M$1,'S11'!$M$1,'S12'!$M$1,'S13'!$M$1,'S14'!$M$1,'S15'!$M$1,'S16'!$M$1,'S17'!$M$1,'S18'!$M$1,'S19'!$M$1,'S20'!$M$1))</f>
        <v/>
      </c>
      <c r="AG120" s="40"/>
      <c r="AH120" s="39" t="str">
        <f t="shared" si="15"/>
        <v/>
      </c>
      <c r="AI120" s="39" t="str">
        <f t="shared" si="16"/>
        <v/>
      </c>
      <c r="AJ120" s="40" t="str">
        <f t="shared" si="17"/>
        <v/>
      </c>
      <c r="AK120" s="40" t="str">
        <f>IF(AH120="","",CHOOSE(VLOOKUP($AL120,$L$1:$S$400,8,FALSE),AHS!$M$1,BHS!$M$1,CHS!$M$1,HMJHS!$M$1,KHS!$M$1,Kings!$M$1,MHS!$M$1,SWHS!$M$1,AMHS!$M$1,'S10'!$M$1,'S11'!$M$1,'S12'!$M$1,'S13'!$M$1,'S14'!$M$1,'S15'!$M$1,'S16'!$M$1,'S17'!$M$1,'S18'!$M$1,'S19'!$M$1,'S20'!$M$1))</f>
        <v/>
      </c>
      <c r="AL120" s="40">
        <v>118</v>
      </c>
      <c r="AM120" s="40"/>
      <c r="AN120" s="39" t="str">
        <f t="shared" si="18"/>
        <v/>
      </c>
      <c r="AO120" s="39" t="str">
        <f t="shared" si="19"/>
        <v/>
      </c>
      <c r="AP120" s="40" t="str">
        <f t="shared" si="20"/>
        <v/>
      </c>
      <c r="AQ120" s="40" t="str">
        <f>IF(AN120="","",CHOOSE(VLOOKUP($AL120,$M$1:$S$400,7,FALSE),AHS!$M$1,BHS!$M$1,CHS!$M$1,HMJHS!$M$1,KHS!$M$1,Kings!$M$1,MHS!$M$1,SWHS!$M$1,AMHS!$M$1,'S10'!$M$1,'S11'!$M$1,'S12'!$M$1,'S13'!$M$1,'S14'!$M$1,'S15'!$M$1,'S16'!$M$1,'S17'!$M$1,'S18'!$M$1,'S19'!$M$1,'S20'!$M$1))</f>
        <v/>
      </c>
      <c r="AR120" s="40"/>
      <c r="AS120" s="39" t="str">
        <f t="shared" si="21"/>
        <v/>
      </c>
      <c r="AT120" s="39" t="str">
        <f t="shared" si="22"/>
        <v/>
      </c>
      <c r="AU120" s="40" t="str">
        <f t="shared" si="23"/>
        <v/>
      </c>
      <c r="AV120" s="40" t="str">
        <f>IF(AS120="","",CHOOSE(VLOOKUP($AL120,$N$1:$S$400,6,FALSE),AHS!$M$1,BHS!$M$1,CHS!$M$1,HMJHS!$M$1,KHS!$M$1,Kings!$M$1,MHS!$M$1,SWHS!$M$1,AMHS!$M$1,'S10'!$M$1,'S11'!$M$1,'S12'!$M$1,'S13'!$M$1,'S14'!$M$1,'S15'!$M$1,'S16'!$M$1,'S17'!$M$1,'S18'!$M$1,'S19'!$M$1,'S20'!$M$1))</f>
        <v/>
      </c>
    </row>
    <row r="121" spans="1:48" ht="12" customHeight="1" x14ac:dyDescent="0.25">
      <c r="A121" s="29">
        <f t="shared" si="24"/>
        <v>119</v>
      </c>
      <c r="B121" s="27" t="str">
        <f t="shared" si="8"/>
        <v/>
      </c>
      <c r="C121" s="27" t="str">
        <f t="shared" si="9"/>
        <v/>
      </c>
      <c r="D121" s="27" t="str">
        <f t="shared" si="10"/>
        <v/>
      </c>
      <c r="E121" s="27" t="str">
        <f>IF(B121="","",CHOOSE(VLOOKUP($A121,$F$1:$J$1600,5,FALSE),AHS!$M$1,BHS!$M$1,CHS!$M$1,HMJHS!$M$1,KHS!$M$1,Kings!$M$1,MHS!$M$1,SWHS!$M$1,AMHS!$M$1,'S10'!$M$1,'S11'!$M$1,'S12'!$M$1,'S13'!$M$1,'S14'!$M$1,'S15'!$M$1,'S16'!$M$1,'S17'!$M$1,'S18'!$M$1,'S19'!$M$1,'S20'!$M$1))</f>
        <v/>
      </c>
      <c r="F121" s="29" t="str">
        <f t="shared" si="6"/>
        <v/>
      </c>
      <c r="G121" s="33" t="str">
        <f t="shared" si="0"/>
        <v/>
      </c>
      <c r="H121" s="29" t="str">
        <f>IF(BHS!AF$13="","",BHS!AF$13)</f>
        <v/>
      </c>
      <c r="I121" s="29" t="str">
        <f>IF(BHS!AF$13="","",BHS!Y$13)</f>
        <v/>
      </c>
      <c r="J121" s="29">
        <v>2</v>
      </c>
      <c r="K121" s="29">
        <f t="shared" ref="K121:N121" si="142">IF(O121="","",COUNTIF(O$1:O120,O121)+O121)</f>
        <v>1</v>
      </c>
      <c r="L121" s="29" t="str">
        <f t="shared" si="142"/>
        <v/>
      </c>
      <c r="M121" s="29" t="str">
        <f t="shared" si="142"/>
        <v/>
      </c>
      <c r="N121" s="29" t="str">
        <f t="shared" si="142"/>
        <v/>
      </c>
      <c r="O121" s="29">
        <f t="shared" si="2"/>
        <v>1</v>
      </c>
      <c r="P121" s="29" t="str">
        <f t="shared" si="3"/>
        <v/>
      </c>
      <c r="Q121" s="29" t="str">
        <f t="shared" si="4"/>
        <v/>
      </c>
      <c r="R121" s="29" t="str">
        <f t="shared" si="5"/>
        <v/>
      </c>
      <c r="S121" s="29">
        <v>7</v>
      </c>
      <c r="T121" s="29">
        <v>1</v>
      </c>
      <c r="U121" s="29">
        <f>IF(MHS!P$13="","",MHS!P$13)</f>
        <v>99</v>
      </c>
      <c r="V121" s="29" t="str">
        <f>IF(MHS!P$13="","",MHS!I$13)</f>
        <v>Alexis Ng</v>
      </c>
      <c r="W121" s="29" t="str">
        <f>IF(MHS!X$13="","",MHS!X$13)</f>
        <v/>
      </c>
      <c r="X121" s="29" t="str">
        <f>IF(MHS!X$13="","",MHS!Q$13)</f>
        <v/>
      </c>
      <c r="Y121" s="29" t="str">
        <f>IF(MHS!AF$13="","",MHS!AF$13)</f>
        <v/>
      </c>
      <c r="Z121" s="29" t="str">
        <f>IF(MHS!AF$13="","",MHS!Y$13)</f>
        <v/>
      </c>
      <c r="AA121" s="29" t="str">
        <f>IF(MHS!AN$13="","",MHS!AN$13)</f>
        <v/>
      </c>
      <c r="AB121" s="29" t="str">
        <f>IF(MHS!AN$13="","",MHS!AG$13)</f>
        <v/>
      </c>
      <c r="AC121" s="39" t="str">
        <f t="shared" si="12"/>
        <v/>
      </c>
      <c r="AD121" s="39" t="str">
        <f t="shared" si="13"/>
        <v/>
      </c>
      <c r="AE121" s="40" t="str">
        <f t="shared" si="14"/>
        <v/>
      </c>
      <c r="AF121" s="40" t="str">
        <f>IF(AC121="","",CHOOSE(VLOOKUP($AL121,$K$1:$S$400,9,FALSE),AHS!$M$1,BHS!$M$1,CHS!$M$1,HMJHS!$M$1,KHS!$M$1,Kings!$M$1,MHS!$M$1,SWHS!$M$1,AMHS!$M$1,'S10'!$M$1,'S11'!$M$1,'S12'!$M$1,'S13'!$M$1,'S14'!$M$1,'S15'!$M$1,'S16'!$M$1,'S17'!$M$1,'S18'!$M$1,'S19'!$M$1,'S20'!$M$1))</f>
        <v/>
      </c>
      <c r="AG121" s="40"/>
      <c r="AH121" s="39" t="str">
        <f t="shared" si="15"/>
        <v/>
      </c>
      <c r="AI121" s="39" t="str">
        <f t="shared" si="16"/>
        <v/>
      </c>
      <c r="AJ121" s="40" t="str">
        <f t="shared" si="17"/>
        <v/>
      </c>
      <c r="AK121" s="40" t="str">
        <f>IF(AH121="","",CHOOSE(VLOOKUP($AL121,$L$1:$S$400,8,FALSE),AHS!$M$1,BHS!$M$1,CHS!$M$1,HMJHS!$M$1,KHS!$M$1,Kings!$M$1,MHS!$M$1,SWHS!$M$1,AMHS!$M$1,'S10'!$M$1,'S11'!$M$1,'S12'!$M$1,'S13'!$M$1,'S14'!$M$1,'S15'!$M$1,'S16'!$M$1,'S17'!$M$1,'S18'!$M$1,'S19'!$M$1,'S20'!$M$1))</f>
        <v/>
      </c>
      <c r="AL121" s="40">
        <v>119</v>
      </c>
      <c r="AM121" s="40"/>
      <c r="AN121" s="39" t="str">
        <f t="shared" si="18"/>
        <v/>
      </c>
      <c r="AO121" s="39" t="str">
        <f t="shared" si="19"/>
        <v/>
      </c>
      <c r="AP121" s="40" t="str">
        <f t="shared" si="20"/>
        <v/>
      </c>
      <c r="AQ121" s="40" t="str">
        <f>IF(AN121="","",CHOOSE(VLOOKUP($AL121,$M$1:$S$400,7,FALSE),AHS!$M$1,BHS!$M$1,CHS!$M$1,HMJHS!$M$1,KHS!$M$1,Kings!$M$1,MHS!$M$1,SWHS!$M$1,AMHS!$M$1,'S10'!$M$1,'S11'!$M$1,'S12'!$M$1,'S13'!$M$1,'S14'!$M$1,'S15'!$M$1,'S16'!$M$1,'S17'!$M$1,'S18'!$M$1,'S19'!$M$1,'S20'!$M$1))</f>
        <v/>
      </c>
      <c r="AR121" s="40"/>
      <c r="AS121" s="39" t="str">
        <f t="shared" si="21"/>
        <v/>
      </c>
      <c r="AT121" s="39" t="str">
        <f t="shared" si="22"/>
        <v/>
      </c>
      <c r="AU121" s="40" t="str">
        <f t="shared" si="23"/>
        <v/>
      </c>
      <c r="AV121" s="40" t="str">
        <f>IF(AS121="","",CHOOSE(VLOOKUP($AL121,$N$1:$S$400,6,FALSE),AHS!$M$1,BHS!$M$1,CHS!$M$1,HMJHS!$M$1,KHS!$M$1,Kings!$M$1,MHS!$M$1,SWHS!$M$1,AMHS!$M$1,'S10'!$M$1,'S11'!$M$1,'S12'!$M$1,'S13'!$M$1,'S14'!$M$1,'S15'!$M$1,'S16'!$M$1,'S17'!$M$1,'S18'!$M$1,'S19'!$M$1,'S20'!$M$1))</f>
        <v/>
      </c>
    </row>
    <row r="122" spans="1:48" ht="12" customHeight="1" x14ac:dyDescent="0.25">
      <c r="A122" s="29">
        <f t="shared" si="24"/>
        <v>120</v>
      </c>
      <c r="B122" s="27" t="str">
        <f t="shared" si="8"/>
        <v/>
      </c>
      <c r="C122" s="27" t="str">
        <f t="shared" si="9"/>
        <v/>
      </c>
      <c r="D122" s="27" t="str">
        <f t="shared" si="10"/>
        <v/>
      </c>
      <c r="E122" s="27" t="str">
        <f>IF(B122="","",CHOOSE(VLOOKUP($A122,$F$1:$J$1600,5,FALSE),AHS!$M$1,BHS!$M$1,CHS!$M$1,HMJHS!$M$1,KHS!$M$1,Kings!$M$1,MHS!$M$1,SWHS!$M$1,AMHS!$M$1,'S10'!$M$1,'S11'!$M$1,'S12'!$M$1,'S13'!$M$1,'S14'!$M$1,'S15'!$M$1,'S16'!$M$1,'S17'!$M$1,'S18'!$M$1,'S19'!$M$1,'S20'!$M$1))</f>
        <v/>
      </c>
      <c r="F122" s="29" t="str">
        <f t="shared" si="6"/>
        <v/>
      </c>
      <c r="G122" s="33" t="str">
        <f t="shared" si="0"/>
        <v/>
      </c>
      <c r="H122" s="29" t="str">
        <f>IF(BHS!AF$14="","",BHS!AF$14)</f>
        <v/>
      </c>
      <c r="I122" s="29" t="str">
        <f>IF(BHS!AF$14="","",BHS!Y$14)</f>
        <v/>
      </c>
      <c r="J122" s="29">
        <v>2</v>
      </c>
      <c r="K122" s="29" t="str">
        <f t="shared" ref="K122:N122" si="143">IF(O122="","",COUNTIF(O$1:O121,O122)+O122)</f>
        <v/>
      </c>
      <c r="L122" s="29" t="str">
        <f t="shared" si="143"/>
        <v/>
      </c>
      <c r="M122" s="29" t="str">
        <f t="shared" si="143"/>
        <v/>
      </c>
      <c r="N122" s="29" t="str">
        <f t="shared" si="143"/>
        <v/>
      </c>
      <c r="O122" s="29" t="str">
        <f t="shared" si="2"/>
        <v/>
      </c>
      <c r="P122" s="29" t="str">
        <f t="shared" si="3"/>
        <v/>
      </c>
      <c r="Q122" s="29" t="str">
        <f t="shared" si="4"/>
        <v/>
      </c>
      <c r="R122" s="29" t="str">
        <f t="shared" si="5"/>
        <v/>
      </c>
      <c r="S122" s="29">
        <v>7</v>
      </c>
      <c r="T122" s="29">
        <v>2</v>
      </c>
      <c r="U122" s="29" t="str">
        <f>IF(MHS!P$14="","",MHS!P$14)</f>
        <v/>
      </c>
      <c r="V122" s="29" t="str">
        <f>IF(MHS!P$14="","",MHS!I$14)</f>
        <v/>
      </c>
      <c r="W122" s="29" t="str">
        <f>IF(MHS!X$14="","",MHS!X$14)</f>
        <v/>
      </c>
      <c r="X122" s="29" t="str">
        <f>IF(MHS!X$14="","",MHS!Q$14)</f>
        <v/>
      </c>
      <c r="Y122" s="29" t="str">
        <f>IF(MHS!AF$14="","",MHS!AF$14)</f>
        <v/>
      </c>
      <c r="Z122" s="29" t="str">
        <f>IF(MHS!AF$14="","",MHS!Y$14)</f>
        <v/>
      </c>
      <c r="AA122" s="29" t="str">
        <f>IF(MHS!AN$14="","",MHS!AN$14)</f>
        <v/>
      </c>
      <c r="AB122" s="29" t="str">
        <f>IF(MHS!AN$14="","",MHS!AG$14)</f>
        <v/>
      </c>
      <c r="AC122" s="39" t="str">
        <f t="shared" si="12"/>
        <v/>
      </c>
      <c r="AD122" s="39" t="str">
        <f t="shared" si="13"/>
        <v/>
      </c>
      <c r="AE122" s="40" t="str">
        <f t="shared" si="14"/>
        <v/>
      </c>
      <c r="AF122" s="40" t="str">
        <f>IF(AC122="","",CHOOSE(VLOOKUP($AL122,$K$1:$S$400,9,FALSE),AHS!$M$1,BHS!$M$1,CHS!$M$1,HMJHS!$M$1,KHS!$M$1,Kings!$M$1,MHS!$M$1,SWHS!$M$1,AMHS!$M$1,'S10'!$M$1,'S11'!$M$1,'S12'!$M$1,'S13'!$M$1,'S14'!$M$1,'S15'!$M$1,'S16'!$M$1,'S17'!$M$1,'S18'!$M$1,'S19'!$M$1,'S20'!$M$1))</f>
        <v/>
      </c>
      <c r="AG122" s="40"/>
      <c r="AH122" s="39" t="str">
        <f t="shared" si="15"/>
        <v/>
      </c>
      <c r="AI122" s="39" t="str">
        <f t="shared" si="16"/>
        <v/>
      </c>
      <c r="AJ122" s="40" t="str">
        <f t="shared" si="17"/>
        <v/>
      </c>
      <c r="AK122" s="40" t="str">
        <f>IF(AH122="","",CHOOSE(VLOOKUP($AL122,$L$1:$S$400,8,FALSE),AHS!$M$1,BHS!$M$1,CHS!$M$1,HMJHS!$M$1,KHS!$M$1,Kings!$M$1,MHS!$M$1,SWHS!$M$1,AMHS!$M$1,'S10'!$M$1,'S11'!$M$1,'S12'!$M$1,'S13'!$M$1,'S14'!$M$1,'S15'!$M$1,'S16'!$M$1,'S17'!$M$1,'S18'!$M$1,'S19'!$M$1,'S20'!$M$1))</f>
        <v/>
      </c>
      <c r="AL122" s="40">
        <v>120</v>
      </c>
      <c r="AM122" s="40"/>
      <c r="AN122" s="39" t="str">
        <f t="shared" si="18"/>
        <v/>
      </c>
      <c r="AO122" s="39" t="str">
        <f t="shared" si="19"/>
        <v/>
      </c>
      <c r="AP122" s="40" t="str">
        <f t="shared" si="20"/>
        <v/>
      </c>
      <c r="AQ122" s="40" t="str">
        <f>IF(AN122="","",CHOOSE(VLOOKUP($AL122,$M$1:$S$400,7,FALSE),AHS!$M$1,BHS!$M$1,CHS!$M$1,HMJHS!$M$1,KHS!$M$1,Kings!$M$1,MHS!$M$1,SWHS!$M$1,AMHS!$M$1,'S10'!$M$1,'S11'!$M$1,'S12'!$M$1,'S13'!$M$1,'S14'!$M$1,'S15'!$M$1,'S16'!$M$1,'S17'!$M$1,'S18'!$M$1,'S19'!$M$1,'S20'!$M$1))</f>
        <v/>
      </c>
      <c r="AR122" s="40"/>
      <c r="AS122" s="39" t="str">
        <f t="shared" si="21"/>
        <v/>
      </c>
      <c r="AT122" s="39" t="str">
        <f t="shared" si="22"/>
        <v/>
      </c>
      <c r="AU122" s="40" t="str">
        <f t="shared" si="23"/>
        <v/>
      </c>
      <c r="AV122" s="40" t="str">
        <f>IF(AS122="","",CHOOSE(VLOOKUP($AL122,$N$1:$S$400,6,FALSE),AHS!$M$1,BHS!$M$1,CHS!$M$1,HMJHS!$M$1,KHS!$M$1,Kings!$M$1,MHS!$M$1,SWHS!$M$1,AMHS!$M$1,'S10'!$M$1,'S11'!$M$1,'S12'!$M$1,'S13'!$M$1,'S14'!$M$1,'S15'!$M$1,'S16'!$M$1,'S17'!$M$1,'S18'!$M$1,'S19'!$M$1,'S20'!$M$1))</f>
        <v/>
      </c>
    </row>
    <row r="123" spans="1:48" ht="12" customHeight="1" x14ac:dyDescent="0.25">
      <c r="A123" s="29">
        <f t="shared" si="24"/>
        <v>121</v>
      </c>
      <c r="B123" s="27" t="str">
        <f t="shared" si="8"/>
        <v/>
      </c>
      <c r="C123" s="27" t="str">
        <f t="shared" si="9"/>
        <v/>
      </c>
      <c r="D123" s="27" t="str">
        <f t="shared" si="10"/>
        <v/>
      </c>
      <c r="E123" s="27" t="str">
        <f>IF(B123="","",CHOOSE(VLOOKUP($A123,$F$1:$J$1600,5,FALSE),AHS!$M$1,BHS!$M$1,CHS!$M$1,HMJHS!$M$1,KHS!$M$1,Kings!$M$1,MHS!$M$1,SWHS!$M$1,AMHS!$M$1,'S10'!$M$1,'S11'!$M$1,'S12'!$M$1,'S13'!$M$1,'S14'!$M$1,'S15'!$M$1,'S16'!$M$1,'S17'!$M$1,'S18'!$M$1,'S19'!$M$1,'S20'!$M$1))</f>
        <v/>
      </c>
      <c r="F123" s="29" t="str">
        <f t="shared" si="6"/>
        <v/>
      </c>
      <c r="G123" s="33" t="str">
        <f t="shared" si="0"/>
        <v/>
      </c>
      <c r="H123" s="29" t="str">
        <f>IF(BHS!AF$15="","",BHS!AF$15)</f>
        <v/>
      </c>
      <c r="I123" s="29" t="str">
        <f>IF(BHS!AF$15="","",BHS!Y$15)</f>
        <v/>
      </c>
      <c r="J123" s="29">
        <v>2</v>
      </c>
      <c r="K123" s="29" t="str">
        <f t="shared" ref="K123:N123" si="144">IF(O123="","",COUNTIF(O$1:O122,O123)+O123)</f>
        <v/>
      </c>
      <c r="L123" s="29" t="str">
        <f t="shared" si="144"/>
        <v/>
      </c>
      <c r="M123" s="29" t="str">
        <f t="shared" si="144"/>
        <v/>
      </c>
      <c r="N123" s="29" t="str">
        <f t="shared" si="144"/>
        <v/>
      </c>
      <c r="O123" s="29" t="str">
        <f t="shared" si="2"/>
        <v/>
      </c>
      <c r="P123" s="29" t="str">
        <f t="shared" si="3"/>
        <v/>
      </c>
      <c r="Q123" s="29" t="str">
        <f t="shared" si="4"/>
        <v/>
      </c>
      <c r="R123" s="29" t="str">
        <f t="shared" si="5"/>
        <v/>
      </c>
      <c r="S123" s="29">
        <v>7</v>
      </c>
      <c r="T123" s="29">
        <v>3</v>
      </c>
      <c r="U123" s="29" t="str">
        <f>IF(MHS!P$15="","",MHS!P$15)</f>
        <v/>
      </c>
      <c r="V123" s="29" t="str">
        <f>IF(MHS!P$15="","",MHS!I$15)</f>
        <v/>
      </c>
      <c r="W123" s="29" t="str">
        <f>IF(MHS!X$15="","",MHS!X$15)</f>
        <v/>
      </c>
      <c r="X123" s="29" t="str">
        <f>IF(MHS!X$15="","",MHS!Q$15)</f>
        <v/>
      </c>
      <c r="Y123" s="29" t="str">
        <f>IF(MHS!AF$15="","",MHS!AF$15)</f>
        <v/>
      </c>
      <c r="Z123" s="29" t="str">
        <f>IF(MHS!AF$15="","",MHS!Y$15)</f>
        <v/>
      </c>
      <c r="AA123" s="29" t="str">
        <f>IF(MHS!AN$15="","",MHS!AN$15)</f>
        <v/>
      </c>
      <c r="AB123" s="29" t="str">
        <f>IF(MHS!AN$15="","",MHS!AG$15)</f>
        <v/>
      </c>
      <c r="AC123" s="39" t="str">
        <f t="shared" si="12"/>
        <v/>
      </c>
      <c r="AD123" s="39" t="str">
        <f t="shared" si="13"/>
        <v/>
      </c>
      <c r="AE123" s="40" t="str">
        <f t="shared" si="14"/>
        <v/>
      </c>
      <c r="AF123" s="40" t="str">
        <f>IF(AC123="","",CHOOSE(VLOOKUP($AL123,$K$1:$S$400,9,FALSE),AHS!$M$1,BHS!$M$1,CHS!$M$1,HMJHS!$M$1,KHS!$M$1,Kings!$M$1,MHS!$M$1,SWHS!$M$1,AMHS!$M$1,'S10'!$M$1,'S11'!$M$1,'S12'!$M$1,'S13'!$M$1,'S14'!$M$1,'S15'!$M$1,'S16'!$M$1,'S17'!$M$1,'S18'!$M$1,'S19'!$M$1,'S20'!$M$1))</f>
        <v/>
      </c>
      <c r="AG123" s="40"/>
      <c r="AH123" s="39" t="str">
        <f t="shared" si="15"/>
        <v/>
      </c>
      <c r="AI123" s="39" t="str">
        <f t="shared" si="16"/>
        <v/>
      </c>
      <c r="AJ123" s="40" t="str">
        <f t="shared" si="17"/>
        <v/>
      </c>
      <c r="AK123" s="40" t="str">
        <f>IF(AH123="","",CHOOSE(VLOOKUP($AL123,$L$1:$S$400,8,FALSE),AHS!$M$1,BHS!$M$1,CHS!$M$1,HMJHS!$M$1,KHS!$M$1,Kings!$M$1,MHS!$M$1,SWHS!$M$1,AMHS!$M$1,'S10'!$M$1,'S11'!$M$1,'S12'!$M$1,'S13'!$M$1,'S14'!$M$1,'S15'!$M$1,'S16'!$M$1,'S17'!$M$1,'S18'!$M$1,'S19'!$M$1,'S20'!$M$1))</f>
        <v/>
      </c>
      <c r="AL123" s="38">
        <v>121</v>
      </c>
      <c r="AM123" s="40"/>
      <c r="AN123" s="39" t="str">
        <f t="shared" si="18"/>
        <v/>
      </c>
      <c r="AO123" s="39" t="str">
        <f t="shared" si="19"/>
        <v/>
      </c>
      <c r="AP123" s="40" t="str">
        <f t="shared" si="20"/>
        <v/>
      </c>
      <c r="AQ123" s="40" t="str">
        <f>IF(AN123="","",CHOOSE(VLOOKUP($AL123,$M$1:$S$400,7,FALSE),AHS!$M$1,BHS!$M$1,CHS!$M$1,HMJHS!$M$1,KHS!$M$1,Kings!$M$1,MHS!$M$1,SWHS!$M$1,AMHS!$M$1,'S10'!$M$1,'S11'!$M$1,'S12'!$M$1,'S13'!$M$1,'S14'!$M$1,'S15'!$M$1,'S16'!$M$1,'S17'!$M$1,'S18'!$M$1,'S19'!$M$1,'S20'!$M$1))</f>
        <v/>
      </c>
      <c r="AR123" s="40"/>
      <c r="AS123" s="39" t="str">
        <f t="shared" si="21"/>
        <v/>
      </c>
      <c r="AT123" s="39" t="str">
        <f t="shared" si="22"/>
        <v/>
      </c>
      <c r="AU123" s="40" t="str">
        <f t="shared" si="23"/>
        <v/>
      </c>
      <c r="AV123" s="40" t="str">
        <f>IF(AS123="","",CHOOSE(VLOOKUP($AL123,$N$1:$S$400,6,FALSE),AHS!$M$1,BHS!$M$1,CHS!$M$1,HMJHS!$M$1,KHS!$M$1,Kings!$M$1,MHS!$M$1,SWHS!$M$1,AMHS!$M$1,'S10'!$M$1,'S11'!$M$1,'S12'!$M$1,'S13'!$M$1,'S14'!$M$1,'S15'!$M$1,'S16'!$M$1,'S17'!$M$1,'S18'!$M$1,'S19'!$M$1,'S20'!$M$1))</f>
        <v/>
      </c>
    </row>
    <row r="124" spans="1:48" ht="12" customHeight="1" x14ac:dyDescent="0.25">
      <c r="A124" s="29">
        <f t="shared" si="24"/>
        <v>122</v>
      </c>
      <c r="B124" s="27" t="str">
        <f t="shared" si="8"/>
        <v/>
      </c>
      <c r="C124" s="27" t="str">
        <f t="shared" si="9"/>
        <v/>
      </c>
      <c r="D124" s="27" t="str">
        <f t="shared" si="10"/>
        <v/>
      </c>
      <c r="E124" s="27" t="str">
        <f>IF(B124="","",CHOOSE(VLOOKUP($A124,$F$1:$J$1600,5,FALSE),AHS!$M$1,BHS!$M$1,CHS!$M$1,HMJHS!$M$1,KHS!$M$1,Kings!$M$1,MHS!$M$1,SWHS!$M$1,AMHS!$M$1,'S10'!$M$1,'S11'!$M$1,'S12'!$M$1,'S13'!$M$1,'S14'!$M$1,'S15'!$M$1,'S16'!$M$1,'S17'!$M$1,'S18'!$M$1,'S19'!$M$1,'S20'!$M$1))</f>
        <v/>
      </c>
      <c r="F124" s="29" t="str">
        <f t="shared" si="6"/>
        <v/>
      </c>
      <c r="G124" s="33" t="str">
        <f t="shared" si="0"/>
        <v/>
      </c>
      <c r="H124" s="29" t="str">
        <f>IF(BHS!AF$16="","",BHS!AF$16)</f>
        <v/>
      </c>
      <c r="I124" s="29" t="str">
        <f>IF(BHS!AF$16="","",BHS!Y$16)</f>
        <v/>
      </c>
      <c r="J124" s="29">
        <v>2</v>
      </c>
      <c r="K124" s="29" t="str">
        <f t="shared" ref="K124:N124" si="145">IF(O124="","",COUNTIF(O$1:O123,O124)+O124)</f>
        <v/>
      </c>
      <c r="L124" s="29" t="str">
        <f t="shared" si="145"/>
        <v/>
      </c>
      <c r="M124" s="29" t="str">
        <f t="shared" si="145"/>
        <v/>
      </c>
      <c r="N124" s="29" t="str">
        <f t="shared" si="145"/>
        <v/>
      </c>
      <c r="O124" s="29" t="str">
        <f t="shared" si="2"/>
        <v/>
      </c>
      <c r="P124" s="29" t="str">
        <f t="shared" si="3"/>
        <v/>
      </c>
      <c r="Q124" s="29" t="str">
        <f t="shared" si="4"/>
        <v/>
      </c>
      <c r="R124" s="29" t="str">
        <f t="shared" si="5"/>
        <v/>
      </c>
      <c r="S124" s="29">
        <v>7</v>
      </c>
      <c r="T124" s="29">
        <v>4</v>
      </c>
      <c r="U124" s="29" t="str">
        <f>IF(MHS!P$16="","",MHS!P$16)</f>
        <v/>
      </c>
      <c r="V124" s="29" t="str">
        <f>IF(MHS!P$16="","",MHS!I$16)</f>
        <v/>
      </c>
      <c r="W124" s="29" t="str">
        <f>IF(MHS!X$16="","",MHS!X$16)</f>
        <v/>
      </c>
      <c r="X124" s="29" t="str">
        <f>IF(MHS!X$16="","",MHS!Q$16)</f>
        <v/>
      </c>
      <c r="Y124" s="29" t="str">
        <f>IF(MHS!AF$16="","",MHS!AF$16)</f>
        <v/>
      </c>
      <c r="Z124" s="29" t="str">
        <f>IF(MHS!AF$16="","",MHS!Y$16)</f>
        <v/>
      </c>
      <c r="AA124" s="29" t="str">
        <f>IF(MHS!AN$16="","",MHS!AN$16)</f>
        <v/>
      </c>
      <c r="AB124" s="29" t="str">
        <f>IF(MHS!AN$16="","",MHS!AG$16)</f>
        <v/>
      </c>
      <c r="AC124" s="39" t="str">
        <f t="shared" si="12"/>
        <v/>
      </c>
      <c r="AD124" s="39" t="str">
        <f t="shared" si="13"/>
        <v/>
      </c>
      <c r="AE124" s="40" t="str">
        <f t="shared" si="14"/>
        <v/>
      </c>
      <c r="AF124" s="40" t="str">
        <f>IF(AC124="","",CHOOSE(VLOOKUP($AL124,$K$1:$S$400,9,FALSE),AHS!$M$1,BHS!$M$1,CHS!$M$1,HMJHS!$M$1,KHS!$M$1,Kings!$M$1,MHS!$M$1,SWHS!$M$1,AMHS!$M$1,'S10'!$M$1,'S11'!$M$1,'S12'!$M$1,'S13'!$M$1,'S14'!$M$1,'S15'!$M$1,'S16'!$M$1,'S17'!$M$1,'S18'!$M$1,'S19'!$M$1,'S20'!$M$1))</f>
        <v/>
      </c>
      <c r="AG124" s="40"/>
      <c r="AH124" s="39" t="str">
        <f t="shared" si="15"/>
        <v/>
      </c>
      <c r="AI124" s="39" t="str">
        <f t="shared" si="16"/>
        <v/>
      </c>
      <c r="AJ124" s="40" t="str">
        <f t="shared" si="17"/>
        <v/>
      </c>
      <c r="AK124" s="40" t="str">
        <f>IF(AH124="","",CHOOSE(VLOOKUP($AL124,$L$1:$S$400,8,FALSE),AHS!$M$1,BHS!$M$1,CHS!$M$1,HMJHS!$M$1,KHS!$M$1,Kings!$M$1,MHS!$M$1,SWHS!$M$1,AMHS!$M$1,'S10'!$M$1,'S11'!$M$1,'S12'!$M$1,'S13'!$M$1,'S14'!$M$1,'S15'!$M$1,'S16'!$M$1,'S17'!$M$1,'S18'!$M$1,'S19'!$M$1,'S20'!$M$1))</f>
        <v/>
      </c>
      <c r="AL124" s="40">
        <v>122</v>
      </c>
      <c r="AM124" s="40"/>
      <c r="AN124" s="39" t="str">
        <f t="shared" si="18"/>
        <v/>
      </c>
      <c r="AO124" s="39" t="str">
        <f t="shared" si="19"/>
        <v/>
      </c>
      <c r="AP124" s="40" t="str">
        <f t="shared" si="20"/>
        <v/>
      </c>
      <c r="AQ124" s="40" t="str">
        <f>IF(AN124="","",CHOOSE(VLOOKUP($AL124,$M$1:$S$400,7,FALSE),AHS!$M$1,BHS!$M$1,CHS!$M$1,HMJHS!$M$1,KHS!$M$1,Kings!$M$1,MHS!$M$1,SWHS!$M$1,AMHS!$M$1,'S10'!$M$1,'S11'!$M$1,'S12'!$M$1,'S13'!$M$1,'S14'!$M$1,'S15'!$M$1,'S16'!$M$1,'S17'!$M$1,'S18'!$M$1,'S19'!$M$1,'S20'!$M$1))</f>
        <v/>
      </c>
      <c r="AR124" s="40"/>
      <c r="AS124" s="39" t="str">
        <f t="shared" si="21"/>
        <v/>
      </c>
      <c r="AT124" s="39" t="str">
        <f t="shared" si="22"/>
        <v/>
      </c>
      <c r="AU124" s="40" t="str">
        <f t="shared" si="23"/>
        <v/>
      </c>
      <c r="AV124" s="40" t="str">
        <f>IF(AS124="","",CHOOSE(VLOOKUP($AL124,$N$1:$S$400,6,FALSE),AHS!$M$1,BHS!$M$1,CHS!$M$1,HMJHS!$M$1,KHS!$M$1,Kings!$M$1,MHS!$M$1,SWHS!$M$1,AMHS!$M$1,'S10'!$M$1,'S11'!$M$1,'S12'!$M$1,'S13'!$M$1,'S14'!$M$1,'S15'!$M$1,'S16'!$M$1,'S17'!$M$1,'S18'!$M$1,'S19'!$M$1,'S20'!$M$1))</f>
        <v/>
      </c>
    </row>
    <row r="125" spans="1:48" ht="12" customHeight="1" x14ac:dyDescent="0.25">
      <c r="A125" s="29">
        <f t="shared" si="24"/>
        <v>123</v>
      </c>
      <c r="B125" s="27" t="str">
        <f t="shared" si="8"/>
        <v/>
      </c>
      <c r="C125" s="27" t="str">
        <f t="shared" si="9"/>
        <v/>
      </c>
      <c r="D125" s="27" t="str">
        <f t="shared" si="10"/>
        <v/>
      </c>
      <c r="E125" s="27" t="str">
        <f>IF(B125="","",CHOOSE(VLOOKUP($A125,$F$1:$J$1600,5,FALSE),AHS!$M$1,BHS!$M$1,CHS!$M$1,HMJHS!$M$1,KHS!$M$1,Kings!$M$1,MHS!$M$1,SWHS!$M$1,AMHS!$M$1,'S10'!$M$1,'S11'!$M$1,'S12'!$M$1,'S13'!$M$1,'S14'!$M$1,'S15'!$M$1,'S16'!$M$1,'S17'!$M$1,'S18'!$M$1,'S19'!$M$1,'S20'!$M$1))</f>
        <v/>
      </c>
      <c r="F125" s="29" t="str">
        <f t="shared" si="6"/>
        <v/>
      </c>
      <c r="G125" s="33" t="str">
        <f t="shared" si="0"/>
        <v/>
      </c>
      <c r="H125" s="29" t="str">
        <f>IF(BHS!AF$17="","",BHS!AF$17)</f>
        <v/>
      </c>
      <c r="I125" s="29" t="str">
        <f>IF(BHS!AF$17="","",BHS!Y$17)</f>
        <v/>
      </c>
      <c r="J125" s="29">
        <v>2</v>
      </c>
      <c r="K125" s="29" t="str">
        <f t="shared" ref="K125:N125" si="146">IF(O125="","",COUNTIF(O$1:O124,O125)+O125)</f>
        <v/>
      </c>
      <c r="L125" s="29" t="str">
        <f t="shared" si="146"/>
        <v/>
      </c>
      <c r="M125" s="29" t="str">
        <f t="shared" si="146"/>
        <v/>
      </c>
      <c r="N125" s="29" t="str">
        <f t="shared" si="146"/>
        <v/>
      </c>
      <c r="O125" s="29" t="str">
        <f t="shared" si="2"/>
        <v/>
      </c>
      <c r="P125" s="29" t="str">
        <f t="shared" si="3"/>
        <v/>
      </c>
      <c r="Q125" s="29" t="str">
        <f t="shared" si="4"/>
        <v/>
      </c>
      <c r="R125" s="29" t="str">
        <f t="shared" si="5"/>
        <v/>
      </c>
      <c r="S125" s="29">
        <v>7</v>
      </c>
      <c r="T125" s="29">
        <v>5</v>
      </c>
      <c r="U125" s="29" t="str">
        <f>IF(MHS!P$17="","",MHS!P$17)</f>
        <v/>
      </c>
      <c r="V125" s="29" t="str">
        <f>IF(MHS!P$17="","",MHS!I$17)</f>
        <v/>
      </c>
      <c r="W125" s="29" t="str">
        <f>IF(MHS!X$17="","",MHS!X$17)</f>
        <v/>
      </c>
      <c r="X125" s="29" t="str">
        <f>IF(MHS!X$17="","",MHS!Q$17)</f>
        <v/>
      </c>
      <c r="Y125" s="29" t="str">
        <f>IF(MHS!AF$17="","",MHS!AF$17)</f>
        <v/>
      </c>
      <c r="Z125" s="29" t="str">
        <f>IF(MHS!AF$17="","",MHS!Y$17)</f>
        <v/>
      </c>
      <c r="AA125" s="29" t="str">
        <f>IF(MHS!AN$17="","",MHS!AN$17)</f>
        <v/>
      </c>
      <c r="AB125" s="29" t="str">
        <f>IF(MHS!AN$17="","",MHS!AG$17)</f>
        <v/>
      </c>
      <c r="AC125" s="39" t="str">
        <f t="shared" si="12"/>
        <v/>
      </c>
      <c r="AD125" s="39" t="str">
        <f t="shared" si="13"/>
        <v/>
      </c>
      <c r="AE125" s="40" t="str">
        <f t="shared" si="14"/>
        <v/>
      </c>
      <c r="AF125" s="40" t="str">
        <f>IF(AC125="","",CHOOSE(VLOOKUP($AL125,$K$1:$S$400,9,FALSE),AHS!$M$1,BHS!$M$1,CHS!$M$1,HMJHS!$M$1,KHS!$M$1,Kings!$M$1,MHS!$M$1,SWHS!$M$1,AMHS!$M$1,'S10'!$M$1,'S11'!$M$1,'S12'!$M$1,'S13'!$M$1,'S14'!$M$1,'S15'!$M$1,'S16'!$M$1,'S17'!$M$1,'S18'!$M$1,'S19'!$M$1,'S20'!$M$1))</f>
        <v/>
      </c>
      <c r="AG125" s="40"/>
      <c r="AH125" s="39" t="str">
        <f t="shared" si="15"/>
        <v/>
      </c>
      <c r="AI125" s="39" t="str">
        <f t="shared" si="16"/>
        <v/>
      </c>
      <c r="AJ125" s="40" t="str">
        <f t="shared" si="17"/>
        <v/>
      </c>
      <c r="AK125" s="40" t="str">
        <f>IF(AH125="","",CHOOSE(VLOOKUP($AL125,$L$1:$S$400,8,FALSE),AHS!$M$1,BHS!$M$1,CHS!$M$1,HMJHS!$M$1,KHS!$M$1,Kings!$M$1,MHS!$M$1,SWHS!$M$1,AMHS!$M$1,'S10'!$M$1,'S11'!$M$1,'S12'!$M$1,'S13'!$M$1,'S14'!$M$1,'S15'!$M$1,'S16'!$M$1,'S17'!$M$1,'S18'!$M$1,'S19'!$M$1,'S20'!$M$1))</f>
        <v/>
      </c>
      <c r="AL125" s="40">
        <v>123</v>
      </c>
      <c r="AM125" s="40"/>
      <c r="AN125" s="39" t="str">
        <f t="shared" si="18"/>
        <v/>
      </c>
      <c r="AO125" s="39" t="str">
        <f t="shared" si="19"/>
        <v/>
      </c>
      <c r="AP125" s="40" t="str">
        <f t="shared" si="20"/>
        <v/>
      </c>
      <c r="AQ125" s="40" t="str">
        <f>IF(AN125="","",CHOOSE(VLOOKUP($AL125,$M$1:$S$400,7,FALSE),AHS!$M$1,BHS!$M$1,CHS!$M$1,HMJHS!$M$1,KHS!$M$1,Kings!$M$1,MHS!$M$1,SWHS!$M$1,AMHS!$M$1,'S10'!$M$1,'S11'!$M$1,'S12'!$M$1,'S13'!$M$1,'S14'!$M$1,'S15'!$M$1,'S16'!$M$1,'S17'!$M$1,'S18'!$M$1,'S19'!$M$1,'S20'!$M$1))</f>
        <v/>
      </c>
      <c r="AR125" s="40"/>
      <c r="AS125" s="39" t="str">
        <f t="shared" si="21"/>
        <v/>
      </c>
      <c r="AT125" s="39" t="str">
        <f t="shared" si="22"/>
        <v/>
      </c>
      <c r="AU125" s="40" t="str">
        <f t="shared" si="23"/>
        <v/>
      </c>
      <c r="AV125" s="40" t="str">
        <f>IF(AS125="","",CHOOSE(VLOOKUP($AL125,$N$1:$S$400,6,FALSE),AHS!$M$1,BHS!$M$1,CHS!$M$1,HMJHS!$M$1,KHS!$M$1,Kings!$M$1,MHS!$M$1,SWHS!$M$1,AMHS!$M$1,'S10'!$M$1,'S11'!$M$1,'S12'!$M$1,'S13'!$M$1,'S14'!$M$1,'S15'!$M$1,'S16'!$M$1,'S17'!$M$1,'S18'!$M$1,'S19'!$M$1,'S20'!$M$1))</f>
        <v/>
      </c>
    </row>
    <row r="126" spans="1:48" ht="12" customHeight="1" x14ac:dyDescent="0.25">
      <c r="A126" s="29">
        <f t="shared" si="24"/>
        <v>124</v>
      </c>
      <c r="B126" s="27" t="str">
        <f t="shared" si="8"/>
        <v/>
      </c>
      <c r="C126" s="27" t="str">
        <f t="shared" si="9"/>
        <v/>
      </c>
      <c r="D126" s="27" t="str">
        <f t="shared" si="10"/>
        <v/>
      </c>
      <c r="E126" s="27" t="str">
        <f>IF(B126="","",CHOOSE(VLOOKUP($A126,$F$1:$J$1600,5,FALSE),AHS!$M$1,BHS!$M$1,CHS!$M$1,HMJHS!$M$1,KHS!$M$1,Kings!$M$1,MHS!$M$1,SWHS!$M$1,AMHS!$M$1,'S10'!$M$1,'S11'!$M$1,'S12'!$M$1,'S13'!$M$1,'S14'!$M$1,'S15'!$M$1,'S16'!$M$1,'S17'!$M$1,'S18'!$M$1,'S19'!$M$1,'S20'!$M$1))</f>
        <v/>
      </c>
      <c r="F126" s="29" t="str">
        <f t="shared" si="6"/>
        <v/>
      </c>
      <c r="G126" s="33" t="str">
        <f t="shared" si="0"/>
        <v/>
      </c>
      <c r="H126" s="29" t="str">
        <f>IF(BHS!AF$18="","",BHS!AF$18)</f>
        <v/>
      </c>
      <c r="I126" s="29" t="str">
        <f>IF(BHS!AF$18="","",BHS!Y$18)</f>
        <v/>
      </c>
      <c r="J126" s="29">
        <v>2</v>
      </c>
      <c r="K126" s="29" t="str">
        <f t="shared" ref="K126:N126" si="147">IF(O126="","",COUNTIF(O$1:O125,O126)+O126)</f>
        <v/>
      </c>
      <c r="L126" s="29" t="str">
        <f t="shared" si="147"/>
        <v/>
      </c>
      <c r="M126" s="29" t="str">
        <f t="shared" si="147"/>
        <v/>
      </c>
      <c r="N126" s="29" t="str">
        <f t="shared" si="147"/>
        <v/>
      </c>
      <c r="O126" s="29" t="str">
        <f t="shared" si="2"/>
        <v/>
      </c>
      <c r="P126" s="29" t="str">
        <f t="shared" si="3"/>
        <v/>
      </c>
      <c r="Q126" s="29" t="str">
        <f t="shared" si="4"/>
        <v/>
      </c>
      <c r="R126" s="29" t="str">
        <f t="shared" si="5"/>
        <v/>
      </c>
      <c r="S126" s="29">
        <v>7</v>
      </c>
      <c r="T126" s="29">
        <v>6</v>
      </c>
      <c r="U126" s="29" t="str">
        <f>IF(MHS!P$18="","",MHS!P$18)</f>
        <v/>
      </c>
      <c r="V126" s="29" t="str">
        <f>IF(MHS!P$18="","",MHS!I$18)</f>
        <v/>
      </c>
      <c r="W126" s="29" t="str">
        <f>IF(MHS!X$18="","",MHS!X$18)</f>
        <v/>
      </c>
      <c r="X126" s="29" t="str">
        <f>IF(MHS!X$18="","",MHS!Q$18)</f>
        <v/>
      </c>
      <c r="Y126" s="29" t="str">
        <f>IF(MHS!AF$18="","",MHS!AF$18)</f>
        <v/>
      </c>
      <c r="Z126" s="29" t="str">
        <f>IF(MHS!AF$18="","",MHS!Y$18)</f>
        <v/>
      </c>
      <c r="AA126" s="29" t="str">
        <f>IF(MHS!AN$18="","",MHS!AN$18)</f>
        <v/>
      </c>
      <c r="AB126" s="29" t="str">
        <f>IF(MHS!AN$18="","",MHS!AG$18)</f>
        <v/>
      </c>
      <c r="AC126" s="39" t="str">
        <f t="shared" si="12"/>
        <v/>
      </c>
      <c r="AD126" s="39" t="str">
        <f t="shared" si="13"/>
        <v/>
      </c>
      <c r="AE126" s="40" t="str">
        <f t="shared" si="14"/>
        <v/>
      </c>
      <c r="AF126" s="40" t="str">
        <f>IF(AC126="","",CHOOSE(VLOOKUP($AL126,$K$1:$S$400,9,FALSE),AHS!$M$1,BHS!$M$1,CHS!$M$1,HMJHS!$M$1,KHS!$M$1,Kings!$M$1,MHS!$M$1,SWHS!$M$1,AMHS!$M$1,'S10'!$M$1,'S11'!$M$1,'S12'!$M$1,'S13'!$M$1,'S14'!$M$1,'S15'!$M$1,'S16'!$M$1,'S17'!$M$1,'S18'!$M$1,'S19'!$M$1,'S20'!$M$1))</f>
        <v/>
      </c>
      <c r="AG126" s="40"/>
      <c r="AH126" s="39" t="str">
        <f t="shared" si="15"/>
        <v/>
      </c>
      <c r="AI126" s="39" t="str">
        <f t="shared" si="16"/>
        <v/>
      </c>
      <c r="AJ126" s="40" t="str">
        <f t="shared" si="17"/>
        <v/>
      </c>
      <c r="AK126" s="40" t="str">
        <f>IF(AH126="","",CHOOSE(VLOOKUP($AL126,$L$1:$S$400,8,FALSE),AHS!$M$1,BHS!$M$1,CHS!$M$1,HMJHS!$M$1,KHS!$M$1,Kings!$M$1,MHS!$M$1,SWHS!$M$1,AMHS!$M$1,'S10'!$M$1,'S11'!$M$1,'S12'!$M$1,'S13'!$M$1,'S14'!$M$1,'S15'!$M$1,'S16'!$M$1,'S17'!$M$1,'S18'!$M$1,'S19'!$M$1,'S20'!$M$1))</f>
        <v/>
      </c>
      <c r="AL126" s="40">
        <v>124</v>
      </c>
      <c r="AM126" s="40"/>
      <c r="AN126" s="39" t="str">
        <f t="shared" si="18"/>
        <v/>
      </c>
      <c r="AO126" s="39" t="str">
        <f t="shared" si="19"/>
        <v/>
      </c>
      <c r="AP126" s="40" t="str">
        <f t="shared" si="20"/>
        <v/>
      </c>
      <c r="AQ126" s="40" t="str">
        <f>IF(AN126="","",CHOOSE(VLOOKUP($AL126,$M$1:$S$400,7,FALSE),AHS!$M$1,BHS!$M$1,CHS!$M$1,HMJHS!$M$1,KHS!$M$1,Kings!$M$1,MHS!$M$1,SWHS!$M$1,AMHS!$M$1,'S10'!$M$1,'S11'!$M$1,'S12'!$M$1,'S13'!$M$1,'S14'!$M$1,'S15'!$M$1,'S16'!$M$1,'S17'!$M$1,'S18'!$M$1,'S19'!$M$1,'S20'!$M$1))</f>
        <v/>
      </c>
      <c r="AR126" s="40"/>
      <c r="AS126" s="39" t="str">
        <f t="shared" si="21"/>
        <v/>
      </c>
      <c r="AT126" s="39" t="str">
        <f t="shared" si="22"/>
        <v/>
      </c>
      <c r="AU126" s="40" t="str">
        <f t="shared" si="23"/>
        <v/>
      </c>
      <c r="AV126" s="40" t="str">
        <f>IF(AS126="","",CHOOSE(VLOOKUP($AL126,$N$1:$S$400,6,FALSE),AHS!$M$1,BHS!$M$1,CHS!$M$1,HMJHS!$M$1,KHS!$M$1,Kings!$M$1,MHS!$M$1,SWHS!$M$1,AMHS!$M$1,'S10'!$M$1,'S11'!$M$1,'S12'!$M$1,'S13'!$M$1,'S14'!$M$1,'S15'!$M$1,'S16'!$M$1,'S17'!$M$1,'S18'!$M$1,'S19'!$M$1,'S20'!$M$1))</f>
        <v/>
      </c>
    </row>
    <row r="127" spans="1:48" ht="12" customHeight="1" x14ac:dyDescent="0.25">
      <c r="A127" s="29">
        <f t="shared" si="24"/>
        <v>125</v>
      </c>
      <c r="B127" s="27" t="str">
        <f t="shared" si="8"/>
        <v/>
      </c>
      <c r="C127" s="27" t="str">
        <f t="shared" si="9"/>
        <v/>
      </c>
      <c r="D127" s="27" t="str">
        <f t="shared" si="10"/>
        <v/>
      </c>
      <c r="E127" s="27" t="str">
        <f>IF(B127="","",CHOOSE(VLOOKUP($A127,$F$1:$J$1600,5,FALSE),AHS!$M$1,BHS!$M$1,CHS!$M$1,HMJHS!$M$1,KHS!$M$1,Kings!$M$1,MHS!$M$1,SWHS!$M$1,AMHS!$M$1,'S10'!$M$1,'S11'!$M$1,'S12'!$M$1,'S13'!$M$1,'S14'!$M$1,'S15'!$M$1,'S16'!$M$1,'S17'!$M$1,'S18'!$M$1,'S19'!$M$1,'S20'!$M$1))</f>
        <v/>
      </c>
      <c r="F127" s="29" t="str">
        <f t="shared" si="6"/>
        <v/>
      </c>
      <c r="G127" s="33" t="str">
        <f t="shared" si="0"/>
        <v/>
      </c>
      <c r="H127" s="29" t="str">
        <f>IF(BHS!AF$19="","",BHS!AF$19)</f>
        <v/>
      </c>
      <c r="I127" s="29" t="str">
        <f>IF(BHS!AF$19="","",BHS!Y$19)</f>
        <v/>
      </c>
      <c r="J127" s="29">
        <v>2</v>
      </c>
      <c r="K127" s="29" t="str">
        <f t="shared" ref="K127:N127" si="148">IF(O127="","",COUNTIF(O$1:O126,O127)+O127)</f>
        <v/>
      </c>
      <c r="L127" s="29" t="str">
        <f t="shared" si="148"/>
        <v/>
      </c>
      <c r="M127" s="29" t="str">
        <f t="shared" si="148"/>
        <v/>
      </c>
      <c r="N127" s="29" t="str">
        <f t="shared" si="148"/>
        <v/>
      </c>
      <c r="O127" s="29" t="str">
        <f t="shared" si="2"/>
        <v/>
      </c>
      <c r="P127" s="29" t="str">
        <f t="shared" si="3"/>
        <v/>
      </c>
      <c r="Q127" s="29" t="str">
        <f t="shared" si="4"/>
        <v/>
      </c>
      <c r="R127" s="29" t="str">
        <f t="shared" si="5"/>
        <v/>
      </c>
      <c r="S127" s="29">
        <v>7</v>
      </c>
      <c r="T127" s="29">
        <v>7</v>
      </c>
      <c r="U127" s="29" t="str">
        <f>IF(MHS!P$19="","",MHS!P$19)</f>
        <v/>
      </c>
      <c r="V127" s="29" t="str">
        <f>IF(MHS!P$19="","",MHS!I$19)</f>
        <v/>
      </c>
      <c r="W127" s="29" t="str">
        <f>IF(MHS!X$19="","",MHS!X$19)</f>
        <v/>
      </c>
      <c r="X127" s="29" t="str">
        <f>IF(MHS!X$19="","",MHS!Q$19)</f>
        <v/>
      </c>
      <c r="Y127" s="29" t="str">
        <f>IF(MHS!AF$19="","",MHS!AF$19)</f>
        <v/>
      </c>
      <c r="Z127" s="29" t="str">
        <f>IF(MHS!AF$19="","",MHS!Y$19)</f>
        <v/>
      </c>
      <c r="AA127" s="29" t="str">
        <f>IF(MHS!AN$19="","",MHS!AN$19)</f>
        <v/>
      </c>
      <c r="AB127" s="29" t="str">
        <f>IF(MHS!AN$19="","",MHS!AG$19)</f>
        <v/>
      </c>
      <c r="AC127" s="39" t="str">
        <f t="shared" si="12"/>
        <v/>
      </c>
      <c r="AD127" s="39" t="str">
        <f t="shared" si="13"/>
        <v/>
      </c>
      <c r="AE127" s="40" t="str">
        <f t="shared" si="14"/>
        <v/>
      </c>
      <c r="AF127" s="40" t="str">
        <f>IF(AC127="","",CHOOSE(VLOOKUP($AL127,$K$1:$S$400,9,FALSE),AHS!$M$1,BHS!$M$1,CHS!$M$1,HMJHS!$M$1,KHS!$M$1,Kings!$M$1,MHS!$M$1,SWHS!$M$1,AMHS!$M$1,'S10'!$M$1,'S11'!$M$1,'S12'!$M$1,'S13'!$M$1,'S14'!$M$1,'S15'!$M$1,'S16'!$M$1,'S17'!$M$1,'S18'!$M$1,'S19'!$M$1,'S20'!$M$1))</f>
        <v/>
      </c>
      <c r="AG127" s="40"/>
      <c r="AH127" s="39" t="str">
        <f t="shared" si="15"/>
        <v/>
      </c>
      <c r="AI127" s="39" t="str">
        <f t="shared" si="16"/>
        <v/>
      </c>
      <c r="AJ127" s="40" t="str">
        <f t="shared" si="17"/>
        <v/>
      </c>
      <c r="AK127" s="40" t="str">
        <f>IF(AH127="","",CHOOSE(VLOOKUP($AL127,$L$1:$S$400,8,FALSE),AHS!$M$1,BHS!$M$1,CHS!$M$1,HMJHS!$M$1,KHS!$M$1,Kings!$M$1,MHS!$M$1,SWHS!$M$1,AMHS!$M$1,'S10'!$M$1,'S11'!$M$1,'S12'!$M$1,'S13'!$M$1,'S14'!$M$1,'S15'!$M$1,'S16'!$M$1,'S17'!$M$1,'S18'!$M$1,'S19'!$M$1,'S20'!$M$1))</f>
        <v/>
      </c>
      <c r="AL127" s="40">
        <v>125</v>
      </c>
      <c r="AM127" s="40"/>
      <c r="AN127" s="39" t="str">
        <f t="shared" si="18"/>
        <v/>
      </c>
      <c r="AO127" s="39" t="str">
        <f t="shared" si="19"/>
        <v/>
      </c>
      <c r="AP127" s="40" t="str">
        <f t="shared" si="20"/>
        <v/>
      </c>
      <c r="AQ127" s="40" t="str">
        <f>IF(AN127="","",CHOOSE(VLOOKUP($AL127,$M$1:$S$400,7,FALSE),AHS!$M$1,BHS!$M$1,CHS!$M$1,HMJHS!$M$1,KHS!$M$1,Kings!$M$1,MHS!$M$1,SWHS!$M$1,AMHS!$M$1,'S10'!$M$1,'S11'!$M$1,'S12'!$M$1,'S13'!$M$1,'S14'!$M$1,'S15'!$M$1,'S16'!$M$1,'S17'!$M$1,'S18'!$M$1,'S19'!$M$1,'S20'!$M$1))</f>
        <v/>
      </c>
      <c r="AR127" s="40"/>
      <c r="AS127" s="39" t="str">
        <f t="shared" si="21"/>
        <v/>
      </c>
      <c r="AT127" s="39" t="str">
        <f t="shared" si="22"/>
        <v/>
      </c>
      <c r="AU127" s="40" t="str">
        <f t="shared" si="23"/>
        <v/>
      </c>
      <c r="AV127" s="40" t="str">
        <f>IF(AS127="","",CHOOSE(VLOOKUP($AL127,$N$1:$S$400,6,FALSE),AHS!$M$1,BHS!$M$1,CHS!$M$1,HMJHS!$M$1,KHS!$M$1,Kings!$M$1,MHS!$M$1,SWHS!$M$1,AMHS!$M$1,'S10'!$M$1,'S11'!$M$1,'S12'!$M$1,'S13'!$M$1,'S14'!$M$1,'S15'!$M$1,'S16'!$M$1,'S17'!$M$1,'S18'!$M$1,'S19'!$M$1,'S20'!$M$1))</f>
        <v/>
      </c>
    </row>
    <row r="128" spans="1:48" ht="12" customHeight="1" x14ac:dyDescent="0.25">
      <c r="A128" s="29">
        <f t="shared" si="24"/>
        <v>126</v>
      </c>
      <c r="B128" s="27" t="str">
        <f t="shared" si="8"/>
        <v/>
      </c>
      <c r="C128" s="27" t="str">
        <f t="shared" si="9"/>
        <v/>
      </c>
      <c r="D128" s="27" t="str">
        <f t="shared" si="10"/>
        <v/>
      </c>
      <c r="E128" s="27" t="str">
        <f>IF(B128="","",CHOOSE(VLOOKUP($A128,$F$1:$J$1600,5,FALSE),AHS!$M$1,BHS!$M$1,CHS!$M$1,HMJHS!$M$1,KHS!$M$1,Kings!$M$1,MHS!$M$1,SWHS!$M$1,AMHS!$M$1,'S10'!$M$1,'S11'!$M$1,'S12'!$M$1,'S13'!$M$1,'S14'!$M$1,'S15'!$M$1,'S16'!$M$1,'S17'!$M$1,'S18'!$M$1,'S19'!$M$1,'S20'!$M$1))</f>
        <v/>
      </c>
      <c r="F128" s="29" t="str">
        <f t="shared" si="6"/>
        <v/>
      </c>
      <c r="G128" s="33" t="str">
        <f t="shared" si="0"/>
        <v/>
      </c>
      <c r="H128" s="29" t="str">
        <f>IF(BHS!AF$20="","",BHS!AF$20)</f>
        <v/>
      </c>
      <c r="I128" s="29" t="str">
        <f>IF(BHS!AF$20="","",BHS!Y$20)</f>
        <v/>
      </c>
      <c r="J128" s="29">
        <v>2</v>
      </c>
      <c r="K128" s="29" t="str">
        <f t="shared" ref="K128:N128" si="149">IF(O128="","",COUNTIF(O$1:O127,O128)+O128)</f>
        <v/>
      </c>
      <c r="L128" s="29" t="str">
        <f t="shared" si="149"/>
        <v/>
      </c>
      <c r="M128" s="29" t="str">
        <f t="shared" si="149"/>
        <v/>
      </c>
      <c r="N128" s="29" t="str">
        <f t="shared" si="149"/>
        <v/>
      </c>
      <c r="O128" s="29" t="str">
        <f t="shared" si="2"/>
        <v/>
      </c>
      <c r="P128" s="29" t="str">
        <f t="shared" si="3"/>
        <v/>
      </c>
      <c r="Q128" s="29" t="str">
        <f t="shared" si="4"/>
        <v/>
      </c>
      <c r="R128" s="29" t="str">
        <f t="shared" si="5"/>
        <v/>
      </c>
      <c r="S128" s="29">
        <v>7</v>
      </c>
      <c r="T128" s="29">
        <v>8</v>
      </c>
      <c r="U128" s="29" t="str">
        <f>IF(MHS!P$20="","",MHS!P$20)</f>
        <v/>
      </c>
      <c r="V128" s="29" t="str">
        <f>IF(MHS!P$20="","",MHS!I$20)</f>
        <v/>
      </c>
      <c r="W128" s="29" t="str">
        <f>IF(MHS!X$20="","",MHS!X$20)</f>
        <v/>
      </c>
      <c r="X128" s="29" t="str">
        <f>IF(MHS!X$20="","",MHS!Q$20)</f>
        <v/>
      </c>
      <c r="Y128" s="29" t="str">
        <f>IF(MHS!AF$20="","",MHS!AF$20)</f>
        <v/>
      </c>
      <c r="Z128" s="29" t="str">
        <f>IF(MHS!AF$20="","",MHS!Y$20)</f>
        <v/>
      </c>
      <c r="AA128" s="29" t="str">
        <f>IF(MHS!AN$20="","",MHS!AN$20)</f>
        <v/>
      </c>
      <c r="AB128" s="29" t="str">
        <f>IF(MHS!AN$20="","",MHS!AG$20)</f>
        <v/>
      </c>
      <c r="AC128" s="39" t="str">
        <f t="shared" si="12"/>
        <v/>
      </c>
      <c r="AD128" s="39" t="str">
        <f t="shared" si="13"/>
        <v/>
      </c>
      <c r="AE128" s="40" t="str">
        <f t="shared" si="14"/>
        <v/>
      </c>
      <c r="AF128" s="40" t="str">
        <f>IF(AC128="","",CHOOSE(VLOOKUP($AL128,$K$1:$S$400,9,FALSE),AHS!$M$1,BHS!$M$1,CHS!$M$1,HMJHS!$M$1,KHS!$M$1,Kings!$M$1,MHS!$M$1,SWHS!$M$1,AMHS!$M$1,'S10'!$M$1,'S11'!$M$1,'S12'!$M$1,'S13'!$M$1,'S14'!$M$1,'S15'!$M$1,'S16'!$M$1,'S17'!$M$1,'S18'!$M$1,'S19'!$M$1,'S20'!$M$1))</f>
        <v/>
      </c>
      <c r="AG128" s="40"/>
      <c r="AH128" s="39" t="str">
        <f t="shared" si="15"/>
        <v/>
      </c>
      <c r="AI128" s="39" t="str">
        <f t="shared" si="16"/>
        <v/>
      </c>
      <c r="AJ128" s="40" t="str">
        <f t="shared" si="17"/>
        <v/>
      </c>
      <c r="AK128" s="40" t="str">
        <f>IF(AH128="","",CHOOSE(VLOOKUP($AL128,$L$1:$S$400,8,FALSE),AHS!$M$1,BHS!$M$1,CHS!$M$1,HMJHS!$M$1,KHS!$M$1,Kings!$M$1,MHS!$M$1,SWHS!$M$1,AMHS!$M$1,'S10'!$M$1,'S11'!$M$1,'S12'!$M$1,'S13'!$M$1,'S14'!$M$1,'S15'!$M$1,'S16'!$M$1,'S17'!$M$1,'S18'!$M$1,'S19'!$M$1,'S20'!$M$1))</f>
        <v/>
      </c>
      <c r="AL128" s="38">
        <v>126</v>
      </c>
      <c r="AM128" s="40"/>
      <c r="AN128" s="39" t="str">
        <f t="shared" si="18"/>
        <v/>
      </c>
      <c r="AO128" s="39" t="str">
        <f t="shared" si="19"/>
        <v/>
      </c>
      <c r="AP128" s="40" t="str">
        <f t="shared" si="20"/>
        <v/>
      </c>
      <c r="AQ128" s="40" t="str">
        <f>IF(AN128="","",CHOOSE(VLOOKUP($AL128,$M$1:$S$400,7,FALSE),AHS!$M$1,BHS!$M$1,CHS!$M$1,HMJHS!$M$1,KHS!$M$1,Kings!$M$1,MHS!$M$1,SWHS!$M$1,AMHS!$M$1,'S10'!$M$1,'S11'!$M$1,'S12'!$M$1,'S13'!$M$1,'S14'!$M$1,'S15'!$M$1,'S16'!$M$1,'S17'!$M$1,'S18'!$M$1,'S19'!$M$1,'S20'!$M$1))</f>
        <v/>
      </c>
      <c r="AR128" s="40"/>
      <c r="AS128" s="39" t="str">
        <f t="shared" si="21"/>
        <v/>
      </c>
      <c r="AT128" s="39" t="str">
        <f t="shared" si="22"/>
        <v/>
      </c>
      <c r="AU128" s="40" t="str">
        <f t="shared" si="23"/>
        <v/>
      </c>
      <c r="AV128" s="40" t="str">
        <f>IF(AS128="","",CHOOSE(VLOOKUP($AL128,$N$1:$S$400,6,FALSE),AHS!$M$1,BHS!$M$1,CHS!$M$1,HMJHS!$M$1,KHS!$M$1,Kings!$M$1,MHS!$M$1,SWHS!$M$1,AMHS!$M$1,'S10'!$M$1,'S11'!$M$1,'S12'!$M$1,'S13'!$M$1,'S14'!$M$1,'S15'!$M$1,'S16'!$M$1,'S17'!$M$1,'S18'!$M$1,'S19'!$M$1,'S20'!$M$1))</f>
        <v/>
      </c>
    </row>
    <row r="129" spans="1:48" ht="12" customHeight="1" x14ac:dyDescent="0.25">
      <c r="A129" s="29">
        <f t="shared" si="24"/>
        <v>127</v>
      </c>
      <c r="B129" s="27" t="str">
        <f t="shared" si="8"/>
        <v/>
      </c>
      <c r="C129" s="27" t="str">
        <f t="shared" si="9"/>
        <v/>
      </c>
      <c r="D129" s="27" t="str">
        <f t="shared" si="10"/>
        <v/>
      </c>
      <c r="E129" s="27" t="str">
        <f>IF(B129="","",CHOOSE(VLOOKUP($A129,$F$1:$J$1600,5,FALSE),AHS!$M$1,BHS!$M$1,CHS!$M$1,HMJHS!$M$1,KHS!$M$1,Kings!$M$1,MHS!$M$1,SWHS!$M$1,AMHS!$M$1,'S10'!$M$1,'S11'!$M$1,'S12'!$M$1,'S13'!$M$1,'S14'!$M$1,'S15'!$M$1,'S16'!$M$1,'S17'!$M$1,'S18'!$M$1,'S19'!$M$1,'S20'!$M$1))</f>
        <v/>
      </c>
      <c r="F129" s="29" t="str">
        <f t="shared" si="6"/>
        <v/>
      </c>
      <c r="G129" s="33" t="str">
        <f t="shared" si="0"/>
        <v/>
      </c>
      <c r="H129" s="29" t="str">
        <f>IF(BHS!AF$21="","",BHS!AF$21)</f>
        <v/>
      </c>
      <c r="I129" s="29" t="str">
        <f>IF(BHS!AF$21="","",BHS!Y$21)</f>
        <v/>
      </c>
      <c r="J129" s="29">
        <v>2</v>
      </c>
      <c r="K129" s="29" t="str">
        <f t="shared" ref="K129:N129" si="150">IF(O129="","",COUNTIF(O$1:O128,O129)+O129)</f>
        <v/>
      </c>
      <c r="L129" s="29" t="str">
        <f t="shared" si="150"/>
        <v/>
      </c>
      <c r="M129" s="29" t="str">
        <f t="shared" si="150"/>
        <v/>
      </c>
      <c r="N129" s="29" t="str">
        <f t="shared" si="150"/>
        <v/>
      </c>
      <c r="O129" s="29" t="str">
        <f t="shared" si="2"/>
        <v/>
      </c>
      <c r="P129" s="29" t="str">
        <f t="shared" si="3"/>
        <v/>
      </c>
      <c r="Q129" s="29" t="str">
        <f t="shared" si="4"/>
        <v/>
      </c>
      <c r="R129" s="29" t="str">
        <f t="shared" si="5"/>
        <v/>
      </c>
      <c r="S129" s="29">
        <v>7</v>
      </c>
      <c r="T129" s="29">
        <v>9</v>
      </c>
      <c r="U129" s="29" t="str">
        <f>IF(MHS!P$21="","",MHS!P$21)</f>
        <v/>
      </c>
      <c r="V129" s="29" t="str">
        <f>IF(MHS!P$21="","",MHS!I$21)</f>
        <v/>
      </c>
      <c r="W129" s="29" t="str">
        <f>IF(MHS!X$21="","",MHS!X$21)</f>
        <v/>
      </c>
      <c r="X129" s="29" t="str">
        <f>IF(MHS!X$21="","",MHS!Q$21)</f>
        <v/>
      </c>
      <c r="Y129" s="29" t="str">
        <f>IF(MHS!AF$21="","",MHS!AF$21)</f>
        <v/>
      </c>
      <c r="Z129" s="29" t="str">
        <f>IF(MHS!AF$21="","",MHS!Y$21)</f>
        <v/>
      </c>
      <c r="AA129" s="29" t="str">
        <f>IF(MHS!AN$21="","",MHS!AN$21)</f>
        <v/>
      </c>
      <c r="AB129" s="29" t="str">
        <f>IF(MHS!AN$21="","",MHS!AG$21)</f>
        <v/>
      </c>
      <c r="AC129" s="39" t="str">
        <f t="shared" si="12"/>
        <v/>
      </c>
      <c r="AD129" s="39" t="str">
        <f t="shared" si="13"/>
        <v/>
      </c>
      <c r="AE129" s="40" t="str">
        <f t="shared" si="14"/>
        <v/>
      </c>
      <c r="AF129" s="40" t="str">
        <f>IF(AC129="","",CHOOSE(VLOOKUP($AL129,$K$1:$S$400,9,FALSE),AHS!$M$1,BHS!$M$1,CHS!$M$1,HMJHS!$M$1,KHS!$M$1,Kings!$M$1,MHS!$M$1,SWHS!$M$1,AMHS!$M$1,'S10'!$M$1,'S11'!$M$1,'S12'!$M$1,'S13'!$M$1,'S14'!$M$1,'S15'!$M$1,'S16'!$M$1,'S17'!$M$1,'S18'!$M$1,'S19'!$M$1,'S20'!$M$1))</f>
        <v/>
      </c>
      <c r="AG129" s="40"/>
      <c r="AH129" s="39" t="str">
        <f t="shared" si="15"/>
        <v/>
      </c>
      <c r="AI129" s="39" t="str">
        <f t="shared" si="16"/>
        <v/>
      </c>
      <c r="AJ129" s="40" t="str">
        <f t="shared" si="17"/>
        <v/>
      </c>
      <c r="AK129" s="40" t="str">
        <f>IF(AH129="","",CHOOSE(VLOOKUP($AL129,$L$1:$S$400,8,FALSE),AHS!$M$1,BHS!$M$1,CHS!$M$1,HMJHS!$M$1,KHS!$M$1,Kings!$M$1,MHS!$M$1,SWHS!$M$1,AMHS!$M$1,'S10'!$M$1,'S11'!$M$1,'S12'!$M$1,'S13'!$M$1,'S14'!$M$1,'S15'!$M$1,'S16'!$M$1,'S17'!$M$1,'S18'!$M$1,'S19'!$M$1,'S20'!$M$1))</f>
        <v/>
      </c>
      <c r="AL129" s="40">
        <v>127</v>
      </c>
      <c r="AM129" s="40"/>
      <c r="AN129" s="39" t="str">
        <f t="shared" si="18"/>
        <v/>
      </c>
      <c r="AO129" s="39" t="str">
        <f t="shared" si="19"/>
        <v/>
      </c>
      <c r="AP129" s="40" t="str">
        <f t="shared" si="20"/>
        <v/>
      </c>
      <c r="AQ129" s="40" t="str">
        <f>IF(AN129="","",CHOOSE(VLOOKUP($AL129,$M$1:$S$400,7,FALSE),AHS!$M$1,BHS!$M$1,CHS!$M$1,HMJHS!$M$1,KHS!$M$1,Kings!$M$1,MHS!$M$1,SWHS!$M$1,AMHS!$M$1,'S10'!$M$1,'S11'!$M$1,'S12'!$M$1,'S13'!$M$1,'S14'!$M$1,'S15'!$M$1,'S16'!$M$1,'S17'!$M$1,'S18'!$M$1,'S19'!$M$1,'S20'!$M$1))</f>
        <v/>
      </c>
      <c r="AR129" s="40"/>
      <c r="AS129" s="39" t="str">
        <f t="shared" si="21"/>
        <v/>
      </c>
      <c r="AT129" s="39" t="str">
        <f t="shared" si="22"/>
        <v/>
      </c>
      <c r="AU129" s="40" t="str">
        <f t="shared" si="23"/>
        <v/>
      </c>
      <c r="AV129" s="40" t="str">
        <f>IF(AS129="","",CHOOSE(VLOOKUP($AL129,$N$1:$S$400,6,FALSE),AHS!$M$1,BHS!$M$1,CHS!$M$1,HMJHS!$M$1,KHS!$M$1,Kings!$M$1,MHS!$M$1,SWHS!$M$1,AMHS!$M$1,'S10'!$M$1,'S11'!$M$1,'S12'!$M$1,'S13'!$M$1,'S14'!$M$1,'S15'!$M$1,'S16'!$M$1,'S17'!$M$1,'S18'!$M$1,'S19'!$M$1,'S20'!$M$1))</f>
        <v/>
      </c>
    </row>
    <row r="130" spans="1:48" ht="12" customHeight="1" x14ac:dyDescent="0.25">
      <c r="A130" s="29">
        <f t="shared" si="24"/>
        <v>128</v>
      </c>
      <c r="B130" s="27" t="str">
        <f t="shared" si="8"/>
        <v/>
      </c>
      <c r="C130" s="27" t="str">
        <f t="shared" si="9"/>
        <v/>
      </c>
      <c r="D130" s="27" t="str">
        <f t="shared" si="10"/>
        <v/>
      </c>
      <c r="E130" s="27" t="str">
        <f>IF(B130="","",CHOOSE(VLOOKUP($A130,$F$1:$J$1600,5,FALSE),AHS!$M$1,BHS!$M$1,CHS!$M$1,HMJHS!$M$1,KHS!$M$1,Kings!$M$1,MHS!$M$1,SWHS!$M$1,AMHS!$M$1,'S10'!$M$1,'S11'!$M$1,'S12'!$M$1,'S13'!$M$1,'S14'!$M$1,'S15'!$M$1,'S16'!$M$1,'S17'!$M$1,'S18'!$M$1,'S19'!$M$1,'S20'!$M$1))</f>
        <v/>
      </c>
      <c r="F130" s="29" t="str">
        <f t="shared" si="6"/>
        <v/>
      </c>
      <c r="G130" s="33" t="str">
        <f t="shared" si="0"/>
        <v/>
      </c>
      <c r="H130" s="29" t="str">
        <f>IF(BHS!AF$22="","",BHS!AF$22)</f>
        <v/>
      </c>
      <c r="I130" s="29" t="str">
        <f>IF(BHS!AF$22="","",BHS!Y$22)</f>
        <v/>
      </c>
      <c r="J130" s="29">
        <v>2</v>
      </c>
      <c r="K130" s="29" t="str">
        <f t="shared" ref="K130:N130" si="151">IF(O130="","",COUNTIF(O$1:O129,O130)+O130)</f>
        <v/>
      </c>
      <c r="L130" s="29" t="str">
        <f t="shared" si="151"/>
        <v/>
      </c>
      <c r="M130" s="29" t="str">
        <f t="shared" si="151"/>
        <v/>
      </c>
      <c r="N130" s="29" t="str">
        <f t="shared" si="151"/>
        <v/>
      </c>
      <c r="O130" s="29" t="str">
        <f t="shared" si="2"/>
        <v/>
      </c>
      <c r="P130" s="29" t="str">
        <f t="shared" si="3"/>
        <v/>
      </c>
      <c r="Q130" s="29" t="str">
        <f t="shared" si="4"/>
        <v/>
      </c>
      <c r="R130" s="29" t="str">
        <f t="shared" si="5"/>
        <v/>
      </c>
      <c r="S130" s="29">
        <v>7</v>
      </c>
      <c r="T130" s="29">
        <v>10</v>
      </c>
      <c r="U130" s="29" t="str">
        <f>IF(MHS!P$22="","",MHS!P$22)</f>
        <v/>
      </c>
      <c r="V130" s="29" t="str">
        <f>IF(MHS!P$22="","",MHS!I$22)</f>
        <v/>
      </c>
      <c r="W130" s="29" t="str">
        <f>IF(MHS!X$22="","",MHS!X$22)</f>
        <v/>
      </c>
      <c r="X130" s="29" t="str">
        <f>IF(MHS!X$22="","",MHS!Q$22)</f>
        <v/>
      </c>
      <c r="Y130" s="29" t="str">
        <f>IF(MHS!AF$22="","",MHS!AF$22)</f>
        <v/>
      </c>
      <c r="Z130" s="29" t="str">
        <f>IF(MHS!AF$22="","",MHS!Y$22)</f>
        <v/>
      </c>
      <c r="AA130" s="29" t="str">
        <f>IF(MHS!AN$22="","",MHS!AN$22)</f>
        <v/>
      </c>
      <c r="AB130" s="29" t="str">
        <f>IF(MHS!AN$22="","",MHS!AG$22)</f>
        <v/>
      </c>
      <c r="AC130" s="39" t="str">
        <f t="shared" si="12"/>
        <v/>
      </c>
      <c r="AD130" s="39" t="str">
        <f t="shared" si="13"/>
        <v/>
      </c>
      <c r="AE130" s="40" t="str">
        <f t="shared" si="14"/>
        <v/>
      </c>
      <c r="AF130" s="40" t="str">
        <f>IF(AC130="","",CHOOSE(VLOOKUP($AL130,$K$1:$S$400,9,FALSE),AHS!$M$1,BHS!$M$1,CHS!$M$1,HMJHS!$M$1,KHS!$M$1,Kings!$M$1,MHS!$M$1,SWHS!$M$1,AMHS!$M$1,'S10'!$M$1,'S11'!$M$1,'S12'!$M$1,'S13'!$M$1,'S14'!$M$1,'S15'!$M$1,'S16'!$M$1,'S17'!$M$1,'S18'!$M$1,'S19'!$M$1,'S20'!$M$1))</f>
        <v/>
      </c>
      <c r="AG130" s="40"/>
      <c r="AH130" s="39" t="str">
        <f t="shared" si="15"/>
        <v/>
      </c>
      <c r="AI130" s="39" t="str">
        <f t="shared" si="16"/>
        <v/>
      </c>
      <c r="AJ130" s="40" t="str">
        <f t="shared" si="17"/>
        <v/>
      </c>
      <c r="AK130" s="40" t="str">
        <f>IF(AH130="","",CHOOSE(VLOOKUP($AL130,$L$1:$S$400,8,FALSE),AHS!$M$1,BHS!$M$1,CHS!$M$1,HMJHS!$M$1,KHS!$M$1,Kings!$M$1,MHS!$M$1,SWHS!$M$1,AMHS!$M$1,'S10'!$M$1,'S11'!$M$1,'S12'!$M$1,'S13'!$M$1,'S14'!$M$1,'S15'!$M$1,'S16'!$M$1,'S17'!$M$1,'S18'!$M$1,'S19'!$M$1,'S20'!$M$1))</f>
        <v/>
      </c>
      <c r="AL130" s="40">
        <v>128</v>
      </c>
      <c r="AM130" s="40"/>
      <c r="AN130" s="39" t="str">
        <f t="shared" si="18"/>
        <v/>
      </c>
      <c r="AO130" s="39" t="str">
        <f t="shared" si="19"/>
        <v/>
      </c>
      <c r="AP130" s="40" t="str">
        <f t="shared" si="20"/>
        <v/>
      </c>
      <c r="AQ130" s="40" t="str">
        <f>IF(AN130="","",CHOOSE(VLOOKUP($AL130,$M$1:$S$400,7,FALSE),AHS!$M$1,BHS!$M$1,CHS!$M$1,HMJHS!$M$1,KHS!$M$1,Kings!$M$1,MHS!$M$1,SWHS!$M$1,AMHS!$M$1,'S10'!$M$1,'S11'!$M$1,'S12'!$M$1,'S13'!$M$1,'S14'!$M$1,'S15'!$M$1,'S16'!$M$1,'S17'!$M$1,'S18'!$M$1,'S19'!$M$1,'S20'!$M$1))</f>
        <v/>
      </c>
      <c r="AR130" s="40"/>
      <c r="AS130" s="39" t="str">
        <f t="shared" si="21"/>
        <v/>
      </c>
      <c r="AT130" s="39" t="str">
        <f t="shared" si="22"/>
        <v/>
      </c>
      <c r="AU130" s="40" t="str">
        <f t="shared" si="23"/>
        <v/>
      </c>
      <c r="AV130" s="40" t="str">
        <f>IF(AS130="","",CHOOSE(VLOOKUP($AL130,$N$1:$S$400,6,FALSE),AHS!$M$1,BHS!$M$1,CHS!$M$1,HMJHS!$M$1,KHS!$M$1,Kings!$M$1,MHS!$M$1,SWHS!$M$1,AMHS!$M$1,'S10'!$M$1,'S11'!$M$1,'S12'!$M$1,'S13'!$M$1,'S14'!$M$1,'S15'!$M$1,'S16'!$M$1,'S17'!$M$1,'S18'!$M$1,'S19'!$M$1,'S20'!$M$1))</f>
        <v/>
      </c>
    </row>
    <row r="131" spans="1:48" ht="12" customHeight="1" x14ac:dyDescent="0.25">
      <c r="A131" s="29">
        <f t="shared" si="24"/>
        <v>129</v>
      </c>
      <c r="B131" s="27" t="str">
        <f t="shared" si="8"/>
        <v/>
      </c>
      <c r="C131" s="27" t="str">
        <f t="shared" si="9"/>
        <v/>
      </c>
      <c r="D131" s="27" t="str">
        <f t="shared" si="10"/>
        <v/>
      </c>
      <c r="E131" s="27" t="str">
        <f>IF(B131="","",CHOOSE(VLOOKUP($A131,$F$1:$J$1600,5,FALSE),AHS!$M$1,BHS!$M$1,CHS!$M$1,HMJHS!$M$1,KHS!$M$1,Kings!$M$1,MHS!$M$1,SWHS!$M$1,AMHS!$M$1,'S10'!$M$1,'S11'!$M$1,'S12'!$M$1,'S13'!$M$1,'S14'!$M$1,'S15'!$M$1,'S16'!$M$1,'S17'!$M$1,'S18'!$M$1,'S19'!$M$1,'S20'!$M$1))</f>
        <v/>
      </c>
      <c r="F131" s="29" t="str">
        <f t="shared" si="6"/>
        <v/>
      </c>
      <c r="G131" s="33" t="str">
        <f t="shared" si="0"/>
        <v/>
      </c>
      <c r="H131" s="29" t="str">
        <f>IF(BHS!AF$23="","",BHS!AF$23)</f>
        <v/>
      </c>
      <c r="I131" s="29" t="str">
        <f>IF(BHS!AF$23="","",BHS!Y$23)</f>
        <v/>
      </c>
      <c r="J131" s="29">
        <v>2</v>
      </c>
      <c r="K131" s="29" t="str">
        <f t="shared" ref="K131:N131" si="152">IF(O131="","",COUNTIF(O$1:O130,O131)+O131)</f>
        <v/>
      </c>
      <c r="L131" s="29" t="str">
        <f t="shared" si="152"/>
        <v/>
      </c>
      <c r="M131" s="29" t="str">
        <f t="shared" si="152"/>
        <v/>
      </c>
      <c r="N131" s="29" t="str">
        <f t="shared" si="152"/>
        <v/>
      </c>
      <c r="O131" s="29" t="str">
        <f t="shared" si="2"/>
        <v/>
      </c>
      <c r="P131" s="29" t="str">
        <f t="shared" si="3"/>
        <v/>
      </c>
      <c r="Q131" s="29" t="str">
        <f t="shared" si="4"/>
        <v/>
      </c>
      <c r="R131" s="29" t="str">
        <f t="shared" si="5"/>
        <v/>
      </c>
      <c r="S131" s="29">
        <v>7</v>
      </c>
      <c r="T131" s="29">
        <v>11</v>
      </c>
      <c r="U131" s="29" t="str">
        <f>IF(MHS!P$23="","",MHS!P$23)</f>
        <v/>
      </c>
      <c r="V131" s="29" t="str">
        <f>IF(MHS!P$23="","",MHS!I$23)</f>
        <v/>
      </c>
      <c r="W131" s="29" t="str">
        <f>IF(MHS!X$23="","",MHS!X$23)</f>
        <v/>
      </c>
      <c r="X131" s="29" t="str">
        <f>IF(MHS!X$23="","",MHS!Q$23)</f>
        <v/>
      </c>
      <c r="Y131" s="29" t="str">
        <f>IF(MHS!AF$23="","",MHS!AF$23)</f>
        <v/>
      </c>
      <c r="Z131" s="29" t="str">
        <f>IF(MHS!AF$23="","",MHS!Y$23)</f>
        <v/>
      </c>
      <c r="AA131" s="29" t="str">
        <f>IF(MHS!AN$23="","",MHS!AN$23)</f>
        <v/>
      </c>
      <c r="AB131" s="29" t="str">
        <f>IF(MHS!AN$23="","",MHS!AG$23)</f>
        <v/>
      </c>
      <c r="AC131" s="39" t="str">
        <f t="shared" si="12"/>
        <v/>
      </c>
      <c r="AD131" s="39" t="str">
        <f t="shared" si="13"/>
        <v/>
      </c>
      <c r="AE131" s="40" t="str">
        <f t="shared" si="14"/>
        <v/>
      </c>
      <c r="AF131" s="40" t="str">
        <f>IF(AC131="","",CHOOSE(VLOOKUP($AL131,$K$1:$S$400,9,FALSE),AHS!$M$1,BHS!$M$1,CHS!$M$1,HMJHS!$M$1,KHS!$M$1,Kings!$M$1,MHS!$M$1,SWHS!$M$1,AMHS!$M$1,'S10'!$M$1,'S11'!$M$1,'S12'!$M$1,'S13'!$M$1,'S14'!$M$1,'S15'!$M$1,'S16'!$M$1,'S17'!$M$1,'S18'!$M$1,'S19'!$M$1,'S20'!$M$1))</f>
        <v/>
      </c>
      <c r="AG131" s="40"/>
      <c r="AH131" s="39" t="str">
        <f t="shared" si="15"/>
        <v/>
      </c>
      <c r="AI131" s="39" t="str">
        <f t="shared" si="16"/>
        <v/>
      </c>
      <c r="AJ131" s="40" t="str">
        <f t="shared" si="17"/>
        <v/>
      </c>
      <c r="AK131" s="40" t="str">
        <f>IF(AH131="","",CHOOSE(VLOOKUP($AL131,$L$1:$S$400,8,FALSE),AHS!$M$1,BHS!$M$1,CHS!$M$1,HMJHS!$M$1,KHS!$M$1,Kings!$M$1,MHS!$M$1,SWHS!$M$1,AMHS!$M$1,'S10'!$M$1,'S11'!$M$1,'S12'!$M$1,'S13'!$M$1,'S14'!$M$1,'S15'!$M$1,'S16'!$M$1,'S17'!$M$1,'S18'!$M$1,'S19'!$M$1,'S20'!$M$1))</f>
        <v/>
      </c>
      <c r="AL131" s="40">
        <v>129</v>
      </c>
      <c r="AM131" s="40"/>
      <c r="AN131" s="39" t="str">
        <f t="shared" si="18"/>
        <v/>
      </c>
      <c r="AO131" s="39" t="str">
        <f t="shared" si="19"/>
        <v/>
      </c>
      <c r="AP131" s="40" t="str">
        <f t="shared" si="20"/>
        <v/>
      </c>
      <c r="AQ131" s="40" t="str">
        <f>IF(AN131="","",CHOOSE(VLOOKUP($AL131,$M$1:$S$400,7,FALSE),AHS!$M$1,BHS!$M$1,CHS!$M$1,HMJHS!$M$1,KHS!$M$1,Kings!$M$1,MHS!$M$1,SWHS!$M$1,AMHS!$M$1,'S10'!$M$1,'S11'!$M$1,'S12'!$M$1,'S13'!$M$1,'S14'!$M$1,'S15'!$M$1,'S16'!$M$1,'S17'!$M$1,'S18'!$M$1,'S19'!$M$1,'S20'!$M$1))</f>
        <v/>
      </c>
      <c r="AR131" s="40"/>
      <c r="AS131" s="39" t="str">
        <f t="shared" si="21"/>
        <v/>
      </c>
      <c r="AT131" s="39" t="str">
        <f t="shared" si="22"/>
        <v/>
      </c>
      <c r="AU131" s="40" t="str">
        <f t="shared" si="23"/>
        <v/>
      </c>
      <c r="AV131" s="40" t="str">
        <f>IF(AS131="","",CHOOSE(VLOOKUP($AL131,$N$1:$S$400,6,FALSE),AHS!$M$1,BHS!$M$1,CHS!$M$1,HMJHS!$M$1,KHS!$M$1,Kings!$M$1,MHS!$M$1,SWHS!$M$1,AMHS!$M$1,'S10'!$M$1,'S11'!$M$1,'S12'!$M$1,'S13'!$M$1,'S14'!$M$1,'S15'!$M$1,'S16'!$M$1,'S17'!$M$1,'S18'!$M$1,'S19'!$M$1,'S20'!$M$1))</f>
        <v/>
      </c>
    </row>
    <row r="132" spans="1:48" ht="12" customHeight="1" x14ac:dyDescent="0.25">
      <c r="A132" s="29">
        <f t="shared" si="24"/>
        <v>130</v>
      </c>
      <c r="B132" s="27" t="str">
        <f t="shared" si="8"/>
        <v/>
      </c>
      <c r="C132" s="27" t="str">
        <f t="shared" si="9"/>
        <v/>
      </c>
      <c r="D132" s="27" t="str">
        <f t="shared" si="10"/>
        <v/>
      </c>
      <c r="E132" s="27" t="str">
        <f>IF(B132="","",CHOOSE(VLOOKUP($A132,$F$1:$J$1600,5,FALSE),AHS!$M$1,BHS!$M$1,CHS!$M$1,HMJHS!$M$1,KHS!$M$1,Kings!$M$1,MHS!$M$1,SWHS!$M$1,AMHS!$M$1,'S10'!$M$1,'S11'!$M$1,'S12'!$M$1,'S13'!$M$1,'S14'!$M$1,'S15'!$M$1,'S16'!$M$1,'S17'!$M$1,'S18'!$M$1,'S19'!$M$1,'S20'!$M$1))</f>
        <v/>
      </c>
      <c r="F132" s="29" t="str">
        <f t="shared" si="6"/>
        <v/>
      </c>
      <c r="G132" s="33" t="str">
        <f t="shared" si="0"/>
        <v/>
      </c>
      <c r="H132" s="29" t="str">
        <f>IF(BHS!AF$24="","",BHS!AF$24)</f>
        <v/>
      </c>
      <c r="I132" s="29" t="str">
        <f>IF(BHS!AF$24="","",BHS!Y$24)</f>
        <v/>
      </c>
      <c r="J132" s="29">
        <v>2</v>
      </c>
      <c r="K132" s="29" t="str">
        <f t="shared" ref="K132:N132" si="153">IF(O132="","",COUNTIF(O$1:O131,O132)+O132)</f>
        <v/>
      </c>
      <c r="L132" s="29" t="str">
        <f t="shared" si="153"/>
        <v/>
      </c>
      <c r="M132" s="29" t="str">
        <f t="shared" si="153"/>
        <v/>
      </c>
      <c r="N132" s="29" t="str">
        <f t="shared" si="153"/>
        <v/>
      </c>
      <c r="O132" s="29" t="str">
        <f t="shared" si="2"/>
        <v/>
      </c>
      <c r="P132" s="29" t="str">
        <f t="shared" si="3"/>
        <v/>
      </c>
      <c r="Q132" s="29" t="str">
        <f t="shared" si="4"/>
        <v/>
      </c>
      <c r="R132" s="29" t="str">
        <f t="shared" si="5"/>
        <v/>
      </c>
      <c r="S132" s="29">
        <v>7</v>
      </c>
      <c r="T132" s="29">
        <v>12</v>
      </c>
      <c r="U132" s="29" t="str">
        <f>IF(MHS!P$24="","",MHS!P$24)</f>
        <v/>
      </c>
      <c r="V132" s="29" t="str">
        <f>IF(MHS!P$24="","",MHS!I$24)</f>
        <v/>
      </c>
      <c r="W132" s="29" t="str">
        <f>IF(MHS!X$24="","",MHS!X$24)</f>
        <v/>
      </c>
      <c r="X132" s="29" t="str">
        <f>IF(MHS!X$24="","",MHS!Q$24)</f>
        <v/>
      </c>
      <c r="Y132" s="29" t="str">
        <f>IF(MHS!AF$24="","",MHS!AF$24)</f>
        <v/>
      </c>
      <c r="Z132" s="29" t="str">
        <f>IF(MHS!AF$24="","",MHS!Y$24)</f>
        <v/>
      </c>
      <c r="AA132" s="29" t="str">
        <f>IF(MHS!AN$24="","",MHS!AN$24)</f>
        <v/>
      </c>
      <c r="AB132" s="29" t="str">
        <f>IF(MHS!AN$24="","",MHS!AG$24)</f>
        <v/>
      </c>
      <c r="AC132" s="39" t="str">
        <f t="shared" si="12"/>
        <v/>
      </c>
      <c r="AD132" s="39" t="str">
        <f t="shared" si="13"/>
        <v/>
      </c>
      <c r="AE132" s="40" t="str">
        <f t="shared" si="14"/>
        <v/>
      </c>
      <c r="AF132" s="40" t="str">
        <f>IF(AC132="","",CHOOSE(VLOOKUP($AL132,$K$1:$S$400,9,FALSE),AHS!$M$1,BHS!$M$1,CHS!$M$1,HMJHS!$M$1,KHS!$M$1,Kings!$M$1,MHS!$M$1,SWHS!$M$1,AMHS!$M$1,'S10'!$M$1,'S11'!$M$1,'S12'!$M$1,'S13'!$M$1,'S14'!$M$1,'S15'!$M$1,'S16'!$M$1,'S17'!$M$1,'S18'!$M$1,'S19'!$M$1,'S20'!$M$1))</f>
        <v/>
      </c>
      <c r="AG132" s="40"/>
      <c r="AH132" s="39" t="str">
        <f t="shared" si="15"/>
        <v/>
      </c>
      <c r="AI132" s="39" t="str">
        <f t="shared" si="16"/>
        <v/>
      </c>
      <c r="AJ132" s="40" t="str">
        <f t="shared" si="17"/>
        <v/>
      </c>
      <c r="AK132" s="40" t="str">
        <f>IF(AH132="","",CHOOSE(VLOOKUP($AL132,$L$1:$S$400,8,FALSE),AHS!$M$1,BHS!$M$1,CHS!$M$1,HMJHS!$M$1,KHS!$M$1,Kings!$M$1,MHS!$M$1,SWHS!$M$1,AMHS!$M$1,'S10'!$M$1,'S11'!$M$1,'S12'!$M$1,'S13'!$M$1,'S14'!$M$1,'S15'!$M$1,'S16'!$M$1,'S17'!$M$1,'S18'!$M$1,'S19'!$M$1,'S20'!$M$1))</f>
        <v/>
      </c>
      <c r="AL132" s="40">
        <v>130</v>
      </c>
      <c r="AM132" s="40"/>
      <c r="AN132" s="39" t="str">
        <f t="shared" si="18"/>
        <v/>
      </c>
      <c r="AO132" s="39" t="str">
        <f t="shared" si="19"/>
        <v/>
      </c>
      <c r="AP132" s="40" t="str">
        <f t="shared" si="20"/>
        <v/>
      </c>
      <c r="AQ132" s="40" t="str">
        <f>IF(AN132="","",CHOOSE(VLOOKUP($AL132,$M$1:$S$400,7,FALSE),AHS!$M$1,BHS!$M$1,CHS!$M$1,HMJHS!$M$1,KHS!$M$1,Kings!$M$1,MHS!$M$1,SWHS!$M$1,AMHS!$M$1,'S10'!$M$1,'S11'!$M$1,'S12'!$M$1,'S13'!$M$1,'S14'!$M$1,'S15'!$M$1,'S16'!$M$1,'S17'!$M$1,'S18'!$M$1,'S19'!$M$1,'S20'!$M$1))</f>
        <v/>
      </c>
      <c r="AR132" s="40"/>
      <c r="AS132" s="39" t="str">
        <f t="shared" si="21"/>
        <v/>
      </c>
      <c r="AT132" s="39" t="str">
        <f t="shared" si="22"/>
        <v/>
      </c>
      <c r="AU132" s="40" t="str">
        <f t="shared" si="23"/>
        <v/>
      </c>
      <c r="AV132" s="40" t="str">
        <f>IF(AS132="","",CHOOSE(VLOOKUP($AL132,$N$1:$S$400,6,FALSE),AHS!$M$1,BHS!$M$1,CHS!$M$1,HMJHS!$M$1,KHS!$M$1,Kings!$M$1,MHS!$M$1,SWHS!$M$1,AMHS!$M$1,'S10'!$M$1,'S11'!$M$1,'S12'!$M$1,'S13'!$M$1,'S14'!$M$1,'S15'!$M$1,'S16'!$M$1,'S17'!$M$1,'S18'!$M$1,'S19'!$M$1,'S20'!$M$1))</f>
        <v/>
      </c>
    </row>
    <row r="133" spans="1:48" ht="12" customHeight="1" x14ac:dyDescent="0.25">
      <c r="A133" s="29">
        <f t="shared" si="24"/>
        <v>131</v>
      </c>
      <c r="B133" s="27" t="str">
        <f t="shared" si="8"/>
        <v/>
      </c>
      <c r="C133" s="27" t="str">
        <f t="shared" si="9"/>
        <v/>
      </c>
      <c r="D133" s="27" t="str">
        <f t="shared" si="10"/>
        <v/>
      </c>
      <c r="E133" s="27" t="str">
        <f>IF(B133="","",CHOOSE(VLOOKUP($A133,$F$1:$J$1600,5,FALSE),AHS!$M$1,BHS!$M$1,CHS!$M$1,HMJHS!$M$1,KHS!$M$1,Kings!$M$1,MHS!$M$1,SWHS!$M$1,AMHS!$M$1,'S10'!$M$1,'S11'!$M$1,'S12'!$M$1,'S13'!$M$1,'S14'!$M$1,'S15'!$M$1,'S16'!$M$1,'S17'!$M$1,'S18'!$M$1,'S19'!$M$1,'S20'!$M$1))</f>
        <v/>
      </c>
      <c r="F133" s="29" t="str">
        <f t="shared" si="6"/>
        <v/>
      </c>
      <c r="G133" s="33" t="str">
        <f t="shared" si="0"/>
        <v/>
      </c>
      <c r="H133" s="29" t="str">
        <f>IF(BHS!AF$25="","",BHS!AF$25)</f>
        <v/>
      </c>
      <c r="I133" s="29" t="str">
        <f>IF(BHS!AF$25="","",BHS!Y$25)</f>
        <v/>
      </c>
      <c r="J133" s="29">
        <v>2</v>
      </c>
      <c r="K133" s="29" t="str">
        <f t="shared" ref="K133:N133" si="154">IF(O133="","",COUNTIF(O$1:O132,O133)+O133)</f>
        <v/>
      </c>
      <c r="L133" s="29" t="str">
        <f t="shared" si="154"/>
        <v/>
      </c>
      <c r="M133" s="29" t="str">
        <f t="shared" si="154"/>
        <v/>
      </c>
      <c r="N133" s="29" t="str">
        <f t="shared" si="154"/>
        <v/>
      </c>
      <c r="O133" s="29" t="str">
        <f t="shared" si="2"/>
        <v/>
      </c>
      <c r="P133" s="29" t="str">
        <f t="shared" si="3"/>
        <v/>
      </c>
      <c r="Q133" s="29" t="str">
        <f t="shared" si="4"/>
        <v/>
      </c>
      <c r="R133" s="29" t="str">
        <f t="shared" si="5"/>
        <v/>
      </c>
      <c r="S133" s="29">
        <v>7</v>
      </c>
      <c r="T133" s="29">
        <v>13</v>
      </c>
      <c r="U133" s="29" t="str">
        <f>IF(MHS!P$25="","",MHS!P$25)</f>
        <v/>
      </c>
      <c r="V133" s="29" t="str">
        <f>IF(MHS!P$25="","",MHS!I$25)</f>
        <v/>
      </c>
      <c r="W133" s="29" t="str">
        <f>IF(MHS!X$25="","",MHS!X$25)</f>
        <v/>
      </c>
      <c r="X133" s="29" t="str">
        <f>IF(MHS!X$25="","",MHS!Q$25)</f>
        <v/>
      </c>
      <c r="Y133" s="29" t="str">
        <f>IF(MHS!AF$25="","",MHS!AF$25)</f>
        <v/>
      </c>
      <c r="Z133" s="29" t="str">
        <f>IF(MHS!AF$25="","",MHS!Y$25)</f>
        <v/>
      </c>
      <c r="AA133" s="29" t="str">
        <f>IF(MHS!AN$25="","",MHS!AN$25)</f>
        <v/>
      </c>
      <c r="AB133" s="29" t="str">
        <f>IF(MHS!AN$25="","",MHS!AG$25)</f>
        <v/>
      </c>
      <c r="AC133" s="39" t="str">
        <f t="shared" si="12"/>
        <v/>
      </c>
      <c r="AD133" s="39" t="str">
        <f t="shared" si="13"/>
        <v/>
      </c>
      <c r="AE133" s="40" t="str">
        <f t="shared" si="14"/>
        <v/>
      </c>
      <c r="AF133" s="40" t="str">
        <f>IF(AC133="","",CHOOSE(VLOOKUP($AL133,$K$1:$S$400,9,FALSE),AHS!$M$1,BHS!$M$1,CHS!$M$1,HMJHS!$M$1,KHS!$M$1,Kings!$M$1,MHS!$M$1,SWHS!$M$1,AMHS!$M$1,'S10'!$M$1,'S11'!$M$1,'S12'!$M$1,'S13'!$M$1,'S14'!$M$1,'S15'!$M$1,'S16'!$M$1,'S17'!$M$1,'S18'!$M$1,'S19'!$M$1,'S20'!$M$1))</f>
        <v/>
      </c>
      <c r="AG133" s="40"/>
      <c r="AH133" s="39" t="str">
        <f t="shared" si="15"/>
        <v/>
      </c>
      <c r="AI133" s="39" t="str">
        <f t="shared" si="16"/>
        <v/>
      </c>
      <c r="AJ133" s="40" t="str">
        <f t="shared" si="17"/>
        <v/>
      </c>
      <c r="AK133" s="40" t="str">
        <f>IF(AH133="","",CHOOSE(VLOOKUP($AL133,$L$1:$S$400,8,FALSE),AHS!$M$1,BHS!$M$1,CHS!$M$1,HMJHS!$M$1,KHS!$M$1,Kings!$M$1,MHS!$M$1,SWHS!$M$1,AMHS!$M$1,'S10'!$M$1,'S11'!$M$1,'S12'!$M$1,'S13'!$M$1,'S14'!$M$1,'S15'!$M$1,'S16'!$M$1,'S17'!$M$1,'S18'!$M$1,'S19'!$M$1,'S20'!$M$1))</f>
        <v/>
      </c>
      <c r="AL133" s="38">
        <v>131</v>
      </c>
      <c r="AM133" s="40"/>
      <c r="AN133" s="39" t="str">
        <f t="shared" si="18"/>
        <v/>
      </c>
      <c r="AO133" s="39" t="str">
        <f t="shared" si="19"/>
        <v/>
      </c>
      <c r="AP133" s="40" t="str">
        <f t="shared" si="20"/>
        <v/>
      </c>
      <c r="AQ133" s="40" t="str">
        <f>IF(AN133="","",CHOOSE(VLOOKUP($AL133,$M$1:$S$400,7,FALSE),AHS!$M$1,BHS!$M$1,CHS!$M$1,HMJHS!$M$1,KHS!$M$1,Kings!$M$1,MHS!$M$1,SWHS!$M$1,AMHS!$M$1,'S10'!$M$1,'S11'!$M$1,'S12'!$M$1,'S13'!$M$1,'S14'!$M$1,'S15'!$M$1,'S16'!$M$1,'S17'!$M$1,'S18'!$M$1,'S19'!$M$1,'S20'!$M$1))</f>
        <v/>
      </c>
      <c r="AR133" s="40"/>
      <c r="AS133" s="39" t="str">
        <f t="shared" si="21"/>
        <v/>
      </c>
      <c r="AT133" s="39" t="str">
        <f t="shared" si="22"/>
        <v/>
      </c>
      <c r="AU133" s="40" t="str">
        <f t="shared" si="23"/>
        <v/>
      </c>
      <c r="AV133" s="40" t="str">
        <f>IF(AS133="","",CHOOSE(VLOOKUP($AL133,$N$1:$S$400,6,FALSE),AHS!$M$1,BHS!$M$1,CHS!$M$1,HMJHS!$M$1,KHS!$M$1,Kings!$M$1,MHS!$M$1,SWHS!$M$1,AMHS!$M$1,'S10'!$M$1,'S11'!$M$1,'S12'!$M$1,'S13'!$M$1,'S14'!$M$1,'S15'!$M$1,'S16'!$M$1,'S17'!$M$1,'S18'!$M$1,'S19'!$M$1,'S20'!$M$1))</f>
        <v/>
      </c>
    </row>
    <row r="134" spans="1:48" ht="12" customHeight="1" x14ac:dyDescent="0.25">
      <c r="A134" s="29">
        <f t="shared" si="24"/>
        <v>132</v>
      </c>
      <c r="B134" s="27" t="str">
        <f t="shared" si="8"/>
        <v/>
      </c>
      <c r="C134" s="27" t="str">
        <f t="shared" si="9"/>
        <v/>
      </c>
      <c r="D134" s="27" t="str">
        <f t="shared" si="10"/>
        <v/>
      </c>
      <c r="E134" s="27" t="str">
        <f>IF(B134="","",CHOOSE(VLOOKUP($A134,$F$1:$J$1600,5,FALSE),AHS!$M$1,BHS!$M$1,CHS!$M$1,HMJHS!$M$1,KHS!$M$1,Kings!$M$1,MHS!$M$1,SWHS!$M$1,AMHS!$M$1,'S10'!$M$1,'S11'!$M$1,'S12'!$M$1,'S13'!$M$1,'S14'!$M$1,'S15'!$M$1,'S16'!$M$1,'S17'!$M$1,'S18'!$M$1,'S19'!$M$1,'S20'!$M$1))</f>
        <v/>
      </c>
      <c r="F134" s="29" t="str">
        <f t="shared" si="6"/>
        <v/>
      </c>
      <c r="G134" s="33" t="str">
        <f t="shared" si="0"/>
        <v/>
      </c>
      <c r="H134" s="29" t="str">
        <f>IF(BHS!AF$26="","",BHS!AF$26)</f>
        <v/>
      </c>
      <c r="I134" s="29" t="str">
        <f>IF(BHS!AF$26="","",BHS!Y$26)</f>
        <v/>
      </c>
      <c r="J134" s="29">
        <v>2</v>
      </c>
      <c r="K134" s="29" t="str">
        <f t="shared" ref="K134:N134" si="155">IF(O134="","",COUNTIF(O$1:O133,O134)+O134)</f>
        <v/>
      </c>
      <c r="L134" s="29" t="str">
        <f t="shared" si="155"/>
        <v/>
      </c>
      <c r="M134" s="29" t="str">
        <f t="shared" si="155"/>
        <v/>
      </c>
      <c r="N134" s="29" t="str">
        <f t="shared" si="155"/>
        <v/>
      </c>
      <c r="O134" s="29" t="str">
        <f t="shared" si="2"/>
        <v/>
      </c>
      <c r="P134" s="29" t="str">
        <f t="shared" si="3"/>
        <v/>
      </c>
      <c r="Q134" s="29" t="str">
        <f t="shared" si="4"/>
        <v/>
      </c>
      <c r="R134" s="29" t="str">
        <f t="shared" si="5"/>
        <v/>
      </c>
      <c r="S134" s="29">
        <v>7</v>
      </c>
      <c r="T134" s="29">
        <v>14</v>
      </c>
      <c r="U134" s="29" t="str">
        <f>IF(MHS!P$26="","",MHS!P$26)</f>
        <v/>
      </c>
      <c r="V134" s="29" t="str">
        <f>IF(MHS!P$26="","",MHS!I$26)</f>
        <v/>
      </c>
      <c r="W134" s="29" t="str">
        <f>IF(MHS!X$26="","",MHS!X$26)</f>
        <v/>
      </c>
      <c r="X134" s="29" t="str">
        <f>IF(MHS!X$26="","",MHS!Q$26)</f>
        <v/>
      </c>
      <c r="Y134" s="29" t="str">
        <f>IF(MHS!AF$26="","",MHS!AF$26)</f>
        <v/>
      </c>
      <c r="Z134" s="29" t="str">
        <f>IF(MHS!AF$26="","",MHS!Y$26)</f>
        <v/>
      </c>
      <c r="AA134" s="29" t="str">
        <f>IF(MHS!AN$26="","",MHS!AN$26)</f>
        <v/>
      </c>
      <c r="AB134" s="29" t="str">
        <f>IF(MHS!AN$26="","",MHS!AG$26)</f>
        <v/>
      </c>
      <c r="AC134" s="39" t="str">
        <f t="shared" si="12"/>
        <v/>
      </c>
      <c r="AD134" s="39" t="str">
        <f t="shared" si="13"/>
        <v/>
      </c>
      <c r="AE134" s="40" t="str">
        <f t="shared" si="14"/>
        <v/>
      </c>
      <c r="AF134" s="40" t="str">
        <f>IF(AC134="","",CHOOSE(VLOOKUP($AL134,$K$1:$S$400,9,FALSE),AHS!$M$1,BHS!$M$1,CHS!$M$1,HMJHS!$M$1,KHS!$M$1,Kings!$M$1,MHS!$M$1,SWHS!$M$1,AMHS!$M$1,'S10'!$M$1,'S11'!$M$1,'S12'!$M$1,'S13'!$M$1,'S14'!$M$1,'S15'!$M$1,'S16'!$M$1,'S17'!$M$1,'S18'!$M$1,'S19'!$M$1,'S20'!$M$1))</f>
        <v/>
      </c>
      <c r="AG134" s="40"/>
      <c r="AH134" s="39" t="str">
        <f t="shared" si="15"/>
        <v/>
      </c>
      <c r="AI134" s="39" t="str">
        <f t="shared" si="16"/>
        <v/>
      </c>
      <c r="AJ134" s="40" t="str">
        <f t="shared" si="17"/>
        <v/>
      </c>
      <c r="AK134" s="40" t="str">
        <f>IF(AH134="","",CHOOSE(VLOOKUP($AL134,$L$1:$S$400,8,FALSE),AHS!$M$1,BHS!$M$1,CHS!$M$1,HMJHS!$M$1,KHS!$M$1,Kings!$M$1,MHS!$M$1,SWHS!$M$1,AMHS!$M$1,'S10'!$M$1,'S11'!$M$1,'S12'!$M$1,'S13'!$M$1,'S14'!$M$1,'S15'!$M$1,'S16'!$M$1,'S17'!$M$1,'S18'!$M$1,'S19'!$M$1,'S20'!$M$1))</f>
        <v/>
      </c>
      <c r="AL134" s="40">
        <v>132</v>
      </c>
      <c r="AM134" s="40"/>
      <c r="AN134" s="39" t="str">
        <f t="shared" si="18"/>
        <v/>
      </c>
      <c r="AO134" s="39" t="str">
        <f t="shared" si="19"/>
        <v/>
      </c>
      <c r="AP134" s="40" t="str">
        <f t="shared" si="20"/>
        <v/>
      </c>
      <c r="AQ134" s="40" t="str">
        <f>IF(AN134="","",CHOOSE(VLOOKUP($AL134,$M$1:$S$400,7,FALSE),AHS!$M$1,BHS!$M$1,CHS!$M$1,HMJHS!$M$1,KHS!$M$1,Kings!$M$1,MHS!$M$1,SWHS!$M$1,AMHS!$M$1,'S10'!$M$1,'S11'!$M$1,'S12'!$M$1,'S13'!$M$1,'S14'!$M$1,'S15'!$M$1,'S16'!$M$1,'S17'!$M$1,'S18'!$M$1,'S19'!$M$1,'S20'!$M$1))</f>
        <v/>
      </c>
      <c r="AR134" s="40"/>
      <c r="AS134" s="39" t="str">
        <f t="shared" si="21"/>
        <v/>
      </c>
      <c r="AT134" s="39" t="str">
        <f t="shared" si="22"/>
        <v/>
      </c>
      <c r="AU134" s="40" t="str">
        <f t="shared" si="23"/>
        <v/>
      </c>
      <c r="AV134" s="40" t="str">
        <f>IF(AS134="","",CHOOSE(VLOOKUP($AL134,$N$1:$S$400,6,FALSE),AHS!$M$1,BHS!$M$1,CHS!$M$1,HMJHS!$M$1,KHS!$M$1,Kings!$M$1,MHS!$M$1,SWHS!$M$1,AMHS!$M$1,'S10'!$M$1,'S11'!$M$1,'S12'!$M$1,'S13'!$M$1,'S14'!$M$1,'S15'!$M$1,'S16'!$M$1,'S17'!$M$1,'S18'!$M$1,'S19'!$M$1,'S20'!$M$1))</f>
        <v/>
      </c>
    </row>
    <row r="135" spans="1:48" ht="12" customHeight="1" x14ac:dyDescent="0.25">
      <c r="A135" s="29">
        <f t="shared" si="24"/>
        <v>133</v>
      </c>
      <c r="B135" s="27" t="str">
        <f t="shared" si="8"/>
        <v/>
      </c>
      <c r="C135" s="27" t="str">
        <f t="shared" si="9"/>
        <v/>
      </c>
      <c r="D135" s="27" t="str">
        <f t="shared" si="10"/>
        <v/>
      </c>
      <c r="E135" s="27" t="str">
        <f>IF(B135="","",CHOOSE(VLOOKUP($A135,$F$1:$J$1600,5,FALSE),AHS!$M$1,BHS!$M$1,CHS!$M$1,HMJHS!$M$1,KHS!$M$1,Kings!$M$1,MHS!$M$1,SWHS!$M$1,AMHS!$M$1,'S10'!$M$1,'S11'!$M$1,'S12'!$M$1,'S13'!$M$1,'S14'!$M$1,'S15'!$M$1,'S16'!$M$1,'S17'!$M$1,'S18'!$M$1,'S19'!$M$1,'S20'!$M$1))</f>
        <v/>
      </c>
      <c r="F135" s="29" t="str">
        <f t="shared" si="6"/>
        <v/>
      </c>
      <c r="G135" s="33" t="str">
        <f t="shared" si="0"/>
        <v/>
      </c>
      <c r="H135" s="29" t="str">
        <f>IF(BHS!AF$27="","",BHS!AF$27)</f>
        <v/>
      </c>
      <c r="I135" s="29" t="str">
        <f>IF(BHS!AF$27="","",BHS!Y$27)</f>
        <v/>
      </c>
      <c r="J135" s="29">
        <v>2</v>
      </c>
      <c r="K135" s="29" t="str">
        <f t="shared" ref="K135:N135" si="156">IF(O135="","",COUNTIF(O$1:O134,O135)+O135)</f>
        <v/>
      </c>
      <c r="L135" s="29" t="str">
        <f t="shared" si="156"/>
        <v/>
      </c>
      <c r="M135" s="29" t="str">
        <f t="shared" si="156"/>
        <v/>
      </c>
      <c r="N135" s="29" t="str">
        <f t="shared" si="156"/>
        <v/>
      </c>
      <c r="O135" s="29" t="str">
        <f t="shared" si="2"/>
        <v/>
      </c>
      <c r="P135" s="29" t="str">
        <f t="shared" si="3"/>
        <v/>
      </c>
      <c r="Q135" s="29" t="str">
        <f t="shared" si="4"/>
        <v/>
      </c>
      <c r="R135" s="29" t="str">
        <f t="shared" si="5"/>
        <v/>
      </c>
      <c r="S135" s="29">
        <v>7</v>
      </c>
      <c r="T135" s="29">
        <v>15</v>
      </c>
      <c r="U135" s="29" t="str">
        <f>IF(MHS!P$27="","",MHS!P$27)</f>
        <v/>
      </c>
      <c r="V135" s="29" t="str">
        <f>IF(MHS!P$27="","",MHS!I$27)</f>
        <v/>
      </c>
      <c r="W135" s="29" t="str">
        <f>IF(MHS!X$27="","",MHS!X$27)</f>
        <v/>
      </c>
      <c r="X135" s="29" t="str">
        <f>IF(MHS!X$27="","",MHS!Q$27)</f>
        <v/>
      </c>
      <c r="Y135" s="29" t="str">
        <f>IF(MHS!AF$27="","",MHS!AF$27)</f>
        <v/>
      </c>
      <c r="Z135" s="29" t="str">
        <f>IF(MHS!AF$27="","",MHS!Y$27)</f>
        <v/>
      </c>
      <c r="AA135" s="29" t="str">
        <f>IF(MHS!AN$27="","",MHS!AN$27)</f>
        <v/>
      </c>
      <c r="AB135" s="29" t="str">
        <f>IF(MHS!AN$27="","",MHS!AG$27)</f>
        <v/>
      </c>
      <c r="AC135" s="39" t="str">
        <f t="shared" si="12"/>
        <v/>
      </c>
      <c r="AD135" s="39" t="str">
        <f t="shared" si="13"/>
        <v/>
      </c>
      <c r="AE135" s="40" t="str">
        <f t="shared" si="14"/>
        <v/>
      </c>
      <c r="AF135" s="40" t="str">
        <f>IF(AC135="","",CHOOSE(VLOOKUP($AL135,$K$1:$S$400,9,FALSE),AHS!$M$1,BHS!$M$1,CHS!$M$1,HMJHS!$M$1,KHS!$M$1,Kings!$M$1,MHS!$M$1,SWHS!$M$1,AMHS!$M$1,'S10'!$M$1,'S11'!$M$1,'S12'!$M$1,'S13'!$M$1,'S14'!$M$1,'S15'!$M$1,'S16'!$M$1,'S17'!$M$1,'S18'!$M$1,'S19'!$M$1,'S20'!$M$1))</f>
        <v/>
      </c>
      <c r="AG135" s="40"/>
      <c r="AH135" s="39" t="str">
        <f t="shared" si="15"/>
        <v/>
      </c>
      <c r="AI135" s="39" t="str">
        <f t="shared" si="16"/>
        <v/>
      </c>
      <c r="AJ135" s="40" t="str">
        <f t="shared" si="17"/>
        <v/>
      </c>
      <c r="AK135" s="40" t="str">
        <f>IF(AH135="","",CHOOSE(VLOOKUP($AL135,$L$1:$S$400,8,FALSE),AHS!$M$1,BHS!$M$1,CHS!$M$1,HMJHS!$M$1,KHS!$M$1,Kings!$M$1,MHS!$M$1,SWHS!$M$1,AMHS!$M$1,'S10'!$M$1,'S11'!$M$1,'S12'!$M$1,'S13'!$M$1,'S14'!$M$1,'S15'!$M$1,'S16'!$M$1,'S17'!$M$1,'S18'!$M$1,'S19'!$M$1,'S20'!$M$1))</f>
        <v/>
      </c>
      <c r="AL135" s="40">
        <v>133</v>
      </c>
      <c r="AM135" s="40"/>
      <c r="AN135" s="39" t="str">
        <f t="shared" si="18"/>
        <v/>
      </c>
      <c r="AO135" s="39" t="str">
        <f t="shared" si="19"/>
        <v/>
      </c>
      <c r="AP135" s="40" t="str">
        <f t="shared" si="20"/>
        <v/>
      </c>
      <c r="AQ135" s="40" t="str">
        <f>IF(AN135="","",CHOOSE(VLOOKUP($AL135,$M$1:$S$400,7,FALSE),AHS!$M$1,BHS!$M$1,CHS!$M$1,HMJHS!$M$1,KHS!$M$1,Kings!$M$1,MHS!$M$1,SWHS!$M$1,AMHS!$M$1,'S10'!$M$1,'S11'!$M$1,'S12'!$M$1,'S13'!$M$1,'S14'!$M$1,'S15'!$M$1,'S16'!$M$1,'S17'!$M$1,'S18'!$M$1,'S19'!$M$1,'S20'!$M$1))</f>
        <v/>
      </c>
      <c r="AR135" s="40"/>
      <c r="AS135" s="39" t="str">
        <f t="shared" si="21"/>
        <v/>
      </c>
      <c r="AT135" s="39" t="str">
        <f t="shared" si="22"/>
        <v/>
      </c>
      <c r="AU135" s="40" t="str">
        <f t="shared" si="23"/>
        <v/>
      </c>
      <c r="AV135" s="40" t="str">
        <f>IF(AS135="","",CHOOSE(VLOOKUP($AL135,$N$1:$S$400,6,FALSE),AHS!$M$1,BHS!$M$1,CHS!$M$1,HMJHS!$M$1,KHS!$M$1,Kings!$M$1,MHS!$M$1,SWHS!$M$1,AMHS!$M$1,'S10'!$M$1,'S11'!$M$1,'S12'!$M$1,'S13'!$M$1,'S14'!$M$1,'S15'!$M$1,'S16'!$M$1,'S17'!$M$1,'S18'!$M$1,'S19'!$M$1,'S20'!$M$1))</f>
        <v/>
      </c>
    </row>
    <row r="136" spans="1:48" ht="12" customHeight="1" x14ac:dyDescent="0.25">
      <c r="A136" s="29">
        <f t="shared" si="24"/>
        <v>134</v>
      </c>
      <c r="B136" s="27" t="str">
        <f t="shared" si="8"/>
        <v/>
      </c>
      <c r="C136" s="27" t="str">
        <f t="shared" si="9"/>
        <v/>
      </c>
      <c r="D136" s="27" t="str">
        <f t="shared" si="10"/>
        <v/>
      </c>
      <c r="E136" s="27" t="str">
        <f>IF(B136="","",CHOOSE(VLOOKUP($A136,$F$1:$J$1600,5,FALSE),AHS!$M$1,BHS!$M$1,CHS!$M$1,HMJHS!$M$1,KHS!$M$1,Kings!$M$1,MHS!$M$1,SWHS!$M$1,AMHS!$M$1,'S10'!$M$1,'S11'!$M$1,'S12'!$M$1,'S13'!$M$1,'S14'!$M$1,'S15'!$M$1,'S16'!$M$1,'S17'!$M$1,'S18'!$M$1,'S19'!$M$1,'S20'!$M$1))</f>
        <v/>
      </c>
      <c r="F136" s="29" t="str">
        <f t="shared" si="6"/>
        <v/>
      </c>
      <c r="G136" s="33" t="str">
        <f t="shared" si="0"/>
        <v/>
      </c>
      <c r="H136" s="29" t="str">
        <f>IF(BHS!AF$28="","",BHS!AF$28)</f>
        <v/>
      </c>
      <c r="I136" s="29" t="str">
        <f>IF(BHS!AF$28="","",BHS!Y$28)</f>
        <v/>
      </c>
      <c r="J136" s="29">
        <v>2</v>
      </c>
      <c r="K136" s="29" t="str">
        <f t="shared" ref="K136:N136" si="157">IF(O136="","",COUNTIF(O$1:O135,O136)+O136)</f>
        <v/>
      </c>
      <c r="L136" s="29" t="str">
        <f t="shared" si="157"/>
        <v/>
      </c>
      <c r="M136" s="29" t="str">
        <f t="shared" si="157"/>
        <v/>
      </c>
      <c r="N136" s="29" t="str">
        <f t="shared" si="157"/>
        <v/>
      </c>
      <c r="O136" s="29" t="str">
        <f t="shared" si="2"/>
        <v/>
      </c>
      <c r="P136" s="29" t="str">
        <f t="shared" si="3"/>
        <v/>
      </c>
      <c r="Q136" s="29" t="str">
        <f t="shared" si="4"/>
        <v/>
      </c>
      <c r="R136" s="29" t="str">
        <f t="shared" si="5"/>
        <v/>
      </c>
      <c r="S136" s="29">
        <v>7</v>
      </c>
      <c r="T136" s="29">
        <v>16</v>
      </c>
      <c r="U136" s="29" t="str">
        <f>IF(MHS!P$28="","",MHS!P$28)</f>
        <v/>
      </c>
      <c r="V136" s="29" t="str">
        <f>IF(MHS!P$28="","",MHS!I$28)</f>
        <v/>
      </c>
      <c r="W136" s="29" t="str">
        <f>IF(MHS!X$28="","",MHS!X$28)</f>
        <v/>
      </c>
      <c r="X136" s="29" t="str">
        <f>IF(MHS!X$28="","",MHS!Q$28)</f>
        <v/>
      </c>
      <c r="Y136" s="29" t="str">
        <f>IF(MHS!AF$28="","",MHS!AF$28)</f>
        <v/>
      </c>
      <c r="Z136" s="29" t="str">
        <f>IF(MHS!AF$28="","",MHS!Y$28)</f>
        <v/>
      </c>
      <c r="AA136" s="29" t="str">
        <f>IF(MHS!AN$28="","",MHS!AN$28)</f>
        <v/>
      </c>
      <c r="AB136" s="29" t="str">
        <f>IF(MHS!AN$28="","",MHS!AG$28)</f>
        <v/>
      </c>
      <c r="AC136" s="39" t="str">
        <f t="shared" si="12"/>
        <v/>
      </c>
      <c r="AD136" s="39" t="str">
        <f t="shared" si="13"/>
        <v/>
      </c>
      <c r="AE136" s="40" t="str">
        <f t="shared" si="14"/>
        <v/>
      </c>
      <c r="AF136" s="40" t="str">
        <f>IF(AC136="","",CHOOSE(VLOOKUP($AL136,$K$1:$S$400,9,FALSE),AHS!$M$1,BHS!$M$1,CHS!$M$1,HMJHS!$M$1,KHS!$M$1,Kings!$M$1,MHS!$M$1,SWHS!$M$1,AMHS!$M$1,'S10'!$M$1,'S11'!$M$1,'S12'!$M$1,'S13'!$M$1,'S14'!$M$1,'S15'!$M$1,'S16'!$M$1,'S17'!$M$1,'S18'!$M$1,'S19'!$M$1,'S20'!$M$1))</f>
        <v/>
      </c>
      <c r="AG136" s="40"/>
      <c r="AH136" s="39" t="str">
        <f t="shared" si="15"/>
        <v/>
      </c>
      <c r="AI136" s="39" t="str">
        <f t="shared" si="16"/>
        <v/>
      </c>
      <c r="AJ136" s="40" t="str">
        <f t="shared" si="17"/>
        <v/>
      </c>
      <c r="AK136" s="40" t="str">
        <f>IF(AH136="","",CHOOSE(VLOOKUP($AL136,$L$1:$S$400,8,FALSE),AHS!$M$1,BHS!$M$1,CHS!$M$1,HMJHS!$M$1,KHS!$M$1,Kings!$M$1,MHS!$M$1,SWHS!$M$1,AMHS!$M$1,'S10'!$M$1,'S11'!$M$1,'S12'!$M$1,'S13'!$M$1,'S14'!$M$1,'S15'!$M$1,'S16'!$M$1,'S17'!$M$1,'S18'!$M$1,'S19'!$M$1,'S20'!$M$1))</f>
        <v/>
      </c>
      <c r="AL136" s="40">
        <v>134</v>
      </c>
      <c r="AM136" s="40"/>
      <c r="AN136" s="39" t="str">
        <f t="shared" si="18"/>
        <v/>
      </c>
      <c r="AO136" s="39" t="str">
        <f t="shared" si="19"/>
        <v/>
      </c>
      <c r="AP136" s="40" t="str">
        <f t="shared" si="20"/>
        <v/>
      </c>
      <c r="AQ136" s="40" t="str">
        <f>IF(AN136="","",CHOOSE(VLOOKUP($AL136,$M$1:$S$400,7,FALSE),AHS!$M$1,BHS!$M$1,CHS!$M$1,HMJHS!$M$1,KHS!$M$1,Kings!$M$1,MHS!$M$1,SWHS!$M$1,AMHS!$M$1,'S10'!$M$1,'S11'!$M$1,'S12'!$M$1,'S13'!$M$1,'S14'!$M$1,'S15'!$M$1,'S16'!$M$1,'S17'!$M$1,'S18'!$M$1,'S19'!$M$1,'S20'!$M$1))</f>
        <v/>
      </c>
      <c r="AR136" s="40"/>
      <c r="AS136" s="39" t="str">
        <f t="shared" si="21"/>
        <v/>
      </c>
      <c r="AT136" s="39" t="str">
        <f t="shared" si="22"/>
        <v/>
      </c>
      <c r="AU136" s="40" t="str">
        <f t="shared" si="23"/>
        <v/>
      </c>
      <c r="AV136" s="40" t="str">
        <f>IF(AS136="","",CHOOSE(VLOOKUP($AL136,$N$1:$S$400,6,FALSE),AHS!$M$1,BHS!$M$1,CHS!$M$1,HMJHS!$M$1,KHS!$M$1,Kings!$M$1,MHS!$M$1,SWHS!$M$1,AMHS!$M$1,'S10'!$M$1,'S11'!$M$1,'S12'!$M$1,'S13'!$M$1,'S14'!$M$1,'S15'!$M$1,'S16'!$M$1,'S17'!$M$1,'S18'!$M$1,'S19'!$M$1,'S20'!$M$1))</f>
        <v/>
      </c>
    </row>
    <row r="137" spans="1:48" ht="12" customHeight="1" x14ac:dyDescent="0.25">
      <c r="A137" s="29">
        <f t="shared" si="24"/>
        <v>135</v>
      </c>
      <c r="B137" s="27" t="str">
        <f t="shared" si="8"/>
        <v/>
      </c>
      <c r="C137" s="27" t="str">
        <f t="shared" si="9"/>
        <v/>
      </c>
      <c r="D137" s="27" t="str">
        <f t="shared" si="10"/>
        <v/>
      </c>
      <c r="E137" s="27" t="str">
        <f>IF(B137="","",CHOOSE(VLOOKUP($A137,$F$1:$J$1600,5,FALSE),AHS!$M$1,BHS!$M$1,CHS!$M$1,HMJHS!$M$1,KHS!$M$1,Kings!$M$1,MHS!$M$1,SWHS!$M$1,AMHS!$M$1,'S10'!$M$1,'S11'!$M$1,'S12'!$M$1,'S13'!$M$1,'S14'!$M$1,'S15'!$M$1,'S16'!$M$1,'S17'!$M$1,'S18'!$M$1,'S19'!$M$1,'S20'!$M$1))</f>
        <v/>
      </c>
      <c r="F137" s="29" t="str">
        <f t="shared" si="6"/>
        <v/>
      </c>
      <c r="G137" s="33" t="str">
        <f t="shared" si="0"/>
        <v/>
      </c>
      <c r="H137" s="29" t="str">
        <f>IF(BHS!AF$29="","",BHS!AF$29)</f>
        <v/>
      </c>
      <c r="I137" s="29" t="str">
        <f>IF(BHS!AF$29="","",BHS!Y$29)</f>
        <v/>
      </c>
      <c r="J137" s="29">
        <v>2</v>
      </c>
      <c r="K137" s="29" t="str">
        <f t="shared" ref="K137:N137" si="158">IF(O137="","",COUNTIF(O$1:O136,O137)+O137)</f>
        <v/>
      </c>
      <c r="L137" s="29" t="str">
        <f t="shared" si="158"/>
        <v/>
      </c>
      <c r="M137" s="29" t="str">
        <f t="shared" si="158"/>
        <v/>
      </c>
      <c r="N137" s="29" t="str">
        <f t="shared" si="158"/>
        <v/>
      </c>
      <c r="O137" s="29" t="str">
        <f t="shared" si="2"/>
        <v/>
      </c>
      <c r="P137" s="29" t="str">
        <f t="shared" si="3"/>
        <v/>
      </c>
      <c r="Q137" s="29" t="str">
        <f t="shared" si="4"/>
        <v/>
      </c>
      <c r="R137" s="29" t="str">
        <f t="shared" si="5"/>
        <v/>
      </c>
      <c r="S137" s="29">
        <v>7</v>
      </c>
      <c r="T137" s="29">
        <v>17</v>
      </c>
      <c r="U137" s="29" t="str">
        <f>IF(MHS!P$29="","",MHS!P$29)</f>
        <v/>
      </c>
      <c r="V137" s="29" t="str">
        <f>IF(MHS!P$29="","",MHS!I$29)</f>
        <v/>
      </c>
      <c r="W137" s="29" t="str">
        <f>IF(MHS!X$29="","",MHS!X$29)</f>
        <v/>
      </c>
      <c r="X137" s="29" t="str">
        <f>IF(MHS!X$29="","",MHS!Q$29)</f>
        <v/>
      </c>
      <c r="Y137" s="29" t="str">
        <f>IF(MHS!AF$29="","",MHS!AF$29)</f>
        <v/>
      </c>
      <c r="Z137" s="29" t="str">
        <f>IF(MHS!AF$29="","",MHS!Y$29)</f>
        <v/>
      </c>
      <c r="AA137" s="29" t="str">
        <f>IF(MHS!AN$29="","",MHS!AN$29)</f>
        <v/>
      </c>
      <c r="AB137" s="29" t="str">
        <f>IF(MHS!AN$29="","",MHS!AG$29)</f>
        <v/>
      </c>
      <c r="AC137" s="39" t="str">
        <f t="shared" si="12"/>
        <v/>
      </c>
      <c r="AD137" s="39" t="str">
        <f t="shared" si="13"/>
        <v/>
      </c>
      <c r="AE137" s="40" t="str">
        <f t="shared" si="14"/>
        <v/>
      </c>
      <c r="AF137" s="40" t="str">
        <f>IF(AC137="","",CHOOSE(VLOOKUP($AL137,$K$1:$S$400,9,FALSE),AHS!$M$1,BHS!$M$1,CHS!$M$1,HMJHS!$M$1,KHS!$M$1,Kings!$M$1,MHS!$M$1,SWHS!$M$1,AMHS!$M$1,'S10'!$M$1,'S11'!$M$1,'S12'!$M$1,'S13'!$M$1,'S14'!$M$1,'S15'!$M$1,'S16'!$M$1,'S17'!$M$1,'S18'!$M$1,'S19'!$M$1,'S20'!$M$1))</f>
        <v/>
      </c>
      <c r="AG137" s="40"/>
      <c r="AH137" s="39" t="str">
        <f t="shared" si="15"/>
        <v/>
      </c>
      <c r="AI137" s="39" t="str">
        <f t="shared" si="16"/>
        <v/>
      </c>
      <c r="AJ137" s="40" t="str">
        <f t="shared" si="17"/>
        <v/>
      </c>
      <c r="AK137" s="40" t="str">
        <f>IF(AH137="","",CHOOSE(VLOOKUP($AL137,$L$1:$S$400,8,FALSE),AHS!$M$1,BHS!$M$1,CHS!$M$1,HMJHS!$M$1,KHS!$M$1,Kings!$M$1,MHS!$M$1,SWHS!$M$1,AMHS!$M$1,'S10'!$M$1,'S11'!$M$1,'S12'!$M$1,'S13'!$M$1,'S14'!$M$1,'S15'!$M$1,'S16'!$M$1,'S17'!$M$1,'S18'!$M$1,'S19'!$M$1,'S20'!$M$1))</f>
        <v/>
      </c>
      <c r="AL137" s="40">
        <v>135</v>
      </c>
      <c r="AM137" s="40"/>
      <c r="AN137" s="39" t="str">
        <f t="shared" si="18"/>
        <v/>
      </c>
      <c r="AO137" s="39" t="str">
        <f t="shared" si="19"/>
        <v/>
      </c>
      <c r="AP137" s="40" t="str">
        <f t="shared" si="20"/>
        <v/>
      </c>
      <c r="AQ137" s="40" t="str">
        <f>IF(AN137="","",CHOOSE(VLOOKUP($AL137,$M$1:$S$400,7,FALSE),AHS!$M$1,BHS!$M$1,CHS!$M$1,HMJHS!$M$1,KHS!$M$1,Kings!$M$1,MHS!$M$1,SWHS!$M$1,AMHS!$M$1,'S10'!$M$1,'S11'!$M$1,'S12'!$M$1,'S13'!$M$1,'S14'!$M$1,'S15'!$M$1,'S16'!$M$1,'S17'!$M$1,'S18'!$M$1,'S19'!$M$1,'S20'!$M$1))</f>
        <v/>
      </c>
      <c r="AR137" s="40"/>
      <c r="AS137" s="39" t="str">
        <f t="shared" si="21"/>
        <v/>
      </c>
      <c r="AT137" s="39" t="str">
        <f t="shared" si="22"/>
        <v/>
      </c>
      <c r="AU137" s="40" t="str">
        <f t="shared" si="23"/>
        <v/>
      </c>
      <c r="AV137" s="40" t="str">
        <f>IF(AS137="","",CHOOSE(VLOOKUP($AL137,$N$1:$S$400,6,FALSE),AHS!$M$1,BHS!$M$1,CHS!$M$1,HMJHS!$M$1,KHS!$M$1,Kings!$M$1,MHS!$M$1,SWHS!$M$1,AMHS!$M$1,'S10'!$M$1,'S11'!$M$1,'S12'!$M$1,'S13'!$M$1,'S14'!$M$1,'S15'!$M$1,'S16'!$M$1,'S17'!$M$1,'S18'!$M$1,'S19'!$M$1,'S20'!$M$1))</f>
        <v/>
      </c>
    </row>
    <row r="138" spans="1:48" ht="12" customHeight="1" x14ac:dyDescent="0.25">
      <c r="A138" s="29">
        <f t="shared" si="24"/>
        <v>136</v>
      </c>
      <c r="B138" s="27" t="str">
        <f t="shared" si="8"/>
        <v/>
      </c>
      <c r="C138" s="27" t="str">
        <f t="shared" si="9"/>
        <v/>
      </c>
      <c r="D138" s="27" t="str">
        <f t="shared" si="10"/>
        <v/>
      </c>
      <c r="E138" s="27" t="str">
        <f>IF(B138="","",CHOOSE(VLOOKUP($A138,$F$1:$J$1600,5,FALSE),AHS!$M$1,BHS!$M$1,CHS!$M$1,HMJHS!$M$1,KHS!$M$1,Kings!$M$1,MHS!$M$1,SWHS!$M$1,AMHS!$M$1,'S10'!$M$1,'S11'!$M$1,'S12'!$M$1,'S13'!$M$1,'S14'!$M$1,'S15'!$M$1,'S16'!$M$1,'S17'!$M$1,'S18'!$M$1,'S19'!$M$1,'S20'!$M$1))</f>
        <v/>
      </c>
      <c r="F138" s="29" t="str">
        <f t="shared" si="6"/>
        <v/>
      </c>
      <c r="G138" s="33" t="str">
        <f t="shared" si="0"/>
        <v/>
      </c>
      <c r="H138" s="29" t="str">
        <f>IF(BHS!AF$30="","",BHS!AF$30)</f>
        <v/>
      </c>
      <c r="I138" s="29" t="str">
        <f>IF(BHS!AF$30="","",BHS!Y$30)</f>
        <v/>
      </c>
      <c r="J138" s="29">
        <v>2</v>
      </c>
      <c r="K138" s="29" t="str">
        <f t="shared" ref="K138:N138" si="159">IF(O138="","",COUNTIF(O$1:O137,O138)+O138)</f>
        <v/>
      </c>
      <c r="L138" s="29" t="str">
        <f t="shared" si="159"/>
        <v/>
      </c>
      <c r="M138" s="29" t="str">
        <f t="shared" si="159"/>
        <v/>
      </c>
      <c r="N138" s="29" t="str">
        <f t="shared" si="159"/>
        <v/>
      </c>
      <c r="O138" s="29" t="str">
        <f t="shared" si="2"/>
        <v/>
      </c>
      <c r="P138" s="29" t="str">
        <f t="shared" si="3"/>
        <v/>
      </c>
      <c r="Q138" s="29" t="str">
        <f t="shared" si="4"/>
        <v/>
      </c>
      <c r="R138" s="29" t="str">
        <f t="shared" si="5"/>
        <v/>
      </c>
      <c r="S138" s="29">
        <v>7</v>
      </c>
      <c r="T138" s="29">
        <v>18</v>
      </c>
      <c r="U138" s="29" t="str">
        <f>IF(MHS!P$30="","",MHS!P$30)</f>
        <v/>
      </c>
      <c r="V138" s="29" t="str">
        <f>IF(MHS!P$30="","",MHS!I$30)</f>
        <v/>
      </c>
      <c r="W138" s="29" t="str">
        <f>IF(MHS!X$30="","",MHS!X$30)</f>
        <v/>
      </c>
      <c r="X138" s="29" t="str">
        <f>IF(MHS!X$30="","",MHS!Q$30)</f>
        <v/>
      </c>
      <c r="Y138" s="29" t="str">
        <f>IF(MHS!AF$30="","",MHS!AF$30)</f>
        <v/>
      </c>
      <c r="Z138" s="29" t="str">
        <f>IF(MHS!AF$30="","",MHS!Y$30)</f>
        <v/>
      </c>
      <c r="AA138" s="29" t="str">
        <f>IF(MHS!AN$30="","",MHS!AN$30)</f>
        <v/>
      </c>
      <c r="AB138" s="29" t="str">
        <f>IF(MHS!AN$30="","",MHS!AG$30)</f>
        <v/>
      </c>
      <c r="AC138" s="39" t="str">
        <f t="shared" si="12"/>
        <v/>
      </c>
      <c r="AD138" s="39" t="str">
        <f t="shared" si="13"/>
        <v/>
      </c>
      <c r="AE138" s="40" t="str">
        <f t="shared" si="14"/>
        <v/>
      </c>
      <c r="AF138" s="40" t="str">
        <f>IF(AC138="","",CHOOSE(VLOOKUP($AL138,$K$1:$S$400,9,FALSE),AHS!$M$1,BHS!$M$1,CHS!$M$1,HMJHS!$M$1,KHS!$M$1,Kings!$M$1,MHS!$M$1,SWHS!$M$1,AMHS!$M$1,'S10'!$M$1,'S11'!$M$1,'S12'!$M$1,'S13'!$M$1,'S14'!$M$1,'S15'!$M$1,'S16'!$M$1,'S17'!$M$1,'S18'!$M$1,'S19'!$M$1,'S20'!$M$1))</f>
        <v/>
      </c>
      <c r="AG138" s="40"/>
      <c r="AH138" s="39" t="str">
        <f t="shared" si="15"/>
        <v/>
      </c>
      <c r="AI138" s="39" t="str">
        <f t="shared" si="16"/>
        <v/>
      </c>
      <c r="AJ138" s="40" t="str">
        <f t="shared" si="17"/>
        <v/>
      </c>
      <c r="AK138" s="40" t="str">
        <f>IF(AH138="","",CHOOSE(VLOOKUP($AL138,$L$1:$S$400,8,FALSE),AHS!$M$1,BHS!$M$1,CHS!$M$1,HMJHS!$M$1,KHS!$M$1,Kings!$M$1,MHS!$M$1,SWHS!$M$1,AMHS!$M$1,'S10'!$M$1,'S11'!$M$1,'S12'!$M$1,'S13'!$M$1,'S14'!$M$1,'S15'!$M$1,'S16'!$M$1,'S17'!$M$1,'S18'!$M$1,'S19'!$M$1,'S20'!$M$1))</f>
        <v/>
      </c>
      <c r="AL138" s="38">
        <v>136</v>
      </c>
      <c r="AM138" s="40"/>
      <c r="AN138" s="39" t="str">
        <f t="shared" si="18"/>
        <v/>
      </c>
      <c r="AO138" s="39" t="str">
        <f t="shared" si="19"/>
        <v/>
      </c>
      <c r="AP138" s="40" t="str">
        <f t="shared" si="20"/>
        <v/>
      </c>
      <c r="AQ138" s="40" t="str">
        <f>IF(AN138="","",CHOOSE(VLOOKUP($AL138,$M$1:$S$400,7,FALSE),AHS!$M$1,BHS!$M$1,CHS!$M$1,HMJHS!$M$1,KHS!$M$1,Kings!$M$1,MHS!$M$1,SWHS!$M$1,AMHS!$M$1,'S10'!$M$1,'S11'!$M$1,'S12'!$M$1,'S13'!$M$1,'S14'!$M$1,'S15'!$M$1,'S16'!$M$1,'S17'!$M$1,'S18'!$M$1,'S19'!$M$1,'S20'!$M$1))</f>
        <v/>
      </c>
      <c r="AR138" s="40"/>
      <c r="AS138" s="39" t="str">
        <f t="shared" si="21"/>
        <v/>
      </c>
      <c r="AT138" s="39" t="str">
        <f t="shared" si="22"/>
        <v/>
      </c>
      <c r="AU138" s="40" t="str">
        <f t="shared" si="23"/>
        <v/>
      </c>
      <c r="AV138" s="40" t="str">
        <f>IF(AS138="","",CHOOSE(VLOOKUP($AL138,$N$1:$S$400,6,FALSE),AHS!$M$1,BHS!$M$1,CHS!$M$1,HMJHS!$M$1,KHS!$M$1,Kings!$M$1,MHS!$M$1,SWHS!$M$1,AMHS!$M$1,'S10'!$M$1,'S11'!$M$1,'S12'!$M$1,'S13'!$M$1,'S14'!$M$1,'S15'!$M$1,'S16'!$M$1,'S17'!$M$1,'S18'!$M$1,'S19'!$M$1,'S20'!$M$1))</f>
        <v/>
      </c>
    </row>
    <row r="139" spans="1:48" ht="12" customHeight="1" x14ac:dyDescent="0.25">
      <c r="A139" s="29">
        <f t="shared" si="24"/>
        <v>137</v>
      </c>
      <c r="B139" s="27" t="str">
        <f t="shared" si="8"/>
        <v/>
      </c>
      <c r="C139" s="27" t="str">
        <f t="shared" si="9"/>
        <v/>
      </c>
      <c r="D139" s="27" t="str">
        <f t="shared" si="10"/>
        <v/>
      </c>
      <c r="E139" s="27" t="str">
        <f>IF(B139="","",CHOOSE(VLOOKUP($A139,$F$1:$J$1600,5,FALSE),AHS!$M$1,BHS!$M$1,CHS!$M$1,HMJHS!$M$1,KHS!$M$1,Kings!$M$1,MHS!$M$1,SWHS!$M$1,AMHS!$M$1,'S10'!$M$1,'S11'!$M$1,'S12'!$M$1,'S13'!$M$1,'S14'!$M$1,'S15'!$M$1,'S16'!$M$1,'S17'!$M$1,'S18'!$M$1,'S19'!$M$1,'S20'!$M$1))</f>
        <v/>
      </c>
      <c r="F139" s="29" t="str">
        <f t="shared" si="6"/>
        <v/>
      </c>
      <c r="G139" s="33" t="str">
        <f t="shared" si="0"/>
        <v/>
      </c>
      <c r="H139" s="29" t="str">
        <f>IF(BHS!AF$31="","",BHS!AF$31)</f>
        <v/>
      </c>
      <c r="I139" s="29" t="str">
        <f>IF(BHS!AF$31="","",BHS!Y$31)</f>
        <v/>
      </c>
      <c r="J139" s="29">
        <v>2</v>
      </c>
      <c r="K139" s="29" t="str">
        <f t="shared" ref="K139:N139" si="160">IF(O139="","",COUNTIF(O$1:O138,O139)+O139)</f>
        <v/>
      </c>
      <c r="L139" s="29" t="str">
        <f t="shared" si="160"/>
        <v/>
      </c>
      <c r="M139" s="29" t="str">
        <f t="shared" si="160"/>
        <v/>
      </c>
      <c r="N139" s="29" t="str">
        <f t="shared" si="160"/>
        <v/>
      </c>
      <c r="O139" s="29" t="str">
        <f t="shared" si="2"/>
        <v/>
      </c>
      <c r="P139" s="29" t="str">
        <f t="shared" si="3"/>
        <v/>
      </c>
      <c r="Q139" s="29" t="str">
        <f t="shared" si="4"/>
        <v/>
      </c>
      <c r="R139" s="29" t="str">
        <f t="shared" si="5"/>
        <v/>
      </c>
      <c r="S139" s="29">
        <v>7</v>
      </c>
      <c r="T139" s="29">
        <v>19</v>
      </c>
      <c r="U139" s="29" t="str">
        <f>IF(MHS!P$31="","",MHS!P$31)</f>
        <v/>
      </c>
      <c r="V139" s="29" t="str">
        <f>IF(MHS!P$31="","",MHS!I$31)</f>
        <v/>
      </c>
      <c r="W139" s="29" t="str">
        <f>IF(MHS!X$31="","",MHS!X$31)</f>
        <v/>
      </c>
      <c r="X139" s="29" t="str">
        <f>IF(MHS!X$31="","",MHS!Q$31)</f>
        <v/>
      </c>
      <c r="Y139" s="29" t="str">
        <f>IF(MHS!AF$31="","",MHS!AF$31)</f>
        <v/>
      </c>
      <c r="Z139" s="29" t="str">
        <f>IF(MHS!AF$31="","",MHS!Y$31)</f>
        <v/>
      </c>
      <c r="AA139" s="29" t="str">
        <f>IF(MHS!AN$31="","",MHS!AN$31)</f>
        <v/>
      </c>
      <c r="AB139" s="29" t="str">
        <f>IF(MHS!AN$31="","",MHS!AG$31)</f>
        <v/>
      </c>
      <c r="AC139" s="39" t="str">
        <f t="shared" si="12"/>
        <v/>
      </c>
      <c r="AD139" s="39" t="str">
        <f t="shared" si="13"/>
        <v/>
      </c>
      <c r="AE139" s="40" t="str">
        <f t="shared" si="14"/>
        <v/>
      </c>
      <c r="AF139" s="40" t="str">
        <f>IF(AC139="","",CHOOSE(VLOOKUP($AL139,$K$1:$S$400,9,FALSE),AHS!$M$1,BHS!$M$1,CHS!$M$1,HMJHS!$M$1,KHS!$M$1,Kings!$M$1,MHS!$M$1,SWHS!$M$1,AMHS!$M$1,'S10'!$M$1,'S11'!$M$1,'S12'!$M$1,'S13'!$M$1,'S14'!$M$1,'S15'!$M$1,'S16'!$M$1,'S17'!$M$1,'S18'!$M$1,'S19'!$M$1,'S20'!$M$1))</f>
        <v/>
      </c>
      <c r="AG139" s="40"/>
      <c r="AH139" s="39" t="str">
        <f t="shared" si="15"/>
        <v/>
      </c>
      <c r="AI139" s="39" t="str">
        <f t="shared" si="16"/>
        <v/>
      </c>
      <c r="AJ139" s="40" t="str">
        <f t="shared" si="17"/>
        <v/>
      </c>
      <c r="AK139" s="40" t="str">
        <f>IF(AH139="","",CHOOSE(VLOOKUP($AL139,$L$1:$S$400,8,FALSE),AHS!$M$1,BHS!$M$1,CHS!$M$1,HMJHS!$M$1,KHS!$M$1,Kings!$M$1,MHS!$M$1,SWHS!$M$1,AMHS!$M$1,'S10'!$M$1,'S11'!$M$1,'S12'!$M$1,'S13'!$M$1,'S14'!$M$1,'S15'!$M$1,'S16'!$M$1,'S17'!$M$1,'S18'!$M$1,'S19'!$M$1,'S20'!$M$1))</f>
        <v/>
      </c>
      <c r="AL139" s="40">
        <v>137</v>
      </c>
      <c r="AM139" s="40"/>
      <c r="AN139" s="39" t="str">
        <f t="shared" si="18"/>
        <v/>
      </c>
      <c r="AO139" s="39" t="str">
        <f t="shared" si="19"/>
        <v/>
      </c>
      <c r="AP139" s="40" t="str">
        <f t="shared" si="20"/>
        <v/>
      </c>
      <c r="AQ139" s="40" t="str">
        <f>IF(AN139="","",CHOOSE(VLOOKUP($AL139,$M$1:$S$400,7,FALSE),AHS!$M$1,BHS!$M$1,CHS!$M$1,HMJHS!$M$1,KHS!$M$1,Kings!$M$1,MHS!$M$1,SWHS!$M$1,AMHS!$M$1,'S10'!$M$1,'S11'!$M$1,'S12'!$M$1,'S13'!$M$1,'S14'!$M$1,'S15'!$M$1,'S16'!$M$1,'S17'!$M$1,'S18'!$M$1,'S19'!$M$1,'S20'!$M$1))</f>
        <v/>
      </c>
      <c r="AR139" s="40"/>
      <c r="AS139" s="39" t="str">
        <f t="shared" si="21"/>
        <v/>
      </c>
      <c r="AT139" s="39" t="str">
        <f t="shared" si="22"/>
        <v/>
      </c>
      <c r="AU139" s="40" t="str">
        <f t="shared" si="23"/>
        <v/>
      </c>
      <c r="AV139" s="40" t="str">
        <f>IF(AS139="","",CHOOSE(VLOOKUP($AL139,$N$1:$S$400,6,FALSE),AHS!$M$1,BHS!$M$1,CHS!$M$1,HMJHS!$M$1,KHS!$M$1,Kings!$M$1,MHS!$M$1,SWHS!$M$1,AMHS!$M$1,'S10'!$M$1,'S11'!$M$1,'S12'!$M$1,'S13'!$M$1,'S14'!$M$1,'S15'!$M$1,'S16'!$M$1,'S17'!$M$1,'S18'!$M$1,'S19'!$M$1,'S20'!$M$1))</f>
        <v/>
      </c>
    </row>
    <row r="140" spans="1:48" ht="12" customHeight="1" x14ac:dyDescent="0.25">
      <c r="A140" s="29">
        <f t="shared" si="24"/>
        <v>138</v>
      </c>
      <c r="B140" s="27" t="str">
        <f t="shared" si="8"/>
        <v/>
      </c>
      <c r="C140" s="27" t="str">
        <f t="shared" si="9"/>
        <v/>
      </c>
      <c r="D140" s="27" t="str">
        <f t="shared" si="10"/>
        <v/>
      </c>
      <c r="E140" s="27" t="str">
        <f>IF(B140="","",CHOOSE(VLOOKUP($A140,$F$1:$J$1600,5,FALSE),AHS!$M$1,BHS!$M$1,CHS!$M$1,HMJHS!$M$1,KHS!$M$1,Kings!$M$1,MHS!$M$1,SWHS!$M$1,AMHS!$M$1,'S10'!$M$1,'S11'!$M$1,'S12'!$M$1,'S13'!$M$1,'S14'!$M$1,'S15'!$M$1,'S16'!$M$1,'S17'!$M$1,'S18'!$M$1,'S19'!$M$1,'S20'!$M$1))</f>
        <v/>
      </c>
      <c r="F140" s="29" t="str">
        <f t="shared" si="6"/>
        <v/>
      </c>
      <c r="G140" s="33" t="str">
        <f t="shared" si="0"/>
        <v/>
      </c>
      <c r="H140" s="29" t="str">
        <f>IF(BHS!AF$32="","",BHS!AF$32)</f>
        <v/>
      </c>
      <c r="I140" s="29" t="str">
        <f>IF(BHS!AF$32="","",BHS!Y$32)</f>
        <v/>
      </c>
      <c r="J140" s="29">
        <v>2</v>
      </c>
      <c r="K140" s="29" t="str">
        <f t="shared" ref="K140:N140" si="161">IF(O140="","",COUNTIF(O$1:O139,O140)+O140)</f>
        <v/>
      </c>
      <c r="L140" s="29" t="str">
        <f t="shared" si="161"/>
        <v/>
      </c>
      <c r="M140" s="29" t="str">
        <f t="shared" si="161"/>
        <v/>
      </c>
      <c r="N140" s="29" t="str">
        <f t="shared" si="161"/>
        <v/>
      </c>
      <c r="O140" s="29" t="str">
        <f t="shared" si="2"/>
        <v/>
      </c>
      <c r="P140" s="29" t="str">
        <f t="shared" si="3"/>
        <v/>
      </c>
      <c r="Q140" s="29" t="str">
        <f t="shared" si="4"/>
        <v/>
      </c>
      <c r="R140" s="29" t="str">
        <f t="shared" si="5"/>
        <v/>
      </c>
      <c r="S140" s="29">
        <v>7</v>
      </c>
      <c r="T140" s="29">
        <v>20</v>
      </c>
      <c r="U140" s="29" t="str">
        <f>IF(MHS!P$32="","",MHS!P$32)</f>
        <v/>
      </c>
      <c r="V140" s="29" t="str">
        <f>IF(MHS!P$32="","",MHS!I$32)</f>
        <v/>
      </c>
      <c r="W140" s="29" t="str">
        <f>IF(MHS!X$32="","",MHS!X$32)</f>
        <v/>
      </c>
      <c r="X140" s="29" t="str">
        <f>IF(MHS!X$32="","",MHS!Q$32)</f>
        <v/>
      </c>
      <c r="Y140" s="29" t="str">
        <f>IF(MHS!AF$32="","",MHS!AF$32)</f>
        <v/>
      </c>
      <c r="Z140" s="29" t="str">
        <f>IF(MHS!AF$32="","",MHS!Y$32)</f>
        <v/>
      </c>
      <c r="AA140" s="29" t="str">
        <f>IF(MHS!AN$32="","",MHS!AN$32)</f>
        <v/>
      </c>
      <c r="AB140" s="29" t="str">
        <f>IF(MHS!AN$32="","",MHS!AG$32)</f>
        <v/>
      </c>
      <c r="AC140" s="39" t="str">
        <f t="shared" si="12"/>
        <v/>
      </c>
      <c r="AD140" s="39" t="str">
        <f t="shared" si="13"/>
        <v/>
      </c>
      <c r="AE140" s="40" t="str">
        <f t="shared" si="14"/>
        <v/>
      </c>
      <c r="AF140" s="40" t="str">
        <f>IF(AC140="","",CHOOSE(VLOOKUP($AL140,$K$1:$S$400,9,FALSE),AHS!$M$1,BHS!$M$1,CHS!$M$1,HMJHS!$M$1,KHS!$M$1,Kings!$M$1,MHS!$M$1,SWHS!$M$1,AMHS!$M$1,'S10'!$M$1,'S11'!$M$1,'S12'!$M$1,'S13'!$M$1,'S14'!$M$1,'S15'!$M$1,'S16'!$M$1,'S17'!$M$1,'S18'!$M$1,'S19'!$M$1,'S20'!$M$1))</f>
        <v/>
      </c>
      <c r="AG140" s="40"/>
      <c r="AH140" s="39" t="str">
        <f t="shared" si="15"/>
        <v/>
      </c>
      <c r="AI140" s="39" t="str">
        <f t="shared" si="16"/>
        <v/>
      </c>
      <c r="AJ140" s="40" t="str">
        <f t="shared" si="17"/>
        <v/>
      </c>
      <c r="AK140" s="40" t="str">
        <f>IF(AH140="","",CHOOSE(VLOOKUP($AL140,$L$1:$S$400,8,FALSE),AHS!$M$1,BHS!$M$1,CHS!$M$1,HMJHS!$M$1,KHS!$M$1,Kings!$M$1,MHS!$M$1,SWHS!$M$1,AMHS!$M$1,'S10'!$M$1,'S11'!$M$1,'S12'!$M$1,'S13'!$M$1,'S14'!$M$1,'S15'!$M$1,'S16'!$M$1,'S17'!$M$1,'S18'!$M$1,'S19'!$M$1,'S20'!$M$1))</f>
        <v/>
      </c>
      <c r="AL140" s="40">
        <v>138</v>
      </c>
      <c r="AM140" s="40"/>
      <c r="AN140" s="39" t="str">
        <f t="shared" si="18"/>
        <v/>
      </c>
      <c r="AO140" s="39" t="str">
        <f t="shared" si="19"/>
        <v/>
      </c>
      <c r="AP140" s="40" t="str">
        <f t="shared" si="20"/>
        <v/>
      </c>
      <c r="AQ140" s="40" t="str">
        <f>IF(AN140="","",CHOOSE(VLOOKUP($AL140,$M$1:$S$400,7,FALSE),AHS!$M$1,BHS!$M$1,CHS!$M$1,HMJHS!$M$1,KHS!$M$1,Kings!$M$1,MHS!$M$1,SWHS!$M$1,AMHS!$M$1,'S10'!$M$1,'S11'!$M$1,'S12'!$M$1,'S13'!$M$1,'S14'!$M$1,'S15'!$M$1,'S16'!$M$1,'S17'!$M$1,'S18'!$M$1,'S19'!$M$1,'S20'!$M$1))</f>
        <v/>
      </c>
      <c r="AR140" s="40"/>
      <c r="AS140" s="39" t="str">
        <f t="shared" si="21"/>
        <v/>
      </c>
      <c r="AT140" s="39" t="str">
        <f t="shared" si="22"/>
        <v/>
      </c>
      <c r="AU140" s="40" t="str">
        <f t="shared" si="23"/>
        <v/>
      </c>
      <c r="AV140" s="40" t="str">
        <f>IF(AS140="","",CHOOSE(VLOOKUP($AL140,$N$1:$S$400,6,FALSE),AHS!$M$1,BHS!$M$1,CHS!$M$1,HMJHS!$M$1,KHS!$M$1,Kings!$M$1,MHS!$M$1,SWHS!$M$1,AMHS!$M$1,'S10'!$M$1,'S11'!$M$1,'S12'!$M$1,'S13'!$M$1,'S14'!$M$1,'S15'!$M$1,'S16'!$M$1,'S17'!$M$1,'S18'!$M$1,'S19'!$M$1,'S20'!$M$1))</f>
        <v/>
      </c>
    </row>
    <row r="141" spans="1:48" ht="12" customHeight="1" x14ac:dyDescent="0.25">
      <c r="A141" s="29">
        <f t="shared" si="24"/>
        <v>139</v>
      </c>
      <c r="B141" s="27" t="str">
        <f t="shared" si="8"/>
        <v/>
      </c>
      <c r="C141" s="27" t="str">
        <f t="shared" si="9"/>
        <v/>
      </c>
      <c r="D141" s="27" t="str">
        <f t="shared" si="10"/>
        <v/>
      </c>
      <c r="E141" s="27" t="str">
        <f>IF(B141="","",CHOOSE(VLOOKUP($A141,$F$1:$J$1600,5,FALSE),AHS!$M$1,BHS!$M$1,CHS!$M$1,HMJHS!$M$1,KHS!$M$1,Kings!$M$1,MHS!$M$1,SWHS!$M$1,AMHS!$M$1,'S10'!$M$1,'S11'!$M$1,'S12'!$M$1,'S13'!$M$1,'S14'!$M$1,'S15'!$M$1,'S16'!$M$1,'S17'!$M$1,'S18'!$M$1,'S19'!$M$1,'S20'!$M$1))</f>
        <v/>
      </c>
      <c r="F141" s="29" t="str">
        <f t="shared" si="6"/>
        <v/>
      </c>
      <c r="G141" s="33" t="str">
        <f t="shared" si="0"/>
        <v/>
      </c>
      <c r="H141" s="29" t="str">
        <f>IF(BHS!AN$13="","",BHS!AN$13)</f>
        <v/>
      </c>
      <c r="I141" s="29" t="str">
        <f>IF(BHS!AN$13="","",BHS!AG$13)</f>
        <v/>
      </c>
      <c r="J141" s="29">
        <v>2</v>
      </c>
      <c r="K141" s="29" t="str">
        <f t="shared" ref="K141:N141" si="162">IF(O141="","",COUNTIF(O$1:O140,O141)+O141)</f>
        <v/>
      </c>
      <c r="L141" s="29" t="str">
        <f t="shared" si="162"/>
        <v/>
      </c>
      <c r="M141" s="29" t="str">
        <f t="shared" si="162"/>
        <v/>
      </c>
      <c r="N141" s="29" t="str">
        <f t="shared" si="162"/>
        <v/>
      </c>
      <c r="O141" s="29" t="str">
        <f t="shared" si="2"/>
        <v/>
      </c>
      <c r="P141" s="29" t="str">
        <f t="shared" si="3"/>
        <v/>
      </c>
      <c r="Q141" s="29" t="str">
        <f t="shared" si="4"/>
        <v/>
      </c>
      <c r="R141" s="29" t="str">
        <f t="shared" si="5"/>
        <v/>
      </c>
      <c r="S141" s="29">
        <v>8</v>
      </c>
      <c r="T141" s="29">
        <v>1</v>
      </c>
      <c r="U141" s="29" t="str">
        <f>IF(SWHS!P$13="","",SWHS!P$13)</f>
        <v/>
      </c>
      <c r="V141" s="29" t="str">
        <f>IF(SWHS!P$13="","",SWHS!I$13)</f>
        <v/>
      </c>
      <c r="W141" s="29" t="str">
        <f>IF(SWHS!X$13="","",SWHS!X$13)</f>
        <v/>
      </c>
      <c r="X141" s="29" t="str">
        <f>IF(SWHS!X$13="","",SWHS!Q$13)</f>
        <v/>
      </c>
      <c r="Y141" s="29" t="str">
        <f>IF(SWHS!AF$13="","",SWHS!AF$13)</f>
        <v/>
      </c>
      <c r="Z141" s="29" t="str">
        <f>IF(SWHS!AF$13="","",SWHS!Y$13)</f>
        <v/>
      </c>
      <c r="AA141" s="29" t="str">
        <f>IF(SWHS!AN$13="","",SWHS!AN$13)</f>
        <v/>
      </c>
      <c r="AB141" s="29" t="str">
        <f>IF(SWHS!AN$13="","",SWHS!AG$13)</f>
        <v/>
      </c>
      <c r="AC141" s="39" t="str">
        <f t="shared" si="12"/>
        <v/>
      </c>
      <c r="AD141" s="39" t="str">
        <f t="shared" si="13"/>
        <v/>
      </c>
      <c r="AE141" s="40" t="str">
        <f t="shared" si="14"/>
        <v/>
      </c>
      <c r="AF141" s="40" t="str">
        <f>IF(AC141="","",CHOOSE(VLOOKUP($AL141,$K$1:$S$400,9,FALSE),AHS!$M$1,BHS!$M$1,CHS!$M$1,HMJHS!$M$1,KHS!$M$1,Kings!$M$1,MHS!$M$1,SWHS!$M$1,AMHS!$M$1,'S10'!$M$1,'S11'!$M$1,'S12'!$M$1,'S13'!$M$1,'S14'!$M$1,'S15'!$M$1,'S16'!$M$1,'S17'!$M$1,'S18'!$M$1,'S19'!$M$1,'S20'!$M$1))</f>
        <v/>
      </c>
      <c r="AG141" s="40"/>
      <c r="AH141" s="39" t="str">
        <f t="shared" si="15"/>
        <v/>
      </c>
      <c r="AI141" s="39" t="str">
        <f t="shared" si="16"/>
        <v/>
      </c>
      <c r="AJ141" s="40" t="str">
        <f t="shared" si="17"/>
        <v/>
      </c>
      <c r="AK141" s="40" t="str">
        <f>IF(AH141="","",CHOOSE(VLOOKUP($AL141,$L$1:$S$400,8,FALSE),AHS!$M$1,BHS!$M$1,CHS!$M$1,HMJHS!$M$1,KHS!$M$1,Kings!$M$1,MHS!$M$1,SWHS!$M$1,AMHS!$M$1,'S10'!$M$1,'S11'!$M$1,'S12'!$M$1,'S13'!$M$1,'S14'!$M$1,'S15'!$M$1,'S16'!$M$1,'S17'!$M$1,'S18'!$M$1,'S19'!$M$1,'S20'!$M$1))</f>
        <v/>
      </c>
      <c r="AL141" s="40">
        <v>139</v>
      </c>
      <c r="AM141" s="40"/>
      <c r="AN141" s="39" t="str">
        <f t="shared" si="18"/>
        <v/>
      </c>
      <c r="AO141" s="39" t="str">
        <f t="shared" si="19"/>
        <v/>
      </c>
      <c r="AP141" s="40" t="str">
        <f t="shared" si="20"/>
        <v/>
      </c>
      <c r="AQ141" s="40" t="str">
        <f>IF(AN141="","",CHOOSE(VLOOKUP($AL141,$M$1:$S$400,7,FALSE),AHS!$M$1,BHS!$M$1,CHS!$M$1,HMJHS!$M$1,KHS!$M$1,Kings!$M$1,MHS!$M$1,SWHS!$M$1,AMHS!$M$1,'S10'!$M$1,'S11'!$M$1,'S12'!$M$1,'S13'!$M$1,'S14'!$M$1,'S15'!$M$1,'S16'!$M$1,'S17'!$M$1,'S18'!$M$1,'S19'!$M$1,'S20'!$M$1))</f>
        <v/>
      </c>
      <c r="AR141" s="40"/>
      <c r="AS141" s="39" t="str">
        <f t="shared" si="21"/>
        <v/>
      </c>
      <c r="AT141" s="39" t="str">
        <f t="shared" si="22"/>
        <v/>
      </c>
      <c r="AU141" s="40" t="str">
        <f t="shared" si="23"/>
        <v/>
      </c>
      <c r="AV141" s="40" t="str">
        <f>IF(AS141="","",CHOOSE(VLOOKUP($AL141,$N$1:$S$400,6,FALSE),AHS!$M$1,BHS!$M$1,CHS!$M$1,HMJHS!$M$1,KHS!$M$1,Kings!$M$1,MHS!$M$1,SWHS!$M$1,AMHS!$M$1,'S10'!$M$1,'S11'!$M$1,'S12'!$M$1,'S13'!$M$1,'S14'!$M$1,'S15'!$M$1,'S16'!$M$1,'S17'!$M$1,'S18'!$M$1,'S19'!$M$1,'S20'!$M$1))</f>
        <v/>
      </c>
    </row>
    <row r="142" spans="1:48" ht="12" customHeight="1" x14ac:dyDescent="0.25">
      <c r="A142" s="29">
        <f t="shared" si="24"/>
        <v>140</v>
      </c>
      <c r="B142" s="27" t="str">
        <f t="shared" si="8"/>
        <v/>
      </c>
      <c r="C142" s="27" t="str">
        <f t="shared" si="9"/>
        <v/>
      </c>
      <c r="D142" s="27" t="str">
        <f t="shared" si="10"/>
        <v/>
      </c>
      <c r="E142" s="27" t="str">
        <f>IF(B142="","",CHOOSE(VLOOKUP($A142,$F$1:$J$1600,5,FALSE),AHS!$M$1,BHS!$M$1,CHS!$M$1,HMJHS!$M$1,KHS!$M$1,Kings!$M$1,MHS!$M$1,SWHS!$M$1,AMHS!$M$1,'S10'!$M$1,'S11'!$M$1,'S12'!$M$1,'S13'!$M$1,'S14'!$M$1,'S15'!$M$1,'S16'!$M$1,'S17'!$M$1,'S18'!$M$1,'S19'!$M$1,'S20'!$M$1))</f>
        <v/>
      </c>
      <c r="F142" s="29" t="str">
        <f t="shared" si="6"/>
        <v/>
      </c>
      <c r="G142" s="33" t="str">
        <f t="shared" si="0"/>
        <v/>
      </c>
      <c r="H142" s="29" t="str">
        <f>IF(BHS!AN$14="","",BHS!AN$14)</f>
        <v/>
      </c>
      <c r="I142" s="29" t="str">
        <f>IF(BHS!AN$14="","",BHS!AG$14)</f>
        <v/>
      </c>
      <c r="J142" s="29">
        <v>2</v>
      </c>
      <c r="K142" s="29" t="str">
        <f t="shared" ref="K142:N142" si="163">IF(O142="","",COUNTIF(O$1:O141,O142)+O142)</f>
        <v/>
      </c>
      <c r="L142" s="29" t="str">
        <f t="shared" si="163"/>
        <v/>
      </c>
      <c r="M142" s="29" t="str">
        <f t="shared" si="163"/>
        <v/>
      </c>
      <c r="N142" s="29" t="str">
        <f t="shared" si="163"/>
        <v/>
      </c>
      <c r="O142" s="29" t="str">
        <f t="shared" si="2"/>
        <v/>
      </c>
      <c r="P142" s="29" t="str">
        <f t="shared" si="3"/>
        <v/>
      </c>
      <c r="Q142" s="29" t="str">
        <f t="shared" si="4"/>
        <v/>
      </c>
      <c r="R142" s="29" t="str">
        <f t="shared" si="5"/>
        <v/>
      </c>
      <c r="S142" s="29">
        <v>8</v>
      </c>
      <c r="T142" s="29">
        <v>2</v>
      </c>
      <c r="U142" s="29" t="str">
        <f>IF(SWHS!P$14="","",SWHS!P$14)</f>
        <v/>
      </c>
      <c r="V142" s="29" t="str">
        <f>IF(SWHS!P$14="","",SWHS!I$14)</f>
        <v/>
      </c>
      <c r="W142" s="29" t="str">
        <f>IF(SWHS!X$14="","",SWHS!X$14)</f>
        <v/>
      </c>
      <c r="X142" s="29" t="str">
        <f>IF(SWHS!X$14="","",SWHS!Q$14)</f>
        <v/>
      </c>
      <c r="Y142" s="29" t="str">
        <f>IF(SWHS!AF$14="","",SWHS!AF$14)</f>
        <v/>
      </c>
      <c r="Z142" s="29" t="str">
        <f>IF(SWHS!AF$14="","",SWHS!Y$14)</f>
        <v/>
      </c>
      <c r="AA142" s="29" t="str">
        <f>IF(SWHS!AN$14="","",SWHS!AN$14)</f>
        <v/>
      </c>
      <c r="AB142" s="29" t="str">
        <f>IF(SWHS!AN$14="","",SWHS!AG$14)</f>
        <v/>
      </c>
      <c r="AC142" s="39" t="str">
        <f t="shared" si="12"/>
        <v/>
      </c>
      <c r="AD142" s="39" t="str">
        <f t="shared" si="13"/>
        <v/>
      </c>
      <c r="AE142" s="40" t="str">
        <f t="shared" si="14"/>
        <v/>
      </c>
      <c r="AF142" s="40" t="str">
        <f>IF(AC142="","",CHOOSE(VLOOKUP($AL142,$K$1:$S$400,9,FALSE),AHS!$M$1,BHS!$M$1,CHS!$M$1,HMJHS!$M$1,KHS!$M$1,Kings!$M$1,MHS!$M$1,SWHS!$M$1,AMHS!$M$1,'S10'!$M$1,'S11'!$M$1,'S12'!$M$1,'S13'!$M$1,'S14'!$M$1,'S15'!$M$1,'S16'!$M$1,'S17'!$M$1,'S18'!$M$1,'S19'!$M$1,'S20'!$M$1))</f>
        <v/>
      </c>
      <c r="AG142" s="40"/>
      <c r="AH142" s="39" t="str">
        <f t="shared" si="15"/>
        <v/>
      </c>
      <c r="AI142" s="39" t="str">
        <f t="shared" si="16"/>
        <v/>
      </c>
      <c r="AJ142" s="40" t="str">
        <f t="shared" si="17"/>
        <v/>
      </c>
      <c r="AK142" s="40" t="str">
        <f>IF(AH142="","",CHOOSE(VLOOKUP($AL142,$L$1:$S$400,8,FALSE),AHS!$M$1,BHS!$M$1,CHS!$M$1,HMJHS!$M$1,KHS!$M$1,Kings!$M$1,MHS!$M$1,SWHS!$M$1,AMHS!$M$1,'S10'!$M$1,'S11'!$M$1,'S12'!$M$1,'S13'!$M$1,'S14'!$M$1,'S15'!$M$1,'S16'!$M$1,'S17'!$M$1,'S18'!$M$1,'S19'!$M$1,'S20'!$M$1))</f>
        <v/>
      </c>
      <c r="AL142" s="40">
        <v>140</v>
      </c>
      <c r="AM142" s="40"/>
      <c r="AN142" s="39" t="str">
        <f t="shared" si="18"/>
        <v/>
      </c>
      <c r="AO142" s="39" t="str">
        <f t="shared" si="19"/>
        <v/>
      </c>
      <c r="AP142" s="40" t="str">
        <f t="shared" si="20"/>
        <v/>
      </c>
      <c r="AQ142" s="40" t="str">
        <f>IF(AN142="","",CHOOSE(VLOOKUP($AL142,$M$1:$S$400,7,FALSE),AHS!$M$1,BHS!$M$1,CHS!$M$1,HMJHS!$M$1,KHS!$M$1,Kings!$M$1,MHS!$M$1,SWHS!$M$1,AMHS!$M$1,'S10'!$M$1,'S11'!$M$1,'S12'!$M$1,'S13'!$M$1,'S14'!$M$1,'S15'!$M$1,'S16'!$M$1,'S17'!$M$1,'S18'!$M$1,'S19'!$M$1,'S20'!$M$1))</f>
        <v/>
      </c>
      <c r="AR142" s="40"/>
      <c r="AS142" s="39" t="str">
        <f t="shared" si="21"/>
        <v/>
      </c>
      <c r="AT142" s="39" t="str">
        <f t="shared" si="22"/>
        <v/>
      </c>
      <c r="AU142" s="40" t="str">
        <f t="shared" si="23"/>
        <v/>
      </c>
      <c r="AV142" s="40" t="str">
        <f>IF(AS142="","",CHOOSE(VLOOKUP($AL142,$N$1:$S$400,6,FALSE),AHS!$M$1,BHS!$M$1,CHS!$M$1,HMJHS!$M$1,KHS!$M$1,Kings!$M$1,MHS!$M$1,SWHS!$M$1,AMHS!$M$1,'S10'!$M$1,'S11'!$M$1,'S12'!$M$1,'S13'!$M$1,'S14'!$M$1,'S15'!$M$1,'S16'!$M$1,'S17'!$M$1,'S18'!$M$1,'S19'!$M$1,'S20'!$M$1))</f>
        <v/>
      </c>
    </row>
    <row r="143" spans="1:48" ht="12" customHeight="1" x14ac:dyDescent="0.25">
      <c r="A143" s="29">
        <f t="shared" si="24"/>
        <v>141</v>
      </c>
      <c r="B143" s="27" t="str">
        <f t="shared" si="8"/>
        <v/>
      </c>
      <c r="C143" s="27" t="str">
        <f t="shared" si="9"/>
        <v/>
      </c>
      <c r="D143" s="27" t="str">
        <f t="shared" si="10"/>
        <v/>
      </c>
      <c r="E143" s="27" t="str">
        <f>IF(B143="","",CHOOSE(VLOOKUP($A143,$F$1:$J$1600,5,FALSE),AHS!$M$1,BHS!$M$1,CHS!$M$1,HMJHS!$M$1,KHS!$M$1,Kings!$M$1,MHS!$M$1,SWHS!$M$1,AMHS!$M$1,'S10'!$M$1,'S11'!$M$1,'S12'!$M$1,'S13'!$M$1,'S14'!$M$1,'S15'!$M$1,'S16'!$M$1,'S17'!$M$1,'S18'!$M$1,'S19'!$M$1,'S20'!$M$1))</f>
        <v/>
      </c>
      <c r="F143" s="29" t="str">
        <f t="shared" si="6"/>
        <v/>
      </c>
      <c r="G143" s="33" t="str">
        <f t="shared" si="0"/>
        <v/>
      </c>
      <c r="H143" s="29" t="str">
        <f>IF(BHS!AN$15="","",BHS!AN$15)</f>
        <v/>
      </c>
      <c r="I143" s="29" t="str">
        <f>IF(BHS!AN$15="","",BHS!AG$15)</f>
        <v/>
      </c>
      <c r="J143" s="29">
        <v>2</v>
      </c>
      <c r="K143" s="29" t="str">
        <f t="shared" ref="K143:N143" si="164">IF(O143="","",COUNTIF(O$1:O142,O143)+O143)</f>
        <v/>
      </c>
      <c r="L143" s="29" t="str">
        <f t="shared" si="164"/>
        <v/>
      </c>
      <c r="M143" s="29" t="str">
        <f t="shared" si="164"/>
        <v/>
      </c>
      <c r="N143" s="29" t="str">
        <f t="shared" si="164"/>
        <v/>
      </c>
      <c r="O143" s="29" t="str">
        <f t="shared" si="2"/>
        <v/>
      </c>
      <c r="P143" s="29" t="str">
        <f t="shared" si="3"/>
        <v/>
      </c>
      <c r="Q143" s="29" t="str">
        <f t="shared" si="4"/>
        <v/>
      </c>
      <c r="R143" s="29" t="str">
        <f t="shared" si="5"/>
        <v/>
      </c>
      <c r="S143" s="29">
        <v>8</v>
      </c>
      <c r="T143" s="29">
        <v>3</v>
      </c>
      <c r="U143" s="29" t="str">
        <f>IF(SWHS!P$15="","",SWHS!P$15)</f>
        <v/>
      </c>
      <c r="V143" s="29" t="str">
        <f>IF(SWHS!P$15="","",SWHS!I$15)</f>
        <v/>
      </c>
      <c r="W143" s="29" t="str">
        <f>IF(SWHS!X$15="","",SWHS!X$15)</f>
        <v/>
      </c>
      <c r="X143" s="29" t="str">
        <f>IF(SWHS!X$15="","",SWHS!Q$15)</f>
        <v/>
      </c>
      <c r="Y143" s="29" t="str">
        <f>IF(SWHS!AF$15="","",SWHS!AF$15)</f>
        <v/>
      </c>
      <c r="Z143" s="29" t="str">
        <f>IF(SWHS!AF$15="","",SWHS!Y$15)</f>
        <v/>
      </c>
      <c r="AA143" s="29" t="str">
        <f>IF(SWHS!AN$15="","",SWHS!AN$15)</f>
        <v/>
      </c>
      <c r="AB143" s="29" t="str">
        <f>IF(SWHS!AN$15="","",SWHS!AG$15)</f>
        <v/>
      </c>
      <c r="AC143" s="39" t="str">
        <f t="shared" si="12"/>
        <v/>
      </c>
      <c r="AD143" s="39" t="str">
        <f t="shared" si="13"/>
        <v/>
      </c>
      <c r="AE143" s="40" t="str">
        <f t="shared" si="14"/>
        <v/>
      </c>
      <c r="AF143" s="40" t="str">
        <f>IF(AC143="","",CHOOSE(VLOOKUP($AL143,$K$1:$S$400,9,FALSE),AHS!$M$1,BHS!$M$1,CHS!$M$1,HMJHS!$M$1,KHS!$M$1,Kings!$M$1,MHS!$M$1,SWHS!$M$1,AMHS!$M$1,'S10'!$M$1,'S11'!$M$1,'S12'!$M$1,'S13'!$M$1,'S14'!$M$1,'S15'!$M$1,'S16'!$M$1,'S17'!$M$1,'S18'!$M$1,'S19'!$M$1,'S20'!$M$1))</f>
        <v/>
      </c>
      <c r="AG143" s="40"/>
      <c r="AH143" s="39" t="str">
        <f t="shared" si="15"/>
        <v/>
      </c>
      <c r="AI143" s="39" t="str">
        <f t="shared" si="16"/>
        <v/>
      </c>
      <c r="AJ143" s="40" t="str">
        <f t="shared" si="17"/>
        <v/>
      </c>
      <c r="AK143" s="40" t="str">
        <f>IF(AH143="","",CHOOSE(VLOOKUP($AL143,$L$1:$S$400,8,FALSE),AHS!$M$1,BHS!$M$1,CHS!$M$1,HMJHS!$M$1,KHS!$M$1,Kings!$M$1,MHS!$M$1,SWHS!$M$1,AMHS!$M$1,'S10'!$M$1,'S11'!$M$1,'S12'!$M$1,'S13'!$M$1,'S14'!$M$1,'S15'!$M$1,'S16'!$M$1,'S17'!$M$1,'S18'!$M$1,'S19'!$M$1,'S20'!$M$1))</f>
        <v/>
      </c>
      <c r="AL143" s="38">
        <v>141</v>
      </c>
      <c r="AM143" s="40"/>
      <c r="AN143" s="39" t="str">
        <f t="shared" si="18"/>
        <v/>
      </c>
      <c r="AO143" s="39" t="str">
        <f t="shared" si="19"/>
        <v/>
      </c>
      <c r="AP143" s="40" t="str">
        <f t="shared" si="20"/>
        <v/>
      </c>
      <c r="AQ143" s="40" t="str">
        <f>IF(AN143="","",CHOOSE(VLOOKUP($AL143,$M$1:$S$400,7,FALSE),AHS!$M$1,BHS!$M$1,CHS!$M$1,HMJHS!$M$1,KHS!$M$1,Kings!$M$1,MHS!$M$1,SWHS!$M$1,AMHS!$M$1,'S10'!$M$1,'S11'!$M$1,'S12'!$M$1,'S13'!$M$1,'S14'!$M$1,'S15'!$M$1,'S16'!$M$1,'S17'!$M$1,'S18'!$M$1,'S19'!$M$1,'S20'!$M$1))</f>
        <v/>
      </c>
      <c r="AR143" s="40"/>
      <c r="AS143" s="39" t="str">
        <f t="shared" si="21"/>
        <v/>
      </c>
      <c r="AT143" s="39" t="str">
        <f t="shared" si="22"/>
        <v/>
      </c>
      <c r="AU143" s="40" t="str">
        <f t="shared" si="23"/>
        <v/>
      </c>
      <c r="AV143" s="40" t="str">
        <f>IF(AS143="","",CHOOSE(VLOOKUP($AL143,$N$1:$S$400,6,FALSE),AHS!$M$1,BHS!$M$1,CHS!$M$1,HMJHS!$M$1,KHS!$M$1,Kings!$M$1,MHS!$M$1,SWHS!$M$1,AMHS!$M$1,'S10'!$M$1,'S11'!$M$1,'S12'!$M$1,'S13'!$M$1,'S14'!$M$1,'S15'!$M$1,'S16'!$M$1,'S17'!$M$1,'S18'!$M$1,'S19'!$M$1,'S20'!$M$1))</f>
        <v/>
      </c>
    </row>
    <row r="144" spans="1:48" ht="12" customHeight="1" x14ac:dyDescent="0.25">
      <c r="A144" s="29">
        <f t="shared" si="24"/>
        <v>142</v>
      </c>
      <c r="B144" s="27" t="str">
        <f t="shared" si="8"/>
        <v/>
      </c>
      <c r="C144" s="27" t="str">
        <f t="shared" si="9"/>
        <v/>
      </c>
      <c r="D144" s="27" t="str">
        <f t="shared" si="10"/>
        <v/>
      </c>
      <c r="E144" s="27" t="str">
        <f>IF(B144="","",CHOOSE(VLOOKUP($A144,$F$1:$J$1600,5,FALSE),AHS!$M$1,BHS!$M$1,CHS!$M$1,HMJHS!$M$1,KHS!$M$1,Kings!$M$1,MHS!$M$1,SWHS!$M$1,AMHS!$M$1,'S10'!$M$1,'S11'!$M$1,'S12'!$M$1,'S13'!$M$1,'S14'!$M$1,'S15'!$M$1,'S16'!$M$1,'S17'!$M$1,'S18'!$M$1,'S19'!$M$1,'S20'!$M$1))</f>
        <v/>
      </c>
      <c r="F144" s="29" t="str">
        <f t="shared" si="6"/>
        <v/>
      </c>
      <c r="G144" s="33" t="str">
        <f t="shared" si="0"/>
        <v/>
      </c>
      <c r="H144" s="29" t="str">
        <f>IF(BHS!AN$16="","",BHS!AN$16)</f>
        <v/>
      </c>
      <c r="I144" s="29" t="str">
        <f>IF(BHS!AN$16="","",BHS!AG$16)</f>
        <v/>
      </c>
      <c r="J144" s="29">
        <v>2</v>
      </c>
      <c r="K144" s="29" t="str">
        <f t="shared" ref="K144:N144" si="165">IF(O144="","",COUNTIF(O$1:O143,O144)+O144)</f>
        <v/>
      </c>
      <c r="L144" s="29" t="str">
        <f t="shared" si="165"/>
        <v/>
      </c>
      <c r="M144" s="29" t="str">
        <f t="shared" si="165"/>
        <v/>
      </c>
      <c r="N144" s="29" t="str">
        <f t="shared" si="165"/>
        <v/>
      </c>
      <c r="O144" s="29" t="str">
        <f t="shared" si="2"/>
        <v/>
      </c>
      <c r="P144" s="29" t="str">
        <f t="shared" si="3"/>
        <v/>
      </c>
      <c r="Q144" s="29" t="str">
        <f t="shared" si="4"/>
        <v/>
      </c>
      <c r="R144" s="29" t="str">
        <f t="shared" si="5"/>
        <v/>
      </c>
      <c r="S144" s="29">
        <v>8</v>
      </c>
      <c r="T144" s="29">
        <v>4</v>
      </c>
      <c r="U144" s="29" t="str">
        <f>IF(SWHS!P$16="","",SWHS!P$16)</f>
        <v/>
      </c>
      <c r="V144" s="29" t="str">
        <f>IF(SWHS!P$16="","",SWHS!I$16)</f>
        <v/>
      </c>
      <c r="W144" s="29" t="str">
        <f>IF(SWHS!X$16="","",SWHS!X$16)</f>
        <v/>
      </c>
      <c r="X144" s="29" t="str">
        <f>IF(SWHS!X$16="","",SWHS!Q$16)</f>
        <v/>
      </c>
      <c r="Y144" s="29" t="str">
        <f>IF(SWHS!AF$16="","",SWHS!AF$16)</f>
        <v/>
      </c>
      <c r="Z144" s="29" t="str">
        <f>IF(SWHS!AF$16="","",SWHS!Y$16)</f>
        <v/>
      </c>
      <c r="AA144" s="29" t="str">
        <f>IF(SWHS!AN$16="","",SWHS!AN$16)</f>
        <v/>
      </c>
      <c r="AB144" s="29" t="str">
        <f>IF(SWHS!AN$16="","",SWHS!AG$16)</f>
        <v/>
      </c>
      <c r="AC144" s="39" t="str">
        <f t="shared" si="12"/>
        <v/>
      </c>
      <c r="AD144" s="39" t="str">
        <f t="shared" si="13"/>
        <v/>
      </c>
      <c r="AE144" s="40" t="str">
        <f t="shared" si="14"/>
        <v/>
      </c>
      <c r="AF144" s="40" t="str">
        <f>IF(AC144="","",CHOOSE(VLOOKUP($AL144,$K$1:$S$400,9,FALSE),AHS!$M$1,BHS!$M$1,CHS!$M$1,HMJHS!$M$1,KHS!$M$1,Kings!$M$1,MHS!$M$1,SWHS!$M$1,AMHS!$M$1,'S10'!$M$1,'S11'!$M$1,'S12'!$M$1,'S13'!$M$1,'S14'!$M$1,'S15'!$M$1,'S16'!$M$1,'S17'!$M$1,'S18'!$M$1,'S19'!$M$1,'S20'!$M$1))</f>
        <v/>
      </c>
      <c r="AG144" s="40"/>
      <c r="AH144" s="39" t="str">
        <f t="shared" si="15"/>
        <v/>
      </c>
      <c r="AI144" s="39" t="str">
        <f t="shared" si="16"/>
        <v/>
      </c>
      <c r="AJ144" s="40" t="str">
        <f t="shared" si="17"/>
        <v/>
      </c>
      <c r="AK144" s="40" t="str">
        <f>IF(AH144="","",CHOOSE(VLOOKUP($AL144,$L$1:$S$400,8,FALSE),AHS!$M$1,BHS!$M$1,CHS!$M$1,HMJHS!$M$1,KHS!$M$1,Kings!$M$1,MHS!$M$1,SWHS!$M$1,AMHS!$M$1,'S10'!$M$1,'S11'!$M$1,'S12'!$M$1,'S13'!$M$1,'S14'!$M$1,'S15'!$M$1,'S16'!$M$1,'S17'!$M$1,'S18'!$M$1,'S19'!$M$1,'S20'!$M$1))</f>
        <v/>
      </c>
      <c r="AL144" s="40">
        <v>142</v>
      </c>
      <c r="AM144" s="40"/>
      <c r="AN144" s="39" t="str">
        <f t="shared" si="18"/>
        <v/>
      </c>
      <c r="AO144" s="39" t="str">
        <f t="shared" si="19"/>
        <v/>
      </c>
      <c r="AP144" s="40" t="str">
        <f t="shared" si="20"/>
        <v/>
      </c>
      <c r="AQ144" s="40" t="str">
        <f>IF(AN144="","",CHOOSE(VLOOKUP($AL144,$M$1:$S$400,7,FALSE),AHS!$M$1,BHS!$M$1,CHS!$M$1,HMJHS!$M$1,KHS!$M$1,Kings!$M$1,MHS!$M$1,SWHS!$M$1,AMHS!$M$1,'S10'!$M$1,'S11'!$M$1,'S12'!$M$1,'S13'!$M$1,'S14'!$M$1,'S15'!$M$1,'S16'!$M$1,'S17'!$M$1,'S18'!$M$1,'S19'!$M$1,'S20'!$M$1))</f>
        <v/>
      </c>
      <c r="AR144" s="40"/>
      <c r="AS144" s="39" t="str">
        <f t="shared" si="21"/>
        <v/>
      </c>
      <c r="AT144" s="39" t="str">
        <f t="shared" si="22"/>
        <v/>
      </c>
      <c r="AU144" s="40" t="str">
        <f t="shared" si="23"/>
        <v/>
      </c>
      <c r="AV144" s="40" t="str">
        <f>IF(AS144="","",CHOOSE(VLOOKUP($AL144,$N$1:$S$400,6,FALSE),AHS!$M$1,BHS!$M$1,CHS!$M$1,HMJHS!$M$1,KHS!$M$1,Kings!$M$1,MHS!$M$1,SWHS!$M$1,AMHS!$M$1,'S10'!$M$1,'S11'!$M$1,'S12'!$M$1,'S13'!$M$1,'S14'!$M$1,'S15'!$M$1,'S16'!$M$1,'S17'!$M$1,'S18'!$M$1,'S19'!$M$1,'S20'!$M$1))</f>
        <v/>
      </c>
    </row>
    <row r="145" spans="1:48" ht="12" customHeight="1" x14ac:dyDescent="0.25">
      <c r="A145" s="29">
        <f t="shared" si="24"/>
        <v>143</v>
      </c>
      <c r="B145" s="27" t="str">
        <f t="shared" si="8"/>
        <v/>
      </c>
      <c r="C145" s="27" t="str">
        <f t="shared" si="9"/>
        <v/>
      </c>
      <c r="D145" s="27" t="str">
        <f t="shared" si="10"/>
        <v/>
      </c>
      <c r="E145" s="27" t="str">
        <f>IF(B145="","",CHOOSE(VLOOKUP($A145,$F$1:$J$1600,5,FALSE),AHS!$M$1,BHS!$M$1,CHS!$M$1,HMJHS!$M$1,KHS!$M$1,Kings!$M$1,MHS!$M$1,SWHS!$M$1,AMHS!$M$1,'S10'!$M$1,'S11'!$M$1,'S12'!$M$1,'S13'!$M$1,'S14'!$M$1,'S15'!$M$1,'S16'!$M$1,'S17'!$M$1,'S18'!$M$1,'S19'!$M$1,'S20'!$M$1))</f>
        <v/>
      </c>
      <c r="F145" s="29" t="str">
        <f t="shared" si="6"/>
        <v/>
      </c>
      <c r="G145" s="33" t="str">
        <f t="shared" si="0"/>
        <v/>
      </c>
      <c r="H145" s="29" t="str">
        <f>IF(BHS!AN$17="","",BHS!AN$17)</f>
        <v/>
      </c>
      <c r="I145" s="29" t="str">
        <f>IF(BHS!AN$17="","",BHS!AG$17)</f>
        <v/>
      </c>
      <c r="J145" s="29">
        <v>2</v>
      </c>
      <c r="K145" s="29" t="str">
        <f t="shared" ref="K145:N145" si="166">IF(O145="","",COUNTIF(O$1:O144,O145)+O145)</f>
        <v/>
      </c>
      <c r="L145" s="29" t="str">
        <f t="shared" si="166"/>
        <v/>
      </c>
      <c r="M145" s="29" t="str">
        <f t="shared" si="166"/>
        <v/>
      </c>
      <c r="N145" s="29" t="str">
        <f t="shared" si="166"/>
        <v/>
      </c>
      <c r="O145" s="29" t="str">
        <f t="shared" si="2"/>
        <v/>
      </c>
      <c r="P145" s="29" t="str">
        <f t="shared" si="3"/>
        <v/>
      </c>
      <c r="Q145" s="29" t="str">
        <f t="shared" si="4"/>
        <v/>
      </c>
      <c r="R145" s="29" t="str">
        <f t="shared" si="5"/>
        <v/>
      </c>
      <c r="S145" s="29">
        <v>8</v>
      </c>
      <c r="T145" s="29">
        <v>5</v>
      </c>
      <c r="U145" s="29" t="str">
        <f>IF(SWHS!P$17="","",SWHS!P$17)</f>
        <v/>
      </c>
      <c r="V145" s="29" t="str">
        <f>IF(SWHS!P$17="","",SWHS!I$17)</f>
        <v/>
      </c>
      <c r="W145" s="29" t="str">
        <f>IF(SWHS!X$17="","",SWHS!X$17)</f>
        <v/>
      </c>
      <c r="X145" s="29" t="str">
        <f>IF(SWHS!X$17="","",SWHS!Q$17)</f>
        <v/>
      </c>
      <c r="Y145" s="29" t="str">
        <f>IF(SWHS!AF$17="","",SWHS!AF$17)</f>
        <v/>
      </c>
      <c r="Z145" s="29" t="str">
        <f>IF(SWHS!AF$17="","",SWHS!Y$17)</f>
        <v/>
      </c>
      <c r="AA145" s="29" t="str">
        <f>IF(SWHS!AN$17="","",SWHS!AN$17)</f>
        <v/>
      </c>
      <c r="AB145" s="29" t="str">
        <f>IF(SWHS!AN$17="","",SWHS!AG$17)</f>
        <v/>
      </c>
      <c r="AC145" s="39" t="str">
        <f t="shared" si="12"/>
        <v/>
      </c>
      <c r="AD145" s="39" t="str">
        <f t="shared" si="13"/>
        <v/>
      </c>
      <c r="AE145" s="40" t="str">
        <f t="shared" si="14"/>
        <v/>
      </c>
      <c r="AF145" s="40" t="str">
        <f>IF(AC145="","",CHOOSE(VLOOKUP($AL145,$K$1:$S$400,9,FALSE),AHS!$M$1,BHS!$M$1,CHS!$M$1,HMJHS!$M$1,KHS!$M$1,Kings!$M$1,MHS!$M$1,SWHS!$M$1,AMHS!$M$1,'S10'!$M$1,'S11'!$M$1,'S12'!$M$1,'S13'!$M$1,'S14'!$M$1,'S15'!$M$1,'S16'!$M$1,'S17'!$M$1,'S18'!$M$1,'S19'!$M$1,'S20'!$M$1))</f>
        <v/>
      </c>
      <c r="AG145" s="40"/>
      <c r="AH145" s="39" t="str">
        <f t="shared" si="15"/>
        <v/>
      </c>
      <c r="AI145" s="39" t="str">
        <f t="shared" si="16"/>
        <v/>
      </c>
      <c r="AJ145" s="40" t="str">
        <f t="shared" si="17"/>
        <v/>
      </c>
      <c r="AK145" s="40" t="str">
        <f>IF(AH145="","",CHOOSE(VLOOKUP($AL145,$L$1:$S$400,8,FALSE),AHS!$M$1,BHS!$M$1,CHS!$M$1,HMJHS!$M$1,KHS!$M$1,Kings!$M$1,MHS!$M$1,SWHS!$M$1,AMHS!$M$1,'S10'!$M$1,'S11'!$M$1,'S12'!$M$1,'S13'!$M$1,'S14'!$M$1,'S15'!$M$1,'S16'!$M$1,'S17'!$M$1,'S18'!$M$1,'S19'!$M$1,'S20'!$M$1))</f>
        <v/>
      </c>
      <c r="AL145" s="40">
        <v>143</v>
      </c>
      <c r="AM145" s="40"/>
      <c r="AN145" s="39" t="str">
        <f t="shared" si="18"/>
        <v/>
      </c>
      <c r="AO145" s="39" t="str">
        <f t="shared" si="19"/>
        <v/>
      </c>
      <c r="AP145" s="40" t="str">
        <f t="shared" si="20"/>
        <v/>
      </c>
      <c r="AQ145" s="40" t="str">
        <f>IF(AN145="","",CHOOSE(VLOOKUP($AL145,$M$1:$S$400,7,FALSE),AHS!$M$1,BHS!$M$1,CHS!$M$1,HMJHS!$M$1,KHS!$M$1,Kings!$M$1,MHS!$M$1,SWHS!$M$1,AMHS!$M$1,'S10'!$M$1,'S11'!$M$1,'S12'!$M$1,'S13'!$M$1,'S14'!$M$1,'S15'!$M$1,'S16'!$M$1,'S17'!$M$1,'S18'!$M$1,'S19'!$M$1,'S20'!$M$1))</f>
        <v/>
      </c>
      <c r="AR145" s="40"/>
      <c r="AS145" s="39" t="str">
        <f t="shared" si="21"/>
        <v/>
      </c>
      <c r="AT145" s="39" t="str">
        <f t="shared" si="22"/>
        <v/>
      </c>
      <c r="AU145" s="40" t="str">
        <f t="shared" si="23"/>
        <v/>
      </c>
      <c r="AV145" s="40" t="str">
        <f>IF(AS145="","",CHOOSE(VLOOKUP($AL145,$N$1:$S$400,6,FALSE),AHS!$M$1,BHS!$M$1,CHS!$M$1,HMJHS!$M$1,KHS!$M$1,Kings!$M$1,MHS!$M$1,SWHS!$M$1,AMHS!$M$1,'S10'!$M$1,'S11'!$M$1,'S12'!$M$1,'S13'!$M$1,'S14'!$M$1,'S15'!$M$1,'S16'!$M$1,'S17'!$M$1,'S18'!$M$1,'S19'!$M$1,'S20'!$M$1))</f>
        <v/>
      </c>
    </row>
    <row r="146" spans="1:48" ht="12" customHeight="1" x14ac:dyDescent="0.25">
      <c r="A146" s="29">
        <f t="shared" si="24"/>
        <v>144</v>
      </c>
      <c r="B146" s="27" t="str">
        <f t="shared" si="8"/>
        <v/>
      </c>
      <c r="C146" s="27" t="str">
        <f t="shared" si="9"/>
        <v/>
      </c>
      <c r="D146" s="27" t="str">
        <f t="shared" si="10"/>
        <v/>
      </c>
      <c r="E146" s="27" t="str">
        <f>IF(B146="","",CHOOSE(VLOOKUP($A146,$F$1:$J$1600,5,FALSE),AHS!$M$1,BHS!$M$1,CHS!$M$1,HMJHS!$M$1,KHS!$M$1,Kings!$M$1,MHS!$M$1,SWHS!$M$1,AMHS!$M$1,'S10'!$M$1,'S11'!$M$1,'S12'!$M$1,'S13'!$M$1,'S14'!$M$1,'S15'!$M$1,'S16'!$M$1,'S17'!$M$1,'S18'!$M$1,'S19'!$M$1,'S20'!$M$1))</f>
        <v/>
      </c>
      <c r="F146" s="29" t="str">
        <f t="shared" si="6"/>
        <v/>
      </c>
      <c r="G146" s="33" t="str">
        <f t="shared" si="0"/>
        <v/>
      </c>
      <c r="H146" s="29" t="str">
        <f>IF(BHS!AN$18="","",BHS!AN$18)</f>
        <v/>
      </c>
      <c r="I146" s="29" t="str">
        <f>IF(BHS!AN$18="","",BHS!AG$18)</f>
        <v/>
      </c>
      <c r="J146" s="29">
        <v>2</v>
      </c>
      <c r="K146" s="29" t="str">
        <f t="shared" ref="K146:N146" si="167">IF(O146="","",COUNTIF(O$1:O145,O146)+O146)</f>
        <v/>
      </c>
      <c r="L146" s="29" t="str">
        <f t="shared" si="167"/>
        <v/>
      </c>
      <c r="M146" s="29" t="str">
        <f t="shared" si="167"/>
        <v/>
      </c>
      <c r="N146" s="29" t="str">
        <f t="shared" si="167"/>
        <v/>
      </c>
      <c r="O146" s="29" t="str">
        <f t="shared" si="2"/>
        <v/>
      </c>
      <c r="P146" s="29" t="str">
        <f t="shared" si="3"/>
        <v/>
      </c>
      <c r="Q146" s="29" t="str">
        <f t="shared" si="4"/>
        <v/>
      </c>
      <c r="R146" s="29" t="str">
        <f t="shared" si="5"/>
        <v/>
      </c>
      <c r="S146" s="29">
        <v>8</v>
      </c>
      <c r="T146" s="29">
        <v>6</v>
      </c>
      <c r="U146" s="29" t="str">
        <f>IF(SWHS!P$18="","",SWHS!P$18)</f>
        <v/>
      </c>
      <c r="V146" s="29" t="str">
        <f>IF(SWHS!P$18="","",SWHS!I$18)</f>
        <v/>
      </c>
      <c r="W146" s="29" t="str">
        <f>IF(SWHS!X$18="","",SWHS!X$18)</f>
        <v/>
      </c>
      <c r="X146" s="29" t="str">
        <f>IF(SWHS!X$18="","",SWHS!Q$18)</f>
        <v/>
      </c>
      <c r="Y146" s="29" t="str">
        <f>IF(SWHS!AF$18="","",SWHS!AF$18)</f>
        <v/>
      </c>
      <c r="Z146" s="29" t="str">
        <f>IF(SWHS!AF$18="","",SWHS!Y$18)</f>
        <v/>
      </c>
      <c r="AA146" s="29" t="str">
        <f>IF(SWHS!AN$18="","",SWHS!AN$18)</f>
        <v/>
      </c>
      <c r="AB146" s="29" t="str">
        <f>IF(SWHS!AN$18="","",SWHS!AG$18)</f>
        <v/>
      </c>
      <c r="AC146" s="39" t="str">
        <f t="shared" si="12"/>
        <v/>
      </c>
      <c r="AD146" s="39" t="str">
        <f t="shared" si="13"/>
        <v/>
      </c>
      <c r="AE146" s="40" t="str">
        <f t="shared" si="14"/>
        <v/>
      </c>
      <c r="AF146" s="40" t="str">
        <f>IF(AC146="","",CHOOSE(VLOOKUP($AL146,$K$1:$S$400,9,FALSE),AHS!$M$1,BHS!$M$1,CHS!$M$1,HMJHS!$M$1,KHS!$M$1,Kings!$M$1,MHS!$M$1,SWHS!$M$1,AMHS!$M$1,'S10'!$M$1,'S11'!$M$1,'S12'!$M$1,'S13'!$M$1,'S14'!$M$1,'S15'!$M$1,'S16'!$M$1,'S17'!$M$1,'S18'!$M$1,'S19'!$M$1,'S20'!$M$1))</f>
        <v/>
      </c>
      <c r="AG146" s="40"/>
      <c r="AH146" s="39" t="str">
        <f t="shared" si="15"/>
        <v/>
      </c>
      <c r="AI146" s="39" t="str">
        <f t="shared" si="16"/>
        <v/>
      </c>
      <c r="AJ146" s="40" t="str">
        <f t="shared" si="17"/>
        <v/>
      </c>
      <c r="AK146" s="40" t="str">
        <f>IF(AH146="","",CHOOSE(VLOOKUP($AL146,$L$1:$S$400,8,FALSE),AHS!$M$1,BHS!$M$1,CHS!$M$1,HMJHS!$M$1,KHS!$M$1,Kings!$M$1,MHS!$M$1,SWHS!$M$1,AMHS!$M$1,'S10'!$M$1,'S11'!$M$1,'S12'!$M$1,'S13'!$M$1,'S14'!$M$1,'S15'!$M$1,'S16'!$M$1,'S17'!$M$1,'S18'!$M$1,'S19'!$M$1,'S20'!$M$1))</f>
        <v/>
      </c>
      <c r="AL146" s="40">
        <v>144</v>
      </c>
      <c r="AM146" s="40"/>
      <c r="AN146" s="39" t="str">
        <f t="shared" si="18"/>
        <v/>
      </c>
      <c r="AO146" s="39" t="str">
        <f t="shared" si="19"/>
        <v/>
      </c>
      <c r="AP146" s="40" t="str">
        <f t="shared" si="20"/>
        <v/>
      </c>
      <c r="AQ146" s="40" t="str">
        <f>IF(AN146="","",CHOOSE(VLOOKUP($AL146,$M$1:$S$400,7,FALSE),AHS!$M$1,BHS!$M$1,CHS!$M$1,HMJHS!$M$1,KHS!$M$1,Kings!$M$1,MHS!$M$1,SWHS!$M$1,AMHS!$M$1,'S10'!$M$1,'S11'!$M$1,'S12'!$M$1,'S13'!$M$1,'S14'!$M$1,'S15'!$M$1,'S16'!$M$1,'S17'!$M$1,'S18'!$M$1,'S19'!$M$1,'S20'!$M$1))</f>
        <v/>
      </c>
      <c r="AR146" s="40"/>
      <c r="AS146" s="39" t="str">
        <f t="shared" si="21"/>
        <v/>
      </c>
      <c r="AT146" s="39" t="str">
        <f t="shared" si="22"/>
        <v/>
      </c>
      <c r="AU146" s="40" t="str">
        <f t="shared" si="23"/>
        <v/>
      </c>
      <c r="AV146" s="40" t="str">
        <f>IF(AS146="","",CHOOSE(VLOOKUP($AL146,$N$1:$S$400,6,FALSE),AHS!$M$1,BHS!$M$1,CHS!$M$1,HMJHS!$M$1,KHS!$M$1,Kings!$M$1,MHS!$M$1,SWHS!$M$1,AMHS!$M$1,'S10'!$M$1,'S11'!$M$1,'S12'!$M$1,'S13'!$M$1,'S14'!$M$1,'S15'!$M$1,'S16'!$M$1,'S17'!$M$1,'S18'!$M$1,'S19'!$M$1,'S20'!$M$1))</f>
        <v/>
      </c>
    </row>
    <row r="147" spans="1:48" ht="12" customHeight="1" x14ac:dyDescent="0.25">
      <c r="A147" s="29">
        <f t="shared" si="24"/>
        <v>145</v>
      </c>
      <c r="B147" s="27" t="str">
        <f t="shared" si="8"/>
        <v/>
      </c>
      <c r="C147" s="27" t="str">
        <f t="shared" si="9"/>
        <v/>
      </c>
      <c r="D147" s="27" t="str">
        <f t="shared" si="10"/>
        <v/>
      </c>
      <c r="E147" s="27" t="str">
        <f>IF(B147="","",CHOOSE(VLOOKUP($A147,$F$1:$J$1600,5,FALSE),AHS!$M$1,BHS!$M$1,CHS!$M$1,HMJHS!$M$1,KHS!$M$1,Kings!$M$1,MHS!$M$1,SWHS!$M$1,AMHS!$M$1,'S10'!$M$1,'S11'!$M$1,'S12'!$M$1,'S13'!$M$1,'S14'!$M$1,'S15'!$M$1,'S16'!$M$1,'S17'!$M$1,'S18'!$M$1,'S19'!$M$1,'S20'!$M$1))</f>
        <v/>
      </c>
      <c r="F147" s="29" t="str">
        <f t="shared" si="6"/>
        <v/>
      </c>
      <c r="G147" s="33" t="str">
        <f t="shared" si="0"/>
        <v/>
      </c>
      <c r="H147" s="29" t="str">
        <f>IF(BHS!AN$19="","",BHS!AN$19)</f>
        <v/>
      </c>
      <c r="I147" s="29" t="str">
        <f>IF(BHS!AN$19="","",BHS!AG$19)</f>
        <v/>
      </c>
      <c r="J147" s="29">
        <v>2</v>
      </c>
      <c r="K147" s="29" t="str">
        <f t="shared" ref="K147:N147" si="168">IF(O147="","",COUNTIF(O$1:O146,O147)+O147)</f>
        <v/>
      </c>
      <c r="L147" s="29" t="str">
        <f t="shared" si="168"/>
        <v/>
      </c>
      <c r="M147" s="29" t="str">
        <f t="shared" si="168"/>
        <v/>
      </c>
      <c r="N147" s="29" t="str">
        <f t="shared" si="168"/>
        <v/>
      </c>
      <c r="O147" s="29" t="str">
        <f t="shared" si="2"/>
        <v/>
      </c>
      <c r="P147" s="29" t="str">
        <f t="shared" si="3"/>
        <v/>
      </c>
      <c r="Q147" s="29" t="str">
        <f t="shared" si="4"/>
        <v/>
      </c>
      <c r="R147" s="29" t="str">
        <f t="shared" si="5"/>
        <v/>
      </c>
      <c r="S147" s="29">
        <v>8</v>
      </c>
      <c r="T147" s="29">
        <v>7</v>
      </c>
      <c r="U147" s="29" t="str">
        <f>IF(SWHS!P$19="","",SWHS!P$19)</f>
        <v/>
      </c>
      <c r="V147" s="29" t="str">
        <f>IF(SWHS!P$19="","",SWHS!I$19)</f>
        <v/>
      </c>
      <c r="W147" s="29" t="str">
        <f>IF(SWHS!X$19="","",SWHS!X$19)</f>
        <v/>
      </c>
      <c r="X147" s="29" t="str">
        <f>IF(SWHS!X$19="","",SWHS!Q$19)</f>
        <v/>
      </c>
      <c r="Y147" s="29" t="str">
        <f>IF(SWHS!AF$19="","",SWHS!AF$19)</f>
        <v/>
      </c>
      <c r="Z147" s="29" t="str">
        <f>IF(SWHS!AF$19="","",SWHS!Y$19)</f>
        <v/>
      </c>
      <c r="AA147" s="29" t="str">
        <f>IF(SWHS!AN$19="","",SWHS!AN$19)</f>
        <v/>
      </c>
      <c r="AB147" s="29" t="str">
        <f>IF(SWHS!AN$19="","",SWHS!AG$19)</f>
        <v/>
      </c>
      <c r="AC147" s="39" t="str">
        <f t="shared" si="12"/>
        <v/>
      </c>
      <c r="AD147" s="39" t="str">
        <f t="shared" si="13"/>
        <v/>
      </c>
      <c r="AE147" s="40" t="str">
        <f t="shared" si="14"/>
        <v/>
      </c>
      <c r="AF147" s="40" t="str">
        <f>IF(AC147="","",CHOOSE(VLOOKUP($AL147,$K$1:$S$400,9,FALSE),AHS!$M$1,BHS!$M$1,CHS!$M$1,HMJHS!$M$1,KHS!$M$1,Kings!$M$1,MHS!$M$1,SWHS!$M$1,AMHS!$M$1,'S10'!$M$1,'S11'!$M$1,'S12'!$M$1,'S13'!$M$1,'S14'!$M$1,'S15'!$M$1,'S16'!$M$1,'S17'!$M$1,'S18'!$M$1,'S19'!$M$1,'S20'!$M$1))</f>
        <v/>
      </c>
      <c r="AG147" s="40"/>
      <c r="AH147" s="39" t="str">
        <f t="shared" si="15"/>
        <v/>
      </c>
      <c r="AI147" s="39" t="str">
        <f t="shared" si="16"/>
        <v/>
      </c>
      <c r="AJ147" s="40" t="str">
        <f t="shared" si="17"/>
        <v/>
      </c>
      <c r="AK147" s="40" t="str">
        <f>IF(AH147="","",CHOOSE(VLOOKUP($AL147,$L$1:$S$400,8,FALSE),AHS!$M$1,BHS!$M$1,CHS!$M$1,HMJHS!$M$1,KHS!$M$1,Kings!$M$1,MHS!$M$1,SWHS!$M$1,AMHS!$M$1,'S10'!$M$1,'S11'!$M$1,'S12'!$M$1,'S13'!$M$1,'S14'!$M$1,'S15'!$M$1,'S16'!$M$1,'S17'!$M$1,'S18'!$M$1,'S19'!$M$1,'S20'!$M$1))</f>
        <v/>
      </c>
      <c r="AL147" s="40">
        <v>145</v>
      </c>
      <c r="AM147" s="40"/>
      <c r="AN147" s="39" t="str">
        <f t="shared" si="18"/>
        <v/>
      </c>
      <c r="AO147" s="39" t="str">
        <f t="shared" si="19"/>
        <v/>
      </c>
      <c r="AP147" s="40" t="str">
        <f t="shared" si="20"/>
        <v/>
      </c>
      <c r="AQ147" s="40" t="str">
        <f>IF(AN147="","",CHOOSE(VLOOKUP($AL147,$M$1:$S$400,7,FALSE),AHS!$M$1,BHS!$M$1,CHS!$M$1,HMJHS!$M$1,KHS!$M$1,Kings!$M$1,MHS!$M$1,SWHS!$M$1,AMHS!$M$1,'S10'!$M$1,'S11'!$M$1,'S12'!$M$1,'S13'!$M$1,'S14'!$M$1,'S15'!$M$1,'S16'!$M$1,'S17'!$M$1,'S18'!$M$1,'S19'!$M$1,'S20'!$M$1))</f>
        <v/>
      </c>
      <c r="AR147" s="40"/>
      <c r="AS147" s="39" t="str">
        <f t="shared" si="21"/>
        <v/>
      </c>
      <c r="AT147" s="39" t="str">
        <f t="shared" si="22"/>
        <v/>
      </c>
      <c r="AU147" s="40" t="str">
        <f t="shared" si="23"/>
        <v/>
      </c>
      <c r="AV147" s="40" t="str">
        <f>IF(AS147="","",CHOOSE(VLOOKUP($AL147,$N$1:$S$400,6,FALSE),AHS!$M$1,BHS!$M$1,CHS!$M$1,HMJHS!$M$1,KHS!$M$1,Kings!$M$1,MHS!$M$1,SWHS!$M$1,AMHS!$M$1,'S10'!$M$1,'S11'!$M$1,'S12'!$M$1,'S13'!$M$1,'S14'!$M$1,'S15'!$M$1,'S16'!$M$1,'S17'!$M$1,'S18'!$M$1,'S19'!$M$1,'S20'!$M$1))</f>
        <v/>
      </c>
    </row>
    <row r="148" spans="1:48" ht="12" customHeight="1" x14ac:dyDescent="0.25">
      <c r="A148" s="29">
        <f t="shared" si="24"/>
        <v>146</v>
      </c>
      <c r="B148" s="27" t="str">
        <f t="shared" si="8"/>
        <v/>
      </c>
      <c r="C148" s="27" t="str">
        <f t="shared" si="9"/>
        <v/>
      </c>
      <c r="D148" s="27" t="str">
        <f t="shared" si="10"/>
        <v/>
      </c>
      <c r="E148" s="27" t="str">
        <f>IF(B148="","",CHOOSE(VLOOKUP($A148,$F$1:$J$1600,5,FALSE),AHS!$M$1,BHS!$M$1,CHS!$M$1,HMJHS!$M$1,KHS!$M$1,Kings!$M$1,MHS!$M$1,SWHS!$M$1,AMHS!$M$1,'S10'!$M$1,'S11'!$M$1,'S12'!$M$1,'S13'!$M$1,'S14'!$M$1,'S15'!$M$1,'S16'!$M$1,'S17'!$M$1,'S18'!$M$1,'S19'!$M$1,'S20'!$M$1))</f>
        <v/>
      </c>
      <c r="F148" s="29" t="str">
        <f t="shared" si="6"/>
        <v/>
      </c>
      <c r="G148" s="33" t="str">
        <f t="shared" si="0"/>
        <v/>
      </c>
      <c r="H148" s="29" t="str">
        <f>IF(BHS!AN$20="","",BHS!AN$20)</f>
        <v/>
      </c>
      <c r="I148" s="29" t="str">
        <f>IF(BHS!AN$20="","",BHS!AG$20)</f>
        <v/>
      </c>
      <c r="J148" s="29">
        <v>2</v>
      </c>
      <c r="K148" s="29" t="str">
        <f t="shared" ref="K148:N148" si="169">IF(O148="","",COUNTIF(O$1:O147,O148)+O148)</f>
        <v/>
      </c>
      <c r="L148" s="29" t="str">
        <f t="shared" si="169"/>
        <v/>
      </c>
      <c r="M148" s="29" t="str">
        <f t="shared" si="169"/>
        <v/>
      </c>
      <c r="N148" s="29" t="str">
        <f t="shared" si="169"/>
        <v/>
      </c>
      <c r="O148" s="29" t="str">
        <f t="shared" si="2"/>
        <v/>
      </c>
      <c r="P148" s="29" t="str">
        <f t="shared" si="3"/>
        <v/>
      </c>
      <c r="Q148" s="29" t="str">
        <f t="shared" si="4"/>
        <v/>
      </c>
      <c r="R148" s="29" t="str">
        <f t="shared" si="5"/>
        <v/>
      </c>
      <c r="S148" s="29">
        <v>8</v>
      </c>
      <c r="T148" s="29">
        <v>8</v>
      </c>
      <c r="U148" s="29" t="str">
        <f>IF(SWHS!P$20="","",SWHS!P$20)</f>
        <v/>
      </c>
      <c r="V148" s="29" t="str">
        <f>IF(SWHS!P$20="","",SWHS!I$20)</f>
        <v/>
      </c>
      <c r="W148" s="29" t="str">
        <f>IF(SWHS!X$20="","",SWHS!X$20)</f>
        <v/>
      </c>
      <c r="X148" s="29" t="str">
        <f>IF(SWHS!X$20="","",SWHS!Q$20)</f>
        <v/>
      </c>
      <c r="Y148" s="29" t="str">
        <f>IF(SWHS!AF$20="","",SWHS!AF$20)</f>
        <v/>
      </c>
      <c r="Z148" s="29" t="str">
        <f>IF(SWHS!AF$20="","",SWHS!Y$20)</f>
        <v/>
      </c>
      <c r="AA148" s="29" t="str">
        <f>IF(SWHS!AN$20="","",SWHS!AN$20)</f>
        <v/>
      </c>
      <c r="AB148" s="29" t="str">
        <f>IF(SWHS!AN$20="","",SWHS!AG$20)</f>
        <v/>
      </c>
      <c r="AC148" s="39" t="str">
        <f t="shared" si="12"/>
        <v/>
      </c>
      <c r="AD148" s="39" t="str">
        <f t="shared" si="13"/>
        <v/>
      </c>
      <c r="AE148" s="40" t="str">
        <f t="shared" si="14"/>
        <v/>
      </c>
      <c r="AF148" s="40" t="str">
        <f>IF(AC148="","",CHOOSE(VLOOKUP($AL148,$K$1:$S$400,9,FALSE),AHS!$M$1,BHS!$M$1,CHS!$M$1,HMJHS!$M$1,KHS!$M$1,Kings!$M$1,MHS!$M$1,SWHS!$M$1,AMHS!$M$1,'S10'!$M$1,'S11'!$M$1,'S12'!$M$1,'S13'!$M$1,'S14'!$M$1,'S15'!$M$1,'S16'!$M$1,'S17'!$M$1,'S18'!$M$1,'S19'!$M$1,'S20'!$M$1))</f>
        <v/>
      </c>
      <c r="AG148" s="40"/>
      <c r="AH148" s="39" t="str">
        <f t="shared" si="15"/>
        <v/>
      </c>
      <c r="AI148" s="39" t="str">
        <f t="shared" si="16"/>
        <v/>
      </c>
      <c r="AJ148" s="40" t="str">
        <f t="shared" si="17"/>
        <v/>
      </c>
      <c r="AK148" s="40" t="str">
        <f>IF(AH148="","",CHOOSE(VLOOKUP($AL148,$L$1:$S$400,8,FALSE),AHS!$M$1,BHS!$M$1,CHS!$M$1,HMJHS!$M$1,KHS!$M$1,Kings!$M$1,MHS!$M$1,SWHS!$M$1,AMHS!$M$1,'S10'!$M$1,'S11'!$M$1,'S12'!$M$1,'S13'!$M$1,'S14'!$M$1,'S15'!$M$1,'S16'!$M$1,'S17'!$M$1,'S18'!$M$1,'S19'!$M$1,'S20'!$M$1))</f>
        <v/>
      </c>
      <c r="AL148" s="38">
        <v>146</v>
      </c>
      <c r="AM148" s="40"/>
      <c r="AN148" s="39" t="str">
        <f t="shared" si="18"/>
        <v/>
      </c>
      <c r="AO148" s="39" t="str">
        <f t="shared" si="19"/>
        <v/>
      </c>
      <c r="AP148" s="40" t="str">
        <f t="shared" si="20"/>
        <v/>
      </c>
      <c r="AQ148" s="40" t="str">
        <f>IF(AN148="","",CHOOSE(VLOOKUP($AL148,$M$1:$S$400,7,FALSE),AHS!$M$1,BHS!$M$1,CHS!$M$1,HMJHS!$M$1,KHS!$M$1,Kings!$M$1,MHS!$M$1,SWHS!$M$1,AMHS!$M$1,'S10'!$M$1,'S11'!$M$1,'S12'!$M$1,'S13'!$M$1,'S14'!$M$1,'S15'!$M$1,'S16'!$M$1,'S17'!$M$1,'S18'!$M$1,'S19'!$M$1,'S20'!$M$1))</f>
        <v/>
      </c>
      <c r="AR148" s="40"/>
      <c r="AS148" s="39" t="str">
        <f t="shared" si="21"/>
        <v/>
      </c>
      <c r="AT148" s="39" t="str">
        <f t="shared" si="22"/>
        <v/>
      </c>
      <c r="AU148" s="40" t="str">
        <f t="shared" si="23"/>
        <v/>
      </c>
      <c r="AV148" s="40" t="str">
        <f>IF(AS148="","",CHOOSE(VLOOKUP($AL148,$N$1:$S$400,6,FALSE),AHS!$M$1,BHS!$M$1,CHS!$M$1,HMJHS!$M$1,KHS!$M$1,Kings!$M$1,MHS!$M$1,SWHS!$M$1,AMHS!$M$1,'S10'!$M$1,'S11'!$M$1,'S12'!$M$1,'S13'!$M$1,'S14'!$M$1,'S15'!$M$1,'S16'!$M$1,'S17'!$M$1,'S18'!$M$1,'S19'!$M$1,'S20'!$M$1))</f>
        <v/>
      </c>
    </row>
    <row r="149" spans="1:48" ht="12" customHeight="1" x14ac:dyDescent="0.25">
      <c r="A149" s="29">
        <f t="shared" si="24"/>
        <v>147</v>
      </c>
      <c r="B149" s="27" t="str">
        <f t="shared" si="8"/>
        <v/>
      </c>
      <c r="C149" s="27" t="str">
        <f t="shared" si="9"/>
        <v/>
      </c>
      <c r="D149" s="27" t="str">
        <f t="shared" si="10"/>
        <v/>
      </c>
      <c r="E149" s="27" t="str">
        <f>IF(B149="","",CHOOSE(VLOOKUP($A149,$F$1:$J$1600,5,FALSE),AHS!$M$1,BHS!$M$1,CHS!$M$1,HMJHS!$M$1,KHS!$M$1,Kings!$M$1,MHS!$M$1,SWHS!$M$1,AMHS!$M$1,'S10'!$M$1,'S11'!$M$1,'S12'!$M$1,'S13'!$M$1,'S14'!$M$1,'S15'!$M$1,'S16'!$M$1,'S17'!$M$1,'S18'!$M$1,'S19'!$M$1,'S20'!$M$1))</f>
        <v/>
      </c>
      <c r="F149" s="29" t="str">
        <f t="shared" si="6"/>
        <v/>
      </c>
      <c r="G149" s="33" t="str">
        <f t="shared" si="0"/>
        <v/>
      </c>
      <c r="H149" s="29" t="str">
        <f>IF(BHS!AN$21="","",BHS!AN$21)</f>
        <v/>
      </c>
      <c r="I149" s="29" t="str">
        <f>IF(BHS!AN$21="","",BHS!AG$21)</f>
        <v/>
      </c>
      <c r="J149" s="29">
        <v>2</v>
      </c>
      <c r="K149" s="29" t="str">
        <f t="shared" ref="K149:N149" si="170">IF(O149="","",COUNTIF(O$1:O148,O149)+O149)</f>
        <v/>
      </c>
      <c r="L149" s="29" t="str">
        <f t="shared" si="170"/>
        <v/>
      </c>
      <c r="M149" s="29" t="str">
        <f t="shared" si="170"/>
        <v/>
      </c>
      <c r="N149" s="29" t="str">
        <f t="shared" si="170"/>
        <v/>
      </c>
      <c r="O149" s="29" t="str">
        <f t="shared" si="2"/>
        <v/>
      </c>
      <c r="P149" s="29" t="str">
        <f t="shared" si="3"/>
        <v/>
      </c>
      <c r="Q149" s="29" t="str">
        <f t="shared" si="4"/>
        <v/>
      </c>
      <c r="R149" s="29" t="str">
        <f t="shared" si="5"/>
        <v/>
      </c>
      <c r="S149" s="29">
        <v>8</v>
      </c>
      <c r="T149" s="29">
        <v>9</v>
      </c>
      <c r="U149" s="29" t="str">
        <f>IF(SWHS!P$21="","",SWHS!P$21)</f>
        <v/>
      </c>
      <c r="V149" s="29" t="str">
        <f>IF(SWHS!P$21="","",SWHS!I$21)</f>
        <v/>
      </c>
      <c r="W149" s="29" t="str">
        <f>IF(SWHS!X$21="","",SWHS!X$21)</f>
        <v/>
      </c>
      <c r="X149" s="29" t="str">
        <f>IF(SWHS!X$21="","",SWHS!Q$21)</f>
        <v/>
      </c>
      <c r="Y149" s="29" t="str">
        <f>IF(SWHS!AF$21="","",SWHS!AF$21)</f>
        <v/>
      </c>
      <c r="Z149" s="29" t="str">
        <f>IF(SWHS!AF$21="","",SWHS!Y$21)</f>
        <v/>
      </c>
      <c r="AA149" s="29" t="str">
        <f>IF(SWHS!AN$21="","",SWHS!AN$21)</f>
        <v/>
      </c>
      <c r="AB149" s="29" t="str">
        <f>IF(SWHS!AN$21="","",SWHS!AG$21)</f>
        <v/>
      </c>
      <c r="AC149" s="39" t="str">
        <f t="shared" si="12"/>
        <v/>
      </c>
      <c r="AD149" s="39" t="str">
        <f t="shared" si="13"/>
        <v/>
      </c>
      <c r="AE149" s="40" t="str">
        <f t="shared" si="14"/>
        <v/>
      </c>
      <c r="AF149" s="40" t="str">
        <f>IF(AC149="","",CHOOSE(VLOOKUP($AL149,$K$1:$S$400,9,FALSE),AHS!$M$1,BHS!$M$1,CHS!$M$1,HMJHS!$M$1,KHS!$M$1,Kings!$M$1,MHS!$M$1,SWHS!$M$1,AMHS!$M$1,'S10'!$M$1,'S11'!$M$1,'S12'!$M$1,'S13'!$M$1,'S14'!$M$1,'S15'!$M$1,'S16'!$M$1,'S17'!$M$1,'S18'!$M$1,'S19'!$M$1,'S20'!$M$1))</f>
        <v/>
      </c>
      <c r="AG149" s="40"/>
      <c r="AH149" s="39" t="str">
        <f t="shared" si="15"/>
        <v/>
      </c>
      <c r="AI149" s="39" t="str">
        <f t="shared" si="16"/>
        <v/>
      </c>
      <c r="AJ149" s="40" t="str">
        <f t="shared" si="17"/>
        <v/>
      </c>
      <c r="AK149" s="40" t="str">
        <f>IF(AH149="","",CHOOSE(VLOOKUP($AL149,$L$1:$S$400,8,FALSE),AHS!$M$1,BHS!$M$1,CHS!$M$1,HMJHS!$M$1,KHS!$M$1,Kings!$M$1,MHS!$M$1,SWHS!$M$1,AMHS!$M$1,'S10'!$M$1,'S11'!$M$1,'S12'!$M$1,'S13'!$M$1,'S14'!$M$1,'S15'!$M$1,'S16'!$M$1,'S17'!$M$1,'S18'!$M$1,'S19'!$M$1,'S20'!$M$1))</f>
        <v/>
      </c>
      <c r="AL149" s="40">
        <v>147</v>
      </c>
      <c r="AM149" s="40"/>
      <c r="AN149" s="39" t="str">
        <f t="shared" si="18"/>
        <v/>
      </c>
      <c r="AO149" s="39" t="str">
        <f t="shared" si="19"/>
        <v/>
      </c>
      <c r="AP149" s="40" t="str">
        <f t="shared" si="20"/>
        <v/>
      </c>
      <c r="AQ149" s="40" t="str">
        <f>IF(AN149="","",CHOOSE(VLOOKUP($AL149,$M$1:$S$400,7,FALSE),AHS!$M$1,BHS!$M$1,CHS!$M$1,HMJHS!$M$1,KHS!$M$1,Kings!$M$1,MHS!$M$1,SWHS!$M$1,AMHS!$M$1,'S10'!$M$1,'S11'!$M$1,'S12'!$M$1,'S13'!$M$1,'S14'!$M$1,'S15'!$M$1,'S16'!$M$1,'S17'!$M$1,'S18'!$M$1,'S19'!$M$1,'S20'!$M$1))</f>
        <v/>
      </c>
      <c r="AR149" s="40"/>
      <c r="AS149" s="39" t="str">
        <f t="shared" si="21"/>
        <v/>
      </c>
      <c r="AT149" s="39" t="str">
        <f t="shared" si="22"/>
        <v/>
      </c>
      <c r="AU149" s="40" t="str">
        <f t="shared" si="23"/>
        <v/>
      </c>
      <c r="AV149" s="40" t="str">
        <f>IF(AS149="","",CHOOSE(VLOOKUP($AL149,$N$1:$S$400,6,FALSE),AHS!$M$1,BHS!$M$1,CHS!$M$1,HMJHS!$M$1,KHS!$M$1,Kings!$M$1,MHS!$M$1,SWHS!$M$1,AMHS!$M$1,'S10'!$M$1,'S11'!$M$1,'S12'!$M$1,'S13'!$M$1,'S14'!$M$1,'S15'!$M$1,'S16'!$M$1,'S17'!$M$1,'S18'!$M$1,'S19'!$M$1,'S20'!$M$1))</f>
        <v/>
      </c>
    </row>
    <row r="150" spans="1:48" ht="12" customHeight="1" x14ac:dyDescent="0.25">
      <c r="A150" s="29">
        <f t="shared" si="24"/>
        <v>148</v>
      </c>
      <c r="B150" s="27" t="str">
        <f t="shared" si="8"/>
        <v/>
      </c>
      <c r="C150" s="27" t="str">
        <f t="shared" si="9"/>
        <v/>
      </c>
      <c r="D150" s="27" t="str">
        <f t="shared" si="10"/>
        <v/>
      </c>
      <c r="E150" s="27" t="str">
        <f>IF(B150="","",CHOOSE(VLOOKUP($A150,$F$1:$J$1600,5,FALSE),AHS!$M$1,BHS!$M$1,CHS!$M$1,HMJHS!$M$1,KHS!$M$1,Kings!$M$1,MHS!$M$1,SWHS!$M$1,AMHS!$M$1,'S10'!$M$1,'S11'!$M$1,'S12'!$M$1,'S13'!$M$1,'S14'!$M$1,'S15'!$M$1,'S16'!$M$1,'S17'!$M$1,'S18'!$M$1,'S19'!$M$1,'S20'!$M$1))</f>
        <v/>
      </c>
      <c r="F150" s="29" t="str">
        <f t="shared" si="6"/>
        <v/>
      </c>
      <c r="G150" s="33" t="str">
        <f t="shared" si="0"/>
        <v/>
      </c>
      <c r="H150" s="29" t="str">
        <f>IF(BHS!AN$22="","",BHS!AN$22)</f>
        <v/>
      </c>
      <c r="I150" s="29" t="str">
        <f>IF(BHS!AN$22="","",BHS!AG$22)</f>
        <v/>
      </c>
      <c r="J150" s="29">
        <v>2</v>
      </c>
      <c r="K150" s="29" t="str">
        <f t="shared" ref="K150:N150" si="171">IF(O150="","",COUNTIF(O$1:O149,O150)+O150)</f>
        <v/>
      </c>
      <c r="L150" s="29" t="str">
        <f t="shared" si="171"/>
        <v/>
      </c>
      <c r="M150" s="29" t="str">
        <f t="shared" si="171"/>
        <v/>
      </c>
      <c r="N150" s="29" t="str">
        <f t="shared" si="171"/>
        <v/>
      </c>
      <c r="O150" s="29" t="str">
        <f t="shared" si="2"/>
        <v/>
      </c>
      <c r="P150" s="29" t="str">
        <f t="shared" si="3"/>
        <v/>
      </c>
      <c r="Q150" s="29" t="str">
        <f t="shared" si="4"/>
        <v/>
      </c>
      <c r="R150" s="29" t="str">
        <f t="shared" si="5"/>
        <v/>
      </c>
      <c r="S150" s="29">
        <v>8</v>
      </c>
      <c r="T150" s="29">
        <v>10</v>
      </c>
      <c r="U150" s="29" t="str">
        <f>IF(SWHS!P$22="","",SWHS!P$22)</f>
        <v/>
      </c>
      <c r="V150" s="29" t="str">
        <f>IF(SWHS!P$22="","",SWHS!I$22)</f>
        <v/>
      </c>
      <c r="W150" s="29" t="str">
        <f>IF(SWHS!X$22="","",SWHS!X$22)</f>
        <v/>
      </c>
      <c r="X150" s="29" t="str">
        <f>IF(SWHS!X$22="","",SWHS!Q$22)</f>
        <v/>
      </c>
      <c r="Y150" s="29" t="str">
        <f>IF(SWHS!AF$22="","",SWHS!AF$22)</f>
        <v/>
      </c>
      <c r="Z150" s="29" t="str">
        <f>IF(SWHS!AF$22="","",SWHS!Y$22)</f>
        <v/>
      </c>
      <c r="AA150" s="29" t="str">
        <f>IF(SWHS!AN$22="","",SWHS!AN$22)</f>
        <v/>
      </c>
      <c r="AB150" s="29" t="str">
        <f>IF(SWHS!AN$22="","",SWHS!AG$22)</f>
        <v/>
      </c>
      <c r="AC150" s="39" t="str">
        <f t="shared" si="12"/>
        <v/>
      </c>
      <c r="AD150" s="39" t="str">
        <f t="shared" si="13"/>
        <v/>
      </c>
      <c r="AE150" s="40" t="str">
        <f t="shared" si="14"/>
        <v/>
      </c>
      <c r="AF150" s="40" t="str">
        <f>IF(AC150="","",CHOOSE(VLOOKUP($AL150,$K$1:$S$400,9,FALSE),AHS!$M$1,BHS!$M$1,CHS!$M$1,HMJHS!$M$1,KHS!$M$1,Kings!$M$1,MHS!$M$1,SWHS!$M$1,AMHS!$M$1,'S10'!$M$1,'S11'!$M$1,'S12'!$M$1,'S13'!$M$1,'S14'!$M$1,'S15'!$M$1,'S16'!$M$1,'S17'!$M$1,'S18'!$M$1,'S19'!$M$1,'S20'!$M$1))</f>
        <v/>
      </c>
      <c r="AG150" s="40"/>
      <c r="AH150" s="39" t="str">
        <f t="shared" si="15"/>
        <v/>
      </c>
      <c r="AI150" s="39" t="str">
        <f t="shared" si="16"/>
        <v/>
      </c>
      <c r="AJ150" s="40" t="str">
        <f t="shared" si="17"/>
        <v/>
      </c>
      <c r="AK150" s="40" t="str">
        <f>IF(AH150="","",CHOOSE(VLOOKUP($AL150,$L$1:$S$400,8,FALSE),AHS!$M$1,BHS!$M$1,CHS!$M$1,HMJHS!$M$1,KHS!$M$1,Kings!$M$1,MHS!$M$1,SWHS!$M$1,AMHS!$M$1,'S10'!$M$1,'S11'!$M$1,'S12'!$M$1,'S13'!$M$1,'S14'!$M$1,'S15'!$M$1,'S16'!$M$1,'S17'!$M$1,'S18'!$M$1,'S19'!$M$1,'S20'!$M$1))</f>
        <v/>
      </c>
      <c r="AL150" s="40">
        <v>148</v>
      </c>
      <c r="AM150" s="40"/>
      <c r="AN150" s="39" t="str">
        <f t="shared" si="18"/>
        <v/>
      </c>
      <c r="AO150" s="39" t="str">
        <f t="shared" si="19"/>
        <v/>
      </c>
      <c r="AP150" s="40" t="str">
        <f t="shared" si="20"/>
        <v/>
      </c>
      <c r="AQ150" s="40" t="str">
        <f>IF(AN150="","",CHOOSE(VLOOKUP($AL150,$M$1:$S$400,7,FALSE),AHS!$M$1,BHS!$M$1,CHS!$M$1,HMJHS!$M$1,KHS!$M$1,Kings!$M$1,MHS!$M$1,SWHS!$M$1,AMHS!$M$1,'S10'!$M$1,'S11'!$M$1,'S12'!$M$1,'S13'!$M$1,'S14'!$M$1,'S15'!$M$1,'S16'!$M$1,'S17'!$M$1,'S18'!$M$1,'S19'!$M$1,'S20'!$M$1))</f>
        <v/>
      </c>
      <c r="AR150" s="40"/>
      <c r="AS150" s="39" t="str">
        <f t="shared" si="21"/>
        <v/>
      </c>
      <c r="AT150" s="39" t="str">
        <f t="shared" si="22"/>
        <v/>
      </c>
      <c r="AU150" s="40" t="str">
        <f t="shared" si="23"/>
        <v/>
      </c>
      <c r="AV150" s="40" t="str">
        <f>IF(AS150="","",CHOOSE(VLOOKUP($AL150,$N$1:$S$400,6,FALSE),AHS!$M$1,BHS!$M$1,CHS!$M$1,HMJHS!$M$1,KHS!$M$1,Kings!$M$1,MHS!$M$1,SWHS!$M$1,AMHS!$M$1,'S10'!$M$1,'S11'!$M$1,'S12'!$M$1,'S13'!$M$1,'S14'!$M$1,'S15'!$M$1,'S16'!$M$1,'S17'!$M$1,'S18'!$M$1,'S19'!$M$1,'S20'!$M$1))</f>
        <v/>
      </c>
    </row>
    <row r="151" spans="1:48" ht="12" customHeight="1" x14ac:dyDescent="0.25">
      <c r="A151" s="29">
        <f t="shared" si="24"/>
        <v>149</v>
      </c>
      <c r="B151" s="27" t="str">
        <f t="shared" si="8"/>
        <v/>
      </c>
      <c r="C151" s="27" t="str">
        <f t="shared" si="9"/>
        <v/>
      </c>
      <c r="D151" s="27" t="str">
        <f t="shared" si="10"/>
        <v/>
      </c>
      <c r="E151" s="27" t="str">
        <f>IF(B151="","",CHOOSE(VLOOKUP($A151,$F$1:$J$1600,5,FALSE),AHS!$M$1,BHS!$M$1,CHS!$M$1,HMJHS!$M$1,KHS!$M$1,Kings!$M$1,MHS!$M$1,SWHS!$M$1,AMHS!$M$1,'S10'!$M$1,'S11'!$M$1,'S12'!$M$1,'S13'!$M$1,'S14'!$M$1,'S15'!$M$1,'S16'!$M$1,'S17'!$M$1,'S18'!$M$1,'S19'!$M$1,'S20'!$M$1))</f>
        <v/>
      </c>
      <c r="F151" s="29" t="str">
        <f t="shared" si="6"/>
        <v/>
      </c>
      <c r="G151" s="33" t="str">
        <f t="shared" si="0"/>
        <v/>
      </c>
      <c r="H151" s="29" t="str">
        <f>IF(BHS!AN$23="","",BHS!AN$23)</f>
        <v/>
      </c>
      <c r="I151" s="29" t="str">
        <f>IF(BHS!AN$23="","",BHS!AG$23)</f>
        <v/>
      </c>
      <c r="J151" s="29">
        <v>2</v>
      </c>
      <c r="K151" s="29" t="str">
        <f t="shared" ref="K151:N151" si="172">IF(O151="","",COUNTIF(O$1:O150,O151)+O151)</f>
        <v/>
      </c>
      <c r="L151" s="29" t="str">
        <f t="shared" si="172"/>
        <v/>
      </c>
      <c r="M151" s="29" t="str">
        <f t="shared" si="172"/>
        <v/>
      </c>
      <c r="N151" s="29" t="str">
        <f t="shared" si="172"/>
        <v/>
      </c>
      <c r="O151" s="29" t="str">
        <f t="shared" si="2"/>
        <v/>
      </c>
      <c r="P151" s="29" t="str">
        <f t="shared" si="3"/>
        <v/>
      </c>
      <c r="Q151" s="29" t="str">
        <f t="shared" si="4"/>
        <v/>
      </c>
      <c r="R151" s="29" t="str">
        <f t="shared" si="5"/>
        <v/>
      </c>
      <c r="S151" s="29">
        <v>8</v>
      </c>
      <c r="T151" s="29">
        <v>11</v>
      </c>
      <c r="U151" s="29" t="str">
        <f>IF(SWHS!P$23="","",SWHS!P$23)</f>
        <v/>
      </c>
      <c r="V151" s="29" t="str">
        <f>IF(SWHS!P$23="","",SWHS!I$23)</f>
        <v/>
      </c>
      <c r="W151" s="29" t="str">
        <f>IF(SWHS!X$23="","",SWHS!X$23)</f>
        <v/>
      </c>
      <c r="X151" s="29" t="str">
        <f>IF(SWHS!X$23="","",SWHS!Q$23)</f>
        <v/>
      </c>
      <c r="Y151" s="29" t="str">
        <f>IF(SWHS!AF$23="","",SWHS!AF$23)</f>
        <v/>
      </c>
      <c r="Z151" s="29" t="str">
        <f>IF(SWHS!AF$23="","",SWHS!Y$23)</f>
        <v/>
      </c>
      <c r="AA151" s="29" t="str">
        <f>IF(SWHS!AN$23="","",SWHS!AN$23)</f>
        <v/>
      </c>
      <c r="AB151" s="29" t="str">
        <f>IF(SWHS!AN$23="","",SWHS!AG$23)</f>
        <v/>
      </c>
      <c r="AC151" s="39" t="str">
        <f t="shared" si="12"/>
        <v/>
      </c>
      <c r="AD151" s="39" t="str">
        <f t="shared" si="13"/>
        <v/>
      </c>
      <c r="AE151" s="40" t="str">
        <f t="shared" si="14"/>
        <v/>
      </c>
      <c r="AF151" s="40" t="str">
        <f>IF(AC151="","",CHOOSE(VLOOKUP($AL151,$K$1:$S$400,9,FALSE),AHS!$M$1,BHS!$M$1,CHS!$M$1,HMJHS!$M$1,KHS!$M$1,Kings!$M$1,MHS!$M$1,SWHS!$M$1,AMHS!$M$1,'S10'!$M$1,'S11'!$M$1,'S12'!$M$1,'S13'!$M$1,'S14'!$M$1,'S15'!$M$1,'S16'!$M$1,'S17'!$M$1,'S18'!$M$1,'S19'!$M$1,'S20'!$M$1))</f>
        <v/>
      </c>
      <c r="AG151" s="40"/>
      <c r="AH151" s="39" t="str">
        <f t="shared" si="15"/>
        <v/>
      </c>
      <c r="AI151" s="39" t="str">
        <f t="shared" si="16"/>
        <v/>
      </c>
      <c r="AJ151" s="40" t="str">
        <f t="shared" si="17"/>
        <v/>
      </c>
      <c r="AK151" s="40" t="str">
        <f>IF(AH151="","",CHOOSE(VLOOKUP($AL151,$L$1:$S$400,8,FALSE),AHS!$M$1,BHS!$M$1,CHS!$M$1,HMJHS!$M$1,KHS!$M$1,Kings!$M$1,MHS!$M$1,SWHS!$M$1,AMHS!$M$1,'S10'!$M$1,'S11'!$M$1,'S12'!$M$1,'S13'!$M$1,'S14'!$M$1,'S15'!$M$1,'S16'!$M$1,'S17'!$M$1,'S18'!$M$1,'S19'!$M$1,'S20'!$M$1))</f>
        <v/>
      </c>
      <c r="AL151" s="40">
        <v>149</v>
      </c>
      <c r="AM151" s="40"/>
      <c r="AN151" s="39" t="str">
        <f t="shared" si="18"/>
        <v/>
      </c>
      <c r="AO151" s="39" t="str">
        <f t="shared" si="19"/>
        <v/>
      </c>
      <c r="AP151" s="40" t="str">
        <f t="shared" si="20"/>
        <v/>
      </c>
      <c r="AQ151" s="40" t="str">
        <f>IF(AN151="","",CHOOSE(VLOOKUP($AL151,$M$1:$S$400,7,FALSE),AHS!$M$1,BHS!$M$1,CHS!$M$1,HMJHS!$M$1,KHS!$M$1,Kings!$M$1,MHS!$M$1,SWHS!$M$1,AMHS!$M$1,'S10'!$M$1,'S11'!$M$1,'S12'!$M$1,'S13'!$M$1,'S14'!$M$1,'S15'!$M$1,'S16'!$M$1,'S17'!$M$1,'S18'!$M$1,'S19'!$M$1,'S20'!$M$1))</f>
        <v/>
      </c>
      <c r="AR151" s="40"/>
      <c r="AS151" s="39" t="str">
        <f t="shared" si="21"/>
        <v/>
      </c>
      <c r="AT151" s="39" t="str">
        <f t="shared" si="22"/>
        <v/>
      </c>
      <c r="AU151" s="40" t="str">
        <f t="shared" si="23"/>
        <v/>
      </c>
      <c r="AV151" s="40" t="str">
        <f>IF(AS151="","",CHOOSE(VLOOKUP($AL151,$N$1:$S$400,6,FALSE),AHS!$M$1,BHS!$M$1,CHS!$M$1,HMJHS!$M$1,KHS!$M$1,Kings!$M$1,MHS!$M$1,SWHS!$M$1,AMHS!$M$1,'S10'!$M$1,'S11'!$M$1,'S12'!$M$1,'S13'!$M$1,'S14'!$M$1,'S15'!$M$1,'S16'!$M$1,'S17'!$M$1,'S18'!$M$1,'S19'!$M$1,'S20'!$M$1))</f>
        <v/>
      </c>
    </row>
    <row r="152" spans="1:48" ht="12" customHeight="1" x14ac:dyDescent="0.25">
      <c r="A152" s="29">
        <f t="shared" si="24"/>
        <v>150</v>
      </c>
      <c r="B152" s="27" t="str">
        <f t="shared" si="8"/>
        <v/>
      </c>
      <c r="C152" s="27" t="str">
        <f t="shared" si="9"/>
        <v/>
      </c>
      <c r="D152" s="27" t="str">
        <f t="shared" si="10"/>
        <v/>
      </c>
      <c r="E152" s="27" t="str">
        <f>IF(B152="","",CHOOSE(VLOOKUP($A152,$F$1:$J$1600,5,FALSE),AHS!$M$1,BHS!$M$1,CHS!$M$1,HMJHS!$M$1,KHS!$M$1,Kings!$M$1,MHS!$M$1,SWHS!$M$1,AMHS!$M$1,'S10'!$M$1,'S11'!$M$1,'S12'!$M$1,'S13'!$M$1,'S14'!$M$1,'S15'!$M$1,'S16'!$M$1,'S17'!$M$1,'S18'!$M$1,'S19'!$M$1,'S20'!$M$1))</f>
        <v/>
      </c>
      <c r="F152" s="29" t="str">
        <f t="shared" si="6"/>
        <v/>
      </c>
      <c r="G152" s="33" t="str">
        <f t="shared" si="0"/>
        <v/>
      </c>
      <c r="H152" s="29" t="str">
        <f>IF(BHS!AN$24="","",BHS!AN$24)</f>
        <v/>
      </c>
      <c r="I152" s="29" t="str">
        <f>IF(BHS!AN$24="","",BHS!AG$24)</f>
        <v/>
      </c>
      <c r="J152" s="29">
        <v>2</v>
      </c>
      <c r="K152" s="29" t="str">
        <f t="shared" ref="K152:N152" si="173">IF(O152="","",COUNTIF(O$1:O151,O152)+O152)</f>
        <v/>
      </c>
      <c r="L152" s="29" t="str">
        <f t="shared" si="173"/>
        <v/>
      </c>
      <c r="M152" s="29" t="str">
        <f t="shared" si="173"/>
        <v/>
      </c>
      <c r="N152" s="29" t="str">
        <f t="shared" si="173"/>
        <v/>
      </c>
      <c r="O152" s="29" t="str">
        <f t="shared" si="2"/>
        <v/>
      </c>
      <c r="P152" s="29" t="str">
        <f t="shared" si="3"/>
        <v/>
      </c>
      <c r="Q152" s="29" t="str">
        <f t="shared" si="4"/>
        <v/>
      </c>
      <c r="R152" s="29" t="str">
        <f t="shared" si="5"/>
        <v/>
      </c>
      <c r="S152" s="29">
        <v>8</v>
      </c>
      <c r="T152" s="29">
        <v>12</v>
      </c>
      <c r="U152" s="29" t="str">
        <f>IF(SWHS!P$24="","",SWHS!P$24)</f>
        <v/>
      </c>
      <c r="V152" s="29" t="str">
        <f>IF(SWHS!P$24="","",SWHS!I$24)</f>
        <v/>
      </c>
      <c r="W152" s="29" t="str">
        <f>IF(SWHS!X$24="","",SWHS!X$24)</f>
        <v/>
      </c>
      <c r="X152" s="29" t="str">
        <f>IF(SWHS!X$24="","",SWHS!Q$24)</f>
        <v/>
      </c>
      <c r="Y152" s="29" t="str">
        <f>IF(SWHS!AF$24="","",SWHS!AF$24)</f>
        <v/>
      </c>
      <c r="Z152" s="29" t="str">
        <f>IF(SWHS!AF$24="","",SWHS!Y$24)</f>
        <v/>
      </c>
      <c r="AA152" s="29" t="str">
        <f>IF(SWHS!AN$24="","",SWHS!AN$24)</f>
        <v/>
      </c>
      <c r="AB152" s="29" t="str">
        <f>IF(SWHS!AN$24="","",SWHS!AG$24)</f>
        <v/>
      </c>
      <c r="AC152" s="39" t="str">
        <f t="shared" si="12"/>
        <v/>
      </c>
      <c r="AD152" s="39" t="str">
        <f t="shared" si="13"/>
        <v/>
      </c>
      <c r="AE152" s="40" t="str">
        <f t="shared" si="14"/>
        <v/>
      </c>
      <c r="AF152" s="40" t="str">
        <f>IF(AC152="","",CHOOSE(VLOOKUP($AL152,$K$1:$S$400,9,FALSE),AHS!$M$1,BHS!$M$1,CHS!$M$1,HMJHS!$M$1,KHS!$M$1,Kings!$M$1,MHS!$M$1,SWHS!$M$1,AMHS!$M$1,'S10'!$M$1,'S11'!$M$1,'S12'!$M$1,'S13'!$M$1,'S14'!$M$1,'S15'!$M$1,'S16'!$M$1,'S17'!$M$1,'S18'!$M$1,'S19'!$M$1,'S20'!$M$1))</f>
        <v/>
      </c>
      <c r="AG152" s="40"/>
      <c r="AH152" s="39" t="str">
        <f t="shared" si="15"/>
        <v/>
      </c>
      <c r="AI152" s="39" t="str">
        <f t="shared" si="16"/>
        <v/>
      </c>
      <c r="AJ152" s="40" t="str">
        <f t="shared" si="17"/>
        <v/>
      </c>
      <c r="AK152" s="40" t="str">
        <f>IF(AH152="","",CHOOSE(VLOOKUP($AL152,$L$1:$S$400,8,FALSE),AHS!$M$1,BHS!$M$1,CHS!$M$1,HMJHS!$M$1,KHS!$M$1,Kings!$M$1,MHS!$M$1,SWHS!$M$1,AMHS!$M$1,'S10'!$M$1,'S11'!$M$1,'S12'!$M$1,'S13'!$M$1,'S14'!$M$1,'S15'!$M$1,'S16'!$M$1,'S17'!$M$1,'S18'!$M$1,'S19'!$M$1,'S20'!$M$1))</f>
        <v/>
      </c>
      <c r="AL152" s="40">
        <v>150</v>
      </c>
      <c r="AM152" s="40"/>
      <c r="AN152" s="39" t="str">
        <f t="shared" si="18"/>
        <v/>
      </c>
      <c r="AO152" s="39" t="str">
        <f t="shared" si="19"/>
        <v/>
      </c>
      <c r="AP152" s="40" t="str">
        <f t="shared" si="20"/>
        <v/>
      </c>
      <c r="AQ152" s="40" t="str">
        <f>IF(AN152="","",CHOOSE(VLOOKUP($AL152,$M$1:$S$400,7,FALSE),AHS!$M$1,BHS!$M$1,CHS!$M$1,HMJHS!$M$1,KHS!$M$1,Kings!$M$1,MHS!$M$1,SWHS!$M$1,AMHS!$M$1,'S10'!$M$1,'S11'!$M$1,'S12'!$M$1,'S13'!$M$1,'S14'!$M$1,'S15'!$M$1,'S16'!$M$1,'S17'!$M$1,'S18'!$M$1,'S19'!$M$1,'S20'!$M$1))</f>
        <v/>
      </c>
      <c r="AR152" s="40"/>
      <c r="AS152" s="39" t="str">
        <f t="shared" si="21"/>
        <v/>
      </c>
      <c r="AT152" s="39" t="str">
        <f t="shared" si="22"/>
        <v/>
      </c>
      <c r="AU152" s="40" t="str">
        <f t="shared" si="23"/>
        <v/>
      </c>
      <c r="AV152" s="40" t="str">
        <f>IF(AS152="","",CHOOSE(VLOOKUP($AL152,$N$1:$S$400,6,FALSE),AHS!$M$1,BHS!$M$1,CHS!$M$1,HMJHS!$M$1,KHS!$M$1,Kings!$M$1,MHS!$M$1,SWHS!$M$1,AMHS!$M$1,'S10'!$M$1,'S11'!$M$1,'S12'!$M$1,'S13'!$M$1,'S14'!$M$1,'S15'!$M$1,'S16'!$M$1,'S17'!$M$1,'S18'!$M$1,'S19'!$M$1,'S20'!$M$1))</f>
        <v/>
      </c>
    </row>
    <row r="153" spans="1:48" ht="12" customHeight="1" x14ac:dyDescent="0.25">
      <c r="A153" s="29">
        <f t="shared" si="24"/>
        <v>151</v>
      </c>
      <c r="B153" s="27" t="str">
        <f t="shared" si="8"/>
        <v/>
      </c>
      <c r="C153" s="27" t="str">
        <f t="shared" si="9"/>
        <v/>
      </c>
      <c r="D153" s="27" t="str">
        <f t="shared" si="10"/>
        <v/>
      </c>
      <c r="E153" s="27" t="str">
        <f>IF(B153="","",CHOOSE(VLOOKUP($A153,$F$1:$J$1600,5,FALSE),AHS!$M$1,BHS!$M$1,CHS!$M$1,HMJHS!$M$1,KHS!$M$1,Kings!$M$1,MHS!$M$1,SWHS!$M$1,AMHS!$M$1,'S10'!$M$1,'S11'!$M$1,'S12'!$M$1,'S13'!$M$1,'S14'!$M$1,'S15'!$M$1,'S16'!$M$1,'S17'!$M$1,'S18'!$M$1,'S19'!$M$1,'S20'!$M$1))</f>
        <v/>
      </c>
      <c r="F153" s="29" t="str">
        <f t="shared" si="6"/>
        <v/>
      </c>
      <c r="G153" s="33" t="str">
        <f t="shared" si="0"/>
        <v/>
      </c>
      <c r="H153" s="29" t="str">
        <f>IF(BHS!AN$25="","",BHS!AN$25)</f>
        <v/>
      </c>
      <c r="I153" s="29" t="str">
        <f>IF(BHS!AN$25="","",BHS!AG$25)</f>
        <v/>
      </c>
      <c r="J153" s="29">
        <v>2</v>
      </c>
      <c r="K153" s="29" t="str">
        <f t="shared" ref="K153:N153" si="174">IF(O153="","",COUNTIF(O$1:O152,O153)+O153)</f>
        <v/>
      </c>
      <c r="L153" s="29" t="str">
        <f t="shared" si="174"/>
        <v/>
      </c>
      <c r="M153" s="29" t="str">
        <f t="shared" si="174"/>
        <v/>
      </c>
      <c r="N153" s="29" t="str">
        <f t="shared" si="174"/>
        <v/>
      </c>
      <c r="O153" s="29" t="str">
        <f t="shared" si="2"/>
        <v/>
      </c>
      <c r="P153" s="29" t="str">
        <f t="shared" si="3"/>
        <v/>
      </c>
      <c r="Q153" s="29" t="str">
        <f t="shared" si="4"/>
        <v/>
      </c>
      <c r="R153" s="29" t="str">
        <f t="shared" si="5"/>
        <v/>
      </c>
      <c r="S153" s="29">
        <v>8</v>
      </c>
      <c r="T153" s="29">
        <v>13</v>
      </c>
      <c r="U153" s="29" t="str">
        <f>IF(SWHS!P$25="","",SWHS!P$25)</f>
        <v/>
      </c>
      <c r="V153" s="29" t="str">
        <f>IF(SWHS!P$25="","",SWHS!I$25)</f>
        <v/>
      </c>
      <c r="W153" s="29" t="str">
        <f>IF(SWHS!X$25="","",SWHS!X$25)</f>
        <v/>
      </c>
      <c r="X153" s="29" t="str">
        <f>IF(SWHS!X$25="","",SWHS!Q$25)</f>
        <v/>
      </c>
      <c r="Y153" s="29" t="str">
        <f>IF(SWHS!AF$25="","",SWHS!AF$25)</f>
        <v/>
      </c>
      <c r="Z153" s="29" t="str">
        <f>IF(SWHS!AF$25="","",SWHS!Y$25)</f>
        <v/>
      </c>
      <c r="AA153" s="29" t="str">
        <f>IF(SWHS!AN$25="","",SWHS!AN$25)</f>
        <v/>
      </c>
      <c r="AB153" s="29" t="str">
        <f>IF(SWHS!AN$25="","",SWHS!AG$25)</f>
        <v/>
      </c>
      <c r="AC153" s="39" t="str">
        <f t="shared" si="12"/>
        <v/>
      </c>
      <c r="AD153" s="39" t="str">
        <f t="shared" si="13"/>
        <v/>
      </c>
      <c r="AE153" s="40" t="str">
        <f t="shared" si="14"/>
        <v/>
      </c>
      <c r="AF153" s="40" t="str">
        <f>IF(AC153="","",CHOOSE(VLOOKUP($AL153,$K$1:$S$400,9,FALSE),AHS!$M$1,BHS!$M$1,CHS!$M$1,HMJHS!$M$1,KHS!$M$1,Kings!$M$1,MHS!$M$1,SWHS!$M$1,AMHS!$M$1,'S10'!$M$1,'S11'!$M$1,'S12'!$M$1,'S13'!$M$1,'S14'!$M$1,'S15'!$M$1,'S16'!$M$1,'S17'!$M$1,'S18'!$M$1,'S19'!$M$1,'S20'!$M$1))</f>
        <v/>
      </c>
      <c r="AG153" s="40"/>
      <c r="AH153" s="39" t="str">
        <f t="shared" si="15"/>
        <v/>
      </c>
      <c r="AI153" s="39" t="str">
        <f t="shared" si="16"/>
        <v/>
      </c>
      <c r="AJ153" s="40" t="str">
        <f t="shared" si="17"/>
        <v/>
      </c>
      <c r="AK153" s="40" t="str">
        <f>IF(AH153="","",CHOOSE(VLOOKUP($AL153,$L$1:$S$400,8,FALSE),AHS!$M$1,BHS!$M$1,CHS!$M$1,HMJHS!$M$1,KHS!$M$1,Kings!$M$1,MHS!$M$1,SWHS!$M$1,AMHS!$M$1,'S10'!$M$1,'S11'!$M$1,'S12'!$M$1,'S13'!$M$1,'S14'!$M$1,'S15'!$M$1,'S16'!$M$1,'S17'!$M$1,'S18'!$M$1,'S19'!$M$1,'S20'!$M$1))</f>
        <v/>
      </c>
      <c r="AL153" s="38">
        <v>151</v>
      </c>
      <c r="AM153" s="40"/>
      <c r="AN153" s="39" t="str">
        <f t="shared" si="18"/>
        <v/>
      </c>
      <c r="AO153" s="39" t="str">
        <f t="shared" si="19"/>
        <v/>
      </c>
      <c r="AP153" s="40" t="str">
        <f t="shared" si="20"/>
        <v/>
      </c>
      <c r="AQ153" s="40" t="str">
        <f>IF(AN153="","",CHOOSE(VLOOKUP($AL153,$M$1:$S$400,7,FALSE),AHS!$M$1,BHS!$M$1,CHS!$M$1,HMJHS!$M$1,KHS!$M$1,Kings!$M$1,MHS!$M$1,SWHS!$M$1,AMHS!$M$1,'S10'!$M$1,'S11'!$M$1,'S12'!$M$1,'S13'!$M$1,'S14'!$M$1,'S15'!$M$1,'S16'!$M$1,'S17'!$M$1,'S18'!$M$1,'S19'!$M$1,'S20'!$M$1))</f>
        <v/>
      </c>
      <c r="AR153" s="40"/>
      <c r="AS153" s="39" t="str">
        <f t="shared" si="21"/>
        <v/>
      </c>
      <c r="AT153" s="39" t="str">
        <f t="shared" si="22"/>
        <v/>
      </c>
      <c r="AU153" s="40" t="str">
        <f t="shared" si="23"/>
        <v/>
      </c>
      <c r="AV153" s="40" t="str">
        <f>IF(AS153="","",CHOOSE(VLOOKUP($AL153,$N$1:$S$400,6,FALSE),AHS!$M$1,BHS!$M$1,CHS!$M$1,HMJHS!$M$1,KHS!$M$1,Kings!$M$1,MHS!$M$1,SWHS!$M$1,AMHS!$M$1,'S10'!$M$1,'S11'!$M$1,'S12'!$M$1,'S13'!$M$1,'S14'!$M$1,'S15'!$M$1,'S16'!$M$1,'S17'!$M$1,'S18'!$M$1,'S19'!$M$1,'S20'!$M$1))</f>
        <v/>
      </c>
    </row>
    <row r="154" spans="1:48" ht="12" customHeight="1" x14ac:dyDescent="0.25">
      <c r="A154" s="29">
        <f t="shared" si="24"/>
        <v>152</v>
      </c>
      <c r="B154" s="27" t="str">
        <f t="shared" si="8"/>
        <v/>
      </c>
      <c r="C154" s="27" t="str">
        <f t="shared" si="9"/>
        <v/>
      </c>
      <c r="D154" s="27" t="str">
        <f t="shared" si="10"/>
        <v/>
      </c>
      <c r="E154" s="27" t="str">
        <f>IF(B154="","",CHOOSE(VLOOKUP($A154,$F$1:$J$1600,5,FALSE),AHS!$M$1,BHS!$M$1,CHS!$M$1,HMJHS!$M$1,KHS!$M$1,Kings!$M$1,MHS!$M$1,SWHS!$M$1,AMHS!$M$1,'S10'!$M$1,'S11'!$M$1,'S12'!$M$1,'S13'!$M$1,'S14'!$M$1,'S15'!$M$1,'S16'!$M$1,'S17'!$M$1,'S18'!$M$1,'S19'!$M$1,'S20'!$M$1))</f>
        <v/>
      </c>
      <c r="F154" s="29" t="str">
        <f t="shared" si="6"/>
        <v/>
      </c>
      <c r="G154" s="33" t="str">
        <f t="shared" si="0"/>
        <v/>
      </c>
      <c r="H154" s="29" t="str">
        <f>IF(BHS!AN$26="","",BHS!AN$26)</f>
        <v/>
      </c>
      <c r="I154" s="29" t="str">
        <f>IF(BHS!AN$26="","",BHS!AG$26)</f>
        <v/>
      </c>
      <c r="J154" s="29">
        <v>2</v>
      </c>
      <c r="K154" s="29" t="str">
        <f t="shared" ref="K154:N154" si="175">IF(O154="","",COUNTIF(O$1:O153,O154)+O154)</f>
        <v/>
      </c>
      <c r="L154" s="29" t="str">
        <f t="shared" si="175"/>
        <v/>
      </c>
      <c r="M154" s="29" t="str">
        <f t="shared" si="175"/>
        <v/>
      </c>
      <c r="N154" s="29" t="str">
        <f t="shared" si="175"/>
        <v/>
      </c>
      <c r="O154" s="29" t="str">
        <f t="shared" si="2"/>
        <v/>
      </c>
      <c r="P154" s="29" t="str">
        <f t="shared" si="3"/>
        <v/>
      </c>
      <c r="Q154" s="29" t="str">
        <f t="shared" si="4"/>
        <v/>
      </c>
      <c r="R154" s="29" t="str">
        <f t="shared" si="5"/>
        <v/>
      </c>
      <c r="S154" s="29">
        <v>8</v>
      </c>
      <c r="T154" s="29">
        <v>14</v>
      </c>
      <c r="U154" s="29" t="str">
        <f>IF(SWHS!P$26="","",SWHS!P$26)</f>
        <v/>
      </c>
      <c r="V154" s="29" t="str">
        <f>IF(SWHS!P$26="","",SWHS!I$26)</f>
        <v/>
      </c>
      <c r="W154" s="29" t="str">
        <f>IF(SWHS!X$26="","",SWHS!X$26)</f>
        <v/>
      </c>
      <c r="X154" s="29" t="str">
        <f>IF(SWHS!X$26="","",SWHS!Q$26)</f>
        <v/>
      </c>
      <c r="Y154" s="29" t="str">
        <f>IF(SWHS!AF$26="","",SWHS!AF$26)</f>
        <v/>
      </c>
      <c r="Z154" s="29" t="str">
        <f>IF(SWHS!AF$26="","",SWHS!Y$26)</f>
        <v/>
      </c>
      <c r="AA154" s="29" t="str">
        <f>IF(SWHS!AN$26="","",SWHS!AN$26)</f>
        <v/>
      </c>
      <c r="AB154" s="29" t="str">
        <f>IF(SWHS!AN$26="","",SWHS!AG$26)</f>
        <v/>
      </c>
      <c r="AC154" s="39" t="str">
        <f t="shared" si="12"/>
        <v/>
      </c>
      <c r="AD154" s="39" t="str">
        <f t="shared" si="13"/>
        <v/>
      </c>
      <c r="AE154" s="40" t="str">
        <f t="shared" si="14"/>
        <v/>
      </c>
      <c r="AF154" s="40" t="str">
        <f>IF(AC154="","",CHOOSE(VLOOKUP($AL154,$K$1:$S$400,9,FALSE),AHS!$M$1,BHS!$M$1,CHS!$M$1,HMJHS!$M$1,KHS!$M$1,Kings!$M$1,MHS!$M$1,SWHS!$M$1,AMHS!$M$1,'S10'!$M$1,'S11'!$M$1,'S12'!$M$1,'S13'!$M$1,'S14'!$M$1,'S15'!$M$1,'S16'!$M$1,'S17'!$M$1,'S18'!$M$1,'S19'!$M$1,'S20'!$M$1))</f>
        <v/>
      </c>
      <c r="AG154" s="40"/>
      <c r="AH154" s="39" t="str">
        <f t="shared" si="15"/>
        <v/>
      </c>
      <c r="AI154" s="39" t="str">
        <f t="shared" si="16"/>
        <v/>
      </c>
      <c r="AJ154" s="40" t="str">
        <f t="shared" si="17"/>
        <v/>
      </c>
      <c r="AK154" s="40" t="str">
        <f>IF(AH154="","",CHOOSE(VLOOKUP($AL154,$L$1:$S$400,8,FALSE),AHS!$M$1,BHS!$M$1,CHS!$M$1,HMJHS!$M$1,KHS!$M$1,Kings!$M$1,MHS!$M$1,SWHS!$M$1,AMHS!$M$1,'S10'!$M$1,'S11'!$M$1,'S12'!$M$1,'S13'!$M$1,'S14'!$M$1,'S15'!$M$1,'S16'!$M$1,'S17'!$M$1,'S18'!$M$1,'S19'!$M$1,'S20'!$M$1))</f>
        <v/>
      </c>
      <c r="AL154" s="40">
        <v>152</v>
      </c>
      <c r="AM154" s="40"/>
      <c r="AN154" s="39" t="str">
        <f t="shared" si="18"/>
        <v/>
      </c>
      <c r="AO154" s="39" t="str">
        <f t="shared" si="19"/>
        <v/>
      </c>
      <c r="AP154" s="40" t="str">
        <f t="shared" si="20"/>
        <v/>
      </c>
      <c r="AQ154" s="40" t="str">
        <f>IF(AN154="","",CHOOSE(VLOOKUP($AL154,$M$1:$S$400,7,FALSE),AHS!$M$1,BHS!$M$1,CHS!$M$1,HMJHS!$M$1,KHS!$M$1,Kings!$M$1,MHS!$M$1,SWHS!$M$1,AMHS!$M$1,'S10'!$M$1,'S11'!$M$1,'S12'!$M$1,'S13'!$M$1,'S14'!$M$1,'S15'!$M$1,'S16'!$M$1,'S17'!$M$1,'S18'!$M$1,'S19'!$M$1,'S20'!$M$1))</f>
        <v/>
      </c>
      <c r="AR154" s="40"/>
      <c r="AS154" s="39" t="str">
        <f t="shared" si="21"/>
        <v/>
      </c>
      <c r="AT154" s="39" t="str">
        <f t="shared" si="22"/>
        <v/>
      </c>
      <c r="AU154" s="40" t="str">
        <f t="shared" si="23"/>
        <v/>
      </c>
      <c r="AV154" s="40" t="str">
        <f>IF(AS154="","",CHOOSE(VLOOKUP($AL154,$N$1:$S$400,6,FALSE),AHS!$M$1,BHS!$M$1,CHS!$M$1,HMJHS!$M$1,KHS!$M$1,Kings!$M$1,MHS!$M$1,SWHS!$M$1,AMHS!$M$1,'S10'!$M$1,'S11'!$M$1,'S12'!$M$1,'S13'!$M$1,'S14'!$M$1,'S15'!$M$1,'S16'!$M$1,'S17'!$M$1,'S18'!$M$1,'S19'!$M$1,'S20'!$M$1))</f>
        <v/>
      </c>
    </row>
    <row r="155" spans="1:48" ht="12" customHeight="1" x14ac:dyDescent="0.25">
      <c r="A155" s="29">
        <f t="shared" si="24"/>
        <v>153</v>
      </c>
      <c r="B155" s="27" t="str">
        <f t="shared" si="8"/>
        <v/>
      </c>
      <c r="C155" s="27" t="str">
        <f t="shared" si="9"/>
        <v/>
      </c>
      <c r="D155" s="27" t="str">
        <f t="shared" si="10"/>
        <v/>
      </c>
      <c r="E155" s="27" t="str">
        <f>IF(B155="","",CHOOSE(VLOOKUP($A155,$F$1:$J$1600,5,FALSE),AHS!$M$1,BHS!$M$1,CHS!$M$1,HMJHS!$M$1,KHS!$M$1,Kings!$M$1,MHS!$M$1,SWHS!$M$1,AMHS!$M$1,'S10'!$M$1,'S11'!$M$1,'S12'!$M$1,'S13'!$M$1,'S14'!$M$1,'S15'!$M$1,'S16'!$M$1,'S17'!$M$1,'S18'!$M$1,'S19'!$M$1,'S20'!$M$1))</f>
        <v/>
      </c>
      <c r="F155" s="29" t="str">
        <f t="shared" si="6"/>
        <v/>
      </c>
      <c r="G155" s="33" t="str">
        <f t="shared" si="0"/>
        <v/>
      </c>
      <c r="H155" s="29" t="str">
        <f>IF(BHS!AN$27="","",BHS!AN$27)</f>
        <v/>
      </c>
      <c r="I155" s="29" t="str">
        <f>IF(BHS!AN$27="","",BHS!AG$27)</f>
        <v/>
      </c>
      <c r="J155" s="29">
        <v>2</v>
      </c>
      <c r="K155" s="29" t="str">
        <f t="shared" ref="K155:N155" si="176">IF(O155="","",COUNTIF(O$1:O154,O155)+O155)</f>
        <v/>
      </c>
      <c r="L155" s="29" t="str">
        <f t="shared" si="176"/>
        <v/>
      </c>
      <c r="M155" s="29" t="str">
        <f t="shared" si="176"/>
        <v/>
      </c>
      <c r="N155" s="29" t="str">
        <f t="shared" si="176"/>
        <v/>
      </c>
      <c r="O155" s="29" t="str">
        <f t="shared" si="2"/>
        <v/>
      </c>
      <c r="P155" s="29" t="str">
        <f t="shared" si="3"/>
        <v/>
      </c>
      <c r="Q155" s="29" t="str">
        <f t="shared" si="4"/>
        <v/>
      </c>
      <c r="R155" s="29" t="str">
        <f t="shared" si="5"/>
        <v/>
      </c>
      <c r="S155" s="29">
        <v>8</v>
      </c>
      <c r="T155" s="29">
        <v>15</v>
      </c>
      <c r="U155" s="29" t="str">
        <f>IF(SWHS!P$27="","",SWHS!P$27)</f>
        <v/>
      </c>
      <c r="V155" s="29" t="str">
        <f>IF(SWHS!P$27="","",SWHS!I$27)</f>
        <v/>
      </c>
      <c r="W155" s="29" t="str">
        <f>IF(SWHS!X$27="","",SWHS!X$27)</f>
        <v/>
      </c>
      <c r="X155" s="29" t="str">
        <f>IF(SWHS!X$27="","",SWHS!Q$27)</f>
        <v/>
      </c>
      <c r="Y155" s="29" t="str">
        <f>IF(SWHS!AF$27="","",SWHS!AF$27)</f>
        <v/>
      </c>
      <c r="Z155" s="29" t="str">
        <f>IF(SWHS!AF$27="","",SWHS!Y$27)</f>
        <v/>
      </c>
      <c r="AA155" s="29" t="str">
        <f>IF(SWHS!AN$27="","",SWHS!AN$27)</f>
        <v/>
      </c>
      <c r="AB155" s="29" t="str">
        <f>IF(SWHS!AN$27="","",SWHS!AG$27)</f>
        <v/>
      </c>
      <c r="AC155" s="39" t="str">
        <f t="shared" si="12"/>
        <v/>
      </c>
      <c r="AD155" s="39" t="str">
        <f t="shared" si="13"/>
        <v/>
      </c>
      <c r="AE155" s="40" t="str">
        <f t="shared" si="14"/>
        <v/>
      </c>
      <c r="AF155" s="40" t="str">
        <f>IF(AC155="","",CHOOSE(VLOOKUP($AL155,$K$1:$S$400,9,FALSE),AHS!$M$1,BHS!$M$1,CHS!$M$1,HMJHS!$M$1,KHS!$M$1,Kings!$M$1,MHS!$M$1,SWHS!$M$1,AMHS!$M$1,'S10'!$M$1,'S11'!$M$1,'S12'!$M$1,'S13'!$M$1,'S14'!$M$1,'S15'!$M$1,'S16'!$M$1,'S17'!$M$1,'S18'!$M$1,'S19'!$M$1,'S20'!$M$1))</f>
        <v/>
      </c>
      <c r="AG155" s="40"/>
      <c r="AH155" s="39" t="str">
        <f t="shared" si="15"/>
        <v/>
      </c>
      <c r="AI155" s="39" t="str">
        <f t="shared" si="16"/>
        <v/>
      </c>
      <c r="AJ155" s="40" t="str">
        <f t="shared" si="17"/>
        <v/>
      </c>
      <c r="AK155" s="40" t="str">
        <f>IF(AH155="","",CHOOSE(VLOOKUP($AL155,$L$1:$S$400,8,FALSE),AHS!$M$1,BHS!$M$1,CHS!$M$1,HMJHS!$M$1,KHS!$M$1,Kings!$M$1,MHS!$M$1,SWHS!$M$1,AMHS!$M$1,'S10'!$M$1,'S11'!$M$1,'S12'!$M$1,'S13'!$M$1,'S14'!$M$1,'S15'!$M$1,'S16'!$M$1,'S17'!$M$1,'S18'!$M$1,'S19'!$M$1,'S20'!$M$1))</f>
        <v/>
      </c>
      <c r="AL155" s="40">
        <v>153</v>
      </c>
      <c r="AM155" s="40"/>
      <c r="AN155" s="39" t="str">
        <f t="shared" si="18"/>
        <v/>
      </c>
      <c r="AO155" s="39" t="str">
        <f t="shared" si="19"/>
        <v/>
      </c>
      <c r="AP155" s="40" t="str">
        <f t="shared" si="20"/>
        <v/>
      </c>
      <c r="AQ155" s="40" t="str">
        <f>IF(AN155="","",CHOOSE(VLOOKUP($AL155,$M$1:$S$400,7,FALSE),AHS!$M$1,BHS!$M$1,CHS!$M$1,HMJHS!$M$1,KHS!$M$1,Kings!$M$1,MHS!$M$1,SWHS!$M$1,AMHS!$M$1,'S10'!$M$1,'S11'!$M$1,'S12'!$M$1,'S13'!$M$1,'S14'!$M$1,'S15'!$M$1,'S16'!$M$1,'S17'!$M$1,'S18'!$M$1,'S19'!$M$1,'S20'!$M$1))</f>
        <v/>
      </c>
      <c r="AR155" s="40"/>
      <c r="AS155" s="39" t="str">
        <f t="shared" si="21"/>
        <v/>
      </c>
      <c r="AT155" s="39" t="str">
        <f t="shared" si="22"/>
        <v/>
      </c>
      <c r="AU155" s="40" t="str">
        <f t="shared" si="23"/>
        <v/>
      </c>
      <c r="AV155" s="40" t="str">
        <f>IF(AS155="","",CHOOSE(VLOOKUP($AL155,$N$1:$S$400,6,FALSE),AHS!$M$1,BHS!$M$1,CHS!$M$1,HMJHS!$M$1,KHS!$M$1,Kings!$M$1,MHS!$M$1,SWHS!$M$1,AMHS!$M$1,'S10'!$M$1,'S11'!$M$1,'S12'!$M$1,'S13'!$M$1,'S14'!$M$1,'S15'!$M$1,'S16'!$M$1,'S17'!$M$1,'S18'!$M$1,'S19'!$M$1,'S20'!$M$1))</f>
        <v/>
      </c>
    </row>
    <row r="156" spans="1:48" ht="12" customHeight="1" x14ac:dyDescent="0.25">
      <c r="A156" s="29">
        <f t="shared" si="24"/>
        <v>154</v>
      </c>
      <c r="B156" s="27" t="str">
        <f t="shared" si="8"/>
        <v/>
      </c>
      <c r="C156" s="27" t="str">
        <f t="shared" si="9"/>
        <v/>
      </c>
      <c r="D156" s="27" t="str">
        <f t="shared" si="10"/>
        <v/>
      </c>
      <c r="E156" s="27" t="str">
        <f>IF(B156="","",CHOOSE(VLOOKUP($A156,$F$1:$J$1600,5,FALSE),AHS!$M$1,BHS!$M$1,CHS!$M$1,HMJHS!$M$1,KHS!$M$1,Kings!$M$1,MHS!$M$1,SWHS!$M$1,AMHS!$M$1,'S10'!$M$1,'S11'!$M$1,'S12'!$M$1,'S13'!$M$1,'S14'!$M$1,'S15'!$M$1,'S16'!$M$1,'S17'!$M$1,'S18'!$M$1,'S19'!$M$1,'S20'!$M$1))</f>
        <v/>
      </c>
      <c r="F156" s="29" t="str">
        <f t="shared" si="6"/>
        <v/>
      </c>
      <c r="G156" s="33" t="str">
        <f t="shared" si="0"/>
        <v/>
      </c>
      <c r="H156" s="29" t="str">
        <f>IF(BHS!AN$28="","",BHS!AN$28)</f>
        <v/>
      </c>
      <c r="I156" s="29" t="str">
        <f>IF(BHS!AN$28="","",BHS!AG$28)</f>
        <v/>
      </c>
      <c r="J156" s="29">
        <v>2</v>
      </c>
      <c r="K156" s="29" t="str">
        <f t="shared" ref="K156:N156" si="177">IF(O156="","",COUNTIF(O$1:O155,O156)+O156)</f>
        <v/>
      </c>
      <c r="L156" s="29" t="str">
        <f t="shared" si="177"/>
        <v/>
      </c>
      <c r="M156" s="29" t="str">
        <f t="shared" si="177"/>
        <v/>
      </c>
      <c r="N156" s="29" t="str">
        <f t="shared" si="177"/>
        <v/>
      </c>
      <c r="O156" s="29" t="str">
        <f t="shared" si="2"/>
        <v/>
      </c>
      <c r="P156" s="29" t="str">
        <f t="shared" si="3"/>
        <v/>
      </c>
      <c r="Q156" s="29" t="str">
        <f t="shared" si="4"/>
        <v/>
      </c>
      <c r="R156" s="29" t="str">
        <f t="shared" si="5"/>
        <v/>
      </c>
      <c r="S156" s="29">
        <v>8</v>
      </c>
      <c r="T156" s="29">
        <v>16</v>
      </c>
      <c r="U156" s="29" t="str">
        <f>IF(SWHS!P$28="","",SWHS!P$28)</f>
        <v/>
      </c>
      <c r="V156" s="29" t="str">
        <f>IF(SWHS!P$28="","",SWHS!I$28)</f>
        <v/>
      </c>
      <c r="W156" s="29" t="str">
        <f>IF(SWHS!X$28="","",SWHS!X$28)</f>
        <v/>
      </c>
      <c r="X156" s="29" t="str">
        <f>IF(SWHS!X$28="","",SWHS!Q$28)</f>
        <v/>
      </c>
      <c r="Y156" s="29" t="str">
        <f>IF(SWHS!AF$28="","",SWHS!AF$28)</f>
        <v/>
      </c>
      <c r="Z156" s="29" t="str">
        <f>IF(SWHS!AF$28="","",SWHS!Y$28)</f>
        <v/>
      </c>
      <c r="AA156" s="29" t="str">
        <f>IF(SWHS!AN$28="","",SWHS!AN$28)</f>
        <v/>
      </c>
      <c r="AB156" s="29" t="str">
        <f>IF(SWHS!AN$28="","",SWHS!AG$28)</f>
        <v/>
      </c>
      <c r="AC156" s="39" t="str">
        <f t="shared" si="12"/>
        <v/>
      </c>
      <c r="AD156" s="39" t="str">
        <f t="shared" si="13"/>
        <v/>
      </c>
      <c r="AE156" s="40" t="str">
        <f t="shared" si="14"/>
        <v/>
      </c>
      <c r="AF156" s="40" t="str">
        <f>IF(AC156="","",CHOOSE(VLOOKUP($AL156,$K$1:$S$400,9,FALSE),AHS!$M$1,BHS!$M$1,CHS!$M$1,HMJHS!$M$1,KHS!$M$1,Kings!$M$1,MHS!$M$1,SWHS!$M$1,AMHS!$M$1,'S10'!$M$1,'S11'!$M$1,'S12'!$M$1,'S13'!$M$1,'S14'!$M$1,'S15'!$M$1,'S16'!$M$1,'S17'!$M$1,'S18'!$M$1,'S19'!$M$1,'S20'!$M$1))</f>
        <v/>
      </c>
      <c r="AG156" s="40"/>
      <c r="AH156" s="39" t="str">
        <f t="shared" si="15"/>
        <v/>
      </c>
      <c r="AI156" s="39" t="str">
        <f t="shared" si="16"/>
        <v/>
      </c>
      <c r="AJ156" s="40" t="str">
        <f t="shared" si="17"/>
        <v/>
      </c>
      <c r="AK156" s="40" t="str">
        <f>IF(AH156="","",CHOOSE(VLOOKUP($AL156,$L$1:$S$400,8,FALSE),AHS!$M$1,BHS!$M$1,CHS!$M$1,HMJHS!$M$1,KHS!$M$1,Kings!$M$1,MHS!$M$1,SWHS!$M$1,AMHS!$M$1,'S10'!$M$1,'S11'!$M$1,'S12'!$M$1,'S13'!$M$1,'S14'!$M$1,'S15'!$M$1,'S16'!$M$1,'S17'!$M$1,'S18'!$M$1,'S19'!$M$1,'S20'!$M$1))</f>
        <v/>
      </c>
      <c r="AL156" s="40">
        <v>154</v>
      </c>
      <c r="AM156" s="40"/>
      <c r="AN156" s="39" t="str">
        <f t="shared" si="18"/>
        <v/>
      </c>
      <c r="AO156" s="39" t="str">
        <f t="shared" si="19"/>
        <v/>
      </c>
      <c r="AP156" s="40" t="str">
        <f t="shared" si="20"/>
        <v/>
      </c>
      <c r="AQ156" s="40" t="str">
        <f>IF(AN156="","",CHOOSE(VLOOKUP($AL156,$M$1:$S$400,7,FALSE),AHS!$M$1,BHS!$M$1,CHS!$M$1,HMJHS!$M$1,KHS!$M$1,Kings!$M$1,MHS!$M$1,SWHS!$M$1,AMHS!$M$1,'S10'!$M$1,'S11'!$M$1,'S12'!$M$1,'S13'!$M$1,'S14'!$M$1,'S15'!$M$1,'S16'!$M$1,'S17'!$M$1,'S18'!$M$1,'S19'!$M$1,'S20'!$M$1))</f>
        <v/>
      </c>
      <c r="AR156" s="40"/>
      <c r="AS156" s="39" t="str">
        <f t="shared" si="21"/>
        <v/>
      </c>
      <c r="AT156" s="39" t="str">
        <f t="shared" si="22"/>
        <v/>
      </c>
      <c r="AU156" s="40" t="str">
        <f t="shared" si="23"/>
        <v/>
      </c>
      <c r="AV156" s="40" t="str">
        <f>IF(AS156="","",CHOOSE(VLOOKUP($AL156,$N$1:$S$400,6,FALSE),AHS!$M$1,BHS!$M$1,CHS!$M$1,HMJHS!$M$1,KHS!$M$1,Kings!$M$1,MHS!$M$1,SWHS!$M$1,AMHS!$M$1,'S10'!$M$1,'S11'!$M$1,'S12'!$M$1,'S13'!$M$1,'S14'!$M$1,'S15'!$M$1,'S16'!$M$1,'S17'!$M$1,'S18'!$M$1,'S19'!$M$1,'S20'!$M$1))</f>
        <v/>
      </c>
    </row>
    <row r="157" spans="1:48" ht="12" customHeight="1" x14ac:dyDescent="0.25">
      <c r="A157" s="29">
        <f t="shared" si="24"/>
        <v>155</v>
      </c>
      <c r="B157" s="27" t="str">
        <f t="shared" si="8"/>
        <v/>
      </c>
      <c r="C157" s="27" t="str">
        <f t="shared" si="9"/>
        <v/>
      </c>
      <c r="D157" s="27" t="str">
        <f t="shared" si="10"/>
        <v/>
      </c>
      <c r="E157" s="27" t="str">
        <f>IF(B157="","",CHOOSE(VLOOKUP($A157,$F$1:$J$1600,5,FALSE),AHS!$M$1,BHS!$M$1,CHS!$M$1,HMJHS!$M$1,KHS!$M$1,Kings!$M$1,MHS!$M$1,SWHS!$M$1,AMHS!$M$1,'S10'!$M$1,'S11'!$M$1,'S12'!$M$1,'S13'!$M$1,'S14'!$M$1,'S15'!$M$1,'S16'!$M$1,'S17'!$M$1,'S18'!$M$1,'S19'!$M$1,'S20'!$M$1))</f>
        <v/>
      </c>
      <c r="F157" s="29" t="str">
        <f t="shared" si="6"/>
        <v/>
      </c>
      <c r="G157" s="33" t="str">
        <f t="shared" si="0"/>
        <v/>
      </c>
      <c r="H157" s="29" t="str">
        <f>IF(BHS!AN$29="","",BHS!AN$29)</f>
        <v/>
      </c>
      <c r="I157" s="29" t="str">
        <f>IF(BHS!AN$29="","",BHS!AG$29)</f>
        <v/>
      </c>
      <c r="J157" s="29">
        <v>2</v>
      </c>
      <c r="K157" s="29" t="str">
        <f t="shared" ref="K157:N157" si="178">IF(O157="","",COUNTIF(O$1:O156,O157)+O157)</f>
        <v/>
      </c>
      <c r="L157" s="29" t="str">
        <f t="shared" si="178"/>
        <v/>
      </c>
      <c r="M157" s="29" t="str">
        <f t="shared" si="178"/>
        <v/>
      </c>
      <c r="N157" s="29" t="str">
        <f t="shared" si="178"/>
        <v/>
      </c>
      <c r="O157" s="29" t="str">
        <f t="shared" si="2"/>
        <v/>
      </c>
      <c r="P157" s="29" t="str">
        <f t="shared" si="3"/>
        <v/>
      </c>
      <c r="Q157" s="29" t="str">
        <f t="shared" si="4"/>
        <v/>
      </c>
      <c r="R157" s="29" t="str">
        <f t="shared" si="5"/>
        <v/>
      </c>
      <c r="S157" s="29">
        <v>8</v>
      </c>
      <c r="T157" s="29">
        <v>17</v>
      </c>
      <c r="U157" s="29" t="str">
        <f>IF(SWHS!P$29="","",SWHS!P$29)</f>
        <v/>
      </c>
      <c r="V157" s="29" t="str">
        <f>IF(SWHS!P$29="","",SWHS!I$29)</f>
        <v/>
      </c>
      <c r="W157" s="29" t="str">
        <f>IF(SWHS!X$29="","",SWHS!X$29)</f>
        <v/>
      </c>
      <c r="X157" s="29" t="str">
        <f>IF(SWHS!X$29="","",SWHS!Q$29)</f>
        <v/>
      </c>
      <c r="Y157" s="29" t="str">
        <f>IF(SWHS!AF$29="","",SWHS!AF$29)</f>
        <v/>
      </c>
      <c r="Z157" s="29" t="str">
        <f>IF(SWHS!AF$29="","",SWHS!Y$29)</f>
        <v/>
      </c>
      <c r="AA157" s="29" t="str">
        <f>IF(SWHS!AN$29="","",SWHS!AN$29)</f>
        <v/>
      </c>
      <c r="AB157" s="29" t="str">
        <f>IF(SWHS!AN$29="","",SWHS!AG$29)</f>
        <v/>
      </c>
      <c r="AC157" s="39" t="str">
        <f t="shared" si="12"/>
        <v/>
      </c>
      <c r="AD157" s="39" t="str">
        <f t="shared" si="13"/>
        <v/>
      </c>
      <c r="AE157" s="40" t="str">
        <f t="shared" si="14"/>
        <v/>
      </c>
      <c r="AF157" s="40" t="str">
        <f>IF(AC157="","",CHOOSE(VLOOKUP($AL157,$K$1:$S$400,9,FALSE),AHS!$M$1,BHS!$M$1,CHS!$M$1,HMJHS!$M$1,KHS!$M$1,Kings!$M$1,MHS!$M$1,SWHS!$M$1,AMHS!$M$1,'S10'!$M$1,'S11'!$M$1,'S12'!$M$1,'S13'!$M$1,'S14'!$M$1,'S15'!$M$1,'S16'!$M$1,'S17'!$M$1,'S18'!$M$1,'S19'!$M$1,'S20'!$M$1))</f>
        <v/>
      </c>
      <c r="AG157" s="40"/>
      <c r="AH157" s="39" t="str">
        <f t="shared" si="15"/>
        <v/>
      </c>
      <c r="AI157" s="39" t="str">
        <f t="shared" si="16"/>
        <v/>
      </c>
      <c r="AJ157" s="40" t="str">
        <f t="shared" si="17"/>
        <v/>
      </c>
      <c r="AK157" s="40" t="str">
        <f>IF(AH157="","",CHOOSE(VLOOKUP($AL157,$L$1:$S$400,8,FALSE),AHS!$M$1,BHS!$M$1,CHS!$M$1,HMJHS!$M$1,KHS!$M$1,Kings!$M$1,MHS!$M$1,SWHS!$M$1,AMHS!$M$1,'S10'!$M$1,'S11'!$M$1,'S12'!$M$1,'S13'!$M$1,'S14'!$M$1,'S15'!$M$1,'S16'!$M$1,'S17'!$M$1,'S18'!$M$1,'S19'!$M$1,'S20'!$M$1))</f>
        <v/>
      </c>
      <c r="AL157" s="40">
        <v>155</v>
      </c>
      <c r="AM157" s="40"/>
      <c r="AN157" s="39" t="str">
        <f t="shared" si="18"/>
        <v/>
      </c>
      <c r="AO157" s="39" t="str">
        <f t="shared" si="19"/>
        <v/>
      </c>
      <c r="AP157" s="40" t="str">
        <f t="shared" si="20"/>
        <v/>
      </c>
      <c r="AQ157" s="40" t="str">
        <f>IF(AN157="","",CHOOSE(VLOOKUP($AL157,$M$1:$S$400,7,FALSE),AHS!$M$1,BHS!$M$1,CHS!$M$1,HMJHS!$M$1,KHS!$M$1,Kings!$M$1,MHS!$M$1,SWHS!$M$1,AMHS!$M$1,'S10'!$M$1,'S11'!$M$1,'S12'!$M$1,'S13'!$M$1,'S14'!$M$1,'S15'!$M$1,'S16'!$M$1,'S17'!$M$1,'S18'!$M$1,'S19'!$M$1,'S20'!$M$1))</f>
        <v/>
      </c>
      <c r="AR157" s="40"/>
      <c r="AS157" s="39" t="str">
        <f t="shared" si="21"/>
        <v/>
      </c>
      <c r="AT157" s="39" t="str">
        <f t="shared" si="22"/>
        <v/>
      </c>
      <c r="AU157" s="40" t="str">
        <f t="shared" si="23"/>
        <v/>
      </c>
      <c r="AV157" s="40" t="str">
        <f>IF(AS157="","",CHOOSE(VLOOKUP($AL157,$N$1:$S$400,6,FALSE),AHS!$M$1,BHS!$M$1,CHS!$M$1,HMJHS!$M$1,KHS!$M$1,Kings!$M$1,MHS!$M$1,SWHS!$M$1,AMHS!$M$1,'S10'!$M$1,'S11'!$M$1,'S12'!$M$1,'S13'!$M$1,'S14'!$M$1,'S15'!$M$1,'S16'!$M$1,'S17'!$M$1,'S18'!$M$1,'S19'!$M$1,'S20'!$M$1))</f>
        <v/>
      </c>
    </row>
    <row r="158" spans="1:48" ht="12" customHeight="1" x14ac:dyDescent="0.25">
      <c r="A158" s="29">
        <f t="shared" si="24"/>
        <v>156</v>
      </c>
      <c r="B158" s="27" t="str">
        <f t="shared" si="8"/>
        <v/>
      </c>
      <c r="C158" s="27" t="str">
        <f t="shared" si="9"/>
        <v/>
      </c>
      <c r="D158" s="27" t="str">
        <f t="shared" si="10"/>
        <v/>
      </c>
      <c r="E158" s="27" t="str">
        <f>IF(B158="","",CHOOSE(VLOOKUP($A158,$F$1:$J$1600,5,FALSE),AHS!$M$1,BHS!$M$1,CHS!$M$1,HMJHS!$M$1,KHS!$M$1,Kings!$M$1,MHS!$M$1,SWHS!$M$1,AMHS!$M$1,'S10'!$M$1,'S11'!$M$1,'S12'!$M$1,'S13'!$M$1,'S14'!$M$1,'S15'!$M$1,'S16'!$M$1,'S17'!$M$1,'S18'!$M$1,'S19'!$M$1,'S20'!$M$1))</f>
        <v/>
      </c>
      <c r="F158" s="29" t="str">
        <f t="shared" si="6"/>
        <v/>
      </c>
      <c r="G158" s="33" t="str">
        <f t="shared" si="0"/>
        <v/>
      </c>
      <c r="H158" s="29" t="str">
        <f>IF(BHS!AN$30="","",BHS!AN$30)</f>
        <v/>
      </c>
      <c r="I158" s="29" t="str">
        <f>IF(BHS!AN$30="","",BHS!AG$30)</f>
        <v/>
      </c>
      <c r="J158" s="29">
        <v>2</v>
      </c>
      <c r="K158" s="29" t="str">
        <f t="shared" ref="K158:N158" si="179">IF(O158="","",COUNTIF(O$1:O157,O158)+O158)</f>
        <v/>
      </c>
      <c r="L158" s="29" t="str">
        <f t="shared" si="179"/>
        <v/>
      </c>
      <c r="M158" s="29" t="str">
        <f t="shared" si="179"/>
        <v/>
      </c>
      <c r="N158" s="29" t="str">
        <f t="shared" si="179"/>
        <v/>
      </c>
      <c r="O158" s="29" t="str">
        <f t="shared" si="2"/>
        <v/>
      </c>
      <c r="P158" s="29" t="str">
        <f t="shared" si="3"/>
        <v/>
      </c>
      <c r="Q158" s="29" t="str">
        <f t="shared" si="4"/>
        <v/>
      </c>
      <c r="R158" s="29" t="str">
        <f t="shared" si="5"/>
        <v/>
      </c>
      <c r="S158" s="29">
        <v>8</v>
      </c>
      <c r="T158" s="29">
        <v>18</v>
      </c>
      <c r="U158" s="29" t="str">
        <f>IF(SWHS!P$30="","",SWHS!P$30)</f>
        <v/>
      </c>
      <c r="V158" s="29" t="str">
        <f>IF(SWHS!P$30="","",SWHS!I$30)</f>
        <v/>
      </c>
      <c r="W158" s="29" t="str">
        <f>IF(SWHS!X$30="","",SWHS!X$30)</f>
        <v/>
      </c>
      <c r="X158" s="29" t="str">
        <f>IF(SWHS!X$30="","",SWHS!Q$30)</f>
        <v/>
      </c>
      <c r="Y158" s="29" t="str">
        <f>IF(SWHS!AF$30="","",SWHS!AF$30)</f>
        <v/>
      </c>
      <c r="Z158" s="29" t="str">
        <f>IF(SWHS!AF$30="","",SWHS!Y$30)</f>
        <v/>
      </c>
      <c r="AA158" s="29" t="str">
        <f>IF(SWHS!AN$30="","",SWHS!AN$30)</f>
        <v/>
      </c>
      <c r="AB158" s="29" t="str">
        <f>IF(SWHS!AN$30="","",SWHS!AG$30)</f>
        <v/>
      </c>
      <c r="AC158" s="39" t="str">
        <f t="shared" si="12"/>
        <v/>
      </c>
      <c r="AD158" s="39" t="str">
        <f t="shared" si="13"/>
        <v/>
      </c>
      <c r="AE158" s="40" t="str">
        <f t="shared" si="14"/>
        <v/>
      </c>
      <c r="AF158" s="40" t="str">
        <f>IF(AC158="","",CHOOSE(VLOOKUP($AL158,$K$1:$S$400,9,FALSE),AHS!$M$1,BHS!$M$1,CHS!$M$1,HMJHS!$M$1,KHS!$M$1,Kings!$M$1,MHS!$M$1,SWHS!$M$1,AMHS!$M$1,'S10'!$M$1,'S11'!$M$1,'S12'!$M$1,'S13'!$M$1,'S14'!$M$1,'S15'!$M$1,'S16'!$M$1,'S17'!$M$1,'S18'!$M$1,'S19'!$M$1,'S20'!$M$1))</f>
        <v/>
      </c>
      <c r="AG158" s="40"/>
      <c r="AH158" s="39" t="str">
        <f t="shared" si="15"/>
        <v/>
      </c>
      <c r="AI158" s="39" t="str">
        <f t="shared" si="16"/>
        <v/>
      </c>
      <c r="AJ158" s="40" t="str">
        <f t="shared" si="17"/>
        <v/>
      </c>
      <c r="AK158" s="40" t="str">
        <f>IF(AH158="","",CHOOSE(VLOOKUP($AL158,$L$1:$S$400,8,FALSE),AHS!$M$1,BHS!$M$1,CHS!$M$1,HMJHS!$M$1,KHS!$M$1,Kings!$M$1,MHS!$M$1,SWHS!$M$1,AMHS!$M$1,'S10'!$M$1,'S11'!$M$1,'S12'!$M$1,'S13'!$M$1,'S14'!$M$1,'S15'!$M$1,'S16'!$M$1,'S17'!$M$1,'S18'!$M$1,'S19'!$M$1,'S20'!$M$1))</f>
        <v/>
      </c>
      <c r="AL158" s="38">
        <v>156</v>
      </c>
      <c r="AM158" s="40"/>
      <c r="AN158" s="39" t="str">
        <f t="shared" si="18"/>
        <v/>
      </c>
      <c r="AO158" s="39" t="str">
        <f t="shared" si="19"/>
        <v/>
      </c>
      <c r="AP158" s="40" t="str">
        <f t="shared" si="20"/>
        <v/>
      </c>
      <c r="AQ158" s="40" t="str">
        <f>IF(AN158="","",CHOOSE(VLOOKUP($AL158,$M$1:$S$400,7,FALSE),AHS!$M$1,BHS!$M$1,CHS!$M$1,HMJHS!$M$1,KHS!$M$1,Kings!$M$1,MHS!$M$1,SWHS!$M$1,AMHS!$M$1,'S10'!$M$1,'S11'!$M$1,'S12'!$M$1,'S13'!$M$1,'S14'!$M$1,'S15'!$M$1,'S16'!$M$1,'S17'!$M$1,'S18'!$M$1,'S19'!$M$1,'S20'!$M$1))</f>
        <v/>
      </c>
      <c r="AR158" s="40"/>
      <c r="AS158" s="39" t="str">
        <f t="shared" si="21"/>
        <v/>
      </c>
      <c r="AT158" s="39" t="str">
        <f t="shared" si="22"/>
        <v/>
      </c>
      <c r="AU158" s="40" t="str">
        <f t="shared" si="23"/>
        <v/>
      </c>
      <c r="AV158" s="40" t="str">
        <f>IF(AS158="","",CHOOSE(VLOOKUP($AL158,$N$1:$S$400,6,FALSE),AHS!$M$1,BHS!$M$1,CHS!$M$1,HMJHS!$M$1,KHS!$M$1,Kings!$M$1,MHS!$M$1,SWHS!$M$1,AMHS!$M$1,'S10'!$M$1,'S11'!$M$1,'S12'!$M$1,'S13'!$M$1,'S14'!$M$1,'S15'!$M$1,'S16'!$M$1,'S17'!$M$1,'S18'!$M$1,'S19'!$M$1,'S20'!$M$1))</f>
        <v/>
      </c>
    </row>
    <row r="159" spans="1:48" ht="12" customHeight="1" x14ac:dyDescent="0.25">
      <c r="A159" s="29">
        <f t="shared" si="24"/>
        <v>157</v>
      </c>
      <c r="B159" s="27" t="str">
        <f t="shared" si="8"/>
        <v/>
      </c>
      <c r="C159" s="27" t="str">
        <f t="shared" si="9"/>
        <v/>
      </c>
      <c r="D159" s="27" t="str">
        <f t="shared" si="10"/>
        <v/>
      </c>
      <c r="E159" s="27" t="str">
        <f>IF(B159="","",CHOOSE(VLOOKUP($A159,$F$1:$J$1600,5,FALSE),AHS!$M$1,BHS!$M$1,CHS!$M$1,HMJHS!$M$1,KHS!$M$1,Kings!$M$1,MHS!$M$1,SWHS!$M$1,AMHS!$M$1,'S10'!$M$1,'S11'!$M$1,'S12'!$M$1,'S13'!$M$1,'S14'!$M$1,'S15'!$M$1,'S16'!$M$1,'S17'!$M$1,'S18'!$M$1,'S19'!$M$1,'S20'!$M$1))</f>
        <v/>
      </c>
      <c r="F159" s="29" t="str">
        <f t="shared" si="6"/>
        <v/>
      </c>
      <c r="G159" s="33" t="str">
        <f t="shared" si="0"/>
        <v/>
      </c>
      <c r="H159" s="29" t="str">
        <f>IF(BHS!AN$31="","",BHS!AN$31)</f>
        <v/>
      </c>
      <c r="I159" s="29" t="str">
        <f>IF(BHS!AN$31="","",BHS!AG$31)</f>
        <v/>
      </c>
      <c r="J159" s="29">
        <v>2</v>
      </c>
      <c r="K159" s="29" t="str">
        <f t="shared" ref="K159:N159" si="180">IF(O159="","",COUNTIF(O$1:O158,O159)+O159)</f>
        <v/>
      </c>
      <c r="L159" s="29" t="str">
        <f t="shared" si="180"/>
        <v/>
      </c>
      <c r="M159" s="29" t="str">
        <f t="shared" si="180"/>
        <v/>
      </c>
      <c r="N159" s="29" t="str">
        <f t="shared" si="180"/>
        <v/>
      </c>
      <c r="O159" s="29" t="str">
        <f t="shared" si="2"/>
        <v/>
      </c>
      <c r="P159" s="29" t="str">
        <f t="shared" si="3"/>
        <v/>
      </c>
      <c r="Q159" s="29" t="str">
        <f t="shared" si="4"/>
        <v/>
      </c>
      <c r="R159" s="29" t="str">
        <f t="shared" si="5"/>
        <v/>
      </c>
      <c r="S159" s="29">
        <v>8</v>
      </c>
      <c r="T159" s="29">
        <v>19</v>
      </c>
      <c r="U159" s="29" t="str">
        <f>IF(SWHS!P$31="","",SWHS!P$31)</f>
        <v/>
      </c>
      <c r="V159" s="29" t="str">
        <f>IF(SWHS!P$31="","",SWHS!I$31)</f>
        <v/>
      </c>
      <c r="W159" s="29" t="str">
        <f>IF(SWHS!X$31="","",SWHS!X$31)</f>
        <v/>
      </c>
      <c r="X159" s="29" t="str">
        <f>IF(SWHS!X$31="","",SWHS!Q$31)</f>
        <v/>
      </c>
      <c r="Y159" s="29" t="str">
        <f>IF(SWHS!AF$31="","",SWHS!AF$31)</f>
        <v/>
      </c>
      <c r="Z159" s="29" t="str">
        <f>IF(SWHS!AF$31="","",SWHS!Y$31)</f>
        <v/>
      </c>
      <c r="AA159" s="29" t="str">
        <f>IF(SWHS!AN$31="","",SWHS!AN$31)</f>
        <v/>
      </c>
      <c r="AB159" s="29" t="str">
        <f>IF(SWHS!AN$31="","",SWHS!AG$31)</f>
        <v/>
      </c>
      <c r="AC159" s="39" t="str">
        <f t="shared" si="12"/>
        <v/>
      </c>
      <c r="AD159" s="39" t="str">
        <f t="shared" si="13"/>
        <v/>
      </c>
      <c r="AE159" s="40" t="str">
        <f t="shared" si="14"/>
        <v/>
      </c>
      <c r="AF159" s="40" t="str">
        <f>IF(AC159="","",CHOOSE(VLOOKUP($AL159,$K$1:$S$400,9,FALSE),AHS!$M$1,BHS!$M$1,CHS!$M$1,HMJHS!$M$1,KHS!$M$1,Kings!$M$1,MHS!$M$1,SWHS!$M$1,AMHS!$M$1,'S10'!$M$1,'S11'!$M$1,'S12'!$M$1,'S13'!$M$1,'S14'!$M$1,'S15'!$M$1,'S16'!$M$1,'S17'!$M$1,'S18'!$M$1,'S19'!$M$1,'S20'!$M$1))</f>
        <v/>
      </c>
      <c r="AG159" s="40"/>
      <c r="AH159" s="39" t="str">
        <f t="shared" si="15"/>
        <v/>
      </c>
      <c r="AI159" s="39" t="str">
        <f t="shared" si="16"/>
        <v/>
      </c>
      <c r="AJ159" s="40" t="str">
        <f t="shared" si="17"/>
        <v/>
      </c>
      <c r="AK159" s="40" t="str">
        <f>IF(AH159="","",CHOOSE(VLOOKUP($AL159,$L$1:$S$400,8,FALSE),AHS!$M$1,BHS!$M$1,CHS!$M$1,HMJHS!$M$1,KHS!$M$1,Kings!$M$1,MHS!$M$1,SWHS!$M$1,AMHS!$M$1,'S10'!$M$1,'S11'!$M$1,'S12'!$M$1,'S13'!$M$1,'S14'!$M$1,'S15'!$M$1,'S16'!$M$1,'S17'!$M$1,'S18'!$M$1,'S19'!$M$1,'S20'!$M$1))</f>
        <v/>
      </c>
      <c r="AL159" s="40">
        <v>157</v>
      </c>
      <c r="AM159" s="40"/>
      <c r="AN159" s="39" t="str">
        <f t="shared" si="18"/>
        <v/>
      </c>
      <c r="AO159" s="39" t="str">
        <f t="shared" si="19"/>
        <v/>
      </c>
      <c r="AP159" s="40" t="str">
        <f t="shared" si="20"/>
        <v/>
      </c>
      <c r="AQ159" s="40" t="str">
        <f>IF(AN159="","",CHOOSE(VLOOKUP($AL159,$M$1:$S$400,7,FALSE),AHS!$M$1,BHS!$M$1,CHS!$M$1,HMJHS!$M$1,KHS!$M$1,Kings!$M$1,MHS!$M$1,SWHS!$M$1,AMHS!$M$1,'S10'!$M$1,'S11'!$M$1,'S12'!$M$1,'S13'!$M$1,'S14'!$M$1,'S15'!$M$1,'S16'!$M$1,'S17'!$M$1,'S18'!$M$1,'S19'!$M$1,'S20'!$M$1))</f>
        <v/>
      </c>
      <c r="AR159" s="40"/>
      <c r="AS159" s="39" t="str">
        <f t="shared" si="21"/>
        <v/>
      </c>
      <c r="AT159" s="39" t="str">
        <f t="shared" si="22"/>
        <v/>
      </c>
      <c r="AU159" s="40" t="str">
        <f t="shared" si="23"/>
        <v/>
      </c>
      <c r="AV159" s="40" t="str">
        <f>IF(AS159="","",CHOOSE(VLOOKUP($AL159,$N$1:$S$400,6,FALSE),AHS!$M$1,BHS!$M$1,CHS!$M$1,HMJHS!$M$1,KHS!$M$1,Kings!$M$1,MHS!$M$1,SWHS!$M$1,AMHS!$M$1,'S10'!$M$1,'S11'!$M$1,'S12'!$M$1,'S13'!$M$1,'S14'!$M$1,'S15'!$M$1,'S16'!$M$1,'S17'!$M$1,'S18'!$M$1,'S19'!$M$1,'S20'!$M$1))</f>
        <v/>
      </c>
    </row>
    <row r="160" spans="1:48" ht="12" customHeight="1" x14ac:dyDescent="0.25">
      <c r="A160" s="29">
        <f t="shared" si="24"/>
        <v>158</v>
      </c>
      <c r="B160" s="27" t="str">
        <f t="shared" si="8"/>
        <v/>
      </c>
      <c r="C160" s="27" t="str">
        <f t="shared" si="9"/>
        <v/>
      </c>
      <c r="D160" s="27" t="str">
        <f t="shared" si="10"/>
        <v/>
      </c>
      <c r="E160" s="27" t="str">
        <f>IF(B160="","",CHOOSE(VLOOKUP($A160,$F$1:$J$1600,5,FALSE),AHS!$M$1,BHS!$M$1,CHS!$M$1,HMJHS!$M$1,KHS!$M$1,Kings!$M$1,MHS!$M$1,SWHS!$M$1,AMHS!$M$1,'S10'!$M$1,'S11'!$M$1,'S12'!$M$1,'S13'!$M$1,'S14'!$M$1,'S15'!$M$1,'S16'!$M$1,'S17'!$M$1,'S18'!$M$1,'S19'!$M$1,'S20'!$M$1))</f>
        <v/>
      </c>
      <c r="F160" s="29" t="str">
        <f t="shared" si="6"/>
        <v/>
      </c>
      <c r="G160" s="33" t="str">
        <f t="shared" si="0"/>
        <v/>
      </c>
      <c r="H160" s="29" t="str">
        <f>IF(BHS!AN$32="","",BHS!AN$32)</f>
        <v/>
      </c>
      <c r="I160" s="29" t="str">
        <f>IF(BHS!AN$32="","",BHS!AG$32)</f>
        <v/>
      </c>
      <c r="J160" s="29">
        <v>2</v>
      </c>
      <c r="K160" s="29" t="str">
        <f t="shared" ref="K160:N160" si="181">IF(O160="","",COUNTIF(O$1:O159,O160)+O160)</f>
        <v/>
      </c>
      <c r="L160" s="29" t="str">
        <f t="shared" si="181"/>
        <v/>
      </c>
      <c r="M160" s="29" t="str">
        <f t="shared" si="181"/>
        <v/>
      </c>
      <c r="N160" s="29" t="str">
        <f t="shared" si="181"/>
        <v/>
      </c>
      <c r="O160" s="29" t="str">
        <f t="shared" si="2"/>
        <v/>
      </c>
      <c r="P160" s="29" t="str">
        <f t="shared" si="3"/>
        <v/>
      </c>
      <c r="Q160" s="29" t="str">
        <f t="shared" si="4"/>
        <v/>
      </c>
      <c r="R160" s="29" t="str">
        <f t="shared" si="5"/>
        <v/>
      </c>
      <c r="S160" s="29">
        <v>8</v>
      </c>
      <c r="T160" s="29">
        <v>20</v>
      </c>
      <c r="U160" s="29" t="str">
        <f>IF(SWHS!P$32="","",SWHS!P$32)</f>
        <v/>
      </c>
      <c r="V160" s="29" t="str">
        <f>IF(SWHS!P$32="","",SWHS!I$32)</f>
        <v/>
      </c>
      <c r="W160" s="29" t="str">
        <f>IF(SWHS!X$32="","",SWHS!X$32)</f>
        <v/>
      </c>
      <c r="X160" s="29" t="str">
        <f>IF(SWHS!X$32="","",SWHS!Q$32)</f>
        <v/>
      </c>
      <c r="Y160" s="29" t="str">
        <f>IF(SWHS!AF$32="","",SWHS!AF$32)</f>
        <v/>
      </c>
      <c r="Z160" s="29" t="str">
        <f>IF(SWHS!AF$32="","",SWHS!Y$32)</f>
        <v/>
      </c>
      <c r="AA160" s="29" t="str">
        <f>IF(SWHS!AN$32="","",SWHS!AN$32)</f>
        <v/>
      </c>
      <c r="AB160" s="29" t="str">
        <f>IF(SWHS!AN$32="","",SWHS!AG$32)</f>
        <v/>
      </c>
      <c r="AC160" s="39" t="str">
        <f t="shared" si="12"/>
        <v/>
      </c>
      <c r="AD160" s="39" t="str">
        <f t="shared" si="13"/>
        <v/>
      </c>
      <c r="AE160" s="40" t="str">
        <f t="shared" si="14"/>
        <v/>
      </c>
      <c r="AF160" s="40" t="str">
        <f>IF(AC160="","",CHOOSE(VLOOKUP($AL160,$K$1:$S$400,9,FALSE),AHS!$M$1,BHS!$M$1,CHS!$M$1,HMJHS!$M$1,KHS!$M$1,Kings!$M$1,MHS!$M$1,SWHS!$M$1,AMHS!$M$1,'S10'!$M$1,'S11'!$M$1,'S12'!$M$1,'S13'!$M$1,'S14'!$M$1,'S15'!$M$1,'S16'!$M$1,'S17'!$M$1,'S18'!$M$1,'S19'!$M$1,'S20'!$M$1))</f>
        <v/>
      </c>
      <c r="AG160" s="40"/>
      <c r="AH160" s="39" t="str">
        <f t="shared" si="15"/>
        <v/>
      </c>
      <c r="AI160" s="39" t="str">
        <f t="shared" si="16"/>
        <v/>
      </c>
      <c r="AJ160" s="40" t="str">
        <f t="shared" si="17"/>
        <v/>
      </c>
      <c r="AK160" s="40" t="str">
        <f>IF(AH160="","",CHOOSE(VLOOKUP($AL160,$L$1:$S$400,8,FALSE),AHS!$M$1,BHS!$M$1,CHS!$M$1,HMJHS!$M$1,KHS!$M$1,Kings!$M$1,MHS!$M$1,SWHS!$M$1,AMHS!$M$1,'S10'!$M$1,'S11'!$M$1,'S12'!$M$1,'S13'!$M$1,'S14'!$M$1,'S15'!$M$1,'S16'!$M$1,'S17'!$M$1,'S18'!$M$1,'S19'!$M$1,'S20'!$M$1))</f>
        <v/>
      </c>
      <c r="AL160" s="40">
        <v>158</v>
      </c>
      <c r="AM160" s="40"/>
      <c r="AN160" s="39" t="str">
        <f t="shared" si="18"/>
        <v/>
      </c>
      <c r="AO160" s="39" t="str">
        <f t="shared" si="19"/>
        <v/>
      </c>
      <c r="AP160" s="40" t="str">
        <f t="shared" si="20"/>
        <v/>
      </c>
      <c r="AQ160" s="40" t="str">
        <f>IF(AN160="","",CHOOSE(VLOOKUP($AL160,$M$1:$S$400,7,FALSE),AHS!$M$1,BHS!$M$1,CHS!$M$1,HMJHS!$M$1,KHS!$M$1,Kings!$M$1,MHS!$M$1,SWHS!$M$1,AMHS!$M$1,'S10'!$M$1,'S11'!$M$1,'S12'!$M$1,'S13'!$M$1,'S14'!$M$1,'S15'!$M$1,'S16'!$M$1,'S17'!$M$1,'S18'!$M$1,'S19'!$M$1,'S20'!$M$1))</f>
        <v/>
      </c>
      <c r="AR160" s="40"/>
      <c r="AS160" s="39" t="str">
        <f t="shared" si="21"/>
        <v/>
      </c>
      <c r="AT160" s="39" t="str">
        <f t="shared" si="22"/>
        <v/>
      </c>
      <c r="AU160" s="40" t="str">
        <f t="shared" si="23"/>
        <v/>
      </c>
      <c r="AV160" s="40" t="str">
        <f>IF(AS160="","",CHOOSE(VLOOKUP($AL160,$N$1:$S$400,6,FALSE),AHS!$M$1,BHS!$M$1,CHS!$M$1,HMJHS!$M$1,KHS!$M$1,Kings!$M$1,MHS!$M$1,SWHS!$M$1,AMHS!$M$1,'S10'!$M$1,'S11'!$M$1,'S12'!$M$1,'S13'!$M$1,'S14'!$M$1,'S15'!$M$1,'S16'!$M$1,'S17'!$M$1,'S18'!$M$1,'S19'!$M$1,'S20'!$M$1))</f>
        <v/>
      </c>
    </row>
    <row r="161" spans="1:48" ht="12" customHeight="1" x14ac:dyDescent="0.25">
      <c r="A161" s="29">
        <f t="shared" si="24"/>
        <v>159</v>
      </c>
      <c r="B161" s="27" t="str">
        <f t="shared" si="8"/>
        <v/>
      </c>
      <c r="C161" s="27" t="str">
        <f t="shared" si="9"/>
        <v/>
      </c>
      <c r="D161" s="27" t="str">
        <f t="shared" si="10"/>
        <v/>
      </c>
      <c r="E161" s="27" t="str">
        <f>IF(B161="","",CHOOSE(VLOOKUP($A161,$F$1:$J$1600,5,FALSE),AHS!$M$1,BHS!$M$1,CHS!$M$1,HMJHS!$M$1,KHS!$M$1,Kings!$M$1,MHS!$M$1,SWHS!$M$1,AMHS!$M$1,'S10'!$M$1,'S11'!$M$1,'S12'!$M$1,'S13'!$M$1,'S14'!$M$1,'S15'!$M$1,'S16'!$M$1,'S17'!$M$1,'S18'!$M$1,'S19'!$M$1,'S20'!$M$1))</f>
        <v/>
      </c>
      <c r="F161" s="29" t="str">
        <f t="shared" si="6"/>
        <v/>
      </c>
      <c r="G161" s="33" t="str">
        <f t="shared" si="0"/>
        <v/>
      </c>
      <c r="H161" s="29" t="str">
        <f>IF(CHS!P$13="","",CHS!P$13)</f>
        <v/>
      </c>
      <c r="I161" s="29" t="str">
        <f>IF(CHS!P$13="","",CHS!I$13)</f>
        <v/>
      </c>
      <c r="J161" s="29">
        <v>3</v>
      </c>
      <c r="K161" s="29" t="str">
        <f t="shared" ref="K161:N161" si="182">IF(O161="","",COUNTIF(O$1:O160,O161)+O161)</f>
        <v/>
      </c>
      <c r="L161" s="29">
        <f t="shared" si="182"/>
        <v>5</v>
      </c>
      <c r="M161" s="29" t="str">
        <f t="shared" si="182"/>
        <v/>
      </c>
      <c r="N161" s="29" t="str">
        <f t="shared" si="182"/>
        <v/>
      </c>
      <c r="O161" s="29" t="str">
        <f t="shared" si="2"/>
        <v/>
      </c>
      <c r="P161" s="29">
        <f t="shared" si="3"/>
        <v>5</v>
      </c>
      <c r="Q161" s="29" t="str">
        <f t="shared" si="4"/>
        <v/>
      </c>
      <c r="R161" s="29" t="str">
        <f t="shared" si="5"/>
        <v/>
      </c>
      <c r="S161" s="29">
        <v>9</v>
      </c>
      <c r="T161" s="29">
        <v>1</v>
      </c>
      <c r="U161" s="29" t="str">
        <f>IF(AMHS!P$13="","",AMHS!P$13)</f>
        <v/>
      </c>
      <c r="V161" s="29" t="str">
        <f>IF(AMHS!P$13="","",AMHS!I$13)</f>
        <v/>
      </c>
      <c r="W161" s="29">
        <f>IF(AMHS!X$13="","",AMHS!X$13)</f>
        <v>59</v>
      </c>
      <c r="X161" s="29" t="str">
        <f>IF(AMHS!X$13="","",AMHS!Q$13)</f>
        <v>Nathaniel Millett</v>
      </c>
      <c r="Y161" s="29" t="str">
        <f>IF(AMHS!AF$13="","",AMHS!AF$13)</f>
        <v/>
      </c>
      <c r="Z161" s="29" t="str">
        <f>IF(AMHS!AF$13="","",AMHS!Y$13)</f>
        <v/>
      </c>
      <c r="AA161" s="29" t="str">
        <f>IF(AMHS!AN$13="","",AMHS!AN$13)</f>
        <v/>
      </c>
      <c r="AB161" s="29" t="str">
        <f>IF(AMHS!AN$13="","",AMHS!AG$13)</f>
        <v/>
      </c>
      <c r="AC161" s="39" t="str">
        <f t="shared" si="12"/>
        <v/>
      </c>
      <c r="AD161" s="39" t="str">
        <f t="shared" si="13"/>
        <v/>
      </c>
      <c r="AE161" s="40" t="str">
        <f t="shared" si="14"/>
        <v/>
      </c>
      <c r="AF161" s="40" t="str">
        <f>IF(AC161="","",CHOOSE(VLOOKUP($AL161,$K$1:$S$400,9,FALSE),AHS!$M$1,BHS!$M$1,CHS!$M$1,HMJHS!$M$1,KHS!$M$1,Kings!$M$1,MHS!$M$1,SWHS!$M$1,AMHS!$M$1,'S10'!$M$1,'S11'!$M$1,'S12'!$M$1,'S13'!$M$1,'S14'!$M$1,'S15'!$M$1,'S16'!$M$1,'S17'!$M$1,'S18'!$M$1,'S19'!$M$1,'S20'!$M$1))</f>
        <v/>
      </c>
      <c r="AG161" s="40"/>
      <c r="AH161" s="39" t="str">
        <f t="shared" si="15"/>
        <v/>
      </c>
      <c r="AI161" s="39" t="str">
        <f t="shared" si="16"/>
        <v/>
      </c>
      <c r="AJ161" s="40" t="str">
        <f t="shared" si="17"/>
        <v/>
      </c>
      <c r="AK161" s="40" t="str">
        <f>IF(AH161="","",CHOOSE(VLOOKUP($AL161,$L$1:$S$400,8,FALSE),AHS!$M$1,BHS!$M$1,CHS!$M$1,HMJHS!$M$1,KHS!$M$1,Kings!$M$1,MHS!$M$1,SWHS!$M$1,AMHS!$M$1,'S10'!$M$1,'S11'!$M$1,'S12'!$M$1,'S13'!$M$1,'S14'!$M$1,'S15'!$M$1,'S16'!$M$1,'S17'!$M$1,'S18'!$M$1,'S19'!$M$1,'S20'!$M$1))</f>
        <v/>
      </c>
      <c r="AL161" s="40">
        <v>159</v>
      </c>
      <c r="AM161" s="40"/>
      <c r="AN161" s="39" t="str">
        <f t="shared" si="18"/>
        <v/>
      </c>
      <c r="AO161" s="39" t="str">
        <f t="shared" si="19"/>
        <v/>
      </c>
      <c r="AP161" s="40" t="str">
        <f t="shared" si="20"/>
        <v/>
      </c>
      <c r="AQ161" s="40" t="str">
        <f>IF(AN161="","",CHOOSE(VLOOKUP($AL161,$M$1:$S$400,7,FALSE),AHS!$M$1,BHS!$M$1,CHS!$M$1,HMJHS!$M$1,KHS!$M$1,Kings!$M$1,MHS!$M$1,SWHS!$M$1,AMHS!$M$1,'S10'!$M$1,'S11'!$M$1,'S12'!$M$1,'S13'!$M$1,'S14'!$M$1,'S15'!$M$1,'S16'!$M$1,'S17'!$M$1,'S18'!$M$1,'S19'!$M$1,'S20'!$M$1))</f>
        <v/>
      </c>
      <c r="AR161" s="40"/>
      <c r="AS161" s="39" t="str">
        <f t="shared" si="21"/>
        <v/>
      </c>
      <c r="AT161" s="39" t="str">
        <f t="shared" si="22"/>
        <v/>
      </c>
      <c r="AU161" s="40" t="str">
        <f t="shared" si="23"/>
        <v/>
      </c>
      <c r="AV161" s="40" t="str">
        <f>IF(AS161="","",CHOOSE(VLOOKUP($AL161,$N$1:$S$400,6,FALSE),AHS!$M$1,BHS!$M$1,CHS!$M$1,HMJHS!$M$1,KHS!$M$1,Kings!$M$1,MHS!$M$1,SWHS!$M$1,AMHS!$M$1,'S10'!$M$1,'S11'!$M$1,'S12'!$M$1,'S13'!$M$1,'S14'!$M$1,'S15'!$M$1,'S16'!$M$1,'S17'!$M$1,'S18'!$M$1,'S19'!$M$1,'S20'!$M$1))</f>
        <v/>
      </c>
    </row>
    <row r="162" spans="1:48" ht="12" customHeight="1" x14ac:dyDescent="0.25">
      <c r="A162" s="29">
        <f t="shared" si="24"/>
        <v>160</v>
      </c>
      <c r="B162" s="27" t="str">
        <f t="shared" si="8"/>
        <v/>
      </c>
      <c r="C162" s="27" t="str">
        <f t="shared" si="9"/>
        <v/>
      </c>
      <c r="D162" s="27" t="str">
        <f t="shared" si="10"/>
        <v/>
      </c>
      <c r="E162" s="27" t="str">
        <f>IF(B162="","",CHOOSE(VLOOKUP($A162,$F$1:$J$1600,5,FALSE),AHS!$M$1,BHS!$M$1,CHS!$M$1,HMJHS!$M$1,KHS!$M$1,Kings!$M$1,MHS!$M$1,SWHS!$M$1,AMHS!$M$1,'S10'!$M$1,'S11'!$M$1,'S12'!$M$1,'S13'!$M$1,'S14'!$M$1,'S15'!$M$1,'S16'!$M$1,'S17'!$M$1,'S18'!$M$1,'S19'!$M$1,'S20'!$M$1))</f>
        <v/>
      </c>
      <c r="F162" s="29" t="str">
        <f t="shared" si="6"/>
        <v/>
      </c>
      <c r="G162" s="33" t="str">
        <f t="shared" si="0"/>
        <v/>
      </c>
      <c r="H162" s="29" t="str">
        <f>IF(CHS!P$14="","",CHS!P$14)</f>
        <v/>
      </c>
      <c r="I162" s="29" t="str">
        <f>IF(CHS!P$14="","",CHS!I$14)</f>
        <v/>
      </c>
      <c r="J162" s="29">
        <v>3</v>
      </c>
      <c r="K162" s="29" t="str">
        <f t="shared" ref="K162:N162" si="183">IF(O162="","",COUNTIF(O$1:O161,O162)+O162)</f>
        <v/>
      </c>
      <c r="L162" s="29" t="str">
        <f t="shared" si="183"/>
        <v/>
      </c>
      <c r="M162" s="29" t="str">
        <f t="shared" si="183"/>
        <v/>
      </c>
      <c r="N162" s="29" t="str">
        <f t="shared" si="183"/>
        <v/>
      </c>
      <c r="O162" s="29" t="str">
        <f t="shared" si="2"/>
        <v/>
      </c>
      <c r="P162" s="29" t="str">
        <f t="shared" si="3"/>
        <v/>
      </c>
      <c r="Q162" s="29" t="str">
        <f t="shared" si="4"/>
        <v/>
      </c>
      <c r="R162" s="29" t="str">
        <f t="shared" si="5"/>
        <v/>
      </c>
      <c r="S162" s="29">
        <v>9</v>
      </c>
      <c r="T162" s="29">
        <v>2</v>
      </c>
      <c r="U162" s="29" t="str">
        <f>IF(AMHS!P$14="","",AMHS!P$14)</f>
        <v/>
      </c>
      <c r="V162" s="29" t="str">
        <f>IF(AMHS!P$14="","",AMHS!I$14)</f>
        <v/>
      </c>
      <c r="W162" s="29" t="str">
        <f>IF(AMHS!X$14="","",AMHS!X$14)</f>
        <v/>
      </c>
      <c r="X162" s="29" t="str">
        <f>IF(AMHS!X$14="","",AMHS!Q$14)</f>
        <v/>
      </c>
      <c r="Y162" s="29" t="str">
        <f>IF(AMHS!AF$14="","",AMHS!AF$14)</f>
        <v/>
      </c>
      <c r="Z162" s="29" t="str">
        <f>IF(AMHS!AF$14="","",AMHS!Y$14)</f>
        <v/>
      </c>
      <c r="AA162" s="29" t="str">
        <f>IF(AMHS!AN$14="","",AMHS!AN$14)</f>
        <v/>
      </c>
      <c r="AB162" s="29" t="str">
        <f>IF(AMHS!AN$14="","",AMHS!AG$14)</f>
        <v/>
      </c>
      <c r="AC162" s="39" t="str">
        <f t="shared" si="12"/>
        <v/>
      </c>
      <c r="AD162" s="39" t="str">
        <f t="shared" si="13"/>
        <v/>
      </c>
      <c r="AE162" s="40" t="str">
        <f t="shared" si="14"/>
        <v/>
      </c>
      <c r="AF162" s="40" t="str">
        <f>IF(AC162="","",CHOOSE(VLOOKUP($AL162,$K$1:$S$400,9,FALSE),AHS!$M$1,BHS!$M$1,CHS!$M$1,HMJHS!$M$1,KHS!$M$1,Kings!$M$1,MHS!$M$1,SWHS!$M$1,AMHS!$M$1,'S10'!$M$1,'S11'!$M$1,'S12'!$M$1,'S13'!$M$1,'S14'!$M$1,'S15'!$M$1,'S16'!$M$1,'S17'!$M$1,'S18'!$M$1,'S19'!$M$1,'S20'!$M$1))</f>
        <v/>
      </c>
      <c r="AG162" s="40"/>
      <c r="AH162" s="39" t="str">
        <f t="shared" si="15"/>
        <v/>
      </c>
      <c r="AI162" s="39" t="str">
        <f t="shared" si="16"/>
        <v/>
      </c>
      <c r="AJ162" s="40" t="str">
        <f t="shared" si="17"/>
        <v/>
      </c>
      <c r="AK162" s="40" t="str">
        <f>IF(AH162="","",CHOOSE(VLOOKUP($AL162,$L$1:$S$400,8,FALSE),AHS!$M$1,BHS!$M$1,CHS!$M$1,HMJHS!$M$1,KHS!$M$1,Kings!$M$1,MHS!$M$1,SWHS!$M$1,AMHS!$M$1,'S10'!$M$1,'S11'!$M$1,'S12'!$M$1,'S13'!$M$1,'S14'!$M$1,'S15'!$M$1,'S16'!$M$1,'S17'!$M$1,'S18'!$M$1,'S19'!$M$1,'S20'!$M$1))</f>
        <v/>
      </c>
      <c r="AL162" s="40">
        <v>160</v>
      </c>
      <c r="AM162" s="40"/>
      <c r="AN162" s="39" t="str">
        <f t="shared" si="18"/>
        <v/>
      </c>
      <c r="AO162" s="39" t="str">
        <f t="shared" si="19"/>
        <v/>
      </c>
      <c r="AP162" s="40" t="str">
        <f t="shared" si="20"/>
        <v/>
      </c>
      <c r="AQ162" s="40" t="str">
        <f>IF(AN162="","",CHOOSE(VLOOKUP($AL162,$M$1:$S$400,7,FALSE),AHS!$M$1,BHS!$M$1,CHS!$M$1,HMJHS!$M$1,KHS!$M$1,Kings!$M$1,MHS!$M$1,SWHS!$M$1,AMHS!$M$1,'S10'!$M$1,'S11'!$M$1,'S12'!$M$1,'S13'!$M$1,'S14'!$M$1,'S15'!$M$1,'S16'!$M$1,'S17'!$M$1,'S18'!$M$1,'S19'!$M$1,'S20'!$M$1))</f>
        <v/>
      </c>
      <c r="AR162" s="40"/>
      <c r="AS162" s="39" t="str">
        <f t="shared" si="21"/>
        <v/>
      </c>
      <c r="AT162" s="39" t="str">
        <f t="shared" si="22"/>
        <v/>
      </c>
      <c r="AU162" s="40" t="str">
        <f t="shared" si="23"/>
        <v/>
      </c>
      <c r="AV162" s="40" t="str">
        <f>IF(AS162="","",CHOOSE(VLOOKUP($AL162,$N$1:$S$400,6,FALSE),AHS!$M$1,BHS!$M$1,CHS!$M$1,HMJHS!$M$1,KHS!$M$1,Kings!$M$1,MHS!$M$1,SWHS!$M$1,AMHS!$M$1,'S10'!$M$1,'S11'!$M$1,'S12'!$M$1,'S13'!$M$1,'S14'!$M$1,'S15'!$M$1,'S16'!$M$1,'S17'!$M$1,'S18'!$M$1,'S19'!$M$1,'S20'!$M$1))</f>
        <v/>
      </c>
    </row>
    <row r="163" spans="1:48" ht="12" customHeight="1" x14ac:dyDescent="0.25">
      <c r="A163" s="29">
        <f t="shared" si="24"/>
        <v>161</v>
      </c>
      <c r="B163" s="27" t="str">
        <f t="shared" si="8"/>
        <v/>
      </c>
      <c r="C163" s="27" t="str">
        <f t="shared" si="9"/>
        <v/>
      </c>
      <c r="D163" s="27" t="str">
        <f t="shared" si="10"/>
        <v/>
      </c>
      <c r="E163" s="27" t="str">
        <f>IF(B163="","",CHOOSE(VLOOKUP($A163,$F$1:$J$1600,5,FALSE),AHS!$M$1,BHS!$M$1,CHS!$M$1,HMJHS!$M$1,KHS!$M$1,Kings!$M$1,MHS!$M$1,SWHS!$M$1,AMHS!$M$1,'S10'!$M$1,'S11'!$M$1,'S12'!$M$1,'S13'!$M$1,'S14'!$M$1,'S15'!$M$1,'S16'!$M$1,'S17'!$M$1,'S18'!$M$1,'S19'!$M$1,'S20'!$M$1))</f>
        <v/>
      </c>
      <c r="F163" s="29" t="str">
        <f t="shared" si="6"/>
        <v/>
      </c>
      <c r="G163" s="33" t="str">
        <f t="shared" si="0"/>
        <v/>
      </c>
      <c r="H163" s="29" t="str">
        <f>IF(CHS!P$15="","",CHS!P$15)</f>
        <v/>
      </c>
      <c r="I163" s="29" t="str">
        <f>IF(CHS!P$15="","",CHS!I$15)</f>
        <v/>
      </c>
      <c r="J163" s="29">
        <v>3</v>
      </c>
      <c r="K163" s="29" t="str">
        <f t="shared" ref="K163:N163" si="184">IF(O163="","",COUNTIF(O$1:O162,O163)+O163)</f>
        <v/>
      </c>
      <c r="L163" s="29" t="str">
        <f t="shared" si="184"/>
        <v/>
      </c>
      <c r="M163" s="29" t="str">
        <f t="shared" si="184"/>
        <v/>
      </c>
      <c r="N163" s="29" t="str">
        <f t="shared" si="184"/>
        <v/>
      </c>
      <c r="O163" s="29" t="str">
        <f t="shared" si="2"/>
        <v/>
      </c>
      <c r="P163" s="29" t="str">
        <f t="shared" si="3"/>
        <v/>
      </c>
      <c r="Q163" s="29" t="str">
        <f t="shared" si="4"/>
        <v/>
      </c>
      <c r="R163" s="29" t="str">
        <f t="shared" si="5"/>
        <v/>
      </c>
      <c r="S163" s="29">
        <v>9</v>
      </c>
      <c r="T163" s="29">
        <v>3</v>
      </c>
      <c r="U163" s="29" t="str">
        <f>IF(AMHS!P$15="","",AMHS!P$15)</f>
        <v/>
      </c>
      <c r="V163" s="29" t="str">
        <f>IF(AMHS!P$15="","",AMHS!I$15)</f>
        <v/>
      </c>
      <c r="W163" s="29" t="str">
        <f>IF(AMHS!X$15="","",AMHS!X$15)</f>
        <v/>
      </c>
      <c r="X163" s="29" t="str">
        <f>IF(AMHS!X$15="","",AMHS!Q$15)</f>
        <v/>
      </c>
      <c r="Y163" s="29" t="str">
        <f>IF(AMHS!AF$15="","",AMHS!AF$15)</f>
        <v/>
      </c>
      <c r="Z163" s="29" t="str">
        <f>IF(AMHS!AF$15="","",AMHS!Y$15)</f>
        <v/>
      </c>
      <c r="AA163" s="29" t="str">
        <f>IF(AMHS!AN$15="","",AMHS!AN$15)</f>
        <v/>
      </c>
      <c r="AB163" s="29" t="str">
        <f>IF(AMHS!AN$15="","",AMHS!AG$15)</f>
        <v/>
      </c>
      <c r="AC163" s="39" t="str">
        <f t="shared" si="12"/>
        <v/>
      </c>
      <c r="AD163" s="39" t="str">
        <f t="shared" si="13"/>
        <v/>
      </c>
      <c r="AE163" s="40" t="str">
        <f t="shared" si="14"/>
        <v/>
      </c>
      <c r="AF163" s="40" t="str">
        <f>IF(AC163="","",CHOOSE(VLOOKUP($AL163,$K$1:$S$400,9,FALSE),AHS!$M$1,BHS!$M$1,CHS!$M$1,HMJHS!$M$1,KHS!$M$1,Kings!$M$1,MHS!$M$1,SWHS!$M$1,AMHS!$M$1,'S10'!$M$1,'S11'!$M$1,'S12'!$M$1,'S13'!$M$1,'S14'!$M$1,'S15'!$M$1,'S16'!$M$1,'S17'!$M$1,'S18'!$M$1,'S19'!$M$1,'S20'!$M$1))</f>
        <v/>
      </c>
      <c r="AG163" s="40"/>
      <c r="AH163" s="39" t="str">
        <f t="shared" si="15"/>
        <v/>
      </c>
      <c r="AI163" s="39" t="str">
        <f t="shared" si="16"/>
        <v/>
      </c>
      <c r="AJ163" s="40" t="str">
        <f t="shared" si="17"/>
        <v/>
      </c>
      <c r="AK163" s="40" t="str">
        <f>IF(AH163="","",CHOOSE(VLOOKUP($AL163,$L$1:$S$400,8,FALSE),AHS!$M$1,BHS!$M$1,CHS!$M$1,HMJHS!$M$1,KHS!$M$1,Kings!$M$1,MHS!$M$1,SWHS!$M$1,AMHS!$M$1,'S10'!$M$1,'S11'!$M$1,'S12'!$M$1,'S13'!$M$1,'S14'!$M$1,'S15'!$M$1,'S16'!$M$1,'S17'!$M$1,'S18'!$M$1,'S19'!$M$1,'S20'!$M$1))</f>
        <v/>
      </c>
      <c r="AL163" s="38">
        <v>161</v>
      </c>
      <c r="AM163" s="40"/>
      <c r="AN163" s="39" t="str">
        <f t="shared" si="18"/>
        <v/>
      </c>
      <c r="AO163" s="39" t="str">
        <f t="shared" si="19"/>
        <v/>
      </c>
      <c r="AP163" s="40" t="str">
        <f t="shared" si="20"/>
        <v/>
      </c>
      <c r="AQ163" s="40" t="str">
        <f>IF(AN163="","",CHOOSE(VLOOKUP($AL163,$M$1:$S$400,7,FALSE),AHS!$M$1,BHS!$M$1,CHS!$M$1,HMJHS!$M$1,KHS!$M$1,Kings!$M$1,MHS!$M$1,SWHS!$M$1,AMHS!$M$1,'S10'!$M$1,'S11'!$M$1,'S12'!$M$1,'S13'!$M$1,'S14'!$M$1,'S15'!$M$1,'S16'!$M$1,'S17'!$M$1,'S18'!$M$1,'S19'!$M$1,'S20'!$M$1))</f>
        <v/>
      </c>
      <c r="AR163" s="40"/>
      <c r="AS163" s="39" t="str">
        <f t="shared" si="21"/>
        <v/>
      </c>
      <c r="AT163" s="39" t="str">
        <f t="shared" si="22"/>
        <v/>
      </c>
      <c r="AU163" s="40" t="str">
        <f t="shared" si="23"/>
        <v/>
      </c>
      <c r="AV163" s="40" t="str">
        <f>IF(AS163="","",CHOOSE(VLOOKUP($AL163,$N$1:$S$400,6,FALSE),AHS!$M$1,BHS!$M$1,CHS!$M$1,HMJHS!$M$1,KHS!$M$1,Kings!$M$1,MHS!$M$1,SWHS!$M$1,AMHS!$M$1,'S10'!$M$1,'S11'!$M$1,'S12'!$M$1,'S13'!$M$1,'S14'!$M$1,'S15'!$M$1,'S16'!$M$1,'S17'!$M$1,'S18'!$M$1,'S19'!$M$1,'S20'!$M$1))</f>
        <v/>
      </c>
    </row>
    <row r="164" spans="1:48" ht="12" customHeight="1" x14ac:dyDescent="0.25">
      <c r="A164" s="29">
        <f t="shared" si="24"/>
        <v>162</v>
      </c>
      <c r="B164" s="27" t="str">
        <f t="shared" si="8"/>
        <v/>
      </c>
      <c r="C164" s="27" t="str">
        <f t="shared" si="9"/>
        <v/>
      </c>
      <c r="D164" s="27" t="str">
        <f t="shared" si="10"/>
        <v/>
      </c>
      <c r="E164" s="27" t="str">
        <f>IF(B164="","",CHOOSE(VLOOKUP($A164,$F$1:$J$1600,5,FALSE),AHS!$M$1,BHS!$M$1,CHS!$M$1,HMJHS!$M$1,KHS!$M$1,Kings!$M$1,MHS!$M$1,SWHS!$M$1,AMHS!$M$1,'S10'!$M$1,'S11'!$M$1,'S12'!$M$1,'S13'!$M$1,'S14'!$M$1,'S15'!$M$1,'S16'!$M$1,'S17'!$M$1,'S18'!$M$1,'S19'!$M$1,'S20'!$M$1))</f>
        <v/>
      </c>
      <c r="F164" s="29" t="str">
        <f t="shared" si="6"/>
        <v/>
      </c>
      <c r="G164" s="33" t="str">
        <f t="shared" si="0"/>
        <v/>
      </c>
      <c r="H164" s="29" t="str">
        <f>IF(CHS!P$16="","",CHS!P$16)</f>
        <v/>
      </c>
      <c r="I164" s="29" t="str">
        <f>IF(CHS!P$16="","",CHS!I$16)</f>
        <v/>
      </c>
      <c r="J164" s="29">
        <v>3</v>
      </c>
      <c r="K164" s="29" t="str">
        <f t="shared" ref="K164:N164" si="185">IF(O164="","",COUNTIF(O$1:O163,O164)+O164)</f>
        <v/>
      </c>
      <c r="L164" s="29" t="str">
        <f t="shared" si="185"/>
        <v/>
      </c>
      <c r="M164" s="29" t="str">
        <f t="shared" si="185"/>
        <v/>
      </c>
      <c r="N164" s="29" t="str">
        <f t="shared" si="185"/>
        <v/>
      </c>
      <c r="O164" s="29" t="str">
        <f t="shared" si="2"/>
        <v/>
      </c>
      <c r="P164" s="29" t="str">
        <f t="shared" si="3"/>
        <v/>
      </c>
      <c r="Q164" s="29" t="str">
        <f t="shared" si="4"/>
        <v/>
      </c>
      <c r="R164" s="29" t="str">
        <f t="shared" si="5"/>
        <v/>
      </c>
      <c r="S164" s="29">
        <v>9</v>
      </c>
      <c r="T164" s="29">
        <v>4</v>
      </c>
      <c r="U164" s="29" t="str">
        <f>IF(AMHS!P$16="","",AMHS!P$16)</f>
        <v/>
      </c>
      <c r="V164" s="29" t="str">
        <f>IF(AMHS!P$16="","",AMHS!I$16)</f>
        <v/>
      </c>
      <c r="W164" s="29" t="str">
        <f>IF(AMHS!X$16="","",AMHS!X$16)</f>
        <v/>
      </c>
      <c r="X164" s="29" t="str">
        <f>IF(AMHS!X$16="","",AMHS!Q$16)</f>
        <v/>
      </c>
      <c r="Y164" s="29" t="str">
        <f>IF(AMHS!AF$16="","",AMHS!AF$16)</f>
        <v/>
      </c>
      <c r="Z164" s="29" t="str">
        <f>IF(AMHS!AF$16="","",AMHS!Y$16)</f>
        <v/>
      </c>
      <c r="AA164" s="29" t="str">
        <f>IF(AMHS!AN$16="","",AMHS!AN$16)</f>
        <v/>
      </c>
      <c r="AB164" s="29" t="str">
        <f>IF(AMHS!AN$16="","",AMHS!AG$16)</f>
        <v/>
      </c>
      <c r="AC164" s="39" t="str">
        <f t="shared" si="12"/>
        <v/>
      </c>
      <c r="AD164" s="39" t="str">
        <f t="shared" si="13"/>
        <v/>
      </c>
      <c r="AE164" s="40" t="str">
        <f t="shared" si="14"/>
        <v/>
      </c>
      <c r="AF164" s="40" t="str">
        <f>IF(AC164="","",CHOOSE(VLOOKUP($AL164,$K$1:$S$400,9,FALSE),AHS!$M$1,BHS!$M$1,CHS!$M$1,HMJHS!$M$1,KHS!$M$1,Kings!$M$1,MHS!$M$1,SWHS!$M$1,AMHS!$M$1,'S10'!$M$1,'S11'!$M$1,'S12'!$M$1,'S13'!$M$1,'S14'!$M$1,'S15'!$M$1,'S16'!$M$1,'S17'!$M$1,'S18'!$M$1,'S19'!$M$1,'S20'!$M$1))</f>
        <v/>
      </c>
      <c r="AG164" s="40"/>
      <c r="AH164" s="39" t="str">
        <f t="shared" si="15"/>
        <v/>
      </c>
      <c r="AI164" s="39" t="str">
        <f t="shared" si="16"/>
        <v/>
      </c>
      <c r="AJ164" s="40" t="str">
        <f t="shared" si="17"/>
        <v/>
      </c>
      <c r="AK164" s="40" t="str">
        <f>IF(AH164="","",CHOOSE(VLOOKUP($AL164,$L$1:$S$400,8,FALSE),AHS!$M$1,BHS!$M$1,CHS!$M$1,HMJHS!$M$1,KHS!$M$1,Kings!$M$1,MHS!$M$1,SWHS!$M$1,AMHS!$M$1,'S10'!$M$1,'S11'!$M$1,'S12'!$M$1,'S13'!$M$1,'S14'!$M$1,'S15'!$M$1,'S16'!$M$1,'S17'!$M$1,'S18'!$M$1,'S19'!$M$1,'S20'!$M$1))</f>
        <v/>
      </c>
      <c r="AL164" s="40">
        <v>162</v>
      </c>
      <c r="AM164" s="40"/>
      <c r="AN164" s="39" t="str">
        <f t="shared" si="18"/>
        <v/>
      </c>
      <c r="AO164" s="39" t="str">
        <f t="shared" si="19"/>
        <v/>
      </c>
      <c r="AP164" s="40" t="str">
        <f t="shared" si="20"/>
        <v/>
      </c>
      <c r="AQ164" s="40" t="str">
        <f>IF(AN164="","",CHOOSE(VLOOKUP($AL164,$M$1:$S$400,7,FALSE),AHS!$M$1,BHS!$M$1,CHS!$M$1,HMJHS!$M$1,KHS!$M$1,Kings!$M$1,MHS!$M$1,SWHS!$M$1,AMHS!$M$1,'S10'!$M$1,'S11'!$M$1,'S12'!$M$1,'S13'!$M$1,'S14'!$M$1,'S15'!$M$1,'S16'!$M$1,'S17'!$M$1,'S18'!$M$1,'S19'!$M$1,'S20'!$M$1))</f>
        <v/>
      </c>
      <c r="AR164" s="40"/>
      <c r="AS164" s="39" t="str">
        <f t="shared" si="21"/>
        <v/>
      </c>
      <c r="AT164" s="39" t="str">
        <f t="shared" si="22"/>
        <v/>
      </c>
      <c r="AU164" s="40" t="str">
        <f t="shared" si="23"/>
        <v/>
      </c>
      <c r="AV164" s="40" t="str">
        <f>IF(AS164="","",CHOOSE(VLOOKUP($AL164,$N$1:$S$400,6,FALSE),AHS!$M$1,BHS!$M$1,CHS!$M$1,HMJHS!$M$1,KHS!$M$1,Kings!$M$1,MHS!$M$1,SWHS!$M$1,AMHS!$M$1,'S10'!$M$1,'S11'!$M$1,'S12'!$M$1,'S13'!$M$1,'S14'!$M$1,'S15'!$M$1,'S16'!$M$1,'S17'!$M$1,'S18'!$M$1,'S19'!$M$1,'S20'!$M$1))</f>
        <v/>
      </c>
    </row>
    <row r="165" spans="1:48" ht="12" customHeight="1" x14ac:dyDescent="0.25">
      <c r="A165" s="29">
        <f t="shared" si="24"/>
        <v>163</v>
      </c>
      <c r="B165" s="27" t="str">
        <f t="shared" si="8"/>
        <v/>
      </c>
      <c r="C165" s="27" t="str">
        <f t="shared" si="9"/>
        <v/>
      </c>
      <c r="D165" s="27" t="str">
        <f t="shared" si="10"/>
        <v/>
      </c>
      <c r="E165" s="27" t="str">
        <f>IF(B165="","",CHOOSE(VLOOKUP($A165,$F$1:$J$1600,5,FALSE),AHS!$M$1,BHS!$M$1,CHS!$M$1,HMJHS!$M$1,KHS!$M$1,Kings!$M$1,MHS!$M$1,SWHS!$M$1,AMHS!$M$1,'S10'!$M$1,'S11'!$M$1,'S12'!$M$1,'S13'!$M$1,'S14'!$M$1,'S15'!$M$1,'S16'!$M$1,'S17'!$M$1,'S18'!$M$1,'S19'!$M$1,'S20'!$M$1))</f>
        <v/>
      </c>
      <c r="F165" s="29" t="str">
        <f t="shared" si="6"/>
        <v/>
      </c>
      <c r="G165" s="33" t="str">
        <f t="shared" si="0"/>
        <v/>
      </c>
      <c r="H165" s="29" t="str">
        <f>IF(CHS!P$17="","",CHS!P$17)</f>
        <v/>
      </c>
      <c r="I165" s="29" t="str">
        <f>IF(CHS!P$17="","",CHS!I$17)</f>
        <v/>
      </c>
      <c r="J165" s="29">
        <v>3</v>
      </c>
      <c r="K165" s="29" t="str">
        <f t="shared" ref="K165:N165" si="186">IF(O165="","",COUNTIF(O$1:O164,O165)+O165)</f>
        <v/>
      </c>
      <c r="L165" s="29" t="str">
        <f t="shared" si="186"/>
        <v/>
      </c>
      <c r="M165" s="29" t="str">
        <f t="shared" si="186"/>
        <v/>
      </c>
      <c r="N165" s="29" t="str">
        <f t="shared" si="186"/>
        <v/>
      </c>
      <c r="O165" s="29" t="str">
        <f t="shared" si="2"/>
        <v/>
      </c>
      <c r="P165" s="29" t="str">
        <f t="shared" si="3"/>
        <v/>
      </c>
      <c r="Q165" s="29" t="str">
        <f t="shared" si="4"/>
        <v/>
      </c>
      <c r="R165" s="29" t="str">
        <f t="shared" si="5"/>
        <v/>
      </c>
      <c r="S165" s="29">
        <v>9</v>
      </c>
      <c r="T165" s="29">
        <v>5</v>
      </c>
      <c r="U165" s="29" t="str">
        <f>IF(AMHS!P$17="","",AMHS!P$17)</f>
        <v/>
      </c>
      <c r="V165" s="29" t="str">
        <f>IF(AMHS!P$17="","",AMHS!I$17)</f>
        <v/>
      </c>
      <c r="W165" s="29" t="str">
        <f>IF(AMHS!X$17="","",AMHS!X$17)</f>
        <v/>
      </c>
      <c r="X165" s="29" t="str">
        <f>IF(AMHS!X$17="","",AMHS!Q$17)</f>
        <v/>
      </c>
      <c r="Y165" s="29" t="str">
        <f>IF(AMHS!AF$17="","",AMHS!AF$17)</f>
        <v/>
      </c>
      <c r="Z165" s="29" t="str">
        <f>IF(AMHS!AF$17="","",AMHS!Y$17)</f>
        <v/>
      </c>
      <c r="AA165" s="29" t="str">
        <f>IF(AMHS!AN$17="","",AMHS!AN$17)</f>
        <v/>
      </c>
      <c r="AB165" s="29" t="str">
        <f>IF(AMHS!AN$17="","",AMHS!AG$17)</f>
        <v/>
      </c>
      <c r="AC165" s="39" t="str">
        <f t="shared" si="12"/>
        <v/>
      </c>
      <c r="AD165" s="39" t="str">
        <f t="shared" si="13"/>
        <v/>
      </c>
      <c r="AE165" s="40" t="str">
        <f t="shared" si="14"/>
        <v/>
      </c>
      <c r="AF165" s="40" t="str">
        <f>IF(AC165="","",CHOOSE(VLOOKUP($AL165,$K$1:$S$400,9,FALSE),AHS!$M$1,BHS!$M$1,CHS!$M$1,HMJHS!$M$1,KHS!$M$1,Kings!$M$1,MHS!$M$1,SWHS!$M$1,AMHS!$M$1,'S10'!$M$1,'S11'!$M$1,'S12'!$M$1,'S13'!$M$1,'S14'!$M$1,'S15'!$M$1,'S16'!$M$1,'S17'!$M$1,'S18'!$M$1,'S19'!$M$1,'S20'!$M$1))</f>
        <v/>
      </c>
      <c r="AG165" s="40"/>
      <c r="AH165" s="39" t="str">
        <f t="shared" si="15"/>
        <v/>
      </c>
      <c r="AI165" s="39" t="str">
        <f t="shared" si="16"/>
        <v/>
      </c>
      <c r="AJ165" s="40" t="str">
        <f t="shared" si="17"/>
        <v/>
      </c>
      <c r="AK165" s="40" t="str">
        <f>IF(AH165="","",CHOOSE(VLOOKUP($AL165,$L$1:$S$400,8,FALSE),AHS!$M$1,BHS!$M$1,CHS!$M$1,HMJHS!$M$1,KHS!$M$1,Kings!$M$1,MHS!$M$1,SWHS!$M$1,AMHS!$M$1,'S10'!$M$1,'S11'!$M$1,'S12'!$M$1,'S13'!$M$1,'S14'!$M$1,'S15'!$M$1,'S16'!$M$1,'S17'!$M$1,'S18'!$M$1,'S19'!$M$1,'S20'!$M$1))</f>
        <v/>
      </c>
      <c r="AL165" s="40">
        <v>163</v>
      </c>
      <c r="AM165" s="40"/>
      <c r="AN165" s="39" t="str">
        <f t="shared" si="18"/>
        <v/>
      </c>
      <c r="AO165" s="39" t="str">
        <f t="shared" si="19"/>
        <v/>
      </c>
      <c r="AP165" s="40" t="str">
        <f t="shared" si="20"/>
        <v/>
      </c>
      <c r="AQ165" s="40" t="str">
        <f>IF(AN165="","",CHOOSE(VLOOKUP($AL165,$M$1:$S$400,7,FALSE),AHS!$M$1,BHS!$M$1,CHS!$M$1,HMJHS!$M$1,KHS!$M$1,Kings!$M$1,MHS!$M$1,SWHS!$M$1,AMHS!$M$1,'S10'!$M$1,'S11'!$M$1,'S12'!$M$1,'S13'!$M$1,'S14'!$M$1,'S15'!$M$1,'S16'!$M$1,'S17'!$M$1,'S18'!$M$1,'S19'!$M$1,'S20'!$M$1))</f>
        <v/>
      </c>
      <c r="AR165" s="40"/>
      <c r="AS165" s="39" t="str">
        <f t="shared" si="21"/>
        <v/>
      </c>
      <c r="AT165" s="39" t="str">
        <f t="shared" si="22"/>
        <v/>
      </c>
      <c r="AU165" s="40" t="str">
        <f t="shared" si="23"/>
        <v/>
      </c>
      <c r="AV165" s="40" t="str">
        <f>IF(AS165="","",CHOOSE(VLOOKUP($AL165,$N$1:$S$400,6,FALSE),AHS!$M$1,BHS!$M$1,CHS!$M$1,HMJHS!$M$1,KHS!$M$1,Kings!$M$1,MHS!$M$1,SWHS!$M$1,AMHS!$M$1,'S10'!$M$1,'S11'!$M$1,'S12'!$M$1,'S13'!$M$1,'S14'!$M$1,'S15'!$M$1,'S16'!$M$1,'S17'!$M$1,'S18'!$M$1,'S19'!$M$1,'S20'!$M$1))</f>
        <v/>
      </c>
    </row>
    <row r="166" spans="1:48" ht="12" customHeight="1" x14ac:dyDescent="0.25">
      <c r="A166" s="29">
        <f t="shared" si="24"/>
        <v>164</v>
      </c>
      <c r="B166" s="27" t="str">
        <f t="shared" si="8"/>
        <v/>
      </c>
      <c r="C166" s="27" t="str">
        <f t="shared" si="9"/>
        <v/>
      </c>
      <c r="D166" s="27" t="str">
        <f t="shared" si="10"/>
        <v/>
      </c>
      <c r="E166" s="27" t="str">
        <f>IF(B166="","",CHOOSE(VLOOKUP($A166,$F$1:$J$1600,5,FALSE),AHS!$M$1,BHS!$M$1,CHS!$M$1,HMJHS!$M$1,KHS!$M$1,Kings!$M$1,MHS!$M$1,SWHS!$M$1,AMHS!$M$1,'S10'!$M$1,'S11'!$M$1,'S12'!$M$1,'S13'!$M$1,'S14'!$M$1,'S15'!$M$1,'S16'!$M$1,'S17'!$M$1,'S18'!$M$1,'S19'!$M$1,'S20'!$M$1))</f>
        <v/>
      </c>
      <c r="F166" s="29" t="str">
        <f t="shared" si="6"/>
        <v/>
      </c>
      <c r="G166" s="33" t="str">
        <f t="shared" si="0"/>
        <v/>
      </c>
      <c r="H166" s="29" t="str">
        <f>IF(CHS!P$18="","",CHS!P$18)</f>
        <v/>
      </c>
      <c r="I166" s="29" t="str">
        <f>IF(CHS!P$18="","",CHS!I$18)</f>
        <v/>
      </c>
      <c r="J166" s="29">
        <v>3</v>
      </c>
      <c r="K166" s="29" t="str">
        <f t="shared" ref="K166:N166" si="187">IF(O166="","",COUNTIF(O$1:O165,O166)+O166)</f>
        <v/>
      </c>
      <c r="L166" s="29" t="str">
        <f t="shared" si="187"/>
        <v/>
      </c>
      <c r="M166" s="29" t="str">
        <f t="shared" si="187"/>
        <v/>
      </c>
      <c r="N166" s="29" t="str">
        <f t="shared" si="187"/>
        <v/>
      </c>
      <c r="O166" s="29" t="str">
        <f t="shared" si="2"/>
        <v/>
      </c>
      <c r="P166" s="29" t="str">
        <f t="shared" si="3"/>
        <v/>
      </c>
      <c r="Q166" s="29" t="str">
        <f t="shared" si="4"/>
        <v/>
      </c>
      <c r="R166" s="29" t="str">
        <f t="shared" si="5"/>
        <v/>
      </c>
      <c r="S166" s="29">
        <v>9</v>
      </c>
      <c r="T166" s="29">
        <v>6</v>
      </c>
      <c r="U166" s="29" t="str">
        <f>IF(AMHS!P$18="","",AMHS!P$18)</f>
        <v/>
      </c>
      <c r="V166" s="29" t="str">
        <f>IF(AMHS!P$18="","",AMHS!I$18)</f>
        <v/>
      </c>
      <c r="W166" s="29" t="str">
        <f>IF(AMHS!X$18="","",AMHS!X$18)</f>
        <v/>
      </c>
      <c r="X166" s="29" t="str">
        <f>IF(AMHS!X$18="","",AMHS!Q$18)</f>
        <v/>
      </c>
      <c r="Y166" s="29" t="str">
        <f>IF(AMHS!AF$18="","",AMHS!AF$18)</f>
        <v/>
      </c>
      <c r="Z166" s="29" t="str">
        <f>IF(AMHS!AF$18="","",AMHS!Y$18)</f>
        <v/>
      </c>
      <c r="AA166" s="29" t="str">
        <f>IF(AMHS!AN$18="","",AMHS!AN$18)</f>
        <v/>
      </c>
      <c r="AB166" s="29" t="str">
        <f>IF(AMHS!AN$18="","",AMHS!AG$18)</f>
        <v/>
      </c>
      <c r="AC166" s="39" t="str">
        <f t="shared" si="12"/>
        <v/>
      </c>
      <c r="AD166" s="39" t="str">
        <f t="shared" si="13"/>
        <v/>
      </c>
      <c r="AE166" s="40" t="str">
        <f t="shared" si="14"/>
        <v/>
      </c>
      <c r="AF166" s="40" t="str">
        <f>IF(AC166="","",CHOOSE(VLOOKUP($AL166,$K$1:$S$400,9,FALSE),AHS!$M$1,BHS!$M$1,CHS!$M$1,HMJHS!$M$1,KHS!$M$1,Kings!$M$1,MHS!$M$1,SWHS!$M$1,AMHS!$M$1,'S10'!$M$1,'S11'!$M$1,'S12'!$M$1,'S13'!$M$1,'S14'!$M$1,'S15'!$M$1,'S16'!$M$1,'S17'!$M$1,'S18'!$M$1,'S19'!$M$1,'S20'!$M$1))</f>
        <v/>
      </c>
      <c r="AG166" s="40"/>
      <c r="AH166" s="39" t="str">
        <f t="shared" si="15"/>
        <v/>
      </c>
      <c r="AI166" s="39" t="str">
        <f t="shared" si="16"/>
        <v/>
      </c>
      <c r="AJ166" s="40" t="str">
        <f t="shared" si="17"/>
        <v/>
      </c>
      <c r="AK166" s="40" t="str">
        <f>IF(AH166="","",CHOOSE(VLOOKUP($AL166,$L$1:$S$400,8,FALSE),AHS!$M$1,BHS!$M$1,CHS!$M$1,HMJHS!$M$1,KHS!$M$1,Kings!$M$1,MHS!$M$1,SWHS!$M$1,AMHS!$M$1,'S10'!$M$1,'S11'!$M$1,'S12'!$M$1,'S13'!$M$1,'S14'!$M$1,'S15'!$M$1,'S16'!$M$1,'S17'!$M$1,'S18'!$M$1,'S19'!$M$1,'S20'!$M$1))</f>
        <v/>
      </c>
      <c r="AL166" s="40">
        <v>164</v>
      </c>
      <c r="AM166" s="40"/>
      <c r="AN166" s="39" t="str">
        <f t="shared" si="18"/>
        <v/>
      </c>
      <c r="AO166" s="39" t="str">
        <f t="shared" si="19"/>
        <v/>
      </c>
      <c r="AP166" s="40" t="str">
        <f t="shared" si="20"/>
        <v/>
      </c>
      <c r="AQ166" s="40" t="str">
        <f>IF(AN166="","",CHOOSE(VLOOKUP($AL166,$M$1:$S$400,7,FALSE),AHS!$M$1,BHS!$M$1,CHS!$M$1,HMJHS!$M$1,KHS!$M$1,Kings!$M$1,MHS!$M$1,SWHS!$M$1,AMHS!$M$1,'S10'!$M$1,'S11'!$M$1,'S12'!$M$1,'S13'!$M$1,'S14'!$M$1,'S15'!$M$1,'S16'!$M$1,'S17'!$M$1,'S18'!$M$1,'S19'!$M$1,'S20'!$M$1))</f>
        <v/>
      </c>
      <c r="AR166" s="40"/>
      <c r="AS166" s="39" t="str">
        <f t="shared" si="21"/>
        <v/>
      </c>
      <c r="AT166" s="39" t="str">
        <f t="shared" si="22"/>
        <v/>
      </c>
      <c r="AU166" s="40" t="str">
        <f t="shared" si="23"/>
        <v/>
      </c>
      <c r="AV166" s="40" t="str">
        <f>IF(AS166="","",CHOOSE(VLOOKUP($AL166,$N$1:$S$400,6,FALSE),AHS!$M$1,BHS!$M$1,CHS!$M$1,HMJHS!$M$1,KHS!$M$1,Kings!$M$1,MHS!$M$1,SWHS!$M$1,AMHS!$M$1,'S10'!$M$1,'S11'!$M$1,'S12'!$M$1,'S13'!$M$1,'S14'!$M$1,'S15'!$M$1,'S16'!$M$1,'S17'!$M$1,'S18'!$M$1,'S19'!$M$1,'S20'!$M$1))</f>
        <v/>
      </c>
    </row>
    <row r="167" spans="1:48" ht="12" customHeight="1" x14ac:dyDescent="0.25">
      <c r="A167" s="29">
        <f t="shared" si="24"/>
        <v>165</v>
      </c>
      <c r="B167" s="27" t="str">
        <f t="shared" si="8"/>
        <v/>
      </c>
      <c r="C167" s="27" t="str">
        <f t="shared" si="9"/>
        <v/>
      </c>
      <c r="D167" s="27" t="str">
        <f t="shared" si="10"/>
        <v/>
      </c>
      <c r="E167" s="27" t="str">
        <f>IF(B167="","",CHOOSE(VLOOKUP($A167,$F$1:$J$1600,5,FALSE),AHS!$M$1,BHS!$M$1,CHS!$M$1,HMJHS!$M$1,KHS!$M$1,Kings!$M$1,MHS!$M$1,SWHS!$M$1,AMHS!$M$1,'S10'!$M$1,'S11'!$M$1,'S12'!$M$1,'S13'!$M$1,'S14'!$M$1,'S15'!$M$1,'S16'!$M$1,'S17'!$M$1,'S18'!$M$1,'S19'!$M$1,'S20'!$M$1))</f>
        <v/>
      </c>
      <c r="F167" s="29" t="str">
        <f t="shared" si="6"/>
        <v/>
      </c>
      <c r="G167" s="33" t="str">
        <f t="shared" si="0"/>
        <v/>
      </c>
      <c r="H167" s="29" t="str">
        <f>IF(CHS!P$19="","",CHS!P$19)</f>
        <v/>
      </c>
      <c r="I167" s="29" t="str">
        <f>IF(CHS!P$19="","",CHS!I$19)</f>
        <v/>
      </c>
      <c r="J167" s="29">
        <v>3</v>
      </c>
      <c r="K167" s="29" t="str">
        <f t="shared" ref="K167:N167" si="188">IF(O167="","",COUNTIF(O$1:O166,O167)+O167)</f>
        <v/>
      </c>
      <c r="L167" s="29" t="str">
        <f t="shared" si="188"/>
        <v/>
      </c>
      <c r="M167" s="29" t="str">
        <f t="shared" si="188"/>
        <v/>
      </c>
      <c r="N167" s="29" t="str">
        <f t="shared" si="188"/>
        <v/>
      </c>
      <c r="O167" s="29" t="str">
        <f t="shared" si="2"/>
        <v/>
      </c>
      <c r="P167" s="29" t="str">
        <f t="shared" si="3"/>
        <v/>
      </c>
      <c r="Q167" s="29" t="str">
        <f t="shared" si="4"/>
        <v/>
      </c>
      <c r="R167" s="29" t="str">
        <f t="shared" si="5"/>
        <v/>
      </c>
      <c r="S167" s="29">
        <v>9</v>
      </c>
      <c r="T167" s="29">
        <v>7</v>
      </c>
      <c r="U167" s="29" t="str">
        <f>IF(AMHS!P$19="","",AMHS!P$19)</f>
        <v/>
      </c>
      <c r="V167" s="29" t="str">
        <f>IF(AMHS!P$19="","",AMHS!I$19)</f>
        <v/>
      </c>
      <c r="W167" s="29" t="str">
        <f>IF(AMHS!X$19="","",AMHS!X$19)</f>
        <v/>
      </c>
      <c r="X167" s="29" t="str">
        <f>IF(AMHS!X$19="","",AMHS!Q$19)</f>
        <v/>
      </c>
      <c r="Y167" s="29" t="str">
        <f>IF(AMHS!AF$19="","",AMHS!AF$19)</f>
        <v/>
      </c>
      <c r="Z167" s="29" t="str">
        <f>IF(AMHS!AF$19="","",AMHS!Y$19)</f>
        <v/>
      </c>
      <c r="AA167" s="29" t="str">
        <f>IF(AMHS!AN$19="","",AMHS!AN$19)</f>
        <v/>
      </c>
      <c r="AB167" s="29" t="str">
        <f>IF(AMHS!AN$19="","",AMHS!AG$19)</f>
        <v/>
      </c>
      <c r="AC167" s="39" t="str">
        <f t="shared" si="12"/>
        <v/>
      </c>
      <c r="AD167" s="39" t="str">
        <f t="shared" si="13"/>
        <v/>
      </c>
      <c r="AE167" s="40" t="str">
        <f t="shared" si="14"/>
        <v/>
      </c>
      <c r="AF167" s="40" t="str">
        <f>IF(AC167="","",CHOOSE(VLOOKUP($AL167,$K$1:$S$400,9,FALSE),AHS!$M$1,BHS!$M$1,CHS!$M$1,HMJHS!$M$1,KHS!$M$1,Kings!$M$1,MHS!$M$1,SWHS!$M$1,AMHS!$M$1,'S10'!$M$1,'S11'!$M$1,'S12'!$M$1,'S13'!$M$1,'S14'!$M$1,'S15'!$M$1,'S16'!$M$1,'S17'!$M$1,'S18'!$M$1,'S19'!$M$1,'S20'!$M$1))</f>
        <v/>
      </c>
      <c r="AG167" s="40"/>
      <c r="AH167" s="39" t="str">
        <f t="shared" si="15"/>
        <v/>
      </c>
      <c r="AI167" s="39" t="str">
        <f t="shared" si="16"/>
        <v/>
      </c>
      <c r="AJ167" s="40" t="str">
        <f t="shared" si="17"/>
        <v/>
      </c>
      <c r="AK167" s="40" t="str">
        <f>IF(AH167="","",CHOOSE(VLOOKUP($AL167,$L$1:$S$400,8,FALSE),AHS!$M$1,BHS!$M$1,CHS!$M$1,HMJHS!$M$1,KHS!$M$1,Kings!$M$1,MHS!$M$1,SWHS!$M$1,AMHS!$M$1,'S10'!$M$1,'S11'!$M$1,'S12'!$M$1,'S13'!$M$1,'S14'!$M$1,'S15'!$M$1,'S16'!$M$1,'S17'!$M$1,'S18'!$M$1,'S19'!$M$1,'S20'!$M$1))</f>
        <v/>
      </c>
      <c r="AL167" s="40">
        <v>165</v>
      </c>
      <c r="AM167" s="40"/>
      <c r="AN167" s="39" t="str">
        <f t="shared" si="18"/>
        <v/>
      </c>
      <c r="AO167" s="39" t="str">
        <f t="shared" si="19"/>
        <v/>
      </c>
      <c r="AP167" s="40" t="str">
        <f t="shared" si="20"/>
        <v/>
      </c>
      <c r="AQ167" s="40" t="str">
        <f>IF(AN167="","",CHOOSE(VLOOKUP($AL167,$M$1:$S$400,7,FALSE),AHS!$M$1,BHS!$M$1,CHS!$M$1,HMJHS!$M$1,KHS!$M$1,Kings!$M$1,MHS!$M$1,SWHS!$M$1,AMHS!$M$1,'S10'!$M$1,'S11'!$M$1,'S12'!$M$1,'S13'!$M$1,'S14'!$M$1,'S15'!$M$1,'S16'!$M$1,'S17'!$M$1,'S18'!$M$1,'S19'!$M$1,'S20'!$M$1))</f>
        <v/>
      </c>
      <c r="AR167" s="40"/>
      <c r="AS167" s="39" t="str">
        <f t="shared" si="21"/>
        <v/>
      </c>
      <c r="AT167" s="39" t="str">
        <f t="shared" si="22"/>
        <v/>
      </c>
      <c r="AU167" s="40" t="str">
        <f t="shared" si="23"/>
        <v/>
      </c>
      <c r="AV167" s="40" t="str">
        <f>IF(AS167="","",CHOOSE(VLOOKUP($AL167,$N$1:$S$400,6,FALSE),AHS!$M$1,BHS!$M$1,CHS!$M$1,HMJHS!$M$1,KHS!$M$1,Kings!$M$1,MHS!$M$1,SWHS!$M$1,AMHS!$M$1,'S10'!$M$1,'S11'!$M$1,'S12'!$M$1,'S13'!$M$1,'S14'!$M$1,'S15'!$M$1,'S16'!$M$1,'S17'!$M$1,'S18'!$M$1,'S19'!$M$1,'S20'!$M$1))</f>
        <v/>
      </c>
    </row>
    <row r="168" spans="1:48" ht="12" customHeight="1" x14ac:dyDescent="0.25">
      <c r="A168" s="29">
        <f t="shared" si="24"/>
        <v>166</v>
      </c>
      <c r="B168" s="27" t="str">
        <f t="shared" si="8"/>
        <v/>
      </c>
      <c r="C168" s="27" t="str">
        <f t="shared" si="9"/>
        <v/>
      </c>
      <c r="D168" s="27" t="str">
        <f t="shared" si="10"/>
        <v/>
      </c>
      <c r="E168" s="27" t="str">
        <f>IF(B168="","",CHOOSE(VLOOKUP($A168,$F$1:$J$1600,5,FALSE),AHS!$M$1,BHS!$M$1,CHS!$M$1,HMJHS!$M$1,KHS!$M$1,Kings!$M$1,MHS!$M$1,SWHS!$M$1,AMHS!$M$1,'S10'!$M$1,'S11'!$M$1,'S12'!$M$1,'S13'!$M$1,'S14'!$M$1,'S15'!$M$1,'S16'!$M$1,'S17'!$M$1,'S18'!$M$1,'S19'!$M$1,'S20'!$M$1))</f>
        <v/>
      </c>
      <c r="F168" s="29" t="str">
        <f t="shared" si="6"/>
        <v/>
      </c>
      <c r="G168" s="33" t="str">
        <f t="shared" si="0"/>
        <v/>
      </c>
      <c r="H168" s="29" t="str">
        <f>IF(CHS!P$20="","",CHS!P$20)</f>
        <v/>
      </c>
      <c r="I168" s="29" t="str">
        <f>IF(CHS!P$20="","",CHS!I$20)</f>
        <v/>
      </c>
      <c r="J168" s="29">
        <v>3</v>
      </c>
      <c r="K168" s="29" t="str">
        <f t="shared" ref="K168:N168" si="189">IF(O168="","",COUNTIF(O$1:O167,O168)+O168)</f>
        <v/>
      </c>
      <c r="L168" s="29" t="str">
        <f t="shared" si="189"/>
        <v/>
      </c>
      <c r="M168" s="29" t="str">
        <f t="shared" si="189"/>
        <v/>
      </c>
      <c r="N168" s="29" t="str">
        <f t="shared" si="189"/>
        <v/>
      </c>
      <c r="O168" s="29" t="str">
        <f t="shared" si="2"/>
        <v/>
      </c>
      <c r="P168" s="29" t="str">
        <f t="shared" si="3"/>
        <v/>
      </c>
      <c r="Q168" s="29" t="str">
        <f t="shared" si="4"/>
        <v/>
      </c>
      <c r="R168" s="29" t="str">
        <f t="shared" si="5"/>
        <v/>
      </c>
      <c r="S168" s="29">
        <v>9</v>
      </c>
      <c r="T168" s="29">
        <v>8</v>
      </c>
      <c r="U168" s="29" t="str">
        <f>IF(AMHS!P$20="","",AMHS!P$20)</f>
        <v/>
      </c>
      <c r="V168" s="29" t="str">
        <f>IF(AMHS!P$20="","",AMHS!I$20)</f>
        <v/>
      </c>
      <c r="W168" s="29" t="str">
        <f>IF(AMHS!X$20="","",AMHS!X$20)</f>
        <v/>
      </c>
      <c r="X168" s="29" t="str">
        <f>IF(AMHS!X$20="","",AMHS!Q$20)</f>
        <v/>
      </c>
      <c r="Y168" s="29" t="str">
        <f>IF(AMHS!AF$20="","",AMHS!AF$20)</f>
        <v/>
      </c>
      <c r="Z168" s="29" t="str">
        <f>IF(AMHS!AF$20="","",AMHS!Y$20)</f>
        <v/>
      </c>
      <c r="AA168" s="29" t="str">
        <f>IF(AMHS!AN$20="","",AMHS!AN$20)</f>
        <v/>
      </c>
      <c r="AB168" s="29" t="str">
        <f>IF(AMHS!AN$20="","",AMHS!AG$20)</f>
        <v/>
      </c>
      <c r="AC168" s="39" t="str">
        <f t="shared" si="12"/>
        <v/>
      </c>
      <c r="AD168" s="39" t="str">
        <f t="shared" si="13"/>
        <v/>
      </c>
      <c r="AE168" s="40" t="str">
        <f t="shared" si="14"/>
        <v/>
      </c>
      <c r="AF168" s="40" t="str">
        <f>IF(AC168="","",CHOOSE(VLOOKUP($AL168,$K$1:$S$400,9,FALSE),AHS!$M$1,BHS!$M$1,CHS!$M$1,HMJHS!$M$1,KHS!$M$1,Kings!$M$1,MHS!$M$1,SWHS!$M$1,AMHS!$M$1,'S10'!$M$1,'S11'!$M$1,'S12'!$M$1,'S13'!$M$1,'S14'!$M$1,'S15'!$M$1,'S16'!$M$1,'S17'!$M$1,'S18'!$M$1,'S19'!$M$1,'S20'!$M$1))</f>
        <v/>
      </c>
      <c r="AG168" s="40"/>
      <c r="AH168" s="39" t="str">
        <f t="shared" si="15"/>
        <v/>
      </c>
      <c r="AI168" s="39" t="str">
        <f t="shared" si="16"/>
        <v/>
      </c>
      <c r="AJ168" s="40" t="str">
        <f t="shared" si="17"/>
        <v/>
      </c>
      <c r="AK168" s="40" t="str">
        <f>IF(AH168="","",CHOOSE(VLOOKUP($AL168,$L$1:$S$400,8,FALSE),AHS!$M$1,BHS!$M$1,CHS!$M$1,HMJHS!$M$1,KHS!$M$1,Kings!$M$1,MHS!$M$1,SWHS!$M$1,AMHS!$M$1,'S10'!$M$1,'S11'!$M$1,'S12'!$M$1,'S13'!$M$1,'S14'!$M$1,'S15'!$M$1,'S16'!$M$1,'S17'!$M$1,'S18'!$M$1,'S19'!$M$1,'S20'!$M$1))</f>
        <v/>
      </c>
      <c r="AL168" s="38">
        <v>166</v>
      </c>
      <c r="AM168" s="40"/>
      <c r="AN168" s="39" t="str">
        <f t="shared" si="18"/>
        <v/>
      </c>
      <c r="AO168" s="39" t="str">
        <f t="shared" si="19"/>
        <v/>
      </c>
      <c r="AP168" s="40" t="str">
        <f t="shared" si="20"/>
        <v/>
      </c>
      <c r="AQ168" s="40" t="str">
        <f>IF(AN168="","",CHOOSE(VLOOKUP($AL168,$M$1:$S$400,7,FALSE),AHS!$M$1,BHS!$M$1,CHS!$M$1,HMJHS!$M$1,KHS!$M$1,Kings!$M$1,MHS!$M$1,SWHS!$M$1,AMHS!$M$1,'S10'!$M$1,'S11'!$M$1,'S12'!$M$1,'S13'!$M$1,'S14'!$M$1,'S15'!$M$1,'S16'!$M$1,'S17'!$M$1,'S18'!$M$1,'S19'!$M$1,'S20'!$M$1))</f>
        <v/>
      </c>
      <c r="AR168" s="40"/>
      <c r="AS168" s="39" t="str">
        <f t="shared" si="21"/>
        <v/>
      </c>
      <c r="AT168" s="39" t="str">
        <f t="shared" si="22"/>
        <v/>
      </c>
      <c r="AU168" s="40" t="str">
        <f t="shared" si="23"/>
        <v/>
      </c>
      <c r="AV168" s="40" t="str">
        <f>IF(AS168="","",CHOOSE(VLOOKUP($AL168,$N$1:$S$400,6,FALSE),AHS!$M$1,BHS!$M$1,CHS!$M$1,HMJHS!$M$1,KHS!$M$1,Kings!$M$1,MHS!$M$1,SWHS!$M$1,AMHS!$M$1,'S10'!$M$1,'S11'!$M$1,'S12'!$M$1,'S13'!$M$1,'S14'!$M$1,'S15'!$M$1,'S16'!$M$1,'S17'!$M$1,'S18'!$M$1,'S19'!$M$1,'S20'!$M$1))</f>
        <v/>
      </c>
    </row>
    <row r="169" spans="1:48" ht="12" customHeight="1" x14ac:dyDescent="0.25">
      <c r="A169" s="29">
        <f t="shared" si="24"/>
        <v>167</v>
      </c>
      <c r="B169" s="27" t="str">
        <f t="shared" si="8"/>
        <v/>
      </c>
      <c r="C169" s="27" t="str">
        <f t="shared" si="9"/>
        <v/>
      </c>
      <c r="D169" s="27" t="str">
        <f t="shared" si="10"/>
        <v/>
      </c>
      <c r="E169" s="27" t="str">
        <f>IF(B169="","",CHOOSE(VLOOKUP($A169,$F$1:$J$1600,5,FALSE),AHS!$M$1,BHS!$M$1,CHS!$M$1,HMJHS!$M$1,KHS!$M$1,Kings!$M$1,MHS!$M$1,SWHS!$M$1,AMHS!$M$1,'S10'!$M$1,'S11'!$M$1,'S12'!$M$1,'S13'!$M$1,'S14'!$M$1,'S15'!$M$1,'S16'!$M$1,'S17'!$M$1,'S18'!$M$1,'S19'!$M$1,'S20'!$M$1))</f>
        <v/>
      </c>
      <c r="F169" s="29" t="str">
        <f t="shared" si="6"/>
        <v/>
      </c>
      <c r="G169" s="33" t="str">
        <f t="shared" si="0"/>
        <v/>
      </c>
      <c r="H169" s="29" t="str">
        <f>IF(CHS!P$21="","",CHS!P$21)</f>
        <v/>
      </c>
      <c r="I169" s="29" t="str">
        <f>IF(CHS!P$21="","",CHS!I$21)</f>
        <v/>
      </c>
      <c r="J169" s="29">
        <v>3</v>
      </c>
      <c r="K169" s="29" t="str">
        <f t="shared" ref="K169:N169" si="190">IF(O169="","",COUNTIF(O$1:O168,O169)+O169)</f>
        <v/>
      </c>
      <c r="L169" s="29" t="str">
        <f t="shared" si="190"/>
        <v/>
      </c>
      <c r="M169" s="29" t="str">
        <f t="shared" si="190"/>
        <v/>
      </c>
      <c r="N169" s="29" t="str">
        <f t="shared" si="190"/>
        <v/>
      </c>
      <c r="O169" s="29" t="str">
        <f t="shared" si="2"/>
        <v/>
      </c>
      <c r="P169" s="29" t="str">
        <f t="shared" si="3"/>
        <v/>
      </c>
      <c r="Q169" s="29" t="str">
        <f t="shared" si="4"/>
        <v/>
      </c>
      <c r="R169" s="29" t="str">
        <f t="shared" si="5"/>
        <v/>
      </c>
      <c r="S169" s="29">
        <v>9</v>
      </c>
      <c r="T169" s="29">
        <v>9</v>
      </c>
      <c r="U169" s="29" t="str">
        <f>IF(AMHS!P$21="","",AMHS!P$21)</f>
        <v/>
      </c>
      <c r="V169" s="29" t="str">
        <f>IF(AMHS!P$21="","",AMHS!I$21)</f>
        <v/>
      </c>
      <c r="W169" s="29" t="str">
        <f>IF(AMHS!X$21="","",AMHS!X$21)</f>
        <v/>
      </c>
      <c r="X169" s="29" t="str">
        <f>IF(AMHS!X$21="","",AMHS!Q$21)</f>
        <v/>
      </c>
      <c r="Y169" s="29" t="str">
        <f>IF(AMHS!AF$21="","",AMHS!AF$21)</f>
        <v/>
      </c>
      <c r="Z169" s="29" t="str">
        <f>IF(AMHS!AF$21="","",AMHS!Y$21)</f>
        <v/>
      </c>
      <c r="AA169" s="29" t="str">
        <f>IF(AMHS!AN$21="","",AMHS!AN$21)</f>
        <v/>
      </c>
      <c r="AB169" s="29" t="str">
        <f>IF(AMHS!AN$21="","",AMHS!AG$21)</f>
        <v/>
      </c>
      <c r="AC169" s="39" t="str">
        <f t="shared" si="12"/>
        <v/>
      </c>
      <c r="AD169" s="39" t="str">
        <f t="shared" si="13"/>
        <v/>
      </c>
      <c r="AE169" s="40" t="str">
        <f t="shared" si="14"/>
        <v/>
      </c>
      <c r="AF169" s="40" t="str">
        <f>IF(AC169="","",CHOOSE(VLOOKUP($AL169,$K$1:$S$400,9,FALSE),AHS!$M$1,BHS!$M$1,CHS!$M$1,HMJHS!$M$1,KHS!$M$1,Kings!$M$1,MHS!$M$1,SWHS!$M$1,AMHS!$M$1,'S10'!$M$1,'S11'!$M$1,'S12'!$M$1,'S13'!$M$1,'S14'!$M$1,'S15'!$M$1,'S16'!$M$1,'S17'!$M$1,'S18'!$M$1,'S19'!$M$1,'S20'!$M$1))</f>
        <v/>
      </c>
      <c r="AG169" s="40"/>
      <c r="AH169" s="39" t="str">
        <f t="shared" si="15"/>
        <v/>
      </c>
      <c r="AI169" s="39" t="str">
        <f t="shared" si="16"/>
        <v/>
      </c>
      <c r="AJ169" s="40" t="str">
        <f t="shared" si="17"/>
        <v/>
      </c>
      <c r="AK169" s="40" t="str">
        <f>IF(AH169="","",CHOOSE(VLOOKUP($AL169,$L$1:$S$400,8,FALSE),AHS!$M$1,BHS!$M$1,CHS!$M$1,HMJHS!$M$1,KHS!$M$1,Kings!$M$1,MHS!$M$1,SWHS!$M$1,AMHS!$M$1,'S10'!$M$1,'S11'!$M$1,'S12'!$M$1,'S13'!$M$1,'S14'!$M$1,'S15'!$M$1,'S16'!$M$1,'S17'!$M$1,'S18'!$M$1,'S19'!$M$1,'S20'!$M$1))</f>
        <v/>
      </c>
      <c r="AL169" s="40">
        <v>167</v>
      </c>
      <c r="AM169" s="40"/>
      <c r="AN169" s="39" t="str">
        <f t="shared" si="18"/>
        <v/>
      </c>
      <c r="AO169" s="39" t="str">
        <f t="shared" si="19"/>
        <v/>
      </c>
      <c r="AP169" s="40" t="str">
        <f t="shared" si="20"/>
        <v/>
      </c>
      <c r="AQ169" s="40" t="str">
        <f>IF(AN169="","",CHOOSE(VLOOKUP($AL169,$M$1:$S$400,7,FALSE),AHS!$M$1,BHS!$M$1,CHS!$M$1,HMJHS!$M$1,KHS!$M$1,Kings!$M$1,MHS!$M$1,SWHS!$M$1,AMHS!$M$1,'S10'!$M$1,'S11'!$M$1,'S12'!$M$1,'S13'!$M$1,'S14'!$M$1,'S15'!$M$1,'S16'!$M$1,'S17'!$M$1,'S18'!$M$1,'S19'!$M$1,'S20'!$M$1))</f>
        <v/>
      </c>
      <c r="AR169" s="40"/>
      <c r="AS169" s="39" t="str">
        <f t="shared" si="21"/>
        <v/>
      </c>
      <c r="AT169" s="39" t="str">
        <f t="shared" si="22"/>
        <v/>
      </c>
      <c r="AU169" s="40" t="str">
        <f t="shared" si="23"/>
        <v/>
      </c>
      <c r="AV169" s="40" t="str">
        <f>IF(AS169="","",CHOOSE(VLOOKUP($AL169,$N$1:$S$400,6,FALSE),AHS!$M$1,BHS!$M$1,CHS!$M$1,HMJHS!$M$1,KHS!$M$1,Kings!$M$1,MHS!$M$1,SWHS!$M$1,AMHS!$M$1,'S10'!$M$1,'S11'!$M$1,'S12'!$M$1,'S13'!$M$1,'S14'!$M$1,'S15'!$M$1,'S16'!$M$1,'S17'!$M$1,'S18'!$M$1,'S19'!$M$1,'S20'!$M$1))</f>
        <v/>
      </c>
    </row>
    <row r="170" spans="1:48" ht="12" customHeight="1" x14ac:dyDescent="0.25">
      <c r="A170" s="29">
        <f t="shared" si="24"/>
        <v>168</v>
      </c>
      <c r="B170" s="27" t="str">
        <f t="shared" si="8"/>
        <v/>
      </c>
      <c r="C170" s="27" t="str">
        <f t="shared" si="9"/>
        <v/>
      </c>
      <c r="D170" s="27" t="str">
        <f t="shared" si="10"/>
        <v/>
      </c>
      <c r="E170" s="27" t="str">
        <f>IF(B170="","",CHOOSE(VLOOKUP($A170,$F$1:$J$1600,5,FALSE),AHS!$M$1,BHS!$M$1,CHS!$M$1,HMJHS!$M$1,KHS!$M$1,Kings!$M$1,MHS!$M$1,SWHS!$M$1,AMHS!$M$1,'S10'!$M$1,'S11'!$M$1,'S12'!$M$1,'S13'!$M$1,'S14'!$M$1,'S15'!$M$1,'S16'!$M$1,'S17'!$M$1,'S18'!$M$1,'S19'!$M$1,'S20'!$M$1))</f>
        <v/>
      </c>
      <c r="F170" s="29" t="str">
        <f t="shared" si="6"/>
        <v/>
      </c>
      <c r="G170" s="33" t="str">
        <f t="shared" si="0"/>
        <v/>
      </c>
      <c r="H170" s="29" t="str">
        <f>IF(CHS!P$22="","",CHS!P$22)</f>
        <v/>
      </c>
      <c r="I170" s="29" t="str">
        <f>IF(CHS!P$22="","",CHS!I$22)</f>
        <v/>
      </c>
      <c r="J170" s="29">
        <v>3</v>
      </c>
      <c r="K170" s="29" t="str">
        <f t="shared" ref="K170:N170" si="191">IF(O170="","",COUNTIF(O$1:O169,O170)+O170)</f>
        <v/>
      </c>
      <c r="L170" s="29" t="str">
        <f t="shared" si="191"/>
        <v/>
      </c>
      <c r="M170" s="29" t="str">
        <f t="shared" si="191"/>
        <v/>
      </c>
      <c r="N170" s="29" t="str">
        <f t="shared" si="191"/>
        <v/>
      </c>
      <c r="O170" s="29" t="str">
        <f t="shared" si="2"/>
        <v/>
      </c>
      <c r="P170" s="29" t="str">
        <f t="shared" si="3"/>
        <v/>
      </c>
      <c r="Q170" s="29" t="str">
        <f t="shared" si="4"/>
        <v/>
      </c>
      <c r="R170" s="29" t="str">
        <f t="shared" si="5"/>
        <v/>
      </c>
      <c r="S170" s="29">
        <v>9</v>
      </c>
      <c r="T170" s="29">
        <v>10</v>
      </c>
      <c r="U170" s="29" t="str">
        <f>IF(AMHS!P$22="","",AMHS!P$22)</f>
        <v/>
      </c>
      <c r="V170" s="29" t="str">
        <f>IF(AMHS!P$22="","",AMHS!I$22)</f>
        <v/>
      </c>
      <c r="W170" s="29" t="str">
        <f>IF(AMHS!X$22="","",AMHS!X$22)</f>
        <v/>
      </c>
      <c r="X170" s="29" t="str">
        <f>IF(AMHS!X$22="","",AMHS!Q$22)</f>
        <v/>
      </c>
      <c r="Y170" s="29" t="str">
        <f>IF(AMHS!AF$22="","",AMHS!AF$22)</f>
        <v/>
      </c>
      <c r="Z170" s="29" t="str">
        <f>IF(AMHS!AF$22="","",AMHS!Y$22)</f>
        <v/>
      </c>
      <c r="AA170" s="29" t="str">
        <f>IF(AMHS!AN$22="","",AMHS!AN$22)</f>
        <v/>
      </c>
      <c r="AB170" s="29" t="str">
        <f>IF(AMHS!AN$22="","",AMHS!AG$22)</f>
        <v/>
      </c>
      <c r="AC170" s="39" t="str">
        <f t="shared" si="12"/>
        <v/>
      </c>
      <c r="AD170" s="39" t="str">
        <f t="shared" si="13"/>
        <v/>
      </c>
      <c r="AE170" s="40" t="str">
        <f t="shared" si="14"/>
        <v/>
      </c>
      <c r="AF170" s="40" t="str">
        <f>IF(AC170="","",CHOOSE(VLOOKUP($AL170,$K$1:$S$400,9,FALSE),AHS!$M$1,BHS!$M$1,CHS!$M$1,HMJHS!$M$1,KHS!$M$1,Kings!$M$1,MHS!$M$1,SWHS!$M$1,AMHS!$M$1,'S10'!$M$1,'S11'!$M$1,'S12'!$M$1,'S13'!$M$1,'S14'!$M$1,'S15'!$M$1,'S16'!$M$1,'S17'!$M$1,'S18'!$M$1,'S19'!$M$1,'S20'!$M$1))</f>
        <v/>
      </c>
      <c r="AG170" s="40"/>
      <c r="AH170" s="39" t="str">
        <f t="shared" si="15"/>
        <v/>
      </c>
      <c r="AI170" s="39" t="str">
        <f t="shared" si="16"/>
        <v/>
      </c>
      <c r="AJ170" s="40" t="str">
        <f t="shared" si="17"/>
        <v/>
      </c>
      <c r="AK170" s="40" t="str">
        <f>IF(AH170="","",CHOOSE(VLOOKUP($AL170,$L$1:$S$400,8,FALSE),AHS!$M$1,BHS!$M$1,CHS!$M$1,HMJHS!$M$1,KHS!$M$1,Kings!$M$1,MHS!$M$1,SWHS!$M$1,AMHS!$M$1,'S10'!$M$1,'S11'!$M$1,'S12'!$M$1,'S13'!$M$1,'S14'!$M$1,'S15'!$M$1,'S16'!$M$1,'S17'!$M$1,'S18'!$M$1,'S19'!$M$1,'S20'!$M$1))</f>
        <v/>
      </c>
      <c r="AL170" s="40">
        <v>168</v>
      </c>
      <c r="AM170" s="40"/>
      <c r="AN170" s="39" t="str">
        <f t="shared" si="18"/>
        <v/>
      </c>
      <c r="AO170" s="39" t="str">
        <f t="shared" si="19"/>
        <v/>
      </c>
      <c r="AP170" s="40" t="str">
        <f t="shared" si="20"/>
        <v/>
      </c>
      <c r="AQ170" s="40" t="str">
        <f>IF(AN170="","",CHOOSE(VLOOKUP($AL170,$M$1:$S$400,7,FALSE),AHS!$M$1,BHS!$M$1,CHS!$M$1,HMJHS!$M$1,KHS!$M$1,Kings!$M$1,MHS!$M$1,SWHS!$M$1,AMHS!$M$1,'S10'!$M$1,'S11'!$M$1,'S12'!$M$1,'S13'!$M$1,'S14'!$M$1,'S15'!$M$1,'S16'!$M$1,'S17'!$M$1,'S18'!$M$1,'S19'!$M$1,'S20'!$M$1))</f>
        <v/>
      </c>
      <c r="AR170" s="40"/>
      <c r="AS170" s="39" t="str">
        <f t="shared" si="21"/>
        <v/>
      </c>
      <c r="AT170" s="39" t="str">
        <f t="shared" si="22"/>
        <v/>
      </c>
      <c r="AU170" s="40" t="str">
        <f t="shared" si="23"/>
        <v/>
      </c>
      <c r="AV170" s="40" t="str">
        <f>IF(AS170="","",CHOOSE(VLOOKUP($AL170,$N$1:$S$400,6,FALSE),AHS!$M$1,BHS!$M$1,CHS!$M$1,HMJHS!$M$1,KHS!$M$1,Kings!$M$1,MHS!$M$1,SWHS!$M$1,AMHS!$M$1,'S10'!$M$1,'S11'!$M$1,'S12'!$M$1,'S13'!$M$1,'S14'!$M$1,'S15'!$M$1,'S16'!$M$1,'S17'!$M$1,'S18'!$M$1,'S19'!$M$1,'S20'!$M$1))</f>
        <v/>
      </c>
    </row>
    <row r="171" spans="1:48" ht="12" customHeight="1" x14ac:dyDescent="0.25">
      <c r="A171" s="29">
        <f t="shared" si="24"/>
        <v>169</v>
      </c>
      <c r="B171" s="27" t="str">
        <f t="shared" si="8"/>
        <v/>
      </c>
      <c r="C171" s="27" t="str">
        <f t="shared" si="9"/>
        <v/>
      </c>
      <c r="D171" s="27" t="str">
        <f t="shared" si="10"/>
        <v/>
      </c>
      <c r="E171" s="27" t="str">
        <f>IF(B171="","",CHOOSE(VLOOKUP($A171,$F$1:$J$1600,5,FALSE),AHS!$M$1,BHS!$M$1,CHS!$M$1,HMJHS!$M$1,KHS!$M$1,Kings!$M$1,MHS!$M$1,SWHS!$M$1,AMHS!$M$1,'S10'!$M$1,'S11'!$M$1,'S12'!$M$1,'S13'!$M$1,'S14'!$M$1,'S15'!$M$1,'S16'!$M$1,'S17'!$M$1,'S18'!$M$1,'S19'!$M$1,'S20'!$M$1))</f>
        <v/>
      </c>
      <c r="F171" s="29" t="str">
        <f t="shared" si="6"/>
        <v/>
      </c>
      <c r="G171" s="33" t="str">
        <f t="shared" si="0"/>
        <v/>
      </c>
      <c r="H171" s="29" t="str">
        <f>IF(CHS!P$23="","",CHS!P$23)</f>
        <v/>
      </c>
      <c r="I171" s="29" t="str">
        <f>IF(CHS!P$23="","",CHS!I$23)</f>
        <v/>
      </c>
      <c r="J171" s="29">
        <v>3</v>
      </c>
      <c r="K171" s="29" t="str">
        <f t="shared" ref="K171:N171" si="192">IF(O171="","",COUNTIF(O$1:O170,O171)+O171)</f>
        <v/>
      </c>
      <c r="L171" s="29" t="str">
        <f t="shared" si="192"/>
        <v/>
      </c>
      <c r="M171" s="29" t="str">
        <f t="shared" si="192"/>
        <v/>
      </c>
      <c r="N171" s="29" t="str">
        <f t="shared" si="192"/>
        <v/>
      </c>
      <c r="O171" s="29" t="str">
        <f t="shared" si="2"/>
        <v/>
      </c>
      <c r="P171" s="29" t="str">
        <f t="shared" si="3"/>
        <v/>
      </c>
      <c r="Q171" s="29" t="str">
        <f t="shared" si="4"/>
        <v/>
      </c>
      <c r="R171" s="29" t="str">
        <f t="shared" si="5"/>
        <v/>
      </c>
      <c r="S171" s="29">
        <v>9</v>
      </c>
      <c r="T171" s="29">
        <v>11</v>
      </c>
      <c r="U171" s="29" t="str">
        <f>IF(AMHS!P$23="","",AMHS!P$23)</f>
        <v/>
      </c>
      <c r="V171" s="29" t="str">
        <f>IF(AMHS!P$23="","",AMHS!I$23)</f>
        <v/>
      </c>
      <c r="W171" s="29" t="str">
        <f>IF(AMHS!X$23="","",AMHS!X$23)</f>
        <v/>
      </c>
      <c r="X171" s="29" t="str">
        <f>IF(AMHS!X$23="","",AMHS!Q$23)</f>
        <v/>
      </c>
      <c r="Y171" s="29" t="str">
        <f>IF(AMHS!AF$23="","",AMHS!AF$23)</f>
        <v/>
      </c>
      <c r="Z171" s="29" t="str">
        <f>IF(AMHS!AF$23="","",AMHS!Y$23)</f>
        <v/>
      </c>
      <c r="AA171" s="29" t="str">
        <f>IF(AMHS!AN$23="","",AMHS!AN$23)</f>
        <v/>
      </c>
      <c r="AB171" s="29" t="str">
        <f>IF(AMHS!AN$23="","",AMHS!AG$23)</f>
        <v/>
      </c>
      <c r="AC171" s="39" t="str">
        <f t="shared" si="12"/>
        <v/>
      </c>
      <c r="AD171" s="39" t="str">
        <f t="shared" si="13"/>
        <v/>
      </c>
      <c r="AE171" s="40" t="str">
        <f t="shared" si="14"/>
        <v/>
      </c>
      <c r="AF171" s="40" t="str">
        <f>IF(AC171="","",CHOOSE(VLOOKUP($AL171,$K$1:$S$400,9,FALSE),AHS!$M$1,BHS!$M$1,CHS!$M$1,HMJHS!$M$1,KHS!$M$1,Kings!$M$1,MHS!$M$1,SWHS!$M$1,AMHS!$M$1,'S10'!$M$1,'S11'!$M$1,'S12'!$M$1,'S13'!$M$1,'S14'!$M$1,'S15'!$M$1,'S16'!$M$1,'S17'!$M$1,'S18'!$M$1,'S19'!$M$1,'S20'!$M$1))</f>
        <v/>
      </c>
      <c r="AG171" s="40"/>
      <c r="AH171" s="39" t="str">
        <f t="shared" si="15"/>
        <v/>
      </c>
      <c r="AI171" s="39" t="str">
        <f t="shared" si="16"/>
        <v/>
      </c>
      <c r="AJ171" s="40" t="str">
        <f t="shared" si="17"/>
        <v/>
      </c>
      <c r="AK171" s="40" t="str">
        <f>IF(AH171="","",CHOOSE(VLOOKUP($AL171,$L$1:$S$400,8,FALSE),AHS!$M$1,BHS!$M$1,CHS!$M$1,HMJHS!$M$1,KHS!$M$1,Kings!$M$1,MHS!$M$1,SWHS!$M$1,AMHS!$M$1,'S10'!$M$1,'S11'!$M$1,'S12'!$M$1,'S13'!$M$1,'S14'!$M$1,'S15'!$M$1,'S16'!$M$1,'S17'!$M$1,'S18'!$M$1,'S19'!$M$1,'S20'!$M$1))</f>
        <v/>
      </c>
      <c r="AL171" s="40">
        <v>169</v>
      </c>
      <c r="AM171" s="40"/>
      <c r="AN171" s="39" t="str">
        <f t="shared" si="18"/>
        <v/>
      </c>
      <c r="AO171" s="39" t="str">
        <f t="shared" si="19"/>
        <v/>
      </c>
      <c r="AP171" s="40" t="str">
        <f t="shared" si="20"/>
        <v/>
      </c>
      <c r="AQ171" s="40" t="str">
        <f>IF(AN171="","",CHOOSE(VLOOKUP($AL171,$M$1:$S$400,7,FALSE),AHS!$M$1,BHS!$M$1,CHS!$M$1,HMJHS!$M$1,KHS!$M$1,Kings!$M$1,MHS!$M$1,SWHS!$M$1,AMHS!$M$1,'S10'!$M$1,'S11'!$M$1,'S12'!$M$1,'S13'!$M$1,'S14'!$M$1,'S15'!$M$1,'S16'!$M$1,'S17'!$M$1,'S18'!$M$1,'S19'!$M$1,'S20'!$M$1))</f>
        <v/>
      </c>
      <c r="AR171" s="40"/>
      <c r="AS171" s="39" t="str">
        <f t="shared" si="21"/>
        <v/>
      </c>
      <c r="AT171" s="39" t="str">
        <f t="shared" si="22"/>
        <v/>
      </c>
      <c r="AU171" s="40" t="str">
        <f t="shared" si="23"/>
        <v/>
      </c>
      <c r="AV171" s="40" t="str">
        <f>IF(AS171="","",CHOOSE(VLOOKUP($AL171,$N$1:$S$400,6,FALSE),AHS!$M$1,BHS!$M$1,CHS!$M$1,HMJHS!$M$1,KHS!$M$1,Kings!$M$1,MHS!$M$1,SWHS!$M$1,AMHS!$M$1,'S10'!$M$1,'S11'!$M$1,'S12'!$M$1,'S13'!$M$1,'S14'!$M$1,'S15'!$M$1,'S16'!$M$1,'S17'!$M$1,'S18'!$M$1,'S19'!$M$1,'S20'!$M$1))</f>
        <v/>
      </c>
    </row>
    <row r="172" spans="1:48" ht="12" customHeight="1" x14ac:dyDescent="0.25">
      <c r="A172" s="29">
        <f t="shared" si="24"/>
        <v>170</v>
      </c>
      <c r="B172" s="27" t="str">
        <f t="shared" si="8"/>
        <v/>
      </c>
      <c r="C172" s="27" t="str">
        <f t="shared" si="9"/>
        <v/>
      </c>
      <c r="D172" s="27" t="str">
        <f t="shared" si="10"/>
        <v/>
      </c>
      <c r="E172" s="27" t="str">
        <f>IF(B172="","",CHOOSE(VLOOKUP($A172,$F$1:$J$1600,5,FALSE),AHS!$M$1,BHS!$M$1,CHS!$M$1,HMJHS!$M$1,KHS!$M$1,Kings!$M$1,MHS!$M$1,SWHS!$M$1,AMHS!$M$1,'S10'!$M$1,'S11'!$M$1,'S12'!$M$1,'S13'!$M$1,'S14'!$M$1,'S15'!$M$1,'S16'!$M$1,'S17'!$M$1,'S18'!$M$1,'S19'!$M$1,'S20'!$M$1))</f>
        <v/>
      </c>
      <c r="F172" s="29" t="str">
        <f t="shared" si="6"/>
        <v/>
      </c>
      <c r="G172" s="33" t="str">
        <f t="shared" si="0"/>
        <v/>
      </c>
      <c r="H172" s="29" t="str">
        <f>IF(CHS!P$24="","",CHS!P$24)</f>
        <v/>
      </c>
      <c r="I172" s="29" t="str">
        <f>IF(CHS!P$24="","",CHS!I$24)</f>
        <v/>
      </c>
      <c r="J172" s="29">
        <v>3</v>
      </c>
      <c r="K172" s="29" t="str">
        <f t="shared" ref="K172:N172" si="193">IF(O172="","",COUNTIF(O$1:O171,O172)+O172)</f>
        <v/>
      </c>
      <c r="L172" s="29" t="str">
        <f t="shared" si="193"/>
        <v/>
      </c>
      <c r="M172" s="29" t="str">
        <f t="shared" si="193"/>
        <v/>
      </c>
      <c r="N172" s="29" t="str">
        <f t="shared" si="193"/>
        <v/>
      </c>
      <c r="O172" s="29" t="str">
        <f t="shared" si="2"/>
        <v/>
      </c>
      <c r="P172" s="29" t="str">
        <f t="shared" si="3"/>
        <v/>
      </c>
      <c r="Q172" s="29" t="str">
        <f t="shared" si="4"/>
        <v/>
      </c>
      <c r="R172" s="29" t="str">
        <f t="shared" si="5"/>
        <v/>
      </c>
      <c r="S172" s="29">
        <v>9</v>
      </c>
      <c r="T172" s="29">
        <v>12</v>
      </c>
      <c r="U172" s="29" t="str">
        <f>IF(AMHS!P$24="","",AMHS!P$24)</f>
        <v/>
      </c>
      <c r="V172" s="29" t="str">
        <f>IF(AMHS!P$24="","",AMHS!I$24)</f>
        <v/>
      </c>
      <c r="W172" s="29" t="str">
        <f>IF(AMHS!X$24="","",AMHS!X$24)</f>
        <v/>
      </c>
      <c r="X172" s="29" t="str">
        <f>IF(AMHS!X$24="","",AMHS!Q$24)</f>
        <v/>
      </c>
      <c r="Y172" s="29" t="str">
        <f>IF(AMHS!AF$24="","",AMHS!AF$24)</f>
        <v/>
      </c>
      <c r="Z172" s="29" t="str">
        <f>IF(AMHS!AF$24="","",AMHS!Y$24)</f>
        <v/>
      </c>
      <c r="AA172" s="29" t="str">
        <f>IF(AMHS!AN$24="","",AMHS!AN$24)</f>
        <v/>
      </c>
      <c r="AB172" s="29" t="str">
        <f>IF(AMHS!AN$24="","",AMHS!AG$24)</f>
        <v/>
      </c>
      <c r="AC172" s="39" t="str">
        <f t="shared" si="12"/>
        <v/>
      </c>
      <c r="AD172" s="39" t="str">
        <f t="shared" si="13"/>
        <v/>
      </c>
      <c r="AE172" s="40" t="str">
        <f t="shared" si="14"/>
        <v/>
      </c>
      <c r="AF172" s="40" t="str">
        <f>IF(AC172="","",CHOOSE(VLOOKUP($AL172,$K$1:$S$400,9,FALSE),AHS!$M$1,BHS!$M$1,CHS!$M$1,HMJHS!$M$1,KHS!$M$1,Kings!$M$1,MHS!$M$1,SWHS!$M$1,AMHS!$M$1,'S10'!$M$1,'S11'!$M$1,'S12'!$M$1,'S13'!$M$1,'S14'!$M$1,'S15'!$M$1,'S16'!$M$1,'S17'!$M$1,'S18'!$M$1,'S19'!$M$1,'S20'!$M$1))</f>
        <v/>
      </c>
      <c r="AG172" s="40"/>
      <c r="AH172" s="39" t="str">
        <f t="shared" si="15"/>
        <v/>
      </c>
      <c r="AI172" s="39" t="str">
        <f t="shared" si="16"/>
        <v/>
      </c>
      <c r="AJ172" s="40" t="str">
        <f t="shared" si="17"/>
        <v/>
      </c>
      <c r="AK172" s="40" t="str">
        <f>IF(AH172="","",CHOOSE(VLOOKUP($AL172,$L$1:$S$400,8,FALSE),AHS!$M$1,BHS!$M$1,CHS!$M$1,HMJHS!$M$1,KHS!$M$1,Kings!$M$1,MHS!$M$1,SWHS!$M$1,AMHS!$M$1,'S10'!$M$1,'S11'!$M$1,'S12'!$M$1,'S13'!$M$1,'S14'!$M$1,'S15'!$M$1,'S16'!$M$1,'S17'!$M$1,'S18'!$M$1,'S19'!$M$1,'S20'!$M$1))</f>
        <v/>
      </c>
      <c r="AL172" s="40">
        <v>170</v>
      </c>
      <c r="AM172" s="40"/>
      <c r="AN172" s="39" t="str">
        <f t="shared" si="18"/>
        <v/>
      </c>
      <c r="AO172" s="39" t="str">
        <f t="shared" si="19"/>
        <v/>
      </c>
      <c r="AP172" s="40" t="str">
        <f t="shared" si="20"/>
        <v/>
      </c>
      <c r="AQ172" s="40" t="str">
        <f>IF(AN172="","",CHOOSE(VLOOKUP($AL172,$M$1:$S$400,7,FALSE),AHS!$M$1,BHS!$M$1,CHS!$M$1,HMJHS!$M$1,KHS!$M$1,Kings!$M$1,MHS!$M$1,SWHS!$M$1,AMHS!$M$1,'S10'!$M$1,'S11'!$M$1,'S12'!$M$1,'S13'!$M$1,'S14'!$M$1,'S15'!$M$1,'S16'!$M$1,'S17'!$M$1,'S18'!$M$1,'S19'!$M$1,'S20'!$M$1))</f>
        <v/>
      </c>
      <c r="AR172" s="40"/>
      <c r="AS172" s="39" t="str">
        <f t="shared" si="21"/>
        <v/>
      </c>
      <c r="AT172" s="39" t="str">
        <f t="shared" si="22"/>
        <v/>
      </c>
      <c r="AU172" s="40" t="str">
        <f t="shared" si="23"/>
        <v/>
      </c>
      <c r="AV172" s="40" t="str">
        <f>IF(AS172="","",CHOOSE(VLOOKUP($AL172,$N$1:$S$400,6,FALSE),AHS!$M$1,BHS!$M$1,CHS!$M$1,HMJHS!$M$1,KHS!$M$1,Kings!$M$1,MHS!$M$1,SWHS!$M$1,AMHS!$M$1,'S10'!$M$1,'S11'!$M$1,'S12'!$M$1,'S13'!$M$1,'S14'!$M$1,'S15'!$M$1,'S16'!$M$1,'S17'!$M$1,'S18'!$M$1,'S19'!$M$1,'S20'!$M$1))</f>
        <v/>
      </c>
    </row>
    <row r="173" spans="1:48" ht="12" customHeight="1" x14ac:dyDescent="0.25">
      <c r="A173" s="29">
        <f t="shared" si="24"/>
        <v>171</v>
      </c>
      <c r="B173" s="27" t="str">
        <f t="shared" si="8"/>
        <v/>
      </c>
      <c r="C173" s="27" t="str">
        <f t="shared" si="9"/>
        <v/>
      </c>
      <c r="D173" s="27" t="str">
        <f t="shared" si="10"/>
        <v/>
      </c>
      <c r="E173" s="27" t="str">
        <f>IF(B173="","",CHOOSE(VLOOKUP($A173,$F$1:$J$1600,5,FALSE),AHS!$M$1,BHS!$M$1,CHS!$M$1,HMJHS!$M$1,KHS!$M$1,Kings!$M$1,MHS!$M$1,SWHS!$M$1,AMHS!$M$1,'S10'!$M$1,'S11'!$M$1,'S12'!$M$1,'S13'!$M$1,'S14'!$M$1,'S15'!$M$1,'S16'!$M$1,'S17'!$M$1,'S18'!$M$1,'S19'!$M$1,'S20'!$M$1))</f>
        <v/>
      </c>
      <c r="F173" s="29" t="str">
        <f t="shared" si="6"/>
        <v/>
      </c>
      <c r="G173" s="33" t="str">
        <f t="shared" si="0"/>
        <v/>
      </c>
      <c r="H173" s="29" t="str">
        <f>IF(CHS!P$25="","",CHS!P$25)</f>
        <v/>
      </c>
      <c r="I173" s="29" t="str">
        <f>IF(CHS!P$25="","",CHS!I$25)</f>
        <v/>
      </c>
      <c r="J173" s="29">
        <v>3</v>
      </c>
      <c r="K173" s="29" t="str">
        <f t="shared" ref="K173:N173" si="194">IF(O173="","",COUNTIF(O$1:O172,O173)+O173)</f>
        <v/>
      </c>
      <c r="L173" s="29" t="str">
        <f t="shared" si="194"/>
        <v/>
      </c>
      <c r="M173" s="29" t="str">
        <f t="shared" si="194"/>
        <v/>
      </c>
      <c r="N173" s="29" t="str">
        <f t="shared" si="194"/>
        <v/>
      </c>
      <c r="O173" s="29" t="str">
        <f t="shared" si="2"/>
        <v/>
      </c>
      <c r="P173" s="29" t="str">
        <f t="shared" si="3"/>
        <v/>
      </c>
      <c r="Q173" s="29" t="str">
        <f t="shared" si="4"/>
        <v/>
      </c>
      <c r="R173" s="29" t="str">
        <f t="shared" si="5"/>
        <v/>
      </c>
      <c r="S173" s="29">
        <v>9</v>
      </c>
      <c r="T173" s="29">
        <v>13</v>
      </c>
      <c r="U173" s="29" t="str">
        <f>IF(AMHS!P$25="","",AMHS!P$25)</f>
        <v/>
      </c>
      <c r="V173" s="29" t="str">
        <f>IF(AMHS!P$25="","",AMHS!I$25)</f>
        <v/>
      </c>
      <c r="W173" s="29" t="str">
        <f>IF(AMHS!X$25="","",AMHS!X$25)</f>
        <v/>
      </c>
      <c r="X173" s="29" t="str">
        <f>IF(AMHS!X$25="","",AMHS!Q$25)</f>
        <v/>
      </c>
      <c r="Y173" s="29" t="str">
        <f>IF(AMHS!AF$25="","",AMHS!AF$25)</f>
        <v/>
      </c>
      <c r="Z173" s="29" t="str">
        <f>IF(AMHS!AF$25="","",AMHS!Y$25)</f>
        <v/>
      </c>
      <c r="AA173" s="29" t="str">
        <f>IF(AMHS!AN$25="","",AMHS!AN$25)</f>
        <v/>
      </c>
      <c r="AB173" s="29" t="str">
        <f>IF(AMHS!AN$25="","",AMHS!AG$25)</f>
        <v/>
      </c>
      <c r="AC173" s="39" t="str">
        <f t="shared" si="12"/>
        <v/>
      </c>
      <c r="AD173" s="39" t="str">
        <f t="shared" si="13"/>
        <v/>
      </c>
      <c r="AE173" s="40" t="str">
        <f t="shared" si="14"/>
        <v/>
      </c>
      <c r="AF173" s="40" t="str">
        <f>IF(AC173="","",CHOOSE(VLOOKUP($AL173,$K$1:$S$400,9,FALSE),AHS!$M$1,BHS!$M$1,CHS!$M$1,HMJHS!$M$1,KHS!$M$1,Kings!$M$1,MHS!$M$1,SWHS!$M$1,AMHS!$M$1,'S10'!$M$1,'S11'!$M$1,'S12'!$M$1,'S13'!$M$1,'S14'!$M$1,'S15'!$M$1,'S16'!$M$1,'S17'!$M$1,'S18'!$M$1,'S19'!$M$1,'S20'!$M$1))</f>
        <v/>
      </c>
      <c r="AG173" s="40"/>
      <c r="AH173" s="39" t="str">
        <f t="shared" si="15"/>
        <v/>
      </c>
      <c r="AI173" s="39" t="str">
        <f t="shared" si="16"/>
        <v/>
      </c>
      <c r="AJ173" s="40" t="str">
        <f t="shared" si="17"/>
        <v/>
      </c>
      <c r="AK173" s="40" t="str">
        <f>IF(AH173="","",CHOOSE(VLOOKUP($AL173,$L$1:$S$400,8,FALSE),AHS!$M$1,BHS!$M$1,CHS!$M$1,HMJHS!$M$1,KHS!$M$1,Kings!$M$1,MHS!$M$1,SWHS!$M$1,AMHS!$M$1,'S10'!$M$1,'S11'!$M$1,'S12'!$M$1,'S13'!$M$1,'S14'!$M$1,'S15'!$M$1,'S16'!$M$1,'S17'!$M$1,'S18'!$M$1,'S19'!$M$1,'S20'!$M$1))</f>
        <v/>
      </c>
      <c r="AL173" s="38">
        <v>171</v>
      </c>
      <c r="AM173" s="40"/>
      <c r="AN173" s="39" t="str">
        <f t="shared" si="18"/>
        <v/>
      </c>
      <c r="AO173" s="39" t="str">
        <f t="shared" si="19"/>
        <v/>
      </c>
      <c r="AP173" s="40" t="str">
        <f t="shared" si="20"/>
        <v/>
      </c>
      <c r="AQ173" s="40" t="str">
        <f>IF(AN173="","",CHOOSE(VLOOKUP($AL173,$M$1:$S$400,7,FALSE),AHS!$M$1,BHS!$M$1,CHS!$M$1,HMJHS!$M$1,KHS!$M$1,Kings!$M$1,MHS!$M$1,SWHS!$M$1,AMHS!$M$1,'S10'!$M$1,'S11'!$M$1,'S12'!$M$1,'S13'!$M$1,'S14'!$M$1,'S15'!$M$1,'S16'!$M$1,'S17'!$M$1,'S18'!$M$1,'S19'!$M$1,'S20'!$M$1))</f>
        <v/>
      </c>
      <c r="AR173" s="40"/>
      <c r="AS173" s="39" t="str">
        <f t="shared" si="21"/>
        <v/>
      </c>
      <c r="AT173" s="39" t="str">
        <f t="shared" si="22"/>
        <v/>
      </c>
      <c r="AU173" s="40" t="str">
        <f t="shared" si="23"/>
        <v/>
      </c>
      <c r="AV173" s="40" t="str">
        <f>IF(AS173="","",CHOOSE(VLOOKUP($AL173,$N$1:$S$400,6,FALSE),AHS!$M$1,BHS!$M$1,CHS!$M$1,HMJHS!$M$1,KHS!$M$1,Kings!$M$1,MHS!$M$1,SWHS!$M$1,AMHS!$M$1,'S10'!$M$1,'S11'!$M$1,'S12'!$M$1,'S13'!$M$1,'S14'!$M$1,'S15'!$M$1,'S16'!$M$1,'S17'!$M$1,'S18'!$M$1,'S19'!$M$1,'S20'!$M$1))</f>
        <v/>
      </c>
    </row>
    <row r="174" spans="1:48" ht="12" customHeight="1" x14ac:dyDescent="0.25">
      <c r="A174" s="29">
        <f t="shared" si="24"/>
        <v>172</v>
      </c>
      <c r="B174" s="27" t="str">
        <f t="shared" si="8"/>
        <v/>
      </c>
      <c r="C174" s="27" t="str">
        <f t="shared" si="9"/>
        <v/>
      </c>
      <c r="D174" s="27" t="str">
        <f t="shared" si="10"/>
        <v/>
      </c>
      <c r="E174" s="27" t="str">
        <f>IF(B174="","",CHOOSE(VLOOKUP($A174,$F$1:$J$1600,5,FALSE),AHS!$M$1,BHS!$M$1,CHS!$M$1,HMJHS!$M$1,KHS!$M$1,Kings!$M$1,MHS!$M$1,SWHS!$M$1,AMHS!$M$1,'S10'!$M$1,'S11'!$M$1,'S12'!$M$1,'S13'!$M$1,'S14'!$M$1,'S15'!$M$1,'S16'!$M$1,'S17'!$M$1,'S18'!$M$1,'S19'!$M$1,'S20'!$M$1))</f>
        <v/>
      </c>
      <c r="F174" s="29" t="str">
        <f t="shared" si="6"/>
        <v/>
      </c>
      <c r="G174" s="33" t="str">
        <f t="shared" si="0"/>
        <v/>
      </c>
      <c r="H174" s="29" t="str">
        <f>IF(CHS!P$26="","",CHS!P$26)</f>
        <v/>
      </c>
      <c r="I174" s="29" t="str">
        <f>IF(CHS!P$26="","",CHS!I$26)</f>
        <v/>
      </c>
      <c r="J174" s="29">
        <v>3</v>
      </c>
      <c r="K174" s="29" t="str">
        <f t="shared" ref="K174:N174" si="195">IF(O174="","",COUNTIF(O$1:O173,O174)+O174)</f>
        <v/>
      </c>
      <c r="L174" s="29" t="str">
        <f t="shared" si="195"/>
        <v/>
      </c>
      <c r="M174" s="29" t="str">
        <f t="shared" si="195"/>
        <v/>
      </c>
      <c r="N174" s="29" t="str">
        <f t="shared" si="195"/>
        <v/>
      </c>
      <c r="O174" s="29" t="str">
        <f t="shared" si="2"/>
        <v/>
      </c>
      <c r="P174" s="29" t="str">
        <f t="shared" si="3"/>
        <v/>
      </c>
      <c r="Q174" s="29" t="str">
        <f t="shared" si="4"/>
        <v/>
      </c>
      <c r="R174" s="29" t="str">
        <f t="shared" si="5"/>
        <v/>
      </c>
      <c r="S174" s="29">
        <v>9</v>
      </c>
      <c r="T174" s="29">
        <v>14</v>
      </c>
      <c r="U174" s="29" t="str">
        <f>IF(AMHS!P$26="","",AMHS!P$26)</f>
        <v/>
      </c>
      <c r="V174" s="29" t="str">
        <f>IF(AMHS!P$26="","",AMHS!I$26)</f>
        <v/>
      </c>
      <c r="W174" s="29" t="str">
        <f>IF(AMHS!X$26="","",AMHS!X$26)</f>
        <v/>
      </c>
      <c r="X174" s="29" t="str">
        <f>IF(AMHS!X$26="","",AMHS!Q$26)</f>
        <v/>
      </c>
      <c r="Y174" s="29" t="str">
        <f>IF(AMHS!AF$26="","",AMHS!AF$26)</f>
        <v/>
      </c>
      <c r="Z174" s="29" t="str">
        <f>IF(AMHS!AF$26="","",AMHS!Y$26)</f>
        <v/>
      </c>
      <c r="AA174" s="29" t="str">
        <f>IF(AMHS!AN$26="","",AMHS!AN$26)</f>
        <v/>
      </c>
      <c r="AB174" s="29" t="str">
        <f>IF(AMHS!AN$26="","",AMHS!AG$26)</f>
        <v/>
      </c>
      <c r="AC174" s="39" t="str">
        <f t="shared" si="12"/>
        <v/>
      </c>
      <c r="AD174" s="39" t="str">
        <f t="shared" si="13"/>
        <v/>
      </c>
      <c r="AE174" s="40" t="str">
        <f t="shared" si="14"/>
        <v/>
      </c>
      <c r="AF174" s="40" t="str">
        <f>IF(AC174="","",CHOOSE(VLOOKUP($AL174,$K$1:$S$400,9,FALSE),AHS!$M$1,BHS!$M$1,CHS!$M$1,HMJHS!$M$1,KHS!$M$1,Kings!$M$1,MHS!$M$1,SWHS!$M$1,AMHS!$M$1,'S10'!$M$1,'S11'!$M$1,'S12'!$M$1,'S13'!$M$1,'S14'!$M$1,'S15'!$M$1,'S16'!$M$1,'S17'!$M$1,'S18'!$M$1,'S19'!$M$1,'S20'!$M$1))</f>
        <v/>
      </c>
      <c r="AG174" s="40"/>
      <c r="AH174" s="39" t="str">
        <f t="shared" si="15"/>
        <v/>
      </c>
      <c r="AI174" s="39" t="str">
        <f t="shared" si="16"/>
        <v/>
      </c>
      <c r="AJ174" s="40" t="str">
        <f t="shared" si="17"/>
        <v/>
      </c>
      <c r="AK174" s="40" t="str">
        <f>IF(AH174="","",CHOOSE(VLOOKUP($AL174,$L$1:$S$400,8,FALSE),AHS!$M$1,BHS!$M$1,CHS!$M$1,HMJHS!$M$1,KHS!$M$1,Kings!$M$1,MHS!$M$1,SWHS!$M$1,AMHS!$M$1,'S10'!$M$1,'S11'!$M$1,'S12'!$M$1,'S13'!$M$1,'S14'!$M$1,'S15'!$M$1,'S16'!$M$1,'S17'!$M$1,'S18'!$M$1,'S19'!$M$1,'S20'!$M$1))</f>
        <v/>
      </c>
      <c r="AL174" s="40">
        <v>172</v>
      </c>
      <c r="AM174" s="40"/>
      <c r="AN174" s="39" t="str">
        <f t="shared" si="18"/>
        <v/>
      </c>
      <c r="AO174" s="39" t="str">
        <f t="shared" si="19"/>
        <v/>
      </c>
      <c r="AP174" s="40" t="str">
        <f t="shared" si="20"/>
        <v/>
      </c>
      <c r="AQ174" s="40" t="str">
        <f>IF(AN174="","",CHOOSE(VLOOKUP($AL174,$M$1:$S$400,7,FALSE),AHS!$M$1,BHS!$M$1,CHS!$M$1,HMJHS!$M$1,KHS!$M$1,Kings!$M$1,MHS!$M$1,SWHS!$M$1,AMHS!$M$1,'S10'!$M$1,'S11'!$M$1,'S12'!$M$1,'S13'!$M$1,'S14'!$M$1,'S15'!$M$1,'S16'!$M$1,'S17'!$M$1,'S18'!$M$1,'S19'!$M$1,'S20'!$M$1))</f>
        <v/>
      </c>
      <c r="AR174" s="40"/>
      <c r="AS174" s="39" t="str">
        <f t="shared" si="21"/>
        <v/>
      </c>
      <c r="AT174" s="39" t="str">
        <f t="shared" si="22"/>
        <v/>
      </c>
      <c r="AU174" s="40" t="str">
        <f t="shared" si="23"/>
        <v/>
      </c>
      <c r="AV174" s="40" t="str">
        <f>IF(AS174="","",CHOOSE(VLOOKUP($AL174,$N$1:$S$400,6,FALSE),AHS!$M$1,BHS!$M$1,CHS!$M$1,HMJHS!$M$1,KHS!$M$1,Kings!$M$1,MHS!$M$1,SWHS!$M$1,AMHS!$M$1,'S10'!$M$1,'S11'!$M$1,'S12'!$M$1,'S13'!$M$1,'S14'!$M$1,'S15'!$M$1,'S16'!$M$1,'S17'!$M$1,'S18'!$M$1,'S19'!$M$1,'S20'!$M$1))</f>
        <v/>
      </c>
    </row>
    <row r="175" spans="1:48" ht="12" customHeight="1" x14ac:dyDescent="0.25">
      <c r="A175" s="29">
        <f t="shared" si="24"/>
        <v>173</v>
      </c>
      <c r="B175" s="27" t="str">
        <f t="shared" si="8"/>
        <v/>
      </c>
      <c r="C175" s="27" t="str">
        <f t="shared" si="9"/>
        <v/>
      </c>
      <c r="D175" s="27" t="str">
        <f t="shared" si="10"/>
        <v/>
      </c>
      <c r="E175" s="27" t="str">
        <f>IF(B175="","",CHOOSE(VLOOKUP($A175,$F$1:$J$1600,5,FALSE),AHS!$M$1,BHS!$M$1,CHS!$M$1,HMJHS!$M$1,KHS!$M$1,Kings!$M$1,MHS!$M$1,SWHS!$M$1,AMHS!$M$1,'S10'!$M$1,'S11'!$M$1,'S12'!$M$1,'S13'!$M$1,'S14'!$M$1,'S15'!$M$1,'S16'!$M$1,'S17'!$M$1,'S18'!$M$1,'S19'!$M$1,'S20'!$M$1))</f>
        <v/>
      </c>
      <c r="F175" s="29" t="str">
        <f t="shared" si="6"/>
        <v/>
      </c>
      <c r="G175" s="33" t="str">
        <f t="shared" si="0"/>
        <v/>
      </c>
      <c r="H175" s="29" t="str">
        <f>IF(CHS!P$27="","",CHS!P$27)</f>
        <v/>
      </c>
      <c r="I175" s="29" t="str">
        <f>IF(CHS!P$27="","",CHS!I$27)</f>
        <v/>
      </c>
      <c r="J175" s="29">
        <v>3</v>
      </c>
      <c r="K175" s="29" t="str">
        <f t="shared" ref="K175:N175" si="196">IF(O175="","",COUNTIF(O$1:O174,O175)+O175)</f>
        <v/>
      </c>
      <c r="L175" s="29" t="str">
        <f t="shared" si="196"/>
        <v/>
      </c>
      <c r="M175" s="29" t="str">
        <f t="shared" si="196"/>
        <v/>
      </c>
      <c r="N175" s="29" t="str">
        <f t="shared" si="196"/>
        <v/>
      </c>
      <c r="O175" s="29" t="str">
        <f t="shared" si="2"/>
        <v/>
      </c>
      <c r="P175" s="29" t="str">
        <f t="shared" si="3"/>
        <v/>
      </c>
      <c r="Q175" s="29" t="str">
        <f t="shared" si="4"/>
        <v/>
      </c>
      <c r="R175" s="29" t="str">
        <f t="shared" si="5"/>
        <v/>
      </c>
      <c r="S175" s="29">
        <v>9</v>
      </c>
      <c r="T175" s="29">
        <v>15</v>
      </c>
      <c r="U175" s="29" t="str">
        <f>IF(AMHS!P$27="","",AMHS!P$27)</f>
        <v/>
      </c>
      <c r="V175" s="29" t="str">
        <f>IF(AMHS!P$27="","",AMHS!I$27)</f>
        <v/>
      </c>
      <c r="W175" s="29" t="str">
        <f>IF(AMHS!X$27="","",AMHS!X$27)</f>
        <v/>
      </c>
      <c r="X175" s="29" t="str">
        <f>IF(AMHS!X$27="","",AMHS!Q$27)</f>
        <v/>
      </c>
      <c r="Y175" s="29" t="str">
        <f>IF(AMHS!AF$27="","",AMHS!AF$27)</f>
        <v/>
      </c>
      <c r="Z175" s="29" t="str">
        <f>IF(AMHS!AF$27="","",AMHS!Y$27)</f>
        <v/>
      </c>
      <c r="AA175" s="29" t="str">
        <f>IF(AMHS!AN$27="","",AMHS!AN$27)</f>
        <v/>
      </c>
      <c r="AB175" s="29" t="str">
        <f>IF(AMHS!AN$27="","",AMHS!AG$27)</f>
        <v/>
      </c>
      <c r="AC175" s="39" t="str">
        <f t="shared" si="12"/>
        <v/>
      </c>
      <c r="AD175" s="39" t="str">
        <f t="shared" si="13"/>
        <v/>
      </c>
      <c r="AE175" s="40" t="str">
        <f t="shared" si="14"/>
        <v/>
      </c>
      <c r="AF175" s="40" t="str">
        <f>IF(AC175="","",CHOOSE(VLOOKUP($AL175,$K$1:$S$400,9,FALSE),AHS!$M$1,BHS!$M$1,CHS!$M$1,HMJHS!$M$1,KHS!$M$1,Kings!$M$1,MHS!$M$1,SWHS!$M$1,AMHS!$M$1,'S10'!$M$1,'S11'!$M$1,'S12'!$M$1,'S13'!$M$1,'S14'!$M$1,'S15'!$M$1,'S16'!$M$1,'S17'!$M$1,'S18'!$M$1,'S19'!$M$1,'S20'!$M$1))</f>
        <v/>
      </c>
      <c r="AG175" s="40"/>
      <c r="AH175" s="39" t="str">
        <f t="shared" si="15"/>
        <v/>
      </c>
      <c r="AI175" s="39" t="str">
        <f t="shared" si="16"/>
        <v/>
      </c>
      <c r="AJ175" s="40" t="str">
        <f t="shared" si="17"/>
        <v/>
      </c>
      <c r="AK175" s="40" t="str">
        <f>IF(AH175="","",CHOOSE(VLOOKUP($AL175,$L$1:$S$400,8,FALSE),AHS!$M$1,BHS!$M$1,CHS!$M$1,HMJHS!$M$1,KHS!$M$1,Kings!$M$1,MHS!$M$1,SWHS!$M$1,AMHS!$M$1,'S10'!$M$1,'S11'!$M$1,'S12'!$M$1,'S13'!$M$1,'S14'!$M$1,'S15'!$M$1,'S16'!$M$1,'S17'!$M$1,'S18'!$M$1,'S19'!$M$1,'S20'!$M$1))</f>
        <v/>
      </c>
      <c r="AL175" s="40">
        <v>173</v>
      </c>
      <c r="AM175" s="40"/>
      <c r="AN175" s="39" t="str">
        <f t="shared" si="18"/>
        <v/>
      </c>
      <c r="AO175" s="39" t="str">
        <f t="shared" si="19"/>
        <v/>
      </c>
      <c r="AP175" s="40" t="str">
        <f t="shared" si="20"/>
        <v/>
      </c>
      <c r="AQ175" s="40" t="str">
        <f>IF(AN175="","",CHOOSE(VLOOKUP($AL175,$M$1:$S$400,7,FALSE),AHS!$M$1,BHS!$M$1,CHS!$M$1,HMJHS!$M$1,KHS!$M$1,Kings!$M$1,MHS!$M$1,SWHS!$M$1,AMHS!$M$1,'S10'!$M$1,'S11'!$M$1,'S12'!$M$1,'S13'!$M$1,'S14'!$M$1,'S15'!$M$1,'S16'!$M$1,'S17'!$M$1,'S18'!$M$1,'S19'!$M$1,'S20'!$M$1))</f>
        <v/>
      </c>
      <c r="AR175" s="40"/>
      <c r="AS175" s="39" t="str">
        <f t="shared" si="21"/>
        <v/>
      </c>
      <c r="AT175" s="39" t="str">
        <f t="shared" si="22"/>
        <v/>
      </c>
      <c r="AU175" s="40" t="str">
        <f t="shared" si="23"/>
        <v/>
      </c>
      <c r="AV175" s="40" t="str">
        <f>IF(AS175="","",CHOOSE(VLOOKUP($AL175,$N$1:$S$400,6,FALSE),AHS!$M$1,BHS!$M$1,CHS!$M$1,HMJHS!$M$1,KHS!$M$1,Kings!$M$1,MHS!$M$1,SWHS!$M$1,AMHS!$M$1,'S10'!$M$1,'S11'!$M$1,'S12'!$M$1,'S13'!$M$1,'S14'!$M$1,'S15'!$M$1,'S16'!$M$1,'S17'!$M$1,'S18'!$M$1,'S19'!$M$1,'S20'!$M$1))</f>
        <v/>
      </c>
    </row>
    <row r="176" spans="1:48" ht="12" customHeight="1" x14ac:dyDescent="0.25">
      <c r="A176" s="29">
        <f t="shared" si="24"/>
        <v>174</v>
      </c>
      <c r="B176" s="27" t="str">
        <f t="shared" si="8"/>
        <v/>
      </c>
      <c r="C176" s="27" t="str">
        <f t="shared" si="9"/>
        <v/>
      </c>
      <c r="D176" s="27" t="str">
        <f t="shared" si="10"/>
        <v/>
      </c>
      <c r="E176" s="27" t="str">
        <f>IF(B176="","",CHOOSE(VLOOKUP($A176,$F$1:$J$1600,5,FALSE),AHS!$M$1,BHS!$M$1,CHS!$M$1,HMJHS!$M$1,KHS!$M$1,Kings!$M$1,MHS!$M$1,SWHS!$M$1,AMHS!$M$1,'S10'!$M$1,'S11'!$M$1,'S12'!$M$1,'S13'!$M$1,'S14'!$M$1,'S15'!$M$1,'S16'!$M$1,'S17'!$M$1,'S18'!$M$1,'S19'!$M$1,'S20'!$M$1))</f>
        <v/>
      </c>
      <c r="F176" s="29" t="str">
        <f t="shared" si="6"/>
        <v/>
      </c>
      <c r="G176" s="33" t="str">
        <f t="shared" si="0"/>
        <v/>
      </c>
      <c r="H176" s="29" t="str">
        <f>IF(CHS!P$28="","",CHS!P$28)</f>
        <v/>
      </c>
      <c r="I176" s="29" t="str">
        <f>IF(CHS!P$28="","",CHS!I$28)</f>
        <v/>
      </c>
      <c r="J176" s="29">
        <v>3</v>
      </c>
      <c r="K176" s="29" t="str">
        <f t="shared" ref="K176:N176" si="197">IF(O176="","",COUNTIF(O$1:O175,O176)+O176)</f>
        <v/>
      </c>
      <c r="L176" s="29" t="str">
        <f t="shared" si="197"/>
        <v/>
      </c>
      <c r="M176" s="29" t="str">
        <f t="shared" si="197"/>
        <v/>
      </c>
      <c r="N176" s="29" t="str">
        <f t="shared" si="197"/>
        <v/>
      </c>
      <c r="O176" s="29" t="str">
        <f t="shared" si="2"/>
        <v/>
      </c>
      <c r="P176" s="29" t="str">
        <f t="shared" si="3"/>
        <v/>
      </c>
      <c r="Q176" s="29" t="str">
        <f t="shared" si="4"/>
        <v/>
      </c>
      <c r="R176" s="29" t="str">
        <f t="shared" si="5"/>
        <v/>
      </c>
      <c r="S176" s="29">
        <v>9</v>
      </c>
      <c r="T176" s="29">
        <v>16</v>
      </c>
      <c r="U176" s="29" t="str">
        <f>IF(AMHS!P$28="","",AMHS!P$28)</f>
        <v/>
      </c>
      <c r="V176" s="29" t="str">
        <f>IF(AMHS!P$28="","",AMHS!I$28)</f>
        <v/>
      </c>
      <c r="W176" s="29" t="str">
        <f>IF(AMHS!X$28="","",AMHS!X$28)</f>
        <v/>
      </c>
      <c r="X176" s="29" t="str">
        <f>IF(AMHS!X$28="","",AMHS!Q$28)</f>
        <v/>
      </c>
      <c r="Y176" s="29" t="str">
        <f>IF(AMHS!AF$28="","",AMHS!AF$28)</f>
        <v/>
      </c>
      <c r="Z176" s="29" t="str">
        <f>IF(AMHS!AF$28="","",AMHS!Y$28)</f>
        <v/>
      </c>
      <c r="AA176" s="29" t="str">
        <f>IF(AMHS!AN$28="","",AMHS!AN$28)</f>
        <v/>
      </c>
      <c r="AB176" s="29" t="str">
        <f>IF(AMHS!AN$28="","",AMHS!AG$28)</f>
        <v/>
      </c>
      <c r="AC176" s="39" t="str">
        <f t="shared" si="12"/>
        <v/>
      </c>
      <c r="AD176" s="39" t="str">
        <f t="shared" si="13"/>
        <v/>
      </c>
      <c r="AE176" s="40" t="str">
        <f t="shared" si="14"/>
        <v/>
      </c>
      <c r="AF176" s="40" t="str">
        <f>IF(AC176="","",CHOOSE(VLOOKUP($AL176,$K$1:$S$400,9,FALSE),AHS!$M$1,BHS!$M$1,CHS!$M$1,HMJHS!$M$1,KHS!$M$1,Kings!$M$1,MHS!$M$1,SWHS!$M$1,AMHS!$M$1,'S10'!$M$1,'S11'!$M$1,'S12'!$M$1,'S13'!$M$1,'S14'!$M$1,'S15'!$M$1,'S16'!$M$1,'S17'!$M$1,'S18'!$M$1,'S19'!$M$1,'S20'!$M$1))</f>
        <v/>
      </c>
      <c r="AG176" s="40"/>
      <c r="AH176" s="39" t="str">
        <f t="shared" si="15"/>
        <v/>
      </c>
      <c r="AI176" s="39" t="str">
        <f t="shared" si="16"/>
        <v/>
      </c>
      <c r="AJ176" s="40" t="str">
        <f t="shared" si="17"/>
        <v/>
      </c>
      <c r="AK176" s="40" t="str">
        <f>IF(AH176="","",CHOOSE(VLOOKUP($AL176,$L$1:$S$400,8,FALSE),AHS!$M$1,BHS!$M$1,CHS!$M$1,HMJHS!$M$1,KHS!$M$1,Kings!$M$1,MHS!$M$1,SWHS!$M$1,AMHS!$M$1,'S10'!$M$1,'S11'!$M$1,'S12'!$M$1,'S13'!$M$1,'S14'!$M$1,'S15'!$M$1,'S16'!$M$1,'S17'!$M$1,'S18'!$M$1,'S19'!$M$1,'S20'!$M$1))</f>
        <v/>
      </c>
      <c r="AL176" s="40">
        <v>174</v>
      </c>
      <c r="AM176" s="40"/>
      <c r="AN176" s="39" t="str">
        <f t="shared" si="18"/>
        <v/>
      </c>
      <c r="AO176" s="39" t="str">
        <f t="shared" si="19"/>
        <v/>
      </c>
      <c r="AP176" s="40" t="str">
        <f t="shared" si="20"/>
        <v/>
      </c>
      <c r="AQ176" s="40" t="str">
        <f>IF(AN176="","",CHOOSE(VLOOKUP($AL176,$M$1:$S$400,7,FALSE),AHS!$M$1,BHS!$M$1,CHS!$M$1,HMJHS!$M$1,KHS!$M$1,Kings!$M$1,MHS!$M$1,SWHS!$M$1,AMHS!$M$1,'S10'!$M$1,'S11'!$M$1,'S12'!$M$1,'S13'!$M$1,'S14'!$M$1,'S15'!$M$1,'S16'!$M$1,'S17'!$M$1,'S18'!$M$1,'S19'!$M$1,'S20'!$M$1))</f>
        <v/>
      </c>
      <c r="AR176" s="40"/>
      <c r="AS176" s="39" t="str">
        <f t="shared" si="21"/>
        <v/>
      </c>
      <c r="AT176" s="39" t="str">
        <f t="shared" si="22"/>
        <v/>
      </c>
      <c r="AU176" s="40" t="str">
        <f t="shared" si="23"/>
        <v/>
      </c>
      <c r="AV176" s="40" t="str">
        <f>IF(AS176="","",CHOOSE(VLOOKUP($AL176,$N$1:$S$400,6,FALSE),AHS!$M$1,BHS!$M$1,CHS!$M$1,HMJHS!$M$1,KHS!$M$1,Kings!$M$1,MHS!$M$1,SWHS!$M$1,AMHS!$M$1,'S10'!$M$1,'S11'!$M$1,'S12'!$M$1,'S13'!$M$1,'S14'!$M$1,'S15'!$M$1,'S16'!$M$1,'S17'!$M$1,'S18'!$M$1,'S19'!$M$1,'S20'!$M$1))</f>
        <v/>
      </c>
    </row>
    <row r="177" spans="1:48" ht="12" customHeight="1" x14ac:dyDescent="0.25">
      <c r="A177" s="29">
        <f t="shared" si="24"/>
        <v>175</v>
      </c>
      <c r="B177" s="27" t="str">
        <f t="shared" si="8"/>
        <v/>
      </c>
      <c r="C177" s="27" t="str">
        <f t="shared" si="9"/>
        <v/>
      </c>
      <c r="D177" s="27" t="str">
        <f t="shared" si="10"/>
        <v/>
      </c>
      <c r="E177" s="27" t="str">
        <f>IF(B177="","",CHOOSE(VLOOKUP($A177,$F$1:$J$1600,5,FALSE),AHS!$M$1,BHS!$M$1,CHS!$M$1,HMJHS!$M$1,KHS!$M$1,Kings!$M$1,MHS!$M$1,SWHS!$M$1,AMHS!$M$1,'S10'!$M$1,'S11'!$M$1,'S12'!$M$1,'S13'!$M$1,'S14'!$M$1,'S15'!$M$1,'S16'!$M$1,'S17'!$M$1,'S18'!$M$1,'S19'!$M$1,'S20'!$M$1))</f>
        <v/>
      </c>
      <c r="F177" s="29" t="str">
        <f t="shared" si="6"/>
        <v/>
      </c>
      <c r="G177" s="33" t="str">
        <f t="shared" si="0"/>
        <v/>
      </c>
      <c r="H177" s="29" t="str">
        <f>IF(CHS!P$29="","",CHS!P$29)</f>
        <v/>
      </c>
      <c r="I177" s="29" t="str">
        <f>IF(CHS!P$29="","",CHS!I$29)</f>
        <v/>
      </c>
      <c r="J177" s="29">
        <v>3</v>
      </c>
      <c r="K177" s="29" t="str">
        <f t="shared" ref="K177:N177" si="198">IF(O177="","",COUNTIF(O$1:O176,O177)+O177)</f>
        <v/>
      </c>
      <c r="L177" s="29" t="str">
        <f t="shared" si="198"/>
        <v/>
      </c>
      <c r="M177" s="29" t="str">
        <f t="shared" si="198"/>
        <v/>
      </c>
      <c r="N177" s="29" t="str">
        <f t="shared" si="198"/>
        <v/>
      </c>
      <c r="O177" s="29" t="str">
        <f t="shared" si="2"/>
        <v/>
      </c>
      <c r="P177" s="29" t="str">
        <f t="shared" si="3"/>
        <v/>
      </c>
      <c r="Q177" s="29" t="str">
        <f t="shared" si="4"/>
        <v/>
      </c>
      <c r="R177" s="29" t="str">
        <f t="shared" si="5"/>
        <v/>
      </c>
      <c r="S177" s="29">
        <v>9</v>
      </c>
      <c r="T177" s="29">
        <v>17</v>
      </c>
      <c r="U177" s="29" t="str">
        <f>IF(AMHS!P$29="","",AMHS!P$29)</f>
        <v/>
      </c>
      <c r="V177" s="29" t="str">
        <f>IF(AMHS!P$29="","",AMHS!I$29)</f>
        <v/>
      </c>
      <c r="W177" s="29" t="str">
        <f>IF(AMHS!X$29="","",AMHS!X$29)</f>
        <v/>
      </c>
      <c r="X177" s="29" t="str">
        <f>IF(AMHS!X$29="","",AMHS!Q$29)</f>
        <v/>
      </c>
      <c r="Y177" s="29" t="str">
        <f>IF(AMHS!AF$29="","",AMHS!AF$29)</f>
        <v/>
      </c>
      <c r="Z177" s="29" t="str">
        <f>IF(AMHS!AF$29="","",AMHS!Y$29)</f>
        <v/>
      </c>
      <c r="AA177" s="29" t="str">
        <f>IF(AMHS!AN$29="","",AMHS!AN$29)</f>
        <v/>
      </c>
      <c r="AB177" s="29" t="str">
        <f>IF(AMHS!AN$29="","",AMHS!AG$29)</f>
        <v/>
      </c>
      <c r="AC177" s="39" t="str">
        <f t="shared" si="12"/>
        <v/>
      </c>
      <c r="AD177" s="39" t="str">
        <f t="shared" si="13"/>
        <v/>
      </c>
      <c r="AE177" s="40" t="str">
        <f t="shared" si="14"/>
        <v/>
      </c>
      <c r="AF177" s="40" t="str">
        <f>IF(AC177="","",CHOOSE(VLOOKUP($AL177,$K$1:$S$400,9,FALSE),AHS!$M$1,BHS!$M$1,CHS!$M$1,HMJHS!$M$1,KHS!$M$1,Kings!$M$1,MHS!$M$1,SWHS!$M$1,AMHS!$M$1,'S10'!$M$1,'S11'!$M$1,'S12'!$M$1,'S13'!$M$1,'S14'!$M$1,'S15'!$M$1,'S16'!$M$1,'S17'!$M$1,'S18'!$M$1,'S19'!$M$1,'S20'!$M$1))</f>
        <v/>
      </c>
      <c r="AG177" s="40"/>
      <c r="AH177" s="39" t="str">
        <f t="shared" si="15"/>
        <v/>
      </c>
      <c r="AI177" s="39" t="str">
        <f t="shared" si="16"/>
        <v/>
      </c>
      <c r="AJ177" s="40" t="str">
        <f t="shared" si="17"/>
        <v/>
      </c>
      <c r="AK177" s="40" t="str">
        <f>IF(AH177="","",CHOOSE(VLOOKUP($AL177,$L$1:$S$400,8,FALSE),AHS!$M$1,BHS!$M$1,CHS!$M$1,HMJHS!$M$1,KHS!$M$1,Kings!$M$1,MHS!$M$1,SWHS!$M$1,AMHS!$M$1,'S10'!$M$1,'S11'!$M$1,'S12'!$M$1,'S13'!$M$1,'S14'!$M$1,'S15'!$M$1,'S16'!$M$1,'S17'!$M$1,'S18'!$M$1,'S19'!$M$1,'S20'!$M$1))</f>
        <v/>
      </c>
      <c r="AL177" s="40">
        <v>175</v>
      </c>
      <c r="AM177" s="40"/>
      <c r="AN177" s="39" t="str">
        <f t="shared" si="18"/>
        <v/>
      </c>
      <c r="AO177" s="39" t="str">
        <f t="shared" si="19"/>
        <v/>
      </c>
      <c r="AP177" s="40" t="str">
        <f t="shared" si="20"/>
        <v/>
      </c>
      <c r="AQ177" s="40" t="str">
        <f>IF(AN177="","",CHOOSE(VLOOKUP($AL177,$M$1:$S$400,7,FALSE),AHS!$M$1,BHS!$M$1,CHS!$M$1,HMJHS!$M$1,KHS!$M$1,Kings!$M$1,MHS!$M$1,SWHS!$M$1,AMHS!$M$1,'S10'!$M$1,'S11'!$M$1,'S12'!$M$1,'S13'!$M$1,'S14'!$M$1,'S15'!$M$1,'S16'!$M$1,'S17'!$M$1,'S18'!$M$1,'S19'!$M$1,'S20'!$M$1))</f>
        <v/>
      </c>
      <c r="AR177" s="40"/>
      <c r="AS177" s="39" t="str">
        <f t="shared" si="21"/>
        <v/>
      </c>
      <c r="AT177" s="39" t="str">
        <f t="shared" si="22"/>
        <v/>
      </c>
      <c r="AU177" s="40" t="str">
        <f t="shared" si="23"/>
        <v/>
      </c>
      <c r="AV177" s="40" t="str">
        <f>IF(AS177="","",CHOOSE(VLOOKUP($AL177,$N$1:$S$400,6,FALSE),AHS!$M$1,BHS!$M$1,CHS!$M$1,HMJHS!$M$1,KHS!$M$1,Kings!$M$1,MHS!$M$1,SWHS!$M$1,AMHS!$M$1,'S10'!$M$1,'S11'!$M$1,'S12'!$M$1,'S13'!$M$1,'S14'!$M$1,'S15'!$M$1,'S16'!$M$1,'S17'!$M$1,'S18'!$M$1,'S19'!$M$1,'S20'!$M$1))</f>
        <v/>
      </c>
    </row>
    <row r="178" spans="1:48" ht="12" customHeight="1" x14ac:dyDescent="0.25">
      <c r="A178" s="29">
        <f t="shared" si="24"/>
        <v>176</v>
      </c>
      <c r="B178" s="27" t="str">
        <f t="shared" si="8"/>
        <v/>
      </c>
      <c r="C178" s="27" t="str">
        <f t="shared" si="9"/>
        <v/>
      </c>
      <c r="D178" s="27" t="str">
        <f t="shared" si="10"/>
        <v/>
      </c>
      <c r="E178" s="27" t="str">
        <f>IF(B178="","",CHOOSE(VLOOKUP($A178,$F$1:$J$1600,5,FALSE),AHS!$M$1,BHS!$M$1,CHS!$M$1,HMJHS!$M$1,KHS!$M$1,Kings!$M$1,MHS!$M$1,SWHS!$M$1,AMHS!$M$1,'S10'!$M$1,'S11'!$M$1,'S12'!$M$1,'S13'!$M$1,'S14'!$M$1,'S15'!$M$1,'S16'!$M$1,'S17'!$M$1,'S18'!$M$1,'S19'!$M$1,'S20'!$M$1))</f>
        <v/>
      </c>
      <c r="F178" s="29" t="str">
        <f t="shared" si="6"/>
        <v/>
      </c>
      <c r="G178" s="33" t="str">
        <f t="shared" si="0"/>
        <v/>
      </c>
      <c r="H178" s="29" t="str">
        <f>IF(CHS!P$30="","",CHS!P$30)</f>
        <v/>
      </c>
      <c r="I178" s="29" t="str">
        <f>IF(CHS!P$30="","",CHS!I$30)</f>
        <v/>
      </c>
      <c r="J178" s="29">
        <v>3</v>
      </c>
      <c r="K178" s="29" t="str">
        <f t="shared" ref="K178:N178" si="199">IF(O178="","",COUNTIF(O$1:O177,O178)+O178)</f>
        <v/>
      </c>
      <c r="L178" s="29" t="str">
        <f t="shared" si="199"/>
        <v/>
      </c>
      <c r="M178" s="29" t="str">
        <f t="shared" si="199"/>
        <v/>
      </c>
      <c r="N178" s="29" t="str">
        <f t="shared" si="199"/>
        <v/>
      </c>
      <c r="O178" s="29" t="str">
        <f t="shared" si="2"/>
        <v/>
      </c>
      <c r="P178" s="29" t="str">
        <f t="shared" si="3"/>
        <v/>
      </c>
      <c r="Q178" s="29" t="str">
        <f t="shared" si="4"/>
        <v/>
      </c>
      <c r="R178" s="29" t="str">
        <f t="shared" si="5"/>
        <v/>
      </c>
      <c r="S178" s="29">
        <v>9</v>
      </c>
      <c r="T178" s="29">
        <v>18</v>
      </c>
      <c r="U178" s="29" t="str">
        <f>IF(AMHS!P$30="","",AMHS!P$30)</f>
        <v/>
      </c>
      <c r="V178" s="29" t="str">
        <f>IF(AMHS!P$30="","",AMHS!I$30)</f>
        <v/>
      </c>
      <c r="W178" s="29" t="str">
        <f>IF(AMHS!X$30="","",AMHS!X$30)</f>
        <v/>
      </c>
      <c r="X178" s="29" t="str">
        <f>IF(AMHS!X$30="","",AMHS!Q$30)</f>
        <v/>
      </c>
      <c r="Y178" s="29" t="str">
        <f>IF(AMHS!AF$30="","",AMHS!AF$30)</f>
        <v/>
      </c>
      <c r="Z178" s="29" t="str">
        <f>IF(AMHS!AF$30="","",AMHS!Y$30)</f>
        <v/>
      </c>
      <c r="AA178" s="29" t="str">
        <f>IF(AMHS!AN$30="","",AMHS!AN$30)</f>
        <v/>
      </c>
      <c r="AB178" s="29" t="str">
        <f>IF(AMHS!AN$30="","",AMHS!AG$30)</f>
        <v/>
      </c>
      <c r="AC178" s="39" t="str">
        <f t="shared" si="12"/>
        <v/>
      </c>
      <c r="AD178" s="39" t="str">
        <f t="shared" si="13"/>
        <v/>
      </c>
      <c r="AE178" s="40" t="str">
        <f t="shared" si="14"/>
        <v/>
      </c>
      <c r="AF178" s="40" t="str">
        <f>IF(AC178="","",CHOOSE(VLOOKUP($AL178,$K$1:$S$400,9,FALSE),AHS!$M$1,BHS!$M$1,CHS!$M$1,HMJHS!$M$1,KHS!$M$1,Kings!$M$1,MHS!$M$1,SWHS!$M$1,AMHS!$M$1,'S10'!$M$1,'S11'!$M$1,'S12'!$M$1,'S13'!$M$1,'S14'!$M$1,'S15'!$M$1,'S16'!$M$1,'S17'!$M$1,'S18'!$M$1,'S19'!$M$1,'S20'!$M$1))</f>
        <v/>
      </c>
      <c r="AG178" s="40"/>
      <c r="AH178" s="39" t="str">
        <f t="shared" si="15"/>
        <v/>
      </c>
      <c r="AI178" s="39" t="str">
        <f t="shared" si="16"/>
        <v/>
      </c>
      <c r="AJ178" s="40" t="str">
        <f t="shared" si="17"/>
        <v/>
      </c>
      <c r="AK178" s="40" t="str">
        <f>IF(AH178="","",CHOOSE(VLOOKUP($AL178,$L$1:$S$400,8,FALSE),AHS!$M$1,BHS!$M$1,CHS!$M$1,HMJHS!$M$1,KHS!$M$1,Kings!$M$1,MHS!$M$1,SWHS!$M$1,AMHS!$M$1,'S10'!$M$1,'S11'!$M$1,'S12'!$M$1,'S13'!$M$1,'S14'!$M$1,'S15'!$M$1,'S16'!$M$1,'S17'!$M$1,'S18'!$M$1,'S19'!$M$1,'S20'!$M$1))</f>
        <v/>
      </c>
      <c r="AL178" s="38">
        <v>176</v>
      </c>
      <c r="AM178" s="40"/>
      <c r="AN178" s="39" t="str">
        <f t="shared" si="18"/>
        <v/>
      </c>
      <c r="AO178" s="39" t="str">
        <f t="shared" si="19"/>
        <v/>
      </c>
      <c r="AP178" s="40" t="str">
        <f t="shared" si="20"/>
        <v/>
      </c>
      <c r="AQ178" s="40" t="str">
        <f>IF(AN178="","",CHOOSE(VLOOKUP($AL178,$M$1:$S$400,7,FALSE),AHS!$M$1,BHS!$M$1,CHS!$M$1,HMJHS!$M$1,KHS!$M$1,Kings!$M$1,MHS!$M$1,SWHS!$M$1,AMHS!$M$1,'S10'!$M$1,'S11'!$M$1,'S12'!$M$1,'S13'!$M$1,'S14'!$M$1,'S15'!$M$1,'S16'!$M$1,'S17'!$M$1,'S18'!$M$1,'S19'!$M$1,'S20'!$M$1))</f>
        <v/>
      </c>
      <c r="AR178" s="40"/>
      <c r="AS178" s="39" t="str">
        <f t="shared" si="21"/>
        <v/>
      </c>
      <c r="AT178" s="39" t="str">
        <f t="shared" si="22"/>
        <v/>
      </c>
      <c r="AU178" s="40" t="str">
        <f t="shared" si="23"/>
        <v/>
      </c>
      <c r="AV178" s="40" t="str">
        <f>IF(AS178="","",CHOOSE(VLOOKUP($AL178,$N$1:$S$400,6,FALSE),AHS!$M$1,BHS!$M$1,CHS!$M$1,HMJHS!$M$1,KHS!$M$1,Kings!$M$1,MHS!$M$1,SWHS!$M$1,AMHS!$M$1,'S10'!$M$1,'S11'!$M$1,'S12'!$M$1,'S13'!$M$1,'S14'!$M$1,'S15'!$M$1,'S16'!$M$1,'S17'!$M$1,'S18'!$M$1,'S19'!$M$1,'S20'!$M$1))</f>
        <v/>
      </c>
    </row>
    <row r="179" spans="1:48" ht="12" customHeight="1" x14ac:dyDescent="0.25">
      <c r="A179" s="29">
        <f t="shared" si="24"/>
        <v>177</v>
      </c>
      <c r="B179" s="27" t="str">
        <f t="shared" si="8"/>
        <v/>
      </c>
      <c r="C179" s="27" t="str">
        <f t="shared" si="9"/>
        <v/>
      </c>
      <c r="D179" s="27" t="str">
        <f t="shared" si="10"/>
        <v/>
      </c>
      <c r="E179" s="27" t="str">
        <f>IF(B179="","",CHOOSE(VLOOKUP($A179,$F$1:$J$1600,5,FALSE),AHS!$M$1,BHS!$M$1,CHS!$M$1,HMJHS!$M$1,KHS!$M$1,Kings!$M$1,MHS!$M$1,SWHS!$M$1,AMHS!$M$1,'S10'!$M$1,'S11'!$M$1,'S12'!$M$1,'S13'!$M$1,'S14'!$M$1,'S15'!$M$1,'S16'!$M$1,'S17'!$M$1,'S18'!$M$1,'S19'!$M$1,'S20'!$M$1))</f>
        <v/>
      </c>
      <c r="F179" s="29" t="str">
        <f t="shared" si="6"/>
        <v/>
      </c>
      <c r="G179" s="33" t="str">
        <f t="shared" si="0"/>
        <v/>
      </c>
      <c r="H179" s="29" t="str">
        <f>IF(CHS!P$31="","",CHS!P$31)</f>
        <v/>
      </c>
      <c r="I179" s="29" t="str">
        <f>IF(CHS!P$31="","",CHS!I$31)</f>
        <v/>
      </c>
      <c r="J179" s="29">
        <v>3</v>
      </c>
      <c r="K179" s="29" t="str">
        <f t="shared" ref="K179:N179" si="200">IF(O179="","",COUNTIF(O$1:O178,O179)+O179)</f>
        <v/>
      </c>
      <c r="L179" s="29" t="str">
        <f t="shared" si="200"/>
        <v/>
      </c>
      <c r="M179" s="29" t="str">
        <f t="shared" si="200"/>
        <v/>
      </c>
      <c r="N179" s="29" t="str">
        <f t="shared" si="200"/>
        <v/>
      </c>
      <c r="O179" s="29" t="str">
        <f t="shared" si="2"/>
        <v/>
      </c>
      <c r="P179" s="29" t="str">
        <f t="shared" si="3"/>
        <v/>
      </c>
      <c r="Q179" s="29" t="str">
        <f t="shared" si="4"/>
        <v/>
      </c>
      <c r="R179" s="29" t="str">
        <f t="shared" si="5"/>
        <v/>
      </c>
      <c r="S179" s="29">
        <v>9</v>
      </c>
      <c r="T179" s="29">
        <v>19</v>
      </c>
      <c r="U179" s="29" t="str">
        <f>IF(AMHS!P$31="","",AMHS!P$31)</f>
        <v/>
      </c>
      <c r="V179" s="29" t="str">
        <f>IF(AMHS!P$31="","",AMHS!I$31)</f>
        <v/>
      </c>
      <c r="W179" s="29" t="str">
        <f>IF(AMHS!X$31="","",AMHS!X$31)</f>
        <v/>
      </c>
      <c r="X179" s="29" t="str">
        <f>IF(AMHS!X$31="","",AMHS!Q$31)</f>
        <v/>
      </c>
      <c r="Y179" s="29" t="str">
        <f>IF(AMHS!AF$31="","",AMHS!AF$31)</f>
        <v/>
      </c>
      <c r="Z179" s="29" t="str">
        <f>IF(AMHS!AF$31="","",AMHS!Y$31)</f>
        <v/>
      </c>
      <c r="AA179" s="29" t="str">
        <f>IF(AMHS!AN$31="","",AMHS!AN$31)</f>
        <v/>
      </c>
      <c r="AB179" s="29" t="str">
        <f>IF(AMHS!AN$31="","",AMHS!AG$31)</f>
        <v/>
      </c>
      <c r="AC179" s="39" t="str">
        <f t="shared" si="12"/>
        <v/>
      </c>
      <c r="AD179" s="39" t="str">
        <f t="shared" si="13"/>
        <v/>
      </c>
      <c r="AE179" s="40" t="str">
        <f t="shared" si="14"/>
        <v/>
      </c>
      <c r="AF179" s="40" t="str">
        <f>IF(AC179="","",CHOOSE(VLOOKUP($AL179,$K$1:$S$400,9,FALSE),AHS!$M$1,BHS!$M$1,CHS!$M$1,HMJHS!$M$1,KHS!$M$1,Kings!$M$1,MHS!$M$1,SWHS!$M$1,AMHS!$M$1,'S10'!$M$1,'S11'!$M$1,'S12'!$M$1,'S13'!$M$1,'S14'!$M$1,'S15'!$M$1,'S16'!$M$1,'S17'!$M$1,'S18'!$M$1,'S19'!$M$1,'S20'!$M$1))</f>
        <v/>
      </c>
      <c r="AG179" s="40"/>
      <c r="AH179" s="39" t="str">
        <f t="shared" si="15"/>
        <v/>
      </c>
      <c r="AI179" s="39" t="str">
        <f t="shared" si="16"/>
        <v/>
      </c>
      <c r="AJ179" s="40" t="str">
        <f t="shared" si="17"/>
        <v/>
      </c>
      <c r="AK179" s="40" t="str">
        <f>IF(AH179="","",CHOOSE(VLOOKUP($AL179,$L$1:$S$400,8,FALSE),AHS!$M$1,BHS!$M$1,CHS!$M$1,HMJHS!$M$1,KHS!$M$1,Kings!$M$1,MHS!$M$1,SWHS!$M$1,AMHS!$M$1,'S10'!$M$1,'S11'!$M$1,'S12'!$M$1,'S13'!$M$1,'S14'!$M$1,'S15'!$M$1,'S16'!$M$1,'S17'!$M$1,'S18'!$M$1,'S19'!$M$1,'S20'!$M$1))</f>
        <v/>
      </c>
      <c r="AL179" s="40">
        <v>177</v>
      </c>
      <c r="AM179" s="40"/>
      <c r="AN179" s="39" t="str">
        <f t="shared" si="18"/>
        <v/>
      </c>
      <c r="AO179" s="39" t="str">
        <f t="shared" si="19"/>
        <v/>
      </c>
      <c r="AP179" s="40" t="str">
        <f t="shared" si="20"/>
        <v/>
      </c>
      <c r="AQ179" s="40" t="str">
        <f>IF(AN179="","",CHOOSE(VLOOKUP($AL179,$M$1:$S$400,7,FALSE),AHS!$M$1,BHS!$M$1,CHS!$M$1,HMJHS!$M$1,KHS!$M$1,Kings!$M$1,MHS!$M$1,SWHS!$M$1,AMHS!$M$1,'S10'!$M$1,'S11'!$M$1,'S12'!$M$1,'S13'!$M$1,'S14'!$M$1,'S15'!$M$1,'S16'!$M$1,'S17'!$M$1,'S18'!$M$1,'S19'!$M$1,'S20'!$M$1))</f>
        <v/>
      </c>
      <c r="AR179" s="40"/>
      <c r="AS179" s="39" t="str">
        <f t="shared" si="21"/>
        <v/>
      </c>
      <c r="AT179" s="39" t="str">
        <f t="shared" si="22"/>
        <v/>
      </c>
      <c r="AU179" s="40" t="str">
        <f t="shared" si="23"/>
        <v/>
      </c>
      <c r="AV179" s="40" t="str">
        <f>IF(AS179="","",CHOOSE(VLOOKUP($AL179,$N$1:$S$400,6,FALSE),AHS!$M$1,BHS!$M$1,CHS!$M$1,HMJHS!$M$1,KHS!$M$1,Kings!$M$1,MHS!$M$1,SWHS!$M$1,AMHS!$M$1,'S10'!$M$1,'S11'!$M$1,'S12'!$M$1,'S13'!$M$1,'S14'!$M$1,'S15'!$M$1,'S16'!$M$1,'S17'!$M$1,'S18'!$M$1,'S19'!$M$1,'S20'!$M$1))</f>
        <v/>
      </c>
    </row>
    <row r="180" spans="1:48" ht="12" customHeight="1" x14ac:dyDescent="0.25">
      <c r="A180" s="29">
        <f t="shared" si="24"/>
        <v>178</v>
      </c>
      <c r="B180" s="27" t="str">
        <f t="shared" si="8"/>
        <v/>
      </c>
      <c r="C180" s="27" t="str">
        <f t="shared" si="9"/>
        <v/>
      </c>
      <c r="D180" s="27" t="str">
        <f t="shared" si="10"/>
        <v/>
      </c>
      <c r="E180" s="27" t="str">
        <f>IF(B180="","",CHOOSE(VLOOKUP($A180,$F$1:$J$1600,5,FALSE),AHS!$M$1,BHS!$M$1,CHS!$M$1,HMJHS!$M$1,KHS!$M$1,Kings!$M$1,MHS!$M$1,SWHS!$M$1,AMHS!$M$1,'S10'!$M$1,'S11'!$M$1,'S12'!$M$1,'S13'!$M$1,'S14'!$M$1,'S15'!$M$1,'S16'!$M$1,'S17'!$M$1,'S18'!$M$1,'S19'!$M$1,'S20'!$M$1))</f>
        <v/>
      </c>
      <c r="F180" s="29" t="str">
        <f t="shared" si="6"/>
        <v/>
      </c>
      <c r="G180" s="33" t="str">
        <f t="shared" si="0"/>
        <v/>
      </c>
      <c r="H180" s="29" t="str">
        <f>IF(CHS!P$32="","",CHS!P$32)</f>
        <v/>
      </c>
      <c r="I180" s="29" t="str">
        <f>IF(CHS!P$32="","",CHS!I$32)</f>
        <v/>
      </c>
      <c r="J180" s="29">
        <v>3</v>
      </c>
      <c r="K180" s="29" t="str">
        <f t="shared" ref="K180:N180" si="201">IF(O180="","",COUNTIF(O$1:O179,O180)+O180)</f>
        <v/>
      </c>
      <c r="L180" s="29" t="str">
        <f t="shared" si="201"/>
        <v/>
      </c>
      <c r="M180" s="29" t="str">
        <f t="shared" si="201"/>
        <v/>
      </c>
      <c r="N180" s="29" t="str">
        <f t="shared" si="201"/>
        <v/>
      </c>
      <c r="O180" s="29" t="str">
        <f t="shared" si="2"/>
        <v/>
      </c>
      <c r="P180" s="29" t="str">
        <f t="shared" si="3"/>
        <v/>
      </c>
      <c r="Q180" s="29" t="str">
        <f t="shared" si="4"/>
        <v/>
      </c>
      <c r="R180" s="29" t="str">
        <f t="shared" si="5"/>
        <v/>
      </c>
      <c r="S180" s="29">
        <v>9</v>
      </c>
      <c r="T180" s="29">
        <v>20</v>
      </c>
      <c r="U180" s="29" t="str">
        <f>IF(AMHS!P$32="","",AMHS!P$32)</f>
        <v/>
      </c>
      <c r="V180" s="29" t="str">
        <f>IF(AMHS!P$32="","",AMHS!I$32)</f>
        <v/>
      </c>
      <c r="W180" s="29" t="str">
        <f>IF(AMHS!X$32="","",AMHS!X$32)</f>
        <v/>
      </c>
      <c r="X180" s="29" t="str">
        <f>IF(AMHS!X$32="","",AMHS!Q$32)</f>
        <v/>
      </c>
      <c r="Y180" s="29" t="str">
        <f>IF(AMHS!AF$32="","",AMHS!AF$32)</f>
        <v/>
      </c>
      <c r="Z180" s="29" t="str">
        <f>IF(AMHS!AF$32="","",AMHS!Y$32)</f>
        <v/>
      </c>
      <c r="AA180" s="29" t="str">
        <f>IF(AMHS!AN$32="","",AMHS!AN$32)</f>
        <v/>
      </c>
      <c r="AB180" s="29" t="str">
        <f>IF(AMHS!AN$32="","",AMHS!AG$32)</f>
        <v/>
      </c>
      <c r="AC180" s="39" t="str">
        <f t="shared" si="12"/>
        <v/>
      </c>
      <c r="AD180" s="39" t="str">
        <f t="shared" si="13"/>
        <v/>
      </c>
      <c r="AE180" s="40" t="str">
        <f t="shared" si="14"/>
        <v/>
      </c>
      <c r="AF180" s="40" t="str">
        <f>IF(AC180="","",CHOOSE(VLOOKUP($AL180,$K$1:$S$400,9,FALSE),AHS!$M$1,BHS!$M$1,CHS!$M$1,HMJHS!$M$1,KHS!$M$1,Kings!$M$1,MHS!$M$1,SWHS!$M$1,AMHS!$M$1,'S10'!$M$1,'S11'!$M$1,'S12'!$M$1,'S13'!$M$1,'S14'!$M$1,'S15'!$M$1,'S16'!$M$1,'S17'!$M$1,'S18'!$M$1,'S19'!$M$1,'S20'!$M$1))</f>
        <v/>
      </c>
      <c r="AG180" s="40"/>
      <c r="AH180" s="39" t="str">
        <f t="shared" si="15"/>
        <v/>
      </c>
      <c r="AI180" s="39" t="str">
        <f t="shared" si="16"/>
        <v/>
      </c>
      <c r="AJ180" s="40" t="str">
        <f t="shared" si="17"/>
        <v/>
      </c>
      <c r="AK180" s="40" t="str">
        <f>IF(AH180="","",CHOOSE(VLOOKUP($AL180,$L$1:$S$400,8,FALSE),AHS!$M$1,BHS!$M$1,CHS!$M$1,HMJHS!$M$1,KHS!$M$1,Kings!$M$1,MHS!$M$1,SWHS!$M$1,AMHS!$M$1,'S10'!$M$1,'S11'!$M$1,'S12'!$M$1,'S13'!$M$1,'S14'!$M$1,'S15'!$M$1,'S16'!$M$1,'S17'!$M$1,'S18'!$M$1,'S19'!$M$1,'S20'!$M$1))</f>
        <v/>
      </c>
      <c r="AL180" s="40">
        <v>178</v>
      </c>
      <c r="AM180" s="40"/>
      <c r="AN180" s="39" t="str">
        <f t="shared" si="18"/>
        <v/>
      </c>
      <c r="AO180" s="39" t="str">
        <f t="shared" si="19"/>
        <v/>
      </c>
      <c r="AP180" s="40" t="str">
        <f t="shared" si="20"/>
        <v/>
      </c>
      <c r="AQ180" s="40" t="str">
        <f>IF(AN180="","",CHOOSE(VLOOKUP($AL180,$M$1:$S$400,7,FALSE),AHS!$M$1,BHS!$M$1,CHS!$M$1,HMJHS!$M$1,KHS!$M$1,Kings!$M$1,MHS!$M$1,SWHS!$M$1,AMHS!$M$1,'S10'!$M$1,'S11'!$M$1,'S12'!$M$1,'S13'!$M$1,'S14'!$M$1,'S15'!$M$1,'S16'!$M$1,'S17'!$M$1,'S18'!$M$1,'S19'!$M$1,'S20'!$M$1))</f>
        <v/>
      </c>
      <c r="AR180" s="40"/>
      <c r="AS180" s="39" t="str">
        <f t="shared" si="21"/>
        <v/>
      </c>
      <c r="AT180" s="39" t="str">
        <f t="shared" si="22"/>
        <v/>
      </c>
      <c r="AU180" s="40" t="str">
        <f t="shared" si="23"/>
        <v/>
      </c>
      <c r="AV180" s="40" t="str">
        <f>IF(AS180="","",CHOOSE(VLOOKUP($AL180,$N$1:$S$400,6,FALSE),AHS!$M$1,BHS!$M$1,CHS!$M$1,HMJHS!$M$1,KHS!$M$1,Kings!$M$1,MHS!$M$1,SWHS!$M$1,AMHS!$M$1,'S10'!$M$1,'S11'!$M$1,'S12'!$M$1,'S13'!$M$1,'S14'!$M$1,'S15'!$M$1,'S16'!$M$1,'S17'!$M$1,'S18'!$M$1,'S19'!$M$1,'S20'!$M$1))</f>
        <v/>
      </c>
    </row>
    <row r="181" spans="1:48" ht="12" customHeight="1" x14ac:dyDescent="0.25">
      <c r="A181" s="29">
        <f t="shared" si="24"/>
        <v>179</v>
      </c>
      <c r="B181" s="27" t="str">
        <f t="shared" si="8"/>
        <v/>
      </c>
      <c r="C181" s="27" t="str">
        <f t="shared" si="9"/>
        <v/>
      </c>
      <c r="D181" s="27" t="str">
        <f t="shared" si="10"/>
        <v/>
      </c>
      <c r="E181" s="27" t="str">
        <f>IF(B181="","",CHOOSE(VLOOKUP($A181,$F$1:$J$1600,5,FALSE),AHS!$M$1,BHS!$M$1,CHS!$M$1,HMJHS!$M$1,KHS!$M$1,Kings!$M$1,MHS!$M$1,SWHS!$M$1,AMHS!$M$1,'S10'!$M$1,'S11'!$M$1,'S12'!$M$1,'S13'!$M$1,'S14'!$M$1,'S15'!$M$1,'S16'!$M$1,'S17'!$M$1,'S18'!$M$1,'S19'!$M$1,'S20'!$M$1))</f>
        <v/>
      </c>
      <c r="F181" s="29" t="str">
        <f t="shared" si="6"/>
        <v/>
      </c>
      <c r="G181" s="33" t="str">
        <f t="shared" si="0"/>
        <v/>
      </c>
      <c r="H181" s="29" t="str">
        <f>IF(CHS!X$13="","",CHS!X$13)</f>
        <v/>
      </c>
      <c r="I181" s="29" t="str">
        <f>IF(CHS!X$13="","",CHS!Q$13)</f>
        <v/>
      </c>
      <c r="J181" s="29">
        <v>3</v>
      </c>
      <c r="K181" s="29" t="str">
        <f t="shared" ref="K181:N181" si="202">IF(O181="","",COUNTIF(O$1:O180,O181)+O181)</f>
        <v/>
      </c>
      <c r="L181" s="29" t="str">
        <f t="shared" si="202"/>
        <v/>
      </c>
      <c r="M181" s="29" t="str">
        <f t="shared" si="202"/>
        <v/>
      </c>
      <c r="N181" s="29" t="str">
        <f t="shared" si="202"/>
        <v/>
      </c>
      <c r="O181" s="29" t="str">
        <f t="shared" si="2"/>
        <v/>
      </c>
      <c r="P181" s="29" t="str">
        <f t="shared" si="3"/>
        <v/>
      </c>
      <c r="Q181" s="29" t="str">
        <f t="shared" si="4"/>
        <v/>
      </c>
      <c r="R181" s="29" t="str">
        <f t="shared" si="5"/>
        <v/>
      </c>
      <c r="S181" s="29">
        <v>10</v>
      </c>
      <c r="T181" s="29">
        <v>1</v>
      </c>
      <c r="U181" s="29" t="str">
        <f>IF('S10'!P$13="","",'S10'!P$13)</f>
        <v/>
      </c>
      <c r="V181" s="29" t="str">
        <f>IF('S10'!P$13="","",'S10'!I$13)</f>
        <v/>
      </c>
      <c r="W181" s="29" t="str">
        <f>IF('S10'!X$13="","",'S10'!X$13)</f>
        <v/>
      </c>
      <c r="X181" s="29" t="str">
        <f>IF('S10'!X$13="","",'S10'!Q$13)</f>
        <v/>
      </c>
      <c r="Y181" s="29" t="str">
        <f>IF('S10'!AF$13="","",'S10'!AF$13)</f>
        <v/>
      </c>
      <c r="Z181" s="29" t="str">
        <f>IF('S10'!AF$13="","",'S10'!Y$13)</f>
        <v/>
      </c>
      <c r="AA181" s="29" t="str">
        <f>IF('S10'!AN$13="","",'S10'!AN$13)</f>
        <v/>
      </c>
      <c r="AB181" s="29" t="str">
        <f>IF('S10'!AN$13="","",'S10'!AG$13)</f>
        <v/>
      </c>
      <c r="AC181" s="39" t="str">
        <f t="shared" si="12"/>
        <v/>
      </c>
      <c r="AD181" s="39" t="str">
        <f t="shared" si="13"/>
        <v/>
      </c>
      <c r="AE181" s="40" t="str">
        <f t="shared" si="14"/>
        <v/>
      </c>
      <c r="AF181" s="40" t="str">
        <f>IF(AC181="","",CHOOSE(VLOOKUP($AL181,$K$1:$S$400,9,FALSE),AHS!$M$1,BHS!$M$1,CHS!$M$1,HMJHS!$M$1,KHS!$M$1,Kings!$M$1,MHS!$M$1,SWHS!$M$1,AMHS!$M$1,'S10'!$M$1,'S11'!$M$1,'S12'!$M$1,'S13'!$M$1,'S14'!$M$1,'S15'!$M$1,'S16'!$M$1,'S17'!$M$1,'S18'!$M$1,'S19'!$M$1,'S20'!$M$1))</f>
        <v/>
      </c>
      <c r="AG181" s="40"/>
      <c r="AH181" s="39" t="str">
        <f t="shared" si="15"/>
        <v/>
      </c>
      <c r="AI181" s="39" t="str">
        <f t="shared" si="16"/>
        <v/>
      </c>
      <c r="AJ181" s="40" t="str">
        <f t="shared" si="17"/>
        <v/>
      </c>
      <c r="AK181" s="40" t="str">
        <f>IF(AH181="","",CHOOSE(VLOOKUP($AL181,$L$1:$S$400,8,FALSE),AHS!$M$1,BHS!$M$1,CHS!$M$1,HMJHS!$M$1,KHS!$M$1,Kings!$M$1,MHS!$M$1,SWHS!$M$1,AMHS!$M$1,'S10'!$M$1,'S11'!$M$1,'S12'!$M$1,'S13'!$M$1,'S14'!$M$1,'S15'!$M$1,'S16'!$M$1,'S17'!$M$1,'S18'!$M$1,'S19'!$M$1,'S20'!$M$1))</f>
        <v/>
      </c>
      <c r="AL181" s="40">
        <v>179</v>
      </c>
      <c r="AM181" s="40"/>
      <c r="AN181" s="39" t="str">
        <f t="shared" si="18"/>
        <v/>
      </c>
      <c r="AO181" s="39" t="str">
        <f t="shared" si="19"/>
        <v/>
      </c>
      <c r="AP181" s="40" t="str">
        <f t="shared" si="20"/>
        <v/>
      </c>
      <c r="AQ181" s="40" t="str">
        <f>IF(AN181="","",CHOOSE(VLOOKUP($AL181,$M$1:$S$400,7,FALSE),AHS!$M$1,BHS!$M$1,CHS!$M$1,HMJHS!$M$1,KHS!$M$1,Kings!$M$1,MHS!$M$1,SWHS!$M$1,AMHS!$M$1,'S10'!$M$1,'S11'!$M$1,'S12'!$M$1,'S13'!$M$1,'S14'!$M$1,'S15'!$M$1,'S16'!$M$1,'S17'!$M$1,'S18'!$M$1,'S19'!$M$1,'S20'!$M$1))</f>
        <v/>
      </c>
      <c r="AR181" s="40"/>
      <c r="AS181" s="39" t="str">
        <f t="shared" si="21"/>
        <v/>
      </c>
      <c r="AT181" s="39" t="str">
        <f t="shared" si="22"/>
        <v/>
      </c>
      <c r="AU181" s="40" t="str">
        <f t="shared" si="23"/>
        <v/>
      </c>
      <c r="AV181" s="40" t="str">
        <f>IF(AS181="","",CHOOSE(VLOOKUP($AL181,$N$1:$S$400,6,FALSE),AHS!$M$1,BHS!$M$1,CHS!$M$1,HMJHS!$M$1,KHS!$M$1,Kings!$M$1,MHS!$M$1,SWHS!$M$1,AMHS!$M$1,'S10'!$M$1,'S11'!$M$1,'S12'!$M$1,'S13'!$M$1,'S14'!$M$1,'S15'!$M$1,'S16'!$M$1,'S17'!$M$1,'S18'!$M$1,'S19'!$M$1,'S20'!$M$1))</f>
        <v/>
      </c>
    </row>
    <row r="182" spans="1:48" ht="12" customHeight="1" x14ac:dyDescent="0.25">
      <c r="A182" s="29">
        <f t="shared" si="24"/>
        <v>180</v>
      </c>
      <c r="B182" s="27" t="str">
        <f t="shared" si="8"/>
        <v/>
      </c>
      <c r="C182" s="27" t="str">
        <f t="shared" si="9"/>
        <v/>
      </c>
      <c r="D182" s="27" t="str">
        <f t="shared" si="10"/>
        <v/>
      </c>
      <c r="E182" s="27" t="str">
        <f>IF(B182="","",CHOOSE(VLOOKUP($A182,$F$1:$J$1600,5,FALSE),AHS!$M$1,BHS!$M$1,CHS!$M$1,HMJHS!$M$1,KHS!$M$1,Kings!$M$1,MHS!$M$1,SWHS!$M$1,AMHS!$M$1,'S10'!$M$1,'S11'!$M$1,'S12'!$M$1,'S13'!$M$1,'S14'!$M$1,'S15'!$M$1,'S16'!$M$1,'S17'!$M$1,'S18'!$M$1,'S19'!$M$1,'S20'!$M$1))</f>
        <v/>
      </c>
      <c r="F182" s="29" t="str">
        <f t="shared" si="6"/>
        <v/>
      </c>
      <c r="G182" s="33" t="str">
        <f t="shared" si="0"/>
        <v/>
      </c>
      <c r="H182" s="29" t="str">
        <f>IF(CHS!X$14="","",CHS!X$14)</f>
        <v/>
      </c>
      <c r="I182" s="29" t="str">
        <f>IF(CHS!X$14="","",CHS!Q$14)</f>
        <v/>
      </c>
      <c r="J182" s="29">
        <v>3</v>
      </c>
      <c r="K182" s="29" t="str">
        <f t="shared" ref="K182:N182" si="203">IF(O182="","",COUNTIF(O$1:O181,O182)+O182)</f>
        <v/>
      </c>
      <c r="L182" s="29" t="str">
        <f t="shared" si="203"/>
        <v/>
      </c>
      <c r="M182" s="29" t="str">
        <f t="shared" si="203"/>
        <v/>
      </c>
      <c r="N182" s="29" t="str">
        <f t="shared" si="203"/>
        <v/>
      </c>
      <c r="O182" s="29" t="str">
        <f t="shared" si="2"/>
        <v/>
      </c>
      <c r="P182" s="29" t="str">
        <f t="shared" si="3"/>
        <v/>
      </c>
      <c r="Q182" s="29" t="str">
        <f t="shared" si="4"/>
        <v/>
      </c>
      <c r="R182" s="29" t="str">
        <f t="shared" si="5"/>
        <v/>
      </c>
      <c r="S182" s="29">
        <v>10</v>
      </c>
      <c r="T182" s="29">
        <v>2</v>
      </c>
      <c r="U182" s="29" t="str">
        <f>IF('S10'!P$14="","",'S10'!P$14)</f>
        <v/>
      </c>
      <c r="V182" s="29" t="str">
        <f>IF('S10'!P$14="","",'S10'!I$14)</f>
        <v/>
      </c>
      <c r="W182" s="29" t="str">
        <f>IF('S10'!X$14="","",'S10'!X$14)</f>
        <v/>
      </c>
      <c r="X182" s="29" t="str">
        <f>IF('S10'!X$14="","",'S10'!Q$14)</f>
        <v/>
      </c>
      <c r="Y182" s="29" t="str">
        <f>IF('S10'!AF$14="","",'S10'!AF$14)</f>
        <v/>
      </c>
      <c r="Z182" s="29" t="str">
        <f>IF('S10'!AF$14="","",'S10'!Y$14)</f>
        <v/>
      </c>
      <c r="AA182" s="29" t="str">
        <f>IF('S10'!AN$14="","",'S10'!AN$14)</f>
        <v/>
      </c>
      <c r="AB182" s="29" t="str">
        <f>IF('S10'!AN$14="","",'S10'!AG$14)</f>
        <v/>
      </c>
      <c r="AC182" s="39" t="str">
        <f t="shared" si="12"/>
        <v/>
      </c>
      <c r="AD182" s="39" t="str">
        <f t="shared" si="13"/>
        <v/>
      </c>
      <c r="AE182" s="40" t="str">
        <f t="shared" si="14"/>
        <v/>
      </c>
      <c r="AF182" s="40" t="str">
        <f>IF(AC182="","",CHOOSE(VLOOKUP($AL182,$K$1:$S$400,9,FALSE),AHS!$M$1,BHS!$M$1,CHS!$M$1,HMJHS!$M$1,KHS!$M$1,Kings!$M$1,MHS!$M$1,SWHS!$M$1,AMHS!$M$1,'S10'!$M$1,'S11'!$M$1,'S12'!$M$1,'S13'!$M$1,'S14'!$M$1,'S15'!$M$1,'S16'!$M$1,'S17'!$M$1,'S18'!$M$1,'S19'!$M$1,'S20'!$M$1))</f>
        <v/>
      </c>
      <c r="AG182" s="40"/>
      <c r="AH182" s="39" t="str">
        <f t="shared" si="15"/>
        <v/>
      </c>
      <c r="AI182" s="39" t="str">
        <f t="shared" si="16"/>
        <v/>
      </c>
      <c r="AJ182" s="40" t="str">
        <f t="shared" si="17"/>
        <v/>
      </c>
      <c r="AK182" s="40" t="str">
        <f>IF(AH182="","",CHOOSE(VLOOKUP($AL182,$L$1:$S$400,8,FALSE),AHS!$M$1,BHS!$M$1,CHS!$M$1,HMJHS!$M$1,KHS!$M$1,Kings!$M$1,MHS!$M$1,SWHS!$M$1,AMHS!$M$1,'S10'!$M$1,'S11'!$M$1,'S12'!$M$1,'S13'!$M$1,'S14'!$M$1,'S15'!$M$1,'S16'!$M$1,'S17'!$M$1,'S18'!$M$1,'S19'!$M$1,'S20'!$M$1))</f>
        <v/>
      </c>
      <c r="AL182" s="40">
        <v>180</v>
      </c>
      <c r="AM182" s="40"/>
      <c r="AN182" s="39" t="str">
        <f t="shared" si="18"/>
        <v/>
      </c>
      <c r="AO182" s="39" t="str">
        <f t="shared" si="19"/>
        <v/>
      </c>
      <c r="AP182" s="40" t="str">
        <f t="shared" si="20"/>
        <v/>
      </c>
      <c r="AQ182" s="40" t="str">
        <f>IF(AN182="","",CHOOSE(VLOOKUP($AL182,$M$1:$S$400,7,FALSE),AHS!$M$1,BHS!$M$1,CHS!$M$1,HMJHS!$M$1,KHS!$M$1,Kings!$M$1,MHS!$M$1,SWHS!$M$1,AMHS!$M$1,'S10'!$M$1,'S11'!$M$1,'S12'!$M$1,'S13'!$M$1,'S14'!$M$1,'S15'!$M$1,'S16'!$M$1,'S17'!$M$1,'S18'!$M$1,'S19'!$M$1,'S20'!$M$1))</f>
        <v/>
      </c>
      <c r="AR182" s="40"/>
      <c r="AS182" s="39" t="str">
        <f t="shared" si="21"/>
        <v/>
      </c>
      <c r="AT182" s="39" t="str">
        <f t="shared" si="22"/>
        <v/>
      </c>
      <c r="AU182" s="40" t="str">
        <f t="shared" si="23"/>
        <v/>
      </c>
      <c r="AV182" s="40" t="str">
        <f>IF(AS182="","",CHOOSE(VLOOKUP($AL182,$N$1:$S$400,6,FALSE),AHS!$M$1,BHS!$M$1,CHS!$M$1,HMJHS!$M$1,KHS!$M$1,Kings!$M$1,MHS!$M$1,SWHS!$M$1,AMHS!$M$1,'S10'!$M$1,'S11'!$M$1,'S12'!$M$1,'S13'!$M$1,'S14'!$M$1,'S15'!$M$1,'S16'!$M$1,'S17'!$M$1,'S18'!$M$1,'S19'!$M$1,'S20'!$M$1))</f>
        <v/>
      </c>
    </row>
    <row r="183" spans="1:48" ht="12" customHeight="1" x14ac:dyDescent="0.25">
      <c r="A183" s="29">
        <f t="shared" si="24"/>
        <v>181</v>
      </c>
      <c r="B183" s="27" t="str">
        <f t="shared" si="8"/>
        <v/>
      </c>
      <c r="C183" s="27" t="str">
        <f t="shared" si="9"/>
        <v/>
      </c>
      <c r="D183" s="27" t="str">
        <f t="shared" si="10"/>
        <v/>
      </c>
      <c r="E183" s="27" t="str">
        <f>IF(B183="","",CHOOSE(VLOOKUP($A183,$F$1:$J$1600,5,FALSE),AHS!$M$1,BHS!$M$1,CHS!$M$1,HMJHS!$M$1,KHS!$M$1,Kings!$M$1,MHS!$M$1,SWHS!$M$1,AMHS!$M$1,'S10'!$M$1,'S11'!$M$1,'S12'!$M$1,'S13'!$M$1,'S14'!$M$1,'S15'!$M$1,'S16'!$M$1,'S17'!$M$1,'S18'!$M$1,'S19'!$M$1,'S20'!$M$1))</f>
        <v/>
      </c>
      <c r="F183" s="29" t="str">
        <f t="shared" si="6"/>
        <v/>
      </c>
      <c r="G183" s="33" t="str">
        <f t="shared" si="0"/>
        <v/>
      </c>
      <c r="H183" s="29" t="str">
        <f>IF(CHS!X$15="","",CHS!X$15)</f>
        <v/>
      </c>
      <c r="I183" s="29" t="str">
        <f>IF(CHS!X$15="","",CHS!Q$15)</f>
        <v/>
      </c>
      <c r="J183" s="29">
        <v>3</v>
      </c>
      <c r="K183" s="29" t="str">
        <f t="shared" ref="K183:N183" si="204">IF(O183="","",COUNTIF(O$1:O182,O183)+O183)</f>
        <v/>
      </c>
      <c r="L183" s="29" t="str">
        <f t="shared" si="204"/>
        <v/>
      </c>
      <c r="M183" s="29" t="str">
        <f t="shared" si="204"/>
        <v/>
      </c>
      <c r="N183" s="29" t="str">
        <f t="shared" si="204"/>
        <v/>
      </c>
      <c r="O183" s="29" t="str">
        <f t="shared" si="2"/>
        <v/>
      </c>
      <c r="P183" s="29" t="str">
        <f t="shared" si="3"/>
        <v/>
      </c>
      <c r="Q183" s="29" t="str">
        <f t="shared" si="4"/>
        <v/>
      </c>
      <c r="R183" s="29" t="str">
        <f t="shared" si="5"/>
        <v/>
      </c>
      <c r="S183" s="29">
        <v>10</v>
      </c>
      <c r="T183" s="29">
        <v>3</v>
      </c>
      <c r="U183" s="29" t="str">
        <f>IF('S10'!P$15="","",'S10'!P$15)</f>
        <v/>
      </c>
      <c r="V183" s="29" t="str">
        <f>IF('S10'!P$15="","",'S10'!I$15)</f>
        <v/>
      </c>
      <c r="W183" s="29" t="str">
        <f>IF('S10'!X$15="","",'S10'!X$15)</f>
        <v/>
      </c>
      <c r="X183" s="29" t="str">
        <f>IF('S10'!X$15="","",'S10'!Q$15)</f>
        <v/>
      </c>
      <c r="Y183" s="29" t="str">
        <f>IF('S10'!AF$15="","",'S10'!AF$15)</f>
        <v/>
      </c>
      <c r="Z183" s="29" t="str">
        <f>IF('S10'!AF$15="","",'S10'!Y$15)</f>
        <v/>
      </c>
      <c r="AA183" s="29" t="str">
        <f>IF('S10'!AN$15="","",'S10'!AN$15)</f>
        <v/>
      </c>
      <c r="AB183" s="29" t="str">
        <f>IF('S10'!AN$15="","",'S10'!AG$15)</f>
        <v/>
      </c>
      <c r="AC183" s="39" t="str">
        <f t="shared" si="12"/>
        <v/>
      </c>
      <c r="AD183" s="39" t="str">
        <f t="shared" si="13"/>
        <v/>
      </c>
      <c r="AE183" s="40" t="str">
        <f t="shared" si="14"/>
        <v/>
      </c>
      <c r="AF183" s="40" t="str">
        <f>IF(AC183="","",CHOOSE(VLOOKUP($AL183,$K$1:$S$400,9,FALSE),AHS!$M$1,BHS!$M$1,CHS!$M$1,HMJHS!$M$1,KHS!$M$1,Kings!$M$1,MHS!$M$1,SWHS!$M$1,AMHS!$M$1,'S10'!$M$1,'S11'!$M$1,'S12'!$M$1,'S13'!$M$1,'S14'!$M$1,'S15'!$M$1,'S16'!$M$1,'S17'!$M$1,'S18'!$M$1,'S19'!$M$1,'S20'!$M$1))</f>
        <v/>
      </c>
      <c r="AG183" s="40"/>
      <c r="AH183" s="39" t="str">
        <f t="shared" si="15"/>
        <v/>
      </c>
      <c r="AI183" s="39" t="str">
        <f t="shared" si="16"/>
        <v/>
      </c>
      <c r="AJ183" s="40" t="str">
        <f t="shared" si="17"/>
        <v/>
      </c>
      <c r="AK183" s="40" t="str">
        <f>IF(AH183="","",CHOOSE(VLOOKUP($AL183,$L$1:$S$400,8,FALSE),AHS!$M$1,BHS!$M$1,CHS!$M$1,HMJHS!$M$1,KHS!$M$1,Kings!$M$1,MHS!$M$1,SWHS!$M$1,AMHS!$M$1,'S10'!$M$1,'S11'!$M$1,'S12'!$M$1,'S13'!$M$1,'S14'!$M$1,'S15'!$M$1,'S16'!$M$1,'S17'!$M$1,'S18'!$M$1,'S19'!$M$1,'S20'!$M$1))</f>
        <v/>
      </c>
      <c r="AL183" s="38">
        <v>181</v>
      </c>
      <c r="AM183" s="40"/>
      <c r="AN183" s="39" t="str">
        <f t="shared" si="18"/>
        <v/>
      </c>
      <c r="AO183" s="39" t="str">
        <f t="shared" si="19"/>
        <v/>
      </c>
      <c r="AP183" s="40" t="str">
        <f t="shared" si="20"/>
        <v/>
      </c>
      <c r="AQ183" s="40" t="str">
        <f>IF(AN183="","",CHOOSE(VLOOKUP($AL183,$M$1:$S$400,7,FALSE),AHS!$M$1,BHS!$M$1,CHS!$M$1,HMJHS!$M$1,KHS!$M$1,Kings!$M$1,MHS!$M$1,SWHS!$M$1,AMHS!$M$1,'S10'!$M$1,'S11'!$M$1,'S12'!$M$1,'S13'!$M$1,'S14'!$M$1,'S15'!$M$1,'S16'!$M$1,'S17'!$M$1,'S18'!$M$1,'S19'!$M$1,'S20'!$M$1))</f>
        <v/>
      </c>
      <c r="AR183" s="40"/>
      <c r="AS183" s="39" t="str">
        <f t="shared" si="21"/>
        <v/>
      </c>
      <c r="AT183" s="39" t="str">
        <f t="shared" si="22"/>
        <v/>
      </c>
      <c r="AU183" s="40" t="str">
        <f t="shared" si="23"/>
        <v/>
      </c>
      <c r="AV183" s="40" t="str">
        <f>IF(AS183="","",CHOOSE(VLOOKUP($AL183,$N$1:$S$400,6,FALSE),AHS!$M$1,BHS!$M$1,CHS!$M$1,HMJHS!$M$1,KHS!$M$1,Kings!$M$1,MHS!$M$1,SWHS!$M$1,AMHS!$M$1,'S10'!$M$1,'S11'!$M$1,'S12'!$M$1,'S13'!$M$1,'S14'!$M$1,'S15'!$M$1,'S16'!$M$1,'S17'!$M$1,'S18'!$M$1,'S19'!$M$1,'S20'!$M$1))</f>
        <v/>
      </c>
    </row>
    <row r="184" spans="1:48" ht="12" customHeight="1" x14ac:dyDescent="0.25">
      <c r="A184" s="29">
        <f t="shared" si="24"/>
        <v>182</v>
      </c>
      <c r="B184" s="27" t="str">
        <f t="shared" si="8"/>
        <v/>
      </c>
      <c r="C184" s="27" t="str">
        <f t="shared" si="9"/>
        <v/>
      </c>
      <c r="D184" s="27" t="str">
        <f t="shared" si="10"/>
        <v/>
      </c>
      <c r="E184" s="27" t="str">
        <f>IF(B184="","",CHOOSE(VLOOKUP($A184,$F$1:$J$1600,5,FALSE),AHS!$M$1,BHS!$M$1,CHS!$M$1,HMJHS!$M$1,KHS!$M$1,Kings!$M$1,MHS!$M$1,SWHS!$M$1,AMHS!$M$1,'S10'!$M$1,'S11'!$M$1,'S12'!$M$1,'S13'!$M$1,'S14'!$M$1,'S15'!$M$1,'S16'!$M$1,'S17'!$M$1,'S18'!$M$1,'S19'!$M$1,'S20'!$M$1))</f>
        <v/>
      </c>
      <c r="F184" s="29" t="str">
        <f t="shared" si="6"/>
        <v/>
      </c>
      <c r="G184" s="33" t="str">
        <f t="shared" si="0"/>
        <v/>
      </c>
      <c r="H184" s="29" t="str">
        <f>IF(CHS!X$16="","",CHS!X$16)</f>
        <v/>
      </c>
      <c r="I184" s="29" t="str">
        <f>IF(CHS!X$16="","",CHS!Q$16)</f>
        <v/>
      </c>
      <c r="J184" s="29">
        <v>3</v>
      </c>
      <c r="K184" s="29" t="str">
        <f t="shared" ref="K184:N184" si="205">IF(O184="","",COUNTIF(O$1:O183,O184)+O184)</f>
        <v/>
      </c>
      <c r="L184" s="29" t="str">
        <f t="shared" si="205"/>
        <v/>
      </c>
      <c r="M184" s="29" t="str">
        <f t="shared" si="205"/>
        <v/>
      </c>
      <c r="N184" s="29" t="str">
        <f t="shared" si="205"/>
        <v/>
      </c>
      <c r="O184" s="29" t="str">
        <f t="shared" si="2"/>
        <v/>
      </c>
      <c r="P184" s="29" t="str">
        <f t="shared" si="3"/>
        <v/>
      </c>
      <c r="Q184" s="29" t="str">
        <f t="shared" si="4"/>
        <v/>
      </c>
      <c r="R184" s="29" t="str">
        <f t="shared" si="5"/>
        <v/>
      </c>
      <c r="S184" s="29">
        <v>10</v>
      </c>
      <c r="T184" s="29">
        <v>4</v>
      </c>
      <c r="U184" s="29" t="str">
        <f>IF('S10'!P$16="","",'S10'!P$16)</f>
        <v/>
      </c>
      <c r="V184" s="29" t="str">
        <f>IF('S10'!P$16="","",'S10'!I$16)</f>
        <v/>
      </c>
      <c r="W184" s="29" t="str">
        <f>IF('S10'!X$16="","",'S10'!X$16)</f>
        <v/>
      </c>
      <c r="X184" s="29" t="str">
        <f>IF('S10'!X$16="","",'S10'!Q$16)</f>
        <v/>
      </c>
      <c r="Y184" s="29" t="str">
        <f>IF('S10'!AF$16="","",'S10'!AF$16)</f>
        <v/>
      </c>
      <c r="Z184" s="29" t="str">
        <f>IF('S10'!AF$16="","",'S10'!Y$16)</f>
        <v/>
      </c>
      <c r="AA184" s="29" t="str">
        <f>IF('S10'!AN$16="","",'S10'!AN$16)</f>
        <v/>
      </c>
      <c r="AB184" s="29" t="str">
        <f>IF('S10'!AN$16="","",'S10'!AG$16)</f>
        <v/>
      </c>
      <c r="AC184" s="39" t="str">
        <f t="shared" si="12"/>
        <v/>
      </c>
      <c r="AD184" s="39" t="str">
        <f t="shared" si="13"/>
        <v/>
      </c>
      <c r="AE184" s="40" t="str">
        <f t="shared" si="14"/>
        <v/>
      </c>
      <c r="AF184" s="40" t="str">
        <f>IF(AC184="","",CHOOSE(VLOOKUP($AL184,$K$1:$S$400,9,FALSE),AHS!$M$1,BHS!$M$1,CHS!$M$1,HMJHS!$M$1,KHS!$M$1,Kings!$M$1,MHS!$M$1,SWHS!$M$1,AMHS!$M$1,'S10'!$M$1,'S11'!$M$1,'S12'!$M$1,'S13'!$M$1,'S14'!$M$1,'S15'!$M$1,'S16'!$M$1,'S17'!$M$1,'S18'!$M$1,'S19'!$M$1,'S20'!$M$1))</f>
        <v/>
      </c>
      <c r="AG184" s="40"/>
      <c r="AH184" s="39" t="str">
        <f t="shared" si="15"/>
        <v/>
      </c>
      <c r="AI184" s="39" t="str">
        <f t="shared" si="16"/>
        <v/>
      </c>
      <c r="AJ184" s="40" t="str">
        <f t="shared" si="17"/>
        <v/>
      </c>
      <c r="AK184" s="40" t="str">
        <f>IF(AH184="","",CHOOSE(VLOOKUP($AL184,$L$1:$S$400,8,FALSE),AHS!$M$1,BHS!$M$1,CHS!$M$1,HMJHS!$M$1,KHS!$M$1,Kings!$M$1,MHS!$M$1,SWHS!$M$1,AMHS!$M$1,'S10'!$M$1,'S11'!$M$1,'S12'!$M$1,'S13'!$M$1,'S14'!$M$1,'S15'!$M$1,'S16'!$M$1,'S17'!$M$1,'S18'!$M$1,'S19'!$M$1,'S20'!$M$1))</f>
        <v/>
      </c>
      <c r="AL184" s="40">
        <v>182</v>
      </c>
      <c r="AM184" s="40"/>
      <c r="AN184" s="39" t="str">
        <f t="shared" si="18"/>
        <v/>
      </c>
      <c r="AO184" s="39" t="str">
        <f t="shared" si="19"/>
        <v/>
      </c>
      <c r="AP184" s="40" t="str">
        <f t="shared" si="20"/>
        <v/>
      </c>
      <c r="AQ184" s="40" t="str">
        <f>IF(AN184="","",CHOOSE(VLOOKUP($AL184,$M$1:$S$400,7,FALSE),AHS!$M$1,BHS!$M$1,CHS!$M$1,HMJHS!$M$1,KHS!$M$1,Kings!$M$1,MHS!$M$1,SWHS!$M$1,AMHS!$M$1,'S10'!$M$1,'S11'!$M$1,'S12'!$M$1,'S13'!$M$1,'S14'!$M$1,'S15'!$M$1,'S16'!$M$1,'S17'!$M$1,'S18'!$M$1,'S19'!$M$1,'S20'!$M$1))</f>
        <v/>
      </c>
      <c r="AR184" s="40"/>
      <c r="AS184" s="39" t="str">
        <f t="shared" si="21"/>
        <v/>
      </c>
      <c r="AT184" s="39" t="str">
        <f t="shared" si="22"/>
        <v/>
      </c>
      <c r="AU184" s="40" t="str">
        <f t="shared" si="23"/>
        <v/>
      </c>
      <c r="AV184" s="40" t="str">
        <f>IF(AS184="","",CHOOSE(VLOOKUP($AL184,$N$1:$S$400,6,FALSE),AHS!$M$1,BHS!$M$1,CHS!$M$1,HMJHS!$M$1,KHS!$M$1,Kings!$M$1,MHS!$M$1,SWHS!$M$1,AMHS!$M$1,'S10'!$M$1,'S11'!$M$1,'S12'!$M$1,'S13'!$M$1,'S14'!$M$1,'S15'!$M$1,'S16'!$M$1,'S17'!$M$1,'S18'!$M$1,'S19'!$M$1,'S20'!$M$1))</f>
        <v/>
      </c>
    </row>
    <row r="185" spans="1:48" ht="12" customHeight="1" x14ac:dyDescent="0.25">
      <c r="A185" s="29">
        <f t="shared" si="24"/>
        <v>183</v>
      </c>
      <c r="B185" s="27" t="str">
        <f t="shared" si="8"/>
        <v/>
      </c>
      <c r="C185" s="27" t="str">
        <f t="shared" si="9"/>
        <v/>
      </c>
      <c r="D185" s="27" t="str">
        <f t="shared" si="10"/>
        <v/>
      </c>
      <c r="E185" s="27" t="str">
        <f>IF(B185="","",CHOOSE(VLOOKUP($A185,$F$1:$J$1600,5,FALSE),AHS!$M$1,BHS!$M$1,CHS!$M$1,HMJHS!$M$1,KHS!$M$1,Kings!$M$1,MHS!$M$1,SWHS!$M$1,AMHS!$M$1,'S10'!$M$1,'S11'!$M$1,'S12'!$M$1,'S13'!$M$1,'S14'!$M$1,'S15'!$M$1,'S16'!$M$1,'S17'!$M$1,'S18'!$M$1,'S19'!$M$1,'S20'!$M$1))</f>
        <v/>
      </c>
      <c r="F185" s="29" t="str">
        <f t="shared" si="6"/>
        <v/>
      </c>
      <c r="G185" s="33" t="str">
        <f t="shared" si="0"/>
        <v/>
      </c>
      <c r="H185" s="29" t="str">
        <f>IF(CHS!X$17="","",CHS!X$17)</f>
        <v/>
      </c>
      <c r="I185" s="29" t="str">
        <f>IF(CHS!X$17="","",CHS!Q$17)</f>
        <v/>
      </c>
      <c r="J185" s="29">
        <v>3</v>
      </c>
      <c r="K185" s="29" t="str">
        <f t="shared" ref="K185:N185" si="206">IF(O185="","",COUNTIF(O$1:O184,O185)+O185)</f>
        <v/>
      </c>
      <c r="L185" s="29" t="str">
        <f t="shared" si="206"/>
        <v/>
      </c>
      <c r="M185" s="29" t="str">
        <f t="shared" si="206"/>
        <v/>
      </c>
      <c r="N185" s="29" t="str">
        <f t="shared" si="206"/>
        <v/>
      </c>
      <c r="O185" s="29" t="str">
        <f t="shared" si="2"/>
        <v/>
      </c>
      <c r="P185" s="29" t="str">
        <f t="shared" si="3"/>
        <v/>
      </c>
      <c r="Q185" s="29" t="str">
        <f t="shared" si="4"/>
        <v/>
      </c>
      <c r="R185" s="29" t="str">
        <f t="shared" si="5"/>
        <v/>
      </c>
      <c r="S185" s="29">
        <v>10</v>
      </c>
      <c r="T185" s="29">
        <v>5</v>
      </c>
      <c r="U185" s="29" t="str">
        <f>IF('S10'!P$17="","",'S10'!P$17)</f>
        <v/>
      </c>
      <c r="V185" s="29" t="str">
        <f>IF('S10'!P$17="","",'S10'!I$17)</f>
        <v/>
      </c>
      <c r="W185" s="29" t="str">
        <f>IF('S10'!X$17="","",'S10'!X$17)</f>
        <v/>
      </c>
      <c r="X185" s="29" t="str">
        <f>IF('S10'!X$17="","",'S10'!Q$17)</f>
        <v/>
      </c>
      <c r="Y185" s="29" t="str">
        <f>IF('S10'!AF$17="","",'S10'!AF$17)</f>
        <v/>
      </c>
      <c r="Z185" s="29" t="str">
        <f>IF('S10'!AF$17="","",'S10'!Y$17)</f>
        <v/>
      </c>
      <c r="AA185" s="29" t="str">
        <f>IF('S10'!AN$17="","",'S10'!AN$17)</f>
        <v/>
      </c>
      <c r="AB185" s="29" t="str">
        <f>IF('S10'!AN$17="","",'S10'!AG$17)</f>
        <v/>
      </c>
      <c r="AC185" s="39" t="str">
        <f t="shared" si="12"/>
        <v/>
      </c>
      <c r="AD185" s="39" t="str">
        <f t="shared" si="13"/>
        <v/>
      </c>
      <c r="AE185" s="40" t="str">
        <f t="shared" si="14"/>
        <v/>
      </c>
      <c r="AF185" s="40" t="str">
        <f>IF(AC185="","",CHOOSE(VLOOKUP($AL185,$K$1:$S$400,9,FALSE),AHS!$M$1,BHS!$M$1,CHS!$M$1,HMJHS!$M$1,KHS!$M$1,Kings!$M$1,MHS!$M$1,SWHS!$M$1,AMHS!$M$1,'S10'!$M$1,'S11'!$M$1,'S12'!$M$1,'S13'!$M$1,'S14'!$M$1,'S15'!$M$1,'S16'!$M$1,'S17'!$M$1,'S18'!$M$1,'S19'!$M$1,'S20'!$M$1))</f>
        <v/>
      </c>
      <c r="AG185" s="40"/>
      <c r="AH185" s="39" t="str">
        <f t="shared" si="15"/>
        <v/>
      </c>
      <c r="AI185" s="39" t="str">
        <f t="shared" si="16"/>
        <v/>
      </c>
      <c r="AJ185" s="40" t="str">
        <f t="shared" si="17"/>
        <v/>
      </c>
      <c r="AK185" s="40" t="str">
        <f>IF(AH185="","",CHOOSE(VLOOKUP($AL185,$L$1:$S$400,8,FALSE),AHS!$M$1,BHS!$M$1,CHS!$M$1,HMJHS!$M$1,KHS!$M$1,Kings!$M$1,MHS!$M$1,SWHS!$M$1,AMHS!$M$1,'S10'!$M$1,'S11'!$M$1,'S12'!$M$1,'S13'!$M$1,'S14'!$M$1,'S15'!$M$1,'S16'!$M$1,'S17'!$M$1,'S18'!$M$1,'S19'!$M$1,'S20'!$M$1))</f>
        <v/>
      </c>
      <c r="AL185" s="40">
        <v>183</v>
      </c>
      <c r="AM185" s="40"/>
      <c r="AN185" s="39" t="str">
        <f t="shared" si="18"/>
        <v/>
      </c>
      <c r="AO185" s="39" t="str">
        <f t="shared" si="19"/>
        <v/>
      </c>
      <c r="AP185" s="40" t="str">
        <f t="shared" si="20"/>
        <v/>
      </c>
      <c r="AQ185" s="40" t="str">
        <f>IF(AN185="","",CHOOSE(VLOOKUP($AL185,$M$1:$S$400,7,FALSE),AHS!$M$1,BHS!$M$1,CHS!$M$1,HMJHS!$M$1,KHS!$M$1,Kings!$M$1,MHS!$M$1,SWHS!$M$1,AMHS!$M$1,'S10'!$M$1,'S11'!$M$1,'S12'!$M$1,'S13'!$M$1,'S14'!$M$1,'S15'!$M$1,'S16'!$M$1,'S17'!$M$1,'S18'!$M$1,'S19'!$M$1,'S20'!$M$1))</f>
        <v/>
      </c>
      <c r="AR185" s="40"/>
      <c r="AS185" s="39" t="str">
        <f t="shared" si="21"/>
        <v/>
      </c>
      <c r="AT185" s="39" t="str">
        <f t="shared" si="22"/>
        <v/>
      </c>
      <c r="AU185" s="40" t="str">
        <f t="shared" si="23"/>
        <v/>
      </c>
      <c r="AV185" s="40" t="str">
        <f>IF(AS185="","",CHOOSE(VLOOKUP($AL185,$N$1:$S$400,6,FALSE),AHS!$M$1,BHS!$M$1,CHS!$M$1,HMJHS!$M$1,KHS!$M$1,Kings!$M$1,MHS!$M$1,SWHS!$M$1,AMHS!$M$1,'S10'!$M$1,'S11'!$M$1,'S12'!$M$1,'S13'!$M$1,'S14'!$M$1,'S15'!$M$1,'S16'!$M$1,'S17'!$M$1,'S18'!$M$1,'S19'!$M$1,'S20'!$M$1))</f>
        <v/>
      </c>
    </row>
    <row r="186" spans="1:48" ht="12" customHeight="1" x14ac:dyDescent="0.25">
      <c r="A186" s="29">
        <f t="shared" si="24"/>
        <v>184</v>
      </c>
      <c r="B186" s="27" t="str">
        <f t="shared" si="8"/>
        <v/>
      </c>
      <c r="C186" s="27" t="str">
        <f t="shared" si="9"/>
        <v/>
      </c>
      <c r="D186" s="27" t="str">
        <f t="shared" si="10"/>
        <v/>
      </c>
      <c r="E186" s="27" t="str">
        <f>IF(B186="","",CHOOSE(VLOOKUP($A186,$F$1:$J$1600,5,FALSE),AHS!$M$1,BHS!$M$1,CHS!$M$1,HMJHS!$M$1,KHS!$M$1,Kings!$M$1,MHS!$M$1,SWHS!$M$1,AMHS!$M$1,'S10'!$M$1,'S11'!$M$1,'S12'!$M$1,'S13'!$M$1,'S14'!$M$1,'S15'!$M$1,'S16'!$M$1,'S17'!$M$1,'S18'!$M$1,'S19'!$M$1,'S20'!$M$1))</f>
        <v/>
      </c>
      <c r="F186" s="29" t="str">
        <f t="shared" si="6"/>
        <v/>
      </c>
      <c r="G186" s="33" t="str">
        <f t="shared" si="0"/>
        <v/>
      </c>
      <c r="H186" s="29" t="str">
        <f>IF(CHS!X$18="","",CHS!X$18)</f>
        <v/>
      </c>
      <c r="I186" s="29" t="str">
        <f>IF(CHS!X$18="","",CHS!Q$18)</f>
        <v/>
      </c>
      <c r="J186" s="29">
        <v>3</v>
      </c>
      <c r="K186" s="29" t="str">
        <f t="shared" ref="K186:N186" si="207">IF(O186="","",COUNTIF(O$1:O185,O186)+O186)</f>
        <v/>
      </c>
      <c r="L186" s="29" t="str">
        <f t="shared" si="207"/>
        <v/>
      </c>
      <c r="M186" s="29" t="str">
        <f t="shared" si="207"/>
        <v/>
      </c>
      <c r="N186" s="29" t="str">
        <f t="shared" si="207"/>
        <v/>
      </c>
      <c r="O186" s="29" t="str">
        <f t="shared" si="2"/>
        <v/>
      </c>
      <c r="P186" s="29" t="str">
        <f t="shared" si="3"/>
        <v/>
      </c>
      <c r="Q186" s="29" t="str">
        <f t="shared" si="4"/>
        <v/>
      </c>
      <c r="R186" s="29" t="str">
        <f t="shared" si="5"/>
        <v/>
      </c>
      <c r="S186" s="29">
        <v>10</v>
      </c>
      <c r="T186" s="29">
        <v>6</v>
      </c>
      <c r="U186" s="29" t="str">
        <f>IF('S10'!P$18="","",'S10'!P$18)</f>
        <v/>
      </c>
      <c r="V186" s="29" t="str">
        <f>IF('S10'!P$18="","",'S10'!I$18)</f>
        <v/>
      </c>
      <c r="W186" s="29" t="str">
        <f>IF('S10'!X$18="","",'S10'!X$18)</f>
        <v/>
      </c>
      <c r="X186" s="29" t="str">
        <f>IF('S10'!X$18="","",'S10'!Q$18)</f>
        <v/>
      </c>
      <c r="Y186" s="29" t="str">
        <f>IF('S10'!AF$18="","",'S10'!AF$18)</f>
        <v/>
      </c>
      <c r="Z186" s="29" t="str">
        <f>IF('S10'!AF$18="","",'S10'!Y$18)</f>
        <v/>
      </c>
      <c r="AA186" s="29" t="str">
        <f>IF('S10'!AN$18="","",'S10'!AN$18)</f>
        <v/>
      </c>
      <c r="AB186" s="29" t="str">
        <f>IF('S10'!AN$18="","",'S10'!AG$18)</f>
        <v/>
      </c>
      <c r="AC186" s="39" t="str">
        <f t="shared" si="12"/>
        <v/>
      </c>
      <c r="AD186" s="39" t="str">
        <f t="shared" si="13"/>
        <v/>
      </c>
      <c r="AE186" s="40" t="str">
        <f t="shared" si="14"/>
        <v/>
      </c>
      <c r="AF186" s="40" t="str">
        <f>IF(AC186="","",CHOOSE(VLOOKUP($AL186,$K$1:$S$400,9,FALSE),AHS!$M$1,BHS!$M$1,CHS!$M$1,HMJHS!$M$1,KHS!$M$1,Kings!$M$1,MHS!$M$1,SWHS!$M$1,AMHS!$M$1,'S10'!$M$1,'S11'!$M$1,'S12'!$M$1,'S13'!$M$1,'S14'!$M$1,'S15'!$M$1,'S16'!$M$1,'S17'!$M$1,'S18'!$M$1,'S19'!$M$1,'S20'!$M$1))</f>
        <v/>
      </c>
      <c r="AG186" s="40"/>
      <c r="AH186" s="39" t="str">
        <f t="shared" si="15"/>
        <v/>
      </c>
      <c r="AI186" s="39" t="str">
        <f t="shared" si="16"/>
        <v/>
      </c>
      <c r="AJ186" s="40" t="str">
        <f t="shared" si="17"/>
        <v/>
      </c>
      <c r="AK186" s="40" t="str">
        <f>IF(AH186="","",CHOOSE(VLOOKUP($AL186,$L$1:$S$400,8,FALSE),AHS!$M$1,BHS!$M$1,CHS!$M$1,HMJHS!$M$1,KHS!$M$1,Kings!$M$1,MHS!$M$1,SWHS!$M$1,AMHS!$M$1,'S10'!$M$1,'S11'!$M$1,'S12'!$M$1,'S13'!$M$1,'S14'!$M$1,'S15'!$M$1,'S16'!$M$1,'S17'!$M$1,'S18'!$M$1,'S19'!$M$1,'S20'!$M$1))</f>
        <v/>
      </c>
      <c r="AL186" s="40">
        <v>184</v>
      </c>
      <c r="AM186" s="40"/>
      <c r="AN186" s="39" t="str">
        <f t="shared" si="18"/>
        <v/>
      </c>
      <c r="AO186" s="39" t="str">
        <f t="shared" si="19"/>
        <v/>
      </c>
      <c r="AP186" s="40" t="str">
        <f t="shared" si="20"/>
        <v/>
      </c>
      <c r="AQ186" s="40" t="str">
        <f>IF(AN186="","",CHOOSE(VLOOKUP($AL186,$M$1:$S$400,7,FALSE),AHS!$M$1,BHS!$M$1,CHS!$M$1,HMJHS!$M$1,KHS!$M$1,Kings!$M$1,MHS!$M$1,SWHS!$M$1,AMHS!$M$1,'S10'!$M$1,'S11'!$M$1,'S12'!$M$1,'S13'!$M$1,'S14'!$M$1,'S15'!$M$1,'S16'!$M$1,'S17'!$M$1,'S18'!$M$1,'S19'!$M$1,'S20'!$M$1))</f>
        <v/>
      </c>
      <c r="AR186" s="40"/>
      <c r="AS186" s="39" t="str">
        <f t="shared" si="21"/>
        <v/>
      </c>
      <c r="AT186" s="39" t="str">
        <f t="shared" si="22"/>
        <v/>
      </c>
      <c r="AU186" s="40" t="str">
        <f t="shared" si="23"/>
        <v/>
      </c>
      <c r="AV186" s="40" t="str">
        <f>IF(AS186="","",CHOOSE(VLOOKUP($AL186,$N$1:$S$400,6,FALSE),AHS!$M$1,BHS!$M$1,CHS!$M$1,HMJHS!$M$1,KHS!$M$1,Kings!$M$1,MHS!$M$1,SWHS!$M$1,AMHS!$M$1,'S10'!$M$1,'S11'!$M$1,'S12'!$M$1,'S13'!$M$1,'S14'!$M$1,'S15'!$M$1,'S16'!$M$1,'S17'!$M$1,'S18'!$M$1,'S19'!$M$1,'S20'!$M$1))</f>
        <v/>
      </c>
    </row>
    <row r="187" spans="1:48" ht="12" customHeight="1" x14ac:dyDescent="0.25">
      <c r="A187" s="29">
        <f t="shared" si="24"/>
        <v>185</v>
      </c>
      <c r="B187" s="27" t="str">
        <f t="shared" si="8"/>
        <v/>
      </c>
      <c r="C187" s="27" t="str">
        <f t="shared" si="9"/>
        <v/>
      </c>
      <c r="D187" s="27" t="str">
        <f t="shared" si="10"/>
        <v/>
      </c>
      <c r="E187" s="27" t="str">
        <f>IF(B187="","",CHOOSE(VLOOKUP($A187,$F$1:$J$1600,5,FALSE),AHS!$M$1,BHS!$M$1,CHS!$M$1,HMJHS!$M$1,KHS!$M$1,Kings!$M$1,MHS!$M$1,SWHS!$M$1,AMHS!$M$1,'S10'!$M$1,'S11'!$M$1,'S12'!$M$1,'S13'!$M$1,'S14'!$M$1,'S15'!$M$1,'S16'!$M$1,'S17'!$M$1,'S18'!$M$1,'S19'!$M$1,'S20'!$M$1))</f>
        <v/>
      </c>
      <c r="F187" s="29" t="str">
        <f t="shared" si="6"/>
        <v/>
      </c>
      <c r="G187" s="33" t="str">
        <f t="shared" si="0"/>
        <v/>
      </c>
      <c r="H187" s="29" t="str">
        <f>IF(CHS!X$19="","",CHS!X$19)</f>
        <v/>
      </c>
      <c r="I187" s="29" t="str">
        <f>IF(CHS!X$19="","",CHS!Q$19)</f>
        <v/>
      </c>
      <c r="J187" s="29">
        <v>3</v>
      </c>
      <c r="K187" s="29" t="str">
        <f t="shared" ref="K187:N187" si="208">IF(O187="","",COUNTIF(O$1:O186,O187)+O187)</f>
        <v/>
      </c>
      <c r="L187" s="29" t="str">
        <f t="shared" si="208"/>
        <v/>
      </c>
      <c r="M187" s="29" t="str">
        <f t="shared" si="208"/>
        <v/>
      </c>
      <c r="N187" s="29" t="str">
        <f t="shared" si="208"/>
        <v/>
      </c>
      <c r="O187" s="29" t="str">
        <f t="shared" si="2"/>
        <v/>
      </c>
      <c r="P187" s="29" t="str">
        <f t="shared" si="3"/>
        <v/>
      </c>
      <c r="Q187" s="29" t="str">
        <f t="shared" si="4"/>
        <v/>
      </c>
      <c r="R187" s="29" t="str">
        <f t="shared" si="5"/>
        <v/>
      </c>
      <c r="S187" s="29">
        <v>10</v>
      </c>
      <c r="T187" s="29">
        <v>7</v>
      </c>
      <c r="U187" s="29" t="str">
        <f>IF('S10'!P$19="","",'S10'!P$19)</f>
        <v/>
      </c>
      <c r="V187" s="29" t="str">
        <f>IF('S10'!P$19="","",'S10'!I$19)</f>
        <v/>
      </c>
      <c r="W187" s="29" t="str">
        <f>IF('S10'!X$19="","",'S10'!X$19)</f>
        <v/>
      </c>
      <c r="X187" s="29" t="str">
        <f>IF('S10'!X$19="","",'S10'!Q$19)</f>
        <v/>
      </c>
      <c r="Y187" s="29" t="str">
        <f>IF('S10'!AF$19="","",'S10'!AF$19)</f>
        <v/>
      </c>
      <c r="Z187" s="29" t="str">
        <f>IF('S10'!AF$19="","",'S10'!Y$19)</f>
        <v/>
      </c>
      <c r="AA187" s="29" t="str">
        <f>IF('S10'!AN$19="","",'S10'!AN$19)</f>
        <v/>
      </c>
      <c r="AB187" s="29" t="str">
        <f>IF('S10'!AN$19="","",'S10'!AG$19)</f>
        <v/>
      </c>
      <c r="AC187" s="39" t="str">
        <f t="shared" si="12"/>
        <v/>
      </c>
      <c r="AD187" s="39" t="str">
        <f t="shared" si="13"/>
        <v/>
      </c>
      <c r="AE187" s="40" t="str">
        <f t="shared" si="14"/>
        <v/>
      </c>
      <c r="AF187" s="40" t="str">
        <f>IF(AC187="","",CHOOSE(VLOOKUP($AL187,$K$1:$S$400,9,FALSE),AHS!$M$1,BHS!$M$1,CHS!$M$1,HMJHS!$M$1,KHS!$M$1,Kings!$M$1,MHS!$M$1,SWHS!$M$1,AMHS!$M$1,'S10'!$M$1,'S11'!$M$1,'S12'!$M$1,'S13'!$M$1,'S14'!$M$1,'S15'!$M$1,'S16'!$M$1,'S17'!$M$1,'S18'!$M$1,'S19'!$M$1,'S20'!$M$1))</f>
        <v/>
      </c>
      <c r="AG187" s="40"/>
      <c r="AH187" s="39" t="str">
        <f t="shared" si="15"/>
        <v/>
      </c>
      <c r="AI187" s="39" t="str">
        <f t="shared" si="16"/>
        <v/>
      </c>
      <c r="AJ187" s="40" t="str">
        <f t="shared" si="17"/>
        <v/>
      </c>
      <c r="AK187" s="40" t="str">
        <f>IF(AH187="","",CHOOSE(VLOOKUP($AL187,$L$1:$S$400,8,FALSE),AHS!$M$1,BHS!$M$1,CHS!$M$1,HMJHS!$M$1,KHS!$M$1,Kings!$M$1,MHS!$M$1,SWHS!$M$1,AMHS!$M$1,'S10'!$M$1,'S11'!$M$1,'S12'!$M$1,'S13'!$M$1,'S14'!$M$1,'S15'!$M$1,'S16'!$M$1,'S17'!$M$1,'S18'!$M$1,'S19'!$M$1,'S20'!$M$1))</f>
        <v/>
      </c>
      <c r="AL187" s="40">
        <v>185</v>
      </c>
      <c r="AM187" s="40"/>
      <c r="AN187" s="39" t="str">
        <f t="shared" si="18"/>
        <v/>
      </c>
      <c r="AO187" s="39" t="str">
        <f t="shared" si="19"/>
        <v/>
      </c>
      <c r="AP187" s="40" t="str">
        <f t="shared" si="20"/>
        <v/>
      </c>
      <c r="AQ187" s="40" t="str">
        <f>IF(AN187="","",CHOOSE(VLOOKUP($AL187,$M$1:$S$400,7,FALSE),AHS!$M$1,BHS!$M$1,CHS!$M$1,HMJHS!$M$1,KHS!$M$1,Kings!$M$1,MHS!$M$1,SWHS!$M$1,AMHS!$M$1,'S10'!$M$1,'S11'!$M$1,'S12'!$M$1,'S13'!$M$1,'S14'!$M$1,'S15'!$M$1,'S16'!$M$1,'S17'!$M$1,'S18'!$M$1,'S19'!$M$1,'S20'!$M$1))</f>
        <v/>
      </c>
      <c r="AR187" s="40"/>
      <c r="AS187" s="39" t="str">
        <f t="shared" si="21"/>
        <v/>
      </c>
      <c r="AT187" s="39" t="str">
        <f t="shared" si="22"/>
        <v/>
      </c>
      <c r="AU187" s="40" t="str">
        <f t="shared" si="23"/>
        <v/>
      </c>
      <c r="AV187" s="40" t="str">
        <f>IF(AS187="","",CHOOSE(VLOOKUP($AL187,$N$1:$S$400,6,FALSE),AHS!$M$1,BHS!$M$1,CHS!$M$1,HMJHS!$M$1,KHS!$M$1,Kings!$M$1,MHS!$M$1,SWHS!$M$1,AMHS!$M$1,'S10'!$M$1,'S11'!$M$1,'S12'!$M$1,'S13'!$M$1,'S14'!$M$1,'S15'!$M$1,'S16'!$M$1,'S17'!$M$1,'S18'!$M$1,'S19'!$M$1,'S20'!$M$1))</f>
        <v/>
      </c>
    </row>
    <row r="188" spans="1:48" ht="12" customHeight="1" x14ac:dyDescent="0.25">
      <c r="A188" s="29">
        <f t="shared" si="24"/>
        <v>186</v>
      </c>
      <c r="B188" s="27" t="str">
        <f t="shared" si="8"/>
        <v/>
      </c>
      <c r="C188" s="27" t="str">
        <f t="shared" si="9"/>
        <v/>
      </c>
      <c r="D188" s="27" t="str">
        <f t="shared" si="10"/>
        <v/>
      </c>
      <c r="E188" s="27" t="str">
        <f>IF(B188="","",CHOOSE(VLOOKUP($A188,$F$1:$J$1600,5,FALSE),AHS!$M$1,BHS!$M$1,CHS!$M$1,HMJHS!$M$1,KHS!$M$1,Kings!$M$1,MHS!$M$1,SWHS!$M$1,AMHS!$M$1,'S10'!$M$1,'S11'!$M$1,'S12'!$M$1,'S13'!$M$1,'S14'!$M$1,'S15'!$M$1,'S16'!$M$1,'S17'!$M$1,'S18'!$M$1,'S19'!$M$1,'S20'!$M$1))</f>
        <v/>
      </c>
      <c r="F188" s="29" t="str">
        <f t="shared" si="6"/>
        <v/>
      </c>
      <c r="G188" s="33" t="str">
        <f t="shared" si="0"/>
        <v/>
      </c>
      <c r="H188" s="29" t="str">
        <f>IF(CHS!X$20="","",CHS!X$20)</f>
        <v/>
      </c>
      <c r="I188" s="29" t="str">
        <f>IF(CHS!X$20="","",CHS!Q$20)</f>
        <v/>
      </c>
      <c r="J188" s="29">
        <v>3</v>
      </c>
      <c r="K188" s="29" t="str">
        <f t="shared" ref="K188:N188" si="209">IF(O188="","",COUNTIF(O$1:O187,O188)+O188)</f>
        <v/>
      </c>
      <c r="L188" s="29" t="str">
        <f t="shared" si="209"/>
        <v/>
      </c>
      <c r="M188" s="29" t="str">
        <f t="shared" si="209"/>
        <v/>
      </c>
      <c r="N188" s="29" t="str">
        <f t="shared" si="209"/>
        <v/>
      </c>
      <c r="O188" s="29" t="str">
        <f t="shared" si="2"/>
        <v/>
      </c>
      <c r="P188" s="29" t="str">
        <f t="shared" si="3"/>
        <v/>
      </c>
      <c r="Q188" s="29" t="str">
        <f t="shared" si="4"/>
        <v/>
      </c>
      <c r="R188" s="29" t="str">
        <f t="shared" si="5"/>
        <v/>
      </c>
      <c r="S188" s="29">
        <v>10</v>
      </c>
      <c r="T188" s="29">
        <v>8</v>
      </c>
      <c r="U188" s="29" t="str">
        <f>IF('S10'!P$20="","",'S10'!P$20)</f>
        <v/>
      </c>
      <c r="V188" s="29" t="str">
        <f>IF('S10'!P$20="","",'S10'!I$20)</f>
        <v/>
      </c>
      <c r="W188" s="29" t="str">
        <f>IF('S10'!X$20="","",'S10'!X$20)</f>
        <v/>
      </c>
      <c r="X188" s="29" t="str">
        <f>IF('S10'!X$20="","",'S10'!Q$20)</f>
        <v/>
      </c>
      <c r="Y188" s="29" t="str">
        <f>IF('S10'!AF$20="","",'S10'!AF$20)</f>
        <v/>
      </c>
      <c r="Z188" s="29" t="str">
        <f>IF('S10'!AF$20="","",'S10'!Y$20)</f>
        <v/>
      </c>
      <c r="AA188" s="29" t="str">
        <f>IF('S10'!AN$20="","",'S10'!AN$20)</f>
        <v/>
      </c>
      <c r="AB188" s="29" t="str">
        <f>IF('S10'!AN$20="","",'S10'!AG$20)</f>
        <v/>
      </c>
      <c r="AC188" s="39" t="str">
        <f t="shared" si="12"/>
        <v/>
      </c>
      <c r="AD188" s="39" t="str">
        <f t="shared" si="13"/>
        <v/>
      </c>
      <c r="AE188" s="40" t="str">
        <f t="shared" si="14"/>
        <v/>
      </c>
      <c r="AF188" s="40" t="str">
        <f>IF(AC188="","",CHOOSE(VLOOKUP($AL188,$K$1:$S$400,9,FALSE),AHS!$M$1,BHS!$M$1,CHS!$M$1,HMJHS!$M$1,KHS!$M$1,Kings!$M$1,MHS!$M$1,SWHS!$M$1,AMHS!$M$1,'S10'!$M$1,'S11'!$M$1,'S12'!$M$1,'S13'!$M$1,'S14'!$M$1,'S15'!$M$1,'S16'!$M$1,'S17'!$M$1,'S18'!$M$1,'S19'!$M$1,'S20'!$M$1))</f>
        <v/>
      </c>
      <c r="AG188" s="40"/>
      <c r="AH188" s="39" t="str">
        <f t="shared" si="15"/>
        <v/>
      </c>
      <c r="AI188" s="39" t="str">
        <f t="shared" si="16"/>
        <v/>
      </c>
      <c r="AJ188" s="40" t="str">
        <f t="shared" si="17"/>
        <v/>
      </c>
      <c r="AK188" s="40" t="str">
        <f>IF(AH188="","",CHOOSE(VLOOKUP($AL188,$L$1:$S$400,8,FALSE),AHS!$M$1,BHS!$M$1,CHS!$M$1,HMJHS!$M$1,KHS!$M$1,Kings!$M$1,MHS!$M$1,SWHS!$M$1,AMHS!$M$1,'S10'!$M$1,'S11'!$M$1,'S12'!$M$1,'S13'!$M$1,'S14'!$M$1,'S15'!$M$1,'S16'!$M$1,'S17'!$M$1,'S18'!$M$1,'S19'!$M$1,'S20'!$M$1))</f>
        <v/>
      </c>
      <c r="AL188" s="38">
        <v>186</v>
      </c>
      <c r="AM188" s="40"/>
      <c r="AN188" s="39" t="str">
        <f t="shared" si="18"/>
        <v/>
      </c>
      <c r="AO188" s="39" t="str">
        <f t="shared" si="19"/>
        <v/>
      </c>
      <c r="AP188" s="40" t="str">
        <f t="shared" si="20"/>
        <v/>
      </c>
      <c r="AQ188" s="40" t="str">
        <f>IF(AN188="","",CHOOSE(VLOOKUP($AL188,$M$1:$S$400,7,FALSE),AHS!$M$1,BHS!$M$1,CHS!$M$1,HMJHS!$M$1,KHS!$M$1,Kings!$M$1,MHS!$M$1,SWHS!$M$1,AMHS!$M$1,'S10'!$M$1,'S11'!$M$1,'S12'!$M$1,'S13'!$M$1,'S14'!$M$1,'S15'!$M$1,'S16'!$M$1,'S17'!$M$1,'S18'!$M$1,'S19'!$M$1,'S20'!$M$1))</f>
        <v/>
      </c>
      <c r="AR188" s="40"/>
      <c r="AS188" s="39" t="str">
        <f t="shared" si="21"/>
        <v/>
      </c>
      <c r="AT188" s="39" t="str">
        <f t="shared" si="22"/>
        <v/>
      </c>
      <c r="AU188" s="40" t="str">
        <f t="shared" si="23"/>
        <v/>
      </c>
      <c r="AV188" s="40" t="str">
        <f>IF(AS188="","",CHOOSE(VLOOKUP($AL188,$N$1:$S$400,6,FALSE),AHS!$M$1,BHS!$M$1,CHS!$M$1,HMJHS!$M$1,KHS!$M$1,Kings!$M$1,MHS!$M$1,SWHS!$M$1,AMHS!$M$1,'S10'!$M$1,'S11'!$M$1,'S12'!$M$1,'S13'!$M$1,'S14'!$M$1,'S15'!$M$1,'S16'!$M$1,'S17'!$M$1,'S18'!$M$1,'S19'!$M$1,'S20'!$M$1))</f>
        <v/>
      </c>
    </row>
    <row r="189" spans="1:48" ht="12" customHeight="1" x14ac:dyDescent="0.25">
      <c r="A189" s="29">
        <f t="shared" si="24"/>
        <v>187</v>
      </c>
      <c r="B189" s="27" t="str">
        <f t="shared" si="8"/>
        <v/>
      </c>
      <c r="C189" s="27" t="str">
        <f t="shared" si="9"/>
        <v/>
      </c>
      <c r="D189" s="27" t="str">
        <f t="shared" si="10"/>
        <v/>
      </c>
      <c r="E189" s="27" t="str">
        <f>IF(B189="","",CHOOSE(VLOOKUP($A189,$F$1:$J$1600,5,FALSE),AHS!$M$1,BHS!$M$1,CHS!$M$1,HMJHS!$M$1,KHS!$M$1,Kings!$M$1,MHS!$M$1,SWHS!$M$1,AMHS!$M$1,'S10'!$M$1,'S11'!$M$1,'S12'!$M$1,'S13'!$M$1,'S14'!$M$1,'S15'!$M$1,'S16'!$M$1,'S17'!$M$1,'S18'!$M$1,'S19'!$M$1,'S20'!$M$1))</f>
        <v/>
      </c>
      <c r="F189" s="29" t="str">
        <f t="shared" si="6"/>
        <v/>
      </c>
      <c r="G189" s="33" t="str">
        <f t="shared" si="0"/>
        <v/>
      </c>
      <c r="H189" s="29" t="str">
        <f>IF(CHS!X$21="","",CHS!X$21)</f>
        <v/>
      </c>
      <c r="I189" s="29" t="str">
        <f>IF(CHS!X$21="","",CHS!Q$21)</f>
        <v/>
      </c>
      <c r="J189" s="29">
        <v>3</v>
      </c>
      <c r="K189" s="29" t="str">
        <f t="shared" ref="K189:N189" si="210">IF(O189="","",COUNTIF(O$1:O188,O189)+O189)</f>
        <v/>
      </c>
      <c r="L189" s="29" t="str">
        <f t="shared" si="210"/>
        <v/>
      </c>
      <c r="M189" s="29" t="str">
        <f t="shared" si="210"/>
        <v/>
      </c>
      <c r="N189" s="29" t="str">
        <f t="shared" si="210"/>
        <v/>
      </c>
      <c r="O189" s="29" t="str">
        <f t="shared" si="2"/>
        <v/>
      </c>
      <c r="P189" s="29" t="str">
        <f t="shared" si="3"/>
        <v/>
      </c>
      <c r="Q189" s="29" t="str">
        <f t="shared" si="4"/>
        <v/>
      </c>
      <c r="R189" s="29" t="str">
        <f t="shared" si="5"/>
        <v/>
      </c>
      <c r="S189" s="29">
        <v>10</v>
      </c>
      <c r="T189" s="29">
        <v>9</v>
      </c>
      <c r="U189" s="29" t="str">
        <f>IF('S10'!P$21="","",'S10'!P$21)</f>
        <v/>
      </c>
      <c r="V189" s="29" t="str">
        <f>IF('S10'!P$21="","",'S10'!I$21)</f>
        <v/>
      </c>
      <c r="W189" s="29" t="str">
        <f>IF('S10'!X$21="","",'S10'!X$21)</f>
        <v/>
      </c>
      <c r="X189" s="29" t="str">
        <f>IF('S10'!X$21="","",'S10'!Q$21)</f>
        <v/>
      </c>
      <c r="Y189" s="29" t="str">
        <f>IF('S10'!AF$21="","",'S10'!AF$21)</f>
        <v/>
      </c>
      <c r="Z189" s="29" t="str">
        <f>IF('S10'!AF$21="","",'S10'!Y$21)</f>
        <v/>
      </c>
      <c r="AA189" s="29" t="str">
        <f>IF('S10'!AN$21="","",'S10'!AN$21)</f>
        <v/>
      </c>
      <c r="AB189" s="29" t="str">
        <f>IF('S10'!AN$21="","",'S10'!AG$21)</f>
        <v/>
      </c>
      <c r="AC189" s="39" t="str">
        <f t="shared" si="12"/>
        <v/>
      </c>
      <c r="AD189" s="39" t="str">
        <f t="shared" si="13"/>
        <v/>
      </c>
      <c r="AE189" s="40" t="str">
        <f t="shared" si="14"/>
        <v/>
      </c>
      <c r="AF189" s="40" t="str">
        <f>IF(AC189="","",CHOOSE(VLOOKUP($AL189,$K$1:$S$400,9,FALSE),AHS!$M$1,BHS!$M$1,CHS!$M$1,HMJHS!$M$1,KHS!$M$1,Kings!$M$1,MHS!$M$1,SWHS!$M$1,AMHS!$M$1,'S10'!$M$1,'S11'!$M$1,'S12'!$M$1,'S13'!$M$1,'S14'!$M$1,'S15'!$M$1,'S16'!$M$1,'S17'!$M$1,'S18'!$M$1,'S19'!$M$1,'S20'!$M$1))</f>
        <v/>
      </c>
      <c r="AG189" s="40"/>
      <c r="AH189" s="39" t="str">
        <f t="shared" si="15"/>
        <v/>
      </c>
      <c r="AI189" s="39" t="str">
        <f t="shared" si="16"/>
        <v/>
      </c>
      <c r="AJ189" s="40" t="str">
        <f t="shared" si="17"/>
        <v/>
      </c>
      <c r="AK189" s="40" t="str">
        <f>IF(AH189="","",CHOOSE(VLOOKUP($AL189,$L$1:$S$400,8,FALSE),AHS!$M$1,BHS!$M$1,CHS!$M$1,HMJHS!$M$1,KHS!$M$1,Kings!$M$1,MHS!$M$1,SWHS!$M$1,AMHS!$M$1,'S10'!$M$1,'S11'!$M$1,'S12'!$M$1,'S13'!$M$1,'S14'!$M$1,'S15'!$M$1,'S16'!$M$1,'S17'!$M$1,'S18'!$M$1,'S19'!$M$1,'S20'!$M$1))</f>
        <v/>
      </c>
      <c r="AL189" s="40">
        <v>187</v>
      </c>
      <c r="AM189" s="40"/>
      <c r="AN189" s="39" t="str">
        <f t="shared" si="18"/>
        <v/>
      </c>
      <c r="AO189" s="39" t="str">
        <f t="shared" si="19"/>
        <v/>
      </c>
      <c r="AP189" s="40" t="str">
        <f t="shared" si="20"/>
        <v/>
      </c>
      <c r="AQ189" s="40" t="str">
        <f>IF(AN189="","",CHOOSE(VLOOKUP($AL189,$M$1:$S$400,7,FALSE),AHS!$M$1,BHS!$M$1,CHS!$M$1,HMJHS!$M$1,KHS!$M$1,Kings!$M$1,MHS!$M$1,SWHS!$M$1,AMHS!$M$1,'S10'!$M$1,'S11'!$M$1,'S12'!$M$1,'S13'!$M$1,'S14'!$M$1,'S15'!$M$1,'S16'!$M$1,'S17'!$M$1,'S18'!$M$1,'S19'!$M$1,'S20'!$M$1))</f>
        <v/>
      </c>
      <c r="AR189" s="40"/>
      <c r="AS189" s="39" t="str">
        <f t="shared" si="21"/>
        <v/>
      </c>
      <c r="AT189" s="39" t="str">
        <f t="shared" si="22"/>
        <v/>
      </c>
      <c r="AU189" s="40" t="str">
        <f t="shared" si="23"/>
        <v/>
      </c>
      <c r="AV189" s="40" t="str">
        <f>IF(AS189="","",CHOOSE(VLOOKUP($AL189,$N$1:$S$400,6,FALSE),AHS!$M$1,BHS!$M$1,CHS!$M$1,HMJHS!$M$1,KHS!$M$1,Kings!$M$1,MHS!$M$1,SWHS!$M$1,AMHS!$M$1,'S10'!$M$1,'S11'!$M$1,'S12'!$M$1,'S13'!$M$1,'S14'!$M$1,'S15'!$M$1,'S16'!$M$1,'S17'!$M$1,'S18'!$M$1,'S19'!$M$1,'S20'!$M$1))</f>
        <v/>
      </c>
    </row>
    <row r="190" spans="1:48" ht="12" customHeight="1" x14ac:dyDescent="0.25">
      <c r="A190" s="29">
        <f t="shared" si="24"/>
        <v>188</v>
      </c>
      <c r="B190" s="27" t="str">
        <f t="shared" si="8"/>
        <v/>
      </c>
      <c r="C190" s="27" t="str">
        <f t="shared" si="9"/>
        <v/>
      </c>
      <c r="D190" s="27" t="str">
        <f t="shared" si="10"/>
        <v/>
      </c>
      <c r="E190" s="27" t="str">
        <f>IF(B190="","",CHOOSE(VLOOKUP($A190,$F$1:$J$1600,5,FALSE),AHS!$M$1,BHS!$M$1,CHS!$M$1,HMJHS!$M$1,KHS!$M$1,Kings!$M$1,MHS!$M$1,SWHS!$M$1,AMHS!$M$1,'S10'!$M$1,'S11'!$M$1,'S12'!$M$1,'S13'!$M$1,'S14'!$M$1,'S15'!$M$1,'S16'!$M$1,'S17'!$M$1,'S18'!$M$1,'S19'!$M$1,'S20'!$M$1))</f>
        <v/>
      </c>
      <c r="F190" s="29" t="str">
        <f t="shared" si="6"/>
        <v/>
      </c>
      <c r="G190" s="33" t="str">
        <f t="shared" si="0"/>
        <v/>
      </c>
      <c r="H190" s="29" t="str">
        <f>IF(CHS!X$22="","",CHS!X$22)</f>
        <v/>
      </c>
      <c r="I190" s="29" t="str">
        <f>IF(CHS!X$22="","",CHS!Q$22)</f>
        <v/>
      </c>
      <c r="J190" s="29">
        <v>3</v>
      </c>
      <c r="K190" s="29" t="str">
        <f t="shared" ref="K190:N190" si="211">IF(O190="","",COUNTIF(O$1:O189,O190)+O190)</f>
        <v/>
      </c>
      <c r="L190" s="29" t="str">
        <f t="shared" si="211"/>
        <v/>
      </c>
      <c r="M190" s="29" t="str">
        <f t="shared" si="211"/>
        <v/>
      </c>
      <c r="N190" s="29" t="str">
        <f t="shared" si="211"/>
        <v/>
      </c>
      <c r="O190" s="29" t="str">
        <f t="shared" si="2"/>
        <v/>
      </c>
      <c r="P190" s="29" t="str">
        <f t="shared" si="3"/>
        <v/>
      </c>
      <c r="Q190" s="29" t="str">
        <f t="shared" si="4"/>
        <v/>
      </c>
      <c r="R190" s="29" t="str">
        <f t="shared" si="5"/>
        <v/>
      </c>
      <c r="S190" s="29">
        <v>10</v>
      </c>
      <c r="T190" s="29">
        <v>10</v>
      </c>
      <c r="U190" s="29" t="str">
        <f>IF('S10'!P$22="","",'S10'!P$22)</f>
        <v/>
      </c>
      <c r="V190" s="29" t="str">
        <f>IF('S10'!P$22="","",'S10'!I$22)</f>
        <v/>
      </c>
      <c r="W190" s="29" t="str">
        <f>IF('S10'!X$22="","",'S10'!X$22)</f>
        <v/>
      </c>
      <c r="X190" s="29" t="str">
        <f>IF('S10'!X$22="","",'S10'!Q$22)</f>
        <v/>
      </c>
      <c r="Y190" s="29" t="str">
        <f>IF('S10'!AF$22="","",'S10'!AF$22)</f>
        <v/>
      </c>
      <c r="Z190" s="29" t="str">
        <f>IF('S10'!AF$22="","",'S10'!Y$22)</f>
        <v/>
      </c>
      <c r="AA190" s="29" t="str">
        <f>IF('S10'!AN$22="","",'S10'!AN$22)</f>
        <v/>
      </c>
      <c r="AB190" s="29" t="str">
        <f>IF('S10'!AN$22="","",'S10'!AG$22)</f>
        <v/>
      </c>
      <c r="AC190" s="39" t="str">
        <f t="shared" si="12"/>
        <v/>
      </c>
      <c r="AD190" s="39" t="str">
        <f t="shared" si="13"/>
        <v/>
      </c>
      <c r="AE190" s="40" t="str">
        <f t="shared" si="14"/>
        <v/>
      </c>
      <c r="AF190" s="40" t="str">
        <f>IF(AC190="","",CHOOSE(VLOOKUP($AL190,$K$1:$S$400,9,FALSE),AHS!$M$1,BHS!$M$1,CHS!$M$1,HMJHS!$M$1,KHS!$M$1,Kings!$M$1,MHS!$M$1,SWHS!$M$1,AMHS!$M$1,'S10'!$M$1,'S11'!$M$1,'S12'!$M$1,'S13'!$M$1,'S14'!$M$1,'S15'!$M$1,'S16'!$M$1,'S17'!$M$1,'S18'!$M$1,'S19'!$M$1,'S20'!$M$1))</f>
        <v/>
      </c>
      <c r="AG190" s="40"/>
      <c r="AH190" s="39" t="str">
        <f t="shared" si="15"/>
        <v/>
      </c>
      <c r="AI190" s="39" t="str">
        <f t="shared" si="16"/>
        <v/>
      </c>
      <c r="AJ190" s="40" t="str">
        <f t="shared" si="17"/>
        <v/>
      </c>
      <c r="AK190" s="40" t="str">
        <f>IF(AH190="","",CHOOSE(VLOOKUP($AL190,$L$1:$S$400,8,FALSE),AHS!$M$1,BHS!$M$1,CHS!$M$1,HMJHS!$M$1,KHS!$M$1,Kings!$M$1,MHS!$M$1,SWHS!$M$1,AMHS!$M$1,'S10'!$M$1,'S11'!$M$1,'S12'!$M$1,'S13'!$M$1,'S14'!$M$1,'S15'!$M$1,'S16'!$M$1,'S17'!$M$1,'S18'!$M$1,'S19'!$M$1,'S20'!$M$1))</f>
        <v/>
      </c>
      <c r="AL190" s="40">
        <v>188</v>
      </c>
      <c r="AM190" s="40"/>
      <c r="AN190" s="39" t="str">
        <f t="shared" si="18"/>
        <v/>
      </c>
      <c r="AO190" s="39" t="str">
        <f t="shared" si="19"/>
        <v/>
      </c>
      <c r="AP190" s="40" t="str">
        <f t="shared" si="20"/>
        <v/>
      </c>
      <c r="AQ190" s="40" t="str">
        <f>IF(AN190="","",CHOOSE(VLOOKUP($AL190,$M$1:$S$400,7,FALSE),AHS!$M$1,BHS!$M$1,CHS!$M$1,HMJHS!$M$1,KHS!$M$1,Kings!$M$1,MHS!$M$1,SWHS!$M$1,AMHS!$M$1,'S10'!$M$1,'S11'!$M$1,'S12'!$M$1,'S13'!$M$1,'S14'!$M$1,'S15'!$M$1,'S16'!$M$1,'S17'!$M$1,'S18'!$M$1,'S19'!$M$1,'S20'!$M$1))</f>
        <v/>
      </c>
      <c r="AR190" s="40"/>
      <c r="AS190" s="39" t="str">
        <f t="shared" si="21"/>
        <v/>
      </c>
      <c r="AT190" s="39" t="str">
        <f t="shared" si="22"/>
        <v/>
      </c>
      <c r="AU190" s="40" t="str">
        <f t="shared" si="23"/>
        <v/>
      </c>
      <c r="AV190" s="40" t="str">
        <f>IF(AS190="","",CHOOSE(VLOOKUP($AL190,$N$1:$S$400,6,FALSE),AHS!$M$1,BHS!$M$1,CHS!$M$1,HMJHS!$M$1,KHS!$M$1,Kings!$M$1,MHS!$M$1,SWHS!$M$1,AMHS!$M$1,'S10'!$M$1,'S11'!$M$1,'S12'!$M$1,'S13'!$M$1,'S14'!$M$1,'S15'!$M$1,'S16'!$M$1,'S17'!$M$1,'S18'!$M$1,'S19'!$M$1,'S20'!$M$1))</f>
        <v/>
      </c>
    </row>
    <row r="191" spans="1:48" ht="12" customHeight="1" x14ac:dyDescent="0.25">
      <c r="A191" s="29">
        <f t="shared" si="24"/>
        <v>189</v>
      </c>
      <c r="B191" s="27" t="str">
        <f t="shared" si="8"/>
        <v/>
      </c>
      <c r="C191" s="27" t="str">
        <f t="shared" si="9"/>
        <v/>
      </c>
      <c r="D191" s="27" t="str">
        <f t="shared" si="10"/>
        <v/>
      </c>
      <c r="E191" s="27" t="str">
        <f>IF(B191="","",CHOOSE(VLOOKUP($A191,$F$1:$J$1600,5,FALSE),AHS!$M$1,BHS!$M$1,CHS!$M$1,HMJHS!$M$1,KHS!$M$1,Kings!$M$1,MHS!$M$1,SWHS!$M$1,AMHS!$M$1,'S10'!$M$1,'S11'!$M$1,'S12'!$M$1,'S13'!$M$1,'S14'!$M$1,'S15'!$M$1,'S16'!$M$1,'S17'!$M$1,'S18'!$M$1,'S19'!$M$1,'S20'!$M$1))</f>
        <v/>
      </c>
      <c r="F191" s="29" t="str">
        <f t="shared" si="6"/>
        <v/>
      </c>
      <c r="G191" s="33" t="str">
        <f t="shared" si="0"/>
        <v/>
      </c>
      <c r="H191" s="29" t="str">
        <f>IF(CHS!X$23="","",CHS!X$23)</f>
        <v/>
      </c>
      <c r="I191" s="29" t="str">
        <f>IF(CHS!X$23="","",CHS!Q$23)</f>
        <v/>
      </c>
      <c r="J191" s="29">
        <v>3</v>
      </c>
      <c r="K191" s="29" t="str">
        <f t="shared" ref="K191:N191" si="212">IF(O191="","",COUNTIF(O$1:O190,O191)+O191)</f>
        <v/>
      </c>
      <c r="L191" s="29" t="str">
        <f t="shared" si="212"/>
        <v/>
      </c>
      <c r="M191" s="29" t="str">
        <f t="shared" si="212"/>
        <v/>
      </c>
      <c r="N191" s="29" t="str">
        <f t="shared" si="212"/>
        <v/>
      </c>
      <c r="O191" s="29" t="str">
        <f t="shared" si="2"/>
        <v/>
      </c>
      <c r="P191" s="29" t="str">
        <f t="shared" si="3"/>
        <v/>
      </c>
      <c r="Q191" s="29" t="str">
        <f t="shared" si="4"/>
        <v/>
      </c>
      <c r="R191" s="29" t="str">
        <f t="shared" si="5"/>
        <v/>
      </c>
      <c r="S191" s="29">
        <v>10</v>
      </c>
      <c r="T191" s="29">
        <v>11</v>
      </c>
      <c r="U191" s="29" t="str">
        <f>IF('S10'!P$23="","",'S10'!P$23)</f>
        <v/>
      </c>
      <c r="V191" s="29" t="str">
        <f>IF('S10'!P$23="","",'S10'!I$23)</f>
        <v/>
      </c>
      <c r="W191" s="29" t="str">
        <f>IF('S10'!X$23="","",'S10'!X$23)</f>
        <v/>
      </c>
      <c r="X191" s="29" t="str">
        <f>IF('S10'!X$23="","",'S10'!Q$23)</f>
        <v/>
      </c>
      <c r="Y191" s="29" t="str">
        <f>IF('S10'!AF$23="","",'S10'!AF$23)</f>
        <v/>
      </c>
      <c r="Z191" s="29" t="str">
        <f>IF('S10'!AF$23="","",'S10'!Y$23)</f>
        <v/>
      </c>
      <c r="AA191" s="29" t="str">
        <f>IF('S10'!AN$23="","",'S10'!AN$23)</f>
        <v/>
      </c>
      <c r="AB191" s="29" t="str">
        <f>IF('S10'!AN$23="","",'S10'!AG$23)</f>
        <v/>
      </c>
      <c r="AC191" s="39" t="str">
        <f t="shared" si="12"/>
        <v/>
      </c>
      <c r="AD191" s="39" t="str">
        <f t="shared" si="13"/>
        <v/>
      </c>
      <c r="AE191" s="40" t="str">
        <f t="shared" si="14"/>
        <v/>
      </c>
      <c r="AF191" s="40" t="str">
        <f>IF(AC191="","",CHOOSE(VLOOKUP($AL191,$K$1:$S$400,9,FALSE),AHS!$M$1,BHS!$M$1,CHS!$M$1,HMJHS!$M$1,KHS!$M$1,Kings!$M$1,MHS!$M$1,SWHS!$M$1,AMHS!$M$1,'S10'!$M$1,'S11'!$M$1,'S12'!$M$1,'S13'!$M$1,'S14'!$M$1,'S15'!$M$1,'S16'!$M$1,'S17'!$M$1,'S18'!$M$1,'S19'!$M$1,'S20'!$M$1))</f>
        <v/>
      </c>
      <c r="AG191" s="40"/>
      <c r="AH191" s="39" t="str">
        <f t="shared" si="15"/>
        <v/>
      </c>
      <c r="AI191" s="39" t="str">
        <f t="shared" si="16"/>
        <v/>
      </c>
      <c r="AJ191" s="40" t="str">
        <f t="shared" si="17"/>
        <v/>
      </c>
      <c r="AK191" s="40" t="str">
        <f>IF(AH191="","",CHOOSE(VLOOKUP($AL191,$L$1:$S$400,8,FALSE),AHS!$M$1,BHS!$M$1,CHS!$M$1,HMJHS!$M$1,KHS!$M$1,Kings!$M$1,MHS!$M$1,SWHS!$M$1,AMHS!$M$1,'S10'!$M$1,'S11'!$M$1,'S12'!$M$1,'S13'!$M$1,'S14'!$M$1,'S15'!$M$1,'S16'!$M$1,'S17'!$M$1,'S18'!$M$1,'S19'!$M$1,'S20'!$M$1))</f>
        <v/>
      </c>
      <c r="AL191" s="40">
        <v>189</v>
      </c>
      <c r="AM191" s="40"/>
      <c r="AN191" s="39" t="str">
        <f t="shared" si="18"/>
        <v/>
      </c>
      <c r="AO191" s="39" t="str">
        <f t="shared" si="19"/>
        <v/>
      </c>
      <c r="AP191" s="40" t="str">
        <f t="shared" si="20"/>
        <v/>
      </c>
      <c r="AQ191" s="40" t="str">
        <f>IF(AN191="","",CHOOSE(VLOOKUP($AL191,$M$1:$S$400,7,FALSE),AHS!$M$1,BHS!$M$1,CHS!$M$1,HMJHS!$M$1,KHS!$M$1,Kings!$M$1,MHS!$M$1,SWHS!$M$1,AMHS!$M$1,'S10'!$M$1,'S11'!$M$1,'S12'!$M$1,'S13'!$M$1,'S14'!$M$1,'S15'!$M$1,'S16'!$M$1,'S17'!$M$1,'S18'!$M$1,'S19'!$M$1,'S20'!$M$1))</f>
        <v/>
      </c>
      <c r="AR191" s="40"/>
      <c r="AS191" s="39" t="str">
        <f t="shared" si="21"/>
        <v/>
      </c>
      <c r="AT191" s="39" t="str">
        <f t="shared" si="22"/>
        <v/>
      </c>
      <c r="AU191" s="40" t="str">
        <f t="shared" si="23"/>
        <v/>
      </c>
      <c r="AV191" s="40" t="str">
        <f>IF(AS191="","",CHOOSE(VLOOKUP($AL191,$N$1:$S$400,6,FALSE),AHS!$M$1,BHS!$M$1,CHS!$M$1,HMJHS!$M$1,KHS!$M$1,Kings!$M$1,MHS!$M$1,SWHS!$M$1,AMHS!$M$1,'S10'!$M$1,'S11'!$M$1,'S12'!$M$1,'S13'!$M$1,'S14'!$M$1,'S15'!$M$1,'S16'!$M$1,'S17'!$M$1,'S18'!$M$1,'S19'!$M$1,'S20'!$M$1))</f>
        <v/>
      </c>
    </row>
    <row r="192" spans="1:48" ht="12" customHeight="1" x14ac:dyDescent="0.25">
      <c r="A192" s="29">
        <f t="shared" si="24"/>
        <v>190</v>
      </c>
      <c r="B192" s="27" t="str">
        <f t="shared" si="8"/>
        <v/>
      </c>
      <c r="C192" s="27" t="str">
        <f t="shared" si="9"/>
        <v/>
      </c>
      <c r="D192" s="27" t="str">
        <f t="shared" si="10"/>
        <v/>
      </c>
      <c r="E192" s="27" t="str">
        <f>IF(B192="","",CHOOSE(VLOOKUP($A192,$F$1:$J$1600,5,FALSE),AHS!$M$1,BHS!$M$1,CHS!$M$1,HMJHS!$M$1,KHS!$M$1,Kings!$M$1,MHS!$M$1,SWHS!$M$1,AMHS!$M$1,'S10'!$M$1,'S11'!$M$1,'S12'!$M$1,'S13'!$M$1,'S14'!$M$1,'S15'!$M$1,'S16'!$M$1,'S17'!$M$1,'S18'!$M$1,'S19'!$M$1,'S20'!$M$1))</f>
        <v/>
      </c>
      <c r="F192" s="29" t="str">
        <f t="shared" si="6"/>
        <v/>
      </c>
      <c r="G192" s="33" t="str">
        <f t="shared" si="0"/>
        <v/>
      </c>
      <c r="H192" s="29" t="str">
        <f>IF(CHS!X$24="","",CHS!X$24)</f>
        <v/>
      </c>
      <c r="I192" s="29" t="str">
        <f>IF(CHS!X$24="","",CHS!Q$24)</f>
        <v/>
      </c>
      <c r="J192" s="29">
        <v>3</v>
      </c>
      <c r="K192" s="29" t="str">
        <f t="shared" ref="K192:N192" si="213">IF(O192="","",COUNTIF(O$1:O191,O192)+O192)</f>
        <v/>
      </c>
      <c r="L192" s="29" t="str">
        <f t="shared" si="213"/>
        <v/>
      </c>
      <c r="M192" s="29" t="str">
        <f t="shared" si="213"/>
        <v/>
      </c>
      <c r="N192" s="29" t="str">
        <f t="shared" si="213"/>
        <v/>
      </c>
      <c r="O192" s="29" t="str">
        <f t="shared" si="2"/>
        <v/>
      </c>
      <c r="P192" s="29" t="str">
        <f t="shared" si="3"/>
        <v/>
      </c>
      <c r="Q192" s="29" t="str">
        <f t="shared" si="4"/>
        <v/>
      </c>
      <c r="R192" s="29" t="str">
        <f t="shared" si="5"/>
        <v/>
      </c>
      <c r="S192" s="29">
        <v>10</v>
      </c>
      <c r="T192" s="29">
        <v>12</v>
      </c>
      <c r="U192" s="29" t="str">
        <f>IF('S10'!P$24="","",'S10'!P$24)</f>
        <v/>
      </c>
      <c r="V192" s="29" t="str">
        <f>IF('S10'!P$24="","",'S10'!I$24)</f>
        <v/>
      </c>
      <c r="W192" s="29" t="str">
        <f>IF('S10'!X$24="","",'S10'!X$24)</f>
        <v/>
      </c>
      <c r="X192" s="29" t="str">
        <f>IF('S10'!X$24="","",'S10'!Q$24)</f>
        <v/>
      </c>
      <c r="Y192" s="29" t="str">
        <f>IF('S10'!AF$24="","",'S10'!AF$24)</f>
        <v/>
      </c>
      <c r="Z192" s="29" t="str">
        <f>IF('S10'!AF$24="","",'S10'!Y$24)</f>
        <v/>
      </c>
      <c r="AA192" s="29" t="str">
        <f>IF('S10'!AN$24="","",'S10'!AN$24)</f>
        <v/>
      </c>
      <c r="AB192" s="29" t="str">
        <f>IF('S10'!AN$24="","",'S10'!AG$24)</f>
        <v/>
      </c>
      <c r="AC192" s="39" t="str">
        <f t="shared" si="12"/>
        <v/>
      </c>
      <c r="AD192" s="39" t="str">
        <f t="shared" si="13"/>
        <v/>
      </c>
      <c r="AE192" s="40" t="str">
        <f t="shared" si="14"/>
        <v/>
      </c>
      <c r="AF192" s="40" t="str">
        <f>IF(AC192="","",CHOOSE(VLOOKUP($AL192,$K$1:$S$400,9,FALSE),AHS!$M$1,BHS!$M$1,CHS!$M$1,HMJHS!$M$1,KHS!$M$1,Kings!$M$1,MHS!$M$1,SWHS!$M$1,AMHS!$M$1,'S10'!$M$1,'S11'!$M$1,'S12'!$M$1,'S13'!$M$1,'S14'!$M$1,'S15'!$M$1,'S16'!$M$1,'S17'!$M$1,'S18'!$M$1,'S19'!$M$1,'S20'!$M$1))</f>
        <v/>
      </c>
      <c r="AG192" s="40"/>
      <c r="AH192" s="39" t="str">
        <f t="shared" si="15"/>
        <v/>
      </c>
      <c r="AI192" s="39" t="str">
        <f t="shared" si="16"/>
        <v/>
      </c>
      <c r="AJ192" s="40" t="str">
        <f t="shared" si="17"/>
        <v/>
      </c>
      <c r="AK192" s="40" t="str">
        <f>IF(AH192="","",CHOOSE(VLOOKUP($AL192,$L$1:$S$400,8,FALSE),AHS!$M$1,BHS!$M$1,CHS!$M$1,HMJHS!$M$1,KHS!$M$1,Kings!$M$1,MHS!$M$1,SWHS!$M$1,AMHS!$M$1,'S10'!$M$1,'S11'!$M$1,'S12'!$M$1,'S13'!$M$1,'S14'!$M$1,'S15'!$M$1,'S16'!$M$1,'S17'!$M$1,'S18'!$M$1,'S19'!$M$1,'S20'!$M$1))</f>
        <v/>
      </c>
      <c r="AL192" s="40">
        <v>190</v>
      </c>
      <c r="AM192" s="40"/>
      <c r="AN192" s="39" t="str">
        <f t="shared" si="18"/>
        <v/>
      </c>
      <c r="AO192" s="39" t="str">
        <f t="shared" si="19"/>
        <v/>
      </c>
      <c r="AP192" s="40" t="str">
        <f t="shared" si="20"/>
        <v/>
      </c>
      <c r="AQ192" s="40" t="str">
        <f>IF(AN192="","",CHOOSE(VLOOKUP($AL192,$M$1:$S$400,7,FALSE),AHS!$M$1,BHS!$M$1,CHS!$M$1,HMJHS!$M$1,KHS!$M$1,Kings!$M$1,MHS!$M$1,SWHS!$M$1,AMHS!$M$1,'S10'!$M$1,'S11'!$M$1,'S12'!$M$1,'S13'!$M$1,'S14'!$M$1,'S15'!$M$1,'S16'!$M$1,'S17'!$M$1,'S18'!$M$1,'S19'!$M$1,'S20'!$M$1))</f>
        <v/>
      </c>
      <c r="AR192" s="40"/>
      <c r="AS192" s="39" t="str">
        <f t="shared" si="21"/>
        <v/>
      </c>
      <c r="AT192" s="39" t="str">
        <f t="shared" si="22"/>
        <v/>
      </c>
      <c r="AU192" s="40" t="str">
        <f t="shared" si="23"/>
        <v/>
      </c>
      <c r="AV192" s="40" t="str">
        <f>IF(AS192="","",CHOOSE(VLOOKUP($AL192,$N$1:$S$400,6,FALSE),AHS!$M$1,BHS!$M$1,CHS!$M$1,HMJHS!$M$1,KHS!$M$1,Kings!$M$1,MHS!$M$1,SWHS!$M$1,AMHS!$M$1,'S10'!$M$1,'S11'!$M$1,'S12'!$M$1,'S13'!$M$1,'S14'!$M$1,'S15'!$M$1,'S16'!$M$1,'S17'!$M$1,'S18'!$M$1,'S19'!$M$1,'S20'!$M$1))</f>
        <v/>
      </c>
    </row>
    <row r="193" spans="1:48" ht="12" customHeight="1" x14ac:dyDescent="0.25">
      <c r="A193" s="29">
        <f t="shared" si="24"/>
        <v>191</v>
      </c>
      <c r="B193" s="27" t="str">
        <f t="shared" si="8"/>
        <v/>
      </c>
      <c r="C193" s="27" t="str">
        <f t="shared" si="9"/>
        <v/>
      </c>
      <c r="D193" s="27" t="str">
        <f t="shared" si="10"/>
        <v/>
      </c>
      <c r="E193" s="27" t="str">
        <f>IF(B193="","",CHOOSE(VLOOKUP($A193,$F$1:$J$1600,5,FALSE),AHS!$M$1,BHS!$M$1,CHS!$M$1,HMJHS!$M$1,KHS!$M$1,Kings!$M$1,MHS!$M$1,SWHS!$M$1,AMHS!$M$1,'S10'!$M$1,'S11'!$M$1,'S12'!$M$1,'S13'!$M$1,'S14'!$M$1,'S15'!$M$1,'S16'!$M$1,'S17'!$M$1,'S18'!$M$1,'S19'!$M$1,'S20'!$M$1))</f>
        <v/>
      </c>
      <c r="F193" s="29" t="str">
        <f t="shared" si="6"/>
        <v/>
      </c>
      <c r="G193" s="33" t="str">
        <f t="shared" si="0"/>
        <v/>
      </c>
      <c r="H193" s="29" t="str">
        <f>IF(CHS!X$25="","",CHS!X$25)</f>
        <v/>
      </c>
      <c r="I193" s="29" t="str">
        <f>IF(CHS!X$25="","",CHS!Q$25)</f>
        <v/>
      </c>
      <c r="J193" s="29">
        <v>3</v>
      </c>
      <c r="K193" s="29" t="str">
        <f t="shared" ref="K193:N193" si="214">IF(O193="","",COUNTIF(O$1:O192,O193)+O193)</f>
        <v/>
      </c>
      <c r="L193" s="29" t="str">
        <f t="shared" si="214"/>
        <v/>
      </c>
      <c r="M193" s="29" t="str">
        <f t="shared" si="214"/>
        <v/>
      </c>
      <c r="N193" s="29" t="str">
        <f t="shared" si="214"/>
        <v/>
      </c>
      <c r="O193" s="29" t="str">
        <f t="shared" si="2"/>
        <v/>
      </c>
      <c r="P193" s="29" t="str">
        <f t="shared" si="3"/>
        <v/>
      </c>
      <c r="Q193" s="29" t="str">
        <f t="shared" si="4"/>
        <v/>
      </c>
      <c r="R193" s="29" t="str">
        <f t="shared" si="5"/>
        <v/>
      </c>
      <c r="S193" s="29">
        <v>10</v>
      </c>
      <c r="T193" s="29">
        <v>13</v>
      </c>
      <c r="U193" s="29" t="str">
        <f>IF('S10'!P$25="","",'S10'!P$25)</f>
        <v/>
      </c>
      <c r="V193" s="29" t="str">
        <f>IF('S10'!P$25="","",'S10'!I$25)</f>
        <v/>
      </c>
      <c r="W193" s="29" t="str">
        <f>IF('S10'!X$25="","",'S10'!X$25)</f>
        <v/>
      </c>
      <c r="X193" s="29" t="str">
        <f>IF('S10'!X$25="","",'S10'!Q$25)</f>
        <v/>
      </c>
      <c r="Y193" s="29" t="str">
        <f>IF('S10'!AF$25="","",'S10'!AF$25)</f>
        <v/>
      </c>
      <c r="Z193" s="29" t="str">
        <f>IF('S10'!AF$25="","",'S10'!Y$25)</f>
        <v/>
      </c>
      <c r="AA193" s="29" t="str">
        <f>IF('S10'!AN$25="","",'S10'!AN$25)</f>
        <v/>
      </c>
      <c r="AB193" s="29" t="str">
        <f>IF('S10'!AN$25="","",'S10'!AG$25)</f>
        <v/>
      </c>
      <c r="AC193" s="39" t="str">
        <f t="shared" si="12"/>
        <v/>
      </c>
      <c r="AD193" s="39" t="str">
        <f t="shared" si="13"/>
        <v/>
      </c>
      <c r="AE193" s="40" t="str">
        <f t="shared" si="14"/>
        <v/>
      </c>
      <c r="AF193" s="40" t="str">
        <f>IF(AC193="","",CHOOSE(VLOOKUP($AL193,$K$1:$S$400,9,FALSE),AHS!$M$1,BHS!$M$1,CHS!$M$1,HMJHS!$M$1,KHS!$M$1,Kings!$M$1,MHS!$M$1,SWHS!$M$1,AMHS!$M$1,'S10'!$M$1,'S11'!$M$1,'S12'!$M$1,'S13'!$M$1,'S14'!$M$1,'S15'!$M$1,'S16'!$M$1,'S17'!$M$1,'S18'!$M$1,'S19'!$M$1,'S20'!$M$1))</f>
        <v/>
      </c>
      <c r="AG193" s="40"/>
      <c r="AH193" s="39" t="str">
        <f t="shared" si="15"/>
        <v/>
      </c>
      <c r="AI193" s="39" t="str">
        <f t="shared" si="16"/>
        <v/>
      </c>
      <c r="AJ193" s="40" t="str">
        <f t="shared" si="17"/>
        <v/>
      </c>
      <c r="AK193" s="40" t="str">
        <f>IF(AH193="","",CHOOSE(VLOOKUP($AL193,$L$1:$S$400,8,FALSE),AHS!$M$1,BHS!$M$1,CHS!$M$1,HMJHS!$M$1,KHS!$M$1,Kings!$M$1,MHS!$M$1,SWHS!$M$1,AMHS!$M$1,'S10'!$M$1,'S11'!$M$1,'S12'!$M$1,'S13'!$M$1,'S14'!$M$1,'S15'!$M$1,'S16'!$M$1,'S17'!$M$1,'S18'!$M$1,'S19'!$M$1,'S20'!$M$1))</f>
        <v/>
      </c>
      <c r="AL193" s="38">
        <v>191</v>
      </c>
      <c r="AM193" s="40"/>
      <c r="AN193" s="39" t="str">
        <f t="shared" si="18"/>
        <v/>
      </c>
      <c r="AO193" s="39" t="str">
        <f t="shared" si="19"/>
        <v/>
      </c>
      <c r="AP193" s="40" t="str">
        <f t="shared" si="20"/>
        <v/>
      </c>
      <c r="AQ193" s="40" t="str">
        <f>IF(AN193="","",CHOOSE(VLOOKUP($AL193,$M$1:$S$400,7,FALSE),AHS!$M$1,BHS!$M$1,CHS!$M$1,HMJHS!$M$1,KHS!$M$1,Kings!$M$1,MHS!$M$1,SWHS!$M$1,AMHS!$M$1,'S10'!$M$1,'S11'!$M$1,'S12'!$M$1,'S13'!$M$1,'S14'!$M$1,'S15'!$M$1,'S16'!$M$1,'S17'!$M$1,'S18'!$M$1,'S19'!$M$1,'S20'!$M$1))</f>
        <v/>
      </c>
      <c r="AR193" s="40"/>
      <c r="AS193" s="39" t="str">
        <f t="shared" si="21"/>
        <v/>
      </c>
      <c r="AT193" s="39" t="str">
        <f t="shared" si="22"/>
        <v/>
      </c>
      <c r="AU193" s="40" t="str">
        <f t="shared" si="23"/>
        <v/>
      </c>
      <c r="AV193" s="40" t="str">
        <f>IF(AS193="","",CHOOSE(VLOOKUP($AL193,$N$1:$S$400,6,FALSE),AHS!$M$1,BHS!$M$1,CHS!$M$1,HMJHS!$M$1,KHS!$M$1,Kings!$M$1,MHS!$M$1,SWHS!$M$1,AMHS!$M$1,'S10'!$M$1,'S11'!$M$1,'S12'!$M$1,'S13'!$M$1,'S14'!$M$1,'S15'!$M$1,'S16'!$M$1,'S17'!$M$1,'S18'!$M$1,'S19'!$M$1,'S20'!$M$1))</f>
        <v/>
      </c>
    </row>
    <row r="194" spans="1:48" ht="12" customHeight="1" x14ac:dyDescent="0.25">
      <c r="A194" s="29">
        <f t="shared" si="24"/>
        <v>192</v>
      </c>
      <c r="B194" s="27" t="str">
        <f t="shared" si="8"/>
        <v/>
      </c>
      <c r="C194" s="27" t="str">
        <f t="shared" si="9"/>
        <v/>
      </c>
      <c r="D194" s="27" t="str">
        <f t="shared" si="10"/>
        <v/>
      </c>
      <c r="E194" s="27" t="str">
        <f>IF(B194="","",CHOOSE(VLOOKUP($A194,$F$1:$J$1600,5,FALSE),AHS!$M$1,BHS!$M$1,CHS!$M$1,HMJHS!$M$1,KHS!$M$1,Kings!$M$1,MHS!$M$1,SWHS!$M$1,AMHS!$M$1,'S10'!$M$1,'S11'!$M$1,'S12'!$M$1,'S13'!$M$1,'S14'!$M$1,'S15'!$M$1,'S16'!$M$1,'S17'!$M$1,'S18'!$M$1,'S19'!$M$1,'S20'!$M$1))</f>
        <v/>
      </c>
      <c r="F194" s="29" t="str">
        <f t="shared" si="6"/>
        <v/>
      </c>
      <c r="G194" s="33" t="str">
        <f t="shared" si="0"/>
        <v/>
      </c>
      <c r="H194" s="29" t="str">
        <f>IF(CHS!X$26="","",CHS!X$26)</f>
        <v/>
      </c>
      <c r="I194" s="29" t="str">
        <f>IF(CHS!X$26="","",CHS!Q$26)</f>
        <v/>
      </c>
      <c r="J194" s="29">
        <v>3</v>
      </c>
      <c r="K194" s="29" t="str">
        <f t="shared" ref="K194:N194" si="215">IF(O194="","",COUNTIF(O$1:O193,O194)+O194)</f>
        <v/>
      </c>
      <c r="L194" s="29" t="str">
        <f t="shared" si="215"/>
        <v/>
      </c>
      <c r="M194" s="29" t="str">
        <f t="shared" si="215"/>
        <v/>
      </c>
      <c r="N194" s="29" t="str">
        <f t="shared" si="215"/>
        <v/>
      </c>
      <c r="O194" s="29" t="str">
        <f t="shared" si="2"/>
        <v/>
      </c>
      <c r="P194" s="29" t="str">
        <f t="shared" si="3"/>
        <v/>
      </c>
      <c r="Q194" s="29" t="str">
        <f t="shared" si="4"/>
        <v/>
      </c>
      <c r="R194" s="29" t="str">
        <f t="shared" si="5"/>
        <v/>
      </c>
      <c r="S194" s="29">
        <v>10</v>
      </c>
      <c r="T194" s="29">
        <v>14</v>
      </c>
      <c r="U194" s="29" t="str">
        <f>IF('S10'!P$26="","",'S10'!P$26)</f>
        <v/>
      </c>
      <c r="V194" s="29" t="str">
        <f>IF('S10'!P$26="","",'S10'!I$26)</f>
        <v/>
      </c>
      <c r="W194" s="29" t="str">
        <f>IF('S10'!X$26="","",'S10'!X$26)</f>
        <v/>
      </c>
      <c r="X194" s="29" t="str">
        <f>IF('S10'!X$26="","",'S10'!Q$26)</f>
        <v/>
      </c>
      <c r="Y194" s="29" t="str">
        <f>IF('S10'!AF$26="","",'S10'!AF$26)</f>
        <v/>
      </c>
      <c r="Z194" s="29" t="str">
        <f>IF('S10'!AF$26="","",'S10'!Y$26)</f>
        <v/>
      </c>
      <c r="AA194" s="29" t="str">
        <f>IF('S10'!AN$26="","",'S10'!AN$26)</f>
        <v/>
      </c>
      <c r="AB194" s="29" t="str">
        <f>IF('S10'!AN$26="","",'S10'!AG$26)</f>
        <v/>
      </c>
      <c r="AC194" s="39" t="str">
        <f t="shared" si="12"/>
        <v/>
      </c>
      <c r="AD194" s="39" t="str">
        <f t="shared" si="13"/>
        <v/>
      </c>
      <c r="AE194" s="40" t="str">
        <f t="shared" si="14"/>
        <v/>
      </c>
      <c r="AF194" s="40" t="str">
        <f>IF(AC194="","",CHOOSE(VLOOKUP($AL194,$K$1:$S$400,9,FALSE),AHS!$M$1,BHS!$M$1,CHS!$M$1,HMJHS!$M$1,KHS!$M$1,Kings!$M$1,MHS!$M$1,SWHS!$M$1,AMHS!$M$1,'S10'!$M$1,'S11'!$M$1,'S12'!$M$1,'S13'!$M$1,'S14'!$M$1,'S15'!$M$1,'S16'!$M$1,'S17'!$M$1,'S18'!$M$1,'S19'!$M$1,'S20'!$M$1))</f>
        <v/>
      </c>
      <c r="AG194" s="40"/>
      <c r="AH194" s="39" t="str">
        <f t="shared" si="15"/>
        <v/>
      </c>
      <c r="AI194" s="39" t="str">
        <f t="shared" si="16"/>
        <v/>
      </c>
      <c r="AJ194" s="40" t="str">
        <f t="shared" si="17"/>
        <v/>
      </c>
      <c r="AK194" s="40" t="str">
        <f>IF(AH194="","",CHOOSE(VLOOKUP($AL194,$L$1:$S$400,8,FALSE),AHS!$M$1,BHS!$M$1,CHS!$M$1,HMJHS!$M$1,KHS!$M$1,Kings!$M$1,MHS!$M$1,SWHS!$M$1,AMHS!$M$1,'S10'!$M$1,'S11'!$M$1,'S12'!$M$1,'S13'!$M$1,'S14'!$M$1,'S15'!$M$1,'S16'!$M$1,'S17'!$M$1,'S18'!$M$1,'S19'!$M$1,'S20'!$M$1))</f>
        <v/>
      </c>
      <c r="AL194" s="40">
        <v>192</v>
      </c>
      <c r="AM194" s="40"/>
      <c r="AN194" s="39" t="str">
        <f t="shared" si="18"/>
        <v/>
      </c>
      <c r="AO194" s="39" t="str">
        <f t="shared" si="19"/>
        <v/>
      </c>
      <c r="AP194" s="40" t="str">
        <f t="shared" si="20"/>
        <v/>
      </c>
      <c r="AQ194" s="40" t="str">
        <f>IF(AN194="","",CHOOSE(VLOOKUP($AL194,$M$1:$S$400,7,FALSE),AHS!$M$1,BHS!$M$1,CHS!$M$1,HMJHS!$M$1,KHS!$M$1,Kings!$M$1,MHS!$M$1,SWHS!$M$1,AMHS!$M$1,'S10'!$M$1,'S11'!$M$1,'S12'!$M$1,'S13'!$M$1,'S14'!$M$1,'S15'!$M$1,'S16'!$M$1,'S17'!$M$1,'S18'!$M$1,'S19'!$M$1,'S20'!$M$1))</f>
        <v/>
      </c>
      <c r="AR194" s="40"/>
      <c r="AS194" s="39" t="str">
        <f t="shared" si="21"/>
        <v/>
      </c>
      <c r="AT194" s="39" t="str">
        <f t="shared" si="22"/>
        <v/>
      </c>
      <c r="AU194" s="40" t="str">
        <f t="shared" si="23"/>
        <v/>
      </c>
      <c r="AV194" s="40" t="str">
        <f>IF(AS194="","",CHOOSE(VLOOKUP($AL194,$N$1:$S$400,6,FALSE),AHS!$M$1,BHS!$M$1,CHS!$M$1,HMJHS!$M$1,KHS!$M$1,Kings!$M$1,MHS!$M$1,SWHS!$M$1,AMHS!$M$1,'S10'!$M$1,'S11'!$M$1,'S12'!$M$1,'S13'!$M$1,'S14'!$M$1,'S15'!$M$1,'S16'!$M$1,'S17'!$M$1,'S18'!$M$1,'S19'!$M$1,'S20'!$M$1))</f>
        <v/>
      </c>
    </row>
    <row r="195" spans="1:48" ht="12" customHeight="1" x14ac:dyDescent="0.25">
      <c r="A195" s="29">
        <f t="shared" si="24"/>
        <v>193</v>
      </c>
      <c r="B195" s="27" t="str">
        <f t="shared" si="8"/>
        <v/>
      </c>
      <c r="C195" s="27" t="str">
        <f t="shared" si="9"/>
        <v/>
      </c>
      <c r="D195" s="27" t="str">
        <f t="shared" si="10"/>
        <v/>
      </c>
      <c r="E195" s="27" t="str">
        <f>IF(B195="","",CHOOSE(VLOOKUP($A195,$F$1:$J$1600,5,FALSE),AHS!$M$1,BHS!$M$1,CHS!$M$1,HMJHS!$M$1,KHS!$M$1,Kings!$M$1,MHS!$M$1,SWHS!$M$1,AMHS!$M$1,'S10'!$M$1,'S11'!$M$1,'S12'!$M$1,'S13'!$M$1,'S14'!$M$1,'S15'!$M$1,'S16'!$M$1,'S17'!$M$1,'S18'!$M$1,'S19'!$M$1,'S20'!$M$1))</f>
        <v/>
      </c>
      <c r="F195" s="29" t="str">
        <f t="shared" si="6"/>
        <v/>
      </c>
      <c r="G195" s="33" t="str">
        <f t="shared" si="0"/>
        <v/>
      </c>
      <c r="H195" s="29" t="str">
        <f>IF(CHS!X$27="","",CHS!X$27)</f>
        <v/>
      </c>
      <c r="I195" s="29" t="str">
        <f>IF(CHS!X$27="","",CHS!Q$27)</f>
        <v/>
      </c>
      <c r="J195" s="29">
        <v>3</v>
      </c>
      <c r="K195" s="29" t="str">
        <f t="shared" ref="K195:N195" si="216">IF(O195="","",COUNTIF(O$1:O194,O195)+O195)</f>
        <v/>
      </c>
      <c r="L195" s="29" t="str">
        <f t="shared" si="216"/>
        <v/>
      </c>
      <c r="M195" s="29" t="str">
        <f t="shared" si="216"/>
        <v/>
      </c>
      <c r="N195" s="29" t="str">
        <f t="shared" si="216"/>
        <v/>
      </c>
      <c r="O195" s="29" t="str">
        <f t="shared" si="2"/>
        <v/>
      </c>
      <c r="P195" s="29" t="str">
        <f t="shared" si="3"/>
        <v/>
      </c>
      <c r="Q195" s="29" t="str">
        <f t="shared" si="4"/>
        <v/>
      </c>
      <c r="R195" s="29" t="str">
        <f t="shared" si="5"/>
        <v/>
      </c>
      <c r="S195" s="29">
        <v>10</v>
      </c>
      <c r="T195" s="29">
        <v>15</v>
      </c>
      <c r="U195" s="29" t="str">
        <f>IF('S10'!P$27="","",'S10'!P$27)</f>
        <v/>
      </c>
      <c r="V195" s="29" t="str">
        <f>IF('S10'!P$27="","",'S10'!I$27)</f>
        <v/>
      </c>
      <c r="W195" s="29" t="str">
        <f>IF('S10'!X$27="","",'S10'!X$27)</f>
        <v/>
      </c>
      <c r="X195" s="29" t="str">
        <f>IF('S10'!X$27="","",'S10'!Q$27)</f>
        <v/>
      </c>
      <c r="Y195" s="29" t="str">
        <f>IF('S10'!AF$27="","",'S10'!AF$27)</f>
        <v/>
      </c>
      <c r="Z195" s="29" t="str">
        <f>IF('S10'!AF$27="","",'S10'!Y$27)</f>
        <v/>
      </c>
      <c r="AA195" s="29" t="str">
        <f>IF('S10'!AN$27="","",'S10'!AN$27)</f>
        <v/>
      </c>
      <c r="AB195" s="29" t="str">
        <f>IF('S10'!AN$27="","",'S10'!AG$27)</f>
        <v/>
      </c>
      <c r="AC195" s="39" t="str">
        <f t="shared" si="12"/>
        <v/>
      </c>
      <c r="AD195" s="39" t="str">
        <f t="shared" si="13"/>
        <v/>
      </c>
      <c r="AE195" s="40" t="str">
        <f t="shared" si="14"/>
        <v/>
      </c>
      <c r="AF195" s="40" t="str">
        <f>IF(AC195="","",CHOOSE(VLOOKUP($AL195,$K$1:$S$400,9,FALSE),AHS!$M$1,BHS!$M$1,CHS!$M$1,HMJHS!$M$1,KHS!$M$1,Kings!$M$1,MHS!$M$1,SWHS!$M$1,AMHS!$M$1,'S10'!$M$1,'S11'!$M$1,'S12'!$M$1,'S13'!$M$1,'S14'!$M$1,'S15'!$M$1,'S16'!$M$1,'S17'!$M$1,'S18'!$M$1,'S19'!$M$1,'S20'!$M$1))</f>
        <v/>
      </c>
      <c r="AG195" s="40"/>
      <c r="AH195" s="39" t="str">
        <f t="shared" si="15"/>
        <v/>
      </c>
      <c r="AI195" s="39" t="str">
        <f t="shared" si="16"/>
        <v/>
      </c>
      <c r="AJ195" s="40" t="str">
        <f t="shared" si="17"/>
        <v/>
      </c>
      <c r="AK195" s="40" t="str">
        <f>IF(AH195="","",CHOOSE(VLOOKUP($AL195,$L$1:$S$400,8,FALSE),AHS!$M$1,BHS!$M$1,CHS!$M$1,HMJHS!$M$1,KHS!$M$1,Kings!$M$1,MHS!$M$1,SWHS!$M$1,AMHS!$M$1,'S10'!$M$1,'S11'!$M$1,'S12'!$M$1,'S13'!$M$1,'S14'!$M$1,'S15'!$M$1,'S16'!$M$1,'S17'!$M$1,'S18'!$M$1,'S19'!$M$1,'S20'!$M$1))</f>
        <v/>
      </c>
      <c r="AL195" s="40">
        <v>193</v>
      </c>
      <c r="AM195" s="40"/>
      <c r="AN195" s="39" t="str">
        <f t="shared" si="18"/>
        <v/>
      </c>
      <c r="AO195" s="39" t="str">
        <f t="shared" si="19"/>
        <v/>
      </c>
      <c r="AP195" s="40" t="str">
        <f t="shared" si="20"/>
        <v/>
      </c>
      <c r="AQ195" s="40" t="str">
        <f>IF(AN195="","",CHOOSE(VLOOKUP($AL195,$M$1:$S$400,7,FALSE),AHS!$M$1,BHS!$M$1,CHS!$M$1,HMJHS!$M$1,KHS!$M$1,Kings!$M$1,MHS!$M$1,SWHS!$M$1,AMHS!$M$1,'S10'!$M$1,'S11'!$M$1,'S12'!$M$1,'S13'!$M$1,'S14'!$M$1,'S15'!$M$1,'S16'!$M$1,'S17'!$M$1,'S18'!$M$1,'S19'!$M$1,'S20'!$M$1))</f>
        <v/>
      </c>
      <c r="AR195" s="40"/>
      <c r="AS195" s="39" t="str">
        <f t="shared" si="21"/>
        <v/>
      </c>
      <c r="AT195" s="39" t="str">
        <f t="shared" si="22"/>
        <v/>
      </c>
      <c r="AU195" s="40" t="str">
        <f t="shared" si="23"/>
        <v/>
      </c>
      <c r="AV195" s="40" t="str">
        <f>IF(AS195="","",CHOOSE(VLOOKUP($AL195,$N$1:$S$400,6,FALSE),AHS!$M$1,BHS!$M$1,CHS!$M$1,HMJHS!$M$1,KHS!$M$1,Kings!$M$1,MHS!$M$1,SWHS!$M$1,AMHS!$M$1,'S10'!$M$1,'S11'!$M$1,'S12'!$M$1,'S13'!$M$1,'S14'!$M$1,'S15'!$M$1,'S16'!$M$1,'S17'!$M$1,'S18'!$M$1,'S19'!$M$1,'S20'!$M$1))</f>
        <v/>
      </c>
    </row>
    <row r="196" spans="1:48" ht="12" customHeight="1" x14ac:dyDescent="0.25">
      <c r="A196" s="29">
        <f t="shared" si="24"/>
        <v>194</v>
      </c>
      <c r="B196" s="27" t="str">
        <f t="shared" si="8"/>
        <v/>
      </c>
      <c r="C196" s="27" t="str">
        <f t="shared" si="9"/>
        <v/>
      </c>
      <c r="D196" s="27" t="str">
        <f t="shared" si="10"/>
        <v/>
      </c>
      <c r="E196" s="27" t="str">
        <f>IF(B196="","",CHOOSE(VLOOKUP($A196,$F$1:$J$1600,5,FALSE),AHS!$M$1,BHS!$M$1,CHS!$M$1,HMJHS!$M$1,KHS!$M$1,Kings!$M$1,MHS!$M$1,SWHS!$M$1,AMHS!$M$1,'S10'!$M$1,'S11'!$M$1,'S12'!$M$1,'S13'!$M$1,'S14'!$M$1,'S15'!$M$1,'S16'!$M$1,'S17'!$M$1,'S18'!$M$1,'S19'!$M$1,'S20'!$M$1))</f>
        <v/>
      </c>
      <c r="F196" s="29" t="str">
        <f t="shared" si="6"/>
        <v/>
      </c>
      <c r="G196" s="33" t="str">
        <f t="shared" si="0"/>
        <v/>
      </c>
      <c r="H196" s="29" t="str">
        <f>IF(CHS!X$28="","",CHS!X$28)</f>
        <v/>
      </c>
      <c r="I196" s="29" t="str">
        <f>IF(CHS!X$28="","",CHS!Q$28)</f>
        <v/>
      </c>
      <c r="J196" s="29">
        <v>3</v>
      </c>
      <c r="K196" s="29" t="str">
        <f t="shared" ref="K196:N196" si="217">IF(O196="","",COUNTIF(O$1:O195,O196)+O196)</f>
        <v/>
      </c>
      <c r="L196" s="29" t="str">
        <f t="shared" si="217"/>
        <v/>
      </c>
      <c r="M196" s="29" t="str">
        <f t="shared" si="217"/>
        <v/>
      </c>
      <c r="N196" s="29" t="str">
        <f t="shared" si="217"/>
        <v/>
      </c>
      <c r="O196" s="29" t="str">
        <f t="shared" si="2"/>
        <v/>
      </c>
      <c r="P196" s="29" t="str">
        <f t="shared" si="3"/>
        <v/>
      </c>
      <c r="Q196" s="29" t="str">
        <f t="shared" si="4"/>
        <v/>
      </c>
      <c r="R196" s="29" t="str">
        <f t="shared" si="5"/>
        <v/>
      </c>
      <c r="S196" s="29">
        <v>10</v>
      </c>
      <c r="T196" s="29">
        <v>16</v>
      </c>
      <c r="U196" s="29" t="str">
        <f>IF('S10'!P$28="","",'S10'!P$28)</f>
        <v/>
      </c>
      <c r="V196" s="29" t="str">
        <f>IF('S10'!P$28="","",'S10'!I$28)</f>
        <v/>
      </c>
      <c r="W196" s="29" t="str">
        <f>IF('S10'!X$28="","",'S10'!X$28)</f>
        <v/>
      </c>
      <c r="X196" s="29" t="str">
        <f>IF('S10'!X$28="","",'S10'!Q$28)</f>
        <v/>
      </c>
      <c r="Y196" s="29" t="str">
        <f>IF('S10'!AF$28="","",'S10'!AF$28)</f>
        <v/>
      </c>
      <c r="Z196" s="29" t="str">
        <f>IF('S10'!AF$28="","",'S10'!Y$28)</f>
        <v/>
      </c>
      <c r="AA196" s="29" t="str">
        <f>IF('S10'!AN$28="","",'S10'!AN$28)</f>
        <v/>
      </c>
      <c r="AB196" s="29" t="str">
        <f>IF('S10'!AN$28="","",'S10'!AG$28)</f>
        <v/>
      </c>
      <c r="AC196" s="39" t="str">
        <f t="shared" si="12"/>
        <v/>
      </c>
      <c r="AD196" s="39" t="str">
        <f t="shared" si="13"/>
        <v/>
      </c>
      <c r="AE196" s="40" t="str">
        <f t="shared" si="14"/>
        <v/>
      </c>
      <c r="AF196" s="40" t="str">
        <f>IF(AC196="","",CHOOSE(VLOOKUP($AL196,$K$1:$S$400,9,FALSE),AHS!$M$1,BHS!$M$1,CHS!$M$1,HMJHS!$M$1,KHS!$M$1,Kings!$M$1,MHS!$M$1,SWHS!$M$1,AMHS!$M$1,'S10'!$M$1,'S11'!$M$1,'S12'!$M$1,'S13'!$M$1,'S14'!$M$1,'S15'!$M$1,'S16'!$M$1,'S17'!$M$1,'S18'!$M$1,'S19'!$M$1,'S20'!$M$1))</f>
        <v/>
      </c>
      <c r="AG196" s="40"/>
      <c r="AH196" s="39" t="str">
        <f t="shared" si="15"/>
        <v/>
      </c>
      <c r="AI196" s="39" t="str">
        <f t="shared" si="16"/>
        <v/>
      </c>
      <c r="AJ196" s="40" t="str">
        <f t="shared" si="17"/>
        <v/>
      </c>
      <c r="AK196" s="40" t="str">
        <f>IF(AH196="","",CHOOSE(VLOOKUP($AL196,$L$1:$S$400,8,FALSE),AHS!$M$1,BHS!$M$1,CHS!$M$1,HMJHS!$M$1,KHS!$M$1,Kings!$M$1,MHS!$M$1,SWHS!$M$1,AMHS!$M$1,'S10'!$M$1,'S11'!$M$1,'S12'!$M$1,'S13'!$M$1,'S14'!$M$1,'S15'!$M$1,'S16'!$M$1,'S17'!$M$1,'S18'!$M$1,'S19'!$M$1,'S20'!$M$1))</f>
        <v/>
      </c>
      <c r="AL196" s="40">
        <v>194</v>
      </c>
      <c r="AM196" s="40"/>
      <c r="AN196" s="39" t="str">
        <f t="shared" si="18"/>
        <v/>
      </c>
      <c r="AO196" s="39" t="str">
        <f t="shared" si="19"/>
        <v/>
      </c>
      <c r="AP196" s="40" t="str">
        <f t="shared" si="20"/>
        <v/>
      </c>
      <c r="AQ196" s="40" t="str">
        <f>IF(AN196="","",CHOOSE(VLOOKUP($AL196,$M$1:$S$400,7,FALSE),AHS!$M$1,BHS!$M$1,CHS!$M$1,HMJHS!$M$1,KHS!$M$1,Kings!$M$1,MHS!$M$1,SWHS!$M$1,AMHS!$M$1,'S10'!$M$1,'S11'!$M$1,'S12'!$M$1,'S13'!$M$1,'S14'!$M$1,'S15'!$M$1,'S16'!$M$1,'S17'!$M$1,'S18'!$M$1,'S19'!$M$1,'S20'!$M$1))</f>
        <v/>
      </c>
      <c r="AR196" s="40"/>
      <c r="AS196" s="39" t="str">
        <f t="shared" si="21"/>
        <v/>
      </c>
      <c r="AT196" s="39" t="str">
        <f t="shared" si="22"/>
        <v/>
      </c>
      <c r="AU196" s="40" t="str">
        <f t="shared" si="23"/>
        <v/>
      </c>
      <c r="AV196" s="40" t="str">
        <f>IF(AS196="","",CHOOSE(VLOOKUP($AL196,$N$1:$S$400,6,FALSE),AHS!$M$1,BHS!$M$1,CHS!$M$1,HMJHS!$M$1,KHS!$M$1,Kings!$M$1,MHS!$M$1,SWHS!$M$1,AMHS!$M$1,'S10'!$M$1,'S11'!$M$1,'S12'!$M$1,'S13'!$M$1,'S14'!$M$1,'S15'!$M$1,'S16'!$M$1,'S17'!$M$1,'S18'!$M$1,'S19'!$M$1,'S20'!$M$1))</f>
        <v/>
      </c>
    </row>
    <row r="197" spans="1:48" ht="12" customHeight="1" x14ac:dyDescent="0.25">
      <c r="A197" s="29">
        <f t="shared" si="24"/>
        <v>195</v>
      </c>
      <c r="B197" s="27" t="str">
        <f t="shared" si="8"/>
        <v/>
      </c>
      <c r="C197" s="27" t="str">
        <f t="shared" si="9"/>
        <v/>
      </c>
      <c r="D197" s="27" t="str">
        <f t="shared" si="10"/>
        <v/>
      </c>
      <c r="E197" s="27" t="str">
        <f>IF(B197="","",CHOOSE(VLOOKUP($A197,$F$1:$J$1600,5,FALSE),AHS!$M$1,BHS!$M$1,CHS!$M$1,HMJHS!$M$1,KHS!$M$1,Kings!$M$1,MHS!$M$1,SWHS!$M$1,AMHS!$M$1,'S10'!$M$1,'S11'!$M$1,'S12'!$M$1,'S13'!$M$1,'S14'!$M$1,'S15'!$M$1,'S16'!$M$1,'S17'!$M$1,'S18'!$M$1,'S19'!$M$1,'S20'!$M$1))</f>
        <v/>
      </c>
      <c r="F197" s="29" t="str">
        <f t="shared" si="6"/>
        <v/>
      </c>
      <c r="G197" s="33" t="str">
        <f t="shared" si="0"/>
        <v/>
      </c>
      <c r="H197" s="29" t="str">
        <f>IF(CHS!X$29="","",CHS!X$29)</f>
        <v/>
      </c>
      <c r="I197" s="29" t="str">
        <f>IF(CHS!X$29="","",CHS!Q$29)</f>
        <v/>
      </c>
      <c r="J197" s="29">
        <v>3</v>
      </c>
      <c r="K197" s="29" t="str">
        <f t="shared" ref="K197:N197" si="218">IF(O197="","",COUNTIF(O$1:O196,O197)+O197)</f>
        <v/>
      </c>
      <c r="L197" s="29" t="str">
        <f t="shared" si="218"/>
        <v/>
      </c>
      <c r="M197" s="29" t="str">
        <f t="shared" si="218"/>
        <v/>
      </c>
      <c r="N197" s="29" t="str">
        <f t="shared" si="218"/>
        <v/>
      </c>
      <c r="O197" s="29" t="str">
        <f t="shared" si="2"/>
        <v/>
      </c>
      <c r="P197" s="29" t="str">
        <f t="shared" si="3"/>
        <v/>
      </c>
      <c r="Q197" s="29" t="str">
        <f t="shared" si="4"/>
        <v/>
      </c>
      <c r="R197" s="29" t="str">
        <f t="shared" si="5"/>
        <v/>
      </c>
      <c r="S197" s="29">
        <v>10</v>
      </c>
      <c r="T197" s="29">
        <v>17</v>
      </c>
      <c r="U197" s="29" t="str">
        <f>IF('S10'!P$29="","",'S10'!P$29)</f>
        <v/>
      </c>
      <c r="V197" s="29" t="str">
        <f>IF('S10'!P$29="","",'S10'!I$29)</f>
        <v/>
      </c>
      <c r="W197" s="29" t="str">
        <f>IF('S10'!X$29="","",'S10'!X$29)</f>
        <v/>
      </c>
      <c r="X197" s="29" t="str">
        <f>IF('S10'!X$29="","",'S10'!Q$29)</f>
        <v/>
      </c>
      <c r="Y197" s="29" t="str">
        <f>IF('S10'!AF$29="","",'S10'!AF$29)</f>
        <v/>
      </c>
      <c r="Z197" s="29" t="str">
        <f>IF('S10'!AF$29="","",'S10'!Y$29)</f>
        <v/>
      </c>
      <c r="AA197" s="29" t="str">
        <f>IF('S10'!AN$29="","",'S10'!AN$29)</f>
        <v/>
      </c>
      <c r="AB197" s="29" t="str">
        <f>IF('S10'!AN$29="","",'S10'!AG$29)</f>
        <v/>
      </c>
      <c r="AC197" s="39" t="str">
        <f t="shared" si="12"/>
        <v/>
      </c>
      <c r="AD197" s="39" t="str">
        <f t="shared" si="13"/>
        <v/>
      </c>
      <c r="AE197" s="40" t="str">
        <f t="shared" si="14"/>
        <v/>
      </c>
      <c r="AF197" s="40" t="str">
        <f>IF(AC197="","",CHOOSE(VLOOKUP($AL197,$K$1:$S$400,9,FALSE),AHS!$M$1,BHS!$M$1,CHS!$M$1,HMJHS!$M$1,KHS!$M$1,Kings!$M$1,MHS!$M$1,SWHS!$M$1,AMHS!$M$1,'S10'!$M$1,'S11'!$M$1,'S12'!$M$1,'S13'!$M$1,'S14'!$M$1,'S15'!$M$1,'S16'!$M$1,'S17'!$M$1,'S18'!$M$1,'S19'!$M$1,'S20'!$M$1))</f>
        <v/>
      </c>
      <c r="AG197" s="40"/>
      <c r="AH197" s="39" t="str">
        <f t="shared" si="15"/>
        <v/>
      </c>
      <c r="AI197" s="39" t="str">
        <f t="shared" si="16"/>
        <v/>
      </c>
      <c r="AJ197" s="40" t="str">
        <f t="shared" si="17"/>
        <v/>
      </c>
      <c r="AK197" s="40" t="str">
        <f>IF(AH197="","",CHOOSE(VLOOKUP($AL197,$L$1:$S$400,8,FALSE),AHS!$M$1,BHS!$M$1,CHS!$M$1,HMJHS!$M$1,KHS!$M$1,Kings!$M$1,MHS!$M$1,SWHS!$M$1,AMHS!$M$1,'S10'!$M$1,'S11'!$M$1,'S12'!$M$1,'S13'!$M$1,'S14'!$M$1,'S15'!$M$1,'S16'!$M$1,'S17'!$M$1,'S18'!$M$1,'S19'!$M$1,'S20'!$M$1))</f>
        <v/>
      </c>
      <c r="AL197" s="40">
        <v>195</v>
      </c>
      <c r="AM197" s="40"/>
      <c r="AN197" s="39" t="str">
        <f t="shared" si="18"/>
        <v/>
      </c>
      <c r="AO197" s="39" t="str">
        <f t="shared" si="19"/>
        <v/>
      </c>
      <c r="AP197" s="40" t="str">
        <f t="shared" si="20"/>
        <v/>
      </c>
      <c r="AQ197" s="40" t="str">
        <f>IF(AN197="","",CHOOSE(VLOOKUP($AL197,$M$1:$S$400,7,FALSE),AHS!$M$1,BHS!$M$1,CHS!$M$1,HMJHS!$M$1,KHS!$M$1,Kings!$M$1,MHS!$M$1,SWHS!$M$1,AMHS!$M$1,'S10'!$M$1,'S11'!$M$1,'S12'!$M$1,'S13'!$M$1,'S14'!$M$1,'S15'!$M$1,'S16'!$M$1,'S17'!$M$1,'S18'!$M$1,'S19'!$M$1,'S20'!$M$1))</f>
        <v/>
      </c>
      <c r="AR197" s="40"/>
      <c r="AS197" s="39" t="str">
        <f t="shared" si="21"/>
        <v/>
      </c>
      <c r="AT197" s="39" t="str">
        <f t="shared" si="22"/>
        <v/>
      </c>
      <c r="AU197" s="40" t="str">
        <f t="shared" si="23"/>
        <v/>
      </c>
      <c r="AV197" s="40" t="str">
        <f>IF(AS197="","",CHOOSE(VLOOKUP($AL197,$N$1:$S$400,6,FALSE),AHS!$M$1,BHS!$M$1,CHS!$M$1,HMJHS!$M$1,KHS!$M$1,Kings!$M$1,MHS!$M$1,SWHS!$M$1,AMHS!$M$1,'S10'!$M$1,'S11'!$M$1,'S12'!$M$1,'S13'!$M$1,'S14'!$M$1,'S15'!$M$1,'S16'!$M$1,'S17'!$M$1,'S18'!$M$1,'S19'!$M$1,'S20'!$M$1))</f>
        <v/>
      </c>
    </row>
    <row r="198" spans="1:48" ht="12" customHeight="1" x14ac:dyDescent="0.25">
      <c r="A198" s="29">
        <f t="shared" si="24"/>
        <v>196</v>
      </c>
      <c r="B198" s="27" t="str">
        <f t="shared" si="8"/>
        <v/>
      </c>
      <c r="C198" s="27" t="str">
        <f t="shared" si="9"/>
        <v/>
      </c>
      <c r="D198" s="27" t="str">
        <f t="shared" si="10"/>
        <v/>
      </c>
      <c r="E198" s="27" t="str">
        <f>IF(B198="","",CHOOSE(VLOOKUP($A198,$F$1:$J$1600,5,FALSE),AHS!$M$1,BHS!$M$1,CHS!$M$1,HMJHS!$M$1,KHS!$M$1,Kings!$M$1,MHS!$M$1,SWHS!$M$1,AMHS!$M$1,'S10'!$M$1,'S11'!$M$1,'S12'!$M$1,'S13'!$M$1,'S14'!$M$1,'S15'!$M$1,'S16'!$M$1,'S17'!$M$1,'S18'!$M$1,'S19'!$M$1,'S20'!$M$1))</f>
        <v/>
      </c>
      <c r="F198" s="29" t="str">
        <f t="shared" si="6"/>
        <v/>
      </c>
      <c r="G198" s="33" t="str">
        <f t="shared" si="0"/>
        <v/>
      </c>
      <c r="H198" s="29" t="str">
        <f>IF(CHS!X$30="","",CHS!X$30)</f>
        <v/>
      </c>
      <c r="I198" s="29" t="str">
        <f>IF(CHS!X$30="","",CHS!Q$30)</f>
        <v/>
      </c>
      <c r="J198" s="29">
        <v>3</v>
      </c>
      <c r="K198" s="29" t="str">
        <f t="shared" ref="K198:N198" si="219">IF(O198="","",COUNTIF(O$1:O197,O198)+O198)</f>
        <v/>
      </c>
      <c r="L198" s="29" t="str">
        <f t="shared" si="219"/>
        <v/>
      </c>
      <c r="M198" s="29" t="str">
        <f t="shared" si="219"/>
        <v/>
      </c>
      <c r="N198" s="29" t="str">
        <f t="shared" si="219"/>
        <v/>
      </c>
      <c r="O198" s="29" t="str">
        <f t="shared" si="2"/>
        <v/>
      </c>
      <c r="P198" s="29" t="str">
        <f t="shared" si="3"/>
        <v/>
      </c>
      <c r="Q198" s="29" t="str">
        <f t="shared" si="4"/>
        <v/>
      </c>
      <c r="R198" s="29" t="str">
        <f t="shared" si="5"/>
        <v/>
      </c>
      <c r="S198" s="29">
        <v>10</v>
      </c>
      <c r="T198" s="29">
        <v>18</v>
      </c>
      <c r="U198" s="29" t="str">
        <f>IF('S10'!P$30="","",'S10'!P$30)</f>
        <v/>
      </c>
      <c r="V198" s="29" t="str">
        <f>IF('S10'!P$30="","",'S10'!I$30)</f>
        <v/>
      </c>
      <c r="W198" s="29" t="str">
        <f>IF('S10'!X$30="","",'S10'!X$30)</f>
        <v/>
      </c>
      <c r="X198" s="29" t="str">
        <f>IF('S10'!X$30="","",'S10'!Q$30)</f>
        <v/>
      </c>
      <c r="Y198" s="29" t="str">
        <f>IF('S10'!AF$30="","",'S10'!AF$30)</f>
        <v/>
      </c>
      <c r="Z198" s="29" t="str">
        <f>IF('S10'!AF$30="","",'S10'!Y$30)</f>
        <v/>
      </c>
      <c r="AA198" s="29" t="str">
        <f>IF('S10'!AN$30="","",'S10'!AN$30)</f>
        <v/>
      </c>
      <c r="AB198" s="29" t="str">
        <f>IF('S10'!AN$30="","",'S10'!AG$30)</f>
        <v/>
      </c>
      <c r="AC198" s="39" t="str">
        <f t="shared" si="12"/>
        <v/>
      </c>
      <c r="AD198" s="39" t="str">
        <f t="shared" si="13"/>
        <v/>
      </c>
      <c r="AE198" s="40" t="str">
        <f t="shared" si="14"/>
        <v/>
      </c>
      <c r="AF198" s="40" t="str">
        <f>IF(AC198="","",CHOOSE(VLOOKUP($AL198,$K$1:$S$400,9,FALSE),AHS!$M$1,BHS!$M$1,CHS!$M$1,HMJHS!$M$1,KHS!$M$1,Kings!$M$1,MHS!$M$1,SWHS!$M$1,AMHS!$M$1,'S10'!$M$1,'S11'!$M$1,'S12'!$M$1,'S13'!$M$1,'S14'!$M$1,'S15'!$M$1,'S16'!$M$1,'S17'!$M$1,'S18'!$M$1,'S19'!$M$1,'S20'!$M$1))</f>
        <v/>
      </c>
      <c r="AG198" s="40"/>
      <c r="AH198" s="39" t="str">
        <f t="shared" si="15"/>
        <v/>
      </c>
      <c r="AI198" s="39" t="str">
        <f t="shared" si="16"/>
        <v/>
      </c>
      <c r="AJ198" s="40" t="str">
        <f t="shared" si="17"/>
        <v/>
      </c>
      <c r="AK198" s="40" t="str">
        <f>IF(AH198="","",CHOOSE(VLOOKUP($AL198,$L$1:$S$400,8,FALSE),AHS!$M$1,BHS!$M$1,CHS!$M$1,HMJHS!$M$1,KHS!$M$1,Kings!$M$1,MHS!$M$1,SWHS!$M$1,AMHS!$M$1,'S10'!$M$1,'S11'!$M$1,'S12'!$M$1,'S13'!$M$1,'S14'!$M$1,'S15'!$M$1,'S16'!$M$1,'S17'!$M$1,'S18'!$M$1,'S19'!$M$1,'S20'!$M$1))</f>
        <v/>
      </c>
      <c r="AL198" s="38">
        <v>196</v>
      </c>
      <c r="AM198" s="40"/>
      <c r="AN198" s="39" t="str">
        <f t="shared" si="18"/>
        <v/>
      </c>
      <c r="AO198" s="39" t="str">
        <f t="shared" si="19"/>
        <v/>
      </c>
      <c r="AP198" s="40" t="str">
        <f t="shared" si="20"/>
        <v/>
      </c>
      <c r="AQ198" s="40" t="str">
        <f>IF(AN198="","",CHOOSE(VLOOKUP($AL198,$M$1:$S$400,7,FALSE),AHS!$M$1,BHS!$M$1,CHS!$M$1,HMJHS!$M$1,KHS!$M$1,Kings!$M$1,MHS!$M$1,SWHS!$M$1,AMHS!$M$1,'S10'!$M$1,'S11'!$M$1,'S12'!$M$1,'S13'!$M$1,'S14'!$M$1,'S15'!$M$1,'S16'!$M$1,'S17'!$M$1,'S18'!$M$1,'S19'!$M$1,'S20'!$M$1))</f>
        <v/>
      </c>
      <c r="AR198" s="40"/>
      <c r="AS198" s="39" t="str">
        <f t="shared" si="21"/>
        <v/>
      </c>
      <c r="AT198" s="39" t="str">
        <f t="shared" si="22"/>
        <v/>
      </c>
      <c r="AU198" s="40" t="str">
        <f t="shared" si="23"/>
        <v/>
      </c>
      <c r="AV198" s="40" t="str">
        <f>IF(AS198="","",CHOOSE(VLOOKUP($AL198,$N$1:$S$400,6,FALSE),AHS!$M$1,BHS!$M$1,CHS!$M$1,HMJHS!$M$1,KHS!$M$1,Kings!$M$1,MHS!$M$1,SWHS!$M$1,AMHS!$M$1,'S10'!$M$1,'S11'!$M$1,'S12'!$M$1,'S13'!$M$1,'S14'!$M$1,'S15'!$M$1,'S16'!$M$1,'S17'!$M$1,'S18'!$M$1,'S19'!$M$1,'S20'!$M$1))</f>
        <v/>
      </c>
    </row>
    <row r="199" spans="1:48" ht="12" customHeight="1" x14ac:dyDescent="0.25">
      <c r="A199" s="29">
        <f t="shared" si="24"/>
        <v>197</v>
      </c>
      <c r="B199" s="27" t="str">
        <f t="shared" si="8"/>
        <v/>
      </c>
      <c r="C199" s="27" t="str">
        <f t="shared" si="9"/>
        <v/>
      </c>
      <c r="D199" s="27" t="str">
        <f t="shared" si="10"/>
        <v/>
      </c>
      <c r="E199" s="27" t="str">
        <f>IF(B199="","",CHOOSE(VLOOKUP($A199,$F$1:$J$1600,5,FALSE),AHS!$M$1,BHS!$M$1,CHS!$M$1,HMJHS!$M$1,KHS!$M$1,Kings!$M$1,MHS!$M$1,SWHS!$M$1,AMHS!$M$1,'S10'!$M$1,'S11'!$M$1,'S12'!$M$1,'S13'!$M$1,'S14'!$M$1,'S15'!$M$1,'S16'!$M$1,'S17'!$M$1,'S18'!$M$1,'S19'!$M$1,'S20'!$M$1))</f>
        <v/>
      </c>
      <c r="F199" s="29" t="str">
        <f t="shared" si="6"/>
        <v/>
      </c>
      <c r="G199" s="33" t="str">
        <f t="shared" si="0"/>
        <v/>
      </c>
      <c r="H199" s="29" t="str">
        <f>IF(CHS!X$31="","",CHS!X$31)</f>
        <v/>
      </c>
      <c r="I199" s="29" t="str">
        <f>IF(CHS!X$31="","",CHS!Q$31)</f>
        <v/>
      </c>
      <c r="J199" s="29">
        <v>3</v>
      </c>
      <c r="K199" s="29" t="str">
        <f t="shared" ref="K199:N199" si="220">IF(O199="","",COUNTIF(O$1:O198,O199)+O199)</f>
        <v/>
      </c>
      <c r="L199" s="29" t="str">
        <f t="shared" si="220"/>
        <v/>
      </c>
      <c r="M199" s="29" t="str">
        <f t="shared" si="220"/>
        <v/>
      </c>
      <c r="N199" s="29" t="str">
        <f t="shared" si="220"/>
        <v/>
      </c>
      <c r="O199" s="29" t="str">
        <f t="shared" si="2"/>
        <v/>
      </c>
      <c r="P199" s="29" t="str">
        <f t="shared" si="3"/>
        <v/>
      </c>
      <c r="Q199" s="29" t="str">
        <f t="shared" si="4"/>
        <v/>
      </c>
      <c r="R199" s="29" t="str">
        <f t="shared" si="5"/>
        <v/>
      </c>
      <c r="S199" s="29">
        <v>10</v>
      </c>
      <c r="T199" s="29">
        <v>19</v>
      </c>
      <c r="U199" s="29" t="str">
        <f>IF('S10'!P$31="","",'S10'!P$31)</f>
        <v/>
      </c>
      <c r="V199" s="29" t="str">
        <f>IF('S10'!P$31="","",'S10'!I$31)</f>
        <v/>
      </c>
      <c r="W199" s="29" t="str">
        <f>IF('S10'!X$31="","",'S10'!X$31)</f>
        <v/>
      </c>
      <c r="X199" s="29" t="str">
        <f>IF('S10'!X$31="","",'S10'!Q$31)</f>
        <v/>
      </c>
      <c r="Y199" s="29" t="str">
        <f>IF('S10'!AF$31="","",'S10'!AF$31)</f>
        <v/>
      </c>
      <c r="Z199" s="29" t="str">
        <f>IF('S10'!AF$31="","",'S10'!Y$31)</f>
        <v/>
      </c>
      <c r="AA199" s="29" t="str">
        <f>IF('S10'!AN$31="","",'S10'!AN$31)</f>
        <v/>
      </c>
      <c r="AB199" s="29" t="str">
        <f>IF('S10'!AN$31="","",'S10'!AG$31)</f>
        <v/>
      </c>
      <c r="AC199" s="39" t="str">
        <f t="shared" si="12"/>
        <v/>
      </c>
      <c r="AD199" s="39" t="str">
        <f t="shared" si="13"/>
        <v/>
      </c>
      <c r="AE199" s="40" t="str">
        <f t="shared" si="14"/>
        <v/>
      </c>
      <c r="AF199" s="40" t="str">
        <f>IF(AC199="","",CHOOSE(VLOOKUP($AL199,$K$1:$S$400,9,FALSE),AHS!$M$1,BHS!$M$1,CHS!$M$1,HMJHS!$M$1,KHS!$M$1,Kings!$M$1,MHS!$M$1,SWHS!$M$1,AMHS!$M$1,'S10'!$M$1,'S11'!$M$1,'S12'!$M$1,'S13'!$M$1,'S14'!$M$1,'S15'!$M$1,'S16'!$M$1,'S17'!$M$1,'S18'!$M$1,'S19'!$M$1,'S20'!$M$1))</f>
        <v/>
      </c>
      <c r="AG199" s="40"/>
      <c r="AH199" s="39" t="str">
        <f t="shared" si="15"/>
        <v/>
      </c>
      <c r="AI199" s="39" t="str">
        <f t="shared" si="16"/>
        <v/>
      </c>
      <c r="AJ199" s="40" t="str">
        <f t="shared" si="17"/>
        <v/>
      </c>
      <c r="AK199" s="40" t="str">
        <f>IF(AH199="","",CHOOSE(VLOOKUP($AL199,$L$1:$S$400,8,FALSE),AHS!$M$1,BHS!$M$1,CHS!$M$1,HMJHS!$M$1,KHS!$M$1,Kings!$M$1,MHS!$M$1,SWHS!$M$1,AMHS!$M$1,'S10'!$M$1,'S11'!$M$1,'S12'!$M$1,'S13'!$M$1,'S14'!$M$1,'S15'!$M$1,'S16'!$M$1,'S17'!$M$1,'S18'!$M$1,'S19'!$M$1,'S20'!$M$1))</f>
        <v/>
      </c>
      <c r="AL199" s="40">
        <v>197</v>
      </c>
      <c r="AM199" s="40"/>
      <c r="AN199" s="39" t="str">
        <f t="shared" si="18"/>
        <v/>
      </c>
      <c r="AO199" s="39" t="str">
        <f t="shared" si="19"/>
        <v/>
      </c>
      <c r="AP199" s="40" t="str">
        <f t="shared" si="20"/>
        <v/>
      </c>
      <c r="AQ199" s="40" t="str">
        <f>IF(AN199="","",CHOOSE(VLOOKUP($AL199,$M$1:$S$400,7,FALSE),AHS!$M$1,BHS!$M$1,CHS!$M$1,HMJHS!$M$1,KHS!$M$1,Kings!$M$1,MHS!$M$1,SWHS!$M$1,AMHS!$M$1,'S10'!$M$1,'S11'!$M$1,'S12'!$M$1,'S13'!$M$1,'S14'!$M$1,'S15'!$M$1,'S16'!$M$1,'S17'!$M$1,'S18'!$M$1,'S19'!$M$1,'S20'!$M$1))</f>
        <v/>
      </c>
      <c r="AR199" s="40"/>
      <c r="AS199" s="39" t="str">
        <f t="shared" si="21"/>
        <v/>
      </c>
      <c r="AT199" s="39" t="str">
        <f t="shared" si="22"/>
        <v/>
      </c>
      <c r="AU199" s="40" t="str">
        <f t="shared" si="23"/>
        <v/>
      </c>
      <c r="AV199" s="40" t="str">
        <f>IF(AS199="","",CHOOSE(VLOOKUP($AL199,$N$1:$S$400,6,FALSE),AHS!$M$1,BHS!$M$1,CHS!$M$1,HMJHS!$M$1,KHS!$M$1,Kings!$M$1,MHS!$M$1,SWHS!$M$1,AMHS!$M$1,'S10'!$M$1,'S11'!$M$1,'S12'!$M$1,'S13'!$M$1,'S14'!$M$1,'S15'!$M$1,'S16'!$M$1,'S17'!$M$1,'S18'!$M$1,'S19'!$M$1,'S20'!$M$1))</f>
        <v/>
      </c>
    </row>
    <row r="200" spans="1:48" ht="12" customHeight="1" x14ac:dyDescent="0.25">
      <c r="A200" s="29">
        <f t="shared" si="24"/>
        <v>198</v>
      </c>
      <c r="B200" s="27" t="str">
        <f t="shared" si="8"/>
        <v/>
      </c>
      <c r="C200" s="27" t="str">
        <f t="shared" si="9"/>
        <v/>
      </c>
      <c r="D200" s="27" t="str">
        <f t="shared" si="10"/>
        <v/>
      </c>
      <c r="E200" s="27" t="str">
        <f>IF(B200="","",CHOOSE(VLOOKUP($A200,$F$1:$J$1600,5,FALSE),AHS!$M$1,BHS!$M$1,CHS!$M$1,HMJHS!$M$1,KHS!$M$1,Kings!$M$1,MHS!$M$1,SWHS!$M$1,AMHS!$M$1,'S10'!$M$1,'S11'!$M$1,'S12'!$M$1,'S13'!$M$1,'S14'!$M$1,'S15'!$M$1,'S16'!$M$1,'S17'!$M$1,'S18'!$M$1,'S19'!$M$1,'S20'!$M$1))</f>
        <v/>
      </c>
      <c r="F200" s="29" t="str">
        <f t="shared" si="6"/>
        <v/>
      </c>
      <c r="G200" s="33" t="str">
        <f t="shared" si="0"/>
        <v/>
      </c>
      <c r="H200" s="29" t="str">
        <f>IF(CHS!X$32="","",CHS!X$32)</f>
        <v/>
      </c>
      <c r="I200" s="29" t="str">
        <f>IF(CHS!X$32="","",CHS!Q$32)</f>
        <v/>
      </c>
      <c r="J200" s="29">
        <v>3</v>
      </c>
      <c r="K200" s="29" t="str">
        <f t="shared" ref="K200:N200" si="221">IF(O200="","",COUNTIF(O$1:O199,O200)+O200)</f>
        <v/>
      </c>
      <c r="L200" s="29" t="str">
        <f t="shared" si="221"/>
        <v/>
      </c>
      <c r="M200" s="29" t="str">
        <f t="shared" si="221"/>
        <v/>
      </c>
      <c r="N200" s="29" t="str">
        <f t="shared" si="221"/>
        <v/>
      </c>
      <c r="O200" s="29" t="str">
        <f t="shared" si="2"/>
        <v/>
      </c>
      <c r="P200" s="29" t="str">
        <f t="shared" si="3"/>
        <v/>
      </c>
      <c r="Q200" s="29" t="str">
        <f t="shared" si="4"/>
        <v/>
      </c>
      <c r="R200" s="29" t="str">
        <f t="shared" si="5"/>
        <v/>
      </c>
      <c r="S200" s="29">
        <v>10</v>
      </c>
      <c r="T200" s="29">
        <v>20</v>
      </c>
      <c r="U200" s="29" t="str">
        <f>IF('S10'!P$32="","",'S10'!P$32)</f>
        <v/>
      </c>
      <c r="V200" s="29" t="str">
        <f>IF('S10'!P$32="","",'S10'!I$32)</f>
        <v/>
      </c>
      <c r="W200" s="29" t="str">
        <f>IF('S10'!X$32="","",'S10'!X$32)</f>
        <v/>
      </c>
      <c r="X200" s="29" t="str">
        <f>IF('S10'!X$32="","",'S10'!Q$32)</f>
        <v/>
      </c>
      <c r="Y200" s="29" t="str">
        <f>IF('S10'!AF$32="","",'S10'!AF$32)</f>
        <v/>
      </c>
      <c r="Z200" s="29" t="str">
        <f>IF('S10'!AF$32="","",'S10'!Y$32)</f>
        <v/>
      </c>
      <c r="AA200" s="29" t="str">
        <f>IF('S10'!AN$32="","",'S10'!AN$32)</f>
        <v/>
      </c>
      <c r="AB200" s="29" t="str">
        <f>IF('S10'!AN$32="","",'S10'!AG$32)</f>
        <v/>
      </c>
      <c r="AC200" s="39" t="str">
        <f t="shared" si="12"/>
        <v/>
      </c>
      <c r="AD200" s="39" t="str">
        <f t="shared" si="13"/>
        <v/>
      </c>
      <c r="AE200" s="40" t="str">
        <f t="shared" si="14"/>
        <v/>
      </c>
      <c r="AF200" s="40" t="str">
        <f>IF(AC200="","",CHOOSE(VLOOKUP($AL200,$K$1:$S$400,9,FALSE),AHS!$M$1,BHS!$M$1,CHS!$M$1,HMJHS!$M$1,KHS!$M$1,Kings!$M$1,MHS!$M$1,SWHS!$M$1,AMHS!$M$1,'S10'!$M$1,'S11'!$M$1,'S12'!$M$1,'S13'!$M$1,'S14'!$M$1,'S15'!$M$1,'S16'!$M$1,'S17'!$M$1,'S18'!$M$1,'S19'!$M$1,'S20'!$M$1))</f>
        <v/>
      </c>
      <c r="AG200" s="40"/>
      <c r="AH200" s="39" t="str">
        <f t="shared" si="15"/>
        <v/>
      </c>
      <c r="AI200" s="39" t="str">
        <f t="shared" si="16"/>
        <v/>
      </c>
      <c r="AJ200" s="40" t="str">
        <f t="shared" si="17"/>
        <v/>
      </c>
      <c r="AK200" s="40" t="str">
        <f>IF(AH200="","",CHOOSE(VLOOKUP($AL200,$L$1:$S$400,8,FALSE),AHS!$M$1,BHS!$M$1,CHS!$M$1,HMJHS!$M$1,KHS!$M$1,Kings!$M$1,MHS!$M$1,SWHS!$M$1,AMHS!$M$1,'S10'!$M$1,'S11'!$M$1,'S12'!$M$1,'S13'!$M$1,'S14'!$M$1,'S15'!$M$1,'S16'!$M$1,'S17'!$M$1,'S18'!$M$1,'S19'!$M$1,'S20'!$M$1))</f>
        <v/>
      </c>
      <c r="AL200" s="40">
        <v>198</v>
      </c>
      <c r="AM200" s="40"/>
      <c r="AN200" s="39" t="str">
        <f t="shared" si="18"/>
        <v/>
      </c>
      <c r="AO200" s="39" t="str">
        <f t="shared" si="19"/>
        <v/>
      </c>
      <c r="AP200" s="40" t="str">
        <f t="shared" si="20"/>
        <v/>
      </c>
      <c r="AQ200" s="40" t="str">
        <f>IF(AN200="","",CHOOSE(VLOOKUP($AL200,$M$1:$S$400,7,FALSE),AHS!$M$1,BHS!$M$1,CHS!$M$1,HMJHS!$M$1,KHS!$M$1,Kings!$M$1,MHS!$M$1,SWHS!$M$1,AMHS!$M$1,'S10'!$M$1,'S11'!$M$1,'S12'!$M$1,'S13'!$M$1,'S14'!$M$1,'S15'!$M$1,'S16'!$M$1,'S17'!$M$1,'S18'!$M$1,'S19'!$M$1,'S20'!$M$1))</f>
        <v/>
      </c>
      <c r="AR200" s="40"/>
      <c r="AS200" s="39" t="str">
        <f t="shared" si="21"/>
        <v/>
      </c>
      <c r="AT200" s="39" t="str">
        <f t="shared" si="22"/>
        <v/>
      </c>
      <c r="AU200" s="40" t="str">
        <f t="shared" si="23"/>
        <v/>
      </c>
      <c r="AV200" s="40" t="str">
        <f>IF(AS200="","",CHOOSE(VLOOKUP($AL200,$N$1:$S$400,6,FALSE),AHS!$M$1,BHS!$M$1,CHS!$M$1,HMJHS!$M$1,KHS!$M$1,Kings!$M$1,MHS!$M$1,SWHS!$M$1,AMHS!$M$1,'S10'!$M$1,'S11'!$M$1,'S12'!$M$1,'S13'!$M$1,'S14'!$M$1,'S15'!$M$1,'S16'!$M$1,'S17'!$M$1,'S18'!$M$1,'S19'!$M$1,'S20'!$M$1))</f>
        <v/>
      </c>
    </row>
    <row r="201" spans="1:48" ht="12" customHeight="1" x14ac:dyDescent="0.25">
      <c r="A201" s="29">
        <f t="shared" si="24"/>
        <v>199</v>
      </c>
      <c r="B201" s="27" t="str">
        <f t="shared" si="8"/>
        <v/>
      </c>
      <c r="C201" s="27" t="str">
        <f t="shared" si="9"/>
        <v/>
      </c>
      <c r="D201" s="27" t="str">
        <f t="shared" si="10"/>
        <v/>
      </c>
      <c r="E201" s="27" t="str">
        <f>IF(B201="","",CHOOSE(VLOOKUP($A201,$F$1:$J$1600,5,FALSE),AHS!$M$1,BHS!$M$1,CHS!$M$1,HMJHS!$M$1,KHS!$M$1,Kings!$M$1,MHS!$M$1,SWHS!$M$1,AMHS!$M$1,'S10'!$M$1,'S11'!$M$1,'S12'!$M$1,'S13'!$M$1,'S14'!$M$1,'S15'!$M$1,'S16'!$M$1,'S17'!$M$1,'S18'!$M$1,'S19'!$M$1,'S20'!$M$1))</f>
        <v/>
      </c>
      <c r="F201" s="29" t="str">
        <f t="shared" si="6"/>
        <v/>
      </c>
      <c r="G201" s="33" t="str">
        <f t="shared" si="0"/>
        <v/>
      </c>
      <c r="H201" s="29" t="str">
        <f>IF(CHS!AF$13="","",CHS!AF$13)</f>
        <v/>
      </c>
      <c r="I201" s="29" t="str">
        <f>IF(CHS!AF$13="","",CHS!Y$13)</f>
        <v/>
      </c>
      <c r="J201" s="29">
        <v>3</v>
      </c>
      <c r="K201" s="29" t="str">
        <f t="shared" ref="K201:N201" si="222">IF(O201="","",COUNTIF(O$1:O200,O201)+O201)</f>
        <v/>
      </c>
      <c r="L201" s="29" t="str">
        <f t="shared" si="222"/>
        <v/>
      </c>
      <c r="M201" s="29" t="str">
        <f t="shared" si="222"/>
        <v/>
      </c>
      <c r="N201" s="29" t="str">
        <f t="shared" si="222"/>
        <v/>
      </c>
      <c r="O201" s="29" t="str">
        <f t="shared" si="2"/>
        <v/>
      </c>
      <c r="P201" s="29" t="str">
        <f t="shared" si="3"/>
        <v/>
      </c>
      <c r="Q201" s="29" t="str">
        <f t="shared" si="4"/>
        <v/>
      </c>
      <c r="R201" s="29" t="str">
        <f t="shared" si="5"/>
        <v/>
      </c>
      <c r="S201" s="29">
        <v>11</v>
      </c>
      <c r="T201" s="29">
        <v>1</v>
      </c>
      <c r="U201" s="29" t="str">
        <f>IF('S11'!P$13="","",'S11'!P$13)</f>
        <v/>
      </c>
      <c r="V201" s="29" t="str">
        <f>IF('S11'!P$13="","",'S11'!I$13)</f>
        <v/>
      </c>
      <c r="W201" s="29" t="str">
        <f>IF('S11'!X$13="","",'S11'!X$13)</f>
        <v/>
      </c>
      <c r="X201" s="29" t="str">
        <f>IF('S11'!X$13="","",'S11'!Q$13)</f>
        <v/>
      </c>
      <c r="Y201" s="29" t="str">
        <f>IF('S11'!AF$13="","",'S11'!AF$13)</f>
        <v/>
      </c>
      <c r="Z201" s="29" t="str">
        <f>IF('S11'!AF$13="","",'S11'!Y$13)</f>
        <v/>
      </c>
      <c r="AA201" s="29" t="str">
        <f>IF('S11'!AN$13="","",'S11'!AN$13)</f>
        <v/>
      </c>
      <c r="AB201" s="29" t="str">
        <f>IF('S11'!AN$13="","",'S11'!AG$13)</f>
        <v/>
      </c>
      <c r="AC201" s="39" t="str">
        <f t="shared" si="12"/>
        <v/>
      </c>
      <c r="AD201" s="39" t="str">
        <f t="shared" si="13"/>
        <v/>
      </c>
      <c r="AE201" s="40" t="str">
        <f t="shared" si="14"/>
        <v/>
      </c>
      <c r="AF201" s="40" t="str">
        <f>IF(AC201="","",CHOOSE(VLOOKUP($AL201,$K$1:$S$400,9,FALSE),AHS!$M$1,BHS!$M$1,CHS!$M$1,HMJHS!$M$1,KHS!$M$1,Kings!$M$1,MHS!$M$1,SWHS!$M$1,AMHS!$M$1,'S10'!$M$1,'S11'!$M$1,'S12'!$M$1,'S13'!$M$1,'S14'!$M$1,'S15'!$M$1,'S16'!$M$1,'S17'!$M$1,'S18'!$M$1,'S19'!$M$1,'S20'!$M$1))</f>
        <v/>
      </c>
      <c r="AG201" s="40"/>
      <c r="AH201" s="39" t="str">
        <f t="shared" si="15"/>
        <v/>
      </c>
      <c r="AI201" s="39" t="str">
        <f t="shared" si="16"/>
        <v/>
      </c>
      <c r="AJ201" s="40" t="str">
        <f t="shared" si="17"/>
        <v/>
      </c>
      <c r="AK201" s="40" t="str">
        <f>IF(AH201="","",CHOOSE(VLOOKUP($AL201,$L$1:$S$400,8,FALSE),AHS!$M$1,BHS!$M$1,CHS!$M$1,HMJHS!$M$1,KHS!$M$1,Kings!$M$1,MHS!$M$1,SWHS!$M$1,AMHS!$M$1,'S10'!$M$1,'S11'!$M$1,'S12'!$M$1,'S13'!$M$1,'S14'!$M$1,'S15'!$M$1,'S16'!$M$1,'S17'!$M$1,'S18'!$M$1,'S19'!$M$1,'S20'!$M$1))</f>
        <v/>
      </c>
      <c r="AL201" s="40">
        <v>199</v>
      </c>
      <c r="AM201" s="40"/>
      <c r="AN201" s="39" t="str">
        <f t="shared" si="18"/>
        <v/>
      </c>
      <c r="AO201" s="39" t="str">
        <f t="shared" si="19"/>
        <v/>
      </c>
      <c r="AP201" s="40" t="str">
        <f t="shared" si="20"/>
        <v/>
      </c>
      <c r="AQ201" s="40" t="str">
        <f>IF(AN201="","",CHOOSE(VLOOKUP($AL201,$M$1:$S$400,7,FALSE),AHS!$M$1,BHS!$M$1,CHS!$M$1,HMJHS!$M$1,KHS!$M$1,Kings!$M$1,MHS!$M$1,SWHS!$M$1,AMHS!$M$1,'S10'!$M$1,'S11'!$M$1,'S12'!$M$1,'S13'!$M$1,'S14'!$M$1,'S15'!$M$1,'S16'!$M$1,'S17'!$M$1,'S18'!$M$1,'S19'!$M$1,'S20'!$M$1))</f>
        <v/>
      </c>
      <c r="AR201" s="40"/>
      <c r="AS201" s="39" t="str">
        <f t="shared" si="21"/>
        <v/>
      </c>
      <c r="AT201" s="39" t="str">
        <f t="shared" si="22"/>
        <v/>
      </c>
      <c r="AU201" s="40" t="str">
        <f t="shared" si="23"/>
        <v/>
      </c>
      <c r="AV201" s="40" t="str">
        <f>IF(AS201="","",CHOOSE(VLOOKUP($AL201,$N$1:$S$400,6,FALSE),AHS!$M$1,BHS!$M$1,CHS!$M$1,HMJHS!$M$1,KHS!$M$1,Kings!$M$1,MHS!$M$1,SWHS!$M$1,AMHS!$M$1,'S10'!$M$1,'S11'!$M$1,'S12'!$M$1,'S13'!$M$1,'S14'!$M$1,'S15'!$M$1,'S16'!$M$1,'S17'!$M$1,'S18'!$M$1,'S19'!$M$1,'S20'!$M$1))</f>
        <v/>
      </c>
    </row>
    <row r="202" spans="1:48" ht="12" customHeight="1" x14ac:dyDescent="0.25">
      <c r="A202" s="29">
        <f t="shared" si="24"/>
        <v>200</v>
      </c>
      <c r="B202" s="27" t="str">
        <f t="shared" si="8"/>
        <v/>
      </c>
      <c r="C202" s="27" t="str">
        <f t="shared" si="9"/>
        <v/>
      </c>
      <c r="D202" s="27" t="str">
        <f t="shared" si="10"/>
        <v/>
      </c>
      <c r="E202" s="27" t="str">
        <f>IF(B202="","",CHOOSE(VLOOKUP($A202,$F$1:$J$1600,5,FALSE),AHS!$M$1,BHS!$M$1,CHS!$M$1,HMJHS!$M$1,KHS!$M$1,Kings!$M$1,MHS!$M$1,SWHS!$M$1,AMHS!$M$1,'S10'!$M$1,'S11'!$M$1,'S12'!$M$1,'S13'!$M$1,'S14'!$M$1,'S15'!$M$1,'S16'!$M$1,'S17'!$M$1,'S18'!$M$1,'S19'!$M$1,'S20'!$M$1))</f>
        <v/>
      </c>
      <c r="F202" s="29" t="str">
        <f t="shared" si="6"/>
        <v/>
      </c>
      <c r="G202" s="33" t="str">
        <f t="shared" si="0"/>
        <v/>
      </c>
      <c r="H202" s="29" t="str">
        <f>IF(CHS!AF$14="","",CHS!AF$14)</f>
        <v/>
      </c>
      <c r="I202" s="29" t="str">
        <f>IF(CHS!AF$14="","",CHS!Y$14)</f>
        <v/>
      </c>
      <c r="J202" s="29">
        <v>3</v>
      </c>
      <c r="K202" s="29" t="str">
        <f t="shared" ref="K202:N202" si="223">IF(O202="","",COUNTIF(O$1:O201,O202)+O202)</f>
        <v/>
      </c>
      <c r="L202" s="29" t="str">
        <f t="shared" si="223"/>
        <v/>
      </c>
      <c r="M202" s="29" t="str">
        <f t="shared" si="223"/>
        <v/>
      </c>
      <c r="N202" s="29" t="str">
        <f t="shared" si="223"/>
        <v/>
      </c>
      <c r="O202" s="29" t="str">
        <f t="shared" si="2"/>
        <v/>
      </c>
      <c r="P202" s="29" t="str">
        <f t="shared" si="3"/>
        <v/>
      </c>
      <c r="Q202" s="29" t="str">
        <f t="shared" si="4"/>
        <v/>
      </c>
      <c r="R202" s="29" t="str">
        <f t="shared" si="5"/>
        <v/>
      </c>
      <c r="S202" s="29">
        <v>11</v>
      </c>
      <c r="T202" s="29">
        <v>2</v>
      </c>
      <c r="U202" s="29" t="str">
        <f>IF('S11'!P$14="","",'S11'!P$14)</f>
        <v/>
      </c>
      <c r="V202" s="29" t="str">
        <f>IF('S11'!P$14="","",'S11'!I$14)</f>
        <v/>
      </c>
      <c r="W202" s="29" t="str">
        <f>IF('S11'!X$14="","",'S11'!X$14)</f>
        <v/>
      </c>
      <c r="X202" s="29" t="str">
        <f>IF('S11'!X$14="","",'S11'!Q$14)</f>
        <v/>
      </c>
      <c r="Y202" s="29" t="str">
        <f>IF('S11'!AF$14="","",'S11'!AF$14)</f>
        <v/>
      </c>
      <c r="Z202" s="29" t="str">
        <f>IF('S11'!AF$14="","",'S11'!Y$14)</f>
        <v/>
      </c>
      <c r="AA202" s="29" t="str">
        <f>IF('S11'!AN$14="","",'S11'!AN$14)</f>
        <v/>
      </c>
      <c r="AB202" s="29" t="str">
        <f>IF('S11'!AN$14="","",'S11'!AG$14)</f>
        <v/>
      </c>
      <c r="AC202" s="39" t="str">
        <f t="shared" si="12"/>
        <v/>
      </c>
      <c r="AD202" s="39" t="str">
        <f t="shared" si="13"/>
        <v/>
      </c>
      <c r="AE202" s="40" t="str">
        <f t="shared" si="14"/>
        <v/>
      </c>
      <c r="AF202" s="40" t="str">
        <f>IF(AC202="","",CHOOSE(VLOOKUP($AL202,$K$1:$S$400,9,FALSE),AHS!$M$1,BHS!$M$1,CHS!$M$1,HMJHS!$M$1,KHS!$M$1,Kings!$M$1,MHS!$M$1,SWHS!$M$1,AMHS!$M$1,'S10'!$M$1,'S11'!$M$1,'S12'!$M$1,'S13'!$M$1,'S14'!$M$1,'S15'!$M$1,'S16'!$M$1,'S17'!$M$1,'S18'!$M$1,'S19'!$M$1,'S20'!$M$1))</f>
        <v/>
      </c>
      <c r="AG202" s="40"/>
      <c r="AH202" s="39" t="str">
        <f t="shared" si="15"/>
        <v/>
      </c>
      <c r="AI202" s="39" t="str">
        <f t="shared" si="16"/>
        <v/>
      </c>
      <c r="AJ202" s="40" t="str">
        <f t="shared" si="17"/>
        <v/>
      </c>
      <c r="AK202" s="40" t="str">
        <f>IF(AH202="","",CHOOSE(VLOOKUP($AL202,$L$1:$S$400,8,FALSE),AHS!$M$1,BHS!$M$1,CHS!$M$1,HMJHS!$M$1,KHS!$M$1,Kings!$M$1,MHS!$M$1,SWHS!$M$1,AMHS!$M$1,'S10'!$M$1,'S11'!$M$1,'S12'!$M$1,'S13'!$M$1,'S14'!$M$1,'S15'!$M$1,'S16'!$M$1,'S17'!$M$1,'S18'!$M$1,'S19'!$M$1,'S20'!$M$1))</f>
        <v/>
      </c>
      <c r="AL202" s="40">
        <v>200</v>
      </c>
      <c r="AM202" s="40"/>
      <c r="AN202" s="39" t="str">
        <f t="shared" si="18"/>
        <v/>
      </c>
      <c r="AO202" s="39" t="str">
        <f t="shared" si="19"/>
        <v/>
      </c>
      <c r="AP202" s="40" t="str">
        <f t="shared" si="20"/>
        <v/>
      </c>
      <c r="AQ202" s="40" t="str">
        <f>IF(AN202="","",CHOOSE(VLOOKUP($AL202,$M$1:$S$400,7,FALSE),AHS!$M$1,BHS!$M$1,CHS!$M$1,HMJHS!$M$1,KHS!$M$1,Kings!$M$1,MHS!$M$1,SWHS!$M$1,AMHS!$M$1,'S10'!$M$1,'S11'!$M$1,'S12'!$M$1,'S13'!$M$1,'S14'!$M$1,'S15'!$M$1,'S16'!$M$1,'S17'!$M$1,'S18'!$M$1,'S19'!$M$1,'S20'!$M$1))</f>
        <v/>
      </c>
      <c r="AR202" s="40"/>
      <c r="AS202" s="39" t="str">
        <f t="shared" si="21"/>
        <v/>
      </c>
      <c r="AT202" s="39" t="str">
        <f t="shared" si="22"/>
        <v/>
      </c>
      <c r="AU202" s="40" t="str">
        <f t="shared" si="23"/>
        <v/>
      </c>
      <c r="AV202" s="40" t="str">
        <f>IF(AS202="","",CHOOSE(VLOOKUP($AL202,$N$1:$S$400,6,FALSE),AHS!$M$1,BHS!$M$1,CHS!$M$1,HMJHS!$M$1,KHS!$M$1,Kings!$M$1,MHS!$M$1,SWHS!$M$1,AMHS!$M$1,'S10'!$M$1,'S11'!$M$1,'S12'!$M$1,'S13'!$M$1,'S14'!$M$1,'S15'!$M$1,'S16'!$M$1,'S17'!$M$1,'S18'!$M$1,'S19'!$M$1,'S20'!$M$1))</f>
        <v/>
      </c>
    </row>
    <row r="203" spans="1:48" ht="12" customHeight="1" x14ac:dyDescent="0.25">
      <c r="A203" s="29">
        <f t="shared" si="24"/>
        <v>201</v>
      </c>
      <c r="B203" s="27" t="str">
        <f t="shared" si="8"/>
        <v/>
      </c>
      <c r="C203" s="27" t="str">
        <f t="shared" si="9"/>
        <v/>
      </c>
      <c r="D203" s="27" t="str">
        <f t="shared" si="10"/>
        <v/>
      </c>
      <c r="E203" s="27" t="str">
        <f>IF(B203="","",CHOOSE(VLOOKUP($A203,$F$1:$J$1600,5,FALSE),AHS!$M$1,BHS!$M$1,CHS!$M$1,HMJHS!$M$1,KHS!$M$1,Kings!$M$1,MHS!$M$1,SWHS!$M$1,AMHS!$M$1,'S10'!$M$1,'S11'!$M$1,'S12'!$M$1,'S13'!$M$1,'S14'!$M$1,'S15'!$M$1,'S16'!$M$1,'S17'!$M$1,'S18'!$M$1,'S19'!$M$1,'S20'!$M$1))</f>
        <v/>
      </c>
      <c r="F203" s="29" t="str">
        <f t="shared" si="6"/>
        <v/>
      </c>
      <c r="G203" s="33" t="str">
        <f t="shared" si="0"/>
        <v/>
      </c>
      <c r="H203" s="29" t="str">
        <f>IF(CHS!AF$15="","",CHS!AF$15)</f>
        <v/>
      </c>
      <c r="I203" s="29" t="str">
        <f>IF(CHS!AF$15="","",CHS!Y$15)</f>
        <v/>
      </c>
      <c r="J203" s="29">
        <v>3</v>
      </c>
      <c r="K203" s="29" t="str">
        <f t="shared" ref="K203:N203" si="224">IF(O203="","",COUNTIF(O$1:O202,O203)+O203)</f>
        <v/>
      </c>
      <c r="L203" s="29" t="str">
        <f t="shared" si="224"/>
        <v/>
      </c>
      <c r="M203" s="29" t="str">
        <f t="shared" si="224"/>
        <v/>
      </c>
      <c r="N203" s="29" t="str">
        <f t="shared" si="224"/>
        <v/>
      </c>
      <c r="O203" s="29" t="str">
        <f t="shared" si="2"/>
        <v/>
      </c>
      <c r="P203" s="29" t="str">
        <f t="shared" si="3"/>
        <v/>
      </c>
      <c r="Q203" s="29" t="str">
        <f t="shared" si="4"/>
        <v/>
      </c>
      <c r="R203" s="29" t="str">
        <f t="shared" si="5"/>
        <v/>
      </c>
      <c r="S203" s="29">
        <v>11</v>
      </c>
      <c r="T203" s="29">
        <v>3</v>
      </c>
      <c r="U203" s="29" t="str">
        <f>IF('S11'!P$15="","",'S11'!P$15)</f>
        <v/>
      </c>
      <c r="V203" s="29" t="str">
        <f>IF('S11'!P$15="","",'S11'!I$15)</f>
        <v/>
      </c>
      <c r="W203" s="29" t="str">
        <f>IF('S11'!X$15="","",'S11'!X$15)</f>
        <v/>
      </c>
      <c r="X203" s="29" t="str">
        <f>IF('S11'!X$15="","",'S11'!Q$15)</f>
        <v/>
      </c>
      <c r="Y203" s="29" t="str">
        <f>IF('S11'!AF$15="","",'S11'!AF$15)</f>
        <v/>
      </c>
      <c r="Z203" s="29" t="str">
        <f>IF('S11'!AF$15="","",'S11'!Y$15)</f>
        <v/>
      </c>
      <c r="AA203" s="29" t="str">
        <f>IF('S11'!AN$15="","",'S11'!AN$15)</f>
        <v/>
      </c>
      <c r="AB203" s="29" t="str">
        <f>IF('S11'!AN$15="","",'S11'!AG$15)</f>
        <v/>
      </c>
      <c r="AC203" s="39" t="str">
        <f t="shared" si="12"/>
        <v/>
      </c>
      <c r="AD203" s="39" t="str">
        <f t="shared" si="13"/>
        <v/>
      </c>
      <c r="AE203" s="40" t="str">
        <f t="shared" si="14"/>
        <v/>
      </c>
      <c r="AF203" s="40" t="str">
        <f>IF(AC203="","",CHOOSE(VLOOKUP($AL203,$K$1:$S$400,9,FALSE),AHS!$M$1,BHS!$M$1,CHS!$M$1,HMJHS!$M$1,KHS!$M$1,Kings!$M$1,MHS!$M$1,SWHS!$M$1,AMHS!$M$1,'S10'!$M$1,'S11'!$M$1,'S12'!$M$1,'S13'!$M$1,'S14'!$M$1,'S15'!$M$1,'S16'!$M$1,'S17'!$M$1,'S18'!$M$1,'S19'!$M$1,'S20'!$M$1))</f>
        <v/>
      </c>
      <c r="AG203" s="40"/>
      <c r="AH203" s="39" t="str">
        <f t="shared" si="15"/>
        <v/>
      </c>
      <c r="AI203" s="39" t="str">
        <f t="shared" si="16"/>
        <v/>
      </c>
      <c r="AJ203" s="40" t="str">
        <f t="shared" si="17"/>
        <v/>
      </c>
      <c r="AK203" s="40" t="str">
        <f>IF(AH203="","",CHOOSE(VLOOKUP($AL203,$L$1:$S$400,8,FALSE),AHS!$M$1,BHS!$M$1,CHS!$M$1,HMJHS!$M$1,KHS!$M$1,Kings!$M$1,MHS!$M$1,SWHS!$M$1,AMHS!$M$1,'S10'!$M$1,'S11'!$M$1,'S12'!$M$1,'S13'!$M$1,'S14'!$M$1,'S15'!$M$1,'S16'!$M$1,'S17'!$M$1,'S18'!$M$1,'S19'!$M$1,'S20'!$M$1))</f>
        <v/>
      </c>
      <c r="AL203" s="38">
        <v>201</v>
      </c>
      <c r="AM203" s="40"/>
      <c r="AN203" s="39" t="str">
        <f t="shared" si="18"/>
        <v/>
      </c>
      <c r="AO203" s="39" t="str">
        <f t="shared" si="19"/>
        <v/>
      </c>
      <c r="AP203" s="40" t="str">
        <f t="shared" si="20"/>
        <v/>
      </c>
      <c r="AQ203" s="40" t="str">
        <f>IF(AN203="","",CHOOSE(VLOOKUP($AL203,$M$1:$S$400,7,FALSE),AHS!$M$1,BHS!$M$1,CHS!$M$1,HMJHS!$M$1,KHS!$M$1,Kings!$M$1,MHS!$M$1,SWHS!$M$1,AMHS!$M$1,'S10'!$M$1,'S11'!$M$1,'S12'!$M$1,'S13'!$M$1,'S14'!$M$1,'S15'!$M$1,'S16'!$M$1,'S17'!$M$1,'S18'!$M$1,'S19'!$M$1,'S20'!$M$1))</f>
        <v/>
      </c>
      <c r="AR203" s="40"/>
      <c r="AS203" s="39" t="str">
        <f t="shared" si="21"/>
        <v/>
      </c>
      <c r="AT203" s="39" t="str">
        <f t="shared" si="22"/>
        <v/>
      </c>
      <c r="AU203" s="40" t="str">
        <f t="shared" si="23"/>
        <v/>
      </c>
      <c r="AV203" s="40" t="str">
        <f>IF(AS203="","",CHOOSE(VLOOKUP($AL203,$N$1:$S$400,6,FALSE),AHS!$M$1,BHS!$M$1,CHS!$M$1,HMJHS!$M$1,KHS!$M$1,Kings!$M$1,MHS!$M$1,SWHS!$M$1,AMHS!$M$1,'S10'!$M$1,'S11'!$M$1,'S12'!$M$1,'S13'!$M$1,'S14'!$M$1,'S15'!$M$1,'S16'!$M$1,'S17'!$M$1,'S18'!$M$1,'S19'!$M$1,'S20'!$M$1))</f>
        <v/>
      </c>
    </row>
    <row r="204" spans="1:48" ht="12" customHeight="1" x14ac:dyDescent="0.25">
      <c r="A204" s="29">
        <f t="shared" si="24"/>
        <v>202</v>
      </c>
      <c r="B204" s="27" t="str">
        <f t="shared" si="8"/>
        <v/>
      </c>
      <c r="C204" s="27" t="str">
        <f t="shared" si="9"/>
        <v/>
      </c>
      <c r="D204" s="27" t="str">
        <f t="shared" si="10"/>
        <v/>
      </c>
      <c r="E204" s="27" t="str">
        <f>IF(B204="","",CHOOSE(VLOOKUP($A204,$F$1:$J$1600,5,FALSE),AHS!$M$1,BHS!$M$1,CHS!$M$1,HMJHS!$M$1,KHS!$M$1,Kings!$M$1,MHS!$M$1,SWHS!$M$1,AMHS!$M$1,'S10'!$M$1,'S11'!$M$1,'S12'!$M$1,'S13'!$M$1,'S14'!$M$1,'S15'!$M$1,'S16'!$M$1,'S17'!$M$1,'S18'!$M$1,'S19'!$M$1,'S20'!$M$1))</f>
        <v/>
      </c>
      <c r="F204" s="29" t="str">
        <f t="shared" si="6"/>
        <v/>
      </c>
      <c r="G204" s="33" t="str">
        <f t="shared" si="0"/>
        <v/>
      </c>
      <c r="H204" s="29" t="str">
        <f>IF(CHS!AF$16="","",CHS!AF$16)</f>
        <v/>
      </c>
      <c r="I204" s="29" t="str">
        <f>IF(CHS!AF$16="","",CHS!Y$16)</f>
        <v/>
      </c>
      <c r="J204" s="29">
        <v>3</v>
      </c>
      <c r="K204" s="29" t="str">
        <f t="shared" ref="K204:N204" si="225">IF(O204="","",COUNTIF(O$1:O203,O204)+O204)</f>
        <v/>
      </c>
      <c r="L204" s="29" t="str">
        <f t="shared" si="225"/>
        <v/>
      </c>
      <c r="M204" s="29" t="str">
        <f t="shared" si="225"/>
        <v/>
      </c>
      <c r="N204" s="29" t="str">
        <f t="shared" si="225"/>
        <v/>
      </c>
      <c r="O204" s="29" t="str">
        <f t="shared" si="2"/>
        <v/>
      </c>
      <c r="P204" s="29" t="str">
        <f t="shared" si="3"/>
        <v/>
      </c>
      <c r="Q204" s="29" t="str">
        <f t="shared" si="4"/>
        <v/>
      </c>
      <c r="R204" s="29" t="str">
        <f t="shared" si="5"/>
        <v/>
      </c>
      <c r="S204" s="29">
        <v>11</v>
      </c>
      <c r="T204" s="29">
        <v>4</v>
      </c>
      <c r="U204" s="29" t="str">
        <f>IF('S11'!P$16="","",'S11'!P$16)</f>
        <v/>
      </c>
      <c r="V204" s="29" t="str">
        <f>IF('S11'!P$16="","",'S11'!I$16)</f>
        <v/>
      </c>
      <c r="W204" s="29" t="str">
        <f>IF('S11'!X$16="","",'S11'!X$16)</f>
        <v/>
      </c>
      <c r="X204" s="29" t="str">
        <f>IF('S11'!X$16="","",'S11'!Q$16)</f>
        <v/>
      </c>
      <c r="Y204" s="29" t="str">
        <f>IF('S11'!AF$16="","",'S11'!AF$16)</f>
        <v/>
      </c>
      <c r="Z204" s="29" t="str">
        <f>IF('S11'!AF$16="","",'S11'!Y$16)</f>
        <v/>
      </c>
      <c r="AA204" s="29" t="str">
        <f>IF('S11'!AN$16="","",'S11'!AN$16)</f>
        <v/>
      </c>
      <c r="AB204" s="29" t="str">
        <f>IF('S11'!AN$16="","",'S11'!AG$16)</f>
        <v/>
      </c>
      <c r="AC204" s="39" t="str">
        <f t="shared" si="12"/>
        <v/>
      </c>
      <c r="AD204" s="39" t="str">
        <f t="shared" si="13"/>
        <v/>
      </c>
      <c r="AE204" s="40" t="str">
        <f t="shared" si="14"/>
        <v/>
      </c>
      <c r="AF204" s="40" t="str">
        <f>IF(AC204="","",CHOOSE(VLOOKUP($AL204,$K$1:$S$400,9,FALSE),AHS!$M$1,BHS!$M$1,CHS!$M$1,HMJHS!$M$1,KHS!$M$1,Kings!$M$1,MHS!$M$1,SWHS!$M$1,AMHS!$M$1,'S10'!$M$1,'S11'!$M$1,'S12'!$M$1,'S13'!$M$1,'S14'!$M$1,'S15'!$M$1,'S16'!$M$1,'S17'!$M$1,'S18'!$M$1,'S19'!$M$1,'S20'!$M$1))</f>
        <v/>
      </c>
      <c r="AG204" s="40"/>
      <c r="AH204" s="39" t="str">
        <f t="shared" si="15"/>
        <v/>
      </c>
      <c r="AI204" s="39" t="str">
        <f t="shared" si="16"/>
        <v/>
      </c>
      <c r="AJ204" s="40" t="str">
        <f t="shared" si="17"/>
        <v/>
      </c>
      <c r="AK204" s="40" t="str">
        <f>IF(AH204="","",CHOOSE(VLOOKUP($AL204,$L$1:$S$400,8,FALSE),AHS!$M$1,BHS!$M$1,CHS!$M$1,HMJHS!$M$1,KHS!$M$1,Kings!$M$1,MHS!$M$1,SWHS!$M$1,AMHS!$M$1,'S10'!$M$1,'S11'!$M$1,'S12'!$M$1,'S13'!$M$1,'S14'!$M$1,'S15'!$M$1,'S16'!$M$1,'S17'!$M$1,'S18'!$M$1,'S19'!$M$1,'S20'!$M$1))</f>
        <v/>
      </c>
      <c r="AL204" s="40">
        <v>202</v>
      </c>
      <c r="AM204" s="40"/>
      <c r="AN204" s="39" t="str">
        <f t="shared" si="18"/>
        <v/>
      </c>
      <c r="AO204" s="39" t="str">
        <f t="shared" si="19"/>
        <v/>
      </c>
      <c r="AP204" s="40" t="str">
        <f t="shared" si="20"/>
        <v/>
      </c>
      <c r="AQ204" s="40" t="str">
        <f>IF(AN204="","",CHOOSE(VLOOKUP($AL204,$M$1:$S$400,7,FALSE),AHS!$M$1,BHS!$M$1,CHS!$M$1,HMJHS!$M$1,KHS!$M$1,Kings!$M$1,MHS!$M$1,SWHS!$M$1,AMHS!$M$1,'S10'!$M$1,'S11'!$M$1,'S12'!$M$1,'S13'!$M$1,'S14'!$M$1,'S15'!$M$1,'S16'!$M$1,'S17'!$M$1,'S18'!$M$1,'S19'!$M$1,'S20'!$M$1))</f>
        <v/>
      </c>
      <c r="AR204" s="40"/>
      <c r="AS204" s="39" t="str">
        <f t="shared" si="21"/>
        <v/>
      </c>
      <c r="AT204" s="39" t="str">
        <f t="shared" si="22"/>
        <v/>
      </c>
      <c r="AU204" s="40" t="str">
        <f t="shared" si="23"/>
        <v/>
      </c>
      <c r="AV204" s="40" t="str">
        <f>IF(AS204="","",CHOOSE(VLOOKUP($AL204,$N$1:$S$400,6,FALSE),AHS!$M$1,BHS!$M$1,CHS!$M$1,HMJHS!$M$1,KHS!$M$1,Kings!$M$1,MHS!$M$1,SWHS!$M$1,AMHS!$M$1,'S10'!$M$1,'S11'!$M$1,'S12'!$M$1,'S13'!$M$1,'S14'!$M$1,'S15'!$M$1,'S16'!$M$1,'S17'!$M$1,'S18'!$M$1,'S19'!$M$1,'S20'!$M$1))</f>
        <v/>
      </c>
    </row>
    <row r="205" spans="1:48" ht="12" customHeight="1" x14ac:dyDescent="0.25">
      <c r="A205" s="29">
        <f t="shared" si="24"/>
        <v>203</v>
      </c>
      <c r="B205" s="27" t="str">
        <f t="shared" si="8"/>
        <v/>
      </c>
      <c r="C205" s="27" t="str">
        <f t="shared" si="9"/>
        <v/>
      </c>
      <c r="D205" s="27" t="str">
        <f t="shared" si="10"/>
        <v/>
      </c>
      <c r="E205" s="27" t="str">
        <f>IF(B205="","",CHOOSE(VLOOKUP($A205,$F$1:$J$1600,5,FALSE),AHS!$M$1,BHS!$M$1,CHS!$M$1,HMJHS!$M$1,KHS!$M$1,Kings!$M$1,MHS!$M$1,SWHS!$M$1,AMHS!$M$1,'S10'!$M$1,'S11'!$M$1,'S12'!$M$1,'S13'!$M$1,'S14'!$M$1,'S15'!$M$1,'S16'!$M$1,'S17'!$M$1,'S18'!$M$1,'S19'!$M$1,'S20'!$M$1))</f>
        <v/>
      </c>
      <c r="F205" s="29" t="str">
        <f t="shared" si="6"/>
        <v/>
      </c>
      <c r="G205" s="33" t="str">
        <f t="shared" si="0"/>
        <v/>
      </c>
      <c r="H205" s="29" t="str">
        <f>IF(CHS!AF$17="","",CHS!AF$17)</f>
        <v/>
      </c>
      <c r="I205" s="29" t="str">
        <f>IF(CHS!AF$17="","",CHS!Y$17)</f>
        <v/>
      </c>
      <c r="J205" s="29">
        <v>3</v>
      </c>
      <c r="K205" s="29" t="str">
        <f t="shared" ref="K205:N205" si="226">IF(O205="","",COUNTIF(O$1:O204,O205)+O205)</f>
        <v/>
      </c>
      <c r="L205" s="29" t="str">
        <f t="shared" si="226"/>
        <v/>
      </c>
      <c r="M205" s="29" t="str">
        <f t="shared" si="226"/>
        <v/>
      </c>
      <c r="N205" s="29" t="str">
        <f t="shared" si="226"/>
        <v/>
      </c>
      <c r="O205" s="29" t="str">
        <f t="shared" si="2"/>
        <v/>
      </c>
      <c r="P205" s="29" t="str">
        <f t="shared" si="3"/>
        <v/>
      </c>
      <c r="Q205" s="29" t="str">
        <f t="shared" si="4"/>
        <v/>
      </c>
      <c r="R205" s="29" t="str">
        <f t="shared" si="5"/>
        <v/>
      </c>
      <c r="S205" s="29">
        <v>11</v>
      </c>
      <c r="T205" s="29">
        <v>5</v>
      </c>
      <c r="U205" s="29" t="str">
        <f>IF('S11'!P$17="","",'S11'!P$17)</f>
        <v/>
      </c>
      <c r="V205" s="29" t="str">
        <f>IF('S11'!P$17="","",'S11'!I$17)</f>
        <v/>
      </c>
      <c r="W205" s="29" t="str">
        <f>IF('S11'!X$17="","",'S11'!X$17)</f>
        <v/>
      </c>
      <c r="X205" s="29" t="str">
        <f>IF('S11'!X$17="","",'S11'!Q$17)</f>
        <v/>
      </c>
      <c r="Y205" s="29" t="str">
        <f>IF('S11'!AF$17="","",'S11'!AF$17)</f>
        <v/>
      </c>
      <c r="Z205" s="29" t="str">
        <f>IF('S11'!AF$17="","",'S11'!Y$17)</f>
        <v/>
      </c>
      <c r="AA205" s="29" t="str">
        <f>IF('S11'!AN$17="","",'S11'!AN$17)</f>
        <v/>
      </c>
      <c r="AB205" s="29" t="str">
        <f>IF('S11'!AN$17="","",'S11'!AG$17)</f>
        <v/>
      </c>
      <c r="AC205" s="39" t="str">
        <f t="shared" si="12"/>
        <v/>
      </c>
      <c r="AD205" s="39" t="str">
        <f t="shared" si="13"/>
        <v/>
      </c>
      <c r="AE205" s="40" t="str">
        <f t="shared" si="14"/>
        <v/>
      </c>
      <c r="AF205" s="40" t="str">
        <f>IF(AC205="","",CHOOSE(VLOOKUP($AL205,$K$1:$S$400,9,FALSE),AHS!$M$1,BHS!$M$1,CHS!$M$1,HMJHS!$M$1,KHS!$M$1,Kings!$M$1,MHS!$M$1,SWHS!$M$1,AMHS!$M$1,'S10'!$M$1,'S11'!$M$1,'S12'!$M$1,'S13'!$M$1,'S14'!$M$1,'S15'!$M$1,'S16'!$M$1,'S17'!$M$1,'S18'!$M$1,'S19'!$M$1,'S20'!$M$1))</f>
        <v/>
      </c>
      <c r="AG205" s="40"/>
      <c r="AH205" s="39" t="str">
        <f t="shared" si="15"/>
        <v/>
      </c>
      <c r="AI205" s="39" t="str">
        <f t="shared" si="16"/>
        <v/>
      </c>
      <c r="AJ205" s="40" t="str">
        <f t="shared" si="17"/>
        <v/>
      </c>
      <c r="AK205" s="40" t="str">
        <f>IF(AH205="","",CHOOSE(VLOOKUP($AL205,$L$1:$S$400,8,FALSE),AHS!$M$1,BHS!$M$1,CHS!$M$1,HMJHS!$M$1,KHS!$M$1,Kings!$M$1,MHS!$M$1,SWHS!$M$1,AMHS!$M$1,'S10'!$M$1,'S11'!$M$1,'S12'!$M$1,'S13'!$M$1,'S14'!$M$1,'S15'!$M$1,'S16'!$M$1,'S17'!$M$1,'S18'!$M$1,'S19'!$M$1,'S20'!$M$1))</f>
        <v/>
      </c>
      <c r="AL205" s="40">
        <v>203</v>
      </c>
      <c r="AM205" s="40"/>
      <c r="AN205" s="39" t="str">
        <f t="shared" si="18"/>
        <v/>
      </c>
      <c r="AO205" s="39" t="str">
        <f t="shared" si="19"/>
        <v/>
      </c>
      <c r="AP205" s="40" t="str">
        <f t="shared" si="20"/>
        <v/>
      </c>
      <c r="AQ205" s="40" t="str">
        <f>IF(AN205="","",CHOOSE(VLOOKUP($AL205,$M$1:$S$400,7,FALSE),AHS!$M$1,BHS!$M$1,CHS!$M$1,HMJHS!$M$1,KHS!$M$1,Kings!$M$1,MHS!$M$1,SWHS!$M$1,AMHS!$M$1,'S10'!$M$1,'S11'!$M$1,'S12'!$M$1,'S13'!$M$1,'S14'!$M$1,'S15'!$M$1,'S16'!$M$1,'S17'!$M$1,'S18'!$M$1,'S19'!$M$1,'S20'!$M$1))</f>
        <v/>
      </c>
      <c r="AR205" s="40"/>
      <c r="AS205" s="39" t="str">
        <f t="shared" si="21"/>
        <v/>
      </c>
      <c r="AT205" s="39" t="str">
        <f t="shared" si="22"/>
        <v/>
      </c>
      <c r="AU205" s="40" t="str">
        <f t="shared" si="23"/>
        <v/>
      </c>
      <c r="AV205" s="40" t="str">
        <f>IF(AS205="","",CHOOSE(VLOOKUP($AL205,$N$1:$S$400,6,FALSE),AHS!$M$1,BHS!$M$1,CHS!$M$1,HMJHS!$M$1,KHS!$M$1,Kings!$M$1,MHS!$M$1,SWHS!$M$1,AMHS!$M$1,'S10'!$M$1,'S11'!$M$1,'S12'!$M$1,'S13'!$M$1,'S14'!$M$1,'S15'!$M$1,'S16'!$M$1,'S17'!$M$1,'S18'!$M$1,'S19'!$M$1,'S20'!$M$1))</f>
        <v/>
      </c>
    </row>
    <row r="206" spans="1:48" ht="12" customHeight="1" x14ac:dyDescent="0.25">
      <c r="A206" s="29">
        <f t="shared" si="24"/>
        <v>204</v>
      </c>
      <c r="B206" s="27" t="str">
        <f t="shared" si="8"/>
        <v/>
      </c>
      <c r="C206" s="27" t="str">
        <f t="shared" si="9"/>
        <v/>
      </c>
      <c r="D206" s="27" t="str">
        <f t="shared" si="10"/>
        <v/>
      </c>
      <c r="E206" s="27" t="str">
        <f>IF(B206="","",CHOOSE(VLOOKUP($A206,$F$1:$J$1600,5,FALSE),AHS!$M$1,BHS!$M$1,CHS!$M$1,HMJHS!$M$1,KHS!$M$1,Kings!$M$1,MHS!$M$1,SWHS!$M$1,AMHS!$M$1,'S10'!$M$1,'S11'!$M$1,'S12'!$M$1,'S13'!$M$1,'S14'!$M$1,'S15'!$M$1,'S16'!$M$1,'S17'!$M$1,'S18'!$M$1,'S19'!$M$1,'S20'!$M$1))</f>
        <v/>
      </c>
      <c r="F206" s="29" t="str">
        <f t="shared" si="6"/>
        <v/>
      </c>
      <c r="G206" s="33" t="str">
        <f t="shared" si="0"/>
        <v/>
      </c>
      <c r="H206" s="29" t="str">
        <f>IF(CHS!AF$18="","",CHS!AF$18)</f>
        <v/>
      </c>
      <c r="I206" s="29" t="str">
        <f>IF(CHS!AF$18="","",CHS!Y$18)</f>
        <v/>
      </c>
      <c r="J206" s="29">
        <v>3</v>
      </c>
      <c r="K206" s="29" t="str">
        <f t="shared" ref="K206:N206" si="227">IF(O206="","",COUNTIF(O$1:O205,O206)+O206)</f>
        <v/>
      </c>
      <c r="L206" s="29" t="str">
        <f t="shared" si="227"/>
        <v/>
      </c>
      <c r="M206" s="29" t="str">
        <f t="shared" si="227"/>
        <v/>
      </c>
      <c r="N206" s="29" t="str">
        <f t="shared" si="227"/>
        <v/>
      </c>
      <c r="O206" s="29" t="str">
        <f t="shared" si="2"/>
        <v/>
      </c>
      <c r="P206" s="29" t="str">
        <f t="shared" si="3"/>
        <v/>
      </c>
      <c r="Q206" s="29" t="str">
        <f t="shared" si="4"/>
        <v/>
      </c>
      <c r="R206" s="29" t="str">
        <f t="shared" si="5"/>
        <v/>
      </c>
      <c r="S206" s="29">
        <v>11</v>
      </c>
      <c r="T206" s="29">
        <v>6</v>
      </c>
      <c r="U206" s="29" t="str">
        <f>IF('S11'!P$18="","",'S11'!P$18)</f>
        <v/>
      </c>
      <c r="V206" s="29" t="str">
        <f>IF('S11'!P$18="","",'S11'!I$18)</f>
        <v/>
      </c>
      <c r="W206" s="29" t="str">
        <f>IF('S11'!X$18="","",'S11'!X$18)</f>
        <v/>
      </c>
      <c r="X206" s="29" t="str">
        <f>IF('S11'!X$18="","",'S11'!Q$18)</f>
        <v/>
      </c>
      <c r="Y206" s="29" t="str">
        <f>IF('S11'!AF$18="","",'S11'!AF$18)</f>
        <v/>
      </c>
      <c r="Z206" s="29" t="str">
        <f>IF('S11'!AF$18="","",'S11'!Y$18)</f>
        <v/>
      </c>
      <c r="AA206" s="29" t="str">
        <f>IF('S11'!AN$18="","",'S11'!AN$18)</f>
        <v/>
      </c>
      <c r="AB206" s="29" t="str">
        <f>IF('S11'!AN$18="","",'S11'!AG$18)</f>
        <v/>
      </c>
      <c r="AC206" s="39" t="str">
        <f t="shared" si="12"/>
        <v/>
      </c>
      <c r="AD206" s="39" t="str">
        <f t="shared" si="13"/>
        <v/>
      </c>
      <c r="AE206" s="40" t="str">
        <f t="shared" si="14"/>
        <v/>
      </c>
      <c r="AF206" s="40" t="str">
        <f>IF(AC206="","",CHOOSE(VLOOKUP($AL206,$K$1:$S$400,9,FALSE),AHS!$M$1,BHS!$M$1,CHS!$M$1,HMJHS!$M$1,KHS!$M$1,Kings!$M$1,MHS!$M$1,SWHS!$M$1,AMHS!$M$1,'S10'!$M$1,'S11'!$M$1,'S12'!$M$1,'S13'!$M$1,'S14'!$M$1,'S15'!$M$1,'S16'!$M$1,'S17'!$M$1,'S18'!$M$1,'S19'!$M$1,'S20'!$M$1))</f>
        <v/>
      </c>
      <c r="AG206" s="40"/>
      <c r="AH206" s="39" t="str">
        <f t="shared" si="15"/>
        <v/>
      </c>
      <c r="AI206" s="39" t="str">
        <f t="shared" si="16"/>
        <v/>
      </c>
      <c r="AJ206" s="40" t="str">
        <f t="shared" si="17"/>
        <v/>
      </c>
      <c r="AK206" s="40" t="str">
        <f>IF(AH206="","",CHOOSE(VLOOKUP($AL206,$L$1:$S$400,8,FALSE),AHS!$M$1,BHS!$M$1,CHS!$M$1,HMJHS!$M$1,KHS!$M$1,Kings!$M$1,MHS!$M$1,SWHS!$M$1,AMHS!$M$1,'S10'!$M$1,'S11'!$M$1,'S12'!$M$1,'S13'!$M$1,'S14'!$M$1,'S15'!$M$1,'S16'!$M$1,'S17'!$M$1,'S18'!$M$1,'S19'!$M$1,'S20'!$M$1))</f>
        <v/>
      </c>
      <c r="AL206" s="40">
        <v>204</v>
      </c>
      <c r="AM206" s="40"/>
      <c r="AN206" s="39" t="str">
        <f t="shared" si="18"/>
        <v/>
      </c>
      <c r="AO206" s="39" t="str">
        <f t="shared" si="19"/>
        <v/>
      </c>
      <c r="AP206" s="40" t="str">
        <f t="shared" si="20"/>
        <v/>
      </c>
      <c r="AQ206" s="40" t="str">
        <f>IF(AN206="","",CHOOSE(VLOOKUP($AL206,$M$1:$S$400,7,FALSE),AHS!$M$1,BHS!$M$1,CHS!$M$1,HMJHS!$M$1,KHS!$M$1,Kings!$M$1,MHS!$M$1,SWHS!$M$1,AMHS!$M$1,'S10'!$M$1,'S11'!$M$1,'S12'!$M$1,'S13'!$M$1,'S14'!$M$1,'S15'!$M$1,'S16'!$M$1,'S17'!$M$1,'S18'!$M$1,'S19'!$M$1,'S20'!$M$1))</f>
        <v/>
      </c>
      <c r="AR206" s="40"/>
      <c r="AS206" s="39" t="str">
        <f t="shared" si="21"/>
        <v/>
      </c>
      <c r="AT206" s="39" t="str">
        <f t="shared" si="22"/>
        <v/>
      </c>
      <c r="AU206" s="40" t="str">
        <f t="shared" si="23"/>
        <v/>
      </c>
      <c r="AV206" s="40" t="str">
        <f>IF(AS206="","",CHOOSE(VLOOKUP($AL206,$N$1:$S$400,6,FALSE),AHS!$M$1,BHS!$M$1,CHS!$M$1,HMJHS!$M$1,KHS!$M$1,Kings!$M$1,MHS!$M$1,SWHS!$M$1,AMHS!$M$1,'S10'!$M$1,'S11'!$M$1,'S12'!$M$1,'S13'!$M$1,'S14'!$M$1,'S15'!$M$1,'S16'!$M$1,'S17'!$M$1,'S18'!$M$1,'S19'!$M$1,'S20'!$M$1))</f>
        <v/>
      </c>
    </row>
    <row r="207" spans="1:48" ht="12" customHeight="1" x14ac:dyDescent="0.25">
      <c r="A207" s="29">
        <f t="shared" si="24"/>
        <v>205</v>
      </c>
      <c r="B207" s="27" t="str">
        <f t="shared" si="8"/>
        <v/>
      </c>
      <c r="C207" s="27" t="str">
        <f t="shared" si="9"/>
        <v/>
      </c>
      <c r="D207" s="27" t="str">
        <f t="shared" si="10"/>
        <v/>
      </c>
      <c r="E207" s="27" t="str">
        <f>IF(B207="","",CHOOSE(VLOOKUP($A207,$F$1:$J$1600,5,FALSE),AHS!$M$1,BHS!$M$1,CHS!$M$1,HMJHS!$M$1,KHS!$M$1,Kings!$M$1,MHS!$M$1,SWHS!$M$1,AMHS!$M$1,'S10'!$M$1,'S11'!$M$1,'S12'!$M$1,'S13'!$M$1,'S14'!$M$1,'S15'!$M$1,'S16'!$M$1,'S17'!$M$1,'S18'!$M$1,'S19'!$M$1,'S20'!$M$1))</f>
        <v/>
      </c>
      <c r="F207" s="29" t="str">
        <f t="shared" si="6"/>
        <v/>
      </c>
      <c r="G207" s="33" t="str">
        <f t="shared" si="0"/>
        <v/>
      </c>
      <c r="H207" s="29" t="str">
        <f>IF(CHS!AF$19="","",CHS!AF$19)</f>
        <v/>
      </c>
      <c r="I207" s="29" t="str">
        <f>IF(CHS!AF$19="","",CHS!Y$19)</f>
        <v/>
      </c>
      <c r="J207" s="29">
        <v>3</v>
      </c>
      <c r="K207" s="29" t="str">
        <f t="shared" ref="K207:N207" si="228">IF(O207="","",COUNTIF(O$1:O206,O207)+O207)</f>
        <v/>
      </c>
      <c r="L207" s="29" t="str">
        <f t="shared" si="228"/>
        <v/>
      </c>
      <c r="M207" s="29" t="str">
        <f t="shared" si="228"/>
        <v/>
      </c>
      <c r="N207" s="29" t="str">
        <f t="shared" si="228"/>
        <v/>
      </c>
      <c r="O207" s="29" t="str">
        <f t="shared" si="2"/>
        <v/>
      </c>
      <c r="P207" s="29" t="str">
        <f t="shared" si="3"/>
        <v/>
      </c>
      <c r="Q207" s="29" t="str">
        <f t="shared" si="4"/>
        <v/>
      </c>
      <c r="R207" s="29" t="str">
        <f t="shared" si="5"/>
        <v/>
      </c>
      <c r="S207" s="29">
        <v>11</v>
      </c>
      <c r="T207" s="29">
        <v>7</v>
      </c>
      <c r="U207" s="29" t="str">
        <f>IF('S11'!P$19="","",'S11'!P$19)</f>
        <v/>
      </c>
      <c r="V207" s="29" t="str">
        <f>IF('S11'!P$19="","",'S11'!I$19)</f>
        <v/>
      </c>
      <c r="W207" s="29" t="str">
        <f>IF('S11'!X$19="","",'S11'!X$19)</f>
        <v/>
      </c>
      <c r="X207" s="29" t="str">
        <f>IF('S11'!X$19="","",'S11'!Q$19)</f>
        <v/>
      </c>
      <c r="Y207" s="29" t="str">
        <f>IF('S11'!AF$19="","",'S11'!AF$19)</f>
        <v/>
      </c>
      <c r="Z207" s="29" t="str">
        <f>IF('S11'!AF$19="","",'S11'!Y$19)</f>
        <v/>
      </c>
      <c r="AA207" s="29" t="str">
        <f>IF('S11'!AN$19="","",'S11'!AN$19)</f>
        <v/>
      </c>
      <c r="AB207" s="29" t="str">
        <f>IF('S11'!AN$19="","",'S11'!AG$19)</f>
        <v/>
      </c>
      <c r="AC207" s="39" t="str">
        <f t="shared" si="12"/>
        <v/>
      </c>
      <c r="AD207" s="39" t="str">
        <f t="shared" si="13"/>
        <v/>
      </c>
      <c r="AE207" s="40" t="str">
        <f t="shared" si="14"/>
        <v/>
      </c>
      <c r="AF207" s="40" t="str">
        <f>IF(AC207="","",CHOOSE(VLOOKUP($AL207,$K$1:$S$400,9,FALSE),AHS!$M$1,BHS!$M$1,CHS!$M$1,HMJHS!$M$1,KHS!$M$1,Kings!$M$1,MHS!$M$1,SWHS!$M$1,AMHS!$M$1,'S10'!$M$1,'S11'!$M$1,'S12'!$M$1,'S13'!$M$1,'S14'!$M$1,'S15'!$M$1,'S16'!$M$1,'S17'!$M$1,'S18'!$M$1,'S19'!$M$1,'S20'!$M$1))</f>
        <v/>
      </c>
      <c r="AG207" s="40"/>
      <c r="AH207" s="39" t="str">
        <f t="shared" si="15"/>
        <v/>
      </c>
      <c r="AI207" s="39" t="str">
        <f t="shared" si="16"/>
        <v/>
      </c>
      <c r="AJ207" s="40" t="str">
        <f t="shared" si="17"/>
        <v/>
      </c>
      <c r="AK207" s="40" t="str">
        <f>IF(AH207="","",CHOOSE(VLOOKUP($AL207,$L$1:$S$400,8,FALSE),AHS!$M$1,BHS!$M$1,CHS!$M$1,HMJHS!$M$1,KHS!$M$1,Kings!$M$1,MHS!$M$1,SWHS!$M$1,AMHS!$M$1,'S10'!$M$1,'S11'!$M$1,'S12'!$M$1,'S13'!$M$1,'S14'!$M$1,'S15'!$M$1,'S16'!$M$1,'S17'!$M$1,'S18'!$M$1,'S19'!$M$1,'S20'!$M$1))</f>
        <v/>
      </c>
      <c r="AL207" s="40">
        <v>205</v>
      </c>
      <c r="AM207" s="40"/>
      <c r="AN207" s="39" t="str">
        <f t="shared" si="18"/>
        <v/>
      </c>
      <c r="AO207" s="39" t="str">
        <f t="shared" si="19"/>
        <v/>
      </c>
      <c r="AP207" s="40" t="str">
        <f t="shared" si="20"/>
        <v/>
      </c>
      <c r="AQ207" s="40" t="str">
        <f>IF(AN207="","",CHOOSE(VLOOKUP($AL207,$M$1:$S$400,7,FALSE),AHS!$M$1,BHS!$M$1,CHS!$M$1,HMJHS!$M$1,KHS!$M$1,Kings!$M$1,MHS!$M$1,SWHS!$M$1,AMHS!$M$1,'S10'!$M$1,'S11'!$M$1,'S12'!$M$1,'S13'!$M$1,'S14'!$M$1,'S15'!$M$1,'S16'!$M$1,'S17'!$M$1,'S18'!$M$1,'S19'!$M$1,'S20'!$M$1))</f>
        <v/>
      </c>
      <c r="AR207" s="40"/>
      <c r="AS207" s="39" t="str">
        <f t="shared" si="21"/>
        <v/>
      </c>
      <c r="AT207" s="39" t="str">
        <f t="shared" si="22"/>
        <v/>
      </c>
      <c r="AU207" s="40" t="str">
        <f t="shared" si="23"/>
        <v/>
      </c>
      <c r="AV207" s="40" t="str">
        <f>IF(AS207="","",CHOOSE(VLOOKUP($AL207,$N$1:$S$400,6,FALSE),AHS!$M$1,BHS!$M$1,CHS!$M$1,HMJHS!$M$1,KHS!$M$1,Kings!$M$1,MHS!$M$1,SWHS!$M$1,AMHS!$M$1,'S10'!$M$1,'S11'!$M$1,'S12'!$M$1,'S13'!$M$1,'S14'!$M$1,'S15'!$M$1,'S16'!$M$1,'S17'!$M$1,'S18'!$M$1,'S19'!$M$1,'S20'!$M$1))</f>
        <v/>
      </c>
    </row>
    <row r="208" spans="1:48" ht="12" customHeight="1" x14ac:dyDescent="0.25">
      <c r="A208" s="29">
        <f t="shared" si="24"/>
        <v>206</v>
      </c>
      <c r="B208" s="27" t="str">
        <f t="shared" si="8"/>
        <v/>
      </c>
      <c r="C208" s="27" t="str">
        <f t="shared" si="9"/>
        <v/>
      </c>
      <c r="D208" s="27" t="str">
        <f t="shared" si="10"/>
        <v/>
      </c>
      <c r="E208" s="27" t="str">
        <f>IF(B208="","",CHOOSE(VLOOKUP($A208,$F$1:$J$1600,5,FALSE),AHS!$M$1,BHS!$M$1,CHS!$M$1,HMJHS!$M$1,KHS!$M$1,Kings!$M$1,MHS!$M$1,SWHS!$M$1,AMHS!$M$1,'S10'!$M$1,'S11'!$M$1,'S12'!$M$1,'S13'!$M$1,'S14'!$M$1,'S15'!$M$1,'S16'!$M$1,'S17'!$M$1,'S18'!$M$1,'S19'!$M$1,'S20'!$M$1))</f>
        <v/>
      </c>
      <c r="F208" s="29" t="str">
        <f t="shared" si="6"/>
        <v/>
      </c>
      <c r="G208" s="33" t="str">
        <f t="shared" si="0"/>
        <v/>
      </c>
      <c r="H208" s="29" t="str">
        <f>IF(CHS!AF$20="","",CHS!AF$20)</f>
        <v/>
      </c>
      <c r="I208" s="29" t="str">
        <f>IF(CHS!AF$20="","",CHS!Y$20)</f>
        <v/>
      </c>
      <c r="J208" s="29">
        <v>3</v>
      </c>
      <c r="K208" s="29" t="str">
        <f t="shared" ref="K208:N208" si="229">IF(O208="","",COUNTIF(O$1:O207,O208)+O208)</f>
        <v/>
      </c>
      <c r="L208" s="29" t="str">
        <f t="shared" si="229"/>
        <v/>
      </c>
      <c r="M208" s="29" t="str">
        <f t="shared" si="229"/>
        <v/>
      </c>
      <c r="N208" s="29" t="str">
        <f t="shared" si="229"/>
        <v/>
      </c>
      <c r="O208" s="29" t="str">
        <f t="shared" si="2"/>
        <v/>
      </c>
      <c r="P208" s="29" t="str">
        <f t="shared" si="3"/>
        <v/>
      </c>
      <c r="Q208" s="29" t="str">
        <f t="shared" si="4"/>
        <v/>
      </c>
      <c r="R208" s="29" t="str">
        <f t="shared" si="5"/>
        <v/>
      </c>
      <c r="S208" s="29">
        <v>11</v>
      </c>
      <c r="T208" s="29">
        <v>8</v>
      </c>
      <c r="U208" s="29" t="str">
        <f>IF('S11'!P$20="","",'S11'!P$20)</f>
        <v/>
      </c>
      <c r="V208" s="29" t="str">
        <f>IF('S11'!P$20="","",'S11'!I$20)</f>
        <v/>
      </c>
      <c r="W208" s="29" t="str">
        <f>IF('S11'!X$20="","",'S11'!X$20)</f>
        <v/>
      </c>
      <c r="X208" s="29" t="str">
        <f>IF('S11'!X$20="","",'S11'!Q$20)</f>
        <v/>
      </c>
      <c r="Y208" s="29" t="str">
        <f>IF('S11'!AF$20="","",'S11'!AF$20)</f>
        <v/>
      </c>
      <c r="Z208" s="29" t="str">
        <f>IF('S11'!AF$20="","",'S11'!Y$20)</f>
        <v/>
      </c>
      <c r="AA208" s="29" t="str">
        <f>IF('S11'!AN$20="","",'S11'!AN$20)</f>
        <v/>
      </c>
      <c r="AB208" s="29" t="str">
        <f>IF('S11'!AN$20="","",'S11'!AG$20)</f>
        <v/>
      </c>
      <c r="AC208" s="39" t="str">
        <f t="shared" si="12"/>
        <v/>
      </c>
      <c r="AD208" s="39" t="str">
        <f t="shared" si="13"/>
        <v/>
      </c>
      <c r="AE208" s="40" t="str">
        <f t="shared" si="14"/>
        <v/>
      </c>
      <c r="AF208" s="40" t="str">
        <f>IF(AC208="","",CHOOSE(VLOOKUP($AL208,$K$1:$S$400,9,FALSE),AHS!$M$1,BHS!$M$1,CHS!$M$1,HMJHS!$M$1,KHS!$M$1,Kings!$M$1,MHS!$M$1,SWHS!$M$1,AMHS!$M$1,'S10'!$M$1,'S11'!$M$1,'S12'!$M$1,'S13'!$M$1,'S14'!$M$1,'S15'!$M$1,'S16'!$M$1,'S17'!$M$1,'S18'!$M$1,'S19'!$M$1,'S20'!$M$1))</f>
        <v/>
      </c>
      <c r="AG208" s="40"/>
      <c r="AH208" s="39" t="str">
        <f t="shared" si="15"/>
        <v/>
      </c>
      <c r="AI208" s="39" t="str">
        <f t="shared" si="16"/>
        <v/>
      </c>
      <c r="AJ208" s="40" t="str">
        <f t="shared" si="17"/>
        <v/>
      </c>
      <c r="AK208" s="40" t="str">
        <f>IF(AH208="","",CHOOSE(VLOOKUP($AL208,$L$1:$S$400,8,FALSE),AHS!$M$1,BHS!$M$1,CHS!$M$1,HMJHS!$M$1,KHS!$M$1,Kings!$M$1,MHS!$M$1,SWHS!$M$1,AMHS!$M$1,'S10'!$M$1,'S11'!$M$1,'S12'!$M$1,'S13'!$M$1,'S14'!$M$1,'S15'!$M$1,'S16'!$M$1,'S17'!$M$1,'S18'!$M$1,'S19'!$M$1,'S20'!$M$1))</f>
        <v/>
      </c>
      <c r="AL208" s="38">
        <v>206</v>
      </c>
      <c r="AM208" s="40"/>
      <c r="AN208" s="39" t="str">
        <f t="shared" si="18"/>
        <v/>
      </c>
      <c r="AO208" s="39" t="str">
        <f t="shared" si="19"/>
        <v/>
      </c>
      <c r="AP208" s="40" t="str">
        <f t="shared" si="20"/>
        <v/>
      </c>
      <c r="AQ208" s="40" t="str">
        <f>IF(AN208="","",CHOOSE(VLOOKUP($AL208,$M$1:$S$400,7,FALSE),AHS!$M$1,BHS!$M$1,CHS!$M$1,HMJHS!$M$1,KHS!$M$1,Kings!$M$1,MHS!$M$1,SWHS!$M$1,AMHS!$M$1,'S10'!$M$1,'S11'!$M$1,'S12'!$M$1,'S13'!$M$1,'S14'!$M$1,'S15'!$M$1,'S16'!$M$1,'S17'!$M$1,'S18'!$M$1,'S19'!$M$1,'S20'!$M$1))</f>
        <v/>
      </c>
      <c r="AR208" s="40"/>
      <c r="AS208" s="39" t="str">
        <f t="shared" si="21"/>
        <v/>
      </c>
      <c r="AT208" s="39" t="str">
        <f t="shared" si="22"/>
        <v/>
      </c>
      <c r="AU208" s="40" t="str">
        <f t="shared" si="23"/>
        <v/>
      </c>
      <c r="AV208" s="40" t="str">
        <f>IF(AS208="","",CHOOSE(VLOOKUP($AL208,$N$1:$S$400,6,FALSE),AHS!$M$1,BHS!$M$1,CHS!$M$1,HMJHS!$M$1,KHS!$M$1,Kings!$M$1,MHS!$M$1,SWHS!$M$1,AMHS!$M$1,'S10'!$M$1,'S11'!$M$1,'S12'!$M$1,'S13'!$M$1,'S14'!$M$1,'S15'!$M$1,'S16'!$M$1,'S17'!$M$1,'S18'!$M$1,'S19'!$M$1,'S20'!$M$1))</f>
        <v/>
      </c>
    </row>
    <row r="209" spans="1:48" ht="12" customHeight="1" x14ac:dyDescent="0.25">
      <c r="A209" s="29">
        <f t="shared" si="24"/>
        <v>207</v>
      </c>
      <c r="B209" s="27" t="str">
        <f t="shared" si="8"/>
        <v/>
      </c>
      <c r="C209" s="27" t="str">
        <f t="shared" si="9"/>
        <v/>
      </c>
      <c r="D209" s="27" t="str">
        <f t="shared" si="10"/>
        <v/>
      </c>
      <c r="E209" s="27" t="str">
        <f>IF(B209="","",CHOOSE(VLOOKUP($A209,$F$1:$J$1600,5,FALSE),AHS!$M$1,BHS!$M$1,CHS!$M$1,HMJHS!$M$1,KHS!$M$1,Kings!$M$1,MHS!$M$1,SWHS!$M$1,AMHS!$M$1,'S10'!$M$1,'S11'!$M$1,'S12'!$M$1,'S13'!$M$1,'S14'!$M$1,'S15'!$M$1,'S16'!$M$1,'S17'!$M$1,'S18'!$M$1,'S19'!$M$1,'S20'!$M$1))</f>
        <v/>
      </c>
      <c r="F209" s="29" t="str">
        <f t="shared" si="6"/>
        <v/>
      </c>
      <c r="G209" s="33" t="str">
        <f t="shared" si="0"/>
        <v/>
      </c>
      <c r="H209" s="29" t="str">
        <f>IF(CHS!AF$21="","",CHS!AF$21)</f>
        <v/>
      </c>
      <c r="I209" s="29" t="str">
        <f>IF(CHS!AF$21="","",CHS!Y$21)</f>
        <v/>
      </c>
      <c r="J209" s="29">
        <v>3</v>
      </c>
      <c r="K209" s="29" t="str">
        <f t="shared" ref="K209:N209" si="230">IF(O209="","",COUNTIF(O$1:O208,O209)+O209)</f>
        <v/>
      </c>
      <c r="L209" s="29" t="str">
        <f t="shared" si="230"/>
        <v/>
      </c>
      <c r="M209" s="29" t="str">
        <f t="shared" si="230"/>
        <v/>
      </c>
      <c r="N209" s="29" t="str">
        <f t="shared" si="230"/>
        <v/>
      </c>
      <c r="O209" s="29" t="str">
        <f t="shared" si="2"/>
        <v/>
      </c>
      <c r="P209" s="29" t="str">
        <f t="shared" si="3"/>
        <v/>
      </c>
      <c r="Q209" s="29" t="str">
        <f t="shared" si="4"/>
        <v/>
      </c>
      <c r="R209" s="29" t="str">
        <f t="shared" si="5"/>
        <v/>
      </c>
      <c r="S209" s="29">
        <v>11</v>
      </c>
      <c r="T209" s="29">
        <v>9</v>
      </c>
      <c r="U209" s="29" t="str">
        <f>IF('S11'!P$21="","",'S11'!P$21)</f>
        <v/>
      </c>
      <c r="V209" s="29" t="str">
        <f>IF('S11'!P$21="","",'S11'!I$21)</f>
        <v/>
      </c>
      <c r="W209" s="29" t="str">
        <f>IF('S11'!X$21="","",'S11'!X$21)</f>
        <v/>
      </c>
      <c r="X209" s="29" t="str">
        <f>IF('S11'!X$21="","",'S11'!Q$21)</f>
        <v/>
      </c>
      <c r="Y209" s="29" t="str">
        <f>IF('S11'!AF$21="","",'S11'!AF$21)</f>
        <v/>
      </c>
      <c r="Z209" s="29" t="str">
        <f>IF('S11'!AF$21="","",'S11'!Y$21)</f>
        <v/>
      </c>
      <c r="AA209" s="29" t="str">
        <f>IF('S11'!AN$21="","",'S11'!AN$21)</f>
        <v/>
      </c>
      <c r="AB209" s="29" t="str">
        <f>IF('S11'!AN$21="","",'S11'!AG$21)</f>
        <v/>
      </c>
      <c r="AC209" s="39" t="str">
        <f t="shared" si="12"/>
        <v/>
      </c>
      <c r="AD209" s="39" t="str">
        <f t="shared" si="13"/>
        <v/>
      </c>
      <c r="AE209" s="40" t="str">
        <f t="shared" si="14"/>
        <v/>
      </c>
      <c r="AF209" s="40" t="str">
        <f>IF(AC209="","",CHOOSE(VLOOKUP($AL209,$K$1:$S$400,9,FALSE),AHS!$M$1,BHS!$M$1,CHS!$M$1,HMJHS!$M$1,KHS!$M$1,Kings!$M$1,MHS!$M$1,SWHS!$M$1,AMHS!$M$1,'S10'!$M$1,'S11'!$M$1,'S12'!$M$1,'S13'!$M$1,'S14'!$M$1,'S15'!$M$1,'S16'!$M$1,'S17'!$M$1,'S18'!$M$1,'S19'!$M$1,'S20'!$M$1))</f>
        <v/>
      </c>
      <c r="AG209" s="40"/>
      <c r="AH209" s="39" t="str">
        <f t="shared" si="15"/>
        <v/>
      </c>
      <c r="AI209" s="39" t="str">
        <f t="shared" si="16"/>
        <v/>
      </c>
      <c r="AJ209" s="40" t="str">
        <f t="shared" si="17"/>
        <v/>
      </c>
      <c r="AK209" s="40" t="str">
        <f>IF(AH209="","",CHOOSE(VLOOKUP($AL209,$L$1:$S$400,8,FALSE),AHS!$M$1,BHS!$M$1,CHS!$M$1,HMJHS!$M$1,KHS!$M$1,Kings!$M$1,MHS!$M$1,SWHS!$M$1,AMHS!$M$1,'S10'!$M$1,'S11'!$M$1,'S12'!$M$1,'S13'!$M$1,'S14'!$M$1,'S15'!$M$1,'S16'!$M$1,'S17'!$M$1,'S18'!$M$1,'S19'!$M$1,'S20'!$M$1))</f>
        <v/>
      </c>
      <c r="AL209" s="40">
        <v>207</v>
      </c>
      <c r="AM209" s="40"/>
      <c r="AN209" s="39" t="str">
        <f t="shared" si="18"/>
        <v/>
      </c>
      <c r="AO209" s="39" t="str">
        <f t="shared" si="19"/>
        <v/>
      </c>
      <c r="AP209" s="40" t="str">
        <f t="shared" si="20"/>
        <v/>
      </c>
      <c r="AQ209" s="40" t="str">
        <f>IF(AN209="","",CHOOSE(VLOOKUP($AL209,$M$1:$S$400,7,FALSE),AHS!$M$1,BHS!$M$1,CHS!$M$1,HMJHS!$M$1,KHS!$M$1,Kings!$M$1,MHS!$M$1,SWHS!$M$1,AMHS!$M$1,'S10'!$M$1,'S11'!$M$1,'S12'!$M$1,'S13'!$M$1,'S14'!$M$1,'S15'!$M$1,'S16'!$M$1,'S17'!$M$1,'S18'!$M$1,'S19'!$M$1,'S20'!$M$1))</f>
        <v/>
      </c>
      <c r="AR209" s="40"/>
      <c r="AS209" s="39" t="str">
        <f t="shared" si="21"/>
        <v/>
      </c>
      <c r="AT209" s="39" t="str">
        <f t="shared" si="22"/>
        <v/>
      </c>
      <c r="AU209" s="40" t="str">
        <f t="shared" si="23"/>
        <v/>
      </c>
      <c r="AV209" s="40" t="str">
        <f>IF(AS209="","",CHOOSE(VLOOKUP($AL209,$N$1:$S$400,6,FALSE),AHS!$M$1,BHS!$M$1,CHS!$M$1,HMJHS!$M$1,KHS!$M$1,Kings!$M$1,MHS!$M$1,SWHS!$M$1,AMHS!$M$1,'S10'!$M$1,'S11'!$M$1,'S12'!$M$1,'S13'!$M$1,'S14'!$M$1,'S15'!$M$1,'S16'!$M$1,'S17'!$M$1,'S18'!$M$1,'S19'!$M$1,'S20'!$M$1))</f>
        <v/>
      </c>
    </row>
    <row r="210" spans="1:48" ht="12" customHeight="1" x14ac:dyDescent="0.25">
      <c r="A210" s="29">
        <f t="shared" si="24"/>
        <v>208</v>
      </c>
      <c r="B210" s="27" t="str">
        <f t="shared" si="8"/>
        <v/>
      </c>
      <c r="C210" s="27" t="str">
        <f t="shared" si="9"/>
        <v/>
      </c>
      <c r="D210" s="27" t="str">
        <f t="shared" si="10"/>
        <v/>
      </c>
      <c r="E210" s="27" t="str">
        <f>IF(B210="","",CHOOSE(VLOOKUP($A210,$F$1:$J$1600,5,FALSE),AHS!$M$1,BHS!$M$1,CHS!$M$1,HMJHS!$M$1,KHS!$M$1,Kings!$M$1,MHS!$M$1,SWHS!$M$1,AMHS!$M$1,'S10'!$M$1,'S11'!$M$1,'S12'!$M$1,'S13'!$M$1,'S14'!$M$1,'S15'!$M$1,'S16'!$M$1,'S17'!$M$1,'S18'!$M$1,'S19'!$M$1,'S20'!$M$1))</f>
        <v/>
      </c>
      <c r="F210" s="29" t="str">
        <f t="shared" si="6"/>
        <v/>
      </c>
      <c r="G210" s="33" t="str">
        <f t="shared" si="0"/>
        <v/>
      </c>
      <c r="H210" s="29" t="str">
        <f>IF(CHS!AF$22="","",CHS!AF$22)</f>
        <v/>
      </c>
      <c r="I210" s="29" t="str">
        <f>IF(CHS!AF$22="","",CHS!Y$22)</f>
        <v/>
      </c>
      <c r="J210" s="29">
        <v>3</v>
      </c>
      <c r="K210" s="29" t="str">
        <f t="shared" ref="K210:N210" si="231">IF(O210="","",COUNTIF(O$1:O209,O210)+O210)</f>
        <v/>
      </c>
      <c r="L210" s="29" t="str">
        <f t="shared" si="231"/>
        <v/>
      </c>
      <c r="M210" s="29" t="str">
        <f t="shared" si="231"/>
        <v/>
      </c>
      <c r="N210" s="29" t="str">
        <f t="shared" si="231"/>
        <v/>
      </c>
      <c r="O210" s="29" t="str">
        <f t="shared" si="2"/>
        <v/>
      </c>
      <c r="P210" s="29" t="str">
        <f t="shared" si="3"/>
        <v/>
      </c>
      <c r="Q210" s="29" t="str">
        <f t="shared" si="4"/>
        <v/>
      </c>
      <c r="R210" s="29" t="str">
        <f t="shared" si="5"/>
        <v/>
      </c>
      <c r="S210" s="29">
        <v>11</v>
      </c>
      <c r="T210" s="29">
        <v>10</v>
      </c>
      <c r="U210" s="29" t="str">
        <f>IF('S11'!P$22="","",'S11'!P$22)</f>
        <v/>
      </c>
      <c r="V210" s="29" t="str">
        <f>IF('S11'!P$22="","",'S11'!I$22)</f>
        <v/>
      </c>
      <c r="W210" s="29" t="str">
        <f>IF('S11'!X$22="","",'S11'!X$22)</f>
        <v/>
      </c>
      <c r="X210" s="29" t="str">
        <f>IF('S11'!X$22="","",'S11'!Q$22)</f>
        <v/>
      </c>
      <c r="Y210" s="29" t="str">
        <f>IF('S11'!AF$22="","",'S11'!AF$22)</f>
        <v/>
      </c>
      <c r="Z210" s="29" t="str">
        <f>IF('S11'!AF$22="","",'S11'!Y$22)</f>
        <v/>
      </c>
      <c r="AA210" s="29" t="str">
        <f>IF('S11'!AN$22="","",'S11'!AN$22)</f>
        <v/>
      </c>
      <c r="AB210" s="29" t="str">
        <f>IF('S11'!AN$22="","",'S11'!AG$22)</f>
        <v/>
      </c>
      <c r="AC210" s="39" t="str">
        <f t="shared" si="12"/>
        <v/>
      </c>
      <c r="AD210" s="39" t="str">
        <f t="shared" si="13"/>
        <v/>
      </c>
      <c r="AE210" s="40" t="str">
        <f t="shared" si="14"/>
        <v/>
      </c>
      <c r="AF210" s="40" t="str">
        <f>IF(AC210="","",CHOOSE(VLOOKUP($AL210,$K$1:$S$400,9,FALSE),AHS!$M$1,BHS!$M$1,CHS!$M$1,HMJHS!$M$1,KHS!$M$1,Kings!$M$1,MHS!$M$1,SWHS!$M$1,AMHS!$M$1,'S10'!$M$1,'S11'!$M$1,'S12'!$M$1,'S13'!$M$1,'S14'!$M$1,'S15'!$M$1,'S16'!$M$1,'S17'!$M$1,'S18'!$M$1,'S19'!$M$1,'S20'!$M$1))</f>
        <v/>
      </c>
      <c r="AG210" s="40"/>
      <c r="AH210" s="39" t="str">
        <f t="shared" si="15"/>
        <v/>
      </c>
      <c r="AI210" s="39" t="str">
        <f t="shared" si="16"/>
        <v/>
      </c>
      <c r="AJ210" s="40" t="str">
        <f t="shared" si="17"/>
        <v/>
      </c>
      <c r="AK210" s="40" t="str">
        <f>IF(AH210="","",CHOOSE(VLOOKUP($AL210,$L$1:$S$400,8,FALSE),AHS!$M$1,BHS!$M$1,CHS!$M$1,HMJHS!$M$1,KHS!$M$1,Kings!$M$1,MHS!$M$1,SWHS!$M$1,AMHS!$M$1,'S10'!$M$1,'S11'!$M$1,'S12'!$M$1,'S13'!$M$1,'S14'!$M$1,'S15'!$M$1,'S16'!$M$1,'S17'!$M$1,'S18'!$M$1,'S19'!$M$1,'S20'!$M$1))</f>
        <v/>
      </c>
      <c r="AL210" s="40">
        <v>208</v>
      </c>
      <c r="AM210" s="40"/>
      <c r="AN210" s="39" t="str">
        <f t="shared" si="18"/>
        <v/>
      </c>
      <c r="AO210" s="39" t="str">
        <f t="shared" si="19"/>
        <v/>
      </c>
      <c r="AP210" s="40" t="str">
        <f t="shared" si="20"/>
        <v/>
      </c>
      <c r="AQ210" s="40" t="str">
        <f>IF(AN210="","",CHOOSE(VLOOKUP($AL210,$M$1:$S$400,7,FALSE),AHS!$M$1,BHS!$M$1,CHS!$M$1,HMJHS!$M$1,KHS!$M$1,Kings!$M$1,MHS!$M$1,SWHS!$M$1,AMHS!$M$1,'S10'!$M$1,'S11'!$M$1,'S12'!$M$1,'S13'!$M$1,'S14'!$M$1,'S15'!$M$1,'S16'!$M$1,'S17'!$M$1,'S18'!$M$1,'S19'!$M$1,'S20'!$M$1))</f>
        <v/>
      </c>
      <c r="AR210" s="40"/>
      <c r="AS210" s="39" t="str">
        <f t="shared" si="21"/>
        <v/>
      </c>
      <c r="AT210" s="39" t="str">
        <f t="shared" si="22"/>
        <v/>
      </c>
      <c r="AU210" s="40" t="str">
        <f t="shared" si="23"/>
        <v/>
      </c>
      <c r="AV210" s="40" t="str">
        <f>IF(AS210="","",CHOOSE(VLOOKUP($AL210,$N$1:$S$400,6,FALSE),AHS!$M$1,BHS!$M$1,CHS!$M$1,HMJHS!$M$1,KHS!$M$1,Kings!$M$1,MHS!$M$1,SWHS!$M$1,AMHS!$M$1,'S10'!$M$1,'S11'!$M$1,'S12'!$M$1,'S13'!$M$1,'S14'!$M$1,'S15'!$M$1,'S16'!$M$1,'S17'!$M$1,'S18'!$M$1,'S19'!$M$1,'S20'!$M$1))</f>
        <v/>
      </c>
    </row>
    <row r="211" spans="1:48" ht="12" customHeight="1" x14ac:dyDescent="0.25">
      <c r="A211" s="29">
        <f t="shared" si="24"/>
        <v>209</v>
      </c>
      <c r="B211" s="27" t="str">
        <f t="shared" si="8"/>
        <v/>
      </c>
      <c r="C211" s="27" t="str">
        <f t="shared" si="9"/>
        <v/>
      </c>
      <c r="D211" s="27" t="str">
        <f t="shared" si="10"/>
        <v/>
      </c>
      <c r="E211" s="27" t="str">
        <f>IF(B211="","",CHOOSE(VLOOKUP($A211,$F$1:$J$1600,5,FALSE),AHS!$M$1,BHS!$M$1,CHS!$M$1,HMJHS!$M$1,KHS!$M$1,Kings!$M$1,MHS!$M$1,SWHS!$M$1,AMHS!$M$1,'S10'!$M$1,'S11'!$M$1,'S12'!$M$1,'S13'!$M$1,'S14'!$M$1,'S15'!$M$1,'S16'!$M$1,'S17'!$M$1,'S18'!$M$1,'S19'!$M$1,'S20'!$M$1))</f>
        <v/>
      </c>
      <c r="F211" s="29" t="str">
        <f t="shared" si="6"/>
        <v/>
      </c>
      <c r="G211" s="33" t="str">
        <f t="shared" si="0"/>
        <v/>
      </c>
      <c r="H211" s="29" t="str">
        <f>IF(CHS!AF$23="","",CHS!AF$23)</f>
        <v/>
      </c>
      <c r="I211" s="29" t="str">
        <f>IF(CHS!AF$23="","",CHS!Y$23)</f>
        <v/>
      </c>
      <c r="J211" s="29">
        <v>3</v>
      </c>
      <c r="K211" s="29" t="str">
        <f t="shared" ref="K211:N211" si="232">IF(O211="","",COUNTIF(O$1:O210,O211)+O211)</f>
        <v/>
      </c>
      <c r="L211" s="29" t="str">
        <f t="shared" si="232"/>
        <v/>
      </c>
      <c r="M211" s="29" t="str">
        <f t="shared" si="232"/>
        <v/>
      </c>
      <c r="N211" s="29" t="str">
        <f t="shared" si="232"/>
        <v/>
      </c>
      <c r="O211" s="29" t="str">
        <f t="shared" si="2"/>
        <v/>
      </c>
      <c r="P211" s="29" t="str">
        <f t="shared" si="3"/>
        <v/>
      </c>
      <c r="Q211" s="29" t="str">
        <f t="shared" si="4"/>
        <v/>
      </c>
      <c r="R211" s="29" t="str">
        <f t="shared" si="5"/>
        <v/>
      </c>
      <c r="S211" s="29">
        <v>11</v>
      </c>
      <c r="T211" s="29">
        <v>11</v>
      </c>
      <c r="U211" s="29" t="str">
        <f>IF('S11'!P$23="","",'S11'!P$23)</f>
        <v/>
      </c>
      <c r="V211" s="29" t="str">
        <f>IF('S11'!P$23="","",'S11'!I$23)</f>
        <v/>
      </c>
      <c r="W211" s="29" t="str">
        <f>IF('S11'!X$23="","",'S11'!X$23)</f>
        <v/>
      </c>
      <c r="X211" s="29" t="str">
        <f>IF('S11'!X$23="","",'S11'!Q$23)</f>
        <v/>
      </c>
      <c r="Y211" s="29" t="str">
        <f>IF('S11'!AF$23="","",'S11'!AF$23)</f>
        <v/>
      </c>
      <c r="Z211" s="29" t="str">
        <f>IF('S11'!AF$23="","",'S11'!Y$23)</f>
        <v/>
      </c>
      <c r="AA211" s="29" t="str">
        <f>IF('S11'!AN$23="","",'S11'!AN$23)</f>
        <v/>
      </c>
      <c r="AB211" s="29" t="str">
        <f>IF('S11'!AN$23="","",'S11'!AG$23)</f>
        <v/>
      </c>
      <c r="AC211" s="39" t="str">
        <f t="shared" si="12"/>
        <v/>
      </c>
      <c r="AD211" s="39" t="str">
        <f t="shared" si="13"/>
        <v/>
      </c>
      <c r="AE211" s="40" t="str">
        <f t="shared" si="14"/>
        <v/>
      </c>
      <c r="AF211" s="40" t="str">
        <f>IF(AC211="","",CHOOSE(VLOOKUP($AL211,$K$1:$S$400,9,FALSE),AHS!$M$1,BHS!$M$1,CHS!$M$1,HMJHS!$M$1,KHS!$M$1,Kings!$M$1,MHS!$M$1,SWHS!$M$1,AMHS!$M$1,'S10'!$M$1,'S11'!$M$1,'S12'!$M$1,'S13'!$M$1,'S14'!$M$1,'S15'!$M$1,'S16'!$M$1,'S17'!$M$1,'S18'!$M$1,'S19'!$M$1,'S20'!$M$1))</f>
        <v/>
      </c>
      <c r="AG211" s="40"/>
      <c r="AH211" s="39" t="str">
        <f t="shared" si="15"/>
        <v/>
      </c>
      <c r="AI211" s="39" t="str">
        <f t="shared" si="16"/>
        <v/>
      </c>
      <c r="AJ211" s="40" t="str">
        <f t="shared" si="17"/>
        <v/>
      </c>
      <c r="AK211" s="40" t="str">
        <f>IF(AH211="","",CHOOSE(VLOOKUP($AL211,$L$1:$S$400,8,FALSE),AHS!$M$1,BHS!$M$1,CHS!$M$1,HMJHS!$M$1,KHS!$M$1,Kings!$M$1,MHS!$M$1,SWHS!$M$1,AMHS!$M$1,'S10'!$M$1,'S11'!$M$1,'S12'!$M$1,'S13'!$M$1,'S14'!$M$1,'S15'!$M$1,'S16'!$M$1,'S17'!$M$1,'S18'!$M$1,'S19'!$M$1,'S20'!$M$1))</f>
        <v/>
      </c>
      <c r="AL211" s="40">
        <v>209</v>
      </c>
      <c r="AM211" s="40"/>
      <c r="AN211" s="39" t="str">
        <f t="shared" si="18"/>
        <v/>
      </c>
      <c r="AO211" s="39" t="str">
        <f t="shared" si="19"/>
        <v/>
      </c>
      <c r="AP211" s="40" t="str">
        <f t="shared" si="20"/>
        <v/>
      </c>
      <c r="AQ211" s="40" t="str">
        <f>IF(AN211="","",CHOOSE(VLOOKUP($AL211,$M$1:$S$400,7,FALSE),AHS!$M$1,BHS!$M$1,CHS!$M$1,HMJHS!$M$1,KHS!$M$1,Kings!$M$1,MHS!$M$1,SWHS!$M$1,AMHS!$M$1,'S10'!$M$1,'S11'!$M$1,'S12'!$M$1,'S13'!$M$1,'S14'!$M$1,'S15'!$M$1,'S16'!$M$1,'S17'!$M$1,'S18'!$M$1,'S19'!$M$1,'S20'!$M$1))</f>
        <v/>
      </c>
      <c r="AR211" s="40"/>
      <c r="AS211" s="39" t="str">
        <f t="shared" si="21"/>
        <v/>
      </c>
      <c r="AT211" s="39" t="str">
        <f t="shared" si="22"/>
        <v/>
      </c>
      <c r="AU211" s="40" t="str">
        <f t="shared" si="23"/>
        <v/>
      </c>
      <c r="AV211" s="40" t="str">
        <f>IF(AS211="","",CHOOSE(VLOOKUP($AL211,$N$1:$S$400,6,FALSE),AHS!$M$1,BHS!$M$1,CHS!$M$1,HMJHS!$M$1,KHS!$M$1,Kings!$M$1,MHS!$M$1,SWHS!$M$1,AMHS!$M$1,'S10'!$M$1,'S11'!$M$1,'S12'!$M$1,'S13'!$M$1,'S14'!$M$1,'S15'!$M$1,'S16'!$M$1,'S17'!$M$1,'S18'!$M$1,'S19'!$M$1,'S20'!$M$1))</f>
        <v/>
      </c>
    </row>
    <row r="212" spans="1:48" ht="12" customHeight="1" x14ac:dyDescent="0.25">
      <c r="A212" s="29">
        <f t="shared" si="24"/>
        <v>210</v>
      </c>
      <c r="B212" s="27" t="str">
        <f t="shared" si="8"/>
        <v/>
      </c>
      <c r="C212" s="27" t="str">
        <f t="shared" si="9"/>
        <v/>
      </c>
      <c r="D212" s="27" t="str">
        <f t="shared" si="10"/>
        <v/>
      </c>
      <c r="E212" s="27" t="str">
        <f>IF(B212="","",CHOOSE(VLOOKUP($A212,$F$1:$J$1600,5,FALSE),AHS!$M$1,BHS!$M$1,CHS!$M$1,HMJHS!$M$1,KHS!$M$1,Kings!$M$1,MHS!$M$1,SWHS!$M$1,AMHS!$M$1,'S10'!$M$1,'S11'!$M$1,'S12'!$M$1,'S13'!$M$1,'S14'!$M$1,'S15'!$M$1,'S16'!$M$1,'S17'!$M$1,'S18'!$M$1,'S19'!$M$1,'S20'!$M$1))</f>
        <v/>
      </c>
      <c r="F212" s="29" t="str">
        <f t="shared" si="6"/>
        <v/>
      </c>
      <c r="G212" s="33" t="str">
        <f t="shared" si="0"/>
        <v/>
      </c>
      <c r="H212" s="29" t="str">
        <f>IF(CHS!AF$24="","",CHS!AF$24)</f>
        <v/>
      </c>
      <c r="I212" s="29" t="str">
        <f>IF(CHS!AF$24="","",CHS!Y$24)</f>
        <v/>
      </c>
      <c r="J212" s="29">
        <v>3</v>
      </c>
      <c r="K212" s="29" t="str">
        <f t="shared" ref="K212:N212" si="233">IF(O212="","",COUNTIF(O$1:O211,O212)+O212)</f>
        <v/>
      </c>
      <c r="L212" s="29" t="str">
        <f t="shared" si="233"/>
        <v/>
      </c>
      <c r="M212" s="29" t="str">
        <f t="shared" si="233"/>
        <v/>
      </c>
      <c r="N212" s="29" t="str">
        <f t="shared" si="233"/>
        <v/>
      </c>
      <c r="O212" s="29" t="str">
        <f t="shared" si="2"/>
        <v/>
      </c>
      <c r="P212" s="29" t="str">
        <f t="shared" si="3"/>
        <v/>
      </c>
      <c r="Q212" s="29" t="str">
        <f t="shared" si="4"/>
        <v/>
      </c>
      <c r="R212" s="29" t="str">
        <f t="shared" si="5"/>
        <v/>
      </c>
      <c r="S212" s="29">
        <v>11</v>
      </c>
      <c r="T212" s="29">
        <v>12</v>
      </c>
      <c r="U212" s="29" t="str">
        <f>IF('S11'!P$24="","",'S11'!P$24)</f>
        <v/>
      </c>
      <c r="V212" s="29" t="str">
        <f>IF('S11'!P$24="","",'S11'!I$24)</f>
        <v/>
      </c>
      <c r="W212" s="29" t="str">
        <f>IF('S11'!X$24="","",'S11'!X$24)</f>
        <v/>
      </c>
      <c r="X212" s="29" t="str">
        <f>IF('S11'!X$24="","",'S11'!Q$24)</f>
        <v/>
      </c>
      <c r="Y212" s="29" t="str">
        <f>IF('S11'!AF$24="","",'S11'!AF$24)</f>
        <v/>
      </c>
      <c r="Z212" s="29" t="str">
        <f>IF('S11'!AF$24="","",'S11'!Y$24)</f>
        <v/>
      </c>
      <c r="AA212" s="29" t="str">
        <f>IF('S11'!AN$24="","",'S11'!AN$24)</f>
        <v/>
      </c>
      <c r="AB212" s="29" t="str">
        <f>IF('S11'!AN$24="","",'S11'!AG$24)</f>
        <v/>
      </c>
      <c r="AC212" s="39" t="str">
        <f t="shared" si="12"/>
        <v/>
      </c>
      <c r="AD212" s="39" t="str">
        <f t="shared" si="13"/>
        <v/>
      </c>
      <c r="AE212" s="40" t="str">
        <f t="shared" si="14"/>
        <v/>
      </c>
      <c r="AF212" s="40" t="str">
        <f>IF(AC212="","",CHOOSE(VLOOKUP($AL212,$K$1:$S$400,9,FALSE),AHS!$M$1,BHS!$M$1,CHS!$M$1,HMJHS!$M$1,KHS!$M$1,Kings!$M$1,MHS!$M$1,SWHS!$M$1,AMHS!$M$1,'S10'!$M$1,'S11'!$M$1,'S12'!$M$1,'S13'!$M$1,'S14'!$M$1,'S15'!$M$1,'S16'!$M$1,'S17'!$M$1,'S18'!$M$1,'S19'!$M$1,'S20'!$M$1))</f>
        <v/>
      </c>
      <c r="AG212" s="40"/>
      <c r="AH212" s="39" t="str">
        <f t="shared" si="15"/>
        <v/>
      </c>
      <c r="AI212" s="39" t="str">
        <f t="shared" si="16"/>
        <v/>
      </c>
      <c r="AJ212" s="40" t="str">
        <f t="shared" si="17"/>
        <v/>
      </c>
      <c r="AK212" s="40" t="str">
        <f>IF(AH212="","",CHOOSE(VLOOKUP($AL212,$L$1:$S$400,8,FALSE),AHS!$M$1,BHS!$M$1,CHS!$M$1,HMJHS!$M$1,KHS!$M$1,Kings!$M$1,MHS!$M$1,SWHS!$M$1,AMHS!$M$1,'S10'!$M$1,'S11'!$M$1,'S12'!$M$1,'S13'!$M$1,'S14'!$M$1,'S15'!$M$1,'S16'!$M$1,'S17'!$M$1,'S18'!$M$1,'S19'!$M$1,'S20'!$M$1))</f>
        <v/>
      </c>
      <c r="AL212" s="40">
        <v>210</v>
      </c>
      <c r="AM212" s="40"/>
      <c r="AN212" s="39" t="str">
        <f t="shared" si="18"/>
        <v/>
      </c>
      <c r="AO212" s="39" t="str">
        <f t="shared" si="19"/>
        <v/>
      </c>
      <c r="AP212" s="40" t="str">
        <f t="shared" si="20"/>
        <v/>
      </c>
      <c r="AQ212" s="40" t="str">
        <f>IF(AN212="","",CHOOSE(VLOOKUP($AL212,$M$1:$S$400,7,FALSE),AHS!$M$1,BHS!$M$1,CHS!$M$1,HMJHS!$M$1,KHS!$M$1,Kings!$M$1,MHS!$M$1,SWHS!$M$1,AMHS!$M$1,'S10'!$M$1,'S11'!$M$1,'S12'!$M$1,'S13'!$M$1,'S14'!$M$1,'S15'!$M$1,'S16'!$M$1,'S17'!$M$1,'S18'!$M$1,'S19'!$M$1,'S20'!$M$1))</f>
        <v/>
      </c>
      <c r="AR212" s="40"/>
      <c r="AS212" s="39" t="str">
        <f t="shared" si="21"/>
        <v/>
      </c>
      <c r="AT212" s="39" t="str">
        <f t="shared" si="22"/>
        <v/>
      </c>
      <c r="AU212" s="40" t="str">
        <f t="shared" si="23"/>
        <v/>
      </c>
      <c r="AV212" s="40" t="str">
        <f>IF(AS212="","",CHOOSE(VLOOKUP($AL212,$N$1:$S$400,6,FALSE),AHS!$M$1,BHS!$M$1,CHS!$M$1,HMJHS!$M$1,KHS!$M$1,Kings!$M$1,MHS!$M$1,SWHS!$M$1,AMHS!$M$1,'S10'!$M$1,'S11'!$M$1,'S12'!$M$1,'S13'!$M$1,'S14'!$M$1,'S15'!$M$1,'S16'!$M$1,'S17'!$M$1,'S18'!$M$1,'S19'!$M$1,'S20'!$M$1))</f>
        <v/>
      </c>
    </row>
    <row r="213" spans="1:48" ht="12" customHeight="1" x14ac:dyDescent="0.25">
      <c r="A213" s="29">
        <f t="shared" si="24"/>
        <v>211</v>
      </c>
      <c r="B213" s="27" t="str">
        <f t="shared" si="8"/>
        <v/>
      </c>
      <c r="C213" s="27" t="str">
        <f t="shared" si="9"/>
        <v/>
      </c>
      <c r="D213" s="27" t="str">
        <f t="shared" si="10"/>
        <v/>
      </c>
      <c r="E213" s="27" t="str">
        <f>IF(B213="","",CHOOSE(VLOOKUP($A213,$F$1:$J$1600,5,FALSE),AHS!$M$1,BHS!$M$1,CHS!$M$1,HMJHS!$M$1,KHS!$M$1,Kings!$M$1,MHS!$M$1,SWHS!$M$1,AMHS!$M$1,'S10'!$M$1,'S11'!$M$1,'S12'!$M$1,'S13'!$M$1,'S14'!$M$1,'S15'!$M$1,'S16'!$M$1,'S17'!$M$1,'S18'!$M$1,'S19'!$M$1,'S20'!$M$1))</f>
        <v/>
      </c>
      <c r="F213" s="29" t="str">
        <f t="shared" si="6"/>
        <v/>
      </c>
      <c r="G213" s="33" t="str">
        <f t="shared" si="0"/>
        <v/>
      </c>
      <c r="H213" s="29" t="str">
        <f>IF(CHS!AF$25="","",CHS!AF$25)</f>
        <v/>
      </c>
      <c r="I213" s="29" t="str">
        <f>IF(CHS!AF$25="","",CHS!Y$25)</f>
        <v/>
      </c>
      <c r="J213" s="29">
        <v>3</v>
      </c>
      <c r="K213" s="29" t="str">
        <f t="shared" ref="K213:N213" si="234">IF(O213="","",COUNTIF(O$1:O212,O213)+O213)</f>
        <v/>
      </c>
      <c r="L213" s="29" t="str">
        <f t="shared" si="234"/>
        <v/>
      </c>
      <c r="M213" s="29" t="str">
        <f t="shared" si="234"/>
        <v/>
      </c>
      <c r="N213" s="29" t="str">
        <f t="shared" si="234"/>
        <v/>
      </c>
      <c r="O213" s="29" t="str">
        <f t="shared" si="2"/>
        <v/>
      </c>
      <c r="P213" s="29" t="str">
        <f t="shared" si="3"/>
        <v/>
      </c>
      <c r="Q213" s="29" t="str">
        <f t="shared" si="4"/>
        <v/>
      </c>
      <c r="R213" s="29" t="str">
        <f t="shared" si="5"/>
        <v/>
      </c>
      <c r="S213" s="29">
        <v>11</v>
      </c>
      <c r="T213" s="29">
        <v>13</v>
      </c>
      <c r="U213" s="29" t="str">
        <f>IF('S11'!P$25="","",'S11'!P$25)</f>
        <v/>
      </c>
      <c r="V213" s="29" t="str">
        <f>IF('S11'!P$25="","",'S11'!I$25)</f>
        <v/>
      </c>
      <c r="W213" s="29" t="str">
        <f>IF('S11'!X$25="","",'S11'!X$25)</f>
        <v/>
      </c>
      <c r="X213" s="29" t="str">
        <f>IF('S11'!X$25="","",'S11'!Q$25)</f>
        <v/>
      </c>
      <c r="Y213" s="29" t="str">
        <f>IF('S11'!AF$25="","",'S11'!AF$25)</f>
        <v/>
      </c>
      <c r="Z213" s="29" t="str">
        <f>IF('S11'!AF$25="","",'S11'!Y$25)</f>
        <v/>
      </c>
      <c r="AA213" s="29" t="str">
        <f>IF('S11'!AN$25="","",'S11'!AN$25)</f>
        <v/>
      </c>
      <c r="AB213" s="29" t="str">
        <f>IF('S11'!AN$25="","",'S11'!AG$25)</f>
        <v/>
      </c>
      <c r="AC213" s="39" t="str">
        <f t="shared" si="12"/>
        <v/>
      </c>
      <c r="AD213" s="39" t="str">
        <f t="shared" si="13"/>
        <v/>
      </c>
      <c r="AE213" s="40" t="str">
        <f t="shared" si="14"/>
        <v/>
      </c>
      <c r="AF213" s="40" t="str">
        <f>IF(AC213="","",CHOOSE(VLOOKUP($AL213,$K$1:$S$400,9,FALSE),AHS!$M$1,BHS!$M$1,CHS!$M$1,HMJHS!$M$1,KHS!$M$1,Kings!$M$1,MHS!$M$1,SWHS!$M$1,AMHS!$M$1,'S10'!$M$1,'S11'!$M$1,'S12'!$M$1,'S13'!$M$1,'S14'!$M$1,'S15'!$M$1,'S16'!$M$1,'S17'!$M$1,'S18'!$M$1,'S19'!$M$1,'S20'!$M$1))</f>
        <v/>
      </c>
      <c r="AG213" s="40"/>
      <c r="AH213" s="39" t="str">
        <f t="shared" si="15"/>
        <v/>
      </c>
      <c r="AI213" s="39" t="str">
        <f t="shared" si="16"/>
        <v/>
      </c>
      <c r="AJ213" s="40" t="str">
        <f t="shared" si="17"/>
        <v/>
      </c>
      <c r="AK213" s="40" t="str">
        <f>IF(AH213="","",CHOOSE(VLOOKUP($AL213,$L$1:$S$400,8,FALSE),AHS!$M$1,BHS!$M$1,CHS!$M$1,HMJHS!$M$1,KHS!$M$1,Kings!$M$1,MHS!$M$1,SWHS!$M$1,AMHS!$M$1,'S10'!$M$1,'S11'!$M$1,'S12'!$M$1,'S13'!$M$1,'S14'!$M$1,'S15'!$M$1,'S16'!$M$1,'S17'!$M$1,'S18'!$M$1,'S19'!$M$1,'S20'!$M$1))</f>
        <v/>
      </c>
      <c r="AL213" s="38">
        <v>211</v>
      </c>
      <c r="AM213" s="40"/>
      <c r="AN213" s="39" t="str">
        <f t="shared" si="18"/>
        <v/>
      </c>
      <c r="AO213" s="39" t="str">
        <f t="shared" si="19"/>
        <v/>
      </c>
      <c r="AP213" s="40" t="str">
        <f t="shared" si="20"/>
        <v/>
      </c>
      <c r="AQ213" s="40" t="str">
        <f>IF(AN213="","",CHOOSE(VLOOKUP($AL213,$M$1:$S$400,7,FALSE),AHS!$M$1,BHS!$M$1,CHS!$M$1,HMJHS!$M$1,KHS!$M$1,Kings!$M$1,MHS!$M$1,SWHS!$M$1,AMHS!$M$1,'S10'!$M$1,'S11'!$M$1,'S12'!$M$1,'S13'!$M$1,'S14'!$M$1,'S15'!$M$1,'S16'!$M$1,'S17'!$M$1,'S18'!$M$1,'S19'!$M$1,'S20'!$M$1))</f>
        <v/>
      </c>
      <c r="AR213" s="40"/>
      <c r="AS213" s="39" t="str">
        <f t="shared" si="21"/>
        <v/>
      </c>
      <c r="AT213" s="39" t="str">
        <f t="shared" si="22"/>
        <v/>
      </c>
      <c r="AU213" s="40" t="str">
        <f t="shared" si="23"/>
        <v/>
      </c>
      <c r="AV213" s="40" t="str">
        <f>IF(AS213="","",CHOOSE(VLOOKUP($AL213,$N$1:$S$400,6,FALSE),AHS!$M$1,BHS!$M$1,CHS!$M$1,HMJHS!$M$1,KHS!$M$1,Kings!$M$1,MHS!$M$1,SWHS!$M$1,AMHS!$M$1,'S10'!$M$1,'S11'!$M$1,'S12'!$M$1,'S13'!$M$1,'S14'!$M$1,'S15'!$M$1,'S16'!$M$1,'S17'!$M$1,'S18'!$M$1,'S19'!$M$1,'S20'!$M$1))</f>
        <v/>
      </c>
    </row>
    <row r="214" spans="1:48" ht="12" customHeight="1" x14ac:dyDescent="0.25">
      <c r="A214" s="29">
        <f t="shared" si="24"/>
        <v>212</v>
      </c>
      <c r="B214" s="27" t="str">
        <f t="shared" si="8"/>
        <v/>
      </c>
      <c r="C214" s="27" t="str">
        <f t="shared" si="9"/>
        <v/>
      </c>
      <c r="D214" s="27" t="str">
        <f t="shared" si="10"/>
        <v/>
      </c>
      <c r="E214" s="27" t="str">
        <f>IF(B214="","",CHOOSE(VLOOKUP($A214,$F$1:$J$1600,5,FALSE),AHS!$M$1,BHS!$M$1,CHS!$M$1,HMJHS!$M$1,KHS!$M$1,Kings!$M$1,MHS!$M$1,SWHS!$M$1,AMHS!$M$1,'S10'!$M$1,'S11'!$M$1,'S12'!$M$1,'S13'!$M$1,'S14'!$M$1,'S15'!$M$1,'S16'!$M$1,'S17'!$M$1,'S18'!$M$1,'S19'!$M$1,'S20'!$M$1))</f>
        <v/>
      </c>
      <c r="F214" s="29" t="str">
        <f t="shared" si="6"/>
        <v/>
      </c>
      <c r="G214" s="33" t="str">
        <f t="shared" si="0"/>
        <v/>
      </c>
      <c r="H214" s="29" t="str">
        <f>IF(CHS!AF$26="","",CHS!AF$26)</f>
        <v/>
      </c>
      <c r="I214" s="29" t="str">
        <f>IF(CHS!AF$26="","",CHS!Y$26)</f>
        <v/>
      </c>
      <c r="J214" s="29">
        <v>3</v>
      </c>
      <c r="K214" s="29" t="str">
        <f t="shared" ref="K214:N214" si="235">IF(O214="","",COUNTIF(O$1:O213,O214)+O214)</f>
        <v/>
      </c>
      <c r="L214" s="29" t="str">
        <f t="shared" si="235"/>
        <v/>
      </c>
      <c r="M214" s="29" t="str">
        <f t="shared" si="235"/>
        <v/>
      </c>
      <c r="N214" s="29" t="str">
        <f t="shared" si="235"/>
        <v/>
      </c>
      <c r="O214" s="29" t="str">
        <f t="shared" si="2"/>
        <v/>
      </c>
      <c r="P214" s="29" t="str">
        <f t="shared" si="3"/>
        <v/>
      </c>
      <c r="Q214" s="29" t="str">
        <f t="shared" si="4"/>
        <v/>
      </c>
      <c r="R214" s="29" t="str">
        <f t="shared" si="5"/>
        <v/>
      </c>
      <c r="S214" s="29">
        <v>11</v>
      </c>
      <c r="T214" s="29">
        <v>14</v>
      </c>
      <c r="U214" s="29" t="str">
        <f>IF('S11'!P$26="","",'S11'!P$26)</f>
        <v/>
      </c>
      <c r="V214" s="29" t="str">
        <f>IF('S11'!P$26="","",'S11'!I$26)</f>
        <v/>
      </c>
      <c r="W214" s="29" t="str">
        <f>IF('S11'!X$26="","",'S11'!X$26)</f>
        <v/>
      </c>
      <c r="X214" s="29" t="str">
        <f>IF('S11'!X$26="","",'S11'!Q$26)</f>
        <v/>
      </c>
      <c r="Y214" s="29" t="str">
        <f>IF('S11'!AF$26="","",'S11'!AF$26)</f>
        <v/>
      </c>
      <c r="Z214" s="29" t="str">
        <f>IF('S11'!AF$26="","",'S11'!Y$26)</f>
        <v/>
      </c>
      <c r="AA214" s="29" t="str">
        <f>IF('S11'!AN$26="","",'S11'!AN$26)</f>
        <v/>
      </c>
      <c r="AB214" s="29" t="str">
        <f>IF('S11'!AN$26="","",'S11'!AG$26)</f>
        <v/>
      </c>
      <c r="AC214" s="39" t="str">
        <f t="shared" si="12"/>
        <v/>
      </c>
      <c r="AD214" s="39" t="str">
        <f t="shared" si="13"/>
        <v/>
      </c>
      <c r="AE214" s="40" t="str">
        <f t="shared" si="14"/>
        <v/>
      </c>
      <c r="AF214" s="40" t="str">
        <f>IF(AC214="","",CHOOSE(VLOOKUP($AL214,$K$1:$S$400,9,FALSE),AHS!$M$1,BHS!$M$1,CHS!$M$1,HMJHS!$M$1,KHS!$M$1,Kings!$M$1,MHS!$M$1,SWHS!$M$1,AMHS!$M$1,'S10'!$M$1,'S11'!$M$1,'S12'!$M$1,'S13'!$M$1,'S14'!$M$1,'S15'!$M$1,'S16'!$M$1,'S17'!$M$1,'S18'!$M$1,'S19'!$M$1,'S20'!$M$1))</f>
        <v/>
      </c>
      <c r="AG214" s="40"/>
      <c r="AH214" s="39" t="str">
        <f t="shared" si="15"/>
        <v/>
      </c>
      <c r="AI214" s="39" t="str">
        <f t="shared" si="16"/>
        <v/>
      </c>
      <c r="AJ214" s="40" t="str">
        <f t="shared" si="17"/>
        <v/>
      </c>
      <c r="AK214" s="40" t="str">
        <f>IF(AH214="","",CHOOSE(VLOOKUP($AL214,$L$1:$S$400,8,FALSE),AHS!$M$1,BHS!$M$1,CHS!$M$1,HMJHS!$M$1,KHS!$M$1,Kings!$M$1,MHS!$M$1,SWHS!$M$1,AMHS!$M$1,'S10'!$M$1,'S11'!$M$1,'S12'!$M$1,'S13'!$M$1,'S14'!$M$1,'S15'!$M$1,'S16'!$M$1,'S17'!$M$1,'S18'!$M$1,'S19'!$M$1,'S20'!$M$1))</f>
        <v/>
      </c>
      <c r="AL214" s="40">
        <v>212</v>
      </c>
      <c r="AM214" s="40"/>
      <c r="AN214" s="39" t="str">
        <f t="shared" si="18"/>
        <v/>
      </c>
      <c r="AO214" s="39" t="str">
        <f t="shared" si="19"/>
        <v/>
      </c>
      <c r="AP214" s="40" t="str">
        <f t="shared" si="20"/>
        <v/>
      </c>
      <c r="AQ214" s="40" t="str">
        <f>IF(AN214="","",CHOOSE(VLOOKUP($AL214,$M$1:$S$400,7,FALSE),AHS!$M$1,BHS!$M$1,CHS!$M$1,HMJHS!$M$1,KHS!$M$1,Kings!$M$1,MHS!$M$1,SWHS!$M$1,AMHS!$M$1,'S10'!$M$1,'S11'!$M$1,'S12'!$M$1,'S13'!$M$1,'S14'!$M$1,'S15'!$M$1,'S16'!$M$1,'S17'!$M$1,'S18'!$M$1,'S19'!$M$1,'S20'!$M$1))</f>
        <v/>
      </c>
      <c r="AR214" s="40"/>
      <c r="AS214" s="39" t="str">
        <f t="shared" si="21"/>
        <v/>
      </c>
      <c r="AT214" s="39" t="str">
        <f t="shared" si="22"/>
        <v/>
      </c>
      <c r="AU214" s="40" t="str">
        <f t="shared" si="23"/>
        <v/>
      </c>
      <c r="AV214" s="40" t="str">
        <f>IF(AS214="","",CHOOSE(VLOOKUP($AL214,$N$1:$S$400,6,FALSE),AHS!$M$1,BHS!$M$1,CHS!$M$1,HMJHS!$M$1,KHS!$M$1,Kings!$M$1,MHS!$M$1,SWHS!$M$1,AMHS!$M$1,'S10'!$M$1,'S11'!$M$1,'S12'!$M$1,'S13'!$M$1,'S14'!$M$1,'S15'!$M$1,'S16'!$M$1,'S17'!$M$1,'S18'!$M$1,'S19'!$M$1,'S20'!$M$1))</f>
        <v/>
      </c>
    </row>
    <row r="215" spans="1:48" ht="12" customHeight="1" x14ac:dyDescent="0.25">
      <c r="A215" s="29">
        <f t="shared" si="24"/>
        <v>213</v>
      </c>
      <c r="B215" s="27" t="str">
        <f t="shared" si="8"/>
        <v/>
      </c>
      <c r="C215" s="27" t="str">
        <f t="shared" si="9"/>
        <v/>
      </c>
      <c r="D215" s="27" t="str">
        <f t="shared" si="10"/>
        <v/>
      </c>
      <c r="E215" s="27" t="str">
        <f>IF(B215="","",CHOOSE(VLOOKUP($A215,$F$1:$J$1600,5,FALSE),AHS!$M$1,BHS!$M$1,CHS!$M$1,HMJHS!$M$1,KHS!$M$1,Kings!$M$1,MHS!$M$1,SWHS!$M$1,AMHS!$M$1,'S10'!$M$1,'S11'!$M$1,'S12'!$M$1,'S13'!$M$1,'S14'!$M$1,'S15'!$M$1,'S16'!$M$1,'S17'!$M$1,'S18'!$M$1,'S19'!$M$1,'S20'!$M$1))</f>
        <v/>
      </c>
      <c r="F215" s="29" t="str">
        <f t="shared" si="6"/>
        <v/>
      </c>
      <c r="G215" s="33" t="str">
        <f t="shared" si="0"/>
        <v/>
      </c>
      <c r="H215" s="29" t="str">
        <f>IF(CHS!AF$27="","",CHS!AF$27)</f>
        <v/>
      </c>
      <c r="I215" s="29" t="str">
        <f>IF(CHS!AF$27="","",CHS!Y$27)</f>
        <v/>
      </c>
      <c r="J215" s="29">
        <v>3</v>
      </c>
      <c r="K215" s="29" t="str">
        <f t="shared" ref="K215:N215" si="236">IF(O215="","",COUNTIF(O$1:O214,O215)+O215)</f>
        <v/>
      </c>
      <c r="L215" s="29" t="str">
        <f t="shared" si="236"/>
        <v/>
      </c>
      <c r="M215" s="29" t="str">
        <f t="shared" si="236"/>
        <v/>
      </c>
      <c r="N215" s="29" t="str">
        <f t="shared" si="236"/>
        <v/>
      </c>
      <c r="O215" s="29" t="str">
        <f t="shared" si="2"/>
        <v/>
      </c>
      <c r="P215" s="29" t="str">
        <f t="shared" si="3"/>
        <v/>
      </c>
      <c r="Q215" s="29" t="str">
        <f t="shared" si="4"/>
        <v/>
      </c>
      <c r="R215" s="29" t="str">
        <f t="shared" si="5"/>
        <v/>
      </c>
      <c r="S215" s="29">
        <v>11</v>
      </c>
      <c r="T215" s="29">
        <v>15</v>
      </c>
      <c r="U215" s="29" t="str">
        <f>IF('S11'!P$27="","",'S11'!P$27)</f>
        <v/>
      </c>
      <c r="V215" s="29" t="str">
        <f>IF('S11'!P$27="","",'S11'!I$27)</f>
        <v/>
      </c>
      <c r="W215" s="29" t="str">
        <f>IF('S11'!X$27="","",'S11'!X$27)</f>
        <v/>
      </c>
      <c r="X215" s="29" t="str">
        <f>IF('S11'!X$27="","",'S11'!Q$27)</f>
        <v/>
      </c>
      <c r="Y215" s="29" t="str">
        <f>IF('S11'!AF$27="","",'S11'!AF$27)</f>
        <v/>
      </c>
      <c r="Z215" s="29" t="str">
        <f>IF('S11'!AF$27="","",'S11'!Y$27)</f>
        <v/>
      </c>
      <c r="AA215" s="29" t="str">
        <f>IF('S11'!AN$27="","",'S11'!AN$27)</f>
        <v/>
      </c>
      <c r="AB215" s="29" t="str">
        <f>IF('S11'!AN$27="","",'S11'!AG$27)</f>
        <v/>
      </c>
      <c r="AC215" s="39" t="str">
        <f t="shared" si="12"/>
        <v/>
      </c>
      <c r="AD215" s="39" t="str">
        <f t="shared" si="13"/>
        <v/>
      </c>
      <c r="AE215" s="40" t="str">
        <f t="shared" si="14"/>
        <v/>
      </c>
      <c r="AF215" s="40" t="str">
        <f>IF(AC215="","",CHOOSE(VLOOKUP($AL215,$K$1:$S$400,9,FALSE),AHS!$M$1,BHS!$M$1,CHS!$M$1,HMJHS!$M$1,KHS!$M$1,Kings!$M$1,MHS!$M$1,SWHS!$M$1,AMHS!$M$1,'S10'!$M$1,'S11'!$M$1,'S12'!$M$1,'S13'!$M$1,'S14'!$M$1,'S15'!$M$1,'S16'!$M$1,'S17'!$M$1,'S18'!$M$1,'S19'!$M$1,'S20'!$M$1))</f>
        <v/>
      </c>
      <c r="AG215" s="40"/>
      <c r="AH215" s="39" t="str">
        <f t="shared" si="15"/>
        <v/>
      </c>
      <c r="AI215" s="39" t="str">
        <f t="shared" si="16"/>
        <v/>
      </c>
      <c r="AJ215" s="40" t="str">
        <f t="shared" si="17"/>
        <v/>
      </c>
      <c r="AK215" s="40" t="str">
        <f>IF(AH215="","",CHOOSE(VLOOKUP($AL215,$L$1:$S$400,8,FALSE),AHS!$M$1,BHS!$M$1,CHS!$M$1,HMJHS!$M$1,KHS!$M$1,Kings!$M$1,MHS!$M$1,SWHS!$M$1,AMHS!$M$1,'S10'!$M$1,'S11'!$M$1,'S12'!$M$1,'S13'!$M$1,'S14'!$M$1,'S15'!$M$1,'S16'!$M$1,'S17'!$M$1,'S18'!$M$1,'S19'!$M$1,'S20'!$M$1))</f>
        <v/>
      </c>
      <c r="AL215" s="40">
        <v>213</v>
      </c>
      <c r="AM215" s="40"/>
      <c r="AN215" s="39" t="str">
        <f t="shared" si="18"/>
        <v/>
      </c>
      <c r="AO215" s="39" t="str">
        <f t="shared" si="19"/>
        <v/>
      </c>
      <c r="AP215" s="40" t="str">
        <f t="shared" si="20"/>
        <v/>
      </c>
      <c r="AQ215" s="40" t="str">
        <f>IF(AN215="","",CHOOSE(VLOOKUP($AL215,$M$1:$S$400,7,FALSE),AHS!$M$1,BHS!$M$1,CHS!$M$1,HMJHS!$M$1,KHS!$M$1,Kings!$M$1,MHS!$M$1,SWHS!$M$1,AMHS!$M$1,'S10'!$M$1,'S11'!$M$1,'S12'!$M$1,'S13'!$M$1,'S14'!$M$1,'S15'!$M$1,'S16'!$M$1,'S17'!$M$1,'S18'!$M$1,'S19'!$M$1,'S20'!$M$1))</f>
        <v/>
      </c>
      <c r="AR215" s="40"/>
      <c r="AS215" s="39" t="str">
        <f t="shared" si="21"/>
        <v/>
      </c>
      <c r="AT215" s="39" t="str">
        <f t="shared" si="22"/>
        <v/>
      </c>
      <c r="AU215" s="40" t="str">
        <f t="shared" si="23"/>
        <v/>
      </c>
      <c r="AV215" s="40" t="str">
        <f>IF(AS215="","",CHOOSE(VLOOKUP($AL215,$N$1:$S$400,6,FALSE),AHS!$M$1,BHS!$M$1,CHS!$M$1,HMJHS!$M$1,KHS!$M$1,Kings!$M$1,MHS!$M$1,SWHS!$M$1,AMHS!$M$1,'S10'!$M$1,'S11'!$M$1,'S12'!$M$1,'S13'!$M$1,'S14'!$M$1,'S15'!$M$1,'S16'!$M$1,'S17'!$M$1,'S18'!$M$1,'S19'!$M$1,'S20'!$M$1))</f>
        <v/>
      </c>
    </row>
    <row r="216" spans="1:48" ht="12" customHeight="1" x14ac:dyDescent="0.25">
      <c r="A216" s="29">
        <f t="shared" si="24"/>
        <v>214</v>
      </c>
      <c r="B216" s="27" t="str">
        <f t="shared" si="8"/>
        <v/>
      </c>
      <c r="C216" s="27" t="str">
        <f t="shared" si="9"/>
        <v/>
      </c>
      <c r="D216" s="27" t="str">
        <f t="shared" si="10"/>
        <v/>
      </c>
      <c r="E216" s="27" t="str">
        <f>IF(B216="","",CHOOSE(VLOOKUP($A216,$F$1:$J$1600,5,FALSE),AHS!$M$1,BHS!$M$1,CHS!$M$1,HMJHS!$M$1,KHS!$M$1,Kings!$M$1,MHS!$M$1,SWHS!$M$1,AMHS!$M$1,'S10'!$M$1,'S11'!$M$1,'S12'!$M$1,'S13'!$M$1,'S14'!$M$1,'S15'!$M$1,'S16'!$M$1,'S17'!$M$1,'S18'!$M$1,'S19'!$M$1,'S20'!$M$1))</f>
        <v/>
      </c>
      <c r="F216" s="29" t="str">
        <f t="shared" si="6"/>
        <v/>
      </c>
      <c r="G216" s="33" t="str">
        <f t="shared" si="0"/>
        <v/>
      </c>
      <c r="H216" s="29" t="str">
        <f>IF(CHS!AF$28="","",CHS!AF$28)</f>
        <v/>
      </c>
      <c r="I216" s="29" t="str">
        <f>IF(CHS!AF$28="","",CHS!Y$28)</f>
        <v/>
      </c>
      <c r="J216" s="29">
        <v>3</v>
      </c>
      <c r="K216" s="29" t="str">
        <f t="shared" ref="K216:N216" si="237">IF(O216="","",COUNTIF(O$1:O215,O216)+O216)</f>
        <v/>
      </c>
      <c r="L216" s="29" t="str">
        <f t="shared" si="237"/>
        <v/>
      </c>
      <c r="M216" s="29" t="str">
        <f t="shared" si="237"/>
        <v/>
      </c>
      <c r="N216" s="29" t="str">
        <f t="shared" si="237"/>
        <v/>
      </c>
      <c r="O216" s="29" t="str">
        <f t="shared" si="2"/>
        <v/>
      </c>
      <c r="P216" s="29" t="str">
        <f t="shared" si="3"/>
        <v/>
      </c>
      <c r="Q216" s="29" t="str">
        <f t="shared" si="4"/>
        <v/>
      </c>
      <c r="R216" s="29" t="str">
        <f t="shared" si="5"/>
        <v/>
      </c>
      <c r="S216" s="29">
        <v>11</v>
      </c>
      <c r="T216" s="29">
        <v>16</v>
      </c>
      <c r="U216" s="29" t="str">
        <f>IF('S11'!P$28="","",'S11'!P$28)</f>
        <v/>
      </c>
      <c r="V216" s="29" t="str">
        <f>IF('S11'!P$28="","",'S11'!I$28)</f>
        <v/>
      </c>
      <c r="W216" s="29" t="str">
        <f>IF('S11'!X$28="","",'S11'!X$28)</f>
        <v/>
      </c>
      <c r="X216" s="29" t="str">
        <f>IF('S11'!X$28="","",'S11'!Q$28)</f>
        <v/>
      </c>
      <c r="Y216" s="29" t="str">
        <f>IF('S11'!AF$28="","",'S11'!AF$28)</f>
        <v/>
      </c>
      <c r="Z216" s="29" t="str">
        <f>IF('S11'!AF$28="","",'S11'!Y$28)</f>
        <v/>
      </c>
      <c r="AA216" s="29" t="str">
        <f>IF('S11'!AN$28="","",'S11'!AN$28)</f>
        <v/>
      </c>
      <c r="AB216" s="29" t="str">
        <f>IF('S11'!AN$28="","",'S11'!AG$28)</f>
        <v/>
      </c>
      <c r="AC216" s="39" t="str">
        <f t="shared" si="12"/>
        <v/>
      </c>
      <c r="AD216" s="39" t="str">
        <f t="shared" si="13"/>
        <v/>
      </c>
      <c r="AE216" s="40" t="str">
        <f t="shared" si="14"/>
        <v/>
      </c>
      <c r="AF216" s="40" t="str">
        <f>IF(AC216="","",CHOOSE(VLOOKUP($AL216,$K$1:$S$400,9,FALSE),AHS!$M$1,BHS!$M$1,CHS!$M$1,HMJHS!$M$1,KHS!$M$1,Kings!$M$1,MHS!$M$1,SWHS!$M$1,AMHS!$M$1,'S10'!$M$1,'S11'!$M$1,'S12'!$M$1,'S13'!$M$1,'S14'!$M$1,'S15'!$M$1,'S16'!$M$1,'S17'!$M$1,'S18'!$M$1,'S19'!$M$1,'S20'!$M$1))</f>
        <v/>
      </c>
      <c r="AG216" s="40"/>
      <c r="AH216" s="39" t="str">
        <f t="shared" si="15"/>
        <v/>
      </c>
      <c r="AI216" s="39" t="str">
        <f t="shared" si="16"/>
        <v/>
      </c>
      <c r="AJ216" s="40" t="str">
        <f t="shared" si="17"/>
        <v/>
      </c>
      <c r="AK216" s="40" t="str">
        <f>IF(AH216="","",CHOOSE(VLOOKUP($AL216,$L$1:$S$400,8,FALSE),AHS!$M$1,BHS!$M$1,CHS!$M$1,HMJHS!$M$1,KHS!$M$1,Kings!$M$1,MHS!$M$1,SWHS!$M$1,AMHS!$M$1,'S10'!$M$1,'S11'!$M$1,'S12'!$M$1,'S13'!$M$1,'S14'!$M$1,'S15'!$M$1,'S16'!$M$1,'S17'!$M$1,'S18'!$M$1,'S19'!$M$1,'S20'!$M$1))</f>
        <v/>
      </c>
      <c r="AL216" s="40">
        <v>214</v>
      </c>
      <c r="AM216" s="40"/>
      <c r="AN216" s="39" t="str">
        <f t="shared" si="18"/>
        <v/>
      </c>
      <c r="AO216" s="39" t="str">
        <f t="shared" si="19"/>
        <v/>
      </c>
      <c r="AP216" s="40" t="str">
        <f t="shared" si="20"/>
        <v/>
      </c>
      <c r="AQ216" s="40" t="str">
        <f>IF(AN216="","",CHOOSE(VLOOKUP($AL216,$M$1:$S$400,7,FALSE),AHS!$M$1,BHS!$M$1,CHS!$M$1,HMJHS!$M$1,KHS!$M$1,Kings!$M$1,MHS!$M$1,SWHS!$M$1,AMHS!$M$1,'S10'!$M$1,'S11'!$M$1,'S12'!$M$1,'S13'!$M$1,'S14'!$M$1,'S15'!$M$1,'S16'!$M$1,'S17'!$M$1,'S18'!$M$1,'S19'!$M$1,'S20'!$M$1))</f>
        <v/>
      </c>
      <c r="AR216" s="40"/>
      <c r="AS216" s="39" t="str">
        <f t="shared" si="21"/>
        <v/>
      </c>
      <c r="AT216" s="39" t="str">
        <f t="shared" si="22"/>
        <v/>
      </c>
      <c r="AU216" s="40" t="str">
        <f t="shared" si="23"/>
        <v/>
      </c>
      <c r="AV216" s="40" t="str">
        <f>IF(AS216="","",CHOOSE(VLOOKUP($AL216,$N$1:$S$400,6,FALSE),AHS!$M$1,BHS!$M$1,CHS!$M$1,HMJHS!$M$1,KHS!$M$1,Kings!$M$1,MHS!$M$1,SWHS!$M$1,AMHS!$M$1,'S10'!$M$1,'S11'!$M$1,'S12'!$M$1,'S13'!$M$1,'S14'!$M$1,'S15'!$M$1,'S16'!$M$1,'S17'!$M$1,'S18'!$M$1,'S19'!$M$1,'S20'!$M$1))</f>
        <v/>
      </c>
    </row>
    <row r="217" spans="1:48" ht="12" customHeight="1" x14ac:dyDescent="0.25">
      <c r="A217" s="29">
        <f t="shared" si="24"/>
        <v>215</v>
      </c>
      <c r="B217" s="27" t="str">
        <f t="shared" si="8"/>
        <v/>
      </c>
      <c r="C217" s="27" t="str">
        <f t="shared" si="9"/>
        <v/>
      </c>
      <c r="D217" s="27" t="str">
        <f t="shared" si="10"/>
        <v/>
      </c>
      <c r="E217" s="27" t="str">
        <f>IF(B217="","",CHOOSE(VLOOKUP($A217,$F$1:$J$1600,5,FALSE),AHS!$M$1,BHS!$M$1,CHS!$M$1,HMJHS!$M$1,KHS!$M$1,Kings!$M$1,MHS!$M$1,SWHS!$M$1,AMHS!$M$1,'S10'!$M$1,'S11'!$M$1,'S12'!$M$1,'S13'!$M$1,'S14'!$M$1,'S15'!$M$1,'S16'!$M$1,'S17'!$M$1,'S18'!$M$1,'S19'!$M$1,'S20'!$M$1))</f>
        <v/>
      </c>
      <c r="F217" s="29" t="str">
        <f t="shared" si="6"/>
        <v/>
      </c>
      <c r="G217" s="33" t="str">
        <f t="shared" si="0"/>
        <v/>
      </c>
      <c r="H217" s="29" t="str">
        <f>IF(CHS!AF$29="","",CHS!AF$29)</f>
        <v/>
      </c>
      <c r="I217" s="29" t="str">
        <f>IF(CHS!AF$29="","",CHS!Y$29)</f>
        <v/>
      </c>
      <c r="J217" s="29">
        <v>3</v>
      </c>
      <c r="K217" s="29" t="str">
        <f t="shared" ref="K217:N217" si="238">IF(O217="","",COUNTIF(O$1:O216,O217)+O217)</f>
        <v/>
      </c>
      <c r="L217" s="29" t="str">
        <f t="shared" si="238"/>
        <v/>
      </c>
      <c r="M217" s="29" t="str">
        <f t="shared" si="238"/>
        <v/>
      </c>
      <c r="N217" s="29" t="str">
        <f t="shared" si="238"/>
        <v/>
      </c>
      <c r="O217" s="29" t="str">
        <f t="shared" si="2"/>
        <v/>
      </c>
      <c r="P217" s="29" t="str">
        <f t="shared" si="3"/>
        <v/>
      </c>
      <c r="Q217" s="29" t="str">
        <f t="shared" si="4"/>
        <v/>
      </c>
      <c r="R217" s="29" t="str">
        <f t="shared" si="5"/>
        <v/>
      </c>
      <c r="S217" s="29">
        <v>11</v>
      </c>
      <c r="T217" s="29">
        <v>17</v>
      </c>
      <c r="U217" s="29" t="str">
        <f>IF('S11'!P$29="","",'S11'!P$29)</f>
        <v/>
      </c>
      <c r="V217" s="29" t="str">
        <f>IF('S11'!P$29="","",'S11'!I$29)</f>
        <v/>
      </c>
      <c r="W217" s="29" t="str">
        <f>IF('S11'!X$29="","",'S11'!X$29)</f>
        <v/>
      </c>
      <c r="X217" s="29" t="str">
        <f>IF('S11'!X$29="","",'S11'!Q$29)</f>
        <v/>
      </c>
      <c r="Y217" s="29" t="str">
        <f>IF('S11'!AF$29="","",'S11'!AF$29)</f>
        <v/>
      </c>
      <c r="Z217" s="29" t="str">
        <f>IF('S11'!AF$29="","",'S11'!Y$29)</f>
        <v/>
      </c>
      <c r="AA217" s="29" t="str">
        <f>IF('S11'!AN$29="","",'S11'!AN$29)</f>
        <v/>
      </c>
      <c r="AB217" s="29" t="str">
        <f>IF('S11'!AN$29="","",'S11'!AG$29)</f>
        <v/>
      </c>
      <c r="AC217" s="39" t="str">
        <f t="shared" si="12"/>
        <v/>
      </c>
      <c r="AD217" s="39" t="str">
        <f t="shared" si="13"/>
        <v/>
      </c>
      <c r="AE217" s="40" t="str">
        <f t="shared" si="14"/>
        <v/>
      </c>
      <c r="AF217" s="40" t="str">
        <f>IF(AC217="","",CHOOSE(VLOOKUP($AL217,$K$1:$S$400,9,FALSE),AHS!$M$1,BHS!$M$1,CHS!$M$1,HMJHS!$M$1,KHS!$M$1,Kings!$M$1,MHS!$M$1,SWHS!$M$1,AMHS!$M$1,'S10'!$M$1,'S11'!$M$1,'S12'!$M$1,'S13'!$M$1,'S14'!$M$1,'S15'!$M$1,'S16'!$M$1,'S17'!$M$1,'S18'!$M$1,'S19'!$M$1,'S20'!$M$1))</f>
        <v/>
      </c>
      <c r="AG217" s="40"/>
      <c r="AH217" s="39" t="str">
        <f t="shared" si="15"/>
        <v/>
      </c>
      <c r="AI217" s="39" t="str">
        <f t="shared" si="16"/>
        <v/>
      </c>
      <c r="AJ217" s="40" t="str">
        <f t="shared" si="17"/>
        <v/>
      </c>
      <c r="AK217" s="40" t="str">
        <f>IF(AH217="","",CHOOSE(VLOOKUP($AL217,$L$1:$S$400,8,FALSE),AHS!$M$1,BHS!$M$1,CHS!$M$1,HMJHS!$M$1,KHS!$M$1,Kings!$M$1,MHS!$M$1,SWHS!$M$1,AMHS!$M$1,'S10'!$M$1,'S11'!$M$1,'S12'!$M$1,'S13'!$M$1,'S14'!$M$1,'S15'!$M$1,'S16'!$M$1,'S17'!$M$1,'S18'!$M$1,'S19'!$M$1,'S20'!$M$1))</f>
        <v/>
      </c>
      <c r="AL217" s="40">
        <v>215</v>
      </c>
      <c r="AM217" s="40"/>
      <c r="AN217" s="39" t="str">
        <f t="shared" si="18"/>
        <v/>
      </c>
      <c r="AO217" s="39" t="str">
        <f t="shared" si="19"/>
        <v/>
      </c>
      <c r="AP217" s="40" t="str">
        <f t="shared" si="20"/>
        <v/>
      </c>
      <c r="AQ217" s="40" t="str">
        <f>IF(AN217="","",CHOOSE(VLOOKUP($AL217,$M$1:$S$400,7,FALSE),AHS!$M$1,BHS!$M$1,CHS!$M$1,HMJHS!$M$1,KHS!$M$1,Kings!$M$1,MHS!$M$1,SWHS!$M$1,AMHS!$M$1,'S10'!$M$1,'S11'!$M$1,'S12'!$M$1,'S13'!$M$1,'S14'!$M$1,'S15'!$M$1,'S16'!$M$1,'S17'!$M$1,'S18'!$M$1,'S19'!$M$1,'S20'!$M$1))</f>
        <v/>
      </c>
      <c r="AR217" s="40"/>
      <c r="AS217" s="39" t="str">
        <f t="shared" si="21"/>
        <v/>
      </c>
      <c r="AT217" s="39" t="str">
        <f t="shared" si="22"/>
        <v/>
      </c>
      <c r="AU217" s="40" t="str">
        <f t="shared" si="23"/>
        <v/>
      </c>
      <c r="AV217" s="40" t="str">
        <f>IF(AS217="","",CHOOSE(VLOOKUP($AL217,$N$1:$S$400,6,FALSE),AHS!$M$1,BHS!$M$1,CHS!$M$1,HMJHS!$M$1,KHS!$M$1,Kings!$M$1,MHS!$M$1,SWHS!$M$1,AMHS!$M$1,'S10'!$M$1,'S11'!$M$1,'S12'!$M$1,'S13'!$M$1,'S14'!$M$1,'S15'!$M$1,'S16'!$M$1,'S17'!$M$1,'S18'!$M$1,'S19'!$M$1,'S20'!$M$1))</f>
        <v/>
      </c>
    </row>
    <row r="218" spans="1:48" ht="12" customHeight="1" x14ac:dyDescent="0.25">
      <c r="A218" s="29">
        <f t="shared" si="24"/>
        <v>216</v>
      </c>
      <c r="B218" s="27" t="str">
        <f t="shared" si="8"/>
        <v/>
      </c>
      <c r="C218" s="27" t="str">
        <f t="shared" si="9"/>
        <v/>
      </c>
      <c r="D218" s="27" t="str">
        <f t="shared" si="10"/>
        <v/>
      </c>
      <c r="E218" s="27" t="str">
        <f>IF(B218="","",CHOOSE(VLOOKUP($A218,$F$1:$J$1600,5,FALSE),AHS!$M$1,BHS!$M$1,CHS!$M$1,HMJHS!$M$1,KHS!$M$1,Kings!$M$1,MHS!$M$1,SWHS!$M$1,AMHS!$M$1,'S10'!$M$1,'S11'!$M$1,'S12'!$M$1,'S13'!$M$1,'S14'!$M$1,'S15'!$M$1,'S16'!$M$1,'S17'!$M$1,'S18'!$M$1,'S19'!$M$1,'S20'!$M$1))</f>
        <v/>
      </c>
      <c r="F218" s="29" t="str">
        <f t="shared" si="6"/>
        <v/>
      </c>
      <c r="G218" s="33" t="str">
        <f t="shared" si="0"/>
        <v/>
      </c>
      <c r="H218" s="29" t="str">
        <f>IF(CHS!AF$30="","",CHS!AF$30)</f>
        <v/>
      </c>
      <c r="I218" s="29" t="str">
        <f>IF(CHS!AF$30="","",CHS!Y$30)</f>
        <v/>
      </c>
      <c r="J218" s="29">
        <v>3</v>
      </c>
      <c r="K218" s="29" t="str">
        <f t="shared" ref="K218:N218" si="239">IF(O218="","",COUNTIF(O$1:O217,O218)+O218)</f>
        <v/>
      </c>
      <c r="L218" s="29" t="str">
        <f t="shared" si="239"/>
        <v/>
      </c>
      <c r="M218" s="29" t="str">
        <f t="shared" si="239"/>
        <v/>
      </c>
      <c r="N218" s="29" t="str">
        <f t="shared" si="239"/>
        <v/>
      </c>
      <c r="O218" s="29" t="str">
        <f t="shared" si="2"/>
        <v/>
      </c>
      <c r="P218" s="29" t="str">
        <f t="shared" si="3"/>
        <v/>
      </c>
      <c r="Q218" s="29" t="str">
        <f t="shared" si="4"/>
        <v/>
      </c>
      <c r="R218" s="29" t="str">
        <f t="shared" si="5"/>
        <v/>
      </c>
      <c r="S218" s="29">
        <v>11</v>
      </c>
      <c r="T218" s="29">
        <v>18</v>
      </c>
      <c r="U218" s="29" t="str">
        <f>IF('S11'!P$30="","",'S11'!P$30)</f>
        <v/>
      </c>
      <c r="V218" s="29" t="str">
        <f>IF('S11'!P$30="","",'S11'!I$30)</f>
        <v/>
      </c>
      <c r="W218" s="29" t="str">
        <f>IF('S11'!X$30="","",'S11'!X$30)</f>
        <v/>
      </c>
      <c r="X218" s="29" t="str">
        <f>IF('S11'!X$30="","",'S11'!Q$30)</f>
        <v/>
      </c>
      <c r="Y218" s="29" t="str">
        <f>IF('S11'!AF$30="","",'S11'!AF$30)</f>
        <v/>
      </c>
      <c r="Z218" s="29" t="str">
        <f>IF('S11'!AF$30="","",'S11'!Y$30)</f>
        <v/>
      </c>
      <c r="AA218" s="29" t="str">
        <f>IF('S11'!AN$30="","",'S11'!AN$30)</f>
        <v/>
      </c>
      <c r="AB218" s="29" t="str">
        <f>IF('S11'!AN$30="","",'S11'!AG$30)</f>
        <v/>
      </c>
      <c r="AC218" s="39" t="str">
        <f t="shared" si="12"/>
        <v/>
      </c>
      <c r="AD218" s="39" t="str">
        <f t="shared" si="13"/>
        <v/>
      </c>
      <c r="AE218" s="40" t="str">
        <f t="shared" si="14"/>
        <v/>
      </c>
      <c r="AF218" s="40" t="str">
        <f>IF(AC218="","",CHOOSE(VLOOKUP($AL218,$K$1:$S$400,9,FALSE),AHS!$M$1,BHS!$M$1,CHS!$M$1,HMJHS!$M$1,KHS!$M$1,Kings!$M$1,MHS!$M$1,SWHS!$M$1,AMHS!$M$1,'S10'!$M$1,'S11'!$M$1,'S12'!$M$1,'S13'!$M$1,'S14'!$M$1,'S15'!$M$1,'S16'!$M$1,'S17'!$M$1,'S18'!$M$1,'S19'!$M$1,'S20'!$M$1))</f>
        <v/>
      </c>
      <c r="AG218" s="40"/>
      <c r="AH218" s="39" t="str">
        <f t="shared" si="15"/>
        <v/>
      </c>
      <c r="AI218" s="39" t="str">
        <f t="shared" si="16"/>
        <v/>
      </c>
      <c r="AJ218" s="40" t="str">
        <f t="shared" si="17"/>
        <v/>
      </c>
      <c r="AK218" s="40" t="str">
        <f>IF(AH218="","",CHOOSE(VLOOKUP($AL218,$L$1:$S$400,8,FALSE),AHS!$M$1,BHS!$M$1,CHS!$M$1,HMJHS!$M$1,KHS!$M$1,Kings!$M$1,MHS!$M$1,SWHS!$M$1,AMHS!$M$1,'S10'!$M$1,'S11'!$M$1,'S12'!$M$1,'S13'!$M$1,'S14'!$M$1,'S15'!$M$1,'S16'!$M$1,'S17'!$M$1,'S18'!$M$1,'S19'!$M$1,'S20'!$M$1))</f>
        <v/>
      </c>
      <c r="AL218" s="38">
        <v>216</v>
      </c>
      <c r="AM218" s="40"/>
      <c r="AN218" s="39" t="str">
        <f t="shared" si="18"/>
        <v/>
      </c>
      <c r="AO218" s="39" t="str">
        <f t="shared" si="19"/>
        <v/>
      </c>
      <c r="AP218" s="40" t="str">
        <f t="shared" si="20"/>
        <v/>
      </c>
      <c r="AQ218" s="40" t="str">
        <f>IF(AN218="","",CHOOSE(VLOOKUP($AL218,$M$1:$S$400,7,FALSE),AHS!$M$1,BHS!$M$1,CHS!$M$1,HMJHS!$M$1,KHS!$M$1,Kings!$M$1,MHS!$M$1,SWHS!$M$1,AMHS!$M$1,'S10'!$M$1,'S11'!$M$1,'S12'!$M$1,'S13'!$M$1,'S14'!$M$1,'S15'!$M$1,'S16'!$M$1,'S17'!$M$1,'S18'!$M$1,'S19'!$M$1,'S20'!$M$1))</f>
        <v/>
      </c>
      <c r="AR218" s="40"/>
      <c r="AS218" s="39" t="str">
        <f t="shared" si="21"/>
        <v/>
      </c>
      <c r="AT218" s="39" t="str">
        <f t="shared" si="22"/>
        <v/>
      </c>
      <c r="AU218" s="40" t="str">
        <f t="shared" si="23"/>
        <v/>
      </c>
      <c r="AV218" s="40" t="str">
        <f>IF(AS218="","",CHOOSE(VLOOKUP($AL218,$N$1:$S$400,6,FALSE),AHS!$M$1,BHS!$M$1,CHS!$M$1,HMJHS!$M$1,KHS!$M$1,Kings!$M$1,MHS!$M$1,SWHS!$M$1,AMHS!$M$1,'S10'!$M$1,'S11'!$M$1,'S12'!$M$1,'S13'!$M$1,'S14'!$M$1,'S15'!$M$1,'S16'!$M$1,'S17'!$M$1,'S18'!$M$1,'S19'!$M$1,'S20'!$M$1))</f>
        <v/>
      </c>
    </row>
    <row r="219" spans="1:48" ht="12" customHeight="1" x14ac:dyDescent="0.25">
      <c r="A219" s="29">
        <f t="shared" si="24"/>
        <v>217</v>
      </c>
      <c r="B219" s="27" t="str">
        <f t="shared" si="8"/>
        <v/>
      </c>
      <c r="C219" s="27" t="str">
        <f t="shared" si="9"/>
        <v/>
      </c>
      <c r="D219" s="27" t="str">
        <f t="shared" si="10"/>
        <v/>
      </c>
      <c r="E219" s="27" t="str">
        <f>IF(B219="","",CHOOSE(VLOOKUP($A219,$F$1:$J$1600,5,FALSE),AHS!$M$1,BHS!$M$1,CHS!$M$1,HMJHS!$M$1,KHS!$M$1,Kings!$M$1,MHS!$M$1,SWHS!$M$1,AMHS!$M$1,'S10'!$M$1,'S11'!$M$1,'S12'!$M$1,'S13'!$M$1,'S14'!$M$1,'S15'!$M$1,'S16'!$M$1,'S17'!$M$1,'S18'!$M$1,'S19'!$M$1,'S20'!$M$1))</f>
        <v/>
      </c>
      <c r="F219" s="29" t="str">
        <f t="shared" si="6"/>
        <v/>
      </c>
      <c r="G219" s="33" t="str">
        <f t="shared" si="0"/>
        <v/>
      </c>
      <c r="H219" s="29" t="str">
        <f>IF(CHS!AF$31="","",CHS!AF$31)</f>
        <v/>
      </c>
      <c r="I219" s="29" t="str">
        <f>IF(CHS!AF$31="","",CHS!Y$31)</f>
        <v/>
      </c>
      <c r="J219" s="29">
        <v>3</v>
      </c>
      <c r="K219" s="29" t="str">
        <f t="shared" ref="K219:N219" si="240">IF(O219="","",COUNTIF(O$1:O218,O219)+O219)</f>
        <v/>
      </c>
      <c r="L219" s="29" t="str">
        <f t="shared" si="240"/>
        <v/>
      </c>
      <c r="M219" s="29" t="str">
        <f t="shared" si="240"/>
        <v/>
      </c>
      <c r="N219" s="29" t="str">
        <f t="shared" si="240"/>
        <v/>
      </c>
      <c r="O219" s="29" t="str">
        <f t="shared" si="2"/>
        <v/>
      </c>
      <c r="P219" s="29" t="str">
        <f t="shared" si="3"/>
        <v/>
      </c>
      <c r="Q219" s="29" t="str">
        <f t="shared" si="4"/>
        <v/>
      </c>
      <c r="R219" s="29" t="str">
        <f t="shared" si="5"/>
        <v/>
      </c>
      <c r="S219" s="29">
        <v>11</v>
      </c>
      <c r="T219" s="29">
        <v>19</v>
      </c>
      <c r="U219" s="29" t="str">
        <f>IF('S11'!P$31="","",'S11'!P$31)</f>
        <v/>
      </c>
      <c r="V219" s="29" t="str">
        <f>IF('S11'!P$31="","",'S11'!I$31)</f>
        <v/>
      </c>
      <c r="W219" s="29" t="str">
        <f>IF('S11'!X$31="","",'S11'!X$31)</f>
        <v/>
      </c>
      <c r="X219" s="29" t="str">
        <f>IF('S11'!X$31="","",'S11'!Q$31)</f>
        <v/>
      </c>
      <c r="Y219" s="29" t="str">
        <f>IF('S11'!AF$31="","",'S11'!AF$31)</f>
        <v/>
      </c>
      <c r="Z219" s="29" t="str">
        <f>IF('S11'!AF$31="","",'S11'!Y$31)</f>
        <v/>
      </c>
      <c r="AA219" s="29" t="str">
        <f>IF('S11'!AN$31="","",'S11'!AN$31)</f>
        <v/>
      </c>
      <c r="AB219" s="29" t="str">
        <f>IF('S11'!AN$31="","",'S11'!AG$31)</f>
        <v/>
      </c>
      <c r="AC219" s="39" t="str">
        <f t="shared" si="12"/>
        <v/>
      </c>
      <c r="AD219" s="39" t="str">
        <f t="shared" si="13"/>
        <v/>
      </c>
      <c r="AE219" s="40" t="str">
        <f t="shared" si="14"/>
        <v/>
      </c>
      <c r="AF219" s="40" t="str">
        <f>IF(AC219="","",CHOOSE(VLOOKUP($AL219,$K$1:$S$400,9,FALSE),AHS!$M$1,BHS!$M$1,CHS!$M$1,HMJHS!$M$1,KHS!$M$1,Kings!$M$1,MHS!$M$1,SWHS!$M$1,AMHS!$M$1,'S10'!$M$1,'S11'!$M$1,'S12'!$M$1,'S13'!$M$1,'S14'!$M$1,'S15'!$M$1,'S16'!$M$1,'S17'!$M$1,'S18'!$M$1,'S19'!$M$1,'S20'!$M$1))</f>
        <v/>
      </c>
      <c r="AG219" s="40"/>
      <c r="AH219" s="39" t="str">
        <f t="shared" si="15"/>
        <v/>
      </c>
      <c r="AI219" s="39" t="str">
        <f t="shared" si="16"/>
        <v/>
      </c>
      <c r="AJ219" s="40" t="str">
        <f t="shared" si="17"/>
        <v/>
      </c>
      <c r="AK219" s="40" t="str">
        <f>IF(AH219="","",CHOOSE(VLOOKUP($AL219,$L$1:$S$400,8,FALSE),AHS!$M$1,BHS!$M$1,CHS!$M$1,HMJHS!$M$1,KHS!$M$1,Kings!$M$1,MHS!$M$1,SWHS!$M$1,AMHS!$M$1,'S10'!$M$1,'S11'!$M$1,'S12'!$M$1,'S13'!$M$1,'S14'!$M$1,'S15'!$M$1,'S16'!$M$1,'S17'!$M$1,'S18'!$M$1,'S19'!$M$1,'S20'!$M$1))</f>
        <v/>
      </c>
      <c r="AL219" s="40">
        <v>217</v>
      </c>
      <c r="AM219" s="40"/>
      <c r="AN219" s="39" t="str">
        <f t="shared" si="18"/>
        <v/>
      </c>
      <c r="AO219" s="39" t="str">
        <f t="shared" si="19"/>
        <v/>
      </c>
      <c r="AP219" s="40" t="str">
        <f t="shared" si="20"/>
        <v/>
      </c>
      <c r="AQ219" s="40" t="str">
        <f>IF(AN219="","",CHOOSE(VLOOKUP($AL219,$M$1:$S$400,7,FALSE),AHS!$M$1,BHS!$M$1,CHS!$M$1,HMJHS!$M$1,KHS!$M$1,Kings!$M$1,MHS!$M$1,SWHS!$M$1,AMHS!$M$1,'S10'!$M$1,'S11'!$M$1,'S12'!$M$1,'S13'!$M$1,'S14'!$M$1,'S15'!$M$1,'S16'!$M$1,'S17'!$M$1,'S18'!$M$1,'S19'!$M$1,'S20'!$M$1))</f>
        <v/>
      </c>
      <c r="AR219" s="40"/>
      <c r="AS219" s="39" t="str">
        <f t="shared" si="21"/>
        <v/>
      </c>
      <c r="AT219" s="39" t="str">
        <f t="shared" si="22"/>
        <v/>
      </c>
      <c r="AU219" s="40" t="str">
        <f t="shared" si="23"/>
        <v/>
      </c>
      <c r="AV219" s="40" t="str">
        <f>IF(AS219="","",CHOOSE(VLOOKUP($AL219,$N$1:$S$400,6,FALSE),AHS!$M$1,BHS!$M$1,CHS!$M$1,HMJHS!$M$1,KHS!$M$1,Kings!$M$1,MHS!$M$1,SWHS!$M$1,AMHS!$M$1,'S10'!$M$1,'S11'!$M$1,'S12'!$M$1,'S13'!$M$1,'S14'!$M$1,'S15'!$M$1,'S16'!$M$1,'S17'!$M$1,'S18'!$M$1,'S19'!$M$1,'S20'!$M$1))</f>
        <v/>
      </c>
    </row>
    <row r="220" spans="1:48" ht="12" customHeight="1" x14ac:dyDescent="0.25">
      <c r="A220" s="29">
        <f t="shared" si="24"/>
        <v>218</v>
      </c>
      <c r="B220" s="27" t="str">
        <f t="shared" si="8"/>
        <v/>
      </c>
      <c r="C220" s="27" t="str">
        <f t="shared" si="9"/>
        <v/>
      </c>
      <c r="D220" s="27" t="str">
        <f t="shared" si="10"/>
        <v/>
      </c>
      <c r="E220" s="27" t="str">
        <f>IF(B220="","",CHOOSE(VLOOKUP($A220,$F$1:$J$1600,5,FALSE),AHS!$M$1,BHS!$M$1,CHS!$M$1,HMJHS!$M$1,KHS!$M$1,Kings!$M$1,MHS!$M$1,SWHS!$M$1,AMHS!$M$1,'S10'!$M$1,'S11'!$M$1,'S12'!$M$1,'S13'!$M$1,'S14'!$M$1,'S15'!$M$1,'S16'!$M$1,'S17'!$M$1,'S18'!$M$1,'S19'!$M$1,'S20'!$M$1))</f>
        <v/>
      </c>
      <c r="F220" s="29" t="str">
        <f t="shared" si="6"/>
        <v/>
      </c>
      <c r="G220" s="33" t="str">
        <f t="shared" si="0"/>
        <v/>
      </c>
      <c r="H220" s="29" t="str">
        <f>IF(CHS!AF$32="","",CHS!AF$32)</f>
        <v/>
      </c>
      <c r="I220" s="29" t="str">
        <f>IF(CHS!AF$32="","",CHS!Y$32)</f>
        <v/>
      </c>
      <c r="J220" s="29">
        <v>3</v>
      </c>
      <c r="K220" s="29" t="str">
        <f t="shared" ref="K220:N220" si="241">IF(O220="","",COUNTIF(O$1:O219,O220)+O220)</f>
        <v/>
      </c>
      <c r="L220" s="29" t="str">
        <f t="shared" si="241"/>
        <v/>
      </c>
      <c r="M220" s="29" t="str">
        <f t="shared" si="241"/>
        <v/>
      </c>
      <c r="N220" s="29" t="str">
        <f t="shared" si="241"/>
        <v/>
      </c>
      <c r="O220" s="29" t="str">
        <f t="shared" si="2"/>
        <v/>
      </c>
      <c r="P220" s="29" t="str">
        <f t="shared" si="3"/>
        <v/>
      </c>
      <c r="Q220" s="29" t="str">
        <f t="shared" si="4"/>
        <v/>
      </c>
      <c r="R220" s="29" t="str">
        <f t="shared" si="5"/>
        <v/>
      </c>
      <c r="S220" s="29">
        <v>11</v>
      </c>
      <c r="T220" s="29">
        <v>20</v>
      </c>
      <c r="U220" s="29" t="str">
        <f>IF('S11'!P$32="","",'S11'!P$32)</f>
        <v/>
      </c>
      <c r="V220" s="29" t="str">
        <f>IF('S11'!P$32="","",'S11'!I$32)</f>
        <v/>
      </c>
      <c r="W220" s="29" t="str">
        <f>IF('S11'!X$32="","",'S11'!X$32)</f>
        <v/>
      </c>
      <c r="X220" s="29" t="str">
        <f>IF('S11'!X$32="","",'S11'!Q$32)</f>
        <v/>
      </c>
      <c r="Y220" s="29" t="str">
        <f>IF('S11'!AF$32="","",'S11'!AF$32)</f>
        <v/>
      </c>
      <c r="Z220" s="29" t="str">
        <f>IF('S11'!AF$32="","",'S11'!Y$32)</f>
        <v/>
      </c>
      <c r="AA220" s="29" t="str">
        <f>IF('S11'!AN$32="","",'S11'!AN$32)</f>
        <v/>
      </c>
      <c r="AB220" s="29" t="str">
        <f>IF('S11'!AN$32="","",'S11'!AG$32)</f>
        <v/>
      </c>
      <c r="AC220" s="39" t="str">
        <f t="shared" si="12"/>
        <v/>
      </c>
      <c r="AD220" s="39" t="str">
        <f t="shared" si="13"/>
        <v/>
      </c>
      <c r="AE220" s="40" t="str">
        <f t="shared" si="14"/>
        <v/>
      </c>
      <c r="AF220" s="40" t="str">
        <f>IF(AC220="","",CHOOSE(VLOOKUP($AL220,$K$1:$S$400,9,FALSE),AHS!$M$1,BHS!$M$1,CHS!$M$1,HMJHS!$M$1,KHS!$M$1,Kings!$M$1,MHS!$M$1,SWHS!$M$1,AMHS!$M$1,'S10'!$M$1,'S11'!$M$1,'S12'!$M$1,'S13'!$M$1,'S14'!$M$1,'S15'!$M$1,'S16'!$M$1,'S17'!$M$1,'S18'!$M$1,'S19'!$M$1,'S20'!$M$1))</f>
        <v/>
      </c>
      <c r="AG220" s="40"/>
      <c r="AH220" s="39" t="str">
        <f t="shared" si="15"/>
        <v/>
      </c>
      <c r="AI220" s="39" t="str">
        <f t="shared" si="16"/>
        <v/>
      </c>
      <c r="AJ220" s="40" t="str">
        <f t="shared" si="17"/>
        <v/>
      </c>
      <c r="AK220" s="40" t="str">
        <f>IF(AH220="","",CHOOSE(VLOOKUP($AL220,$L$1:$S$400,8,FALSE),AHS!$M$1,BHS!$M$1,CHS!$M$1,HMJHS!$M$1,KHS!$M$1,Kings!$M$1,MHS!$M$1,SWHS!$M$1,AMHS!$M$1,'S10'!$M$1,'S11'!$M$1,'S12'!$M$1,'S13'!$M$1,'S14'!$M$1,'S15'!$M$1,'S16'!$M$1,'S17'!$M$1,'S18'!$M$1,'S19'!$M$1,'S20'!$M$1))</f>
        <v/>
      </c>
      <c r="AL220" s="40">
        <v>218</v>
      </c>
      <c r="AM220" s="40"/>
      <c r="AN220" s="39" t="str">
        <f t="shared" si="18"/>
        <v/>
      </c>
      <c r="AO220" s="39" t="str">
        <f t="shared" si="19"/>
        <v/>
      </c>
      <c r="AP220" s="40" t="str">
        <f t="shared" si="20"/>
        <v/>
      </c>
      <c r="AQ220" s="40" t="str">
        <f>IF(AN220="","",CHOOSE(VLOOKUP($AL220,$M$1:$S$400,7,FALSE),AHS!$M$1,BHS!$M$1,CHS!$M$1,HMJHS!$M$1,KHS!$M$1,Kings!$M$1,MHS!$M$1,SWHS!$M$1,AMHS!$M$1,'S10'!$M$1,'S11'!$M$1,'S12'!$M$1,'S13'!$M$1,'S14'!$M$1,'S15'!$M$1,'S16'!$M$1,'S17'!$M$1,'S18'!$M$1,'S19'!$M$1,'S20'!$M$1))</f>
        <v/>
      </c>
      <c r="AR220" s="40"/>
      <c r="AS220" s="39" t="str">
        <f t="shared" si="21"/>
        <v/>
      </c>
      <c r="AT220" s="39" t="str">
        <f t="shared" si="22"/>
        <v/>
      </c>
      <c r="AU220" s="40" t="str">
        <f t="shared" si="23"/>
        <v/>
      </c>
      <c r="AV220" s="40" t="str">
        <f>IF(AS220="","",CHOOSE(VLOOKUP($AL220,$N$1:$S$400,6,FALSE),AHS!$M$1,BHS!$M$1,CHS!$M$1,HMJHS!$M$1,KHS!$M$1,Kings!$M$1,MHS!$M$1,SWHS!$M$1,AMHS!$M$1,'S10'!$M$1,'S11'!$M$1,'S12'!$M$1,'S13'!$M$1,'S14'!$M$1,'S15'!$M$1,'S16'!$M$1,'S17'!$M$1,'S18'!$M$1,'S19'!$M$1,'S20'!$M$1))</f>
        <v/>
      </c>
    </row>
    <row r="221" spans="1:48" ht="12" customHeight="1" x14ac:dyDescent="0.25">
      <c r="A221" s="29">
        <f t="shared" si="24"/>
        <v>219</v>
      </c>
      <c r="B221" s="27" t="str">
        <f t="shared" si="8"/>
        <v/>
      </c>
      <c r="C221" s="27" t="str">
        <f t="shared" si="9"/>
        <v/>
      </c>
      <c r="D221" s="27" t="str">
        <f t="shared" si="10"/>
        <v/>
      </c>
      <c r="E221" s="27" t="str">
        <f>IF(B221="","",CHOOSE(VLOOKUP($A221,$F$1:$J$1600,5,FALSE),AHS!$M$1,BHS!$M$1,CHS!$M$1,HMJHS!$M$1,KHS!$M$1,Kings!$M$1,MHS!$M$1,SWHS!$M$1,AMHS!$M$1,'S10'!$M$1,'S11'!$M$1,'S12'!$M$1,'S13'!$M$1,'S14'!$M$1,'S15'!$M$1,'S16'!$M$1,'S17'!$M$1,'S18'!$M$1,'S19'!$M$1,'S20'!$M$1))</f>
        <v/>
      </c>
      <c r="F221" s="29" t="str">
        <f t="shared" si="6"/>
        <v/>
      </c>
      <c r="G221" s="33" t="str">
        <f t="shared" si="0"/>
        <v/>
      </c>
      <c r="H221" s="29" t="str">
        <f>IF(CHS!AN$13="","",CHS!AN$13)</f>
        <v/>
      </c>
      <c r="I221" s="29" t="str">
        <f>IF(CHS!AN$13="","",CHS!AG$13)</f>
        <v/>
      </c>
      <c r="J221" s="29">
        <v>3</v>
      </c>
      <c r="K221" s="29" t="str">
        <f t="shared" ref="K221:N221" si="242">IF(O221="","",COUNTIF(O$1:O220,O221)+O221)</f>
        <v/>
      </c>
      <c r="L221" s="29" t="str">
        <f t="shared" si="242"/>
        <v/>
      </c>
      <c r="M221" s="29" t="str">
        <f t="shared" si="242"/>
        <v/>
      </c>
      <c r="N221" s="29" t="str">
        <f t="shared" si="242"/>
        <v/>
      </c>
      <c r="O221" s="29" t="str">
        <f t="shared" si="2"/>
        <v/>
      </c>
      <c r="P221" s="29" t="str">
        <f t="shared" si="3"/>
        <v/>
      </c>
      <c r="Q221" s="29" t="str">
        <f t="shared" si="4"/>
        <v/>
      </c>
      <c r="R221" s="29" t="str">
        <f t="shared" si="5"/>
        <v/>
      </c>
      <c r="S221" s="29">
        <v>12</v>
      </c>
      <c r="T221" s="29">
        <v>1</v>
      </c>
      <c r="U221" s="29" t="str">
        <f>IF('S12'!P$13="","",'S12'!P$13)</f>
        <v/>
      </c>
      <c r="V221" s="29" t="str">
        <f>IF('S12'!P$13="","",'S12'!I$13)</f>
        <v/>
      </c>
      <c r="W221" s="29" t="str">
        <f>IF('S12'!X$13="","",'S12'!X$13)</f>
        <v/>
      </c>
      <c r="X221" s="29" t="str">
        <f>IF('S12'!X$13="","",'S12'!Q$13)</f>
        <v/>
      </c>
      <c r="Y221" s="29" t="str">
        <f>IF('S12'!AF$13="","",'S12'!AF$13)</f>
        <v/>
      </c>
      <c r="Z221" s="29" t="str">
        <f>IF('S12'!AF$13="","",'S12'!Y$13)</f>
        <v/>
      </c>
      <c r="AA221" s="29" t="str">
        <f>IF('S12'!AN$13="","",'S12'!AN$13)</f>
        <v/>
      </c>
      <c r="AB221" s="29" t="str">
        <f>IF('S12'!AN$13="","",'S12'!AG$13)</f>
        <v/>
      </c>
      <c r="AC221" s="39" t="str">
        <f t="shared" si="12"/>
        <v/>
      </c>
      <c r="AD221" s="39" t="str">
        <f t="shared" si="13"/>
        <v/>
      </c>
      <c r="AE221" s="40" t="str">
        <f t="shared" si="14"/>
        <v/>
      </c>
      <c r="AF221" s="40" t="str">
        <f>IF(AC221="","",CHOOSE(VLOOKUP($AL221,$K$1:$S$400,9,FALSE),AHS!$M$1,BHS!$M$1,CHS!$M$1,HMJHS!$M$1,KHS!$M$1,Kings!$M$1,MHS!$M$1,SWHS!$M$1,AMHS!$M$1,'S10'!$M$1,'S11'!$M$1,'S12'!$M$1,'S13'!$M$1,'S14'!$M$1,'S15'!$M$1,'S16'!$M$1,'S17'!$M$1,'S18'!$M$1,'S19'!$M$1,'S20'!$M$1))</f>
        <v/>
      </c>
      <c r="AG221" s="40"/>
      <c r="AH221" s="39" t="str">
        <f t="shared" si="15"/>
        <v/>
      </c>
      <c r="AI221" s="39" t="str">
        <f t="shared" si="16"/>
        <v/>
      </c>
      <c r="AJ221" s="40" t="str">
        <f t="shared" si="17"/>
        <v/>
      </c>
      <c r="AK221" s="40" t="str">
        <f>IF(AH221="","",CHOOSE(VLOOKUP($AL221,$L$1:$S$400,8,FALSE),AHS!$M$1,BHS!$M$1,CHS!$M$1,HMJHS!$M$1,KHS!$M$1,Kings!$M$1,MHS!$M$1,SWHS!$M$1,AMHS!$M$1,'S10'!$M$1,'S11'!$M$1,'S12'!$M$1,'S13'!$M$1,'S14'!$M$1,'S15'!$M$1,'S16'!$M$1,'S17'!$M$1,'S18'!$M$1,'S19'!$M$1,'S20'!$M$1))</f>
        <v/>
      </c>
      <c r="AL221" s="40">
        <v>219</v>
      </c>
      <c r="AM221" s="40"/>
      <c r="AN221" s="39" t="str">
        <f t="shared" si="18"/>
        <v/>
      </c>
      <c r="AO221" s="39" t="str">
        <f t="shared" si="19"/>
        <v/>
      </c>
      <c r="AP221" s="40" t="str">
        <f t="shared" si="20"/>
        <v/>
      </c>
      <c r="AQ221" s="40" t="str">
        <f>IF(AN221="","",CHOOSE(VLOOKUP($AL221,$M$1:$S$400,7,FALSE),AHS!$M$1,BHS!$M$1,CHS!$M$1,HMJHS!$M$1,KHS!$M$1,Kings!$M$1,MHS!$M$1,SWHS!$M$1,AMHS!$M$1,'S10'!$M$1,'S11'!$M$1,'S12'!$M$1,'S13'!$M$1,'S14'!$M$1,'S15'!$M$1,'S16'!$M$1,'S17'!$M$1,'S18'!$M$1,'S19'!$M$1,'S20'!$M$1))</f>
        <v/>
      </c>
      <c r="AR221" s="40"/>
      <c r="AS221" s="39" t="str">
        <f t="shared" si="21"/>
        <v/>
      </c>
      <c r="AT221" s="39" t="str">
        <f t="shared" si="22"/>
        <v/>
      </c>
      <c r="AU221" s="40" t="str">
        <f t="shared" si="23"/>
        <v/>
      </c>
      <c r="AV221" s="40" t="str">
        <f>IF(AS221="","",CHOOSE(VLOOKUP($AL221,$N$1:$S$400,6,FALSE),AHS!$M$1,BHS!$M$1,CHS!$M$1,HMJHS!$M$1,KHS!$M$1,Kings!$M$1,MHS!$M$1,SWHS!$M$1,AMHS!$M$1,'S10'!$M$1,'S11'!$M$1,'S12'!$M$1,'S13'!$M$1,'S14'!$M$1,'S15'!$M$1,'S16'!$M$1,'S17'!$M$1,'S18'!$M$1,'S19'!$M$1,'S20'!$M$1))</f>
        <v/>
      </c>
    </row>
    <row r="222" spans="1:48" ht="12" customHeight="1" x14ac:dyDescent="0.25">
      <c r="A222" s="29">
        <f t="shared" si="24"/>
        <v>220</v>
      </c>
      <c r="B222" s="27" t="str">
        <f t="shared" si="8"/>
        <v/>
      </c>
      <c r="C222" s="27" t="str">
        <f t="shared" si="9"/>
        <v/>
      </c>
      <c r="D222" s="27" t="str">
        <f t="shared" si="10"/>
        <v/>
      </c>
      <c r="E222" s="27" t="str">
        <f>IF(B222="","",CHOOSE(VLOOKUP($A222,$F$1:$J$1600,5,FALSE),AHS!$M$1,BHS!$M$1,CHS!$M$1,HMJHS!$M$1,KHS!$M$1,Kings!$M$1,MHS!$M$1,SWHS!$M$1,AMHS!$M$1,'S10'!$M$1,'S11'!$M$1,'S12'!$M$1,'S13'!$M$1,'S14'!$M$1,'S15'!$M$1,'S16'!$M$1,'S17'!$M$1,'S18'!$M$1,'S19'!$M$1,'S20'!$M$1))</f>
        <v/>
      </c>
      <c r="F222" s="29" t="str">
        <f t="shared" si="6"/>
        <v/>
      </c>
      <c r="G222" s="33" t="str">
        <f t="shared" si="0"/>
        <v/>
      </c>
      <c r="H222" s="29" t="str">
        <f>IF(CHS!AN$14="","",CHS!AN$14)</f>
        <v/>
      </c>
      <c r="I222" s="29" t="str">
        <f>IF(CHS!AN$14="","",CHS!AG$14)</f>
        <v/>
      </c>
      <c r="J222" s="29">
        <v>3</v>
      </c>
      <c r="K222" s="29" t="str">
        <f t="shared" ref="K222:N222" si="243">IF(O222="","",COUNTIF(O$1:O221,O222)+O222)</f>
        <v/>
      </c>
      <c r="L222" s="29" t="str">
        <f t="shared" si="243"/>
        <v/>
      </c>
      <c r="M222" s="29" t="str">
        <f t="shared" si="243"/>
        <v/>
      </c>
      <c r="N222" s="29" t="str">
        <f t="shared" si="243"/>
        <v/>
      </c>
      <c r="O222" s="29" t="str">
        <f t="shared" si="2"/>
        <v/>
      </c>
      <c r="P222" s="29" t="str">
        <f t="shared" si="3"/>
        <v/>
      </c>
      <c r="Q222" s="29" t="str">
        <f t="shared" si="4"/>
        <v/>
      </c>
      <c r="R222" s="29" t="str">
        <f t="shared" si="5"/>
        <v/>
      </c>
      <c r="S222" s="29">
        <v>12</v>
      </c>
      <c r="T222" s="29">
        <v>2</v>
      </c>
      <c r="U222" s="29" t="str">
        <f>IF('S12'!P$14="","",'S12'!P$14)</f>
        <v/>
      </c>
      <c r="V222" s="29" t="str">
        <f>IF('S12'!P$14="","",'S12'!I$14)</f>
        <v/>
      </c>
      <c r="W222" s="29" t="str">
        <f>IF('S12'!X$14="","",'S12'!X$14)</f>
        <v/>
      </c>
      <c r="X222" s="29" t="str">
        <f>IF('S12'!X$14="","",'S12'!Q$14)</f>
        <v/>
      </c>
      <c r="Y222" s="29" t="str">
        <f>IF('S12'!AF$14="","",'S12'!AF$14)</f>
        <v/>
      </c>
      <c r="Z222" s="29" t="str">
        <f>IF('S12'!AF$14="","",'S12'!Y$14)</f>
        <v/>
      </c>
      <c r="AA222" s="29" t="str">
        <f>IF('S12'!AN$14="","",'S12'!AN$14)</f>
        <v/>
      </c>
      <c r="AB222" s="29" t="str">
        <f>IF('S12'!AN$14="","",'S12'!AG$14)</f>
        <v/>
      </c>
      <c r="AC222" s="39" t="str">
        <f t="shared" si="12"/>
        <v/>
      </c>
      <c r="AD222" s="39" t="str">
        <f t="shared" si="13"/>
        <v/>
      </c>
      <c r="AE222" s="40" t="str">
        <f t="shared" si="14"/>
        <v/>
      </c>
      <c r="AF222" s="40" t="str">
        <f>IF(AC222="","",CHOOSE(VLOOKUP($AL222,$K$1:$S$400,9,FALSE),AHS!$M$1,BHS!$M$1,CHS!$M$1,HMJHS!$M$1,KHS!$M$1,Kings!$M$1,MHS!$M$1,SWHS!$M$1,AMHS!$M$1,'S10'!$M$1,'S11'!$M$1,'S12'!$M$1,'S13'!$M$1,'S14'!$M$1,'S15'!$M$1,'S16'!$M$1,'S17'!$M$1,'S18'!$M$1,'S19'!$M$1,'S20'!$M$1))</f>
        <v/>
      </c>
      <c r="AG222" s="40"/>
      <c r="AH222" s="39" t="str">
        <f t="shared" si="15"/>
        <v/>
      </c>
      <c r="AI222" s="39" t="str">
        <f t="shared" si="16"/>
        <v/>
      </c>
      <c r="AJ222" s="40" t="str">
        <f t="shared" si="17"/>
        <v/>
      </c>
      <c r="AK222" s="40" t="str">
        <f>IF(AH222="","",CHOOSE(VLOOKUP($AL222,$L$1:$S$400,8,FALSE),AHS!$M$1,BHS!$M$1,CHS!$M$1,HMJHS!$M$1,KHS!$M$1,Kings!$M$1,MHS!$M$1,SWHS!$M$1,AMHS!$M$1,'S10'!$M$1,'S11'!$M$1,'S12'!$M$1,'S13'!$M$1,'S14'!$M$1,'S15'!$M$1,'S16'!$M$1,'S17'!$M$1,'S18'!$M$1,'S19'!$M$1,'S20'!$M$1))</f>
        <v/>
      </c>
      <c r="AL222" s="40">
        <v>220</v>
      </c>
      <c r="AM222" s="40"/>
      <c r="AN222" s="39" t="str">
        <f t="shared" si="18"/>
        <v/>
      </c>
      <c r="AO222" s="39" t="str">
        <f t="shared" si="19"/>
        <v/>
      </c>
      <c r="AP222" s="40" t="str">
        <f t="shared" si="20"/>
        <v/>
      </c>
      <c r="AQ222" s="40" t="str">
        <f>IF(AN222="","",CHOOSE(VLOOKUP($AL222,$M$1:$S$400,7,FALSE),AHS!$M$1,BHS!$M$1,CHS!$M$1,HMJHS!$M$1,KHS!$M$1,Kings!$M$1,MHS!$M$1,SWHS!$M$1,AMHS!$M$1,'S10'!$M$1,'S11'!$M$1,'S12'!$M$1,'S13'!$M$1,'S14'!$M$1,'S15'!$M$1,'S16'!$M$1,'S17'!$M$1,'S18'!$M$1,'S19'!$M$1,'S20'!$M$1))</f>
        <v/>
      </c>
      <c r="AR222" s="40"/>
      <c r="AS222" s="39" t="str">
        <f t="shared" si="21"/>
        <v/>
      </c>
      <c r="AT222" s="39" t="str">
        <f t="shared" si="22"/>
        <v/>
      </c>
      <c r="AU222" s="40" t="str">
        <f t="shared" si="23"/>
        <v/>
      </c>
      <c r="AV222" s="40" t="str">
        <f>IF(AS222="","",CHOOSE(VLOOKUP($AL222,$N$1:$S$400,6,FALSE),AHS!$M$1,BHS!$M$1,CHS!$M$1,HMJHS!$M$1,KHS!$M$1,Kings!$M$1,MHS!$M$1,SWHS!$M$1,AMHS!$M$1,'S10'!$M$1,'S11'!$M$1,'S12'!$M$1,'S13'!$M$1,'S14'!$M$1,'S15'!$M$1,'S16'!$M$1,'S17'!$M$1,'S18'!$M$1,'S19'!$M$1,'S20'!$M$1))</f>
        <v/>
      </c>
    </row>
    <row r="223" spans="1:48" ht="12" customHeight="1" x14ac:dyDescent="0.25">
      <c r="A223" s="29">
        <f t="shared" si="24"/>
        <v>221</v>
      </c>
      <c r="B223" s="27" t="str">
        <f t="shared" si="8"/>
        <v/>
      </c>
      <c r="C223" s="27" t="str">
        <f t="shared" si="9"/>
        <v/>
      </c>
      <c r="D223" s="27" t="str">
        <f t="shared" si="10"/>
        <v/>
      </c>
      <c r="E223" s="27" t="str">
        <f>IF(B223="","",CHOOSE(VLOOKUP($A223,$F$1:$J$1600,5,FALSE),AHS!$M$1,BHS!$M$1,CHS!$M$1,HMJHS!$M$1,KHS!$M$1,Kings!$M$1,MHS!$M$1,SWHS!$M$1,AMHS!$M$1,'S10'!$M$1,'S11'!$M$1,'S12'!$M$1,'S13'!$M$1,'S14'!$M$1,'S15'!$M$1,'S16'!$M$1,'S17'!$M$1,'S18'!$M$1,'S19'!$M$1,'S20'!$M$1))</f>
        <v/>
      </c>
      <c r="F223" s="29" t="str">
        <f t="shared" si="6"/>
        <v/>
      </c>
      <c r="G223" s="33" t="str">
        <f t="shared" si="0"/>
        <v/>
      </c>
      <c r="H223" s="29" t="str">
        <f>IF(CHS!AN$15="","",CHS!AN$15)</f>
        <v/>
      </c>
      <c r="I223" s="29" t="str">
        <f>IF(CHS!AN$15="","",CHS!AG$15)</f>
        <v/>
      </c>
      <c r="J223" s="29">
        <v>3</v>
      </c>
      <c r="K223" s="29" t="str">
        <f t="shared" ref="K223:N223" si="244">IF(O223="","",COUNTIF(O$1:O222,O223)+O223)</f>
        <v/>
      </c>
      <c r="L223" s="29" t="str">
        <f t="shared" si="244"/>
        <v/>
      </c>
      <c r="M223" s="29" t="str">
        <f t="shared" si="244"/>
        <v/>
      </c>
      <c r="N223" s="29" t="str">
        <f t="shared" si="244"/>
        <v/>
      </c>
      <c r="O223" s="29" t="str">
        <f t="shared" si="2"/>
        <v/>
      </c>
      <c r="P223" s="29" t="str">
        <f t="shared" si="3"/>
        <v/>
      </c>
      <c r="Q223" s="29" t="str">
        <f t="shared" si="4"/>
        <v/>
      </c>
      <c r="R223" s="29" t="str">
        <f t="shared" si="5"/>
        <v/>
      </c>
      <c r="S223" s="29">
        <v>12</v>
      </c>
      <c r="T223" s="29">
        <v>3</v>
      </c>
      <c r="U223" s="29" t="str">
        <f>IF('S12'!P$15="","",'S12'!P$15)</f>
        <v/>
      </c>
      <c r="V223" s="29" t="str">
        <f>IF('S12'!P$15="","",'S12'!I$15)</f>
        <v/>
      </c>
      <c r="W223" s="29" t="str">
        <f>IF('S12'!X$15="","",'S12'!X$15)</f>
        <v/>
      </c>
      <c r="X223" s="29" t="str">
        <f>IF('S12'!X$15="","",'S12'!Q$15)</f>
        <v/>
      </c>
      <c r="Y223" s="29" t="str">
        <f>IF('S12'!AF$15="","",'S12'!AF$15)</f>
        <v/>
      </c>
      <c r="Z223" s="29" t="str">
        <f>IF('S12'!AF$15="","",'S12'!Y$15)</f>
        <v/>
      </c>
      <c r="AA223" s="29" t="str">
        <f>IF('S12'!AN$15="","",'S12'!AN$15)</f>
        <v/>
      </c>
      <c r="AB223" s="29" t="str">
        <f>IF('S12'!AN$15="","",'S12'!AG$15)</f>
        <v/>
      </c>
      <c r="AC223" s="39" t="str">
        <f t="shared" si="12"/>
        <v/>
      </c>
      <c r="AD223" s="39" t="str">
        <f t="shared" si="13"/>
        <v/>
      </c>
      <c r="AE223" s="40" t="str">
        <f t="shared" si="14"/>
        <v/>
      </c>
      <c r="AF223" s="40" t="str">
        <f>IF(AC223="","",CHOOSE(VLOOKUP($AL223,$K$1:$S$400,9,FALSE),AHS!$M$1,BHS!$M$1,CHS!$M$1,HMJHS!$M$1,KHS!$M$1,Kings!$M$1,MHS!$M$1,SWHS!$M$1,AMHS!$M$1,'S10'!$M$1,'S11'!$M$1,'S12'!$M$1,'S13'!$M$1,'S14'!$M$1,'S15'!$M$1,'S16'!$M$1,'S17'!$M$1,'S18'!$M$1,'S19'!$M$1,'S20'!$M$1))</f>
        <v/>
      </c>
      <c r="AG223" s="40"/>
      <c r="AH223" s="39" t="str">
        <f t="shared" si="15"/>
        <v/>
      </c>
      <c r="AI223" s="39" t="str">
        <f t="shared" si="16"/>
        <v/>
      </c>
      <c r="AJ223" s="40" t="str">
        <f t="shared" si="17"/>
        <v/>
      </c>
      <c r="AK223" s="40" t="str">
        <f>IF(AH223="","",CHOOSE(VLOOKUP($AL223,$L$1:$S$400,8,FALSE),AHS!$M$1,BHS!$M$1,CHS!$M$1,HMJHS!$M$1,KHS!$M$1,Kings!$M$1,MHS!$M$1,SWHS!$M$1,AMHS!$M$1,'S10'!$M$1,'S11'!$M$1,'S12'!$M$1,'S13'!$M$1,'S14'!$M$1,'S15'!$M$1,'S16'!$M$1,'S17'!$M$1,'S18'!$M$1,'S19'!$M$1,'S20'!$M$1))</f>
        <v/>
      </c>
      <c r="AL223" s="38">
        <v>221</v>
      </c>
      <c r="AM223" s="40"/>
      <c r="AN223" s="39" t="str">
        <f t="shared" si="18"/>
        <v/>
      </c>
      <c r="AO223" s="39" t="str">
        <f t="shared" si="19"/>
        <v/>
      </c>
      <c r="AP223" s="40" t="str">
        <f t="shared" si="20"/>
        <v/>
      </c>
      <c r="AQ223" s="40" t="str">
        <f>IF(AN223="","",CHOOSE(VLOOKUP($AL223,$M$1:$S$400,7,FALSE),AHS!$M$1,BHS!$M$1,CHS!$M$1,HMJHS!$M$1,KHS!$M$1,Kings!$M$1,MHS!$M$1,SWHS!$M$1,AMHS!$M$1,'S10'!$M$1,'S11'!$M$1,'S12'!$M$1,'S13'!$M$1,'S14'!$M$1,'S15'!$M$1,'S16'!$M$1,'S17'!$M$1,'S18'!$M$1,'S19'!$M$1,'S20'!$M$1))</f>
        <v/>
      </c>
      <c r="AR223" s="40"/>
      <c r="AS223" s="39" t="str">
        <f t="shared" si="21"/>
        <v/>
      </c>
      <c r="AT223" s="39" t="str">
        <f t="shared" si="22"/>
        <v/>
      </c>
      <c r="AU223" s="40" t="str">
        <f t="shared" si="23"/>
        <v/>
      </c>
      <c r="AV223" s="40" t="str">
        <f>IF(AS223="","",CHOOSE(VLOOKUP($AL223,$N$1:$S$400,6,FALSE),AHS!$M$1,BHS!$M$1,CHS!$M$1,HMJHS!$M$1,KHS!$M$1,Kings!$M$1,MHS!$M$1,SWHS!$M$1,AMHS!$M$1,'S10'!$M$1,'S11'!$M$1,'S12'!$M$1,'S13'!$M$1,'S14'!$M$1,'S15'!$M$1,'S16'!$M$1,'S17'!$M$1,'S18'!$M$1,'S19'!$M$1,'S20'!$M$1))</f>
        <v/>
      </c>
    </row>
    <row r="224" spans="1:48" ht="12" customHeight="1" x14ac:dyDescent="0.25">
      <c r="A224" s="29">
        <f t="shared" si="24"/>
        <v>222</v>
      </c>
      <c r="B224" s="27" t="str">
        <f t="shared" si="8"/>
        <v/>
      </c>
      <c r="C224" s="27" t="str">
        <f t="shared" si="9"/>
        <v/>
      </c>
      <c r="D224" s="27" t="str">
        <f t="shared" si="10"/>
        <v/>
      </c>
      <c r="E224" s="27" t="str">
        <f>IF(B224="","",CHOOSE(VLOOKUP($A224,$F$1:$J$1600,5,FALSE),AHS!$M$1,BHS!$M$1,CHS!$M$1,HMJHS!$M$1,KHS!$M$1,Kings!$M$1,MHS!$M$1,SWHS!$M$1,AMHS!$M$1,'S10'!$M$1,'S11'!$M$1,'S12'!$M$1,'S13'!$M$1,'S14'!$M$1,'S15'!$M$1,'S16'!$M$1,'S17'!$M$1,'S18'!$M$1,'S19'!$M$1,'S20'!$M$1))</f>
        <v/>
      </c>
      <c r="F224" s="29" t="str">
        <f t="shared" si="6"/>
        <v/>
      </c>
      <c r="G224" s="33" t="str">
        <f t="shared" si="0"/>
        <v/>
      </c>
      <c r="H224" s="29" t="str">
        <f>IF(CHS!AN$16="","",CHS!AN$16)</f>
        <v/>
      </c>
      <c r="I224" s="29" t="str">
        <f>IF(CHS!AN$16="","",CHS!AG$16)</f>
        <v/>
      </c>
      <c r="J224" s="29">
        <v>3</v>
      </c>
      <c r="K224" s="29" t="str">
        <f t="shared" ref="K224:N224" si="245">IF(O224="","",COUNTIF(O$1:O223,O224)+O224)</f>
        <v/>
      </c>
      <c r="L224" s="29" t="str">
        <f t="shared" si="245"/>
        <v/>
      </c>
      <c r="M224" s="29" t="str">
        <f t="shared" si="245"/>
        <v/>
      </c>
      <c r="N224" s="29" t="str">
        <f t="shared" si="245"/>
        <v/>
      </c>
      <c r="O224" s="29" t="str">
        <f t="shared" si="2"/>
        <v/>
      </c>
      <c r="P224" s="29" t="str">
        <f t="shared" si="3"/>
        <v/>
      </c>
      <c r="Q224" s="29" t="str">
        <f t="shared" si="4"/>
        <v/>
      </c>
      <c r="R224" s="29" t="str">
        <f t="shared" si="5"/>
        <v/>
      </c>
      <c r="S224" s="29">
        <v>12</v>
      </c>
      <c r="T224" s="29">
        <v>4</v>
      </c>
      <c r="U224" s="29" t="str">
        <f>IF('S12'!P$16="","",'S12'!P$16)</f>
        <v/>
      </c>
      <c r="V224" s="29" t="str">
        <f>IF('S12'!P$16="","",'S12'!I$16)</f>
        <v/>
      </c>
      <c r="W224" s="29" t="str">
        <f>IF('S12'!X$16="","",'S12'!X$16)</f>
        <v/>
      </c>
      <c r="X224" s="29" t="str">
        <f>IF('S12'!X$16="","",'S12'!Q$16)</f>
        <v/>
      </c>
      <c r="Y224" s="29" t="str">
        <f>IF('S12'!AF$16="","",'S12'!AF$16)</f>
        <v/>
      </c>
      <c r="Z224" s="29" t="str">
        <f>IF('S12'!AF$16="","",'S12'!Y$16)</f>
        <v/>
      </c>
      <c r="AA224" s="29" t="str">
        <f>IF('S12'!AN$16="","",'S12'!AN$16)</f>
        <v/>
      </c>
      <c r="AB224" s="29" t="str">
        <f>IF('S12'!AN$16="","",'S12'!AG$16)</f>
        <v/>
      </c>
      <c r="AC224" s="39" t="str">
        <f t="shared" si="12"/>
        <v/>
      </c>
      <c r="AD224" s="39" t="str">
        <f t="shared" si="13"/>
        <v/>
      </c>
      <c r="AE224" s="40" t="str">
        <f t="shared" si="14"/>
        <v/>
      </c>
      <c r="AF224" s="40" t="str">
        <f>IF(AC224="","",CHOOSE(VLOOKUP($AL224,$K$1:$S$400,9,FALSE),AHS!$M$1,BHS!$M$1,CHS!$M$1,HMJHS!$M$1,KHS!$M$1,Kings!$M$1,MHS!$M$1,SWHS!$M$1,AMHS!$M$1,'S10'!$M$1,'S11'!$M$1,'S12'!$M$1,'S13'!$M$1,'S14'!$M$1,'S15'!$M$1,'S16'!$M$1,'S17'!$M$1,'S18'!$M$1,'S19'!$M$1,'S20'!$M$1))</f>
        <v/>
      </c>
      <c r="AG224" s="40"/>
      <c r="AH224" s="39" t="str">
        <f t="shared" si="15"/>
        <v/>
      </c>
      <c r="AI224" s="39" t="str">
        <f t="shared" si="16"/>
        <v/>
      </c>
      <c r="AJ224" s="40" t="str">
        <f t="shared" si="17"/>
        <v/>
      </c>
      <c r="AK224" s="40" t="str">
        <f>IF(AH224="","",CHOOSE(VLOOKUP($AL224,$L$1:$S$400,8,FALSE),AHS!$M$1,BHS!$M$1,CHS!$M$1,HMJHS!$M$1,KHS!$M$1,Kings!$M$1,MHS!$M$1,SWHS!$M$1,AMHS!$M$1,'S10'!$M$1,'S11'!$M$1,'S12'!$M$1,'S13'!$M$1,'S14'!$M$1,'S15'!$M$1,'S16'!$M$1,'S17'!$M$1,'S18'!$M$1,'S19'!$M$1,'S20'!$M$1))</f>
        <v/>
      </c>
      <c r="AL224" s="40">
        <v>222</v>
      </c>
      <c r="AM224" s="40"/>
      <c r="AN224" s="39" t="str">
        <f t="shared" si="18"/>
        <v/>
      </c>
      <c r="AO224" s="39" t="str">
        <f t="shared" si="19"/>
        <v/>
      </c>
      <c r="AP224" s="40" t="str">
        <f t="shared" si="20"/>
        <v/>
      </c>
      <c r="AQ224" s="40" t="str">
        <f>IF(AN224="","",CHOOSE(VLOOKUP($AL224,$M$1:$S$400,7,FALSE),AHS!$M$1,BHS!$M$1,CHS!$M$1,HMJHS!$M$1,KHS!$M$1,Kings!$M$1,MHS!$M$1,SWHS!$M$1,AMHS!$M$1,'S10'!$M$1,'S11'!$M$1,'S12'!$M$1,'S13'!$M$1,'S14'!$M$1,'S15'!$M$1,'S16'!$M$1,'S17'!$M$1,'S18'!$M$1,'S19'!$M$1,'S20'!$M$1))</f>
        <v/>
      </c>
      <c r="AR224" s="40"/>
      <c r="AS224" s="39" t="str">
        <f t="shared" si="21"/>
        <v/>
      </c>
      <c r="AT224" s="39" t="str">
        <f t="shared" si="22"/>
        <v/>
      </c>
      <c r="AU224" s="40" t="str">
        <f t="shared" si="23"/>
        <v/>
      </c>
      <c r="AV224" s="40" t="str">
        <f>IF(AS224="","",CHOOSE(VLOOKUP($AL224,$N$1:$S$400,6,FALSE),AHS!$M$1,BHS!$M$1,CHS!$M$1,HMJHS!$M$1,KHS!$M$1,Kings!$M$1,MHS!$M$1,SWHS!$M$1,AMHS!$M$1,'S10'!$M$1,'S11'!$M$1,'S12'!$M$1,'S13'!$M$1,'S14'!$M$1,'S15'!$M$1,'S16'!$M$1,'S17'!$M$1,'S18'!$M$1,'S19'!$M$1,'S20'!$M$1))</f>
        <v/>
      </c>
    </row>
    <row r="225" spans="1:48" ht="12" customHeight="1" x14ac:dyDescent="0.25">
      <c r="A225" s="29">
        <f t="shared" si="24"/>
        <v>223</v>
      </c>
      <c r="B225" s="27" t="str">
        <f t="shared" si="8"/>
        <v/>
      </c>
      <c r="C225" s="27" t="str">
        <f t="shared" si="9"/>
        <v/>
      </c>
      <c r="D225" s="27" t="str">
        <f t="shared" si="10"/>
        <v/>
      </c>
      <c r="E225" s="27" t="str">
        <f>IF(B225="","",CHOOSE(VLOOKUP($A225,$F$1:$J$1600,5,FALSE),AHS!$M$1,BHS!$M$1,CHS!$M$1,HMJHS!$M$1,KHS!$M$1,Kings!$M$1,MHS!$M$1,SWHS!$M$1,AMHS!$M$1,'S10'!$M$1,'S11'!$M$1,'S12'!$M$1,'S13'!$M$1,'S14'!$M$1,'S15'!$M$1,'S16'!$M$1,'S17'!$M$1,'S18'!$M$1,'S19'!$M$1,'S20'!$M$1))</f>
        <v/>
      </c>
      <c r="F225" s="29" t="str">
        <f t="shared" si="6"/>
        <v/>
      </c>
      <c r="G225" s="33" t="str">
        <f t="shared" si="0"/>
        <v/>
      </c>
      <c r="H225" s="29" t="str">
        <f>IF(CHS!AN$17="","",CHS!AN$17)</f>
        <v/>
      </c>
      <c r="I225" s="29" t="str">
        <f>IF(CHS!AN$17="","",CHS!AG$17)</f>
        <v/>
      </c>
      <c r="J225" s="29">
        <v>3</v>
      </c>
      <c r="K225" s="29" t="str">
        <f t="shared" ref="K225:N225" si="246">IF(O225="","",COUNTIF(O$1:O224,O225)+O225)</f>
        <v/>
      </c>
      <c r="L225" s="29" t="str">
        <f t="shared" si="246"/>
        <v/>
      </c>
      <c r="M225" s="29" t="str">
        <f t="shared" si="246"/>
        <v/>
      </c>
      <c r="N225" s="29" t="str">
        <f t="shared" si="246"/>
        <v/>
      </c>
      <c r="O225" s="29" t="str">
        <f t="shared" si="2"/>
        <v/>
      </c>
      <c r="P225" s="29" t="str">
        <f t="shared" si="3"/>
        <v/>
      </c>
      <c r="Q225" s="29" t="str">
        <f t="shared" si="4"/>
        <v/>
      </c>
      <c r="R225" s="29" t="str">
        <f t="shared" si="5"/>
        <v/>
      </c>
      <c r="S225" s="29">
        <v>12</v>
      </c>
      <c r="T225" s="29">
        <v>5</v>
      </c>
      <c r="U225" s="29" t="str">
        <f>IF('S12'!P$17="","",'S12'!P$17)</f>
        <v/>
      </c>
      <c r="V225" s="29" t="str">
        <f>IF('S12'!P$17="","",'S12'!I$17)</f>
        <v/>
      </c>
      <c r="W225" s="29" t="str">
        <f>IF('S12'!X$17="","",'S12'!X$17)</f>
        <v/>
      </c>
      <c r="X225" s="29" t="str">
        <f>IF('S12'!X$17="","",'S12'!Q$17)</f>
        <v/>
      </c>
      <c r="Y225" s="29" t="str">
        <f>IF('S12'!AF$17="","",'S12'!AF$17)</f>
        <v/>
      </c>
      <c r="Z225" s="29" t="str">
        <f>IF('S12'!AF$17="","",'S12'!Y$17)</f>
        <v/>
      </c>
      <c r="AA225" s="29" t="str">
        <f>IF('S12'!AN$17="","",'S12'!AN$17)</f>
        <v/>
      </c>
      <c r="AB225" s="29" t="str">
        <f>IF('S12'!AN$17="","",'S12'!AG$17)</f>
        <v/>
      </c>
      <c r="AC225" s="39" t="str">
        <f t="shared" si="12"/>
        <v/>
      </c>
      <c r="AD225" s="39" t="str">
        <f t="shared" si="13"/>
        <v/>
      </c>
      <c r="AE225" s="40" t="str">
        <f t="shared" si="14"/>
        <v/>
      </c>
      <c r="AF225" s="40" t="str">
        <f>IF(AC225="","",CHOOSE(VLOOKUP($AL225,$K$1:$S$400,9,FALSE),AHS!$M$1,BHS!$M$1,CHS!$M$1,HMJHS!$M$1,KHS!$M$1,Kings!$M$1,MHS!$M$1,SWHS!$M$1,AMHS!$M$1,'S10'!$M$1,'S11'!$M$1,'S12'!$M$1,'S13'!$M$1,'S14'!$M$1,'S15'!$M$1,'S16'!$M$1,'S17'!$M$1,'S18'!$M$1,'S19'!$M$1,'S20'!$M$1))</f>
        <v/>
      </c>
      <c r="AG225" s="40"/>
      <c r="AH225" s="39" t="str">
        <f t="shared" si="15"/>
        <v/>
      </c>
      <c r="AI225" s="39" t="str">
        <f t="shared" si="16"/>
        <v/>
      </c>
      <c r="AJ225" s="40" t="str">
        <f t="shared" si="17"/>
        <v/>
      </c>
      <c r="AK225" s="40" t="str">
        <f>IF(AH225="","",CHOOSE(VLOOKUP($AL225,$L$1:$S$400,8,FALSE),AHS!$M$1,BHS!$M$1,CHS!$M$1,HMJHS!$M$1,KHS!$M$1,Kings!$M$1,MHS!$M$1,SWHS!$M$1,AMHS!$M$1,'S10'!$M$1,'S11'!$M$1,'S12'!$M$1,'S13'!$M$1,'S14'!$M$1,'S15'!$M$1,'S16'!$M$1,'S17'!$M$1,'S18'!$M$1,'S19'!$M$1,'S20'!$M$1))</f>
        <v/>
      </c>
      <c r="AL225" s="40">
        <v>223</v>
      </c>
      <c r="AM225" s="40"/>
      <c r="AN225" s="39" t="str">
        <f t="shared" si="18"/>
        <v/>
      </c>
      <c r="AO225" s="39" t="str">
        <f t="shared" si="19"/>
        <v/>
      </c>
      <c r="AP225" s="40" t="str">
        <f t="shared" si="20"/>
        <v/>
      </c>
      <c r="AQ225" s="40" t="str">
        <f>IF(AN225="","",CHOOSE(VLOOKUP($AL225,$M$1:$S$400,7,FALSE),AHS!$M$1,BHS!$M$1,CHS!$M$1,HMJHS!$M$1,KHS!$M$1,Kings!$M$1,MHS!$M$1,SWHS!$M$1,AMHS!$M$1,'S10'!$M$1,'S11'!$M$1,'S12'!$M$1,'S13'!$M$1,'S14'!$M$1,'S15'!$M$1,'S16'!$M$1,'S17'!$M$1,'S18'!$M$1,'S19'!$M$1,'S20'!$M$1))</f>
        <v/>
      </c>
      <c r="AR225" s="40"/>
      <c r="AS225" s="39" t="str">
        <f t="shared" si="21"/>
        <v/>
      </c>
      <c r="AT225" s="39" t="str">
        <f t="shared" si="22"/>
        <v/>
      </c>
      <c r="AU225" s="40" t="str">
        <f t="shared" si="23"/>
        <v/>
      </c>
      <c r="AV225" s="40" t="str">
        <f>IF(AS225="","",CHOOSE(VLOOKUP($AL225,$N$1:$S$400,6,FALSE),AHS!$M$1,BHS!$M$1,CHS!$M$1,HMJHS!$M$1,KHS!$M$1,Kings!$M$1,MHS!$M$1,SWHS!$M$1,AMHS!$M$1,'S10'!$M$1,'S11'!$M$1,'S12'!$M$1,'S13'!$M$1,'S14'!$M$1,'S15'!$M$1,'S16'!$M$1,'S17'!$M$1,'S18'!$M$1,'S19'!$M$1,'S20'!$M$1))</f>
        <v/>
      </c>
    </row>
    <row r="226" spans="1:48" ht="12" customHeight="1" x14ac:dyDescent="0.25">
      <c r="A226" s="29">
        <f t="shared" si="24"/>
        <v>224</v>
      </c>
      <c r="B226" s="27" t="str">
        <f t="shared" si="8"/>
        <v/>
      </c>
      <c r="C226" s="27" t="str">
        <f t="shared" si="9"/>
        <v/>
      </c>
      <c r="D226" s="27" t="str">
        <f t="shared" si="10"/>
        <v/>
      </c>
      <c r="E226" s="27" t="str">
        <f>IF(B226="","",CHOOSE(VLOOKUP($A226,$F$1:$J$1600,5,FALSE),AHS!$M$1,BHS!$M$1,CHS!$M$1,HMJHS!$M$1,KHS!$M$1,Kings!$M$1,MHS!$M$1,SWHS!$M$1,AMHS!$M$1,'S10'!$M$1,'S11'!$M$1,'S12'!$M$1,'S13'!$M$1,'S14'!$M$1,'S15'!$M$1,'S16'!$M$1,'S17'!$M$1,'S18'!$M$1,'S19'!$M$1,'S20'!$M$1))</f>
        <v/>
      </c>
      <c r="F226" s="29" t="str">
        <f t="shared" si="6"/>
        <v/>
      </c>
      <c r="G226" s="33" t="str">
        <f t="shared" si="0"/>
        <v/>
      </c>
      <c r="H226" s="29" t="str">
        <f>IF(CHS!AN$18="","",CHS!AN$18)</f>
        <v/>
      </c>
      <c r="I226" s="29" t="str">
        <f>IF(CHS!AN$18="","",CHS!AG$18)</f>
        <v/>
      </c>
      <c r="J226" s="29">
        <v>3</v>
      </c>
      <c r="K226" s="29" t="str">
        <f t="shared" ref="K226:N226" si="247">IF(O226="","",COUNTIF(O$1:O225,O226)+O226)</f>
        <v/>
      </c>
      <c r="L226" s="29" t="str">
        <f t="shared" si="247"/>
        <v/>
      </c>
      <c r="M226" s="29" t="str">
        <f t="shared" si="247"/>
        <v/>
      </c>
      <c r="N226" s="29" t="str">
        <f t="shared" si="247"/>
        <v/>
      </c>
      <c r="O226" s="29" t="str">
        <f t="shared" si="2"/>
        <v/>
      </c>
      <c r="P226" s="29" t="str">
        <f t="shared" si="3"/>
        <v/>
      </c>
      <c r="Q226" s="29" t="str">
        <f t="shared" si="4"/>
        <v/>
      </c>
      <c r="R226" s="29" t="str">
        <f t="shared" si="5"/>
        <v/>
      </c>
      <c r="S226" s="29">
        <v>12</v>
      </c>
      <c r="T226" s="29">
        <v>6</v>
      </c>
      <c r="U226" s="29" t="str">
        <f>IF('S12'!P$18="","",'S12'!P$18)</f>
        <v/>
      </c>
      <c r="V226" s="29" t="str">
        <f>IF('S12'!P$18="","",'S12'!I$18)</f>
        <v/>
      </c>
      <c r="W226" s="29" t="str">
        <f>IF('S12'!X$18="","",'S12'!X$18)</f>
        <v/>
      </c>
      <c r="X226" s="29" t="str">
        <f>IF('S12'!X$18="","",'S12'!Q$18)</f>
        <v/>
      </c>
      <c r="Y226" s="29" t="str">
        <f>IF('S12'!AF$18="","",'S12'!AF$18)</f>
        <v/>
      </c>
      <c r="Z226" s="29" t="str">
        <f>IF('S12'!AF$18="","",'S12'!Y$18)</f>
        <v/>
      </c>
      <c r="AA226" s="29" t="str">
        <f>IF('S12'!AN$18="","",'S12'!AN$18)</f>
        <v/>
      </c>
      <c r="AB226" s="29" t="str">
        <f>IF('S12'!AN$18="","",'S12'!AG$18)</f>
        <v/>
      </c>
      <c r="AC226" s="39" t="str">
        <f t="shared" si="12"/>
        <v/>
      </c>
      <c r="AD226" s="39" t="str">
        <f t="shared" si="13"/>
        <v/>
      </c>
      <c r="AE226" s="40" t="str">
        <f t="shared" si="14"/>
        <v/>
      </c>
      <c r="AF226" s="40" t="str">
        <f>IF(AC226="","",CHOOSE(VLOOKUP($AL226,$K$1:$S$400,9,FALSE),AHS!$M$1,BHS!$M$1,CHS!$M$1,HMJHS!$M$1,KHS!$M$1,Kings!$M$1,MHS!$M$1,SWHS!$M$1,AMHS!$M$1,'S10'!$M$1,'S11'!$M$1,'S12'!$M$1,'S13'!$M$1,'S14'!$M$1,'S15'!$M$1,'S16'!$M$1,'S17'!$M$1,'S18'!$M$1,'S19'!$M$1,'S20'!$M$1))</f>
        <v/>
      </c>
      <c r="AG226" s="40"/>
      <c r="AH226" s="39" t="str">
        <f t="shared" si="15"/>
        <v/>
      </c>
      <c r="AI226" s="39" t="str">
        <f t="shared" si="16"/>
        <v/>
      </c>
      <c r="AJ226" s="40" t="str">
        <f t="shared" si="17"/>
        <v/>
      </c>
      <c r="AK226" s="40" t="str">
        <f>IF(AH226="","",CHOOSE(VLOOKUP($AL226,$L$1:$S$400,8,FALSE),AHS!$M$1,BHS!$M$1,CHS!$M$1,HMJHS!$M$1,KHS!$M$1,Kings!$M$1,MHS!$M$1,SWHS!$M$1,AMHS!$M$1,'S10'!$M$1,'S11'!$M$1,'S12'!$M$1,'S13'!$M$1,'S14'!$M$1,'S15'!$M$1,'S16'!$M$1,'S17'!$M$1,'S18'!$M$1,'S19'!$M$1,'S20'!$M$1))</f>
        <v/>
      </c>
      <c r="AL226" s="40">
        <v>224</v>
      </c>
      <c r="AM226" s="40"/>
      <c r="AN226" s="39" t="str">
        <f t="shared" si="18"/>
        <v/>
      </c>
      <c r="AO226" s="39" t="str">
        <f t="shared" si="19"/>
        <v/>
      </c>
      <c r="AP226" s="40" t="str">
        <f t="shared" si="20"/>
        <v/>
      </c>
      <c r="AQ226" s="40" t="str">
        <f>IF(AN226="","",CHOOSE(VLOOKUP($AL226,$M$1:$S$400,7,FALSE),AHS!$M$1,BHS!$M$1,CHS!$M$1,HMJHS!$M$1,KHS!$M$1,Kings!$M$1,MHS!$M$1,SWHS!$M$1,AMHS!$M$1,'S10'!$M$1,'S11'!$M$1,'S12'!$M$1,'S13'!$M$1,'S14'!$M$1,'S15'!$M$1,'S16'!$M$1,'S17'!$M$1,'S18'!$M$1,'S19'!$M$1,'S20'!$M$1))</f>
        <v/>
      </c>
      <c r="AR226" s="40"/>
      <c r="AS226" s="39" t="str">
        <f t="shared" si="21"/>
        <v/>
      </c>
      <c r="AT226" s="39" t="str">
        <f t="shared" si="22"/>
        <v/>
      </c>
      <c r="AU226" s="40" t="str">
        <f t="shared" si="23"/>
        <v/>
      </c>
      <c r="AV226" s="40" t="str">
        <f>IF(AS226="","",CHOOSE(VLOOKUP($AL226,$N$1:$S$400,6,FALSE),AHS!$M$1,BHS!$M$1,CHS!$M$1,HMJHS!$M$1,KHS!$M$1,Kings!$M$1,MHS!$M$1,SWHS!$M$1,AMHS!$M$1,'S10'!$M$1,'S11'!$M$1,'S12'!$M$1,'S13'!$M$1,'S14'!$M$1,'S15'!$M$1,'S16'!$M$1,'S17'!$M$1,'S18'!$M$1,'S19'!$M$1,'S20'!$M$1))</f>
        <v/>
      </c>
    </row>
    <row r="227" spans="1:48" ht="12" customHeight="1" x14ac:dyDescent="0.25">
      <c r="A227" s="29">
        <f t="shared" si="24"/>
        <v>225</v>
      </c>
      <c r="B227" s="27" t="str">
        <f t="shared" si="8"/>
        <v/>
      </c>
      <c r="C227" s="27" t="str">
        <f t="shared" si="9"/>
        <v/>
      </c>
      <c r="D227" s="27" t="str">
        <f t="shared" si="10"/>
        <v/>
      </c>
      <c r="E227" s="27" t="str">
        <f>IF(B227="","",CHOOSE(VLOOKUP($A227,$F$1:$J$1600,5,FALSE),AHS!$M$1,BHS!$M$1,CHS!$M$1,HMJHS!$M$1,KHS!$M$1,Kings!$M$1,MHS!$M$1,SWHS!$M$1,AMHS!$M$1,'S10'!$M$1,'S11'!$M$1,'S12'!$M$1,'S13'!$M$1,'S14'!$M$1,'S15'!$M$1,'S16'!$M$1,'S17'!$M$1,'S18'!$M$1,'S19'!$M$1,'S20'!$M$1))</f>
        <v/>
      </c>
      <c r="F227" s="29" t="str">
        <f t="shared" si="6"/>
        <v/>
      </c>
      <c r="G227" s="33" t="str">
        <f t="shared" si="0"/>
        <v/>
      </c>
      <c r="H227" s="29" t="str">
        <f>IF(CHS!AN$19="","",CHS!AN$19)</f>
        <v/>
      </c>
      <c r="I227" s="29" t="str">
        <f>IF(CHS!AN$19="","",CHS!AG$19)</f>
        <v/>
      </c>
      <c r="J227" s="29">
        <v>3</v>
      </c>
      <c r="K227" s="29" t="str">
        <f t="shared" ref="K227:N227" si="248">IF(O227="","",COUNTIF(O$1:O226,O227)+O227)</f>
        <v/>
      </c>
      <c r="L227" s="29" t="str">
        <f t="shared" si="248"/>
        <v/>
      </c>
      <c r="M227" s="29" t="str">
        <f t="shared" si="248"/>
        <v/>
      </c>
      <c r="N227" s="29" t="str">
        <f t="shared" si="248"/>
        <v/>
      </c>
      <c r="O227" s="29" t="str">
        <f t="shared" si="2"/>
        <v/>
      </c>
      <c r="P227" s="29" t="str">
        <f t="shared" si="3"/>
        <v/>
      </c>
      <c r="Q227" s="29" t="str">
        <f t="shared" si="4"/>
        <v/>
      </c>
      <c r="R227" s="29" t="str">
        <f t="shared" si="5"/>
        <v/>
      </c>
      <c r="S227" s="29">
        <v>12</v>
      </c>
      <c r="T227" s="29">
        <v>7</v>
      </c>
      <c r="U227" s="29" t="str">
        <f>IF('S12'!P$19="","",'S12'!P$19)</f>
        <v/>
      </c>
      <c r="V227" s="29" t="str">
        <f>IF('S12'!P$19="","",'S12'!I$19)</f>
        <v/>
      </c>
      <c r="W227" s="29" t="str">
        <f>IF('S12'!X$19="","",'S12'!X$19)</f>
        <v/>
      </c>
      <c r="X227" s="29" t="str">
        <f>IF('S12'!X$19="","",'S12'!Q$19)</f>
        <v/>
      </c>
      <c r="Y227" s="29" t="str">
        <f>IF('S12'!AF$19="","",'S12'!AF$19)</f>
        <v/>
      </c>
      <c r="Z227" s="29" t="str">
        <f>IF('S12'!AF$19="","",'S12'!Y$19)</f>
        <v/>
      </c>
      <c r="AA227" s="29" t="str">
        <f>IF('S12'!AN$19="","",'S12'!AN$19)</f>
        <v/>
      </c>
      <c r="AB227" s="29" t="str">
        <f>IF('S12'!AN$19="","",'S12'!AG$19)</f>
        <v/>
      </c>
      <c r="AC227" s="39" t="str">
        <f t="shared" si="12"/>
        <v/>
      </c>
      <c r="AD227" s="39" t="str">
        <f t="shared" si="13"/>
        <v/>
      </c>
      <c r="AE227" s="40" t="str">
        <f t="shared" si="14"/>
        <v/>
      </c>
      <c r="AF227" s="40" t="str">
        <f>IF(AC227="","",CHOOSE(VLOOKUP($AL227,$K$1:$S$400,9,FALSE),AHS!$M$1,BHS!$M$1,CHS!$M$1,HMJHS!$M$1,KHS!$M$1,Kings!$M$1,MHS!$M$1,SWHS!$M$1,AMHS!$M$1,'S10'!$M$1,'S11'!$M$1,'S12'!$M$1,'S13'!$M$1,'S14'!$M$1,'S15'!$M$1,'S16'!$M$1,'S17'!$M$1,'S18'!$M$1,'S19'!$M$1,'S20'!$M$1))</f>
        <v/>
      </c>
      <c r="AG227" s="40"/>
      <c r="AH227" s="39" t="str">
        <f t="shared" si="15"/>
        <v/>
      </c>
      <c r="AI227" s="39" t="str">
        <f t="shared" si="16"/>
        <v/>
      </c>
      <c r="AJ227" s="40" t="str">
        <f t="shared" si="17"/>
        <v/>
      </c>
      <c r="AK227" s="40" t="str">
        <f>IF(AH227="","",CHOOSE(VLOOKUP($AL227,$L$1:$S$400,8,FALSE),AHS!$M$1,BHS!$M$1,CHS!$M$1,HMJHS!$M$1,KHS!$M$1,Kings!$M$1,MHS!$M$1,SWHS!$M$1,AMHS!$M$1,'S10'!$M$1,'S11'!$M$1,'S12'!$M$1,'S13'!$M$1,'S14'!$M$1,'S15'!$M$1,'S16'!$M$1,'S17'!$M$1,'S18'!$M$1,'S19'!$M$1,'S20'!$M$1))</f>
        <v/>
      </c>
      <c r="AL227" s="40">
        <v>225</v>
      </c>
      <c r="AM227" s="40"/>
      <c r="AN227" s="39" t="str">
        <f t="shared" si="18"/>
        <v/>
      </c>
      <c r="AO227" s="39" t="str">
        <f t="shared" si="19"/>
        <v/>
      </c>
      <c r="AP227" s="40" t="str">
        <f t="shared" si="20"/>
        <v/>
      </c>
      <c r="AQ227" s="40" t="str">
        <f>IF(AN227="","",CHOOSE(VLOOKUP($AL227,$M$1:$S$400,7,FALSE),AHS!$M$1,BHS!$M$1,CHS!$M$1,HMJHS!$M$1,KHS!$M$1,Kings!$M$1,MHS!$M$1,SWHS!$M$1,AMHS!$M$1,'S10'!$M$1,'S11'!$M$1,'S12'!$M$1,'S13'!$M$1,'S14'!$M$1,'S15'!$M$1,'S16'!$M$1,'S17'!$M$1,'S18'!$M$1,'S19'!$M$1,'S20'!$M$1))</f>
        <v/>
      </c>
      <c r="AR227" s="40"/>
      <c r="AS227" s="39" t="str">
        <f t="shared" si="21"/>
        <v/>
      </c>
      <c r="AT227" s="39" t="str">
        <f t="shared" si="22"/>
        <v/>
      </c>
      <c r="AU227" s="40" t="str">
        <f t="shared" si="23"/>
        <v/>
      </c>
      <c r="AV227" s="40" t="str">
        <f>IF(AS227="","",CHOOSE(VLOOKUP($AL227,$N$1:$S$400,6,FALSE),AHS!$M$1,BHS!$M$1,CHS!$M$1,HMJHS!$M$1,KHS!$M$1,Kings!$M$1,MHS!$M$1,SWHS!$M$1,AMHS!$M$1,'S10'!$M$1,'S11'!$M$1,'S12'!$M$1,'S13'!$M$1,'S14'!$M$1,'S15'!$M$1,'S16'!$M$1,'S17'!$M$1,'S18'!$M$1,'S19'!$M$1,'S20'!$M$1))</f>
        <v/>
      </c>
    </row>
    <row r="228" spans="1:48" ht="12" customHeight="1" x14ac:dyDescent="0.25">
      <c r="A228" s="29">
        <f t="shared" si="24"/>
        <v>226</v>
      </c>
      <c r="B228" s="27" t="str">
        <f t="shared" si="8"/>
        <v/>
      </c>
      <c r="C228" s="27" t="str">
        <f t="shared" si="9"/>
        <v/>
      </c>
      <c r="D228" s="27" t="str">
        <f t="shared" si="10"/>
        <v/>
      </c>
      <c r="E228" s="27" t="str">
        <f>IF(B228="","",CHOOSE(VLOOKUP($A228,$F$1:$J$1600,5,FALSE),AHS!$M$1,BHS!$M$1,CHS!$M$1,HMJHS!$M$1,KHS!$M$1,Kings!$M$1,MHS!$M$1,SWHS!$M$1,AMHS!$M$1,'S10'!$M$1,'S11'!$M$1,'S12'!$M$1,'S13'!$M$1,'S14'!$M$1,'S15'!$M$1,'S16'!$M$1,'S17'!$M$1,'S18'!$M$1,'S19'!$M$1,'S20'!$M$1))</f>
        <v/>
      </c>
      <c r="F228" s="29" t="str">
        <f t="shared" si="6"/>
        <v/>
      </c>
      <c r="G228" s="33" t="str">
        <f t="shared" si="0"/>
        <v/>
      </c>
      <c r="H228" s="29" t="str">
        <f>IF(CHS!AN$20="","",CHS!AN$20)</f>
        <v/>
      </c>
      <c r="I228" s="29" t="str">
        <f>IF(CHS!AN$20="","",CHS!AG$20)</f>
        <v/>
      </c>
      <c r="J228" s="29">
        <v>3</v>
      </c>
      <c r="K228" s="29" t="str">
        <f t="shared" ref="K228:N228" si="249">IF(O228="","",COUNTIF(O$1:O227,O228)+O228)</f>
        <v/>
      </c>
      <c r="L228" s="29" t="str">
        <f t="shared" si="249"/>
        <v/>
      </c>
      <c r="M228" s="29" t="str">
        <f t="shared" si="249"/>
        <v/>
      </c>
      <c r="N228" s="29" t="str">
        <f t="shared" si="249"/>
        <v/>
      </c>
      <c r="O228" s="29" t="str">
        <f t="shared" si="2"/>
        <v/>
      </c>
      <c r="P228" s="29" t="str">
        <f t="shared" si="3"/>
        <v/>
      </c>
      <c r="Q228" s="29" t="str">
        <f t="shared" si="4"/>
        <v/>
      </c>
      <c r="R228" s="29" t="str">
        <f t="shared" si="5"/>
        <v/>
      </c>
      <c r="S228" s="29">
        <v>12</v>
      </c>
      <c r="T228" s="29">
        <v>8</v>
      </c>
      <c r="U228" s="29" t="str">
        <f>IF('S12'!P$20="","",'S12'!P$20)</f>
        <v/>
      </c>
      <c r="V228" s="29" t="str">
        <f>IF('S12'!P$20="","",'S12'!I$20)</f>
        <v/>
      </c>
      <c r="W228" s="29" t="str">
        <f>IF('S12'!X$20="","",'S12'!X$20)</f>
        <v/>
      </c>
      <c r="X228" s="29" t="str">
        <f>IF('S12'!X$20="","",'S12'!Q$20)</f>
        <v/>
      </c>
      <c r="Y228" s="29" t="str">
        <f>IF('S12'!AF$20="","",'S12'!AF$20)</f>
        <v/>
      </c>
      <c r="Z228" s="29" t="str">
        <f>IF('S12'!AF$20="","",'S12'!Y$20)</f>
        <v/>
      </c>
      <c r="AA228" s="29" t="str">
        <f>IF('S12'!AN$20="","",'S12'!AN$20)</f>
        <v/>
      </c>
      <c r="AB228" s="29" t="str">
        <f>IF('S12'!AN$20="","",'S12'!AG$20)</f>
        <v/>
      </c>
      <c r="AC228" s="39" t="str">
        <f t="shared" si="12"/>
        <v/>
      </c>
      <c r="AD228" s="39" t="str">
        <f t="shared" si="13"/>
        <v/>
      </c>
      <c r="AE228" s="40" t="str">
        <f t="shared" si="14"/>
        <v/>
      </c>
      <c r="AF228" s="40" t="str">
        <f>IF(AC228="","",CHOOSE(VLOOKUP($AL228,$K$1:$S$400,9,FALSE),AHS!$M$1,BHS!$M$1,CHS!$M$1,HMJHS!$M$1,KHS!$M$1,Kings!$M$1,MHS!$M$1,SWHS!$M$1,AMHS!$M$1,'S10'!$M$1,'S11'!$M$1,'S12'!$M$1,'S13'!$M$1,'S14'!$M$1,'S15'!$M$1,'S16'!$M$1,'S17'!$M$1,'S18'!$M$1,'S19'!$M$1,'S20'!$M$1))</f>
        <v/>
      </c>
      <c r="AG228" s="40"/>
      <c r="AH228" s="39" t="str">
        <f t="shared" si="15"/>
        <v/>
      </c>
      <c r="AI228" s="39" t="str">
        <f t="shared" si="16"/>
        <v/>
      </c>
      <c r="AJ228" s="40" t="str">
        <f t="shared" si="17"/>
        <v/>
      </c>
      <c r="AK228" s="40" t="str">
        <f>IF(AH228="","",CHOOSE(VLOOKUP($AL228,$L$1:$S$400,8,FALSE),AHS!$M$1,BHS!$M$1,CHS!$M$1,HMJHS!$M$1,KHS!$M$1,Kings!$M$1,MHS!$M$1,SWHS!$M$1,AMHS!$M$1,'S10'!$M$1,'S11'!$M$1,'S12'!$M$1,'S13'!$M$1,'S14'!$M$1,'S15'!$M$1,'S16'!$M$1,'S17'!$M$1,'S18'!$M$1,'S19'!$M$1,'S20'!$M$1))</f>
        <v/>
      </c>
      <c r="AL228" s="38">
        <v>226</v>
      </c>
      <c r="AM228" s="40"/>
      <c r="AN228" s="39" t="str">
        <f t="shared" si="18"/>
        <v/>
      </c>
      <c r="AO228" s="39" t="str">
        <f t="shared" si="19"/>
        <v/>
      </c>
      <c r="AP228" s="40" t="str">
        <f t="shared" si="20"/>
        <v/>
      </c>
      <c r="AQ228" s="40" t="str">
        <f>IF(AN228="","",CHOOSE(VLOOKUP($AL228,$M$1:$S$400,7,FALSE),AHS!$M$1,BHS!$M$1,CHS!$M$1,HMJHS!$M$1,KHS!$M$1,Kings!$M$1,MHS!$M$1,SWHS!$M$1,AMHS!$M$1,'S10'!$M$1,'S11'!$M$1,'S12'!$M$1,'S13'!$M$1,'S14'!$M$1,'S15'!$M$1,'S16'!$M$1,'S17'!$M$1,'S18'!$M$1,'S19'!$M$1,'S20'!$M$1))</f>
        <v/>
      </c>
      <c r="AR228" s="40"/>
      <c r="AS228" s="39" t="str">
        <f t="shared" si="21"/>
        <v/>
      </c>
      <c r="AT228" s="39" t="str">
        <f t="shared" si="22"/>
        <v/>
      </c>
      <c r="AU228" s="40" t="str">
        <f t="shared" si="23"/>
        <v/>
      </c>
      <c r="AV228" s="40" t="str">
        <f>IF(AS228="","",CHOOSE(VLOOKUP($AL228,$N$1:$S$400,6,FALSE),AHS!$M$1,BHS!$M$1,CHS!$M$1,HMJHS!$M$1,KHS!$M$1,Kings!$M$1,MHS!$M$1,SWHS!$M$1,AMHS!$M$1,'S10'!$M$1,'S11'!$M$1,'S12'!$M$1,'S13'!$M$1,'S14'!$M$1,'S15'!$M$1,'S16'!$M$1,'S17'!$M$1,'S18'!$M$1,'S19'!$M$1,'S20'!$M$1))</f>
        <v/>
      </c>
    </row>
    <row r="229" spans="1:48" ht="12" customHeight="1" x14ac:dyDescent="0.25">
      <c r="A229" s="29">
        <f t="shared" si="24"/>
        <v>227</v>
      </c>
      <c r="B229" s="27" t="str">
        <f t="shared" si="8"/>
        <v/>
      </c>
      <c r="C229" s="27" t="str">
        <f t="shared" si="9"/>
        <v/>
      </c>
      <c r="D229" s="27" t="str">
        <f t="shared" si="10"/>
        <v/>
      </c>
      <c r="E229" s="27" t="str">
        <f>IF(B229="","",CHOOSE(VLOOKUP($A229,$F$1:$J$1600,5,FALSE),AHS!$M$1,BHS!$M$1,CHS!$M$1,HMJHS!$M$1,KHS!$M$1,Kings!$M$1,MHS!$M$1,SWHS!$M$1,AMHS!$M$1,'S10'!$M$1,'S11'!$M$1,'S12'!$M$1,'S13'!$M$1,'S14'!$M$1,'S15'!$M$1,'S16'!$M$1,'S17'!$M$1,'S18'!$M$1,'S19'!$M$1,'S20'!$M$1))</f>
        <v/>
      </c>
      <c r="F229" s="29" t="str">
        <f t="shared" si="6"/>
        <v/>
      </c>
      <c r="G229" s="33" t="str">
        <f t="shared" si="0"/>
        <v/>
      </c>
      <c r="H229" s="29" t="str">
        <f>IF(CHS!AN$21="","",CHS!AN$21)</f>
        <v/>
      </c>
      <c r="I229" s="29" t="str">
        <f>IF(CHS!AN$21="","",CHS!AG$21)</f>
        <v/>
      </c>
      <c r="J229" s="29">
        <v>3</v>
      </c>
      <c r="K229" s="29" t="str">
        <f t="shared" ref="K229:N229" si="250">IF(O229="","",COUNTIF(O$1:O228,O229)+O229)</f>
        <v/>
      </c>
      <c r="L229" s="29" t="str">
        <f t="shared" si="250"/>
        <v/>
      </c>
      <c r="M229" s="29" t="str">
        <f t="shared" si="250"/>
        <v/>
      </c>
      <c r="N229" s="29" t="str">
        <f t="shared" si="250"/>
        <v/>
      </c>
      <c r="O229" s="29" t="str">
        <f t="shared" si="2"/>
        <v/>
      </c>
      <c r="P229" s="29" t="str">
        <f t="shared" si="3"/>
        <v/>
      </c>
      <c r="Q229" s="29" t="str">
        <f t="shared" si="4"/>
        <v/>
      </c>
      <c r="R229" s="29" t="str">
        <f t="shared" si="5"/>
        <v/>
      </c>
      <c r="S229" s="29">
        <v>12</v>
      </c>
      <c r="T229" s="29">
        <v>9</v>
      </c>
      <c r="U229" s="29" t="str">
        <f>IF('S12'!P$21="","",'S12'!P$21)</f>
        <v/>
      </c>
      <c r="V229" s="29" t="str">
        <f>IF('S12'!P$21="","",'S12'!I$21)</f>
        <v/>
      </c>
      <c r="W229" s="29" t="str">
        <f>IF('S12'!X$21="","",'S12'!X$21)</f>
        <v/>
      </c>
      <c r="X229" s="29" t="str">
        <f>IF('S12'!X$21="","",'S12'!Q$21)</f>
        <v/>
      </c>
      <c r="Y229" s="29" t="str">
        <f>IF('S12'!AF$21="","",'S12'!AF$21)</f>
        <v/>
      </c>
      <c r="Z229" s="29" t="str">
        <f>IF('S12'!AF$21="","",'S12'!Y$21)</f>
        <v/>
      </c>
      <c r="AA229" s="29" t="str">
        <f>IF('S12'!AN$21="","",'S12'!AN$21)</f>
        <v/>
      </c>
      <c r="AB229" s="29" t="str">
        <f>IF('S12'!AN$21="","",'S12'!AG$21)</f>
        <v/>
      </c>
      <c r="AC229" s="39" t="str">
        <f t="shared" si="12"/>
        <v/>
      </c>
      <c r="AD229" s="39" t="str">
        <f t="shared" si="13"/>
        <v/>
      </c>
      <c r="AE229" s="40" t="str">
        <f t="shared" si="14"/>
        <v/>
      </c>
      <c r="AF229" s="40" t="str">
        <f>IF(AC229="","",CHOOSE(VLOOKUP($AL229,$K$1:$S$400,9,FALSE),AHS!$M$1,BHS!$M$1,CHS!$M$1,HMJHS!$M$1,KHS!$M$1,Kings!$M$1,MHS!$M$1,SWHS!$M$1,AMHS!$M$1,'S10'!$M$1,'S11'!$M$1,'S12'!$M$1,'S13'!$M$1,'S14'!$M$1,'S15'!$M$1,'S16'!$M$1,'S17'!$M$1,'S18'!$M$1,'S19'!$M$1,'S20'!$M$1))</f>
        <v/>
      </c>
      <c r="AG229" s="40"/>
      <c r="AH229" s="39" t="str">
        <f t="shared" si="15"/>
        <v/>
      </c>
      <c r="AI229" s="39" t="str">
        <f t="shared" si="16"/>
        <v/>
      </c>
      <c r="AJ229" s="40" t="str">
        <f t="shared" si="17"/>
        <v/>
      </c>
      <c r="AK229" s="40" t="str">
        <f>IF(AH229="","",CHOOSE(VLOOKUP($AL229,$L$1:$S$400,8,FALSE),AHS!$M$1,BHS!$M$1,CHS!$M$1,HMJHS!$M$1,KHS!$M$1,Kings!$M$1,MHS!$M$1,SWHS!$M$1,AMHS!$M$1,'S10'!$M$1,'S11'!$M$1,'S12'!$M$1,'S13'!$M$1,'S14'!$M$1,'S15'!$M$1,'S16'!$M$1,'S17'!$M$1,'S18'!$M$1,'S19'!$M$1,'S20'!$M$1))</f>
        <v/>
      </c>
      <c r="AL229" s="40">
        <v>227</v>
      </c>
      <c r="AM229" s="40"/>
      <c r="AN229" s="39" t="str">
        <f t="shared" si="18"/>
        <v/>
      </c>
      <c r="AO229" s="39" t="str">
        <f t="shared" si="19"/>
        <v/>
      </c>
      <c r="AP229" s="40" t="str">
        <f t="shared" si="20"/>
        <v/>
      </c>
      <c r="AQ229" s="40" t="str">
        <f>IF(AN229="","",CHOOSE(VLOOKUP($AL229,$M$1:$S$400,7,FALSE),AHS!$M$1,BHS!$M$1,CHS!$M$1,HMJHS!$M$1,KHS!$M$1,Kings!$M$1,MHS!$M$1,SWHS!$M$1,AMHS!$M$1,'S10'!$M$1,'S11'!$M$1,'S12'!$M$1,'S13'!$M$1,'S14'!$M$1,'S15'!$M$1,'S16'!$M$1,'S17'!$M$1,'S18'!$M$1,'S19'!$M$1,'S20'!$M$1))</f>
        <v/>
      </c>
      <c r="AR229" s="40"/>
      <c r="AS229" s="39" t="str">
        <f t="shared" si="21"/>
        <v/>
      </c>
      <c r="AT229" s="39" t="str">
        <f t="shared" si="22"/>
        <v/>
      </c>
      <c r="AU229" s="40" t="str">
        <f t="shared" si="23"/>
        <v/>
      </c>
      <c r="AV229" s="40" t="str">
        <f>IF(AS229="","",CHOOSE(VLOOKUP($AL229,$N$1:$S$400,6,FALSE),AHS!$M$1,BHS!$M$1,CHS!$M$1,HMJHS!$M$1,KHS!$M$1,Kings!$M$1,MHS!$M$1,SWHS!$M$1,AMHS!$M$1,'S10'!$M$1,'S11'!$M$1,'S12'!$M$1,'S13'!$M$1,'S14'!$M$1,'S15'!$M$1,'S16'!$M$1,'S17'!$M$1,'S18'!$M$1,'S19'!$M$1,'S20'!$M$1))</f>
        <v/>
      </c>
    </row>
    <row r="230" spans="1:48" ht="12" customHeight="1" x14ac:dyDescent="0.25">
      <c r="A230" s="29">
        <f t="shared" si="24"/>
        <v>228</v>
      </c>
      <c r="B230" s="27" t="str">
        <f t="shared" si="8"/>
        <v/>
      </c>
      <c r="C230" s="27" t="str">
        <f t="shared" si="9"/>
        <v/>
      </c>
      <c r="D230" s="27" t="str">
        <f t="shared" si="10"/>
        <v/>
      </c>
      <c r="E230" s="27" t="str">
        <f>IF(B230="","",CHOOSE(VLOOKUP($A230,$F$1:$J$1600,5,FALSE),AHS!$M$1,BHS!$M$1,CHS!$M$1,HMJHS!$M$1,KHS!$M$1,Kings!$M$1,MHS!$M$1,SWHS!$M$1,AMHS!$M$1,'S10'!$M$1,'S11'!$M$1,'S12'!$M$1,'S13'!$M$1,'S14'!$M$1,'S15'!$M$1,'S16'!$M$1,'S17'!$M$1,'S18'!$M$1,'S19'!$M$1,'S20'!$M$1))</f>
        <v/>
      </c>
      <c r="F230" s="29" t="str">
        <f t="shared" si="6"/>
        <v/>
      </c>
      <c r="G230" s="33" t="str">
        <f t="shared" si="0"/>
        <v/>
      </c>
      <c r="H230" s="29" t="str">
        <f>IF(CHS!AN$22="","",CHS!AN$22)</f>
        <v/>
      </c>
      <c r="I230" s="29" t="str">
        <f>IF(CHS!AN$22="","",CHS!AG$22)</f>
        <v/>
      </c>
      <c r="J230" s="29">
        <v>3</v>
      </c>
      <c r="K230" s="29" t="str">
        <f t="shared" ref="K230:N230" si="251">IF(O230="","",COUNTIF(O$1:O229,O230)+O230)</f>
        <v/>
      </c>
      <c r="L230" s="29" t="str">
        <f t="shared" si="251"/>
        <v/>
      </c>
      <c r="M230" s="29" t="str">
        <f t="shared" si="251"/>
        <v/>
      </c>
      <c r="N230" s="29" t="str">
        <f t="shared" si="251"/>
        <v/>
      </c>
      <c r="O230" s="29" t="str">
        <f t="shared" si="2"/>
        <v/>
      </c>
      <c r="P230" s="29" t="str">
        <f t="shared" si="3"/>
        <v/>
      </c>
      <c r="Q230" s="29" t="str">
        <f t="shared" si="4"/>
        <v/>
      </c>
      <c r="R230" s="29" t="str">
        <f t="shared" si="5"/>
        <v/>
      </c>
      <c r="S230" s="29">
        <v>12</v>
      </c>
      <c r="T230" s="29">
        <v>10</v>
      </c>
      <c r="U230" s="29" t="str">
        <f>IF('S12'!P$22="","",'S12'!P$22)</f>
        <v/>
      </c>
      <c r="V230" s="29" t="str">
        <f>IF('S12'!P$22="","",'S12'!I$22)</f>
        <v/>
      </c>
      <c r="W230" s="29" t="str">
        <f>IF('S12'!X$22="","",'S12'!X$22)</f>
        <v/>
      </c>
      <c r="X230" s="29" t="str">
        <f>IF('S12'!X$22="","",'S12'!Q$22)</f>
        <v/>
      </c>
      <c r="Y230" s="29" t="str">
        <f>IF('S12'!AF$22="","",'S12'!AF$22)</f>
        <v/>
      </c>
      <c r="Z230" s="29" t="str">
        <f>IF('S12'!AF$22="","",'S12'!Y$22)</f>
        <v/>
      </c>
      <c r="AA230" s="29" t="str">
        <f>IF('S12'!AN$22="","",'S12'!AN$22)</f>
        <v/>
      </c>
      <c r="AB230" s="29" t="str">
        <f>IF('S12'!AN$22="","",'S12'!AG$22)</f>
        <v/>
      </c>
      <c r="AC230" s="39" t="str">
        <f t="shared" si="12"/>
        <v/>
      </c>
      <c r="AD230" s="39" t="str">
        <f t="shared" si="13"/>
        <v/>
      </c>
      <c r="AE230" s="40" t="str">
        <f t="shared" si="14"/>
        <v/>
      </c>
      <c r="AF230" s="40" t="str">
        <f>IF(AC230="","",CHOOSE(VLOOKUP($AL230,$K$1:$S$400,9,FALSE),AHS!$M$1,BHS!$M$1,CHS!$M$1,HMJHS!$M$1,KHS!$M$1,Kings!$M$1,MHS!$M$1,SWHS!$M$1,AMHS!$M$1,'S10'!$M$1,'S11'!$M$1,'S12'!$M$1,'S13'!$M$1,'S14'!$M$1,'S15'!$M$1,'S16'!$M$1,'S17'!$M$1,'S18'!$M$1,'S19'!$M$1,'S20'!$M$1))</f>
        <v/>
      </c>
      <c r="AG230" s="40"/>
      <c r="AH230" s="39" t="str">
        <f t="shared" si="15"/>
        <v/>
      </c>
      <c r="AI230" s="39" t="str">
        <f t="shared" si="16"/>
        <v/>
      </c>
      <c r="AJ230" s="40" t="str">
        <f t="shared" si="17"/>
        <v/>
      </c>
      <c r="AK230" s="40" t="str">
        <f>IF(AH230="","",CHOOSE(VLOOKUP($AL230,$L$1:$S$400,8,FALSE),AHS!$M$1,BHS!$M$1,CHS!$M$1,HMJHS!$M$1,KHS!$M$1,Kings!$M$1,MHS!$M$1,SWHS!$M$1,AMHS!$M$1,'S10'!$M$1,'S11'!$M$1,'S12'!$M$1,'S13'!$M$1,'S14'!$M$1,'S15'!$M$1,'S16'!$M$1,'S17'!$M$1,'S18'!$M$1,'S19'!$M$1,'S20'!$M$1))</f>
        <v/>
      </c>
      <c r="AL230" s="40">
        <v>228</v>
      </c>
      <c r="AM230" s="40"/>
      <c r="AN230" s="39" t="str">
        <f t="shared" si="18"/>
        <v/>
      </c>
      <c r="AO230" s="39" t="str">
        <f t="shared" si="19"/>
        <v/>
      </c>
      <c r="AP230" s="40" t="str">
        <f t="shared" si="20"/>
        <v/>
      </c>
      <c r="AQ230" s="40" t="str">
        <f>IF(AN230="","",CHOOSE(VLOOKUP($AL230,$M$1:$S$400,7,FALSE),AHS!$M$1,BHS!$M$1,CHS!$M$1,HMJHS!$M$1,KHS!$M$1,Kings!$M$1,MHS!$M$1,SWHS!$M$1,AMHS!$M$1,'S10'!$M$1,'S11'!$M$1,'S12'!$M$1,'S13'!$M$1,'S14'!$M$1,'S15'!$M$1,'S16'!$M$1,'S17'!$M$1,'S18'!$M$1,'S19'!$M$1,'S20'!$M$1))</f>
        <v/>
      </c>
      <c r="AR230" s="40"/>
      <c r="AS230" s="39" t="str">
        <f t="shared" si="21"/>
        <v/>
      </c>
      <c r="AT230" s="39" t="str">
        <f t="shared" si="22"/>
        <v/>
      </c>
      <c r="AU230" s="40" t="str">
        <f t="shared" si="23"/>
        <v/>
      </c>
      <c r="AV230" s="40" t="str">
        <f>IF(AS230="","",CHOOSE(VLOOKUP($AL230,$N$1:$S$400,6,FALSE),AHS!$M$1,BHS!$M$1,CHS!$M$1,HMJHS!$M$1,KHS!$M$1,Kings!$M$1,MHS!$M$1,SWHS!$M$1,AMHS!$M$1,'S10'!$M$1,'S11'!$M$1,'S12'!$M$1,'S13'!$M$1,'S14'!$M$1,'S15'!$M$1,'S16'!$M$1,'S17'!$M$1,'S18'!$M$1,'S19'!$M$1,'S20'!$M$1))</f>
        <v/>
      </c>
    </row>
    <row r="231" spans="1:48" ht="12" customHeight="1" x14ac:dyDescent="0.25">
      <c r="A231" s="29">
        <f t="shared" si="24"/>
        <v>229</v>
      </c>
      <c r="B231" s="27" t="str">
        <f t="shared" si="8"/>
        <v/>
      </c>
      <c r="C231" s="27" t="str">
        <f t="shared" si="9"/>
        <v/>
      </c>
      <c r="D231" s="27" t="str">
        <f t="shared" si="10"/>
        <v/>
      </c>
      <c r="E231" s="27" t="str">
        <f>IF(B231="","",CHOOSE(VLOOKUP($A231,$F$1:$J$1600,5,FALSE),AHS!$M$1,BHS!$M$1,CHS!$M$1,HMJHS!$M$1,KHS!$M$1,Kings!$M$1,MHS!$M$1,SWHS!$M$1,AMHS!$M$1,'S10'!$M$1,'S11'!$M$1,'S12'!$M$1,'S13'!$M$1,'S14'!$M$1,'S15'!$M$1,'S16'!$M$1,'S17'!$M$1,'S18'!$M$1,'S19'!$M$1,'S20'!$M$1))</f>
        <v/>
      </c>
      <c r="F231" s="29" t="str">
        <f t="shared" si="6"/>
        <v/>
      </c>
      <c r="G231" s="33" t="str">
        <f t="shared" si="0"/>
        <v/>
      </c>
      <c r="H231" s="29" t="str">
        <f>IF(CHS!AN$23="","",CHS!AN$23)</f>
        <v/>
      </c>
      <c r="I231" s="29" t="str">
        <f>IF(CHS!AN$23="","",CHS!AG$23)</f>
        <v/>
      </c>
      <c r="J231" s="29">
        <v>3</v>
      </c>
      <c r="K231" s="29" t="str">
        <f t="shared" ref="K231:N231" si="252">IF(O231="","",COUNTIF(O$1:O230,O231)+O231)</f>
        <v/>
      </c>
      <c r="L231" s="29" t="str">
        <f t="shared" si="252"/>
        <v/>
      </c>
      <c r="M231" s="29" t="str">
        <f t="shared" si="252"/>
        <v/>
      </c>
      <c r="N231" s="29" t="str">
        <f t="shared" si="252"/>
        <v/>
      </c>
      <c r="O231" s="29" t="str">
        <f t="shared" si="2"/>
        <v/>
      </c>
      <c r="P231" s="29" t="str">
        <f t="shared" si="3"/>
        <v/>
      </c>
      <c r="Q231" s="29" t="str">
        <f t="shared" si="4"/>
        <v/>
      </c>
      <c r="R231" s="29" t="str">
        <f t="shared" si="5"/>
        <v/>
      </c>
      <c r="S231" s="29">
        <v>12</v>
      </c>
      <c r="T231" s="29">
        <v>11</v>
      </c>
      <c r="U231" s="29" t="str">
        <f>IF('S12'!P$23="","",'S12'!P$23)</f>
        <v/>
      </c>
      <c r="V231" s="29" t="str">
        <f>IF('S12'!P$23="","",'S12'!I$23)</f>
        <v/>
      </c>
      <c r="W231" s="29" t="str">
        <f>IF('S12'!X$23="","",'S12'!X$23)</f>
        <v/>
      </c>
      <c r="X231" s="29" t="str">
        <f>IF('S12'!X$23="","",'S12'!Q$23)</f>
        <v/>
      </c>
      <c r="Y231" s="29" t="str">
        <f>IF('S12'!AF$23="","",'S12'!AF$23)</f>
        <v/>
      </c>
      <c r="Z231" s="29" t="str">
        <f>IF('S12'!AF$23="","",'S12'!Y$23)</f>
        <v/>
      </c>
      <c r="AA231" s="29" t="str">
        <f>IF('S12'!AN$23="","",'S12'!AN$23)</f>
        <v/>
      </c>
      <c r="AB231" s="29" t="str">
        <f>IF('S12'!AN$23="","",'S12'!AG$23)</f>
        <v/>
      </c>
      <c r="AC231" s="39" t="str">
        <f t="shared" si="12"/>
        <v/>
      </c>
      <c r="AD231" s="39" t="str">
        <f t="shared" si="13"/>
        <v/>
      </c>
      <c r="AE231" s="40" t="str">
        <f t="shared" si="14"/>
        <v/>
      </c>
      <c r="AF231" s="40" t="str">
        <f>IF(AC231="","",CHOOSE(VLOOKUP($AL231,$K$1:$S$400,9,FALSE),AHS!$M$1,BHS!$M$1,CHS!$M$1,HMJHS!$M$1,KHS!$M$1,Kings!$M$1,MHS!$M$1,SWHS!$M$1,AMHS!$M$1,'S10'!$M$1,'S11'!$M$1,'S12'!$M$1,'S13'!$M$1,'S14'!$M$1,'S15'!$M$1,'S16'!$M$1,'S17'!$M$1,'S18'!$M$1,'S19'!$M$1,'S20'!$M$1))</f>
        <v/>
      </c>
      <c r="AG231" s="40"/>
      <c r="AH231" s="39" t="str">
        <f t="shared" si="15"/>
        <v/>
      </c>
      <c r="AI231" s="39" t="str">
        <f t="shared" si="16"/>
        <v/>
      </c>
      <c r="AJ231" s="40" t="str">
        <f t="shared" si="17"/>
        <v/>
      </c>
      <c r="AK231" s="40" t="str">
        <f>IF(AH231="","",CHOOSE(VLOOKUP($AL231,$L$1:$S$400,8,FALSE),AHS!$M$1,BHS!$M$1,CHS!$M$1,HMJHS!$M$1,KHS!$M$1,Kings!$M$1,MHS!$M$1,SWHS!$M$1,AMHS!$M$1,'S10'!$M$1,'S11'!$M$1,'S12'!$M$1,'S13'!$M$1,'S14'!$M$1,'S15'!$M$1,'S16'!$M$1,'S17'!$M$1,'S18'!$M$1,'S19'!$M$1,'S20'!$M$1))</f>
        <v/>
      </c>
      <c r="AL231" s="40">
        <v>229</v>
      </c>
      <c r="AM231" s="40"/>
      <c r="AN231" s="39" t="str">
        <f t="shared" si="18"/>
        <v/>
      </c>
      <c r="AO231" s="39" t="str">
        <f t="shared" si="19"/>
        <v/>
      </c>
      <c r="AP231" s="40" t="str">
        <f t="shared" si="20"/>
        <v/>
      </c>
      <c r="AQ231" s="40" t="str">
        <f>IF(AN231="","",CHOOSE(VLOOKUP($AL231,$M$1:$S$400,7,FALSE),AHS!$M$1,BHS!$M$1,CHS!$M$1,HMJHS!$M$1,KHS!$M$1,Kings!$M$1,MHS!$M$1,SWHS!$M$1,AMHS!$M$1,'S10'!$M$1,'S11'!$M$1,'S12'!$M$1,'S13'!$M$1,'S14'!$M$1,'S15'!$M$1,'S16'!$M$1,'S17'!$M$1,'S18'!$M$1,'S19'!$M$1,'S20'!$M$1))</f>
        <v/>
      </c>
      <c r="AR231" s="40"/>
      <c r="AS231" s="39" t="str">
        <f t="shared" si="21"/>
        <v/>
      </c>
      <c r="AT231" s="39" t="str">
        <f t="shared" si="22"/>
        <v/>
      </c>
      <c r="AU231" s="40" t="str">
        <f t="shared" si="23"/>
        <v/>
      </c>
      <c r="AV231" s="40" t="str">
        <f>IF(AS231="","",CHOOSE(VLOOKUP($AL231,$N$1:$S$400,6,FALSE),AHS!$M$1,BHS!$M$1,CHS!$M$1,HMJHS!$M$1,KHS!$M$1,Kings!$M$1,MHS!$M$1,SWHS!$M$1,AMHS!$M$1,'S10'!$M$1,'S11'!$M$1,'S12'!$M$1,'S13'!$M$1,'S14'!$M$1,'S15'!$M$1,'S16'!$M$1,'S17'!$M$1,'S18'!$M$1,'S19'!$M$1,'S20'!$M$1))</f>
        <v/>
      </c>
    </row>
    <row r="232" spans="1:48" ht="12" customHeight="1" x14ac:dyDescent="0.25">
      <c r="A232" s="29">
        <f t="shared" si="24"/>
        <v>230</v>
      </c>
      <c r="B232" s="27" t="str">
        <f t="shared" si="8"/>
        <v/>
      </c>
      <c r="C232" s="27" t="str">
        <f t="shared" si="9"/>
        <v/>
      </c>
      <c r="D232" s="27" t="str">
        <f t="shared" si="10"/>
        <v/>
      </c>
      <c r="E232" s="27" t="str">
        <f>IF(B232="","",CHOOSE(VLOOKUP($A232,$F$1:$J$1600,5,FALSE),AHS!$M$1,BHS!$M$1,CHS!$M$1,HMJHS!$M$1,KHS!$M$1,Kings!$M$1,MHS!$M$1,SWHS!$M$1,AMHS!$M$1,'S10'!$M$1,'S11'!$M$1,'S12'!$M$1,'S13'!$M$1,'S14'!$M$1,'S15'!$M$1,'S16'!$M$1,'S17'!$M$1,'S18'!$M$1,'S19'!$M$1,'S20'!$M$1))</f>
        <v/>
      </c>
      <c r="F232" s="29" t="str">
        <f t="shared" si="6"/>
        <v/>
      </c>
      <c r="G232" s="33" t="str">
        <f t="shared" si="0"/>
        <v/>
      </c>
      <c r="H232" s="29" t="str">
        <f>IF(CHS!AN$24="","",CHS!AN$24)</f>
        <v/>
      </c>
      <c r="I232" s="29" t="str">
        <f>IF(CHS!AN$24="","",CHS!AG$24)</f>
        <v/>
      </c>
      <c r="J232" s="29">
        <v>3</v>
      </c>
      <c r="K232" s="29" t="str">
        <f t="shared" ref="K232:N232" si="253">IF(O232="","",COUNTIF(O$1:O231,O232)+O232)</f>
        <v/>
      </c>
      <c r="L232" s="29" t="str">
        <f t="shared" si="253"/>
        <v/>
      </c>
      <c r="M232" s="29" t="str">
        <f t="shared" si="253"/>
        <v/>
      </c>
      <c r="N232" s="29" t="str">
        <f t="shared" si="253"/>
        <v/>
      </c>
      <c r="O232" s="29" t="str">
        <f t="shared" si="2"/>
        <v/>
      </c>
      <c r="P232" s="29" t="str">
        <f t="shared" si="3"/>
        <v/>
      </c>
      <c r="Q232" s="29" t="str">
        <f t="shared" si="4"/>
        <v/>
      </c>
      <c r="R232" s="29" t="str">
        <f t="shared" si="5"/>
        <v/>
      </c>
      <c r="S232" s="29">
        <v>12</v>
      </c>
      <c r="T232" s="29">
        <v>12</v>
      </c>
      <c r="U232" s="29" t="str">
        <f>IF('S12'!P$24="","",'S12'!P$24)</f>
        <v/>
      </c>
      <c r="V232" s="29" t="str">
        <f>IF('S12'!P$24="","",'S12'!I$24)</f>
        <v/>
      </c>
      <c r="W232" s="29" t="str">
        <f>IF('S12'!X$24="","",'S12'!X$24)</f>
        <v/>
      </c>
      <c r="X232" s="29" t="str">
        <f>IF('S12'!X$24="","",'S12'!Q$24)</f>
        <v/>
      </c>
      <c r="Y232" s="29" t="str">
        <f>IF('S12'!AF$24="","",'S12'!AF$24)</f>
        <v/>
      </c>
      <c r="Z232" s="29" t="str">
        <f>IF('S12'!AF$24="","",'S12'!Y$24)</f>
        <v/>
      </c>
      <c r="AA232" s="29" t="str">
        <f>IF('S12'!AN$24="","",'S12'!AN$24)</f>
        <v/>
      </c>
      <c r="AB232" s="29" t="str">
        <f>IF('S12'!AN$24="","",'S12'!AG$24)</f>
        <v/>
      </c>
      <c r="AC232" s="39" t="str">
        <f t="shared" si="12"/>
        <v/>
      </c>
      <c r="AD232" s="39" t="str">
        <f t="shared" si="13"/>
        <v/>
      </c>
      <c r="AE232" s="40" t="str">
        <f t="shared" si="14"/>
        <v/>
      </c>
      <c r="AF232" s="40" t="str">
        <f>IF(AC232="","",CHOOSE(VLOOKUP($AL232,$K$1:$S$400,9,FALSE),AHS!$M$1,BHS!$M$1,CHS!$M$1,HMJHS!$M$1,KHS!$M$1,Kings!$M$1,MHS!$M$1,SWHS!$M$1,AMHS!$M$1,'S10'!$M$1,'S11'!$M$1,'S12'!$M$1,'S13'!$M$1,'S14'!$M$1,'S15'!$M$1,'S16'!$M$1,'S17'!$M$1,'S18'!$M$1,'S19'!$M$1,'S20'!$M$1))</f>
        <v/>
      </c>
      <c r="AG232" s="40"/>
      <c r="AH232" s="39" t="str">
        <f t="shared" si="15"/>
        <v/>
      </c>
      <c r="AI232" s="39" t="str">
        <f t="shared" si="16"/>
        <v/>
      </c>
      <c r="AJ232" s="40" t="str">
        <f t="shared" si="17"/>
        <v/>
      </c>
      <c r="AK232" s="40" t="str">
        <f>IF(AH232="","",CHOOSE(VLOOKUP($AL232,$L$1:$S$400,8,FALSE),AHS!$M$1,BHS!$M$1,CHS!$M$1,HMJHS!$M$1,KHS!$M$1,Kings!$M$1,MHS!$M$1,SWHS!$M$1,AMHS!$M$1,'S10'!$M$1,'S11'!$M$1,'S12'!$M$1,'S13'!$M$1,'S14'!$M$1,'S15'!$M$1,'S16'!$M$1,'S17'!$M$1,'S18'!$M$1,'S19'!$M$1,'S20'!$M$1))</f>
        <v/>
      </c>
      <c r="AL232" s="40">
        <v>230</v>
      </c>
      <c r="AM232" s="40"/>
      <c r="AN232" s="39" t="str">
        <f t="shared" si="18"/>
        <v/>
      </c>
      <c r="AO232" s="39" t="str">
        <f t="shared" si="19"/>
        <v/>
      </c>
      <c r="AP232" s="40" t="str">
        <f t="shared" si="20"/>
        <v/>
      </c>
      <c r="AQ232" s="40" t="str">
        <f>IF(AN232="","",CHOOSE(VLOOKUP($AL232,$M$1:$S$400,7,FALSE),AHS!$M$1,BHS!$M$1,CHS!$M$1,HMJHS!$M$1,KHS!$M$1,Kings!$M$1,MHS!$M$1,SWHS!$M$1,AMHS!$M$1,'S10'!$M$1,'S11'!$M$1,'S12'!$M$1,'S13'!$M$1,'S14'!$M$1,'S15'!$M$1,'S16'!$M$1,'S17'!$M$1,'S18'!$M$1,'S19'!$M$1,'S20'!$M$1))</f>
        <v/>
      </c>
      <c r="AR232" s="40"/>
      <c r="AS232" s="39" t="str">
        <f t="shared" si="21"/>
        <v/>
      </c>
      <c r="AT232" s="39" t="str">
        <f t="shared" si="22"/>
        <v/>
      </c>
      <c r="AU232" s="40" t="str">
        <f t="shared" si="23"/>
        <v/>
      </c>
      <c r="AV232" s="40" t="str">
        <f>IF(AS232="","",CHOOSE(VLOOKUP($AL232,$N$1:$S$400,6,FALSE),AHS!$M$1,BHS!$M$1,CHS!$M$1,HMJHS!$M$1,KHS!$M$1,Kings!$M$1,MHS!$M$1,SWHS!$M$1,AMHS!$M$1,'S10'!$M$1,'S11'!$M$1,'S12'!$M$1,'S13'!$M$1,'S14'!$M$1,'S15'!$M$1,'S16'!$M$1,'S17'!$M$1,'S18'!$M$1,'S19'!$M$1,'S20'!$M$1))</f>
        <v/>
      </c>
    </row>
    <row r="233" spans="1:48" ht="12" customHeight="1" x14ac:dyDescent="0.25">
      <c r="A233" s="29">
        <f t="shared" si="24"/>
        <v>231</v>
      </c>
      <c r="B233" s="27" t="str">
        <f t="shared" si="8"/>
        <v/>
      </c>
      <c r="C233" s="27" t="str">
        <f t="shared" si="9"/>
        <v/>
      </c>
      <c r="D233" s="27" t="str">
        <f t="shared" si="10"/>
        <v/>
      </c>
      <c r="E233" s="27" t="str">
        <f>IF(B233="","",CHOOSE(VLOOKUP($A233,$F$1:$J$1600,5,FALSE),AHS!$M$1,BHS!$M$1,CHS!$M$1,HMJHS!$M$1,KHS!$M$1,Kings!$M$1,MHS!$M$1,SWHS!$M$1,AMHS!$M$1,'S10'!$M$1,'S11'!$M$1,'S12'!$M$1,'S13'!$M$1,'S14'!$M$1,'S15'!$M$1,'S16'!$M$1,'S17'!$M$1,'S18'!$M$1,'S19'!$M$1,'S20'!$M$1))</f>
        <v/>
      </c>
      <c r="F233" s="29" t="str">
        <f t="shared" si="6"/>
        <v/>
      </c>
      <c r="G233" s="33" t="str">
        <f t="shared" si="0"/>
        <v/>
      </c>
      <c r="H233" s="29" t="str">
        <f>IF(CHS!AN$25="","",CHS!AN$25)</f>
        <v/>
      </c>
      <c r="I233" s="29" t="str">
        <f>IF(CHS!AN$25="","",CHS!AG$25)</f>
        <v/>
      </c>
      <c r="J233" s="29">
        <v>3</v>
      </c>
      <c r="K233" s="29" t="str">
        <f t="shared" ref="K233:N233" si="254">IF(O233="","",COUNTIF(O$1:O232,O233)+O233)</f>
        <v/>
      </c>
      <c r="L233" s="29" t="str">
        <f t="shared" si="254"/>
        <v/>
      </c>
      <c r="M233" s="29" t="str">
        <f t="shared" si="254"/>
        <v/>
      </c>
      <c r="N233" s="29" t="str">
        <f t="shared" si="254"/>
        <v/>
      </c>
      <c r="O233" s="29" t="str">
        <f t="shared" si="2"/>
        <v/>
      </c>
      <c r="P233" s="29" t="str">
        <f t="shared" si="3"/>
        <v/>
      </c>
      <c r="Q233" s="29" t="str">
        <f t="shared" si="4"/>
        <v/>
      </c>
      <c r="R233" s="29" t="str">
        <f t="shared" si="5"/>
        <v/>
      </c>
      <c r="S233" s="29">
        <v>12</v>
      </c>
      <c r="T233" s="29">
        <v>13</v>
      </c>
      <c r="U233" s="29" t="str">
        <f>IF('S12'!P$25="","",'S12'!P$25)</f>
        <v/>
      </c>
      <c r="V233" s="29" t="str">
        <f>IF('S12'!P$25="","",'S12'!I$25)</f>
        <v/>
      </c>
      <c r="W233" s="29" t="str">
        <f>IF('S12'!X$25="","",'S12'!X$25)</f>
        <v/>
      </c>
      <c r="X233" s="29" t="str">
        <f>IF('S12'!X$25="","",'S12'!Q$25)</f>
        <v/>
      </c>
      <c r="Y233" s="29" t="str">
        <f>IF('S12'!AF$25="","",'S12'!AF$25)</f>
        <v/>
      </c>
      <c r="Z233" s="29" t="str">
        <f>IF('S12'!AF$25="","",'S12'!Y$25)</f>
        <v/>
      </c>
      <c r="AA233" s="29" t="str">
        <f>IF('S12'!AN$25="","",'S12'!AN$25)</f>
        <v/>
      </c>
      <c r="AB233" s="29" t="str">
        <f>IF('S12'!AN$25="","",'S12'!AG$25)</f>
        <v/>
      </c>
      <c r="AC233" s="39" t="str">
        <f t="shared" si="12"/>
        <v/>
      </c>
      <c r="AD233" s="39" t="str">
        <f t="shared" si="13"/>
        <v/>
      </c>
      <c r="AE233" s="40" t="str">
        <f t="shared" si="14"/>
        <v/>
      </c>
      <c r="AF233" s="40" t="str">
        <f>IF(AC233="","",CHOOSE(VLOOKUP($AL233,$K$1:$S$400,9,FALSE),AHS!$M$1,BHS!$M$1,CHS!$M$1,HMJHS!$M$1,KHS!$M$1,Kings!$M$1,MHS!$M$1,SWHS!$M$1,AMHS!$M$1,'S10'!$M$1,'S11'!$M$1,'S12'!$M$1,'S13'!$M$1,'S14'!$M$1,'S15'!$M$1,'S16'!$M$1,'S17'!$M$1,'S18'!$M$1,'S19'!$M$1,'S20'!$M$1))</f>
        <v/>
      </c>
      <c r="AG233" s="40"/>
      <c r="AH233" s="39" t="str">
        <f t="shared" si="15"/>
        <v/>
      </c>
      <c r="AI233" s="39" t="str">
        <f t="shared" si="16"/>
        <v/>
      </c>
      <c r="AJ233" s="40" t="str">
        <f t="shared" si="17"/>
        <v/>
      </c>
      <c r="AK233" s="40" t="str">
        <f>IF(AH233="","",CHOOSE(VLOOKUP($AL233,$L$1:$S$400,8,FALSE),AHS!$M$1,BHS!$M$1,CHS!$M$1,HMJHS!$M$1,KHS!$M$1,Kings!$M$1,MHS!$M$1,SWHS!$M$1,AMHS!$M$1,'S10'!$M$1,'S11'!$M$1,'S12'!$M$1,'S13'!$M$1,'S14'!$M$1,'S15'!$M$1,'S16'!$M$1,'S17'!$M$1,'S18'!$M$1,'S19'!$M$1,'S20'!$M$1))</f>
        <v/>
      </c>
      <c r="AL233" s="38">
        <v>231</v>
      </c>
      <c r="AM233" s="40"/>
      <c r="AN233" s="39" t="str">
        <f t="shared" si="18"/>
        <v/>
      </c>
      <c r="AO233" s="39" t="str">
        <f t="shared" si="19"/>
        <v/>
      </c>
      <c r="AP233" s="40" t="str">
        <f t="shared" si="20"/>
        <v/>
      </c>
      <c r="AQ233" s="40" t="str">
        <f>IF(AN233="","",CHOOSE(VLOOKUP($AL233,$M$1:$S$400,7,FALSE),AHS!$M$1,BHS!$M$1,CHS!$M$1,HMJHS!$M$1,KHS!$M$1,Kings!$M$1,MHS!$M$1,SWHS!$M$1,AMHS!$M$1,'S10'!$M$1,'S11'!$M$1,'S12'!$M$1,'S13'!$M$1,'S14'!$M$1,'S15'!$M$1,'S16'!$M$1,'S17'!$M$1,'S18'!$M$1,'S19'!$M$1,'S20'!$M$1))</f>
        <v/>
      </c>
      <c r="AR233" s="40"/>
      <c r="AS233" s="39" t="str">
        <f t="shared" si="21"/>
        <v/>
      </c>
      <c r="AT233" s="39" t="str">
        <f t="shared" si="22"/>
        <v/>
      </c>
      <c r="AU233" s="40" t="str">
        <f t="shared" si="23"/>
        <v/>
      </c>
      <c r="AV233" s="40" t="str">
        <f>IF(AS233="","",CHOOSE(VLOOKUP($AL233,$N$1:$S$400,6,FALSE),AHS!$M$1,BHS!$M$1,CHS!$M$1,HMJHS!$M$1,KHS!$M$1,Kings!$M$1,MHS!$M$1,SWHS!$M$1,AMHS!$M$1,'S10'!$M$1,'S11'!$M$1,'S12'!$M$1,'S13'!$M$1,'S14'!$M$1,'S15'!$M$1,'S16'!$M$1,'S17'!$M$1,'S18'!$M$1,'S19'!$M$1,'S20'!$M$1))</f>
        <v/>
      </c>
    </row>
    <row r="234" spans="1:48" ht="12" customHeight="1" x14ac:dyDescent="0.25">
      <c r="A234" s="29">
        <f t="shared" si="24"/>
        <v>232</v>
      </c>
      <c r="B234" s="27" t="str">
        <f t="shared" si="8"/>
        <v/>
      </c>
      <c r="C234" s="27" t="str">
        <f t="shared" si="9"/>
        <v/>
      </c>
      <c r="D234" s="27" t="str">
        <f t="shared" si="10"/>
        <v/>
      </c>
      <c r="E234" s="27" t="str">
        <f>IF(B234="","",CHOOSE(VLOOKUP($A234,$F$1:$J$1600,5,FALSE),AHS!$M$1,BHS!$M$1,CHS!$M$1,HMJHS!$M$1,KHS!$M$1,Kings!$M$1,MHS!$M$1,SWHS!$M$1,AMHS!$M$1,'S10'!$M$1,'S11'!$M$1,'S12'!$M$1,'S13'!$M$1,'S14'!$M$1,'S15'!$M$1,'S16'!$M$1,'S17'!$M$1,'S18'!$M$1,'S19'!$M$1,'S20'!$M$1))</f>
        <v/>
      </c>
      <c r="F234" s="29" t="str">
        <f t="shared" si="6"/>
        <v/>
      </c>
      <c r="G234" s="33" t="str">
        <f t="shared" si="0"/>
        <v/>
      </c>
      <c r="H234" s="29" t="str">
        <f>IF(CHS!AN$26="","",CHS!AN$26)</f>
        <v/>
      </c>
      <c r="I234" s="29" t="str">
        <f>IF(CHS!AN$26="","",CHS!AG$26)</f>
        <v/>
      </c>
      <c r="J234" s="29">
        <v>3</v>
      </c>
      <c r="K234" s="29" t="str">
        <f t="shared" ref="K234:N234" si="255">IF(O234="","",COUNTIF(O$1:O233,O234)+O234)</f>
        <v/>
      </c>
      <c r="L234" s="29" t="str">
        <f t="shared" si="255"/>
        <v/>
      </c>
      <c r="M234" s="29" t="str">
        <f t="shared" si="255"/>
        <v/>
      </c>
      <c r="N234" s="29" t="str">
        <f t="shared" si="255"/>
        <v/>
      </c>
      <c r="O234" s="29" t="str">
        <f t="shared" si="2"/>
        <v/>
      </c>
      <c r="P234" s="29" t="str">
        <f t="shared" si="3"/>
        <v/>
      </c>
      <c r="Q234" s="29" t="str">
        <f t="shared" si="4"/>
        <v/>
      </c>
      <c r="R234" s="29" t="str">
        <f t="shared" si="5"/>
        <v/>
      </c>
      <c r="S234" s="29">
        <v>12</v>
      </c>
      <c r="T234" s="29">
        <v>14</v>
      </c>
      <c r="U234" s="29" t="str">
        <f>IF('S12'!P$26="","",'S12'!P$26)</f>
        <v/>
      </c>
      <c r="V234" s="29" t="str">
        <f>IF('S12'!P$26="","",'S12'!I$26)</f>
        <v/>
      </c>
      <c r="W234" s="29" t="str">
        <f>IF('S12'!X$26="","",'S12'!X$26)</f>
        <v/>
      </c>
      <c r="X234" s="29" t="str">
        <f>IF('S12'!X$26="","",'S12'!Q$26)</f>
        <v/>
      </c>
      <c r="Y234" s="29" t="str">
        <f>IF('S12'!AF$26="","",'S12'!AF$26)</f>
        <v/>
      </c>
      <c r="Z234" s="29" t="str">
        <f>IF('S12'!AF$26="","",'S12'!Y$26)</f>
        <v/>
      </c>
      <c r="AA234" s="29" t="str">
        <f>IF('S12'!AN$26="","",'S12'!AN$26)</f>
        <v/>
      </c>
      <c r="AB234" s="29" t="str">
        <f>IF('S12'!AN$26="","",'S12'!AG$26)</f>
        <v/>
      </c>
      <c r="AC234" s="39" t="str">
        <f t="shared" si="12"/>
        <v/>
      </c>
      <c r="AD234" s="39" t="str">
        <f t="shared" si="13"/>
        <v/>
      </c>
      <c r="AE234" s="40" t="str">
        <f t="shared" si="14"/>
        <v/>
      </c>
      <c r="AF234" s="40" t="str">
        <f>IF(AC234="","",CHOOSE(VLOOKUP($AL234,$K$1:$S$400,9,FALSE),AHS!$M$1,BHS!$M$1,CHS!$M$1,HMJHS!$M$1,KHS!$M$1,Kings!$M$1,MHS!$M$1,SWHS!$M$1,AMHS!$M$1,'S10'!$M$1,'S11'!$M$1,'S12'!$M$1,'S13'!$M$1,'S14'!$M$1,'S15'!$M$1,'S16'!$M$1,'S17'!$M$1,'S18'!$M$1,'S19'!$M$1,'S20'!$M$1))</f>
        <v/>
      </c>
      <c r="AG234" s="40"/>
      <c r="AH234" s="39" t="str">
        <f t="shared" si="15"/>
        <v/>
      </c>
      <c r="AI234" s="39" t="str">
        <f t="shared" si="16"/>
        <v/>
      </c>
      <c r="AJ234" s="40" t="str">
        <f t="shared" si="17"/>
        <v/>
      </c>
      <c r="AK234" s="40" t="str">
        <f>IF(AH234="","",CHOOSE(VLOOKUP($AL234,$L$1:$S$400,8,FALSE),AHS!$M$1,BHS!$M$1,CHS!$M$1,HMJHS!$M$1,KHS!$M$1,Kings!$M$1,MHS!$M$1,SWHS!$M$1,AMHS!$M$1,'S10'!$M$1,'S11'!$M$1,'S12'!$M$1,'S13'!$M$1,'S14'!$M$1,'S15'!$M$1,'S16'!$M$1,'S17'!$M$1,'S18'!$M$1,'S19'!$M$1,'S20'!$M$1))</f>
        <v/>
      </c>
      <c r="AL234" s="40">
        <v>232</v>
      </c>
      <c r="AM234" s="40"/>
      <c r="AN234" s="39" t="str">
        <f t="shared" si="18"/>
        <v/>
      </c>
      <c r="AO234" s="39" t="str">
        <f t="shared" si="19"/>
        <v/>
      </c>
      <c r="AP234" s="40" t="str">
        <f t="shared" si="20"/>
        <v/>
      </c>
      <c r="AQ234" s="40" t="str">
        <f>IF(AN234="","",CHOOSE(VLOOKUP($AL234,$M$1:$S$400,7,FALSE),AHS!$M$1,BHS!$M$1,CHS!$M$1,HMJHS!$M$1,KHS!$M$1,Kings!$M$1,MHS!$M$1,SWHS!$M$1,AMHS!$M$1,'S10'!$M$1,'S11'!$M$1,'S12'!$M$1,'S13'!$M$1,'S14'!$M$1,'S15'!$M$1,'S16'!$M$1,'S17'!$M$1,'S18'!$M$1,'S19'!$M$1,'S20'!$M$1))</f>
        <v/>
      </c>
      <c r="AR234" s="40"/>
      <c r="AS234" s="39" t="str">
        <f t="shared" si="21"/>
        <v/>
      </c>
      <c r="AT234" s="39" t="str">
        <f t="shared" si="22"/>
        <v/>
      </c>
      <c r="AU234" s="40" t="str">
        <f t="shared" si="23"/>
        <v/>
      </c>
      <c r="AV234" s="40" t="str">
        <f>IF(AS234="","",CHOOSE(VLOOKUP($AL234,$N$1:$S$400,6,FALSE),AHS!$M$1,BHS!$M$1,CHS!$M$1,HMJHS!$M$1,KHS!$M$1,Kings!$M$1,MHS!$M$1,SWHS!$M$1,AMHS!$M$1,'S10'!$M$1,'S11'!$M$1,'S12'!$M$1,'S13'!$M$1,'S14'!$M$1,'S15'!$M$1,'S16'!$M$1,'S17'!$M$1,'S18'!$M$1,'S19'!$M$1,'S20'!$M$1))</f>
        <v/>
      </c>
    </row>
    <row r="235" spans="1:48" ht="12" customHeight="1" x14ac:dyDescent="0.25">
      <c r="A235" s="29">
        <f t="shared" si="24"/>
        <v>233</v>
      </c>
      <c r="B235" s="27" t="str">
        <f t="shared" si="8"/>
        <v/>
      </c>
      <c r="C235" s="27" t="str">
        <f t="shared" si="9"/>
        <v/>
      </c>
      <c r="D235" s="27" t="str">
        <f t="shared" si="10"/>
        <v/>
      </c>
      <c r="E235" s="27" t="str">
        <f>IF(B235="","",CHOOSE(VLOOKUP($A235,$F$1:$J$1600,5,FALSE),AHS!$M$1,BHS!$M$1,CHS!$M$1,HMJHS!$M$1,KHS!$M$1,Kings!$M$1,MHS!$M$1,SWHS!$M$1,AMHS!$M$1,'S10'!$M$1,'S11'!$M$1,'S12'!$M$1,'S13'!$M$1,'S14'!$M$1,'S15'!$M$1,'S16'!$M$1,'S17'!$M$1,'S18'!$M$1,'S19'!$M$1,'S20'!$M$1))</f>
        <v/>
      </c>
      <c r="F235" s="29" t="str">
        <f t="shared" si="6"/>
        <v/>
      </c>
      <c r="G235" s="33" t="str">
        <f t="shared" si="0"/>
        <v/>
      </c>
      <c r="H235" s="29" t="str">
        <f>IF(CHS!AN$27="","",CHS!AN$27)</f>
        <v/>
      </c>
      <c r="I235" s="29" t="str">
        <f>IF(CHS!AN$27="","",CHS!AG$27)</f>
        <v/>
      </c>
      <c r="J235" s="29">
        <v>3</v>
      </c>
      <c r="K235" s="29" t="str">
        <f t="shared" ref="K235:N235" si="256">IF(O235="","",COUNTIF(O$1:O234,O235)+O235)</f>
        <v/>
      </c>
      <c r="L235" s="29" t="str">
        <f t="shared" si="256"/>
        <v/>
      </c>
      <c r="M235" s="29" t="str">
        <f t="shared" si="256"/>
        <v/>
      </c>
      <c r="N235" s="29" t="str">
        <f t="shared" si="256"/>
        <v/>
      </c>
      <c r="O235" s="29" t="str">
        <f t="shared" si="2"/>
        <v/>
      </c>
      <c r="P235" s="29" t="str">
        <f t="shared" si="3"/>
        <v/>
      </c>
      <c r="Q235" s="29" t="str">
        <f t="shared" si="4"/>
        <v/>
      </c>
      <c r="R235" s="29" t="str">
        <f t="shared" si="5"/>
        <v/>
      </c>
      <c r="S235" s="29">
        <v>12</v>
      </c>
      <c r="T235" s="29">
        <v>15</v>
      </c>
      <c r="U235" s="29" t="str">
        <f>IF('S12'!P$27="","",'S12'!P$27)</f>
        <v/>
      </c>
      <c r="V235" s="29" t="str">
        <f>IF('S12'!P$27="","",'S12'!I$27)</f>
        <v/>
      </c>
      <c r="W235" s="29" t="str">
        <f>IF('S12'!X$27="","",'S12'!X$27)</f>
        <v/>
      </c>
      <c r="X235" s="29" t="str">
        <f>IF('S12'!X$27="","",'S12'!Q$27)</f>
        <v/>
      </c>
      <c r="Y235" s="29" t="str">
        <f>IF('S12'!AF$27="","",'S12'!AF$27)</f>
        <v/>
      </c>
      <c r="Z235" s="29" t="str">
        <f>IF('S12'!AF$27="","",'S12'!Y$27)</f>
        <v/>
      </c>
      <c r="AA235" s="29" t="str">
        <f>IF('S12'!AN$27="","",'S12'!AN$27)</f>
        <v/>
      </c>
      <c r="AB235" s="29" t="str">
        <f>IF('S12'!AN$27="","",'S12'!AG$27)</f>
        <v/>
      </c>
      <c r="AC235" s="39" t="str">
        <f t="shared" si="12"/>
        <v/>
      </c>
      <c r="AD235" s="39" t="str">
        <f t="shared" si="13"/>
        <v/>
      </c>
      <c r="AE235" s="40" t="str">
        <f t="shared" si="14"/>
        <v/>
      </c>
      <c r="AF235" s="40" t="str">
        <f>IF(AC235="","",CHOOSE(VLOOKUP($AL235,$K$1:$S$400,9,FALSE),AHS!$M$1,BHS!$M$1,CHS!$M$1,HMJHS!$M$1,KHS!$M$1,Kings!$M$1,MHS!$M$1,SWHS!$M$1,AMHS!$M$1,'S10'!$M$1,'S11'!$M$1,'S12'!$M$1,'S13'!$M$1,'S14'!$M$1,'S15'!$M$1,'S16'!$M$1,'S17'!$M$1,'S18'!$M$1,'S19'!$M$1,'S20'!$M$1))</f>
        <v/>
      </c>
      <c r="AG235" s="40"/>
      <c r="AH235" s="39" t="str">
        <f t="shared" si="15"/>
        <v/>
      </c>
      <c r="AI235" s="39" t="str">
        <f t="shared" si="16"/>
        <v/>
      </c>
      <c r="AJ235" s="40" t="str">
        <f t="shared" si="17"/>
        <v/>
      </c>
      <c r="AK235" s="40" t="str">
        <f>IF(AH235="","",CHOOSE(VLOOKUP($AL235,$L$1:$S$400,8,FALSE),AHS!$M$1,BHS!$M$1,CHS!$M$1,HMJHS!$M$1,KHS!$M$1,Kings!$M$1,MHS!$M$1,SWHS!$M$1,AMHS!$M$1,'S10'!$M$1,'S11'!$M$1,'S12'!$M$1,'S13'!$M$1,'S14'!$M$1,'S15'!$M$1,'S16'!$M$1,'S17'!$M$1,'S18'!$M$1,'S19'!$M$1,'S20'!$M$1))</f>
        <v/>
      </c>
      <c r="AL235" s="40">
        <v>233</v>
      </c>
      <c r="AM235" s="40"/>
      <c r="AN235" s="39" t="str">
        <f t="shared" si="18"/>
        <v/>
      </c>
      <c r="AO235" s="39" t="str">
        <f t="shared" si="19"/>
        <v/>
      </c>
      <c r="AP235" s="40" t="str">
        <f t="shared" si="20"/>
        <v/>
      </c>
      <c r="AQ235" s="40" t="str">
        <f>IF(AN235="","",CHOOSE(VLOOKUP($AL235,$M$1:$S$400,7,FALSE),AHS!$M$1,BHS!$M$1,CHS!$M$1,HMJHS!$M$1,KHS!$M$1,Kings!$M$1,MHS!$M$1,SWHS!$M$1,AMHS!$M$1,'S10'!$M$1,'S11'!$M$1,'S12'!$M$1,'S13'!$M$1,'S14'!$M$1,'S15'!$M$1,'S16'!$M$1,'S17'!$M$1,'S18'!$M$1,'S19'!$M$1,'S20'!$M$1))</f>
        <v/>
      </c>
      <c r="AR235" s="40"/>
      <c r="AS235" s="39" t="str">
        <f t="shared" si="21"/>
        <v/>
      </c>
      <c r="AT235" s="39" t="str">
        <f t="shared" si="22"/>
        <v/>
      </c>
      <c r="AU235" s="40" t="str">
        <f t="shared" si="23"/>
        <v/>
      </c>
      <c r="AV235" s="40" t="str">
        <f>IF(AS235="","",CHOOSE(VLOOKUP($AL235,$N$1:$S$400,6,FALSE),AHS!$M$1,BHS!$M$1,CHS!$M$1,HMJHS!$M$1,KHS!$M$1,Kings!$M$1,MHS!$M$1,SWHS!$M$1,AMHS!$M$1,'S10'!$M$1,'S11'!$M$1,'S12'!$M$1,'S13'!$M$1,'S14'!$M$1,'S15'!$M$1,'S16'!$M$1,'S17'!$M$1,'S18'!$M$1,'S19'!$M$1,'S20'!$M$1))</f>
        <v/>
      </c>
    </row>
    <row r="236" spans="1:48" ht="12" customHeight="1" x14ac:dyDescent="0.25">
      <c r="A236" s="29">
        <f t="shared" si="24"/>
        <v>234</v>
      </c>
      <c r="B236" s="27" t="str">
        <f t="shared" si="8"/>
        <v/>
      </c>
      <c r="C236" s="27" t="str">
        <f t="shared" si="9"/>
        <v/>
      </c>
      <c r="D236" s="27" t="str">
        <f t="shared" si="10"/>
        <v/>
      </c>
      <c r="E236" s="27" t="str">
        <f>IF(B236="","",CHOOSE(VLOOKUP($A236,$F$1:$J$1600,5,FALSE),AHS!$M$1,BHS!$M$1,CHS!$M$1,HMJHS!$M$1,KHS!$M$1,Kings!$M$1,MHS!$M$1,SWHS!$M$1,AMHS!$M$1,'S10'!$M$1,'S11'!$M$1,'S12'!$M$1,'S13'!$M$1,'S14'!$M$1,'S15'!$M$1,'S16'!$M$1,'S17'!$M$1,'S18'!$M$1,'S19'!$M$1,'S20'!$M$1))</f>
        <v/>
      </c>
      <c r="F236" s="29" t="str">
        <f t="shared" si="6"/>
        <v/>
      </c>
      <c r="G236" s="33" t="str">
        <f t="shared" si="0"/>
        <v/>
      </c>
      <c r="H236" s="29" t="str">
        <f>IF(CHS!AN$28="","",CHS!AN$28)</f>
        <v/>
      </c>
      <c r="I236" s="29" t="str">
        <f>IF(CHS!AN$28="","",CHS!AG$28)</f>
        <v/>
      </c>
      <c r="J236" s="29">
        <v>3</v>
      </c>
      <c r="K236" s="29" t="str">
        <f t="shared" ref="K236:N236" si="257">IF(O236="","",COUNTIF(O$1:O235,O236)+O236)</f>
        <v/>
      </c>
      <c r="L236" s="29" t="str">
        <f t="shared" si="257"/>
        <v/>
      </c>
      <c r="M236" s="29" t="str">
        <f t="shared" si="257"/>
        <v/>
      </c>
      <c r="N236" s="29" t="str">
        <f t="shared" si="257"/>
        <v/>
      </c>
      <c r="O236" s="29" t="str">
        <f t="shared" si="2"/>
        <v/>
      </c>
      <c r="P236" s="29" t="str">
        <f t="shared" si="3"/>
        <v/>
      </c>
      <c r="Q236" s="29" t="str">
        <f t="shared" si="4"/>
        <v/>
      </c>
      <c r="R236" s="29" t="str">
        <f t="shared" si="5"/>
        <v/>
      </c>
      <c r="S236" s="29">
        <v>12</v>
      </c>
      <c r="T236" s="29">
        <v>16</v>
      </c>
      <c r="U236" s="29" t="str">
        <f>IF('S12'!P$28="","",'S12'!P$28)</f>
        <v/>
      </c>
      <c r="V236" s="29" t="str">
        <f>IF('S12'!P$28="","",'S12'!I$28)</f>
        <v/>
      </c>
      <c r="W236" s="29" t="str">
        <f>IF('S12'!X$28="","",'S12'!X$28)</f>
        <v/>
      </c>
      <c r="X236" s="29" t="str">
        <f>IF('S12'!X$28="","",'S12'!Q$28)</f>
        <v/>
      </c>
      <c r="Y236" s="29" t="str">
        <f>IF('S12'!AF$28="","",'S12'!AF$28)</f>
        <v/>
      </c>
      <c r="Z236" s="29" t="str">
        <f>IF('S12'!AF$28="","",'S12'!Y$28)</f>
        <v/>
      </c>
      <c r="AA236" s="29" t="str">
        <f>IF('S12'!AN$28="","",'S12'!AN$28)</f>
        <v/>
      </c>
      <c r="AB236" s="29" t="str">
        <f>IF('S12'!AN$28="","",'S12'!AG$28)</f>
        <v/>
      </c>
      <c r="AC236" s="39" t="str">
        <f t="shared" si="12"/>
        <v/>
      </c>
      <c r="AD236" s="39" t="str">
        <f t="shared" si="13"/>
        <v/>
      </c>
      <c r="AE236" s="40" t="str">
        <f t="shared" si="14"/>
        <v/>
      </c>
      <c r="AF236" s="40" t="str">
        <f>IF(AC236="","",CHOOSE(VLOOKUP($AL236,$K$1:$S$400,9,FALSE),AHS!$M$1,BHS!$M$1,CHS!$M$1,HMJHS!$M$1,KHS!$M$1,Kings!$M$1,MHS!$M$1,SWHS!$M$1,AMHS!$M$1,'S10'!$M$1,'S11'!$M$1,'S12'!$M$1,'S13'!$M$1,'S14'!$M$1,'S15'!$M$1,'S16'!$M$1,'S17'!$M$1,'S18'!$M$1,'S19'!$M$1,'S20'!$M$1))</f>
        <v/>
      </c>
      <c r="AG236" s="40"/>
      <c r="AH236" s="39" t="str">
        <f t="shared" si="15"/>
        <v/>
      </c>
      <c r="AI236" s="39" t="str">
        <f t="shared" si="16"/>
        <v/>
      </c>
      <c r="AJ236" s="40" t="str">
        <f t="shared" si="17"/>
        <v/>
      </c>
      <c r="AK236" s="40" t="str">
        <f>IF(AH236="","",CHOOSE(VLOOKUP($AL236,$L$1:$S$400,8,FALSE),AHS!$M$1,BHS!$M$1,CHS!$M$1,HMJHS!$M$1,KHS!$M$1,Kings!$M$1,MHS!$M$1,SWHS!$M$1,AMHS!$M$1,'S10'!$M$1,'S11'!$M$1,'S12'!$M$1,'S13'!$M$1,'S14'!$M$1,'S15'!$M$1,'S16'!$M$1,'S17'!$M$1,'S18'!$M$1,'S19'!$M$1,'S20'!$M$1))</f>
        <v/>
      </c>
      <c r="AL236" s="40">
        <v>234</v>
      </c>
      <c r="AM236" s="40"/>
      <c r="AN236" s="39" t="str">
        <f t="shared" si="18"/>
        <v/>
      </c>
      <c r="AO236" s="39" t="str">
        <f t="shared" si="19"/>
        <v/>
      </c>
      <c r="AP236" s="40" t="str">
        <f t="shared" si="20"/>
        <v/>
      </c>
      <c r="AQ236" s="40" t="str">
        <f>IF(AN236="","",CHOOSE(VLOOKUP($AL236,$M$1:$S$400,7,FALSE),AHS!$M$1,BHS!$M$1,CHS!$M$1,HMJHS!$M$1,KHS!$M$1,Kings!$M$1,MHS!$M$1,SWHS!$M$1,AMHS!$M$1,'S10'!$M$1,'S11'!$M$1,'S12'!$M$1,'S13'!$M$1,'S14'!$M$1,'S15'!$M$1,'S16'!$M$1,'S17'!$M$1,'S18'!$M$1,'S19'!$M$1,'S20'!$M$1))</f>
        <v/>
      </c>
      <c r="AR236" s="40"/>
      <c r="AS236" s="39" t="str">
        <f t="shared" si="21"/>
        <v/>
      </c>
      <c r="AT236" s="39" t="str">
        <f t="shared" si="22"/>
        <v/>
      </c>
      <c r="AU236" s="40" t="str">
        <f t="shared" si="23"/>
        <v/>
      </c>
      <c r="AV236" s="40" t="str">
        <f>IF(AS236="","",CHOOSE(VLOOKUP($AL236,$N$1:$S$400,6,FALSE),AHS!$M$1,BHS!$M$1,CHS!$M$1,HMJHS!$M$1,KHS!$M$1,Kings!$M$1,MHS!$M$1,SWHS!$M$1,AMHS!$M$1,'S10'!$M$1,'S11'!$M$1,'S12'!$M$1,'S13'!$M$1,'S14'!$M$1,'S15'!$M$1,'S16'!$M$1,'S17'!$M$1,'S18'!$M$1,'S19'!$M$1,'S20'!$M$1))</f>
        <v/>
      </c>
    </row>
    <row r="237" spans="1:48" ht="12" customHeight="1" x14ac:dyDescent="0.25">
      <c r="A237" s="29">
        <f t="shared" si="24"/>
        <v>235</v>
      </c>
      <c r="B237" s="27" t="str">
        <f t="shared" si="8"/>
        <v/>
      </c>
      <c r="C237" s="27" t="str">
        <f t="shared" si="9"/>
        <v/>
      </c>
      <c r="D237" s="27" t="str">
        <f t="shared" si="10"/>
        <v/>
      </c>
      <c r="E237" s="27" t="str">
        <f>IF(B237="","",CHOOSE(VLOOKUP($A237,$F$1:$J$1600,5,FALSE),AHS!$M$1,BHS!$M$1,CHS!$M$1,HMJHS!$M$1,KHS!$M$1,Kings!$M$1,MHS!$M$1,SWHS!$M$1,AMHS!$M$1,'S10'!$M$1,'S11'!$M$1,'S12'!$M$1,'S13'!$M$1,'S14'!$M$1,'S15'!$M$1,'S16'!$M$1,'S17'!$M$1,'S18'!$M$1,'S19'!$M$1,'S20'!$M$1))</f>
        <v/>
      </c>
      <c r="F237" s="29" t="str">
        <f t="shared" si="6"/>
        <v/>
      </c>
      <c r="G237" s="33" t="str">
        <f t="shared" si="0"/>
        <v/>
      </c>
      <c r="H237" s="29" t="str">
        <f>IF(CHS!AN$29="","",CHS!AN$29)</f>
        <v/>
      </c>
      <c r="I237" s="29" t="str">
        <f>IF(CHS!AN$29="","",CHS!AG$29)</f>
        <v/>
      </c>
      <c r="J237" s="29">
        <v>3</v>
      </c>
      <c r="K237" s="29" t="str">
        <f t="shared" ref="K237:N237" si="258">IF(O237="","",COUNTIF(O$1:O236,O237)+O237)</f>
        <v/>
      </c>
      <c r="L237" s="29" t="str">
        <f t="shared" si="258"/>
        <v/>
      </c>
      <c r="M237" s="29" t="str">
        <f t="shared" si="258"/>
        <v/>
      </c>
      <c r="N237" s="29" t="str">
        <f t="shared" si="258"/>
        <v/>
      </c>
      <c r="O237" s="29" t="str">
        <f t="shared" si="2"/>
        <v/>
      </c>
      <c r="P237" s="29" t="str">
        <f t="shared" si="3"/>
        <v/>
      </c>
      <c r="Q237" s="29" t="str">
        <f t="shared" si="4"/>
        <v/>
      </c>
      <c r="R237" s="29" t="str">
        <f t="shared" si="5"/>
        <v/>
      </c>
      <c r="S237" s="29">
        <v>12</v>
      </c>
      <c r="T237" s="29">
        <v>17</v>
      </c>
      <c r="U237" s="29" t="str">
        <f>IF('S12'!P$29="","",'S12'!P$29)</f>
        <v/>
      </c>
      <c r="V237" s="29" t="str">
        <f>IF('S12'!P$29="","",'S12'!I$29)</f>
        <v/>
      </c>
      <c r="W237" s="29" t="str">
        <f>IF('S12'!X$29="","",'S12'!X$29)</f>
        <v/>
      </c>
      <c r="X237" s="29" t="str">
        <f>IF('S12'!X$29="","",'S12'!Q$29)</f>
        <v/>
      </c>
      <c r="Y237" s="29" t="str">
        <f>IF('S12'!AF$29="","",'S12'!AF$29)</f>
        <v/>
      </c>
      <c r="Z237" s="29" t="str">
        <f>IF('S12'!AF$29="","",'S12'!Y$29)</f>
        <v/>
      </c>
      <c r="AA237" s="29" t="str">
        <f>IF('S12'!AN$29="","",'S12'!AN$29)</f>
        <v/>
      </c>
      <c r="AB237" s="29" t="str">
        <f>IF('S12'!AN$29="","",'S12'!AG$29)</f>
        <v/>
      </c>
      <c r="AC237" s="39" t="str">
        <f t="shared" si="12"/>
        <v/>
      </c>
      <c r="AD237" s="39" t="str">
        <f t="shared" si="13"/>
        <v/>
      </c>
      <c r="AE237" s="40" t="str">
        <f t="shared" si="14"/>
        <v/>
      </c>
      <c r="AF237" s="40" t="str">
        <f>IF(AC237="","",CHOOSE(VLOOKUP($AL237,$K$1:$S$400,9,FALSE),AHS!$M$1,BHS!$M$1,CHS!$M$1,HMJHS!$M$1,KHS!$M$1,Kings!$M$1,MHS!$M$1,SWHS!$M$1,AMHS!$M$1,'S10'!$M$1,'S11'!$M$1,'S12'!$M$1,'S13'!$M$1,'S14'!$M$1,'S15'!$M$1,'S16'!$M$1,'S17'!$M$1,'S18'!$M$1,'S19'!$M$1,'S20'!$M$1))</f>
        <v/>
      </c>
      <c r="AG237" s="40"/>
      <c r="AH237" s="39" t="str">
        <f t="shared" si="15"/>
        <v/>
      </c>
      <c r="AI237" s="39" t="str">
        <f t="shared" si="16"/>
        <v/>
      </c>
      <c r="AJ237" s="40" t="str">
        <f t="shared" si="17"/>
        <v/>
      </c>
      <c r="AK237" s="40" t="str">
        <f>IF(AH237="","",CHOOSE(VLOOKUP($AL237,$L$1:$S$400,8,FALSE),AHS!$M$1,BHS!$M$1,CHS!$M$1,HMJHS!$M$1,KHS!$M$1,Kings!$M$1,MHS!$M$1,SWHS!$M$1,AMHS!$M$1,'S10'!$M$1,'S11'!$M$1,'S12'!$M$1,'S13'!$M$1,'S14'!$M$1,'S15'!$M$1,'S16'!$M$1,'S17'!$M$1,'S18'!$M$1,'S19'!$M$1,'S20'!$M$1))</f>
        <v/>
      </c>
      <c r="AL237" s="40">
        <v>235</v>
      </c>
      <c r="AM237" s="40"/>
      <c r="AN237" s="39" t="str">
        <f t="shared" si="18"/>
        <v/>
      </c>
      <c r="AO237" s="39" t="str">
        <f t="shared" si="19"/>
        <v/>
      </c>
      <c r="AP237" s="40" t="str">
        <f t="shared" si="20"/>
        <v/>
      </c>
      <c r="AQ237" s="40" t="str">
        <f>IF(AN237="","",CHOOSE(VLOOKUP($AL237,$M$1:$S$400,7,FALSE),AHS!$M$1,BHS!$M$1,CHS!$M$1,HMJHS!$M$1,KHS!$M$1,Kings!$M$1,MHS!$M$1,SWHS!$M$1,AMHS!$M$1,'S10'!$M$1,'S11'!$M$1,'S12'!$M$1,'S13'!$M$1,'S14'!$M$1,'S15'!$M$1,'S16'!$M$1,'S17'!$M$1,'S18'!$M$1,'S19'!$M$1,'S20'!$M$1))</f>
        <v/>
      </c>
      <c r="AR237" s="40"/>
      <c r="AS237" s="39" t="str">
        <f t="shared" si="21"/>
        <v/>
      </c>
      <c r="AT237" s="39" t="str">
        <f t="shared" si="22"/>
        <v/>
      </c>
      <c r="AU237" s="40" t="str">
        <f t="shared" si="23"/>
        <v/>
      </c>
      <c r="AV237" s="40" t="str">
        <f>IF(AS237="","",CHOOSE(VLOOKUP($AL237,$N$1:$S$400,6,FALSE),AHS!$M$1,BHS!$M$1,CHS!$M$1,HMJHS!$M$1,KHS!$M$1,Kings!$M$1,MHS!$M$1,SWHS!$M$1,AMHS!$M$1,'S10'!$M$1,'S11'!$M$1,'S12'!$M$1,'S13'!$M$1,'S14'!$M$1,'S15'!$M$1,'S16'!$M$1,'S17'!$M$1,'S18'!$M$1,'S19'!$M$1,'S20'!$M$1))</f>
        <v/>
      </c>
    </row>
    <row r="238" spans="1:48" ht="12" customHeight="1" x14ac:dyDescent="0.25">
      <c r="A238" s="29">
        <f t="shared" si="24"/>
        <v>236</v>
      </c>
      <c r="B238" s="27" t="str">
        <f t="shared" si="8"/>
        <v/>
      </c>
      <c r="C238" s="27" t="str">
        <f t="shared" si="9"/>
        <v/>
      </c>
      <c r="D238" s="27" t="str">
        <f t="shared" si="10"/>
        <v/>
      </c>
      <c r="E238" s="27" t="str">
        <f>IF(B238="","",CHOOSE(VLOOKUP($A238,$F$1:$J$1600,5,FALSE),AHS!$M$1,BHS!$M$1,CHS!$M$1,HMJHS!$M$1,KHS!$M$1,Kings!$M$1,MHS!$M$1,SWHS!$M$1,AMHS!$M$1,'S10'!$M$1,'S11'!$M$1,'S12'!$M$1,'S13'!$M$1,'S14'!$M$1,'S15'!$M$1,'S16'!$M$1,'S17'!$M$1,'S18'!$M$1,'S19'!$M$1,'S20'!$M$1))</f>
        <v/>
      </c>
      <c r="F238" s="29" t="str">
        <f t="shared" si="6"/>
        <v/>
      </c>
      <c r="G238" s="33" t="str">
        <f t="shared" si="0"/>
        <v/>
      </c>
      <c r="H238" s="29" t="str">
        <f>IF(CHS!AN$30="","",CHS!AN$30)</f>
        <v/>
      </c>
      <c r="I238" s="29" t="str">
        <f>IF(CHS!AN$30="","",CHS!AG$30)</f>
        <v/>
      </c>
      <c r="J238" s="29">
        <v>3</v>
      </c>
      <c r="K238" s="29" t="str">
        <f t="shared" ref="K238:N238" si="259">IF(O238="","",COUNTIF(O$1:O237,O238)+O238)</f>
        <v/>
      </c>
      <c r="L238" s="29" t="str">
        <f t="shared" si="259"/>
        <v/>
      </c>
      <c r="M238" s="29" t="str">
        <f t="shared" si="259"/>
        <v/>
      </c>
      <c r="N238" s="29" t="str">
        <f t="shared" si="259"/>
        <v/>
      </c>
      <c r="O238" s="29" t="str">
        <f t="shared" si="2"/>
        <v/>
      </c>
      <c r="P238" s="29" t="str">
        <f t="shared" si="3"/>
        <v/>
      </c>
      <c r="Q238" s="29" t="str">
        <f t="shared" si="4"/>
        <v/>
      </c>
      <c r="R238" s="29" t="str">
        <f t="shared" si="5"/>
        <v/>
      </c>
      <c r="S238" s="29">
        <v>12</v>
      </c>
      <c r="T238" s="29">
        <v>18</v>
      </c>
      <c r="U238" s="29" t="str">
        <f>IF('S12'!P$30="","",'S12'!P$30)</f>
        <v/>
      </c>
      <c r="V238" s="29" t="str">
        <f>IF('S12'!P$30="","",'S12'!I$30)</f>
        <v/>
      </c>
      <c r="W238" s="29" t="str">
        <f>IF('S12'!X$30="","",'S12'!X$30)</f>
        <v/>
      </c>
      <c r="X238" s="29" t="str">
        <f>IF('S12'!X$30="","",'S12'!Q$30)</f>
        <v/>
      </c>
      <c r="Y238" s="29" t="str">
        <f>IF('S12'!AF$30="","",'S12'!AF$30)</f>
        <v/>
      </c>
      <c r="Z238" s="29" t="str">
        <f>IF('S12'!AF$30="","",'S12'!Y$30)</f>
        <v/>
      </c>
      <c r="AA238" s="29" t="str">
        <f>IF('S12'!AN$30="","",'S12'!AN$30)</f>
        <v/>
      </c>
      <c r="AB238" s="29" t="str">
        <f>IF('S12'!AN$30="","",'S12'!AG$30)</f>
        <v/>
      </c>
      <c r="AC238" s="39" t="str">
        <f t="shared" si="12"/>
        <v/>
      </c>
      <c r="AD238" s="39" t="str">
        <f t="shared" si="13"/>
        <v/>
      </c>
      <c r="AE238" s="40" t="str">
        <f t="shared" si="14"/>
        <v/>
      </c>
      <c r="AF238" s="40" t="str">
        <f>IF(AC238="","",CHOOSE(VLOOKUP($AL238,$K$1:$S$400,9,FALSE),AHS!$M$1,BHS!$M$1,CHS!$M$1,HMJHS!$M$1,KHS!$M$1,Kings!$M$1,MHS!$M$1,SWHS!$M$1,AMHS!$M$1,'S10'!$M$1,'S11'!$M$1,'S12'!$M$1,'S13'!$M$1,'S14'!$M$1,'S15'!$M$1,'S16'!$M$1,'S17'!$M$1,'S18'!$M$1,'S19'!$M$1,'S20'!$M$1))</f>
        <v/>
      </c>
      <c r="AG238" s="40"/>
      <c r="AH238" s="39" t="str">
        <f t="shared" si="15"/>
        <v/>
      </c>
      <c r="AI238" s="39" t="str">
        <f t="shared" si="16"/>
        <v/>
      </c>
      <c r="AJ238" s="40" t="str">
        <f t="shared" si="17"/>
        <v/>
      </c>
      <c r="AK238" s="40" t="str">
        <f>IF(AH238="","",CHOOSE(VLOOKUP($AL238,$L$1:$S$400,8,FALSE),AHS!$M$1,BHS!$M$1,CHS!$M$1,HMJHS!$M$1,KHS!$M$1,Kings!$M$1,MHS!$M$1,SWHS!$M$1,AMHS!$M$1,'S10'!$M$1,'S11'!$M$1,'S12'!$M$1,'S13'!$M$1,'S14'!$M$1,'S15'!$M$1,'S16'!$M$1,'S17'!$M$1,'S18'!$M$1,'S19'!$M$1,'S20'!$M$1))</f>
        <v/>
      </c>
      <c r="AL238" s="38">
        <v>236</v>
      </c>
      <c r="AM238" s="40"/>
      <c r="AN238" s="39" t="str">
        <f t="shared" si="18"/>
        <v/>
      </c>
      <c r="AO238" s="39" t="str">
        <f t="shared" si="19"/>
        <v/>
      </c>
      <c r="AP238" s="40" t="str">
        <f t="shared" si="20"/>
        <v/>
      </c>
      <c r="AQ238" s="40" t="str">
        <f>IF(AN238="","",CHOOSE(VLOOKUP($AL238,$M$1:$S$400,7,FALSE),AHS!$M$1,BHS!$M$1,CHS!$M$1,HMJHS!$M$1,KHS!$M$1,Kings!$M$1,MHS!$M$1,SWHS!$M$1,AMHS!$M$1,'S10'!$M$1,'S11'!$M$1,'S12'!$M$1,'S13'!$M$1,'S14'!$M$1,'S15'!$M$1,'S16'!$M$1,'S17'!$M$1,'S18'!$M$1,'S19'!$M$1,'S20'!$M$1))</f>
        <v/>
      </c>
      <c r="AR238" s="40"/>
      <c r="AS238" s="39" t="str">
        <f t="shared" si="21"/>
        <v/>
      </c>
      <c r="AT238" s="39" t="str">
        <f t="shared" si="22"/>
        <v/>
      </c>
      <c r="AU238" s="40" t="str">
        <f t="shared" si="23"/>
        <v/>
      </c>
      <c r="AV238" s="40" t="str">
        <f>IF(AS238="","",CHOOSE(VLOOKUP($AL238,$N$1:$S$400,6,FALSE),AHS!$M$1,BHS!$M$1,CHS!$M$1,HMJHS!$M$1,KHS!$M$1,Kings!$M$1,MHS!$M$1,SWHS!$M$1,AMHS!$M$1,'S10'!$M$1,'S11'!$M$1,'S12'!$M$1,'S13'!$M$1,'S14'!$M$1,'S15'!$M$1,'S16'!$M$1,'S17'!$M$1,'S18'!$M$1,'S19'!$M$1,'S20'!$M$1))</f>
        <v/>
      </c>
    </row>
    <row r="239" spans="1:48" ht="12" customHeight="1" x14ac:dyDescent="0.25">
      <c r="A239" s="29">
        <f t="shared" si="24"/>
        <v>237</v>
      </c>
      <c r="B239" s="27" t="str">
        <f t="shared" si="8"/>
        <v/>
      </c>
      <c r="C239" s="27" t="str">
        <f t="shared" si="9"/>
        <v/>
      </c>
      <c r="D239" s="27" t="str">
        <f t="shared" si="10"/>
        <v/>
      </c>
      <c r="E239" s="27" t="str">
        <f>IF(B239="","",CHOOSE(VLOOKUP($A239,$F$1:$J$1600,5,FALSE),AHS!$M$1,BHS!$M$1,CHS!$M$1,HMJHS!$M$1,KHS!$M$1,Kings!$M$1,MHS!$M$1,SWHS!$M$1,AMHS!$M$1,'S10'!$M$1,'S11'!$M$1,'S12'!$M$1,'S13'!$M$1,'S14'!$M$1,'S15'!$M$1,'S16'!$M$1,'S17'!$M$1,'S18'!$M$1,'S19'!$M$1,'S20'!$M$1))</f>
        <v/>
      </c>
      <c r="F239" s="29" t="str">
        <f t="shared" si="6"/>
        <v/>
      </c>
      <c r="G239" s="33" t="str">
        <f t="shared" si="0"/>
        <v/>
      </c>
      <c r="H239" s="29" t="str">
        <f>IF(CHS!AN$31="","",CHS!AN$31)</f>
        <v/>
      </c>
      <c r="I239" s="29" t="str">
        <f>IF(CHS!AN$31="","",CHS!AG$31)</f>
        <v/>
      </c>
      <c r="J239" s="29">
        <v>3</v>
      </c>
      <c r="K239" s="29" t="str">
        <f t="shared" ref="K239:N239" si="260">IF(O239="","",COUNTIF(O$1:O238,O239)+O239)</f>
        <v/>
      </c>
      <c r="L239" s="29" t="str">
        <f t="shared" si="260"/>
        <v/>
      </c>
      <c r="M239" s="29" t="str">
        <f t="shared" si="260"/>
        <v/>
      </c>
      <c r="N239" s="29" t="str">
        <f t="shared" si="260"/>
        <v/>
      </c>
      <c r="O239" s="29" t="str">
        <f t="shared" si="2"/>
        <v/>
      </c>
      <c r="P239" s="29" t="str">
        <f t="shared" si="3"/>
        <v/>
      </c>
      <c r="Q239" s="29" t="str">
        <f t="shared" si="4"/>
        <v/>
      </c>
      <c r="R239" s="29" t="str">
        <f t="shared" si="5"/>
        <v/>
      </c>
      <c r="S239" s="29">
        <v>12</v>
      </c>
      <c r="T239" s="29">
        <v>19</v>
      </c>
      <c r="U239" s="29" t="str">
        <f>IF('S12'!P$31="","",'S12'!P$31)</f>
        <v/>
      </c>
      <c r="V239" s="29" t="str">
        <f>IF('S12'!P$31="","",'S12'!I$31)</f>
        <v/>
      </c>
      <c r="W239" s="29" t="str">
        <f>IF('S12'!X$31="","",'S12'!X$31)</f>
        <v/>
      </c>
      <c r="X239" s="29" t="str">
        <f>IF('S12'!X$31="","",'S12'!Q$31)</f>
        <v/>
      </c>
      <c r="Y239" s="29" t="str">
        <f>IF('S12'!AF$31="","",'S12'!AF$31)</f>
        <v/>
      </c>
      <c r="Z239" s="29" t="str">
        <f>IF('S12'!AF$31="","",'S12'!Y$31)</f>
        <v/>
      </c>
      <c r="AA239" s="29" t="str">
        <f>IF('S12'!AN$31="","",'S12'!AN$31)</f>
        <v/>
      </c>
      <c r="AB239" s="29" t="str">
        <f>IF('S12'!AN$31="","",'S12'!AG$31)</f>
        <v/>
      </c>
      <c r="AC239" s="39" t="str">
        <f t="shared" si="12"/>
        <v/>
      </c>
      <c r="AD239" s="39" t="str">
        <f t="shared" si="13"/>
        <v/>
      </c>
      <c r="AE239" s="40" t="str">
        <f t="shared" si="14"/>
        <v/>
      </c>
      <c r="AF239" s="40" t="str">
        <f>IF(AC239="","",CHOOSE(VLOOKUP($AL239,$K$1:$S$400,9,FALSE),AHS!$M$1,BHS!$M$1,CHS!$M$1,HMJHS!$M$1,KHS!$M$1,Kings!$M$1,MHS!$M$1,SWHS!$M$1,AMHS!$M$1,'S10'!$M$1,'S11'!$M$1,'S12'!$M$1,'S13'!$M$1,'S14'!$M$1,'S15'!$M$1,'S16'!$M$1,'S17'!$M$1,'S18'!$M$1,'S19'!$M$1,'S20'!$M$1))</f>
        <v/>
      </c>
      <c r="AG239" s="40"/>
      <c r="AH239" s="39" t="str">
        <f t="shared" si="15"/>
        <v/>
      </c>
      <c r="AI239" s="39" t="str">
        <f t="shared" si="16"/>
        <v/>
      </c>
      <c r="AJ239" s="40" t="str">
        <f t="shared" si="17"/>
        <v/>
      </c>
      <c r="AK239" s="40" t="str">
        <f>IF(AH239="","",CHOOSE(VLOOKUP($AL239,$L$1:$S$400,8,FALSE),AHS!$M$1,BHS!$M$1,CHS!$M$1,HMJHS!$M$1,KHS!$M$1,Kings!$M$1,MHS!$M$1,SWHS!$M$1,AMHS!$M$1,'S10'!$M$1,'S11'!$M$1,'S12'!$M$1,'S13'!$M$1,'S14'!$M$1,'S15'!$M$1,'S16'!$M$1,'S17'!$M$1,'S18'!$M$1,'S19'!$M$1,'S20'!$M$1))</f>
        <v/>
      </c>
      <c r="AL239" s="40">
        <v>237</v>
      </c>
      <c r="AM239" s="40"/>
      <c r="AN239" s="39" t="str">
        <f t="shared" si="18"/>
        <v/>
      </c>
      <c r="AO239" s="39" t="str">
        <f t="shared" si="19"/>
        <v/>
      </c>
      <c r="AP239" s="40" t="str">
        <f t="shared" si="20"/>
        <v/>
      </c>
      <c r="AQ239" s="40" t="str">
        <f>IF(AN239="","",CHOOSE(VLOOKUP($AL239,$M$1:$S$400,7,FALSE),AHS!$M$1,BHS!$M$1,CHS!$M$1,HMJHS!$M$1,KHS!$M$1,Kings!$M$1,MHS!$M$1,SWHS!$M$1,AMHS!$M$1,'S10'!$M$1,'S11'!$M$1,'S12'!$M$1,'S13'!$M$1,'S14'!$M$1,'S15'!$M$1,'S16'!$M$1,'S17'!$M$1,'S18'!$M$1,'S19'!$M$1,'S20'!$M$1))</f>
        <v/>
      </c>
      <c r="AR239" s="40"/>
      <c r="AS239" s="39" t="str">
        <f t="shared" si="21"/>
        <v/>
      </c>
      <c r="AT239" s="39" t="str">
        <f t="shared" si="22"/>
        <v/>
      </c>
      <c r="AU239" s="40" t="str">
        <f t="shared" si="23"/>
        <v/>
      </c>
      <c r="AV239" s="40" t="str">
        <f>IF(AS239="","",CHOOSE(VLOOKUP($AL239,$N$1:$S$400,6,FALSE),AHS!$M$1,BHS!$M$1,CHS!$M$1,HMJHS!$M$1,KHS!$M$1,Kings!$M$1,MHS!$M$1,SWHS!$M$1,AMHS!$M$1,'S10'!$M$1,'S11'!$M$1,'S12'!$M$1,'S13'!$M$1,'S14'!$M$1,'S15'!$M$1,'S16'!$M$1,'S17'!$M$1,'S18'!$M$1,'S19'!$M$1,'S20'!$M$1))</f>
        <v/>
      </c>
    </row>
    <row r="240" spans="1:48" ht="12" customHeight="1" x14ac:dyDescent="0.25">
      <c r="A240" s="29">
        <f t="shared" si="24"/>
        <v>238</v>
      </c>
      <c r="B240" s="27" t="str">
        <f t="shared" si="8"/>
        <v/>
      </c>
      <c r="C240" s="27" t="str">
        <f t="shared" si="9"/>
        <v/>
      </c>
      <c r="D240" s="27" t="str">
        <f t="shared" si="10"/>
        <v/>
      </c>
      <c r="E240" s="27" t="str">
        <f>IF(B240="","",CHOOSE(VLOOKUP($A240,$F$1:$J$1600,5,FALSE),AHS!$M$1,BHS!$M$1,CHS!$M$1,HMJHS!$M$1,KHS!$M$1,Kings!$M$1,MHS!$M$1,SWHS!$M$1,AMHS!$M$1,'S10'!$M$1,'S11'!$M$1,'S12'!$M$1,'S13'!$M$1,'S14'!$M$1,'S15'!$M$1,'S16'!$M$1,'S17'!$M$1,'S18'!$M$1,'S19'!$M$1,'S20'!$M$1))</f>
        <v/>
      </c>
      <c r="F240" s="29" t="str">
        <f t="shared" si="6"/>
        <v/>
      </c>
      <c r="G240" s="33" t="str">
        <f t="shared" si="0"/>
        <v/>
      </c>
      <c r="H240" s="29" t="str">
        <f>IF(CHS!AN$32="","",CHS!AN$32)</f>
        <v/>
      </c>
      <c r="I240" s="29" t="str">
        <f>IF(CHS!AN$32="","",CHS!AG$32)</f>
        <v/>
      </c>
      <c r="J240" s="29">
        <v>3</v>
      </c>
      <c r="K240" s="29" t="str">
        <f t="shared" ref="K240:N240" si="261">IF(O240="","",COUNTIF(O$1:O239,O240)+O240)</f>
        <v/>
      </c>
      <c r="L240" s="29" t="str">
        <f t="shared" si="261"/>
        <v/>
      </c>
      <c r="M240" s="29" t="str">
        <f t="shared" si="261"/>
        <v/>
      </c>
      <c r="N240" s="29" t="str">
        <f t="shared" si="261"/>
        <v/>
      </c>
      <c r="O240" s="29" t="str">
        <f t="shared" si="2"/>
        <v/>
      </c>
      <c r="P240" s="29" t="str">
        <f t="shared" si="3"/>
        <v/>
      </c>
      <c r="Q240" s="29" t="str">
        <f t="shared" si="4"/>
        <v/>
      </c>
      <c r="R240" s="29" t="str">
        <f t="shared" si="5"/>
        <v/>
      </c>
      <c r="S240" s="29">
        <v>12</v>
      </c>
      <c r="T240" s="29">
        <v>20</v>
      </c>
      <c r="U240" s="29" t="str">
        <f>IF('S12'!P$32="","",'S12'!P$32)</f>
        <v/>
      </c>
      <c r="V240" s="29" t="str">
        <f>IF('S12'!P$32="","",'S12'!I$32)</f>
        <v/>
      </c>
      <c r="W240" s="29" t="str">
        <f>IF('S12'!X$32="","",'S12'!X$32)</f>
        <v/>
      </c>
      <c r="X240" s="29" t="str">
        <f>IF('S12'!X$32="","",'S12'!Q$32)</f>
        <v/>
      </c>
      <c r="Y240" s="29" t="str">
        <f>IF('S12'!AF$32="","",'S12'!AF$32)</f>
        <v/>
      </c>
      <c r="Z240" s="29" t="str">
        <f>IF('S12'!AF$32="","",'S12'!Y$32)</f>
        <v/>
      </c>
      <c r="AA240" s="29" t="str">
        <f>IF('S12'!AN$32="","",'S12'!AN$32)</f>
        <v/>
      </c>
      <c r="AB240" s="29" t="str">
        <f>IF('S12'!AN$32="","",'S12'!AG$32)</f>
        <v/>
      </c>
      <c r="AC240" s="39" t="str">
        <f t="shared" si="12"/>
        <v/>
      </c>
      <c r="AD240" s="39" t="str">
        <f t="shared" si="13"/>
        <v/>
      </c>
      <c r="AE240" s="40" t="str">
        <f t="shared" si="14"/>
        <v/>
      </c>
      <c r="AF240" s="40" t="str">
        <f>IF(AC240="","",CHOOSE(VLOOKUP($AL240,$K$1:$S$400,9,FALSE),AHS!$M$1,BHS!$M$1,CHS!$M$1,HMJHS!$M$1,KHS!$M$1,Kings!$M$1,MHS!$M$1,SWHS!$M$1,AMHS!$M$1,'S10'!$M$1,'S11'!$M$1,'S12'!$M$1,'S13'!$M$1,'S14'!$M$1,'S15'!$M$1,'S16'!$M$1,'S17'!$M$1,'S18'!$M$1,'S19'!$M$1,'S20'!$M$1))</f>
        <v/>
      </c>
      <c r="AG240" s="40"/>
      <c r="AH240" s="39" t="str">
        <f t="shared" si="15"/>
        <v/>
      </c>
      <c r="AI240" s="39" t="str">
        <f t="shared" si="16"/>
        <v/>
      </c>
      <c r="AJ240" s="40" t="str">
        <f t="shared" si="17"/>
        <v/>
      </c>
      <c r="AK240" s="40" t="str">
        <f>IF(AH240="","",CHOOSE(VLOOKUP($AL240,$L$1:$S$400,8,FALSE),AHS!$M$1,BHS!$M$1,CHS!$M$1,HMJHS!$M$1,KHS!$M$1,Kings!$M$1,MHS!$M$1,SWHS!$M$1,AMHS!$M$1,'S10'!$M$1,'S11'!$M$1,'S12'!$M$1,'S13'!$M$1,'S14'!$M$1,'S15'!$M$1,'S16'!$M$1,'S17'!$M$1,'S18'!$M$1,'S19'!$M$1,'S20'!$M$1))</f>
        <v/>
      </c>
      <c r="AL240" s="40">
        <v>238</v>
      </c>
      <c r="AM240" s="40"/>
      <c r="AN240" s="39" t="str">
        <f t="shared" si="18"/>
        <v/>
      </c>
      <c r="AO240" s="39" t="str">
        <f t="shared" si="19"/>
        <v/>
      </c>
      <c r="AP240" s="40" t="str">
        <f t="shared" si="20"/>
        <v/>
      </c>
      <c r="AQ240" s="40" t="str">
        <f>IF(AN240="","",CHOOSE(VLOOKUP($AL240,$M$1:$S$400,7,FALSE),AHS!$M$1,BHS!$M$1,CHS!$M$1,HMJHS!$M$1,KHS!$M$1,Kings!$M$1,MHS!$M$1,SWHS!$M$1,AMHS!$M$1,'S10'!$M$1,'S11'!$M$1,'S12'!$M$1,'S13'!$M$1,'S14'!$M$1,'S15'!$M$1,'S16'!$M$1,'S17'!$M$1,'S18'!$M$1,'S19'!$M$1,'S20'!$M$1))</f>
        <v/>
      </c>
      <c r="AR240" s="40"/>
      <c r="AS240" s="39" t="str">
        <f t="shared" si="21"/>
        <v/>
      </c>
      <c r="AT240" s="39" t="str">
        <f t="shared" si="22"/>
        <v/>
      </c>
      <c r="AU240" s="40" t="str">
        <f t="shared" si="23"/>
        <v/>
      </c>
      <c r="AV240" s="40" t="str">
        <f>IF(AS240="","",CHOOSE(VLOOKUP($AL240,$N$1:$S$400,6,FALSE),AHS!$M$1,BHS!$M$1,CHS!$M$1,HMJHS!$M$1,KHS!$M$1,Kings!$M$1,MHS!$M$1,SWHS!$M$1,AMHS!$M$1,'S10'!$M$1,'S11'!$M$1,'S12'!$M$1,'S13'!$M$1,'S14'!$M$1,'S15'!$M$1,'S16'!$M$1,'S17'!$M$1,'S18'!$M$1,'S19'!$M$1,'S20'!$M$1))</f>
        <v/>
      </c>
    </row>
    <row r="241" spans="1:48" ht="12" customHeight="1" x14ac:dyDescent="0.25">
      <c r="A241" s="29">
        <f t="shared" si="24"/>
        <v>239</v>
      </c>
      <c r="B241" s="27" t="str">
        <f t="shared" si="8"/>
        <v/>
      </c>
      <c r="C241" s="27" t="str">
        <f t="shared" si="9"/>
        <v/>
      </c>
      <c r="D241" s="27" t="str">
        <f t="shared" si="10"/>
        <v/>
      </c>
      <c r="E241" s="27" t="str">
        <f>IF(B241="","",CHOOSE(VLOOKUP($A241,$F$1:$J$1600,5,FALSE),AHS!$M$1,BHS!$M$1,CHS!$M$1,HMJHS!$M$1,KHS!$M$1,Kings!$M$1,MHS!$M$1,SWHS!$M$1,AMHS!$M$1,'S10'!$M$1,'S11'!$M$1,'S12'!$M$1,'S13'!$M$1,'S14'!$M$1,'S15'!$M$1,'S16'!$M$1,'S17'!$M$1,'S18'!$M$1,'S19'!$M$1,'S20'!$M$1))</f>
        <v/>
      </c>
      <c r="F241" s="29" t="str">
        <f t="shared" si="6"/>
        <v/>
      </c>
      <c r="G241" s="33" t="str">
        <f t="shared" si="0"/>
        <v/>
      </c>
      <c r="H241" s="29" t="str">
        <f>IF(HMJHS!P$13="","",HMJHS!P$13)</f>
        <v/>
      </c>
      <c r="I241" s="29" t="str">
        <f>IF(HMJHS!P$13="","",HMJHS!I$13)</f>
        <v/>
      </c>
      <c r="J241" s="29">
        <v>4</v>
      </c>
      <c r="K241" s="29" t="str">
        <f t="shared" ref="K241:N241" si="262">IF(O241="","",COUNTIF(O$1:O240,O241)+O241)</f>
        <v/>
      </c>
      <c r="L241" s="29" t="str">
        <f t="shared" si="262"/>
        <v/>
      </c>
      <c r="M241" s="29" t="str">
        <f t="shared" si="262"/>
        <v/>
      </c>
      <c r="N241" s="29" t="str">
        <f t="shared" si="262"/>
        <v/>
      </c>
      <c r="O241" s="29" t="str">
        <f t="shared" si="2"/>
        <v/>
      </c>
      <c r="P241" s="29" t="str">
        <f t="shared" si="3"/>
        <v/>
      </c>
      <c r="Q241" s="29" t="str">
        <f t="shared" si="4"/>
        <v/>
      </c>
      <c r="R241" s="29" t="str">
        <f t="shared" si="5"/>
        <v/>
      </c>
      <c r="S241" s="29">
        <v>13</v>
      </c>
      <c r="T241" s="29">
        <v>1</v>
      </c>
      <c r="U241" s="29" t="str">
        <f>IF('S13'!P$13="","",'S13'!P$13)</f>
        <v/>
      </c>
      <c r="V241" s="29" t="str">
        <f>IF('S13'!P$13="","",'S13'!I$13)</f>
        <v/>
      </c>
      <c r="W241" s="29" t="str">
        <f>IF('S13'!X$13="","",'S13'!X$13)</f>
        <v/>
      </c>
      <c r="X241" s="29" t="str">
        <f>IF('S13'!X$13="","",'S13'!Q$13)</f>
        <v/>
      </c>
      <c r="Y241" s="29" t="str">
        <f>IF('S13'!AF$13="","",'S13'!AF$13)</f>
        <v/>
      </c>
      <c r="Z241" s="29" t="str">
        <f>IF('S13'!AF$13="","",'S13'!Y$13)</f>
        <v/>
      </c>
      <c r="AA241" s="29" t="str">
        <f>IF('S13'!AN$13="","",'S13'!AN$13)</f>
        <v/>
      </c>
      <c r="AB241" s="29" t="str">
        <f>IF('S13'!AN$13="","",'S13'!AG$13)</f>
        <v/>
      </c>
      <c r="AC241" s="39" t="str">
        <f t="shared" si="12"/>
        <v/>
      </c>
      <c r="AD241" s="39" t="str">
        <f t="shared" si="13"/>
        <v/>
      </c>
      <c r="AE241" s="40" t="str">
        <f t="shared" si="14"/>
        <v/>
      </c>
      <c r="AF241" s="40" t="str">
        <f>IF(AC241="","",CHOOSE(VLOOKUP($AL241,$K$1:$S$400,9,FALSE),AHS!$M$1,BHS!$M$1,CHS!$M$1,HMJHS!$M$1,KHS!$M$1,Kings!$M$1,MHS!$M$1,SWHS!$M$1,AMHS!$M$1,'S10'!$M$1,'S11'!$M$1,'S12'!$M$1,'S13'!$M$1,'S14'!$M$1,'S15'!$M$1,'S16'!$M$1,'S17'!$M$1,'S18'!$M$1,'S19'!$M$1,'S20'!$M$1))</f>
        <v/>
      </c>
      <c r="AG241" s="40"/>
      <c r="AH241" s="39" t="str">
        <f t="shared" si="15"/>
        <v/>
      </c>
      <c r="AI241" s="39" t="str">
        <f t="shared" si="16"/>
        <v/>
      </c>
      <c r="AJ241" s="40" t="str">
        <f t="shared" si="17"/>
        <v/>
      </c>
      <c r="AK241" s="40" t="str">
        <f>IF(AH241="","",CHOOSE(VLOOKUP($AL241,$L$1:$S$400,8,FALSE),AHS!$M$1,BHS!$M$1,CHS!$M$1,HMJHS!$M$1,KHS!$M$1,Kings!$M$1,MHS!$M$1,SWHS!$M$1,AMHS!$M$1,'S10'!$M$1,'S11'!$M$1,'S12'!$M$1,'S13'!$M$1,'S14'!$M$1,'S15'!$M$1,'S16'!$M$1,'S17'!$M$1,'S18'!$M$1,'S19'!$M$1,'S20'!$M$1))</f>
        <v/>
      </c>
      <c r="AL241" s="40">
        <v>239</v>
      </c>
      <c r="AM241" s="40"/>
      <c r="AN241" s="39" t="str">
        <f t="shared" si="18"/>
        <v/>
      </c>
      <c r="AO241" s="39" t="str">
        <f t="shared" si="19"/>
        <v/>
      </c>
      <c r="AP241" s="40" t="str">
        <f t="shared" si="20"/>
        <v/>
      </c>
      <c r="AQ241" s="40" t="str">
        <f>IF(AN241="","",CHOOSE(VLOOKUP($AL241,$M$1:$S$400,7,FALSE),AHS!$M$1,BHS!$M$1,CHS!$M$1,HMJHS!$M$1,KHS!$M$1,Kings!$M$1,MHS!$M$1,SWHS!$M$1,AMHS!$M$1,'S10'!$M$1,'S11'!$M$1,'S12'!$M$1,'S13'!$M$1,'S14'!$M$1,'S15'!$M$1,'S16'!$M$1,'S17'!$M$1,'S18'!$M$1,'S19'!$M$1,'S20'!$M$1))</f>
        <v/>
      </c>
      <c r="AR241" s="40"/>
      <c r="AS241" s="39" t="str">
        <f t="shared" si="21"/>
        <v/>
      </c>
      <c r="AT241" s="39" t="str">
        <f t="shared" si="22"/>
        <v/>
      </c>
      <c r="AU241" s="40" t="str">
        <f t="shared" si="23"/>
        <v/>
      </c>
      <c r="AV241" s="40" t="str">
        <f>IF(AS241="","",CHOOSE(VLOOKUP($AL241,$N$1:$S$400,6,FALSE),AHS!$M$1,BHS!$M$1,CHS!$M$1,HMJHS!$M$1,KHS!$M$1,Kings!$M$1,MHS!$M$1,SWHS!$M$1,AMHS!$M$1,'S10'!$M$1,'S11'!$M$1,'S12'!$M$1,'S13'!$M$1,'S14'!$M$1,'S15'!$M$1,'S16'!$M$1,'S17'!$M$1,'S18'!$M$1,'S19'!$M$1,'S20'!$M$1))</f>
        <v/>
      </c>
    </row>
    <row r="242" spans="1:48" ht="12" customHeight="1" x14ac:dyDescent="0.25">
      <c r="A242" s="29">
        <f t="shared" si="24"/>
        <v>240</v>
      </c>
      <c r="B242" s="27" t="str">
        <f t="shared" si="8"/>
        <v/>
      </c>
      <c r="C242" s="27" t="str">
        <f t="shared" si="9"/>
        <v/>
      </c>
      <c r="D242" s="27" t="str">
        <f t="shared" si="10"/>
        <v/>
      </c>
      <c r="E242" s="27" t="str">
        <f>IF(B242="","",CHOOSE(VLOOKUP($A242,$F$1:$J$1600,5,FALSE),AHS!$M$1,BHS!$M$1,CHS!$M$1,HMJHS!$M$1,KHS!$M$1,Kings!$M$1,MHS!$M$1,SWHS!$M$1,AMHS!$M$1,'S10'!$M$1,'S11'!$M$1,'S12'!$M$1,'S13'!$M$1,'S14'!$M$1,'S15'!$M$1,'S16'!$M$1,'S17'!$M$1,'S18'!$M$1,'S19'!$M$1,'S20'!$M$1))</f>
        <v/>
      </c>
      <c r="F242" s="29" t="str">
        <f t="shared" si="6"/>
        <v/>
      </c>
      <c r="G242" s="33" t="str">
        <f t="shared" si="0"/>
        <v/>
      </c>
      <c r="H242" s="29" t="str">
        <f>IF(HMJHS!P$14="","",HMJHS!P$14)</f>
        <v/>
      </c>
      <c r="I242" s="29" t="str">
        <f>IF(HMJHS!P$14="","",HMJHS!I$14)</f>
        <v/>
      </c>
      <c r="J242" s="29">
        <v>4</v>
      </c>
      <c r="K242" s="29" t="str">
        <f t="shared" ref="K242:N242" si="263">IF(O242="","",COUNTIF(O$1:O241,O242)+O242)</f>
        <v/>
      </c>
      <c r="L242" s="29" t="str">
        <f t="shared" si="263"/>
        <v/>
      </c>
      <c r="M242" s="29" t="str">
        <f t="shared" si="263"/>
        <v/>
      </c>
      <c r="N242" s="29" t="str">
        <f t="shared" si="263"/>
        <v/>
      </c>
      <c r="O242" s="29" t="str">
        <f t="shared" si="2"/>
        <v/>
      </c>
      <c r="P242" s="29" t="str">
        <f t="shared" si="3"/>
        <v/>
      </c>
      <c r="Q242" s="29" t="str">
        <f t="shared" si="4"/>
        <v/>
      </c>
      <c r="R242" s="29" t="str">
        <f t="shared" si="5"/>
        <v/>
      </c>
      <c r="S242" s="29">
        <v>13</v>
      </c>
      <c r="T242" s="29">
        <v>2</v>
      </c>
      <c r="U242" s="29" t="str">
        <f>IF('S13'!P$14="","",'S13'!P$14)</f>
        <v/>
      </c>
      <c r="V242" s="29" t="str">
        <f>IF('S13'!P$14="","",'S13'!I$14)</f>
        <v/>
      </c>
      <c r="W242" s="29" t="str">
        <f>IF('S13'!X$14="","",'S13'!X$14)</f>
        <v/>
      </c>
      <c r="X242" s="29" t="str">
        <f>IF('S13'!X$14="","",'S13'!Q$14)</f>
        <v/>
      </c>
      <c r="Y242" s="29" t="str">
        <f>IF('S13'!AF$14="","",'S13'!AF$14)</f>
        <v/>
      </c>
      <c r="Z242" s="29" t="str">
        <f>IF('S13'!AF$14="","",'S13'!Y$14)</f>
        <v/>
      </c>
      <c r="AA242" s="29" t="str">
        <f>IF('S13'!AN$14="","",'S13'!AN$14)</f>
        <v/>
      </c>
      <c r="AB242" s="29" t="str">
        <f>IF('S13'!AN$14="","",'S13'!AG$14)</f>
        <v/>
      </c>
      <c r="AC242" s="39" t="str">
        <f t="shared" si="12"/>
        <v/>
      </c>
      <c r="AD242" s="39" t="str">
        <f t="shared" si="13"/>
        <v/>
      </c>
      <c r="AE242" s="40" t="str">
        <f t="shared" si="14"/>
        <v/>
      </c>
      <c r="AF242" s="40" t="str">
        <f>IF(AC242="","",CHOOSE(VLOOKUP($AL242,$K$1:$S$400,9,FALSE),AHS!$M$1,BHS!$M$1,CHS!$M$1,HMJHS!$M$1,KHS!$M$1,Kings!$M$1,MHS!$M$1,SWHS!$M$1,AMHS!$M$1,'S10'!$M$1,'S11'!$M$1,'S12'!$M$1,'S13'!$M$1,'S14'!$M$1,'S15'!$M$1,'S16'!$M$1,'S17'!$M$1,'S18'!$M$1,'S19'!$M$1,'S20'!$M$1))</f>
        <v/>
      </c>
      <c r="AG242" s="40"/>
      <c r="AH242" s="39" t="str">
        <f t="shared" si="15"/>
        <v/>
      </c>
      <c r="AI242" s="39" t="str">
        <f t="shared" si="16"/>
        <v/>
      </c>
      <c r="AJ242" s="40" t="str">
        <f t="shared" si="17"/>
        <v/>
      </c>
      <c r="AK242" s="40" t="str">
        <f>IF(AH242="","",CHOOSE(VLOOKUP($AL242,$L$1:$S$400,8,FALSE),AHS!$M$1,BHS!$M$1,CHS!$M$1,HMJHS!$M$1,KHS!$M$1,Kings!$M$1,MHS!$M$1,SWHS!$M$1,AMHS!$M$1,'S10'!$M$1,'S11'!$M$1,'S12'!$M$1,'S13'!$M$1,'S14'!$M$1,'S15'!$M$1,'S16'!$M$1,'S17'!$M$1,'S18'!$M$1,'S19'!$M$1,'S20'!$M$1))</f>
        <v/>
      </c>
      <c r="AL242" s="40">
        <v>240</v>
      </c>
      <c r="AM242" s="40"/>
      <c r="AN242" s="39" t="str">
        <f t="shared" si="18"/>
        <v/>
      </c>
      <c r="AO242" s="39" t="str">
        <f t="shared" si="19"/>
        <v/>
      </c>
      <c r="AP242" s="40" t="str">
        <f t="shared" si="20"/>
        <v/>
      </c>
      <c r="AQ242" s="40" t="str">
        <f>IF(AN242="","",CHOOSE(VLOOKUP($AL242,$M$1:$S$400,7,FALSE),AHS!$M$1,BHS!$M$1,CHS!$M$1,HMJHS!$M$1,KHS!$M$1,Kings!$M$1,MHS!$M$1,SWHS!$M$1,AMHS!$M$1,'S10'!$M$1,'S11'!$M$1,'S12'!$M$1,'S13'!$M$1,'S14'!$M$1,'S15'!$M$1,'S16'!$M$1,'S17'!$M$1,'S18'!$M$1,'S19'!$M$1,'S20'!$M$1))</f>
        <v/>
      </c>
      <c r="AR242" s="40"/>
      <c r="AS242" s="39" t="str">
        <f t="shared" si="21"/>
        <v/>
      </c>
      <c r="AT242" s="39" t="str">
        <f t="shared" si="22"/>
        <v/>
      </c>
      <c r="AU242" s="40" t="str">
        <f t="shared" si="23"/>
        <v/>
      </c>
      <c r="AV242" s="40" t="str">
        <f>IF(AS242="","",CHOOSE(VLOOKUP($AL242,$N$1:$S$400,6,FALSE),AHS!$M$1,BHS!$M$1,CHS!$M$1,HMJHS!$M$1,KHS!$M$1,Kings!$M$1,MHS!$M$1,SWHS!$M$1,AMHS!$M$1,'S10'!$M$1,'S11'!$M$1,'S12'!$M$1,'S13'!$M$1,'S14'!$M$1,'S15'!$M$1,'S16'!$M$1,'S17'!$M$1,'S18'!$M$1,'S19'!$M$1,'S20'!$M$1))</f>
        <v/>
      </c>
    </row>
    <row r="243" spans="1:48" ht="12" customHeight="1" x14ac:dyDescent="0.25">
      <c r="A243" s="29">
        <f t="shared" si="24"/>
        <v>241</v>
      </c>
      <c r="B243" s="27" t="str">
        <f t="shared" si="8"/>
        <v/>
      </c>
      <c r="C243" s="27" t="str">
        <f t="shared" si="9"/>
        <v/>
      </c>
      <c r="D243" s="27" t="str">
        <f t="shared" si="10"/>
        <v/>
      </c>
      <c r="E243" s="27" t="str">
        <f>IF(B243="","",CHOOSE(VLOOKUP($A243,$F$1:$J$1600,5,FALSE),AHS!$M$1,BHS!$M$1,CHS!$M$1,HMJHS!$M$1,KHS!$M$1,Kings!$M$1,MHS!$M$1,SWHS!$M$1,AMHS!$M$1,'S10'!$M$1,'S11'!$M$1,'S12'!$M$1,'S13'!$M$1,'S14'!$M$1,'S15'!$M$1,'S16'!$M$1,'S17'!$M$1,'S18'!$M$1,'S19'!$M$1,'S20'!$M$1))</f>
        <v/>
      </c>
      <c r="F243" s="29" t="str">
        <f t="shared" si="6"/>
        <v/>
      </c>
      <c r="G243" s="33" t="str">
        <f t="shared" si="0"/>
        <v/>
      </c>
      <c r="H243" s="29" t="str">
        <f>IF(HMJHS!P$15="","",HMJHS!P$15)</f>
        <v/>
      </c>
      <c r="I243" s="29" t="str">
        <f>IF(HMJHS!P$15="","",HMJHS!I$15)</f>
        <v/>
      </c>
      <c r="J243" s="29">
        <v>4</v>
      </c>
      <c r="K243" s="29" t="str">
        <f t="shared" ref="K243:N243" si="264">IF(O243="","",COUNTIF(O$1:O242,O243)+O243)</f>
        <v/>
      </c>
      <c r="L243" s="29" t="str">
        <f t="shared" si="264"/>
        <v/>
      </c>
      <c r="M243" s="29" t="str">
        <f t="shared" si="264"/>
        <v/>
      </c>
      <c r="N243" s="29" t="str">
        <f t="shared" si="264"/>
        <v/>
      </c>
      <c r="O243" s="29" t="str">
        <f t="shared" si="2"/>
        <v/>
      </c>
      <c r="P243" s="29" t="str">
        <f t="shared" si="3"/>
        <v/>
      </c>
      <c r="Q243" s="29" t="str">
        <f t="shared" si="4"/>
        <v/>
      </c>
      <c r="R243" s="29" t="str">
        <f t="shared" si="5"/>
        <v/>
      </c>
      <c r="S243" s="29">
        <v>13</v>
      </c>
      <c r="T243" s="29">
        <v>3</v>
      </c>
      <c r="U243" s="29" t="str">
        <f>IF('S13'!P$15="","",'S13'!P$15)</f>
        <v/>
      </c>
      <c r="V243" s="29" t="str">
        <f>IF('S13'!P$15="","",'S13'!I$15)</f>
        <v/>
      </c>
      <c r="W243" s="29" t="str">
        <f>IF('S13'!X$15="","",'S13'!X$15)</f>
        <v/>
      </c>
      <c r="X243" s="29" t="str">
        <f>IF('S13'!X$15="","",'S13'!Q$15)</f>
        <v/>
      </c>
      <c r="Y243" s="29" t="str">
        <f>IF('S13'!AF$15="","",'S13'!AF$15)</f>
        <v/>
      </c>
      <c r="Z243" s="29" t="str">
        <f>IF('S13'!AF$15="","",'S13'!Y$15)</f>
        <v/>
      </c>
      <c r="AA243" s="29" t="str">
        <f>IF('S13'!AN$15="","",'S13'!AN$15)</f>
        <v/>
      </c>
      <c r="AB243" s="29" t="str">
        <f>IF('S13'!AN$15="","",'S13'!AG$15)</f>
        <v/>
      </c>
      <c r="AC243" s="39" t="str">
        <f t="shared" si="12"/>
        <v/>
      </c>
      <c r="AD243" s="39" t="str">
        <f t="shared" si="13"/>
        <v/>
      </c>
      <c r="AE243" s="40" t="str">
        <f t="shared" si="14"/>
        <v/>
      </c>
      <c r="AF243" s="40" t="str">
        <f>IF(AC243="","",CHOOSE(VLOOKUP($AL243,$K$1:$S$400,9,FALSE),AHS!$M$1,BHS!$M$1,CHS!$M$1,HMJHS!$M$1,KHS!$M$1,Kings!$M$1,MHS!$M$1,SWHS!$M$1,AMHS!$M$1,'S10'!$M$1,'S11'!$M$1,'S12'!$M$1,'S13'!$M$1,'S14'!$M$1,'S15'!$M$1,'S16'!$M$1,'S17'!$M$1,'S18'!$M$1,'S19'!$M$1,'S20'!$M$1))</f>
        <v/>
      </c>
      <c r="AG243" s="40"/>
      <c r="AH243" s="39" t="str">
        <f t="shared" si="15"/>
        <v/>
      </c>
      <c r="AI243" s="39" t="str">
        <f t="shared" si="16"/>
        <v/>
      </c>
      <c r="AJ243" s="40" t="str">
        <f t="shared" si="17"/>
        <v/>
      </c>
      <c r="AK243" s="40" t="str">
        <f>IF(AH243="","",CHOOSE(VLOOKUP($AL243,$L$1:$S$400,8,FALSE),AHS!$M$1,BHS!$M$1,CHS!$M$1,HMJHS!$M$1,KHS!$M$1,Kings!$M$1,MHS!$M$1,SWHS!$M$1,AMHS!$M$1,'S10'!$M$1,'S11'!$M$1,'S12'!$M$1,'S13'!$M$1,'S14'!$M$1,'S15'!$M$1,'S16'!$M$1,'S17'!$M$1,'S18'!$M$1,'S19'!$M$1,'S20'!$M$1))</f>
        <v/>
      </c>
      <c r="AL243" s="38">
        <v>241</v>
      </c>
      <c r="AM243" s="40"/>
      <c r="AN243" s="39" t="str">
        <f t="shared" si="18"/>
        <v/>
      </c>
      <c r="AO243" s="39" t="str">
        <f t="shared" si="19"/>
        <v/>
      </c>
      <c r="AP243" s="40" t="str">
        <f t="shared" si="20"/>
        <v/>
      </c>
      <c r="AQ243" s="40" t="str">
        <f>IF(AN243="","",CHOOSE(VLOOKUP($AL243,$M$1:$S$400,7,FALSE),AHS!$M$1,BHS!$M$1,CHS!$M$1,HMJHS!$M$1,KHS!$M$1,Kings!$M$1,MHS!$M$1,SWHS!$M$1,AMHS!$M$1,'S10'!$M$1,'S11'!$M$1,'S12'!$M$1,'S13'!$M$1,'S14'!$M$1,'S15'!$M$1,'S16'!$M$1,'S17'!$M$1,'S18'!$M$1,'S19'!$M$1,'S20'!$M$1))</f>
        <v/>
      </c>
      <c r="AR243" s="40"/>
      <c r="AS243" s="39" t="str">
        <f t="shared" si="21"/>
        <v/>
      </c>
      <c r="AT243" s="39" t="str">
        <f t="shared" si="22"/>
        <v/>
      </c>
      <c r="AU243" s="40" t="str">
        <f t="shared" si="23"/>
        <v/>
      </c>
      <c r="AV243" s="40" t="str">
        <f>IF(AS243="","",CHOOSE(VLOOKUP($AL243,$N$1:$S$400,6,FALSE),AHS!$M$1,BHS!$M$1,CHS!$M$1,HMJHS!$M$1,KHS!$M$1,Kings!$M$1,MHS!$M$1,SWHS!$M$1,AMHS!$M$1,'S10'!$M$1,'S11'!$M$1,'S12'!$M$1,'S13'!$M$1,'S14'!$M$1,'S15'!$M$1,'S16'!$M$1,'S17'!$M$1,'S18'!$M$1,'S19'!$M$1,'S20'!$M$1))</f>
        <v/>
      </c>
    </row>
    <row r="244" spans="1:48" ht="12" customHeight="1" x14ac:dyDescent="0.25">
      <c r="A244" s="29">
        <f t="shared" si="24"/>
        <v>242</v>
      </c>
      <c r="B244" s="27" t="str">
        <f t="shared" si="8"/>
        <v/>
      </c>
      <c r="C244" s="27" t="str">
        <f t="shared" si="9"/>
        <v/>
      </c>
      <c r="D244" s="27" t="str">
        <f t="shared" si="10"/>
        <v/>
      </c>
      <c r="E244" s="27" t="str">
        <f>IF(B244="","",CHOOSE(VLOOKUP($A244,$F$1:$J$1600,5,FALSE),AHS!$M$1,BHS!$M$1,CHS!$M$1,HMJHS!$M$1,KHS!$M$1,Kings!$M$1,MHS!$M$1,SWHS!$M$1,AMHS!$M$1,'S10'!$M$1,'S11'!$M$1,'S12'!$M$1,'S13'!$M$1,'S14'!$M$1,'S15'!$M$1,'S16'!$M$1,'S17'!$M$1,'S18'!$M$1,'S19'!$M$1,'S20'!$M$1))</f>
        <v/>
      </c>
      <c r="F244" s="29" t="str">
        <f t="shared" si="6"/>
        <v/>
      </c>
      <c r="G244" s="33" t="str">
        <f t="shared" si="0"/>
        <v/>
      </c>
      <c r="H244" s="29" t="str">
        <f>IF(HMJHS!P$16="","",HMJHS!P$16)</f>
        <v/>
      </c>
      <c r="I244" s="29" t="str">
        <f>IF(HMJHS!P$16="","",HMJHS!I$16)</f>
        <v/>
      </c>
      <c r="J244" s="29">
        <v>4</v>
      </c>
      <c r="K244" s="29" t="str">
        <f t="shared" ref="K244:N244" si="265">IF(O244="","",COUNTIF(O$1:O243,O244)+O244)</f>
        <v/>
      </c>
      <c r="L244" s="29" t="str">
        <f t="shared" si="265"/>
        <v/>
      </c>
      <c r="M244" s="29" t="str">
        <f t="shared" si="265"/>
        <v/>
      </c>
      <c r="N244" s="29" t="str">
        <f t="shared" si="265"/>
        <v/>
      </c>
      <c r="O244" s="29" t="str">
        <f t="shared" si="2"/>
        <v/>
      </c>
      <c r="P244" s="29" t="str">
        <f t="shared" si="3"/>
        <v/>
      </c>
      <c r="Q244" s="29" t="str">
        <f t="shared" si="4"/>
        <v/>
      </c>
      <c r="R244" s="29" t="str">
        <f t="shared" si="5"/>
        <v/>
      </c>
      <c r="S244" s="29">
        <v>13</v>
      </c>
      <c r="T244" s="29">
        <v>4</v>
      </c>
      <c r="U244" s="29" t="str">
        <f>IF('S13'!P$16="","",'S13'!P$16)</f>
        <v/>
      </c>
      <c r="V244" s="29" t="str">
        <f>IF('S13'!P$16="","",'S13'!I$16)</f>
        <v/>
      </c>
      <c r="W244" s="29" t="str">
        <f>IF('S13'!X$16="","",'S13'!X$16)</f>
        <v/>
      </c>
      <c r="X244" s="29" t="str">
        <f>IF('S13'!X$16="","",'S13'!Q$16)</f>
        <v/>
      </c>
      <c r="Y244" s="29" t="str">
        <f>IF('S13'!AF$16="","",'S13'!AF$16)</f>
        <v/>
      </c>
      <c r="Z244" s="29" t="str">
        <f>IF('S13'!AF$16="","",'S13'!Y$16)</f>
        <v/>
      </c>
      <c r="AA244" s="29" t="str">
        <f>IF('S13'!AN$16="","",'S13'!AN$16)</f>
        <v/>
      </c>
      <c r="AB244" s="29" t="str">
        <f>IF('S13'!AN$16="","",'S13'!AG$16)</f>
        <v/>
      </c>
      <c r="AC244" s="39" t="str">
        <f t="shared" si="12"/>
        <v/>
      </c>
      <c r="AD244" s="39" t="str">
        <f t="shared" si="13"/>
        <v/>
      </c>
      <c r="AE244" s="40" t="str">
        <f t="shared" si="14"/>
        <v/>
      </c>
      <c r="AF244" s="40" t="str">
        <f>IF(AC244="","",CHOOSE(VLOOKUP($AL244,$K$1:$S$400,9,FALSE),AHS!$M$1,BHS!$M$1,CHS!$M$1,HMJHS!$M$1,KHS!$M$1,Kings!$M$1,MHS!$M$1,SWHS!$M$1,AMHS!$M$1,'S10'!$M$1,'S11'!$M$1,'S12'!$M$1,'S13'!$M$1,'S14'!$M$1,'S15'!$M$1,'S16'!$M$1,'S17'!$M$1,'S18'!$M$1,'S19'!$M$1,'S20'!$M$1))</f>
        <v/>
      </c>
      <c r="AG244" s="40"/>
      <c r="AH244" s="39" t="str">
        <f t="shared" si="15"/>
        <v/>
      </c>
      <c r="AI244" s="39" t="str">
        <f t="shared" si="16"/>
        <v/>
      </c>
      <c r="AJ244" s="40" t="str">
        <f t="shared" si="17"/>
        <v/>
      </c>
      <c r="AK244" s="40" t="str">
        <f>IF(AH244="","",CHOOSE(VLOOKUP($AL244,$L$1:$S$400,8,FALSE),AHS!$M$1,BHS!$M$1,CHS!$M$1,HMJHS!$M$1,KHS!$M$1,Kings!$M$1,MHS!$M$1,SWHS!$M$1,AMHS!$M$1,'S10'!$M$1,'S11'!$M$1,'S12'!$M$1,'S13'!$M$1,'S14'!$M$1,'S15'!$M$1,'S16'!$M$1,'S17'!$M$1,'S18'!$M$1,'S19'!$M$1,'S20'!$M$1))</f>
        <v/>
      </c>
      <c r="AL244" s="40">
        <v>242</v>
      </c>
      <c r="AM244" s="40"/>
      <c r="AN244" s="39" t="str">
        <f t="shared" si="18"/>
        <v/>
      </c>
      <c r="AO244" s="39" t="str">
        <f t="shared" si="19"/>
        <v/>
      </c>
      <c r="AP244" s="40" t="str">
        <f t="shared" si="20"/>
        <v/>
      </c>
      <c r="AQ244" s="40" t="str">
        <f>IF(AN244="","",CHOOSE(VLOOKUP($AL244,$M$1:$S$400,7,FALSE),AHS!$M$1,BHS!$M$1,CHS!$M$1,HMJHS!$M$1,KHS!$M$1,Kings!$M$1,MHS!$M$1,SWHS!$M$1,AMHS!$M$1,'S10'!$M$1,'S11'!$M$1,'S12'!$M$1,'S13'!$M$1,'S14'!$M$1,'S15'!$M$1,'S16'!$M$1,'S17'!$M$1,'S18'!$M$1,'S19'!$M$1,'S20'!$M$1))</f>
        <v/>
      </c>
      <c r="AR244" s="40"/>
      <c r="AS244" s="39" t="str">
        <f t="shared" si="21"/>
        <v/>
      </c>
      <c r="AT244" s="39" t="str">
        <f t="shared" si="22"/>
        <v/>
      </c>
      <c r="AU244" s="40" t="str">
        <f t="shared" si="23"/>
        <v/>
      </c>
      <c r="AV244" s="40" t="str">
        <f>IF(AS244="","",CHOOSE(VLOOKUP($AL244,$N$1:$S$400,6,FALSE),AHS!$M$1,BHS!$M$1,CHS!$M$1,HMJHS!$M$1,KHS!$M$1,Kings!$M$1,MHS!$M$1,SWHS!$M$1,AMHS!$M$1,'S10'!$M$1,'S11'!$M$1,'S12'!$M$1,'S13'!$M$1,'S14'!$M$1,'S15'!$M$1,'S16'!$M$1,'S17'!$M$1,'S18'!$M$1,'S19'!$M$1,'S20'!$M$1))</f>
        <v/>
      </c>
    </row>
    <row r="245" spans="1:48" ht="12" customHeight="1" x14ac:dyDescent="0.25">
      <c r="A245" s="29">
        <f t="shared" si="24"/>
        <v>243</v>
      </c>
      <c r="B245" s="27" t="str">
        <f t="shared" si="8"/>
        <v/>
      </c>
      <c r="C245" s="27" t="str">
        <f t="shared" si="9"/>
        <v/>
      </c>
      <c r="D245" s="27" t="str">
        <f t="shared" si="10"/>
        <v/>
      </c>
      <c r="E245" s="27" t="str">
        <f>IF(B245="","",CHOOSE(VLOOKUP($A245,$F$1:$J$1600,5,FALSE),AHS!$M$1,BHS!$M$1,CHS!$M$1,HMJHS!$M$1,KHS!$M$1,Kings!$M$1,MHS!$M$1,SWHS!$M$1,AMHS!$M$1,'S10'!$M$1,'S11'!$M$1,'S12'!$M$1,'S13'!$M$1,'S14'!$M$1,'S15'!$M$1,'S16'!$M$1,'S17'!$M$1,'S18'!$M$1,'S19'!$M$1,'S20'!$M$1))</f>
        <v/>
      </c>
      <c r="F245" s="29" t="str">
        <f t="shared" si="6"/>
        <v/>
      </c>
      <c r="G245" s="33" t="str">
        <f t="shared" si="0"/>
        <v/>
      </c>
      <c r="H245" s="29" t="str">
        <f>IF(HMJHS!P$17="","",HMJHS!P$17)</f>
        <v/>
      </c>
      <c r="I245" s="29" t="str">
        <f>IF(HMJHS!P$17="","",HMJHS!I$17)</f>
        <v/>
      </c>
      <c r="J245" s="29">
        <v>4</v>
      </c>
      <c r="K245" s="29" t="str">
        <f t="shared" ref="K245:N245" si="266">IF(O245="","",COUNTIF(O$1:O244,O245)+O245)</f>
        <v/>
      </c>
      <c r="L245" s="29" t="str">
        <f t="shared" si="266"/>
        <v/>
      </c>
      <c r="M245" s="29" t="str">
        <f t="shared" si="266"/>
        <v/>
      </c>
      <c r="N245" s="29" t="str">
        <f t="shared" si="266"/>
        <v/>
      </c>
      <c r="O245" s="29" t="str">
        <f t="shared" si="2"/>
        <v/>
      </c>
      <c r="P245" s="29" t="str">
        <f t="shared" si="3"/>
        <v/>
      </c>
      <c r="Q245" s="29" t="str">
        <f t="shared" si="4"/>
        <v/>
      </c>
      <c r="R245" s="29" t="str">
        <f t="shared" si="5"/>
        <v/>
      </c>
      <c r="S245" s="29">
        <v>13</v>
      </c>
      <c r="T245" s="29">
        <v>5</v>
      </c>
      <c r="U245" s="29" t="str">
        <f>IF('S13'!P$17="","",'S13'!P$17)</f>
        <v/>
      </c>
      <c r="V245" s="29" t="str">
        <f>IF('S13'!P$17="","",'S13'!I$17)</f>
        <v/>
      </c>
      <c r="W245" s="29" t="str">
        <f>IF('S13'!X$17="","",'S13'!X$17)</f>
        <v/>
      </c>
      <c r="X245" s="29" t="str">
        <f>IF('S13'!X$17="","",'S13'!Q$17)</f>
        <v/>
      </c>
      <c r="Y245" s="29" t="str">
        <f>IF('S13'!AF$17="","",'S13'!AF$17)</f>
        <v/>
      </c>
      <c r="Z245" s="29" t="str">
        <f>IF('S13'!AF$17="","",'S13'!Y$17)</f>
        <v/>
      </c>
      <c r="AA245" s="29" t="str">
        <f>IF('S13'!AN$17="","",'S13'!AN$17)</f>
        <v/>
      </c>
      <c r="AB245" s="29" t="str">
        <f>IF('S13'!AN$17="","",'S13'!AG$17)</f>
        <v/>
      </c>
      <c r="AC245" s="39" t="str">
        <f t="shared" si="12"/>
        <v/>
      </c>
      <c r="AD245" s="39" t="str">
        <f t="shared" si="13"/>
        <v/>
      </c>
      <c r="AE245" s="40" t="str">
        <f t="shared" si="14"/>
        <v/>
      </c>
      <c r="AF245" s="40" t="str">
        <f>IF(AC245="","",CHOOSE(VLOOKUP($AL245,$K$1:$S$400,9,FALSE),AHS!$M$1,BHS!$M$1,CHS!$M$1,HMJHS!$M$1,KHS!$M$1,Kings!$M$1,MHS!$M$1,SWHS!$M$1,AMHS!$M$1,'S10'!$M$1,'S11'!$M$1,'S12'!$M$1,'S13'!$M$1,'S14'!$M$1,'S15'!$M$1,'S16'!$M$1,'S17'!$M$1,'S18'!$M$1,'S19'!$M$1,'S20'!$M$1))</f>
        <v/>
      </c>
      <c r="AG245" s="40"/>
      <c r="AH245" s="39" t="str">
        <f t="shared" si="15"/>
        <v/>
      </c>
      <c r="AI245" s="39" t="str">
        <f t="shared" si="16"/>
        <v/>
      </c>
      <c r="AJ245" s="40" t="str">
        <f t="shared" si="17"/>
        <v/>
      </c>
      <c r="AK245" s="40" t="str">
        <f>IF(AH245="","",CHOOSE(VLOOKUP($AL245,$L$1:$S$400,8,FALSE),AHS!$M$1,BHS!$M$1,CHS!$M$1,HMJHS!$M$1,KHS!$M$1,Kings!$M$1,MHS!$M$1,SWHS!$M$1,AMHS!$M$1,'S10'!$M$1,'S11'!$M$1,'S12'!$M$1,'S13'!$M$1,'S14'!$M$1,'S15'!$M$1,'S16'!$M$1,'S17'!$M$1,'S18'!$M$1,'S19'!$M$1,'S20'!$M$1))</f>
        <v/>
      </c>
      <c r="AL245" s="40">
        <v>243</v>
      </c>
      <c r="AM245" s="40"/>
      <c r="AN245" s="39" t="str">
        <f t="shared" si="18"/>
        <v/>
      </c>
      <c r="AO245" s="39" t="str">
        <f t="shared" si="19"/>
        <v/>
      </c>
      <c r="AP245" s="40" t="str">
        <f t="shared" si="20"/>
        <v/>
      </c>
      <c r="AQ245" s="40" t="str">
        <f>IF(AN245="","",CHOOSE(VLOOKUP($AL245,$M$1:$S$400,7,FALSE),AHS!$M$1,BHS!$M$1,CHS!$M$1,HMJHS!$M$1,KHS!$M$1,Kings!$M$1,MHS!$M$1,SWHS!$M$1,AMHS!$M$1,'S10'!$M$1,'S11'!$M$1,'S12'!$M$1,'S13'!$M$1,'S14'!$M$1,'S15'!$M$1,'S16'!$M$1,'S17'!$M$1,'S18'!$M$1,'S19'!$M$1,'S20'!$M$1))</f>
        <v/>
      </c>
      <c r="AR245" s="40"/>
      <c r="AS245" s="39" t="str">
        <f t="shared" si="21"/>
        <v/>
      </c>
      <c r="AT245" s="39" t="str">
        <f t="shared" si="22"/>
        <v/>
      </c>
      <c r="AU245" s="40" t="str">
        <f t="shared" si="23"/>
        <v/>
      </c>
      <c r="AV245" s="40" t="str">
        <f>IF(AS245="","",CHOOSE(VLOOKUP($AL245,$N$1:$S$400,6,FALSE),AHS!$M$1,BHS!$M$1,CHS!$M$1,HMJHS!$M$1,KHS!$M$1,Kings!$M$1,MHS!$M$1,SWHS!$M$1,AMHS!$M$1,'S10'!$M$1,'S11'!$M$1,'S12'!$M$1,'S13'!$M$1,'S14'!$M$1,'S15'!$M$1,'S16'!$M$1,'S17'!$M$1,'S18'!$M$1,'S19'!$M$1,'S20'!$M$1))</f>
        <v/>
      </c>
    </row>
    <row r="246" spans="1:48" ht="12" customHeight="1" x14ac:dyDescent="0.25">
      <c r="A246" s="29">
        <f t="shared" si="24"/>
        <v>244</v>
      </c>
      <c r="B246" s="27" t="str">
        <f t="shared" si="8"/>
        <v/>
      </c>
      <c r="C246" s="27" t="str">
        <f t="shared" si="9"/>
        <v/>
      </c>
      <c r="D246" s="27" t="str">
        <f t="shared" si="10"/>
        <v/>
      </c>
      <c r="E246" s="27" t="str">
        <f>IF(B246="","",CHOOSE(VLOOKUP($A246,$F$1:$J$1600,5,FALSE),AHS!$M$1,BHS!$M$1,CHS!$M$1,HMJHS!$M$1,KHS!$M$1,Kings!$M$1,MHS!$M$1,SWHS!$M$1,AMHS!$M$1,'S10'!$M$1,'S11'!$M$1,'S12'!$M$1,'S13'!$M$1,'S14'!$M$1,'S15'!$M$1,'S16'!$M$1,'S17'!$M$1,'S18'!$M$1,'S19'!$M$1,'S20'!$M$1))</f>
        <v/>
      </c>
      <c r="F246" s="29" t="str">
        <f t="shared" si="6"/>
        <v/>
      </c>
      <c r="G246" s="33" t="str">
        <f t="shared" si="0"/>
        <v/>
      </c>
      <c r="H246" s="29" t="str">
        <f>IF(HMJHS!P$18="","",HMJHS!P$18)</f>
        <v/>
      </c>
      <c r="I246" s="29" t="str">
        <f>IF(HMJHS!P$18="","",HMJHS!I$18)</f>
        <v/>
      </c>
      <c r="J246" s="29">
        <v>4</v>
      </c>
      <c r="K246" s="29" t="str">
        <f t="shared" ref="K246:N246" si="267">IF(O246="","",COUNTIF(O$1:O245,O246)+O246)</f>
        <v/>
      </c>
      <c r="L246" s="29" t="str">
        <f t="shared" si="267"/>
        <v/>
      </c>
      <c r="M246" s="29" t="str">
        <f t="shared" si="267"/>
        <v/>
      </c>
      <c r="N246" s="29" t="str">
        <f t="shared" si="267"/>
        <v/>
      </c>
      <c r="O246" s="29" t="str">
        <f t="shared" si="2"/>
        <v/>
      </c>
      <c r="P246" s="29" t="str">
        <f t="shared" si="3"/>
        <v/>
      </c>
      <c r="Q246" s="29" t="str">
        <f t="shared" si="4"/>
        <v/>
      </c>
      <c r="R246" s="29" t="str">
        <f t="shared" si="5"/>
        <v/>
      </c>
      <c r="S246" s="29">
        <v>13</v>
      </c>
      <c r="T246" s="29">
        <v>6</v>
      </c>
      <c r="U246" s="29" t="str">
        <f>IF('S13'!P$18="","",'S13'!P$18)</f>
        <v/>
      </c>
      <c r="V246" s="29" t="str">
        <f>IF('S13'!P$18="","",'S13'!I$18)</f>
        <v/>
      </c>
      <c r="W246" s="29" t="str">
        <f>IF('S13'!X$18="","",'S13'!X$18)</f>
        <v/>
      </c>
      <c r="X246" s="29" t="str">
        <f>IF('S13'!X$18="","",'S13'!Q$18)</f>
        <v/>
      </c>
      <c r="Y246" s="29" t="str">
        <f>IF('S13'!AF$18="","",'S13'!AF$18)</f>
        <v/>
      </c>
      <c r="Z246" s="29" t="str">
        <f>IF('S13'!AF$18="","",'S13'!Y$18)</f>
        <v/>
      </c>
      <c r="AA246" s="29" t="str">
        <f>IF('S13'!AN$18="","",'S13'!AN$18)</f>
        <v/>
      </c>
      <c r="AB246" s="29" t="str">
        <f>IF('S13'!AN$18="","",'S13'!AG$18)</f>
        <v/>
      </c>
      <c r="AC246" s="39" t="str">
        <f t="shared" si="12"/>
        <v/>
      </c>
      <c r="AD246" s="39" t="str">
        <f t="shared" si="13"/>
        <v/>
      </c>
      <c r="AE246" s="40" t="str">
        <f t="shared" si="14"/>
        <v/>
      </c>
      <c r="AF246" s="40" t="str">
        <f>IF(AC246="","",CHOOSE(VLOOKUP($AL246,$K$1:$S$400,9,FALSE),AHS!$M$1,BHS!$M$1,CHS!$M$1,HMJHS!$M$1,KHS!$M$1,Kings!$M$1,MHS!$M$1,SWHS!$M$1,AMHS!$M$1,'S10'!$M$1,'S11'!$M$1,'S12'!$M$1,'S13'!$M$1,'S14'!$M$1,'S15'!$M$1,'S16'!$M$1,'S17'!$M$1,'S18'!$M$1,'S19'!$M$1,'S20'!$M$1))</f>
        <v/>
      </c>
      <c r="AG246" s="40"/>
      <c r="AH246" s="39" t="str">
        <f t="shared" si="15"/>
        <v/>
      </c>
      <c r="AI246" s="39" t="str">
        <f t="shared" si="16"/>
        <v/>
      </c>
      <c r="AJ246" s="40" t="str">
        <f t="shared" si="17"/>
        <v/>
      </c>
      <c r="AK246" s="40" t="str">
        <f>IF(AH246="","",CHOOSE(VLOOKUP($AL246,$L$1:$S$400,8,FALSE),AHS!$M$1,BHS!$M$1,CHS!$M$1,HMJHS!$M$1,KHS!$M$1,Kings!$M$1,MHS!$M$1,SWHS!$M$1,AMHS!$M$1,'S10'!$M$1,'S11'!$M$1,'S12'!$M$1,'S13'!$M$1,'S14'!$M$1,'S15'!$M$1,'S16'!$M$1,'S17'!$M$1,'S18'!$M$1,'S19'!$M$1,'S20'!$M$1))</f>
        <v/>
      </c>
      <c r="AL246" s="40">
        <v>244</v>
      </c>
      <c r="AM246" s="40"/>
      <c r="AN246" s="39" t="str">
        <f t="shared" si="18"/>
        <v/>
      </c>
      <c r="AO246" s="39" t="str">
        <f t="shared" si="19"/>
        <v/>
      </c>
      <c r="AP246" s="40" t="str">
        <f t="shared" si="20"/>
        <v/>
      </c>
      <c r="AQ246" s="40" t="str">
        <f>IF(AN246="","",CHOOSE(VLOOKUP($AL246,$M$1:$S$400,7,FALSE),AHS!$M$1,BHS!$M$1,CHS!$M$1,HMJHS!$M$1,KHS!$M$1,Kings!$M$1,MHS!$M$1,SWHS!$M$1,AMHS!$M$1,'S10'!$M$1,'S11'!$M$1,'S12'!$M$1,'S13'!$M$1,'S14'!$M$1,'S15'!$M$1,'S16'!$M$1,'S17'!$M$1,'S18'!$M$1,'S19'!$M$1,'S20'!$M$1))</f>
        <v/>
      </c>
      <c r="AR246" s="40"/>
      <c r="AS246" s="39" t="str">
        <f t="shared" si="21"/>
        <v/>
      </c>
      <c r="AT246" s="39" t="str">
        <f t="shared" si="22"/>
        <v/>
      </c>
      <c r="AU246" s="40" t="str">
        <f t="shared" si="23"/>
        <v/>
      </c>
      <c r="AV246" s="40" t="str">
        <f>IF(AS246="","",CHOOSE(VLOOKUP($AL246,$N$1:$S$400,6,FALSE),AHS!$M$1,BHS!$M$1,CHS!$M$1,HMJHS!$M$1,KHS!$M$1,Kings!$M$1,MHS!$M$1,SWHS!$M$1,AMHS!$M$1,'S10'!$M$1,'S11'!$M$1,'S12'!$M$1,'S13'!$M$1,'S14'!$M$1,'S15'!$M$1,'S16'!$M$1,'S17'!$M$1,'S18'!$M$1,'S19'!$M$1,'S20'!$M$1))</f>
        <v/>
      </c>
    </row>
    <row r="247" spans="1:48" ht="12" customHeight="1" x14ac:dyDescent="0.25">
      <c r="A247" s="29">
        <f t="shared" si="24"/>
        <v>245</v>
      </c>
      <c r="B247" s="27" t="str">
        <f t="shared" si="8"/>
        <v/>
      </c>
      <c r="C247" s="27" t="str">
        <f t="shared" si="9"/>
        <v/>
      </c>
      <c r="D247" s="27" t="str">
        <f t="shared" si="10"/>
        <v/>
      </c>
      <c r="E247" s="27" t="str">
        <f>IF(B247="","",CHOOSE(VLOOKUP($A247,$F$1:$J$1600,5,FALSE),AHS!$M$1,BHS!$M$1,CHS!$M$1,HMJHS!$M$1,KHS!$M$1,Kings!$M$1,MHS!$M$1,SWHS!$M$1,AMHS!$M$1,'S10'!$M$1,'S11'!$M$1,'S12'!$M$1,'S13'!$M$1,'S14'!$M$1,'S15'!$M$1,'S16'!$M$1,'S17'!$M$1,'S18'!$M$1,'S19'!$M$1,'S20'!$M$1))</f>
        <v/>
      </c>
      <c r="F247" s="29" t="str">
        <f t="shared" si="6"/>
        <v/>
      </c>
      <c r="G247" s="33" t="str">
        <f t="shared" si="0"/>
        <v/>
      </c>
      <c r="H247" s="29" t="str">
        <f>IF(HMJHS!P$19="","",HMJHS!P$19)</f>
        <v/>
      </c>
      <c r="I247" s="29" t="str">
        <f>IF(HMJHS!P$19="","",HMJHS!I$19)</f>
        <v/>
      </c>
      <c r="J247" s="29">
        <v>4</v>
      </c>
      <c r="K247" s="29" t="str">
        <f t="shared" ref="K247:N247" si="268">IF(O247="","",COUNTIF(O$1:O246,O247)+O247)</f>
        <v/>
      </c>
      <c r="L247" s="29" t="str">
        <f t="shared" si="268"/>
        <v/>
      </c>
      <c r="M247" s="29" t="str">
        <f t="shared" si="268"/>
        <v/>
      </c>
      <c r="N247" s="29" t="str">
        <f t="shared" si="268"/>
        <v/>
      </c>
      <c r="O247" s="29" t="str">
        <f t="shared" si="2"/>
        <v/>
      </c>
      <c r="P247" s="29" t="str">
        <f t="shared" si="3"/>
        <v/>
      </c>
      <c r="Q247" s="29" t="str">
        <f t="shared" si="4"/>
        <v/>
      </c>
      <c r="R247" s="29" t="str">
        <f t="shared" si="5"/>
        <v/>
      </c>
      <c r="S247" s="29">
        <v>13</v>
      </c>
      <c r="T247" s="29">
        <v>7</v>
      </c>
      <c r="U247" s="29" t="str">
        <f>IF('S13'!P$19="","",'S13'!P$19)</f>
        <v/>
      </c>
      <c r="V247" s="29" t="str">
        <f>IF('S13'!P$19="","",'S13'!I$19)</f>
        <v/>
      </c>
      <c r="W247" s="29" t="str">
        <f>IF('S13'!X$19="","",'S13'!X$19)</f>
        <v/>
      </c>
      <c r="X247" s="29" t="str">
        <f>IF('S13'!X$19="","",'S13'!Q$19)</f>
        <v/>
      </c>
      <c r="Y247" s="29" t="str">
        <f>IF('S13'!AF$19="","",'S13'!AF$19)</f>
        <v/>
      </c>
      <c r="Z247" s="29" t="str">
        <f>IF('S13'!AF$19="","",'S13'!Y$19)</f>
        <v/>
      </c>
      <c r="AA247" s="29" t="str">
        <f>IF('S13'!AN$19="","",'S13'!AN$19)</f>
        <v/>
      </c>
      <c r="AB247" s="29" t="str">
        <f>IF('S13'!AN$19="","",'S13'!AG$19)</f>
        <v/>
      </c>
      <c r="AC247" s="39" t="str">
        <f t="shared" si="12"/>
        <v/>
      </c>
      <c r="AD247" s="39" t="str">
        <f t="shared" si="13"/>
        <v/>
      </c>
      <c r="AE247" s="40" t="str">
        <f t="shared" si="14"/>
        <v/>
      </c>
      <c r="AF247" s="40" t="str">
        <f>IF(AC247="","",CHOOSE(VLOOKUP($AL247,$K$1:$S$400,9,FALSE),AHS!$M$1,BHS!$M$1,CHS!$M$1,HMJHS!$M$1,KHS!$M$1,Kings!$M$1,MHS!$M$1,SWHS!$M$1,AMHS!$M$1,'S10'!$M$1,'S11'!$M$1,'S12'!$M$1,'S13'!$M$1,'S14'!$M$1,'S15'!$M$1,'S16'!$M$1,'S17'!$M$1,'S18'!$M$1,'S19'!$M$1,'S20'!$M$1))</f>
        <v/>
      </c>
      <c r="AG247" s="40"/>
      <c r="AH247" s="39" t="str">
        <f t="shared" si="15"/>
        <v/>
      </c>
      <c r="AI247" s="39" t="str">
        <f t="shared" si="16"/>
        <v/>
      </c>
      <c r="AJ247" s="40" t="str">
        <f t="shared" si="17"/>
        <v/>
      </c>
      <c r="AK247" s="40" t="str">
        <f>IF(AH247="","",CHOOSE(VLOOKUP($AL247,$L$1:$S$400,8,FALSE),AHS!$M$1,BHS!$M$1,CHS!$M$1,HMJHS!$M$1,KHS!$M$1,Kings!$M$1,MHS!$M$1,SWHS!$M$1,AMHS!$M$1,'S10'!$M$1,'S11'!$M$1,'S12'!$M$1,'S13'!$M$1,'S14'!$M$1,'S15'!$M$1,'S16'!$M$1,'S17'!$M$1,'S18'!$M$1,'S19'!$M$1,'S20'!$M$1))</f>
        <v/>
      </c>
      <c r="AL247" s="40">
        <v>245</v>
      </c>
      <c r="AM247" s="40"/>
      <c r="AN247" s="39" t="str">
        <f t="shared" si="18"/>
        <v/>
      </c>
      <c r="AO247" s="39" t="str">
        <f t="shared" si="19"/>
        <v/>
      </c>
      <c r="AP247" s="40" t="str">
        <f t="shared" si="20"/>
        <v/>
      </c>
      <c r="AQ247" s="40" t="str">
        <f>IF(AN247="","",CHOOSE(VLOOKUP($AL247,$M$1:$S$400,7,FALSE),AHS!$M$1,BHS!$M$1,CHS!$M$1,HMJHS!$M$1,KHS!$M$1,Kings!$M$1,MHS!$M$1,SWHS!$M$1,AMHS!$M$1,'S10'!$M$1,'S11'!$M$1,'S12'!$M$1,'S13'!$M$1,'S14'!$M$1,'S15'!$M$1,'S16'!$M$1,'S17'!$M$1,'S18'!$M$1,'S19'!$M$1,'S20'!$M$1))</f>
        <v/>
      </c>
      <c r="AR247" s="40"/>
      <c r="AS247" s="39" t="str">
        <f t="shared" si="21"/>
        <v/>
      </c>
      <c r="AT247" s="39" t="str">
        <f t="shared" si="22"/>
        <v/>
      </c>
      <c r="AU247" s="40" t="str">
        <f t="shared" si="23"/>
        <v/>
      </c>
      <c r="AV247" s="40" t="str">
        <f>IF(AS247="","",CHOOSE(VLOOKUP($AL247,$N$1:$S$400,6,FALSE),AHS!$M$1,BHS!$M$1,CHS!$M$1,HMJHS!$M$1,KHS!$M$1,Kings!$M$1,MHS!$M$1,SWHS!$M$1,AMHS!$M$1,'S10'!$M$1,'S11'!$M$1,'S12'!$M$1,'S13'!$M$1,'S14'!$M$1,'S15'!$M$1,'S16'!$M$1,'S17'!$M$1,'S18'!$M$1,'S19'!$M$1,'S20'!$M$1))</f>
        <v/>
      </c>
    </row>
    <row r="248" spans="1:48" ht="12" customHeight="1" x14ac:dyDescent="0.25">
      <c r="A248" s="29">
        <f t="shared" si="24"/>
        <v>246</v>
      </c>
      <c r="B248" s="27" t="str">
        <f t="shared" si="8"/>
        <v/>
      </c>
      <c r="C248" s="27" t="str">
        <f t="shared" si="9"/>
        <v/>
      </c>
      <c r="D248" s="27" t="str">
        <f t="shared" si="10"/>
        <v/>
      </c>
      <c r="E248" s="27" t="str">
        <f>IF(B248="","",CHOOSE(VLOOKUP($A248,$F$1:$J$1600,5,FALSE),AHS!$M$1,BHS!$M$1,CHS!$M$1,HMJHS!$M$1,KHS!$M$1,Kings!$M$1,MHS!$M$1,SWHS!$M$1,AMHS!$M$1,'S10'!$M$1,'S11'!$M$1,'S12'!$M$1,'S13'!$M$1,'S14'!$M$1,'S15'!$M$1,'S16'!$M$1,'S17'!$M$1,'S18'!$M$1,'S19'!$M$1,'S20'!$M$1))</f>
        <v/>
      </c>
      <c r="F248" s="29" t="str">
        <f t="shared" si="6"/>
        <v/>
      </c>
      <c r="G248" s="33" t="str">
        <f t="shared" si="0"/>
        <v/>
      </c>
      <c r="H248" s="29" t="str">
        <f>IF(HMJHS!P$20="","",HMJHS!P$20)</f>
        <v/>
      </c>
      <c r="I248" s="29" t="str">
        <f>IF(HMJHS!P$20="","",HMJHS!I$20)</f>
        <v/>
      </c>
      <c r="J248" s="29">
        <v>4</v>
      </c>
      <c r="K248" s="29" t="str">
        <f t="shared" ref="K248:N248" si="269">IF(O248="","",COUNTIF(O$1:O247,O248)+O248)</f>
        <v/>
      </c>
      <c r="L248" s="29" t="str">
        <f t="shared" si="269"/>
        <v/>
      </c>
      <c r="M248" s="29" t="str">
        <f t="shared" si="269"/>
        <v/>
      </c>
      <c r="N248" s="29" t="str">
        <f t="shared" si="269"/>
        <v/>
      </c>
      <c r="O248" s="29" t="str">
        <f t="shared" si="2"/>
        <v/>
      </c>
      <c r="P248" s="29" t="str">
        <f t="shared" si="3"/>
        <v/>
      </c>
      <c r="Q248" s="29" t="str">
        <f t="shared" si="4"/>
        <v/>
      </c>
      <c r="R248" s="29" t="str">
        <f t="shared" si="5"/>
        <v/>
      </c>
      <c r="S248" s="29">
        <v>13</v>
      </c>
      <c r="T248" s="29">
        <v>8</v>
      </c>
      <c r="U248" s="29" t="str">
        <f>IF('S13'!P$20="","",'S13'!P$20)</f>
        <v/>
      </c>
      <c r="V248" s="29" t="str">
        <f>IF('S13'!P$20="","",'S13'!I$20)</f>
        <v/>
      </c>
      <c r="W248" s="29" t="str">
        <f>IF('S13'!X$20="","",'S13'!X$20)</f>
        <v/>
      </c>
      <c r="X248" s="29" t="str">
        <f>IF('S13'!X$20="","",'S13'!Q$20)</f>
        <v/>
      </c>
      <c r="Y248" s="29" t="str">
        <f>IF('S13'!AF$20="","",'S13'!AF$20)</f>
        <v/>
      </c>
      <c r="Z248" s="29" t="str">
        <f>IF('S13'!AF$20="","",'S13'!Y$20)</f>
        <v/>
      </c>
      <c r="AA248" s="29" t="str">
        <f>IF('S13'!AN$20="","",'S13'!AN$20)</f>
        <v/>
      </c>
      <c r="AB248" s="29" t="str">
        <f>IF('S13'!AN$20="","",'S13'!AG$20)</f>
        <v/>
      </c>
      <c r="AC248" s="39" t="str">
        <f t="shared" si="12"/>
        <v/>
      </c>
      <c r="AD248" s="39" t="str">
        <f t="shared" si="13"/>
        <v/>
      </c>
      <c r="AE248" s="40" t="str">
        <f t="shared" si="14"/>
        <v/>
      </c>
      <c r="AF248" s="40" t="str">
        <f>IF(AC248="","",CHOOSE(VLOOKUP($AL248,$K$1:$S$400,9,FALSE),AHS!$M$1,BHS!$M$1,CHS!$M$1,HMJHS!$M$1,KHS!$M$1,Kings!$M$1,MHS!$M$1,SWHS!$M$1,AMHS!$M$1,'S10'!$M$1,'S11'!$M$1,'S12'!$M$1,'S13'!$M$1,'S14'!$M$1,'S15'!$M$1,'S16'!$M$1,'S17'!$M$1,'S18'!$M$1,'S19'!$M$1,'S20'!$M$1))</f>
        <v/>
      </c>
      <c r="AG248" s="40"/>
      <c r="AH248" s="39" t="str">
        <f t="shared" si="15"/>
        <v/>
      </c>
      <c r="AI248" s="39" t="str">
        <f t="shared" si="16"/>
        <v/>
      </c>
      <c r="AJ248" s="40" t="str">
        <f t="shared" si="17"/>
        <v/>
      </c>
      <c r="AK248" s="40" t="str">
        <f>IF(AH248="","",CHOOSE(VLOOKUP($AL248,$L$1:$S$400,8,FALSE),AHS!$M$1,BHS!$M$1,CHS!$M$1,HMJHS!$M$1,KHS!$M$1,Kings!$M$1,MHS!$M$1,SWHS!$M$1,AMHS!$M$1,'S10'!$M$1,'S11'!$M$1,'S12'!$M$1,'S13'!$M$1,'S14'!$M$1,'S15'!$M$1,'S16'!$M$1,'S17'!$M$1,'S18'!$M$1,'S19'!$M$1,'S20'!$M$1))</f>
        <v/>
      </c>
      <c r="AL248" s="38">
        <v>246</v>
      </c>
      <c r="AM248" s="40"/>
      <c r="AN248" s="39" t="str">
        <f t="shared" si="18"/>
        <v/>
      </c>
      <c r="AO248" s="39" t="str">
        <f t="shared" si="19"/>
        <v/>
      </c>
      <c r="AP248" s="40" t="str">
        <f t="shared" si="20"/>
        <v/>
      </c>
      <c r="AQ248" s="40" t="str">
        <f>IF(AN248="","",CHOOSE(VLOOKUP($AL248,$M$1:$S$400,7,FALSE),AHS!$M$1,BHS!$M$1,CHS!$M$1,HMJHS!$M$1,KHS!$M$1,Kings!$M$1,MHS!$M$1,SWHS!$M$1,AMHS!$M$1,'S10'!$M$1,'S11'!$M$1,'S12'!$M$1,'S13'!$M$1,'S14'!$M$1,'S15'!$M$1,'S16'!$M$1,'S17'!$M$1,'S18'!$M$1,'S19'!$M$1,'S20'!$M$1))</f>
        <v/>
      </c>
      <c r="AR248" s="40"/>
      <c r="AS248" s="39" t="str">
        <f t="shared" si="21"/>
        <v/>
      </c>
      <c r="AT248" s="39" t="str">
        <f t="shared" si="22"/>
        <v/>
      </c>
      <c r="AU248" s="40" t="str">
        <f t="shared" si="23"/>
        <v/>
      </c>
      <c r="AV248" s="40" t="str">
        <f>IF(AS248="","",CHOOSE(VLOOKUP($AL248,$N$1:$S$400,6,FALSE),AHS!$M$1,BHS!$M$1,CHS!$M$1,HMJHS!$M$1,KHS!$M$1,Kings!$M$1,MHS!$M$1,SWHS!$M$1,AMHS!$M$1,'S10'!$M$1,'S11'!$M$1,'S12'!$M$1,'S13'!$M$1,'S14'!$M$1,'S15'!$M$1,'S16'!$M$1,'S17'!$M$1,'S18'!$M$1,'S19'!$M$1,'S20'!$M$1))</f>
        <v/>
      </c>
    </row>
    <row r="249" spans="1:48" ht="12" customHeight="1" x14ac:dyDescent="0.25">
      <c r="A249" s="29">
        <f t="shared" si="24"/>
        <v>247</v>
      </c>
      <c r="B249" s="27" t="str">
        <f t="shared" si="8"/>
        <v/>
      </c>
      <c r="C249" s="27" t="str">
        <f t="shared" si="9"/>
        <v/>
      </c>
      <c r="D249" s="27" t="str">
        <f t="shared" si="10"/>
        <v/>
      </c>
      <c r="E249" s="27" t="str">
        <f>IF(B249="","",CHOOSE(VLOOKUP($A249,$F$1:$J$1600,5,FALSE),AHS!$M$1,BHS!$M$1,CHS!$M$1,HMJHS!$M$1,KHS!$M$1,Kings!$M$1,MHS!$M$1,SWHS!$M$1,AMHS!$M$1,'S10'!$M$1,'S11'!$M$1,'S12'!$M$1,'S13'!$M$1,'S14'!$M$1,'S15'!$M$1,'S16'!$M$1,'S17'!$M$1,'S18'!$M$1,'S19'!$M$1,'S20'!$M$1))</f>
        <v/>
      </c>
      <c r="F249" s="29" t="str">
        <f t="shared" si="6"/>
        <v/>
      </c>
      <c r="G249" s="33" t="str">
        <f t="shared" si="0"/>
        <v/>
      </c>
      <c r="H249" s="29" t="str">
        <f>IF(HMJHS!P$21="","",HMJHS!P$21)</f>
        <v/>
      </c>
      <c r="I249" s="29" t="str">
        <f>IF(HMJHS!P$21="","",HMJHS!I$21)</f>
        <v/>
      </c>
      <c r="J249" s="29">
        <v>4</v>
      </c>
      <c r="K249" s="29" t="str">
        <f t="shared" ref="K249:N249" si="270">IF(O249="","",COUNTIF(O$1:O248,O249)+O249)</f>
        <v/>
      </c>
      <c r="L249" s="29" t="str">
        <f t="shared" si="270"/>
        <v/>
      </c>
      <c r="M249" s="29" t="str">
        <f t="shared" si="270"/>
        <v/>
      </c>
      <c r="N249" s="29" t="str">
        <f t="shared" si="270"/>
        <v/>
      </c>
      <c r="O249" s="29" t="str">
        <f t="shared" si="2"/>
        <v/>
      </c>
      <c r="P249" s="29" t="str">
        <f t="shared" si="3"/>
        <v/>
      </c>
      <c r="Q249" s="29" t="str">
        <f t="shared" si="4"/>
        <v/>
      </c>
      <c r="R249" s="29" t="str">
        <f t="shared" si="5"/>
        <v/>
      </c>
      <c r="S249" s="29">
        <v>13</v>
      </c>
      <c r="T249" s="29">
        <v>9</v>
      </c>
      <c r="U249" s="29" t="str">
        <f>IF('S13'!P$21="","",'S13'!P$21)</f>
        <v/>
      </c>
      <c r="V249" s="29" t="str">
        <f>IF('S13'!P$21="","",'S13'!I$21)</f>
        <v/>
      </c>
      <c r="W249" s="29" t="str">
        <f>IF('S13'!X$21="","",'S13'!X$21)</f>
        <v/>
      </c>
      <c r="X249" s="29" t="str">
        <f>IF('S13'!X$21="","",'S13'!Q$21)</f>
        <v/>
      </c>
      <c r="Y249" s="29" t="str">
        <f>IF('S13'!AF$21="","",'S13'!AF$21)</f>
        <v/>
      </c>
      <c r="Z249" s="29" t="str">
        <f>IF('S13'!AF$21="","",'S13'!Y$21)</f>
        <v/>
      </c>
      <c r="AA249" s="29" t="str">
        <f>IF('S13'!AN$21="","",'S13'!AN$21)</f>
        <v/>
      </c>
      <c r="AB249" s="29" t="str">
        <f>IF('S13'!AN$21="","",'S13'!AG$21)</f>
        <v/>
      </c>
      <c r="AC249" s="39" t="str">
        <f t="shared" si="12"/>
        <v/>
      </c>
      <c r="AD249" s="39" t="str">
        <f t="shared" si="13"/>
        <v/>
      </c>
      <c r="AE249" s="40" t="str">
        <f t="shared" si="14"/>
        <v/>
      </c>
      <c r="AF249" s="40" t="str">
        <f>IF(AC249="","",CHOOSE(VLOOKUP($AL249,$K$1:$S$400,9,FALSE),AHS!$M$1,BHS!$M$1,CHS!$M$1,HMJHS!$M$1,KHS!$M$1,Kings!$M$1,MHS!$M$1,SWHS!$M$1,AMHS!$M$1,'S10'!$M$1,'S11'!$M$1,'S12'!$M$1,'S13'!$M$1,'S14'!$M$1,'S15'!$M$1,'S16'!$M$1,'S17'!$M$1,'S18'!$M$1,'S19'!$M$1,'S20'!$M$1))</f>
        <v/>
      </c>
      <c r="AG249" s="40"/>
      <c r="AH249" s="39" t="str">
        <f t="shared" si="15"/>
        <v/>
      </c>
      <c r="AI249" s="39" t="str">
        <f t="shared" si="16"/>
        <v/>
      </c>
      <c r="AJ249" s="40" t="str">
        <f t="shared" si="17"/>
        <v/>
      </c>
      <c r="AK249" s="40" t="str">
        <f>IF(AH249="","",CHOOSE(VLOOKUP($AL249,$L$1:$S$400,8,FALSE),AHS!$M$1,BHS!$M$1,CHS!$M$1,HMJHS!$M$1,KHS!$M$1,Kings!$M$1,MHS!$M$1,SWHS!$M$1,AMHS!$M$1,'S10'!$M$1,'S11'!$M$1,'S12'!$M$1,'S13'!$M$1,'S14'!$M$1,'S15'!$M$1,'S16'!$M$1,'S17'!$M$1,'S18'!$M$1,'S19'!$M$1,'S20'!$M$1))</f>
        <v/>
      </c>
      <c r="AL249" s="40">
        <v>247</v>
      </c>
      <c r="AM249" s="40"/>
      <c r="AN249" s="39" t="str">
        <f t="shared" si="18"/>
        <v/>
      </c>
      <c r="AO249" s="39" t="str">
        <f t="shared" si="19"/>
        <v/>
      </c>
      <c r="AP249" s="40" t="str">
        <f t="shared" si="20"/>
        <v/>
      </c>
      <c r="AQ249" s="40" t="str">
        <f>IF(AN249="","",CHOOSE(VLOOKUP($AL249,$M$1:$S$400,7,FALSE),AHS!$M$1,BHS!$M$1,CHS!$M$1,HMJHS!$M$1,KHS!$M$1,Kings!$M$1,MHS!$M$1,SWHS!$M$1,AMHS!$M$1,'S10'!$M$1,'S11'!$M$1,'S12'!$M$1,'S13'!$M$1,'S14'!$M$1,'S15'!$M$1,'S16'!$M$1,'S17'!$M$1,'S18'!$M$1,'S19'!$M$1,'S20'!$M$1))</f>
        <v/>
      </c>
      <c r="AR249" s="40"/>
      <c r="AS249" s="39" t="str">
        <f t="shared" si="21"/>
        <v/>
      </c>
      <c r="AT249" s="39" t="str">
        <f t="shared" si="22"/>
        <v/>
      </c>
      <c r="AU249" s="40" t="str">
        <f t="shared" si="23"/>
        <v/>
      </c>
      <c r="AV249" s="40" t="str">
        <f>IF(AS249="","",CHOOSE(VLOOKUP($AL249,$N$1:$S$400,6,FALSE),AHS!$M$1,BHS!$M$1,CHS!$M$1,HMJHS!$M$1,KHS!$M$1,Kings!$M$1,MHS!$M$1,SWHS!$M$1,AMHS!$M$1,'S10'!$M$1,'S11'!$M$1,'S12'!$M$1,'S13'!$M$1,'S14'!$M$1,'S15'!$M$1,'S16'!$M$1,'S17'!$M$1,'S18'!$M$1,'S19'!$M$1,'S20'!$M$1))</f>
        <v/>
      </c>
    </row>
    <row r="250" spans="1:48" ht="12" customHeight="1" x14ac:dyDescent="0.25">
      <c r="A250" s="29">
        <f t="shared" si="24"/>
        <v>248</v>
      </c>
      <c r="B250" s="27" t="str">
        <f t="shared" si="8"/>
        <v/>
      </c>
      <c r="C250" s="27" t="str">
        <f t="shared" si="9"/>
        <v/>
      </c>
      <c r="D250" s="27" t="str">
        <f t="shared" si="10"/>
        <v/>
      </c>
      <c r="E250" s="27" t="str">
        <f>IF(B250="","",CHOOSE(VLOOKUP($A250,$F$1:$J$1600,5,FALSE),AHS!$M$1,BHS!$M$1,CHS!$M$1,HMJHS!$M$1,KHS!$M$1,Kings!$M$1,MHS!$M$1,SWHS!$M$1,AMHS!$M$1,'S10'!$M$1,'S11'!$M$1,'S12'!$M$1,'S13'!$M$1,'S14'!$M$1,'S15'!$M$1,'S16'!$M$1,'S17'!$M$1,'S18'!$M$1,'S19'!$M$1,'S20'!$M$1))</f>
        <v/>
      </c>
      <c r="F250" s="29" t="str">
        <f t="shared" si="6"/>
        <v/>
      </c>
      <c r="G250" s="33" t="str">
        <f t="shared" si="0"/>
        <v/>
      </c>
      <c r="H250" s="29" t="str">
        <f>IF(HMJHS!P$22="","",HMJHS!P$22)</f>
        <v/>
      </c>
      <c r="I250" s="29" t="str">
        <f>IF(HMJHS!P$22="","",HMJHS!I$22)</f>
        <v/>
      </c>
      <c r="J250" s="29">
        <v>4</v>
      </c>
      <c r="K250" s="29" t="str">
        <f t="shared" ref="K250:N250" si="271">IF(O250="","",COUNTIF(O$1:O249,O250)+O250)</f>
        <v/>
      </c>
      <c r="L250" s="29" t="str">
        <f t="shared" si="271"/>
        <v/>
      </c>
      <c r="M250" s="29" t="str">
        <f t="shared" si="271"/>
        <v/>
      </c>
      <c r="N250" s="29" t="str">
        <f t="shared" si="271"/>
        <v/>
      </c>
      <c r="O250" s="29" t="str">
        <f t="shared" si="2"/>
        <v/>
      </c>
      <c r="P250" s="29" t="str">
        <f t="shared" si="3"/>
        <v/>
      </c>
      <c r="Q250" s="29" t="str">
        <f t="shared" si="4"/>
        <v/>
      </c>
      <c r="R250" s="29" t="str">
        <f t="shared" si="5"/>
        <v/>
      </c>
      <c r="S250" s="29">
        <v>13</v>
      </c>
      <c r="T250" s="29">
        <v>10</v>
      </c>
      <c r="U250" s="29" t="str">
        <f>IF('S13'!P$22="","",'S13'!P$22)</f>
        <v/>
      </c>
      <c r="V250" s="29" t="str">
        <f>IF('S13'!P$22="","",'S13'!I$22)</f>
        <v/>
      </c>
      <c r="W250" s="29" t="str">
        <f>IF('S13'!X$22="","",'S13'!X$22)</f>
        <v/>
      </c>
      <c r="X250" s="29" t="str">
        <f>IF('S13'!X$22="","",'S13'!Q$22)</f>
        <v/>
      </c>
      <c r="Y250" s="29" t="str">
        <f>IF('S13'!AF$22="","",'S13'!AF$22)</f>
        <v/>
      </c>
      <c r="Z250" s="29" t="str">
        <f>IF('S13'!AF$22="","",'S13'!Y$22)</f>
        <v/>
      </c>
      <c r="AA250" s="29" t="str">
        <f>IF('S13'!AN$22="","",'S13'!AN$22)</f>
        <v/>
      </c>
      <c r="AB250" s="29" t="str">
        <f>IF('S13'!AN$22="","",'S13'!AG$22)</f>
        <v/>
      </c>
      <c r="AC250" s="39" t="str">
        <f t="shared" si="12"/>
        <v/>
      </c>
      <c r="AD250" s="39" t="str">
        <f t="shared" si="13"/>
        <v/>
      </c>
      <c r="AE250" s="40" t="str">
        <f t="shared" si="14"/>
        <v/>
      </c>
      <c r="AF250" s="40" t="str">
        <f>IF(AC250="","",CHOOSE(VLOOKUP($AL250,$K$1:$S$400,9,FALSE),AHS!$M$1,BHS!$M$1,CHS!$M$1,HMJHS!$M$1,KHS!$M$1,Kings!$M$1,MHS!$M$1,SWHS!$M$1,AMHS!$M$1,'S10'!$M$1,'S11'!$M$1,'S12'!$M$1,'S13'!$M$1,'S14'!$M$1,'S15'!$M$1,'S16'!$M$1,'S17'!$M$1,'S18'!$M$1,'S19'!$M$1,'S20'!$M$1))</f>
        <v/>
      </c>
      <c r="AG250" s="40"/>
      <c r="AH250" s="39" t="str">
        <f t="shared" si="15"/>
        <v/>
      </c>
      <c r="AI250" s="39" t="str">
        <f t="shared" si="16"/>
        <v/>
      </c>
      <c r="AJ250" s="40" t="str">
        <f t="shared" si="17"/>
        <v/>
      </c>
      <c r="AK250" s="40" t="str">
        <f>IF(AH250="","",CHOOSE(VLOOKUP($AL250,$L$1:$S$400,8,FALSE),AHS!$M$1,BHS!$M$1,CHS!$M$1,HMJHS!$M$1,KHS!$M$1,Kings!$M$1,MHS!$M$1,SWHS!$M$1,AMHS!$M$1,'S10'!$M$1,'S11'!$M$1,'S12'!$M$1,'S13'!$M$1,'S14'!$M$1,'S15'!$M$1,'S16'!$M$1,'S17'!$M$1,'S18'!$M$1,'S19'!$M$1,'S20'!$M$1))</f>
        <v/>
      </c>
      <c r="AL250" s="40">
        <v>248</v>
      </c>
      <c r="AM250" s="40"/>
      <c r="AN250" s="39" t="str">
        <f t="shared" si="18"/>
        <v/>
      </c>
      <c r="AO250" s="39" t="str">
        <f t="shared" si="19"/>
        <v/>
      </c>
      <c r="AP250" s="40" t="str">
        <f t="shared" si="20"/>
        <v/>
      </c>
      <c r="AQ250" s="40" t="str">
        <f>IF(AN250="","",CHOOSE(VLOOKUP($AL250,$M$1:$S$400,7,FALSE),AHS!$M$1,BHS!$M$1,CHS!$M$1,HMJHS!$M$1,KHS!$M$1,Kings!$M$1,MHS!$M$1,SWHS!$M$1,AMHS!$M$1,'S10'!$M$1,'S11'!$M$1,'S12'!$M$1,'S13'!$M$1,'S14'!$M$1,'S15'!$M$1,'S16'!$M$1,'S17'!$M$1,'S18'!$M$1,'S19'!$M$1,'S20'!$M$1))</f>
        <v/>
      </c>
      <c r="AR250" s="40"/>
      <c r="AS250" s="39" t="str">
        <f t="shared" si="21"/>
        <v/>
      </c>
      <c r="AT250" s="39" t="str">
        <f t="shared" si="22"/>
        <v/>
      </c>
      <c r="AU250" s="40" t="str">
        <f t="shared" si="23"/>
        <v/>
      </c>
      <c r="AV250" s="40" t="str">
        <f>IF(AS250="","",CHOOSE(VLOOKUP($AL250,$N$1:$S$400,6,FALSE),AHS!$M$1,BHS!$M$1,CHS!$M$1,HMJHS!$M$1,KHS!$M$1,Kings!$M$1,MHS!$M$1,SWHS!$M$1,AMHS!$M$1,'S10'!$M$1,'S11'!$M$1,'S12'!$M$1,'S13'!$M$1,'S14'!$M$1,'S15'!$M$1,'S16'!$M$1,'S17'!$M$1,'S18'!$M$1,'S19'!$M$1,'S20'!$M$1))</f>
        <v/>
      </c>
    </row>
    <row r="251" spans="1:48" ht="12" customHeight="1" x14ac:dyDescent="0.25">
      <c r="A251" s="29">
        <f t="shared" si="24"/>
        <v>249</v>
      </c>
      <c r="B251" s="27" t="str">
        <f t="shared" si="8"/>
        <v/>
      </c>
      <c r="C251" s="27" t="str">
        <f t="shared" si="9"/>
        <v/>
      </c>
      <c r="D251" s="27" t="str">
        <f t="shared" si="10"/>
        <v/>
      </c>
      <c r="E251" s="27" t="str">
        <f>IF(B251="","",CHOOSE(VLOOKUP($A251,$F$1:$J$1600,5,FALSE),AHS!$M$1,BHS!$M$1,CHS!$M$1,HMJHS!$M$1,KHS!$M$1,Kings!$M$1,MHS!$M$1,SWHS!$M$1,AMHS!$M$1,'S10'!$M$1,'S11'!$M$1,'S12'!$M$1,'S13'!$M$1,'S14'!$M$1,'S15'!$M$1,'S16'!$M$1,'S17'!$M$1,'S18'!$M$1,'S19'!$M$1,'S20'!$M$1))</f>
        <v/>
      </c>
      <c r="F251" s="29" t="str">
        <f t="shared" si="6"/>
        <v/>
      </c>
      <c r="G251" s="33" t="str">
        <f t="shared" si="0"/>
        <v/>
      </c>
      <c r="H251" s="29" t="str">
        <f>IF(HMJHS!P$23="","",HMJHS!P$23)</f>
        <v/>
      </c>
      <c r="I251" s="29" t="str">
        <f>IF(HMJHS!P$23="","",HMJHS!I$23)</f>
        <v/>
      </c>
      <c r="J251" s="29">
        <v>4</v>
      </c>
      <c r="K251" s="29" t="str">
        <f t="shared" ref="K251:N251" si="272">IF(O251="","",COUNTIF(O$1:O250,O251)+O251)</f>
        <v/>
      </c>
      <c r="L251" s="29" t="str">
        <f t="shared" si="272"/>
        <v/>
      </c>
      <c r="M251" s="29" t="str">
        <f t="shared" si="272"/>
        <v/>
      </c>
      <c r="N251" s="29" t="str">
        <f t="shared" si="272"/>
        <v/>
      </c>
      <c r="O251" s="29" t="str">
        <f t="shared" si="2"/>
        <v/>
      </c>
      <c r="P251" s="29" t="str">
        <f t="shared" si="3"/>
        <v/>
      </c>
      <c r="Q251" s="29" t="str">
        <f t="shared" si="4"/>
        <v/>
      </c>
      <c r="R251" s="29" t="str">
        <f t="shared" si="5"/>
        <v/>
      </c>
      <c r="S251" s="29">
        <v>13</v>
      </c>
      <c r="T251" s="29">
        <v>11</v>
      </c>
      <c r="U251" s="29" t="str">
        <f>IF('S13'!P$23="","",'S13'!P$23)</f>
        <v/>
      </c>
      <c r="V251" s="29" t="str">
        <f>IF('S13'!P$23="","",'S13'!I$23)</f>
        <v/>
      </c>
      <c r="W251" s="29" t="str">
        <f>IF('S13'!X$23="","",'S13'!X$23)</f>
        <v/>
      </c>
      <c r="X251" s="29" t="str">
        <f>IF('S13'!X$23="","",'S13'!Q$23)</f>
        <v/>
      </c>
      <c r="Y251" s="29" t="str">
        <f>IF('S13'!AF$23="","",'S13'!AF$23)</f>
        <v/>
      </c>
      <c r="Z251" s="29" t="str">
        <f>IF('S13'!AF$23="","",'S13'!Y$23)</f>
        <v/>
      </c>
      <c r="AA251" s="29" t="str">
        <f>IF('S13'!AN$23="","",'S13'!AN$23)</f>
        <v/>
      </c>
      <c r="AB251" s="29" t="str">
        <f>IF('S13'!AN$23="","",'S13'!AG$23)</f>
        <v/>
      </c>
      <c r="AC251" s="39" t="str">
        <f t="shared" si="12"/>
        <v/>
      </c>
      <c r="AD251" s="39" t="str">
        <f t="shared" si="13"/>
        <v/>
      </c>
      <c r="AE251" s="40" t="str">
        <f t="shared" si="14"/>
        <v/>
      </c>
      <c r="AF251" s="40" t="str">
        <f>IF(AC251="","",CHOOSE(VLOOKUP($AL251,$K$1:$S$400,9,FALSE),AHS!$M$1,BHS!$M$1,CHS!$M$1,HMJHS!$M$1,KHS!$M$1,Kings!$M$1,MHS!$M$1,SWHS!$M$1,AMHS!$M$1,'S10'!$M$1,'S11'!$M$1,'S12'!$M$1,'S13'!$M$1,'S14'!$M$1,'S15'!$M$1,'S16'!$M$1,'S17'!$M$1,'S18'!$M$1,'S19'!$M$1,'S20'!$M$1))</f>
        <v/>
      </c>
      <c r="AG251" s="40"/>
      <c r="AH251" s="39" t="str">
        <f t="shared" si="15"/>
        <v/>
      </c>
      <c r="AI251" s="39" t="str">
        <f t="shared" si="16"/>
        <v/>
      </c>
      <c r="AJ251" s="40" t="str">
        <f t="shared" si="17"/>
        <v/>
      </c>
      <c r="AK251" s="40" t="str">
        <f>IF(AH251="","",CHOOSE(VLOOKUP($AL251,$L$1:$S$400,8,FALSE),AHS!$M$1,BHS!$M$1,CHS!$M$1,HMJHS!$M$1,KHS!$M$1,Kings!$M$1,MHS!$M$1,SWHS!$M$1,AMHS!$M$1,'S10'!$M$1,'S11'!$M$1,'S12'!$M$1,'S13'!$M$1,'S14'!$M$1,'S15'!$M$1,'S16'!$M$1,'S17'!$M$1,'S18'!$M$1,'S19'!$M$1,'S20'!$M$1))</f>
        <v/>
      </c>
      <c r="AL251" s="40">
        <v>249</v>
      </c>
      <c r="AM251" s="40"/>
      <c r="AN251" s="39" t="str">
        <f t="shared" si="18"/>
        <v/>
      </c>
      <c r="AO251" s="39" t="str">
        <f t="shared" si="19"/>
        <v/>
      </c>
      <c r="AP251" s="40" t="str">
        <f t="shared" si="20"/>
        <v/>
      </c>
      <c r="AQ251" s="40" t="str">
        <f>IF(AN251="","",CHOOSE(VLOOKUP($AL251,$M$1:$S$400,7,FALSE),AHS!$M$1,BHS!$M$1,CHS!$M$1,HMJHS!$M$1,KHS!$M$1,Kings!$M$1,MHS!$M$1,SWHS!$M$1,AMHS!$M$1,'S10'!$M$1,'S11'!$M$1,'S12'!$M$1,'S13'!$M$1,'S14'!$M$1,'S15'!$M$1,'S16'!$M$1,'S17'!$M$1,'S18'!$M$1,'S19'!$M$1,'S20'!$M$1))</f>
        <v/>
      </c>
      <c r="AR251" s="40"/>
      <c r="AS251" s="39" t="str">
        <f t="shared" si="21"/>
        <v/>
      </c>
      <c r="AT251" s="39" t="str">
        <f t="shared" si="22"/>
        <v/>
      </c>
      <c r="AU251" s="40" t="str">
        <f t="shared" si="23"/>
        <v/>
      </c>
      <c r="AV251" s="40" t="str">
        <f>IF(AS251="","",CHOOSE(VLOOKUP($AL251,$N$1:$S$400,6,FALSE),AHS!$M$1,BHS!$M$1,CHS!$M$1,HMJHS!$M$1,KHS!$M$1,Kings!$M$1,MHS!$M$1,SWHS!$M$1,AMHS!$M$1,'S10'!$M$1,'S11'!$M$1,'S12'!$M$1,'S13'!$M$1,'S14'!$M$1,'S15'!$M$1,'S16'!$M$1,'S17'!$M$1,'S18'!$M$1,'S19'!$M$1,'S20'!$M$1))</f>
        <v/>
      </c>
    </row>
    <row r="252" spans="1:48" ht="12" customHeight="1" x14ac:dyDescent="0.25">
      <c r="A252" s="29">
        <f t="shared" si="24"/>
        <v>250</v>
      </c>
      <c r="B252" s="27" t="str">
        <f t="shared" si="8"/>
        <v/>
      </c>
      <c r="C252" s="27" t="str">
        <f t="shared" si="9"/>
        <v/>
      </c>
      <c r="D252" s="27" t="str">
        <f t="shared" si="10"/>
        <v/>
      </c>
      <c r="E252" s="27" t="str">
        <f>IF(B252="","",CHOOSE(VLOOKUP($A252,$F$1:$J$1600,5,FALSE),AHS!$M$1,BHS!$M$1,CHS!$M$1,HMJHS!$M$1,KHS!$M$1,Kings!$M$1,MHS!$M$1,SWHS!$M$1,AMHS!$M$1,'S10'!$M$1,'S11'!$M$1,'S12'!$M$1,'S13'!$M$1,'S14'!$M$1,'S15'!$M$1,'S16'!$M$1,'S17'!$M$1,'S18'!$M$1,'S19'!$M$1,'S20'!$M$1))</f>
        <v/>
      </c>
      <c r="F252" s="29" t="str">
        <f t="shared" si="6"/>
        <v/>
      </c>
      <c r="G252" s="33" t="str">
        <f t="shared" si="0"/>
        <v/>
      </c>
      <c r="H252" s="29" t="str">
        <f>IF(HMJHS!P$24="","",HMJHS!P$24)</f>
        <v/>
      </c>
      <c r="I252" s="29" t="str">
        <f>IF(HMJHS!P$24="","",HMJHS!I$24)</f>
        <v/>
      </c>
      <c r="J252" s="29">
        <v>4</v>
      </c>
      <c r="K252" s="29" t="str">
        <f t="shared" ref="K252:N252" si="273">IF(O252="","",COUNTIF(O$1:O251,O252)+O252)</f>
        <v/>
      </c>
      <c r="L252" s="29" t="str">
        <f t="shared" si="273"/>
        <v/>
      </c>
      <c r="M252" s="29" t="str">
        <f t="shared" si="273"/>
        <v/>
      </c>
      <c r="N252" s="29" t="str">
        <f t="shared" si="273"/>
        <v/>
      </c>
      <c r="O252" s="29" t="str">
        <f t="shared" si="2"/>
        <v/>
      </c>
      <c r="P252" s="29" t="str">
        <f t="shared" si="3"/>
        <v/>
      </c>
      <c r="Q252" s="29" t="str">
        <f t="shared" si="4"/>
        <v/>
      </c>
      <c r="R252" s="29" t="str">
        <f t="shared" si="5"/>
        <v/>
      </c>
      <c r="S252" s="29">
        <v>13</v>
      </c>
      <c r="T252" s="29">
        <v>12</v>
      </c>
      <c r="U252" s="29" t="str">
        <f>IF('S13'!P$24="","",'S13'!P$24)</f>
        <v/>
      </c>
      <c r="V252" s="29" t="str">
        <f>IF('S13'!P$24="","",'S13'!I$24)</f>
        <v/>
      </c>
      <c r="W252" s="29" t="str">
        <f>IF('S13'!X$24="","",'S13'!X$24)</f>
        <v/>
      </c>
      <c r="X252" s="29" t="str">
        <f>IF('S13'!X$24="","",'S13'!Q$24)</f>
        <v/>
      </c>
      <c r="Y252" s="29" t="str">
        <f>IF('S13'!AF$24="","",'S13'!AF$24)</f>
        <v/>
      </c>
      <c r="Z252" s="29" t="str">
        <f>IF('S13'!AF$24="","",'S13'!Y$24)</f>
        <v/>
      </c>
      <c r="AA252" s="29" t="str">
        <f>IF('S13'!AN$24="","",'S13'!AN$24)</f>
        <v/>
      </c>
      <c r="AB252" s="29" t="str">
        <f>IF('S13'!AN$24="","",'S13'!AG$24)</f>
        <v/>
      </c>
      <c r="AC252" s="39" t="str">
        <f t="shared" si="12"/>
        <v/>
      </c>
      <c r="AD252" s="39" t="str">
        <f t="shared" si="13"/>
        <v/>
      </c>
      <c r="AE252" s="40" t="str">
        <f t="shared" si="14"/>
        <v/>
      </c>
      <c r="AF252" s="40" t="str">
        <f>IF(AC252="","",CHOOSE(VLOOKUP($AL252,$K$1:$S$400,9,FALSE),AHS!$M$1,BHS!$M$1,CHS!$M$1,HMJHS!$M$1,KHS!$M$1,Kings!$M$1,MHS!$M$1,SWHS!$M$1,AMHS!$M$1,'S10'!$M$1,'S11'!$M$1,'S12'!$M$1,'S13'!$M$1,'S14'!$M$1,'S15'!$M$1,'S16'!$M$1,'S17'!$M$1,'S18'!$M$1,'S19'!$M$1,'S20'!$M$1))</f>
        <v/>
      </c>
      <c r="AG252" s="40"/>
      <c r="AH252" s="39" t="str">
        <f t="shared" si="15"/>
        <v/>
      </c>
      <c r="AI252" s="39" t="str">
        <f t="shared" si="16"/>
        <v/>
      </c>
      <c r="AJ252" s="40" t="str">
        <f t="shared" si="17"/>
        <v/>
      </c>
      <c r="AK252" s="40" t="str">
        <f>IF(AH252="","",CHOOSE(VLOOKUP($AL252,$L$1:$S$400,8,FALSE),AHS!$M$1,BHS!$M$1,CHS!$M$1,HMJHS!$M$1,KHS!$M$1,Kings!$M$1,MHS!$M$1,SWHS!$M$1,AMHS!$M$1,'S10'!$M$1,'S11'!$M$1,'S12'!$M$1,'S13'!$M$1,'S14'!$M$1,'S15'!$M$1,'S16'!$M$1,'S17'!$M$1,'S18'!$M$1,'S19'!$M$1,'S20'!$M$1))</f>
        <v/>
      </c>
      <c r="AL252" s="40">
        <v>250</v>
      </c>
      <c r="AM252" s="40"/>
      <c r="AN252" s="39" t="str">
        <f t="shared" si="18"/>
        <v/>
      </c>
      <c r="AO252" s="39" t="str">
        <f t="shared" si="19"/>
        <v/>
      </c>
      <c r="AP252" s="40" t="str">
        <f t="shared" si="20"/>
        <v/>
      </c>
      <c r="AQ252" s="40" t="str">
        <f>IF(AN252="","",CHOOSE(VLOOKUP($AL252,$M$1:$S$400,7,FALSE),AHS!$M$1,BHS!$M$1,CHS!$M$1,HMJHS!$M$1,KHS!$M$1,Kings!$M$1,MHS!$M$1,SWHS!$M$1,AMHS!$M$1,'S10'!$M$1,'S11'!$M$1,'S12'!$M$1,'S13'!$M$1,'S14'!$M$1,'S15'!$M$1,'S16'!$M$1,'S17'!$M$1,'S18'!$M$1,'S19'!$M$1,'S20'!$M$1))</f>
        <v/>
      </c>
      <c r="AR252" s="40"/>
      <c r="AS252" s="39" t="str">
        <f t="shared" si="21"/>
        <v/>
      </c>
      <c r="AT252" s="39" t="str">
        <f t="shared" si="22"/>
        <v/>
      </c>
      <c r="AU252" s="40" t="str">
        <f t="shared" si="23"/>
        <v/>
      </c>
      <c r="AV252" s="40" t="str">
        <f>IF(AS252="","",CHOOSE(VLOOKUP($AL252,$N$1:$S$400,6,FALSE),AHS!$M$1,BHS!$M$1,CHS!$M$1,HMJHS!$M$1,KHS!$M$1,Kings!$M$1,MHS!$M$1,SWHS!$M$1,AMHS!$M$1,'S10'!$M$1,'S11'!$M$1,'S12'!$M$1,'S13'!$M$1,'S14'!$M$1,'S15'!$M$1,'S16'!$M$1,'S17'!$M$1,'S18'!$M$1,'S19'!$M$1,'S20'!$M$1))</f>
        <v/>
      </c>
    </row>
    <row r="253" spans="1:48" ht="12" customHeight="1" x14ac:dyDescent="0.25">
      <c r="A253" s="29">
        <f t="shared" si="24"/>
        <v>251</v>
      </c>
      <c r="B253" s="27" t="str">
        <f t="shared" si="8"/>
        <v/>
      </c>
      <c r="C253" s="27" t="str">
        <f t="shared" si="9"/>
        <v/>
      </c>
      <c r="D253" s="27" t="str">
        <f t="shared" si="10"/>
        <v/>
      </c>
      <c r="E253" s="27" t="str">
        <f>IF(B253="","",CHOOSE(VLOOKUP($A253,$F$1:$J$1600,5,FALSE),AHS!$M$1,BHS!$M$1,CHS!$M$1,HMJHS!$M$1,KHS!$M$1,Kings!$M$1,MHS!$M$1,SWHS!$M$1,AMHS!$M$1,'S10'!$M$1,'S11'!$M$1,'S12'!$M$1,'S13'!$M$1,'S14'!$M$1,'S15'!$M$1,'S16'!$M$1,'S17'!$M$1,'S18'!$M$1,'S19'!$M$1,'S20'!$M$1))</f>
        <v/>
      </c>
      <c r="F253" s="29" t="str">
        <f t="shared" si="6"/>
        <v/>
      </c>
      <c r="G253" s="33" t="str">
        <f t="shared" si="0"/>
        <v/>
      </c>
      <c r="H253" s="29" t="str">
        <f>IF(HMJHS!P$25="","",HMJHS!P$25)</f>
        <v/>
      </c>
      <c r="I253" s="29" t="str">
        <f>IF(HMJHS!P$25="","",HMJHS!I$25)</f>
        <v/>
      </c>
      <c r="J253" s="29">
        <v>4</v>
      </c>
      <c r="K253" s="29" t="str">
        <f t="shared" ref="K253:N253" si="274">IF(O253="","",COUNTIF(O$1:O252,O253)+O253)</f>
        <v/>
      </c>
      <c r="L253" s="29" t="str">
        <f t="shared" si="274"/>
        <v/>
      </c>
      <c r="M253" s="29" t="str">
        <f t="shared" si="274"/>
        <v/>
      </c>
      <c r="N253" s="29" t="str">
        <f t="shared" si="274"/>
        <v/>
      </c>
      <c r="O253" s="29" t="str">
        <f t="shared" si="2"/>
        <v/>
      </c>
      <c r="P253" s="29" t="str">
        <f t="shared" si="3"/>
        <v/>
      </c>
      <c r="Q253" s="29" t="str">
        <f t="shared" si="4"/>
        <v/>
      </c>
      <c r="R253" s="29" t="str">
        <f t="shared" si="5"/>
        <v/>
      </c>
      <c r="S253" s="29">
        <v>13</v>
      </c>
      <c r="T253" s="29">
        <v>13</v>
      </c>
      <c r="U253" s="29" t="str">
        <f>IF('S13'!P$25="","",'S13'!P$25)</f>
        <v/>
      </c>
      <c r="V253" s="29" t="str">
        <f>IF('S13'!P$25="","",'S13'!I$25)</f>
        <v/>
      </c>
      <c r="W253" s="29" t="str">
        <f>IF('S13'!X$25="","",'S13'!X$25)</f>
        <v/>
      </c>
      <c r="X253" s="29" t="str">
        <f>IF('S13'!X$25="","",'S13'!Q$25)</f>
        <v/>
      </c>
      <c r="Y253" s="29" t="str">
        <f>IF('S13'!AF$25="","",'S13'!AF$25)</f>
        <v/>
      </c>
      <c r="Z253" s="29" t="str">
        <f>IF('S13'!AF$25="","",'S13'!Y$25)</f>
        <v/>
      </c>
      <c r="AA253" s="29" t="str">
        <f>IF('S13'!AN$25="","",'S13'!AN$25)</f>
        <v/>
      </c>
      <c r="AB253" s="29" t="str">
        <f>IF('S13'!AN$25="","",'S13'!AG$25)</f>
        <v/>
      </c>
      <c r="AC253" s="39" t="str">
        <f t="shared" si="12"/>
        <v/>
      </c>
      <c r="AD253" s="39" t="str">
        <f t="shared" si="13"/>
        <v/>
      </c>
      <c r="AE253" s="40" t="str">
        <f t="shared" si="14"/>
        <v/>
      </c>
      <c r="AF253" s="40" t="str">
        <f>IF(AC253="","",CHOOSE(VLOOKUP($AL253,$K$1:$S$400,9,FALSE),AHS!$M$1,BHS!$M$1,CHS!$M$1,HMJHS!$M$1,KHS!$M$1,Kings!$M$1,MHS!$M$1,SWHS!$M$1,AMHS!$M$1,'S10'!$M$1,'S11'!$M$1,'S12'!$M$1,'S13'!$M$1,'S14'!$M$1,'S15'!$M$1,'S16'!$M$1,'S17'!$M$1,'S18'!$M$1,'S19'!$M$1,'S20'!$M$1))</f>
        <v/>
      </c>
      <c r="AG253" s="40"/>
      <c r="AH253" s="39" t="str">
        <f t="shared" si="15"/>
        <v/>
      </c>
      <c r="AI253" s="39" t="str">
        <f t="shared" si="16"/>
        <v/>
      </c>
      <c r="AJ253" s="40" t="str">
        <f t="shared" si="17"/>
        <v/>
      </c>
      <c r="AK253" s="40" t="str">
        <f>IF(AH253="","",CHOOSE(VLOOKUP($AL253,$L$1:$S$400,8,FALSE),AHS!$M$1,BHS!$M$1,CHS!$M$1,HMJHS!$M$1,KHS!$M$1,Kings!$M$1,MHS!$M$1,SWHS!$M$1,AMHS!$M$1,'S10'!$M$1,'S11'!$M$1,'S12'!$M$1,'S13'!$M$1,'S14'!$M$1,'S15'!$M$1,'S16'!$M$1,'S17'!$M$1,'S18'!$M$1,'S19'!$M$1,'S20'!$M$1))</f>
        <v/>
      </c>
      <c r="AL253" s="38">
        <v>251</v>
      </c>
      <c r="AM253" s="40"/>
      <c r="AN253" s="39" t="str">
        <f t="shared" si="18"/>
        <v/>
      </c>
      <c r="AO253" s="39" t="str">
        <f t="shared" si="19"/>
        <v/>
      </c>
      <c r="AP253" s="40" t="str">
        <f t="shared" si="20"/>
        <v/>
      </c>
      <c r="AQ253" s="40" t="str">
        <f>IF(AN253="","",CHOOSE(VLOOKUP($AL253,$M$1:$S$400,7,FALSE),AHS!$M$1,BHS!$M$1,CHS!$M$1,HMJHS!$M$1,KHS!$M$1,Kings!$M$1,MHS!$M$1,SWHS!$M$1,AMHS!$M$1,'S10'!$M$1,'S11'!$M$1,'S12'!$M$1,'S13'!$M$1,'S14'!$M$1,'S15'!$M$1,'S16'!$M$1,'S17'!$M$1,'S18'!$M$1,'S19'!$M$1,'S20'!$M$1))</f>
        <v/>
      </c>
      <c r="AR253" s="40"/>
      <c r="AS253" s="39" t="str">
        <f t="shared" si="21"/>
        <v/>
      </c>
      <c r="AT253" s="39" t="str">
        <f t="shared" si="22"/>
        <v/>
      </c>
      <c r="AU253" s="40" t="str">
        <f t="shared" si="23"/>
        <v/>
      </c>
      <c r="AV253" s="40" t="str">
        <f>IF(AS253="","",CHOOSE(VLOOKUP($AL253,$N$1:$S$400,6,FALSE),AHS!$M$1,BHS!$M$1,CHS!$M$1,HMJHS!$M$1,KHS!$M$1,Kings!$M$1,MHS!$M$1,SWHS!$M$1,AMHS!$M$1,'S10'!$M$1,'S11'!$M$1,'S12'!$M$1,'S13'!$M$1,'S14'!$M$1,'S15'!$M$1,'S16'!$M$1,'S17'!$M$1,'S18'!$M$1,'S19'!$M$1,'S20'!$M$1))</f>
        <v/>
      </c>
    </row>
    <row r="254" spans="1:48" ht="12" customHeight="1" x14ac:dyDescent="0.25">
      <c r="A254" s="29">
        <f t="shared" si="24"/>
        <v>252</v>
      </c>
      <c r="B254" s="27" t="str">
        <f t="shared" si="8"/>
        <v/>
      </c>
      <c r="C254" s="27" t="str">
        <f t="shared" si="9"/>
        <v/>
      </c>
      <c r="D254" s="27" t="str">
        <f t="shared" si="10"/>
        <v/>
      </c>
      <c r="E254" s="27" t="str">
        <f>IF(B254="","",CHOOSE(VLOOKUP($A254,$F$1:$J$1600,5,FALSE),AHS!$M$1,BHS!$M$1,CHS!$M$1,HMJHS!$M$1,KHS!$M$1,Kings!$M$1,MHS!$M$1,SWHS!$M$1,AMHS!$M$1,'S10'!$M$1,'S11'!$M$1,'S12'!$M$1,'S13'!$M$1,'S14'!$M$1,'S15'!$M$1,'S16'!$M$1,'S17'!$M$1,'S18'!$M$1,'S19'!$M$1,'S20'!$M$1))</f>
        <v/>
      </c>
      <c r="F254" s="29" t="str">
        <f t="shared" si="6"/>
        <v/>
      </c>
      <c r="G254" s="33" t="str">
        <f t="shared" si="0"/>
        <v/>
      </c>
      <c r="H254" s="29" t="str">
        <f>IF(HMJHS!P$26="","",HMJHS!P$26)</f>
        <v/>
      </c>
      <c r="I254" s="29" t="str">
        <f>IF(HMJHS!P$26="","",HMJHS!I$26)</f>
        <v/>
      </c>
      <c r="J254" s="29">
        <v>4</v>
      </c>
      <c r="K254" s="29" t="str">
        <f t="shared" ref="K254:N254" si="275">IF(O254="","",COUNTIF(O$1:O253,O254)+O254)</f>
        <v/>
      </c>
      <c r="L254" s="29" t="str">
        <f t="shared" si="275"/>
        <v/>
      </c>
      <c r="M254" s="29" t="str">
        <f t="shared" si="275"/>
        <v/>
      </c>
      <c r="N254" s="29" t="str">
        <f t="shared" si="275"/>
        <v/>
      </c>
      <c r="O254" s="29" t="str">
        <f t="shared" si="2"/>
        <v/>
      </c>
      <c r="P254" s="29" t="str">
        <f t="shared" si="3"/>
        <v/>
      </c>
      <c r="Q254" s="29" t="str">
        <f t="shared" si="4"/>
        <v/>
      </c>
      <c r="R254" s="29" t="str">
        <f t="shared" si="5"/>
        <v/>
      </c>
      <c r="S254" s="29">
        <v>13</v>
      </c>
      <c r="T254" s="29">
        <v>14</v>
      </c>
      <c r="U254" s="29" t="str">
        <f>IF('S13'!P$26="","",'S13'!P$26)</f>
        <v/>
      </c>
      <c r="V254" s="29" t="str">
        <f>IF('S13'!P$26="","",'S13'!I$26)</f>
        <v/>
      </c>
      <c r="W254" s="29" t="str">
        <f>IF('S13'!X$26="","",'S13'!X$26)</f>
        <v/>
      </c>
      <c r="X254" s="29" t="str">
        <f>IF('S13'!X$26="","",'S13'!Q$26)</f>
        <v/>
      </c>
      <c r="Y254" s="29" t="str">
        <f>IF('S13'!AF$26="","",'S13'!AF$26)</f>
        <v/>
      </c>
      <c r="Z254" s="29" t="str">
        <f>IF('S13'!AF$26="","",'S13'!Y$26)</f>
        <v/>
      </c>
      <c r="AA254" s="29" t="str">
        <f>IF('S13'!AN$26="","",'S13'!AN$26)</f>
        <v/>
      </c>
      <c r="AB254" s="29" t="str">
        <f>IF('S13'!AN$26="","",'S13'!AG$26)</f>
        <v/>
      </c>
      <c r="AC254" s="39" t="str">
        <f t="shared" si="12"/>
        <v/>
      </c>
      <c r="AD254" s="39" t="str">
        <f t="shared" si="13"/>
        <v/>
      </c>
      <c r="AE254" s="40" t="str">
        <f t="shared" si="14"/>
        <v/>
      </c>
      <c r="AF254" s="40" t="str">
        <f>IF(AC254="","",CHOOSE(VLOOKUP($AL254,$K$1:$S$400,9,FALSE),AHS!$M$1,BHS!$M$1,CHS!$M$1,HMJHS!$M$1,KHS!$M$1,Kings!$M$1,MHS!$M$1,SWHS!$M$1,AMHS!$M$1,'S10'!$M$1,'S11'!$M$1,'S12'!$M$1,'S13'!$M$1,'S14'!$M$1,'S15'!$M$1,'S16'!$M$1,'S17'!$M$1,'S18'!$M$1,'S19'!$M$1,'S20'!$M$1))</f>
        <v/>
      </c>
      <c r="AG254" s="40"/>
      <c r="AH254" s="39" t="str">
        <f t="shared" si="15"/>
        <v/>
      </c>
      <c r="AI254" s="39" t="str">
        <f t="shared" si="16"/>
        <v/>
      </c>
      <c r="AJ254" s="40" t="str">
        <f t="shared" si="17"/>
        <v/>
      </c>
      <c r="AK254" s="40" t="str">
        <f>IF(AH254="","",CHOOSE(VLOOKUP($AL254,$L$1:$S$400,8,FALSE),AHS!$M$1,BHS!$M$1,CHS!$M$1,HMJHS!$M$1,KHS!$M$1,Kings!$M$1,MHS!$M$1,SWHS!$M$1,AMHS!$M$1,'S10'!$M$1,'S11'!$M$1,'S12'!$M$1,'S13'!$M$1,'S14'!$M$1,'S15'!$M$1,'S16'!$M$1,'S17'!$M$1,'S18'!$M$1,'S19'!$M$1,'S20'!$M$1))</f>
        <v/>
      </c>
      <c r="AL254" s="40">
        <v>252</v>
      </c>
      <c r="AM254" s="40"/>
      <c r="AN254" s="39" t="str">
        <f t="shared" si="18"/>
        <v/>
      </c>
      <c r="AO254" s="39" t="str">
        <f t="shared" si="19"/>
        <v/>
      </c>
      <c r="AP254" s="40" t="str">
        <f t="shared" si="20"/>
        <v/>
      </c>
      <c r="AQ254" s="40" t="str">
        <f>IF(AN254="","",CHOOSE(VLOOKUP($AL254,$M$1:$S$400,7,FALSE),AHS!$M$1,BHS!$M$1,CHS!$M$1,HMJHS!$M$1,KHS!$M$1,Kings!$M$1,MHS!$M$1,SWHS!$M$1,AMHS!$M$1,'S10'!$M$1,'S11'!$M$1,'S12'!$M$1,'S13'!$M$1,'S14'!$M$1,'S15'!$M$1,'S16'!$M$1,'S17'!$M$1,'S18'!$M$1,'S19'!$M$1,'S20'!$M$1))</f>
        <v/>
      </c>
      <c r="AR254" s="40"/>
      <c r="AS254" s="39" t="str">
        <f t="shared" si="21"/>
        <v/>
      </c>
      <c r="AT254" s="39" t="str">
        <f t="shared" si="22"/>
        <v/>
      </c>
      <c r="AU254" s="40" t="str">
        <f t="shared" si="23"/>
        <v/>
      </c>
      <c r="AV254" s="40" t="str">
        <f>IF(AS254="","",CHOOSE(VLOOKUP($AL254,$N$1:$S$400,6,FALSE),AHS!$M$1,BHS!$M$1,CHS!$M$1,HMJHS!$M$1,KHS!$M$1,Kings!$M$1,MHS!$M$1,SWHS!$M$1,AMHS!$M$1,'S10'!$M$1,'S11'!$M$1,'S12'!$M$1,'S13'!$M$1,'S14'!$M$1,'S15'!$M$1,'S16'!$M$1,'S17'!$M$1,'S18'!$M$1,'S19'!$M$1,'S20'!$M$1))</f>
        <v/>
      </c>
    </row>
    <row r="255" spans="1:48" ht="12" customHeight="1" x14ac:dyDescent="0.25">
      <c r="A255" s="29">
        <f t="shared" si="24"/>
        <v>253</v>
      </c>
      <c r="B255" s="27" t="str">
        <f t="shared" si="8"/>
        <v/>
      </c>
      <c r="C255" s="27" t="str">
        <f t="shared" si="9"/>
        <v/>
      </c>
      <c r="D255" s="27" t="str">
        <f t="shared" si="10"/>
        <v/>
      </c>
      <c r="E255" s="27" t="str">
        <f>IF(B255="","",CHOOSE(VLOOKUP($A255,$F$1:$J$1600,5,FALSE),AHS!$M$1,BHS!$M$1,CHS!$M$1,HMJHS!$M$1,KHS!$M$1,Kings!$M$1,MHS!$M$1,SWHS!$M$1,AMHS!$M$1,'S10'!$M$1,'S11'!$M$1,'S12'!$M$1,'S13'!$M$1,'S14'!$M$1,'S15'!$M$1,'S16'!$M$1,'S17'!$M$1,'S18'!$M$1,'S19'!$M$1,'S20'!$M$1))</f>
        <v/>
      </c>
      <c r="F255" s="29" t="str">
        <f t="shared" si="6"/>
        <v/>
      </c>
      <c r="G255" s="33" t="str">
        <f t="shared" si="0"/>
        <v/>
      </c>
      <c r="H255" s="29" t="str">
        <f>IF(HMJHS!P$27="","",HMJHS!P$27)</f>
        <v/>
      </c>
      <c r="I255" s="29" t="str">
        <f>IF(HMJHS!P$27="","",HMJHS!I$27)</f>
        <v/>
      </c>
      <c r="J255" s="29">
        <v>4</v>
      </c>
      <c r="K255" s="29" t="str">
        <f t="shared" ref="K255:N255" si="276">IF(O255="","",COUNTIF(O$1:O254,O255)+O255)</f>
        <v/>
      </c>
      <c r="L255" s="29" t="str">
        <f t="shared" si="276"/>
        <v/>
      </c>
      <c r="M255" s="29" t="str">
        <f t="shared" si="276"/>
        <v/>
      </c>
      <c r="N255" s="29" t="str">
        <f t="shared" si="276"/>
        <v/>
      </c>
      <c r="O255" s="29" t="str">
        <f t="shared" si="2"/>
        <v/>
      </c>
      <c r="P255" s="29" t="str">
        <f t="shared" si="3"/>
        <v/>
      </c>
      <c r="Q255" s="29" t="str">
        <f t="shared" si="4"/>
        <v/>
      </c>
      <c r="R255" s="29" t="str">
        <f t="shared" si="5"/>
        <v/>
      </c>
      <c r="S255" s="29">
        <v>13</v>
      </c>
      <c r="T255" s="29">
        <v>15</v>
      </c>
      <c r="U255" s="29" t="str">
        <f>IF('S13'!P$27="","",'S13'!P$27)</f>
        <v/>
      </c>
      <c r="V255" s="29" t="str">
        <f>IF('S13'!P$27="","",'S13'!I$27)</f>
        <v/>
      </c>
      <c r="W255" s="29" t="str">
        <f>IF('S13'!X$27="","",'S13'!X$27)</f>
        <v/>
      </c>
      <c r="X255" s="29" t="str">
        <f>IF('S13'!X$27="","",'S13'!Q$27)</f>
        <v/>
      </c>
      <c r="Y255" s="29" t="str">
        <f>IF('S13'!AF$27="","",'S13'!AF$27)</f>
        <v/>
      </c>
      <c r="Z255" s="29" t="str">
        <f>IF('S13'!AF$27="","",'S13'!Y$27)</f>
        <v/>
      </c>
      <c r="AA255" s="29" t="str">
        <f>IF('S13'!AN$27="","",'S13'!AN$27)</f>
        <v/>
      </c>
      <c r="AB255" s="29" t="str">
        <f>IF('S13'!AN$27="","",'S13'!AG$27)</f>
        <v/>
      </c>
      <c r="AC255" s="39" t="str">
        <f t="shared" si="12"/>
        <v/>
      </c>
      <c r="AD255" s="39" t="str">
        <f t="shared" si="13"/>
        <v/>
      </c>
      <c r="AE255" s="40" t="str">
        <f t="shared" si="14"/>
        <v/>
      </c>
      <c r="AF255" s="40" t="str">
        <f>IF(AC255="","",CHOOSE(VLOOKUP($AL255,$K$1:$S$400,9,FALSE),AHS!$M$1,BHS!$M$1,CHS!$M$1,HMJHS!$M$1,KHS!$M$1,Kings!$M$1,MHS!$M$1,SWHS!$M$1,AMHS!$M$1,'S10'!$M$1,'S11'!$M$1,'S12'!$M$1,'S13'!$M$1,'S14'!$M$1,'S15'!$M$1,'S16'!$M$1,'S17'!$M$1,'S18'!$M$1,'S19'!$M$1,'S20'!$M$1))</f>
        <v/>
      </c>
      <c r="AG255" s="40"/>
      <c r="AH255" s="39" t="str">
        <f t="shared" si="15"/>
        <v/>
      </c>
      <c r="AI255" s="39" t="str">
        <f t="shared" si="16"/>
        <v/>
      </c>
      <c r="AJ255" s="40" t="str">
        <f t="shared" si="17"/>
        <v/>
      </c>
      <c r="AK255" s="40" t="str">
        <f>IF(AH255="","",CHOOSE(VLOOKUP($AL255,$L$1:$S$400,8,FALSE),AHS!$M$1,BHS!$M$1,CHS!$M$1,HMJHS!$M$1,KHS!$M$1,Kings!$M$1,MHS!$M$1,SWHS!$M$1,AMHS!$M$1,'S10'!$M$1,'S11'!$M$1,'S12'!$M$1,'S13'!$M$1,'S14'!$M$1,'S15'!$M$1,'S16'!$M$1,'S17'!$M$1,'S18'!$M$1,'S19'!$M$1,'S20'!$M$1))</f>
        <v/>
      </c>
      <c r="AL255" s="40">
        <v>253</v>
      </c>
      <c r="AM255" s="40"/>
      <c r="AN255" s="39" t="str">
        <f t="shared" si="18"/>
        <v/>
      </c>
      <c r="AO255" s="39" t="str">
        <f t="shared" si="19"/>
        <v/>
      </c>
      <c r="AP255" s="40" t="str">
        <f t="shared" si="20"/>
        <v/>
      </c>
      <c r="AQ255" s="40" t="str">
        <f>IF(AN255="","",CHOOSE(VLOOKUP($AL255,$M$1:$S$400,7,FALSE),AHS!$M$1,BHS!$M$1,CHS!$M$1,HMJHS!$M$1,KHS!$M$1,Kings!$M$1,MHS!$M$1,SWHS!$M$1,AMHS!$M$1,'S10'!$M$1,'S11'!$M$1,'S12'!$M$1,'S13'!$M$1,'S14'!$M$1,'S15'!$M$1,'S16'!$M$1,'S17'!$M$1,'S18'!$M$1,'S19'!$M$1,'S20'!$M$1))</f>
        <v/>
      </c>
      <c r="AR255" s="40"/>
      <c r="AS255" s="39" t="str">
        <f t="shared" si="21"/>
        <v/>
      </c>
      <c r="AT255" s="39" t="str">
        <f t="shared" si="22"/>
        <v/>
      </c>
      <c r="AU255" s="40" t="str">
        <f t="shared" si="23"/>
        <v/>
      </c>
      <c r="AV255" s="40" t="str">
        <f>IF(AS255="","",CHOOSE(VLOOKUP($AL255,$N$1:$S$400,6,FALSE),AHS!$M$1,BHS!$M$1,CHS!$M$1,HMJHS!$M$1,KHS!$M$1,Kings!$M$1,MHS!$M$1,SWHS!$M$1,AMHS!$M$1,'S10'!$M$1,'S11'!$M$1,'S12'!$M$1,'S13'!$M$1,'S14'!$M$1,'S15'!$M$1,'S16'!$M$1,'S17'!$M$1,'S18'!$M$1,'S19'!$M$1,'S20'!$M$1))</f>
        <v/>
      </c>
    </row>
    <row r="256" spans="1:48" ht="12" customHeight="1" x14ac:dyDescent="0.25">
      <c r="A256" s="29">
        <f t="shared" si="24"/>
        <v>254</v>
      </c>
      <c r="B256" s="27" t="str">
        <f t="shared" si="8"/>
        <v/>
      </c>
      <c r="C256" s="27" t="str">
        <f t="shared" si="9"/>
        <v/>
      </c>
      <c r="D256" s="27" t="str">
        <f t="shared" si="10"/>
        <v/>
      </c>
      <c r="E256" s="27" t="str">
        <f>IF(B256="","",CHOOSE(VLOOKUP($A256,$F$1:$J$1600,5,FALSE),AHS!$M$1,BHS!$M$1,CHS!$M$1,HMJHS!$M$1,KHS!$M$1,Kings!$M$1,MHS!$M$1,SWHS!$M$1,AMHS!$M$1,'S10'!$M$1,'S11'!$M$1,'S12'!$M$1,'S13'!$M$1,'S14'!$M$1,'S15'!$M$1,'S16'!$M$1,'S17'!$M$1,'S18'!$M$1,'S19'!$M$1,'S20'!$M$1))</f>
        <v/>
      </c>
      <c r="F256" s="29" t="str">
        <f t="shared" si="6"/>
        <v/>
      </c>
      <c r="G256" s="33" t="str">
        <f t="shared" ref="G256:G510" si="277">IF(H256="","",RANK(H256,H$1:H$1600))</f>
        <v/>
      </c>
      <c r="H256" s="29" t="str">
        <f>IF(HMJHS!P$28="","",HMJHS!P$28)</f>
        <v/>
      </c>
      <c r="I256" s="29" t="str">
        <f>IF(HMJHS!P$28="","",HMJHS!I$28)</f>
        <v/>
      </c>
      <c r="J256" s="29">
        <v>4</v>
      </c>
      <c r="K256" s="29" t="str">
        <f t="shared" ref="K256:N256" si="278">IF(O256="","",COUNTIF(O$1:O255,O256)+O256)</f>
        <v/>
      </c>
      <c r="L256" s="29" t="str">
        <f t="shared" si="278"/>
        <v/>
      </c>
      <c r="M256" s="29" t="str">
        <f t="shared" si="278"/>
        <v/>
      </c>
      <c r="N256" s="29" t="str">
        <f t="shared" si="278"/>
        <v/>
      </c>
      <c r="O256" s="29" t="str">
        <f t="shared" ref="O256:O400" si="279">IF(U256="","",RANK(U256,U$1:U$400,FALSE))</f>
        <v/>
      </c>
      <c r="P256" s="29" t="str">
        <f t="shared" ref="P256:P400" si="280">IF(W256="","",RANK(W256,W$1:W$400,FALSE))</f>
        <v/>
      </c>
      <c r="Q256" s="29" t="str">
        <f t="shared" ref="Q256:Q400" si="281">IF(Y256="","",RANK(Y256,Y$1:Y$400,FALSE))</f>
        <v/>
      </c>
      <c r="R256" s="29" t="str">
        <f t="shared" ref="R256:R400" si="282">IF(AA256="","",RANK(AA256,AA$1:AA$400,FALSE))</f>
        <v/>
      </c>
      <c r="S256" s="29">
        <v>13</v>
      </c>
      <c r="T256" s="29">
        <v>16</v>
      </c>
      <c r="U256" s="29" t="str">
        <f>IF('S13'!P$28="","",'S13'!P$28)</f>
        <v/>
      </c>
      <c r="V256" s="29" t="str">
        <f>IF('S13'!P$28="","",'S13'!I$28)</f>
        <v/>
      </c>
      <c r="W256" s="29" t="str">
        <f>IF('S13'!X$28="","",'S13'!X$28)</f>
        <v/>
      </c>
      <c r="X256" s="29" t="str">
        <f>IF('S13'!X$28="","",'S13'!Q$28)</f>
        <v/>
      </c>
      <c r="Y256" s="29" t="str">
        <f>IF('S13'!AF$28="","",'S13'!AF$28)</f>
        <v/>
      </c>
      <c r="Z256" s="29" t="str">
        <f>IF('S13'!AF$28="","",'S13'!Y$28)</f>
        <v/>
      </c>
      <c r="AA256" s="29" t="str">
        <f>IF('S13'!AN$28="","",'S13'!AN$28)</f>
        <v/>
      </c>
      <c r="AB256" s="29" t="str">
        <f>IF('S13'!AN$28="","",'S13'!AG$28)</f>
        <v/>
      </c>
      <c r="AC256" s="39" t="str">
        <f t="shared" si="12"/>
        <v/>
      </c>
      <c r="AD256" s="39" t="str">
        <f t="shared" si="13"/>
        <v/>
      </c>
      <c r="AE256" s="40" t="str">
        <f t="shared" si="14"/>
        <v/>
      </c>
      <c r="AF256" s="40" t="str">
        <f>IF(AC256="","",CHOOSE(VLOOKUP($AL256,$K$1:$S$400,9,FALSE),AHS!$M$1,BHS!$M$1,CHS!$M$1,HMJHS!$M$1,KHS!$M$1,Kings!$M$1,MHS!$M$1,SWHS!$M$1,AMHS!$M$1,'S10'!$M$1,'S11'!$M$1,'S12'!$M$1,'S13'!$M$1,'S14'!$M$1,'S15'!$M$1,'S16'!$M$1,'S17'!$M$1,'S18'!$M$1,'S19'!$M$1,'S20'!$M$1))</f>
        <v/>
      </c>
      <c r="AG256" s="40"/>
      <c r="AH256" s="39" t="str">
        <f t="shared" si="15"/>
        <v/>
      </c>
      <c r="AI256" s="39" t="str">
        <f t="shared" si="16"/>
        <v/>
      </c>
      <c r="AJ256" s="40" t="str">
        <f t="shared" si="17"/>
        <v/>
      </c>
      <c r="AK256" s="40" t="str">
        <f>IF(AH256="","",CHOOSE(VLOOKUP($AL256,$L$1:$S$400,8,FALSE),AHS!$M$1,BHS!$M$1,CHS!$M$1,HMJHS!$M$1,KHS!$M$1,Kings!$M$1,MHS!$M$1,SWHS!$M$1,AMHS!$M$1,'S10'!$M$1,'S11'!$M$1,'S12'!$M$1,'S13'!$M$1,'S14'!$M$1,'S15'!$M$1,'S16'!$M$1,'S17'!$M$1,'S18'!$M$1,'S19'!$M$1,'S20'!$M$1))</f>
        <v/>
      </c>
      <c r="AL256" s="40">
        <v>254</v>
      </c>
      <c r="AM256" s="40"/>
      <c r="AN256" s="39" t="str">
        <f t="shared" si="18"/>
        <v/>
      </c>
      <c r="AO256" s="39" t="str">
        <f t="shared" si="19"/>
        <v/>
      </c>
      <c r="AP256" s="40" t="str">
        <f t="shared" si="20"/>
        <v/>
      </c>
      <c r="AQ256" s="40" t="str">
        <f>IF(AN256="","",CHOOSE(VLOOKUP($AL256,$M$1:$S$400,7,FALSE),AHS!$M$1,BHS!$M$1,CHS!$M$1,HMJHS!$M$1,KHS!$M$1,Kings!$M$1,MHS!$M$1,SWHS!$M$1,AMHS!$M$1,'S10'!$M$1,'S11'!$M$1,'S12'!$M$1,'S13'!$M$1,'S14'!$M$1,'S15'!$M$1,'S16'!$M$1,'S17'!$M$1,'S18'!$M$1,'S19'!$M$1,'S20'!$M$1))</f>
        <v/>
      </c>
      <c r="AR256" s="40"/>
      <c r="AS256" s="39" t="str">
        <f t="shared" si="21"/>
        <v/>
      </c>
      <c r="AT256" s="39" t="str">
        <f t="shared" si="22"/>
        <v/>
      </c>
      <c r="AU256" s="40" t="str">
        <f t="shared" si="23"/>
        <v/>
      </c>
      <c r="AV256" s="40" t="str">
        <f>IF(AS256="","",CHOOSE(VLOOKUP($AL256,$N$1:$S$400,6,FALSE),AHS!$M$1,BHS!$M$1,CHS!$M$1,HMJHS!$M$1,KHS!$M$1,Kings!$M$1,MHS!$M$1,SWHS!$M$1,AMHS!$M$1,'S10'!$M$1,'S11'!$M$1,'S12'!$M$1,'S13'!$M$1,'S14'!$M$1,'S15'!$M$1,'S16'!$M$1,'S17'!$M$1,'S18'!$M$1,'S19'!$M$1,'S20'!$M$1))</f>
        <v/>
      </c>
    </row>
    <row r="257" spans="1:48" ht="12" customHeight="1" x14ac:dyDescent="0.25">
      <c r="A257" s="29">
        <f t="shared" si="24"/>
        <v>255</v>
      </c>
      <c r="B257" s="27" t="str">
        <f t="shared" si="8"/>
        <v/>
      </c>
      <c r="C257" s="27" t="str">
        <f t="shared" si="9"/>
        <v/>
      </c>
      <c r="D257" s="27" t="str">
        <f t="shared" si="10"/>
        <v/>
      </c>
      <c r="E257" s="27" t="str">
        <f>IF(B257="","",CHOOSE(VLOOKUP($A257,$F$1:$J$1600,5,FALSE),AHS!$M$1,BHS!$M$1,CHS!$M$1,HMJHS!$M$1,KHS!$M$1,Kings!$M$1,MHS!$M$1,SWHS!$M$1,AMHS!$M$1,'S10'!$M$1,'S11'!$M$1,'S12'!$M$1,'S13'!$M$1,'S14'!$M$1,'S15'!$M$1,'S16'!$M$1,'S17'!$M$1,'S18'!$M$1,'S19'!$M$1,'S20'!$M$1))</f>
        <v/>
      </c>
      <c r="F257" s="29" t="str">
        <f t="shared" ref="F257:F511" si="283">IF(H257="","",COUNTIF(G$1:G256,G257)+G257)</f>
        <v/>
      </c>
      <c r="G257" s="33" t="str">
        <f t="shared" si="277"/>
        <v/>
      </c>
      <c r="H257" s="29" t="str">
        <f>IF(HMJHS!P$29="","",HMJHS!P$29)</f>
        <v/>
      </c>
      <c r="I257" s="29" t="str">
        <f>IF(HMJHS!P$29="","",HMJHS!I$29)</f>
        <v/>
      </c>
      <c r="J257" s="29">
        <v>4</v>
      </c>
      <c r="K257" s="29" t="str">
        <f t="shared" ref="K257:N257" si="284">IF(O257="","",COUNTIF(O$1:O256,O257)+O257)</f>
        <v/>
      </c>
      <c r="L257" s="29" t="str">
        <f t="shared" si="284"/>
        <v/>
      </c>
      <c r="M257" s="29" t="str">
        <f t="shared" si="284"/>
        <v/>
      </c>
      <c r="N257" s="29" t="str">
        <f t="shared" si="284"/>
        <v/>
      </c>
      <c r="O257" s="29" t="str">
        <f t="shared" si="279"/>
        <v/>
      </c>
      <c r="P257" s="29" t="str">
        <f t="shared" si="280"/>
        <v/>
      </c>
      <c r="Q257" s="29" t="str">
        <f t="shared" si="281"/>
        <v/>
      </c>
      <c r="R257" s="29" t="str">
        <f t="shared" si="282"/>
        <v/>
      </c>
      <c r="S257" s="29">
        <v>13</v>
      </c>
      <c r="T257" s="29">
        <v>17</v>
      </c>
      <c r="U257" s="29" t="str">
        <f>IF('S13'!P$29="","",'S13'!P$29)</f>
        <v/>
      </c>
      <c r="V257" s="29" t="str">
        <f>IF('S13'!P$29="","",'S13'!I$29)</f>
        <v/>
      </c>
      <c r="W257" s="29" t="str">
        <f>IF('S13'!X$29="","",'S13'!X$29)</f>
        <v/>
      </c>
      <c r="X257" s="29" t="str">
        <f>IF('S13'!X$29="","",'S13'!Q$29)</f>
        <v/>
      </c>
      <c r="Y257" s="29" t="str">
        <f>IF('S13'!AF$29="","",'S13'!AF$29)</f>
        <v/>
      </c>
      <c r="Z257" s="29" t="str">
        <f>IF('S13'!AF$29="","",'S13'!Y$29)</f>
        <v/>
      </c>
      <c r="AA257" s="29" t="str">
        <f>IF('S13'!AN$29="","",'S13'!AN$29)</f>
        <v/>
      </c>
      <c r="AB257" s="29" t="str">
        <f>IF('S13'!AN$29="","",'S13'!AG$29)</f>
        <v/>
      </c>
      <c r="AC257" s="39" t="str">
        <f t="shared" si="12"/>
        <v/>
      </c>
      <c r="AD257" s="39" t="str">
        <f t="shared" si="13"/>
        <v/>
      </c>
      <c r="AE257" s="40" t="str">
        <f t="shared" si="14"/>
        <v/>
      </c>
      <c r="AF257" s="40" t="str">
        <f>IF(AC257="","",CHOOSE(VLOOKUP($AL257,$K$1:$S$400,9,FALSE),AHS!$M$1,BHS!$M$1,CHS!$M$1,HMJHS!$M$1,KHS!$M$1,Kings!$M$1,MHS!$M$1,SWHS!$M$1,AMHS!$M$1,'S10'!$M$1,'S11'!$M$1,'S12'!$M$1,'S13'!$M$1,'S14'!$M$1,'S15'!$M$1,'S16'!$M$1,'S17'!$M$1,'S18'!$M$1,'S19'!$M$1,'S20'!$M$1))</f>
        <v/>
      </c>
      <c r="AG257" s="40"/>
      <c r="AH257" s="39" t="str">
        <f t="shared" si="15"/>
        <v/>
      </c>
      <c r="AI257" s="39" t="str">
        <f t="shared" si="16"/>
        <v/>
      </c>
      <c r="AJ257" s="40" t="str">
        <f t="shared" si="17"/>
        <v/>
      </c>
      <c r="AK257" s="40" t="str">
        <f>IF(AH257="","",CHOOSE(VLOOKUP($AL257,$L$1:$S$400,8,FALSE),AHS!$M$1,BHS!$M$1,CHS!$M$1,HMJHS!$M$1,KHS!$M$1,Kings!$M$1,MHS!$M$1,SWHS!$M$1,AMHS!$M$1,'S10'!$M$1,'S11'!$M$1,'S12'!$M$1,'S13'!$M$1,'S14'!$M$1,'S15'!$M$1,'S16'!$M$1,'S17'!$M$1,'S18'!$M$1,'S19'!$M$1,'S20'!$M$1))</f>
        <v/>
      </c>
      <c r="AL257" s="40">
        <v>255</v>
      </c>
      <c r="AM257" s="40"/>
      <c r="AN257" s="39" t="str">
        <f t="shared" si="18"/>
        <v/>
      </c>
      <c r="AO257" s="39" t="str">
        <f t="shared" si="19"/>
        <v/>
      </c>
      <c r="AP257" s="40" t="str">
        <f t="shared" si="20"/>
        <v/>
      </c>
      <c r="AQ257" s="40" t="str">
        <f>IF(AN257="","",CHOOSE(VLOOKUP($AL257,$M$1:$S$400,7,FALSE),AHS!$M$1,BHS!$M$1,CHS!$M$1,HMJHS!$M$1,KHS!$M$1,Kings!$M$1,MHS!$M$1,SWHS!$M$1,AMHS!$M$1,'S10'!$M$1,'S11'!$M$1,'S12'!$M$1,'S13'!$M$1,'S14'!$M$1,'S15'!$M$1,'S16'!$M$1,'S17'!$M$1,'S18'!$M$1,'S19'!$M$1,'S20'!$M$1))</f>
        <v/>
      </c>
      <c r="AR257" s="40"/>
      <c r="AS257" s="39" t="str">
        <f t="shared" si="21"/>
        <v/>
      </c>
      <c r="AT257" s="39" t="str">
        <f t="shared" si="22"/>
        <v/>
      </c>
      <c r="AU257" s="40" t="str">
        <f t="shared" si="23"/>
        <v/>
      </c>
      <c r="AV257" s="40" t="str">
        <f>IF(AS257="","",CHOOSE(VLOOKUP($AL257,$N$1:$S$400,6,FALSE),AHS!$M$1,BHS!$M$1,CHS!$M$1,HMJHS!$M$1,KHS!$M$1,Kings!$M$1,MHS!$M$1,SWHS!$M$1,AMHS!$M$1,'S10'!$M$1,'S11'!$M$1,'S12'!$M$1,'S13'!$M$1,'S14'!$M$1,'S15'!$M$1,'S16'!$M$1,'S17'!$M$1,'S18'!$M$1,'S19'!$M$1,'S20'!$M$1))</f>
        <v/>
      </c>
    </row>
    <row r="258" spans="1:48" ht="12" customHeight="1" x14ac:dyDescent="0.25">
      <c r="A258" s="29">
        <f t="shared" si="24"/>
        <v>256</v>
      </c>
      <c r="B258" s="27" t="str">
        <f t="shared" ref="B258:B512" si="285">IF(ISERROR(VLOOKUP($A258,$F$1:$H$1600,2,FALSE)),"",VLOOKUP($A258,$F$1:$H$1600,2,FALSE))</f>
        <v/>
      </c>
      <c r="C258" s="27" t="str">
        <f t="shared" ref="C258:C512" si="286">IF(ISERROR(VLOOKUP($A258,$F$1:$H$1600,3,FALSE)),"",VLOOKUP($A258,$F$1:$H$1600,3,FALSE))</f>
        <v/>
      </c>
      <c r="D258" s="27" t="str">
        <f t="shared" ref="D258:D512" si="287">IF(ISERROR(VLOOKUP($A258,$F$1:$I$1600,4,FALSE)),"",VLOOKUP($A258,$F$1:$I$1600,4,FALSE))</f>
        <v/>
      </c>
      <c r="E258" s="27" t="str">
        <f>IF(B258="","",CHOOSE(VLOOKUP($A258,$F$1:$J$1600,5,FALSE),AHS!$M$1,BHS!$M$1,CHS!$M$1,HMJHS!$M$1,KHS!$M$1,Kings!$M$1,MHS!$M$1,SWHS!$M$1,AMHS!$M$1,'S10'!$M$1,'S11'!$M$1,'S12'!$M$1,'S13'!$M$1,'S14'!$M$1,'S15'!$M$1,'S16'!$M$1,'S17'!$M$1,'S18'!$M$1,'S19'!$M$1,'S20'!$M$1))</f>
        <v/>
      </c>
      <c r="F258" s="29" t="str">
        <f t="shared" si="283"/>
        <v/>
      </c>
      <c r="G258" s="33" t="str">
        <f t="shared" si="277"/>
        <v/>
      </c>
      <c r="H258" s="29" t="str">
        <f>IF(HMJHS!P$30="","",HMJHS!P$30)</f>
        <v/>
      </c>
      <c r="I258" s="29" t="str">
        <f>IF(HMJHS!P$30="","",HMJHS!I$30)</f>
        <v/>
      </c>
      <c r="J258" s="29">
        <v>4</v>
      </c>
      <c r="K258" s="29" t="str">
        <f t="shared" ref="K258:N258" si="288">IF(O258="","",COUNTIF(O$1:O257,O258)+O258)</f>
        <v/>
      </c>
      <c r="L258" s="29" t="str">
        <f t="shared" si="288"/>
        <v/>
      </c>
      <c r="M258" s="29" t="str">
        <f t="shared" si="288"/>
        <v/>
      </c>
      <c r="N258" s="29" t="str">
        <f t="shared" si="288"/>
        <v/>
      </c>
      <c r="O258" s="29" t="str">
        <f t="shared" si="279"/>
        <v/>
      </c>
      <c r="P258" s="29" t="str">
        <f t="shared" si="280"/>
        <v/>
      </c>
      <c r="Q258" s="29" t="str">
        <f t="shared" si="281"/>
        <v/>
      </c>
      <c r="R258" s="29" t="str">
        <f t="shared" si="282"/>
        <v/>
      </c>
      <c r="S258" s="29">
        <v>13</v>
      </c>
      <c r="T258" s="29">
        <v>18</v>
      </c>
      <c r="U258" s="29" t="str">
        <f>IF('S13'!P$30="","",'S13'!P$30)</f>
        <v/>
      </c>
      <c r="V258" s="29" t="str">
        <f>IF('S13'!P$30="","",'S13'!I$30)</f>
        <v/>
      </c>
      <c r="W258" s="29" t="str">
        <f>IF('S13'!X$30="","",'S13'!X$30)</f>
        <v/>
      </c>
      <c r="X258" s="29" t="str">
        <f>IF('S13'!X$30="","",'S13'!Q$30)</f>
        <v/>
      </c>
      <c r="Y258" s="29" t="str">
        <f>IF('S13'!AF$30="","",'S13'!AF$30)</f>
        <v/>
      </c>
      <c r="Z258" s="29" t="str">
        <f>IF('S13'!AF$30="","",'S13'!Y$30)</f>
        <v/>
      </c>
      <c r="AA258" s="29" t="str">
        <f>IF('S13'!AN$30="","",'S13'!AN$30)</f>
        <v/>
      </c>
      <c r="AB258" s="29" t="str">
        <f>IF('S13'!AN$30="","",'S13'!AG$30)</f>
        <v/>
      </c>
      <c r="AC258" s="39" t="str">
        <f t="shared" ref="AC258:AC402" si="289">IF(ISERROR(VLOOKUP($AL258,$K$1:$R$400,5,FALSE)),"",VLOOKUP($AL258,$K$1:$R$400,5,FALSE))</f>
        <v/>
      </c>
      <c r="AD258" s="39" t="str">
        <f t="shared" ref="AD258:AD402" si="290">IF(AC258="","",VLOOKUP($AL258,$K$1:$AB$400,11,FALSE))</f>
        <v/>
      </c>
      <c r="AE258" s="40" t="str">
        <f t="shared" ref="AE258:AE402" si="291">IF(AD258="","",VLOOKUP($AL258,$K$1:$AB$400,12,FALSE))</f>
        <v/>
      </c>
      <c r="AF258" s="40" t="str">
        <f>IF(AC258="","",CHOOSE(VLOOKUP($AL258,$K$1:$S$400,9,FALSE),AHS!$M$1,BHS!$M$1,CHS!$M$1,HMJHS!$M$1,KHS!$M$1,Kings!$M$1,MHS!$M$1,SWHS!$M$1,AMHS!$M$1,'S10'!$M$1,'S11'!$M$1,'S12'!$M$1,'S13'!$M$1,'S14'!$M$1,'S15'!$M$1,'S16'!$M$1,'S17'!$M$1,'S18'!$M$1,'S19'!$M$1,'S20'!$M$1))</f>
        <v/>
      </c>
      <c r="AG258" s="40"/>
      <c r="AH258" s="39" t="str">
        <f t="shared" ref="AH258:AH402" si="292">IF(ISERROR(VLOOKUP($AL258,$L$1:$R$400,5,FALSE)),"",VLOOKUP($AL258,$L$1:$R$400,5,FALSE))</f>
        <v/>
      </c>
      <c r="AI258" s="39" t="str">
        <f t="shared" ref="AI258:AI402" si="293">IF(AH258="","",VLOOKUP($AL258,$L$1:$AB$400,12,FALSE))</f>
        <v/>
      </c>
      <c r="AJ258" s="40" t="str">
        <f t="shared" ref="AJ258:AJ402" si="294">IF(AI258="","",VLOOKUP($AL258,$L$1:$AB$400,13,FALSE))</f>
        <v/>
      </c>
      <c r="AK258" s="40" t="str">
        <f>IF(AH258="","",CHOOSE(VLOOKUP($AL258,$L$1:$S$400,8,FALSE),AHS!$M$1,BHS!$M$1,CHS!$M$1,HMJHS!$M$1,KHS!$M$1,Kings!$M$1,MHS!$M$1,SWHS!$M$1,AMHS!$M$1,'S10'!$M$1,'S11'!$M$1,'S12'!$M$1,'S13'!$M$1,'S14'!$M$1,'S15'!$M$1,'S16'!$M$1,'S17'!$M$1,'S18'!$M$1,'S19'!$M$1,'S20'!$M$1))</f>
        <v/>
      </c>
      <c r="AL258" s="38">
        <v>256</v>
      </c>
      <c r="AM258" s="40"/>
      <c r="AN258" s="39" t="str">
        <f t="shared" ref="AN258:AN402" si="295">IF(ISERROR(VLOOKUP($AL258,$M$1:$R$400,5,FALSE)),"",VLOOKUP($AL258,$M$1:$R$400,5,FALSE))</f>
        <v/>
      </c>
      <c r="AO258" s="39" t="str">
        <f t="shared" ref="AO258:AO402" si="296">IF(AN258="","",VLOOKUP($AL258,$M$1:$AB$400,13,FALSE))</f>
        <v/>
      </c>
      <c r="AP258" s="40" t="str">
        <f t="shared" ref="AP258:AP402" si="297">IF(AO258="","",VLOOKUP($AL258,$M$1:$AB$400,14,FALSE))</f>
        <v/>
      </c>
      <c r="AQ258" s="40" t="str">
        <f>IF(AN258="","",CHOOSE(VLOOKUP($AL258,$M$1:$S$400,7,FALSE),AHS!$M$1,BHS!$M$1,CHS!$M$1,HMJHS!$M$1,KHS!$M$1,Kings!$M$1,MHS!$M$1,SWHS!$M$1,AMHS!$M$1,'S10'!$M$1,'S11'!$M$1,'S12'!$M$1,'S13'!$M$1,'S14'!$M$1,'S15'!$M$1,'S16'!$M$1,'S17'!$M$1,'S18'!$M$1,'S19'!$M$1,'S20'!$M$1))</f>
        <v/>
      </c>
      <c r="AR258" s="40"/>
      <c r="AS258" s="39" t="str">
        <f t="shared" ref="AS258:AS402" si="298">IF(ISERROR(VLOOKUP($AL258,$N$1:$R$400,5,FALSE)),"",VLOOKUP($AL258,$N$1:$R$400,5,FALSE))</f>
        <v/>
      </c>
      <c r="AT258" s="39" t="str">
        <f t="shared" ref="AT258:AT402" si="299">IF(AS258="","",VLOOKUP($AL258,$N$1:$AB$400,14,FALSE))</f>
        <v/>
      </c>
      <c r="AU258" s="40" t="str">
        <f t="shared" ref="AU258:AU402" si="300">IF(AT258="","",VLOOKUP($AL258,$N$1:$AB$400,15,FALSE))</f>
        <v/>
      </c>
      <c r="AV258" s="40" t="str">
        <f>IF(AS258="","",CHOOSE(VLOOKUP($AL258,$N$1:$S$400,6,FALSE),AHS!$M$1,BHS!$M$1,CHS!$M$1,HMJHS!$M$1,KHS!$M$1,Kings!$M$1,MHS!$M$1,SWHS!$M$1,AMHS!$M$1,'S10'!$M$1,'S11'!$M$1,'S12'!$M$1,'S13'!$M$1,'S14'!$M$1,'S15'!$M$1,'S16'!$M$1,'S17'!$M$1,'S18'!$M$1,'S19'!$M$1,'S20'!$M$1))</f>
        <v/>
      </c>
    </row>
    <row r="259" spans="1:48" ht="12" customHeight="1" x14ac:dyDescent="0.25">
      <c r="A259" s="29">
        <f t="shared" ref="A259:A513" si="301">A258+1</f>
        <v>257</v>
      </c>
      <c r="B259" s="27" t="str">
        <f t="shared" si="285"/>
        <v/>
      </c>
      <c r="C259" s="27" t="str">
        <f t="shared" si="286"/>
        <v/>
      </c>
      <c r="D259" s="27" t="str">
        <f t="shared" si="287"/>
        <v/>
      </c>
      <c r="E259" s="27" t="str">
        <f>IF(B259="","",CHOOSE(VLOOKUP($A259,$F$1:$J$1600,5,FALSE),AHS!$M$1,BHS!$M$1,CHS!$M$1,HMJHS!$M$1,KHS!$M$1,Kings!$M$1,MHS!$M$1,SWHS!$M$1,AMHS!$M$1,'S10'!$M$1,'S11'!$M$1,'S12'!$M$1,'S13'!$M$1,'S14'!$M$1,'S15'!$M$1,'S16'!$M$1,'S17'!$M$1,'S18'!$M$1,'S19'!$M$1,'S20'!$M$1))</f>
        <v/>
      </c>
      <c r="F259" s="29" t="str">
        <f t="shared" si="283"/>
        <v/>
      </c>
      <c r="G259" s="33" t="str">
        <f t="shared" si="277"/>
        <v/>
      </c>
      <c r="H259" s="29" t="str">
        <f>IF(HMJHS!P$31="","",HMJHS!P$31)</f>
        <v/>
      </c>
      <c r="I259" s="29" t="str">
        <f>IF(HMJHS!P$31="","",HMJHS!I$31)</f>
        <v/>
      </c>
      <c r="J259" s="29">
        <v>4</v>
      </c>
      <c r="K259" s="29" t="str">
        <f t="shared" ref="K259:N259" si="302">IF(O259="","",COUNTIF(O$1:O258,O259)+O259)</f>
        <v/>
      </c>
      <c r="L259" s="29" t="str">
        <f t="shared" si="302"/>
        <v/>
      </c>
      <c r="M259" s="29" t="str">
        <f t="shared" si="302"/>
        <v/>
      </c>
      <c r="N259" s="29" t="str">
        <f t="shared" si="302"/>
        <v/>
      </c>
      <c r="O259" s="29" t="str">
        <f t="shared" si="279"/>
        <v/>
      </c>
      <c r="P259" s="29" t="str">
        <f t="shared" si="280"/>
        <v/>
      </c>
      <c r="Q259" s="29" t="str">
        <f t="shared" si="281"/>
        <v/>
      </c>
      <c r="R259" s="29" t="str">
        <f t="shared" si="282"/>
        <v/>
      </c>
      <c r="S259" s="29">
        <v>13</v>
      </c>
      <c r="T259" s="29">
        <v>19</v>
      </c>
      <c r="U259" s="29" t="str">
        <f>IF('S13'!P$31="","",'S13'!P$31)</f>
        <v/>
      </c>
      <c r="V259" s="29" t="str">
        <f>IF('S13'!P$31="","",'S13'!I$31)</f>
        <v/>
      </c>
      <c r="W259" s="29" t="str">
        <f>IF('S13'!X$31="","",'S13'!X$31)</f>
        <v/>
      </c>
      <c r="X259" s="29" t="str">
        <f>IF('S13'!X$31="","",'S13'!Q$31)</f>
        <v/>
      </c>
      <c r="Y259" s="29" t="str">
        <f>IF('S13'!AF$31="","",'S13'!AF$31)</f>
        <v/>
      </c>
      <c r="Z259" s="29" t="str">
        <f>IF('S13'!AF$31="","",'S13'!Y$31)</f>
        <v/>
      </c>
      <c r="AA259" s="29" t="str">
        <f>IF('S13'!AN$31="","",'S13'!AN$31)</f>
        <v/>
      </c>
      <c r="AB259" s="29" t="str">
        <f>IF('S13'!AN$31="","",'S13'!AG$31)</f>
        <v/>
      </c>
      <c r="AC259" s="39" t="str">
        <f t="shared" si="289"/>
        <v/>
      </c>
      <c r="AD259" s="39" t="str">
        <f t="shared" si="290"/>
        <v/>
      </c>
      <c r="AE259" s="40" t="str">
        <f t="shared" si="291"/>
        <v/>
      </c>
      <c r="AF259" s="40" t="str">
        <f>IF(AC259="","",CHOOSE(VLOOKUP($AL259,$K$1:$S$400,9,FALSE),AHS!$M$1,BHS!$M$1,CHS!$M$1,HMJHS!$M$1,KHS!$M$1,Kings!$M$1,MHS!$M$1,SWHS!$M$1,AMHS!$M$1,'S10'!$M$1,'S11'!$M$1,'S12'!$M$1,'S13'!$M$1,'S14'!$M$1,'S15'!$M$1,'S16'!$M$1,'S17'!$M$1,'S18'!$M$1,'S19'!$M$1,'S20'!$M$1))</f>
        <v/>
      </c>
      <c r="AG259" s="40"/>
      <c r="AH259" s="39" t="str">
        <f t="shared" si="292"/>
        <v/>
      </c>
      <c r="AI259" s="39" t="str">
        <f t="shared" si="293"/>
        <v/>
      </c>
      <c r="AJ259" s="40" t="str">
        <f t="shared" si="294"/>
        <v/>
      </c>
      <c r="AK259" s="40" t="str">
        <f>IF(AH259="","",CHOOSE(VLOOKUP($AL259,$L$1:$S$400,8,FALSE),AHS!$M$1,BHS!$M$1,CHS!$M$1,HMJHS!$M$1,KHS!$M$1,Kings!$M$1,MHS!$M$1,SWHS!$M$1,AMHS!$M$1,'S10'!$M$1,'S11'!$M$1,'S12'!$M$1,'S13'!$M$1,'S14'!$M$1,'S15'!$M$1,'S16'!$M$1,'S17'!$M$1,'S18'!$M$1,'S19'!$M$1,'S20'!$M$1))</f>
        <v/>
      </c>
      <c r="AL259" s="40">
        <v>257</v>
      </c>
      <c r="AM259" s="40"/>
      <c r="AN259" s="39" t="str">
        <f t="shared" si="295"/>
        <v/>
      </c>
      <c r="AO259" s="39" t="str">
        <f t="shared" si="296"/>
        <v/>
      </c>
      <c r="AP259" s="40" t="str">
        <f t="shared" si="297"/>
        <v/>
      </c>
      <c r="AQ259" s="40" t="str">
        <f>IF(AN259="","",CHOOSE(VLOOKUP($AL259,$M$1:$S$400,7,FALSE),AHS!$M$1,BHS!$M$1,CHS!$M$1,HMJHS!$M$1,KHS!$M$1,Kings!$M$1,MHS!$M$1,SWHS!$M$1,AMHS!$M$1,'S10'!$M$1,'S11'!$M$1,'S12'!$M$1,'S13'!$M$1,'S14'!$M$1,'S15'!$M$1,'S16'!$M$1,'S17'!$M$1,'S18'!$M$1,'S19'!$M$1,'S20'!$M$1))</f>
        <v/>
      </c>
      <c r="AR259" s="40"/>
      <c r="AS259" s="39" t="str">
        <f t="shared" si="298"/>
        <v/>
      </c>
      <c r="AT259" s="39" t="str">
        <f t="shared" si="299"/>
        <v/>
      </c>
      <c r="AU259" s="40" t="str">
        <f t="shared" si="300"/>
        <v/>
      </c>
      <c r="AV259" s="40" t="str">
        <f>IF(AS259="","",CHOOSE(VLOOKUP($AL259,$N$1:$S$400,6,FALSE),AHS!$M$1,BHS!$M$1,CHS!$M$1,HMJHS!$M$1,KHS!$M$1,Kings!$M$1,MHS!$M$1,SWHS!$M$1,AMHS!$M$1,'S10'!$M$1,'S11'!$M$1,'S12'!$M$1,'S13'!$M$1,'S14'!$M$1,'S15'!$M$1,'S16'!$M$1,'S17'!$M$1,'S18'!$M$1,'S19'!$M$1,'S20'!$M$1))</f>
        <v/>
      </c>
    </row>
    <row r="260" spans="1:48" ht="12" customHeight="1" x14ac:dyDescent="0.25">
      <c r="A260" s="29">
        <f t="shared" si="301"/>
        <v>258</v>
      </c>
      <c r="B260" s="27" t="str">
        <f t="shared" si="285"/>
        <v/>
      </c>
      <c r="C260" s="27" t="str">
        <f t="shared" si="286"/>
        <v/>
      </c>
      <c r="D260" s="27" t="str">
        <f t="shared" si="287"/>
        <v/>
      </c>
      <c r="E260" s="27" t="str">
        <f>IF(B260="","",CHOOSE(VLOOKUP($A260,$F$1:$J$1600,5,FALSE),AHS!$M$1,BHS!$M$1,CHS!$M$1,HMJHS!$M$1,KHS!$M$1,Kings!$M$1,MHS!$M$1,SWHS!$M$1,AMHS!$M$1,'S10'!$M$1,'S11'!$M$1,'S12'!$M$1,'S13'!$M$1,'S14'!$M$1,'S15'!$M$1,'S16'!$M$1,'S17'!$M$1,'S18'!$M$1,'S19'!$M$1,'S20'!$M$1))</f>
        <v/>
      </c>
      <c r="F260" s="29" t="str">
        <f t="shared" si="283"/>
        <v/>
      </c>
      <c r="G260" s="33" t="str">
        <f t="shared" si="277"/>
        <v/>
      </c>
      <c r="H260" s="29" t="str">
        <f>IF(HMJHS!P$32="","",HMJHS!P$32)</f>
        <v/>
      </c>
      <c r="I260" s="29" t="str">
        <f>IF(HMJHS!P$32="","",HMJHS!I$32)</f>
        <v/>
      </c>
      <c r="J260" s="29">
        <v>4</v>
      </c>
      <c r="K260" s="29" t="str">
        <f t="shared" ref="K260:N260" si="303">IF(O260="","",COUNTIF(O$1:O259,O260)+O260)</f>
        <v/>
      </c>
      <c r="L260" s="29" t="str">
        <f t="shared" si="303"/>
        <v/>
      </c>
      <c r="M260" s="29" t="str">
        <f t="shared" si="303"/>
        <v/>
      </c>
      <c r="N260" s="29" t="str">
        <f t="shared" si="303"/>
        <v/>
      </c>
      <c r="O260" s="29" t="str">
        <f t="shared" si="279"/>
        <v/>
      </c>
      <c r="P260" s="29" t="str">
        <f t="shared" si="280"/>
        <v/>
      </c>
      <c r="Q260" s="29" t="str">
        <f t="shared" si="281"/>
        <v/>
      </c>
      <c r="R260" s="29" t="str">
        <f t="shared" si="282"/>
        <v/>
      </c>
      <c r="S260" s="29">
        <v>13</v>
      </c>
      <c r="T260" s="29">
        <v>20</v>
      </c>
      <c r="U260" s="29" t="str">
        <f>IF('S13'!P$32="","",'S13'!P$32)</f>
        <v/>
      </c>
      <c r="V260" s="29" t="str">
        <f>IF('S13'!P$32="","",'S13'!I$32)</f>
        <v/>
      </c>
      <c r="W260" s="29" t="str">
        <f>IF('S13'!X$32="","",'S13'!X$32)</f>
        <v/>
      </c>
      <c r="X260" s="29" t="str">
        <f>IF('S13'!X$32="","",'S13'!Q$32)</f>
        <v/>
      </c>
      <c r="Y260" s="29" t="str">
        <f>IF('S13'!AF$32="","",'S13'!AF$32)</f>
        <v/>
      </c>
      <c r="Z260" s="29" t="str">
        <f>IF('S13'!AF$32="","",'S13'!Y$32)</f>
        <v/>
      </c>
      <c r="AA260" s="29" t="str">
        <f>IF('S13'!AN$32="","",'S13'!AN$32)</f>
        <v/>
      </c>
      <c r="AB260" s="29" t="str">
        <f>IF('S13'!AN$32="","",'S13'!AG$32)</f>
        <v/>
      </c>
      <c r="AC260" s="39" t="str">
        <f t="shared" si="289"/>
        <v/>
      </c>
      <c r="AD260" s="39" t="str">
        <f t="shared" si="290"/>
        <v/>
      </c>
      <c r="AE260" s="40" t="str">
        <f t="shared" si="291"/>
        <v/>
      </c>
      <c r="AF260" s="40" t="str">
        <f>IF(AC260="","",CHOOSE(VLOOKUP($AL260,$K$1:$S$400,9,FALSE),AHS!$M$1,BHS!$M$1,CHS!$M$1,HMJHS!$M$1,KHS!$M$1,Kings!$M$1,MHS!$M$1,SWHS!$M$1,AMHS!$M$1,'S10'!$M$1,'S11'!$M$1,'S12'!$M$1,'S13'!$M$1,'S14'!$M$1,'S15'!$M$1,'S16'!$M$1,'S17'!$M$1,'S18'!$M$1,'S19'!$M$1,'S20'!$M$1))</f>
        <v/>
      </c>
      <c r="AG260" s="40"/>
      <c r="AH260" s="39" t="str">
        <f t="shared" si="292"/>
        <v/>
      </c>
      <c r="AI260" s="39" t="str">
        <f t="shared" si="293"/>
        <v/>
      </c>
      <c r="AJ260" s="40" t="str">
        <f t="shared" si="294"/>
        <v/>
      </c>
      <c r="AK260" s="40" t="str">
        <f>IF(AH260="","",CHOOSE(VLOOKUP($AL260,$L$1:$S$400,8,FALSE),AHS!$M$1,BHS!$M$1,CHS!$M$1,HMJHS!$M$1,KHS!$M$1,Kings!$M$1,MHS!$M$1,SWHS!$M$1,AMHS!$M$1,'S10'!$M$1,'S11'!$M$1,'S12'!$M$1,'S13'!$M$1,'S14'!$M$1,'S15'!$M$1,'S16'!$M$1,'S17'!$M$1,'S18'!$M$1,'S19'!$M$1,'S20'!$M$1))</f>
        <v/>
      </c>
      <c r="AL260" s="40">
        <v>258</v>
      </c>
      <c r="AM260" s="40"/>
      <c r="AN260" s="39" t="str">
        <f t="shared" si="295"/>
        <v/>
      </c>
      <c r="AO260" s="39" t="str">
        <f t="shared" si="296"/>
        <v/>
      </c>
      <c r="AP260" s="40" t="str">
        <f t="shared" si="297"/>
        <v/>
      </c>
      <c r="AQ260" s="40" t="str">
        <f>IF(AN260="","",CHOOSE(VLOOKUP($AL260,$M$1:$S$400,7,FALSE),AHS!$M$1,BHS!$M$1,CHS!$M$1,HMJHS!$M$1,KHS!$M$1,Kings!$M$1,MHS!$M$1,SWHS!$M$1,AMHS!$M$1,'S10'!$M$1,'S11'!$M$1,'S12'!$M$1,'S13'!$M$1,'S14'!$M$1,'S15'!$M$1,'S16'!$M$1,'S17'!$M$1,'S18'!$M$1,'S19'!$M$1,'S20'!$M$1))</f>
        <v/>
      </c>
      <c r="AR260" s="40"/>
      <c r="AS260" s="39" t="str">
        <f t="shared" si="298"/>
        <v/>
      </c>
      <c r="AT260" s="39" t="str">
        <f t="shared" si="299"/>
        <v/>
      </c>
      <c r="AU260" s="40" t="str">
        <f t="shared" si="300"/>
        <v/>
      </c>
      <c r="AV260" s="40" t="str">
        <f>IF(AS260="","",CHOOSE(VLOOKUP($AL260,$N$1:$S$400,6,FALSE),AHS!$M$1,BHS!$M$1,CHS!$M$1,HMJHS!$M$1,KHS!$M$1,Kings!$M$1,MHS!$M$1,SWHS!$M$1,AMHS!$M$1,'S10'!$M$1,'S11'!$M$1,'S12'!$M$1,'S13'!$M$1,'S14'!$M$1,'S15'!$M$1,'S16'!$M$1,'S17'!$M$1,'S18'!$M$1,'S19'!$M$1,'S20'!$M$1))</f>
        <v/>
      </c>
    </row>
    <row r="261" spans="1:48" ht="12" customHeight="1" x14ac:dyDescent="0.25">
      <c r="A261" s="29">
        <f t="shared" si="301"/>
        <v>259</v>
      </c>
      <c r="B261" s="27" t="str">
        <f t="shared" si="285"/>
        <v/>
      </c>
      <c r="C261" s="27" t="str">
        <f t="shared" si="286"/>
        <v/>
      </c>
      <c r="D261" s="27" t="str">
        <f t="shared" si="287"/>
        <v/>
      </c>
      <c r="E261" s="27" t="str">
        <f>IF(B261="","",CHOOSE(VLOOKUP($A261,$F$1:$J$1600,5,FALSE),AHS!$M$1,BHS!$M$1,CHS!$M$1,HMJHS!$M$1,KHS!$M$1,Kings!$M$1,MHS!$M$1,SWHS!$M$1,AMHS!$M$1,'S10'!$M$1,'S11'!$M$1,'S12'!$M$1,'S13'!$M$1,'S14'!$M$1,'S15'!$M$1,'S16'!$M$1,'S17'!$M$1,'S18'!$M$1,'S19'!$M$1,'S20'!$M$1))</f>
        <v/>
      </c>
      <c r="F261" s="29" t="str">
        <f t="shared" si="283"/>
        <v/>
      </c>
      <c r="G261" s="33" t="str">
        <f t="shared" si="277"/>
        <v/>
      </c>
      <c r="H261" s="29" t="str">
        <f>IF(HMJHS!X$13="","",HMJHS!X$13)</f>
        <v/>
      </c>
      <c r="I261" s="29" t="str">
        <f>IF(HMJHS!X$13="","",HMJHS!Q$13)</f>
        <v/>
      </c>
      <c r="J261" s="29">
        <v>4</v>
      </c>
      <c r="K261" s="29" t="str">
        <f t="shared" ref="K261:N261" si="304">IF(O261="","",COUNTIF(O$1:O260,O261)+O261)</f>
        <v/>
      </c>
      <c r="L261" s="29" t="str">
        <f t="shared" si="304"/>
        <v/>
      </c>
      <c r="M261" s="29" t="str">
        <f t="shared" si="304"/>
        <v/>
      </c>
      <c r="N261" s="29" t="str">
        <f t="shared" si="304"/>
        <v/>
      </c>
      <c r="O261" s="29" t="str">
        <f t="shared" si="279"/>
        <v/>
      </c>
      <c r="P261" s="29" t="str">
        <f t="shared" si="280"/>
        <v/>
      </c>
      <c r="Q261" s="29" t="str">
        <f t="shared" si="281"/>
        <v/>
      </c>
      <c r="R261" s="29" t="str">
        <f t="shared" si="282"/>
        <v/>
      </c>
      <c r="S261" s="29">
        <v>14</v>
      </c>
      <c r="T261" s="29">
        <v>1</v>
      </c>
      <c r="U261" s="29" t="str">
        <f>IF('S14'!P$13="","",'S14'!P$13)</f>
        <v/>
      </c>
      <c r="V261" s="29" t="str">
        <f>IF('S14'!P$13="","",'S14'!I$13)</f>
        <v/>
      </c>
      <c r="W261" s="29" t="str">
        <f>IF('S14'!X$13="","",'S14'!X$13)</f>
        <v/>
      </c>
      <c r="X261" s="29" t="str">
        <f>IF('S14'!X$13="","",'S14'!Q$13)</f>
        <v/>
      </c>
      <c r="Y261" s="29" t="str">
        <f>IF('S14'!AF$13="","",'S14'!AF$13)</f>
        <v/>
      </c>
      <c r="Z261" s="29" t="str">
        <f>IF('S14'!AF$13="","",'S14'!Y$13)</f>
        <v/>
      </c>
      <c r="AA261" s="29" t="str">
        <f>IF('S14'!AN$13="","",'S14'!AN$13)</f>
        <v/>
      </c>
      <c r="AB261" s="29" t="str">
        <f>IF('S14'!AN$13="","",'S14'!AG$13)</f>
        <v/>
      </c>
      <c r="AC261" s="39" t="str">
        <f t="shared" si="289"/>
        <v/>
      </c>
      <c r="AD261" s="39" t="str">
        <f t="shared" si="290"/>
        <v/>
      </c>
      <c r="AE261" s="40" t="str">
        <f t="shared" si="291"/>
        <v/>
      </c>
      <c r="AF261" s="40" t="str">
        <f>IF(AC261="","",CHOOSE(VLOOKUP($AL261,$K$1:$S$400,9,FALSE),AHS!$M$1,BHS!$M$1,CHS!$M$1,HMJHS!$M$1,KHS!$M$1,Kings!$M$1,MHS!$M$1,SWHS!$M$1,AMHS!$M$1,'S10'!$M$1,'S11'!$M$1,'S12'!$M$1,'S13'!$M$1,'S14'!$M$1,'S15'!$M$1,'S16'!$M$1,'S17'!$M$1,'S18'!$M$1,'S19'!$M$1,'S20'!$M$1))</f>
        <v/>
      </c>
      <c r="AG261" s="40"/>
      <c r="AH261" s="39" t="str">
        <f t="shared" si="292"/>
        <v/>
      </c>
      <c r="AI261" s="39" t="str">
        <f t="shared" si="293"/>
        <v/>
      </c>
      <c r="AJ261" s="40" t="str">
        <f t="shared" si="294"/>
        <v/>
      </c>
      <c r="AK261" s="40" t="str">
        <f>IF(AH261="","",CHOOSE(VLOOKUP($AL261,$L$1:$S$400,8,FALSE),AHS!$M$1,BHS!$M$1,CHS!$M$1,HMJHS!$M$1,KHS!$M$1,Kings!$M$1,MHS!$M$1,SWHS!$M$1,AMHS!$M$1,'S10'!$M$1,'S11'!$M$1,'S12'!$M$1,'S13'!$M$1,'S14'!$M$1,'S15'!$M$1,'S16'!$M$1,'S17'!$M$1,'S18'!$M$1,'S19'!$M$1,'S20'!$M$1))</f>
        <v/>
      </c>
      <c r="AL261" s="40">
        <v>259</v>
      </c>
      <c r="AM261" s="40"/>
      <c r="AN261" s="39" t="str">
        <f t="shared" si="295"/>
        <v/>
      </c>
      <c r="AO261" s="39" t="str">
        <f t="shared" si="296"/>
        <v/>
      </c>
      <c r="AP261" s="40" t="str">
        <f t="shared" si="297"/>
        <v/>
      </c>
      <c r="AQ261" s="40" t="str">
        <f>IF(AN261="","",CHOOSE(VLOOKUP($AL261,$M$1:$S$400,7,FALSE),AHS!$M$1,BHS!$M$1,CHS!$M$1,HMJHS!$M$1,KHS!$M$1,Kings!$M$1,MHS!$M$1,SWHS!$M$1,AMHS!$M$1,'S10'!$M$1,'S11'!$M$1,'S12'!$M$1,'S13'!$M$1,'S14'!$M$1,'S15'!$M$1,'S16'!$M$1,'S17'!$M$1,'S18'!$M$1,'S19'!$M$1,'S20'!$M$1))</f>
        <v/>
      </c>
      <c r="AR261" s="40"/>
      <c r="AS261" s="39" t="str">
        <f t="shared" si="298"/>
        <v/>
      </c>
      <c r="AT261" s="39" t="str">
        <f t="shared" si="299"/>
        <v/>
      </c>
      <c r="AU261" s="40" t="str">
        <f t="shared" si="300"/>
        <v/>
      </c>
      <c r="AV261" s="40" t="str">
        <f>IF(AS261="","",CHOOSE(VLOOKUP($AL261,$N$1:$S$400,6,FALSE),AHS!$M$1,BHS!$M$1,CHS!$M$1,HMJHS!$M$1,KHS!$M$1,Kings!$M$1,MHS!$M$1,SWHS!$M$1,AMHS!$M$1,'S10'!$M$1,'S11'!$M$1,'S12'!$M$1,'S13'!$M$1,'S14'!$M$1,'S15'!$M$1,'S16'!$M$1,'S17'!$M$1,'S18'!$M$1,'S19'!$M$1,'S20'!$M$1))</f>
        <v/>
      </c>
    </row>
    <row r="262" spans="1:48" ht="12" customHeight="1" x14ac:dyDescent="0.25">
      <c r="A262" s="29">
        <f t="shared" si="301"/>
        <v>260</v>
      </c>
      <c r="B262" s="27" t="str">
        <f t="shared" si="285"/>
        <v/>
      </c>
      <c r="C262" s="27" t="str">
        <f t="shared" si="286"/>
        <v/>
      </c>
      <c r="D262" s="27" t="str">
        <f t="shared" si="287"/>
        <v/>
      </c>
      <c r="E262" s="27" t="str">
        <f>IF(B262="","",CHOOSE(VLOOKUP($A262,$F$1:$J$1600,5,FALSE),AHS!$M$1,BHS!$M$1,CHS!$M$1,HMJHS!$M$1,KHS!$M$1,Kings!$M$1,MHS!$M$1,SWHS!$M$1,AMHS!$M$1,'S10'!$M$1,'S11'!$M$1,'S12'!$M$1,'S13'!$M$1,'S14'!$M$1,'S15'!$M$1,'S16'!$M$1,'S17'!$M$1,'S18'!$M$1,'S19'!$M$1,'S20'!$M$1))</f>
        <v/>
      </c>
      <c r="F262" s="29" t="str">
        <f t="shared" si="283"/>
        <v/>
      </c>
      <c r="G262" s="33" t="str">
        <f t="shared" si="277"/>
        <v/>
      </c>
      <c r="H262" s="29" t="str">
        <f>IF(HMJHS!X$14="","",HMJHS!X$14)</f>
        <v/>
      </c>
      <c r="I262" s="29" t="str">
        <f>IF(HMJHS!X$14="","",HMJHS!Q$14)</f>
        <v/>
      </c>
      <c r="J262" s="29">
        <v>4</v>
      </c>
      <c r="K262" s="29" t="str">
        <f t="shared" ref="K262:N262" si="305">IF(O262="","",COUNTIF(O$1:O261,O262)+O262)</f>
        <v/>
      </c>
      <c r="L262" s="29" t="str">
        <f t="shared" si="305"/>
        <v/>
      </c>
      <c r="M262" s="29" t="str">
        <f t="shared" si="305"/>
        <v/>
      </c>
      <c r="N262" s="29" t="str">
        <f t="shared" si="305"/>
        <v/>
      </c>
      <c r="O262" s="29" t="str">
        <f t="shared" si="279"/>
        <v/>
      </c>
      <c r="P262" s="29" t="str">
        <f t="shared" si="280"/>
        <v/>
      </c>
      <c r="Q262" s="29" t="str">
        <f t="shared" si="281"/>
        <v/>
      </c>
      <c r="R262" s="29" t="str">
        <f t="shared" si="282"/>
        <v/>
      </c>
      <c r="S262" s="29">
        <v>14</v>
      </c>
      <c r="T262" s="29">
        <v>2</v>
      </c>
      <c r="U262" s="29" t="str">
        <f>IF('S14'!P$14="","",'S14'!P$14)</f>
        <v/>
      </c>
      <c r="V262" s="29" t="str">
        <f>IF('S14'!P$14="","",'S14'!I$14)</f>
        <v/>
      </c>
      <c r="W262" s="29" t="str">
        <f>IF('S14'!X$14="","",'S14'!X$14)</f>
        <v/>
      </c>
      <c r="X262" s="29" t="str">
        <f>IF('S14'!X$14="","",'S14'!Q$14)</f>
        <v/>
      </c>
      <c r="Y262" s="29" t="str">
        <f>IF('S14'!AF$14="","",'S14'!AF$14)</f>
        <v/>
      </c>
      <c r="Z262" s="29" t="str">
        <f>IF('S14'!AF$14="","",'S14'!Y$14)</f>
        <v/>
      </c>
      <c r="AA262" s="29" t="str">
        <f>IF('S14'!AN$14="","",'S14'!AN$14)</f>
        <v/>
      </c>
      <c r="AB262" s="29" t="str">
        <f>IF('S14'!AN$14="","",'S14'!AG$14)</f>
        <v/>
      </c>
      <c r="AC262" s="39" t="str">
        <f t="shared" si="289"/>
        <v/>
      </c>
      <c r="AD262" s="39" t="str">
        <f t="shared" si="290"/>
        <v/>
      </c>
      <c r="AE262" s="40" t="str">
        <f t="shared" si="291"/>
        <v/>
      </c>
      <c r="AF262" s="40" t="str">
        <f>IF(AC262="","",CHOOSE(VLOOKUP($AL262,$K$1:$S$400,9,FALSE),AHS!$M$1,BHS!$M$1,CHS!$M$1,HMJHS!$M$1,KHS!$M$1,Kings!$M$1,MHS!$M$1,SWHS!$M$1,AMHS!$M$1,'S10'!$M$1,'S11'!$M$1,'S12'!$M$1,'S13'!$M$1,'S14'!$M$1,'S15'!$M$1,'S16'!$M$1,'S17'!$M$1,'S18'!$M$1,'S19'!$M$1,'S20'!$M$1))</f>
        <v/>
      </c>
      <c r="AG262" s="40"/>
      <c r="AH262" s="39" t="str">
        <f t="shared" si="292"/>
        <v/>
      </c>
      <c r="AI262" s="39" t="str">
        <f t="shared" si="293"/>
        <v/>
      </c>
      <c r="AJ262" s="40" t="str">
        <f t="shared" si="294"/>
        <v/>
      </c>
      <c r="AK262" s="40" t="str">
        <f>IF(AH262="","",CHOOSE(VLOOKUP($AL262,$L$1:$S$400,8,FALSE),AHS!$M$1,BHS!$M$1,CHS!$M$1,HMJHS!$M$1,KHS!$M$1,Kings!$M$1,MHS!$M$1,SWHS!$M$1,AMHS!$M$1,'S10'!$M$1,'S11'!$M$1,'S12'!$M$1,'S13'!$M$1,'S14'!$M$1,'S15'!$M$1,'S16'!$M$1,'S17'!$M$1,'S18'!$M$1,'S19'!$M$1,'S20'!$M$1))</f>
        <v/>
      </c>
      <c r="AL262" s="40">
        <v>260</v>
      </c>
      <c r="AM262" s="40"/>
      <c r="AN262" s="39" t="str">
        <f t="shared" si="295"/>
        <v/>
      </c>
      <c r="AO262" s="39" t="str">
        <f t="shared" si="296"/>
        <v/>
      </c>
      <c r="AP262" s="40" t="str">
        <f t="shared" si="297"/>
        <v/>
      </c>
      <c r="AQ262" s="40" t="str">
        <f>IF(AN262="","",CHOOSE(VLOOKUP($AL262,$M$1:$S$400,7,FALSE),AHS!$M$1,BHS!$M$1,CHS!$M$1,HMJHS!$M$1,KHS!$M$1,Kings!$M$1,MHS!$M$1,SWHS!$M$1,AMHS!$M$1,'S10'!$M$1,'S11'!$M$1,'S12'!$M$1,'S13'!$M$1,'S14'!$M$1,'S15'!$M$1,'S16'!$M$1,'S17'!$M$1,'S18'!$M$1,'S19'!$M$1,'S20'!$M$1))</f>
        <v/>
      </c>
      <c r="AR262" s="40"/>
      <c r="AS262" s="39" t="str">
        <f t="shared" si="298"/>
        <v/>
      </c>
      <c r="AT262" s="39" t="str">
        <f t="shared" si="299"/>
        <v/>
      </c>
      <c r="AU262" s="40" t="str">
        <f t="shared" si="300"/>
        <v/>
      </c>
      <c r="AV262" s="40" t="str">
        <f>IF(AS262="","",CHOOSE(VLOOKUP($AL262,$N$1:$S$400,6,FALSE),AHS!$M$1,BHS!$M$1,CHS!$M$1,HMJHS!$M$1,KHS!$M$1,Kings!$M$1,MHS!$M$1,SWHS!$M$1,AMHS!$M$1,'S10'!$M$1,'S11'!$M$1,'S12'!$M$1,'S13'!$M$1,'S14'!$M$1,'S15'!$M$1,'S16'!$M$1,'S17'!$M$1,'S18'!$M$1,'S19'!$M$1,'S20'!$M$1))</f>
        <v/>
      </c>
    </row>
    <row r="263" spans="1:48" ht="12" customHeight="1" x14ac:dyDescent="0.25">
      <c r="A263" s="29">
        <f t="shared" si="301"/>
        <v>261</v>
      </c>
      <c r="B263" s="27" t="str">
        <f t="shared" si="285"/>
        <v/>
      </c>
      <c r="C263" s="27" t="str">
        <f t="shared" si="286"/>
        <v/>
      </c>
      <c r="D263" s="27" t="str">
        <f t="shared" si="287"/>
        <v/>
      </c>
      <c r="E263" s="27" t="str">
        <f>IF(B263="","",CHOOSE(VLOOKUP($A263,$F$1:$J$1600,5,FALSE),AHS!$M$1,BHS!$M$1,CHS!$M$1,HMJHS!$M$1,KHS!$M$1,Kings!$M$1,MHS!$M$1,SWHS!$M$1,AMHS!$M$1,'S10'!$M$1,'S11'!$M$1,'S12'!$M$1,'S13'!$M$1,'S14'!$M$1,'S15'!$M$1,'S16'!$M$1,'S17'!$M$1,'S18'!$M$1,'S19'!$M$1,'S20'!$M$1))</f>
        <v/>
      </c>
      <c r="F263" s="29" t="str">
        <f t="shared" si="283"/>
        <v/>
      </c>
      <c r="G263" s="33" t="str">
        <f t="shared" si="277"/>
        <v/>
      </c>
      <c r="H263" s="29" t="str">
        <f>IF(HMJHS!X$15="","",HMJHS!X$15)</f>
        <v/>
      </c>
      <c r="I263" s="29" t="str">
        <f>IF(HMJHS!X$15="","",HMJHS!Q$15)</f>
        <v/>
      </c>
      <c r="J263" s="29">
        <v>4</v>
      </c>
      <c r="K263" s="29" t="str">
        <f t="shared" ref="K263:N263" si="306">IF(O263="","",COUNTIF(O$1:O262,O263)+O263)</f>
        <v/>
      </c>
      <c r="L263" s="29" t="str">
        <f t="shared" si="306"/>
        <v/>
      </c>
      <c r="M263" s="29" t="str">
        <f t="shared" si="306"/>
        <v/>
      </c>
      <c r="N263" s="29" t="str">
        <f t="shared" si="306"/>
        <v/>
      </c>
      <c r="O263" s="29" t="str">
        <f t="shared" si="279"/>
        <v/>
      </c>
      <c r="P263" s="29" t="str">
        <f t="shared" si="280"/>
        <v/>
      </c>
      <c r="Q263" s="29" t="str">
        <f t="shared" si="281"/>
        <v/>
      </c>
      <c r="R263" s="29" t="str">
        <f t="shared" si="282"/>
        <v/>
      </c>
      <c r="S263" s="29">
        <v>14</v>
      </c>
      <c r="T263" s="29">
        <v>3</v>
      </c>
      <c r="U263" s="29" t="str">
        <f>IF('S14'!P$15="","",'S14'!P$15)</f>
        <v/>
      </c>
      <c r="V263" s="29" t="str">
        <f>IF('S14'!P$15="","",'S14'!I$15)</f>
        <v/>
      </c>
      <c r="W263" s="29" t="str">
        <f>IF('S14'!X$15="","",'S14'!X$15)</f>
        <v/>
      </c>
      <c r="X263" s="29" t="str">
        <f>IF('S14'!X$15="","",'S14'!Q$15)</f>
        <v/>
      </c>
      <c r="Y263" s="29" t="str">
        <f>IF('S14'!AF$15="","",'S14'!AF$15)</f>
        <v/>
      </c>
      <c r="Z263" s="29" t="str">
        <f>IF('S14'!AF$15="","",'S14'!Y$15)</f>
        <v/>
      </c>
      <c r="AA263" s="29" t="str">
        <f>IF('S14'!AN$15="","",'S14'!AN$15)</f>
        <v/>
      </c>
      <c r="AB263" s="29" t="str">
        <f>IF('S14'!AN$15="","",'S14'!AG$15)</f>
        <v/>
      </c>
      <c r="AC263" s="39" t="str">
        <f t="shared" si="289"/>
        <v/>
      </c>
      <c r="AD263" s="39" t="str">
        <f t="shared" si="290"/>
        <v/>
      </c>
      <c r="AE263" s="40" t="str">
        <f t="shared" si="291"/>
        <v/>
      </c>
      <c r="AF263" s="40" t="str">
        <f>IF(AC263="","",CHOOSE(VLOOKUP($AL263,$K$1:$S$400,9,FALSE),AHS!$M$1,BHS!$M$1,CHS!$M$1,HMJHS!$M$1,KHS!$M$1,Kings!$M$1,MHS!$M$1,SWHS!$M$1,AMHS!$M$1,'S10'!$M$1,'S11'!$M$1,'S12'!$M$1,'S13'!$M$1,'S14'!$M$1,'S15'!$M$1,'S16'!$M$1,'S17'!$M$1,'S18'!$M$1,'S19'!$M$1,'S20'!$M$1))</f>
        <v/>
      </c>
      <c r="AG263" s="40"/>
      <c r="AH263" s="39" t="str">
        <f t="shared" si="292"/>
        <v/>
      </c>
      <c r="AI263" s="39" t="str">
        <f t="shared" si="293"/>
        <v/>
      </c>
      <c r="AJ263" s="40" t="str">
        <f t="shared" si="294"/>
        <v/>
      </c>
      <c r="AK263" s="40" t="str">
        <f>IF(AH263="","",CHOOSE(VLOOKUP($AL263,$L$1:$S$400,8,FALSE),AHS!$M$1,BHS!$M$1,CHS!$M$1,HMJHS!$M$1,KHS!$M$1,Kings!$M$1,MHS!$M$1,SWHS!$M$1,AMHS!$M$1,'S10'!$M$1,'S11'!$M$1,'S12'!$M$1,'S13'!$M$1,'S14'!$M$1,'S15'!$M$1,'S16'!$M$1,'S17'!$M$1,'S18'!$M$1,'S19'!$M$1,'S20'!$M$1))</f>
        <v/>
      </c>
      <c r="AL263" s="38">
        <v>261</v>
      </c>
      <c r="AM263" s="40"/>
      <c r="AN263" s="39" t="str">
        <f t="shared" si="295"/>
        <v/>
      </c>
      <c r="AO263" s="39" t="str">
        <f t="shared" si="296"/>
        <v/>
      </c>
      <c r="AP263" s="40" t="str">
        <f t="shared" si="297"/>
        <v/>
      </c>
      <c r="AQ263" s="40" t="str">
        <f>IF(AN263="","",CHOOSE(VLOOKUP($AL263,$M$1:$S$400,7,FALSE),AHS!$M$1,BHS!$M$1,CHS!$M$1,HMJHS!$M$1,KHS!$M$1,Kings!$M$1,MHS!$M$1,SWHS!$M$1,AMHS!$M$1,'S10'!$M$1,'S11'!$M$1,'S12'!$M$1,'S13'!$M$1,'S14'!$M$1,'S15'!$M$1,'S16'!$M$1,'S17'!$M$1,'S18'!$M$1,'S19'!$M$1,'S20'!$M$1))</f>
        <v/>
      </c>
      <c r="AR263" s="40"/>
      <c r="AS263" s="39" t="str">
        <f t="shared" si="298"/>
        <v/>
      </c>
      <c r="AT263" s="39" t="str">
        <f t="shared" si="299"/>
        <v/>
      </c>
      <c r="AU263" s="40" t="str">
        <f t="shared" si="300"/>
        <v/>
      </c>
      <c r="AV263" s="40" t="str">
        <f>IF(AS263="","",CHOOSE(VLOOKUP($AL263,$N$1:$S$400,6,FALSE),AHS!$M$1,BHS!$M$1,CHS!$M$1,HMJHS!$M$1,KHS!$M$1,Kings!$M$1,MHS!$M$1,SWHS!$M$1,AMHS!$M$1,'S10'!$M$1,'S11'!$M$1,'S12'!$M$1,'S13'!$M$1,'S14'!$M$1,'S15'!$M$1,'S16'!$M$1,'S17'!$M$1,'S18'!$M$1,'S19'!$M$1,'S20'!$M$1))</f>
        <v/>
      </c>
    </row>
    <row r="264" spans="1:48" ht="12" customHeight="1" x14ac:dyDescent="0.25">
      <c r="A264" s="29">
        <f t="shared" si="301"/>
        <v>262</v>
      </c>
      <c r="B264" s="27" t="str">
        <f t="shared" si="285"/>
        <v/>
      </c>
      <c r="C264" s="27" t="str">
        <f t="shared" si="286"/>
        <v/>
      </c>
      <c r="D264" s="27" t="str">
        <f t="shared" si="287"/>
        <v/>
      </c>
      <c r="E264" s="27" t="str">
        <f>IF(B264="","",CHOOSE(VLOOKUP($A264,$F$1:$J$1600,5,FALSE),AHS!$M$1,BHS!$M$1,CHS!$M$1,HMJHS!$M$1,KHS!$M$1,Kings!$M$1,MHS!$M$1,SWHS!$M$1,AMHS!$M$1,'S10'!$M$1,'S11'!$M$1,'S12'!$M$1,'S13'!$M$1,'S14'!$M$1,'S15'!$M$1,'S16'!$M$1,'S17'!$M$1,'S18'!$M$1,'S19'!$M$1,'S20'!$M$1))</f>
        <v/>
      </c>
      <c r="F264" s="29" t="str">
        <f t="shared" si="283"/>
        <v/>
      </c>
      <c r="G264" s="33" t="str">
        <f t="shared" si="277"/>
        <v/>
      </c>
      <c r="H264" s="29" t="str">
        <f>IF(HMJHS!X$16="","",HMJHS!X$16)</f>
        <v/>
      </c>
      <c r="I264" s="29" t="str">
        <f>IF(HMJHS!X$16="","",HMJHS!Q$16)</f>
        <v/>
      </c>
      <c r="J264" s="29">
        <v>4</v>
      </c>
      <c r="K264" s="29" t="str">
        <f t="shared" ref="K264:N264" si="307">IF(O264="","",COUNTIF(O$1:O263,O264)+O264)</f>
        <v/>
      </c>
      <c r="L264" s="29" t="str">
        <f t="shared" si="307"/>
        <v/>
      </c>
      <c r="M264" s="29" t="str">
        <f t="shared" si="307"/>
        <v/>
      </c>
      <c r="N264" s="29" t="str">
        <f t="shared" si="307"/>
        <v/>
      </c>
      <c r="O264" s="29" t="str">
        <f t="shared" si="279"/>
        <v/>
      </c>
      <c r="P264" s="29" t="str">
        <f t="shared" si="280"/>
        <v/>
      </c>
      <c r="Q264" s="29" t="str">
        <f t="shared" si="281"/>
        <v/>
      </c>
      <c r="R264" s="29" t="str">
        <f t="shared" si="282"/>
        <v/>
      </c>
      <c r="S264" s="29">
        <v>14</v>
      </c>
      <c r="T264" s="29">
        <v>4</v>
      </c>
      <c r="U264" s="29" t="str">
        <f>IF('S14'!P$16="","",'S14'!P$16)</f>
        <v/>
      </c>
      <c r="V264" s="29" t="str">
        <f>IF('S14'!P$16="","",'S14'!I$16)</f>
        <v/>
      </c>
      <c r="W264" s="29" t="str">
        <f>IF('S14'!X$16="","",'S14'!X$16)</f>
        <v/>
      </c>
      <c r="X264" s="29" t="str">
        <f>IF('S14'!X$16="","",'S14'!Q$16)</f>
        <v/>
      </c>
      <c r="Y264" s="29" t="str">
        <f>IF('S14'!AF$16="","",'S14'!AF$16)</f>
        <v/>
      </c>
      <c r="Z264" s="29" t="str">
        <f>IF('S14'!AF$16="","",'S14'!Y$16)</f>
        <v/>
      </c>
      <c r="AA264" s="29" t="str">
        <f>IF('S14'!AN$16="","",'S14'!AN$16)</f>
        <v/>
      </c>
      <c r="AB264" s="29" t="str">
        <f>IF('S14'!AN$16="","",'S14'!AG$16)</f>
        <v/>
      </c>
      <c r="AC264" s="39" t="str">
        <f t="shared" si="289"/>
        <v/>
      </c>
      <c r="AD264" s="39" t="str">
        <f t="shared" si="290"/>
        <v/>
      </c>
      <c r="AE264" s="40" t="str">
        <f t="shared" si="291"/>
        <v/>
      </c>
      <c r="AF264" s="40" t="str">
        <f>IF(AC264="","",CHOOSE(VLOOKUP($AL264,$K$1:$S$400,9,FALSE),AHS!$M$1,BHS!$M$1,CHS!$M$1,HMJHS!$M$1,KHS!$M$1,Kings!$M$1,MHS!$M$1,SWHS!$M$1,AMHS!$M$1,'S10'!$M$1,'S11'!$M$1,'S12'!$M$1,'S13'!$M$1,'S14'!$M$1,'S15'!$M$1,'S16'!$M$1,'S17'!$M$1,'S18'!$M$1,'S19'!$M$1,'S20'!$M$1))</f>
        <v/>
      </c>
      <c r="AG264" s="40"/>
      <c r="AH264" s="39" t="str">
        <f t="shared" si="292"/>
        <v/>
      </c>
      <c r="AI264" s="39" t="str">
        <f t="shared" si="293"/>
        <v/>
      </c>
      <c r="AJ264" s="40" t="str">
        <f t="shared" si="294"/>
        <v/>
      </c>
      <c r="AK264" s="40" t="str">
        <f>IF(AH264="","",CHOOSE(VLOOKUP($AL264,$L$1:$S$400,8,FALSE),AHS!$M$1,BHS!$M$1,CHS!$M$1,HMJHS!$M$1,KHS!$M$1,Kings!$M$1,MHS!$M$1,SWHS!$M$1,AMHS!$M$1,'S10'!$M$1,'S11'!$M$1,'S12'!$M$1,'S13'!$M$1,'S14'!$M$1,'S15'!$M$1,'S16'!$M$1,'S17'!$M$1,'S18'!$M$1,'S19'!$M$1,'S20'!$M$1))</f>
        <v/>
      </c>
      <c r="AL264" s="40">
        <v>262</v>
      </c>
      <c r="AM264" s="40"/>
      <c r="AN264" s="39" t="str">
        <f t="shared" si="295"/>
        <v/>
      </c>
      <c r="AO264" s="39" t="str">
        <f t="shared" si="296"/>
        <v/>
      </c>
      <c r="AP264" s="40" t="str">
        <f t="shared" si="297"/>
        <v/>
      </c>
      <c r="AQ264" s="40" t="str">
        <f>IF(AN264="","",CHOOSE(VLOOKUP($AL264,$M$1:$S$400,7,FALSE),AHS!$M$1,BHS!$M$1,CHS!$M$1,HMJHS!$M$1,KHS!$M$1,Kings!$M$1,MHS!$M$1,SWHS!$M$1,AMHS!$M$1,'S10'!$M$1,'S11'!$M$1,'S12'!$M$1,'S13'!$M$1,'S14'!$M$1,'S15'!$M$1,'S16'!$M$1,'S17'!$M$1,'S18'!$M$1,'S19'!$M$1,'S20'!$M$1))</f>
        <v/>
      </c>
      <c r="AR264" s="40"/>
      <c r="AS264" s="39" t="str">
        <f t="shared" si="298"/>
        <v/>
      </c>
      <c r="AT264" s="39" t="str">
        <f t="shared" si="299"/>
        <v/>
      </c>
      <c r="AU264" s="40" t="str">
        <f t="shared" si="300"/>
        <v/>
      </c>
      <c r="AV264" s="40" t="str">
        <f>IF(AS264="","",CHOOSE(VLOOKUP($AL264,$N$1:$S$400,6,FALSE),AHS!$M$1,BHS!$M$1,CHS!$M$1,HMJHS!$M$1,KHS!$M$1,Kings!$M$1,MHS!$M$1,SWHS!$M$1,AMHS!$M$1,'S10'!$M$1,'S11'!$M$1,'S12'!$M$1,'S13'!$M$1,'S14'!$M$1,'S15'!$M$1,'S16'!$M$1,'S17'!$M$1,'S18'!$M$1,'S19'!$M$1,'S20'!$M$1))</f>
        <v/>
      </c>
    </row>
    <row r="265" spans="1:48" ht="12" customHeight="1" x14ac:dyDescent="0.25">
      <c r="A265" s="29">
        <f t="shared" si="301"/>
        <v>263</v>
      </c>
      <c r="B265" s="27" t="str">
        <f t="shared" si="285"/>
        <v/>
      </c>
      <c r="C265" s="27" t="str">
        <f t="shared" si="286"/>
        <v/>
      </c>
      <c r="D265" s="27" t="str">
        <f t="shared" si="287"/>
        <v/>
      </c>
      <c r="E265" s="27" t="str">
        <f>IF(B265="","",CHOOSE(VLOOKUP($A265,$F$1:$J$1600,5,FALSE),AHS!$M$1,BHS!$M$1,CHS!$M$1,HMJHS!$M$1,KHS!$M$1,Kings!$M$1,MHS!$M$1,SWHS!$M$1,AMHS!$M$1,'S10'!$M$1,'S11'!$M$1,'S12'!$M$1,'S13'!$M$1,'S14'!$M$1,'S15'!$M$1,'S16'!$M$1,'S17'!$M$1,'S18'!$M$1,'S19'!$M$1,'S20'!$M$1))</f>
        <v/>
      </c>
      <c r="F265" s="29" t="str">
        <f t="shared" si="283"/>
        <v/>
      </c>
      <c r="G265" s="33" t="str">
        <f t="shared" si="277"/>
        <v/>
      </c>
      <c r="H265" s="29" t="str">
        <f>IF(HMJHS!X$17="","",HMJHS!X$17)</f>
        <v/>
      </c>
      <c r="I265" s="29" t="str">
        <f>IF(HMJHS!X$17="","",HMJHS!Q$17)</f>
        <v/>
      </c>
      <c r="J265" s="29">
        <v>4</v>
      </c>
      <c r="K265" s="29" t="str">
        <f t="shared" ref="K265:N265" si="308">IF(O265="","",COUNTIF(O$1:O264,O265)+O265)</f>
        <v/>
      </c>
      <c r="L265" s="29" t="str">
        <f t="shared" si="308"/>
        <v/>
      </c>
      <c r="M265" s="29" t="str">
        <f t="shared" si="308"/>
        <v/>
      </c>
      <c r="N265" s="29" t="str">
        <f t="shared" si="308"/>
        <v/>
      </c>
      <c r="O265" s="29" t="str">
        <f t="shared" si="279"/>
        <v/>
      </c>
      <c r="P265" s="29" t="str">
        <f t="shared" si="280"/>
        <v/>
      </c>
      <c r="Q265" s="29" t="str">
        <f t="shared" si="281"/>
        <v/>
      </c>
      <c r="R265" s="29" t="str">
        <f t="shared" si="282"/>
        <v/>
      </c>
      <c r="S265" s="29">
        <v>14</v>
      </c>
      <c r="T265" s="29">
        <v>5</v>
      </c>
      <c r="U265" s="29" t="str">
        <f>IF('S14'!P$17="","",'S14'!P$17)</f>
        <v/>
      </c>
      <c r="V265" s="29" t="str">
        <f>IF('S14'!P$17="","",'S14'!I$17)</f>
        <v/>
      </c>
      <c r="W265" s="29" t="str">
        <f>IF('S14'!X$17="","",'S14'!X$17)</f>
        <v/>
      </c>
      <c r="X265" s="29" t="str">
        <f>IF('S14'!X$17="","",'S14'!Q$17)</f>
        <v/>
      </c>
      <c r="Y265" s="29" t="str">
        <f>IF('S14'!AF$17="","",'S14'!AF$17)</f>
        <v/>
      </c>
      <c r="Z265" s="29" t="str">
        <f>IF('S14'!AF$17="","",'S14'!Y$17)</f>
        <v/>
      </c>
      <c r="AA265" s="29" t="str">
        <f>IF('S14'!AN$17="","",'S14'!AN$17)</f>
        <v/>
      </c>
      <c r="AB265" s="29" t="str">
        <f>IF('S14'!AN$17="","",'S14'!AG$17)</f>
        <v/>
      </c>
      <c r="AC265" s="39" t="str">
        <f t="shared" si="289"/>
        <v/>
      </c>
      <c r="AD265" s="39" t="str">
        <f t="shared" si="290"/>
        <v/>
      </c>
      <c r="AE265" s="40" t="str">
        <f t="shared" si="291"/>
        <v/>
      </c>
      <c r="AF265" s="40" t="str">
        <f>IF(AC265="","",CHOOSE(VLOOKUP($AL265,$K$1:$S$400,9,FALSE),AHS!$M$1,BHS!$M$1,CHS!$M$1,HMJHS!$M$1,KHS!$M$1,Kings!$M$1,MHS!$M$1,SWHS!$M$1,AMHS!$M$1,'S10'!$M$1,'S11'!$M$1,'S12'!$M$1,'S13'!$M$1,'S14'!$M$1,'S15'!$M$1,'S16'!$M$1,'S17'!$M$1,'S18'!$M$1,'S19'!$M$1,'S20'!$M$1))</f>
        <v/>
      </c>
      <c r="AG265" s="40"/>
      <c r="AH265" s="39" t="str">
        <f t="shared" si="292"/>
        <v/>
      </c>
      <c r="AI265" s="39" t="str">
        <f t="shared" si="293"/>
        <v/>
      </c>
      <c r="AJ265" s="40" t="str">
        <f t="shared" si="294"/>
        <v/>
      </c>
      <c r="AK265" s="40" t="str">
        <f>IF(AH265="","",CHOOSE(VLOOKUP($AL265,$L$1:$S$400,8,FALSE),AHS!$M$1,BHS!$M$1,CHS!$M$1,HMJHS!$M$1,KHS!$M$1,Kings!$M$1,MHS!$M$1,SWHS!$M$1,AMHS!$M$1,'S10'!$M$1,'S11'!$M$1,'S12'!$M$1,'S13'!$M$1,'S14'!$M$1,'S15'!$M$1,'S16'!$M$1,'S17'!$M$1,'S18'!$M$1,'S19'!$M$1,'S20'!$M$1))</f>
        <v/>
      </c>
      <c r="AL265" s="40">
        <v>263</v>
      </c>
      <c r="AM265" s="40"/>
      <c r="AN265" s="39" t="str">
        <f t="shared" si="295"/>
        <v/>
      </c>
      <c r="AO265" s="39" t="str">
        <f t="shared" si="296"/>
        <v/>
      </c>
      <c r="AP265" s="40" t="str">
        <f t="shared" si="297"/>
        <v/>
      </c>
      <c r="AQ265" s="40" t="str">
        <f>IF(AN265="","",CHOOSE(VLOOKUP($AL265,$M$1:$S$400,7,FALSE),AHS!$M$1,BHS!$M$1,CHS!$M$1,HMJHS!$M$1,KHS!$M$1,Kings!$M$1,MHS!$M$1,SWHS!$M$1,AMHS!$M$1,'S10'!$M$1,'S11'!$M$1,'S12'!$M$1,'S13'!$M$1,'S14'!$M$1,'S15'!$M$1,'S16'!$M$1,'S17'!$M$1,'S18'!$M$1,'S19'!$M$1,'S20'!$M$1))</f>
        <v/>
      </c>
      <c r="AR265" s="40"/>
      <c r="AS265" s="39" t="str">
        <f t="shared" si="298"/>
        <v/>
      </c>
      <c r="AT265" s="39" t="str">
        <f t="shared" si="299"/>
        <v/>
      </c>
      <c r="AU265" s="40" t="str">
        <f t="shared" si="300"/>
        <v/>
      </c>
      <c r="AV265" s="40" t="str">
        <f>IF(AS265="","",CHOOSE(VLOOKUP($AL265,$N$1:$S$400,6,FALSE),AHS!$M$1,BHS!$M$1,CHS!$M$1,HMJHS!$M$1,KHS!$M$1,Kings!$M$1,MHS!$M$1,SWHS!$M$1,AMHS!$M$1,'S10'!$M$1,'S11'!$M$1,'S12'!$M$1,'S13'!$M$1,'S14'!$M$1,'S15'!$M$1,'S16'!$M$1,'S17'!$M$1,'S18'!$M$1,'S19'!$M$1,'S20'!$M$1))</f>
        <v/>
      </c>
    </row>
    <row r="266" spans="1:48" ht="12" customHeight="1" x14ac:dyDescent="0.25">
      <c r="A266" s="29">
        <f t="shared" si="301"/>
        <v>264</v>
      </c>
      <c r="B266" s="27" t="str">
        <f t="shared" si="285"/>
        <v/>
      </c>
      <c r="C266" s="27" t="str">
        <f t="shared" si="286"/>
        <v/>
      </c>
      <c r="D266" s="27" t="str">
        <f t="shared" si="287"/>
        <v/>
      </c>
      <c r="E266" s="27" t="str">
        <f>IF(B266="","",CHOOSE(VLOOKUP($A266,$F$1:$J$1600,5,FALSE),AHS!$M$1,BHS!$M$1,CHS!$M$1,HMJHS!$M$1,KHS!$M$1,Kings!$M$1,MHS!$M$1,SWHS!$M$1,AMHS!$M$1,'S10'!$M$1,'S11'!$M$1,'S12'!$M$1,'S13'!$M$1,'S14'!$M$1,'S15'!$M$1,'S16'!$M$1,'S17'!$M$1,'S18'!$M$1,'S19'!$M$1,'S20'!$M$1))</f>
        <v/>
      </c>
      <c r="F266" s="29" t="str">
        <f t="shared" si="283"/>
        <v/>
      </c>
      <c r="G266" s="33" t="str">
        <f t="shared" si="277"/>
        <v/>
      </c>
      <c r="H266" s="29" t="str">
        <f>IF(HMJHS!X$18="","",HMJHS!X$18)</f>
        <v/>
      </c>
      <c r="I266" s="29" t="str">
        <f>IF(HMJHS!X$18="","",HMJHS!Q$18)</f>
        <v/>
      </c>
      <c r="J266" s="29">
        <v>4</v>
      </c>
      <c r="K266" s="29" t="str">
        <f t="shared" ref="K266:N266" si="309">IF(O266="","",COUNTIF(O$1:O265,O266)+O266)</f>
        <v/>
      </c>
      <c r="L266" s="29" t="str">
        <f t="shared" si="309"/>
        <v/>
      </c>
      <c r="M266" s="29" t="str">
        <f t="shared" si="309"/>
        <v/>
      </c>
      <c r="N266" s="29" t="str">
        <f t="shared" si="309"/>
        <v/>
      </c>
      <c r="O266" s="29" t="str">
        <f t="shared" si="279"/>
        <v/>
      </c>
      <c r="P266" s="29" t="str">
        <f t="shared" si="280"/>
        <v/>
      </c>
      <c r="Q266" s="29" t="str">
        <f t="shared" si="281"/>
        <v/>
      </c>
      <c r="R266" s="29" t="str">
        <f t="shared" si="282"/>
        <v/>
      </c>
      <c r="S266" s="29">
        <v>14</v>
      </c>
      <c r="T266" s="29">
        <v>6</v>
      </c>
      <c r="U266" s="29" t="str">
        <f>IF('S14'!P$18="","",'S14'!P$18)</f>
        <v/>
      </c>
      <c r="V266" s="29" t="str">
        <f>IF('S14'!P$18="","",'S14'!I$18)</f>
        <v/>
      </c>
      <c r="W266" s="29" t="str">
        <f>IF('S14'!X$18="","",'S14'!X$18)</f>
        <v/>
      </c>
      <c r="X266" s="29" t="str">
        <f>IF('S14'!X$18="","",'S14'!Q$18)</f>
        <v/>
      </c>
      <c r="Y266" s="29" t="str">
        <f>IF('S14'!AF$18="","",'S14'!AF$18)</f>
        <v/>
      </c>
      <c r="Z266" s="29" t="str">
        <f>IF('S14'!AF$18="","",'S14'!Y$18)</f>
        <v/>
      </c>
      <c r="AA266" s="29" t="str">
        <f>IF('S14'!AN$18="","",'S14'!AN$18)</f>
        <v/>
      </c>
      <c r="AB266" s="29" t="str">
        <f>IF('S14'!AN$18="","",'S14'!AG$18)</f>
        <v/>
      </c>
      <c r="AC266" s="39" t="str">
        <f t="shared" si="289"/>
        <v/>
      </c>
      <c r="AD266" s="39" t="str">
        <f t="shared" si="290"/>
        <v/>
      </c>
      <c r="AE266" s="40" t="str">
        <f t="shared" si="291"/>
        <v/>
      </c>
      <c r="AF266" s="40" t="str">
        <f>IF(AC266="","",CHOOSE(VLOOKUP($AL266,$K$1:$S$400,9,FALSE),AHS!$M$1,BHS!$M$1,CHS!$M$1,HMJHS!$M$1,KHS!$M$1,Kings!$M$1,MHS!$M$1,SWHS!$M$1,AMHS!$M$1,'S10'!$M$1,'S11'!$M$1,'S12'!$M$1,'S13'!$M$1,'S14'!$M$1,'S15'!$M$1,'S16'!$M$1,'S17'!$M$1,'S18'!$M$1,'S19'!$M$1,'S20'!$M$1))</f>
        <v/>
      </c>
      <c r="AG266" s="40"/>
      <c r="AH266" s="39" t="str">
        <f t="shared" si="292"/>
        <v/>
      </c>
      <c r="AI266" s="39" t="str">
        <f t="shared" si="293"/>
        <v/>
      </c>
      <c r="AJ266" s="40" t="str">
        <f t="shared" si="294"/>
        <v/>
      </c>
      <c r="AK266" s="40" t="str">
        <f>IF(AH266="","",CHOOSE(VLOOKUP($AL266,$L$1:$S$400,8,FALSE),AHS!$M$1,BHS!$M$1,CHS!$M$1,HMJHS!$M$1,KHS!$M$1,Kings!$M$1,MHS!$M$1,SWHS!$M$1,AMHS!$M$1,'S10'!$M$1,'S11'!$M$1,'S12'!$M$1,'S13'!$M$1,'S14'!$M$1,'S15'!$M$1,'S16'!$M$1,'S17'!$M$1,'S18'!$M$1,'S19'!$M$1,'S20'!$M$1))</f>
        <v/>
      </c>
      <c r="AL266" s="40">
        <v>264</v>
      </c>
      <c r="AM266" s="40"/>
      <c r="AN266" s="39" t="str">
        <f t="shared" si="295"/>
        <v/>
      </c>
      <c r="AO266" s="39" t="str">
        <f t="shared" si="296"/>
        <v/>
      </c>
      <c r="AP266" s="40" t="str">
        <f t="shared" si="297"/>
        <v/>
      </c>
      <c r="AQ266" s="40" t="str">
        <f>IF(AN266="","",CHOOSE(VLOOKUP($AL266,$M$1:$S$400,7,FALSE),AHS!$M$1,BHS!$M$1,CHS!$M$1,HMJHS!$M$1,KHS!$M$1,Kings!$M$1,MHS!$M$1,SWHS!$M$1,AMHS!$M$1,'S10'!$M$1,'S11'!$M$1,'S12'!$M$1,'S13'!$M$1,'S14'!$M$1,'S15'!$M$1,'S16'!$M$1,'S17'!$M$1,'S18'!$M$1,'S19'!$M$1,'S20'!$M$1))</f>
        <v/>
      </c>
      <c r="AR266" s="40"/>
      <c r="AS266" s="39" t="str">
        <f t="shared" si="298"/>
        <v/>
      </c>
      <c r="AT266" s="39" t="str">
        <f t="shared" si="299"/>
        <v/>
      </c>
      <c r="AU266" s="40" t="str">
        <f t="shared" si="300"/>
        <v/>
      </c>
      <c r="AV266" s="40" t="str">
        <f>IF(AS266="","",CHOOSE(VLOOKUP($AL266,$N$1:$S$400,6,FALSE),AHS!$M$1,BHS!$M$1,CHS!$M$1,HMJHS!$M$1,KHS!$M$1,Kings!$M$1,MHS!$M$1,SWHS!$M$1,AMHS!$M$1,'S10'!$M$1,'S11'!$M$1,'S12'!$M$1,'S13'!$M$1,'S14'!$M$1,'S15'!$M$1,'S16'!$M$1,'S17'!$M$1,'S18'!$M$1,'S19'!$M$1,'S20'!$M$1))</f>
        <v/>
      </c>
    </row>
    <row r="267" spans="1:48" ht="12" customHeight="1" x14ac:dyDescent="0.25">
      <c r="A267" s="29">
        <f t="shared" si="301"/>
        <v>265</v>
      </c>
      <c r="B267" s="27" t="str">
        <f t="shared" si="285"/>
        <v/>
      </c>
      <c r="C267" s="27" t="str">
        <f t="shared" si="286"/>
        <v/>
      </c>
      <c r="D267" s="27" t="str">
        <f t="shared" si="287"/>
        <v/>
      </c>
      <c r="E267" s="27" t="str">
        <f>IF(B267="","",CHOOSE(VLOOKUP($A267,$F$1:$J$1600,5,FALSE),AHS!$M$1,BHS!$M$1,CHS!$M$1,HMJHS!$M$1,KHS!$M$1,Kings!$M$1,MHS!$M$1,SWHS!$M$1,AMHS!$M$1,'S10'!$M$1,'S11'!$M$1,'S12'!$M$1,'S13'!$M$1,'S14'!$M$1,'S15'!$M$1,'S16'!$M$1,'S17'!$M$1,'S18'!$M$1,'S19'!$M$1,'S20'!$M$1))</f>
        <v/>
      </c>
      <c r="F267" s="29" t="str">
        <f t="shared" si="283"/>
        <v/>
      </c>
      <c r="G267" s="33" t="str">
        <f t="shared" si="277"/>
        <v/>
      </c>
      <c r="H267" s="29" t="str">
        <f>IF(HMJHS!X$19="","",HMJHS!X$19)</f>
        <v/>
      </c>
      <c r="I267" s="29" t="str">
        <f>IF(HMJHS!X$19="","",HMJHS!Q$19)</f>
        <v/>
      </c>
      <c r="J267" s="29">
        <v>4</v>
      </c>
      <c r="K267" s="29" t="str">
        <f t="shared" ref="K267:N267" si="310">IF(O267="","",COUNTIF(O$1:O266,O267)+O267)</f>
        <v/>
      </c>
      <c r="L267" s="29" t="str">
        <f t="shared" si="310"/>
        <v/>
      </c>
      <c r="M267" s="29" t="str">
        <f t="shared" si="310"/>
        <v/>
      </c>
      <c r="N267" s="29" t="str">
        <f t="shared" si="310"/>
        <v/>
      </c>
      <c r="O267" s="29" t="str">
        <f t="shared" si="279"/>
        <v/>
      </c>
      <c r="P267" s="29" t="str">
        <f t="shared" si="280"/>
        <v/>
      </c>
      <c r="Q267" s="29" t="str">
        <f t="shared" si="281"/>
        <v/>
      </c>
      <c r="R267" s="29" t="str">
        <f t="shared" si="282"/>
        <v/>
      </c>
      <c r="S267" s="29">
        <v>14</v>
      </c>
      <c r="T267" s="29">
        <v>7</v>
      </c>
      <c r="U267" s="29" t="str">
        <f>IF('S14'!P$19="","",'S14'!P$19)</f>
        <v/>
      </c>
      <c r="V267" s="29" t="str">
        <f>IF('S14'!P$19="","",'S14'!I$19)</f>
        <v/>
      </c>
      <c r="W267" s="29" t="str">
        <f>IF('S14'!X$19="","",'S14'!X$19)</f>
        <v/>
      </c>
      <c r="X267" s="29" t="str">
        <f>IF('S14'!X$19="","",'S14'!Q$19)</f>
        <v/>
      </c>
      <c r="Y267" s="29" t="str">
        <f>IF('S14'!AF$19="","",'S14'!AF$19)</f>
        <v/>
      </c>
      <c r="Z267" s="29" t="str">
        <f>IF('S14'!AF$19="","",'S14'!Y$19)</f>
        <v/>
      </c>
      <c r="AA267" s="29" t="str">
        <f>IF('S14'!AN$19="","",'S14'!AN$19)</f>
        <v/>
      </c>
      <c r="AB267" s="29" t="str">
        <f>IF('S14'!AN$19="","",'S14'!AG$19)</f>
        <v/>
      </c>
      <c r="AC267" s="39" t="str">
        <f t="shared" si="289"/>
        <v/>
      </c>
      <c r="AD267" s="39" t="str">
        <f t="shared" si="290"/>
        <v/>
      </c>
      <c r="AE267" s="40" t="str">
        <f t="shared" si="291"/>
        <v/>
      </c>
      <c r="AF267" s="40" t="str">
        <f>IF(AC267="","",CHOOSE(VLOOKUP($AL267,$K$1:$S$400,9,FALSE),AHS!$M$1,BHS!$M$1,CHS!$M$1,HMJHS!$M$1,KHS!$M$1,Kings!$M$1,MHS!$M$1,SWHS!$M$1,AMHS!$M$1,'S10'!$M$1,'S11'!$M$1,'S12'!$M$1,'S13'!$M$1,'S14'!$M$1,'S15'!$M$1,'S16'!$M$1,'S17'!$M$1,'S18'!$M$1,'S19'!$M$1,'S20'!$M$1))</f>
        <v/>
      </c>
      <c r="AG267" s="40"/>
      <c r="AH267" s="39" t="str">
        <f t="shared" si="292"/>
        <v/>
      </c>
      <c r="AI267" s="39" t="str">
        <f t="shared" si="293"/>
        <v/>
      </c>
      <c r="AJ267" s="40" t="str">
        <f t="shared" si="294"/>
        <v/>
      </c>
      <c r="AK267" s="40" t="str">
        <f>IF(AH267="","",CHOOSE(VLOOKUP($AL267,$L$1:$S$400,8,FALSE),AHS!$M$1,BHS!$M$1,CHS!$M$1,HMJHS!$M$1,KHS!$M$1,Kings!$M$1,MHS!$M$1,SWHS!$M$1,AMHS!$M$1,'S10'!$M$1,'S11'!$M$1,'S12'!$M$1,'S13'!$M$1,'S14'!$M$1,'S15'!$M$1,'S16'!$M$1,'S17'!$M$1,'S18'!$M$1,'S19'!$M$1,'S20'!$M$1))</f>
        <v/>
      </c>
      <c r="AL267" s="40">
        <v>265</v>
      </c>
      <c r="AM267" s="40"/>
      <c r="AN267" s="39" t="str">
        <f t="shared" si="295"/>
        <v/>
      </c>
      <c r="AO267" s="39" t="str">
        <f t="shared" si="296"/>
        <v/>
      </c>
      <c r="AP267" s="40" t="str">
        <f t="shared" si="297"/>
        <v/>
      </c>
      <c r="AQ267" s="40" t="str">
        <f>IF(AN267="","",CHOOSE(VLOOKUP($AL267,$M$1:$S$400,7,FALSE),AHS!$M$1,BHS!$M$1,CHS!$M$1,HMJHS!$M$1,KHS!$M$1,Kings!$M$1,MHS!$M$1,SWHS!$M$1,AMHS!$M$1,'S10'!$M$1,'S11'!$M$1,'S12'!$M$1,'S13'!$M$1,'S14'!$M$1,'S15'!$M$1,'S16'!$M$1,'S17'!$M$1,'S18'!$M$1,'S19'!$M$1,'S20'!$M$1))</f>
        <v/>
      </c>
      <c r="AR267" s="40"/>
      <c r="AS267" s="39" t="str">
        <f t="shared" si="298"/>
        <v/>
      </c>
      <c r="AT267" s="39" t="str">
        <f t="shared" si="299"/>
        <v/>
      </c>
      <c r="AU267" s="40" t="str">
        <f t="shared" si="300"/>
        <v/>
      </c>
      <c r="AV267" s="40" t="str">
        <f>IF(AS267="","",CHOOSE(VLOOKUP($AL267,$N$1:$S$400,6,FALSE),AHS!$M$1,BHS!$M$1,CHS!$M$1,HMJHS!$M$1,KHS!$M$1,Kings!$M$1,MHS!$M$1,SWHS!$M$1,AMHS!$M$1,'S10'!$M$1,'S11'!$M$1,'S12'!$M$1,'S13'!$M$1,'S14'!$M$1,'S15'!$M$1,'S16'!$M$1,'S17'!$M$1,'S18'!$M$1,'S19'!$M$1,'S20'!$M$1))</f>
        <v/>
      </c>
    </row>
    <row r="268" spans="1:48" ht="12" customHeight="1" x14ac:dyDescent="0.25">
      <c r="A268" s="29">
        <f t="shared" si="301"/>
        <v>266</v>
      </c>
      <c r="B268" s="27" t="str">
        <f t="shared" si="285"/>
        <v/>
      </c>
      <c r="C268" s="27" t="str">
        <f t="shared" si="286"/>
        <v/>
      </c>
      <c r="D268" s="27" t="str">
        <f t="shared" si="287"/>
        <v/>
      </c>
      <c r="E268" s="27" t="str">
        <f>IF(B268="","",CHOOSE(VLOOKUP($A268,$F$1:$J$1600,5,FALSE),AHS!$M$1,BHS!$M$1,CHS!$M$1,HMJHS!$M$1,KHS!$M$1,Kings!$M$1,MHS!$M$1,SWHS!$M$1,AMHS!$M$1,'S10'!$M$1,'S11'!$M$1,'S12'!$M$1,'S13'!$M$1,'S14'!$M$1,'S15'!$M$1,'S16'!$M$1,'S17'!$M$1,'S18'!$M$1,'S19'!$M$1,'S20'!$M$1))</f>
        <v/>
      </c>
      <c r="F268" s="29" t="str">
        <f t="shared" si="283"/>
        <v/>
      </c>
      <c r="G268" s="33" t="str">
        <f t="shared" si="277"/>
        <v/>
      </c>
      <c r="H268" s="29" t="str">
        <f>IF(HMJHS!X$20="","",HMJHS!X$20)</f>
        <v/>
      </c>
      <c r="I268" s="29" t="str">
        <f>IF(HMJHS!X$20="","",HMJHS!Q$20)</f>
        <v/>
      </c>
      <c r="J268" s="29">
        <v>4</v>
      </c>
      <c r="K268" s="29" t="str">
        <f t="shared" ref="K268:N268" si="311">IF(O268="","",COUNTIF(O$1:O267,O268)+O268)</f>
        <v/>
      </c>
      <c r="L268" s="29" t="str">
        <f t="shared" si="311"/>
        <v/>
      </c>
      <c r="M268" s="29" t="str">
        <f t="shared" si="311"/>
        <v/>
      </c>
      <c r="N268" s="29" t="str">
        <f t="shared" si="311"/>
        <v/>
      </c>
      <c r="O268" s="29" t="str">
        <f t="shared" si="279"/>
        <v/>
      </c>
      <c r="P268" s="29" t="str">
        <f t="shared" si="280"/>
        <v/>
      </c>
      <c r="Q268" s="29" t="str">
        <f t="shared" si="281"/>
        <v/>
      </c>
      <c r="R268" s="29" t="str">
        <f t="shared" si="282"/>
        <v/>
      </c>
      <c r="S268" s="29">
        <v>14</v>
      </c>
      <c r="T268" s="29">
        <v>8</v>
      </c>
      <c r="U268" s="29" t="str">
        <f>IF('S14'!P$20="","",'S14'!P$20)</f>
        <v/>
      </c>
      <c r="V268" s="29" t="str">
        <f>IF('S14'!P$20="","",'S14'!I$20)</f>
        <v/>
      </c>
      <c r="W268" s="29" t="str">
        <f>IF('S14'!X$20="","",'S14'!X$20)</f>
        <v/>
      </c>
      <c r="X268" s="29" t="str">
        <f>IF('S14'!X$20="","",'S14'!Q$20)</f>
        <v/>
      </c>
      <c r="Y268" s="29" t="str">
        <f>IF('S14'!AF$20="","",'S14'!AF$20)</f>
        <v/>
      </c>
      <c r="Z268" s="29" t="str">
        <f>IF('S14'!AF$20="","",'S14'!Y$20)</f>
        <v/>
      </c>
      <c r="AA268" s="29" t="str">
        <f>IF('S14'!AN$20="","",'S14'!AN$20)</f>
        <v/>
      </c>
      <c r="AB268" s="29" t="str">
        <f>IF('S14'!AN$20="","",'S14'!AG$20)</f>
        <v/>
      </c>
      <c r="AC268" s="39" t="str">
        <f t="shared" si="289"/>
        <v/>
      </c>
      <c r="AD268" s="39" t="str">
        <f t="shared" si="290"/>
        <v/>
      </c>
      <c r="AE268" s="40" t="str">
        <f t="shared" si="291"/>
        <v/>
      </c>
      <c r="AF268" s="40" t="str">
        <f>IF(AC268="","",CHOOSE(VLOOKUP($AL268,$K$1:$S$400,9,FALSE),AHS!$M$1,BHS!$M$1,CHS!$M$1,HMJHS!$M$1,KHS!$M$1,Kings!$M$1,MHS!$M$1,SWHS!$M$1,AMHS!$M$1,'S10'!$M$1,'S11'!$M$1,'S12'!$M$1,'S13'!$M$1,'S14'!$M$1,'S15'!$M$1,'S16'!$M$1,'S17'!$M$1,'S18'!$M$1,'S19'!$M$1,'S20'!$M$1))</f>
        <v/>
      </c>
      <c r="AG268" s="40"/>
      <c r="AH268" s="39" t="str">
        <f t="shared" si="292"/>
        <v/>
      </c>
      <c r="AI268" s="39" t="str">
        <f t="shared" si="293"/>
        <v/>
      </c>
      <c r="AJ268" s="40" t="str">
        <f t="shared" si="294"/>
        <v/>
      </c>
      <c r="AK268" s="40" t="str">
        <f>IF(AH268="","",CHOOSE(VLOOKUP($AL268,$L$1:$S$400,8,FALSE),AHS!$M$1,BHS!$M$1,CHS!$M$1,HMJHS!$M$1,KHS!$M$1,Kings!$M$1,MHS!$M$1,SWHS!$M$1,AMHS!$M$1,'S10'!$M$1,'S11'!$M$1,'S12'!$M$1,'S13'!$M$1,'S14'!$M$1,'S15'!$M$1,'S16'!$M$1,'S17'!$M$1,'S18'!$M$1,'S19'!$M$1,'S20'!$M$1))</f>
        <v/>
      </c>
      <c r="AL268" s="38">
        <v>266</v>
      </c>
      <c r="AM268" s="40"/>
      <c r="AN268" s="39" t="str">
        <f t="shared" si="295"/>
        <v/>
      </c>
      <c r="AO268" s="39" t="str">
        <f t="shared" si="296"/>
        <v/>
      </c>
      <c r="AP268" s="40" t="str">
        <f t="shared" si="297"/>
        <v/>
      </c>
      <c r="AQ268" s="40" t="str">
        <f>IF(AN268="","",CHOOSE(VLOOKUP($AL268,$M$1:$S$400,7,FALSE),AHS!$M$1,BHS!$M$1,CHS!$M$1,HMJHS!$M$1,KHS!$M$1,Kings!$M$1,MHS!$M$1,SWHS!$M$1,AMHS!$M$1,'S10'!$M$1,'S11'!$M$1,'S12'!$M$1,'S13'!$M$1,'S14'!$M$1,'S15'!$M$1,'S16'!$M$1,'S17'!$M$1,'S18'!$M$1,'S19'!$M$1,'S20'!$M$1))</f>
        <v/>
      </c>
      <c r="AR268" s="40"/>
      <c r="AS268" s="39" t="str">
        <f t="shared" si="298"/>
        <v/>
      </c>
      <c r="AT268" s="39" t="str">
        <f t="shared" si="299"/>
        <v/>
      </c>
      <c r="AU268" s="40" t="str">
        <f t="shared" si="300"/>
        <v/>
      </c>
      <c r="AV268" s="40" t="str">
        <f>IF(AS268="","",CHOOSE(VLOOKUP($AL268,$N$1:$S$400,6,FALSE),AHS!$M$1,BHS!$M$1,CHS!$M$1,HMJHS!$M$1,KHS!$M$1,Kings!$M$1,MHS!$M$1,SWHS!$M$1,AMHS!$M$1,'S10'!$M$1,'S11'!$M$1,'S12'!$M$1,'S13'!$M$1,'S14'!$M$1,'S15'!$M$1,'S16'!$M$1,'S17'!$M$1,'S18'!$M$1,'S19'!$M$1,'S20'!$M$1))</f>
        <v/>
      </c>
    </row>
    <row r="269" spans="1:48" ht="12" customHeight="1" x14ac:dyDescent="0.25">
      <c r="A269" s="29">
        <f t="shared" si="301"/>
        <v>267</v>
      </c>
      <c r="B269" s="27" t="str">
        <f t="shared" si="285"/>
        <v/>
      </c>
      <c r="C269" s="27" t="str">
        <f t="shared" si="286"/>
        <v/>
      </c>
      <c r="D269" s="27" t="str">
        <f t="shared" si="287"/>
        <v/>
      </c>
      <c r="E269" s="27" t="str">
        <f>IF(B269="","",CHOOSE(VLOOKUP($A269,$F$1:$J$1600,5,FALSE),AHS!$M$1,BHS!$M$1,CHS!$M$1,HMJHS!$M$1,KHS!$M$1,Kings!$M$1,MHS!$M$1,SWHS!$M$1,AMHS!$M$1,'S10'!$M$1,'S11'!$M$1,'S12'!$M$1,'S13'!$M$1,'S14'!$M$1,'S15'!$M$1,'S16'!$M$1,'S17'!$M$1,'S18'!$M$1,'S19'!$M$1,'S20'!$M$1))</f>
        <v/>
      </c>
      <c r="F269" s="29" t="str">
        <f t="shared" si="283"/>
        <v/>
      </c>
      <c r="G269" s="33" t="str">
        <f t="shared" si="277"/>
        <v/>
      </c>
      <c r="H269" s="29" t="str">
        <f>IF(HMJHS!X$21="","",HMJHS!X$21)</f>
        <v/>
      </c>
      <c r="I269" s="29" t="str">
        <f>IF(HMJHS!X$21="","",HMJHS!Q$21)</f>
        <v/>
      </c>
      <c r="J269" s="29">
        <v>4</v>
      </c>
      <c r="K269" s="29" t="str">
        <f t="shared" ref="K269:N269" si="312">IF(O269="","",COUNTIF(O$1:O268,O269)+O269)</f>
        <v/>
      </c>
      <c r="L269" s="29" t="str">
        <f t="shared" si="312"/>
        <v/>
      </c>
      <c r="M269" s="29" t="str">
        <f t="shared" si="312"/>
        <v/>
      </c>
      <c r="N269" s="29" t="str">
        <f t="shared" si="312"/>
        <v/>
      </c>
      <c r="O269" s="29" t="str">
        <f t="shared" si="279"/>
        <v/>
      </c>
      <c r="P269" s="29" t="str">
        <f t="shared" si="280"/>
        <v/>
      </c>
      <c r="Q269" s="29" t="str">
        <f t="shared" si="281"/>
        <v/>
      </c>
      <c r="R269" s="29" t="str">
        <f t="shared" si="282"/>
        <v/>
      </c>
      <c r="S269" s="29">
        <v>14</v>
      </c>
      <c r="T269" s="29">
        <v>9</v>
      </c>
      <c r="U269" s="29" t="str">
        <f>IF('S14'!P$21="","",'S14'!P$21)</f>
        <v/>
      </c>
      <c r="V269" s="29" t="str">
        <f>IF('S14'!P$21="","",'S14'!I$21)</f>
        <v/>
      </c>
      <c r="W269" s="29" t="str">
        <f>IF('S14'!X$21="","",'S14'!X$21)</f>
        <v/>
      </c>
      <c r="X269" s="29" t="str">
        <f>IF('S14'!X$21="","",'S14'!Q$21)</f>
        <v/>
      </c>
      <c r="Y269" s="29" t="str">
        <f>IF('S14'!AF$21="","",'S14'!AF$21)</f>
        <v/>
      </c>
      <c r="Z269" s="29" t="str">
        <f>IF('S14'!AF$21="","",'S14'!Y$21)</f>
        <v/>
      </c>
      <c r="AA269" s="29" t="str">
        <f>IF('S14'!AN$21="","",'S14'!AN$21)</f>
        <v/>
      </c>
      <c r="AB269" s="29" t="str">
        <f>IF('S14'!AN$21="","",'S14'!AG$21)</f>
        <v/>
      </c>
      <c r="AC269" s="39" t="str">
        <f t="shared" si="289"/>
        <v/>
      </c>
      <c r="AD269" s="39" t="str">
        <f t="shared" si="290"/>
        <v/>
      </c>
      <c r="AE269" s="40" t="str">
        <f t="shared" si="291"/>
        <v/>
      </c>
      <c r="AF269" s="40" t="str">
        <f>IF(AC269="","",CHOOSE(VLOOKUP($AL269,$K$1:$S$400,9,FALSE),AHS!$M$1,BHS!$M$1,CHS!$M$1,HMJHS!$M$1,KHS!$M$1,Kings!$M$1,MHS!$M$1,SWHS!$M$1,AMHS!$M$1,'S10'!$M$1,'S11'!$M$1,'S12'!$M$1,'S13'!$M$1,'S14'!$M$1,'S15'!$M$1,'S16'!$M$1,'S17'!$M$1,'S18'!$M$1,'S19'!$M$1,'S20'!$M$1))</f>
        <v/>
      </c>
      <c r="AG269" s="40"/>
      <c r="AH269" s="39" t="str">
        <f t="shared" si="292"/>
        <v/>
      </c>
      <c r="AI269" s="39" t="str">
        <f t="shared" si="293"/>
        <v/>
      </c>
      <c r="AJ269" s="40" t="str">
        <f t="shared" si="294"/>
        <v/>
      </c>
      <c r="AK269" s="40" t="str">
        <f>IF(AH269="","",CHOOSE(VLOOKUP($AL269,$L$1:$S$400,8,FALSE),AHS!$M$1,BHS!$M$1,CHS!$M$1,HMJHS!$M$1,KHS!$M$1,Kings!$M$1,MHS!$M$1,SWHS!$M$1,AMHS!$M$1,'S10'!$M$1,'S11'!$M$1,'S12'!$M$1,'S13'!$M$1,'S14'!$M$1,'S15'!$M$1,'S16'!$M$1,'S17'!$M$1,'S18'!$M$1,'S19'!$M$1,'S20'!$M$1))</f>
        <v/>
      </c>
      <c r="AL269" s="40">
        <v>267</v>
      </c>
      <c r="AM269" s="40"/>
      <c r="AN269" s="39" t="str">
        <f t="shared" si="295"/>
        <v/>
      </c>
      <c r="AO269" s="39" t="str">
        <f t="shared" si="296"/>
        <v/>
      </c>
      <c r="AP269" s="40" t="str">
        <f t="shared" si="297"/>
        <v/>
      </c>
      <c r="AQ269" s="40" t="str">
        <f>IF(AN269="","",CHOOSE(VLOOKUP($AL269,$M$1:$S$400,7,FALSE),AHS!$M$1,BHS!$M$1,CHS!$M$1,HMJHS!$M$1,KHS!$M$1,Kings!$M$1,MHS!$M$1,SWHS!$M$1,AMHS!$M$1,'S10'!$M$1,'S11'!$M$1,'S12'!$M$1,'S13'!$M$1,'S14'!$M$1,'S15'!$M$1,'S16'!$M$1,'S17'!$M$1,'S18'!$M$1,'S19'!$M$1,'S20'!$M$1))</f>
        <v/>
      </c>
      <c r="AR269" s="40"/>
      <c r="AS269" s="39" t="str">
        <f t="shared" si="298"/>
        <v/>
      </c>
      <c r="AT269" s="39" t="str">
        <f t="shared" si="299"/>
        <v/>
      </c>
      <c r="AU269" s="40" t="str">
        <f t="shared" si="300"/>
        <v/>
      </c>
      <c r="AV269" s="40" t="str">
        <f>IF(AS269="","",CHOOSE(VLOOKUP($AL269,$N$1:$S$400,6,FALSE),AHS!$M$1,BHS!$M$1,CHS!$M$1,HMJHS!$M$1,KHS!$M$1,Kings!$M$1,MHS!$M$1,SWHS!$M$1,AMHS!$M$1,'S10'!$M$1,'S11'!$M$1,'S12'!$M$1,'S13'!$M$1,'S14'!$M$1,'S15'!$M$1,'S16'!$M$1,'S17'!$M$1,'S18'!$M$1,'S19'!$M$1,'S20'!$M$1))</f>
        <v/>
      </c>
    </row>
    <row r="270" spans="1:48" ht="12" customHeight="1" x14ac:dyDescent="0.25">
      <c r="A270" s="29">
        <f t="shared" si="301"/>
        <v>268</v>
      </c>
      <c r="B270" s="27" t="str">
        <f t="shared" si="285"/>
        <v/>
      </c>
      <c r="C270" s="27" t="str">
        <f t="shared" si="286"/>
        <v/>
      </c>
      <c r="D270" s="27" t="str">
        <f t="shared" si="287"/>
        <v/>
      </c>
      <c r="E270" s="27" t="str">
        <f>IF(B270="","",CHOOSE(VLOOKUP($A270,$F$1:$J$1600,5,FALSE),AHS!$M$1,BHS!$M$1,CHS!$M$1,HMJHS!$M$1,KHS!$M$1,Kings!$M$1,MHS!$M$1,SWHS!$M$1,AMHS!$M$1,'S10'!$M$1,'S11'!$M$1,'S12'!$M$1,'S13'!$M$1,'S14'!$M$1,'S15'!$M$1,'S16'!$M$1,'S17'!$M$1,'S18'!$M$1,'S19'!$M$1,'S20'!$M$1))</f>
        <v/>
      </c>
      <c r="F270" s="29" t="str">
        <f t="shared" si="283"/>
        <v/>
      </c>
      <c r="G270" s="33" t="str">
        <f t="shared" si="277"/>
        <v/>
      </c>
      <c r="H270" s="29" t="str">
        <f>IF(HMJHS!X$22="","",HMJHS!X$22)</f>
        <v/>
      </c>
      <c r="I270" s="29" t="str">
        <f>IF(HMJHS!X$22="","",HMJHS!Q$22)</f>
        <v/>
      </c>
      <c r="J270" s="29">
        <v>4</v>
      </c>
      <c r="K270" s="29" t="str">
        <f t="shared" ref="K270:N270" si="313">IF(O270="","",COUNTIF(O$1:O269,O270)+O270)</f>
        <v/>
      </c>
      <c r="L270" s="29" t="str">
        <f t="shared" si="313"/>
        <v/>
      </c>
      <c r="M270" s="29" t="str">
        <f t="shared" si="313"/>
        <v/>
      </c>
      <c r="N270" s="29" t="str">
        <f t="shared" si="313"/>
        <v/>
      </c>
      <c r="O270" s="29" t="str">
        <f t="shared" si="279"/>
        <v/>
      </c>
      <c r="P270" s="29" t="str">
        <f t="shared" si="280"/>
        <v/>
      </c>
      <c r="Q270" s="29" t="str">
        <f t="shared" si="281"/>
        <v/>
      </c>
      <c r="R270" s="29" t="str">
        <f t="shared" si="282"/>
        <v/>
      </c>
      <c r="S270" s="29">
        <v>14</v>
      </c>
      <c r="T270" s="29">
        <v>10</v>
      </c>
      <c r="U270" s="29" t="str">
        <f>IF('S14'!P$22="","",'S14'!P$22)</f>
        <v/>
      </c>
      <c r="V270" s="29" t="str">
        <f>IF('S14'!P$22="","",'S14'!I$22)</f>
        <v/>
      </c>
      <c r="W270" s="29" t="str">
        <f>IF('S14'!X$22="","",'S14'!X$22)</f>
        <v/>
      </c>
      <c r="X270" s="29" t="str">
        <f>IF('S14'!X$22="","",'S14'!Q$22)</f>
        <v/>
      </c>
      <c r="Y270" s="29" t="str">
        <f>IF('S14'!AF$22="","",'S14'!AF$22)</f>
        <v/>
      </c>
      <c r="Z270" s="29" t="str">
        <f>IF('S14'!AF$22="","",'S14'!Y$22)</f>
        <v/>
      </c>
      <c r="AA270" s="29" t="str">
        <f>IF('S14'!AN$22="","",'S14'!AN$22)</f>
        <v/>
      </c>
      <c r="AB270" s="29" t="str">
        <f>IF('S14'!AN$22="","",'S14'!AG$22)</f>
        <v/>
      </c>
      <c r="AC270" s="39" t="str">
        <f t="shared" si="289"/>
        <v/>
      </c>
      <c r="AD270" s="39" t="str">
        <f t="shared" si="290"/>
        <v/>
      </c>
      <c r="AE270" s="40" t="str">
        <f t="shared" si="291"/>
        <v/>
      </c>
      <c r="AF270" s="40" t="str">
        <f>IF(AC270="","",CHOOSE(VLOOKUP($AL270,$K$1:$S$400,9,FALSE),AHS!$M$1,BHS!$M$1,CHS!$M$1,HMJHS!$M$1,KHS!$M$1,Kings!$M$1,MHS!$M$1,SWHS!$M$1,AMHS!$M$1,'S10'!$M$1,'S11'!$M$1,'S12'!$M$1,'S13'!$M$1,'S14'!$M$1,'S15'!$M$1,'S16'!$M$1,'S17'!$M$1,'S18'!$M$1,'S19'!$M$1,'S20'!$M$1))</f>
        <v/>
      </c>
      <c r="AG270" s="40"/>
      <c r="AH270" s="39" t="str">
        <f t="shared" si="292"/>
        <v/>
      </c>
      <c r="AI270" s="39" t="str">
        <f t="shared" si="293"/>
        <v/>
      </c>
      <c r="AJ270" s="40" t="str">
        <f t="shared" si="294"/>
        <v/>
      </c>
      <c r="AK270" s="40" t="str">
        <f>IF(AH270="","",CHOOSE(VLOOKUP($AL270,$L$1:$S$400,8,FALSE),AHS!$M$1,BHS!$M$1,CHS!$M$1,HMJHS!$M$1,KHS!$M$1,Kings!$M$1,MHS!$M$1,SWHS!$M$1,AMHS!$M$1,'S10'!$M$1,'S11'!$M$1,'S12'!$M$1,'S13'!$M$1,'S14'!$M$1,'S15'!$M$1,'S16'!$M$1,'S17'!$M$1,'S18'!$M$1,'S19'!$M$1,'S20'!$M$1))</f>
        <v/>
      </c>
      <c r="AL270" s="40">
        <v>268</v>
      </c>
      <c r="AM270" s="40"/>
      <c r="AN270" s="39" t="str">
        <f t="shared" si="295"/>
        <v/>
      </c>
      <c r="AO270" s="39" t="str">
        <f t="shared" si="296"/>
        <v/>
      </c>
      <c r="AP270" s="40" t="str">
        <f t="shared" si="297"/>
        <v/>
      </c>
      <c r="AQ270" s="40" t="str">
        <f>IF(AN270="","",CHOOSE(VLOOKUP($AL270,$M$1:$S$400,7,FALSE),AHS!$M$1,BHS!$M$1,CHS!$M$1,HMJHS!$M$1,KHS!$M$1,Kings!$M$1,MHS!$M$1,SWHS!$M$1,AMHS!$M$1,'S10'!$M$1,'S11'!$M$1,'S12'!$M$1,'S13'!$M$1,'S14'!$M$1,'S15'!$M$1,'S16'!$M$1,'S17'!$M$1,'S18'!$M$1,'S19'!$M$1,'S20'!$M$1))</f>
        <v/>
      </c>
      <c r="AR270" s="40"/>
      <c r="AS270" s="39" t="str">
        <f t="shared" si="298"/>
        <v/>
      </c>
      <c r="AT270" s="39" t="str">
        <f t="shared" si="299"/>
        <v/>
      </c>
      <c r="AU270" s="40" t="str">
        <f t="shared" si="300"/>
        <v/>
      </c>
      <c r="AV270" s="40" t="str">
        <f>IF(AS270="","",CHOOSE(VLOOKUP($AL270,$N$1:$S$400,6,FALSE),AHS!$M$1,BHS!$M$1,CHS!$M$1,HMJHS!$M$1,KHS!$M$1,Kings!$M$1,MHS!$M$1,SWHS!$M$1,AMHS!$M$1,'S10'!$M$1,'S11'!$M$1,'S12'!$M$1,'S13'!$M$1,'S14'!$M$1,'S15'!$M$1,'S16'!$M$1,'S17'!$M$1,'S18'!$M$1,'S19'!$M$1,'S20'!$M$1))</f>
        <v/>
      </c>
    </row>
    <row r="271" spans="1:48" ht="12" customHeight="1" x14ac:dyDescent="0.25">
      <c r="A271" s="29">
        <f t="shared" si="301"/>
        <v>269</v>
      </c>
      <c r="B271" s="27" t="str">
        <f t="shared" si="285"/>
        <v/>
      </c>
      <c r="C271" s="27" t="str">
        <f t="shared" si="286"/>
        <v/>
      </c>
      <c r="D271" s="27" t="str">
        <f t="shared" si="287"/>
        <v/>
      </c>
      <c r="E271" s="27" t="str">
        <f>IF(B271="","",CHOOSE(VLOOKUP($A271,$F$1:$J$1600,5,FALSE),AHS!$M$1,BHS!$M$1,CHS!$M$1,HMJHS!$M$1,KHS!$M$1,Kings!$M$1,MHS!$M$1,SWHS!$M$1,AMHS!$M$1,'S10'!$M$1,'S11'!$M$1,'S12'!$M$1,'S13'!$M$1,'S14'!$M$1,'S15'!$M$1,'S16'!$M$1,'S17'!$M$1,'S18'!$M$1,'S19'!$M$1,'S20'!$M$1))</f>
        <v/>
      </c>
      <c r="F271" s="29" t="str">
        <f t="shared" si="283"/>
        <v/>
      </c>
      <c r="G271" s="33" t="str">
        <f t="shared" si="277"/>
        <v/>
      </c>
      <c r="H271" s="29" t="str">
        <f>IF(HMJHS!X$23="","",HMJHS!X$23)</f>
        <v/>
      </c>
      <c r="I271" s="29" t="str">
        <f>IF(HMJHS!X$23="","",HMJHS!Q$23)</f>
        <v/>
      </c>
      <c r="J271" s="29">
        <v>4</v>
      </c>
      <c r="K271" s="29" t="str">
        <f t="shared" ref="K271:N271" si="314">IF(O271="","",COUNTIF(O$1:O270,O271)+O271)</f>
        <v/>
      </c>
      <c r="L271" s="29" t="str">
        <f t="shared" si="314"/>
        <v/>
      </c>
      <c r="M271" s="29" t="str">
        <f t="shared" si="314"/>
        <v/>
      </c>
      <c r="N271" s="29" t="str">
        <f t="shared" si="314"/>
        <v/>
      </c>
      <c r="O271" s="29" t="str">
        <f t="shared" si="279"/>
        <v/>
      </c>
      <c r="P271" s="29" t="str">
        <f t="shared" si="280"/>
        <v/>
      </c>
      <c r="Q271" s="29" t="str">
        <f t="shared" si="281"/>
        <v/>
      </c>
      <c r="R271" s="29" t="str">
        <f t="shared" si="282"/>
        <v/>
      </c>
      <c r="S271" s="29">
        <v>14</v>
      </c>
      <c r="T271" s="29">
        <v>11</v>
      </c>
      <c r="U271" s="29" t="str">
        <f>IF('S14'!P$23="","",'S14'!P$23)</f>
        <v/>
      </c>
      <c r="V271" s="29" t="str">
        <f>IF('S14'!P$23="","",'S14'!I$23)</f>
        <v/>
      </c>
      <c r="W271" s="29" t="str">
        <f>IF('S14'!X$23="","",'S14'!X$23)</f>
        <v/>
      </c>
      <c r="X271" s="29" t="str">
        <f>IF('S14'!X$23="","",'S14'!Q$23)</f>
        <v/>
      </c>
      <c r="Y271" s="29" t="str">
        <f>IF('S14'!AF$23="","",'S14'!AF$23)</f>
        <v/>
      </c>
      <c r="Z271" s="29" t="str">
        <f>IF('S14'!AF$23="","",'S14'!Y$23)</f>
        <v/>
      </c>
      <c r="AA271" s="29" t="str">
        <f>IF('S14'!AN$23="","",'S14'!AN$23)</f>
        <v/>
      </c>
      <c r="AB271" s="29" t="str">
        <f>IF('S14'!AN$23="","",'S14'!AG$23)</f>
        <v/>
      </c>
      <c r="AC271" s="39" t="str">
        <f t="shared" si="289"/>
        <v/>
      </c>
      <c r="AD271" s="39" t="str">
        <f t="shared" si="290"/>
        <v/>
      </c>
      <c r="AE271" s="40" t="str">
        <f t="shared" si="291"/>
        <v/>
      </c>
      <c r="AF271" s="40" t="str">
        <f>IF(AC271="","",CHOOSE(VLOOKUP($AL271,$K$1:$S$400,9,FALSE),AHS!$M$1,BHS!$M$1,CHS!$M$1,HMJHS!$M$1,KHS!$M$1,Kings!$M$1,MHS!$M$1,SWHS!$M$1,AMHS!$M$1,'S10'!$M$1,'S11'!$M$1,'S12'!$M$1,'S13'!$M$1,'S14'!$M$1,'S15'!$M$1,'S16'!$M$1,'S17'!$M$1,'S18'!$M$1,'S19'!$M$1,'S20'!$M$1))</f>
        <v/>
      </c>
      <c r="AG271" s="40"/>
      <c r="AH271" s="39" t="str">
        <f t="shared" si="292"/>
        <v/>
      </c>
      <c r="AI271" s="39" t="str">
        <f t="shared" si="293"/>
        <v/>
      </c>
      <c r="AJ271" s="40" t="str">
        <f t="shared" si="294"/>
        <v/>
      </c>
      <c r="AK271" s="40" t="str">
        <f>IF(AH271="","",CHOOSE(VLOOKUP($AL271,$L$1:$S$400,8,FALSE),AHS!$M$1,BHS!$M$1,CHS!$M$1,HMJHS!$M$1,KHS!$M$1,Kings!$M$1,MHS!$M$1,SWHS!$M$1,AMHS!$M$1,'S10'!$M$1,'S11'!$M$1,'S12'!$M$1,'S13'!$M$1,'S14'!$M$1,'S15'!$M$1,'S16'!$M$1,'S17'!$M$1,'S18'!$M$1,'S19'!$M$1,'S20'!$M$1))</f>
        <v/>
      </c>
      <c r="AL271" s="40">
        <v>269</v>
      </c>
      <c r="AM271" s="40"/>
      <c r="AN271" s="39" t="str">
        <f t="shared" si="295"/>
        <v/>
      </c>
      <c r="AO271" s="39" t="str">
        <f t="shared" si="296"/>
        <v/>
      </c>
      <c r="AP271" s="40" t="str">
        <f t="shared" si="297"/>
        <v/>
      </c>
      <c r="AQ271" s="40" t="str">
        <f>IF(AN271="","",CHOOSE(VLOOKUP($AL271,$M$1:$S$400,7,FALSE),AHS!$M$1,BHS!$M$1,CHS!$M$1,HMJHS!$M$1,KHS!$M$1,Kings!$M$1,MHS!$M$1,SWHS!$M$1,AMHS!$M$1,'S10'!$M$1,'S11'!$M$1,'S12'!$M$1,'S13'!$M$1,'S14'!$M$1,'S15'!$M$1,'S16'!$M$1,'S17'!$M$1,'S18'!$M$1,'S19'!$M$1,'S20'!$M$1))</f>
        <v/>
      </c>
      <c r="AR271" s="40"/>
      <c r="AS271" s="39" t="str">
        <f t="shared" si="298"/>
        <v/>
      </c>
      <c r="AT271" s="39" t="str">
        <f t="shared" si="299"/>
        <v/>
      </c>
      <c r="AU271" s="40" t="str">
        <f t="shared" si="300"/>
        <v/>
      </c>
      <c r="AV271" s="40" t="str">
        <f>IF(AS271="","",CHOOSE(VLOOKUP($AL271,$N$1:$S$400,6,FALSE),AHS!$M$1,BHS!$M$1,CHS!$M$1,HMJHS!$M$1,KHS!$M$1,Kings!$M$1,MHS!$M$1,SWHS!$M$1,AMHS!$M$1,'S10'!$M$1,'S11'!$M$1,'S12'!$M$1,'S13'!$M$1,'S14'!$M$1,'S15'!$M$1,'S16'!$M$1,'S17'!$M$1,'S18'!$M$1,'S19'!$M$1,'S20'!$M$1))</f>
        <v/>
      </c>
    </row>
    <row r="272" spans="1:48" ht="12" customHeight="1" x14ac:dyDescent="0.25">
      <c r="A272" s="29">
        <f t="shared" si="301"/>
        <v>270</v>
      </c>
      <c r="B272" s="27" t="str">
        <f t="shared" si="285"/>
        <v/>
      </c>
      <c r="C272" s="27" t="str">
        <f t="shared" si="286"/>
        <v/>
      </c>
      <c r="D272" s="27" t="str">
        <f t="shared" si="287"/>
        <v/>
      </c>
      <c r="E272" s="27" t="str">
        <f>IF(B272="","",CHOOSE(VLOOKUP($A272,$F$1:$J$1600,5,FALSE),AHS!$M$1,BHS!$M$1,CHS!$M$1,HMJHS!$M$1,KHS!$M$1,Kings!$M$1,MHS!$M$1,SWHS!$M$1,AMHS!$M$1,'S10'!$M$1,'S11'!$M$1,'S12'!$M$1,'S13'!$M$1,'S14'!$M$1,'S15'!$M$1,'S16'!$M$1,'S17'!$M$1,'S18'!$M$1,'S19'!$M$1,'S20'!$M$1))</f>
        <v/>
      </c>
      <c r="F272" s="29" t="str">
        <f t="shared" si="283"/>
        <v/>
      </c>
      <c r="G272" s="33" t="str">
        <f t="shared" si="277"/>
        <v/>
      </c>
      <c r="H272" s="29" t="str">
        <f>IF(HMJHS!X$24="","",HMJHS!X$24)</f>
        <v/>
      </c>
      <c r="I272" s="29" t="str">
        <f>IF(HMJHS!X$24="","",HMJHS!Q$24)</f>
        <v/>
      </c>
      <c r="J272" s="29">
        <v>4</v>
      </c>
      <c r="K272" s="29" t="str">
        <f t="shared" ref="K272:N272" si="315">IF(O272="","",COUNTIF(O$1:O271,O272)+O272)</f>
        <v/>
      </c>
      <c r="L272" s="29" t="str">
        <f t="shared" si="315"/>
        <v/>
      </c>
      <c r="M272" s="29" t="str">
        <f t="shared" si="315"/>
        <v/>
      </c>
      <c r="N272" s="29" t="str">
        <f t="shared" si="315"/>
        <v/>
      </c>
      <c r="O272" s="29" t="str">
        <f t="shared" si="279"/>
        <v/>
      </c>
      <c r="P272" s="29" t="str">
        <f t="shared" si="280"/>
        <v/>
      </c>
      <c r="Q272" s="29" t="str">
        <f t="shared" si="281"/>
        <v/>
      </c>
      <c r="R272" s="29" t="str">
        <f t="shared" si="282"/>
        <v/>
      </c>
      <c r="S272" s="29">
        <v>14</v>
      </c>
      <c r="T272" s="29">
        <v>12</v>
      </c>
      <c r="U272" s="29" t="str">
        <f>IF('S14'!P$24="","",'S14'!P$24)</f>
        <v/>
      </c>
      <c r="V272" s="29" t="str">
        <f>IF('S14'!P$24="","",'S14'!I$24)</f>
        <v/>
      </c>
      <c r="W272" s="29" t="str">
        <f>IF('S14'!X$24="","",'S14'!X$24)</f>
        <v/>
      </c>
      <c r="X272" s="29" t="str">
        <f>IF('S14'!X$24="","",'S14'!Q$24)</f>
        <v/>
      </c>
      <c r="Y272" s="29" t="str">
        <f>IF('S14'!AF$24="","",'S14'!AF$24)</f>
        <v/>
      </c>
      <c r="Z272" s="29" t="str">
        <f>IF('S14'!AF$24="","",'S14'!Y$24)</f>
        <v/>
      </c>
      <c r="AA272" s="29" t="str">
        <f>IF('S14'!AN$24="","",'S14'!AN$24)</f>
        <v/>
      </c>
      <c r="AB272" s="29" t="str">
        <f>IF('S14'!AN$24="","",'S14'!AG$24)</f>
        <v/>
      </c>
      <c r="AC272" s="39" t="str">
        <f t="shared" si="289"/>
        <v/>
      </c>
      <c r="AD272" s="39" t="str">
        <f t="shared" si="290"/>
        <v/>
      </c>
      <c r="AE272" s="40" t="str">
        <f t="shared" si="291"/>
        <v/>
      </c>
      <c r="AF272" s="40" t="str">
        <f>IF(AC272="","",CHOOSE(VLOOKUP($AL272,$K$1:$S$400,9,FALSE),AHS!$M$1,BHS!$M$1,CHS!$M$1,HMJHS!$M$1,KHS!$M$1,Kings!$M$1,MHS!$M$1,SWHS!$M$1,AMHS!$M$1,'S10'!$M$1,'S11'!$M$1,'S12'!$M$1,'S13'!$M$1,'S14'!$M$1,'S15'!$M$1,'S16'!$M$1,'S17'!$M$1,'S18'!$M$1,'S19'!$M$1,'S20'!$M$1))</f>
        <v/>
      </c>
      <c r="AG272" s="40"/>
      <c r="AH272" s="39" t="str">
        <f t="shared" si="292"/>
        <v/>
      </c>
      <c r="AI272" s="39" t="str">
        <f t="shared" si="293"/>
        <v/>
      </c>
      <c r="AJ272" s="40" t="str">
        <f t="shared" si="294"/>
        <v/>
      </c>
      <c r="AK272" s="40" t="str">
        <f>IF(AH272="","",CHOOSE(VLOOKUP($AL272,$L$1:$S$400,8,FALSE),AHS!$M$1,BHS!$M$1,CHS!$M$1,HMJHS!$M$1,KHS!$M$1,Kings!$M$1,MHS!$M$1,SWHS!$M$1,AMHS!$M$1,'S10'!$M$1,'S11'!$M$1,'S12'!$M$1,'S13'!$M$1,'S14'!$M$1,'S15'!$M$1,'S16'!$M$1,'S17'!$M$1,'S18'!$M$1,'S19'!$M$1,'S20'!$M$1))</f>
        <v/>
      </c>
      <c r="AL272" s="40">
        <v>270</v>
      </c>
      <c r="AM272" s="40"/>
      <c r="AN272" s="39" t="str">
        <f t="shared" si="295"/>
        <v/>
      </c>
      <c r="AO272" s="39" t="str">
        <f t="shared" si="296"/>
        <v/>
      </c>
      <c r="AP272" s="40" t="str">
        <f t="shared" si="297"/>
        <v/>
      </c>
      <c r="AQ272" s="40" t="str">
        <f>IF(AN272="","",CHOOSE(VLOOKUP($AL272,$M$1:$S$400,7,FALSE),AHS!$M$1,BHS!$M$1,CHS!$M$1,HMJHS!$M$1,KHS!$M$1,Kings!$M$1,MHS!$M$1,SWHS!$M$1,AMHS!$M$1,'S10'!$M$1,'S11'!$M$1,'S12'!$M$1,'S13'!$M$1,'S14'!$M$1,'S15'!$M$1,'S16'!$M$1,'S17'!$M$1,'S18'!$M$1,'S19'!$M$1,'S20'!$M$1))</f>
        <v/>
      </c>
      <c r="AR272" s="40"/>
      <c r="AS272" s="39" t="str">
        <f t="shared" si="298"/>
        <v/>
      </c>
      <c r="AT272" s="39" t="str">
        <f t="shared" si="299"/>
        <v/>
      </c>
      <c r="AU272" s="40" t="str">
        <f t="shared" si="300"/>
        <v/>
      </c>
      <c r="AV272" s="40" t="str">
        <f>IF(AS272="","",CHOOSE(VLOOKUP($AL272,$N$1:$S$400,6,FALSE),AHS!$M$1,BHS!$M$1,CHS!$M$1,HMJHS!$M$1,KHS!$M$1,Kings!$M$1,MHS!$M$1,SWHS!$M$1,AMHS!$M$1,'S10'!$M$1,'S11'!$M$1,'S12'!$M$1,'S13'!$M$1,'S14'!$M$1,'S15'!$M$1,'S16'!$M$1,'S17'!$M$1,'S18'!$M$1,'S19'!$M$1,'S20'!$M$1))</f>
        <v/>
      </c>
    </row>
    <row r="273" spans="1:48" ht="12" customHeight="1" x14ac:dyDescent="0.25">
      <c r="A273" s="29">
        <f t="shared" si="301"/>
        <v>271</v>
      </c>
      <c r="B273" s="27" t="str">
        <f t="shared" si="285"/>
        <v/>
      </c>
      <c r="C273" s="27" t="str">
        <f t="shared" si="286"/>
        <v/>
      </c>
      <c r="D273" s="27" t="str">
        <f t="shared" si="287"/>
        <v/>
      </c>
      <c r="E273" s="27" t="str">
        <f>IF(B273="","",CHOOSE(VLOOKUP($A273,$F$1:$J$1600,5,FALSE),AHS!$M$1,BHS!$M$1,CHS!$M$1,HMJHS!$M$1,KHS!$M$1,Kings!$M$1,MHS!$M$1,SWHS!$M$1,AMHS!$M$1,'S10'!$M$1,'S11'!$M$1,'S12'!$M$1,'S13'!$M$1,'S14'!$M$1,'S15'!$M$1,'S16'!$M$1,'S17'!$M$1,'S18'!$M$1,'S19'!$M$1,'S20'!$M$1))</f>
        <v/>
      </c>
      <c r="F273" s="29" t="str">
        <f t="shared" si="283"/>
        <v/>
      </c>
      <c r="G273" s="33" t="str">
        <f t="shared" si="277"/>
        <v/>
      </c>
      <c r="H273" s="29" t="str">
        <f>IF(HMJHS!X$25="","",HMJHS!X$25)</f>
        <v/>
      </c>
      <c r="I273" s="29" t="str">
        <f>IF(HMJHS!X$25="","",HMJHS!Q$25)</f>
        <v/>
      </c>
      <c r="J273" s="29">
        <v>4</v>
      </c>
      <c r="K273" s="29" t="str">
        <f t="shared" ref="K273:N273" si="316">IF(O273="","",COUNTIF(O$1:O272,O273)+O273)</f>
        <v/>
      </c>
      <c r="L273" s="29" t="str">
        <f t="shared" si="316"/>
        <v/>
      </c>
      <c r="M273" s="29" t="str">
        <f t="shared" si="316"/>
        <v/>
      </c>
      <c r="N273" s="29" t="str">
        <f t="shared" si="316"/>
        <v/>
      </c>
      <c r="O273" s="29" t="str">
        <f t="shared" si="279"/>
        <v/>
      </c>
      <c r="P273" s="29" t="str">
        <f t="shared" si="280"/>
        <v/>
      </c>
      <c r="Q273" s="29" t="str">
        <f t="shared" si="281"/>
        <v/>
      </c>
      <c r="R273" s="29" t="str">
        <f t="shared" si="282"/>
        <v/>
      </c>
      <c r="S273" s="29">
        <v>14</v>
      </c>
      <c r="T273" s="29">
        <v>13</v>
      </c>
      <c r="U273" s="29" t="str">
        <f>IF('S14'!P$25="","",'S14'!P$25)</f>
        <v/>
      </c>
      <c r="V273" s="29" t="str">
        <f>IF('S14'!P$25="","",'S14'!I$25)</f>
        <v/>
      </c>
      <c r="W273" s="29" t="str">
        <f>IF('S14'!X$25="","",'S14'!X$25)</f>
        <v/>
      </c>
      <c r="X273" s="29" t="str">
        <f>IF('S14'!X$25="","",'S14'!Q$25)</f>
        <v/>
      </c>
      <c r="Y273" s="29" t="str">
        <f>IF('S14'!AF$25="","",'S14'!AF$25)</f>
        <v/>
      </c>
      <c r="Z273" s="29" t="str">
        <f>IF('S14'!AF$25="","",'S14'!Y$25)</f>
        <v/>
      </c>
      <c r="AA273" s="29" t="str">
        <f>IF('S14'!AN$25="","",'S14'!AN$25)</f>
        <v/>
      </c>
      <c r="AB273" s="29" t="str">
        <f>IF('S14'!AN$25="","",'S14'!AG$25)</f>
        <v/>
      </c>
      <c r="AC273" s="39" t="str">
        <f t="shared" si="289"/>
        <v/>
      </c>
      <c r="AD273" s="39" t="str">
        <f t="shared" si="290"/>
        <v/>
      </c>
      <c r="AE273" s="40" t="str">
        <f t="shared" si="291"/>
        <v/>
      </c>
      <c r="AF273" s="40" t="str">
        <f>IF(AC273="","",CHOOSE(VLOOKUP($AL273,$K$1:$S$400,9,FALSE),AHS!$M$1,BHS!$M$1,CHS!$M$1,HMJHS!$M$1,KHS!$M$1,Kings!$M$1,MHS!$M$1,SWHS!$M$1,AMHS!$M$1,'S10'!$M$1,'S11'!$M$1,'S12'!$M$1,'S13'!$M$1,'S14'!$M$1,'S15'!$M$1,'S16'!$M$1,'S17'!$M$1,'S18'!$M$1,'S19'!$M$1,'S20'!$M$1))</f>
        <v/>
      </c>
      <c r="AG273" s="40"/>
      <c r="AH273" s="39" t="str">
        <f t="shared" si="292"/>
        <v/>
      </c>
      <c r="AI273" s="39" t="str">
        <f t="shared" si="293"/>
        <v/>
      </c>
      <c r="AJ273" s="40" t="str">
        <f t="shared" si="294"/>
        <v/>
      </c>
      <c r="AK273" s="40" t="str">
        <f>IF(AH273="","",CHOOSE(VLOOKUP($AL273,$L$1:$S$400,8,FALSE),AHS!$M$1,BHS!$M$1,CHS!$M$1,HMJHS!$M$1,KHS!$M$1,Kings!$M$1,MHS!$M$1,SWHS!$M$1,AMHS!$M$1,'S10'!$M$1,'S11'!$M$1,'S12'!$M$1,'S13'!$M$1,'S14'!$M$1,'S15'!$M$1,'S16'!$M$1,'S17'!$M$1,'S18'!$M$1,'S19'!$M$1,'S20'!$M$1))</f>
        <v/>
      </c>
      <c r="AL273" s="38">
        <v>271</v>
      </c>
      <c r="AM273" s="40"/>
      <c r="AN273" s="39" t="str">
        <f t="shared" si="295"/>
        <v/>
      </c>
      <c r="AO273" s="39" t="str">
        <f t="shared" si="296"/>
        <v/>
      </c>
      <c r="AP273" s="40" t="str">
        <f t="shared" si="297"/>
        <v/>
      </c>
      <c r="AQ273" s="40" t="str">
        <f>IF(AN273="","",CHOOSE(VLOOKUP($AL273,$M$1:$S$400,7,FALSE),AHS!$M$1,BHS!$M$1,CHS!$M$1,HMJHS!$M$1,KHS!$M$1,Kings!$M$1,MHS!$M$1,SWHS!$M$1,AMHS!$M$1,'S10'!$M$1,'S11'!$M$1,'S12'!$M$1,'S13'!$M$1,'S14'!$M$1,'S15'!$M$1,'S16'!$M$1,'S17'!$M$1,'S18'!$M$1,'S19'!$M$1,'S20'!$M$1))</f>
        <v/>
      </c>
      <c r="AR273" s="40"/>
      <c r="AS273" s="39" t="str">
        <f t="shared" si="298"/>
        <v/>
      </c>
      <c r="AT273" s="39" t="str">
        <f t="shared" si="299"/>
        <v/>
      </c>
      <c r="AU273" s="40" t="str">
        <f t="shared" si="300"/>
        <v/>
      </c>
      <c r="AV273" s="40" t="str">
        <f>IF(AS273="","",CHOOSE(VLOOKUP($AL273,$N$1:$S$400,6,FALSE),AHS!$M$1,BHS!$M$1,CHS!$M$1,HMJHS!$M$1,KHS!$M$1,Kings!$M$1,MHS!$M$1,SWHS!$M$1,AMHS!$M$1,'S10'!$M$1,'S11'!$M$1,'S12'!$M$1,'S13'!$M$1,'S14'!$M$1,'S15'!$M$1,'S16'!$M$1,'S17'!$M$1,'S18'!$M$1,'S19'!$M$1,'S20'!$M$1))</f>
        <v/>
      </c>
    </row>
    <row r="274" spans="1:48" ht="12" customHeight="1" x14ac:dyDescent="0.25">
      <c r="A274" s="29">
        <f t="shared" si="301"/>
        <v>272</v>
      </c>
      <c r="B274" s="27" t="str">
        <f t="shared" si="285"/>
        <v/>
      </c>
      <c r="C274" s="27" t="str">
        <f t="shared" si="286"/>
        <v/>
      </c>
      <c r="D274" s="27" t="str">
        <f t="shared" si="287"/>
        <v/>
      </c>
      <c r="E274" s="27" t="str">
        <f>IF(B274="","",CHOOSE(VLOOKUP($A274,$F$1:$J$1600,5,FALSE),AHS!$M$1,BHS!$M$1,CHS!$M$1,HMJHS!$M$1,KHS!$M$1,Kings!$M$1,MHS!$M$1,SWHS!$M$1,AMHS!$M$1,'S10'!$M$1,'S11'!$M$1,'S12'!$M$1,'S13'!$M$1,'S14'!$M$1,'S15'!$M$1,'S16'!$M$1,'S17'!$M$1,'S18'!$M$1,'S19'!$M$1,'S20'!$M$1))</f>
        <v/>
      </c>
      <c r="F274" s="29" t="str">
        <f t="shared" si="283"/>
        <v/>
      </c>
      <c r="G274" s="33" t="str">
        <f t="shared" si="277"/>
        <v/>
      </c>
      <c r="H274" s="29" t="str">
        <f>IF(HMJHS!X$26="","",HMJHS!X$26)</f>
        <v/>
      </c>
      <c r="I274" s="29" t="str">
        <f>IF(HMJHS!X$26="","",HMJHS!Q$26)</f>
        <v/>
      </c>
      <c r="J274" s="29">
        <v>4</v>
      </c>
      <c r="K274" s="29" t="str">
        <f t="shared" ref="K274:N274" si="317">IF(O274="","",COUNTIF(O$1:O273,O274)+O274)</f>
        <v/>
      </c>
      <c r="L274" s="29" t="str">
        <f t="shared" si="317"/>
        <v/>
      </c>
      <c r="M274" s="29" t="str">
        <f t="shared" si="317"/>
        <v/>
      </c>
      <c r="N274" s="29" t="str">
        <f t="shared" si="317"/>
        <v/>
      </c>
      <c r="O274" s="29" t="str">
        <f t="shared" si="279"/>
        <v/>
      </c>
      <c r="P274" s="29" t="str">
        <f t="shared" si="280"/>
        <v/>
      </c>
      <c r="Q274" s="29" t="str">
        <f t="shared" si="281"/>
        <v/>
      </c>
      <c r="R274" s="29" t="str">
        <f t="shared" si="282"/>
        <v/>
      </c>
      <c r="S274" s="29">
        <v>14</v>
      </c>
      <c r="T274" s="29">
        <v>14</v>
      </c>
      <c r="U274" s="29" t="str">
        <f>IF('S14'!P$26="","",'S14'!P$26)</f>
        <v/>
      </c>
      <c r="V274" s="29" t="str">
        <f>IF('S14'!P$26="","",'S14'!I$26)</f>
        <v/>
      </c>
      <c r="W274" s="29" t="str">
        <f>IF('S14'!X$26="","",'S14'!X$26)</f>
        <v/>
      </c>
      <c r="X274" s="29" t="str">
        <f>IF('S14'!X$26="","",'S14'!Q$26)</f>
        <v/>
      </c>
      <c r="Y274" s="29" t="str">
        <f>IF('S14'!AF$26="","",'S14'!AF$26)</f>
        <v/>
      </c>
      <c r="Z274" s="29" t="str">
        <f>IF('S14'!AF$26="","",'S14'!Y$26)</f>
        <v/>
      </c>
      <c r="AA274" s="29" t="str">
        <f>IF('S14'!AN$26="","",'S14'!AN$26)</f>
        <v/>
      </c>
      <c r="AB274" s="29" t="str">
        <f>IF('S14'!AN$26="","",'S14'!AG$26)</f>
        <v/>
      </c>
      <c r="AC274" s="39" t="str">
        <f t="shared" si="289"/>
        <v/>
      </c>
      <c r="AD274" s="39" t="str">
        <f t="shared" si="290"/>
        <v/>
      </c>
      <c r="AE274" s="40" t="str">
        <f t="shared" si="291"/>
        <v/>
      </c>
      <c r="AF274" s="40" t="str">
        <f>IF(AC274="","",CHOOSE(VLOOKUP($AL274,$K$1:$S$400,9,FALSE),AHS!$M$1,BHS!$M$1,CHS!$M$1,HMJHS!$M$1,KHS!$M$1,Kings!$M$1,MHS!$M$1,SWHS!$M$1,AMHS!$M$1,'S10'!$M$1,'S11'!$M$1,'S12'!$M$1,'S13'!$M$1,'S14'!$M$1,'S15'!$M$1,'S16'!$M$1,'S17'!$M$1,'S18'!$M$1,'S19'!$M$1,'S20'!$M$1))</f>
        <v/>
      </c>
      <c r="AG274" s="40"/>
      <c r="AH274" s="39" t="str">
        <f t="shared" si="292"/>
        <v/>
      </c>
      <c r="AI274" s="39" t="str">
        <f t="shared" si="293"/>
        <v/>
      </c>
      <c r="AJ274" s="40" t="str">
        <f t="shared" si="294"/>
        <v/>
      </c>
      <c r="AK274" s="40" t="str">
        <f>IF(AH274="","",CHOOSE(VLOOKUP($AL274,$L$1:$S$400,8,FALSE),AHS!$M$1,BHS!$M$1,CHS!$M$1,HMJHS!$M$1,KHS!$M$1,Kings!$M$1,MHS!$M$1,SWHS!$M$1,AMHS!$M$1,'S10'!$M$1,'S11'!$M$1,'S12'!$M$1,'S13'!$M$1,'S14'!$M$1,'S15'!$M$1,'S16'!$M$1,'S17'!$M$1,'S18'!$M$1,'S19'!$M$1,'S20'!$M$1))</f>
        <v/>
      </c>
      <c r="AL274" s="40">
        <v>272</v>
      </c>
      <c r="AM274" s="40"/>
      <c r="AN274" s="39" t="str">
        <f t="shared" si="295"/>
        <v/>
      </c>
      <c r="AO274" s="39" t="str">
        <f t="shared" si="296"/>
        <v/>
      </c>
      <c r="AP274" s="40" t="str">
        <f t="shared" si="297"/>
        <v/>
      </c>
      <c r="AQ274" s="40" t="str">
        <f>IF(AN274="","",CHOOSE(VLOOKUP($AL274,$M$1:$S$400,7,FALSE),AHS!$M$1,BHS!$M$1,CHS!$M$1,HMJHS!$M$1,KHS!$M$1,Kings!$M$1,MHS!$M$1,SWHS!$M$1,AMHS!$M$1,'S10'!$M$1,'S11'!$M$1,'S12'!$M$1,'S13'!$M$1,'S14'!$M$1,'S15'!$M$1,'S16'!$M$1,'S17'!$M$1,'S18'!$M$1,'S19'!$M$1,'S20'!$M$1))</f>
        <v/>
      </c>
      <c r="AR274" s="40"/>
      <c r="AS274" s="39" t="str">
        <f t="shared" si="298"/>
        <v/>
      </c>
      <c r="AT274" s="39" t="str">
        <f t="shared" si="299"/>
        <v/>
      </c>
      <c r="AU274" s="40" t="str">
        <f t="shared" si="300"/>
        <v/>
      </c>
      <c r="AV274" s="40" t="str">
        <f>IF(AS274="","",CHOOSE(VLOOKUP($AL274,$N$1:$S$400,6,FALSE),AHS!$M$1,BHS!$M$1,CHS!$M$1,HMJHS!$M$1,KHS!$M$1,Kings!$M$1,MHS!$M$1,SWHS!$M$1,AMHS!$M$1,'S10'!$M$1,'S11'!$M$1,'S12'!$M$1,'S13'!$M$1,'S14'!$M$1,'S15'!$M$1,'S16'!$M$1,'S17'!$M$1,'S18'!$M$1,'S19'!$M$1,'S20'!$M$1))</f>
        <v/>
      </c>
    </row>
    <row r="275" spans="1:48" ht="12" customHeight="1" x14ac:dyDescent="0.25">
      <c r="A275" s="29">
        <f t="shared" si="301"/>
        <v>273</v>
      </c>
      <c r="B275" s="27" t="str">
        <f t="shared" si="285"/>
        <v/>
      </c>
      <c r="C275" s="27" t="str">
        <f t="shared" si="286"/>
        <v/>
      </c>
      <c r="D275" s="27" t="str">
        <f t="shared" si="287"/>
        <v/>
      </c>
      <c r="E275" s="27" t="str">
        <f>IF(B275="","",CHOOSE(VLOOKUP($A275,$F$1:$J$1600,5,FALSE),AHS!$M$1,BHS!$M$1,CHS!$M$1,HMJHS!$M$1,KHS!$M$1,Kings!$M$1,MHS!$M$1,SWHS!$M$1,AMHS!$M$1,'S10'!$M$1,'S11'!$M$1,'S12'!$M$1,'S13'!$M$1,'S14'!$M$1,'S15'!$M$1,'S16'!$M$1,'S17'!$M$1,'S18'!$M$1,'S19'!$M$1,'S20'!$M$1))</f>
        <v/>
      </c>
      <c r="F275" s="29" t="str">
        <f t="shared" si="283"/>
        <v/>
      </c>
      <c r="G275" s="33" t="str">
        <f t="shared" si="277"/>
        <v/>
      </c>
      <c r="H275" s="29" t="str">
        <f>IF(HMJHS!X$27="","",HMJHS!X$27)</f>
        <v/>
      </c>
      <c r="I275" s="29" t="str">
        <f>IF(HMJHS!X$27="","",HMJHS!Q$27)</f>
        <v/>
      </c>
      <c r="J275" s="29">
        <v>4</v>
      </c>
      <c r="K275" s="29" t="str">
        <f t="shared" ref="K275:N275" si="318">IF(O275="","",COUNTIF(O$1:O274,O275)+O275)</f>
        <v/>
      </c>
      <c r="L275" s="29" t="str">
        <f t="shared" si="318"/>
        <v/>
      </c>
      <c r="M275" s="29" t="str">
        <f t="shared" si="318"/>
        <v/>
      </c>
      <c r="N275" s="29" t="str">
        <f t="shared" si="318"/>
        <v/>
      </c>
      <c r="O275" s="29" t="str">
        <f t="shared" si="279"/>
        <v/>
      </c>
      <c r="P275" s="29" t="str">
        <f t="shared" si="280"/>
        <v/>
      </c>
      <c r="Q275" s="29" t="str">
        <f t="shared" si="281"/>
        <v/>
      </c>
      <c r="R275" s="29" t="str">
        <f t="shared" si="282"/>
        <v/>
      </c>
      <c r="S275" s="29">
        <v>14</v>
      </c>
      <c r="T275" s="29">
        <v>15</v>
      </c>
      <c r="U275" s="29" t="str">
        <f>IF('S14'!P$27="","",'S14'!P$27)</f>
        <v/>
      </c>
      <c r="V275" s="29" t="str">
        <f>IF('S14'!P$27="","",'S14'!I$27)</f>
        <v/>
      </c>
      <c r="W275" s="29" t="str">
        <f>IF('S14'!X$27="","",'S14'!X$27)</f>
        <v/>
      </c>
      <c r="X275" s="29" t="str">
        <f>IF('S14'!X$27="","",'S14'!Q$27)</f>
        <v/>
      </c>
      <c r="Y275" s="29" t="str">
        <f>IF('S14'!AF$27="","",'S14'!AF$27)</f>
        <v/>
      </c>
      <c r="Z275" s="29" t="str">
        <f>IF('S14'!AF$27="","",'S14'!Y$27)</f>
        <v/>
      </c>
      <c r="AA275" s="29" t="str">
        <f>IF('S14'!AN$27="","",'S14'!AN$27)</f>
        <v/>
      </c>
      <c r="AB275" s="29" t="str">
        <f>IF('S14'!AN$27="","",'S14'!AG$27)</f>
        <v/>
      </c>
      <c r="AC275" s="39" t="str">
        <f t="shared" si="289"/>
        <v/>
      </c>
      <c r="AD275" s="39" t="str">
        <f t="shared" si="290"/>
        <v/>
      </c>
      <c r="AE275" s="40" t="str">
        <f t="shared" si="291"/>
        <v/>
      </c>
      <c r="AF275" s="40" t="str">
        <f>IF(AC275="","",CHOOSE(VLOOKUP($AL275,$K$1:$S$400,9,FALSE),AHS!$M$1,BHS!$M$1,CHS!$M$1,HMJHS!$M$1,KHS!$M$1,Kings!$M$1,MHS!$M$1,SWHS!$M$1,AMHS!$M$1,'S10'!$M$1,'S11'!$M$1,'S12'!$M$1,'S13'!$M$1,'S14'!$M$1,'S15'!$M$1,'S16'!$M$1,'S17'!$M$1,'S18'!$M$1,'S19'!$M$1,'S20'!$M$1))</f>
        <v/>
      </c>
      <c r="AG275" s="40"/>
      <c r="AH275" s="39" t="str">
        <f t="shared" si="292"/>
        <v/>
      </c>
      <c r="AI275" s="39" t="str">
        <f t="shared" si="293"/>
        <v/>
      </c>
      <c r="AJ275" s="40" t="str">
        <f t="shared" si="294"/>
        <v/>
      </c>
      <c r="AK275" s="40" t="str">
        <f>IF(AH275="","",CHOOSE(VLOOKUP($AL275,$L$1:$S$400,8,FALSE),AHS!$M$1,BHS!$M$1,CHS!$M$1,HMJHS!$M$1,KHS!$M$1,Kings!$M$1,MHS!$M$1,SWHS!$M$1,AMHS!$M$1,'S10'!$M$1,'S11'!$M$1,'S12'!$M$1,'S13'!$M$1,'S14'!$M$1,'S15'!$M$1,'S16'!$M$1,'S17'!$M$1,'S18'!$M$1,'S19'!$M$1,'S20'!$M$1))</f>
        <v/>
      </c>
      <c r="AL275" s="40">
        <v>273</v>
      </c>
      <c r="AM275" s="40"/>
      <c r="AN275" s="39" t="str">
        <f t="shared" si="295"/>
        <v/>
      </c>
      <c r="AO275" s="39" t="str">
        <f t="shared" si="296"/>
        <v/>
      </c>
      <c r="AP275" s="40" t="str">
        <f t="shared" si="297"/>
        <v/>
      </c>
      <c r="AQ275" s="40" t="str">
        <f>IF(AN275="","",CHOOSE(VLOOKUP($AL275,$M$1:$S$400,7,FALSE),AHS!$M$1,BHS!$M$1,CHS!$M$1,HMJHS!$M$1,KHS!$M$1,Kings!$M$1,MHS!$M$1,SWHS!$M$1,AMHS!$M$1,'S10'!$M$1,'S11'!$M$1,'S12'!$M$1,'S13'!$M$1,'S14'!$M$1,'S15'!$M$1,'S16'!$M$1,'S17'!$M$1,'S18'!$M$1,'S19'!$M$1,'S20'!$M$1))</f>
        <v/>
      </c>
      <c r="AR275" s="40"/>
      <c r="AS275" s="39" t="str">
        <f t="shared" si="298"/>
        <v/>
      </c>
      <c r="AT275" s="39" t="str">
        <f t="shared" si="299"/>
        <v/>
      </c>
      <c r="AU275" s="40" t="str">
        <f t="shared" si="300"/>
        <v/>
      </c>
      <c r="AV275" s="40" t="str">
        <f>IF(AS275="","",CHOOSE(VLOOKUP($AL275,$N$1:$S$400,6,FALSE),AHS!$M$1,BHS!$M$1,CHS!$M$1,HMJHS!$M$1,KHS!$M$1,Kings!$M$1,MHS!$M$1,SWHS!$M$1,AMHS!$M$1,'S10'!$M$1,'S11'!$M$1,'S12'!$M$1,'S13'!$M$1,'S14'!$M$1,'S15'!$M$1,'S16'!$M$1,'S17'!$M$1,'S18'!$M$1,'S19'!$M$1,'S20'!$M$1))</f>
        <v/>
      </c>
    </row>
    <row r="276" spans="1:48" ht="12" customHeight="1" x14ac:dyDescent="0.25">
      <c r="A276" s="29">
        <f t="shared" si="301"/>
        <v>274</v>
      </c>
      <c r="B276" s="27" t="str">
        <f t="shared" si="285"/>
        <v/>
      </c>
      <c r="C276" s="27" t="str">
        <f t="shared" si="286"/>
        <v/>
      </c>
      <c r="D276" s="27" t="str">
        <f t="shared" si="287"/>
        <v/>
      </c>
      <c r="E276" s="27" t="str">
        <f>IF(B276="","",CHOOSE(VLOOKUP($A276,$F$1:$J$1600,5,FALSE),AHS!$M$1,BHS!$M$1,CHS!$M$1,HMJHS!$M$1,KHS!$M$1,Kings!$M$1,MHS!$M$1,SWHS!$M$1,AMHS!$M$1,'S10'!$M$1,'S11'!$M$1,'S12'!$M$1,'S13'!$M$1,'S14'!$M$1,'S15'!$M$1,'S16'!$M$1,'S17'!$M$1,'S18'!$M$1,'S19'!$M$1,'S20'!$M$1))</f>
        <v/>
      </c>
      <c r="F276" s="29" t="str">
        <f t="shared" si="283"/>
        <v/>
      </c>
      <c r="G276" s="33" t="str">
        <f t="shared" si="277"/>
        <v/>
      </c>
      <c r="H276" s="29" t="str">
        <f>IF(HMJHS!X$28="","",HMJHS!X$28)</f>
        <v/>
      </c>
      <c r="I276" s="29" t="str">
        <f>IF(HMJHS!X$28="","",HMJHS!Q$28)</f>
        <v/>
      </c>
      <c r="J276" s="29">
        <v>4</v>
      </c>
      <c r="K276" s="29" t="str">
        <f t="shared" ref="K276:N276" si="319">IF(O276="","",COUNTIF(O$1:O275,O276)+O276)</f>
        <v/>
      </c>
      <c r="L276" s="29" t="str">
        <f t="shared" si="319"/>
        <v/>
      </c>
      <c r="M276" s="29" t="str">
        <f t="shared" si="319"/>
        <v/>
      </c>
      <c r="N276" s="29" t="str">
        <f t="shared" si="319"/>
        <v/>
      </c>
      <c r="O276" s="29" t="str">
        <f t="shared" si="279"/>
        <v/>
      </c>
      <c r="P276" s="29" t="str">
        <f t="shared" si="280"/>
        <v/>
      </c>
      <c r="Q276" s="29" t="str">
        <f t="shared" si="281"/>
        <v/>
      </c>
      <c r="R276" s="29" t="str">
        <f t="shared" si="282"/>
        <v/>
      </c>
      <c r="S276" s="29">
        <v>14</v>
      </c>
      <c r="T276" s="29">
        <v>16</v>
      </c>
      <c r="U276" s="29" t="str">
        <f>IF('S14'!P$28="","",'S14'!P$28)</f>
        <v/>
      </c>
      <c r="V276" s="29" t="str">
        <f>IF('S14'!P$28="","",'S14'!I$28)</f>
        <v/>
      </c>
      <c r="W276" s="29" t="str">
        <f>IF('S14'!X$28="","",'S14'!X$28)</f>
        <v/>
      </c>
      <c r="X276" s="29" t="str">
        <f>IF('S14'!X$28="","",'S14'!Q$28)</f>
        <v/>
      </c>
      <c r="Y276" s="29" t="str">
        <f>IF('S14'!AF$28="","",'S14'!AF$28)</f>
        <v/>
      </c>
      <c r="Z276" s="29" t="str">
        <f>IF('S14'!AF$28="","",'S14'!Y$28)</f>
        <v/>
      </c>
      <c r="AA276" s="29" t="str">
        <f>IF('S14'!AN$28="","",'S14'!AN$28)</f>
        <v/>
      </c>
      <c r="AB276" s="29" t="str">
        <f>IF('S14'!AN$28="","",'S14'!AG$28)</f>
        <v/>
      </c>
      <c r="AC276" s="39" t="str">
        <f t="shared" si="289"/>
        <v/>
      </c>
      <c r="AD276" s="39" t="str">
        <f t="shared" si="290"/>
        <v/>
      </c>
      <c r="AE276" s="40" t="str">
        <f t="shared" si="291"/>
        <v/>
      </c>
      <c r="AF276" s="40" t="str">
        <f>IF(AC276="","",CHOOSE(VLOOKUP($AL276,$K$1:$S$400,9,FALSE),AHS!$M$1,BHS!$M$1,CHS!$M$1,HMJHS!$M$1,KHS!$M$1,Kings!$M$1,MHS!$M$1,SWHS!$M$1,AMHS!$M$1,'S10'!$M$1,'S11'!$M$1,'S12'!$M$1,'S13'!$M$1,'S14'!$M$1,'S15'!$M$1,'S16'!$M$1,'S17'!$M$1,'S18'!$M$1,'S19'!$M$1,'S20'!$M$1))</f>
        <v/>
      </c>
      <c r="AG276" s="40"/>
      <c r="AH276" s="39" t="str">
        <f t="shared" si="292"/>
        <v/>
      </c>
      <c r="AI276" s="39" t="str">
        <f t="shared" si="293"/>
        <v/>
      </c>
      <c r="AJ276" s="40" t="str">
        <f t="shared" si="294"/>
        <v/>
      </c>
      <c r="AK276" s="40" t="str">
        <f>IF(AH276="","",CHOOSE(VLOOKUP($AL276,$L$1:$S$400,8,FALSE),AHS!$M$1,BHS!$M$1,CHS!$M$1,HMJHS!$M$1,KHS!$M$1,Kings!$M$1,MHS!$M$1,SWHS!$M$1,AMHS!$M$1,'S10'!$M$1,'S11'!$M$1,'S12'!$M$1,'S13'!$M$1,'S14'!$M$1,'S15'!$M$1,'S16'!$M$1,'S17'!$M$1,'S18'!$M$1,'S19'!$M$1,'S20'!$M$1))</f>
        <v/>
      </c>
      <c r="AL276" s="40">
        <v>274</v>
      </c>
      <c r="AM276" s="40"/>
      <c r="AN276" s="39" t="str">
        <f t="shared" si="295"/>
        <v/>
      </c>
      <c r="AO276" s="39" t="str">
        <f t="shared" si="296"/>
        <v/>
      </c>
      <c r="AP276" s="40" t="str">
        <f t="shared" si="297"/>
        <v/>
      </c>
      <c r="AQ276" s="40" t="str">
        <f>IF(AN276="","",CHOOSE(VLOOKUP($AL276,$M$1:$S$400,7,FALSE),AHS!$M$1,BHS!$M$1,CHS!$M$1,HMJHS!$M$1,KHS!$M$1,Kings!$M$1,MHS!$M$1,SWHS!$M$1,AMHS!$M$1,'S10'!$M$1,'S11'!$M$1,'S12'!$M$1,'S13'!$M$1,'S14'!$M$1,'S15'!$M$1,'S16'!$M$1,'S17'!$M$1,'S18'!$M$1,'S19'!$M$1,'S20'!$M$1))</f>
        <v/>
      </c>
      <c r="AR276" s="40"/>
      <c r="AS276" s="39" t="str">
        <f t="shared" si="298"/>
        <v/>
      </c>
      <c r="AT276" s="39" t="str">
        <f t="shared" si="299"/>
        <v/>
      </c>
      <c r="AU276" s="40" t="str">
        <f t="shared" si="300"/>
        <v/>
      </c>
      <c r="AV276" s="40" t="str">
        <f>IF(AS276="","",CHOOSE(VLOOKUP($AL276,$N$1:$S$400,6,FALSE),AHS!$M$1,BHS!$M$1,CHS!$M$1,HMJHS!$M$1,KHS!$M$1,Kings!$M$1,MHS!$M$1,SWHS!$M$1,AMHS!$M$1,'S10'!$M$1,'S11'!$M$1,'S12'!$M$1,'S13'!$M$1,'S14'!$M$1,'S15'!$M$1,'S16'!$M$1,'S17'!$M$1,'S18'!$M$1,'S19'!$M$1,'S20'!$M$1))</f>
        <v/>
      </c>
    </row>
    <row r="277" spans="1:48" ht="12" customHeight="1" x14ac:dyDescent="0.25">
      <c r="A277" s="29">
        <f t="shared" si="301"/>
        <v>275</v>
      </c>
      <c r="B277" s="27" t="str">
        <f t="shared" si="285"/>
        <v/>
      </c>
      <c r="C277" s="27" t="str">
        <f t="shared" si="286"/>
        <v/>
      </c>
      <c r="D277" s="27" t="str">
        <f t="shared" si="287"/>
        <v/>
      </c>
      <c r="E277" s="27" t="str">
        <f>IF(B277="","",CHOOSE(VLOOKUP($A277,$F$1:$J$1600,5,FALSE),AHS!$M$1,BHS!$M$1,CHS!$M$1,HMJHS!$M$1,KHS!$M$1,Kings!$M$1,MHS!$M$1,SWHS!$M$1,AMHS!$M$1,'S10'!$M$1,'S11'!$M$1,'S12'!$M$1,'S13'!$M$1,'S14'!$M$1,'S15'!$M$1,'S16'!$M$1,'S17'!$M$1,'S18'!$M$1,'S19'!$M$1,'S20'!$M$1))</f>
        <v/>
      </c>
      <c r="F277" s="29" t="str">
        <f t="shared" si="283"/>
        <v/>
      </c>
      <c r="G277" s="33" t="str">
        <f t="shared" si="277"/>
        <v/>
      </c>
      <c r="H277" s="29" t="str">
        <f>IF(HMJHS!X$29="","",HMJHS!X$29)</f>
        <v/>
      </c>
      <c r="I277" s="29" t="str">
        <f>IF(HMJHS!X$29="","",HMJHS!Q$29)</f>
        <v/>
      </c>
      <c r="J277" s="29">
        <v>4</v>
      </c>
      <c r="K277" s="29" t="str">
        <f t="shared" ref="K277:N277" si="320">IF(O277="","",COUNTIF(O$1:O276,O277)+O277)</f>
        <v/>
      </c>
      <c r="L277" s="29" t="str">
        <f t="shared" si="320"/>
        <v/>
      </c>
      <c r="M277" s="29" t="str">
        <f t="shared" si="320"/>
        <v/>
      </c>
      <c r="N277" s="29" t="str">
        <f t="shared" si="320"/>
        <v/>
      </c>
      <c r="O277" s="29" t="str">
        <f t="shared" si="279"/>
        <v/>
      </c>
      <c r="P277" s="29" t="str">
        <f t="shared" si="280"/>
        <v/>
      </c>
      <c r="Q277" s="29" t="str">
        <f t="shared" si="281"/>
        <v/>
      </c>
      <c r="R277" s="29" t="str">
        <f t="shared" si="282"/>
        <v/>
      </c>
      <c r="S277" s="29">
        <v>14</v>
      </c>
      <c r="T277" s="29">
        <v>17</v>
      </c>
      <c r="U277" s="29" t="str">
        <f>IF('S14'!P$29="","",'S14'!P$29)</f>
        <v/>
      </c>
      <c r="V277" s="29" t="str">
        <f>IF('S14'!P$29="","",'S14'!I$29)</f>
        <v/>
      </c>
      <c r="W277" s="29" t="str">
        <f>IF('S14'!X$29="","",'S14'!X$29)</f>
        <v/>
      </c>
      <c r="X277" s="29" t="str">
        <f>IF('S14'!X$29="","",'S14'!Q$29)</f>
        <v/>
      </c>
      <c r="Y277" s="29" t="str">
        <f>IF('S14'!AF$29="","",'S14'!AF$29)</f>
        <v/>
      </c>
      <c r="Z277" s="29" t="str">
        <f>IF('S14'!AF$29="","",'S14'!Y$29)</f>
        <v/>
      </c>
      <c r="AA277" s="29" t="str">
        <f>IF('S14'!AN$29="","",'S14'!AN$29)</f>
        <v/>
      </c>
      <c r="AB277" s="29" t="str">
        <f>IF('S14'!AN$29="","",'S14'!AG$29)</f>
        <v/>
      </c>
      <c r="AC277" s="39" t="str">
        <f t="shared" si="289"/>
        <v/>
      </c>
      <c r="AD277" s="39" t="str">
        <f t="shared" si="290"/>
        <v/>
      </c>
      <c r="AE277" s="40" t="str">
        <f t="shared" si="291"/>
        <v/>
      </c>
      <c r="AF277" s="40" t="str">
        <f>IF(AC277="","",CHOOSE(VLOOKUP($AL277,$K$1:$S$400,9,FALSE),AHS!$M$1,BHS!$M$1,CHS!$M$1,HMJHS!$M$1,KHS!$M$1,Kings!$M$1,MHS!$M$1,SWHS!$M$1,AMHS!$M$1,'S10'!$M$1,'S11'!$M$1,'S12'!$M$1,'S13'!$M$1,'S14'!$M$1,'S15'!$M$1,'S16'!$M$1,'S17'!$M$1,'S18'!$M$1,'S19'!$M$1,'S20'!$M$1))</f>
        <v/>
      </c>
      <c r="AG277" s="40"/>
      <c r="AH277" s="39" t="str">
        <f t="shared" si="292"/>
        <v/>
      </c>
      <c r="AI277" s="39" t="str">
        <f t="shared" si="293"/>
        <v/>
      </c>
      <c r="AJ277" s="40" t="str">
        <f t="shared" si="294"/>
        <v/>
      </c>
      <c r="AK277" s="40" t="str">
        <f>IF(AH277="","",CHOOSE(VLOOKUP($AL277,$L$1:$S$400,8,FALSE),AHS!$M$1,BHS!$M$1,CHS!$M$1,HMJHS!$M$1,KHS!$M$1,Kings!$M$1,MHS!$M$1,SWHS!$M$1,AMHS!$M$1,'S10'!$M$1,'S11'!$M$1,'S12'!$M$1,'S13'!$M$1,'S14'!$M$1,'S15'!$M$1,'S16'!$M$1,'S17'!$M$1,'S18'!$M$1,'S19'!$M$1,'S20'!$M$1))</f>
        <v/>
      </c>
      <c r="AL277" s="40">
        <v>275</v>
      </c>
      <c r="AM277" s="40"/>
      <c r="AN277" s="39" t="str">
        <f t="shared" si="295"/>
        <v/>
      </c>
      <c r="AO277" s="39" t="str">
        <f t="shared" si="296"/>
        <v/>
      </c>
      <c r="AP277" s="40" t="str">
        <f t="shared" si="297"/>
        <v/>
      </c>
      <c r="AQ277" s="40" t="str">
        <f>IF(AN277="","",CHOOSE(VLOOKUP($AL277,$M$1:$S$400,7,FALSE),AHS!$M$1,BHS!$M$1,CHS!$M$1,HMJHS!$M$1,KHS!$M$1,Kings!$M$1,MHS!$M$1,SWHS!$M$1,AMHS!$M$1,'S10'!$M$1,'S11'!$M$1,'S12'!$M$1,'S13'!$M$1,'S14'!$M$1,'S15'!$M$1,'S16'!$M$1,'S17'!$M$1,'S18'!$M$1,'S19'!$M$1,'S20'!$M$1))</f>
        <v/>
      </c>
      <c r="AR277" s="40"/>
      <c r="AS277" s="39" t="str">
        <f t="shared" si="298"/>
        <v/>
      </c>
      <c r="AT277" s="39" t="str">
        <f t="shared" si="299"/>
        <v/>
      </c>
      <c r="AU277" s="40" t="str">
        <f t="shared" si="300"/>
        <v/>
      </c>
      <c r="AV277" s="40" t="str">
        <f>IF(AS277="","",CHOOSE(VLOOKUP($AL277,$N$1:$S$400,6,FALSE),AHS!$M$1,BHS!$M$1,CHS!$M$1,HMJHS!$M$1,KHS!$M$1,Kings!$M$1,MHS!$M$1,SWHS!$M$1,AMHS!$M$1,'S10'!$M$1,'S11'!$M$1,'S12'!$M$1,'S13'!$M$1,'S14'!$M$1,'S15'!$M$1,'S16'!$M$1,'S17'!$M$1,'S18'!$M$1,'S19'!$M$1,'S20'!$M$1))</f>
        <v/>
      </c>
    </row>
    <row r="278" spans="1:48" ht="12" customHeight="1" x14ac:dyDescent="0.25">
      <c r="A278" s="29">
        <f t="shared" si="301"/>
        <v>276</v>
      </c>
      <c r="B278" s="27" t="str">
        <f t="shared" si="285"/>
        <v/>
      </c>
      <c r="C278" s="27" t="str">
        <f t="shared" si="286"/>
        <v/>
      </c>
      <c r="D278" s="27" t="str">
        <f t="shared" si="287"/>
        <v/>
      </c>
      <c r="E278" s="27" t="str">
        <f>IF(B278="","",CHOOSE(VLOOKUP($A278,$F$1:$J$1600,5,FALSE),AHS!$M$1,BHS!$M$1,CHS!$M$1,HMJHS!$M$1,KHS!$M$1,Kings!$M$1,MHS!$M$1,SWHS!$M$1,AMHS!$M$1,'S10'!$M$1,'S11'!$M$1,'S12'!$M$1,'S13'!$M$1,'S14'!$M$1,'S15'!$M$1,'S16'!$M$1,'S17'!$M$1,'S18'!$M$1,'S19'!$M$1,'S20'!$M$1))</f>
        <v/>
      </c>
      <c r="F278" s="29" t="str">
        <f t="shared" si="283"/>
        <v/>
      </c>
      <c r="G278" s="33" t="str">
        <f t="shared" si="277"/>
        <v/>
      </c>
      <c r="H278" s="29" t="str">
        <f>IF(HMJHS!X$30="","",HMJHS!X$30)</f>
        <v/>
      </c>
      <c r="I278" s="29" t="str">
        <f>IF(HMJHS!X$30="","",HMJHS!Q$30)</f>
        <v/>
      </c>
      <c r="J278" s="29">
        <v>4</v>
      </c>
      <c r="K278" s="29" t="str">
        <f t="shared" ref="K278:N278" si="321">IF(O278="","",COUNTIF(O$1:O277,O278)+O278)</f>
        <v/>
      </c>
      <c r="L278" s="29" t="str">
        <f t="shared" si="321"/>
        <v/>
      </c>
      <c r="M278" s="29" t="str">
        <f t="shared" si="321"/>
        <v/>
      </c>
      <c r="N278" s="29" t="str">
        <f t="shared" si="321"/>
        <v/>
      </c>
      <c r="O278" s="29" t="str">
        <f t="shared" si="279"/>
        <v/>
      </c>
      <c r="P278" s="29" t="str">
        <f t="shared" si="280"/>
        <v/>
      </c>
      <c r="Q278" s="29" t="str">
        <f t="shared" si="281"/>
        <v/>
      </c>
      <c r="R278" s="29" t="str">
        <f t="shared" si="282"/>
        <v/>
      </c>
      <c r="S278" s="29">
        <v>14</v>
      </c>
      <c r="T278" s="29">
        <v>18</v>
      </c>
      <c r="U278" s="29" t="str">
        <f>IF('S14'!P$30="","",'S14'!P$30)</f>
        <v/>
      </c>
      <c r="V278" s="29" t="str">
        <f>IF('S14'!P$30="","",'S14'!I$30)</f>
        <v/>
      </c>
      <c r="W278" s="29" t="str">
        <f>IF('S14'!X$30="","",'S14'!X$30)</f>
        <v/>
      </c>
      <c r="X278" s="29" t="str">
        <f>IF('S14'!X$30="","",'S14'!Q$30)</f>
        <v/>
      </c>
      <c r="Y278" s="29" t="str">
        <f>IF('S14'!AF$30="","",'S14'!AF$30)</f>
        <v/>
      </c>
      <c r="Z278" s="29" t="str">
        <f>IF('S14'!AF$30="","",'S14'!Y$30)</f>
        <v/>
      </c>
      <c r="AA278" s="29" t="str">
        <f>IF('S14'!AN$30="","",'S14'!AN$30)</f>
        <v/>
      </c>
      <c r="AB278" s="29" t="str">
        <f>IF('S14'!AN$30="","",'S14'!AG$30)</f>
        <v/>
      </c>
      <c r="AC278" s="39" t="str">
        <f t="shared" si="289"/>
        <v/>
      </c>
      <c r="AD278" s="39" t="str">
        <f t="shared" si="290"/>
        <v/>
      </c>
      <c r="AE278" s="40" t="str">
        <f t="shared" si="291"/>
        <v/>
      </c>
      <c r="AF278" s="40" t="str">
        <f>IF(AC278="","",CHOOSE(VLOOKUP($AL278,$K$1:$S$400,9,FALSE),AHS!$M$1,BHS!$M$1,CHS!$M$1,HMJHS!$M$1,KHS!$M$1,Kings!$M$1,MHS!$M$1,SWHS!$M$1,AMHS!$M$1,'S10'!$M$1,'S11'!$M$1,'S12'!$M$1,'S13'!$M$1,'S14'!$M$1,'S15'!$M$1,'S16'!$M$1,'S17'!$M$1,'S18'!$M$1,'S19'!$M$1,'S20'!$M$1))</f>
        <v/>
      </c>
      <c r="AG278" s="40"/>
      <c r="AH278" s="39" t="str">
        <f t="shared" si="292"/>
        <v/>
      </c>
      <c r="AI278" s="39" t="str">
        <f t="shared" si="293"/>
        <v/>
      </c>
      <c r="AJ278" s="40" t="str">
        <f t="shared" si="294"/>
        <v/>
      </c>
      <c r="AK278" s="40" t="str">
        <f>IF(AH278="","",CHOOSE(VLOOKUP($AL278,$L$1:$S$400,8,FALSE),AHS!$M$1,BHS!$M$1,CHS!$M$1,HMJHS!$M$1,KHS!$M$1,Kings!$M$1,MHS!$M$1,SWHS!$M$1,AMHS!$M$1,'S10'!$M$1,'S11'!$M$1,'S12'!$M$1,'S13'!$M$1,'S14'!$M$1,'S15'!$M$1,'S16'!$M$1,'S17'!$M$1,'S18'!$M$1,'S19'!$M$1,'S20'!$M$1))</f>
        <v/>
      </c>
      <c r="AL278" s="38">
        <v>276</v>
      </c>
      <c r="AM278" s="40"/>
      <c r="AN278" s="39" t="str">
        <f t="shared" si="295"/>
        <v/>
      </c>
      <c r="AO278" s="39" t="str">
        <f t="shared" si="296"/>
        <v/>
      </c>
      <c r="AP278" s="40" t="str">
        <f t="shared" si="297"/>
        <v/>
      </c>
      <c r="AQ278" s="40" t="str">
        <f>IF(AN278="","",CHOOSE(VLOOKUP($AL278,$M$1:$S$400,7,FALSE),AHS!$M$1,BHS!$M$1,CHS!$M$1,HMJHS!$M$1,KHS!$M$1,Kings!$M$1,MHS!$M$1,SWHS!$M$1,AMHS!$M$1,'S10'!$M$1,'S11'!$M$1,'S12'!$M$1,'S13'!$M$1,'S14'!$M$1,'S15'!$M$1,'S16'!$M$1,'S17'!$M$1,'S18'!$M$1,'S19'!$M$1,'S20'!$M$1))</f>
        <v/>
      </c>
      <c r="AR278" s="40"/>
      <c r="AS278" s="39" t="str">
        <f t="shared" si="298"/>
        <v/>
      </c>
      <c r="AT278" s="39" t="str">
        <f t="shared" si="299"/>
        <v/>
      </c>
      <c r="AU278" s="40" t="str">
        <f t="shared" si="300"/>
        <v/>
      </c>
      <c r="AV278" s="40" t="str">
        <f>IF(AS278="","",CHOOSE(VLOOKUP($AL278,$N$1:$S$400,6,FALSE),AHS!$M$1,BHS!$M$1,CHS!$M$1,HMJHS!$M$1,KHS!$M$1,Kings!$M$1,MHS!$M$1,SWHS!$M$1,AMHS!$M$1,'S10'!$M$1,'S11'!$M$1,'S12'!$M$1,'S13'!$M$1,'S14'!$M$1,'S15'!$M$1,'S16'!$M$1,'S17'!$M$1,'S18'!$M$1,'S19'!$M$1,'S20'!$M$1))</f>
        <v/>
      </c>
    </row>
    <row r="279" spans="1:48" ht="12" customHeight="1" x14ac:dyDescent="0.25">
      <c r="A279" s="29">
        <f t="shared" si="301"/>
        <v>277</v>
      </c>
      <c r="B279" s="27" t="str">
        <f t="shared" si="285"/>
        <v/>
      </c>
      <c r="C279" s="27" t="str">
        <f t="shared" si="286"/>
        <v/>
      </c>
      <c r="D279" s="27" t="str">
        <f t="shared" si="287"/>
        <v/>
      </c>
      <c r="E279" s="27" t="str">
        <f>IF(B279="","",CHOOSE(VLOOKUP($A279,$F$1:$J$1600,5,FALSE),AHS!$M$1,BHS!$M$1,CHS!$M$1,HMJHS!$M$1,KHS!$M$1,Kings!$M$1,MHS!$M$1,SWHS!$M$1,AMHS!$M$1,'S10'!$M$1,'S11'!$M$1,'S12'!$M$1,'S13'!$M$1,'S14'!$M$1,'S15'!$M$1,'S16'!$M$1,'S17'!$M$1,'S18'!$M$1,'S19'!$M$1,'S20'!$M$1))</f>
        <v/>
      </c>
      <c r="F279" s="29" t="str">
        <f t="shared" si="283"/>
        <v/>
      </c>
      <c r="G279" s="33" t="str">
        <f t="shared" si="277"/>
        <v/>
      </c>
      <c r="H279" s="29" t="str">
        <f>IF(HMJHS!X$31="","",HMJHS!X$31)</f>
        <v/>
      </c>
      <c r="I279" s="29" t="str">
        <f>IF(HMJHS!X$31="","",HMJHS!Q$31)</f>
        <v/>
      </c>
      <c r="J279" s="29">
        <v>4</v>
      </c>
      <c r="K279" s="29" t="str">
        <f t="shared" ref="K279:N279" si="322">IF(O279="","",COUNTIF(O$1:O278,O279)+O279)</f>
        <v/>
      </c>
      <c r="L279" s="29" t="str">
        <f t="shared" si="322"/>
        <v/>
      </c>
      <c r="M279" s="29" t="str">
        <f t="shared" si="322"/>
        <v/>
      </c>
      <c r="N279" s="29" t="str">
        <f t="shared" si="322"/>
        <v/>
      </c>
      <c r="O279" s="29" t="str">
        <f t="shared" si="279"/>
        <v/>
      </c>
      <c r="P279" s="29" t="str">
        <f t="shared" si="280"/>
        <v/>
      </c>
      <c r="Q279" s="29" t="str">
        <f t="shared" si="281"/>
        <v/>
      </c>
      <c r="R279" s="29" t="str">
        <f t="shared" si="282"/>
        <v/>
      </c>
      <c r="S279" s="29">
        <v>14</v>
      </c>
      <c r="T279" s="29">
        <v>19</v>
      </c>
      <c r="U279" s="29" t="str">
        <f>IF('S14'!P$31="","",'S14'!P$31)</f>
        <v/>
      </c>
      <c r="V279" s="29" t="str">
        <f>IF('S14'!P$31="","",'S14'!I$31)</f>
        <v/>
      </c>
      <c r="W279" s="29" t="str">
        <f>IF('S14'!X$31="","",'S14'!X$31)</f>
        <v/>
      </c>
      <c r="X279" s="29" t="str">
        <f>IF('S14'!X$31="","",'S14'!Q$31)</f>
        <v/>
      </c>
      <c r="Y279" s="29" t="str">
        <f>IF('S14'!AF$31="","",'S14'!AF$31)</f>
        <v/>
      </c>
      <c r="Z279" s="29" t="str">
        <f>IF('S14'!AF$31="","",'S14'!Y$31)</f>
        <v/>
      </c>
      <c r="AA279" s="29" t="str">
        <f>IF('S14'!AN$31="","",'S14'!AN$31)</f>
        <v/>
      </c>
      <c r="AB279" s="29" t="str">
        <f>IF('S14'!AN$31="","",'S14'!AG$31)</f>
        <v/>
      </c>
      <c r="AC279" s="39" t="str">
        <f t="shared" si="289"/>
        <v/>
      </c>
      <c r="AD279" s="39" t="str">
        <f t="shared" si="290"/>
        <v/>
      </c>
      <c r="AE279" s="40" t="str">
        <f t="shared" si="291"/>
        <v/>
      </c>
      <c r="AF279" s="40" t="str">
        <f>IF(AC279="","",CHOOSE(VLOOKUP($AL279,$K$1:$S$400,9,FALSE),AHS!$M$1,BHS!$M$1,CHS!$M$1,HMJHS!$M$1,KHS!$M$1,Kings!$M$1,MHS!$M$1,SWHS!$M$1,AMHS!$M$1,'S10'!$M$1,'S11'!$M$1,'S12'!$M$1,'S13'!$M$1,'S14'!$M$1,'S15'!$M$1,'S16'!$M$1,'S17'!$M$1,'S18'!$M$1,'S19'!$M$1,'S20'!$M$1))</f>
        <v/>
      </c>
      <c r="AG279" s="40"/>
      <c r="AH279" s="39" t="str">
        <f t="shared" si="292"/>
        <v/>
      </c>
      <c r="AI279" s="39" t="str">
        <f t="shared" si="293"/>
        <v/>
      </c>
      <c r="AJ279" s="40" t="str">
        <f t="shared" si="294"/>
        <v/>
      </c>
      <c r="AK279" s="40" t="str">
        <f>IF(AH279="","",CHOOSE(VLOOKUP($AL279,$L$1:$S$400,8,FALSE),AHS!$M$1,BHS!$M$1,CHS!$M$1,HMJHS!$M$1,KHS!$M$1,Kings!$M$1,MHS!$M$1,SWHS!$M$1,AMHS!$M$1,'S10'!$M$1,'S11'!$M$1,'S12'!$M$1,'S13'!$M$1,'S14'!$M$1,'S15'!$M$1,'S16'!$M$1,'S17'!$M$1,'S18'!$M$1,'S19'!$M$1,'S20'!$M$1))</f>
        <v/>
      </c>
      <c r="AL279" s="40">
        <v>277</v>
      </c>
      <c r="AM279" s="40"/>
      <c r="AN279" s="39" t="str">
        <f t="shared" si="295"/>
        <v/>
      </c>
      <c r="AO279" s="39" t="str">
        <f t="shared" si="296"/>
        <v/>
      </c>
      <c r="AP279" s="40" t="str">
        <f t="shared" si="297"/>
        <v/>
      </c>
      <c r="AQ279" s="40" t="str">
        <f>IF(AN279="","",CHOOSE(VLOOKUP($AL279,$M$1:$S$400,7,FALSE),AHS!$M$1,BHS!$M$1,CHS!$M$1,HMJHS!$M$1,KHS!$M$1,Kings!$M$1,MHS!$M$1,SWHS!$M$1,AMHS!$M$1,'S10'!$M$1,'S11'!$M$1,'S12'!$M$1,'S13'!$M$1,'S14'!$M$1,'S15'!$M$1,'S16'!$M$1,'S17'!$M$1,'S18'!$M$1,'S19'!$M$1,'S20'!$M$1))</f>
        <v/>
      </c>
      <c r="AR279" s="40"/>
      <c r="AS279" s="39" t="str">
        <f t="shared" si="298"/>
        <v/>
      </c>
      <c r="AT279" s="39" t="str">
        <f t="shared" si="299"/>
        <v/>
      </c>
      <c r="AU279" s="40" t="str">
        <f t="shared" si="300"/>
        <v/>
      </c>
      <c r="AV279" s="40" t="str">
        <f>IF(AS279="","",CHOOSE(VLOOKUP($AL279,$N$1:$S$400,6,FALSE),AHS!$M$1,BHS!$M$1,CHS!$M$1,HMJHS!$M$1,KHS!$M$1,Kings!$M$1,MHS!$M$1,SWHS!$M$1,AMHS!$M$1,'S10'!$M$1,'S11'!$M$1,'S12'!$M$1,'S13'!$M$1,'S14'!$M$1,'S15'!$M$1,'S16'!$M$1,'S17'!$M$1,'S18'!$M$1,'S19'!$M$1,'S20'!$M$1))</f>
        <v/>
      </c>
    </row>
    <row r="280" spans="1:48" ht="12" customHeight="1" x14ac:dyDescent="0.25">
      <c r="A280" s="29">
        <f t="shared" si="301"/>
        <v>278</v>
      </c>
      <c r="B280" s="27" t="str">
        <f t="shared" si="285"/>
        <v/>
      </c>
      <c r="C280" s="27" t="str">
        <f t="shared" si="286"/>
        <v/>
      </c>
      <c r="D280" s="27" t="str">
        <f t="shared" si="287"/>
        <v/>
      </c>
      <c r="E280" s="27" t="str">
        <f>IF(B280="","",CHOOSE(VLOOKUP($A280,$F$1:$J$1600,5,FALSE),AHS!$M$1,BHS!$M$1,CHS!$M$1,HMJHS!$M$1,KHS!$M$1,Kings!$M$1,MHS!$M$1,SWHS!$M$1,AMHS!$M$1,'S10'!$M$1,'S11'!$M$1,'S12'!$M$1,'S13'!$M$1,'S14'!$M$1,'S15'!$M$1,'S16'!$M$1,'S17'!$M$1,'S18'!$M$1,'S19'!$M$1,'S20'!$M$1))</f>
        <v/>
      </c>
      <c r="F280" s="29" t="str">
        <f t="shared" si="283"/>
        <v/>
      </c>
      <c r="G280" s="33" t="str">
        <f t="shared" si="277"/>
        <v/>
      </c>
      <c r="H280" s="29" t="str">
        <f>IF(HMJHS!X$32="","",HMJHS!X$32)</f>
        <v/>
      </c>
      <c r="I280" s="29" t="str">
        <f>IF(HMJHS!X$32="","",HMJHS!Q$32)</f>
        <v/>
      </c>
      <c r="J280" s="29">
        <v>4</v>
      </c>
      <c r="K280" s="29" t="str">
        <f t="shared" ref="K280:N280" si="323">IF(O280="","",COUNTIF(O$1:O279,O280)+O280)</f>
        <v/>
      </c>
      <c r="L280" s="29" t="str">
        <f t="shared" si="323"/>
        <v/>
      </c>
      <c r="M280" s="29" t="str">
        <f t="shared" si="323"/>
        <v/>
      </c>
      <c r="N280" s="29" t="str">
        <f t="shared" si="323"/>
        <v/>
      </c>
      <c r="O280" s="29" t="str">
        <f t="shared" si="279"/>
        <v/>
      </c>
      <c r="P280" s="29" t="str">
        <f t="shared" si="280"/>
        <v/>
      </c>
      <c r="Q280" s="29" t="str">
        <f t="shared" si="281"/>
        <v/>
      </c>
      <c r="R280" s="29" t="str">
        <f t="shared" si="282"/>
        <v/>
      </c>
      <c r="S280" s="29">
        <v>14</v>
      </c>
      <c r="T280" s="29">
        <v>20</v>
      </c>
      <c r="U280" s="29" t="str">
        <f>IF('S14'!P$32="","",'S14'!P$32)</f>
        <v/>
      </c>
      <c r="V280" s="29" t="str">
        <f>IF('S14'!P$32="","",'S14'!I$32)</f>
        <v/>
      </c>
      <c r="W280" s="29" t="str">
        <f>IF('S14'!X$32="","",'S14'!X$32)</f>
        <v/>
      </c>
      <c r="X280" s="29" t="str">
        <f>IF('S14'!X$32="","",'S14'!Q$32)</f>
        <v/>
      </c>
      <c r="Y280" s="29" t="str">
        <f>IF('S14'!AF$32="","",'S14'!AF$32)</f>
        <v/>
      </c>
      <c r="Z280" s="29" t="str">
        <f>IF('S14'!AF$32="","",'S14'!Y$32)</f>
        <v/>
      </c>
      <c r="AA280" s="29" t="str">
        <f>IF('S14'!AN$32="","",'S14'!AN$32)</f>
        <v/>
      </c>
      <c r="AB280" s="29" t="str">
        <f>IF('S14'!AN$32="","",'S14'!AG$32)</f>
        <v/>
      </c>
      <c r="AC280" s="39" t="str">
        <f t="shared" si="289"/>
        <v/>
      </c>
      <c r="AD280" s="39" t="str">
        <f t="shared" si="290"/>
        <v/>
      </c>
      <c r="AE280" s="40" t="str">
        <f t="shared" si="291"/>
        <v/>
      </c>
      <c r="AF280" s="40" t="str">
        <f>IF(AC280="","",CHOOSE(VLOOKUP($AL280,$K$1:$S$400,9,FALSE),AHS!$M$1,BHS!$M$1,CHS!$M$1,HMJHS!$M$1,KHS!$M$1,Kings!$M$1,MHS!$M$1,SWHS!$M$1,AMHS!$M$1,'S10'!$M$1,'S11'!$M$1,'S12'!$M$1,'S13'!$M$1,'S14'!$M$1,'S15'!$M$1,'S16'!$M$1,'S17'!$M$1,'S18'!$M$1,'S19'!$M$1,'S20'!$M$1))</f>
        <v/>
      </c>
      <c r="AG280" s="40"/>
      <c r="AH280" s="39" t="str">
        <f t="shared" si="292"/>
        <v/>
      </c>
      <c r="AI280" s="39" t="str">
        <f t="shared" si="293"/>
        <v/>
      </c>
      <c r="AJ280" s="40" t="str">
        <f t="shared" si="294"/>
        <v/>
      </c>
      <c r="AK280" s="40" t="str">
        <f>IF(AH280="","",CHOOSE(VLOOKUP($AL280,$L$1:$S$400,8,FALSE),AHS!$M$1,BHS!$M$1,CHS!$M$1,HMJHS!$M$1,KHS!$M$1,Kings!$M$1,MHS!$M$1,SWHS!$M$1,AMHS!$M$1,'S10'!$M$1,'S11'!$M$1,'S12'!$M$1,'S13'!$M$1,'S14'!$M$1,'S15'!$M$1,'S16'!$M$1,'S17'!$M$1,'S18'!$M$1,'S19'!$M$1,'S20'!$M$1))</f>
        <v/>
      </c>
      <c r="AL280" s="40">
        <v>278</v>
      </c>
      <c r="AM280" s="40"/>
      <c r="AN280" s="39" t="str">
        <f t="shared" si="295"/>
        <v/>
      </c>
      <c r="AO280" s="39" t="str">
        <f t="shared" si="296"/>
        <v/>
      </c>
      <c r="AP280" s="40" t="str">
        <f t="shared" si="297"/>
        <v/>
      </c>
      <c r="AQ280" s="40" t="str">
        <f>IF(AN280="","",CHOOSE(VLOOKUP($AL280,$M$1:$S$400,7,FALSE),AHS!$M$1,BHS!$M$1,CHS!$M$1,HMJHS!$M$1,KHS!$M$1,Kings!$M$1,MHS!$M$1,SWHS!$M$1,AMHS!$M$1,'S10'!$M$1,'S11'!$M$1,'S12'!$M$1,'S13'!$M$1,'S14'!$M$1,'S15'!$M$1,'S16'!$M$1,'S17'!$M$1,'S18'!$M$1,'S19'!$M$1,'S20'!$M$1))</f>
        <v/>
      </c>
      <c r="AR280" s="40"/>
      <c r="AS280" s="39" t="str">
        <f t="shared" si="298"/>
        <v/>
      </c>
      <c r="AT280" s="39" t="str">
        <f t="shared" si="299"/>
        <v/>
      </c>
      <c r="AU280" s="40" t="str">
        <f t="shared" si="300"/>
        <v/>
      </c>
      <c r="AV280" s="40" t="str">
        <f>IF(AS280="","",CHOOSE(VLOOKUP($AL280,$N$1:$S$400,6,FALSE),AHS!$M$1,BHS!$M$1,CHS!$M$1,HMJHS!$M$1,KHS!$M$1,Kings!$M$1,MHS!$M$1,SWHS!$M$1,AMHS!$M$1,'S10'!$M$1,'S11'!$M$1,'S12'!$M$1,'S13'!$M$1,'S14'!$M$1,'S15'!$M$1,'S16'!$M$1,'S17'!$M$1,'S18'!$M$1,'S19'!$M$1,'S20'!$M$1))</f>
        <v/>
      </c>
    </row>
    <row r="281" spans="1:48" ht="12" customHeight="1" x14ac:dyDescent="0.25">
      <c r="A281" s="29">
        <f t="shared" si="301"/>
        <v>279</v>
      </c>
      <c r="B281" s="27" t="str">
        <f t="shared" si="285"/>
        <v/>
      </c>
      <c r="C281" s="27" t="str">
        <f t="shared" si="286"/>
        <v/>
      </c>
      <c r="D281" s="27" t="str">
        <f t="shared" si="287"/>
        <v/>
      </c>
      <c r="E281" s="27" t="str">
        <f>IF(B281="","",CHOOSE(VLOOKUP($A281,$F$1:$J$1600,5,FALSE),AHS!$M$1,BHS!$M$1,CHS!$M$1,HMJHS!$M$1,KHS!$M$1,Kings!$M$1,MHS!$M$1,SWHS!$M$1,AMHS!$M$1,'S10'!$M$1,'S11'!$M$1,'S12'!$M$1,'S13'!$M$1,'S14'!$M$1,'S15'!$M$1,'S16'!$M$1,'S17'!$M$1,'S18'!$M$1,'S19'!$M$1,'S20'!$M$1))</f>
        <v/>
      </c>
      <c r="F281" s="29" t="str">
        <f t="shared" si="283"/>
        <v/>
      </c>
      <c r="G281" s="33" t="str">
        <f t="shared" si="277"/>
        <v/>
      </c>
      <c r="H281" s="29" t="str">
        <f>IF(HMJHS!AF$13="","",HMJHS!AF$13)</f>
        <v/>
      </c>
      <c r="I281" s="29" t="str">
        <f>IF(HMJHS!AF$13="","",HMJHS!Y$13)</f>
        <v/>
      </c>
      <c r="J281" s="29">
        <v>4</v>
      </c>
      <c r="K281" s="29" t="str">
        <f t="shared" ref="K281:N281" si="324">IF(O281="","",COUNTIF(O$1:O280,O281)+O281)</f>
        <v/>
      </c>
      <c r="L281" s="29" t="str">
        <f t="shared" si="324"/>
        <v/>
      </c>
      <c r="M281" s="29" t="str">
        <f t="shared" si="324"/>
        <v/>
      </c>
      <c r="N281" s="29" t="str">
        <f t="shared" si="324"/>
        <v/>
      </c>
      <c r="O281" s="29" t="str">
        <f t="shared" si="279"/>
        <v/>
      </c>
      <c r="P281" s="29" t="str">
        <f t="shared" si="280"/>
        <v/>
      </c>
      <c r="Q281" s="29" t="str">
        <f t="shared" si="281"/>
        <v/>
      </c>
      <c r="R281" s="29" t="str">
        <f t="shared" si="282"/>
        <v/>
      </c>
      <c r="S281" s="29">
        <v>15</v>
      </c>
      <c r="T281" s="29">
        <v>1</v>
      </c>
      <c r="U281" s="29" t="str">
        <f>IF('S15'!P$13="","",'S15'!P$13)</f>
        <v/>
      </c>
      <c r="V281" s="29" t="str">
        <f>IF('S15'!P$13="","",'S15'!I$13)</f>
        <v/>
      </c>
      <c r="W281" s="29" t="str">
        <f>IF('S15'!X$13="","",'S15'!X$13)</f>
        <v/>
      </c>
      <c r="X281" s="29" t="str">
        <f>IF('S15'!X$13="","",'S15'!Q$13)</f>
        <v/>
      </c>
      <c r="Y281" s="29" t="str">
        <f>IF('S15'!AF$13="","",'S15'!AF$13)</f>
        <v/>
      </c>
      <c r="Z281" s="29" t="str">
        <f>IF('S15'!AF$13="","",'S15'!Y$13)</f>
        <v/>
      </c>
      <c r="AA281" s="29" t="str">
        <f>IF('S15'!AN$13="","",'S15'!AN$13)</f>
        <v/>
      </c>
      <c r="AB281" s="29" t="str">
        <f>IF('S15'!AN$13="","",'S15'!AG$13)</f>
        <v/>
      </c>
      <c r="AC281" s="39" t="str">
        <f t="shared" si="289"/>
        <v/>
      </c>
      <c r="AD281" s="39" t="str">
        <f t="shared" si="290"/>
        <v/>
      </c>
      <c r="AE281" s="40" t="str">
        <f t="shared" si="291"/>
        <v/>
      </c>
      <c r="AF281" s="40" t="str">
        <f>IF(AC281="","",CHOOSE(VLOOKUP($AL281,$K$1:$S$400,9,FALSE),AHS!$M$1,BHS!$M$1,CHS!$M$1,HMJHS!$M$1,KHS!$M$1,Kings!$M$1,MHS!$M$1,SWHS!$M$1,AMHS!$M$1,'S10'!$M$1,'S11'!$M$1,'S12'!$M$1,'S13'!$M$1,'S14'!$M$1,'S15'!$M$1,'S16'!$M$1,'S17'!$M$1,'S18'!$M$1,'S19'!$M$1,'S20'!$M$1))</f>
        <v/>
      </c>
      <c r="AG281" s="40"/>
      <c r="AH281" s="39" t="str">
        <f t="shared" si="292"/>
        <v/>
      </c>
      <c r="AI281" s="39" t="str">
        <f t="shared" si="293"/>
        <v/>
      </c>
      <c r="AJ281" s="40" t="str">
        <f t="shared" si="294"/>
        <v/>
      </c>
      <c r="AK281" s="40" t="str">
        <f>IF(AH281="","",CHOOSE(VLOOKUP($AL281,$L$1:$S$400,8,FALSE),AHS!$M$1,BHS!$M$1,CHS!$M$1,HMJHS!$M$1,KHS!$M$1,Kings!$M$1,MHS!$M$1,SWHS!$M$1,AMHS!$M$1,'S10'!$M$1,'S11'!$M$1,'S12'!$M$1,'S13'!$M$1,'S14'!$M$1,'S15'!$M$1,'S16'!$M$1,'S17'!$M$1,'S18'!$M$1,'S19'!$M$1,'S20'!$M$1))</f>
        <v/>
      </c>
      <c r="AL281" s="40">
        <v>279</v>
      </c>
      <c r="AM281" s="40"/>
      <c r="AN281" s="39" t="str">
        <f t="shared" si="295"/>
        <v/>
      </c>
      <c r="AO281" s="39" t="str">
        <f t="shared" si="296"/>
        <v/>
      </c>
      <c r="AP281" s="40" t="str">
        <f t="shared" si="297"/>
        <v/>
      </c>
      <c r="AQ281" s="40" t="str">
        <f>IF(AN281="","",CHOOSE(VLOOKUP($AL281,$M$1:$S$400,7,FALSE),AHS!$M$1,BHS!$M$1,CHS!$M$1,HMJHS!$M$1,KHS!$M$1,Kings!$M$1,MHS!$M$1,SWHS!$M$1,AMHS!$M$1,'S10'!$M$1,'S11'!$M$1,'S12'!$M$1,'S13'!$M$1,'S14'!$M$1,'S15'!$M$1,'S16'!$M$1,'S17'!$M$1,'S18'!$M$1,'S19'!$M$1,'S20'!$M$1))</f>
        <v/>
      </c>
      <c r="AR281" s="40"/>
      <c r="AS281" s="39" t="str">
        <f t="shared" si="298"/>
        <v/>
      </c>
      <c r="AT281" s="39" t="str">
        <f t="shared" si="299"/>
        <v/>
      </c>
      <c r="AU281" s="40" t="str">
        <f t="shared" si="300"/>
        <v/>
      </c>
      <c r="AV281" s="40" t="str">
        <f>IF(AS281="","",CHOOSE(VLOOKUP($AL281,$N$1:$S$400,6,FALSE),AHS!$M$1,BHS!$M$1,CHS!$M$1,HMJHS!$M$1,KHS!$M$1,Kings!$M$1,MHS!$M$1,SWHS!$M$1,AMHS!$M$1,'S10'!$M$1,'S11'!$M$1,'S12'!$M$1,'S13'!$M$1,'S14'!$M$1,'S15'!$M$1,'S16'!$M$1,'S17'!$M$1,'S18'!$M$1,'S19'!$M$1,'S20'!$M$1))</f>
        <v/>
      </c>
    </row>
    <row r="282" spans="1:48" ht="12" customHeight="1" x14ac:dyDescent="0.25">
      <c r="A282" s="29">
        <f t="shared" si="301"/>
        <v>280</v>
      </c>
      <c r="B282" s="27" t="str">
        <f t="shared" si="285"/>
        <v/>
      </c>
      <c r="C282" s="27" t="str">
        <f t="shared" si="286"/>
        <v/>
      </c>
      <c r="D282" s="27" t="str">
        <f t="shared" si="287"/>
        <v/>
      </c>
      <c r="E282" s="27" t="str">
        <f>IF(B282="","",CHOOSE(VLOOKUP($A282,$F$1:$J$1600,5,FALSE),AHS!$M$1,BHS!$M$1,CHS!$M$1,HMJHS!$M$1,KHS!$M$1,Kings!$M$1,MHS!$M$1,SWHS!$M$1,AMHS!$M$1,'S10'!$M$1,'S11'!$M$1,'S12'!$M$1,'S13'!$M$1,'S14'!$M$1,'S15'!$M$1,'S16'!$M$1,'S17'!$M$1,'S18'!$M$1,'S19'!$M$1,'S20'!$M$1))</f>
        <v/>
      </c>
      <c r="F282" s="29" t="str">
        <f t="shared" si="283"/>
        <v/>
      </c>
      <c r="G282" s="33" t="str">
        <f t="shared" si="277"/>
        <v/>
      </c>
      <c r="H282" s="29" t="str">
        <f>IF(HMJHS!AF$14="","",HMJHS!AF$14)</f>
        <v/>
      </c>
      <c r="I282" s="29" t="str">
        <f>IF(HMJHS!AF$14="","",HMJHS!Y$14)</f>
        <v/>
      </c>
      <c r="J282" s="29">
        <v>4</v>
      </c>
      <c r="K282" s="29" t="str">
        <f t="shared" ref="K282:N282" si="325">IF(O282="","",COUNTIF(O$1:O281,O282)+O282)</f>
        <v/>
      </c>
      <c r="L282" s="29" t="str">
        <f t="shared" si="325"/>
        <v/>
      </c>
      <c r="M282" s="29" t="str">
        <f t="shared" si="325"/>
        <v/>
      </c>
      <c r="N282" s="29" t="str">
        <f t="shared" si="325"/>
        <v/>
      </c>
      <c r="O282" s="29" t="str">
        <f t="shared" si="279"/>
        <v/>
      </c>
      <c r="P282" s="29" t="str">
        <f t="shared" si="280"/>
        <v/>
      </c>
      <c r="Q282" s="29" t="str">
        <f t="shared" si="281"/>
        <v/>
      </c>
      <c r="R282" s="29" t="str">
        <f t="shared" si="282"/>
        <v/>
      </c>
      <c r="S282" s="29">
        <v>15</v>
      </c>
      <c r="T282" s="29">
        <v>2</v>
      </c>
      <c r="U282" s="29" t="str">
        <f>IF('S15'!P$14="","",'S15'!P$14)</f>
        <v/>
      </c>
      <c r="V282" s="29" t="str">
        <f>IF('S15'!P$14="","",'S15'!I$14)</f>
        <v/>
      </c>
      <c r="W282" s="29" t="str">
        <f>IF('S15'!X$14="","",'S15'!X$14)</f>
        <v/>
      </c>
      <c r="X282" s="29" t="str">
        <f>IF('S15'!X$14="","",'S15'!Q$14)</f>
        <v/>
      </c>
      <c r="Y282" s="29" t="str">
        <f>IF('S15'!AF$14="","",'S15'!AF$14)</f>
        <v/>
      </c>
      <c r="Z282" s="29" t="str">
        <f>IF('S15'!AF$14="","",'S15'!Y$14)</f>
        <v/>
      </c>
      <c r="AA282" s="29" t="str">
        <f>IF('S15'!AN$14="","",'S15'!AN$14)</f>
        <v/>
      </c>
      <c r="AB282" s="29" t="str">
        <f>IF('S15'!AN$14="","",'S15'!AG$14)</f>
        <v/>
      </c>
      <c r="AC282" s="39" t="str">
        <f t="shared" si="289"/>
        <v/>
      </c>
      <c r="AD282" s="39" t="str">
        <f t="shared" si="290"/>
        <v/>
      </c>
      <c r="AE282" s="40" t="str">
        <f t="shared" si="291"/>
        <v/>
      </c>
      <c r="AF282" s="40" t="str">
        <f>IF(AC282="","",CHOOSE(VLOOKUP($AL282,$K$1:$S$400,9,FALSE),AHS!$M$1,BHS!$M$1,CHS!$M$1,HMJHS!$M$1,KHS!$M$1,Kings!$M$1,MHS!$M$1,SWHS!$M$1,AMHS!$M$1,'S10'!$M$1,'S11'!$M$1,'S12'!$M$1,'S13'!$M$1,'S14'!$M$1,'S15'!$M$1,'S16'!$M$1,'S17'!$M$1,'S18'!$M$1,'S19'!$M$1,'S20'!$M$1))</f>
        <v/>
      </c>
      <c r="AG282" s="40"/>
      <c r="AH282" s="39" t="str">
        <f t="shared" si="292"/>
        <v/>
      </c>
      <c r="AI282" s="39" t="str">
        <f t="shared" si="293"/>
        <v/>
      </c>
      <c r="AJ282" s="40" t="str">
        <f t="shared" si="294"/>
        <v/>
      </c>
      <c r="AK282" s="40" t="str">
        <f>IF(AH282="","",CHOOSE(VLOOKUP($AL282,$L$1:$S$400,8,FALSE),AHS!$M$1,BHS!$M$1,CHS!$M$1,HMJHS!$M$1,KHS!$M$1,Kings!$M$1,MHS!$M$1,SWHS!$M$1,AMHS!$M$1,'S10'!$M$1,'S11'!$M$1,'S12'!$M$1,'S13'!$M$1,'S14'!$M$1,'S15'!$M$1,'S16'!$M$1,'S17'!$M$1,'S18'!$M$1,'S19'!$M$1,'S20'!$M$1))</f>
        <v/>
      </c>
      <c r="AL282" s="40">
        <v>280</v>
      </c>
      <c r="AM282" s="40"/>
      <c r="AN282" s="39" t="str">
        <f t="shared" si="295"/>
        <v/>
      </c>
      <c r="AO282" s="39" t="str">
        <f t="shared" si="296"/>
        <v/>
      </c>
      <c r="AP282" s="40" t="str">
        <f t="shared" si="297"/>
        <v/>
      </c>
      <c r="AQ282" s="40" t="str">
        <f>IF(AN282="","",CHOOSE(VLOOKUP($AL282,$M$1:$S$400,7,FALSE),AHS!$M$1,BHS!$M$1,CHS!$M$1,HMJHS!$M$1,KHS!$M$1,Kings!$M$1,MHS!$M$1,SWHS!$M$1,AMHS!$M$1,'S10'!$M$1,'S11'!$M$1,'S12'!$M$1,'S13'!$M$1,'S14'!$M$1,'S15'!$M$1,'S16'!$M$1,'S17'!$M$1,'S18'!$M$1,'S19'!$M$1,'S20'!$M$1))</f>
        <v/>
      </c>
      <c r="AR282" s="40"/>
      <c r="AS282" s="39" t="str">
        <f t="shared" si="298"/>
        <v/>
      </c>
      <c r="AT282" s="39" t="str">
        <f t="shared" si="299"/>
        <v/>
      </c>
      <c r="AU282" s="40" t="str">
        <f t="shared" si="300"/>
        <v/>
      </c>
      <c r="AV282" s="40" t="str">
        <f>IF(AS282="","",CHOOSE(VLOOKUP($AL282,$N$1:$S$400,6,FALSE),AHS!$M$1,BHS!$M$1,CHS!$M$1,HMJHS!$M$1,KHS!$M$1,Kings!$M$1,MHS!$M$1,SWHS!$M$1,AMHS!$M$1,'S10'!$M$1,'S11'!$M$1,'S12'!$M$1,'S13'!$M$1,'S14'!$M$1,'S15'!$M$1,'S16'!$M$1,'S17'!$M$1,'S18'!$M$1,'S19'!$M$1,'S20'!$M$1))</f>
        <v/>
      </c>
    </row>
    <row r="283" spans="1:48" ht="12" customHeight="1" x14ac:dyDescent="0.25">
      <c r="A283" s="29">
        <f t="shared" si="301"/>
        <v>281</v>
      </c>
      <c r="B283" s="27" t="str">
        <f t="shared" si="285"/>
        <v/>
      </c>
      <c r="C283" s="27" t="str">
        <f t="shared" si="286"/>
        <v/>
      </c>
      <c r="D283" s="27" t="str">
        <f t="shared" si="287"/>
        <v/>
      </c>
      <c r="E283" s="27" t="str">
        <f>IF(B283="","",CHOOSE(VLOOKUP($A283,$F$1:$J$1600,5,FALSE),AHS!$M$1,BHS!$M$1,CHS!$M$1,HMJHS!$M$1,KHS!$M$1,Kings!$M$1,MHS!$M$1,SWHS!$M$1,AMHS!$M$1,'S10'!$M$1,'S11'!$M$1,'S12'!$M$1,'S13'!$M$1,'S14'!$M$1,'S15'!$M$1,'S16'!$M$1,'S17'!$M$1,'S18'!$M$1,'S19'!$M$1,'S20'!$M$1))</f>
        <v/>
      </c>
      <c r="F283" s="29" t="str">
        <f t="shared" si="283"/>
        <v/>
      </c>
      <c r="G283" s="33" t="str">
        <f t="shared" si="277"/>
        <v/>
      </c>
      <c r="H283" s="29" t="str">
        <f>IF(HMJHS!AF$15="","",HMJHS!AF$15)</f>
        <v/>
      </c>
      <c r="I283" s="29" t="str">
        <f>IF(HMJHS!AF$15="","",HMJHS!Y$15)</f>
        <v/>
      </c>
      <c r="J283" s="29">
        <v>4</v>
      </c>
      <c r="K283" s="29" t="str">
        <f t="shared" ref="K283:N283" si="326">IF(O283="","",COUNTIF(O$1:O282,O283)+O283)</f>
        <v/>
      </c>
      <c r="L283" s="29" t="str">
        <f t="shared" si="326"/>
        <v/>
      </c>
      <c r="M283" s="29" t="str">
        <f t="shared" si="326"/>
        <v/>
      </c>
      <c r="N283" s="29" t="str">
        <f t="shared" si="326"/>
        <v/>
      </c>
      <c r="O283" s="29" t="str">
        <f t="shared" si="279"/>
        <v/>
      </c>
      <c r="P283" s="29" t="str">
        <f t="shared" si="280"/>
        <v/>
      </c>
      <c r="Q283" s="29" t="str">
        <f t="shared" si="281"/>
        <v/>
      </c>
      <c r="R283" s="29" t="str">
        <f t="shared" si="282"/>
        <v/>
      </c>
      <c r="S283" s="29">
        <v>15</v>
      </c>
      <c r="T283" s="29">
        <v>3</v>
      </c>
      <c r="U283" s="29" t="str">
        <f>IF('S15'!P$15="","",'S15'!P$15)</f>
        <v/>
      </c>
      <c r="V283" s="29" t="str">
        <f>IF('S15'!P$15="","",'S15'!I$15)</f>
        <v/>
      </c>
      <c r="W283" s="29" t="str">
        <f>IF('S15'!X$15="","",'S15'!X$15)</f>
        <v/>
      </c>
      <c r="X283" s="29" t="str">
        <f>IF('S15'!X$15="","",'S15'!Q$15)</f>
        <v/>
      </c>
      <c r="Y283" s="29" t="str">
        <f>IF('S15'!AF$15="","",'S15'!AF$15)</f>
        <v/>
      </c>
      <c r="Z283" s="29" t="str">
        <f>IF('S15'!AF$15="","",'S15'!Y$15)</f>
        <v/>
      </c>
      <c r="AA283" s="29" t="str">
        <f>IF('S15'!AN$15="","",'S15'!AN$15)</f>
        <v/>
      </c>
      <c r="AB283" s="29" t="str">
        <f>IF('S15'!AN$15="","",'S15'!AG$15)</f>
        <v/>
      </c>
      <c r="AC283" s="39" t="str">
        <f t="shared" si="289"/>
        <v/>
      </c>
      <c r="AD283" s="39" t="str">
        <f t="shared" si="290"/>
        <v/>
      </c>
      <c r="AE283" s="40" t="str">
        <f t="shared" si="291"/>
        <v/>
      </c>
      <c r="AF283" s="40" t="str">
        <f>IF(AC283="","",CHOOSE(VLOOKUP($AL283,$K$1:$S$400,9,FALSE),AHS!$M$1,BHS!$M$1,CHS!$M$1,HMJHS!$M$1,KHS!$M$1,Kings!$M$1,MHS!$M$1,SWHS!$M$1,AMHS!$M$1,'S10'!$M$1,'S11'!$M$1,'S12'!$M$1,'S13'!$M$1,'S14'!$M$1,'S15'!$M$1,'S16'!$M$1,'S17'!$M$1,'S18'!$M$1,'S19'!$M$1,'S20'!$M$1))</f>
        <v/>
      </c>
      <c r="AG283" s="40"/>
      <c r="AH283" s="39" t="str">
        <f t="shared" si="292"/>
        <v/>
      </c>
      <c r="AI283" s="39" t="str">
        <f t="shared" si="293"/>
        <v/>
      </c>
      <c r="AJ283" s="40" t="str">
        <f t="shared" si="294"/>
        <v/>
      </c>
      <c r="AK283" s="40" t="str">
        <f>IF(AH283="","",CHOOSE(VLOOKUP($AL283,$L$1:$S$400,8,FALSE),AHS!$M$1,BHS!$M$1,CHS!$M$1,HMJHS!$M$1,KHS!$M$1,Kings!$M$1,MHS!$M$1,SWHS!$M$1,AMHS!$M$1,'S10'!$M$1,'S11'!$M$1,'S12'!$M$1,'S13'!$M$1,'S14'!$M$1,'S15'!$M$1,'S16'!$M$1,'S17'!$M$1,'S18'!$M$1,'S19'!$M$1,'S20'!$M$1))</f>
        <v/>
      </c>
      <c r="AL283" s="38">
        <v>281</v>
      </c>
      <c r="AM283" s="40"/>
      <c r="AN283" s="39" t="str">
        <f t="shared" si="295"/>
        <v/>
      </c>
      <c r="AO283" s="39" t="str">
        <f t="shared" si="296"/>
        <v/>
      </c>
      <c r="AP283" s="40" t="str">
        <f t="shared" si="297"/>
        <v/>
      </c>
      <c r="AQ283" s="40" t="str">
        <f>IF(AN283="","",CHOOSE(VLOOKUP($AL283,$M$1:$S$400,7,FALSE),AHS!$M$1,BHS!$M$1,CHS!$M$1,HMJHS!$M$1,KHS!$M$1,Kings!$M$1,MHS!$M$1,SWHS!$M$1,AMHS!$M$1,'S10'!$M$1,'S11'!$M$1,'S12'!$M$1,'S13'!$M$1,'S14'!$M$1,'S15'!$M$1,'S16'!$M$1,'S17'!$M$1,'S18'!$M$1,'S19'!$M$1,'S20'!$M$1))</f>
        <v/>
      </c>
      <c r="AR283" s="40"/>
      <c r="AS283" s="39" t="str">
        <f t="shared" si="298"/>
        <v/>
      </c>
      <c r="AT283" s="39" t="str">
        <f t="shared" si="299"/>
        <v/>
      </c>
      <c r="AU283" s="40" t="str">
        <f t="shared" si="300"/>
        <v/>
      </c>
      <c r="AV283" s="40" t="str">
        <f>IF(AS283="","",CHOOSE(VLOOKUP($AL283,$N$1:$S$400,6,FALSE),AHS!$M$1,BHS!$M$1,CHS!$M$1,HMJHS!$M$1,KHS!$M$1,Kings!$M$1,MHS!$M$1,SWHS!$M$1,AMHS!$M$1,'S10'!$M$1,'S11'!$M$1,'S12'!$M$1,'S13'!$M$1,'S14'!$M$1,'S15'!$M$1,'S16'!$M$1,'S17'!$M$1,'S18'!$M$1,'S19'!$M$1,'S20'!$M$1))</f>
        <v/>
      </c>
    </row>
    <row r="284" spans="1:48" ht="12" customHeight="1" x14ac:dyDescent="0.25">
      <c r="A284" s="29">
        <f t="shared" si="301"/>
        <v>282</v>
      </c>
      <c r="B284" s="27" t="str">
        <f t="shared" si="285"/>
        <v/>
      </c>
      <c r="C284" s="27" t="str">
        <f t="shared" si="286"/>
        <v/>
      </c>
      <c r="D284" s="27" t="str">
        <f t="shared" si="287"/>
        <v/>
      </c>
      <c r="E284" s="27" t="str">
        <f>IF(B284="","",CHOOSE(VLOOKUP($A284,$F$1:$J$1600,5,FALSE),AHS!$M$1,BHS!$M$1,CHS!$M$1,HMJHS!$M$1,KHS!$M$1,Kings!$M$1,MHS!$M$1,SWHS!$M$1,AMHS!$M$1,'S10'!$M$1,'S11'!$M$1,'S12'!$M$1,'S13'!$M$1,'S14'!$M$1,'S15'!$M$1,'S16'!$M$1,'S17'!$M$1,'S18'!$M$1,'S19'!$M$1,'S20'!$M$1))</f>
        <v/>
      </c>
      <c r="F284" s="29" t="str">
        <f t="shared" si="283"/>
        <v/>
      </c>
      <c r="G284" s="33" t="str">
        <f t="shared" si="277"/>
        <v/>
      </c>
      <c r="H284" s="29" t="str">
        <f>IF(HMJHS!AF$16="","",HMJHS!AF$16)</f>
        <v/>
      </c>
      <c r="I284" s="29" t="str">
        <f>IF(HMJHS!AF$16="","",HMJHS!Y$16)</f>
        <v/>
      </c>
      <c r="J284" s="29">
        <v>4</v>
      </c>
      <c r="K284" s="29" t="str">
        <f t="shared" ref="K284:N284" si="327">IF(O284="","",COUNTIF(O$1:O283,O284)+O284)</f>
        <v/>
      </c>
      <c r="L284" s="29" t="str">
        <f t="shared" si="327"/>
        <v/>
      </c>
      <c r="M284" s="29" t="str">
        <f t="shared" si="327"/>
        <v/>
      </c>
      <c r="N284" s="29" t="str">
        <f t="shared" si="327"/>
        <v/>
      </c>
      <c r="O284" s="29" t="str">
        <f t="shared" si="279"/>
        <v/>
      </c>
      <c r="P284" s="29" t="str">
        <f t="shared" si="280"/>
        <v/>
      </c>
      <c r="Q284" s="29" t="str">
        <f t="shared" si="281"/>
        <v/>
      </c>
      <c r="R284" s="29" t="str">
        <f t="shared" si="282"/>
        <v/>
      </c>
      <c r="S284" s="29">
        <v>15</v>
      </c>
      <c r="T284" s="29">
        <v>4</v>
      </c>
      <c r="U284" s="29" t="str">
        <f>IF('S15'!P$16="","",'S15'!P$16)</f>
        <v/>
      </c>
      <c r="V284" s="29" t="str">
        <f>IF('S15'!P$16="","",'S15'!I$16)</f>
        <v/>
      </c>
      <c r="W284" s="29" t="str">
        <f>IF('S15'!X$16="","",'S15'!X$16)</f>
        <v/>
      </c>
      <c r="X284" s="29" t="str">
        <f>IF('S15'!X$16="","",'S15'!Q$16)</f>
        <v/>
      </c>
      <c r="Y284" s="29" t="str">
        <f>IF('S15'!AF$16="","",'S15'!AF$16)</f>
        <v/>
      </c>
      <c r="Z284" s="29" t="str">
        <f>IF('S15'!AF$16="","",'S15'!Y$16)</f>
        <v/>
      </c>
      <c r="AA284" s="29" t="str">
        <f>IF('S15'!AN$16="","",'S15'!AN$16)</f>
        <v/>
      </c>
      <c r="AB284" s="29" t="str">
        <f>IF('S15'!AN$16="","",'S15'!AG$16)</f>
        <v/>
      </c>
      <c r="AC284" s="39" t="str">
        <f t="shared" si="289"/>
        <v/>
      </c>
      <c r="AD284" s="39" t="str">
        <f t="shared" si="290"/>
        <v/>
      </c>
      <c r="AE284" s="40" t="str">
        <f t="shared" si="291"/>
        <v/>
      </c>
      <c r="AF284" s="40" t="str">
        <f>IF(AC284="","",CHOOSE(VLOOKUP($AL284,$K$1:$S$400,9,FALSE),AHS!$M$1,BHS!$M$1,CHS!$M$1,HMJHS!$M$1,KHS!$M$1,Kings!$M$1,MHS!$M$1,SWHS!$M$1,AMHS!$M$1,'S10'!$M$1,'S11'!$M$1,'S12'!$M$1,'S13'!$M$1,'S14'!$M$1,'S15'!$M$1,'S16'!$M$1,'S17'!$M$1,'S18'!$M$1,'S19'!$M$1,'S20'!$M$1))</f>
        <v/>
      </c>
      <c r="AG284" s="40"/>
      <c r="AH284" s="39" t="str">
        <f t="shared" si="292"/>
        <v/>
      </c>
      <c r="AI284" s="39" t="str">
        <f t="shared" si="293"/>
        <v/>
      </c>
      <c r="AJ284" s="40" t="str">
        <f t="shared" si="294"/>
        <v/>
      </c>
      <c r="AK284" s="40" t="str">
        <f>IF(AH284="","",CHOOSE(VLOOKUP($AL284,$L$1:$S$400,8,FALSE),AHS!$M$1,BHS!$M$1,CHS!$M$1,HMJHS!$M$1,KHS!$M$1,Kings!$M$1,MHS!$M$1,SWHS!$M$1,AMHS!$M$1,'S10'!$M$1,'S11'!$M$1,'S12'!$M$1,'S13'!$M$1,'S14'!$M$1,'S15'!$M$1,'S16'!$M$1,'S17'!$M$1,'S18'!$M$1,'S19'!$M$1,'S20'!$M$1))</f>
        <v/>
      </c>
      <c r="AL284" s="40">
        <v>282</v>
      </c>
      <c r="AM284" s="40"/>
      <c r="AN284" s="39" t="str">
        <f t="shared" si="295"/>
        <v/>
      </c>
      <c r="AO284" s="39" t="str">
        <f t="shared" si="296"/>
        <v/>
      </c>
      <c r="AP284" s="40" t="str">
        <f t="shared" si="297"/>
        <v/>
      </c>
      <c r="AQ284" s="40" t="str">
        <f>IF(AN284="","",CHOOSE(VLOOKUP($AL284,$M$1:$S$400,7,FALSE),AHS!$M$1,BHS!$M$1,CHS!$M$1,HMJHS!$M$1,KHS!$M$1,Kings!$M$1,MHS!$M$1,SWHS!$M$1,AMHS!$M$1,'S10'!$M$1,'S11'!$M$1,'S12'!$M$1,'S13'!$M$1,'S14'!$M$1,'S15'!$M$1,'S16'!$M$1,'S17'!$M$1,'S18'!$M$1,'S19'!$M$1,'S20'!$M$1))</f>
        <v/>
      </c>
      <c r="AR284" s="40"/>
      <c r="AS284" s="39" t="str">
        <f t="shared" si="298"/>
        <v/>
      </c>
      <c r="AT284" s="39" t="str">
        <f t="shared" si="299"/>
        <v/>
      </c>
      <c r="AU284" s="40" t="str">
        <f t="shared" si="300"/>
        <v/>
      </c>
      <c r="AV284" s="40" t="str">
        <f>IF(AS284="","",CHOOSE(VLOOKUP($AL284,$N$1:$S$400,6,FALSE),AHS!$M$1,BHS!$M$1,CHS!$M$1,HMJHS!$M$1,KHS!$M$1,Kings!$M$1,MHS!$M$1,SWHS!$M$1,AMHS!$M$1,'S10'!$M$1,'S11'!$M$1,'S12'!$M$1,'S13'!$M$1,'S14'!$M$1,'S15'!$M$1,'S16'!$M$1,'S17'!$M$1,'S18'!$M$1,'S19'!$M$1,'S20'!$M$1))</f>
        <v/>
      </c>
    </row>
    <row r="285" spans="1:48" ht="12" customHeight="1" x14ac:dyDescent="0.25">
      <c r="A285" s="29">
        <f t="shared" si="301"/>
        <v>283</v>
      </c>
      <c r="B285" s="27" t="str">
        <f t="shared" si="285"/>
        <v/>
      </c>
      <c r="C285" s="27" t="str">
        <f t="shared" si="286"/>
        <v/>
      </c>
      <c r="D285" s="27" t="str">
        <f t="shared" si="287"/>
        <v/>
      </c>
      <c r="E285" s="27" t="str">
        <f>IF(B285="","",CHOOSE(VLOOKUP($A285,$F$1:$J$1600,5,FALSE),AHS!$M$1,BHS!$M$1,CHS!$M$1,HMJHS!$M$1,KHS!$M$1,Kings!$M$1,MHS!$M$1,SWHS!$M$1,AMHS!$M$1,'S10'!$M$1,'S11'!$M$1,'S12'!$M$1,'S13'!$M$1,'S14'!$M$1,'S15'!$M$1,'S16'!$M$1,'S17'!$M$1,'S18'!$M$1,'S19'!$M$1,'S20'!$M$1))</f>
        <v/>
      </c>
      <c r="F285" s="29" t="str">
        <f t="shared" si="283"/>
        <v/>
      </c>
      <c r="G285" s="33" t="str">
        <f t="shared" si="277"/>
        <v/>
      </c>
      <c r="H285" s="29" t="str">
        <f>IF(HMJHS!AF$17="","",HMJHS!AF$17)</f>
        <v/>
      </c>
      <c r="I285" s="29" t="str">
        <f>IF(HMJHS!AF$17="","",HMJHS!Y$17)</f>
        <v/>
      </c>
      <c r="J285" s="29">
        <v>4</v>
      </c>
      <c r="K285" s="29" t="str">
        <f t="shared" ref="K285:N285" si="328">IF(O285="","",COUNTIF(O$1:O284,O285)+O285)</f>
        <v/>
      </c>
      <c r="L285" s="29" t="str">
        <f t="shared" si="328"/>
        <v/>
      </c>
      <c r="M285" s="29" t="str">
        <f t="shared" si="328"/>
        <v/>
      </c>
      <c r="N285" s="29" t="str">
        <f t="shared" si="328"/>
        <v/>
      </c>
      <c r="O285" s="29" t="str">
        <f t="shared" si="279"/>
        <v/>
      </c>
      <c r="P285" s="29" t="str">
        <f t="shared" si="280"/>
        <v/>
      </c>
      <c r="Q285" s="29" t="str">
        <f t="shared" si="281"/>
        <v/>
      </c>
      <c r="R285" s="29" t="str">
        <f t="shared" si="282"/>
        <v/>
      </c>
      <c r="S285" s="29">
        <v>15</v>
      </c>
      <c r="T285" s="29">
        <v>5</v>
      </c>
      <c r="U285" s="29" t="str">
        <f>IF('S15'!P$17="","",'S15'!P$17)</f>
        <v/>
      </c>
      <c r="V285" s="29" t="str">
        <f>IF('S15'!P$17="","",'S15'!I$17)</f>
        <v/>
      </c>
      <c r="W285" s="29" t="str">
        <f>IF('S15'!X$17="","",'S15'!X$17)</f>
        <v/>
      </c>
      <c r="X285" s="29" t="str">
        <f>IF('S15'!X$17="","",'S15'!Q$17)</f>
        <v/>
      </c>
      <c r="Y285" s="29" t="str">
        <f>IF('S15'!AF$17="","",'S15'!AF$17)</f>
        <v/>
      </c>
      <c r="Z285" s="29" t="str">
        <f>IF('S15'!AF$17="","",'S15'!Y$17)</f>
        <v/>
      </c>
      <c r="AA285" s="29" t="str">
        <f>IF('S15'!AN$17="","",'S15'!AN$17)</f>
        <v/>
      </c>
      <c r="AB285" s="29" t="str">
        <f>IF('S15'!AN$17="","",'S15'!AG$17)</f>
        <v/>
      </c>
      <c r="AC285" s="39" t="str">
        <f t="shared" si="289"/>
        <v/>
      </c>
      <c r="AD285" s="39" t="str">
        <f t="shared" si="290"/>
        <v/>
      </c>
      <c r="AE285" s="40" t="str">
        <f t="shared" si="291"/>
        <v/>
      </c>
      <c r="AF285" s="40" t="str">
        <f>IF(AC285="","",CHOOSE(VLOOKUP($AL285,$K$1:$S$400,9,FALSE),AHS!$M$1,BHS!$M$1,CHS!$M$1,HMJHS!$M$1,KHS!$M$1,Kings!$M$1,MHS!$M$1,SWHS!$M$1,AMHS!$M$1,'S10'!$M$1,'S11'!$M$1,'S12'!$M$1,'S13'!$M$1,'S14'!$M$1,'S15'!$M$1,'S16'!$M$1,'S17'!$M$1,'S18'!$M$1,'S19'!$M$1,'S20'!$M$1))</f>
        <v/>
      </c>
      <c r="AG285" s="40"/>
      <c r="AH285" s="39" t="str">
        <f t="shared" si="292"/>
        <v/>
      </c>
      <c r="AI285" s="39" t="str">
        <f t="shared" si="293"/>
        <v/>
      </c>
      <c r="AJ285" s="40" t="str">
        <f t="shared" si="294"/>
        <v/>
      </c>
      <c r="AK285" s="40" t="str">
        <f>IF(AH285="","",CHOOSE(VLOOKUP($AL285,$L$1:$S$400,8,FALSE),AHS!$M$1,BHS!$M$1,CHS!$M$1,HMJHS!$M$1,KHS!$M$1,Kings!$M$1,MHS!$M$1,SWHS!$M$1,AMHS!$M$1,'S10'!$M$1,'S11'!$M$1,'S12'!$M$1,'S13'!$M$1,'S14'!$M$1,'S15'!$M$1,'S16'!$M$1,'S17'!$M$1,'S18'!$M$1,'S19'!$M$1,'S20'!$M$1))</f>
        <v/>
      </c>
      <c r="AL285" s="40">
        <v>283</v>
      </c>
      <c r="AM285" s="40"/>
      <c r="AN285" s="39" t="str">
        <f t="shared" si="295"/>
        <v/>
      </c>
      <c r="AO285" s="39" t="str">
        <f t="shared" si="296"/>
        <v/>
      </c>
      <c r="AP285" s="40" t="str">
        <f t="shared" si="297"/>
        <v/>
      </c>
      <c r="AQ285" s="40" t="str">
        <f>IF(AN285="","",CHOOSE(VLOOKUP($AL285,$M$1:$S$400,7,FALSE),AHS!$M$1,BHS!$M$1,CHS!$M$1,HMJHS!$M$1,KHS!$M$1,Kings!$M$1,MHS!$M$1,SWHS!$M$1,AMHS!$M$1,'S10'!$M$1,'S11'!$M$1,'S12'!$M$1,'S13'!$M$1,'S14'!$M$1,'S15'!$M$1,'S16'!$M$1,'S17'!$M$1,'S18'!$M$1,'S19'!$M$1,'S20'!$M$1))</f>
        <v/>
      </c>
      <c r="AR285" s="40"/>
      <c r="AS285" s="39" t="str">
        <f t="shared" si="298"/>
        <v/>
      </c>
      <c r="AT285" s="39" t="str">
        <f t="shared" si="299"/>
        <v/>
      </c>
      <c r="AU285" s="40" t="str">
        <f t="shared" si="300"/>
        <v/>
      </c>
      <c r="AV285" s="40" t="str">
        <f>IF(AS285="","",CHOOSE(VLOOKUP($AL285,$N$1:$S$400,6,FALSE),AHS!$M$1,BHS!$M$1,CHS!$M$1,HMJHS!$M$1,KHS!$M$1,Kings!$M$1,MHS!$M$1,SWHS!$M$1,AMHS!$M$1,'S10'!$M$1,'S11'!$M$1,'S12'!$M$1,'S13'!$M$1,'S14'!$M$1,'S15'!$M$1,'S16'!$M$1,'S17'!$M$1,'S18'!$M$1,'S19'!$M$1,'S20'!$M$1))</f>
        <v/>
      </c>
    </row>
    <row r="286" spans="1:48" ht="12" customHeight="1" x14ac:dyDescent="0.25">
      <c r="A286" s="29">
        <f t="shared" si="301"/>
        <v>284</v>
      </c>
      <c r="B286" s="27" t="str">
        <f t="shared" si="285"/>
        <v/>
      </c>
      <c r="C286" s="27" t="str">
        <f t="shared" si="286"/>
        <v/>
      </c>
      <c r="D286" s="27" t="str">
        <f t="shared" si="287"/>
        <v/>
      </c>
      <c r="E286" s="27" t="str">
        <f>IF(B286="","",CHOOSE(VLOOKUP($A286,$F$1:$J$1600,5,FALSE),AHS!$M$1,BHS!$M$1,CHS!$M$1,HMJHS!$M$1,KHS!$M$1,Kings!$M$1,MHS!$M$1,SWHS!$M$1,AMHS!$M$1,'S10'!$M$1,'S11'!$M$1,'S12'!$M$1,'S13'!$M$1,'S14'!$M$1,'S15'!$M$1,'S16'!$M$1,'S17'!$M$1,'S18'!$M$1,'S19'!$M$1,'S20'!$M$1))</f>
        <v/>
      </c>
      <c r="F286" s="29" t="str">
        <f t="shared" si="283"/>
        <v/>
      </c>
      <c r="G286" s="33" t="str">
        <f t="shared" si="277"/>
        <v/>
      </c>
      <c r="H286" s="29" t="str">
        <f>IF(HMJHS!AF$18="","",HMJHS!AF$18)</f>
        <v/>
      </c>
      <c r="I286" s="29" t="str">
        <f>IF(HMJHS!AF$18="","",HMJHS!Y$18)</f>
        <v/>
      </c>
      <c r="J286" s="29">
        <v>4</v>
      </c>
      <c r="K286" s="29" t="str">
        <f t="shared" ref="K286:N286" si="329">IF(O286="","",COUNTIF(O$1:O285,O286)+O286)</f>
        <v/>
      </c>
      <c r="L286" s="29" t="str">
        <f t="shared" si="329"/>
        <v/>
      </c>
      <c r="M286" s="29" t="str">
        <f t="shared" si="329"/>
        <v/>
      </c>
      <c r="N286" s="29" t="str">
        <f t="shared" si="329"/>
        <v/>
      </c>
      <c r="O286" s="29" t="str">
        <f t="shared" si="279"/>
        <v/>
      </c>
      <c r="P286" s="29" t="str">
        <f t="shared" si="280"/>
        <v/>
      </c>
      <c r="Q286" s="29" t="str">
        <f t="shared" si="281"/>
        <v/>
      </c>
      <c r="R286" s="29" t="str">
        <f t="shared" si="282"/>
        <v/>
      </c>
      <c r="S286" s="29">
        <v>15</v>
      </c>
      <c r="T286" s="29">
        <v>6</v>
      </c>
      <c r="U286" s="29" t="str">
        <f>IF('S15'!P$18="","",'S15'!P$18)</f>
        <v/>
      </c>
      <c r="V286" s="29" t="str">
        <f>IF('S15'!P$18="","",'S15'!I$18)</f>
        <v/>
      </c>
      <c r="W286" s="29" t="str">
        <f>IF('S15'!X$18="","",'S15'!X$18)</f>
        <v/>
      </c>
      <c r="X286" s="29" t="str">
        <f>IF('S15'!X$18="","",'S15'!Q$18)</f>
        <v/>
      </c>
      <c r="Y286" s="29" t="str">
        <f>IF('S15'!AF$18="","",'S15'!AF$18)</f>
        <v/>
      </c>
      <c r="Z286" s="29" t="str">
        <f>IF('S15'!AF$18="","",'S15'!Y$18)</f>
        <v/>
      </c>
      <c r="AA286" s="29" t="str">
        <f>IF('S15'!AN$18="","",'S15'!AN$18)</f>
        <v/>
      </c>
      <c r="AB286" s="29" t="str">
        <f>IF('S15'!AN$18="","",'S15'!AG$18)</f>
        <v/>
      </c>
      <c r="AC286" s="39" t="str">
        <f t="shared" si="289"/>
        <v/>
      </c>
      <c r="AD286" s="39" t="str">
        <f t="shared" si="290"/>
        <v/>
      </c>
      <c r="AE286" s="40" t="str">
        <f t="shared" si="291"/>
        <v/>
      </c>
      <c r="AF286" s="40" t="str">
        <f>IF(AC286="","",CHOOSE(VLOOKUP($AL286,$K$1:$S$400,9,FALSE),AHS!$M$1,BHS!$M$1,CHS!$M$1,HMJHS!$M$1,KHS!$M$1,Kings!$M$1,MHS!$M$1,SWHS!$M$1,AMHS!$M$1,'S10'!$M$1,'S11'!$M$1,'S12'!$M$1,'S13'!$M$1,'S14'!$M$1,'S15'!$M$1,'S16'!$M$1,'S17'!$M$1,'S18'!$M$1,'S19'!$M$1,'S20'!$M$1))</f>
        <v/>
      </c>
      <c r="AG286" s="40"/>
      <c r="AH286" s="39" t="str">
        <f t="shared" si="292"/>
        <v/>
      </c>
      <c r="AI286" s="39" t="str">
        <f t="shared" si="293"/>
        <v/>
      </c>
      <c r="AJ286" s="40" t="str">
        <f t="shared" si="294"/>
        <v/>
      </c>
      <c r="AK286" s="40" t="str">
        <f>IF(AH286="","",CHOOSE(VLOOKUP($AL286,$L$1:$S$400,8,FALSE),AHS!$M$1,BHS!$M$1,CHS!$M$1,HMJHS!$M$1,KHS!$M$1,Kings!$M$1,MHS!$M$1,SWHS!$M$1,AMHS!$M$1,'S10'!$M$1,'S11'!$M$1,'S12'!$M$1,'S13'!$M$1,'S14'!$M$1,'S15'!$M$1,'S16'!$M$1,'S17'!$M$1,'S18'!$M$1,'S19'!$M$1,'S20'!$M$1))</f>
        <v/>
      </c>
      <c r="AL286" s="40">
        <v>284</v>
      </c>
      <c r="AM286" s="40"/>
      <c r="AN286" s="39" t="str">
        <f t="shared" si="295"/>
        <v/>
      </c>
      <c r="AO286" s="39" t="str">
        <f t="shared" si="296"/>
        <v/>
      </c>
      <c r="AP286" s="40" t="str">
        <f t="shared" si="297"/>
        <v/>
      </c>
      <c r="AQ286" s="40" t="str">
        <f>IF(AN286="","",CHOOSE(VLOOKUP($AL286,$M$1:$S$400,7,FALSE),AHS!$M$1,BHS!$M$1,CHS!$M$1,HMJHS!$M$1,KHS!$M$1,Kings!$M$1,MHS!$M$1,SWHS!$M$1,AMHS!$M$1,'S10'!$M$1,'S11'!$M$1,'S12'!$M$1,'S13'!$M$1,'S14'!$M$1,'S15'!$M$1,'S16'!$M$1,'S17'!$M$1,'S18'!$M$1,'S19'!$M$1,'S20'!$M$1))</f>
        <v/>
      </c>
      <c r="AR286" s="40"/>
      <c r="AS286" s="39" t="str">
        <f t="shared" si="298"/>
        <v/>
      </c>
      <c r="AT286" s="39" t="str">
        <f t="shared" si="299"/>
        <v/>
      </c>
      <c r="AU286" s="40" t="str">
        <f t="shared" si="300"/>
        <v/>
      </c>
      <c r="AV286" s="40" t="str">
        <f>IF(AS286="","",CHOOSE(VLOOKUP($AL286,$N$1:$S$400,6,FALSE),AHS!$M$1,BHS!$M$1,CHS!$M$1,HMJHS!$M$1,KHS!$M$1,Kings!$M$1,MHS!$M$1,SWHS!$M$1,AMHS!$M$1,'S10'!$M$1,'S11'!$M$1,'S12'!$M$1,'S13'!$M$1,'S14'!$M$1,'S15'!$M$1,'S16'!$M$1,'S17'!$M$1,'S18'!$M$1,'S19'!$M$1,'S20'!$M$1))</f>
        <v/>
      </c>
    </row>
    <row r="287" spans="1:48" ht="12" customHeight="1" x14ac:dyDescent="0.25">
      <c r="A287" s="29">
        <f t="shared" si="301"/>
        <v>285</v>
      </c>
      <c r="B287" s="27" t="str">
        <f t="shared" si="285"/>
        <v/>
      </c>
      <c r="C287" s="27" t="str">
        <f t="shared" si="286"/>
        <v/>
      </c>
      <c r="D287" s="27" t="str">
        <f t="shared" si="287"/>
        <v/>
      </c>
      <c r="E287" s="27" t="str">
        <f>IF(B287="","",CHOOSE(VLOOKUP($A287,$F$1:$J$1600,5,FALSE),AHS!$M$1,BHS!$M$1,CHS!$M$1,HMJHS!$M$1,KHS!$M$1,Kings!$M$1,MHS!$M$1,SWHS!$M$1,AMHS!$M$1,'S10'!$M$1,'S11'!$M$1,'S12'!$M$1,'S13'!$M$1,'S14'!$M$1,'S15'!$M$1,'S16'!$M$1,'S17'!$M$1,'S18'!$M$1,'S19'!$M$1,'S20'!$M$1))</f>
        <v/>
      </c>
      <c r="F287" s="29" t="str">
        <f t="shared" si="283"/>
        <v/>
      </c>
      <c r="G287" s="33" t="str">
        <f t="shared" si="277"/>
        <v/>
      </c>
      <c r="H287" s="29" t="str">
        <f>IF(HMJHS!AF$19="","",HMJHS!AF$19)</f>
        <v/>
      </c>
      <c r="I287" s="29" t="str">
        <f>IF(HMJHS!AF$19="","",HMJHS!Y$19)</f>
        <v/>
      </c>
      <c r="J287" s="29">
        <v>4</v>
      </c>
      <c r="K287" s="29" t="str">
        <f t="shared" ref="K287:N287" si="330">IF(O287="","",COUNTIF(O$1:O286,O287)+O287)</f>
        <v/>
      </c>
      <c r="L287" s="29" t="str">
        <f t="shared" si="330"/>
        <v/>
      </c>
      <c r="M287" s="29" t="str">
        <f t="shared" si="330"/>
        <v/>
      </c>
      <c r="N287" s="29" t="str">
        <f t="shared" si="330"/>
        <v/>
      </c>
      <c r="O287" s="29" t="str">
        <f t="shared" si="279"/>
        <v/>
      </c>
      <c r="P287" s="29" t="str">
        <f t="shared" si="280"/>
        <v/>
      </c>
      <c r="Q287" s="29" t="str">
        <f t="shared" si="281"/>
        <v/>
      </c>
      <c r="R287" s="29" t="str">
        <f t="shared" si="282"/>
        <v/>
      </c>
      <c r="S287" s="29">
        <v>15</v>
      </c>
      <c r="T287" s="29">
        <v>7</v>
      </c>
      <c r="U287" s="29" t="str">
        <f>IF('S15'!P$19="","",'S15'!P$19)</f>
        <v/>
      </c>
      <c r="V287" s="29" t="str">
        <f>IF('S15'!P$19="","",'S15'!I$19)</f>
        <v/>
      </c>
      <c r="W287" s="29" t="str">
        <f>IF('S15'!X$19="","",'S15'!X$19)</f>
        <v/>
      </c>
      <c r="X287" s="29" t="str">
        <f>IF('S15'!X$19="","",'S15'!Q$19)</f>
        <v/>
      </c>
      <c r="Y287" s="29" t="str">
        <f>IF('S15'!AF$19="","",'S15'!AF$19)</f>
        <v/>
      </c>
      <c r="Z287" s="29" t="str">
        <f>IF('S15'!AF$19="","",'S15'!Y$19)</f>
        <v/>
      </c>
      <c r="AA287" s="29" t="str">
        <f>IF('S15'!AN$19="","",'S15'!AN$19)</f>
        <v/>
      </c>
      <c r="AB287" s="29" t="str">
        <f>IF('S15'!AN$19="","",'S15'!AG$19)</f>
        <v/>
      </c>
      <c r="AC287" s="39" t="str">
        <f t="shared" si="289"/>
        <v/>
      </c>
      <c r="AD287" s="39" t="str">
        <f t="shared" si="290"/>
        <v/>
      </c>
      <c r="AE287" s="40" t="str">
        <f t="shared" si="291"/>
        <v/>
      </c>
      <c r="AF287" s="40" t="str">
        <f>IF(AC287="","",CHOOSE(VLOOKUP($AL287,$K$1:$S$400,9,FALSE),AHS!$M$1,BHS!$M$1,CHS!$M$1,HMJHS!$M$1,KHS!$M$1,Kings!$M$1,MHS!$M$1,SWHS!$M$1,AMHS!$M$1,'S10'!$M$1,'S11'!$M$1,'S12'!$M$1,'S13'!$M$1,'S14'!$M$1,'S15'!$M$1,'S16'!$M$1,'S17'!$M$1,'S18'!$M$1,'S19'!$M$1,'S20'!$M$1))</f>
        <v/>
      </c>
      <c r="AG287" s="40"/>
      <c r="AH287" s="39" t="str">
        <f t="shared" si="292"/>
        <v/>
      </c>
      <c r="AI287" s="39" t="str">
        <f t="shared" si="293"/>
        <v/>
      </c>
      <c r="AJ287" s="40" t="str">
        <f t="shared" si="294"/>
        <v/>
      </c>
      <c r="AK287" s="40" t="str">
        <f>IF(AH287="","",CHOOSE(VLOOKUP($AL287,$L$1:$S$400,8,FALSE),AHS!$M$1,BHS!$M$1,CHS!$M$1,HMJHS!$M$1,KHS!$M$1,Kings!$M$1,MHS!$M$1,SWHS!$M$1,AMHS!$M$1,'S10'!$M$1,'S11'!$M$1,'S12'!$M$1,'S13'!$M$1,'S14'!$M$1,'S15'!$M$1,'S16'!$M$1,'S17'!$M$1,'S18'!$M$1,'S19'!$M$1,'S20'!$M$1))</f>
        <v/>
      </c>
      <c r="AL287" s="40">
        <v>285</v>
      </c>
      <c r="AM287" s="40"/>
      <c r="AN287" s="39" t="str">
        <f t="shared" si="295"/>
        <v/>
      </c>
      <c r="AO287" s="39" t="str">
        <f t="shared" si="296"/>
        <v/>
      </c>
      <c r="AP287" s="40" t="str">
        <f t="shared" si="297"/>
        <v/>
      </c>
      <c r="AQ287" s="40" t="str">
        <f>IF(AN287="","",CHOOSE(VLOOKUP($AL287,$M$1:$S$400,7,FALSE),AHS!$M$1,BHS!$M$1,CHS!$M$1,HMJHS!$M$1,KHS!$M$1,Kings!$M$1,MHS!$M$1,SWHS!$M$1,AMHS!$M$1,'S10'!$M$1,'S11'!$M$1,'S12'!$M$1,'S13'!$M$1,'S14'!$M$1,'S15'!$M$1,'S16'!$M$1,'S17'!$M$1,'S18'!$M$1,'S19'!$M$1,'S20'!$M$1))</f>
        <v/>
      </c>
      <c r="AR287" s="40"/>
      <c r="AS287" s="39" t="str">
        <f t="shared" si="298"/>
        <v/>
      </c>
      <c r="AT287" s="39" t="str">
        <f t="shared" si="299"/>
        <v/>
      </c>
      <c r="AU287" s="40" t="str">
        <f t="shared" si="300"/>
        <v/>
      </c>
      <c r="AV287" s="40" t="str">
        <f>IF(AS287="","",CHOOSE(VLOOKUP($AL287,$N$1:$S$400,6,FALSE),AHS!$M$1,BHS!$M$1,CHS!$M$1,HMJHS!$M$1,KHS!$M$1,Kings!$M$1,MHS!$M$1,SWHS!$M$1,AMHS!$M$1,'S10'!$M$1,'S11'!$M$1,'S12'!$M$1,'S13'!$M$1,'S14'!$M$1,'S15'!$M$1,'S16'!$M$1,'S17'!$M$1,'S18'!$M$1,'S19'!$M$1,'S20'!$M$1))</f>
        <v/>
      </c>
    </row>
    <row r="288" spans="1:48" ht="12" customHeight="1" x14ac:dyDescent="0.25">
      <c r="A288" s="29">
        <f t="shared" si="301"/>
        <v>286</v>
      </c>
      <c r="B288" s="27" t="str">
        <f t="shared" si="285"/>
        <v/>
      </c>
      <c r="C288" s="27" t="str">
        <f t="shared" si="286"/>
        <v/>
      </c>
      <c r="D288" s="27" t="str">
        <f t="shared" si="287"/>
        <v/>
      </c>
      <c r="E288" s="27" t="str">
        <f>IF(B288="","",CHOOSE(VLOOKUP($A288,$F$1:$J$1600,5,FALSE),AHS!$M$1,BHS!$M$1,CHS!$M$1,HMJHS!$M$1,KHS!$M$1,Kings!$M$1,MHS!$M$1,SWHS!$M$1,AMHS!$M$1,'S10'!$M$1,'S11'!$M$1,'S12'!$M$1,'S13'!$M$1,'S14'!$M$1,'S15'!$M$1,'S16'!$M$1,'S17'!$M$1,'S18'!$M$1,'S19'!$M$1,'S20'!$M$1))</f>
        <v/>
      </c>
      <c r="F288" s="29" t="str">
        <f t="shared" si="283"/>
        <v/>
      </c>
      <c r="G288" s="33" t="str">
        <f t="shared" si="277"/>
        <v/>
      </c>
      <c r="H288" s="29" t="str">
        <f>IF(HMJHS!AF$20="","",HMJHS!AF$20)</f>
        <v/>
      </c>
      <c r="I288" s="29" t="str">
        <f>IF(HMJHS!AF$20="","",HMJHS!Y$20)</f>
        <v/>
      </c>
      <c r="J288" s="29">
        <v>4</v>
      </c>
      <c r="K288" s="29" t="str">
        <f t="shared" ref="K288:N288" si="331">IF(O288="","",COUNTIF(O$1:O287,O288)+O288)</f>
        <v/>
      </c>
      <c r="L288" s="29" t="str">
        <f t="shared" si="331"/>
        <v/>
      </c>
      <c r="M288" s="29" t="str">
        <f t="shared" si="331"/>
        <v/>
      </c>
      <c r="N288" s="29" t="str">
        <f t="shared" si="331"/>
        <v/>
      </c>
      <c r="O288" s="29" t="str">
        <f t="shared" si="279"/>
        <v/>
      </c>
      <c r="P288" s="29" t="str">
        <f t="shared" si="280"/>
        <v/>
      </c>
      <c r="Q288" s="29" t="str">
        <f t="shared" si="281"/>
        <v/>
      </c>
      <c r="R288" s="29" t="str">
        <f t="shared" si="282"/>
        <v/>
      </c>
      <c r="S288" s="29">
        <v>15</v>
      </c>
      <c r="T288" s="29">
        <v>8</v>
      </c>
      <c r="U288" s="29" t="str">
        <f>IF('S15'!P$20="","",'S15'!P$20)</f>
        <v/>
      </c>
      <c r="V288" s="29" t="str">
        <f>IF('S15'!P$20="","",'S15'!I$20)</f>
        <v/>
      </c>
      <c r="W288" s="29" t="str">
        <f>IF('S15'!X$20="","",'S15'!X$20)</f>
        <v/>
      </c>
      <c r="X288" s="29" t="str">
        <f>IF('S15'!X$20="","",'S15'!Q$20)</f>
        <v/>
      </c>
      <c r="Y288" s="29" t="str">
        <f>IF('S15'!AF$20="","",'S15'!AF$20)</f>
        <v/>
      </c>
      <c r="Z288" s="29" t="str">
        <f>IF('S15'!AF$20="","",'S15'!Y$20)</f>
        <v/>
      </c>
      <c r="AA288" s="29" t="str">
        <f>IF('S15'!AN$20="","",'S15'!AN$20)</f>
        <v/>
      </c>
      <c r="AB288" s="29" t="str">
        <f>IF('S15'!AN$20="","",'S15'!AG$20)</f>
        <v/>
      </c>
      <c r="AC288" s="39" t="str">
        <f t="shared" si="289"/>
        <v/>
      </c>
      <c r="AD288" s="39" t="str">
        <f t="shared" si="290"/>
        <v/>
      </c>
      <c r="AE288" s="40" t="str">
        <f t="shared" si="291"/>
        <v/>
      </c>
      <c r="AF288" s="40" t="str">
        <f>IF(AC288="","",CHOOSE(VLOOKUP($AL288,$K$1:$S$400,9,FALSE),AHS!$M$1,BHS!$M$1,CHS!$M$1,HMJHS!$M$1,KHS!$M$1,Kings!$M$1,MHS!$M$1,SWHS!$M$1,AMHS!$M$1,'S10'!$M$1,'S11'!$M$1,'S12'!$M$1,'S13'!$M$1,'S14'!$M$1,'S15'!$M$1,'S16'!$M$1,'S17'!$M$1,'S18'!$M$1,'S19'!$M$1,'S20'!$M$1))</f>
        <v/>
      </c>
      <c r="AG288" s="40"/>
      <c r="AH288" s="39" t="str">
        <f t="shared" si="292"/>
        <v/>
      </c>
      <c r="AI288" s="39" t="str">
        <f t="shared" si="293"/>
        <v/>
      </c>
      <c r="AJ288" s="40" t="str">
        <f t="shared" si="294"/>
        <v/>
      </c>
      <c r="AK288" s="40" t="str">
        <f>IF(AH288="","",CHOOSE(VLOOKUP($AL288,$L$1:$S$400,8,FALSE),AHS!$M$1,BHS!$M$1,CHS!$M$1,HMJHS!$M$1,KHS!$M$1,Kings!$M$1,MHS!$M$1,SWHS!$M$1,AMHS!$M$1,'S10'!$M$1,'S11'!$M$1,'S12'!$M$1,'S13'!$M$1,'S14'!$M$1,'S15'!$M$1,'S16'!$M$1,'S17'!$M$1,'S18'!$M$1,'S19'!$M$1,'S20'!$M$1))</f>
        <v/>
      </c>
      <c r="AL288" s="38">
        <v>286</v>
      </c>
      <c r="AM288" s="40"/>
      <c r="AN288" s="39" t="str">
        <f t="shared" si="295"/>
        <v/>
      </c>
      <c r="AO288" s="39" t="str">
        <f t="shared" si="296"/>
        <v/>
      </c>
      <c r="AP288" s="40" t="str">
        <f t="shared" si="297"/>
        <v/>
      </c>
      <c r="AQ288" s="40" t="str">
        <f>IF(AN288="","",CHOOSE(VLOOKUP($AL288,$M$1:$S$400,7,FALSE),AHS!$M$1,BHS!$M$1,CHS!$M$1,HMJHS!$M$1,KHS!$M$1,Kings!$M$1,MHS!$M$1,SWHS!$M$1,AMHS!$M$1,'S10'!$M$1,'S11'!$M$1,'S12'!$M$1,'S13'!$M$1,'S14'!$M$1,'S15'!$M$1,'S16'!$M$1,'S17'!$M$1,'S18'!$M$1,'S19'!$M$1,'S20'!$M$1))</f>
        <v/>
      </c>
      <c r="AR288" s="40"/>
      <c r="AS288" s="39" t="str">
        <f t="shared" si="298"/>
        <v/>
      </c>
      <c r="AT288" s="39" t="str">
        <f t="shared" si="299"/>
        <v/>
      </c>
      <c r="AU288" s="40" t="str">
        <f t="shared" si="300"/>
        <v/>
      </c>
      <c r="AV288" s="40" t="str">
        <f>IF(AS288="","",CHOOSE(VLOOKUP($AL288,$N$1:$S$400,6,FALSE),AHS!$M$1,BHS!$M$1,CHS!$M$1,HMJHS!$M$1,KHS!$M$1,Kings!$M$1,MHS!$M$1,SWHS!$M$1,AMHS!$M$1,'S10'!$M$1,'S11'!$M$1,'S12'!$M$1,'S13'!$M$1,'S14'!$M$1,'S15'!$M$1,'S16'!$M$1,'S17'!$M$1,'S18'!$M$1,'S19'!$M$1,'S20'!$M$1))</f>
        <v/>
      </c>
    </row>
    <row r="289" spans="1:48" ht="12" customHeight="1" x14ac:dyDescent="0.25">
      <c r="A289" s="29">
        <f t="shared" si="301"/>
        <v>287</v>
      </c>
      <c r="B289" s="27" t="str">
        <f t="shared" si="285"/>
        <v/>
      </c>
      <c r="C289" s="27" t="str">
        <f t="shared" si="286"/>
        <v/>
      </c>
      <c r="D289" s="27" t="str">
        <f t="shared" si="287"/>
        <v/>
      </c>
      <c r="E289" s="27" t="str">
        <f>IF(B289="","",CHOOSE(VLOOKUP($A289,$F$1:$J$1600,5,FALSE),AHS!$M$1,BHS!$M$1,CHS!$M$1,HMJHS!$M$1,KHS!$M$1,Kings!$M$1,MHS!$M$1,SWHS!$M$1,AMHS!$M$1,'S10'!$M$1,'S11'!$M$1,'S12'!$M$1,'S13'!$M$1,'S14'!$M$1,'S15'!$M$1,'S16'!$M$1,'S17'!$M$1,'S18'!$M$1,'S19'!$M$1,'S20'!$M$1))</f>
        <v/>
      </c>
      <c r="F289" s="29" t="str">
        <f t="shared" si="283"/>
        <v/>
      </c>
      <c r="G289" s="33" t="str">
        <f t="shared" si="277"/>
        <v/>
      </c>
      <c r="H289" s="29" t="str">
        <f>IF(HMJHS!AF$21="","",HMJHS!AF$21)</f>
        <v/>
      </c>
      <c r="I289" s="29" t="str">
        <f>IF(HMJHS!AF$21="","",HMJHS!Y$21)</f>
        <v/>
      </c>
      <c r="J289" s="29">
        <v>4</v>
      </c>
      <c r="K289" s="29" t="str">
        <f t="shared" ref="K289:N289" si="332">IF(O289="","",COUNTIF(O$1:O288,O289)+O289)</f>
        <v/>
      </c>
      <c r="L289" s="29" t="str">
        <f t="shared" si="332"/>
        <v/>
      </c>
      <c r="M289" s="29" t="str">
        <f t="shared" si="332"/>
        <v/>
      </c>
      <c r="N289" s="29" t="str">
        <f t="shared" si="332"/>
        <v/>
      </c>
      <c r="O289" s="29" t="str">
        <f t="shared" si="279"/>
        <v/>
      </c>
      <c r="P289" s="29" t="str">
        <f t="shared" si="280"/>
        <v/>
      </c>
      <c r="Q289" s="29" t="str">
        <f t="shared" si="281"/>
        <v/>
      </c>
      <c r="R289" s="29" t="str">
        <f t="shared" si="282"/>
        <v/>
      </c>
      <c r="S289" s="29">
        <v>15</v>
      </c>
      <c r="T289" s="29">
        <v>9</v>
      </c>
      <c r="U289" s="29" t="str">
        <f>IF('S15'!P$21="","",'S15'!P$21)</f>
        <v/>
      </c>
      <c r="V289" s="29" t="str">
        <f>IF('S15'!P$21="","",'S15'!I$21)</f>
        <v/>
      </c>
      <c r="W289" s="29" t="str">
        <f>IF('S15'!X$21="","",'S15'!X$21)</f>
        <v/>
      </c>
      <c r="X289" s="29" t="str">
        <f>IF('S15'!X$21="","",'S15'!Q$21)</f>
        <v/>
      </c>
      <c r="Y289" s="29" t="str">
        <f>IF('S15'!AF$21="","",'S15'!AF$21)</f>
        <v/>
      </c>
      <c r="Z289" s="29" t="str">
        <f>IF('S15'!AF$21="","",'S15'!Y$21)</f>
        <v/>
      </c>
      <c r="AA289" s="29" t="str">
        <f>IF('S15'!AN$21="","",'S15'!AN$21)</f>
        <v/>
      </c>
      <c r="AB289" s="29" t="str">
        <f>IF('S15'!AN$21="","",'S15'!AG$21)</f>
        <v/>
      </c>
      <c r="AC289" s="39" t="str">
        <f t="shared" si="289"/>
        <v/>
      </c>
      <c r="AD289" s="39" t="str">
        <f t="shared" si="290"/>
        <v/>
      </c>
      <c r="AE289" s="40" t="str">
        <f t="shared" si="291"/>
        <v/>
      </c>
      <c r="AF289" s="40" t="str">
        <f>IF(AC289="","",CHOOSE(VLOOKUP($AL289,$K$1:$S$400,9,FALSE),AHS!$M$1,BHS!$M$1,CHS!$M$1,HMJHS!$M$1,KHS!$M$1,Kings!$M$1,MHS!$M$1,SWHS!$M$1,AMHS!$M$1,'S10'!$M$1,'S11'!$M$1,'S12'!$M$1,'S13'!$M$1,'S14'!$M$1,'S15'!$M$1,'S16'!$M$1,'S17'!$M$1,'S18'!$M$1,'S19'!$M$1,'S20'!$M$1))</f>
        <v/>
      </c>
      <c r="AG289" s="40"/>
      <c r="AH289" s="39" t="str">
        <f t="shared" si="292"/>
        <v/>
      </c>
      <c r="AI289" s="39" t="str">
        <f t="shared" si="293"/>
        <v/>
      </c>
      <c r="AJ289" s="40" t="str">
        <f t="shared" si="294"/>
        <v/>
      </c>
      <c r="AK289" s="40" t="str">
        <f>IF(AH289="","",CHOOSE(VLOOKUP($AL289,$L$1:$S$400,8,FALSE),AHS!$M$1,BHS!$M$1,CHS!$M$1,HMJHS!$M$1,KHS!$M$1,Kings!$M$1,MHS!$M$1,SWHS!$M$1,AMHS!$M$1,'S10'!$M$1,'S11'!$M$1,'S12'!$M$1,'S13'!$M$1,'S14'!$M$1,'S15'!$M$1,'S16'!$M$1,'S17'!$M$1,'S18'!$M$1,'S19'!$M$1,'S20'!$M$1))</f>
        <v/>
      </c>
      <c r="AL289" s="40">
        <v>287</v>
      </c>
      <c r="AM289" s="40"/>
      <c r="AN289" s="39" t="str">
        <f t="shared" si="295"/>
        <v/>
      </c>
      <c r="AO289" s="39" t="str">
        <f t="shared" si="296"/>
        <v/>
      </c>
      <c r="AP289" s="40" t="str">
        <f t="shared" si="297"/>
        <v/>
      </c>
      <c r="AQ289" s="40" t="str">
        <f>IF(AN289="","",CHOOSE(VLOOKUP($AL289,$M$1:$S$400,7,FALSE),AHS!$M$1,BHS!$M$1,CHS!$M$1,HMJHS!$M$1,KHS!$M$1,Kings!$M$1,MHS!$M$1,SWHS!$M$1,AMHS!$M$1,'S10'!$M$1,'S11'!$M$1,'S12'!$M$1,'S13'!$M$1,'S14'!$M$1,'S15'!$M$1,'S16'!$M$1,'S17'!$M$1,'S18'!$M$1,'S19'!$M$1,'S20'!$M$1))</f>
        <v/>
      </c>
      <c r="AR289" s="40"/>
      <c r="AS289" s="39" t="str">
        <f t="shared" si="298"/>
        <v/>
      </c>
      <c r="AT289" s="39" t="str">
        <f t="shared" si="299"/>
        <v/>
      </c>
      <c r="AU289" s="40" t="str">
        <f t="shared" si="300"/>
        <v/>
      </c>
      <c r="AV289" s="40" t="str">
        <f>IF(AS289="","",CHOOSE(VLOOKUP($AL289,$N$1:$S$400,6,FALSE),AHS!$M$1,BHS!$M$1,CHS!$M$1,HMJHS!$M$1,KHS!$M$1,Kings!$M$1,MHS!$M$1,SWHS!$M$1,AMHS!$M$1,'S10'!$M$1,'S11'!$M$1,'S12'!$M$1,'S13'!$M$1,'S14'!$M$1,'S15'!$M$1,'S16'!$M$1,'S17'!$M$1,'S18'!$M$1,'S19'!$M$1,'S20'!$M$1))</f>
        <v/>
      </c>
    </row>
    <row r="290" spans="1:48" ht="12" customHeight="1" x14ac:dyDescent="0.25">
      <c r="A290" s="29">
        <f t="shared" si="301"/>
        <v>288</v>
      </c>
      <c r="B290" s="27" t="str">
        <f t="shared" si="285"/>
        <v/>
      </c>
      <c r="C290" s="27" t="str">
        <f t="shared" si="286"/>
        <v/>
      </c>
      <c r="D290" s="27" t="str">
        <f t="shared" si="287"/>
        <v/>
      </c>
      <c r="E290" s="27" t="str">
        <f>IF(B290="","",CHOOSE(VLOOKUP($A290,$F$1:$J$1600,5,FALSE),AHS!$M$1,BHS!$M$1,CHS!$M$1,HMJHS!$M$1,KHS!$M$1,Kings!$M$1,MHS!$M$1,SWHS!$M$1,AMHS!$M$1,'S10'!$M$1,'S11'!$M$1,'S12'!$M$1,'S13'!$M$1,'S14'!$M$1,'S15'!$M$1,'S16'!$M$1,'S17'!$M$1,'S18'!$M$1,'S19'!$M$1,'S20'!$M$1))</f>
        <v/>
      </c>
      <c r="F290" s="29" t="str">
        <f t="shared" si="283"/>
        <v/>
      </c>
      <c r="G290" s="33" t="str">
        <f t="shared" si="277"/>
        <v/>
      </c>
      <c r="H290" s="29" t="str">
        <f>IF(HMJHS!AF$22="","",HMJHS!AF$22)</f>
        <v/>
      </c>
      <c r="I290" s="29" t="str">
        <f>IF(HMJHS!AF$22="","",HMJHS!Y$22)</f>
        <v/>
      </c>
      <c r="J290" s="29">
        <v>4</v>
      </c>
      <c r="K290" s="29" t="str">
        <f t="shared" ref="K290:N290" si="333">IF(O290="","",COUNTIF(O$1:O289,O290)+O290)</f>
        <v/>
      </c>
      <c r="L290" s="29" t="str">
        <f t="shared" si="333"/>
        <v/>
      </c>
      <c r="M290" s="29" t="str">
        <f t="shared" si="333"/>
        <v/>
      </c>
      <c r="N290" s="29" t="str">
        <f t="shared" si="333"/>
        <v/>
      </c>
      <c r="O290" s="29" t="str">
        <f t="shared" si="279"/>
        <v/>
      </c>
      <c r="P290" s="29" t="str">
        <f t="shared" si="280"/>
        <v/>
      </c>
      <c r="Q290" s="29" t="str">
        <f t="shared" si="281"/>
        <v/>
      </c>
      <c r="R290" s="29" t="str">
        <f t="shared" si="282"/>
        <v/>
      </c>
      <c r="S290" s="29">
        <v>15</v>
      </c>
      <c r="T290" s="29">
        <v>10</v>
      </c>
      <c r="U290" s="29" t="str">
        <f>IF('S15'!P$22="","",'S15'!P$22)</f>
        <v/>
      </c>
      <c r="V290" s="29" t="str">
        <f>IF('S15'!P$22="","",'S15'!I$22)</f>
        <v/>
      </c>
      <c r="W290" s="29" t="str">
        <f>IF('S15'!X$22="","",'S15'!X$22)</f>
        <v/>
      </c>
      <c r="X290" s="29" t="str">
        <f>IF('S15'!X$22="","",'S15'!Q$22)</f>
        <v/>
      </c>
      <c r="Y290" s="29" t="str">
        <f>IF('S15'!AF$22="","",'S15'!AF$22)</f>
        <v/>
      </c>
      <c r="Z290" s="29" t="str">
        <f>IF('S15'!AF$22="","",'S15'!Y$22)</f>
        <v/>
      </c>
      <c r="AA290" s="29" t="str">
        <f>IF('S15'!AN$22="","",'S15'!AN$22)</f>
        <v/>
      </c>
      <c r="AB290" s="29" t="str">
        <f>IF('S15'!AN$22="","",'S15'!AG$22)</f>
        <v/>
      </c>
      <c r="AC290" s="39" t="str">
        <f t="shared" si="289"/>
        <v/>
      </c>
      <c r="AD290" s="39" t="str">
        <f t="shared" si="290"/>
        <v/>
      </c>
      <c r="AE290" s="40" t="str">
        <f t="shared" si="291"/>
        <v/>
      </c>
      <c r="AF290" s="40" t="str">
        <f>IF(AC290="","",CHOOSE(VLOOKUP($AL290,$K$1:$S$400,9,FALSE),AHS!$M$1,BHS!$M$1,CHS!$M$1,HMJHS!$M$1,KHS!$M$1,Kings!$M$1,MHS!$M$1,SWHS!$M$1,AMHS!$M$1,'S10'!$M$1,'S11'!$M$1,'S12'!$M$1,'S13'!$M$1,'S14'!$M$1,'S15'!$M$1,'S16'!$M$1,'S17'!$M$1,'S18'!$M$1,'S19'!$M$1,'S20'!$M$1))</f>
        <v/>
      </c>
      <c r="AG290" s="40"/>
      <c r="AH290" s="39" t="str">
        <f t="shared" si="292"/>
        <v/>
      </c>
      <c r="AI290" s="39" t="str">
        <f t="shared" si="293"/>
        <v/>
      </c>
      <c r="AJ290" s="40" t="str">
        <f t="shared" si="294"/>
        <v/>
      </c>
      <c r="AK290" s="40" t="str">
        <f>IF(AH290="","",CHOOSE(VLOOKUP($AL290,$L$1:$S$400,8,FALSE),AHS!$M$1,BHS!$M$1,CHS!$M$1,HMJHS!$M$1,KHS!$M$1,Kings!$M$1,MHS!$M$1,SWHS!$M$1,AMHS!$M$1,'S10'!$M$1,'S11'!$M$1,'S12'!$M$1,'S13'!$M$1,'S14'!$M$1,'S15'!$M$1,'S16'!$M$1,'S17'!$M$1,'S18'!$M$1,'S19'!$M$1,'S20'!$M$1))</f>
        <v/>
      </c>
      <c r="AL290" s="40">
        <v>288</v>
      </c>
      <c r="AM290" s="40"/>
      <c r="AN290" s="39" t="str">
        <f t="shared" si="295"/>
        <v/>
      </c>
      <c r="AO290" s="39" t="str">
        <f t="shared" si="296"/>
        <v/>
      </c>
      <c r="AP290" s="40" t="str">
        <f t="shared" si="297"/>
        <v/>
      </c>
      <c r="AQ290" s="40" t="str">
        <f>IF(AN290="","",CHOOSE(VLOOKUP($AL290,$M$1:$S$400,7,FALSE),AHS!$M$1,BHS!$M$1,CHS!$M$1,HMJHS!$M$1,KHS!$M$1,Kings!$M$1,MHS!$M$1,SWHS!$M$1,AMHS!$M$1,'S10'!$M$1,'S11'!$M$1,'S12'!$M$1,'S13'!$M$1,'S14'!$M$1,'S15'!$M$1,'S16'!$M$1,'S17'!$M$1,'S18'!$M$1,'S19'!$M$1,'S20'!$M$1))</f>
        <v/>
      </c>
      <c r="AR290" s="40"/>
      <c r="AS290" s="39" t="str">
        <f t="shared" si="298"/>
        <v/>
      </c>
      <c r="AT290" s="39" t="str">
        <f t="shared" si="299"/>
        <v/>
      </c>
      <c r="AU290" s="40" t="str">
        <f t="shared" si="300"/>
        <v/>
      </c>
      <c r="AV290" s="40" t="str">
        <f>IF(AS290="","",CHOOSE(VLOOKUP($AL290,$N$1:$S$400,6,FALSE),AHS!$M$1,BHS!$M$1,CHS!$M$1,HMJHS!$M$1,KHS!$M$1,Kings!$M$1,MHS!$M$1,SWHS!$M$1,AMHS!$M$1,'S10'!$M$1,'S11'!$M$1,'S12'!$M$1,'S13'!$M$1,'S14'!$M$1,'S15'!$M$1,'S16'!$M$1,'S17'!$M$1,'S18'!$M$1,'S19'!$M$1,'S20'!$M$1))</f>
        <v/>
      </c>
    </row>
    <row r="291" spans="1:48" ht="12" customHeight="1" x14ac:dyDescent="0.25">
      <c r="A291" s="29">
        <f t="shared" si="301"/>
        <v>289</v>
      </c>
      <c r="B291" s="27" t="str">
        <f t="shared" si="285"/>
        <v/>
      </c>
      <c r="C291" s="27" t="str">
        <f t="shared" si="286"/>
        <v/>
      </c>
      <c r="D291" s="27" t="str">
        <f t="shared" si="287"/>
        <v/>
      </c>
      <c r="E291" s="27" t="str">
        <f>IF(B291="","",CHOOSE(VLOOKUP($A291,$F$1:$J$1600,5,FALSE),AHS!$M$1,BHS!$M$1,CHS!$M$1,HMJHS!$M$1,KHS!$M$1,Kings!$M$1,MHS!$M$1,SWHS!$M$1,AMHS!$M$1,'S10'!$M$1,'S11'!$M$1,'S12'!$M$1,'S13'!$M$1,'S14'!$M$1,'S15'!$M$1,'S16'!$M$1,'S17'!$M$1,'S18'!$M$1,'S19'!$M$1,'S20'!$M$1))</f>
        <v/>
      </c>
      <c r="F291" s="29" t="str">
        <f t="shared" si="283"/>
        <v/>
      </c>
      <c r="G291" s="33" t="str">
        <f t="shared" si="277"/>
        <v/>
      </c>
      <c r="H291" s="29" t="str">
        <f>IF(HMJHS!AF$23="","",HMJHS!AF$23)</f>
        <v/>
      </c>
      <c r="I291" s="29" t="str">
        <f>IF(HMJHS!AF$23="","",HMJHS!Y$23)</f>
        <v/>
      </c>
      <c r="J291" s="29">
        <v>4</v>
      </c>
      <c r="K291" s="29" t="str">
        <f t="shared" ref="K291:N291" si="334">IF(O291="","",COUNTIF(O$1:O290,O291)+O291)</f>
        <v/>
      </c>
      <c r="L291" s="29" t="str">
        <f t="shared" si="334"/>
        <v/>
      </c>
      <c r="M291" s="29" t="str">
        <f t="shared" si="334"/>
        <v/>
      </c>
      <c r="N291" s="29" t="str">
        <f t="shared" si="334"/>
        <v/>
      </c>
      <c r="O291" s="29" t="str">
        <f t="shared" si="279"/>
        <v/>
      </c>
      <c r="P291" s="29" t="str">
        <f t="shared" si="280"/>
        <v/>
      </c>
      <c r="Q291" s="29" t="str">
        <f t="shared" si="281"/>
        <v/>
      </c>
      <c r="R291" s="29" t="str">
        <f t="shared" si="282"/>
        <v/>
      </c>
      <c r="S291" s="29">
        <v>15</v>
      </c>
      <c r="T291" s="29">
        <v>11</v>
      </c>
      <c r="U291" s="29" t="str">
        <f>IF('S15'!P$23="","",'S15'!P$23)</f>
        <v/>
      </c>
      <c r="V291" s="29" t="str">
        <f>IF('S15'!P$23="","",'S15'!I$23)</f>
        <v/>
      </c>
      <c r="W291" s="29" t="str">
        <f>IF('S15'!X$23="","",'S15'!X$23)</f>
        <v/>
      </c>
      <c r="X291" s="29" t="str">
        <f>IF('S15'!X$23="","",'S15'!Q$23)</f>
        <v/>
      </c>
      <c r="Y291" s="29" t="str">
        <f>IF('S15'!AF$23="","",'S15'!AF$23)</f>
        <v/>
      </c>
      <c r="Z291" s="29" t="str">
        <f>IF('S15'!AF$23="","",'S15'!Y$23)</f>
        <v/>
      </c>
      <c r="AA291" s="29" t="str">
        <f>IF('S15'!AN$23="","",'S15'!AN$23)</f>
        <v/>
      </c>
      <c r="AB291" s="29" t="str">
        <f>IF('S15'!AN$23="","",'S15'!AG$23)</f>
        <v/>
      </c>
      <c r="AC291" s="39" t="str">
        <f t="shared" si="289"/>
        <v/>
      </c>
      <c r="AD291" s="39" t="str">
        <f t="shared" si="290"/>
        <v/>
      </c>
      <c r="AE291" s="40" t="str">
        <f t="shared" si="291"/>
        <v/>
      </c>
      <c r="AF291" s="40" t="str">
        <f>IF(AC291="","",CHOOSE(VLOOKUP($AL291,$K$1:$S$400,9,FALSE),AHS!$M$1,BHS!$M$1,CHS!$M$1,HMJHS!$M$1,KHS!$M$1,Kings!$M$1,MHS!$M$1,SWHS!$M$1,AMHS!$M$1,'S10'!$M$1,'S11'!$M$1,'S12'!$M$1,'S13'!$M$1,'S14'!$M$1,'S15'!$M$1,'S16'!$M$1,'S17'!$M$1,'S18'!$M$1,'S19'!$M$1,'S20'!$M$1))</f>
        <v/>
      </c>
      <c r="AG291" s="40"/>
      <c r="AH291" s="39" t="str">
        <f t="shared" si="292"/>
        <v/>
      </c>
      <c r="AI291" s="39" t="str">
        <f t="shared" si="293"/>
        <v/>
      </c>
      <c r="AJ291" s="40" t="str">
        <f t="shared" si="294"/>
        <v/>
      </c>
      <c r="AK291" s="40" t="str">
        <f>IF(AH291="","",CHOOSE(VLOOKUP($AL291,$L$1:$S$400,8,FALSE),AHS!$M$1,BHS!$M$1,CHS!$M$1,HMJHS!$M$1,KHS!$M$1,Kings!$M$1,MHS!$M$1,SWHS!$M$1,AMHS!$M$1,'S10'!$M$1,'S11'!$M$1,'S12'!$M$1,'S13'!$M$1,'S14'!$M$1,'S15'!$M$1,'S16'!$M$1,'S17'!$M$1,'S18'!$M$1,'S19'!$M$1,'S20'!$M$1))</f>
        <v/>
      </c>
      <c r="AL291" s="40">
        <v>289</v>
      </c>
      <c r="AM291" s="40"/>
      <c r="AN291" s="39" t="str">
        <f t="shared" si="295"/>
        <v/>
      </c>
      <c r="AO291" s="39" t="str">
        <f t="shared" si="296"/>
        <v/>
      </c>
      <c r="AP291" s="40" t="str">
        <f t="shared" si="297"/>
        <v/>
      </c>
      <c r="AQ291" s="40" t="str">
        <f>IF(AN291="","",CHOOSE(VLOOKUP($AL291,$M$1:$S$400,7,FALSE),AHS!$M$1,BHS!$M$1,CHS!$M$1,HMJHS!$M$1,KHS!$M$1,Kings!$M$1,MHS!$M$1,SWHS!$M$1,AMHS!$M$1,'S10'!$M$1,'S11'!$M$1,'S12'!$M$1,'S13'!$M$1,'S14'!$M$1,'S15'!$M$1,'S16'!$M$1,'S17'!$M$1,'S18'!$M$1,'S19'!$M$1,'S20'!$M$1))</f>
        <v/>
      </c>
      <c r="AR291" s="40"/>
      <c r="AS291" s="39" t="str">
        <f t="shared" si="298"/>
        <v/>
      </c>
      <c r="AT291" s="39" t="str">
        <f t="shared" si="299"/>
        <v/>
      </c>
      <c r="AU291" s="40" t="str">
        <f t="shared" si="300"/>
        <v/>
      </c>
      <c r="AV291" s="40" t="str">
        <f>IF(AS291="","",CHOOSE(VLOOKUP($AL291,$N$1:$S$400,6,FALSE),AHS!$M$1,BHS!$M$1,CHS!$M$1,HMJHS!$M$1,KHS!$M$1,Kings!$M$1,MHS!$M$1,SWHS!$M$1,AMHS!$M$1,'S10'!$M$1,'S11'!$M$1,'S12'!$M$1,'S13'!$M$1,'S14'!$M$1,'S15'!$M$1,'S16'!$M$1,'S17'!$M$1,'S18'!$M$1,'S19'!$M$1,'S20'!$M$1))</f>
        <v/>
      </c>
    </row>
    <row r="292" spans="1:48" ht="12" customHeight="1" x14ac:dyDescent="0.25">
      <c r="A292" s="29">
        <f t="shared" si="301"/>
        <v>290</v>
      </c>
      <c r="B292" s="27" t="str">
        <f t="shared" si="285"/>
        <v/>
      </c>
      <c r="C292" s="27" t="str">
        <f t="shared" si="286"/>
        <v/>
      </c>
      <c r="D292" s="27" t="str">
        <f t="shared" si="287"/>
        <v/>
      </c>
      <c r="E292" s="27" t="str">
        <f>IF(B292="","",CHOOSE(VLOOKUP($A292,$F$1:$J$1600,5,FALSE),AHS!$M$1,BHS!$M$1,CHS!$M$1,HMJHS!$M$1,KHS!$M$1,Kings!$M$1,MHS!$M$1,SWHS!$M$1,AMHS!$M$1,'S10'!$M$1,'S11'!$M$1,'S12'!$M$1,'S13'!$M$1,'S14'!$M$1,'S15'!$M$1,'S16'!$M$1,'S17'!$M$1,'S18'!$M$1,'S19'!$M$1,'S20'!$M$1))</f>
        <v/>
      </c>
      <c r="F292" s="29" t="str">
        <f t="shared" si="283"/>
        <v/>
      </c>
      <c r="G292" s="33" t="str">
        <f t="shared" si="277"/>
        <v/>
      </c>
      <c r="H292" s="29" t="str">
        <f>IF(HMJHS!AF$24="","",HMJHS!AF$24)</f>
        <v/>
      </c>
      <c r="I292" s="29" t="str">
        <f>IF(HMJHS!AF$24="","",HMJHS!Y$24)</f>
        <v/>
      </c>
      <c r="J292" s="29">
        <v>4</v>
      </c>
      <c r="K292" s="29" t="str">
        <f t="shared" ref="K292:N292" si="335">IF(O292="","",COUNTIF(O$1:O291,O292)+O292)</f>
        <v/>
      </c>
      <c r="L292" s="29" t="str">
        <f t="shared" si="335"/>
        <v/>
      </c>
      <c r="M292" s="29" t="str">
        <f t="shared" si="335"/>
        <v/>
      </c>
      <c r="N292" s="29" t="str">
        <f t="shared" si="335"/>
        <v/>
      </c>
      <c r="O292" s="29" t="str">
        <f t="shared" si="279"/>
        <v/>
      </c>
      <c r="P292" s="29" t="str">
        <f t="shared" si="280"/>
        <v/>
      </c>
      <c r="Q292" s="29" t="str">
        <f t="shared" si="281"/>
        <v/>
      </c>
      <c r="R292" s="29" t="str">
        <f t="shared" si="282"/>
        <v/>
      </c>
      <c r="S292" s="29">
        <v>15</v>
      </c>
      <c r="T292" s="29">
        <v>12</v>
      </c>
      <c r="U292" s="29" t="str">
        <f>IF('S15'!P$24="","",'S15'!P$24)</f>
        <v/>
      </c>
      <c r="V292" s="29" t="str">
        <f>IF('S15'!P$24="","",'S15'!I$24)</f>
        <v/>
      </c>
      <c r="W292" s="29" t="str">
        <f>IF('S15'!X$24="","",'S15'!X$24)</f>
        <v/>
      </c>
      <c r="X292" s="29" t="str">
        <f>IF('S15'!X$24="","",'S15'!Q$24)</f>
        <v/>
      </c>
      <c r="Y292" s="29" t="str">
        <f>IF('S15'!AF$24="","",'S15'!AF$24)</f>
        <v/>
      </c>
      <c r="Z292" s="29" t="str">
        <f>IF('S15'!AF$24="","",'S15'!Y$24)</f>
        <v/>
      </c>
      <c r="AA292" s="29" t="str">
        <f>IF('S15'!AN$24="","",'S15'!AN$24)</f>
        <v/>
      </c>
      <c r="AB292" s="29" t="str">
        <f>IF('S15'!AN$24="","",'S15'!AG$24)</f>
        <v/>
      </c>
      <c r="AC292" s="39" t="str">
        <f t="shared" si="289"/>
        <v/>
      </c>
      <c r="AD292" s="39" t="str">
        <f t="shared" si="290"/>
        <v/>
      </c>
      <c r="AE292" s="40" t="str">
        <f t="shared" si="291"/>
        <v/>
      </c>
      <c r="AF292" s="40" t="str">
        <f>IF(AC292="","",CHOOSE(VLOOKUP($AL292,$K$1:$S$400,9,FALSE),AHS!$M$1,BHS!$M$1,CHS!$M$1,HMJHS!$M$1,KHS!$M$1,Kings!$M$1,MHS!$M$1,SWHS!$M$1,AMHS!$M$1,'S10'!$M$1,'S11'!$M$1,'S12'!$M$1,'S13'!$M$1,'S14'!$M$1,'S15'!$M$1,'S16'!$M$1,'S17'!$M$1,'S18'!$M$1,'S19'!$M$1,'S20'!$M$1))</f>
        <v/>
      </c>
      <c r="AG292" s="40"/>
      <c r="AH292" s="39" t="str">
        <f t="shared" si="292"/>
        <v/>
      </c>
      <c r="AI292" s="39" t="str">
        <f t="shared" si="293"/>
        <v/>
      </c>
      <c r="AJ292" s="40" t="str">
        <f t="shared" si="294"/>
        <v/>
      </c>
      <c r="AK292" s="40" t="str">
        <f>IF(AH292="","",CHOOSE(VLOOKUP($AL292,$L$1:$S$400,8,FALSE),AHS!$M$1,BHS!$M$1,CHS!$M$1,HMJHS!$M$1,KHS!$M$1,Kings!$M$1,MHS!$M$1,SWHS!$M$1,AMHS!$M$1,'S10'!$M$1,'S11'!$M$1,'S12'!$M$1,'S13'!$M$1,'S14'!$M$1,'S15'!$M$1,'S16'!$M$1,'S17'!$M$1,'S18'!$M$1,'S19'!$M$1,'S20'!$M$1))</f>
        <v/>
      </c>
      <c r="AL292" s="40">
        <v>290</v>
      </c>
      <c r="AM292" s="40"/>
      <c r="AN292" s="39" t="str">
        <f t="shared" si="295"/>
        <v/>
      </c>
      <c r="AO292" s="39" t="str">
        <f t="shared" si="296"/>
        <v/>
      </c>
      <c r="AP292" s="40" t="str">
        <f t="shared" si="297"/>
        <v/>
      </c>
      <c r="AQ292" s="40" t="str">
        <f>IF(AN292="","",CHOOSE(VLOOKUP($AL292,$M$1:$S$400,7,FALSE),AHS!$M$1,BHS!$M$1,CHS!$M$1,HMJHS!$M$1,KHS!$M$1,Kings!$M$1,MHS!$M$1,SWHS!$M$1,AMHS!$M$1,'S10'!$M$1,'S11'!$M$1,'S12'!$M$1,'S13'!$M$1,'S14'!$M$1,'S15'!$M$1,'S16'!$M$1,'S17'!$M$1,'S18'!$M$1,'S19'!$M$1,'S20'!$M$1))</f>
        <v/>
      </c>
      <c r="AR292" s="40"/>
      <c r="AS292" s="39" t="str">
        <f t="shared" si="298"/>
        <v/>
      </c>
      <c r="AT292" s="39" t="str">
        <f t="shared" si="299"/>
        <v/>
      </c>
      <c r="AU292" s="40" t="str">
        <f t="shared" si="300"/>
        <v/>
      </c>
      <c r="AV292" s="40" t="str">
        <f>IF(AS292="","",CHOOSE(VLOOKUP($AL292,$N$1:$S$400,6,FALSE),AHS!$M$1,BHS!$M$1,CHS!$M$1,HMJHS!$M$1,KHS!$M$1,Kings!$M$1,MHS!$M$1,SWHS!$M$1,AMHS!$M$1,'S10'!$M$1,'S11'!$M$1,'S12'!$M$1,'S13'!$M$1,'S14'!$M$1,'S15'!$M$1,'S16'!$M$1,'S17'!$M$1,'S18'!$M$1,'S19'!$M$1,'S20'!$M$1))</f>
        <v/>
      </c>
    </row>
    <row r="293" spans="1:48" ht="12" customHeight="1" x14ac:dyDescent="0.25">
      <c r="A293" s="29">
        <f t="shared" si="301"/>
        <v>291</v>
      </c>
      <c r="B293" s="27" t="str">
        <f t="shared" si="285"/>
        <v/>
      </c>
      <c r="C293" s="27" t="str">
        <f t="shared" si="286"/>
        <v/>
      </c>
      <c r="D293" s="27" t="str">
        <f t="shared" si="287"/>
        <v/>
      </c>
      <c r="E293" s="27" t="str">
        <f>IF(B293="","",CHOOSE(VLOOKUP($A293,$F$1:$J$1600,5,FALSE),AHS!$M$1,BHS!$M$1,CHS!$M$1,HMJHS!$M$1,KHS!$M$1,Kings!$M$1,MHS!$M$1,SWHS!$M$1,AMHS!$M$1,'S10'!$M$1,'S11'!$M$1,'S12'!$M$1,'S13'!$M$1,'S14'!$M$1,'S15'!$M$1,'S16'!$M$1,'S17'!$M$1,'S18'!$M$1,'S19'!$M$1,'S20'!$M$1))</f>
        <v/>
      </c>
      <c r="F293" s="29" t="str">
        <f t="shared" si="283"/>
        <v/>
      </c>
      <c r="G293" s="33" t="str">
        <f t="shared" si="277"/>
        <v/>
      </c>
      <c r="H293" s="29" t="str">
        <f>IF(HMJHS!AF$25="","",HMJHS!AF$25)</f>
        <v/>
      </c>
      <c r="I293" s="29" t="str">
        <f>IF(HMJHS!AF$25="","",HMJHS!Y$25)</f>
        <v/>
      </c>
      <c r="J293" s="29">
        <v>4</v>
      </c>
      <c r="K293" s="29" t="str">
        <f t="shared" ref="K293:N293" si="336">IF(O293="","",COUNTIF(O$1:O292,O293)+O293)</f>
        <v/>
      </c>
      <c r="L293" s="29" t="str">
        <f t="shared" si="336"/>
        <v/>
      </c>
      <c r="M293" s="29" t="str">
        <f t="shared" si="336"/>
        <v/>
      </c>
      <c r="N293" s="29" t="str">
        <f t="shared" si="336"/>
        <v/>
      </c>
      <c r="O293" s="29" t="str">
        <f t="shared" si="279"/>
        <v/>
      </c>
      <c r="P293" s="29" t="str">
        <f t="shared" si="280"/>
        <v/>
      </c>
      <c r="Q293" s="29" t="str">
        <f t="shared" si="281"/>
        <v/>
      </c>
      <c r="R293" s="29" t="str">
        <f t="shared" si="282"/>
        <v/>
      </c>
      <c r="S293" s="29">
        <v>15</v>
      </c>
      <c r="T293" s="29">
        <v>13</v>
      </c>
      <c r="U293" s="29" t="str">
        <f>IF('S15'!P$25="","",'S15'!P$25)</f>
        <v/>
      </c>
      <c r="V293" s="29" t="str">
        <f>IF('S15'!P$25="","",'S15'!I$25)</f>
        <v/>
      </c>
      <c r="W293" s="29" t="str">
        <f>IF('S15'!X$25="","",'S15'!X$25)</f>
        <v/>
      </c>
      <c r="X293" s="29" t="str">
        <f>IF('S15'!X$25="","",'S15'!Q$25)</f>
        <v/>
      </c>
      <c r="Y293" s="29" t="str">
        <f>IF('S15'!AF$25="","",'S15'!AF$25)</f>
        <v/>
      </c>
      <c r="Z293" s="29" t="str">
        <f>IF('S15'!AF$25="","",'S15'!Y$25)</f>
        <v/>
      </c>
      <c r="AA293" s="29" t="str">
        <f>IF('S15'!AN$25="","",'S15'!AN$25)</f>
        <v/>
      </c>
      <c r="AB293" s="29" t="str">
        <f>IF('S15'!AN$25="","",'S15'!AG$25)</f>
        <v/>
      </c>
      <c r="AC293" s="39" t="str">
        <f t="shared" si="289"/>
        <v/>
      </c>
      <c r="AD293" s="39" t="str">
        <f t="shared" si="290"/>
        <v/>
      </c>
      <c r="AE293" s="40" t="str">
        <f t="shared" si="291"/>
        <v/>
      </c>
      <c r="AF293" s="40" t="str">
        <f>IF(AC293="","",CHOOSE(VLOOKUP($AL293,$K$1:$S$400,9,FALSE),AHS!$M$1,BHS!$M$1,CHS!$M$1,HMJHS!$M$1,KHS!$M$1,Kings!$M$1,MHS!$M$1,SWHS!$M$1,AMHS!$M$1,'S10'!$M$1,'S11'!$M$1,'S12'!$M$1,'S13'!$M$1,'S14'!$M$1,'S15'!$M$1,'S16'!$M$1,'S17'!$M$1,'S18'!$M$1,'S19'!$M$1,'S20'!$M$1))</f>
        <v/>
      </c>
      <c r="AG293" s="40"/>
      <c r="AH293" s="39" t="str">
        <f t="shared" si="292"/>
        <v/>
      </c>
      <c r="AI293" s="39" t="str">
        <f t="shared" si="293"/>
        <v/>
      </c>
      <c r="AJ293" s="40" t="str">
        <f t="shared" si="294"/>
        <v/>
      </c>
      <c r="AK293" s="40" t="str">
        <f>IF(AH293="","",CHOOSE(VLOOKUP($AL293,$L$1:$S$400,8,FALSE),AHS!$M$1,BHS!$M$1,CHS!$M$1,HMJHS!$M$1,KHS!$M$1,Kings!$M$1,MHS!$M$1,SWHS!$M$1,AMHS!$M$1,'S10'!$M$1,'S11'!$M$1,'S12'!$M$1,'S13'!$M$1,'S14'!$M$1,'S15'!$M$1,'S16'!$M$1,'S17'!$M$1,'S18'!$M$1,'S19'!$M$1,'S20'!$M$1))</f>
        <v/>
      </c>
      <c r="AL293" s="38">
        <v>291</v>
      </c>
      <c r="AM293" s="40"/>
      <c r="AN293" s="39" t="str">
        <f t="shared" si="295"/>
        <v/>
      </c>
      <c r="AO293" s="39" t="str">
        <f t="shared" si="296"/>
        <v/>
      </c>
      <c r="AP293" s="40" t="str">
        <f t="shared" si="297"/>
        <v/>
      </c>
      <c r="AQ293" s="40" t="str">
        <f>IF(AN293="","",CHOOSE(VLOOKUP($AL293,$M$1:$S$400,7,FALSE),AHS!$M$1,BHS!$M$1,CHS!$M$1,HMJHS!$M$1,KHS!$M$1,Kings!$M$1,MHS!$M$1,SWHS!$M$1,AMHS!$M$1,'S10'!$M$1,'S11'!$M$1,'S12'!$M$1,'S13'!$M$1,'S14'!$M$1,'S15'!$M$1,'S16'!$M$1,'S17'!$M$1,'S18'!$M$1,'S19'!$M$1,'S20'!$M$1))</f>
        <v/>
      </c>
      <c r="AR293" s="40"/>
      <c r="AS293" s="39" t="str">
        <f t="shared" si="298"/>
        <v/>
      </c>
      <c r="AT293" s="39" t="str">
        <f t="shared" si="299"/>
        <v/>
      </c>
      <c r="AU293" s="40" t="str">
        <f t="shared" si="300"/>
        <v/>
      </c>
      <c r="AV293" s="40" t="str">
        <f>IF(AS293="","",CHOOSE(VLOOKUP($AL293,$N$1:$S$400,6,FALSE),AHS!$M$1,BHS!$M$1,CHS!$M$1,HMJHS!$M$1,KHS!$M$1,Kings!$M$1,MHS!$M$1,SWHS!$M$1,AMHS!$M$1,'S10'!$M$1,'S11'!$M$1,'S12'!$M$1,'S13'!$M$1,'S14'!$M$1,'S15'!$M$1,'S16'!$M$1,'S17'!$M$1,'S18'!$M$1,'S19'!$M$1,'S20'!$M$1))</f>
        <v/>
      </c>
    </row>
    <row r="294" spans="1:48" ht="12" customHeight="1" x14ac:dyDescent="0.25">
      <c r="A294" s="29">
        <f t="shared" si="301"/>
        <v>292</v>
      </c>
      <c r="B294" s="27" t="str">
        <f t="shared" si="285"/>
        <v/>
      </c>
      <c r="C294" s="27" t="str">
        <f t="shared" si="286"/>
        <v/>
      </c>
      <c r="D294" s="27" t="str">
        <f t="shared" si="287"/>
        <v/>
      </c>
      <c r="E294" s="27" t="str">
        <f>IF(B294="","",CHOOSE(VLOOKUP($A294,$F$1:$J$1600,5,FALSE),AHS!$M$1,BHS!$M$1,CHS!$M$1,HMJHS!$M$1,KHS!$M$1,Kings!$M$1,MHS!$M$1,SWHS!$M$1,AMHS!$M$1,'S10'!$M$1,'S11'!$M$1,'S12'!$M$1,'S13'!$M$1,'S14'!$M$1,'S15'!$M$1,'S16'!$M$1,'S17'!$M$1,'S18'!$M$1,'S19'!$M$1,'S20'!$M$1))</f>
        <v/>
      </c>
      <c r="F294" s="29" t="str">
        <f t="shared" si="283"/>
        <v/>
      </c>
      <c r="G294" s="33" t="str">
        <f t="shared" si="277"/>
        <v/>
      </c>
      <c r="H294" s="29" t="str">
        <f>IF(HMJHS!AF$26="","",HMJHS!AF$26)</f>
        <v/>
      </c>
      <c r="I294" s="29" t="str">
        <f>IF(HMJHS!AF$26="","",HMJHS!Y$26)</f>
        <v/>
      </c>
      <c r="J294" s="29">
        <v>4</v>
      </c>
      <c r="K294" s="29" t="str">
        <f t="shared" ref="K294:N294" si="337">IF(O294="","",COUNTIF(O$1:O293,O294)+O294)</f>
        <v/>
      </c>
      <c r="L294" s="29" t="str">
        <f t="shared" si="337"/>
        <v/>
      </c>
      <c r="M294" s="29" t="str">
        <f t="shared" si="337"/>
        <v/>
      </c>
      <c r="N294" s="29" t="str">
        <f t="shared" si="337"/>
        <v/>
      </c>
      <c r="O294" s="29" t="str">
        <f t="shared" si="279"/>
        <v/>
      </c>
      <c r="P294" s="29" t="str">
        <f t="shared" si="280"/>
        <v/>
      </c>
      <c r="Q294" s="29" t="str">
        <f t="shared" si="281"/>
        <v/>
      </c>
      <c r="R294" s="29" t="str">
        <f t="shared" si="282"/>
        <v/>
      </c>
      <c r="S294" s="29">
        <v>15</v>
      </c>
      <c r="T294" s="29">
        <v>14</v>
      </c>
      <c r="U294" s="29" t="str">
        <f>IF('S15'!P$26="","",'S15'!P$26)</f>
        <v/>
      </c>
      <c r="V294" s="29" t="str">
        <f>IF('S15'!P$26="","",'S15'!I$26)</f>
        <v/>
      </c>
      <c r="W294" s="29" t="str">
        <f>IF('S15'!X$26="","",'S15'!X$26)</f>
        <v/>
      </c>
      <c r="X294" s="29" t="str">
        <f>IF('S15'!X$26="","",'S15'!Q$26)</f>
        <v/>
      </c>
      <c r="Y294" s="29" t="str">
        <f>IF('S15'!AF$26="","",'S15'!AF$26)</f>
        <v/>
      </c>
      <c r="Z294" s="29" t="str">
        <f>IF('S15'!AF$26="","",'S15'!Y$26)</f>
        <v/>
      </c>
      <c r="AA294" s="29" t="str">
        <f>IF('S15'!AN$26="","",'S15'!AN$26)</f>
        <v/>
      </c>
      <c r="AB294" s="29" t="str">
        <f>IF('S15'!AN$26="","",'S15'!AG$26)</f>
        <v/>
      </c>
      <c r="AC294" s="39" t="str">
        <f t="shared" si="289"/>
        <v/>
      </c>
      <c r="AD294" s="39" t="str">
        <f t="shared" si="290"/>
        <v/>
      </c>
      <c r="AE294" s="40" t="str">
        <f t="shared" si="291"/>
        <v/>
      </c>
      <c r="AF294" s="40" t="str">
        <f>IF(AC294="","",CHOOSE(VLOOKUP($AL294,$K$1:$S$400,9,FALSE),AHS!$M$1,BHS!$M$1,CHS!$M$1,HMJHS!$M$1,KHS!$M$1,Kings!$M$1,MHS!$M$1,SWHS!$M$1,AMHS!$M$1,'S10'!$M$1,'S11'!$M$1,'S12'!$M$1,'S13'!$M$1,'S14'!$M$1,'S15'!$M$1,'S16'!$M$1,'S17'!$M$1,'S18'!$M$1,'S19'!$M$1,'S20'!$M$1))</f>
        <v/>
      </c>
      <c r="AG294" s="40"/>
      <c r="AH294" s="39" t="str">
        <f t="shared" si="292"/>
        <v/>
      </c>
      <c r="AI294" s="39" t="str">
        <f t="shared" si="293"/>
        <v/>
      </c>
      <c r="AJ294" s="40" t="str">
        <f t="shared" si="294"/>
        <v/>
      </c>
      <c r="AK294" s="40" t="str">
        <f>IF(AH294="","",CHOOSE(VLOOKUP($AL294,$L$1:$S$400,8,FALSE),AHS!$M$1,BHS!$M$1,CHS!$M$1,HMJHS!$M$1,KHS!$M$1,Kings!$M$1,MHS!$M$1,SWHS!$M$1,AMHS!$M$1,'S10'!$M$1,'S11'!$M$1,'S12'!$M$1,'S13'!$M$1,'S14'!$M$1,'S15'!$M$1,'S16'!$M$1,'S17'!$M$1,'S18'!$M$1,'S19'!$M$1,'S20'!$M$1))</f>
        <v/>
      </c>
      <c r="AL294" s="40">
        <v>292</v>
      </c>
      <c r="AM294" s="40"/>
      <c r="AN294" s="39" t="str">
        <f t="shared" si="295"/>
        <v/>
      </c>
      <c r="AO294" s="39" t="str">
        <f t="shared" si="296"/>
        <v/>
      </c>
      <c r="AP294" s="40" t="str">
        <f t="shared" si="297"/>
        <v/>
      </c>
      <c r="AQ294" s="40" t="str">
        <f>IF(AN294="","",CHOOSE(VLOOKUP($AL294,$M$1:$S$400,7,FALSE),AHS!$M$1,BHS!$M$1,CHS!$M$1,HMJHS!$M$1,KHS!$M$1,Kings!$M$1,MHS!$M$1,SWHS!$M$1,AMHS!$M$1,'S10'!$M$1,'S11'!$M$1,'S12'!$M$1,'S13'!$M$1,'S14'!$M$1,'S15'!$M$1,'S16'!$M$1,'S17'!$M$1,'S18'!$M$1,'S19'!$M$1,'S20'!$M$1))</f>
        <v/>
      </c>
      <c r="AR294" s="40"/>
      <c r="AS294" s="39" t="str">
        <f t="shared" si="298"/>
        <v/>
      </c>
      <c r="AT294" s="39" t="str">
        <f t="shared" si="299"/>
        <v/>
      </c>
      <c r="AU294" s="40" t="str">
        <f t="shared" si="300"/>
        <v/>
      </c>
      <c r="AV294" s="40" t="str">
        <f>IF(AS294="","",CHOOSE(VLOOKUP($AL294,$N$1:$S$400,6,FALSE),AHS!$M$1,BHS!$M$1,CHS!$M$1,HMJHS!$M$1,KHS!$M$1,Kings!$M$1,MHS!$M$1,SWHS!$M$1,AMHS!$M$1,'S10'!$M$1,'S11'!$M$1,'S12'!$M$1,'S13'!$M$1,'S14'!$M$1,'S15'!$M$1,'S16'!$M$1,'S17'!$M$1,'S18'!$M$1,'S19'!$M$1,'S20'!$M$1))</f>
        <v/>
      </c>
    </row>
    <row r="295" spans="1:48" ht="12" customHeight="1" x14ac:dyDescent="0.25">
      <c r="A295" s="29">
        <f t="shared" si="301"/>
        <v>293</v>
      </c>
      <c r="B295" s="27" t="str">
        <f t="shared" si="285"/>
        <v/>
      </c>
      <c r="C295" s="27" t="str">
        <f t="shared" si="286"/>
        <v/>
      </c>
      <c r="D295" s="27" t="str">
        <f t="shared" si="287"/>
        <v/>
      </c>
      <c r="E295" s="27" t="str">
        <f>IF(B295="","",CHOOSE(VLOOKUP($A295,$F$1:$J$1600,5,FALSE),AHS!$M$1,BHS!$M$1,CHS!$M$1,HMJHS!$M$1,KHS!$M$1,Kings!$M$1,MHS!$M$1,SWHS!$M$1,AMHS!$M$1,'S10'!$M$1,'S11'!$M$1,'S12'!$M$1,'S13'!$M$1,'S14'!$M$1,'S15'!$M$1,'S16'!$M$1,'S17'!$M$1,'S18'!$M$1,'S19'!$M$1,'S20'!$M$1))</f>
        <v/>
      </c>
      <c r="F295" s="29" t="str">
        <f t="shared" si="283"/>
        <v/>
      </c>
      <c r="G295" s="33" t="str">
        <f t="shared" si="277"/>
        <v/>
      </c>
      <c r="H295" s="29" t="str">
        <f>IF(HMJHS!AF$27="","",HMJHS!AF$27)</f>
        <v/>
      </c>
      <c r="I295" s="29" t="str">
        <f>IF(HMJHS!AF$27="","",HMJHS!Y$27)</f>
        <v/>
      </c>
      <c r="J295" s="29">
        <v>4</v>
      </c>
      <c r="K295" s="29" t="str">
        <f t="shared" ref="K295:N295" si="338">IF(O295="","",COUNTIF(O$1:O294,O295)+O295)</f>
        <v/>
      </c>
      <c r="L295" s="29" t="str">
        <f t="shared" si="338"/>
        <v/>
      </c>
      <c r="M295" s="29" t="str">
        <f t="shared" si="338"/>
        <v/>
      </c>
      <c r="N295" s="29" t="str">
        <f t="shared" si="338"/>
        <v/>
      </c>
      <c r="O295" s="29" t="str">
        <f t="shared" si="279"/>
        <v/>
      </c>
      <c r="P295" s="29" t="str">
        <f t="shared" si="280"/>
        <v/>
      </c>
      <c r="Q295" s="29" t="str">
        <f t="shared" si="281"/>
        <v/>
      </c>
      <c r="R295" s="29" t="str">
        <f t="shared" si="282"/>
        <v/>
      </c>
      <c r="S295" s="29">
        <v>15</v>
      </c>
      <c r="T295" s="29">
        <v>15</v>
      </c>
      <c r="U295" s="29" t="str">
        <f>IF('S15'!P$27="","",'S15'!P$27)</f>
        <v/>
      </c>
      <c r="V295" s="29" t="str">
        <f>IF('S15'!P$27="","",'S15'!I$27)</f>
        <v/>
      </c>
      <c r="W295" s="29" t="str">
        <f>IF('S15'!X$27="","",'S15'!X$27)</f>
        <v/>
      </c>
      <c r="X295" s="29" t="str">
        <f>IF('S15'!X$27="","",'S15'!Q$27)</f>
        <v/>
      </c>
      <c r="Y295" s="29" t="str">
        <f>IF('S15'!AF$27="","",'S15'!AF$27)</f>
        <v/>
      </c>
      <c r="Z295" s="29" t="str">
        <f>IF('S15'!AF$27="","",'S15'!Y$27)</f>
        <v/>
      </c>
      <c r="AA295" s="29" t="str">
        <f>IF('S15'!AN$27="","",'S15'!AN$27)</f>
        <v/>
      </c>
      <c r="AB295" s="29" t="str">
        <f>IF('S15'!AN$27="","",'S15'!AG$27)</f>
        <v/>
      </c>
      <c r="AC295" s="39" t="str">
        <f t="shared" si="289"/>
        <v/>
      </c>
      <c r="AD295" s="39" t="str">
        <f t="shared" si="290"/>
        <v/>
      </c>
      <c r="AE295" s="40" t="str">
        <f t="shared" si="291"/>
        <v/>
      </c>
      <c r="AF295" s="40" t="str">
        <f>IF(AC295="","",CHOOSE(VLOOKUP($AL295,$K$1:$S$400,9,FALSE),AHS!$M$1,BHS!$M$1,CHS!$M$1,HMJHS!$M$1,KHS!$M$1,Kings!$M$1,MHS!$M$1,SWHS!$M$1,AMHS!$M$1,'S10'!$M$1,'S11'!$M$1,'S12'!$M$1,'S13'!$M$1,'S14'!$M$1,'S15'!$M$1,'S16'!$M$1,'S17'!$M$1,'S18'!$M$1,'S19'!$M$1,'S20'!$M$1))</f>
        <v/>
      </c>
      <c r="AG295" s="40"/>
      <c r="AH295" s="39" t="str">
        <f t="shared" si="292"/>
        <v/>
      </c>
      <c r="AI295" s="39" t="str">
        <f t="shared" si="293"/>
        <v/>
      </c>
      <c r="AJ295" s="40" t="str">
        <f t="shared" si="294"/>
        <v/>
      </c>
      <c r="AK295" s="40" t="str">
        <f>IF(AH295="","",CHOOSE(VLOOKUP($AL295,$L$1:$S$400,8,FALSE),AHS!$M$1,BHS!$M$1,CHS!$M$1,HMJHS!$M$1,KHS!$M$1,Kings!$M$1,MHS!$M$1,SWHS!$M$1,AMHS!$M$1,'S10'!$M$1,'S11'!$M$1,'S12'!$M$1,'S13'!$M$1,'S14'!$M$1,'S15'!$M$1,'S16'!$M$1,'S17'!$M$1,'S18'!$M$1,'S19'!$M$1,'S20'!$M$1))</f>
        <v/>
      </c>
      <c r="AL295" s="40">
        <v>293</v>
      </c>
      <c r="AM295" s="40"/>
      <c r="AN295" s="39" t="str">
        <f t="shared" si="295"/>
        <v/>
      </c>
      <c r="AO295" s="39" t="str">
        <f t="shared" si="296"/>
        <v/>
      </c>
      <c r="AP295" s="40" t="str">
        <f t="shared" si="297"/>
        <v/>
      </c>
      <c r="AQ295" s="40" t="str">
        <f>IF(AN295="","",CHOOSE(VLOOKUP($AL295,$M$1:$S$400,7,FALSE),AHS!$M$1,BHS!$M$1,CHS!$M$1,HMJHS!$M$1,KHS!$M$1,Kings!$M$1,MHS!$M$1,SWHS!$M$1,AMHS!$M$1,'S10'!$M$1,'S11'!$M$1,'S12'!$M$1,'S13'!$M$1,'S14'!$M$1,'S15'!$M$1,'S16'!$M$1,'S17'!$M$1,'S18'!$M$1,'S19'!$M$1,'S20'!$M$1))</f>
        <v/>
      </c>
      <c r="AR295" s="40"/>
      <c r="AS295" s="39" t="str">
        <f t="shared" si="298"/>
        <v/>
      </c>
      <c r="AT295" s="39" t="str">
        <f t="shared" si="299"/>
        <v/>
      </c>
      <c r="AU295" s="40" t="str">
        <f t="shared" si="300"/>
        <v/>
      </c>
      <c r="AV295" s="40" t="str">
        <f>IF(AS295="","",CHOOSE(VLOOKUP($AL295,$N$1:$S$400,6,FALSE),AHS!$M$1,BHS!$M$1,CHS!$M$1,HMJHS!$M$1,KHS!$M$1,Kings!$M$1,MHS!$M$1,SWHS!$M$1,AMHS!$M$1,'S10'!$M$1,'S11'!$M$1,'S12'!$M$1,'S13'!$M$1,'S14'!$M$1,'S15'!$M$1,'S16'!$M$1,'S17'!$M$1,'S18'!$M$1,'S19'!$M$1,'S20'!$M$1))</f>
        <v/>
      </c>
    </row>
    <row r="296" spans="1:48" ht="12" customHeight="1" x14ac:dyDescent="0.25">
      <c r="A296" s="29">
        <f t="shared" si="301"/>
        <v>294</v>
      </c>
      <c r="B296" s="27" t="str">
        <f t="shared" si="285"/>
        <v/>
      </c>
      <c r="C296" s="27" t="str">
        <f t="shared" si="286"/>
        <v/>
      </c>
      <c r="D296" s="27" t="str">
        <f t="shared" si="287"/>
        <v/>
      </c>
      <c r="E296" s="27" t="str">
        <f>IF(B296="","",CHOOSE(VLOOKUP($A296,$F$1:$J$1600,5,FALSE),AHS!$M$1,BHS!$M$1,CHS!$M$1,HMJHS!$M$1,KHS!$M$1,Kings!$M$1,MHS!$M$1,SWHS!$M$1,AMHS!$M$1,'S10'!$M$1,'S11'!$M$1,'S12'!$M$1,'S13'!$M$1,'S14'!$M$1,'S15'!$M$1,'S16'!$M$1,'S17'!$M$1,'S18'!$M$1,'S19'!$M$1,'S20'!$M$1))</f>
        <v/>
      </c>
      <c r="F296" s="29" t="str">
        <f t="shared" si="283"/>
        <v/>
      </c>
      <c r="G296" s="33" t="str">
        <f t="shared" si="277"/>
        <v/>
      </c>
      <c r="H296" s="29" t="str">
        <f>IF(HMJHS!AF$28="","",HMJHS!AF$28)</f>
        <v/>
      </c>
      <c r="I296" s="29" t="str">
        <f>IF(HMJHS!AF$28="","",HMJHS!Y$28)</f>
        <v/>
      </c>
      <c r="J296" s="29">
        <v>4</v>
      </c>
      <c r="K296" s="29" t="str">
        <f t="shared" ref="K296:N296" si="339">IF(O296="","",COUNTIF(O$1:O295,O296)+O296)</f>
        <v/>
      </c>
      <c r="L296" s="29" t="str">
        <f t="shared" si="339"/>
        <v/>
      </c>
      <c r="M296" s="29" t="str">
        <f t="shared" si="339"/>
        <v/>
      </c>
      <c r="N296" s="29" t="str">
        <f t="shared" si="339"/>
        <v/>
      </c>
      <c r="O296" s="29" t="str">
        <f t="shared" si="279"/>
        <v/>
      </c>
      <c r="P296" s="29" t="str">
        <f t="shared" si="280"/>
        <v/>
      </c>
      <c r="Q296" s="29" t="str">
        <f t="shared" si="281"/>
        <v/>
      </c>
      <c r="R296" s="29" t="str">
        <f t="shared" si="282"/>
        <v/>
      </c>
      <c r="S296" s="29">
        <v>15</v>
      </c>
      <c r="T296" s="29">
        <v>16</v>
      </c>
      <c r="U296" s="29" t="str">
        <f>IF('S15'!P$28="","",'S15'!P$28)</f>
        <v/>
      </c>
      <c r="V296" s="29" t="str">
        <f>IF('S15'!P$28="","",'S15'!I$28)</f>
        <v/>
      </c>
      <c r="W296" s="29" t="str">
        <f>IF('S15'!X$28="","",'S15'!X$28)</f>
        <v/>
      </c>
      <c r="X296" s="29" t="str">
        <f>IF('S15'!X$28="","",'S15'!Q$28)</f>
        <v/>
      </c>
      <c r="Y296" s="29" t="str">
        <f>IF('S15'!AF$28="","",'S15'!AF$28)</f>
        <v/>
      </c>
      <c r="Z296" s="29" t="str">
        <f>IF('S15'!AF$28="","",'S15'!Y$28)</f>
        <v/>
      </c>
      <c r="AA296" s="29" t="str">
        <f>IF('S15'!AN$28="","",'S15'!AN$28)</f>
        <v/>
      </c>
      <c r="AB296" s="29" t="str">
        <f>IF('S15'!AN$28="","",'S15'!AG$28)</f>
        <v/>
      </c>
      <c r="AC296" s="39" t="str">
        <f t="shared" si="289"/>
        <v/>
      </c>
      <c r="AD296" s="39" t="str">
        <f t="shared" si="290"/>
        <v/>
      </c>
      <c r="AE296" s="40" t="str">
        <f t="shared" si="291"/>
        <v/>
      </c>
      <c r="AF296" s="40" t="str">
        <f>IF(AC296="","",CHOOSE(VLOOKUP($AL296,$K$1:$S$400,9,FALSE),AHS!$M$1,BHS!$M$1,CHS!$M$1,HMJHS!$M$1,KHS!$M$1,Kings!$M$1,MHS!$M$1,SWHS!$M$1,AMHS!$M$1,'S10'!$M$1,'S11'!$M$1,'S12'!$M$1,'S13'!$M$1,'S14'!$M$1,'S15'!$M$1,'S16'!$M$1,'S17'!$M$1,'S18'!$M$1,'S19'!$M$1,'S20'!$M$1))</f>
        <v/>
      </c>
      <c r="AG296" s="40"/>
      <c r="AH296" s="39" t="str">
        <f t="shared" si="292"/>
        <v/>
      </c>
      <c r="AI296" s="39" t="str">
        <f t="shared" si="293"/>
        <v/>
      </c>
      <c r="AJ296" s="40" t="str">
        <f t="shared" si="294"/>
        <v/>
      </c>
      <c r="AK296" s="40" t="str">
        <f>IF(AH296="","",CHOOSE(VLOOKUP($AL296,$L$1:$S$400,8,FALSE),AHS!$M$1,BHS!$M$1,CHS!$M$1,HMJHS!$M$1,KHS!$M$1,Kings!$M$1,MHS!$M$1,SWHS!$M$1,AMHS!$M$1,'S10'!$M$1,'S11'!$M$1,'S12'!$M$1,'S13'!$M$1,'S14'!$M$1,'S15'!$M$1,'S16'!$M$1,'S17'!$M$1,'S18'!$M$1,'S19'!$M$1,'S20'!$M$1))</f>
        <v/>
      </c>
      <c r="AL296" s="40">
        <v>294</v>
      </c>
      <c r="AM296" s="40"/>
      <c r="AN296" s="39" t="str">
        <f t="shared" si="295"/>
        <v/>
      </c>
      <c r="AO296" s="39" t="str">
        <f t="shared" si="296"/>
        <v/>
      </c>
      <c r="AP296" s="40" t="str">
        <f t="shared" si="297"/>
        <v/>
      </c>
      <c r="AQ296" s="40" t="str">
        <f>IF(AN296="","",CHOOSE(VLOOKUP($AL296,$M$1:$S$400,7,FALSE),AHS!$M$1,BHS!$M$1,CHS!$M$1,HMJHS!$M$1,KHS!$M$1,Kings!$M$1,MHS!$M$1,SWHS!$M$1,AMHS!$M$1,'S10'!$M$1,'S11'!$M$1,'S12'!$M$1,'S13'!$M$1,'S14'!$M$1,'S15'!$M$1,'S16'!$M$1,'S17'!$M$1,'S18'!$M$1,'S19'!$M$1,'S20'!$M$1))</f>
        <v/>
      </c>
      <c r="AR296" s="40"/>
      <c r="AS296" s="39" t="str">
        <f t="shared" si="298"/>
        <v/>
      </c>
      <c r="AT296" s="39" t="str">
        <f t="shared" si="299"/>
        <v/>
      </c>
      <c r="AU296" s="40" t="str">
        <f t="shared" si="300"/>
        <v/>
      </c>
      <c r="AV296" s="40" t="str">
        <f>IF(AS296="","",CHOOSE(VLOOKUP($AL296,$N$1:$S$400,6,FALSE),AHS!$M$1,BHS!$M$1,CHS!$M$1,HMJHS!$M$1,KHS!$M$1,Kings!$M$1,MHS!$M$1,SWHS!$M$1,AMHS!$M$1,'S10'!$M$1,'S11'!$M$1,'S12'!$M$1,'S13'!$M$1,'S14'!$M$1,'S15'!$M$1,'S16'!$M$1,'S17'!$M$1,'S18'!$M$1,'S19'!$M$1,'S20'!$M$1))</f>
        <v/>
      </c>
    </row>
    <row r="297" spans="1:48" ht="12" customHeight="1" x14ac:dyDescent="0.25">
      <c r="A297" s="29">
        <f t="shared" si="301"/>
        <v>295</v>
      </c>
      <c r="B297" s="27" t="str">
        <f t="shared" si="285"/>
        <v/>
      </c>
      <c r="C297" s="27" t="str">
        <f t="shared" si="286"/>
        <v/>
      </c>
      <c r="D297" s="27" t="str">
        <f t="shared" si="287"/>
        <v/>
      </c>
      <c r="E297" s="27" t="str">
        <f>IF(B297="","",CHOOSE(VLOOKUP($A297,$F$1:$J$1600,5,FALSE),AHS!$M$1,BHS!$M$1,CHS!$M$1,HMJHS!$M$1,KHS!$M$1,Kings!$M$1,MHS!$M$1,SWHS!$M$1,AMHS!$M$1,'S10'!$M$1,'S11'!$M$1,'S12'!$M$1,'S13'!$M$1,'S14'!$M$1,'S15'!$M$1,'S16'!$M$1,'S17'!$M$1,'S18'!$M$1,'S19'!$M$1,'S20'!$M$1))</f>
        <v/>
      </c>
      <c r="F297" s="29" t="str">
        <f t="shared" si="283"/>
        <v/>
      </c>
      <c r="G297" s="33" t="str">
        <f t="shared" si="277"/>
        <v/>
      </c>
      <c r="H297" s="29" t="str">
        <f>IF(HMJHS!AF$29="","",HMJHS!AF$29)</f>
        <v/>
      </c>
      <c r="I297" s="29" t="str">
        <f>IF(HMJHS!AF$29="","",HMJHS!Y$29)</f>
        <v/>
      </c>
      <c r="J297" s="29">
        <v>4</v>
      </c>
      <c r="K297" s="29" t="str">
        <f t="shared" ref="K297:N297" si="340">IF(O297="","",COUNTIF(O$1:O296,O297)+O297)</f>
        <v/>
      </c>
      <c r="L297" s="29" t="str">
        <f t="shared" si="340"/>
        <v/>
      </c>
      <c r="M297" s="29" t="str">
        <f t="shared" si="340"/>
        <v/>
      </c>
      <c r="N297" s="29" t="str">
        <f t="shared" si="340"/>
        <v/>
      </c>
      <c r="O297" s="29" t="str">
        <f t="shared" si="279"/>
        <v/>
      </c>
      <c r="P297" s="29" t="str">
        <f t="shared" si="280"/>
        <v/>
      </c>
      <c r="Q297" s="29" t="str">
        <f t="shared" si="281"/>
        <v/>
      </c>
      <c r="R297" s="29" t="str">
        <f t="shared" si="282"/>
        <v/>
      </c>
      <c r="S297" s="29">
        <v>15</v>
      </c>
      <c r="T297" s="29">
        <v>17</v>
      </c>
      <c r="U297" s="29" t="str">
        <f>IF('S15'!P$29="","",'S15'!P$29)</f>
        <v/>
      </c>
      <c r="V297" s="29" t="str">
        <f>IF('S15'!P$29="","",'S15'!I$29)</f>
        <v/>
      </c>
      <c r="W297" s="29" t="str">
        <f>IF('S15'!X$29="","",'S15'!X$29)</f>
        <v/>
      </c>
      <c r="X297" s="29" t="str">
        <f>IF('S15'!X$29="","",'S15'!Q$29)</f>
        <v/>
      </c>
      <c r="Y297" s="29" t="str">
        <f>IF('S15'!AF$29="","",'S15'!AF$29)</f>
        <v/>
      </c>
      <c r="Z297" s="29" t="str">
        <f>IF('S15'!AF$29="","",'S15'!Y$29)</f>
        <v/>
      </c>
      <c r="AA297" s="29" t="str">
        <f>IF('S15'!AN$29="","",'S15'!AN$29)</f>
        <v/>
      </c>
      <c r="AB297" s="29" t="str">
        <f>IF('S15'!AN$29="","",'S15'!AG$29)</f>
        <v/>
      </c>
      <c r="AC297" s="39" t="str">
        <f t="shared" si="289"/>
        <v/>
      </c>
      <c r="AD297" s="39" t="str">
        <f t="shared" si="290"/>
        <v/>
      </c>
      <c r="AE297" s="40" t="str">
        <f t="shared" si="291"/>
        <v/>
      </c>
      <c r="AF297" s="40" t="str">
        <f>IF(AC297="","",CHOOSE(VLOOKUP($AL297,$K$1:$S$400,9,FALSE),AHS!$M$1,BHS!$M$1,CHS!$M$1,HMJHS!$M$1,KHS!$M$1,Kings!$M$1,MHS!$M$1,SWHS!$M$1,AMHS!$M$1,'S10'!$M$1,'S11'!$M$1,'S12'!$M$1,'S13'!$M$1,'S14'!$M$1,'S15'!$M$1,'S16'!$M$1,'S17'!$M$1,'S18'!$M$1,'S19'!$M$1,'S20'!$M$1))</f>
        <v/>
      </c>
      <c r="AG297" s="40"/>
      <c r="AH297" s="39" t="str">
        <f t="shared" si="292"/>
        <v/>
      </c>
      <c r="AI297" s="39" t="str">
        <f t="shared" si="293"/>
        <v/>
      </c>
      <c r="AJ297" s="40" t="str">
        <f t="shared" si="294"/>
        <v/>
      </c>
      <c r="AK297" s="40" t="str">
        <f>IF(AH297="","",CHOOSE(VLOOKUP($AL297,$L$1:$S$400,8,FALSE),AHS!$M$1,BHS!$M$1,CHS!$M$1,HMJHS!$M$1,KHS!$M$1,Kings!$M$1,MHS!$M$1,SWHS!$M$1,AMHS!$M$1,'S10'!$M$1,'S11'!$M$1,'S12'!$M$1,'S13'!$M$1,'S14'!$M$1,'S15'!$M$1,'S16'!$M$1,'S17'!$M$1,'S18'!$M$1,'S19'!$M$1,'S20'!$M$1))</f>
        <v/>
      </c>
      <c r="AL297" s="40">
        <v>295</v>
      </c>
      <c r="AM297" s="40"/>
      <c r="AN297" s="39" t="str">
        <f t="shared" si="295"/>
        <v/>
      </c>
      <c r="AO297" s="39" t="str">
        <f t="shared" si="296"/>
        <v/>
      </c>
      <c r="AP297" s="40" t="str">
        <f t="shared" si="297"/>
        <v/>
      </c>
      <c r="AQ297" s="40" t="str">
        <f>IF(AN297="","",CHOOSE(VLOOKUP($AL297,$M$1:$S$400,7,FALSE),AHS!$M$1,BHS!$M$1,CHS!$M$1,HMJHS!$M$1,KHS!$M$1,Kings!$M$1,MHS!$M$1,SWHS!$M$1,AMHS!$M$1,'S10'!$M$1,'S11'!$M$1,'S12'!$M$1,'S13'!$M$1,'S14'!$M$1,'S15'!$M$1,'S16'!$M$1,'S17'!$M$1,'S18'!$M$1,'S19'!$M$1,'S20'!$M$1))</f>
        <v/>
      </c>
      <c r="AR297" s="40"/>
      <c r="AS297" s="39" t="str">
        <f t="shared" si="298"/>
        <v/>
      </c>
      <c r="AT297" s="39" t="str">
        <f t="shared" si="299"/>
        <v/>
      </c>
      <c r="AU297" s="40" t="str">
        <f t="shared" si="300"/>
        <v/>
      </c>
      <c r="AV297" s="40" t="str">
        <f>IF(AS297="","",CHOOSE(VLOOKUP($AL297,$N$1:$S$400,6,FALSE),AHS!$M$1,BHS!$M$1,CHS!$M$1,HMJHS!$M$1,KHS!$M$1,Kings!$M$1,MHS!$M$1,SWHS!$M$1,AMHS!$M$1,'S10'!$M$1,'S11'!$M$1,'S12'!$M$1,'S13'!$M$1,'S14'!$M$1,'S15'!$M$1,'S16'!$M$1,'S17'!$M$1,'S18'!$M$1,'S19'!$M$1,'S20'!$M$1))</f>
        <v/>
      </c>
    </row>
    <row r="298" spans="1:48" ht="12" customHeight="1" x14ac:dyDescent="0.25">
      <c r="A298" s="29">
        <f t="shared" si="301"/>
        <v>296</v>
      </c>
      <c r="B298" s="27" t="str">
        <f t="shared" si="285"/>
        <v/>
      </c>
      <c r="C298" s="27" t="str">
        <f t="shared" si="286"/>
        <v/>
      </c>
      <c r="D298" s="27" t="str">
        <f t="shared" si="287"/>
        <v/>
      </c>
      <c r="E298" s="27" t="str">
        <f>IF(B298="","",CHOOSE(VLOOKUP($A298,$F$1:$J$1600,5,FALSE),AHS!$M$1,BHS!$M$1,CHS!$M$1,HMJHS!$M$1,KHS!$M$1,Kings!$M$1,MHS!$M$1,SWHS!$M$1,AMHS!$M$1,'S10'!$M$1,'S11'!$M$1,'S12'!$M$1,'S13'!$M$1,'S14'!$M$1,'S15'!$M$1,'S16'!$M$1,'S17'!$M$1,'S18'!$M$1,'S19'!$M$1,'S20'!$M$1))</f>
        <v/>
      </c>
      <c r="F298" s="29" t="str">
        <f t="shared" si="283"/>
        <v/>
      </c>
      <c r="G298" s="33" t="str">
        <f t="shared" si="277"/>
        <v/>
      </c>
      <c r="H298" s="29" t="str">
        <f>IF(HMJHS!AF$30="","",HMJHS!AF$30)</f>
        <v/>
      </c>
      <c r="I298" s="29" t="str">
        <f>IF(HMJHS!AF$30="","",HMJHS!Y$30)</f>
        <v/>
      </c>
      <c r="J298" s="29">
        <v>4</v>
      </c>
      <c r="K298" s="29" t="str">
        <f t="shared" ref="K298:N298" si="341">IF(O298="","",COUNTIF(O$1:O297,O298)+O298)</f>
        <v/>
      </c>
      <c r="L298" s="29" t="str">
        <f t="shared" si="341"/>
        <v/>
      </c>
      <c r="M298" s="29" t="str">
        <f t="shared" si="341"/>
        <v/>
      </c>
      <c r="N298" s="29" t="str">
        <f t="shared" si="341"/>
        <v/>
      </c>
      <c r="O298" s="29" t="str">
        <f t="shared" si="279"/>
        <v/>
      </c>
      <c r="P298" s="29" t="str">
        <f t="shared" si="280"/>
        <v/>
      </c>
      <c r="Q298" s="29" t="str">
        <f t="shared" si="281"/>
        <v/>
      </c>
      <c r="R298" s="29" t="str">
        <f t="shared" si="282"/>
        <v/>
      </c>
      <c r="S298" s="29">
        <v>15</v>
      </c>
      <c r="T298" s="29">
        <v>18</v>
      </c>
      <c r="U298" s="29" t="str">
        <f>IF('S15'!P$30="","",'S15'!P$30)</f>
        <v/>
      </c>
      <c r="V298" s="29" t="str">
        <f>IF('S15'!P$30="","",'S15'!I$30)</f>
        <v/>
      </c>
      <c r="W298" s="29" t="str">
        <f>IF('S15'!X$30="","",'S15'!X$30)</f>
        <v/>
      </c>
      <c r="X298" s="29" t="str">
        <f>IF('S15'!X$30="","",'S15'!Q$30)</f>
        <v/>
      </c>
      <c r="Y298" s="29" t="str">
        <f>IF('S15'!AF$30="","",'S15'!AF$30)</f>
        <v/>
      </c>
      <c r="Z298" s="29" t="str">
        <f>IF('S15'!AF$30="","",'S15'!Y$30)</f>
        <v/>
      </c>
      <c r="AA298" s="29" t="str">
        <f>IF('S15'!AN$30="","",'S15'!AN$30)</f>
        <v/>
      </c>
      <c r="AB298" s="29" t="str">
        <f>IF('S15'!AN$30="","",'S15'!AG$30)</f>
        <v/>
      </c>
      <c r="AC298" s="39" t="str">
        <f t="shared" si="289"/>
        <v/>
      </c>
      <c r="AD298" s="39" t="str">
        <f t="shared" si="290"/>
        <v/>
      </c>
      <c r="AE298" s="40" t="str">
        <f t="shared" si="291"/>
        <v/>
      </c>
      <c r="AF298" s="40" t="str">
        <f>IF(AC298="","",CHOOSE(VLOOKUP($AL298,$K$1:$S$400,9,FALSE),AHS!$M$1,BHS!$M$1,CHS!$M$1,HMJHS!$M$1,KHS!$M$1,Kings!$M$1,MHS!$M$1,SWHS!$M$1,AMHS!$M$1,'S10'!$M$1,'S11'!$M$1,'S12'!$M$1,'S13'!$M$1,'S14'!$M$1,'S15'!$M$1,'S16'!$M$1,'S17'!$M$1,'S18'!$M$1,'S19'!$M$1,'S20'!$M$1))</f>
        <v/>
      </c>
      <c r="AG298" s="40"/>
      <c r="AH298" s="39" t="str">
        <f t="shared" si="292"/>
        <v/>
      </c>
      <c r="AI298" s="39" t="str">
        <f t="shared" si="293"/>
        <v/>
      </c>
      <c r="AJ298" s="40" t="str">
        <f t="shared" si="294"/>
        <v/>
      </c>
      <c r="AK298" s="40" t="str">
        <f>IF(AH298="","",CHOOSE(VLOOKUP($AL298,$L$1:$S$400,8,FALSE),AHS!$M$1,BHS!$M$1,CHS!$M$1,HMJHS!$M$1,KHS!$M$1,Kings!$M$1,MHS!$M$1,SWHS!$M$1,AMHS!$M$1,'S10'!$M$1,'S11'!$M$1,'S12'!$M$1,'S13'!$M$1,'S14'!$M$1,'S15'!$M$1,'S16'!$M$1,'S17'!$M$1,'S18'!$M$1,'S19'!$M$1,'S20'!$M$1))</f>
        <v/>
      </c>
      <c r="AL298" s="38">
        <v>296</v>
      </c>
      <c r="AM298" s="40"/>
      <c r="AN298" s="39" t="str">
        <f t="shared" si="295"/>
        <v/>
      </c>
      <c r="AO298" s="39" t="str">
        <f t="shared" si="296"/>
        <v/>
      </c>
      <c r="AP298" s="40" t="str">
        <f t="shared" si="297"/>
        <v/>
      </c>
      <c r="AQ298" s="40" t="str">
        <f>IF(AN298="","",CHOOSE(VLOOKUP($AL298,$M$1:$S$400,7,FALSE),AHS!$M$1,BHS!$M$1,CHS!$M$1,HMJHS!$M$1,KHS!$M$1,Kings!$M$1,MHS!$M$1,SWHS!$M$1,AMHS!$M$1,'S10'!$M$1,'S11'!$M$1,'S12'!$M$1,'S13'!$M$1,'S14'!$M$1,'S15'!$M$1,'S16'!$M$1,'S17'!$M$1,'S18'!$M$1,'S19'!$M$1,'S20'!$M$1))</f>
        <v/>
      </c>
      <c r="AR298" s="40"/>
      <c r="AS298" s="39" t="str">
        <f t="shared" si="298"/>
        <v/>
      </c>
      <c r="AT298" s="39" t="str">
        <f t="shared" si="299"/>
        <v/>
      </c>
      <c r="AU298" s="40" t="str">
        <f t="shared" si="300"/>
        <v/>
      </c>
      <c r="AV298" s="40" t="str">
        <f>IF(AS298="","",CHOOSE(VLOOKUP($AL298,$N$1:$S$400,6,FALSE),AHS!$M$1,BHS!$M$1,CHS!$M$1,HMJHS!$M$1,KHS!$M$1,Kings!$M$1,MHS!$M$1,SWHS!$M$1,AMHS!$M$1,'S10'!$M$1,'S11'!$M$1,'S12'!$M$1,'S13'!$M$1,'S14'!$M$1,'S15'!$M$1,'S16'!$M$1,'S17'!$M$1,'S18'!$M$1,'S19'!$M$1,'S20'!$M$1))</f>
        <v/>
      </c>
    </row>
    <row r="299" spans="1:48" ht="12" customHeight="1" x14ac:dyDescent="0.25">
      <c r="A299" s="29">
        <f t="shared" si="301"/>
        <v>297</v>
      </c>
      <c r="B299" s="27" t="str">
        <f t="shared" si="285"/>
        <v/>
      </c>
      <c r="C299" s="27" t="str">
        <f t="shared" si="286"/>
        <v/>
      </c>
      <c r="D299" s="27" t="str">
        <f t="shared" si="287"/>
        <v/>
      </c>
      <c r="E299" s="27" t="str">
        <f>IF(B299="","",CHOOSE(VLOOKUP($A299,$F$1:$J$1600,5,FALSE),AHS!$M$1,BHS!$M$1,CHS!$M$1,HMJHS!$M$1,KHS!$M$1,Kings!$M$1,MHS!$M$1,SWHS!$M$1,AMHS!$M$1,'S10'!$M$1,'S11'!$M$1,'S12'!$M$1,'S13'!$M$1,'S14'!$M$1,'S15'!$M$1,'S16'!$M$1,'S17'!$M$1,'S18'!$M$1,'S19'!$M$1,'S20'!$M$1))</f>
        <v/>
      </c>
      <c r="F299" s="29" t="str">
        <f t="shared" si="283"/>
        <v/>
      </c>
      <c r="G299" s="33" t="str">
        <f t="shared" si="277"/>
        <v/>
      </c>
      <c r="H299" s="29" t="str">
        <f>IF(HMJHS!AF$31="","",HMJHS!AF$31)</f>
        <v/>
      </c>
      <c r="I299" s="29" t="str">
        <f>IF(HMJHS!AF$31="","",HMJHS!Y$31)</f>
        <v/>
      </c>
      <c r="J299" s="29">
        <v>4</v>
      </c>
      <c r="K299" s="29" t="str">
        <f t="shared" ref="K299:N299" si="342">IF(O299="","",COUNTIF(O$1:O298,O299)+O299)</f>
        <v/>
      </c>
      <c r="L299" s="29" t="str">
        <f t="shared" si="342"/>
        <v/>
      </c>
      <c r="M299" s="29" t="str">
        <f t="shared" si="342"/>
        <v/>
      </c>
      <c r="N299" s="29" t="str">
        <f t="shared" si="342"/>
        <v/>
      </c>
      <c r="O299" s="29" t="str">
        <f t="shared" si="279"/>
        <v/>
      </c>
      <c r="P299" s="29" t="str">
        <f t="shared" si="280"/>
        <v/>
      </c>
      <c r="Q299" s="29" t="str">
        <f t="shared" si="281"/>
        <v/>
      </c>
      <c r="R299" s="29" t="str">
        <f t="shared" si="282"/>
        <v/>
      </c>
      <c r="S299" s="29">
        <v>15</v>
      </c>
      <c r="T299" s="29">
        <v>19</v>
      </c>
      <c r="U299" s="29" t="str">
        <f>IF('S15'!P$31="","",'S15'!P$31)</f>
        <v/>
      </c>
      <c r="V299" s="29" t="str">
        <f>IF('S15'!P$31="","",'S15'!I$31)</f>
        <v/>
      </c>
      <c r="W299" s="29" t="str">
        <f>IF('S15'!X$31="","",'S15'!X$31)</f>
        <v/>
      </c>
      <c r="X299" s="29" t="str">
        <f>IF('S15'!X$31="","",'S15'!Q$31)</f>
        <v/>
      </c>
      <c r="Y299" s="29" t="str">
        <f>IF('S15'!AF$31="","",'S15'!AF$31)</f>
        <v/>
      </c>
      <c r="Z299" s="29" t="str">
        <f>IF('S15'!AF$31="","",'S15'!Y$31)</f>
        <v/>
      </c>
      <c r="AA299" s="29" t="str">
        <f>IF('S15'!AN$31="","",'S15'!AN$31)</f>
        <v/>
      </c>
      <c r="AB299" s="29" t="str">
        <f>IF('S15'!AN$31="","",'S15'!AG$31)</f>
        <v/>
      </c>
      <c r="AC299" s="39" t="str">
        <f t="shared" si="289"/>
        <v/>
      </c>
      <c r="AD299" s="39" t="str">
        <f t="shared" si="290"/>
        <v/>
      </c>
      <c r="AE299" s="40" t="str">
        <f t="shared" si="291"/>
        <v/>
      </c>
      <c r="AF299" s="40" t="str">
        <f>IF(AC299="","",CHOOSE(VLOOKUP($AL299,$K$1:$S$400,9,FALSE),AHS!$M$1,BHS!$M$1,CHS!$M$1,HMJHS!$M$1,KHS!$M$1,Kings!$M$1,MHS!$M$1,SWHS!$M$1,AMHS!$M$1,'S10'!$M$1,'S11'!$M$1,'S12'!$M$1,'S13'!$M$1,'S14'!$M$1,'S15'!$M$1,'S16'!$M$1,'S17'!$M$1,'S18'!$M$1,'S19'!$M$1,'S20'!$M$1))</f>
        <v/>
      </c>
      <c r="AG299" s="40"/>
      <c r="AH299" s="39" t="str">
        <f t="shared" si="292"/>
        <v/>
      </c>
      <c r="AI299" s="39" t="str">
        <f t="shared" si="293"/>
        <v/>
      </c>
      <c r="AJ299" s="40" t="str">
        <f t="shared" si="294"/>
        <v/>
      </c>
      <c r="AK299" s="40" t="str">
        <f>IF(AH299="","",CHOOSE(VLOOKUP($AL299,$L$1:$S$400,8,FALSE),AHS!$M$1,BHS!$M$1,CHS!$M$1,HMJHS!$M$1,KHS!$M$1,Kings!$M$1,MHS!$M$1,SWHS!$M$1,AMHS!$M$1,'S10'!$M$1,'S11'!$M$1,'S12'!$M$1,'S13'!$M$1,'S14'!$M$1,'S15'!$M$1,'S16'!$M$1,'S17'!$M$1,'S18'!$M$1,'S19'!$M$1,'S20'!$M$1))</f>
        <v/>
      </c>
      <c r="AL299" s="40">
        <v>297</v>
      </c>
      <c r="AM299" s="40"/>
      <c r="AN299" s="39" t="str">
        <f t="shared" si="295"/>
        <v/>
      </c>
      <c r="AO299" s="39" t="str">
        <f t="shared" si="296"/>
        <v/>
      </c>
      <c r="AP299" s="40" t="str">
        <f t="shared" si="297"/>
        <v/>
      </c>
      <c r="AQ299" s="40" t="str">
        <f>IF(AN299="","",CHOOSE(VLOOKUP($AL299,$M$1:$S$400,7,FALSE),AHS!$M$1,BHS!$M$1,CHS!$M$1,HMJHS!$M$1,KHS!$M$1,Kings!$M$1,MHS!$M$1,SWHS!$M$1,AMHS!$M$1,'S10'!$M$1,'S11'!$M$1,'S12'!$M$1,'S13'!$M$1,'S14'!$M$1,'S15'!$M$1,'S16'!$M$1,'S17'!$M$1,'S18'!$M$1,'S19'!$M$1,'S20'!$M$1))</f>
        <v/>
      </c>
      <c r="AR299" s="40"/>
      <c r="AS299" s="39" t="str">
        <f t="shared" si="298"/>
        <v/>
      </c>
      <c r="AT299" s="39" t="str">
        <f t="shared" si="299"/>
        <v/>
      </c>
      <c r="AU299" s="40" t="str">
        <f t="shared" si="300"/>
        <v/>
      </c>
      <c r="AV299" s="40" t="str">
        <f>IF(AS299="","",CHOOSE(VLOOKUP($AL299,$N$1:$S$400,6,FALSE),AHS!$M$1,BHS!$M$1,CHS!$M$1,HMJHS!$M$1,KHS!$M$1,Kings!$M$1,MHS!$M$1,SWHS!$M$1,AMHS!$M$1,'S10'!$M$1,'S11'!$M$1,'S12'!$M$1,'S13'!$M$1,'S14'!$M$1,'S15'!$M$1,'S16'!$M$1,'S17'!$M$1,'S18'!$M$1,'S19'!$M$1,'S20'!$M$1))</f>
        <v/>
      </c>
    </row>
    <row r="300" spans="1:48" ht="12" customHeight="1" x14ac:dyDescent="0.25">
      <c r="A300" s="29">
        <f t="shared" si="301"/>
        <v>298</v>
      </c>
      <c r="B300" s="27" t="str">
        <f t="shared" si="285"/>
        <v/>
      </c>
      <c r="C300" s="27" t="str">
        <f t="shared" si="286"/>
        <v/>
      </c>
      <c r="D300" s="27" t="str">
        <f t="shared" si="287"/>
        <v/>
      </c>
      <c r="E300" s="27" t="str">
        <f>IF(B300="","",CHOOSE(VLOOKUP($A300,$F$1:$J$1600,5,FALSE),AHS!$M$1,BHS!$M$1,CHS!$M$1,HMJHS!$M$1,KHS!$M$1,Kings!$M$1,MHS!$M$1,SWHS!$M$1,AMHS!$M$1,'S10'!$M$1,'S11'!$M$1,'S12'!$M$1,'S13'!$M$1,'S14'!$M$1,'S15'!$M$1,'S16'!$M$1,'S17'!$M$1,'S18'!$M$1,'S19'!$M$1,'S20'!$M$1))</f>
        <v/>
      </c>
      <c r="F300" s="29" t="str">
        <f t="shared" si="283"/>
        <v/>
      </c>
      <c r="G300" s="33" t="str">
        <f t="shared" si="277"/>
        <v/>
      </c>
      <c r="H300" s="29" t="str">
        <f>IF(HMJHS!AF$32="","",HMJHS!AF$32)</f>
        <v/>
      </c>
      <c r="I300" s="29" t="str">
        <f>IF(HMJHS!AF$32="","",HMJHS!Y$32)</f>
        <v/>
      </c>
      <c r="J300" s="29">
        <v>4</v>
      </c>
      <c r="K300" s="29" t="str">
        <f t="shared" ref="K300:N300" si="343">IF(O300="","",COUNTIF(O$1:O299,O300)+O300)</f>
        <v/>
      </c>
      <c r="L300" s="29" t="str">
        <f t="shared" si="343"/>
        <v/>
      </c>
      <c r="M300" s="29" t="str">
        <f t="shared" si="343"/>
        <v/>
      </c>
      <c r="N300" s="29" t="str">
        <f t="shared" si="343"/>
        <v/>
      </c>
      <c r="O300" s="29" t="str">
        <f t="shared" si="279"/>
        <v/>
      </c>
      <c r="P300" s="29" t="str">
        <f t="shared" si="280"/>
        <v/>
      </c>
      <c r="Q300" s="29" t="str">
        <f t="shared" si="281"/>
        <v/>
      </c>
      <c r="R300" s="29" t="str">
        <f t="shared" si="282"/>
        <v/>
      </c>
      <c r="S300" s="29">
        <v>15</v>
      </c>
      <c r="T300" s="29">
        <v>20</v>
      </c>
      <c r="U300" s="29" t="str">
        <f>IF('S15'!P$32="","",'S15'!P$32)</f>
        <v/>
      </c>
      <c r="V300" s="29" t="str">
        <f>IF('S15'!P$32="","",'S15'!I$32)</f>
        <v/>
      </c>
      <c r="W300" s="29" t="str">
        <f>IF('S15'!X$32="","",'S15'!X$32)</f>
        <v/>
      </c>
      <c r="X300" s="29" t="str">
        <f>IF('S15'!X$32="","",'S15'!Q$32)</f>
        <v/>
      </c>
      <c r="Y300" s="29" t="str">
        <f>IF('S15'!AF$32="","",'S15'!AF$32)</f>
        <v/>
      </c>
      <c r="Z300" s="29" t="str">
        <f>IF('S15'!AF$32="","",'S15'!Y$32)</f>
        <v/>
      </c>
      <c r="AA300" s="29" t="str">
        <f>IF('S15'!AN$32="","",'S15'!AN$32)</f>
        <v/>
      </c>
      <c r="AB300" s="29" t="str">
        <f>IF('S15'!AN$32="","",'S15'!AG$32)</f>
        <v/>
      </c>
      <c r="AC300" s="39" t="str">
        <f t="shared" si="289"/>
        <v/>
      </c>
      <c r="AD300" s="39" t="str">
        <f t="shared" si="290"/>
        <v/>
      </c>
      <c r="AE300" s="40" t="str">
        <f t="shared" si="291"/>
        <v/>
      </c>
      <c r="AF300" s="40" t="str">
        <f>IF(AC300="","",CHOOSE(VLOOKUP($AL300,$K$1:$S$400,9,FALSE),AHS!$M$1,BHS!$M$1,CHS!$M$1,HMJHS!$M$1,KHS!$M$1,Kings!$M$1,MHS!$M$1,SWHS!$M$1,AMHS!$M$1,'S10'!$M$1,'S11'!$M$1,'S12'!$M$1,'S13'!$M$1,'S14'!$M$1,'S15'!$M$1,'S16'!$M$1,'S17'!$M$1,'S18'!$M$1,'S19'!$M$1,'S20'!$M$1))</f>
        <v/>
      </c>
      <c r="AG300" s="40"/>
      <c r="AH300" s="39" t="str">
        <f t="shared" si="292"/>
        <v/>
      </c>
      <c r="AI300" s="39" t="str">
        <f t="shared" si="293"/>
        <v/>
      </c>
      <c r="AJ300" s="40" t="str">
        <f t="shared" si="294"/>
        <v/>
      </c>
      <c r="AK300" s="40" t="str">
        <f>IF(AH300="","",CHOOSE(VLOOKUP($AL300,$L$1:$S$400,8,FALSE),AHS!$M$1,BHS!$M$1,CHS!$M$1,HMJHS!$M$1,KHS!$M$1,Kings!$M$1,MHS!$M$1,SWHS!$M$1,AMHS!$M$1,'S10'!$M$1,'S11'!$M$1,'S12'!$M$1,'S13'!$M$1,'S14'!$M$1,'S15'!$M$1,'S16'!$M$1,'S17'!$M$1,'S18'!$M$1,'S19'!$M$1,'S20'!$M$1))</f>
        <v/>
      </c>
      <c r="AL300" s="40">
        <v>298</v>
      </c>
      <c r="AM300" s="40"/>
      <c r="AN300" s="39" t="str">
        <f t="shared" si="295"/>
        <v/>
      </c>
      <c r="AO300" s="39" t="str">
        <f t="shared" si="296"/>
        <v/>
      </c>
      <c r="AP300" s="40" t="str">
        <f t="shared" si="297"/>
        <v/>
      </c>
      <c r="AQ300" s="40" t="str">
        <f>IF(AN300="","",CHOOSE(VLOOKUP($AL300,$M$1:$S$400,7,FALSE),AHS!$M$1,BHS!$M$1,CHS!$M$1,HMJHS!$M$1,KHS!$M$1,Kings!$M$1,MHS!$M$1,SWHS!$M$1,AMHS!$M$1,'S10'!$M$1,'S11'!$M$1,'S12'!$M$1,'S13'!$M$1,'S14'!$M$1,'S15'!$M$1,'S16'!$M$1,'S17'!$M$1,'S18'!$M$1,'S19'!$M$1,'S20'!$M$1))</f>
        <v/>
      </c>
      <c r="AR300" s="40"/>
      <c r="AS300" s="39" t="str">
        <f t="shared" si="298"/>
        <v/>
      </c>
      <c r="AT300" s="39" t="str">
        <f t="shared" si="299"/>
        <v/>
      </c>
      <c r="AU300" s="40" t="str">
        <f t="shared" si="300"/>
        <v/>
      </c>
      <c r="AV300" s="40" t="str">
        <f>IF(AS300="","",CHOOSE(VLOOKUP($AL300,$N$1:$S$400,6,FALSE),AHS!$M$1,BHS!$M$1,CHS!$M$1,HMJHS!$M$1,KHS!$M$1,Kings!$M$1,MHS!$M$1,SWHS!$M$1,AMHS!$M$1,'S10'!$M$1,'S11'!$M$1,'S12'!$M$1,'S13'!$M$1,'S14'!$M$1,'S15'!$M$1,'S16'!$M$1,'S17'!$M$1,'S18'!$M$1,'S19'!$M$1,'S20'!$M$1))</f>
        <v/>
      </c>
    </row>
    <row r="301" spans="1:48" ht="12" customHeight="1" x14ac:dyDescent="0.25">
      <c r="A301" s="29">
        <f t="shared" si="301"/>
        <v>299</v>
      </c>
      <c r="B301" s="27" t="str">
        <f t="shared" si="285"/>
        <v/>
      </c>
      <c r="C301" s="27" t="str">
        <f t="shared" si="286"/>
        <v/>
      </c>
      <c r="D301" s="27" t="str">
        <f t="shared" si="287"/>
        <v/>
      </c>
      <c r="E301" s="27" t="str">
        <f>IF(B301="","",CHOOSE(VLOOKUP($A301,$F$1:$J$1600,5,FALSE),AHS!$M$1,BHS!$M$1,CHS!$M$1,HMJHS!$M$1,KHS!$M$1,Kings!$M$1,MHS!$M$1,SWHS!$M$1,AMHS!$M$1,'S10'!$M$1,'S11'!$M$1,'S12'!$M$1,'S13'!$M$1,'S14'!$M$1,'S15'!$M$1,'S16'!$M$1,'S17'!$M$1,'S18'!$M$1,'S19'!$M$1,'S20'!$M$1))</f>
        <v/>
      </c>
      <c r="F301" s="29" t="str">
        <f t="shared" si="283"/>
        <v/>
      </c>
      <c r="G301" s="33" t="str">
        <f t="shared" si="277"/>
        <v/>
      </c>
      <c r="H301" s="29" t="str">
        <f>IF(HMJHS!AN$13="","",HMJHS!AN$13)</f>
        <v/>
      </c>
      <c r="I301" s="29" t="str">
        <f>IF(HMJHS!AN$13="","",HMJHS!AG$13)</f>
        <v/>
      </c>
      <c r="J301" s="29">
        <v>4</v>
      </c>
      <c r="K301" s="29" t="str">
        <f t="shared" ref="K301:N301" si="344">IF(O301="","",COUNTIF(O$1:O300,O301)+O301)</f>
        <v/>
      </c>
      <c r="L301" s="29" t="str">
        <f t="shared" si="344"/>
        <v/>
      </c>
      <c r="M301" s="29" t="str">
        <f t="shared" si="344"/>
        <v/>
      </c>
      <c r="N301" s="29" t="str">
        <f t="shared" si="344"/>
        <v/>
      </c>
      <c r="O301" s="29" t="str">
        <f t="shared" si="279"/>
        <v/>
      </c>
      <c r="P301" s="29" t="str">
        <f t="shared" si="280"/>
        <v/>
      </c>
      <c r="Q301" s="29" t="str">
        <f t="shared" si="281"/>
        <v/>
      </c>
      <c r="R301" s="29" t="str">
        <f t="shared" si="282"/>
        <v/>
      </c>
      <c r="S301" s="29">
        <v>16</v>
      </c>
      <c r="T301" s="29">
        <v>1</v>
      </c>
      <c r="U301" s="29" t="str">
        <f>IF('S16'!P$13="","",'S16'!P$13)</f>
        <v/>
      </c>
      <c r="V301" s="29" t="str">
        <f>IF('S16'!P$13="","",'S16'!I$13)</f>
        <v/>
      </c>
      <c r="W301" s="29" t="str">
        <f>IF('S16'!X$13="","",'S16'!X$13)</f>
        <v/>
      </c>
      <c r="X301" s="29" t="str">
        <f>IF('S16'!X$13="","",'S16'!Q$13)</f>
        <v/>
      </c>
      <c r="Y301" s="29" t="str">
        <f>IF('S16'!AF$13="","",'S16'!AF$13)</f>
        <v/>
      </c>
      <c r="Z301" s="29" t="str">
        <f>IF('S16'!AF$13="","",'S16'!Y$13)</f>
        <v/>
      </c>
      <c r="AA301" s="29" t="str">
        <f>IF('S16'!AN$13="","",'S16'!AN$13)</f>
        <v/>
      </c>
      <c r="AB301" s="29" t="str">
        <f>IF('S16'!AN$13="","",'S16'!AG$13)</f>
        <v/>
      </c>
      <c r="AC301" s="39" t="str">
        <f t="shared" si="289"/>
        <v/>
      </c>
      <c r="AD301" s="39" t="str">
        <f t="shared" si="290"/>
        <v/>
      </c>
      <c r="AE301" s="40" t="str">
        <f t="shared" si="291"/>
        <v/>
      </c>
      <c r="AF301" s="40" t="str">
        <f>IF(AC301="","",CHOOSE(VLOOKUP($AL301,$K$1:$S$400,9,FALSE),AHS!$M$1,BHS!$M$1,CHS!$M$1,HMJHS!$M$1,KHS!$M$1,Kings!$M$1,MHS!$M$1,SWHS!$M$1,AMHS!$M$1,'S10'!$M$1,'S11'!$M$1,'S12'!$M$1,'S13'!$M$1,'S14'!$M$1,'S15'!$M$1,'S16'!$M$1,'S17'!$M$1,'S18'!$M$1,'S19'!$M$1,'S20'!$M$1))</f>
        <v/>
      </c>
      <c r="AG301" s="40"/>
      <c r="AH301" s="39" t="str">
        <f t="shared" si="292"/>
        <v/>
      </c>
      <c r="AI301" s="39" t="str">
        <f t="shared" si="293"/>
        <v/>
      </c>
      <c r="AJ301" s="40" t="str">
        <f t="shared" si="294"/>
        <v/>
      </c>
      <c r="AK301" s="40" t="str">
        <f>IF(AH301="","",CHOOSE(VLOOKUP($AL301,$L$1:$S$400,8,FALSE),AHS!$M$1,BHS!$M$1,CHS!$M$1,HMJHS!$M$1,KHS!$M$1,Kings!$M$1,MHS!$M$1,SWHS!$M$1,AMHS!$M$1,'S10'!$M$1,'S11'!$M$1,'S12'!$M$1,'S13'!$M$1,'S14'!$M$1,'S15'!$M$1,'S16'!$M$1,'S17'!$M$1,'S18'!$M$1,'S19'!$M$1,'S20'!$M$1))</f>
        <v/>
      </c>
      <c r="AL301" s="40">
        <v>299</v>
      </c>
      <c r="AM301" s="40"/>
      <c r="AN301" s="39" t="str">
        <f t="shared" si="295"/>
        <v/>
      </c>
      <c r="AO301" s="39" t="str">
        <f t="shared" si="296"/>
        <v/>
      </c>
      <c r="AP301" s="40" t="str">
        <f t="shared" si="297"/>
        <v/>
      </c>
      <c r="AQ301" s="40" t="str">
        <f>IF(AN301="","",CHOOSE(VLOOKUP($AL301,$M$1:$S$400,7,FALSE),AHS!$M$1,BHS!$M$1,CHS!$M$1,HMJHS!$M$1,KHS!$M$1,Kings!$M$1,MHS!$M$1,SWHS!$M$1,AMHS!$M$1,'S10'!$M$1,'S11'!$M$1,'S12'!$M$1,'S13'!$M$1,'S14'!$M$1,'S15'!$M$1,'S16'!$M$1,'S17'!$M$1,'S18'!$M$1,'S19'!$M$1,'S20'!$M$1))</f>
        <v/>
      </c>
      <c r="AR301" s="40"/>
      <c r="AS301" s="39" t="str">
        <f t="shared" si="298"/>
        <v/>
      </c>
      <c r="AT301" s="39" t="str">
        <f t="shared" si="299"/>
        <v/>
      </c>
      <c r="AU301" s="40" t="str">
        <f t="shared" si="300"/>
        <v/>
      </c>
      <c r="AV301" s="40" t="str">
        <f>IF(AS301="","",CHOOSE(VLOOKUP($AL301,$N$1:$S$400,6,FALSE),AHS!$M$1,BHS!$M$1,CHS!$M$1,HMJHS!$M$1,KHS!$M$1,Kings!$M$1,MHS!$M$1,SWHS!$M$1,AMHS!$M$1,'S10'!$M$1,'S11'!$M$1,'S12'!$M$1,'S13'!$M$1,'S14'!$M$1,'S15'!$M$1,'S16'!$M$1,'S17'!$M$1,'S18'!$M$1,'S19'!$M$1,'S20'!$M$1))</f>
        <v/>
      </c>
    </row>
    <row r="302" spans="1:48" ht="12" customHeight="1" x14ac:dyDescent="0.25">
      <c r="A302" s="29">
        <f t="shared" si="301"/>
        <v>300</v>
      </c>
      <c r="B302" s="27" t="str">
        <f t="shared" si="285"/>
        <v/>
      </c>
      <c r="C302" s="27" t="str">
        <f t="shared" si="286"/>
        <v/>
      </c>
      <c r="D302" s="27" t="str">
        <f t="shared" si="287"/>
        <v/>
      </c>
      <c r="E302" s="27" t="str">
        <f>IF(B302="","",CHOOSE(VLOOKUP($A302,$F$1:$J$1600,5,FALSE),AHS!$M$1,BHS!$M$1,CHS!$M$1,HMJHS!$M$1,KHS!$M$1,Kings!$M$1,MHS!$M$1,SWHS!$M$1,AMHS!$M$1,'S10'!$M$1,'S11'!$M$1,'S12'!$M$1,'S13'!$M$1,'S14'!$M$1,'S15'!$M$1,'S16'!$M$1,'S17'!$M$1,'S18'!$M$1,'S19'!$M$1,'S20'!$M$1))</f>
        <v/>
      </c>
      <c r="F302" s="29" t="str">
        <f t="shared" si="283"/>
        <v/>
      </c>
      <c r="G302" s="33" t="str">
        <f t="shared" si="277"/>
        <v/>
      </c>
      <c r="H302" s="29" t="str">
        <f>IF(HMJHS!AN$14="","",HMJHS!AN$14)</f>
        <v/>
      </c>
      <c r="I302" s="29" t="str">
        <f>IF(HMJHS!AN$14="","",HMJHS!AG$14)</f>
        <v/>
      </c>
      <c r="J302" s="29">
        <v>4</v>
      </c>
      <c r="K302" s="29" t="str">
        <f t="shared" ref="K302:N302" si="345">IF(O302="","",COUNTIF(O$1:O301,O302)+O302)</f>
        <v/>
      </c>
      <c r="L302" s="29" t="str">
        <f t="shared" si="345"/>
        <v/>
      </c>
      <c r="M302" s="29" t="str">
        <f t="shared" si="345"/>
        <v/>
      </c>
      <c r="N302" s="29" t="str">
        <f t="shared" si="345"/>
        <v/>
      </c>
      <c r="O302" s="29" t="str">
        <f t="shared" si="279"/>
        <v/>
      </c>
      <c r="P302" s="29" t="str">
        <f t="shared" si="280"/>
        <v/>
      </c>
      <c r="Q302" s="29" t="str">
        <f t="shared" si="281"/>
        <v/>
      </c>
      <c r="R302" s="29" t="str">
        <f t="shared" si="282"/>
        <v/>
      </c>
      <c r="S302" s="29">
        <v>16</v>
      </c>
      <c r="T302" s="29">
        <v>2</v>
      </c>
      <c r="U302" s="29" t="str">
        <f>IF('S16'!P$14="","",'S16'!P$14)</f>
        <v/>
      </c>
      <c r="V302" s="29" t="str">
        <f>IF('S16'!P$14="","",'S16'!I$14)</f>
        <v/>
      </c>
      <c r="W302" s="29" t="str">
        <f>IF('S16'!X$14="","",'S16'!X$14)</f>
        <v/>
      </c>
      <c r="X302" s="29" t="str">
        <f>IF('S16'!X$14="","",'S16'!Q$14)</f>
        <v/>
      </c>
      <c r="Y302" s="29" t="str">
        <f>IF('S16'!AF$14="","",'S16'!AF$14)</f>
        <v/>
      </c>
      <c r="Z302" s="29" t="str">
        <f>IF('S16'!AF$14="","",'S16'!Y$14)</f>
        <v/>
      </c>
      <c r="AA302" s="29" t="str">
        <f>IF('S16'!AN$14="","",'S16'!AN$14)</f>
        <v/>
      </c>
      <c r="AB302" s="29" t="str">
        <f>IF('S16'!AN$14="","",'S16'!AG$14)</f>
        <v/>
      </c>
      <c r="AC302" s="39" t="str">
        <f t="shared" si="289"/>
        <v/>
      </c>
      <c r="AD302" s="39" t="str">
        <f t="shared" si="290"/>
        <v/>
      </c>
      <c r="AE302" s="40" t="str">
        <f t="shared" si="291"/>
        <v/>
      </c>
      <c r="AF302" s="40" t="str">
        <f>IF(AC302="","",CHOOSE(VLOOKUP($AL302,$K$1:$S$400,9,FALSE),AHS!$M$1,BHS!$M$1,CHS!$M$1,HMJHS!$M$1,KHS!$M$1,Kings!$M$1,MHS!$M$1,SWHS!$M$1,AMHS!$M$1,'S10'!$M$1,'S11'!$M$1,'S12'!$M$1,'S13'!$M$1,'S14'!$M$1,'S15'!$M$1,'S16'!$M$1,'S17'!$M$1,'S18'!$M$1,'S19'!$M$1,'S20'!$M$1))</f>
        <v/>
      </c>
      <c r="AG302" s="40"/>
      <c r="AH302" s="39" t="str">
        <f t="shared" si="292"/>
        <v/>
      </c>
      <c r="AI302" s="39" t="str">
        <f t="shared" si="293"/>
        <v/>
      </c>
      <c r="AJ302" s="40" t="str">
        <f t="shared" si="294"/>
        <v/>
      </c>
      <c r="AK302" s="40" t="str">
        <f>IF(AH302="","",CHOOSE(VLOOKUP($AL302,$L$1:$S$400,8,FALSE),AHS!$M$1,BHS!$M$1,CHS!$M$1,HMJHS!$M$1,KHS!$M$1,Kings!$M$1,MHS!$M$1,SWHS!$M$1,AMHS!$M$1,'S10'!$M$1,'S11'!$M$1,'S12'!$M$1,'S13'!$M$1,'S14'!$M$1,'S15'!$M$1,'S16'!$M$1,'S17'!$M$1,'S18'!$M$1,'S19'!$M$1,'S20'!$M$1))</f>
        <v/>
      </c>
      <c r="AL302" s="40">
        <v>300</v>
      </c>
      <c r="AM302" s="40"/>
      <c r="AN302" s="39" t="str">
        <f t="shared" si="295"/>
        <v/>
      </c>
      <c r="AO302" s="39" t="str">
        <f t="shared" si="296"/>
        <v/>
      </c>
      <c r="AP302" s="40" t="str">
        <f t="shared" si="297"/>
        <v/>
      </c>
      <c r="AQ302" s="40" t="str">
        <f>IF(AN302="","",CHOOSE(VLOOKUP($AL302,$M$1:$S$400,7,FALSE),AHS!$M$1,BHS!$M$1,CHS!$M$1,HMJHS!$M$1,KHS!$M$1,Kings!$M$1,MHS!$M$1,SWHS!$M$1,AMHS!$M$1,'S10'!$M$1,'S11'!$M$1,'S12'!$M$1,'S13'!$M$1,'S14'!$M$1,'S15'!$M$1,'S16'!$M$1,'S17'!$M$1,'S18'!$M$1,'S19'!$M$1,'S20'!$M$1))</f>
        <v/>
      </c>
      <c r="AR302" s="40"/>
      <c r="AS302" s="39" t="str">
        <f t="shared" si="298"/>
        <v/>
      </c>
      <c r="AT302" s="39" t="str">
        <f t="shared" si="299"/>
        <v/>
      </c>
      <c r="AU302" s="40" t="str">
        <f t="shared" si="300"/>
        <v/>
      </c>
      <c r="AV302" s="40" t="str">
        <f>IF(AS302="","",CHOOSE(VLOOKUP($AL302,$N$1:$S$400,6,FALSE),AHS!$M$1,BHS!$M$1,CHS!$M$1,HMJHS!$M$1,KHS!$M$1,Kings!$M$1,MHS!$M$1,SWHS!$M$1,AMHS!$M$1,'S10'!$M$1,'S11'!$M$1,'S12'!$M$1,'S13'!$M$1,'S14'!$M$1,'S15'!$M$1,'S16'!$M$1,'S17'!$M$1,'S18'!$M$1,'S19'!$M$1,'S20'!$M$1))</f>
        <v/>
      </c>
    </row>
    <row r="303" spans="1:48" ht="12" customHeight="1" x14ac:dyDescent="0.25">
      <c r="A303" s="29">
        <f t="shared" si="301"/>
        <v>301</v>
      </c>
      <c r="B303" s="27" t="str">
        <f t="shared" si="285"/>
        <v/>
      </c>
      <c r="C303" s="27" t="str">
        <f t="shared" si="286"/>
        <v/>
      </c>
      <c r="D303" s="27" t="str">
        <f t="shared" si="287"/>
        <v/>
      </c>
      <c r="E303" s="27" t="str">
        <f>IF(B303="","",CHOOSE(VLOOKUP($A303,$F$1:$J$1600,5,FALSE),AHS!$M$1,BHS!$M$1,CHS!$M$1,HMJHS!$M$1,KHS!$M$1,Kings!$M$1,MHS!$M$1,SWHS!$M$1,AMHS!$M$1,'S10'!$M$1,'S11'!$M$1,'S12'!$M$1,'S13'!$M$1,'S14'!$M$1,'S15'!$M$1,'S16'!$M$1,'S17'!$M$1,'S18'!$M$1,'S19'!$M$1,'S20'!$M$1))</f>
        <v/>
      </c>
      <c r="F303" s="29" t="str">
        <f t="shared" si="283"/>
        <v/>
      </c>
      <c r="G303" s="33" t="str">
        <f t="shared" si="277"/>
        <v/>
      </c>
      <c r="H303" s="29" t="str">
        <f>IF(HMJHS!AN$15="","",HMJHS!AN$15)</f>
        <v/>
      </c>
      <c r="I303" s="29" t="str">
        <f>IF(HMJHS!AN$15="","",HMJHS!AG$15)</f>
        <v/>
      </c>
      <c r="J303" s="29">
        <v>4</v>
      </c>
      <c r="K303" s="29" t="str">
        <f t="shared" ref="K303:N303" si="346">IF(O303="","",COUNTIF(O$1:O302,O303)+O303)</f>
        <v/>
      </c>
      <c r="L303" s="29" t="str">
        <f t="shared" si="346"/>
        <v/>
      </c>
      <c r="M303" s="29" t="str">
        <f t="shared" si="346"/>
        <v/>
      </c>
      <c r="N303" s="29" t="str">
        <f t="shared" si="346"/>
        <v/>
      </c>
      <c r="O303" s="29" t="str">
        <f t="shared" si="279"/>
        <v/>
      </c>
      <c r="P303" s="29" t="str">
        <f t="shared" si="280"/>
        <v/>
      </c>
      <c r="Q303" s="29" t="str">
        <f t="shared" si="281"/>
        <v/>
      </c>
      <c r="R303" s="29" t="str">
        <f t="shared" si="282"/>
        <v/>
      </c>
      <c r="S303" s="29">
        <v>16</v>
      </c>
      <c r="T303" s="29">
        <v>3</v>
      </c>
      <c r="U303" s="29" t="str">
        <f>IF('S16'!P$15="","",'S16'!P$15)</f>
        <v/>
      </c>
      <c r="V303" s="29" t="str">
        <f>IF('S16'!P$15="","",'S16'!I$15)</f>
        <v/>
      </c>
      <c r="W303" s="29" t="str">
        <f>IF('S16'!X$15="","",'S16'!X$15)</f>
        <v/>
      </c>
      <c r="X303" s="29" t="str">
        <f>IF('S16'!X$15="","",'S16'!Q$15)</f>
        <v/>
      </c>
      <c r="Y303" s="29" t="str">
        <f>IF('S16'!AF$15="","",'S16'!AF$15)</f>
        <v/>
      </c>
      <c r="Z303" s="29" t="str">
        <f>IF('S16'!AF$15="","",'S16'!Y$15)</f>
        <v/>
      </c>
      <c r="AA303" s="29" t="str">
        <f>IF('S16'!AN$15="","",'S16'!AN$15)</f>
        <v/>
      </c>
      <c r="AB303" s="29" t="str">
        <f>IF('S16'!AN$15="","",'S16'!AG$15)</f>
        <v/>
      </c>
      <c r="AC303" s="39" t="str">
        <f t="shared" si="289"/>
        <v/>
      </c>
      <c r="AD303" s="39" t="str">
        <f t="shared" si="290"/>
        <v/>
      </c>
      <c r="AE303" s="40" t="str">
        <f t="shared" si="291"/>
        <v/>
      </c>
      <c r="AF303" s="40" t="str">
        <f>IF(AC303="","",CHOOSE(VLOOKUP($AL303,$K$1:$S$400,9,FALSE),AHS!$M$1,BHS!$M$1,CHS!$M$1,HMJHS!$M$1,KHS!$M$1,Kings!$M$1,MHS!$M$1,SWHS!$M$1,AMHS!$M$1,'S10'!$M$1,'S11'!$M$1,'S12'!$M$1,'S13'!$M$1,'S14'!$M$1,'S15'!$M$1,'S16'!$M$1,'S17'!$M$1,'S18'!$M$1,'S19'!$M$1,'S20'!$M$1))</f>
        <v/>
      </c>
      <c r="AG303" s="40"/>
      <c r="AH303" s="39" t="str">
        <f t="shared" si="292"/>
        <v/>
      </c>
      <c r="AI303" s="39" t="str">
        <f t="shared" si="293"/>
        <v/>
      </c>
      <c r="AJ303" s="40" t="str">
        <f t="shared" si="294"/>
        <v/>
      </c>
      <c r="AK303" s="40" t="str">
        <f>IF(AH303="","",CHOOSE(VLOOKUP($AL303,$L$1:$S$400,8,FALSE),AHS!$M$1,BHS!$M$1,CHS!$M$1,HMJHS!$M$1,KHS!$M$1,Kings!$M$1,MHS!$M$1,SWHS!$M$1,AMHS!$M$1,'S10'!$M$1,'S11'!$M$1,'S12'!$M$1,'S13'!$M$1,'S14'!$M$1,'S15'!$M$1,'S16'!$M$1,'S17'!$M$1,'S18'!$M$1,'S19'!$M$1,'S20'!$M$1))</f>
        <v/>
      </c>
      <c r="AL303" s="38">
        <v>301</v>
      </c>
      <c r="AM303" s="40"/>
      <c r="AN303" s="39" t="str">
        <f t="shared" si="295"/>
        <v/>
      </c>
      <c r="AO303" s="39" t="str">
        <f t="shared" si="296"/>
        <v/>
      </c>
      <c r="AP303" s="40" t="str">
        <f t="shared" si="297"/>
        <v/>
      </c>
      <c r="AQ303" s="40" t="str">
        <f>IF(AN303="","",CHOOSE(VLOOKUP($AL303,$M$1:$S$400,7,FALSE),AHS!$M$1,BHS!$M$1,CHS!$M$1,HMJHS!$M$1,KHS!$M$1,Kings!$M$1,MHS!$M$1,SWHS!$M$1,AMHS!$M$1,'S10'!$M$1,'S11'!$M$1,'S12'!$M$1,'S13'!$M$1,'S14'!$M$1,'S15'!$M$1,'S16'!$M$1,'S17'!$M$1,'S18'!$M$1,'S19'!$M$1,'S20'!$M$1))</f>
        <v/>
      </c>
      <c r="AR303" s="40"/>
      <c r="AS303" s="39" t="str">
        <f t="shared" si="298"/>
        <v/>
      </c>
      <c r="AT303" s="39" t="str">
        <f t="shared" si="299"/>
        <v/>
      </c>
      <c r="AU303" s="40" t="str">
        <f t="shared" si="300"/>
        <v/>
      </c>
      <c r="AV303" s="40" t="str">
        <f>IF(AS303="","",CHOOSE(VLOOKUP($AL303,$N$1:$S$400,6,FALSE),AHS!$M$1,BHS!$M$1,CHS!$M$1,HMJHS!$M$1,KHS!$M$1,Kings!$M$1,MHS!$M$1,SWHS!$M$1,AMHS!$M$1,'S10'!$M$1,'S11'!$M$1,'S12'!$M$1,'S13'!$M$1,'S14'!$M$1,'S15'!$M$1,'S16'!$M$1,'S17'!$M$1,'S18'!$M$1,'S19'!$M$1,'S20'!$M$1))</f>
        <v/>
      </c>
    </row>
    <row r="304" spans="1:48" ht="12" customHeight="1" x14ac:dyDescent="0.25">
      <c r="A304" s="29">
        <f t="shared" si="301"/>
        <v>302</v>
      </c>
      <c r="B304" s="27" t="str">
        <f t="shared" si="285"/>
        <v/>
      </c>
      <c r="C304" s="27" t="str">
        <f t="shared" si="286"/>
        <v/>
      </c>
      <c r="D304" s="27" t="str">
        <f t="shared" si="287"/>
        <v/>
      </c>
      <c r="E304" s="27" t="str">
        <f>IF(B304="","",CHOOSE(VLOOKUP($A304,$F$1:$J$1600,5,FALSE),AHS!$M$1,BHS!$M$1,CHS!$M$1,HMJHS!$M$1,KHS!$M$1,Kings!$M$1,MHS!$M$1,SWHS!$M$1,AMHS!$M$1,'S10'!$M$1,'S11'!$M$1,'S12'!$M$1,'S13'!$M$1,'S14'!$M$1,'S15'!$M$1,'S16'!$M$1,'S17'!$M$1,'S18'!$M$1,'S19'!$M$1,'S20'!$M$1))</f>
        <v/>
      </c>
      <c r="F304" s="29" t="str">
        <f t="shared" si="283"/>
        <v/>
      </c>
      <c r="G304" s="33" t="str">
        <f t="shared" si="277"/>
        <v/>
      </c>
      <c r="H304" s="29" t="str">
        <f>IF(HMJHS!AN$16="","",HMJHS!AN$16)</f>
        <v/>
      </c>
      <c r="I304" s="29" t="str">
        <f>IF(HMJHS!AN$16="","",HMJHS!AG$16)</f>
        <v/>
      </c>
      <c r="J304" s="29">
        <v>4</v>
      </c>
      <c r="K304" s="29" t="str">
        <f t="shared" ref="K304:N304" si="347">IF(O304="","",COUNTIF(O$1:O303,O304)+O304)</f>
        <v/>
      </c>
      <c r="L304" s="29" t="str">
        <f t="shared" si="347"/>
        <v/>
      </c>
      <c r="M304" s="29" t="str">
        <f t="shared" si="347"/>
        <v/>
      </c>
      <c r="N304" s="29" t="str">
        <f t="shared" si="347"/>
        <v/>
      </c>
      <c r="O304" s="29" t="str">
        <f t="shared" si="279"/>
        <v/>
      </c>
      <c r="P304" s="29" t="str">
        <f t="shared" si="280"/>
        <v/>
      </c>
      <c r="Q304" s="29" t="str">
        <f t="shared" si="281"/>
        <v/>
      </c>
      <c r="R304" s="29" t="str">
        <f t="shared" si="282"/>
        <v/>
      </c>
      <c r="S304" s="29">
        <v>16</v>
      </c>
      <c r="T304" s="29">
        <v>4</v>
      </c>
      <c r="U304" s="29" t="str">
        <f>IF('S16'!P$16="","",'S16'!P$16)</f>
        <v/>
      </c>
      <c r="V304" s="29" t="str">
        <f>IF('S16'!P$16="","",'S16'!I$16)</f>
        <v/>
      </c>
      <c r="W304" s="29" t="str">
        <f>IF('S16'!X$16="","",'S16'!X$16)</f>
        <v/>
      </c>
      <c r="X304" s="29" t="str">
        <f>IF('S16'!X$16="","",'S16'!Q$16)</f>
        <v/>
      </c>
      <c r="Y304" s="29" t="str">
        <f>IF('S16'!AF$16="","",'S16'!AF$16)</f>
        <v/>
      </c>
      <c r="Z304" s="29" t="str">
        <f>IF('S16'!AF$16="","",'S16'!Y$16)</f>
        <v/>
      </c>
      <c r="AA304" s="29" t="str">
        <f>IF('S16'!AN$16="","",'S16'!AN$16)</f>
        <v/>
      </c>
      <c r="AB304" s="29" t="str">
        <f>IF('S16'!AN$16="","",'S16'!AG$16)</f>
        <v/>
      </c>
      <c r="AC304" s="39" t="str">
        <f t="shared" si="289"/>
        <v/>
      </c>
      <c r="AD304" s="39" t="str">
        <f t="shared" si="290"/>
        <v/>
      </c>
      <c r="AE304" s="40" t="str">
        <f t="shared" si="291"/>
        <v/>
      </c>
      <c r="AF304" s="40" t="str">
        <f>IF(AC304="","",CHOOSE(VLOOKUP($AL304,$K$1:$S$400,9,FALSE),AHS!$M$1,BHS!$M$1,CHS!$M$1,HMJHS!$M$1,KHS!$M$1,Kings!$M$1,MHS!$M$1,SWHS!$M$1,AMHS!$M$1,'S10'!$M$1,'S11'!$M$1,'S12'!$M$1,'S13'!$M$1,'S14'!$M$1,'S15'!$M$1,'S16'!$M$1,'S17'!$M$1,'S18'!$M$1,'S19'!$M$1,'S20'!$M$1))</f>
        <v/>
      </c>
      <c r="AG304" s="40"/>
      <c r="AH304" s="39" t="str">
        <f t="shared" si="292"/>
        <v/>
      </c>
      <c r="AI304" s="39" t="str">
        <f t="shared" si="293"/>
        <v/>
      </c>
      <c r="AJ304" s="40" t="str">
        <f t="shared" si="294"/>
        <v/>
      </c>
      <c r="AK304" s="40" t="str">
        <f>IF(AH304="","",CHOOSE(VLOOKUP($AL304,$L$1:$S$400,8,FALSE),AHS!$M$1,BHS!$M$1,CHS!$M$1,HMJHS!$M$1,KHS!$M$1,Kings!$M$1,MHS!$M$1,SWHS!$M$1,AMHS!$M$1,'S10'!$M$1,'S11'!$M$1,'S12'!$M$1,'S13'!$M$1,'S14'!$M$1,'S15'!$M$1,'S16'!$M$1,'S17'!$M$1,'S18'!$M$1,'S19'!$M$1,'S20'!$M$1))</f>
        <v/>
      </c>
      <c r="AL304" s="40">
        <v>302</v>
      </c>
      <c r="AM304" s="40"/>
      <c r="AN304" s="39" t="str">
        <f t="shared" si="295"/>
        <v/>
      </c>
      <c r="AO304" s="39" t="str">
        <f t="shared" si="296"/>
        <v/>
      </c>
      <c r="AP304" s="40" t="str">
        <f t="shared" si="297"/>
        <v/>
      </c>
      <c r="AQ304" s="40" t="str">
        <f>IF(AN304="","",CHOOSE(VLOOKUP($AL304,$M$1:$S$400,7,FALSE),AHS!$M$1,BHS!$M$1,CHS!$M$1,HMJHS!$M$1,KHS!$M$1,Kings!$M$1,MHS!$M$1,SWHS!$M$1,AMHS!$M$1,'S10'!$M$1,'S11'!$M$1,'S12'!$M$1,'S13'!$M$1,'S14'!$M$1,'S15'!$M$1,'S16'!$M$1,'S17'!$M$1,'S18'!$M$1,'S19'!$M$1,'S20'!$M$1))</f>
        <v/>
      </c>
      <c r="AR304" s="40"/>
      <c r="AS304" s="39" t="str">
        <f t="shared" si="298"/>
        <v/>
      </c>
      <c r="AT304" s="39" t="str">
        <f t="shared" si="299"/>
        <v/>
      </c>
      <c r="AU304" s="40" t="str">
        <f t="shared" si="300"/>
        <v/>
      </c>
      <c r="AV304" s="40" t="str">
        <f>IF(AS304="","",CHOOSE(VLOOKUP($AL304,$N$1:$S$400,6,FALSE),AHS!$M$1,BHS!$M$1,CHS!$M$1,HMJHS!$M$1,KHS!$M$1,Kings!$M$1,MHS!$M$1,SWHS!$M$1,AMHS!$M$1,'S10'!$M$1,'S11'!$M$1,'S12'!$M$1,'S13'!$M$1,'S14'!$M$1,'S15'!$M$1,'S16'!$M$1,'S17'!$M$1,'S18'!$M$1,'S19'!$M$1,'S20'!$M$1))</f>
        <v/>
      </c>
    </row>
    <row r="305" spans="1:48" ht="12" customHeight="1" x14ac:dyDescent="0.25">
      <c r="A305" s="29">
        <f t="shared" si="301"/>
        <v>303</v>
      </c>
      <c r="B305" s="27" t="str">
        <f t="shared" si="285"/>
        <v/>
      </c>
      <c r="C305" s="27" t="str">
        <f t="shared" si="286"/>
        <v/>
      </c>
      <c r="D305" s="27" t="str">
        <f t="shared" si="287"/>
        <v/>
      </c>
      <c r="E305" s="27" t="str">
        <f>IF(B305="","",CHOOSE(VLOOKUP($A305,$F$1:$J$1600,5,FALSE),AHS!$M$1,BHS!$M$1,CHS!$M$1,HMJHS!$M$1,KHS!$M$1,Kings!$M$1,MHS!$M$1,SWHS!$M$1,AMHS!$M$1,'S10'!$M$1,'S11'!$M$1,'S12'!$M$1,'S13'!$M$1,'S14'!$M$1,'S15'!$M$1,'S16'!$M$1,'S17'!$M$1,'S18'!$M$1,'S19'!$M$1,'S20'!$M$1))</f>
        <v/>
      </c>
      <c r="F305" s="29" t="str">
        <f t="shared" si="283"/>
        <v/>
      </c>
      <c r="G305" s="33" t="str">
        <f t="shared" si="277"/>
        <v/>
      </c>
      <c r="H305" s="29" t="str">
        <f>IF(HMJHS!AN$17="","",HMJHS!AN$17)</f>
        <v/>
      </c>
      <c r="I305" s="29" t="str">
        <f>IF(HMJHS!AN$17="","",HMJHS!AG$17)</f>
        <v/>
      </c>
      <c r="J305" s="29">
        <v>4</v>
      </c>
      <c r="K305" s="29" t="str">
        <f t="shared" ref="K305:N305" si="348">IF(O305="","",COUNTIF(O$1:O304,O305)+O305)</f>
        <v/>
      </c>
      <c r="L305" s="29" t="str">
        <f t="shared" si="348"/>
        <v/>
      </c>
      <c r="M305" s="29" t="str">
        <f t="shared" si="348"/>
        <v/>
      </c>
      <c r="N305" s="29" t="str">
        <f t="shared" si="348"/>
        <v/>
      </c>
      <c r="O305" s="29" t="str">
        <f t="shared" si="279"/>
        <v/>
      </c>
      <c r="P305" s="29" t="str">
        <f t="shared" si="280"/>
        <v/>
      </c>
      <c r="Q305" s="29" t="str">
        <f t="shared" si="281"/>
        <v/>
      </c>
      <c r="R305" s="29" t="str">
        <f t="shared" si="282"/>
        <v/>
      </c>
      <c r="S305" s="29">
        <v>16</v>
      </c>
      <c r="T305" s="29">
        <v>5</v>
      </c>
      <c r="U305" s="29" t="str">
        <f>IF('S16'!P$17="","",'S16'!P$17)</f>
        <v/>
      </c>
      <c r="V305" s="29" t="str">
        <f>IF('S16'!P$17="","",'S16'!I$17)</f>
        <v/>
      </c>
      <c r="W305" s="29" t="str">
        <f>IF('S16'!X$17="","",'S16'!X$17)</f>
        <v/>
      </c>
      <c r="X305" s="29" t="str">
        <f>IF('S16'!X$17="","",'S16'!Q$17)</f>
        <v/>
      </c>
      <c r="Y305" s="29" t="str">
        <f>IF('S16'!AF$17="","",'S16'!AF$17)</f>
        <v/>
      </c>
      <c r="Z305" s="29" t="str">
        <f>IF('S16'!AF$17="","",'S16'!Y$17)</f>
        <v/>
      </c>
      <c r="AA305" s="29" t="str">
        <f>IF('S16'!AN$17="","",'S16'!AN$17)</f>
        <v/>
      </c>
      <c r="AB305" s="29" t="str">
        <f>IF('S16'!AN$17="","",'S16'!AG$17)</f>
        <v/>
      </c>
      <c r="AC305" s="39" t="str">
        <f t="shared" si="289"/>
        <v/>
      </c>
      <c r="AD305" s="39" t="str">
        <f t="shared" si="290"/>
        <v/>
      </c>
      <c r="AE305" s="40" t="str">
        <f t="shared" si="291"/>
        <v/>
      </c>
      <c r="AF305" s="40" t="str">
        <f>IF(AC305="","",CHOOSE(VLOOKUP($AL305,$K$1:$S$400,9,FALSE),AHS!$M$1,BHS!$M$1,CHS!$M$1,HMJHS!$M$1,KHS!$M$1,Kings!$M$1,MHS!$M$1,SWHS!$M$1,AMHS!$M$1,'S10'!$M$1,'S11'!$M$1,'S12'!$M$1,'S13'!$M$1,'S14'!$M$1,'S15'!$M$1,'S16'!$M$1,'S17'!$M$1,'S18'!$M$1,'S19'!$M$1,'S20'!$M$1))</f>
        <v/>
      </c>
      <c r="AG305" s="40"/>
      <c r="AH305" s="39" t="str">
        <f t="shared" si="292"/>
        <v/>
      </c>
      <c r="AI305" s="39" t="str">
        <f t="shared" si="293"/>
        <v/>
      </c>
      <c r="AJ305" s="40" t="str">
        <f t="shared" si="294"/>
        <v/>
      </c>
      <c r="AK305" s="40" t="str">
        <f>IF(AH305="","",CHOOSE(VLOOKUP($AL305,$L$1:$S$400,8,FALSE),AHS!$M$1,BHS!$M$1,CHS!$M$1,HMJHS!$M$1,KHS!$M$1,Kings!$M$1,MHS!$M$1,SWHS!$M$1,AMHS!$M$1,'S10'!$M$1,'S11'!$M$1,'S12'!$M$1,'S13'!$M$1,'S14'!$M$1,'S15'!$M$1,'S16'!$M$1,'S17'!$M$1,'S18'!$M$1,'S19'!$M$1,'S20'!$M$1))</f>
        <v/>
      </c>
      <c r="AL305" s="40">
        <v>303</v>
      </c>
      <c r="AM305" s="40"/>
      <c r="AN305" s="39" t="str">
        <f t="shared" si="295"/>
        <v/>
      </c>
      <c r="AO305" s="39" t="str">
        <f t="shared" si="296"/>
        <v/>
      </c>
      <c r="AP305" s="40" t="str">
        <f t="shared" si="297"/>
        <v/>
      </c>
      <c r="AQ305" s="40" t="str">
        <f>IF(AN305="","",CHOOSE(VLOOKUP($AL305,$M$1:$S$400,7,FALSE),AHS!$M$1,BHS!$M$1,CHS!$M$1,HMJHS!$M$1,KHS!$M$1,Kings!$M$1,MHS!$M$1,SWHS!$M$1,AMHS!$M$1,'S10'!$M$1,'S11'!$M$1,'S12'!$M$1,'S13'!$M$1,'S14'!$M$1,'S15'!$M$1,'S16'!$M$1,'S17'!$M$1,'S18'!$M$1,'S19'!$M$1,'S20'!$M$1))</f>
        <v/>
      </c>
      <c r="AR305" s="40"/>
      <c r="AS305" s="39" t="str">
        <f t="shared" si="298"/>
        <v/>
      </c>
      <c r="AT305" s="39" t="str">
        <f t="shared" si="299"/>
        <v/>
      </c>
      <c r="AU305" s="40" t="str">
        <f t="shared" si="300"/>
        <v/>
      </c>
      <c r="AV305" s="40" t="str">
        <f>IF(AS305="","",CHOOSE(VLOOKUP($AL305,$N$1:$S$400,6,FALSE),AHS!$M$1,BHS!$M$1,CHS!$M$1,HMJHS!$M$1,KHS!$M$1,Kings!$M$1,MHS!$M$1,SWHS!$M$1,AMHS!$M$1,'S10'!$M$1,'S11'!$M$1,'S12'!$M$1,'S13'!$M$1,'S14'!$M$1,'S15'!$M$1,'S16'!$M$1,'S17'!$M$1,'S18'!$M$1,'S19'!$M$1,'S20'!$M$1))</f>
        <v/>
      </c>
    </row>
    <row r="306" spans="1:48" ht="12" customHeight="1" x14ac:dyDescent="0.25">
      <c r="A306" s="29">
        <f t="shared" si="301"/>
        <v>304</v>
      </c>
      <c r="B306" s="27" t="str">
        <f t="shared" si="285"/>
        <v/>
      </c>
      <c r="C306" s="27" t="str">
        <f t="shared" si="286"/>
        <v/>
      </c>
      <c r="D306" s="27" t="str">
        <f t="shared" si="287"/>
        <v/>
      </c>
      <c r="E306" s="27" t="str">
        <f>IF(B306="","",CHOOSE(VLOOKUP($A306,$F$1:$J$1600,5,FALSE),AHS!$M$1,BHS!$M$1,CHS!$M$1,HMJHS!$M$1,KHS!$M$1,Kings!$M$1,MHS!$M$1,SWHS!$M$1,AMHS!$M$1,'S10'!$M$1,'S11'!$M$1,'S12'!$M$1,'S13'!$M$1,'S14'!$M$1,'S15'!$M$1,'S16'!$M$1,'S17'!$M$1,'S18'!$M$1,'S19'!$M$1,'S20'!$M$1))</f>
        <v/>
      </c>
      <c r="F306" s="29" t="str">
        <f t="shared" si="283"/>
        <v/>
      </c>
      <c r="G306" s="33" t="str">
        <f t="shared" si="277"/>
        <v/>
      </c>
      <c r="H306" s="29" t="str">
        <f>IF(HMJHS!AN$18="","",HMJHS!AN$18)</f>
        <v/>
      </c>
      <c r="I306" s="29" t="str">
        <f>IF(HMJHS!AN$18="","",HMJHS!AG$18)</f>
        <v/>
      </c>
      <c r="J306" s="29">
        <v>4</v>
      </c>
      <c r="K306" s="29" t="str">
        <f t="shared" ref="K306:N306" si="349">IF(O306="","",COUNTIF(O$1:O305,O306)+O306)</f>
        <v/>
      </c>
      <c r="L306" s="29" t="str">
        <f t="shared" si="349"/>
        <v/>
      </c>
      <c r="M306" s="29" t="str">
        <f t="shared" si="349"/>
        <v/>
      </c>
      <c r="N306" s="29" t="str">
        <f t="shared" si="349"/>
        <v/>
      </c>
      <c r="O306" s="29" t="str">
        <f t="shared" si="279"/>
        <v/>
      </c>
      <c r="P306" s="29" t="str">
        <f t="shared" si="280"/>
        <v/>
      </c>
      <c r="Q306" s="29" t="str">
        <f t="shared" si="281"/>
        <v/>
      </c>
      <c r="R306" s="29" t="str">
        <f t="shared" si="282"/>
        <v/>
      </c>
      <c r="S306" s="29">
        <v>16</v>
      </c>
      <c r="T306" s="29">
        <v>6</v>
      </c>
      <c r="U306" s="29" t="str">
        <f>IF('S16'!P$18="","",'S16'!P$18)</f>
        <v/>
      </c>
      <c r="V306" s="29" t="str">
        <f>IF('S16'!P$18="","",'S16'!I$18)</f>
        <v/>
      </c>
      <c r="W306" s="29" t="str">
        <f>IF('S16'!X$18="","",'S16'!X$18)</f>
        <v/>
      </c>
      <c r="X306" s="29" t="str">
        <f>IF('S16'!X$18="","",'S16'!Q$18)</f>
        <v/>
      </c>
      <c r="Y306" s="29" t="str">
        <f>IF('S16'!AF$18="","",'S16'!AF$18)</f>
        <v/>
      </c>
      <c r="Z306" s="29" t="str">
        <f>IF('S16'!AF$18="","",'S16'!Y$18)</f>
        <v/>
      </c>
      <c r="AA306" s="29" t="str">
        <f>IF('S16'!AN$18="","",'S16'!AN$18)</f>
        <v/>
      </c>
      <c r="AB306" s="29" t="str">
        <f>IF('S16'!AN$18="","",'S16'!AG$18)</f>
        <v/>
      </c>
      <c r="AC306" s="39" t="str">
        <f t="shared" si="289"/>
        <v/>
      </c>
      <c r="AD306" s="39" t="str">
        <f t="shared" si="290"/>
        <v/>
      </c>
      <c r="AE306" s="40" t="str">
        <f t="shared" si="291"/>
        <v/>
      </c>
      <c r="AF306" s="40" t="str">
        <f>IF(AC306="","",CHOOSE(VLOOKUP($AL306,$K$1:$S$400,9,FALSE),AHS!$M$1,BHS!$M$1,CHS!$M$1,HMJHS!$M$1,KHS!$M$1,Kings!$M$1,MHS!$M$1,SWHS!$M$1,AMHS!$M$1,'S10'!$M$1,'S11'!$M$1,'S12'!$M$1,'S13'!$M$1,'S14'!$M$1,'S15'!$M$1,'S16'!$M$1,'S17'!$M$1,'S18'!$M$1,'S19'!$M$1,'S20'!$M$1))</f>
        <v/>
      </c>
      <c r="AG306" s="40"/>
      <c r="AH306" s="39" t="str">
        <f t="shared" si="292"/>
        <v/>
      </c>
      <c r="AI306" s="39" t="str">
        <f t="shared" si="293"/>
        <v/>
      </c>
      <c r="AJ306" s="40" t="str">
        <f t="shared" si="294"/>
        <v/>
      </c>
      <c r="AK306" s="40" t="str">
        <f>IF(AH306="","",CHOOSE(VLOOKUP($AL306,$L$1:$S$400,8,FALSE),AHS!$M$1,BHS!$M$1,CHS!$M$1,HMJHS!$M$1,KHS!$M$1,Kings!$M$1,MHS!$M$1,SWHS!$M$1,AMHS!$M$1,'S10'!$M$1,'S11'!$M$1,'S12'!$M$1,'S13'!$M$1,'S14'!$M$1,'S15'!$M$1,'S16'!$M$1,'S17'!$M$1,'S18'!$M$1,'S19'!$M$1,'S20'!$M$1))</f>
        <v/>
      </c>
      <c r="AL306" s="40">
        <v>304</v>
      </c>
      <c r="AM306" s="40"/>
      <c r="AN306" s="39" t="str">
        <f t="shared" si="295"/>
        <v/>
      </c>
      <c r="AO306" s="39" t="str">
        <f t="shared" si="296"/>
        <v/>
      </c>
      <c r="AP306" s="40" t="str">
        <f t="shared" si="297"/>
        <v/>
      </c>
      <c r="AQ306" s="40" t="str">
        <f>IF(AN306="","",CHOOSE(VLOOKUP($AL306,$M$1:$S$400,7,FALSE),AHS!$M$1,BHS!$M$1,CHS!$M$1,HMJHS!$M$1,KHS!$M$1,Kings!$M$1,MHS!$M$1,SWHS!$M$1,AMHS!$M$1,'S10'!$M$1,'S11'!$M$1,'S12'!$M$1,'S13'!$M$1,'S14'!$M$1,'S15'!$M$1,'S16'!$M$1,'S17'!$M$1,'S18'!$M$1,'S19'!$M$1,'S20'!$M$1))</f>
        <v/>
      </c>
      <c r="AR306" s="40"/>
      <c r="AS306" s="39" t="str">
        <f t="shared" si="298"/>
        <v/>
      </c>
      <c r="AT306" s="39" t="str">
        <f t="shared" si="299"/>
        <v/>
      </c>
      <c r="AU306" s="40" t="str">
        <f t="shared" si="300"/>
        <v/>
      </c>
      <c r="AV306" s="40" t="str">
        <f>IF(AS306="","",CHOOSE(VLOOKUP($AL306,$N$1:$S$400,6,FALSE),AHS!$M$1,BHS!$M$1,CHS!$M$1,HMJHS!$M$1,KHS!$M$1,Kings!$M$1,MHS!$M$1,SWHS!$M$1,AMHS!$M$1,'S10'!$M$1,'S11'!$M$1,'S12'!$M$1,'S13'!$M$1,'S14'!$M$1,'S15'!$M$1,'S16'!$M$1,'S17'!$M$1,'S18'!$M$1,'S19'!$M$1,'S20'!$M$1))</f>
        <v/>
      </c>
    </row>
    <row r="307" spans="1:48" ht="12" customHeight="1" x14ac:dyDescent="0.25">
      <c r="A307" s="29">
        <f t="shared" si="301"/>
        <v>305</v>
      </c>
      <c r="B307" s="27" t="str">
        <f t="shared" si="285"/>
        <v/>
      </c>
      <c r="C307" s="27" t="str">
        <f t="shared" si="286"/>
        <v/>
      </c>
      <c r="D307" s="27" t="str">
        <f t="shared" si="287"/>
        <v/>
      </c>
      <c r="E307" s="27" t="str">
        <f>IF(B307="","",CHOOSE(VLOOKUP($A307,$F$1:$J$1600,5,FALSE),AHS!$M$1,BHS!$M$1,CHS!$M$1,HMJHS!$M$1,KHS!$M$1,Kings!$M$1,MHS!$M$1,SWHS!$M$1,AMHS!$M$1,'S10'!$M$1,'S11'!$M$1,'S12'!$M$1,'S13'!$M$1,'S14'!$M$1,'S15'!$M$1,'S16'!$M$1,'S17'!$M$1,'S18'!$M$1,'S19'!$M$1,'S20'!$M$1))</f>
        <v/>
      </c>
      <c r="F307" s="29" t="str">
        <f t="shared" si="283"/>
        <v/>
      </c>
      <c r="G307" s="33" t="str">
        <f t="shared" si="277"/>
        <v/>
      </c>
      <c r="H307" s="29" t="str">
        <f>IF(HMJHS!AN$19="","",HMJHS!AN$19)</f>
        <v/>
      </c>
      <c r="I307" s="29" t="str">
        <f>IF(HMJHS!AN$19="","",HMJHS!AG$19)</f>
        <v/>
      </c>
      <c r="J307" s="29">
        <v>4</v>
      </c>
      <c r="K307" s="29" t="str">
        <f t="shared" ref="K307:N307" si="350">IF(O307="","",COUNTIF(O$1:O306,O307)+O307)</f>
        <v/>
      </c>
      <c r="L307" s="29" t="str">
        <f t="shared" si="350"/>
        <v/>
      </c>
      <c r="M307" s="29" t="str">
        <f t="shared" si="350"/>
        <v/>
      </c>
      <c r="N307" s="29" t="str">
        <f t="shared" si="350"/>
        <v/>
      </c>
      <c r="O307" s="29" t="str">
        <f t="shared" si="279"/>
        <v/>
      </c>
      <c r="P307" s="29" t="str">
        <f t="shared" si="280"/>
        <v/>
      </c>
      <c r="Q307" s="29" t="str">
        <f t="shared" si="281"/>
        <v/>
      </c>
      <c r="R307" s="29" t="str">
        <f t="shared" si="282"/>
        <v/>
      </c>
      <c r="S307" s="29">
        <v>16</v>
      </c>
      <c r="T307" s="29">
        <v>7</v>
      </c>
      <c r="U307" s="29" t="str">
        <f>IF('S16'!P$19="","",'S16'!P$19)</f>
        <v/>
      </c>
      <c r="V307" s="29" t="str">
        <f>IF('S16'!P$19="","",'S16'!I$19)</f>
        <v/>
      </c>
      <c r="W307" s="29" t="str">
        <f>IF('S16'!X$19="","",'S16'!X$19)</f>
        <v/>
      </c>
      <c r="X307" s="29" t="str">
        <f>IF('S16'!X$19="","",'S16'!Q$19)</f>
        <v/>
      </c>
      <c r="Y307" s="29" t="str">
        <f>IF('S16'!AF$19="","",'S16'!AF$19)</f>
        <v/>
      </c>
      <c r="Z307" s="29" t="str">
        <f>IF('S16'!AF$19="","",'S16'!Y$19)</f>
        <v/>
      </c>
      <c r="AA307" s="29" t="str">
        <f>IF('S16'!AN$19="","",'S16'!AN$19)</f>
        <v/>
      </c>
      <c r="AB307" s="29" t="str">
        <f>IF('S16'!AN$19="","",'S16'!AG$19)</f>
        <v/>
      </c>
      <c r="AC307" s="39" t="str">
        <f t="shared" si="289"/>
        <v/>
      </c>
      <c r="AD307" s="39" t="str">
        <f t="shared" si="290"/>
        <v/>
      </c>
      <c r="AE307" s="40" t="str">
        <f t="shared" si="291"/>
        <v/>
      </c>
      <c r="AF307" s="40" t="str">
        <f>IF(AC307="","",CHOOSE(VLOOKUP($AL307,$K$1:$S$400,9,FALSE),AHS!$M$1,BHS!$M$1,CHS!$M$1,HMJHS!$M$1,KHS!$M$1,Kings!$M$1,MHS!$M$1,SWHS!$M$1,AMHS!$M$1,'S10'!$M$1,'S11'!$M$1,'S12'!$M$1,'S13'!$M$1,'S14'!$M$1,'S15'!$M$1,'S16'!$M$1,'S17'!$M$1,'S18'!$M$1,'S19'!$M$1,'S20'!$M$1))</f>
        <v/>
      </c>
      <c r="AG307" s="40"/>
      <c r="AH307" s="39" t="str">
        <f t="shared" si="292"/>
        <v/>
      </c>
      <c r="AI307" s="39" t="str">
        <f t="shared" si="293"/>
        <v/>
      </c>
      <c r="AJ307" s="40" t="str">
        <f t="shared" si="294"/>
        <v/>
      </c>
      <c r="AK307" s="40" t="str">
        <f>IF(AH307="","",CHOOSE(VLOOKUP($AL307,$L$1:$S$400,8,FALSE),AHS!$M$1,BHS!$M$1,CHS!$M$1,HMJHS!$M$1,KHS!$M$1,Kings!$M$1,MHS!$M$1,SWHS!$M$1,AMHS!$M$1,'S10'!$M$1,'S11'!$M$1,'S12'!$M$1,'S13'!$M$1,'S14'!$M$1,'S15'!$M$1,'S16'!$M$1,'S17'!$M$1,'S18'!$M$1,'S19'!$M$1,'S20'!$M$1))</f>
        <v/>
      </c>
      <c r="AL307" s="40">
        <v>305</v>
      </c>
      <c r="AM307" s="40"/>
      <c r="AN307" s="39" t="str">
        <f t="shared" si="295"/>
        <v/>
      </c>
      <c r="AO307" s="39" t="str">
        <f t="shared" si="296"/>
        <v/>
      </c>
      <c r="AP307" s="40" t="str">
        <f t="shared" si="297"/>
        <v/>
      </c>
      <c r="AQ307" s="40" t="str">
        <f>IF(AN307="","",CHOOSE(VLOOKUP($AL307,$M$1:$S$400,7,FALSE),AHS!$M$1,BHS!$M$1,CHS!$M$1,HMJHS!$M$1,KHS!$M$1,Kings!$M$1,MHS!$M$1,SWHS!$M$1,AMHS!$M$1,'S10'!$M$1,'S11'!$M$1,'S12'!$M$1,'S13'!$M$1,'S14'!$M$1,'S15'!$M$1,'S16'!$M$1,'S17'!$M$1,'S18'!$M$1,'S19'!$M$1,'S20'!$M$1))</f>
        <v/>
      </c>
      <c r="AR307" s="40"/>
      <c r="AS307" s="39" t="str">
        <f t="shared" si="298"/>
        <v/>
      </c>
      <c r="AT307" s="39" t="str">
        <f t="shared" si="299"/>
        <v/>
      </c>
      <c r="AU307" s="40" t="str">
        <f t="shared" si="300"/>
        <v/>
      </c>
      <c r="AV307" s="40" t="str">
        <f>IF(AS307="","",CHOOSE(VLOOKUP($AL307,$N$1:$S$400,6,FALSE),AHS!$M$1,BHS!$M$1,CHS!$M$1,HMJHS!$M$1,KHS!$M$1,Kings!$M$1,MHS!$M$1,SWHS!$M$1,AMHS!$M$1,'S10'!$M$1,'S11'!$M$1,'S12'!$M$1,'S13'!$M$1,'S14'!$M$1,'S15'!$M$1,'S16'!$M$1,'S17'!$M$1,'S18'!$M$1,'S19'!$M$1,'S20'!$M$1))</f>
        <v/>
      </c>
    </row>
    <row r="308" spans="1:48" ht="12" customHeight="1" x14ac:dyDescent="0.25">
      <c r="A308" s="29">
        <f t="shared" si="301"/>
        <v>306</v>
      </c>
      <c r="B308" s="27" t="str">
        <f t="shared" si="285"/>
        <v/>
      </c>
      <c r="C308" s="27" t="str">
        <f t="shared" si="286"/>
        <v/>
      </c>
      <c r="D308" s="27" t="str">
        <f t="shared" si="287"/>
        <v/>
      </c>
      <c r="E308" s="27" t="str">
        <f>IF(B308="","",CHOOSE(VLOOKUP($A308,$F$1:$J$1600,5,FALSE),AHS!$M$1,BHS!$M$1,CHS!$M$1,HMJHS!$M$1,KHS!$M$1,Kings!$M$1,MHS!$M$1,SWHS!$M$1,AMHS!$M$1,'S10'!$M$1,'S11'!$M$1,'S12'!$M$1,'S13'!$M$1,'S14'!$M$1,'S15'!$M$1,'S16'!$M$1,'S17'!$M$1,'S18'!$M$1,'S19'!$M$1,'S20'!$M$1))</f>
        <v/>
      </c>
      <c r="F308" s="29" t="str">
        <f t="shared" si="283"/>
        <v/>
      </c>
      <c r="G308" s="33" t="str">
        <f t="shared" si="277"/>
        <v/>
      </c>
      <c r="H308" s="29" t="str">
        <f>IF(HMJHS!AN$20="","",HMJHS!AN$20)</f>
        <v/>
      </c>
      <c r="I308" s="29" t="str">
        <f>IF(HMJHS!AN$20="","",HMJHS!AG$20)</f>
        <v/>
      </c>
      <c r="J308" s="29">
        <v>4</v>
      </c>
      <c r="K308" s="29" t="str">
        <f t="shared" ref="K308:N308" si="351">IF(O308="","",COUNTIF(O$1:O307,O308)+O308)</f>
        <v/>
      </c>
      <c r="L308" s="29" t="str">
        <f t="shared" si="351"/>
        <v/>
      </c>
      <c r="M308" s="29" t="str">
        <f t="shared" si="351"/>
        <v/>
      </c>
      <c r="N308" s="29" t="str">
        <f t="shared" si="351"/>
        <v/>
      </c>
      <c r="O308" s="29" t="str">
        <f t="shared" si="279"/>
        <v/>
      </c>
      <c r="P308" s="29" t="str">
        <f t="shared" si="280"/>
        <v/>
      </c>
      <c r="Q308" s="29" t="str">
        <f t="shared" si="281"/>
        <v/>
      </c>
      <c r="R308" s="29" t="str">
        <f t="shared" si="282"/>
        <v/>
      </c>
      <c r="S308" s="29">
        <v>16</v>
      </c>
      <c r="T308" s="29">
        <v>8</v>
      </c>
      <c r="U308" s="29" t="str">
        <f>IF('S16'!P$20="","",'S16'!P$20)</f>
        <v/>
      </c>
      <c r="V308" s="29" t="str">
        <f>IF('S16'!P$20="","",'S16'!I$20)</f>
        <v/>
      </c>
      <c r="W308" s="29" t="str">
        <f>IF('S16'!X$20="","",'S16'!X$20)</f>
        <v/>
      </c>
      <c r="X308" s="29" t="str">
        <f>IF('S16'!X$20="","",'S16'!Q$20)</f>
        <v/>
      </c>
      <c r="Y308" s="29" t="str">
        <f>IF('S16'!AF$20="","",'S16'!AF$20)</f>
        <v/>
      </c>
      <c r="Z308" s="29" t="str">
        <f>IF('S16'!AF$20="","",'S16'!Y$20)</f>
        <v/>
      </c>
      <c r="AA308" s="29" t="str">
        <f>IF('S16'!AN$20="","",'S16'!AN$20)</f>
        <v/>
      </c>
      <c r="AB308" s="29" t="str">
        <f>IF('S16'!AN$20="","",'S16'!AG$20)</f>
        <v/>
      </c>
      <c r="AC308" s="39" t="str">
        <f t="shared" si="289"/>
        <v/>
      </c>
      <c r="AD308" s="39" t="str">
        <f t="shared" si="290"/>
        <v/>
      </c>
      <c r="AE308" s="40" t="str">
        <f t="shared" si="291"/>
        <v/>
      </c>
      <c r="AF308" s="40" t="str">
        <f>IF(AC308="","",CHOOSE(VLOOKUP($AL308,$K$1:$S$400,9,FALSE),AHS!$M$1,BHS!$M$1,CHS!$M$1,HMJHS!$M$1,KHS!$M$1,Kings!$M$1,MHS!$M$1,SWHS!$M$1,AMHS!$M$1,'S10'!$M$1,'S11'!$M$1,'S12'!$M$1,'S13'!$M$1,'S14'!$M$1,'S15'!$M$1,'S16'!$M$1,'S17'!$M$1,'S18'!$M$1,'S19'!$M$1,'S20'!$M$1))</f>
        <v/>
      </c>
      <c r="AG308" s="40"/>
      <c r="AH308" s="39" t="str">
        <f t="shared" si="292"/>
        <v/>
      </c>
      <c r="AI308" s="39" t="str">
        <f t="shared" si="293"/>
        <v/>
      </c>
      <c r="AJ308" s="40" t="str">
        <f t="shared" si="294"/>
        <v/>
      </c>
      <c r="AK308" s="40" t="str">
        <f>IF(AH308="","",CHOOSE(VLOOKUP($AL308,$L$1:$S$400,8,FALSE),AHS!$M$1,BHS!$M$1,CHS!$M$1,HMJHS!$M$1,KHS!$M$1,Kings!$M$1,MHS!$M$1,SWHS!$M$1,AMHS!$M$1,'S10'!$M$1,'S11'!$M$1,'S12'!$M$1,'S13'!$M$1,'S14'!$M$1,'S15'!$M$1,'S16'!$M$1,'S17'!$M$1,'S18'!$M$1,'S19'!$M$1,'S20'!$M$1))</f>
        <v/>
      </c>
      <c r="AL308" s="38">
        <v>306</v>
      </c>
      <c r="AM308" s="40"/>
      <c r="AN308" s="39" t="str">
        <f t="shared" si="295"/>
        <v/>
      </c>
      <c r="AO308" s="39" t="str">
        <f t="shared" si="296"/>
        <v/>
      </c>
      <c r="AP308" s="40" t="str">
        <f t="shared" si="297"/>
        <v/>
      </c>
      <c r="AQ308" s="40" t="str">
        <f>IF(AN308="","",CHOOSE(VLOOKUP($AL308,$M$1:$S$400,7,FALSE),AHS!$M$1,BHS!$M$1,CHS!$M$1,HMJHS!$M$1,KHS!$M$1,Kings!$M$1,MHS!$M$1,SWHS!$M$1,AMHS!$M$1,'S10'!$M$1,'S11'!$M$1,'S12'!$M$1,'S13'!$M$1,'S14'!$M$1,'S15'!$M$1,'S16'!$M$1,'S17'!$M$1,'S18'!$M$1,'S19'!$M$1,'S20'!$M$1))</f>
        <v/>
      </c>
      <c r="AR308" s="40"/>
      <c r="AS308" s="39" t="str">
        <f t="shared" si="298"/>
        <v/>
      </c>
      <c r="AT308" s="39" t="str">
        <f t="shared" si="299"/>
        <v/>
      </c>
      <c r="AU308" s="40" t="str">
        <f t="shared" si="300"/>
        <v/>
      </c>
      <c r="AV308" s="40" t="str">
        <f>IF(AS308="","",CHOOSE(VLOOKUP($AL308,$N$1:$S$400,6,FALSE),AHS!$M$1,BHS!$M$1,CHS!$M$1,HMJHS!$M$1,KHS!$M$1,Kings!$M$1,MHS!$M$1,SWHS!$M$1,AMHS!$M$1,'S10'!$M$1,'S11'!$M$1,'S12'!$M$1,'S13'!$M$1,'S14'!$M$1,'S15'!$M$1,'S16'!$M$1,'S17'!$M$1,'S18'!$M$1,'S19'!$M$1,'S20'!$M$1))</f>
        <v/>
      </c>
    </row>
    <row r="309" spans="1:48" ht="12" customHeight="1" x14ac:dyDescent="0.25">
      <c r="A309" s="29">
        <f t="shared" si="301"/>
        <v>307</v>
      </c>
      <c r="B309" s="27" t="str">
        <f t="shared" si="285"/>
        <v/>
      </c>
      <c r="C309" s="27" t="str">
        <f t="shared" si="286"/>
        <v/>
      </c>
      <c r="D309" s="27" t="str">
        <f t="shared" si="287"/>
        <v/>
      </c>
      <c r="E309" s="27" t="str">
        <f>IF(B309="","",CHOOSE(VLOOKUP($A309,$F$1:$J$1600,5,FALSE),AHS!$M$1,BHS!$M$1,CHS!$M$1,HMJHS!$M$1,KHS!$M$1,Kings!$M$1,MHS!$M$1,SWHS!$M$1,AMHS!$M$1,'S10'!$M$1,'S11'!$M$1,'S12'!$M$1,'S13'!$M$1,'S14'!$M$1,'S15'!$M$1,'S16'!$M$1,'S17'!$M$1,'S18'!$M$1,'S19'!$M$1,'S20'!$M$1))</f>
        <v/>
      </c>
      <c r="F309" s="29" t="str">
        <f t="shared" si="283"/>
        <v/>
      </c>
      <c r="G309" s="33" t="str">
        <f t="shared" si="277"/>
        <v/>
      </c>
      <c r="H309" s="29" t="str">
        <f>IF(HMJHS!AN$21="","",HMJHS!AN$21)</f>
        <v/>
      </c>
      <c r="I309" s="29" t="str">
        <f>IF(HMJHS!AN$21="","",HMJHS!AG$21)</f>
        <v/>
      </c>
      <c r="J309" s="29">
        <v>4</v>
      </c>
      <c r="K309" s="29" t="str">
        <f t="shared" ref="K309:N309" si="352">IF(O309="","",COUNTIF(O$1:O308,O309)+O309)</f>
        <v/>
      </c>
      <c r="L309" s="29" t="str">
        <f t="shared" si="352"/>
        <v/>
      </c>
      <c r="M309" s="29" t="str">
        <f t="shared" si="352"/>
        <v/>
      </c>
      <c r="N309" s="29" t="str">
        <f t="shared" si="352"/>
        <v/>
      </c>
      <c r="O309" s="29" t="str">
        <f t="shared" si="279"/>
        <v/>
      </c>
      <c r="P309" s="29" t="str">
        <f t="shared" si="280"/>
        <v/>
      </c>
      <c r="Q309" s="29" t="str">
        <f t="shared" si="281"/>
        <v/>
      </c>
      <c r="R309" s="29" t="str">
        <f t="shared" si="282"/>
        <v/>
      </c>
      <c r="S309" s="29">
        <v>16</v>
      </c>
      <c r="T309" s="29">
        <v>9</v>
      </c>
      <c r="U309" s="29" t="str">
        <f>IF('S16'!P$21="","",'S16'!P$21)</f>
        <v/>
      </c>
      <c r="V309" s="29" t="str">
        <f>IF('S16'!P$21="","",'S16'!I$21)</f>
        <v/>
      </c>
      <c r="W309" s="29" t="str">
        <f>IF('S16'!X$21="","",'S16'!X$21)</f>
        <v/>
      </c>
      <c r="X309" s="29" t="str">
        <f>IF('S16'!X$21="","",'S16'!Q$21)</f>
        <v/>
      </c>
      <c r="Y309" s="29" t="str">
        <f>IF('S16'!AF$21="","",'S16'!AF$21)</f>
        <v/>
      </c>
      <c r="Z309" s="29" t="str">
        <f>IF('S16'!AF$21="","",'S16'!Y$21)</f>
        <v/>
      </c>
      <c r="AA309" s="29" t="str">
        <f>IF('S16'!AN$21="","",'S16'!AN$21)</f>
        <v/>
      </c>
      <c r="AB309" s="29" t="str">
        <f>IF('S16'!AN$21="","",'S16'!AG$21)</f>
        <v/>
      </c>
      <c r="AC309" s="39" t="str">
        <f t="shared" si="289"/>
        <v/>
      </c>
      <c r="AD309" s="39" t="str">
        <f t="shared" si="290"/>
        <v/>
      </c>
      <c r="AE309" s="40" t="str">
        <f t="shared" si="291"/>
        <v/>
      </c>
      <c r="AF309" s="40" t="str">
        <f>IF(AC309="","",CHOOSE(VLOOKUP($AL309,$K$1:$S$400,9,FALSE),AHS!$M$1,BHS!$M$1,CHS!$M$1,HMJHS!$M$1,KHS!$M$1,Kings!$M$1,MHS!$M$1,SWHS!$M$1,AMHS!$M$1,'S10'!$M$1,'S11'!$M$1,'S12'!$M$1,'S13'!$M$1,'S14'!$M$1,'S15'!$M$1,'S16'!$M$1,'S17'!$M$1,'S18'!$M$1,'S19'!$M$1,'S20'!$M$1))</f>
        <v/>
      </c>
      <c r="AG309" s="40"/>
      <c r="AH309" s="39" t="str">
        <f t="shared" si="292"/>
        <v/>
      </c>
      <c r="AI309" s="39" t="str">
        <f t="shared" si="293"/>
        <v/>
      </c>
      <c r="AJ309" s="40" t="str">
        <f t="shared" si="294"/>
        <v/>
      </c>
      <c r="AK309" s="40" t="str">
        <f>IF(AH309="","",CHOOSE(VLOOKUP($AL309,$L$1:$S$400,8,FALSE),AHS!$M$1,BHS!$M$1,CHS!$M$1,HMJHS!$M$1,KHS!$M$1,Kings!$M$1,MHS!$M$1,SWHS!$M$1,AMHS!$M$1,'S10'!$M$1,'S11'!$M$1,'S12'!$M$1,'S13'!$M$1,'S14'!$M$1,'S15'!$M$1,'S16'!$M$1,'S17'!$M$1,'S18'!$M$1,'S19'!$M$1,'S20'!$M$1))</f>
        <v/>
      </c>
      <c r="AL309" s="40">
        <v>307</v>
      </c>
      <c r="AM309" s="40"/>
      <c r="AN309" s="39" t="str">
        <f t="shared" si="295"/>
        <v/>
      </c>
      <c r="AO309" s="39" t="str">
        <f t="shared" si="296"/>
        <v/>
      </c>
      <c r="AP309" s="40" t="str">
        <f t="shared" si="297"/>
        <v/>
      </c>
      <c r="AQ309" s="40" t="str">
        <f>IF(AN309="","",CHOOSE(VLOOKUP($AL309,$M$1:$S$400,7,FALSE),AHS!$M$1,BHS!$M$1,CHS!$M$1,HMJHS!$M$1,KHS!$M$1,Kings!$M$1,MHS!$M$1,SWHS!$M$1,AMHS!$M$1,'S10'!$M$1,'S11'!$M$1,'S12'!$M$1,'S13'!$M$1,'S14'!$M$1,'S15'!$M$1,'S16'!$M$1,'S17'!$M$1,'S18'!$M$1,'S19'!$M$1,'S20'!$M$1))</f>
        <v/>
      </c>
      <c r="AR309" s="40"/>
      <c r="AS309" s="39" t="str">
        <f t="shared" si="298"/>
        <v/>
      </c>
      <c r="AT309" s="39" t="str">
        <f t="shared" si="299"/>
        <v/>
      </c>
      <c r="AU309" s="40" t="str">
        <f t="shared" si="300"/>
        <v/>
      </c>
      <c r="AV309" s="40" t="str">
        <f>IF(AS309="","",CHOOSE(VLOOKUP($AL309,$N$1:$S$400,6,FALSE),AHS!$M$1,BHS!$M$1,CHS!$M$1,HMJHS!$M$1,KHS!$M$1,Kings!$M$1,MHS!$M$1,SWHS!$M$1,AMHS!$M$1,'S10'!$M$1,'S11'!$M$1,'S12'!$M$1,'S13'!$M$1,'S14'!$M$1,'S15'!$M$1,'S16'!$M$1,'S17'!$M$1,'S18'!$M$1,'S19'!$M$1,'S20'!$M$1))</f>
        <v/>
      </c>
    </row>
    <row r="310" spans="1:48" ht="12" customHeight="1" x14ac:dyDescent="0.25">
      <c r="A310" s="29">
        <f t="shared" si="301"/>
        <v>308</v>
      </c>
      <c r="B310" s="27" t="str">
        <f t="shared" si="285"/>
        <v/>
      </c>
      <c r="C310" s="27" t="str">
        <f t="shared" si="286"/>
        <v/>
      </c>
      <c r="D310" s="27" t="str">
        <f t="shared" si="287"/>
        <v/>
      </c>
      <c r="E310" s="27" t="str">
        <f>IF(B310="","",CHOOSE(VLOOKUP($A310,$F$1:$J$1600,5,FALSE),AHS!$M$1,BHS!$M$1,CHS!$M$1,HMJHS!$M$1,KHS!$M$1,Kings!$M$1,MHS!$M$1,SWHS!$M$1,AMHS!$M$1,'S10'!$M$1,'S11'!$M$1,'S12'!$M$1,'S13'!$M$1,'S14'!$M$1,'S15'!$M$1,'S16'!$M$1,'S17'!$M$1,'S18'!$M$1,'S19'!$M$1,'S20'!$M$1))</f>
        <v/>
      </c>
      <c r="F310" s="29" t="str">
        <f t="shared" si="283"/>
        <v/>
      </c>
      <c r="G310" s="33" t="str">
        <f t="shared" si="277"/>
        <v/>
      </c>
      <c r="H310" s="29" t="str">
        <f>IF(HMJHS!AN$22="","",HMJHS!AN$22)</f>
        <v/>
      </c>
      <c r="I310" s="29" t="str">
        <f>IF(HMJHS!AN$22="","",HMJHS!AG$22)</f>
        <v/>
      </c>
      <c r="J310" s="29">
        <v>4</v>
      </c>
      <c r="K310" s="29" t="str">
        <f t="shared" ref="K310:N310" si="353">IF(O310="","",COUNTIF(O$1:O309,O310)+O310)</f>
        <v/>
      </c>
      <c r="L310" s="29" t="str">
        <f t="shared" si="353"/>
        <v/>
      </c>
      <c r="M310" s="29" t="str">
        <f t="shared" si="353"/>
        <v/>
      </c>
      <c r="N310" s="29" t="str">
        <f t="shared" si="353"/>
        <v/>
      </c>
      <c r="O310" s="29" t="str">
        <f t="shared" si="279"/>
        <v/>
      </c>
      <c r="P310" s="29" t="str">
        <f t="shared" si="280"/>
        <v/>
      </c>
      <c r="Q310" s="29" t="str">
        <f t="shared" si="281"/>
        <v/>
      </c>
      <c r="R310" s="29" t="str">
        <f t="shared" si="282"/>
        <v/>
      </c>
      <c r="S310" s="29">
        <v>16</v>
      </c>
      <c r="T310" s="29">
        <v>10</v>
      </c>
      <c r="U310" s="29" t="str">
        <f>IF('S16'!P$22="","",'S16'!P$22)</f>
        <v/>
      </c>
      <c r="V310" s="29" t="str">
        <f>IF('S16'!P$22="","",'S16'!I$22)</f>
        <v/>
      </c>
      <c r="W310" s="29" t="str">
        <f>IF('S16'!X$22="","",'S16'!X$22)</f>
        <v/>
      </c>
      <c r="X310" s="29" t="str">
        <f>IF('S16'!X$22="","",'S16'!Q$22)</f>
        <v/>
      </c>
      <c r="Y310" s="29" t="str">
        <f>IF('S16'!AF$22="","",'S16'!AF$22)</f>
        <v/>
      </c>
      <c r="Z310" s="29" t="str">
        <f>IF('S16'!AF$22="","",'S16'!Y$22)</f>
        <v/>
      </c>
      <c r="AA310" s="29" t="str">
        <f>IF('S16'!AN$22="","",'S16'!AN$22)</f>
        <v/>
      </c>
      <c r="AB310" s="29" t="str">
        <f>IF('S16'!AN$22="","",'S16'!AG$22)</f>
        <v/>
      </c>
      <c r="AC310" s="39" t="str">
        <f t="shared" si="289"/>
        <v/>
      </c>
      <c r="AD310" s="39" t="str">
        <f t="shared" si="290"/>
        <v/>
      </c>
      <c r="AE310" s="40" t="str">
        <f t="shared" si="291"/>
        <v/>
      </c>
      <c r="AF310" s="40" t="str">
        <f>IF(AC310="","",CHOOSE(VLOOKUP($AL310,$K$1:$S$400,9,FALSE),AHS!$M$1,BHS!$M$1,CHS!$M$1,HMJHS!$M$1,KHS!$M$1,Kings!$M$1,MHS!$M$1,SWHS!$M$1,AMHS!$M$1,'S10'!$M$1,'S11'!$M$1,'S12'!$M$1,'S13'!$M$1,'S14'!$M$1,'S15'!$M$1,'S16'!$M$1,'S17'!$M$1,'S18'!$M$1,'S19'!$M$1,'S20'!$M$1))</f>
        <v/>
      </c>
      <c r="AG310" s="40"/>
      <c r="AH310" s="39" t="str">
        <f t="shared" si="292"/>
        <v/>
      </c>
      <c r="AI310" s="39" t="str">
        <f t="shared" si="293"/>
        <v/>
      </c>
      <c r="AJ310" s="40" t="str">
        <f t="shared" si="294"/>
        <v/>
      </c>
      <c r="AK310" s="40" t="str">
        <f>IF(AH310="","",CHOOSE(VLOOKUP($AL310,$L$1:$S$400,8,FALSE),AHS!$M$1,BHS!$M$1,CHS!$M$1,HMJHS!$M$1,KHS!$M$1,Kings!$M$1,MHS!$M$1,SWHS!$M$1,AMHS!$M$1,'S10'!$M$1,'S11'!$M$1,'S12'!$M$1,'S13'!$M$1,'S14'!$M$1,'S15'!$M$1,'S16'!$M$1,'S17'!$M$1,'S18'!$M$1,'S19'!$M$1,'S20'!$M$1))</f>
        <v/>
      </c>
      <c r="AL310" s="40">
        <v>308</v>
      </c>
      <c r="AM310" s="40"/>
      <c r="AN310" s="39" t="str">
        <f t="shared" si="295"/>
        <v/>
      </c>
      <c r="AO310" s="39" t="str">
        <f t="shared" si="296"/>
        <v/>
      </c>
      <c r="AP310" s="40" t="str">
        <f t="shared" si="297"/>
        <v/>
      </c>
      <c r="AQ310" s="40" t="str">
        <f>IF(AN310="","",CHOOSE(VLOOKUP($AL310,$M$1:$S$400,7,FALSE),AHS!$M$1,BHS!$M$1,CHS!$M$1,HMJHS!$M$1,KHS!$M$1,Kings!$M$1,MHS!$M$1,SWHS!$M$1,AMHS!$M$1,'S10'!$M$1,'S11'!$M$1,'S12'!$M$1,'S13'!$M$1,'S14'!$M$1,'S15'!$M$1,'S16'!$M$1,'S17'!$M$1,'S18'!$M$1,'S19'!$M$1,'S20'!$M$1))</f>
        <v/>
      </c>
      <c r="AR310" s="40"/>
      <c r="AS310" s="39" t="str">
        <f t="shared" si="298"/>
        <v/>
      </c>
      <c r="AT310" s="39" t="str">
        <f t="shared" si="299"/>
        <v/>
      </c>
      <c r="AU310" s="40" t="str">
        <f t="shared" si="300"/>
        <v/>
      </c>
      <c r="AV310" s="40" t="str">
        <f>IF(AS310="","",CHOOSE(VLOOKUP($AL310,$N$1:$S$400,6,FALSE),AHS!$M$1,BHS!$M$1,CHS!$M$1,HMJHS!$M$1,KHS!$M$1,Kings!$M$1,MHS!$M$1,SWHS!$M$1,AMHS!$M$1,'S10'!$M$1,'S11'!$M$1,'S12'!$M$1,'S13'!$M$1,'S14'!$M$1,'S15'!$M$1,'S16'!$M$1,'S17'!$M$1,'S18'!$M$1,'S19'!$M$1,'S20'!$M$1))</f>
        <v/>
      </c>
    </row>
    <row r="311" spans="1:48" ht="12" customHeight="1" x14ac:dyDescent="0.25">
      <c r="A311" s="29">
        <f t="shared" si="301"/>
        <v>309</v>
      </c>
      <c r="B311" s="27" t="str">
        <f t="shared" si="285"/>
        <v/>
      </c>
      <c r="C311" s="27" t="str">
        <f t="shared" si="286"/>
        <v/>
      </c>
      <c r="D311" s="27" t="str">
        <f t="shared" si="287"/>
        <v/>
      </c>
      <c r="E311" s="27" t="str">
        <f>IF(B311="","",CHOOSE(VLOOKUP($A311,$F$1:$J$1600,5,FALSE),AHS!$M$1,BHS!$M$1,CHS!$M$1,HMJHS!$M$1,KHS!$M$1,Kings!$M$1,MHS!$M$1,SWHS!$M$1,AMHS!$M$1,'S10'!$M$1,'S11'!$M$1,'S12'!$M$1,'S13'!$M$1,'S14'!$M$1,'S15'!$M$1,'S16'!$M$1,'S17'!$M$1,'S18'!$M$1,'S19'!$M$1,'S20'!$M$1))</f>
        <v/>
      </c>
      <c r="F311" s="29" t="str">
        <f t="shared" si="283"/>
        <v/>
      </c>
      <c r="G311" s="33" t="str">
        <f t="shared" si="277"/>
        <v/>
      </c>
      <c r="H311" s="29" t="str">
        <f>IF(HMJHS!AN$23="","",HMJHS!AN$23)</f>
        <v/>
      </c>
      <c r="I311" s="29" t="str">
        <f>IF(HMJHS!AN$23="","",HMJHS!AG$23)</f>
        <v/>
      </c>
      <c r="J311" s="29">
        <v>4</v>
      </c>
      <c r="K311" s="29" t="str">
        <f t="shared" ref="K311:N311" si="354">IF(O311="","",COUNTIF(O$1:O310,O311)+O311)</f>
        <v/>
      </c>
      <c r="L311" s="29" t="str">
        <f t="shared" si="354"/>
        <v/>
      </c>
      <c r="M311" s="29" t="str">
        <f t="shared" si="354"/>
        <v/>
      </c>
      <c r="N311" s="29" t="str">
        <f t="shared" si="354"/>
        <v/>
      </c>
      <c r="O311" s="29" t="str">
        <f t="shared" si="279"/>
        <v/>
      </c>
      <c r="P311" s="29" t="str">
        <f t="shared" si="280"/>
        <v/>
      </c>
      <c r="Q311" s="29" t="str">
        <f t="shared" si="281"/>
        <v/>
      </c>
      <c r="R311" s="29" t="str">
        <f t="shared" si="282"/>
        <v/>
      </c>
      <c r="S311" s="29">
        <v>16</v>
      </c>
      <c r="T311" s="29">
        <v>11</v>
      </c>
      <c r="U311" s="29" t="str">
        <f>IF('S16'!P$23="","",'S16'!P$23)</f>
        <v/>
      </c>
      <c r="V311" s="29" t="str">
        <f>IF('S16'!P$23="","",'S16'!I$23)</f>
        <v/>
      </c>
      <c r="W311" s="29" t="str">
        <f>IF('S16'!X$23="","",'S16'!X$23)</f>
        <v/>
      </c>
      <c r="X311" s="29" t="str">
        <f>IF('S16'!X$23="","",'S16'!Q$23)</f>
        <v/>
      </c>
      <c r="Y311" s="29" t="str">
        <f>IF('S16'!AF$23="","",'S16'!AF$23)</f>
        <v/>
      </c>
      <c r="Z311" s="29" t="str">
        <f>IF('S16'!AF$23="","",'S16'!Y$23)</f>
        <v/>
      </c>
      <c r="AA311" s="29" t="str">
        <f>IF('S16'!AN$23="","",'S16'!AN$23)</f>
        <v/>
      </c>
      <c r="AB311" s="29" t="str">
        <f>IF('S16'!AN$23="","",'S16'!AG$23)</f>
        <v/>
      </c>
      <c r="AC311" s="39" t="str">
        <f t="shared" si="289"/>
        <v/>
      </c>
      <c r="AD311" s="39" t="str">
        <f t="shared" si="290"/>
        <v/>
      </c>
      <c r="AE311" s="40" t="str">
        <f t="shared" si="291"/>
        <v/>
      </c>
      <c r="AF311" s="40" t="str">
        <f>IF(AC311="","",CHOOSE(VLOOKUP($AL311,$K$1:$S$400,9,FALSE),AHS!$M$1,BHS!$M$1,CHS!$M$1,HMJHS!$M$1,KHS!$M$1,Kings!$M$1,MHS!$M$1,SWHS!$M$1,AMHS!$M$1,'S10'!$M$1,'S11'!$M$1,'S12'!$M$1,'S13'!$M$1,'S14'!$M$1,'S15'!$M$1,'S16'!$M$1,'S17'!$M$1,'S18'!$M$1,'S19'!$M$1,'S20'!$M$1))</f>
        <v/>
      </c>
      <c r="AG311" s="40"/>
      <c r="AH311" s="39" t="str">
        <f t="shared" si="292"/>
        <v/>
      </c>
      <c r="AI311" s="39" t="str">
        <f t="shared" si="293"/>
        <v/>
      </c>
      <c r="AJ311" s="40" t="str">
        <f t="shared" si="294"/>
        <v/>
      </c>
      <c r="AK311" s="40" t="str">
        <f>IF(AH311="","",CHOOSE(VLOOKUP($AL311,$L$1:$S$400,8,FALSE),AHS!$M$1,BHS!$M$1,CHS!$M$1,HMJHS!$M$1,KHS!$M$1,Kings!$M$1,MHS!$M$1,SWHS!$M$1,AMHS!$M$1,'S10'!$M$1,'S11'!$M$1,'S12'!$M$1,'S13'!$M$1,'S14'!$M$1,'S15'!$M$1,'S16'!$M$1,'S17'!$M$1,'S18'!$M$1,'S19'!$M$1,'S20'!$M$1))</f>
        <v/>
      </c>
      <c r="AL311" s="40">
        <v>309</v>
      </c>
      <c r="AM311" s="40"/>
      <c r="AN311" s="39" t="str">
        <f t="shared" si="295"/>
        <v/>
      </c>
      <c r="AO311" s="39" t="str">
        <f t="shared" si="296"/>
        <v/>
      </c>
      <c r="AP311" s="40" t="str">
        <f t="shared" si="297"/>
        <v/>
      </c>
      <c r="AQ311" s="40" t="str">
        <f>IF(AN311="","",CHOOSE(VLOOKUP($AL311,$M$1:$S$400,7,FALSE),AHS!$M$1,BHS!$M$1,CHS!$M$1,HMJHS!$M$1,KHS!$M$1,Kings!$M$1,MHS!$M$1,SWHS!$M$1,AMHS!$M$1,'S10'!$M$1,'S11'!$M$1,'S12'!$M$1,'S13'!$M$1,'S14'!$M$1,'S15'!$M$1,'S16'!$M$1,'S17'!$M$1,'S18'!$M$1,'S19'!$M$1,'S20'!$M$1))</f>
        <v/>
      </c>
      <c r="AR311" s="40"/>
      <c r="AS311" s="39" t="str">
        <f t="shared" si="298"/>
        <v/>
      </c>
      <c r="AT311" s="39" t="str">
        <f t="shared" si="299"/>
        <v/>
      </c>
      <c r="AU311" s="40" t="str">
        <f t="shared" si="300"/>
        <v/>
      </c>
      <c r="AV311" s="40" t="str">
        <f>IF(AS311="","",CHOOSE(VLOOKUP($AL311,$N$1:$S$400,6,FALSE),AHS!$M$1,BHS!$M$1,CHS!$M$1,HMJHS!$M$1,KHS!$M$1,Kings!$M$1,MHS!$M$1,SWHS!$M$1,AMHS!$M$1,'S10'!$M$1,'S11'!$M$1,'S12'!$M$1,'S13'!$M$1,'S14'!$M$1,'S15'!$M$1,'S16'!$M$1,'S17'!$M$1,'S18'!$M$1,'S19'!$M$1,'S20'!$M$1))</f>
        <v/>
      </c>
    </row>
    <row r="312" spans="1:48" ht="12" customHeight="1" x14ac:dyDescent="0.25">
      <c r="A312" s="29">
        <f t="shared" si="301"/>
        <v>310</v>
      </c>
      <c r="B312" s="27" t="str">
        <f t="shared" si="285"/>
        <v/>
      </c>
      <c r="C312" s="27" t="str">
        <f t="shared" si="286"/>
        <v/>
      </c>
      <c r="D312" s="27" t="str">
        <f t="shared" si="287"/>
        <v/>
      </c>
      <c r="E312" s="27" t="str">
        <f>IF(B312="","",CHOOSE(VLOOKUP($A312,$F$1:$J$1600,5,FALSE),AHS!$M$1,BHS!$M$1,CHS!$M$1,HMJHS!$M$1,KHS!$M$1,Kings!$M$1,MHS!$M$1,SWHS!$M$1,AMHS!$M$1,'S10'!$M$1,'S11'!$M$1,'S12'!$M$1,'S13'!$M$1,'S14'!$M$1,'S15'!$M$1,'S16'!$M$1,'S17'!$M$1,'S18'!$M$1,'S19'!$M$1,'S20'!$M$1))</f>
        <v/>
      </c>
      <c r="F312" s="29" t="str">
        <f t="shared" si="283"/>
        <v/>
      </c>
      <c r="G312" s="33" t="str">
        <f t="shared" si="277"/>
        <v/>
      </c>
      <c r="H312" s="29" t="str">
        <f>IF(HMJHS!AN$24="","",HMJHS!AN$24)</f>
        <v/>
      </c>
      <c r="I312" s="29" t="str">
        <f>IF(HMJHS!AN$24="","",HMJHS!AG$24)</f>
        <v/>
      </c>
      <c r="J312" s="29">
        <v>4</v>
      </c>
      <c r="K312" s="29" t="str">
        <f t="shared" ref="K312:N312" si="355">IF(O312="","",COUNTIF(O$1:O311,O312)+O312)</f>
        <v/>
      </c>
      <c r="L312" s="29" t="str">
        <f t="shared" si="355"/>
        <v/>
      </c>
      <c r="M312" s="29" t="str">
        <f t="shared" si="355"/>
        <v/>
      </c>
      <c r="N312" s="29" t="str">
        <f t="shared" si="355"/>
        <v/>
      </c>
      <c r="O312" s="29" t="str">
        <f t="shared" si="279"/>
        <v/>
      </c>
      <c r="P312" s="29" t="str">
        <f t="shared" si="280"/>
        <v/>
      </c>
      <c r="Q312" s="29" t="str">
        <f t="shared" si="281"/>
        <v/>
      </c>
      <c r="R312" s="29" t="str">
        <f t="shared" si="282"/>
        <v/>
      </c>
      <c r="S312" s="29">
        <v>16</v>
      </c>
      <c r="T312" s="29">
        <v>12</v>
      </c>
      <c r="U312" s="29" t="str">
        <f>IF('S16'!P$24="","",'S16'!P$24)</f>
        <v/>
      </c>
      <c r="V312" s="29" t="str">
        <f>IF('S16'!P$24="","",'S16'!I$24)</f>
        <v/>
      </c>
      <c r="W312" s="29" t="str">
        <f>IF('S16'!X$24="","",'S16'!X$24)</f>
        <v/>
      </c>
      <c r="X312" s="29" t="str">
        <f>IF('S16'!X$24="","",'S16'!Q$24)</f>
        <v/>
      </c>
      <c r="Y312" s="29" t="str">
        <f>IF('S16'!AF$24="","",'S16'!AF$24)</f>
        <v/>
      </c>
      <c r="Z312" s="29" t="str">
        <f>IF('S16'!AF$24="","",'S16'!Y$24)</f>
        <v/>
      </c>
      <c r="AA312" s="29" t="str">
        <f>IF('S16'!AN$24="","",'S16'!AN$24)</f>
        <v/>
      </c>
      <c r="AB312" s="29" t="str">
        <f>IF('S16'!AN$24="","",'S16'!AG$24)</f>
        <v/>
      </c>
      <c r="AC312" s="39" t="str">
        <f t="shared" si="289"/>
        <v/>
      </c>
      <c r="AD312" s="39" t="str">
        <f t="shared" si="290"/>
        <v/>
      </c>
      <c r="AE312" s="40" t="str">
        <f t="shared" si="291"/>
        <v/>
      </c>
      <c r="AF312" s="40" t="str">
        <f>IF(AC312="","",CHOOSE(VLOOKUP($AL312,$K$1:$S$400,9,FALSE),AHS!$M$1,BHS!$M$1,CHS!$M$1,HMJHS!$M$1,KHS!$M$1,Kings!$M$1,MHS!$M$1,SWHS!$M$1,AMHS!$M$1,'S10'!$M$1,'S11'!$M$1,'S12'!$M$1,'S13'!$M$1,'S14'!$M$1,'S15'!$M$1,'S16'!$M$1,'S17'!$M$1,'S18'!$M$1,'S19'!$M$1,'S20'!$M$1))</f>
        <v/>
      </c>
      <c r="AG312" s="40"/>
      <c r="AH312" s="39" t="str">
        <f t="shared" si="292"/>
        <v/>
      </c>
      <c r="AI312" s="39" t="str">
        <f t="shared" si="293"/>
        <v/>
      </c>
      <c r="AJ312" s="40" t="str">
        <f t="shared" si="294"/>
        <v/>
      </c>
      <c r="AK312" s="40" t="str">
        <f>IF(AH312="","",CHOOSE(VLOOKUP($AL312,$L$1:$S$400,8,FALSE),AHS!$M$1,BHS!$M$1,CHS!$M$1,HMJHS!$M$1,KHS!$M$1,Kings!$M$1,MHS!$M$1,SWHS!$M$1,AMHS!$M$1,'S10'!$M$1,'S11'!$M$1,'S12'!$M$1,'S13'!$M$1,'S14'!$M$1,'S15'!$M$1,'S16'!$M$1,'S17'!$M$1,'S18'!$M$1,'S19'!$M$1,'S20'!$M$1))</f>
        <v/>
      </c>
      <c r="AL312" s="40">
        <v>310</v>
      </c>
      <c r="AM312" s="40"/>
      <c r="AN312" s="39" t="str">
        <f t="shared" si="295"/>
        <v/>
      </c>
      <c r="AO312" s="39" t="str">
        <f t="shared" si="296"/>
        <v/>
      </c>
      <c r="AP312" s="40" t="str">
        <f t="shared" si="297"/>
        <v/>
      </c>
      <c r="AQ312" s="40" t="str">
        <f>IF(AN312="","",CHOOSE(VLOOKUP($AL312,$M$1:$S$400,7,FALSE),AHS!$M$1,BHS!$M$1,CHS!$M$1,HMJHS!$M$1,KHS!$M$1,Kings!$M$1,MHS!$M$1,SWHS!$M$1,AMHS!$M$1,'S10'!$M$1,'S11'!$M$1,'S12'!$M$1,'S13'!$M$1,'S14'!$M$1,'S15'!$M$1,'S16'!$M$1,'S17'!$M$1,'S18'!$M$1,'S19'!$M$1,'S20'!$M$1))</f>
        <v/>
      </c>
      <c r="AR312" s="40"/>
      <c r="AS312" s="39" t="str">
        <f t="shared" si="298"/>
        <v/>
      </c>
      <c r="AT312" s="39" t="str">
        <f t="shared" si="299"/>
        <v/>
      </c>
      <c r="AU312" s="40" t="str">
        <f t="shared" si="300"/>
        <v/>
      </c>
      <c r="AV312" s="40" t="str">
        <f>IF(AS312="","",CHOOSE(VLOOKUP($AL312,$N$1:$S$400,6,FALSE),AHS!$M$1,BHS!$M$1,CHS!$M$1,HMJHS!$M$1,KHS!$M$1,Kings!$M$1,MHS!$M$1,SWHS!$M$1,AMHS!$M$1,'S10'!$M$1,'S11'!$M$1,'S12'!$M$1,'S13'!$M$1,'S14'!$M$1,'S15'!$M$1,'S16'!$M$1,'S17'!$M$1,'S18'!$M$1,'S19'!$M$1,'S20'!$M$1))</f>
        <v/>
      </c>
    </row>
    <row r="313" spans="1:48" ht="12" customHeight="1" x14ac:dyDescent="0.25">
      <c r="A313" s="29">
        <f t="shared" si="301"/>
        <v>311</v>
      </c>
      <c r="B313" s="27" t="str">
        <f t="shared" si="285"/>
        <v/>
      </c>
      <c r="C313" s="27" t="str">
        <f t="shared" si="286"/>
        <v/>
      </c>
      <c r="D313" s="27" t="str">
        <f t="shared" si="287"/>
        <v/>
      </c>
      <c r="E313" s="27" t="str">
        <f>IF(B313="","",CHOOSE(VLOOKUP($A313,$F$1:$J$1600,5,FALSE),AHS!$M$1,BHS!$M$1,CHS!$M$1,HMJHS!$M$1,KHS!$M$1,Kings!$M$1,MHS!$M$1,SWHS!$M$1,AMHS!$M$1,'S10'!$M$1,'S11'!$M$1,'S12'!$M$1,'S13'!$M$1,'S14'!$M$1,'S15'!$M$1,'S16'!$M$1,'S17'!$M$1,'S18'!$M$1,'S19'!$M$1,'S20'!$M$1))</f>
        <v/>
      </c>
      <c r="F313" s="29" t="str">
        <f t="shared" si="283"/>
        <v/>
      </c>
      <c r="G313" s="33" t="str">
        <f t="shared" si="277"/>
        <v/>
      </c>
      <c r="H313" s="29" t="str">
        <f>IF(HMJHS!AN$25="","",HMJHS!AN$25)</f>
        <v/>
      </c>
      <c r="I313" s="29" t="str">
        <f>IF(HMJHS!AN$25="","",HMJHS!AG$25)</f>
        <v/>
      </c>
      <c r="J313" s="29">
        <v>4</v>
      </c>
      <c r="K313" s="29" t="str">
        <f t="shared" ref="K313:N313" si="356">IF(O313="","",COUNTIF(O$1:O312,O313)+O313)</f>
        <v/>
      </c>
      <c r="L313" s="29" t="str">
        <f t="shared" si="356"/>
        <v/>
      </c>
      <c r="M313" s="29" t="str">
        <f t="shared" si="356"/>
        <v/>
      </c>
      <c r="N313" s="29" t="str">
        <f t="shared" si="356"/>
        <v/>
      </c>
      <c r="O313" s="29" t="str">
        <f t="shared" si="279"/>
        <v/>
      </c>
      <c r="P313" s="29" t="str">
        <f t="shared" si="280"/>
        <v/>
      </c>
      <c r="Q313" s="29" t="str">
        <f t="shared" si="281"/>
        <v/>
      </c>
      <c r="R313" s="29" t="str">
        <f t="shared" si="282"/>
        <v/>
      </c>
      <c r="S313" s="29">
        <v>16</v>
      </c>
      <c r="T313" s="29">
        <v>13</v>
      </c>
      <c r="U313" s="29" t="str">
        <f>IF('S16'!P$25="","",'S16'!P$25)</f>
        <v/>
      </c>
      <c r="V313" s="29" t="str">
        <f>IF('S16'!P$25="","",'S16'!I$25)</f>
        <v/>
      </c>
      <c r="W313" s="29" t="str">
        <f>IF('S16'!X$25="","",'S16'!X$25)</f>
        <v/>
      </c>
      <c r="X313" s="29" t="str">
        <f>IF('S16'!X$25="","",'S16'!Q$25)</f>
        <v/>
      </c>
      <c r="Y313" s="29" t="str">
        <f>IF('S16'!AF$25="","",'S16'!AF$25)</f>
        <v/>
      </c>
      <c r="Z313" s="29" t="str">
        <f>IF('S16'!AF$25="","",'S16'!Y$25)</f>
        <v/>
      </c>
      <c r="AA313" s="29" t="str">
        <f>IF('S16'!AN$25="","",'S16'!AN$25)</f>
        <v/>
      </c>
      <c r="AB313" s="29" t="str">
        <f>IF('S16'!AN$25="","",'S16'!AG$25)</f>
        <v/>
      </c>
      <c r="AC313" s="39" t="str">
        <f t="shared" si="289"/>
        <v/>
      </c>
      <c r="AD313" s="39" t="str">
        <f t="shared" si="290"/>
        <v/>
      </c>
      <c r="AE313" s="40" t="str">
        <f t="shared" si="291"/>
        <v/>
      </c>
      <c r="AF313" s="40" t="str">
        <f>IF(AC313="","",CHOOSE(VLOOKUP($AL313,$K$1:$S$400,9,FALSE),AHS!$M$1,BHS!$M$1,CHS!$M$1,HMJHS!$M$1,KHS!$M$1,Kings!$M$1,MHS!$M$1,SWHS!$M$1,AMHS!$M$1,'S10'!$M$1,'S11'!$M$1,'S12'!$M$1,'S13'!$M$1,'S14'!$M$1,'S15'!$M$1,'S16'!$M$1,'S17'!$M$1,'S18'!$M$1,'S19'!$M$1,'S20'!$M$1))</f>
        <v/>
      </c>
      <c r="AG313" s="40"/>
      <c r="AH313" s="39" t="str">
        <f t="shared" si="292"/>
        <v/>
      </c>
      <c r="AI313" s="39" t="str">
        <f t="shared" si="293"/>
        <v/>
      </c>
      <c r="AJ313" s="40" t="str">
        <f t="shared" si="294"/>
        <v/>
      </c>
      <c r="AK313" s="40" t="str">
        <f>IF(AH313="","",CHOOSE(VLOOKUP($AL313,$L$1:$S$400,8,FALSE),AHS!$M$1,BHS!$M$1,CHS!$M$1,HMJHS!$M$1,KHS!$M$1,Kings!$M$1,MHS!$M$1,SWHS!$M$1,AMHS!$M$1,'S10'!$M$1,'S11'!$M$1,'S12'!$M$1,'S13'!$M$1,'S14'!$M$1,'S15'!$M$1,'S16'!$M$1,'S17'!$M$1,'S18'!$M$1,'S19'!$M$1,'S20'!$M$1))</f>
        <v/>
      </c>
      <c r="AL313" s="38">
        <v>311</v>
      </c>
      <c r="AM313" s="40"/>
      <c r="AN313" s="39" t="str">
        <f t="shared" si="295"/>
        <v/>
      </c>
      <c r="AO313" s="39" t="str">
        <f t="shared" si="296"/>
        <v/>
      </c>
      <c r="AP313" s="40" t="str">
        <f t="shared" si="297"/>
        <v/>
      </c>
      <c r="AQ313" s="40" t="str">
        <f>IF(AN313="","",CHOOSE(VLOOKUP($AL313,$M$1:$S$400,7,FALSE),AHS!$M$1,BHS!$M$1,CHS!$M$1,HMJHS!$M$1,KHS!$M$1,Kings!$M$1,MHS!$M$1,SWHS!$M$1,AMHS!$M$1,'S10'!$M$1,'S11'!$M$1,'S12'!$M$1,'S13'!$M$1,'S14'!$M$1,'S15'!$M$1,'S16'!$M$1,'S17'!$M$1,'S18'!$M$1,'S19'!$M$1,'S20'!$M$1))</f>
        <v/>
      </c>
      <c r="AR313" s="40"/>
      <c r="AS313" s="39" t="str">
        <f t="shared" si="298"/>
        <v/>
      </c>
      <c r="AT313" s="39" t="str">
        <f t="shared" si="299"/>
        <v/>
      </c>
      <c r="AU313" s="40" t="str">
        <f t="shared" si="300"/>
        <v/>
      </c>
      <c r="AV313" s="40" t="str">
        <f>IF(AS313="","",CHOOSE(VLOOKUP($AL313,$N$1:$S$400,6,FALSE),AHS!$M$1,BHS!$M$1,CHS!$M$1,HMJHS!$M$1,KHS!$M$1,Kings!$M$1,MHS!$M$1,SWHS!$M$1,AMHS!$M$1,'S10'!$M$1,'S11'!$M$1,'S12'!$M$1,'S13'!$M$1,'S14'!$M$1,'S15'!$M$1,'S16'!$M$1,'S17'!$M$1,'S18'!$M$1,'S19'!$M$1,'S20'!$M$1))</f>
        <v/>
      </c>
    </row>
    <row r="314" spans="1:48" ht="12" customHeight="1" x14ac:dyDescent="0.25">
      <c r="A314" s="29">
        <f t="shared" si="301"/>
        <v>312</v>
      </c>
      <c r="B314" s="27" t="str">
        <f t="shared" si="285"/>
        <v/>
      </c>
      <c r="C314" s="27" t="str">
        <f t="shared" si="286"/>
        <v/>
      </c>
      <c r="D314" s="27" t="str">
        <f t="shared" si="287"/>
        <v/>
      </c>
      <c r="E314" s="27" t="str">
        <f>IF(B314="","",CHOOSE(VLOOKUP($A314,$F$1:$J$1600,5,FALSE),AHS!$M$1,BHS!$M$1,CHS!$M$1,HMJHS!$M$1,KHS!$M$1,Kings!$M$1,MHS!$M$1,SWHS!$M$1,AMHS!$M$1,'S10'!$M$1,'S11'!$M$1,'S12'!$M$1,'S13'!$M$1,'S14'!$M$1,'S15'!$M$1,'S16'!$M$1,'S17'!$M$1,'S18'!$M$1,'S19'!$M$1,'S20'!$M$1))</f>
        <v/>
      </c>
      <c r="F314" s="29" t="str">
        <f t="shared" si="283"/>
        <v/>
      </c>
      <c r="G314" s="33" t="str">
        <f t="shared" si="277"/>
        <v/>
      </c>
      <c r="H314" s="29" t="str">
        <f>IF(HMJHS!AN$26="","",HMJHS!AN$26)</f>
        <v/>
      </c>
      <c r="I314" s="29" t="str">
        <f>IF(HMJHS!AN$26="","",HMJHS!AG$26)</f>
        <v/>
      </c>
      <c r="J314" s="29">
        <v>4</v>
      </c>
      <c r="K314" s="29" t="str">
        <f t="shared" ref="K314:N314" si="357">IF(O314="","",COUNTIF(O$1:O313,O314)+O314)</f>
        <v/>
      </c>
      <c r="L314" s="29" t="str">
        <f t="shared" si="357"/>
        <v/>
      </c>
      <c r="M314" s="29" t="str">
        <f t="shared" si="357"/>
        <v/>
      </c>
      <c r="N314" s="29" t="str">
        <f t="shared" si="357"/>
        <v/>
      </c>
      <c r="O314" s="29" t="str">
        <f t="shared" si="279"/>
        <v/>
      </c>
      <c r="P314" s="29" t="str">
        <f t="shared" si="280"/>
        <v/>
      </c>
      <c r="Q314" s="29" t="str">
        <f t="shared" si="281"/>
        <v/>
      </c>
      <c r="R314" s="29" t="str">
        <f t="shared" si="282"/>
        <v/>
      </c>
      <c r="S314" s="29">
        <v>16</v>
      </c>
      <c r="T314" s="29">
        <v>14</v>
      </c>
      <c r="U314" s="29" t="str">
        <f>IF('S16'!P$26="","",'S16'!P$26)</f>
        <v/>
      </c>
      <c r="V314" s="29" t="str">
        <f>IF('S16'!P$26="","",'S16'!I$26)</f>
        <v/>
      </c>
      <c r="W314" s="29" t="str">
        <f>IF('S16'!X$26="","",'S16'!X$26)</f>
        <v/>
      </c>
      <c r="X314" s="29" t="str">
        <f>IF('S16'!X$26="","",'S16'!Q$26)</f>
        <v/>
      </c>
      <c r="Y314" s="29" t="str">
        <f>IF('S16'!AF$26="","",'S16'!AF$26)</f>
        <v/>
      </c>
      <c r="Z314" s="29" t="str">
        <f>IF('S16'!AF$26="","",'S16'!Y$26)</f>
        <v/>
      </c>
      <c r="AA314" s="29" t="str">
        <f>IF('S16'!AN$26="","",'S16'!AN$26)</f>
        <v/>
      </c>
      <c r="AB314" s="29" t="str">
        <f>IF('S16'!AN$26="","",'S16'!AG$26)</f>
        <v/>
      </c>
      <c r="AC314" s="39" t="str">
        <f t="shared" si="289"/>
        <v/>
      </c>
      <c r="AD314" s="39" t="str">
        <f t="shared" si="290"/>
        <v/>
      </c>
      <c r="AE314" s="40" t="str">
        <f t="shared" si="291"/>
        <v/>
      </c>
      <c r="AF314" s="40" t="str">
        <f>IF(AC314="","",CHOOSE(VLOOKUP($AL314,$K$1:$S$400,9,FALSE),AHS!$M$1,BHS!$M$1,CHS!$M$1,HMJHS!$M$1,KHS!$M$1,Kings!$M$1,MHS!$M$1,SWHS!$M$1,AMHS!$M$1,'S10'!$M$1,'S11'!$M$1,'S12'!$M$1,'S13'!$M$1,'S14'!$M$1,'S15'!$M$1,'S16'!$M$1,'S17'!$M$1,'S18'!$M$1,'S19'!$M$1,'S20'!$M$1))</f>
        <v/>
      </c>
      <c r="AG314" s="40"/>
      <c r="AH314" s="39" t="str">
        <f t="shared" si="292"/>
        <v/>
      </c>
      <c r="AI314" s="39" t="str">
        <f t="shared" si="293"/>
        <v/>
      </c>
      <c r="AJ314" s="40" t="str">
        <f t="shared" si="294"/>
        <v/>
      </c>
      <c r="AK314" s="40" t="str">
        <f>IF(AH314="","",CHOOSE(VLOOKUP($AL314,$L$1:$S$400,8,FALSE),AHS!$M$1,BHS!$M$1,CHS!$M$1,HMJHS!$M$1,KHS!$M$1,Kings!$M$1,MHS!$M$1,SWHS!$M$1,AMHS!$M$1,'S10'!$M$1,'S11'!$M$1,'S12'!$M$1,'S13'!$M$1,'S14'!$M$1,'S15'!$M$1,'S16'!$M$1,'S17'!$M$1,'S18'!$M$1,'S19'!$M$1,'S20'!$M$1))</f>
        <v/>
      </c>
      <c r="AL314" s="40">
        <v>312</v>
      </c>
      <c r="AM314" s="40"/>
      <c r="AN314" s="39" t="str">
        <f t="shared" si="295"/>
        <v/>
      </c>
      <c r="AO314" s="39" t="str">
        <f t="shared" si="296"/>
        <v/>
      </c>
      <c r="AP314" s="40" t="str">
        <f t="shared" si="297"/>
        <v/>
      </c>
      <c r="AQ314" s="40" t="str">
        <f>IF(AN314="","",CHOOSE(VLOOKUP($AL314,$M$1:$S$400,7,FALSE),AHS!$M$1,BHS!$M$1,CHS!$M$1,HMJHS!$M$1,KHS!$M$1,Kings!$M$1,MHS!$M$1,SWHS!$M$1,AMHS!$M$1,'S10'!$M$1,'S11'!$M$1,'S12'!$M$1,'S13'!$M$1,'S14'!$M$1,'S15'!$M$1,'S16'!$M$1,'S17'!$M$1,'S18'!$M$1,'S19'!$M$1,'S20'!$M$1))</f>
        <v/>
      </c>
      <c r="AR314" s="40"/>
      <c r="AS314" s="39" t="str">
        <f t="shared" si="298"/>
        <v/>
      </c>
      <c r="AT314" s="39" t="str">
        <f t="shared" si="299"/>
        <v/>
      </c>
      <c r="AU314" s="40" t="str">
        <f t="shared" si="300"/>
        <v/>
      </c>
      <c r="AV314" s="40" t="str">
        <f>IF(AS314="","",CHOOSE(VLOOKUP($AL314,$N$1:$S$400,6,FALSE),AHS!$M$1,BHS!$M$1,CHS!$M$1,HMJHS!$M$1,KHS!$M$1,Kings!$M$1,MHS!$M$1,SWHS!$M$1,AMHS!$M$1,'S10'!$M$1,'S11'!$M$1,'S12'!$M$1,'S13'!$M$1,'S14'!$M$1,'S15'!$M$1,'S16'!$M$1,'S17'!$M$1,'S18'!$M$1,'S19'!$M$1,'S20'!$M$1))</f>
        <v/>
      </c>
    </row>
    <row r="315" spans="1:48" ht="12" customHeight="1" x14ac:dyDescent="0.25">
      <c r="A315" s="29">
        <f t="shared" si="301"/>
        <v>313</v>
      </c>
      <c r="B315" s="27" t="str">
        <f t="shared" si="285"/>
        <v/>
      </c>
      <c r="C315" s="27" t="str">
        <f t="shared" si="286"/>
        <v/>
      </c>
      <c r="D315" s="27" t="str">
        <f t="shared" si="287"/>
        <v/>
      </c>
      <c r="E315" s="27" t="str">
        <f>IF(B315="","",CHOOSE(VLOOKUP($A315,$F$1:$J$1600,5,FALSE),AHS!$M$1,BHS!$M$1,CHS!$M$1,HMJHS!$M$1,KHS!$M$1,Kings!$M$1,MHS!$M$1,SWHS!$M$1,AMHS!$M$1,'S10'!$M$1,'S11'!$M$1,'S12'!$M$1,'S13'!$M$1,'S14'!$M$1,'S15'!$M$1,'S16'!$M$1,'S17'!$M$1,'S18'!$M$1,'S19'!$M$1,'S20'!$M$1))</f>
        <v/>
      </c>
      <c r="F315" s="29" t="str">
        <f t="shared" si="283"/>
        <v/>
      </c>
      <c r="G315" s="33" t="str">
        <f t="shared" si="277"/>
        <v/>
      </c>
      <c r="H315" s="29" t="str">
        <f>IF(HMJHS!AN$27="","",HMJHS!AN$27)</f>
        <v/>
      </c>
      <c r="I315" s="29" t="str">
        <f>IF(HMJHS!AN$27="","",HMJHS!AG$27)</f>
        <v/>
      </c>
      <c r="J315" s="29">
        <v>4</v>
      </c>
      <c r="K315" s="29" t="str">
        <f t="shared" ref="K315:N315" si="358">IF(O315="","",COUNTIF(O$1:O314,O315)+O315)</f>
        <v/>
      </c>
      <c r="L315" s="29" t="str">
        <f t="shared" si="358"/>
        <v/>
      </c>
      <c r="M315" s="29" t="str">
        <f t="shared" si="358"/>
        <v/>
      </c>
      <c r="N315" s="29" t="str">
        <f t="shared" si="358"/>
        <v/>
      </c>
      <c r="O315" s="29" t="str">
        <f t="shared" si="279"/>
        <v/>
      </c>
      <c r="P315" s="29" t="str">
        <f t="shared" si="280"/>
        <v/>
      </c>
      <c r="Q315" s="29" t="str">
        <f t="shared" si="281"/>
        <v/>
      </c>
      <c r="R315" s="29" t="str">
        <f t="shared" si="282"/>
        <v/>
      </c>
      <c r="S315" s="29">
        <v>16</v>
      </c>
      <c r="T315" s="29">
        <v>15</v>
      </c>
      <c r="U315" s="29" t="str">
        <f>IF('S16'!P$27="","",'S16'!P$27)</f>
        <v/>
      </c>
      <c r="V315" s="29" t="str">
        <f>IF('S16'!P$27="","",'S16'!I$27)</f>
        <v/>
      </c>
      <c r="W315" s="29" t="str">
        <f>IF('S16'!X$27="","",'S16'!X$27)</f>
        <v/>
      </c>
      <c r="X315" s="29" t="str">
        <f>IF('S16'!X$27="","",'S16'!Q$27)</f>
        <v/>
      </c>
      <c r="Y315" s="29" t="str">
        <f>IF('S16'!AF$27="","",'S16'!AF$27)</f>
        <v/>
      </c>
      <c r="Z315" s="29" t="str">
        <f>IF('S16'!AF$27="","",'S16'!Y$27)</f>
        <v/>
      </c>
      <c r="AA315" s="29" t="str">
        <f>IF('S16'!AN$27="","",'S16'!AN$27)</f>
        <v/>
      </c>
      <c r="AB315" s="29" t="str">
        <f>IF('S16'!AN$27="","",'S16'!AG$27)</f>
        <v/>
      </c>
      <c r="AC315" s="39" t="str">
        <f t="shared" si="289"/>
        <v/>
      </c>
      <c r="AD315" s="39" t="str">
        <f t="shared" si="290"/>
        <v/>
      </c>
      <c r="AE315" s="40" t="str">
        <f t="shared" si="291"/>
        <v/>
      </c>
      <c r="AF315" s="40" t="str">
        <f>IF(AC315="","",CHOOSE(VLOOKUP($AL315,$K$1:$S$400,9,FALSE),AHS!$M$1,BHS!$M$1,CHS!$M$1,HMJHS!$M$1,KHS!$M$1,Kings!$M$1,MHS!$M$1,SWHS!$M$1,AMHS!$M$1,'S10'!$M$1,'S11'!$M$1,'S12'!$M$1,'S13'!$M$1,'S14'!$M$1,'S15'!$M$1,'S16'!$M$1,'S17'!$M$1,'S18'!$M$1,'S19'!$M$1,'S20'!$M$1))</f>
        <v/>
      </c>
      <c r="AG315" s="40"/>
      <c r="AH315" s="39" t="str">
        <f t="shared" si="292"/>
        <v/>
      </c>
      <c r="AI315" s="39" t="str">
        <f t="shared" si="293"/>
        <v/>
      </c>
      <c r="AJ315" s="40" t="str">
        <f t="shared" si="294"/>
        <v/>
      </c>
      <c r="AK315" s="40" t="str">
        <f>IF(AH315="","",CHOOSE(VLOOKUP($AL315,$L$1:$S$400,8,FALSE),AHS!$M$1,BHS!$M$1,CHS!$M$1,HMJHS!$M$1,KHS!$M$1,Kings!$M$1,MHS!$M$1,SWHS!$M$1,AMHS!$M$1,'S10'!$M$1,'S11'!$M$1,'S12'!$M$1,'S13'!$M$1,'S14'!$M$1,'S15'!$M$1,'S16'!$M$1,'S17'!$M$1,'S18'!$M$1,'S19'!$M$1,'S20'!$M$1))</f>
        <v/>
      </c>
      <c r="AL315" s="40">
        <v>313</v>
      </c>
      <c r="AM315" s="40"/>
      <c r="AN315" s="39" t="str">
        <f t="shared" si="295"/>
        <v/>
      </c>
      <c r="AO315" s="39" t="str">
        <f t="shared" si="296"/>
        <v/>
      </c>
      <c r="AP315" s="40" t="str">
        <f t="shared" si="297"/>
        <v/>
      </c>
      <c r="AQ315" s="40" t="str">
        <f>IF(AN315="","",CHOOSE(VLOOKUP($AL315,$M$1:$S$400,7,FALSE),AHS!$M$1,BHS!$M$1,CHS!$M$1,HMJHS!$M$1,KHS!$M$1,Kings!$M$1,MHS!$M$1,SWHS!$M$1,AMHS!$M$1,'S10'!$M$1,'S11'!$M$1,'S12'!$M$1,'S13'!$M$1,'S14'!$M$1,'S15'!$M$1,'S16'!$M$1,'S17'!$M$1,'S18'!$M$1,'S19'!$M$1,'S20'!$M$1))</f>
        <v/>
      </c>
      <c r="AR315" s="40"/>
      <c r="AS315" s="39" t="str">
        <f t="shared" si="298"/>
        <v/>
      </c>
      <c r="AT315" s="39" t="str">
        <f t="shared" si="299"/>
        <v/>
      </c>
      <c r="AU315" s="40" t="str">
        <f t="shared" si="300"/>
        <v/>
      </c>
      <c r="AV315" s="40" t="str">
        <f>IF(AS315="","",CHOOSE(VLOOKUP($AL315,$N$1:$S$400,6,FALSE),AHS!$M$1,BHS!$M$1,CHS!$M$1,HMJHS!$M$1,KHS!$M$1,Kings!$M$1,MHS!$M$1,SWHS!$M$1,AMHS!$M$1,'S10'!$M$1,'S11'!$M$1,'S12'!$M$1,'S13'!$M$1,'S14'!$M$1,'S15'!$M$1,'S16'!$M$1,'S17'!$M$1,'S18'!$M$1,'S19'!$M$1,'S20'!$M$1))</f>
        <v/>
      </c>
    </row>
    <row r="316" spans="1:48" ht="12" customHeight="1" x14ac:dyDescent="0.25">
      <c r="A316" s="29">
        <f t="shared" si="301"/>
        <v>314</v>
      </c>
      <c r="B316" s="27" t="str">
        <f t="shared" si="285"/>
        <v/>
      </c>
      <c r="C316" s="27" t="str">
        <f t="shared" si="286"/>
        <v/>
      </c>
      <c r="D316" s="27" t="str">
        <f t="shared" si="287"/>
        <v/>
      </c>
      <c r="E316" s="27" t="str">
        <f>IF(B316="","",CHOOSE(VLOOKUP($A316,$F$1:$J$1600,5,FALSE),AHS!$M$1,BHS!$M$1,CHS!$M$1,HMJHS!$M$1,KHS!$M$1,Kings!$M$1,MHS!$M$1,SWHS!$M$1,AMHS!$M$1,'S10'!$M$1,'S11'!$M$1,'S12'!$M$1,'S13'!$M$1,'S14'!$M$1,'S15'!$M$1,'S16'!$M$1,'S17'!$M$1,'S18'!$M$1,'S19'!$M$1,'S20'!$M$1))</f>
        <v/>
      </c>
      <c r="F316" s="29" t="str">
        <f t="shared" si="283"/>
        <v/>
      </c>
      <c r="G316" s="33" t="str">
        <f t="shared" si="277"/>
        <v/>
      </c>
      <c r="H316" s="29" t="str">
        <f>IF(HMJHS!AN$28="","",HMJHS!AN$28)</f>
        <v/>
      </c>
      <c r="I316" s="29" t="str">
        <f>IF(HMJHS!AN$28="","",HMJHS!AG$28)</f>
        <v/>
      </c>
      <c r="J316" s="29">
        <v>4</v>
      </c>
      <c r="K316" s="29" t="str">
        <f t="shared" ref="K316:N316" si="359">IF(O316="","",COUNTIF(O$1:O315,O316)+O316)</f>
        <v/>
      </c>
      <c r="L316" s="29" t="str">
        <f t="shared" si="359"/>
        <v/>
      </c>
      <c r="M316" s="29" t="str">
        <f t="shared" si="359"/>
        <v/>
      </c>
      <c r="N316" s="29" t="str">
        <f t="shared" si="359"/>
        <v/>
      </c>
      <c r="O316" s="29" t="str">
        <f t="shared" si="279"/>
        <v/>
      </c>
      <c r="P316" s="29" t="str">
        <f t="shared" si="280"/>
        <v/>
      </c>
      <c r="Q316" s="29" t="str">
        <f t="shared" si="281"/>
        <v/>
      </c>
      <c r="R316" s="29" t="str">
        <f t="shared" si="282"/>
        <v/>
      </c>
      <c r="S316" s="29">
        <v>16</v>
      </c>
      <c r="T316" s="29">
        <v>16</v>
      </c>
      <c r="U316" s="29" t="str">
        <f>IF('S16'!P$28="","",'S16'!P$28)</f>
        <v/>
      </c>
      <c r="V316" s="29" t="str">
        <f>IF('S16'!P$28="","",'S16'!I$28)</f>
        <v/>
      </c>
      <c r="W316" s="29" t="str">
        <f>IF('S16'!X$28="","",'S16'!X$28)</f>
        <v/>
      </c>
      <c r="X316" s="29" t="str">
        <f>IF('S16'!X$28="","",'S16'!Q$28)</f>
        <v/>
      </c>
      <c r="Y316" s="29" t="str">
        <f>IF('S16'!AF$28="","",'S16'!AF$28)</f>
        <v/>
      </c>
      <c r="Z316" s="29" t="str">
        <f>IF('S16'!AF$28="","",'S16'!Y$28)</f>
        <v/>
      </c>
      <c r="AA316" s="29" t="str">
        <f>IF('S16'!AN$28="","",'S16'!AN$28)</f>
        <v/>
      </c>
      <c r="AB316" s="29" t="str">
        <f>IF('S16'!AN$28="","",'S16'!AG$28)</f>
        <v/>
      </c>
      <c r="AC316" s="39" t="str">
        <f t="shared" si="289"/>
        <v/>
      </c>
      <c r="AD316" s="39" t="str">
        <f t="shared" si="290"/>
        <v/>
      </c>
      <c r="AE316" s="40" t="str">
        <f t="shared" si="291"/>
        <v/>
      </c>
      <c r="AF316" s="40" t="str">
        <f>IF(AC316="","",CHOOSE(VLOOKUP($AL316,$K$1:$S$400,9,FALSE),AHS!$M$1,BHS!$M$1,CHS!$M$1,HMJHS!$M$1,KHS!$M$1,Kings!$M$1,MHS!$M$1,SWHS!$M$1,AMHS!$M$1,'S10'!$M$1,'S11'!$M$1,'S12'!$M$1,'S13'!$M$1,'S14'!$M$1,'S15'!$M$1,'S16'!$M$1,'S17'!$M$1,'S18'!$M$1,'S19'!$M$1,'S20'!$M$1))</f>
        <v/>
      </c>
      <c r="AG316" s="40"/>
      <c r="AH316" s="39" t="str">
        <f t="shared" si="292"/>
        <v/>
      </c>
      <c r="AI316" s="39" t="str">
        <f t="shared" si="293"/>
        <v/>
      </c>
      <c r="AJ316" s="40" t="str">
        <f t="shared" si="294"/>
        <v/>
      </c>
      <c r="AK316" s="40" t="str">
        <f>IF(AH316="","",CHOOSE(VLOOKUP($AL316,$L$1:$S$400,8,FALSE),AHS!$M$1,BHS!$M$1,CHS!$M$1,HMJHS!$M$1,KHS!$M$1,Kings!$M$1,MHS!$M$1,SWHS!$M$1,AMHS!$M$1,'S10'!$M$1,'S11'!$M$1,'S12'!$M$1,'S13'!$M$1,'S14'!$M$1,'S15'!$M$1,'S16'!$M$1,'S17'!$M$1,'S18'!$M$1,'S19'!$M$1,'S20'!$M$1))</f>
        <v/>
      </c>
      <c r="AL316" s="40">
        <v>314</v>
      </c>
      <c r="AM316" s="40"/>
      <c r="AN316" s="39" t="str">
        <f t="shared" si="295"/>
        <v/>
      </c>
      <c r="AO316" s="39" t="str">
        <f t="shared" si="296"/>
        <v/>
      </c>
      <c r="AP316" s="40" t="str">
        <f t="shared" si="297"/>
        <v/>
      </c>
      <c r="AQ316" s="40" t="str">
        <f>IF(AN316="","",CHOOSE(VLOOKUP($AL316,$M$1:$S$400,7,FALSE),AHS!$M$1,BHS!$M$1,CHS!$M$1,HMJHS!$M$1,KHS!$M$1,Kings!$M$1,MHS!$M$1,SWHS!$M$1,AMHS!$M$1,'S10'!$M$1,'S11'!$M$1,'S12'!$M$1,'S13'!$M$1,'S14'!$M$1,'S15'!$M$1,'S16'!$M$1,'S17'!$M$1,'S18'!$M$1,'S19'!$M$1,'S20'!$M$1))</f>
        <v/>
      </c>
      <c r="AR316" s="40"/>
      <c r="AS316" s="39" t="str">
        <f t="shared" si="298"/>
        <v/>
      </c>
      <c r="AT316" s="39" t="str">
        <f t="shared" si="299"/>
        <v/>
      </c>
      <c r="AU316" s="40" t="str">
        <f t="shared" si="300"/>
        <v/>
      </c>
      <c r="AV316" s="40" t="str">
        <f>IF(AS316="","",CHOOSE(VLOOKUP($AL316,$N$1:$S$400,6,FALSE),AHS!$M$1,BHS!$M$1,CHS!$M$1,HMJHS!$M$1,KHS!$M$1,Kings!$M$1,MHS!$M$1,SWHS!$M$1,AMHS!$M$1,'S10'!$M$1,'S11'!$M$1,'S12'!$M$1,'S13'!$M$1,'S14'!$M$1,'S15'!$M$1,'S16'!$M$1,'S17'!$M$1,'S18'!$M$1,'S19'!$M$1,'S20'!$M$1))</f>
        <v/>
      </c>
    </row>
    <row r="317" spans="1:48" ht="12" customHeight="1" x14ac:dyDescent="0.25">
      <c r="A317" s="29">
        <f t="shared" si="301"/>
        <v>315</v>
      </c>
      <c r="B317" s="27" t="str">
        <f t="shared" si="285"/>
        <v/>
      </c>
      <c r="C317" s="27" t="str">
        <f t="shared" si="286"/>
        <v/>
      </c>
      <c r="D317" s="27" t="str">
        <f t="shared" si="287"/>
        <v/>
      </c>
      <c r="E317" s="27" t="str">
        <f>IF(B317="","",CHOOSE(VLOOKUP($A317,$F$1:$J$1600,5,FALSE),AHS!$M$1,BHS!$M$1,CHS!$M$1,HMJHS!$M$1,KHS!$M$1,Kings!$M$1,MHS!$M$1,SWHS!$M$1,AMHS!$M$1,'S10'!$M$1,'S11'!$M$1,'S12'!$M$1,'S13'!$M$1,'S14'!$M$1,'S15'!$M$1,'S16'!$M$1,'S17'!$M$1,'S18'!$M$1,'S19'!$M$1,'S20'!$M$1))</f>
        <v/>
      </c>
      <c r="F317" s="29" t="str">
        <f t="shared" si="283"/>
        <v/>
      </c>
      <c r="G317" s="33" t="str">
        <f t="shared" si="277"/>
        <v/>
      </c>
      <c r="H317" s="29" t="str">
        <f>IF(HMJHS!AN$29="","",HMJHS!AN$29)</f>
        <v/>
      </c>
      <c r="I317" s="29" t="str">
        <f>IF(HMJHS!AN$29="","",HMJHS!AG$29)</f>
        <v/>
      </c>
      <c r="J317" s="29">
        <v>4</v>
      </c>
      <c r="K317" s="29" t="str">
        <f t="shared" ref="K317:N317" si="360">IF(O317="","",COUNTIF(O$1:O316,O317)+O317)</f>
        <v/>
      </c>
      <c r="L317" s="29" t="str">
        <f t="shared" si="360"/>
        <v/>
      </c>
      <c r="M317" s="29" t="str">
        <f t="shared" si="360"/>
        <v/>
      </c>
      <c r="N317" s="29" t="str">
        <f t="shared" si="360"/>
        <v/>
      </c>
      <c r="O317" s="29" t="str">
        <f t="shared" si="279"/>
        <v/>
      </c>
      <c r="P317" s="29" t="str">
        <f t="shared" si="280"/>
        <v/>
      </c>
      <c r="Q317" s="29" t="str">
        <f t="shared" si="281"/>
        <v/>
      </c>
      <c r="R317" s="29" t="str">
        <f t="shared" si="282"/>
        <v/>
      </c>
      <c r="S317" s="29">
        <v>16</v>
      </c>
      <c r="T317" s="29">
        <v>17</v>
      </c>
      <c r="U317" s="29" t="str">
        <f>IF('S16'!P$29="","",'S16'!P$29)</f>
        <v/>
      </c>
      <c r="V317" s="29" t="str">
        <f>IF('S16'!P$29="","",'S16'!I$29)</f>
        <v/>
      </c>
      <c r="W317" s="29" t="str">
        <f>IF('S16'!X$29="","",'S16'!X$29)</f>
        <v/>
      </c>
      <c r="X317" s="29" t="str">
        <f>IF('S16'!X$29="","",'S16'!Q$29)</f>
        <v/>
      </c>
      <c r="Y317" s="29" t="str">
        <f>IF('S16'!AF$29="","",'S16'!AF$29)</f>
        <v/>
      </c>
      <c r="Z317" s="29" t="str">
        <f>IF('S16'!AF$29="","",'S16'!Y$29)</f>
        <v/>
      </c>
      <c r="AA317" s="29" t="str">
        <f>IF('S16'!AN$29="","",'S16'!AN$29)</f>
        <v/>
      </c>
      <c r="AB317" s="29" t="str">
        <f>IF('S16'!AN$29="","",'S16'!AG$29)</f>
        <v/>
      </c>
      <c r="AC317" s="39" t="str">
        <f t="shared" si="289"/>
        <v/>
      </c>
      <c r="AD317" s="39" t="str">
        <f t="shared" si="290"/>
        <v/>
      </c>
      <c r="AE317" s="40" t="str">
        <f t="shared" si="291"/>
        <v/>
      </c>
      <c r="AF317" s="40" t="str">
        <f>IF(AC317="","",CHOOSE(VLOOKUP($AL317,$K$1:$S$400,9,FALSE),AHS!$M$1,BHS!$M$1,CHS!$M$1,HMJHS!$M$1,KHS!$M$1,Kings!$M$1,MHS!$M$1,SWHS!$M$1,AMHS!$M$1,'S10'!$M$1,'S11'!$M$1,'S12'!$M$1,'S13'!$M$1,'S14'!$M$1,'S15'!$M$1,'S16'!$M$1,'S17'!$M$1,'S18'!$M$1,'S19'!$M$1,'S20'!$M$1))</f>
        <v/>
      </c>
      <c r="AG317" s="40"/>
      <c r="AH317" s="39" t="str">
        <f t="shared" si="292"/>
        <v/>
      </c>
      <c r="AI317" s="39" t="str">
        <f t="shared" si="293"/>
        <v/>
      </c>
      <c r="AJ317" s="40" t="str">
        <f t="shared" si="294"/>
        <v/>
      </c>
      <c r="AK317" s="40" t="str">
        <f>IF(AH317="","",CHOOSE(VLOOKUP($AL317,$L$1:$S$400,8,FALSE),AHS!$M$1,BHS!$M$1,CHS!$M$1,HMJHS!$M$1,KHS!$M$1,Kings!$M$1,MHS!$M$1,SWHS!$M$1,AMHS!$M$1,'S10'!$M$1,'S11'!$M$1,'S12'!$M$1,'S13'!$M$1,'S14'!$M$1,'S15'!$M$1,'S16'!$M$1,'S17'!$M$1,'S18'!$M$1,'S19'!$M$1,'S20'!$M$1))</f>
        <v/>
      </c>
      <c r="AL317" s="40">
        <v>315</v>
      </c>
      <c r="AM317" s="40"/>
      <c r="AN317" s="39" t="str">
        <f t="shared" si="295"/>
        <v/>
      </c>
      <c r="AO317" s="39" t="str">
        <f t="shared" si="296"/>
        <v/>
      </c>
      <c r="AP317" s="40" t="str">
        <f t="shared" si="297"/>
        <v/>
      </c>
      <c r="AQ317" s="40" t="str">
        <f>IF(AN317="","",CHOOSE(VLOOKUP($AL317,$M$1:$S$400,7,FALSE),AHS!$M$1,BHS!$M$1,CHS!$M$1,HMJHS!$M$1,KHS!$M$1,Kings!$M$1,MHS!$M$1,SWHS!$M$1,AMHS!$M$1,'S10'!$M$1,'S11'!$M$1,'S12'!$M$1,'S13'!$M$1,'S14'!$M$1,'S15'!$M$1,'S16'!$M$1,'S17'!$M$1,'S18'!$M$1,'S19'!$M$1,'S20'!$M$1))</f>
        <v/>
      </c>
      <c r="AR317" s="40"/>
      <c r="AS317" s="39" t="str">
        <f t="shared" si="298"/>
        <v/>
      </c>
      <c r="AT317" s="39" t="str">
        <f t="shared" si="299"/>
        <v/>
      </c>
      <c r="AU317" s="40" t="str">
        <f t="shared" si="300"/>
        <v/>
      </c>
      <c r="AV317" s="40" t="str">
        <f>IF(AS317="","",CHOOSE(VLOOKUP($AL317,$N$1:$S$400,6,FALSE),AHS!$M$1,BHS!$M$1,CHS!$M$1,HMJHS!$M$1,KHS!$M$1,Kings!$M$1,MHS!$M$1,SWHS!$M$1,AMHS!$M$1,'S10'!$M$1,'S11'!$M$1,'S12'!$M$1,'S13'!$M$1,'S14'!$M$1,'S15'!$M$1,'S16'!$M$1,'S17'!$M$1,'S18'!$M$1,'S19'!$M$1,'S20'!$M$1))</f>
        <v/>
      </c>
    </row>
    <row r="318" spans="1:48" ht="12" customHeight="1" x14ac:dyDescent="0.25">
      <c r="A318" s="29">
        <f t="shared" si="301"/>
        <v>316</v>
      </c>
      <c r="B318" s="27" t="str">
        <f t="shared" si="285"/>
        <v/>
      </c>
      <c r="C318" s="27" t="str">
        <f t="shared" si="286"/>
        <v/>
      </c>
      <c r="D318" s="27" t="str">
        <f t="shared" si="287"/>
        <v/>
      </c>
      <c r="E318" s="27" t="str">
        <f>IF(B318="","",CHOOSE(VLOOKUP($A318,$F$1:$J$1600,5,FALSE),AHS!$M$1,BHS!$M$1,CHS!$M$1,HMJHS!$M$1,KHS!$M$1,Kings!$M$1,MHS!$M$1,SWHS!$M$1,AMHS!$M$1,'S10'!$M$1,'S11'!$M$1,'S12'!$M$1,'S13'!$M$1,'S14'!$M$1,'S15'!$M$1,'S16'!$M$1,'S17'!$M$1,'S18'!$M$1,'S19'!$M$1,'S20'!$M$1))</f>
        <v/>
      </c>
      <c r="F318" s="29" t="str">
        <f t="shared" si="283"/>
        <v/>
      </c>
      <c r="G318" s="33" t="str">
        <f t="shared" si="277"/>
        <v/>
      </c>
      <c r="H318" s="29" t="str">
        <f>IF(HMJHS!AN$30="","",HMJHS!AN$30)</f>
        <v/>
      </c>
      <c r="I318" s="29" t="str">
        <f>IF(HMJHS!AN$30="","",HMJHS!AG$30)</f>
        <v/>
      </c>
      <c r="J318" s="29">
        <v>4</v>
      </c>
      <c r="K318" s="29" t="str">
        <f t="shared" ref="K318:N318" si="361">IF(O318="","",COUNTIF(O$1:O317,O318)+O318)</f>
        <v/>
      </c>
      <c r="L318" s="29" t="str">
        <f t="shared" si="361"/>
        <v/>
      </c>
      <c r="M318" s="29" t="str">
        <f t="shared" si="361"/>
        <v/>
      </c>
      <c r="N318" s="29" t="str">
        <f t="shared" si="361"/>
        <v/>
      </c>
      <c r="O318" s="29" t="str">
        <f t="shared" si="279"/>
        <v/>
      </c>
      <c r="P318" s="29" t="str">
        <f t="shared" si="280"/>
        <v/>
      </c>
      <c r="Q318" s="29" t="str">
        <f t="shared" si="281"/>
        <v/>
      </c>
      <c r="R318" s="29" t="str">
        <f t="shared" si="282"/>
        <v/>
      </c>
      <c r="S318" s="29">
        <v>16</v>
      </c>
      <c r="T318" s="29">
        <v>18</v>
      </c>
      <c r="U318" s="29" t="str">
        <f>IF('S16'!P$30="","",'S16'!P$30)</f>
        <v/>
      </c>
      <c r="V318" s="29" t="str">
        <f>IF('S16'!P$30="","",'S16'!I$30)</f>
        <v/>
      </c>
      <c r="W318" s="29" t="str">
        <f>IF('S16'!X$30="","",'S16'!X$30)</f>
        <v/>
      </c>
      <c r="X318" s="29" t="str">
        <f>IF('S16'!X$30="","",'S16'!Q$30)</f>
        <v/>
      </c>
      <c r="Y318" s="29" t="str">
        <f>IF('S16'!AF$30="","",'S16'!AF$30)</f>
        <v/>
      </c>
      <c r="Z318" s="29" t="str">
        <f>IF('S16'!AF$30="","",'S16'!Y$30)</f>
        <v/>
      </c>
      <c r="AA318" s="29" t="str">
        <f>IF('S16'!AN$30="","",'S16'!AN$30)</f>
        <v/>
      </c>
      <c r="AB318" s="29" t="str">
        <f>IF('S16'!AN$30="","",'S16'!AG$30)</f>
        <v/>
      </c>
      <c r="AC318" s="39" t="str">
        <f t="shared" si="289"/>
        <v/>
      </c>
      <c r="AD318" s="39" t="str">
        <f t="shared" si="290"/>
        <v/>
      </c>
      <c r="AE318" s="40" t="str">
        <f t="shared" si="291"/>
        <v/>
      </c>
      <c r="AF318" s="40" t="str">
        <f>IF(AC318="","",CHOOSE(VLOOKUP($AL318,$K$1:$S$400,9,FALSE),AHS!$M$1,BHS!$M$1,CHS!$M$1,HMJHS!$M$1,KHS!$M$1,Kings!$M$1,MHS!$M$1,SWHS!$M$1,AMHS!$M$1,'S10'!$M$1,'S11'!$M$1,'S12'!$M$1,'S13'!$M$1,'S14'!$M$1,'S15'!$M$1,'S16'!$M$1,'S17'!$M$1,'S18'!$M$1,'S19'!$M$1,'S20'!$M$1))</f>
        <v/>
      </c>
      <c r="AG318" s="40"/>
      <c r="AH318" s="39" t="str">
        <f t="shared" si="292"/>
        <v/>
      </c>
      <c r="AI318" s="39" t="str">
        <f t="shared" si="293"/>
        <v/>
      </c>
      <c r="AJ318" s="40" t="str">
        <f t="shared" si="294"/>
        <v/>
      </c>
      <c r="AK318" s="40" t="str">
        <f>IF(AH318="","",CHOOSE(VLOOKUP($AL318,$L$1:$S$400,8,FALSE),AHS!$M$1,BHS!$M$1,CHS!$M$1,HMJHS!$M$1,KHS!$M$1,Kings!$M$1,MHS!$M$1,SWHS!$M$1,AMHS!$M$1,'S10'!$M$1,'S11'!$M$1,'S12'!$M$1,'S13'!$M$1,'S14'!$M$1,'S15'!$M$1,'S16'!$M$1,'S17'!$M$1,'S18'!$M$1,'S19'!$M$1,'S20'!$M$1))</f>
        <v/>
      </c>
      <c r="AL318" s="38">
        <v>316</v>
      </c>
      <c r="AM318" s="40"/>
      <c r="AN318" s="39" t="str">
        <f t="shared" si="295"/>
        <v/>
      </c>
      <c r="AO318" s="39" t="str">
        <f t="shared" si="296"/>
        <v/>
      </c>
      <c r="AP318" s="40" t="str">
        <f t="shared" si="297"/>
        <v/>
      </c>
      <c r="AQ318" s="40" t="str">
        <f>IF(AN318="","",CHOOSE(VLOOKUP($AL318,$M$1:$S$400,7,FALSE),AHS!$M$1,BHS!$M$1,CHS!$M$1,HMJHS!$M$1,KHS!$M$1,Kings!$M$1,MHS!$M$1,SWHS!$M$1,AMHS!$M$1,'S10'!$M$1,'S11'!$M$1,'S12'!$M$1,'S13'!$M$1,'S14'!$M$1,'S15'!$M$1,'S16'!$M$1,'S17'!$M$1,'S18'!$M$1,'S19'!$M$1,'S20'!$M$1))</f>
        <v/>
      </c>
      <c r="AR318" s="40"/>
      <c r="AS318" s="39" t="str">
        <f t="shared" si="298"/>
        <v/>
      </c>
      <c r="AT318" s="39" t="str">
        <f t="shared" si="299"/>
        <v/>
      </c>
      <c r="AU318" s="40" t="str">
        <f t="shared" si="300"/>
        <v/>
      </c>
      <c r="AV318" s="40" t="str">
        <f>IF(AS318="","",CHOOSE(VLOOKUP($AL318,$N$1:$S$400,6,FALSE),AHS!$M$1,BHS!$M$1,CHS!$M$1,HMJHS!$M$1,KHS!$M$1,Kings!$M$1,MHS!$M$1,SWHS!$M$1,AMHS!$M$1,'S10'!$M$1,'S11'!$M$1,'S12'!$M$1,'S13'!$M$1,'S14'!$M$1,'S15'!$M$1,'S16'!$M$1,'S17'!$M$1,'S18'!$M$1,'S19'!$M$1,'S20'!$M$1))</f>
        <v/>
      </c>
    </row>
    <row r="319" spans="1:48" ht="12" customHeight="1" x14ac:dyDescent="0.25">
      <c r="A319" s="29">
        <f t="shared" si="301"/>
        <v>317</v>
      </c>
      <c r="B319" s="27" t="str">
        <f t="shared" si="285"/>
        <v/>
      </c>
      <c r="C319" s="27" t="str">
        <f t="shared" si="286"/>
        <v/>
      </c>
      <c r="D319" s="27" t="str">
        <f t="shared" si="287"/>
        <v/>
      </c>
      <c r="E319" s="27" t="str">
        <f>IF(B319="","",CHOOSE(VLOOKUP($A319,$F$1:$J$1600,5,FALSE),AHS!$M$1,BHS!$M$1,CHS!$M$1,HMJHS!$M$1,KHS!$M$1,Kings!$M$1,MHS!$M$1,SWHS!$M$1,AMHS!$M$1,'S10'!$M$1,'S11'!$M$1,'S12'!$M$1,'S13'!$M$1,'S14'!$M$1,'S15'!$M$1,'S16'!$M$1,'S17'!$M$1,'S18'!$M$1,'S19'!$M$1,'S20'!$M$1))</f>
        <v/>
      </c>
      <c r="F319" s="29" t="str">
        <f t="shared" si="283"/>
        <v/>
      </c>
      <c r="G319" s="33" t="str">
        <f t="shared" si="277"/>
        <v/>
      </c>
      <c r="H319" s="29" t="str">
        <f>IF(HMJHS!AN$31="","",HMJHS!AN$31)</f>
        <v/>
      </c>
      <c r="I319" s="29" t="str">
        <f>IF(HMJHS!AN$31="","",HMJHS!AG$31)</f>
        <v/>
      </c>
      <c r="J319" s="29">
        <v>4</v>
      </c>
      <c r="K319" s="29" t="str">
        <f t="shared" ref="K319:N319" si="362">IF(O319="","",COUNTIF(O$1:O318,O319)+O319)</f>
        <v/>
      </c>
      <c r="L319" s="29" t="str">
        <f t="shared" si="362"/>
        <v/>
      </c>
      <c r="M319" s="29" t="str">
        <f t="shared" si="362"/>
        <v/>
      </c>
      <c r="N319" s="29" t="str">
        <f t="shared" si="362"/>
        <v/>
      </c>
      <c r="O319" s="29" t="str">
        <f t="shared" si="279"/>
        <v/>
      </c>
      <c r="P319" s="29" t="str">
        <f t="shared" si="280"/>
        <v/>
      </c>
      <c r="Q319" s="29" t="str">
        <f t="shared" si="281"/>
        <v/>
      </c>
      <c r="R319" s="29" t="str">
        <f t="shared" si="282"/>
        <v/>
      </c>
      <c r="S319" s="29">
        <v>16</v>
      </c>
      <c r="T319" s="29">
        <v>19</v>
      </c>
      <c r="U319" s="29" t="str">
        <f>IF('S16'!P$31="","",'S16'!P$31)</f>
        <v/>
      </c>
      <c r="V319" s="29" t="str">
        <f>IF('S16'!P$31="","",'S16'!I$31)</f>
        <v/>
      </c>
      <c r="W319" s="29" t="str">
        <f>IF('S16'!X$31="","",'S16'!X$31)</f>
        <v/>
      </c>
      <c r="X319" s="29" t="str">
        <f>IF('S16'!X$31="","",'S16'!Q$31)</f>
        <v/>
      </c>
      <c r="Y319" s="29" t="str">
        <f>IF('S16'!AF$31="","",'S16'!AF$31)</f>
        <v/>
      </c>
      <c r="Z319" s="29" t="str">
        <f>IF('S16'!AF$31="","",'S16'!Y$31)</f>
        <v/>
      </c>
      <c r="AA319" s="29" t="str">
        <f>IF('S16'!AN$31="","",'S16'!AN$31)</f>
        <v/>
      </c>
      <c r="AB319" s="29" t="str">
        <f>IF('S16'!AN$31="","",'S16'!AG$31)</f>
        <v/>
      </c>
      <c r="AC319" s="39" t="str">
        <f t="shared" si="289"/>
        <v/>
      </c>
      <c r="AD319" s="39" t="str">
        <f t="shared" si="290"/>
        <v/>
      </c>
      <c r="AE319" s="40" t="str">
        <f t="shared" si="291"/>
        <v/>
      </c>
      <c r="AF319" s="40" t="str">
        <f>IF(AC319="","",CHOOSE(VLOOKUP($AL319,$K$1:$S$400,9,FALSE),AHS!$M$1,BHS!$M$1,CHS!$M$1,HMJHS!$M$1,KHS!$M$1,Kings!$M$1,MHS!$M$1,SWHS!$M$1,AMHS!$M$1,'S10'!$M$1,'S11'!$M$1,'S12'!$M$1,'S13'!$M$1,'S14'!$M$1,'S15'!$M$1,'S16'!$M$1,'S17'!$M$1,'S18'!$M$1,'S19'!$M$1,'S20'!$M$1))</f>
        <v/>
      </c>
      <c r="AG319" s="40"/>
      <c r="AH319" s="39" t="str">
        <f t="shared" si="292"/>
        <v/>
      </c>
      <c r="AI319" s="39" t="str">
        <f t="shared" si="293"/>
        <v/>
      </c>
      <c r="AJ319" s="40" t="str">
        <f t="shared" si="294"/>
        <v/>
      </c>
      <c r="AK319" s="40" t="str">
        <f>IF(AH319="","",CHOOSE(VLOOKUP($AL319,$L$1:$S$400,8,FALSE),AHS!$M$1,BHS!$M$1,CHS!$M$1,HMJHS!$M$1,KHS!$M$1,Kings!$M$1,MHS!$M$1,SWHS!$M$1,AMHS!$M$1,'S10'!$M$1,'S11'!$M$1,'S12'!$M$1,'S13'!$M$1,'S14'!$M$1,'S15'!$M$1,'S16'!$M$1,'S17'!$M$1,'S18'!$M$1,'S19'!$M$1,'S20'!$M$1))</f>
        <v/>
      </c>
      <c r="AL319" s="40">
        <v>317</v>
      </c>
      <c r="AM319" s="40"/>
      <c r="AN319" s="39" t="str">
        <f t="shared" si="295"/>
        <v/>
      </c>
      <c r="AO319" s="39" t="str">
        <f t="shared" si="296"/>
        <v/>
      </c>
      <c r="AP319" s="40" t="str">
        <f t="shared" si="297"/>
        <v/>
      </c>
      <c r="AQ319" s="40" t="str">
        <f>IF(AN319="","",CHOOSE(VLOOKUP($AL319,$M$1:$S$400,7,FALSE),AHS!$M$1,BHS!$M$1,CHS!$M$1,HMJHS!$M$1,KHS!$M$1,Kings!$M$1,MHS!$M$1,SWHS!$M$1,AMHS!$M$1,'S10'!$M$1,'S11'!$M$1,'S12'!$M$1,'S13'!$M$1,'S14'!$M$1,'S15'!$M$1,'S16'!$M$1,'S17'!$M$1,'S18'!$M$1,'S19'!$M$1,'S20'!$M$1))</f>
        <v/>
      </c>
      <c r="AR319" s="40"/>
      <c r="AS319" s="39" t="str">
        <f t="shared" si="298"/>
        <v/>
      </c>
      <c r="AT319" s="39" t="str">
        <f t="shared" si="299"/>
        <v/>
      </c>
      <c r="AU319" s="40" t="str">
        <f t="shared" si="300"/>
        <v/>
      </c>
      <c r="AV319" s="40" t="str">
        <f>IF(AS319="","",CHOOSE(VLOOKUP($AL319,$N$1:$S$400,6,FALSE),AHS!$M$1,BHS!$M$1,CHS!$M$1,HMJHS!$M$1,KHS!$M$1,Kings!$M$1,MHS!$M$1,SWHS!$M$1,AMHS!$M$1,'S10'!$M$1,'S11'!$M$1,'S12'!$M$1,'S13'!$M$1,'S14'!$M$1,'S15'!$M$1,'S16'!$M$1,'S17'!$M$1,'S18'!$M$1,'S19'!$M$1,'S20'!$M$1))</f>
        <v/>
      </c>
    </row>
    <row r="320" spans="1:48" ht="12" customHeight="1" x14ac:dyDescent="0.25">
      <c r="A320" s="29">
        <f t="shared" si="301"/>
        <v>318</v>
      </c>
      <c r="B320" s="27" t="str">
        <f t="shared" si="285"/>
        <v/>
      </c>
      <c r="C320" s="27" t="str">
        <f t="shared" si="286"/>
        <v/>
      </c>
      <c r="D320" s="27" t="str">
        <f t="shared" si="287"/>
        <v/>
      </c>
      <c r="E320" s="27" t="str">
        <f>IF(B320="","",CHOOSE(VLOOKUP($A320,$F$1:$J$1600,5,FALSE),AHS!$M$1,BHS!$M$1,CHS!$M$1,HMJHS!$M$1,KHS!$M$1,Kings!$M$1,MHS!$M$1,SWHS!$M$1,AMHS!$M$1,'S10'!$M$1,'S11'!$M$1,'S12'!$M$1,'S13'!$M$1,'S14'!$M$1,'S15'!$M$1,'S16'!$M$1,'S17'!$M$1,'S18'!$M$1,'S19'!$M$1,'S20'!$M$1))</f>
        <v/>
      </c>
      <c r="F320" s="29" t="str">
        <f t="shared" si="283"/>
        <v/>
      </c>
      <c r="G320" s="33" t="str">
        <f t="shared" si="277"/>
        <v/>
      </c>
      <c r="H320" s="29" t="str">
        <f>IF(HMJHS!AN$32="","",HMJHS!AN$32)</f>
        <v/>
      </c>
      <c r="I320" s="29" t="str">
        <f>IF(HMJHS!AN$32="","",HMJHS!AG$32)</f>
        <v/>
      </c>
      <c r="J320" s="29">
        <v>4</v>
      </c>
      <c r="K320" s="29" t="str">
        <f t="shared" ref="K320:N320" si="363">IF(O320="","",COUNTIF(O$1:O319,O320)+O320)</f>
        <v/>
      </c>
      <c r="L320" s="29" t="str">
        <f t="shared" si="363"/>
        <v/>
      </c>
      <c r="M320" s="29" t="str">
        <f t="shared" si="363"/>
        <v/>
      </c>
      <c r="N320" s="29" t="str">
        <f t="shared" si="363"/>
        <v/>
      </c>
      <c r="O320" s="29" t="str">
        <f t="shared" si="279"/>
        <v/>
      </c>
      <c r="P320" s="29" t="str">
        <f t="shared" si="280"/>
        <v/>
      </c>
      <c r="Q320" s="29" t="str">
        <f t="shared" si="281"/>
        <v/>
      </c>
      <c r="R320" s="29" t="str">
        <f t="shared" si="282"/>
        <v/>
      </c>
      <c r="S320" s="29">
        <v>16</v>
      </c>
      <c r="T320" s="29">
        <v>20</v>
      </c>
      <c r="U320" s="29" t="str">
        <f>IF('S16'!P$32="","",'S16'!P$32)</f>
        <v/>
      </c>
      <c r="V320" s="29" t="str">
        <f>IF('S16'!P$32="","",'S16'!I$32)</f>
        <v/>
      </c>
      <c r="W320" s="29" t="str">
        <f>IF('S16'!X$32="","",'S16'!X$32)</f>
        <v/>
      </c>
      <c r="X320" s="29" t="str">
        <f>IF('S16'!X$32="","",'S16'!Q$32)</f>
        <v/>
      </c>
      <c r="Y320" s="29" t="str">
        <f>IF('S16'!AF$32="","",'S16'!AF$32)</f>
        <v/>
      </c>
      <c r="Z320" s="29" t="str">
        <f>IF('S16'!AF$32="","",'S16'!Y$32)</f>
        <v/>
      </c>
      <c r="AA320" s="29" t="str">
        <f>IF('S16'!AN$32="","",'S16'!AN$32)</f>
        <v/>
      </c>
      <c r="AB320" s="29" t="str">
        <f>IF('S16'!AN$32="","",'S16'!AG$32)</f>
        <v/>
      </c>
      <c r="AC320" s="39" t="str">
        <f t="shared" si="289"/>
        <v/>
      </c>
      <c r="AD320" s="39" t="str">
        <f t="shared" si="290"/>
        <v/>
      </c>
      <c r="AE320" s="40" t="str">
        <f t="shared" si="291"/>
        <v/>
      </c>
      <c r="AF320" s="40" t="str">
        <f>IF(AC320="","",CHOOSE(VLOOKUP($AL320,$K$1:$S$400,9,FALSE),AHS!$M$1,BHS!$M$1,CHS!$M$1,HMJHS!$M$1,KHS!$M$1,Kings!$M$1,MHS!$M$1,SWHS!$M$1,AMHS!$M$1,'S10'!$M$1,'S11'!$M$1,'S12'!$M$1,'S13'!$M$1,'S14'!$M$1,'S15'!$M$1,'S16'!$M$1,'S17'!$M$1,'S18'!$M$1,'S19'!$M$1,'S20'!$M$1))</f>
        <v/>
      </c>
      <c r="AG320" s="40"/>
      <c r="AH320" s="39" t="str">
        <f t="shared" si="292"/>
        <v/>
      </c>
      <c r="AI320" s="39" t="str">
        <f t="shared" si="293"/>
        <v/>
      </c>
      <c r="AJ320" s="40" t="str">
        <f t="shared" si="294"/>
        <v/>
      </c>
      <c r="AK320" s="40" t="str">
        <f>IF(AH320="","",CHOOSE(VLOOKUP($AL320,$L$1:$S$400,8,FALSE),AHS!$M$1,BHS!$M$1,CHS!$M$1,HMJHS!$M$1,KHS!$M$1,Kings!$M$1,MHS!$M$1,SWHS!$M$1,AMHS!$M$1,'S10'!$M$1,'S11'!$M$1,'S12'!$M$1,'S13'!$M$1,'S14'!$M$1,'S15'!$M$1,'S16'!$M$1,'S17'!$M$1,'S18'!$M$1,'S19'!$M$1,'S20'!$M$1))</f>
        <v/>
      </c>
      <c r="AL320" s="40">
        <v>318</v>
      </c>
      <c r="AM320" s="40"/>
      <c r="AN320" s="39" t="str">
        <f t="shared" si="295"/>
        <v/>
      </c>
      <c r="AO320" s="39" t="str">
        <f t="shared" si="296"/>
        <v/>
      </c>
      <c r="AP320" s="40" t="str">
        <f t="shared" si="297"/>
        <v/>
      </c>
      <c r="AQ320" s="40" t="str">
        <f>IF(AN320="","",CHOOSE(VLOOKUP($AL320,$M$1:$S$400,7,FALSE),AHS!$M$1,BHS!$M$1,CHS!$M$1,HMJHS!$M$1,KHS!$M$1,Kings!$M$1,MHS!$M$1,SWHS!$M$1,AMHS!$M$1,'S10'!$M$1,'S11'!$M$1,'S12'!$M$1,'S13'!$M$1,'S14'!$M$1,'S15'!$M$1,'S16'!$M$1,'S17'!$M$1,'S18'!$M$1,'S19'!$M$1,'S20'!$M$1))</f>
        <v/>
      </c>
      <c r="AR320" s="40"/>
      <c r="AS320" s="39" t="str">
        <f t="shared" si="298"/>
        <v/>
      </c>
      <c r="AT320" s="39" t="str">
        <f t="shared" si="299"/>
        <v/>
      </c>
      <c r="AU320" s="40" t="str">
        <f t="shared" si="300"/>
        <v/>
      </c>
      <c r="AV320" s="40" t="str">
        <f>IF(AS320="","",CHOOSE(VLOOKUP($AL320,$N$1:$S$400,6,FALSE),AHS!$M$1,BHS!$M$1,CHS!$M$1,HMJHS!$M$1,KHS!$M$1,Kings!$M$1,MHS!$M$1,SWHS!$M$1,AMHS!$M$1,'S10'!$M$1,'S11'!$M$1,'S12'!$M$1,'S13'!$M$1,'S14'!$M$1,'S15'!$M$1,'S16'!$M$1,'S17'!$M$1,'S18'!$M$1,'S19'!$M$1,'S20'!$M$1))</f>
        <v/>
      </c>
    </row>
    <row r="321" spans="1:48" ht="12" customHeight="1" x14ac:dyDescent="0.25">
      <c r="A321" s="29">
        <f t="shared" si="301"/>
        <v>319</v>
      </c>
      <c r="B321" s="27" t="str">
        <f t="shared" si="285"/>
        <v/>
      </c>
      <c r="C321" s="27" t="str">
        <f t="shared" si="286"/>
        <v/>
      </c>
      <c r="D321" s="27" t="str">
        <f t="shared" si="287"/>
        <v/>
      </c>
      <c r="E321" s="27" t="str">
        <f>IF(B321="","",CHOOSE(VLOOKUP($A321,$F$1:$J$1600,5,FALSE),AHS!$M$1,BHS!$M$1,CHS!$M$1,HMJHS!$M$1,KHS!$M$1,Kings!$M$1,MHS!$M$1,SWHS!$M$1,AMHS!$M$1,'S10'!$M$1,'S11'!$M$1,'S12'!$M$1,'S13'!$M$1,'S14'!$M$1,'S15'!$M$1,'S16'!$M$1,'S17'!$M$1,'S18'!$M$1,'S19'!$M$1,'S20'!$M$1))</f>
        <v/>
      </c>
      <c r="F321" s="29" t="str">
        <f t="shared" si="283"/>
        <v/>
      </c>
      <c r="G321" s="33" t="str">
        <f t="shared" si="277"/>
        <v/>
      </c>
      <c r="H321" s="29" t="str">
        <f>IF(KHS!P$13="","",KHS!P$13)</f>
        <v/>
      </c>
      <c r="I321" s="29" t="str">
        <f>IF(KHS!P$13="","",KHS!I$13)</f>
        <v/>
      </c>
      <c r="J321" s="29">
        <v>5</v>
      </c>
      <c r="K321" s="29" t="str">
        <f t="shared" ref="K321:N321" si="364">IF(O321="","",COUNTIF(O$1:O320,O321)+O321)</f>
        <v/>
      </c>
      <c r="L321" s="29" t="str">
        <f t="shared" si="364"/>
        <v/>
      </c>
      <c r="M321" s="29" t="str">
        <f t="shared" si="364"/>
        <v/>
      </c>
      <c r="N321" s="29" t="str">
        <f t="shared" si="364"/>
        <v/>
      </c>
      <c r="O321" s="29" t="str">
        <f t="shared" si="279"/>
        <v/>
      </c>
      <c r="P321" s="29" t="str">
        <f t="shared" si="280"/>
        <v/>
      </c>
      <c r="Q321" s="29" t="str">
        <f t="shared" si="281"/>
        <v/>
      </c>
      <c r="R321" s="29" t="str">
        <f t="shared" si="282"/>
        <v/>
      </c>
      <c r="S321" s="29">
        <v>17</v>
      </c>
      <c r="T321" s="29">
        <v>1</v>
      </c>
      <c r="U321" s="29" t="str">
        <f>IF('S17'!P$13="","",'S17'!P$13)</f>
        <v/>
      </c>
      <c r="V321" s="29" t="str">
        <f>IF('S17'!P$13="","",'S17'!I$13)</f>
        <v/>
      </c>
      <c r="W321" s="29" t="str">
        <f>IF('S17'!X$13="","",'S17'!X$13)</f>
        <v/>
      </c>
      <c r="X321" s="29" t="str">
        <f>IF('S17'!X$13="","",'S17'!Q$13)</f>
        <v/>
      </c>
      <c r="Y321" s="29" t="str">
        <f>IF('S17'!AF$13="","",'S17'!AF$13)</f>
        <v/>
      </c>
      <c r="Z321" s="29" t="str">
        <f>IF('S17'!AF$13="","",'S17'!Y$13)</f>
        <v/>
      </c>
      <c r="AA321" s="29" t="str">
        <f>IF('S17'!AN$13="","",'S17'!AN$13)</f>
        <v/>
      </c>
      <c r="AB321" s="29" t="str">
        <f>IF('S17'!AN$13="","",'S17'!AG$13)</f>
        <v/>
      </c>
      <c r="AC321" s="39" t="str">
        <f t="shared" si="289"/>
        <v/>
      </c>
      <c r="AD321" s="39" t="str">
        <f t="shared" si="290"/>
        <v/>
      </c>
      <c r="AE321" s="40" t="str">
        <f t="shared" si="291"/>
        <v/>
      </c>
      <c r="AF321" s="40" t="str">
        <f>IF(AC321="","",CHOOSE(VLOOKUP($AL321,$K$1:$S$400,9,FALSE),AHS!$M$1,BHS!$M$1,CHS!$M$1,HMJHS!$M$1,KHS!$M$1,Kings!$M$1,MHS!$M$1,SWHS!$M$1,AMHS!$M$1,'S10'!$M$1,'S11'!$M$1,'S12'!$M$1,'S13'!$M$1,'S14'!$M$1,'S15'!$M$1,'S16'!$M$1,'S17'!$M$1,'S18'!$M$1,'S19'!$M$1,'S20'!$M$1))</f>
        <v/>
      </c>
      <c r="AG321" s="40"/>
      <c r="AH321" s="39" t="str">
        <f t="shared" si="292"/>
        <v/>
      </c>
      <c r="AI321" s="39" t="str">
        <f t="shared" si="293"/>
        <v/>
      </c>
      <c r="AJ321" s="40" t="str">
        <f t="shared" si="294"/>
        <v/>
      </c>
      <c r="AK321" s="40" t="str">
        <f>IF(AH321="","",CHOOSE(VLOOKUP($AL321,$L$1:$S$400,8,FALSE),AHS!$M$1,BHS!$M$1,CHS!$M$1,HMJHS!$M$1,KHS!$M$1,Kings!$M$1,MHS!$M$1,SWHS!$M$1,AMHS!$M$1,'S10'!$M$1,'S11'!$M$1,'S12'!$M$1,'S13'!$M$1,'S14'!$M$1,'S15'!$M$1,'S16'!$M$1,'S17'!$M$1,'S18'!$M$1,'S19'!$M$1,'S20'!$M$1))</f>
        <v/>
      </c>
      <c r="AL321" s="40">
        <v>319</v>
      </c>
      <c r="AM321" s="40"/>
      <c r="AN321" s="39" t="str">
        <f t="shared" si="295"/>
        <v/>
      </c>
      <c r="AO321" s="39" t="str">
        <f t="shared" si="296"/>
        <v/>
      </c>
      <c r="AP321" s="40" t="str">
        <f t="shared" si="297"/>
        <v/>
      </c>
      <c r="AQ321" s="40" t="str">
        <f>IF(AN321="","",CHOOSE(VLOOKUP($AL321,$M$1:$S$400,7,FALSE),AHS!$M$1,BHS!$M$1,CHS!$M$1,HMJHS!$M$1,KHS!$M$1,Kings!$M$1,MHS!$M$1,SWHS!$M$1,AMHS!$M$1,'S10'!$M$1,'S11'!$M$1,'S12'!$M$1,'S13'!$M$1,'S14'!$M$1,'S15'!$M$1,'S16'!$M$1,'S17'!$M$1,'S18'!$M$1,'S19'!$M$1,'S20'!$M$1))</f>
        <v/>
      </c>
      <c r="AR321" s="40"/>
      <c r="AS321" s="39" t="str">
        <f t="shared" si="298"/>
        <v/>
      </c>
      <c r="AT321" s="39" t="str">
        <f t="shared" si="299"/>
        <v/>
      </c>
      <c r="AU321" s="40" t="str">
        <f t="shared" si="300"/>
        <v/>
      </c>
      <c r="AV321" s="40" t="str">
        <f>IF(AS321="","",CHOOSE(VLOOKUP($AL321,$N$1:$S$400,6,FALSE),AHS!$M$1,BHS!$M$1,CHS!$M$1,HMJHS!$M$1,KHS!$M$1,Kings!$M$1,MHS!$M$1,SWHS!$M$1,AMHS!$M$1,'S10'!$M$1,'S11'!$M$1,'S12'!$M$1,'S13'!$M$1,'S14'!$M$1,'S15'!$M$1,'S16'!$M$1,'S17'!$M$1,'S18'!$M$1,'S19'!$M$1,'S20'!$M$1))</f>
        <v/>
      </c>
    </row>
    <row r="322" spans="1:48" ht="12" customHeight="1" x14ac:dyDescent="0.25">
      <c r="A322" s="29">
        <f t="shared" si="301"/>
        <v>320</v>
      </c>
      <c r="B322" s="27" t="str">
        <f t="shared" si="285"/>
        <v/>
      </c>
      <c r="C322" s="27" t="str">
        <f t="shared" si="286"/>
        <v/>
      </c>
      <c r="D322" s="27" t="str">
        <f t="shared" si="287"/>
        <v/>
      </c>
      <c r="E322" s="27" t="str">
        <f>IF(B322="","",CHOOSE(VLOOKUP($A322,$F$1:$J$1600,5,FALSE),AHS!$M$1,BHS!$M$1,CHS!$M$1,HMJHS!$M$1,KHS!$M$1,Kings!$M$1,MHS!$M$1,SWHS!$M$1,AMHS!$M$1,'S10'!$M$1,'S11'!$M$1,'S12'!$M$1,'S13'!$M$1,'S14'!$M$1,'S15'!$M$1,'S16'!$M$1,'S17'!$M$1,'S18'!$M$1,'S19'!$M$1,'S20'!$M$1))</f>
        <v/>
      </c>
      <c r="F322" s="29" t="str">
        <f t="shared" si="283"/>
        <v/>
      </c>
      <c r="G322" s="33" t="str">
        <f t="shared" si="277"/>
        <v/>
      </c>
      <c r="H322" s="29" t="str">
        <f>IF(KHS!P$14="","",KHS!P$14)</f>
        <v/>
      </c>
      <c r="I322" s="29" t="str">
        <f>IF(KHS!P$14="","",KHS!I$14)</f>
        <v/>
      </c>
      <c r="J322" s="29">
        <v>5</v>
      </c>
      <c r="K322" s="29" t="str">
        <f t="shared" ref="K322:N322" si="365">IF(O322="","",COUNTIF(O$1:O321,O322)+O322)</f>
        <v/>
      </c>
      <c r="L322" s="29" t="str">
        <f t="shared" si="365"/>
        <v/>
      </c>
      <c r="M322" s="29" t="str">
        <f t="shared" si="365"/>
        <v/>
      </c>
      <c r="N322" s="29" t="str">
        <f t="shared" si="365"/>
        <v/>
      </c>
      <c r="O322" s="29" t="str">
        <f t="shared" si="279"/>
        <v/>
      </c>
      <c r="P322" s="29" t="str">
        <f t="shared" si="280"/>
        <v/>
      </c>
      <c r="Q322" s="29" t="str">
        <f t="shared" si="281"/>
        <v/>
      </c>
      <c r="R322" s="29" t="str">
        <f t="shared" si="282"/>
        <v/>
      </c>
      <c r="S322" s="29">
        <v>17</v>
      </c>
      <c r="T322" s="29">
        <v>2</v>
      </c>
      <c r="U322" s="29" t="str">
        <f>IF('S17'!P$14="","",'S17'!P$14)</f>
        <v/>
      </c>
      <c r="V322" s="29" t="str">
        <f>IF('S17'!P$14="","",'S17'!I$14)</f>
        <v/>
      </c>
      <c r="W322" s="29" t="str">
        <f>IF('S17'!X$14="","",'S17'!X$14)</f>
        <v/>
      </c>
      <c r="X322" s="29" t="str">
        <f>IF('S17'!X$14="","",'S17'!Q$14)</f>
        <v/>
      </c>
      <c r="Y322" s="29" t="str">
        <f>IF('S17'!AF$14="","",'S17'!AF$14)</f>
        <v/>
      </c>
      <c r="Z322" s="29" t="str">
        <f>IF('S17'!AF$14="","",'S17'!Y$14)</f>
        <v/>
      </c>
      <c r="AA322" s="29" t="str">
        <f>IF('S17'!AN$14="","",'S17'!AN$14)</f>
        <v/>
      </c>
      <c r="AB322" s="29" t="str">
        <f>IF('S17'!AN$14="","",'S17'!AG$14)</f>
        <v/>
      </c>
      <c r="AC322" s="39" t="str">
        <f t="shared" si="289"/>
        <v/>
      </c>
      <c r="AD322" s="39" t="str">
        <f t="shared" si="290"/>
        <v/>
      </c>
      <c r="AE322" s="40" t="str">
        <f t="shared" si="291"/>
        <v/>
      </c>
      <c r="AF322" s="40" t="str">
        <f>IF(AC322="","",CHOOSE(VLOOKUP($AL322,$K$1:$S$400,9,FALSE),AHS!$M$1,BHS!$M$1,CHS!$M$1,HMJHS!$M$1,KHS!$M$1,Kings!$M$1,MHS!$M$1,SWHS!$M$1,AMHS!$M$1,'S10'!$M$1,'S11'!$M$1,'S12'!$M$1,'S13'!$M$1,'S14'!$M$1,'S15'!$M$1,'S16'!$M$1,'S17'!$M$1,'S18'!$M$1,'S19'!$M$1,'S20'!$M$1))</f>
        <v/>
      </c>
      <c r="AG322" s="40"/>
      <c r="AH322" s="39" t="str">
        <f t="shared" si="292"/>
        <v/>
      </c>
      <c r="AI322" s="39" t="str">
        <f t="shared" si="293"/>
        <v/>
      </c>
      <c r="AJ322" s="40" t="str">
        <f t="shared" si="294"/>
        <v/>
      </c>
      <c r="AK322" s="40" t="str">
        <f>IF(AH322="","",CHOOSE(VLOOKUP($AL322,$L$1:$S$400,8,FALSE),AHS!$M$1,BHS!$M$1,CHS!$M$1,HMJHS!$M$1,KHS!$M$1,Kings!$M$1,MHS!$M$1,SWHS!$M$1,AMHS!$M$1,'S10'!$M$1,'S11'!$M$1,'S12'!$M$1,'S13'!$M$1,'S14'!$M$1,'S15'!$M$1,'S16'!$M$1,'S17'!$M$1,'S18'!$M$1,'S19'!$M$1,'S20'!$M$1))</f>
        <v/>
      </c>
      <c r="AL322" s="40">
        <v>320</v>
      </c>
      <c r="AM322" s="40"/>
      <c r="AN322" s="39" t="str">
        <f t="shared" si="295"/>
        <v/>
      </c>
      <c r="AO322" s="39" t="str">
        <f t="shared" si="296"/>
        <v/>
      </c>
      <c r="AP322" s="40" t="str">
        <f t="shared" si="297"/>
        <v/>
      </c>
      <c r="AQ322" s="40" t="str">
        <f>IF(AN322="","",CHOOSE(VLOOKUP($AL322,$M$1:$S$400,7,FALSE),AHS!$M$1,BHS!$M$1,CHS!$M$1,HMJHS!$M$1,KHS!$M$1,Kings!$M$1,MHS!$M$1,SWHS!$M$1,AMHS!$M$1,'S10'!$M$1,'S11'!$M$1,'S12'!$M$1,'S13'!$M$1,'S14'!$M$1,'S15'!$M$1,'S16'!$M$1,'S17'!$M$1,'S18'!$M$1,'S19'!$M$1,'S20'!$M$1))</f>
        <v/>
      </c>
      <c r="AR322" s="40"/>
      <c r="AS322" s="39" t="str">
        <f t="shared" si="298"/>
        <v/>
      </c>
      <c r="AT322" s="39" t="str">
        <f t="shared" si="299"/>
        <v/>
      </c>
      <c r="AU322" s="40" t="str">
        <f t="shared" si="300"/>
        <v/>
      </c>
      <c r="AV322" s="40" t="str">
        <f>IF(AS322="","",CHOOSE(VLOOKUP($AL322,$N$1:$S$400,6,FALSE),AHS!$M$1,BHS!$M$1,CHS!$M$1,HMJHS!$M$1,KHS!$M$1,Kings!$M$1,MHS!$M$1,SWHS!$M$1,AMHS!$M$1,'S10'!$M$1,'S11'!$M$1,'S12'!$M$1,'S13'!$M$1,'S14'!$M$1,'S15'!$M$1,'S16'!$M$1,'S17'!$M$1,'S18'!$M$1,'S19'!$M$1,'S20'!$M$1))</f>
        <v/>
      </c>
    </row>
    <row r="323" spans="1:48" ht="12" customHeight="1" x14ac:dyDescent="0.25">
      <c r="A323" s="29">
        <f t="shared" si="301"/>
        <v>321</v>
      </c>
      <c r="B323" s="27" t="str">
        <f t="shared" si="285"/>
        <v/>
      </c>
      <c r="C323" s="27" t="str">
        <f t="shared" si="286"/>
        <v/>
      </c>
      <c r="D323" s="27" t="str">
        <f t="shared" si="287"/>
        <v/>
      </c>
      <c r="E323" s="27" t="str">
        <f>IF(B323="","",CHOOSE(VLOOKUP($A323,$F$1:$J$1600,5,FALSE),AHS!$M$1,BHS!$M$1,CHS!$M$1,HMJHS!$M$1,KHS!$M$1,Kings!$M$1,MHS!$M$1,SWHS!$M$1,AMHS!$M$1,'S10'!$M$1,'S11'!$M$1,'S12'!$M$1,'S13'!$M$1,'S14'!$M$1,'S15'!$M$1,'S16'!$M$1,'S17'!$M$1,'S18'!$M$1,'S19'!$M$1,'S20'!$M$1))</f>
        <v/>
      </c>
      <c r="F323" s="29" t="str">
        <f t="shared" si="283"/>
        <v/>
      </c>
      <c r="G323" s="33" t="str">
        <f t="shared" si="277"/>
        <v/>
      </c>
      <c r="H323" s="29" t="str">
        <f>IF(KHS!P$15="","",KHS!P$15)</f>
        <v/>
      </c>
      <c r="I323" s="29" t="str">
        <f>IF(KHS!P$15="","",KHS!I$15)</f>
        <v/>
      </c>
      <c r="J323" s="29">
        <v>5</v>
      </c>
      <c r="K323" s="29" t="str">
        <f t="shared" ref="K323:N323" si="366">IF(O323="","",COUNTIF(O$1:O322,O323)+O323)</f>
        <v/>
      </c>
      <c r="L323" s="29" t="str">
        <f t="shared" si="366"/>
        <v/>
      </c>
      <c r="M323" s="29" t="str">
        <f t="shared" si="366"/>
        <v/>
      </c>
      <c r="N323" s="29" t="str">
        <f t="shared" si="366"/>
        <v/>
      </c>
      <c r="O323" s="29" t="str">
        <f t="shared" si="279"/>
        <v/>
      </c>
      <c r="P323" s="29" t="str">
        <f t="shared" si="280"/>
        <v/>
      </c>
      <c r="Q323" s="29" t="str">
        <f t="shared" si="281"/>
        <v/>
      </c>
      <c r="R323" s="29" t="str">
        <f t="shared" si="282"/>
        <v/>
      </c>
      <c r="S323" s="29">
        <v>17</v>
      </c>
      <c r="T323" s="29">
        <v>3</v>
      </c>
      <c r="U323" s="29" t="str">
        <f>IF('S17'!P$15="","",'S17'!P$15)</f>
        <v/>
      </c>
      <c r="V323" s="29" t="str">
        <f>IF('S17'!P$15="","",'S17'!I$15)</f>
        <v/>
      </c>
      <c r="W323" s="29" t="str">
        <f>IF('S17'!X$15="","",'S17'!X$15)</f>
        <v/>
      </c>
      <c r="X323" s="29" t="str">
        <f>IF('S17'!X$15="","",'S17'!Q$15)</f>
        <v/>
      </c>
      <c r="Y323" s="29" t="str">
        <f>IF('S17'!AF$15="","",'S17'!AF$15)</f>
        <v/>
      </c>
      <c r="Z323" s="29" t="str">
        <f>IF('S17'!AF$15="","",'S17'!Y$15)</f>
        <v/>
      </c>
      <c r="AA323" s="29" t="str">
        <f>IF('S17'!AN$15="","",'S17'!AN$15)</f>
        <v/>
      </c>
      <c r="AB323" s="29" t="str">
        <f>IF('S17'!AN$15="","",'S17'!AG$15)</f>
        <v/>
      </c>
      <c r="AC323" s="39" t="str">
        <f t="shared" si="289"/>
        <v/>
      </c>
      <c r="AD323" s="39" t="str">
        <f t="shared" si="290"/>
        <v/>
      </c>
      <c r="AE323" s="40" t="str">
        <f t="shared" si="291"/>
        <v/>
      </c>
      <c r="AF323" s="40" t="str">
        <f>IF(AC323="","",CHOOSE(VLOOKUP($AL323,$K$1:$S$400,9,FALSE),AHS!$M$1,BHS!$M$1,CHS!$M$1,HMJHS!$M$1,KHS!$M$1,Kings!$M$1,MHS!$M$1,SWHS!$M$1,AMHS!$M$1,'S10'!$M$1,'S11'!$M$1,'S12'!$M$1,'S13'!$M$1,'S14'!$M$1,'S15'!$M$1,'S16'!$M$1,'S17'!$M$1,'S18'!$M$1,'S19'!$M$1,'S20'!$M$1))</f>
        <v/>
      </c>
      <c r="AG323" s="40"/>
      <c r="AH323" s="39" t="str">
        <f t="shared" si="292"/>
        <v/>
      </c>
      <c r="AI323" s="39" t="str">
        <f t="shared" si="293"/>
        <v/>
      </c>
      <c r="AJ323" s="40" t="str">
        <f t="shared" si="294"/>
        <v/>
      </c>
      <c r="AK323" s="40" t="str">
        <f>IF(AH323="","",CHOOSE(VLOOKUP($AL323,$L$1:$S$400,8,FALSE),AHS!$M$1,BHS!$M$1,CHS!$M$1,HMJHS!$M$1,KHS!$M$1,Kings!$M$1,MHS!$M$1,SWHS!$M$1,AMHS!$M$1,'S10'!$M$1,'S11'!$M$1,'S12'!$M$1,'S13'!$M$1,'S14'!$M$1,'S15'!$M$1,'S16'!$M$1,'S17'!$M$1,'S18'!$M$1,'S19'!$M$1,'S20'!$M$1))</f>
        <v/>
      </c>
      <c r="AL323" s="38">
        <v>321</v>
      </c>
      <c r="AM323" s="40"/>
      <c r="AN323" s="39" t="str">
        <f t="shared" si="295"/>
        <v/>
      </c>
      <c r="AO323" s="39" t="str">
        <f t="shared" si="296"/>
        <v/>
      </c>
      <c r="AP323" s="40" t="str">
        <f t="shared" si="297"/>
        <v/>
      </c>
      <c r="AQ323" s="40" t="str">
        <f>IF(AN323="","",CHOOSE(VLOOKUP($AL323,$M$1:$S$400,7,FALSE),AHS!$M$1,BHS!$M$1,CHS!$M$1,HMJHS!$M$1,KHS!$M$1,Kings!$M$1,MHS!$M$1,SWHS!$M$1,AMHS!$M$1,'S10'!$M$1,'S11'!$M$1,'S12'!$M$1,'S13'!$M$1,'S14'!$M$1,'S15'!$M$1,'S16'!$M$1,'S17'!$M$1,'S18'!$M$1,'S19'!$M$1,'S20'!$M$1))</f>
        <v/>
      </c>
      <c r="AR323" s="40"/>
      <c r="AS323" s="39" t="str">
        <f t="shared" si="298"/>
        <v/>
      </c>
      <c r="AT323" s="39" t="str">
        <f t="shared" si="299"/>
        <v/>
      </c>
      <c r="AU323" s="40" t="str">
        <f t="shared" si="300"/>
        <v/>
      </c>
      <c r="AV323" s="40" t="str">
        <f>IF(AS323="","",CHOOSE(VLOOKUP($AL323,$N$1:$S$400,6,FALSE),AHS!$M$1,BHS!$M$1,CHS!$M$1,HMJHS!$M$1,KHS!$M$1,Kings!$M$1,MHS!$M$1,SWHS!$M$1,AMHS!$M$1,'S10'!$M$1,'S11'!$M$1,'S12'!$M$1,'S13'!$M$1,'S14'!$M$1,'S15'!$M$1,'S16'!$M$1,'S17'!$M$1,'S18'!$M$1,'S19'!$M$1,'S20'!$M$1))</f>
        <v/>
      </c>
    </row>
    <row r="324" spans="1:48" ht="12" customHeight="1" x14ac:dyDescent="0.25">
      <c r="A324" s="29">
        <f t="shared" si="301"/>
        <v>322</v>
      </c>
      <c r="B324" s="27" t="str">
        <f t="shared" si="285"/>
        <v/>
      </c>
      <c r="C324" s="27" t="str">
        <f t="shared" si="286"/>
        <v/>
      </c>
      <c r="D324" s="27" t="str">
        <f t="shared" si="287"/>
        <v/>
      </c>
      <c r="E324" s="27" t="str">
        <f>IF(B324="","",CHOOSE(VLOOKUP($A324,$F$1:$J$1600,5,FALSE),AHS!$M$1,BHS!$M$1,CHS!$M$1,HMJHS!$M$1,KHS!$M$1,Kings!$M$1,MHS!$M$1,SWHS!$M$1,AMHS!$M$1,'S10'!$M$1,'S11'!$M$1,'S12'!$M$1,'S13'!$M$1,'S14'!$M$1,'S15'!$M$1,'S16'!$M$1,'S17'!$M$1,'S18'!$M$1,'S19'!$M$1,'S20'!$M$1))</f>
        <v/>
      </c>
      <c r="F324" s="29" t="str">
        <f t="shared" si="283"/>
        <v/>
      </c>
      <c r="G324" s="33" t="str">
        <f t="shared" si="277"/>
        <v/>
      </c>
      <c r="H324" s="29" t="str">
        <f>IF(KHS!P$16="","",KHS!P$16)</f>
        <v/>
      </c>
      <c r="I324" s="29" t="str">
        <f>IF(KHS!P$16="","",KHS!I$16)</f>
        <v/>
      </c>
      <c r="J324" s="29">
        <v>5</v>
      </c>
      <c r="K324" s="29" t="str">
        <f t="shared" ref="K324:N324" si="367">IF(O324="","",COUNTIF(O$1:O323,O324)+O324)</f>
        <v/>
      </c>
      <c r="L324" s="29" t="str">
        <f t="shared" si="367"/>
        <v/>
      </c>
      <c r="M324" s="29" t="str">
        <f t="shared" si="367"/>
        <v/>
      </c>
      <c r="N324" s="29" t="str">
        <f t="shared" si="367"/>
        <v/>
      </c>
      <c r="O324" s="29" t="str">
        <f t="shared" si="279"/>
        <v/>
      </c>
      <c r="P324" s="29" t="str">
        <f t="shared" si="280"/>
        <v/>
      </c>
      <c r="Q324" s="29" t="str">
        <f t="shared" si="281"/>
        <v/>
      </c>
      <c r="R324" s="29" t="str">
        <f t="shared" si="282"/>
        <v/>
      </c>
      <c r="S324" s="29">
        <v>17</v>
      </c>
      <c r="T324" s="29">
        <v>4</v>
      </c>
      <c r="U324" s="29" t="str">
        <f>IF('S17'!P$16="","",'S17'!P$16)</f>
        <v/>
      </c>
      <c r="V324" s="29" t="str">
        <f>IF('S17'!P$16="","",'S17'!I$16)</f>
        <v/>
      </c>
      <c r="W324" s="29" t="str">
        <f>IF('S17'!X$16="","",'S17'!X$16)</f>
        <v/>
      </c>
      <c r="X324" s="29" t="str">
        <f>IF('S17'!X$16="","",'S17'!Q$16)</f>
        <v/>
      </c>
      <c r="Y324" s="29" t="str">
        <f>IF('S17'!AF$16="","",'S17'!AF$16)</f>
        <v/>
      </c>
      <c r="Z324" s="29" t="str">
        <f>IF('S17'!AF$16="","",'S17'!Y$16)</f>
        <v/>
      </c>
      <c r="AA324" s="29" t="str">
        <f>IF('S17'!AN$16="","",'S17'!AN$16)</f>
        <v/>
      </c>
      <c r="AB324" s="29" t="str">
        <f>IF('S17'!AN$16="","",'S17'!AG$16)</f>
        <v/>
      </c>
      <c r="AC324" s="39" t="str">
        <f t="shared" si="289"/>
        <v/>
      </c>
      <c r="AD324" s="39" t="str">
        <f t="shared" si="290"/>
        <v/>
      </c>
      <c r="AE324" s="40" t="str">
        <f t="shared" si="291"/>
        <v/>
      </c>
      <c r="AF324" s="40" t="str">
        <f>IF(AC324="","",CHOOSE(VLOOKUP($AL324,$K$1:$S$400,9,FALSE),AHS!$M$1,BHS!$M$1,CHS!$M$1,HMJHS!$M$1,KHS!$M$1,Kings!$M$1,MHS!$M$1,SWHS!$M$1,AMHS!$M$1,'S10'!$M$1,'S11'!$M$1,'S12'!$M$1,'S13'!$M$1,'S14'!$M$1,'S15'!$M$1,'S16'!$M$1,'S17'!$M$1,'S18'!$M$1,'S19'!$M$1,'S20'!$M$1))</f>
        <v/>
      </c>
      <c r="AG324" s="40"/>
      <c r="AH324" s="39" t="str">
        <f t="shared" si="292"/>
        <v/>
      </c>
      <c r="AI324" s="39" t="str">
        <f t="shared" si="293"/>
        <v/>
      </c>
      <c r="AJ324" s="40" t="str">
        <f t="shared" si="294"/>
        <v/>
      </c>
      <c r="AK324" s="40" t="str">
        <f>IF(AH324="","",CHOOSE(VLOOKUP($AL324,$L$1:$S$400,8,FALSE),AHS!$M$1,BHS!$M$1,CHS!$M$1,HMJHS!$M$1,KHS!$M$1,Kings!$M$1,MHS!$M$1,SWHS!$M$1,AMHS!$M$1,'S10'!$M$1,'S11'!$M$1,'S12'!$M$1,'S13'!$M$1,'S14'!$M$1,'S15'!$M$1,'S16'!$M$1,'S17'!$M$1,'S18'!$M$1,'S19'!$M$1,'S20'!$M$1))</f>
        <v/>
      </c>
      <c r="AL324" s="40">
        <v>322</v>
      </c>
      <c r="AM324" s="40"/>
      <c r="AN324" s="39" t="str">
        <f t="shared" si="295"/>
        <v/>
      </c>
      <c r="AO324" s="39" t="str">
        <f t="shared" si="296"/>
        <v/>
      </c>
      <c r="AP324" s="40" t="str">
        <f t="shared" si="297"/>
        <v/>
      </c>
      <c r="AQ324" s="40" t="str">
        <f>IF(AN324="","",CHOOSE(VLOOKUP($AL324,$M$1:$S$400,7,FALSE),AHS!$M$1,BHS!$M$1,CHS!$M$1,HMJHS!$M$1,KHS!$M$1,Kings!$M$1,MHS!$M$1,SWHS!$M$1,AMHS!$M$1,'S10'!$M$1,'S11'!$M$1,'S12'!$M$1,'S13'!$M$1,'S14'!$M$1,'S15'!$M$1,'S16'!$M$1,'S17'!$M$1,'S18'!$M$1,'S19'!$M$1,'S20'!$M$1))</f>
        <v/>
      </c>
      <c r="AR324" s="40"/>
      <c r="AS324" s="39" t="str">
        <f t="shared" si="298"/>
        <v/>
      </c>
      <c r="AT324" s="39" t="str">
        <f t="shared" si="299"/>
        <v/>
      </c>
      <c r="AU324" s="40" t="str">
        <f t="shared" si="300"/>
        <v/>
      </c>
      <c r="AV324" s="40" t="str">
        <f>IF(AS324="","",CHOOSE(VLOOKUP($AL324,$N$1:$S$400,6,FALSE),AHS!$M$1,BHS!$M$1,CHS!$M$1,HMJHS!$M$1,KHS!$M$1,Kings!$M$1,MHS!$M$1,SWHS!$M$1,AMHS!$M$1,'S10'!$M$1,'S11'!$M$1,'S12'!$M$1,'S13'!$M$1,'S14'!$M$1,'S15'!$M$1,'S16'!$M$1,'S17'!$M$1,'S18'!$M$1,'S19'!$M$1,'S20'!$M$1))</f>
        <v/>
      </c>
    </row>
    <row r="325" spans="1:48" ht="12" customHeight="1" x14ac:dyDescent="0.25">
      <c r="A325" s="29">
        <f t="shared" si="301"/>
        <v>323</v>
      </c>
      <c r="B325" s="27" t="str">
        <f t="shared" si="285"/>
        <v/>
      </c>
      <c r="C325" s="27" t="str">
        <f t="shared" si="286"/>
        <v/>
      </c>
      <c r="D325" s="27" t="str">
        <f t="shared" si="287"/>
        <v/>
      </c>
      <c r="E325" s="27" t="str">
        <f>IF(B325="","",CHOOSE(VLOOKUP($A325,$F$1:$J$1600,5,FALSE),AHS!$M$1,BHS!$M$1,CHS!$M$1,HMJHS!$M$1,KHS!$M$1,Kings!$M$1,MHS!$M$1,SWHS!$M$1,AMHS!$M$1,'S10'!$M$1,'S11'!$M$1,'S12'!$M$1,'S13'!$M$1,'S14'!$M$1,'S15'!$M$1,'S16'!$M$1,'S17'!$M$1,'S18'!$M$1,'S19'!$M$1,'S20'!$M$1))</f>
        <v/>
      </c>
      <c r="F325" s="29" t="str">
        <f t="shared" si="283"/>
        <v/>
      </c>
      <c r="G325" s="33" t="str">
        <f t="shared" si="277"/>
        <v/>
      </c>
      <c r="H325" s="29" t="str">
        <f>IF(KHS!P$17="","",KHS!P$17)</f>
        <v/>
      </c>
      <c r="I325" s="29" t="str">
        <f>IF(KHS!P$17="","",KHS!I$17)</f>
        <v/>
      </c>
      <c r="J325" s="29">
        <v>5</v>
      </c>
      <c r="K325" s="29" t="str">
        <f t="shared" ref="K325:N325" si="368">IF(O325="","",COUNTIF(O$1:O324,O325)+O325)</f>
        <v/>
      </c>
      <c r="L325" s="29" t="str">
        <f t="shared" si="368"/>
        <v/>
      </c>
      <c r="M325" s="29" t="str">
        <f t="shared" si="368"/>
        <v/>
      </c>
      <c r="N325" s="29" t="str">
        <f t="shared" si="368"/>
        <v/>
      </c>
      <c r="O325" s="29" t="str">
        <f t="shared" si="279"/>
        <v/>
      </c>
      <c r="P325" s="29" t="str">
        <f t="shared" si="280"/>
        <v/>
      </c>
      <c r="Q325" s="29" t="str">
        <f t="shared" si="281"/>
        <v/>
      </c>
      <c r="R325" s="29" t="str">
        <f t="shared" si="282"/>
        <v/>
      </c>
      <c r="S325" s="29">
        <v>17</v>
      </c>
      <c r="T325" s="29">
        <v>5</v>
      </c>
      <c r="U325" s="29" t="str">
        <f>IF('S17'!P$17="","",'S17'!P$17)</f>
        <v/>
      </c>
      <c r="V325" s="29" t="str">
        <f>IF('S17'!P$17="","",'S17'!I$17)</f>
        <v/>
      </c>
      <c r="W325" s="29" t="str">
        <f>IF('S17'!X$17="","",'S17'!X$17)</f>
        <v/>
      </c>
      <c r="X325" s="29" t="str">
        <f>IF('S17'!X$17="","",'S17'!Q$17)</f>
        <v/>
      </c>
      <c r="Y325" s="29" t="str">
        <f>IF('S17'!AF$17="","",'S17'!AF$17)</f>
        <v/>
      </c>
      <c r="Z325" s="29" t="str">
        <f>IF('S17'!AF$17="","",'S17'!Y$17)</f>
        <v/>
      </c>
      <c r="AA325" s="29" t="str">
        <f>IF('S17'!AN$17="","",'S17'!AN$17)</f>
        <v/>
      </c>
      <c r="AB325" s="29" t="str">
        <f>IF('S17'!AN$17="","",'S17'!AG$17)</f>
        <v/>
      </c>
      <c r="AC325" s="39" t="str">
        <f t="shared" si="289"/>
        <v/>
      </c>
      <c r="AD325" s="39" t="str">
        <f t="shared" si="290"/>
        <v/>
      </c>
      <c r="AE325" s="40" t="str">
        <f t="shared" si="291"/>
        <v/>
      </c>
      <c r="AF325" s="40" t="str">
        <f>IF(AC325="","",CHOOSE(VLOOKUP($AL325,$K$1:$S$400,9,FALSE),AHS!$M$1,BHS!$M$1,CHS!$M$1,HMJHS!$M$1,KHS!$M$1,Kings!$M$1,MHS!$M$1,SWHS!$M$1,AMHS!$M$1,'S10'!$M$1,'S11'!$M$1,'S12'!$M$1,'S13'!$M$1,'S14'!$M$1,'S15'!$M$1,'S16'!$M$1,'S17'!$M$1,'S18'!$M$1,'S19'!$M$1,'S20'!$M$1))</f>
        <v/>
      </c>
      <c r="AG325" s="40"/>
      <c r="AH325" s="39" t="str">
        <f t="shared" si="292"/>
        <v/>
      </c>
      <c r="AI325" s="39" t="str">
        <f t="shared" si="293"/>
        <v/>
      </c>
      <c r="AJ325" s="40" t="str">
        <f t="shared" si="294"/>
        <v/>
      </c>
      <c r="AK325" s="40" t="str">
        <f>IF(AH325="","",CHOOSE(VLOOKUP($AL325,$L$1:$S$400,8,FALSE),AHS!$M$1,BHS!$M$1,CHS!$M$1,HMJHS!$M$1,KHS!$M$1,Kings!$M$1,MHS!$M$1,SWHS!$M$1,AMHS!$M$1,'S10'!$M$1,'S11'!$M$1,'S12'!$M$1,'S13'!$M$1,'S14'!$M$1,'S15'!$M$1,'S16'!$M$1,'S17'!$M$1,'S18'!$M$1,'S19'!$M$1,'S20'!$M$1))</f>
        <v/>
      </c>
      <c r="AL325" s="40">
        <v>323</v>
      </c>
      <c r="AM325" s="40"/>
      <c r="AN325" s="39" t="str">
        <f t="shared" si="295"/>
        <v/>
      </c>
      <c r="AO325" s="39" t="str">
        <f t="shared" si="296"/>
        <v/>
      </c>
      <c r="AP325" s="40" t="str">
        <f t="shared" si="297"/>
        <v/>
      </c>
      <c r="AQ325" s="40" t="str">
        <f>IF(AN325="","",CHOOSE(VLOOKUP($AL325,$M$1:$S$400,7,FALSE),AHS!$M$1,BHS!$M$1,CHS!$M$1,HMJHS!$M$1,KHS!$M$1,Kings!$M$1,MHS!$M$1,SWHS!$M$1,AMHS!$M$1,'S10'!$M$1,'S11'!$M$1,'S12'!$M$1,'S13'!$M$1,'S14'!$M$1,'S15'!$M$1,'S16'!$M$1,'S17'!$M$1,'S18'!$M$1,'S19'!$M$1,'S20'!$M$1))</f>
        <v/>
      </c>
      <c r="AR325" s="40"/>
      <c r="AS325" s="39" t="str">
        <f t="shared" si="298"/>
        <v/>
      </c>
      <c r="AT325" s="39" t="str">
        <f t="shared" si="299"/>
        <v/>
      </c>
      <c r="AU325" s="40" t="str">
        <f t="shared" si="300"/>
        <v/>
      </c>
      <c r="AV325" s="40" t="str">
        <f>IF(AS325="","",CHOOSE(VLOOKUP($AL325,$N$1:$S$400,6,FALSE),AHS!$M$1,BHS!$M$1,CHS!$M$1,HMJHS!$M$1,KHS!$M$1,Kings!$M$1,MHS!$M$1,SWHS!$M$1,AMHS!$M$1,'S10'!$M$1,'S11'!$M$1,'S12'!$M$1,'S13'!$M$1,'S14'!$M$1,'S15'!$M$1,'S16'!$M$1,'S17'!$M$1,'S18'!$M$1,'S19'!$M$1,'S20'!$M$1))</f>
        <v/>
      </c>
    </row>
    <row r="326" spans="1:48" ht="12" customHeight="1" x14ac:dyDescent="0.25">
      <c r="A326" s="29">
        <f t="shared" si="301"/>
        <v>324</v>
      </c>
      <c r="B326" s="27" t="str">
        <f t="shared" si="285"/>
        <v/>
      </c>
      <c r="C326" s="27" t="str">
        <f t="shared" si="286"/>
        <v/>
      </c>
      <c r="D326" s="27" t="str">
        <f t="shared" si="287"/>
        <v/>
      </c>
      <c r="E326" s="27" t="str">
        <f>IF(B326="","",CHOOSE(VLOOKUP($A326,$F$1:$J$1600,5,FALSE),AHS!$M$1,BHS!$M$1,CHS!$M$1,HMJHS!$M$1,KHS!$M$1,Kings!$M$1,MHS!$M$1,SWHS!$M$1,AMHS!$M$1,'S10'!$M$1,'S11'!$M$1,'S12'!$M$1,'S13'!$M$1,'S14'!$M$1,'S15'!$M$1,'S16'!$M$1,'S17'!$M$1,'S18'!$M$1,'S19'!$M$1,'S20'!$M$1))</f>
        <v/>
      </c>
      <c r="F326" s="29" t="str">
        <f t="shared" si="283"/>
        <v/>
      </c>
      <c r="G326" s="33" t="str">
        <f t="shared" si="277"/>
        <v/>
      </c>
      <c r="H326" s="29" t="str">
        <f>IF(KHS!P$18="","",KHS!P$18)</f>
        <v/>
      </c>
      <c r="I326" s="29" t="str">
        <f>IF(KHS!P$18="","",KHS!I$18)</f>
        <v/>
      </c>
      <c r="J326" s="29">
        <v>5</v>
      </c>
      <c r="K326" s="29" t="str">
        <f t="shared" ref="K326:N326" si="369">IF(O326="","",COUNTIF(O$1:O325,O326)+O326)</f>
        <v/>
      </c>
      <c r="L326" s="29" t="str">
        <f t="shared" si="369"/>
        <v/>
      </c>
      <c r="M326" s="29" t="str">
        <f t="shared" si="369"/>
        <v/>
      </c>
      <c r="N326" s="29" t="str">
        <f t="shared" si="369"/>
        <v/>
      </c>
      <c r="O326" s="29" t="str">
        <f t="shared" si="279"/>
        <v/>
      </c>
      <c r="P326" s="29" t="str">
        <f t="shared" si="280"/>
        <v/>
      </c>
      <c r="Q326" s="29" t="str">
        <f t="shared" si="281"/>
        <v/>
      </c>
      <c r="R326" s="29" t="str">
        <f t="shared" si="282"/>
        <v/>
      </c>
      <c r="S326" s="29">
        <v>17</v>
      </c>
      <c r="T326" s="29">
        <v>6</v>
      </c>
      <c r="U326" s="29" t="str">
        <f>IF('S17'!P$18="","",'S17'!P$18)</f>
        <v/>
      </c>
      <c r="V326" s="29" t="str">
        <f>IF('S17'!P$18="","",'S17'!I$18)</f>
        <v/>
      </c>
      <c r="W326" s="29" t="str">
        <f>IF('S17'!X$18="","",'S17'!X$18)</f>
        <v/>
      </c>
      <c r="X326" s="29" t="str">
        <f>IF('S17'!X$18="","",'S17'!Q$18)</f>
        <v/>
      </c>
      <c r="Y326" s="29" t="str">
        <f>IF('S17'!AF$18="","",'S17'!AF$18)</f>
        <v/>
      </c>
      <c r="Z326" s="29" t="str">
        <f>IF('S17'!AF$18="","",'S17'!Y$18)</f>
        <v/>
      </c>
      <c r="AA326" s="29" t="str">
        <f>IF('S17'!AN$18="","",'S17'!AN$18)</f>
        <v/>
      </c>
      <c r="AB326" s="29" t="str">
        <f>IF('S17'!AN$18="","",'S17'!AG$18)</f>
        <v/>
      </c>
      <c r="AC326" s="39" t="str">
        <f t="shared" si="289"/>
        <v/>
      </c>
      <c r="AD326" s="39" t="str">
        <f t="shared" si="290"/>
        <v/>
      </c>
      <c r="AE326" s="40" t="str">
        <f t="shared" si="291"/>
        <v/>
      </c>
      <c r="AF326" s="40" t="str">
        <f>IF(AC326="","",CHOOSE(VLOOKUP($AL326,$K$1:$S$400,9,FALSE),AHS!$M$1,BHS!$M$1,CHS!$M$1,HMJHS!$M$1,KHS!$M$1,Kings!$M$1,MHS!$M$1,SWHS!$M$1,AMHS!$M$1,'S10'!$M$1,'S11'!$M$1,'S12'!$M$1,'S13'!$M$1,'S14'!$M$1,'S15'!$M$1,'S16'!$M$1,'S17'!$M$1,'S18'!$M$1,'S19'!$M$1,'S20'!$M$1))</f>
        <v/>
      </c>
      <c r="AG326" s="40"/>
      <c r="AH326" s="39" t="str">
        <f t="shared" si="292"/>
        <v/>
      </c>
      <c r="AI326" s="39" t="str">
        <f t="shared" si="293"/>
        <v/>
      </c>
      <c r="AJ326" s="40" t="str">
        <f t="shared" si="294"/>
        <v/>
      </c>
      <c r="AK326" s="40" t="str">
        <f>IF(AH326="","",CHOOSE(VLOOKUP($AL326,$L$1:$S$400,8,FALSE),AHS!$M$1,BHS!$M$1,CHS!$M$1,HMJHS!$M$1,KHS!$M$1,Kings!$M$1,MHS!$M$1,SWHS!$M$1,AMHS!$M$1,'S10'!$M$1,'S11'!$M$1,'S12'!$M$1,'S13'!$M$1,'S14'!$M$1,'S15'!$M$1,'S16'!$M$1,'S17'!$M$1,'S18'!$M$1,'S19'!$M$1,'S20'!$M$1))</f>
        <v/>
      </c>
      <c r="AL326" s="40">
        <v>324</v>
      </c>
      <c r="AM326" s="40"/>
      <c r="AN326" s="39" t="str">
        <f t="shared" si="295"/>
        <v/>
      </c>
      <c r="AO326" s="39" t="str">
        <f t="shared" si="296"/>
        <v/>
      </c>
      <c r="AP326" s="40" t="str">
        <f t="shared" si="297"/>
        <v/>
      </c>
      <c r="AQ326" s="40" t="str">
        <f>IF(AN326="","",CHOOSE(VLOOKUP($AL326,$M$1:$S$400,7,FALSE),AHS!$M$1,BHS!$M$1,CHS!$M$1,HMJHS!$M$1,KHS!$M$1,Kings!$M$1,MHS!$M$1,SWHS!$M$1,AMHS!$M$1,'S10'!$M$1,'S11'!$M$1,'S12'!$M$1,'S13'!$M$1,'S14'!$M$1,'S15'!$M$1,'S16'!$M$1,'S17'!$M$1,'S18'!$M$1,'S19'!$M$1,'S20'!$M$1))</f>
        <v/>
      </c>
      <c r="AR326" s="40"/>
      <c r="AS326" s="39" t="str">
        <f t="shared" si="298"/>
        <v/>
      </c>
      <c r="AT326" s="39" t="str">
        <f t="shared" si="299"/>
        <v/>
      </c>
      <c r="AU326" s="40" t="str">
        <f t="shared" si="300"/>
        <v/>
      </c>
      <c r="AV326" s="40" t="str">
        <f>IF(AS326="","",CHOOSE(VLOOKUP($AL326,$N$1:$S$400,6,FALSE),AHS!$M$1,BHS!$M$1,CHS!$M$1,HMJHS!$M$1,KHS!$M$1,Kings!$M$1,MHS!$M$1,SWHS!$M$1,AMHS!$M$1,'S10'!$M$1,'S11'!$M$1,'S12'!$M$1,'S13'!$M$1,'S14'!$M$1,'S15'!$M$1,'S16'!$M$1,'S17'!$M$1,'S18'!$M$1,'S19'!$M$1,'S20'!$M$1))</f>
        <v/>
      </c>
    </row>
    <row r="327" spans="1:48" ht="12" customHeight="1" x14ac:dyDescent="0.25">
      <c r="A327" s="29">
        <f t="shared" si="301"/>
        <v>325</v>
      </c>
      <c r="B327" s="27" t="str">
        <f t="shared" si="285"/>
        <v/>
      </c>
      <c r="C327" s="27" t="str">
        <f t="shared" si="286"/>
        <v/>
      </c>
      <c r="D327" s="27" t="str">
        <f t="shared" si="287"/>
        <v/>
      </c>
      <c r="E327" s="27" t="str">
        <f>IF(B327="","",CHOOSE(VLOOKUP($A327,$F$1:$J$1600,5,FALSE),AHS!$M$1,BHS!$M$1,CHS!$M$1,HMJHS!$M$1,KHS!$M$1,Kings!$M$1,MHS!$M$1,SWHS!$M$1,AMHS!$M$1,'S10'!$M$1,'S11'!$M$1,'S12'!$M$1,'S13'!$M$1,'S14'!$M$1,'S15'!$M$1,'S16'!$M$1,'S17'!$M$1,'S18'!$M$1,'S19'!$M$1,'S20'!$M$1))</f>
        <v/>
      </c>
      <c r="F327" s="29" t="str">
        <f t="shared" si="283"/>
        <v/>
      </c>
      <c r="G327" s="33" t="str">
        <f t="shared" si="277"/>
        <v/>
      </c>
      <c r="H327" s="29" t="str">
        <f>IF(KHS!P$19="","",KHS!P$19)</f>
        <v/>
      </c>
      <c r="I327" s="29" t="str">
        <f>IF(KHS!P$19="","",KHS!I$19)</f>
        <v/>
      </c>
      <c r="J327" s="29">
        <v>5</v>
      </c>
      <c r="K327" s="29" t="str">
        <f t="shared" ref="K327:N327" si="370">IF(O327="","",COUNTIF(O$1:O326,O327)+O327)</f>
        <v/>
      </c>
      <c r="L327" s="29" t="str">
        <f t="shared" si="370"/>
        <v/>
      </c>
      <c r="M327" s="29" t="str">
        <f t="shared" si="370"/>
        <v/>
      </c>
      <c r="N327" s="29" t="str">
        <f t="shared" si="370"/>
        <v/>
      </c>
      <c r="O327" s="29" t="str">
        <f t="shared" si="279"/>
        <v/>
      </c>
      <c r="P327" s="29" t="str">
        <f t="shared" si="280"/>
        <v/>
      </c>
      <c r="Q327" s="29" t="str">
        <f t="shared" si="281"/>
        <v/>
      </c>
      <c r="R327" s="29" t="str">
        <f t="shared" si="282"/>
        <v/>
      </c>
      <c r="S327" s="29">
        <v>17</v>
      </c>
      <c r="T327" s="29">
        <v>7</v>
      </c>
      <c r="U327" s="29" t="str">
        <f>IF('S17'!P$19="","",'S17'!P$19)</f>
        <v/>
      </c>
      <c r="V327" s="29" t="str">
        <f>IF('S17'!P$19="","",'S17'!I$19)</f>
        <v/>
      </c>
      <c r="W327" s="29" t="str">
        <f>IF('S17'!X$19="","",'S17'!X$19)</f>
        <v/>
      </c>
      <c r="X327" s="29" t="str">
        <f>IF('S17'!X$19="","",'S17'!Q$19)</f>
        <v/>
      </c>
      <c r="Y327" s="29" t="str">
        <f>IF('S17'!AF$19="","",'S17'!AF$19)</f>
        <v/>
      </c>
      <c r="Z327" s="29" t="str">
        <f>IF('S17'!AF$19="","",'S17'!Y$19)</f>
        <v/>
      </c>
      <c r="AA327" s="29" t="str">
        <f>IF('S17'!AN$19="","",'S17'!AN$19)</f>
        <v/>
      </c>
      <c r="AB327" s="29" t="str">
        <f>IF('S17'!AN$19="","",'S17'!AG$19)</f>
        <v/>
      </c>
      <c r="AC327" s="39" t="str">
        <f t="shared" si="289"/>
        <v/>
      </c>
      <c r="AD327" s="39" t="str">
        <f t="shared" si="290"/>
        <v/>
      </c>
      <c r="AE327" s="40" t="str">
        <f t="shared" si="291"/>
        <v/>
      </c>
      <c r="AF327" s="40" t="str">
        <f>IF(AC327="","",CHOOSE(VLOOKUP($AL327,$K$1:$S$400,9,FALSE),AHS!$M$1,BHS!$M$1,CHS!$M$1,HMJHS!$M$1,KHS!$M$1,Kings!$M$1,MHS!$M$1,SWHS!$M$1,AMHS!$M$1,'S10'!$M$1,'S11'!$M$1,'S12'!$M$1,'S13'!$M$1,'S14'!$M$1,'S15'!$M$1,'S16'!$M$1,'S17'!$M$1,'S18'!$M$1,'S19'!$M$1,'S20'!$M$1))</f>
        <v/>
      </c>
      <c r="AG327" s="40"/>
      <c r="AH327" s="39" t="str">
        <f t="shared" si="292"/>
        <v/>
      </c>
      <c r="AI327" s="39" t="str">
        <f t="shared" si="293"/>
        <v/>
      </c>
      <c r="AJ327" s="40" t="str">
        <f t="shared" si="294"/>
        <v/>
      </c>
      <c r="AK327" s="40" t="str">
        <f>IF(AH327="","",CHOOSE(VLOOKUP($AL327,$L$1:$S$400,8,FALSE),AHS!$M$1,BHS!$M$1,CHS!$M$1,HMJHS!$M$1,KHS!$M$1,Kings!$M$1,MHS!$M$1,SWHS!$M$1,AMHS!$M$1,'S10'!$M$1,'S11'!$M$1,'S12'!$M$1,'S13'!$M$1,'S14'!$M$1,'S15'!$M$1,'S16'!$M$1,'S17'!$M$1,'S18'!$M$1,'S19'!$M$1,'S20'!$M$1))</f>
        <v/>
      </c>
      <c r="AL327" s="40">
        <v>325</v>
      </c>
      <c r="AM327" s="40"/>
      <c r="AN327" s="39" t="str">
        <f t="shared" si="295"/>
        <v/>
      </c>
      <c r="AO327" s="39" t="str">
        <f t="shared" si="296"/>
        <v/>
      </c>
      <c r="AP327" s="40" t="str">
        <f t="shared" si="297"/>
        <v/>
      </c>
      <c r="AQ327" s="40" t="str">
        <f>IF(AN327="","",CHOOSE(VLOOKUP($AL327,$M$1:$S$400,7,FALSE),AHS!$M$1,BHS!$M$1,CHS!$M$1,HMJHS!$M$1,KHS!$M$1,Kings!$M$1,MHS!$M$1,SWHS!$M$1,AMHS!$M$1,'S10'!$M$1,'S11'!$M$1,'S12'!$M$1,'S13'!$M$1,'S14'!$M$1,'S15'!$M$1,'S16'!$M$1,'S17'!$M$1,'S18'!$M$1,'S19'!$M$1,'S20'!$M$1))</f>
        <v/>
      </c>
      <c r="AR327" s="40"/>
      <c r="AS327" s="39" t="str">
        <f t="shared" si="298"/>
        <v/>
      </c>
      <c r="AT327" s="39" t="str">
        <f t="shared" si="299"/>
        <v/>
      </c>
      <c r="AU327" s="40" t="str">
        <f t="shared" si="300"/>
        <v/>
      </c>
      <c r="AV327" s="40" t="str">
        <f>IF(AS327="","",CHOOSE(VLOOKUP($AL327,$N$1:$S$400,6,FALSE),AHS!$M$1,BHS!$M$1,CHS!$M$1,HMJHS!$M$1,KHS!$M$1,Kings!$M$1,MHS!$M$1,SWHS!$M$1,AMHS!$M$1,'S10'!$M$1,'S11'!$M$1,'S12'!$M$1,'S13'!$M$1,'S14'!$M$1,'S15'!$M$1,'S16'!$M$1,'S17'!$M$1,'S18'!$M$1,'S19'!$M$1,'S20'!$M$1))</f>
        <v/>
      </c>
    </row>
    <row r="328" spans="1:48" ht="12" customHeight="1" x14ac:dyDescent="0.25">
      <c r="A328" s="29">
        <f t="shared" si="301"/>
        <v>326</v>
      </c>
      <c r="B328" s="27" t="str">
        <f t="shared" si="285"/>
        <v/>
      </c>
      <c r="C328" s="27" t="str">
        <f t="shared" si="286"/>
        <v/>
      </c>
      <c r="D328" s="27" t="str">
        <f t="shared" si="287"/>
        <v/>
      </c>
      <c r="E328" s="27" t="str">
        <f>IF(B328="","",CHOOSE(VLOOKUP($A328,$F$1:$J$1600,5,FALSE),AHS!$M$1,BHS!$M$1,CHS!$M$1,HMJHS!$M$1,KHS!$M$1,Kings!$M$1,MHS!$M$1,SWHS!$M$1,AMHS!$M$1,'S10'!$M$1,'S11'!$M$1,'S12'!$M$1,'S13'!$M$1,'S14'!$M$1,'S15'!$M$1,'S16'!$M$1,'S17'!$M$1,'S18'!$M$1,'S19'!$M$1,'S20'!$M$1))</f>
        <v/>
      </c>
      <c r="F328" s="29" t="str">
        <f t="shared" si="283"/>
        <v/>
      </c>
      <c r="G328" s="33" t="str">
        <f t="shared" si="277"/>
        <v/>
      </c>
      <c r="H328" s="29" t="str">
        <f>IF(KHS!P$20="","",KHS!P$20)</f>
        <v/>
      </c>
      <c r="I328" s="29" t="str">
        <f>IF(KHS!P$20="","",KHS!I$20)</f>
        <v/>
      </c>
      <c r="J328" s="29">
        <v>5</v>
      </c>
      <c r="K328" s="29" t="str">
        <f t="shared" ref="K328:N328" si="371">IF(O328="","",COUNTIF(O$1:O327,O328)+O328)</f>
        <v/>
      </c>
      <c r="L328" s="29" t="str">
        <f t="shared" si="371"/>
        <v/>
      </c>
      <c r="M328" s="29" t="str">
        <f t="shared" si="371"/>
        <v/>
      </c>
      <c r="N328" s="29" t="str">
        <f t="shared" si="371"/>
        <v/>
      </c>
      <c r="O328" s="29" t="str">
        <f t="shared" si="279"/>
        <v/>
      </c>
      <c r="P328" s="29" t="str">
        <f t="shared" si="280"/>
        <v/>
      </c>
      <c r="Q328" s="29" t="str">
        <f t="shared" si="281"/>
        <v/>
      </c>
      <c r="R328" s="29" t="str">
        <f t="shared" si="282"/>
        <v/>
      </c>
      <c r="S328" s="29">
        <v>17</v>
      </c>
      <c r="T328" s="29">
        <v>8</v>
      </c>
      <c r="U328" s="29" t="str">
        <f>IF('S17'!P$20="","",'S17'!P$20)</f>
        <v/>
      </c>
      <c r="V328" s="29" t="str">
        <f>IF('S17'!P$20="","",'S17'!I$20)</f>
        <v/>
      </c>
      <c r="W328" s="29" t="str">
        <f>IF('S17'!X$20="","",'S17'!X$20)</f>
        <v/>
      </c>
      <c r="X328" s="29" t="str">
        <f>IF('S17'!X$20="","",'S17'!Q$20)</f>
        <v/>
      </c>
      <c r="Y328" s="29" t="str">
        <f>IF('S17'!AF$20="","",'S17'!AF$20)</f>
        <v/>
      </c>
      <c r="Z328" s="29" t="str">
        <f>IF('S17'!AF$20="","",'S17'!Y$20)</f>
        <v/>
      </c>
      <c r="AA328" s="29" t="str">
        <f>IF('S17'!AN$20="","",'S17'!AN$20)</f>
        <v/>
      </c>
      <c r="AB328" s="29" t="str">
        <f>IF('S17'!AN$20="","",'S17'!AG$20)</f>
        <v/>
      </c>
      <c r="AC328" s="39" t="str">
        <f t="shared" si="289"/>
        <v/>
      </c>
      <c r="AD328" s="39" t="str">
        <f t="shared" si="290"/>
        <v/>
      </c>
      <c r="AE328" s="40" t="str">
        <f t="shared" si="291"/>
        <v/>
      </c>
      <c r="AF328" s="40" t="str">
        <f>IF(AC328="","",CHOOSE(VLOOKUP($AL328,$K$1:$S$400,9,FALSE),AHS!$M$1,BHS!$M$1,CHS!$M$1,HMJHS!$M$1,KHS!$M$1,Kings!$M$1,MHS!$M$1,SWHS!$M$1,AMHS!$M$1,'S10'!$M$1,'S11'!$M$1,'S12'!$M$1,'S13'!$M$1,'S14'!$M$1,'S15'!$M$1,'S16'!$M$1,'S17'!$M$1,'S18'!$M$1,'S19'!$M$1,'S20'!$M$1))</f>
        <v/>
      </c>
      <c r="AG328" s="40"/>
      <c r="AH328" s="39" t="str">
        <f t="shared" si="292"/>
        <v/>
      </c>
      <c r="AI328" s="39" t="str">
        <f t="shared" si="293"/>
        <v/>
      </c>
      <c r="AJ328" s="40" t="str">
        <f t="shared" si="294"/>
        <v/>
      </c>
      <c r="AK328" s="40" t="str">
        <f>IF(AH328="","",CHOOSE(VLOOKUP($AL328,$L$1:$S$400,8,FALSE),AHS!$M$1,BHS!$M$1,CHS!$M$1,HMJHS!$M$1,KHS!$M$1,Kings!$M$1,MHS!$M$1,SWHS!$M$1,AMHS!$M$1,'S10'!$M$1,'S11'!$M$1,'S12'!$M$1,'S13'!$M$1,'S14'!$M$1,'S15'!$M$1,'S16'!$M$1,'S17'!$M$1,'S18'!$M$1,'S19'!$M$1,'S20'!$M$1))</f>
        <v/>
      </c>
      <c r="AL328" s="38">
        <v>326</v>
      </c>
      <c r="AM328" s="40"/>
      <c r="AN328" s="39" t="str">
        <f t="shared" si="295"/>
        <v/>
      </c>
      <c r="AO328" s="39" t="str">
        <f t="shared" si="296"/>
        <v/>
      </c>
      <c r="AP328" s="40" t="str">
        <f t="shared" si="297"/>
        <v/>
      </c>
      <c r="AQ328" s="40" t="str">
        <f>IF(AN328="","",CHOOSE(VLOOKUP($AL328,$M$1:$S$400,7,FALSE),AHS!$M$1,BHS!$M$1,CHS!$M$1,HMJHS!$M$1,KHS!$M$1,Kings!$M$1,MHS!$M$1,SWHS!$M$1,AMHS!$M$1,'S10'!$M$1,'S11'!$M$1,'S12'!$M$1,'S13'!$M$1,'S14'!$M$1,'S15'!$M$1,'S16'!$M$1,'S17'!$M$1,'S18'!$M$1,'S19'!$M$1,'S20'!$M$1))</f>
        <v/>
      </c>
      <c r="AR328" s="40"/>
      <c r="AS328" s="39" t="str">
        <f t="shared" si="298"/>
        <v/>
      </c>
      <c r="AT328" s="39" t="str">
        <f t="shared" si="299"/>
        <v/>
      </c>
      <c r="AU328" s="40" t="str">
        <f t="shared" si="300"/>
        <v/>
      </c>
      <c r="AV328" s="40" t="str">
        <f>IF(AS328="","",CHOOSE(VLOOKUP($AL328,$N$1:$S$400,6,FALSE),AHS!$M$1,BHS!$M$1,CHS!$M$1,HMJHS!$M$1,KHS!$M$1,Kings!$M$1,MHS!$M$1,SWHS!$M$1,AMHS!$M$1,'S10'!$M$1,'S11'!$M$1,'S12'!$M$1,'S13'!$M$1,'S14'!$M$1,'S15'!$M$1,'S16'!$M$1,'S17'!$M$1,'S18'!$M$1,'S19'!$M$1,'S20'!$M$1))</f>
        <v/>
      </c>
    </row>
    <row r="329" spans="1:48" ht="12" customHeight="1" x14ac:dyDescent="0.25">
      <c r="A329" s="29">
        <f t="shared" si="301"/>
        <v>327</v>
      </c>
      <c r="B329" s="27" t="str">
        <f t="shared" si="285"/>
        <v/>
      </c>
      <c r="C329" s="27" t="str">
        <f t="shared" si="286"/>
        <v/>
      </c>
      <c r="D329" s="27" t="str">
        <f t="shared" si="287"/>
        <v/>
      </c>
      <c r="E329" s="27" t="str">
        <f>IF(B329="","",CHOOSE(VLOOKUP($A329,$F$1:$J$1600,5,FALSE),AHS!$M$1,BHS!$M$1,CHS!$M$1,HMJHS!$M$1,KHS!$M$1,Kings!$M$1,MHS!$M$1,SWHS!$M$1,AMHS!$M$1,'S10'!$M$1,'S11'!$M$1,'S12'!$M$1,'S13'!$M$1,'S14'!$M$1,'S15'!$M$1,'S16'!$M$1,'S17'!$M$1,'S18'!$M$1,'S19'!$M$1,'S20'!$M$1))</f>
        <v/>
      </c>
      <c r="F329" s="29" t="str">
        <f t="shared" si="283"/>
        <v/>
      </c>
      <c r="G329" s="33" t="str">
        <f t="shared" si="277"/>
        <v/>
      </c>
      <c r="H329" s="29" t="str">
        <f>IF(KHS!P$21="","",KHS!P$21)</f>
        <v/>
      </c>
      <c r="I329" s="29" t="str">
        <f>IF(KHS!P$21="","",KHS!I$21)</f>
        <v/>
      </c>
      <c r="J329" s="29">
        <v>5</v>
      </c>
      <c r="K329" s="29" t="str">
        <f t="shared" ref="K329:N329" si="372">IF(O329="","",COUNTIF(O$1:O328,O329)+O329)</f>
        <v/>
      </c>
      <c r="L329" s="29" t="str">
        <f t="shared" si="372"/>
        <v/>
      </c>
      <c r="M329" s="29" t="str">
        <f t="shared" si="372"/>
        <v/>
      </c>
      <c r="N329" s="29" t="str">
        <f t="shared" si="372"/>
        <v/>
      </c>
      <c r="O329" s="29" t="str">
        <f t="shared" si="279"/>
        <v/>
      </c>
      <c r="P329" s="29" t="str">
        <f t="shared" si="280"/>
        <v/>
      </c>
      <c r="Q329" s="29" t="str">
        <f t="shared" si="281"/>
        <v/>
      </c>
      <c r="R329" s="29" t="str">
        <f t="shared" si="282"/>
        <v/>
      </c>
      <c r="S329" s="29">
        <v>17</v>
      </c>
      <c r="T329" s="29">
        <v>9</v>
      </c>
      <c r="U329" s="29" t="str">
        <f>IF('S17'!P$21="","",'S17'!P$21)</f>
        <v/>
      </c>
      <c r="V329" s="29" t="str">
        <f>IF('S17'!P$21="","",'S17'!I$21)</f>
        <v/>
      </c>
      <c r="W329" s="29" t="str">
        <f>IF('S17'!X$21="","",'S17'!X$21)</f>
        <v/>
      </c>
      <c r="X329" s="29" t="str">
        <f>IF('S17'!X$21="","",'S17'!Q$21)</f>
        <v/>
      </c>
      <c r="Y329" s="29" t="str">
        <f>IF('S17'!AF$21="","",'S17'!AF$21)</f>
        <v/>
      </c>
      <c r="Z329" s="29" t="str">
        <f>IF('S17'!AF$21="","",'S17'!Y$21)</f>
        <v/>
      </c>
      <c r="AA329" s="29" t="str">
        <f>IF('S17'!AN$21="","",'S17'!AN$21)</f>
        <v/>
      </c>
      <c r="AB329" s="29" t="str">
        <f>IF('S17'!AN$21="","",'S17'!AG$21)</f>
        <v/>
      </c>
      <c r="AC329" s="39" t="str">
        <f t="shared" si="289"/>
        <v/>
      </c>
      <c r="AD329" s="39" t="str">
        <f t="shared" si="290"/>
        <v/>
      </c>
      <c r="AE329" s="40" t="str">
        <f t="shared" si="291"/>
        <v/>
      </c>
      <c r="AF329" s="40" t="str">
        <f>IF(AC329="","",CHOOSE(VLOOKUP($AL329,$K$1:$S$400,9,FALSE),AHS!$M$1,BHS!$M$1,CHS!$M$1,HMJHS!$M$1,KHS!$M$1,Kings!$M$1,MHS!$M$1,SWHS!$M$1,AMHS!$M$1,'S10'!$M$1,'S11'!$M$1,'S12'!$M$1,'S13'!$M$1,'S14'!$M$1,'S15'!$M$1,'S16'!$M$1,'S17'!$M$1,'S18'!$M$1,'S19'!$M$1,'S20'!$M$1))</f>
        <v/>
      </c>
      <c r="AG329" s="40"/>
      <c r="AH329" s="39" t="str">
        <f t="shared" si="292"/>
        <v/>
      </c>
      <c r="AI329" s="39" t="str">
        <f t="shared" si="293"/>
        <v/>
      </c>
      <c r="AJ329" s="40" t="str">
        <f t="shared" si="294"/>
        <v/>
      </c>
      <c r="AK329" s="40" t="str">
        <f>IF(AH329="","",CHOOSE(VLOOKUP($AL329,$L$1:$S$400,8,FALSE),AHS!$M$1,BHS!$M$1,CHS!$M$1,HMJHS!$M$1,KHS!$M$1,Kings!$M$1,MHS!$M$1,SWHS!$M$1,AMHS!$M$1,'S10'!$M$1,'S11'!$M$1,'S12'!$M$1,'S13'!$M$1,'S14'!$M$1,'S15'!$M$1,'S16'!$M$1,'S17'!$M$1,'S18'!$M$1,'S19'!$M$1,'S20'!$M$1))</f>
        <v/>
      </c>
      <c r="AL329" s="40">
        <v>327</v>
      </c>
      <c r="AM329" s="40"/>
      <c r="AN329" s="39" t="str">
        <f t="shared" si="295"/>
        <v/>
      </c>
      <c r="AO329" s="39" t="str">
        <f t="shared" si="296"/>
        <v/>
      </c>
      <c r="AP329" s="40" t="str">
        <f t="shared" si="297"/>
        <v/>
      </c>
      <c r="AQ329" s="40" t="str">
        <f>IF(AN329="","",CHOOSE(VLOOKUP($AL329,$M$1:$S$400,7,FALSE),AHS!$M$1,BHS!$M$1,CHS!$M$1,HMJHS!$M$1,KHS!$M$1,Kings!$M$1,MHS!$M$1,SWHS!$M$1,AMHS!$M$1,'S10'!$M$1,'S11'!$M$1,'S12'!$M$1,'S13'!$M$1,'S14'!$M$1,'S15'!$M$1,'S16'!$M$1,'S17'!$M$1,'S18'!$M$1,'S19'!$M$1,'S20'!$M$1))</f>
        <v/>
      </c>
      <c r="AR329" s="40"/>
      <c r="AS329" s="39" t="str">
        <f t="shared" si="298"/>
        <v/>
      </c>
      <c r="AT329" s="39" t="str">
        <f t="shared" si="299"/>
        <v/>
      </c>
      <c r="AU329" s="40" t="str">
        <f t="shared" si="300"/>
        <v/>
      </c>
      <c r="AV329" s="40" t="str">
        <f>IF(AS329="","",CHOOSE(VLOOKUP($AL329,$N$1:$S$400,6,FALSE),AHS!$M$1,BHS!$M$1,CHS!$M$1,HMJHS!$M$1,KHS!$M$1,Kings!$M$1,MHS!$M$1,SWHS!$M$1,AMHS!$M$1,'S10'!$M$1,'S11'!$M$1,'S12'!$M$1,'S13'!$M$1,'S14'!$M$1,'S15'!$M$1,'S16'!$M$1,'S17'!$M$1,'S18'!$M$1,'S19'!$M$1,'S20'!$M$1))</f>
        <v/>
      </c>
    </row>
    <row r="330" spans="1:48" ht="12" customHeight="1" x14ac:dyDescent="0.25">
      <c r="A330" s="29">
        <f t="shared" si="301"/>
        <v>328</v>
      </c>
      <c r="B330" s="27" t="str">
        <f t="shared" si="285"/>
        <v/>
      </c>
      <c r="C330" s="27" t="str">
        <f t="shared" si="286"/>
        <v/>
      </c>
      <c r="D330" s="27" t="str">
        <f t="shared" si="287"/>
        <v/>
      </c>
      <c r="E330" s="27" t="str">
        <f>IF(B330="","",CHOOSE(VLOOKUP($A330,$F$1:$J$1600,5,FALSE),AHS!$M$1,BHS!$M$1,CHS!$M$1,HMJHS!$M$1,KHS!$M$1,Kings!$M$1,MHS!$M$1,SWHS!$M$1,AMHS!$M$1,'S10'!$M$1,'S11'!$M$1,'S12'!$M$1,'S13'!$M$1,'S14'!$M$1,'S15'!$M$1,'S16'!$M$1,'S17'!$M$1,'S18'!$M$1,'S19'!$M$1,'S20'!$M$1))</f>
        <v/>
      </c>
      <c r="F330" s="29" t="str">
        <f t="shared" si="283"/>
        <v/>
      </c>
      <c r="G330" s="33" t="str">
        <f t="shared" si="277"/>
        <v/>
      </c>
      <c r="H330" s="29" t="str">
        <f>IF(KHS!P$22="","",KHS!P$22)</f>
        <v/>
      </c>
      <c r="I330" s="29" t="str">
        <f>IF(KHS!P$22="","",KHS!I$22)</f>
        <v/>
      </c>
      <c r="J330" s="29">
        <v>5</v>
      </c>
      <c r="K330" s="29" t="str">
        <f t="shared" ref="K330:N330" si="373">IF(O330="","",COUNTIF(O$1:O329,O330)+O330)</f>
        <v/>
      </c>
      <c r="L330" s="29" t="str">
        <f t="shared" si="373"/>
        <v/>
      </c>
      <c r="M330" s="29" t="str">
        <f t="shared" si="373"/>
        <v/>
      </c>
      <c r="N330" s="29" t="str">
        <f t="shared" si="373"/>
        <v/>
      </c>
      <c r="O330" s="29" t="str">
        <f t="shared" si="279"/>
        <v/>
      </c>
      <c r="P330" s="29" t="str">
        <f t="shared" si="280"/>
        <v/>
      </c>
      <c r="Q330" s="29" t="str">
        <f t="shared" si="281"/>
        <v/>
      </c>
      <c r="R330" s="29" t="str">
        <f t="shared" si="282"/>
        <v/>
      </c>
      <c r="S330" s="29">
        <v>17</v>
      </c>
      <c r="T330" s="29">
        <v>10</v>
      </c>
      <c r="U330" s="29" t="str">
        <f>IF('S17'!P$22="","",'S17'!P$22)</f>
        <v/>
      </c>
      <c r="V330" s="29" t="str">
        <f>IF('S17'!P$22="","",'S17'!I$22)</f>
        <v/>
      </c>
      <c r="W330" s="29" t="str">
        <f>IF('S17'!X$22="","",'S17'!X$22)</f>
        <v/>
      </c>
      <c r="X330" s="29" t="str">
        <f>IF('S17'!X$22="","",'S17'!Q$22)</f>
        <v/>
      </c>
      <c r="Y330" s="29" t="str">
        <f>IF('S17'!AF$22="","",'S17'!AF$22)</f>
        <v/>
      </c>
      <c r="Z330" s="29" t="str">
        <f>IF('S17'!AF$22="","",'S17'!Y$22)</f>
        <v/>
      </c>
      <c r="AA330" s="29" t="str">
        <f>IF('S17'!AN$22="","",'S17'!AN$22)</f>
        <v/>
      </c>
      <c r="AB330" s="29" t="str">
        <f>IF('S17'!AN$22="","",'S17'!AG$22)</f>
        <v/>
      </c>
      <c r="AC330" s="39" t="str">
        <f t="shared" si="289"/>
        <v/>
      </c>
      <c r="AD330" s="39" t="str">
        <f t="shared" si="290"/>
        <v/>
      </c>
      <c r="AE330" s="40" t="str">
        <f t="shared" si="291"/>
        <v/>
      </c>
      <c r="AF330" s="40" t="str">
        <f>IF(AC330="","",CHOOSE(VLOOKUP($AL330,$K$1:$S$400,9,FALSE),AHS!$M$1,BHS!$M$1,CHS!$M$1,HMJHS!$M$1,KHS!$M$1,Kings!$M$1,MHS!$M$1,SWHS!$M$1,AMHS!$M$1,'S10'!$M$1,'S11'!$M$1,'S12'!$M$1,'S13'!$M$1,'S14'!$M$1,'S15'!$M$1,'S16'!$M$1,'S17'!$M$1,'S18'!$M$1,'S19'!$M$1,'S20'!$M$1))</f>
        <v/>
      </c>
      <c r="AG330" s="40"/>
      <c r="AH330" s="39" t="str">
        <f t="shared" si="292"/>
        <v/>
      </c>
      <c r="AI330" s="39" t="str">
        <f t="shared" si="293"/>
        <v/>
      </c>
      <c r="AJ330" s="40" t="str">
        <f t="shared" si="294"/>
        <v/>
      </c>
      <c r="AK330" s="40" t="str">
        <f>IF(AH330="","",CHOOSE(VLOOKUP($AL330,$L$1:$S$400,8,FALSE),AHS!$M$1,BHS!$M$1,CHS!$M$1,HMJHS!$M$1,KHS!$M$1,Kings!$M$1,MHS!$M$1,SWHS!$M$1,AMHS!$M$1,'S10'!$M$1,'S11'!$M$1,'S12'!$M$1,'S13'!$M$1,'S14'!$M$1,'S15'!$M$1,'S16'!$M$1,'S17'!$M$1,'S18'!$M$1,'S19'!$M$1,'S20'!$M$1))</f>
        <v/>
      </c>
      <c r="AL330" s="40">
        <v>328</v>
      </c>
      <c r="AM330" s="40"/>
      <c r="AN330" s="39" t="str">
        <f t="shared" si="295"/>
        <v/>
      </c>
      <c r="AO330" s="39" t="str">
        <f t="shared" si="296"/>
        <v/>
      </c>
      <c r="AP330" s="40" t="str">
        <f t="shared" si="297"/>
        <v/>
      </c>
      <c r="AQ330" s="40" t="str">
        <f>IF(AN330="","",CHOOSE(VLOOKUP($AL330,$M$1:$S$400,7,FALSE),AHS!$M$1,BHS!$M$1,CHS!$M$1,HMJHS!$M$1,KHS!$M$1,Kings!$M$1,MHS!$M$1,SWHS!$M$1,AMHS!$M$1,'S10'!$M$1,'S11'!$M$1,'S12'!$M$1,'S13'!$M$1,'S14'!$M$1,'S15'!$M$1,'S16'!$M$1,'S17'!$M$1,'S18'!$M$1,'S19'!$M$1,'S20'!$M$1))</f>
        <v/>
      </c>
      <c r="AR330" s="40"/>
      <c r="AS330" s="39" t="str">
        <f t="shared" si="298"/>
        <v/>
      </c>
      <c r="AT330" s="39" t="str">
        <f t="shared" si="299"/>
        <v/>
      </c>
      <c r="AU330" s="40" t="str">
        <f t="shared" si="300"/>
        <v/>
      </c>
      <c r="AV330" s="40" t="str">
        <f>IF(AS330="","",CHOOSE(VLOOKUP($AL330,$N$1:$S$400,6,FALSE),AHS!$M$1,BHS!$M$1,CHS!$M$1,HMJHS!$M$1,KHS!$M$1,Kings!$M$1,MHS!$M$1,SWHS!$M$1,AMHS!$M$1,'S10'!$M$1,'S11'!$M$1,'S12'!$M$1,'S13'!$M$1,'S14'!$M$1,'S15'!$M$1,'S16'!$M$1,'S17'!$M$1,'S18'!$M$1,'S19'!$M$1,'S20'!$M$1))</f>
        <v/>
      </c>
    </row>
    <row r="331" spans="1:48" ht="12" customHeight="1" x14ac:dyDescent="0.25">
      <c r="A331" s="29">
        <f t="shared" si="301"/>
        <v>329</v>
      </c>
      <c r="B331" s="27" t="str">
        <f t="shared" si="285"/>
        <v/>
      </c>
      <c r="C331" s="27" t="str">
        <f t="shared" si="286"/>
        <v/>
      </c>
      <c r="D331" s="27" t="str">
        <f t="shared" si="287"/>
        <v/>
      </c>
      <c r="E331" s="27" t="str">
        <f>IF(B331="","",CHOOSE(VLOOKUP($A331,$F$1:$J$1600,5,FALSE),AHS!$M$1,BHS!$M$1,CHS!$M$1,HMJHS!$M$1,KHS!$M$1,Kings!$M$1,MHS!$M$1,SWHS!$M$1,AMHS!$M$1,'S10'!$M$1,'S11'!$M$1,'S12'!$M$1,'S13'!$M$1,'S14'!$M$1,'S15'!$M$1,'S16'!$M$1,'S17'!$M$1,'S18'!$M$1,'S19'!$M$1,'S20'!$M$1))</f>
        <v/>
      </c>
      <c r="F331" s="29" t="str">
        <f t="shared" si="283"/>
        <v/>
      </c>
      <c r="G331" s="33" t="str">
        <f t="shared" si="277"/>
        <v/>
      </c>
      <c r="H331" s="29" t="str">
        <f>IF(KHS!P$23="","",KHS!P$23)</f>
        <v/>
      </c>
      <c r="I331" s="29" t="str">
        <f>IF(KHS!P$23="","",KHS!I$23)</f>
        <v/>
      </c>
      <c r="J331" s="29">
        <v>5</v>
      </c>
      <c r="K331" s="29" t="str">
        <f t="shared" ref="K331:N331" si="374">IF(O331="","",COUNTIF(O$1:O330,O331)+O331)</f>
        <v/>
      </c>
      <c r="L331" s="29" t="str">
        <f t="shared" si="374"/>
        <v/>
      </c>
      <c r="M331" s="29" t="str">
        <f t="shared" si="374"/>
        <v/>
      </c>
      <c r="N331" s="29" t="str">
        <f t="shared" si="374"/>
        <v/>
      </c>
      <c r="O331" s="29" t="str">
        <f t="shared" si="279"/>
        <v/>
      </c>
      <c r="P331" s="29" t="str">
        <f t="shared" si="280"/>
        <v/>
      </c>
      <c r="Q331" s="29" t="str">
        <f t="shared" si="281"/>
        <v/>
      </c>
      <c r="R331" s="29" t="str">
        <f t="shared" si="282"/>
        <v/>
      </c>
      <c r="S331" s="29">
        <v>17</v>
      </c>
      <c r="T331" s="29">
        <v>11</v>
      </c>
      <c r="U331" s="29" t="str">
        <f>IF('S17'!P$23="","",'S17'!P$23)</f>
        <v/>
      </c>
      <c r="V331" s="29" t="str">
        <f>IF('S17'!P$23="","",'S17'!I$23)</f>
        <v/>
      </c>
      <c r="W331" s="29" t="str">
        <f>IF('S17'!X$23="","",'S17'!X$23)</f>
        <v/>
      </c>
      <c r="X331" s="29" t="str">
        <f>IF('S17'!X$23="","",'S17'!Q$23)</f>
        <v/>
      </c>
      <c r="Y331" s="29" t="str">
        <f>IF('S17'!AF$23="","",'S17'!AF$23)</f>
        <v/>
      </c>
      <c r="Z331" s="29" t="str">
        <f>IF('S17'!AF$23="","",'S17'!Y$23)</f>
        <v/>
      </c>
      <c r="AA331" s="29" t="str">
        <f>IF('S17'!AN$23="","",'S17'!AN$23)</f>
        <v/>
      </c>
      <c r="AB331" s="29" t="str">
        <f>IF('S17'!AN$23="","",'S17'!AG$23)</f>
        <v/>
      </c>
      <c r="AC331" s="39" t="str">
        <f t="shared" si="289"/>
        <v/>
      </c>
      <c r="AD331" s="39" t="str">
        <f t="shared" si="290"/>
        <v/>
      </c>
      <c r="AE331" s="40" t="str">
        <f t="shared" si="291"/>
        <v/>
      </c>
      <c r="AF331" s="40" t="str">
        <f>IF(AC331="","",CHOOSE(VLOOKUP($AL331,$K$1:$S$400,9,FALSE),AHS!$M$1,BHS!$M$1,CHS!$M$1,HMJHS!$M$1,KHS!$M$1,Kings!$M$1,MHS!$M$1,SWHS!$M$1,AMHS!$M$1,'S10'!$M$1,'S11'!$M$1,'S12'!$M$1,'S13'!$M$1,'S14'!$M$1,'S15'!$M$1,'S16'!$M$1,'S17'!$M$1,'S18'!$M$1,'S19'!$M$1,'S20'!$M$1))</f>
        <v/>
      </c>
      <c r="AG331" s="40"/>
      <c r="AH331" s="39" t="str">
        <f t="shared" si="292"/>
        <v/>
      </c>
      <c r="AI331" s="39" t="str">
        <f t="shared" si="293"/>
        <v/>
      </c>
      <c r="AJ331" s="40" t="str">
        <f t="shared" si="294"/>
        <v/>
      </c>
      <c r="AK331" s="40" t="str">
        <f>IF(AH331="","",CHOOSE(VLOOKUP($AL331,$L$1:$S$400,8,FALSE),AHS!$M$1,BHS!$M$1,CHS!$M$1,HMJHS!$M$1,KHS!$M$1,Kings!$M$1,MHS!$M$1,SWHS!$M$1,AMHS!$M$1,'S10'!$M$1,'S11'!$M$1,'S12'!$M$1,'S13'!$M$1,'S14'!$M$1,'S15'!$M$1,'S16'!$M$1,'S17'!$M$1,'S18'!$M$1,'S19'!$M$1,'S20'!$M$1))</f>
        <v/>
      </c>
      <c r="AL331" s="40">
        <v>329</v>
      </c>
      <c r="AM331" s="40"/>
      <c r="AN331" s="39" t="str">
        <f t="shared" si="295"/>
        <v/>
      </c>
      <c r="AO331" s="39" t="str">
        <f t="shared" si="296"/>
        <v/>
      </c>
      <c r="AP331" s="40" t="str">
        <f t="shared" si="297"/>
        <v/>
      </c>
      <c r="AQ331" s="40" t="str">
        <f>IF(AN331="","",CHOOSE(VLOOKUP($AL331,$M$1:$S$400,7,FALSE),AHS!$M$1,BHS!$M$1,CHS!$M$1,HMJHS!$M$1,KHS!$M$1,Kings!$M$1,MHS!$M$1,SWHS!$M$1,AMHS!$M$1,'S10'!$M$1,'S11'!$M$1,'S12'!$M$1,'S13'!$M$1,'S14'!$M$1,'S15'!$M$1,'S16'!$M$1,'S17'!$M$1,'S18'!$M$1,'S19'!$M$1,'S20'!$M$1))</f>
        <v/>
      </c>
      <c r="AR331" s="40"/>
      <c r="AS331" s="39" t="str">
        <f t="shared" si="298"/>
        <v/>
      </c>
      <c r="AT331" s="39" t="str">
        <f t="shared" si="299"/>
        <v/>
      </c>
      <c r="AU331" s="40" t="str">
        <f t="shared" si="300"/>
        <v/>
      </c>
      <c r="AV331" s="40" t="str">
        <f>IF(AS331="","",CHOOSE(VLOOKUP($AL331,$N$1:$S$400,6,FALSE),AHS!$M$1,BHS!$M$1,CHS!$M$1,HMJHS!$M$1,KHS!$M$1,Kings!$M$1,MHS!$M$1,SWHS!$M$1,AMHS!$M$1,'S10'!$M$1,'S11'!$M$1,'S12'!$M$1,'S13'!$M$1,'S14'!$M$1,'S15'!$M$1,'S16'!$M$1,'S17'!$M$1,'S18'!$M$1,'S19'!$M$1,'S20'!$M$1))</f>
        <v/>
      </c>
    </row>
    <row r="332" spans="1:48" ht="12" customHeight="1" x14ac:dyDescent="0.25">
      <c r="A332" s="29">
        <f t="shared" si="301"/>
        <v>330</v>
      </c>
      <c r="B332" s="27" t="str">
        <f t="shared" si="285"/>
        <v/>
      </c>
      <c r="C332" s="27" t="str">
        <f t="shared" si="286"/>
        <v/>
      </c>
      <c r="D332" s="27" t="str">
        <f t="shared" si="287"/>
        <v/>
      </c>
      <c r="E332" s="27" t="str">
        <f>IF(B332="","",CHOOSE(VLOOKUP($A332,$F$1:$J$1600,5,FALSE),AHS!$M$1,BHS!$M$1,CHS!$M$1,HMJHS!$M$1,KHS!$M$1,Kings!$M$1,MHS!$M$1,SWHS!$M$1,AMHS!$M$1,'S10'!$M$1,'S11'!$M$1,'S12'!$M$1,'S13'!$M$1,'S14'!$M$1,'S15'!$M$1,'S16'!$M$1,'S17'!$M$1,'S18'!$M$1,'S19'!$M$1,'S20'!$M$1))</f>
        <v/>
      </c>
      <c r="F332" s="29" t="str">
        <f t="shared" si="283"/>
        <v/>
      </c>
      <c r="G332" s="33" t="str">
        <f t="shared" si="277"/>
        <v/>
      </c>
      <c r="H332" s="29" t="str">
        <f>IF(KHS!P$24="","",KHS!P$24)</f>
        <v/>
      </c>
      <c r="I332" s="29" t="str">
        <f>IF(KHS!P$24="","",KHS!I$24)</f>
        <v/>
      </c>
      <c r="J332" s="29">
        <v>5</v>
      </c>
      <c r="K332" s="29" t="str">
        <f t="shared" ref="K332:N332" si="375">IF(O332="","",COUNTIF(O$1:O331,O332)+O332)</f>
        <v/>
      </c>
      <c r="L332" s="29" t="str">
        <f t="shared" si="375"/>
        <v/>
      </c>
      <c r="M332" s="29" t="str">
        <f t="shared" si="375"/>
        <v/>
      </c>
      <c r="N332" s="29" t="str">
        <f t="shared" si="375"/>
        <v/>
      </c>
      <c r="O332" s="29" t="str">
        <f t="shared" si="279"/>
        <v/>
      </c>
      <c r="P332" s="29" t="str">
        <f t="shared" si="280"/>
        <v/>
      </c>
      <c r="Q332" s="29" t="str">
        <f t="shared" si="281"/>
        <v/>
      </c>
      <c r="R332" s="29" t="str">
        <f t="shared" si="282"/>
        <v/>
      </c>
      <c r="S332" s="29">
        <v>17</v>
      </c>
      <c r="T332" s="29">
        <v>12</v>
      </c>
      <c r="U332" s="29" t="str">
        <f>IF('S17'!P$24="","",'S17'!P$24)</f>
        <v/>
      </c>
      <c r="V332" s="29" t="str">
        <f>IF('S17'!P$24="","",'S17'!I$24)</f>
        <v/>
      </c>
      <c r="W332" s="29" t="str">
        <f>IF('S17'!X$24="","",'S17'!X$24)</f>
        <v/>
      </c>
      <c r="X332" s="29" t="str">
        <f>IF('S17'!X$24="","",'S17'!Q$24)</f>
        <v/>
      </c>
      <c r="Y332" s="29" t="str">
        <f>IF('S17'!AF$24="","",'S17'!AF$24)</f>
        <v/>
      </c>
      <c r="Z332" s="29" t="str">
        <f>IF('S17'!AF$24="","",'S17'!Y$24)</f>
        <v/>
      </c>
      <c r="AA332" s="29" t="str">
        <f>IF('S17'!AN$24="","",'S17'!AN$24)</f>
        <v/>
      </c>
      <c r="AB332" s="29" t="str">
        <f>IF('S17'!AN$24="","",'S17'!AG$24)</f>
        <v/>
      </c>
      <c r="AC332" s="39" t="str">
        <f t="shared" si="289"/>
        <v/>
      </c>
      <c r="AD332" s="39" t="str">
        <f t="shared" si="290"/>
        <v/>
      </c>
      <c r="AE332" s="40" t="str">
        <f t="shared" si="291"/>
        <v/>
      </c>
      <c r="AF332" s="40" t="str">
        <f>IF(AC332="","",CHOOSE(VLOOKUP($AL332,$K$1:$S$400,9,FALSE),AHS!$M$1,BHS!$M$1,CHS!$M$1,HMJHS!$M$1,KHS!$M$1,Kings!$M$1,MHS!$M$1,SWHS!$M$1,AMHS!$M$1,'S10'!$M$1,'S11'!$M$1,'S12'!$M$1,'S13'!$M$1,'S14'!$M$1,'S15'!$M$1,'S16'!$M$1,'S17'!$M$1,'S18'!$M$1,'S19'!$M$1,'S20'!$M$1))</f>
        <v/>
      </c>
      <c r="AG332" s="40"/>
      <c r="AH332" s="39" t="str">
        <f t="shared" si="292"/>
        <v/>
      </c>
      <c r="AI332" s="39" t="str">
        <f t="shared" si="293"/>
        <v/>
      </c>
      <c r="AJ332" s="40" t="str">
        <f t="shared" si="294"/>
        <v/>
      </c>
      <c r="AK332" s="40" t="str">
        <f>IF(AH332="","",CHOOSE(VLOOKUP($AL332,$L$1:$S$400,8,FALSE),AHS!$M$1,BHS!$M$1,CHS!$M$1,HMJHS!$M$1,KHS!$M$1,Kings!$M$1,MHS!$M$1,SWHS!$M$1,AMHS!$M$1,'S10'!$M$1,'S11'!$M$1,'S12'!$M$1,'S13'!$M$1,'S14'!$M$1,'S15'!$M$1,'S16'!$M$1,'S17'!$M$1,'S18'!$M$1,'S19'!$M$1,'S20'!$M$1))</f>
        <v/>
      </c>
      <c r="AL332" s="40">
        <v>330</v>
      </c>
      <c r="AM332" s="40"/>
      <c r="AN332" s="39" t="str">
        <f t="shared" si="295"/>
        <v/>
      </c>
      <c r="AO332" s="39" t="str">
        <f t="shared" si="296"/>
        <v/>
      </c>
      <c r="AP332" s="40" t="str">
        <f t="shared" si="297"/>
        <v/>
      </c>
      <c r="AQ332" s="40" t="str">
        <f>IF(AN332="","",CHOOSE(VLOOKUP($AL332,$M$1:$S$400,7,FALSE),AHS!$M$1,BHS!$M$1,CHS!$M$1,HMJHS!$M$1,KHS!$M$1,Kings!$M$1,MHS!$M$1,SWHS!$M$1,AMHS!$M$1,'S10'!$M$1,'S11'!$M$1,'S12'!$M$1,'S13'!$M$1,'S14'!$M$1,'S15'!$M$1,'S16'!$M$1,'S17'!$M$1,'S18'!$M$1,'S19'!$M$1,'S20'!$M$1))</f>
        <v/>
      </c>
      <c r="AR332" s="40"/>
      <c r="AS332" s="39" t="str">
        <f t="shared" si="298"/>
        <v/>
      </c>
      <c r="AT332" s="39" t="str">
        <f t="shared" si="299"/>
        <v/>
      </c>
      <c r="AU332" s="40" t="str">
        <f t="shared" si="300"/>
        <v/>
      </c>
      <c r="AV332" s="40" t="str">
        <f>IF(AS332="","",CHOOSE(VLOOKUP($AL332,$N$1:$S$400,6,FALSE),AHS!$M$1,BHS!$M$1,CHS!$M$1,HMJHS!$M$1,KHS!$M$1,Kings!$M$1,MHS!$M$1,SWHS!$M$1,AMHS!$M$1,'S10'!$M$1,'S11'!$M$1,'S12'!$M$1,'S13'!$M$1,'S14'!$M$1,'S15'!$M$1,'S16'!$M$1,'S17'!$M$1,'S18'!$M$1,'S19'!$M$1,'S20'!$M$1))</f>
        <v/>
      </c>
    </row>
    <row r="333" spans="1:48" ht="12" customHeight="1" x14ac:dyDescent="0.25">
      <c r="A333" s="29">
        <f t="shared" si="301"/>
        <v>331</v>
      </c>
      <c r="B333" s="27" t="str">
        <f t="shared" si="285"/>
        <v/>
      </c>
      <c r="C333" s="27" t="str">
        <f t="shared" si="286"/>
        <v/>
      </c>
      <c r="D333" s="27" t="str">
        <f t="shared" si="287"/>
        <v/>
      </c>
      <c r="E333" s="27" t="str">
        <f>IF(B333="","",CHOOSE(VLOOKUP($A333,$F$1:$J$1600,5,FALSE),AHS!$M$1,BHS!$M$1,CHS!$M$1,HMJHS!$M$1,KHS!$M$1,Kings!$M$1,MHS!$M$1,SWHS!$M$1,AMHS!$M$1,'S10'!$M$1,'S11'!$M$1,'S12'!$M$1,'S13'!$M$1,'S14'!$M$1,'S15'!$M$1,'S16'!$M$1,'S17'!$M$1,'S18'!$M$1,'S19'!$M$1,'S20'!$M$1))</f>
        <v/>
      </c>
      <c r="F333" s="29" t="str">
        <f t="shared" si="283"/>
        <v/>
      </c>
      <c r="G333" s="33" t="str">
        <f t="shared" si="277"/>
        <v/>
      </c>
      <c r="H333" s="29" t="str">
        <f>IF(KHS!P$25="","",KHS!P$25)</f>
        <v/>
      </c>
      <c r="I333" s="29" t="str">
        <f>IF(KHS!P$25="","",KHS!I$25)</f>
        <v/>
      </c>
      <c r="J333" s="29">
        <v>5</v>
      </c>
      <c r="K333" s="29" t="str">
        <f t="shared" ref="K333:N333" si="376">IF(O333="","",COUNTIF(O$1:O332,O333)+O333)</f>
        <v/>
      </c>
      <c r="L333" s="29" t="str">
        <f t="shared" si="376"/>
        <v/>
      </c>
      <c r="M333" s="29" t="str">
        <f t="shared" si="376"/>
        <v/>
      </c>
      <c r="N333" s="29" t="str">
        <f t="shared" si="376"/>
        <v/>
      </c>
      <c r="O333" s="29" t="str">
        <f t="shared" si="279"/>
        <v/>
      </c>
      <c r="P333" s="29" t="str">
        <f t="shared" si="280"/>
        <v/>
      </c>
      <c r="Q333" s="29" t="str">
        <f t="shared" si="281"/>
        <v/>
      </c>
      <c r="R333" s="29" t="str">
        <f t="shared" si="282"/>
        <v/>
      </c>
      <c r="S333" s="29">
        <v>17</v>
      </c>
      <c r="T333" s="29">
        <v>13</v>
      </c>
      <c r="U333" s="29" t="str">
        <f>IF('S17'!P$25="","",'S17'!P$25)</f>
        <v/>
      </c>
      <c r="V333" s="29" t="str">
        <f>IF('S17'!P$25="","",'S17'!I$25)</f>
        <v/>
      </c>
      <c r="W333" s="29" t="str">
        <f>IF('S17'!X$25="","",'S17'!X$25)</f>
        <v/>
      </c>
      <c r="X333" s="29" t="str">
        <f>IF('S17'!X$25="","",'S17'!Q$25)</f>
        <v/>
      </c>
      <c r="Y333" s="29" t="str">
        <f>IF('S17'!AF$25="","",'S17'!AF$25)</f>
        <v/>
      </c>
      <c r="Z333" s="29" t="str">
        <f>IF('S17'!AF$25="","",'S17'!Y$25)</f>
        <v/>
      </c>
      <c r="AA333" s="29" t="str">
        <f>IF('S17'!AN$25="","",'S17'!AN$25)</f>
        <v/>
      </c>
      <c r="AB333" s="29" t="str">
        <f>IF('S17'!AN$25="","",'S17'!AG$25)</f>
        <v/>
      </c>
      <c r="AC333" s="39" t="str">
        <f t="shared" si="289"/>
        <v/>
      </c>
      <c r="AD333" s="39" t="str">
        <f t="shared" si="290"/>
        <v/>
      </c>
      <c r="AE333" s="40" t="str">
        <f t="shared" si="291"/>
        <v/>
      </c>
      <c r="AF333" s="40" t="str">
        <f>IF(AC333="","",CHOOSE(VLOOKUP($AL333,$K$1:$S$400,9,FALSE),AHS!$M$1,BHS!$M$1,CHS!$M$1,HMJHS!$M$1,KHS!$M$1,Kings!$M$1,MHS!$M$1,SWHS!$M$1,AMHS!$M$1,'S10'!$M$1,'S11'!$M$1,'S12'!$M$1,'S13'!$M$1,'S14'!$M$1,'S15'!$M$1,'S16'!$M$1,'S17'!$M$1,'S18'!$M$1,'S19'!$M$1,'S20'!$M$1))</f>
        <v/>
      </c>
      <c r="AG333" s="40"/>
      <c r="AH333" s="39" t="str">
        <f t="shared" si="292"/>
        <v/>
      </c>
      <c r="AI333" s="39" t="str">
        <f t="shared" si="293"/>
        <v/>
      </c>
      <c r="AJ333" s="40" t="str">
        <f t="shared" si="294"/>
        <v/>
      </c>
      <c r="AK333" s="40" t="str">
        <f>IF(AH333="","",CHOOSE(VLOOKUP($AL333,$L$1:$S$400,8,FALSE),AHS!$M$1,BHS!$M$1,CHS!$M$1,HMJHS!$M$1,KHS!$M$1,Kings!$M$1,MHS!$M$1,SWHS!$M$1,AMHS!$M$1,'S10'!$M$1,'S11'!$M$1,'S12'!$M$1,'S13'!$M$1,'S14'!$M$1,'S15'!$M$1,'S16'!$M$1,'S17'!$M$1,'S18'!$M$1,'S19'!$M$1,'S20'!$M$1))</f>
        <v/>
      </c>
      <c r="AL333" s="38">
        <v>331</v>
      </c>
      <c r="AM333" s="40"/>
      <c r="AN333" s="39" t="str">
        <f t="shared" si="295"/>
        <v/>
      </c>
      <c r="AO333" s="39" t="str">
        <f t="shared" si="296"/>
        <v/>
      </c>
      <c r="AP333" s="40" t="str">
        <f t="shared" si="297"/>
        <v/>
      </c>
      <c r="AQ333" s="40" t="str">
        <f>IF(AN333="","",CHOOSE(VLOOKUP($AL333,$M$1:$S$400,7,FALSE),AHS!$M$1,BHS!$M$1,CHS!$M$1,HMJHS!$M$1,KHS!$M$1,Kings!$M$1,MHS!$M$1,SWHS!$M$1,AMHS!$M$1,'S10'!$M$1,'S11'!$M$1,'S12'!$M$1,'S13'!$M$1,'S14'!$M$1,'S15'!$M$1,'S16'!$M$1,'S17'!$M$1,'S18'!$M$1,'S19'!$M$1,'S20'!$M$1))</f>
        <v/>
      </c>
      <c r="AR333" s="40"/>
      <c r="AS333" s="39" t="str">
        <f t="shared" si="298"/>
        <v/>
      </c>
      <c r="AT333" s="39" t="str">
        <f t="shared" si="299"/>
        <v/>
      </c>
      <c r="AU333" s="40" t="str">
        <f t="shared" si="300"/>
        <v/>
      </c>
      <c r="AV333" s="40" t="str">
        <f>IF(AS333="","",CHOOSE(VLOOKUP($AL333,$N$1:$S$400,6,FALSE),AHS!$M$1,BHS!$M$1,CHS!$M$1,HMJHS!$M$1,KHS!$M$1,Kings!$M$1,MHS!$M$1,SWHS!$M$1,AMHS!$M$1,'S10'!$M$1,'S11'!$M$1,'S12'!$M$1,'S13'!$M$1,'S14'!$M$1,'S15'!$M$1,'S16'!$M$1,'S17'!$M$1,'S18'!$M$1,'S19'!$M$1,'S20'!$M$1))</f>
        <v/>
      </c>
    </row>
    <row r="334" spans="1:48" ht="12" customHeight="1" x14ac:dyDescent="0.25">
      <c r="A334" s="29">
        <f t="shared" si="301"/>
        <v>332</v>
      </c>
      <c r="B334" s="27" t="str">
        <f t="shared" si="285"/>
        <v/>
      </c>
      <c r="C334" s="27" t="str">
        <f t="shared" si="286"/>
        <v/>
      </c>
      <c r="D334" s="27" t="str">
        <f t="shared" si="287"/>
        <v/>
      </c>
      <c r="E334" s="27" t="str">
        <f>IF(B334="","",CHOOSE(VLOOKUP($A334,$F$1:$J$1600,5,FALSE),AHS!$M$1,BHS!$M$1,CHS!$M$1,HMJHS!$M$1,KHS!$M$1,Kings!$M$1,MHS!$M$1,SWHS!$M$1,AMHS!$M$1,'S10'!$M$1,'S11'!$M$1,'S12'!$M$1,'S13'!$M$1,'S14'!$M$1,'S15'!$M$1,'S16'!$M$1,'S17'!$M$1,'S18'!$M$1,'S19'!$M$1,'S20'!$M$1))</f>
        <v/>
      </c>
      <c r="F334" s="29" t="str">
        <f t="shared" si="283"/>
        <v/>
      </c>
      <c r="G334" s="33" t="str">
        <f t="shared" si="277"/>
        <v/>
      </c>
      <c r="H334" s="29" t="str">
        <f>IF(KHS!P$26="","",KHS!P$26)</f>
        <v/>
      </c>
      <c r="I334" s="29" t="str">
        <f>IF(KHS!P$26="","",KHS!I$26)</f>
        <v/>
      </c>
      <c r="J334" s="29">
        <v>5</v>
      </c>
      <c r="K334" s="29" t="str">
        <f t="shared" ref="K334:N334" si="377">IF(O334="","",COUNTIF(O$1:O333,O334)+O334)</f>
        <v/>
      </c>
      <c r="L334" s="29" t="str">
        <f t="shared" si="377"/>
        <v/>
      </c>
      <c r="M334" s="29" t="str">
        <f t="shared" si="377"/>
        <v/>
      </c>
      <c r="N334" s="29" t="str">
        <f t="shared" si="377"/>
        <v/>
      </c>
      <c r="O334" s="29" t="str">
        <f t="shared" si="279"/>
        <v/>
      </c>
      <c r="P334" s="29" t="str">
        <f t="shared" si="280"/>
        <v/>
      </c>
      <c r="Q334" s="29" t="str">
        <f t="shared" si="281"/>
        <v/>
      </c>
      <c r="R334" s="29" t="str">
        <f t="shared" si="282"/>
        <v/>
      </c>
      <c r="S334" s="29">
        <v>17</v>
      </c>
      <c r="T334" s="29">
        <v>14</v>
      </c>
      <c r="U334" s="29" t="str">
        <f>IF('S17'!P$26="","",'S17'!P$26)</f>
        <v/>
      </c>
      <c r="V334" s="29" t="str">
        <f>IF('S17'!P$26="","",'S17'!I$26)</f>
        <v/>
      </c>
      <c r="W334" s="29" t="str">
        <f>IF('S17'!X$26="","",'S17'!X$26)</f>
        <v/>
      </c>
      <c r="X334" s="29" t="str">
        <f>IF('S17'!X$26="","",'S17'!Q$26)</f>
        <v/>
      </c>
      <c r="Y334" s="29" t="str">
        <f>IF('S17'!AF$26="","",'S17'!AF$26)</f>
        <v/>
      </c>
      <c r="Z334" s="29" t="str">
        <f>IF('S17'!AF$26="","",'S17'!Y$26)</f>
        <v/>
      </c>
      <c r="AA334" s="29" t="str">
        <f>IF('S17'!AN$26="","",'S17'!AN$26)</f>
        <v/>
      </c>
      <c r="AB334" s="29" t="str">
        <f>IF('S17'!AN$26="","",'S17'!AG$26)</f>
        <v/>
      </c>
      <c r="AC334" s="39" t="str">
        <f t="shared" si="289"/>
        <v/>
      </c>
      <c r="AD334" s="39" t="str">
        <f t="shared" si="290"/>
        <v/>
      </c>
      <c r="AE334" s="40" t="str">
        <f t="shared" si="291"/>
        <v/>
      </c>
      <c r="AF334" s="40" t="str">
        <f>IF(AC334="","",CHOOSE(VLOOKUP($AL334,$K$1:$S$400,9,FALSE),AHS!$M$1,BHS!$M$1,CHS!$M$1,HMJHS!$M$1,KHS!$M$1,Kings!$M$1,MHS!$M$1,SWHS!$M$1,AMHS!$M$1,'S10'!$M$1,'S11'!$M$1,'S12'!$M$1,'S13'!$M$1,'S14'!$M$1,'S15'!$M$1,'S16'!$M$1,'S17'!$M$1,'S18'!$M$1,'S19'!$M$1,'S20'!$M$1))</f>
        <v/>
      </c>
      <c r="AG334" s="40"/>
      <c r="AH334" s="39" t="str">
        <f t="shared" si="292"/>
        <v/>
      </c>
      <c r="AI334" s="39" t="str">
        <f t="shared" si="293"/>
        <v/>
      </c>
      <c r="AJ334" s="40" t="str">
        <f t="shared" si="294"/>
        <v/>
      </c>
      <c r="AK334" s="40" t="str">
        <f>IF(AH334="","",CHOOSE(VLOOKUP($AL334,$L$1:$S$400,8,FALSE),AHS!$M$1,BHS!$M$1,CHS!$M$1,HMJHS!$M$1,KHS!$M$1,Kings!$M$1,MHS!$M$1,SWHS!$M$1,AMHS!$M$1,'S10'!$M$1,'S11'!$M$1,'S12'!$M$1,'S13'!$M$1,'S14'!$M$1,'S15'!$M$1,'S16'!$M$1,'S17'!$M$1,'S18'!$M$1,'S19'!$M$1,'S20'!$M$1))</f>
        <v/>
      </c>
      <c r="AL334" s="40">
        <v>332</v>
      </c>
      <c r="AM334" s="40"/>
      <c r="AN334" s="39" t="str">
        <f t="shared" si="295"/>
        <v/>
      </c>
      <c r="AO334" s="39" t="str">
        <f t="shared" si="296"/>
        <v/>
      </c>
      <c r="AP334" s="40" t="str">
        <f t="shared" si="297"/>
        <v/>
      </c>
      <c r="AQ334" s="40" t="str">
        <f>IF(AN334="","",CHOOSE(VLOOKUP($AL334,$M$1:$S$400,7,FALSE),AHS!$M$1,BHS!$M$1,CHS!$M$1,HMJHS!$M$1,KHS!$M$1,Kings!$M$1,MHS!$M$1,SWHS!$M$1,AMHS!$M$1,'S10'!$M$1,'S11'!$M$1,'S12'!$M$1,'S13'!$M$1,'S14'!$M$1,'S15'!$M$1,'S16'!$M$1,'S17'!$M$1,'S18'!$M$1,'S19'!$M$1,'S20'!$M$1))</f>
        <v/>
      </c>
      <c r="AR334" s="40"/>
      <c r="AS334" s="39" t="str">
        <f t="shared" si="298"/>
        <v/>
      </c>
      <c r="AT334" s="39" t="str">
        <f t="shared" si="299"/>
        <v/>
      </c>
      <c r="AU334" s="40" t="str">
        <f t="shared" si="300"/>
        <v/>
      </c>
      <c r="AV334" s="40" t="str">
        <f>IF(AS334="","",CHOOSE(VLOOKUP($AL334,$N$1:$S$400,6,FALSE),AHS!$M$1,BHS!$M$1,CHS!$M$1,HMJHS!$M$1,KHS!$M$1,Kings!$M$1,MHS!$M$1,SWHS!$M$1,AMHS!$M$1,'S10'!$M$1,'S11'!$M$1,'S12'!$M$1,'S13'!$M$1,'S14'!$M$1,'S15'!$M$1,'S16'!$M$1,'S17'!$M$1,'S18'!$M$1,'S19'!$M$1,'S20'!$M$1))</f>
        <v/>
      </c>
    </row>
    <row r="335" spans="1:48" ht="12" customHeight="1" x14ac:dyDescent="0.25">
      <c r="A335" s="29">
        <f t="shared" si="301"/>
        <v>333</v>
      </c>
      <c r="B335" s="27" t="str">
        <f t="shared" si="285"/>
        <v/>
      </c>
      <c r="C335" s="27" t="str">
        <f t="shared" si="286"/>
        <v/>
      </c>
      <c r="D335" s="27" t="str">
        <f t="shared" si="287"/>
        <v/>
      </c>
      <c r="E335" s="27" t="str">
        <f>IF(B335="","",CHOOSE(VLOOKUP($A335,$F$1:$J$1600,5,FALSE),AHS!$M$1,BHS!$M$1,CHS!$M$1,HMJHS!$M$1,KHS!$M$1,Kings!$M$1,MHS!$M$1,SWHS!$M$1,AMHS!$M$1,'S10'!$M$1,'S11'!$M$1,'S12'!$M$1,'S13'!$M$1,'S14'!$M$1,'S15'!$M$1,'S16'!$M$1,'S17'!$M$1,'S18'!$M$1,'S19'!$M$1,'S20'!$M$1))</f>
        <v/>
      </c>
      <c r="F335" s="29" t="str">
        <f t="shared" si="283"/>
        <v/>
      </c>
      <c r="G335" s="33" t="str">
        <f t="shared" si="277"/>
        <v/>
      </c>
      <c r="H335" s="29" t="str">
        <f>IF(KHS!P$27="","",KHS!P$27)</f>
        <v/>
      </c>
      <c r="I335" s="29" t="str">
        <f>IF(KHS!P$27="","",KHS!I$27)</f>
        <v/>
      </c>
      <c r="J335" s="29">
        <v>5</v>
      </c>
      <c r="K335" s="29" t="str">
        <f t="shared" ref="K335:N335" si="378">IF(O335="","",COUNTIF(O$1:O334,O335)+O335)</f>
        <v/>
      </c>
      <c r="L335" s="29" t="str">
        <f t="shared" si="378"/>
        <v/>
      </c>
      <c r="M335" s="29" t="str">
        <f t="shared" si="378"/>
        <v/>
      </c>
      <c r="N335" s="29" t="str">
        <f t="shared" si="378"/>
        <v/>
      </c>
      <c r="O335" s="29" t="str">
        <f t="shared" si="279"/>
        <v/>
      </c>
      <c r="P335" s="29" t="str">
        <f t="shared" si="280"/>
        <v/>
      </c>
      <c r="Q335" s="29" t="str">
        <f t="shared" si="281"/>
        <v/>
      </c>
      <c r="R335" s="29" t="str">
        <f t="shared" si="282"/>
        <v/>
      </c>
      <c r="S335" s="29">
        <v>17</v>
      </c>
      <c r="T335" s="29">
        <v>15</v>
      </c>
      <c r="U335" s="29" t="str">
        <f>IF('S17'!P$27="","",'S17'!P$27)</f>
        <v/>
      </c>
      <c r="V335" s="29" t="str">
        <f>IF('S17'!P$27="","",'S17'!I$27)</f>
        <v/>
      </c>
      <c r="W335" s="29" t="str">
        <f>IF('S17'!X$27="","",'S17'!X$27)</f>
        <v/>
      </c>
      <c r="X335" s="29" t="str">
        <f>IF('S17'!X$27="","",'S17'!Q$27)</f>
        <v/>
      </c>
      <c r="Y335" s="29" t="str">
        <f>IF('S17'!AF$27="","",'S17'!AF$27)</f>
        <v/>
      </c>
      <c r="Z335" s="29" t="str">
        <f>IF('S17'!AF$27="","",'S17'!Y$27)</f>
        <v/>
      </c>
      <c r="AA335" s="29" t="str">
        <f>IF('S17'!AN$27="","",'S17'!AN$27)</f>
        <v/>
      </c>
      <c r="AB335" s="29" t="str">
        <f>IF('S17'!AN$27="","",'S17'!AG$27)</f>
        <v/>
      </c>
      <c r="AC335" s="39" t="str">
        <f t="shared" si="289"/>
        <v/>
      </c>
      <c r="AD335" s="39" t="str">
        <f t="shared" si="290"/>
        <v/>
      </c>
      <c r="AE335" s="40" t="str">
        <f t="shared" si="291"/>
        <v/>
      </c>
      <c r="AF335" s="40" t="str">
        <f>IF(AC335="","",CHOOSE(VLOOKUP($AL335,$K$1:$S$400,9,FALSE),AHS!$M$1,BHS!$M$1,CHS!$M$1,HMJHS!$M$1,KHS!$M$1,Kings!$M$1,MHS!$M$1,SWHS!$M$1,AMHS!$M$1,'S10'!$M$1,'S11'!$M$1,'S12'!$M$1,'S13'!$M$1,'S14'!$M$1,'S15'!$M$1,'S16'!$M$1,'S17'!$M$1,'S18'!$M$1,'S19'!$M$1,'S20'!$M$1))</f>
        <v/>
      </c>
      <c r="AG335" s="40"/>
      <c r="AH335" s="39" t="str">
        <f t="shared" si="292"/>
        <v/>
      </c>
      <c r="AI335" s="39" t="str">
        <f t="shared" si="293"/>
        <v/>
      </c>
      <c r="AJ335" s="40" t="str">
        <f t="shared" si="294"/>
        <v/>
      </c>
      <c r="AK335" s="40" t="str">
        <f>IF(AH335="","",CHOOSE(VLOOKUP($AL335,$L$1:$S$400,8,FALSE),AHS!$M$1,BHS!$M$1,CHS!$M$1,HMJHS!$M$1,KHS!$M$1,Kings!$M$1,MHS!$M$1,SWHS!$M$1,AMHS!$M$1,'S10'!$M$1,'S11'!$M$1,'S12'!$M$1,'S13'!$M$1,'S14'!$M$1,'S15'!$M$1,'S16'!$M$1,'S17'!$M$1,'S18'!$M$1,'S19'!$M$1,'S20'!$M$1))</f>
        <v/>
      </c>
      <c r="AL335" s="40">
        <v>333</v>
      </c>
      <c r="AM335" s="40"/>
      <c r="AN335" s="39" t="str">
        <f t="shared" si="295"/>
        <v/>
      </c>
      <c r="AO335" s="39" t="str">
        <f t="shared" si="296"/>
        <v/>
      </c>
      <c r="AP335" s="40" t="str">
        <f t="shared" si="297"/>
        <v/>
      </c>
      <c r="AQ335" s="40" t="str">
        <f>IF(AN335="","",CHOOSE(VLOOKUP($AL335,$M$1:$S$400,7,FALSE),AHS!$M$1,BHS!$M$1,CHS!$M$1,HMJHS!$M$1,KHS!$M$1,Kings!$M$1,MHS!$M$1,SWHS!$M$1,AMHS!$M$1,'S10'!$M$1,'S11'!$M$1,'S12'!$M$1,'S13'!$M$1,'S14'!$M$1,'S15'!$M$1,'S16'!$M$1,'S17'!$M$1,'S18'!$M$1,'S19'!$M$1,'S20'!$M$1))</f>
        <v/>
      </c>
      <c r="AR335" s="40"/>
      <c r="AS335" s="39" t="str">
        <f t="shared" si="298"/>
        <v/>
      </c>
      <c r="AT335" s="39" t="str">
        <f t="shared" si="299"/>
        <v/>
      </c>
      <c r="AU335" s="40" t="str">
        <f t="shared" si="300"/>
        <v/>
      </c>
      <c r="AV335" s="40" t="str">
        <f>IF(AS335="","",CHOOSE(VLOOKUP($AL335,$N$1:$S$400,6,FALSE),AHS!$M$1,BHS!$M$1,CHS!$M$1,HMJHS!$M$1,KHS!$M$1,Kings!$M$1,MHS!$M$1,SWHS!$M$1,AMHS!$M$1,'S10'!$M$1,'S11'!$M$1,'S12'!$M$1,'S13'!$M$1,'S14'!$M$1,'S15'!$M$1,'S16'!$M$1,'S17'!$M$1,'S18'!$M$1,'S19'!$M$1,'S20'!$M$1))</f>
        <v/>
      </c>
    </row>
    <row r="336" spans="1:48" ht="12" customHeight="1" x14ac:dyDescent="0.25">
      <c r="A336" s="29">
        <f t="shared" si="301"/>
        <v>334</v>
      </c>
      <c r="B336" s="27" t="str">
        <f t="shared" si="285"/>
        <v/>
      </c>
      <c r="C336" s="27" t="str">
        <f t="shared" si="286"/>
        <v/>
      </c>
      <c r="D336" s="27" t="str">
        <f t="shared" si="287"/>
        <v/>
      </c>
      <c r="E336" s="27" t="str">
        <f>IF(B336="","",CHOOSE(VLOOKUP($A336,$F$1:$J$1600,5,FALSE),AHS!$M$1,BHS!$M$1,CHS!$M$1,HMJHS!$M$1,KHS!$M$1,Kings!$M$1,MHS!$M$1,SWHS!$M$1,AMHS!$M$1,'S10'!$M$1,'S11'!$M$1,'S12'!$M$1,'S13'!$M$1,'S14'!$M$1,'S15'!$M$1,'S16'!$M$1,'S17'!$M$1,'S18'!$M$1,'S19'!$M$1,'S20'!$M$1))</f>
        <v/>
      </c>
      <c r="F336" s="29" t="str">
        <f t="shared" si="283"/>
        <v/>
      </c>
      <c r="G336" s="33" t="str">
        <f t="shared" si="277"/>
        <v/>
      </c>
      <c r="H336" s="29" t="str">
        <f>IF(KHS!P$28="","",KHS!P$28)</f>
        <v/>
      </c>
      <c r="I336" s="29" t="str">
        <f>IF(KHS!P$28="","",KHS!I$28)</f>
        <v/>
      </c>
      <c r="J336" s="29">
        <v>5</v>
      </c>
      <c r="K336" s="29" t="str">
        <f t="shared" ref="K336:N336" si="379">IF(O336="","",COUNTIF(O$1:O335,O336)+O336)</f>
        <v/>
      </c>
      <c r="L336" s="29" t="str">
        <f t="shared" si="379"/>
        <v/>
      </c>
      <c r="M336" s="29" t="str">
        <f t="shared" si="379"/>
        <v/>
      </c>
      <c r="N336" s="29" t="str">
        <f t="shared" si="379"/>
        <v/>
      </c>
      <c r="O336" s="29" t="str">
        <f t="shared" si="279"/>
        <v/>
      </c>
      <c r="P336" s="29" t="str">
        <f t="shared" si="280"/>
        <v/>
      </c>
      <c r="Q336" s="29" t="str">
        <f t="shared" si="281"/>
        <v/>
      </c>
      <c r="R336" s="29" t="str">
        <f t="shared" si="282"/>
        <v/>
      </c>
      <c r="S336" s="29">
        <v>17</v>
      </c>
      <c r="T336" s="29">
        <v>16</v>
      </c>
      <c r="U336" s="29" t="str">
        <f>IF('S17'!P$28="","",'S17'!P$28)</f>
        <v/>
      </c>
      <c r="V336" s="29" t="str">
        <f>IF('S17'!P$28="","",'S17'!I$28)</f>
        <v/>
      </c>
      <c r="W336" s="29" t="str">
        <f>IF('S17'!X$28="","",'S17'!X$28)</f>
        <v/>
      </c>
      <c r="X336" s="29" t="str">
        <f>IF('S17'!X$28="","",'S17'!Q$28)</f>
        <v/>
      </c>
      <c r="Y336" s="29" t="str">
        <f>IF('S17'!AF$28="","",'S17'!AF$28)</f>
        <v/>
      </c>
      <c r="Z336" s="29" t="str">
        <f>IF('S17'!AF$28="","",'S17'!Y$28)</f>
        <v/>
      </c>
      <c r="AA336" s="29" t="str">
        <f>IF('S17'!AN$28="","",'S17'!AN$28)</f>
        <v/>
      </c>
      <c r="AB336" s="29" t="str">
        <f>IF('S17'!AN$28="","",'S17'!AG$28)</f>
        <v/>
      </c>
      <c r="AC336" s="39" t="str">
        <f t="shared" si="289"/>
        <v/>
      </c>
      <c r="AD336" s="39" t="str">
        <f t="shared" si="290"/>
        <v/>
      </c>
      <c r="AE336" s="40" t="str">
        <f t="shared" si="291"/>
        <v/>
      </c>
      <c r="AF336" s="40" t="str">
        <f>IF(AC336="","",CHOOSE(VLOOKUP($AL336,$K$1:$S$400,9,FALSE),AHS!$M$1,BHS!$M$1,CHS!$M$1,HMJHS!$M$1,KHS!$M$1,Kings!$M$1,MHS!$M$1,SWHS!$M$1,AMHS!$M$1,'S10'!$M$1,'S11'!$M$1,'S12'!$M$1,'S13'!$M$1,'S14'!$M$1,'S15'!$M$1,'S16'!$M$1,'S17'!$M$1,'S18'!$M$1,'S19'!$M$1,'S20'!$M$1))</f>
        <v/>
      </c>
      <c r="AG336" s="40"/>
      <c r="AH336" s="39" t="str">
        <f t="shared" si="292"/>
        <v/>
      </c>
      <c r="AI336" s="39" t="str">
        <f t="shared" si="293"/>
        <v/>
      </c>
      <c r="AJ336" s="40" t="str">
        <f t="shared" si="294"/>
        <v/>
      </c>
      <c r="AK336" s="40" t="str">
        <f>IF(AH336="","",CHOOSE(VLOOKUP($AL336,$L$1:$S$400,8,FALSE),AHS!$M$1,BHS!$M$1,CHS!$M$1,HMJHS!$M$1,KHS!$M$1,Kings!$M$1,MHS!$M$1,SWHS!$M$1,AMHS!$M$1,'S10'!$M$1,'S11'!$M$1,'S12'!$M$1,'S13'!$M$1,'S14'!$M$1,'S15'!$M$1,'S16'!$M$1,'S17'!$M$1,'S18'!$M$1,'S19'!$M$1,'S20'!$M$1))</f>
        <v/>
      </c>
      <c r="AL336" s="40">
        <v>334</v>
      </c>
      <c r="AM336" s="40"/>
      <c r="AN336" s="39" t="str">
        <f t="shared" si="295"/>
        <v/>
      </c>
      <c r="AO336" s="39" t="str">
        <f t="shared" si="296"/>
        <v/>
      </c>
      <c r="AP336" s="40" t="str">
        <f t="shared" si="297"/>
        <v/>
      </c>
      <c r="AQ336" s="40" t="str">
        <f>IF(AN336="","",CHOOSE(VLOOKUP($AL336,$M$1:$S$400,7,FALSE),AHS!$M$1,BHS!$M$1,CHS!$M$1,HMJHS!$M$1,KHS!$M$1,Kings!$M$1,MHS!$M$1,SWHS!$M$1,AMHS!$M$1,'S10'!$M$1,'S11'!$M$1,'S12'!$M$1,'S13'!$M$1,'S14'!$M$1,'S15'!$M$1,'S16'!$M$1,'S17'!$M$1,'S18'!$M$1,'S19'!$M$1,'S20'!$M$1))</f>
        <v/>
      </c>
      <c r="AR336" s="40"/>
      <c r="AS336" s="39" t="str">
        <f t="shared" si="298"/>
        <v/>
      </c>
      <c r="AT336" s="39" t="str">
        <f t="shared" si="299"/>
        <v/>
      </c>
      <c r="AU336" s="40" t="str">
        <f t="shared" si="300"/>
        <v/>
      </c>
      <c r="AV336" s="40" t="str">
        <f>IF(AS336="","",CHOOSE(VLOOKUP($AL336,$N$1:$S$400,6,FALSE),AHS!$M$1,BHS!$M$1,CHS!$M$1,HMJHS!$M$1,KHS!$M$1,Kings!$M$1,MHS!$M$1,SWHS!$M$1,AMHS!$M$1,'S10'!$M$1,'S11'!$M$1,'S12'!$M$1,'S13'!$M$1,'S14'!$M$1,'S15'!$M$1,'S16'!$M$1,'S17'!$M$1,'S18'!$M$1,'S19'!$M$1,'S20'!$M$1))</f>
        <v/>
      </c>
    </row>
    <row r="337" spans="1:48" ht="12" customHeight="1" x14ac:dyDescent="0.25">
      <c r="A337" s="29">
        <f t="shared" si="301"/>
        <v>335</v>
      </c>
      <c r="B337" s="27" t="str">
        <f t="shared" si="285"/>
        <v/>
      </c>
      <c r="C337" s="27" t="str">
        <f t="shared" si="286"/>
        <v/>
      </c>
      <c r="D337" s="27" t="str">
        <f t="shared" si="287"/>
        <v/>
      </c>
      <c r="E337" s="27" t="str">
        <f>IF(B337="","",CHOOSE(VLOOKUP($A337,$F$1:$J$1600,5,FALSE),AHS!$M$1,BHS!$M$1,CHS!$M$1,HMJHS!$M$1,KHS!$M$1,Kings!$M$1,MHS!$M$1,SWHS!$M$1,AMHS!$M$1,'S10'!$M$1,'S11'!$M$1,'S12'!$M$1,'S13'!$M$1,'S14'!$M$1,'S15'!$M$1,'S16'!$M$1,'S17'!$M$1,'S18'!$M$1,'S19'!$M$1,'S20'!$M$1))</f>
        <v/>
      </c>
      <c r="F337" s="29" t="str">
        <f t="shared" si="283"/>
        <v/>
      </c>
      <c r="G337" s="33" t="str">
        <f t="shared" si="277"/>
        <v/>
      </c>
      <c r="H337" s="29" t="str">
        <f>IF(KHS!P$29="","",KHS!P$29)</f>
        <v/>
      </c>
      <c r="I337" s="29" t="str">
        <f>IF(KHS!P$29="","",KHS!I$29)</f>
        <v/>
      </c>
      <c r="J337" s="29">
        <v>5</v>
      </c>
      <c r="K337" s="29" t="str">
        <f t="shared" ref="K337:N337" si="380">IF(O337="","",COUNTIF(O$1:O336,O337)+O337)</f>
        <v/>
      </c>
      <c r="L337" s="29" t="str">
        <f t="shared" si="380"/>
        <v/>
      </c>
      <c r="M337" s="29" t="str">
        <f t="shared" si="380"/>
        <v/>
      </c>
      <c r="N337" s="29" t="str">
        <f t="shared" si="380"/>
        <v/>
      </c>
      <c r="O337" s="29" t="str">
        <f t="shared" si="279"/>
        <v/>
      </c>
      <c r="P337" s="29" t="str">
        <f t="shared" si="280"/>
        <v/>
      </c>
      <c r="Q337" s="29" t="str">
        <f t="shared" si="281"/>
        <v/>
      </c>
      <c r="R337" s="29" t="str">
        <f t="shared" si="282"/>
        <v/>
      </c>
      <c r="S337" s="29">
        <v>17</v>
      </c>
      <c r="T337" s="29">
        <v>17</v>
      </c>
      <c r="U337" s="29" t="str">
        <f>IF('S17'!P$29="","",'S17'!P$29)</f>
        <v/>
      </c>
      <c r="V337" s="29" t="str">
        <f>IF('S17'!P$29="","",'S17'!I$29)</f>
        <v/>
      </c>
      <c r="W337" s="29" t="str">
        <f>IF('S17'!X$29="","",'S17'!X$29)</f>
        <v/>
      </c>
      <c r="X337" s="29" t="str">
        <f>IF('S17'!X$29="","",'S17'!Q$29)</f>
        <v/>
      </c>
      <c r="Y337" s="29" t="str">
        <f>IF('S17'!AF$29="","",'S17'!AF$29)</f>
        <v/>
      </c>
      <c r="Z337" s="29" t="str">
        <f>IF('S17'!AF$29="","",'S17'!Y$29)</f>
        <v/>
      </c>
      <c r="AA337" s="29" t="str">
        <f>IF('S17'!AN$29="","",'S17'!AN$29)</f>
        <v/>
      </c>
      <c r="AB337" s="29" t="str">
        <f>IF('S17'!AN$29="","",'S17'!AG$29)</f>
        <v/>
      </c>
      <c r="AC337" s="39" t="str">
        <f t="shared" si="289"/>
        <v/>
      </c>
      <c r="AD337" s="39" t="str">
        <f t="shared" si="290"/>
        <v/>
      </c>
      <c r="AE337" s="40" t="str">
        <f t="shared" si="291"/>
        <v/>
      </c>
      <c r="AF337" s="40" t="str">
        <f>IF(AC337="","",CHOOSE(VLOOKUP($AL337,$K$1:$S$400,9,FALSE),AHS!$M$1,BHS!$M$1,CHS!$M$1,HMJHS!$M$1,KHS!$M$1,Kings!$M$1,MHS!$M$1,SWHS!$M$1,AMHS!$M$1,'S10'!$M$1,'S11'!$M$1,'S12'!$M$1,'S13'!$M$1,'S14'!$M$1,'S15'!$M$1,'S16'!$M$1,'S17'!$M$1,'S18'!$M$1,'S19'!$M$1,'S20'!$M$1))</f>
        <v/>
      </c>
      <c r="AG337" s="40"/>
      <c r="AH337" s="39" t="str">
        <f t="shared" si="292"/>
        <v/>
      </c>
      <c r="AI337" s="39" t="str">
        <f t="shared" si="293"/>
        <v/>
      </c>
      <c r="AJ337" s="40" t="str">
        <f t="shared" si="294"/>
        <v/>
      </c>
      <c r="AK337" s="40" t="str">
        <f>IF(AH337="","",CHOOSE(VLOOKUP($AL337,$L$1:$S$400,8,FALSE),AHS!$M$1,BHS!$M$1,CHS!$M$1,HMJHS!$M$1,KHS!$M$1,Kings!$M$1,MHS!$M$1,SWHS!$M$1,AMHS!$M$1,'S10'!$M$1,'S11'!$M$1,'S12'!$M$1,'S13'!$M$1,'S14'!$M$1,'S15'!$M$1,'S16'!$M$1,'S17'!$M$1,'S18'!$M$1,'S19'!$M$1,'S20'!$M$1))</f>
        <v/>
      </c>
      <c r="AL337" s="40">
        <v>335</v>
      </c>
      <c r="AM337" s="40"/>
      <c r="AN337" s="39" t="str">
        <f t="shared" si="295"/>
        <v/>
      </c>
      <c r="AO337" s="39" t="str">
        <f t="shared" si="296"/>
        <v/>
      </c>
      <c r="AP337" s="40" t="str">
        <f t="shared" si="297"/>
        <v/>
      </c>
      <c r="AQ337" s="40" t="str">
        <f>IF(AN337="","",CHOOSE(VLOOKUP($AL337,$M$1:$S$400,7,FALSE),AHS!$M$1,BHS!$M$1,CHS!$M$1,HMJHS!$M$1,KHS!$M$1,Kings!$M$1,MHS!$M$1,SWHS!$M$1,AMHS!$M$1,'S10'!$M$1,'S11'!$M$1,'S12'!$M$1,'S13'!$M$1,'S14'!$M$1,'S15'!$M$1,'S16'!$M$1,'S17'!$M$1,'S18'!$M$1,'S19'!$M$1,'S20'!$M$1))</f>
        <v/>
      </c>
      <c r="AR337" s="40"/>
      <c r="AS337" s="39" t="str">
        <f t="shared" si="298"/>
        <v/>
      </c>
      <c r="AT337" s="39" t="str">
        <f t="shared" si="299"/>
        <v/>
      </c>
      <c r="AU337" s="40" t="str">
        <f t="shared" si="300"/>
        <v/>
      </c>
      <c r="AV337" s="40" t="str">
        <f>IF(AS337="","",CHOOSE(VLOOKUP($AL337,$N$1:$S$400,6,FALSE),AHS!$M$1,BHS!$M$1,CHS!$M$1,HMJHS!$M$1,KHS!$M$1,Kings!$M$1,MHS!$M$1,SWHS!$M$1,AMHS!$M$1,'S10'!$M$1,'S11'!$M$1,'S12'!$M$1,'S13'!$M$1,'S14'!$M$1,'S15'!$M$1,'S16'!$M$1,'S17'!$M$1,'S18'!$M$1,'S19'!$M$1,'S20'!$M$1))</f>
        <v/>
      </c>
    </row>
    <row r="338" spans="1:48" ht="12" customHeight="1" x14ac:dyDescent="0.25">
      <c r="A338" s="29">
        <f t="shared" si="301"/>
        <v>336</v>
      </c>
      <c r="B338" s="27" t="str">
        <f t="shared" si="285"/>
        <v/>
      </c>
      <c r="C338" s="27" t="str">
        <f t="shared" si="286"/>
        <v/>
      </c>
      <c r="D338" s="27" t="str">
        <f t="shared" si="287"/>
        <v/>
      </c>
      <c r="E338" s="27" t="str">
        <f>IF(B338="","",CHOOSE(VLOOKUP($A338,$F$1:$J$1600,5,FALSE),AHS!$M$1,BHS!$M$1,CHS!$M$1,HMJHS!$M$1,KHS!$M$1,Kings!$M$1,MHS!$M$1,SWHS!$M$1,AMHS!$M$1,'S10'!$M$1,'S11'!$M$1,'S12'!$M$1,'S13'!$M$1,'S14'!$M$1,'S15'!$M$1,'S16'!$M$1,'S17'!$M$1,'S18'!$M$1,'S19'!$M$1,'S20'!$M$1))</f>
        <v/>
      </c>
      <c r="F338" s="29" t="str">
        <f t="shared" si="283"/>
        <v/>
      </c>
      <c r="G338" s="33" t="str">
        <f t="shared" si="277"/>
        <v/>
      </c>
      <c r="H338" s="29" t="str">
        <f>IF(KHS!P$30="","",KHS!P$30)</f>
        <v/>
      </c>
      <c r="I338" s="29" t="str">
        <f>IF(KHS!P$30="","",KHS!I$30)</f>
        <v/>
      </c>
      <c r="J338" s="29">
        <v>5</v>
      </c>
      <c r="K338" s="29" t="str">
        <f t="shared" ref="K338:N338" si="381">IF(O338="","",COUNTIF(O$1:O337,O338)+O338)</f>
        <v/>
      </c>
      <c r="L338" s="29" t="str">
        <f t="shared" si="381"/>
        <v/>
      </c>
      <c r="M338" s="29" t="str">
        <f t="shared" si="381"/>
        <v/>
      </c>
      <c r="N338" s="29" t="str">
        <f t="shared" si="381"/>
        <v/>
      </c>
      <c r="O338" s="29" t="str">
        <f t="shared" si="279"/>
        <v/>
      </c>
      <c r="P338" s="29" t="str">
        <f t="shared" si="280"/>
        <v/>
      </c>
      <c r="Q338" s="29" t="str">
        <f t="shared" si="281"/>
        <v/>
      </c>
      <c r="R338" s="29" t="str">
        <f t="shared" si="282"/>
        <v/>
      </c>
      <c r="S338" s="29">
        <v>17</v>
      </c>
      <c r="T338" s="29">
        <v>18</v>
      </c>
      <c r="U338" s="29" t="str">
        <f>IF('S17'!P$30="","",'S17'!P$30)</f>
        <v/>
      </c>
      <c r="V338" s="29" t="str">
        <f>IF('S17'!P$30="","",'S17'!I$30)</f>
        <v/>
      </c>
      <c r="W338" s="29" t="str">
        <f>IF('S17'!X$30="","",'S17'!X$30)</f>
        <v/>
      </c>
      <c r="X338" s="29" t="str">
        <f>IF('S17'!X$30="","",'S17'!Q$30)</f>
        <v/>
      </c>
      <c r="Y338" s="29" t="str">
        <f>IF('S17'!AF$30="","",'S17'!AF$30)</f>
        <v/>
      </c>
      <c r="Z338" s="29" t="str">
        <f>IF('S17'!AF$30="","",'S17'!Y$30)</f>
        <v/>
      </c>
      <c r="AA338" s="29" t="str">
        <f>IF('S17'!AN$30="","",'S17'!AN$30)</f>
        <v/>
      </c>
      <c r="AB338" s="29" t="str">
        <f>IF('S17'!AN$30="","",'S17'!AG$30)</f>
        <v/>
      </c>
      <c r="AC338" s="39" t="str">
        <f t="shared" si="289"/>
        <v/>
      </c>
      <c r="AD338" s="39" t="str">
        <f t="shared" si="290"/>
        <v/>
      </c>
      <c r="AE338" s="40" t="str">
        <f t="shared" si="291"/>
        <v/>
      </c>
      <c r="AF338" s="40" t="str">
        <f>IF(AC338="","",CHOOSE(VLOOKUP($AL338,$K$1:$S$400,9,FALSE),AHS!$M$1,BHS!$M$1,CHS!$M$1,HMJHS!$M$1,KHS!$M$1,Kings!$M$1,MHS!$M$1,SWHS!$M$1,AMHS!$M$1,'S10'!$M$1,'S11'!$M$1,'S12'!$M$1,'S13'!$M$1,'S14'!$M$1,'S15'!$M$1,'S16'!$M$1,'S17'!$M$1,'S18'!$M$1,'S19'!$M$1,'S20'!$M$1))</f>
        <v/>
      </c>
      <c r="AG338" s="40"/>
      <c r="AH338" s="39" t="str">
        <f t="shared" si="292"/>
        <v/>
      </c>
      <c r="AI338" s="39" t="str">
        <f t="shared" si="293"/>
        <v/>
      </c>
      <c r="AJ338" s="40" t="str">
        <f t="shared" si="294"/>
        <v/>
      </c>
      <c r="AK338" s="40" t="str">
        <f>IF(AH338="","",CHOOSE(VLOOKUP($AL338,$L$1:$S$400,8,FALSE),AHS!$M$1,BHS!$M$1,CHS!$M$1,HMJHS!$M$1,KHS!$M$1,Kings!$M$1,MHS!$M$1,SWHS!$M$1,AMHS!$M$1,'S10'!$M$1,'S11'!$M$1,'S12'!$M$1,'S13'!$M$1,'S14'!$M$1,'S15'!$M$1,'S16'!$M$1,'S17'!$M$1,'S18'!$M$1,'S19'!$M$1,'S20'!$M$1))</f>
        <v/>
      </c>
      <c r="AL338" s="38">
        <v>336</v>
      </c>
      <c r="AM338" s="40"/>
      <c r="AN338" s="39" t="str">
        <f t="shared" si="295"/>
        <v/>
      </c>
      <c r="AO338" s="39" t="str">
        <f t="shared" si="296"/>
        <v/>
      </c>
      <c r="AP338" s="40" t="str">
        <f t="shared" si="297"/>
        <v/>
      </c>
      <c r="AQ338" s="40" t="str">
        <f>IF(AN338="","",CHOOSE(VLOOKUP($AL338,$M$1:$S$400,7,FALSE),AHS!$M$1,BHS!$M$1,CHS!$M$1,HMJHS!$M$1,KHS!$M$1,Kings!$M$1,MHS!$M$1,SWHS!$M$1,AMHS!$M$1,'S10'!$M$1,'S11'!$M$1,'S12'!$M$1,'S13'!$M$1,'S14'!$M$1,'S15'!$M$1,'S16'!$M$1,'S17'!$M$1,'S18'!$M$1,'S19'!$M$1,'S20'!$M$1))</f>
        <v/>
      </c>
      <c r="AR338" s="40"/>
      <c r="AS338" s="39" t="str">
        <f t="shared" si="298"/>
        <v/>
      </c>
      <c r="AT338" s="39" t="str">
        <f t="shared" si="299"/>
        <v/>
      </c>
      <c r="AU338" s="40" t="str">
        <f t="shared" si="300"/>
        <v/>
      </c>
      <c r="AV338" s="40" t="str">
        <f>IF(AS338="","",CHOOSE(VLOOKUP($AL338,$N$1:$S$400,6,FALSE),AHS!$M$1,BHS!$M$1,CHS!$M$1,HMJHS!$M$1,KHS!$M$1,Kings!$M$1,MHS!$M$1,SWHS!$M$1,AMHS!$M$1,'S10'!$M$1,'S11'!$M$1,'S12'!$M$1,'S13'!$M$1,'S14'!$M$1,'S15'!$M$1,'S16'!$M$1,'S17'!$M$1,'S18'!$M$1,'S19'!$M$1,'S20'!$M$1))</f>
        <v/>
      </c>
    </row>
    <row r="339" spans="1:48" ht="12" customHeight="1" x14ac:dyDescent="0.25">
      <c r="A339" s="29">
        <f t="shared" si="301"/>
        <v>337</v>
      </c>
      <c r="B339" s="27" t="str">
        <f t="shared" si="285"/>
        <v/>
      </c>
      <c r="C339" s="27" t="str">
        <f t="shared" si="286"/>
        <v/>
      </c>
      <c r="D339" s="27" t="str">
        <f t="shared" si="287"/>
        <v/>
      </c>
      <c r="E339" s="27" t="str">
        <f>IF(B339="","",CHOOSE(VLOOKUP($A339,$F$1:$J$1600,5,FALSE),AHS!$M$1,BHS!$M$1,CHS!$M$1,HMJHS!$M$1,KHS!$M$1,Kings!$M$1,MHS!$M$1,SWHS!$M$1,AMHS!$M$1,'S10'!$M$1,'S11'!$M$1,'S12'!$M$1,'S13'!$M$1,'S14'!$M$1,'S15'!$M$1,'S16'!$M$1,'S17'!$M$1,'S18'!$M$1,'S19'!$M$1,'S20'!$M$1))</f>
        <v/>
      </c>
      <c r="F339" s="29" t="str">
        <f t="shared" si="283"/>
        <v/>
      </c>
      <c r="G339" s="33" t="str">
        <f t="shared" si="277"/>
        <v/>
      </c>
      <c r="H339" s="29" t="str">
        <f>IF(KHS!P$31="","",KHS!P$31)</f>
        <v/>
      </c>
      <c r="I339" s="29" t="str">
        <f>IF(KHS!P$31="","",KHS!I$31)</f>
        <v/>
      </c>
      <c r="J339" s="29">
        <v>5</v>
      </c>
      <c r="K339" s="29" t="str">
        <f t="shared" ref="K339:N339" si="382">IF(O339="","",COUNTIF(O$1:O338,O339)+O339)</f>
        <v/>
      </c>
      <c r="L339" s="29" t="str">
        <f t="shared" si="382"/>
        <v/>
      </c>
      <c r="M339" s="29" t="str">
        <f t="shared" si="382"/>
        <v/>
      </c>
      <c r="N339" s="29" t="str">
        <f t="shared" si="382"/>
        <v/>
      </c>
      <c r="O339" s="29" t="str">
        <f t="shared" si="279"/>
        <v/>
      </c>
      <c r="P339" s="29" t="str">
        <f t="shared" si="280"/>
        <v/>
      </c>
      <c r="Q339" s="29" t="str">
        <f t="shared" si="281"/>
        <v/>
      </c>
      <c r="R339" s="29" t="str">
        <f t="shared" si="282"/>
        <v/>
      </c>
      <c r="S339" s="29">
        <v>17</v>
      </c>
      <c r="T339" s="29">
        <v>19</v>
      </c>
      <c r="U339" s="29" t="str">
        <f>IF('S17'!P$31="","",'S17'!P$31)</f>
        <v/>
      </c>
      <c r="V339" s="29" t="str">
        <f>IF('S17'!P$31="","",'S17'!I$31)</f>
        <v/>
      </c>
      <c r="W339" s="29" t="str">
        <f>IF('S17'!X$31="","",'S17'!X$31)</f>
        <v/>
      </c>
      <c r="X339" s="29" t="str">
        <f>IF('S17'!X$31="","",'S17'!Q$31)</f>
        <v/>
      </c>
      <c r="Y339" s="29" t="str">
        <f>IF('S17'!AF$31="","",'S17'!AF$31)</f>
        <v/>
      </c>
      <c r="Z339" s="29" t="str">
        <f>IF('S17'!AF$31="","",'S17'!Y$31)</f>
        <v/>
      </c>
      <c r="AA339" s="29" t="str">
        <f>IF('S17'!AN$31="","",'S17'!AN$31)</f>
        <v/>
      </c>
      <c r="AB339" s="29" t="str">
        <f>IF('S17'!AN$31="","",'S17'!AG$31)</f>
        <v/>
      </c>
      <c r="AC339" s="39" t="str">
        <f t="shared" si="289"/>
        <v/>
      </c>
      <c r="AD339" s="39" t="str">
        <f t="shared" si="290"/>
        <v/>
      </c>
      <c r="AE339" s="40" t="str">
        <f t="shared" si="291"/>
        <v/>
      </c>
      <c r="AF339" s="40" t="str">
        <f>IF(AC339="","",CHOOSE(VLOOKUP($AL339,$K$1:$S$400,9,FALSE),AHS!$M$1,BHS!$M$1,CHS!$M$1,HMJHS!$M$1,KHS!$M$1,Kings!$M$1,MHS!$M$1,SWHS!$M$1,AMHS!$M$1,'S10'!$M$1,'S11'!$M$1,'S12'!$M$1,'S13'!$M$1,'S14'!$M$1,'S15'!$M$1,'S16'!$M$1,'S17'!$M$1,'S18'!$M$1,'S19'!$M$1,'S20'!$M$1))</f>
        <v/>
      </c>
      <c r="AG339" s="40"/>
      <c r="AH339" s="39" t="str">
        <f t="shared" si="292"/>
        <v/>
      </c>
      <c r="AI339" s="39" t="str">
        <f t="shared" si="293"/>
        <v/>
      </c>
      <c r="AJ339" s="40" t="str">
        <f t="shared" si="294"/>
        <v/>
      </c>
      <c r="AK339" s="40" t="str">
        <f>IF(AH339="","",CHOOSE(VLOOKUP($AL339,$L$1:$S$400,8,FALSE),AHS!$M$1,BHS!$M$1,CHS!$M$1,HMJHS!$M$1,KHS!$M$1,Kings!$M$1,MHS!$M$1,SWHS!$M$1,AMHS!$M$1,'S10'!$M$1,'S11'!$M$1,'S12'!$M$1,'S13'!$M$1,'S14'!$M$1,'S15'!$M$1,'S16'!$M$1,'S17'!$M$1,'S18'!$M$1,'S19'!$M$1,'S20'!$M$1))</f>
        <v/>
      </c>
      <c r="AL339" s="40">
        <v>337</v>
      </c>
      <c r="AM339" s="40"/>
      <c r="AN339" s="39" t="str">
        <f t="shared" si="295"/>
        <v/>
      </c>
      <c r="AO339" s="39" t="str">
        <f t="shared" si="296"/>
        <v/>
      </c>
      <c r="AP339" s="40" t="str">
        <f t="shared" si="297"/>
        <v/>
      </c>
      <c r="AQ339" s="40" t="str">
        <f>IF(AN339="","",CHOOSE(VLOOKUP($AL339,$M$1:$S$400,7,FALSE),AHS!$M$1,BHS!$M$1,CHS!$M$1,HMJHS!$M$1,KHS!$M$1,Kings!$M$1,MHS!$M$1,SWHS!$M$1,AMHS!$M$1,'S10'!$M$1,'S11'!$M$1,'S12'!$M$1,'S13'!$M$1,'S14'!$M$1,'S15'!$M$1,'S16'!$M$1,'S17'!$M$1,'S18'!$M$1,'S19'!$M$1,'S20'!$M$1))</f>
        <v/>
      </c>
      <c r="AR339" s="40"/>
      <c r="AS339" s="39" t="str">
        <f t="shared" si="298"/>
        <v/>
      </c>
      <c r="AT339" s="39" t="str">
        <f t="shared" si="299"/>
        <v/>
      </c>
      <c r="AU339" s="40" t="str">
        <f t="shared" si="300"/>
        <v/>
      </c>
      <c r="AV339" s="40" t="str">
        <f>IF(AS339="","",CHOOSE(VLOOKUP($AL339,$N$1:$S$400,6,FALSE),AHS!$M$1,BHS!$M$1,CHS!$M$1,HMJHS!$M$1,KHS!$M$1,Kings!$M$1,MHS!$M$1,SWHS!$M$1,AMHS!$M$1,'S10'!$M$1,'S11'!$M$1,'S12'!$M$1,'S13'!$M$1,'S14'!$M$1,'S15'!$M$1,'S16'!$M$1,'S17'!$M$1,'S18'!$M$1,'S19'!$M$1,'S20'!$M$1))</f>
        <v/>
      </c>
    </row>
    <row r="340" spans="1:48" ht="12" customHeight="1" x14ac:dyDescent="0.25">
      <c r="A340" s="29">
        <f t="shared" si="301"/>
        <v>338</v>
      </c>
      <c r="B340" s="27" t="str">
        <f t="shared" si="285"/>
        <v/>
      </c>
      <c r="C340" s="27" t="str">
        <f t="shared" si="286"/>
        <v/>
      </c>
      <c r="D340" s="27" t="str">
        <f t="shared" si="287"/>
        <v/>
      </c>
      <c r="E340" s="27" t="str">
        <f>IF(B340="","",CHOOSE(VLOOKUP($A340,$F$1:$J$1600,5,FALSE),AHS!$M$1,BHS!$M$1,CHS!$M$1,HMJHS!$M$1,KHS!$M$1,Kings!$M$1,MHS!$M$1,SWHS!$M$1,AMHS!$M$1,'S10'!$M$1,'S11'!$M$1,'S12'!$M$1,'S13'!$M$1,'S14'!$M$1,'S15'!$M$1,'S16'!$M$1,'S17'!$M$1,'S18'!$M$1,'S19'!$M$1,'S20'!$M$1))</f>
        <v/>
      </c>
      <c r="F340" s="29" t="str">
        <f t="shared" si="283"/>
        <v/>
      </c>
      <c r="G340" s="33" t="str">
        <f t="shared" si="277"/>
        <v/>
      </c>
      <c r="H340" s="29" t="str">
        <f>IF(KHS!P$32="","",KHS!P$32)</f>
        <v/>
      </c>
      <c r="I340" s="29" t="str">
        <f>IF(KHS!P$32="","",KHS!I$32)</f>
        <v/>
      </c>
      <c r="J340" s="29">
        <v>5</v>
      </c>
      <c r="K340" s="29" t="str">
        <f t="shared" ref="K340:N340" si="383">IF(O340="","",COUNTIF(O$1:O339,O340)+O340)</f>
        <v/>
      </c>
      <c r="L340" s="29" t="str">
        <f t="shared" si="383"/>
        <v/>
      </c>
      <c r="M340" s="29" t="str">
        <f t="shared" si="383"/>
        <v/>
      </c>
      <c r="N340" s="29" t="str">
        <f t="shared" si="383"/>
        <v/>
      </c>
      <c r="O340" s="29" t="str">
        <f t="shared" si="279"/>
        <v/>
      </c>
      <c r="P340" s="29" t="str">
        <f t="shared" si="280"/>
        <v/>
      </c>
      <c r="Q340" s="29" t="str">
        <f t="shared" si="281"/>
        <v/>
      </c>
      <c r="R340" s="29" t="str">
        <f t="shared" si="282"/>
        <v/>
      </c>
      <c r="S340" s="29">
        <v>17</v>
      </c>
      <c r="T340" s="29">
        <v>20</v>
      </c>
      <c r="U340" s="29" t="str">
        <f>IF('S17'!P$32="","",'S17'!P$32)</f>
        <v/>
      </c>
      <c r="V340" s="29" t="str">
        <f>IF('S17'!P$32="","",'S17'!I$32)</f>
        <v/>
      </c>
      <c r="W340" s="29" t="str">
        <f>IF('S17'!X$32="","",'S17'!X$32)</f>
        <v/>
      </c>
      <c r="X340" s="29" t="str">
        <f>IF('S17'!X$32="","",'S17'!Q$32)</f>
        <v/>
      </c>
      <c r="Y340" s="29" t="str">
        <f>IF('S17'!AF$32="","",'S17'!AF$32)</f>
        <v/>
      </c>
      <c r="Z340" s="29" t="str">
        <f>IF('S17'!AF$32="","",'S17'!Y$32)</f>
        <v/>
      </c>
      <c r="AA340" s="29" t="str">
        <f>IF('S17'!AN$32="","",'S17'!AN$32)</f>
        <v/>
      </c>
      <c r="AB340" s="29" t="str">
        <f>IF('S17'!AN$32="","",'S17'!AG$32)</f>
        <v/>
      </c>
      <c r="AC340" s="39" t="str">
        <f t="shared" si="289"/>
        <v/>
      </c>
      <c r="AD340" s="39" t="str">
        <f t="shared" si="290"/>
        <v/>
      </c>
      <c r="AE340" s="40" t="str">
        <f t="shared" si="291"/>
        <v/>
      </c>
      <c r="AF340" s="40" t="str">
        <f>IF(AC340="","",CHOOSE(VLOOKUP($AL340,$K$1:$S$400,9,FALSE),AHS!$M$1,BHS!$M$1,CHS!$M$1,HMJHS!$M$1,KHS!$M$1,Kings!$M$1,MHS!$M$1,SWHS!$M$1,AMHS!$M$1,'S10'!$M$1,'S11'!$M$1,'S12'!$M$1,'S13'!$M$1,'S14'!$M$1,'S15'!$M$1,'S16'!$M$1,'S17'!$M$1,'S18'!$M$1,'S19'!$M$1,'S20'!$M$1))</f>
        <v/>
      </c>
      <c r="AG340" s="40"/>
      <c r="AH340" s="39" t="str">
        <f t="shared" si="292"/>
        <v/>
      </c>
      <c r="AI340" s="39" t="str">
        <f t="shared" si="293"/>
        <v/>
      </c>
      <c r="AJ340" s="40" t="str">
        <f t="shared" si="294"/>
        <v/>
      </c>
      <c r="AK340" s="40" t="str">
        <f>IF(AH340="","",CHOOSE(VLOOKUP($AL340,$L$1:$S$400,8,FALSE),AHS!$M$1,BHS!$M$1,CHS!$M$1,HMJHS!$M$1,KHS!$M$1,Kings!$M$1,MHS!$M$1,SWHS!$M$1,AMHS!$M$1,'S10'!$M$1,'S11'!$M$1,'S12'!$M$1,'S13'!$M$1,'S14'!$M$1,'S15'!$M$1,'S16'!$M$1,'S17'!$M$1,'S18'!$M$1,'S19'!$M$1,'S20'!$M$1))</f>
        <v/>
      </c>
      <c r="AL340" s="40">
        <v>338</v>
      </c>
      <c r="AM340" s="40"/>
      <c r="AN340" s="39" t="str">
        <f t="shared" si="295"/>
        <v/>
      </c>
      <c r="AO340" s="39" t="str">
        <f t="shared" si="296"/>
        <v/>
      </c>
      <c r="AP340" s="40" t="str">
        <f t="shared" si="297"/>
        <v/>
      </c>
      <c r="AQ340" s="40" t="str">
        <f>IF(AN340="","",CHOOSE(VLOOKUP($AL340,$M$1:$S$400,7,FALSE),AHS!$M$1,BHS!$M$1,CHS!$M$1,HMJHS!$M$1,KHS!$M$1,Kings!$M$1,MHS!$M$1,SWHS!$M$1,AMHS!$M$1,'S10'!$M$1,'S11'!$M$1,'S12'!$M$1,'S13'!$M$1,'S14'!$M$1,'S15'!$M$1,'S16'!$M$1,'S17'!$M$1,'S18'!$M$1,'S19'!$M$1,'S20'!$M$1))</f>
        <v/>
      </c>
      <c r="AR340" s="40"/>
      <c r="AS340" s="39" t="str">
        <f t="shared" si="298"/>
        <v/>
      </c>
      <c r="AT340" s="39" t="str">
        <f t="shared" si="299"/>
        <v/>
      </c>
      <c r="AU340" s="40" t="str">
        <f t="shared" si="300"/>
        <v/>
      </c>
      <c r="AV340" s="40" t="str">
        <f>IF(AS340="","",CHOOSE(VLOOKUP($AL340,$N$1:$S$400,6,FALSE),AHS!$M$1,BHS!$M$1,CHS!$M$1,HMJHS!$M$1,KHS!$M$1,Kings!$M$1,MHS!$M$1,SWHS!$M$1,AMHS!$M$1,'S10'!$M$1,'S11'!$M$1,'S12'!$M$1,'S13'!$M$1,'S14'!$M$1,'S15'!$M$1,'S16'!$M$1,'S17'!$M$1,'S18'!$M$1,'S19'!$M$1,'S20'!$M$1))</f>
        <v/>
      </c>
    </row>
    <row r="341" spans="1:48" ht="12" customHeight="1" x14ac:dyDescent="0.25">
      <c r="A341" s="29">
        <f t="shared" si="301"/>
        <v>339</v>
      </c>
      <c r="B341" s="27" t="str">
        <f t="shared" si="285"/>
        <v/>
      </c>
      <c r="C341" s="27" t="str">
        <f t="shared" si="286"/>
        <v/>
      </c>
      <c r="D341" s="27" t="str">
        <f t="shared" si="287"/>
        <v/>
      </c>
      <c r="E341" s="27" t="str">
        <f>IF(B341="","",CHOOSE(VLOOKUP($A341,$F$1:$J$1600,5,FALSE),AHS!$M$1,BHS!$M$1,CHS!$M$1,HMJHS!$M$1,KHS!$M$1,Kings!$M$1,MHS!$M$1,SWHS!$M$1,AMHS!$M$1,'S10'!$M$1,'S11'!$M$1,'S12'!$M$1,'S13'!$M$1,'S14'!$M$1,'S15'!$M$1,'S16'!$M$1,'S17'!$M$1,'S18'!$M$1,'S19'!$M$1,'S20'!$M$1))</f>
        <v/>
      </c>
      <c r="F341" s="29" t="str">
        <f t="shared" si="283"/>
        <v/>
      </c>
      <c r="G341" s="33" t="str">
        <f t="shared" si="277"/>
        <v/>
      </c>
      <c r="H341" s="29" t="str">
        <f>IF(KHS!X$13="","",KHS!X$13)</f>
        <v/>
      </c>
      <c r="I341" s="29" t="str">
        <f>IF(KHS!X$13="","",KHS!Q$13)</f>
        <v/>
      </c>
      <c r="J341" s="29">
        <v>5</v>
      </c>
      <c r="K341" s="29" t="str">
        <f t="shared" ref="K341:N341" si="384">IF(O341="","",COUNTIF(O$1:O340,O341)+O341)</f>
        <v/>
      </c>
      <c r="L341" s="29" t="str">
        <f t="shared" si="384"/>
        <v/>
      </c>
      <c r="M341" s="29" t="str">
        <f t="shared" si="384"/>
        <v/>
      </c>
      <c r="N341" s="29" t="str">
        <f t="shared" si="384"/>
        <v/>
      </c>
      <c r="O341" s="29" t="str">
        <f t="shared" si="279"/>
        <v/>
      </c>
      <c r="P341" s="29" t="str">
        <f t="shared" si="280"/>
        <v/>
      </c>
      <c r="Q341" s="29" t="str">
        <f t="shared" si="281"/>
        <v/>
      </c>
      <c r="R341" s="29" t="str">
        <f t="shared" si="282"/>
        <v/>
      </c>
      <c r="S341" s="29">
        <v>18</v>
      </c>
      <c r="T341" s="29">
        <v>1</v>
      </c>
      <c r="U341" s="29" t="str">
        <f>IF('S18'!P$13="","",'S18'!P$13)</f>
        <v/>
      </c>
      <c r="V341" s="29" t="str">
        <f>IF('S18'!P$13="","",'S18'!I$13)</f>
        <v/>
      </c>
      <c r="W341" s="29" t="str">
        <f>IF('S18'!X$13="","",'S18'!X$13)</f>
        <v/>
      </c>
      <c r="X341" s="29" t="str">
        <f>IF('S18'!X$13="","",'S18'!Q$13)</f>
        <v/>
      </c>
      <c r="Y341" s="29" t="str">
        <f>IF('S18'!AF$13="","",'S18'!AF$13)</f>
        <v/>
      </c>
      <c r="Z341" s="29" t="str">
        <f>IF('S18'!AF$13="","",'S18'!Y$13)</f>
        <v/>
      </c>
      <c r="AA341" s="29" t="str">
        <f>IF('S18'!AN$13="","",'S18'!AN$13)</f>
        <v/>
      </c>
      <c r="AB341" s="29" t="str">
        <f>IF('S18'!AN$13="","",'S18'!AG$13)</f>
        <v/>
      </c>
      <c r="AC341" s="39" t="str">
        <f t="shared" si="289"/>
        <v/>
      </c>
      <c r="AD341" s="39" t="str">
        <f t="shared" si="290"/>
        <v/>
      </c>
      <c r="AE341" s="40" t="str">
        <f t="shared" si="291"/>
        <v/>
      </c>
      <c r="AF341" s="40" t="str">
        <f>IF(AC341="","",CHOOSE(VLOOKUP($AL341,$K$1:$S$400,9,FALSE),AHS!$M$1,BHS!$M$1,CHS!$M$1,HMJHS!$M$1,KHS!$M$1,Kings!$M$1,MHS!$M$1,SWHS!$M$1,AMHS!$M$1,'S10'!$M$1,'S11'!$M$1,'S12'!$M$1,'S13'!$M$1,'S14'!$M$1,'S15'!$M$1,'S16'!$M$1,'S17'!$M$1,'S18'!$M$1,'S19'!$M$1,'S20'!$M$1))</f>
        <v/>
      </c>
      <c r="AG341" s="40"/>
      <c r="AH341" s="39" t="str">
        <f t="shared" si="292"/>
        <v/>
      </c>
      <c r="AI341" s="39" t="str">
        <f t="shared" si="293"/>
        <v/>
      </c>
      <c r="AJ341" s="40" t="str">
        <f t="shared" si="294"/>
        <v/>
      </c>
      <c r="AK341" s="40" t="str">
        <f>IF(AH341="","",CHOOSE(VLOOKUP($AL341,$L$1:$S$400,8,FALSE),AHS!$M$1,BHS!$M$1,CHS!$M$1,HMJHS!$M$1,KHS!$M$1,Kings!$M$1,MHS!$M$1,SWHS!$M$1,AMHS!$M$1,'S10'!$M$1,'S11'!$M$1,'S12'!$M$1,'S13'!$M$1,'S14'!$M$1,'S15'!$M$1,'S16'!$M$1,'S17'!$M$1,'S18'!$M$1,'S19'!$M$1,'S20'!$M$1))</f>
        <v/>
      </c>
      <c r="AL341" s="40">
        <v>339</v>
      </c>
      <c r="AM341" s="40"/>
      <c r="AN341" s="39" t="str">
        <f t="shared" si="295"/>
        <v/>
      </c>
      <c r="AO341" s="39" t="str">
        <f t="shared" si="296"/>
        <v/>
      </c>
      <c r="AP341" s="40" t="str">
        <f t="shared" si="297"/>
        <v/>
      </c>
      <c r="AQ341" s="40" t="str">
        <f>IF(AN341="","",CHOOSE(VLOOKUP($AL341,$M$1:$S$400,7,FALSE),AHS!$M$1,BHS!$M$1,CHS!$M$1,HMJHS!$M$1,KHS!$M$1,Kings!$M$1,MHS!$M$1,SWHS!$M$1,AMHS!$M$1,'S10'!$M$1,'S11'!$M$1,'S12'!$M$1,'S13'!$M$1,'S14'!$M$1,'S15'!$M$1,'S16'!$M$1,'S17'!$M$1,'S18'!$M$1,'S19'!$M$1,'S20'!$M$1))</f>
        <v/>
      </c>
      <c r="AR341" s="40"/>
      <c r="AS341" s="39" t="str">
        <f t="shared" si="298"/>
        <v/>
      </c>
      <c r="AT341" s="39" t="str">
        <f t="shared" si="299"/>
        <v/>
      </c>
      <c r="AU341" s="40" t="str">
        <f t="shared" si="300"/>
        <v/>
      </c>
      <c r="AV341" s="40" t="str">
        <f>IF(AS341="","",CHOOSE(VLOOKUP($AL341,$N$1:$S$400,6,FALSE),AHS!$M$1,BHS!$M$1,CHS!$M$1,HMJHS!$M$1,KHS!$M$1,Kings!$M$1,MHS!$M$1,SWHS!$M$1,AMHS!$M$1,'S10'!$M$1,'S11'!$M$1,'S12'!$M$1,'S13'!$M$1,'S14'!$M$1,'S15'!$M$1,'S16'!$M$1,'S17'!$M$1,'S18'!$M$1,'S19'!$M$1,'S20'!$M$1))</f>
        <v/>
      </c>
    </row>
    <row r="342" spans="1:48" ht="12" customHeight="1" x14ac:dyDescent="0.25">
      <c r="A342" s="29">
        <f t="shared" si="301"/>
        <v>340</v>
      </c>
      <c r="B342" s="27" t="str">
        <f t="shared" si="285"/>
        <v/>
      </c>
      <c r="C342" s="27" t="str">
        <f t="shared" si="286"/>
        <v/>
      </c>
      <c r="D342" s="27" t="str">
        <f t="shared" si="287"/>
        <v/>
      </c>
      <c r="E342" s="27" t="str">
        <f>IF(B342="","",CHOOSE(VLOOKUP($A342,$F$1:$J$1600,5,FALSE),AHS!$M$1,BHS!$M$1,CHS!$M$1,HMJHS!$M$1,KHS!$M$1,Kings!$M$1,MHS!$M$1,SWHS!$M$1,AMHS!$M$1,'S10'!$M$1,'S11'!$M$1,'S12'!$M$1,'S13'!$M$1,'S14'!$M$1,'S15'!$M$1,'S16'!$M$1,'S17'!$M$1,'S18'!$M$1,'S19'!$M$1,'S20'!$M$1))</f>
        <v/>
      </c>
      <c r="F342" s="29" t="str">
        <f t="shared" si="283"/>
        <v/>
      </c>
      <c r="G342" s="33" t="str">
        <f t="shared" si="277"/>
        <v/>
      </c>
      <c r="H342" s="29" t="str">
        <f>IF(KHS!X$14="","",KHS!X$14)</f>
        <v/>
      </c>
      <c r="I342" s="29" t="str">
        <f>IF(KHS!X$14="","",KHS!Q$14)</f>
        <v/>
      </c>
      <c r="J342" s="29">
        <v>5</v>
      </c>
      <c r="K342" s="29" t="str">
        <f t="shared" ref="K342:N342" si="385">IF(O342="","",COUNTIF(O$1:O341,O342)+O342)</f>
        <v/>
      </c>
      <c r="L342" s="29" t="str">
        <f t="shared" si="385"/>
        <v/>
      </c>
      <c r="M342" s="29" t="str">
        <f t="shared" si="385"/>
        <v/>
      </c>
      <c r="N342" s="29" t="str">
        <f t="shared" si="385"/>
        <v/>
      </c>
      <c r="O342" s="29" t="str">
        <f t="shared" si="279"/>
        <v/>
      </c>
      <c r="P342" s="29" t="str">
        <f t="shared" si="280"/>
        <v/>
      </c>
      <c r="Q342" s="29" t="str">
        <f t="shared" si="281"/>
        <v/>
      </c>
      <c r="R342" s="29" t="str">
        <f t="shared" si="282"/>
        <v/>
      </c>
      <c r="S342" s="29">
        <v>18</v>
      </c>
      <c r="T342" s="29">
        <v>2</v>
      </c>
      <c r="U342" s="29" t="str">
        <f>IF('S18'!P$14="","",'S18'!P$14)</f>
        <v/>
      </c>
      <c r="V342" s="29" t="str">
        <f>IF('S18'!P$14="","",'S18'!I$14)</f>
        <v/>
      </c>
      <c r="W342" s="29" t="str">
        <f>IF('S18'!X$14="","",'S18'!X$14)</f>
        <v/>
      </c>
      <c r="X342" s="29" t="str">
        <f>IF('S18'!X$14="","",'S18'!Q$14)</f>
        <v/>
      </c>
      <c r="Y342" s="29" t="str">
        <f>IF('S18'!AF$14="","",'S18'!AF$14)</f>
        <v/>
      </c>
      <c r="Z342" s="29" t="str">
        <f>IF('S18'!AF$14="","",'S18'!Y$14)</f>
        <v/>
      </c>
      <c r="AA342" s="29" t="str">
        <f>IF('S18'!AN$14="","",'S18'!AN$14)</f>
        <v/>
      </c>
      <c r="AB342" s="29" t="str">
        <f>IF('S18'!AN$14="","",'S18'!AG$14)</f>
        <v/>
      </c>
      <c r="AC342" s="39" t="str">
        <f t="shared" si="289"/>
        <v/>
      </c>
      <c r="AD342" s="39" t="str">
        <f t="shared" si="290"/>
        <v/>
      </c>
      <c r="AE342" s="40" t="str">
        <f t="shared" si="291"/>
        <v/>
      </c>
      <c r="AF342" s="40" t="str">
        <f>IF(AC342="","",CHOOSE(VLOOKUP($AL342,$K$1:$S$400,9,FALSE),AHS!$M$1,BHS!$M$1,CHS!$M$1,HMJHS!$M$1,KHS!$M$1,Kings!$M$1,MHS!$M$1,SWHS!$M$1,AMHS!$M$1,'S10'!$M$1,'S11'!$M$1,'S12'!$M$1,'S13'!$M$1,'S14'!$M$1,'S15'!$M$1,'S16'!$M$1,'S17'!$M$1,'S18'!$M$1,'S19'!$M$1,'S20'!$M$1))</f>
        <v/>
      </c>
      <c r="AG342" s="40"/>
      <c r="AH342" s="39" t="str">
        <f t="shared" si="292"/>
        <v/>
      </c>
      <c r="AI342" s="39" t="str">
        <f t="shared" si="293"/>
        <v/>
      </c>
      <c r="AJ342" s="40" t="str">
        <f t="shared" si="294"/>
        <v/>
      </c>
      <c r="AK342" s="40" t="str">
        <f>IF(AH342="","",CHOOSE(VLOOKUP($AL342,$L$1:$S$400,8,FALSE),AHS!$M$1,BHS!$M$1,CHS!$M$1,HMJHS!$M$1,KHS!$M$1,Kings!$M$1,MHS!$M$1,SWHS!$M$1,AMHS!$M$1,'S10'!$M$1,'S11'!$M$1,'S12'!$M$1,'S13'!$M$1,'S14'!$M$1,'S15'!$M$1,'S16'!$M$1,'S17'!$M$1,'S18'!$M$1,'S19'!$M$1,'S20'!$M$1))</f>
        <v/>
      </c>
      <c r="AL342" s="40">
        <v>340</v>
      </c>
      <c r="AM342" s="40"/>
      <c r="AN342" s="39" t="str">
        <f t="shared" si="295"/>
        <v/>
      </c>
      <c r="AO342" s="39" t="str">
        <f t="shared" si="296"/>
        <v/>
      </c>
      <c r="AP342" s="40" t="str">
        <f t="shared" si="297"/>
        <v/>
      </c>
      <c r="AQ342" s="40" t="str">
        <f>IF(AN342="","",CHOOSE(VLOOKUP($AL342,$M$1:$S$400,7,FALSE),AHS!$M$1,BHS!$M$1,CHS!$M$1,HMJHS!$M$1,KHS!$M$1,Kings!$M$1,MHS!$M$1,SWHS!$M$1,AMHS!$M$1,'S10'!$M$1,'S11'!$M$1,'S12'!$M$1,'S13'!$M$1,'S14'!$M$1,'S15'!$M$1,'S16'!$M$1,'S17'!$M$1,'S18'!$M$1,'S19'!$M$1,'S20'!$M$1))</f>
        <v/>
      </c>
      <c r="AR342" s="40"/>
      <c r="AS342" s="39" t="str">
        <f t="shared" si="298"/>
        <v/>
      </c>
      <c r="AT342" s="39" t="str">
        <f t="shared" si="299"/>
        <v/>
      </c>
      <c r="AU342" s="40" t="str">
        <f t="shared" si="300"/>
        <v/>
      </c>
      <c r="AV342" s="40" t="str">
        <f>IF(AS342="","",CHOOSE(VLOOKUP($AL342,$N$1:$S$400,6,FALSE),AHS!$M$1,BHS!$M$1,CHS!$M$1,HMJHS!$M$1,KHS!$M$1,Kings!$M$1,MHS!$M$1,SWHS!$M$1,AMHS!$M$1,'S10'!$M$1,'S11'!$M$1,'S12'!$M$1,'S13'!$M$1,'S14'!$M$1,'S15'!$M$1,'S16'!$M$1,'S17'!$M$1,'S18'!$M$1,'S19'!$M$1,'S20'!$M$1))</f>
        <v/>
      </c>
    </row>
    <row r="343" spans="1:48" ht="12" customHeight="1" x14ac:dyDescent="0.25">
      <c r="A343" s="29">
        <f t="shared" si="301"/>
        <v>341</v>
      </c>
      <c r="B343" s="27" t="str">
        <f t="shared" si="285"/>
        <v/>
      </c>
      <c r="C343" s="27" t="str">
        <f t="shared" si="286"/>
        <v/>
      </c>
      <c r="D343" s="27" t="str">
        <f t="shared" si="287"/>
        <v/>
      </c>
      <c r="E343" s="27" t="str">
        <f>IF(B343="","",CHOOSE(VLOOKUP($A343,$F$1:$J$1600,5,FALSE),AHS!$M$1,BHS!$M$1,CHS!$M$1,HMJHS!$M$1,KHS!$M$1,Kings!$M$1,MHS!$M$1,SWHS!$M$1,AMHS!$M$1,'S10'!$M$1,'S11'!$M$1,'S12'!$M$1,'S13'!$M$1,'S14'!$M$1,'S15'!$M$1,'S16'!$M$1,'S17'!$M$1,'S18'!$M$1,'S19'!$M$1,'S20'!$M$1))</f>
        <v/>
      </c>
      <c r="F343" s="29" t="str">
        <f t="shared" si="283"/>
        <v/>
      </c>
      <c r="G343" s="33" t="str">
        <f t="shared" si="277"/>
        <v/>
      </c>
      <c r="H343" s="29" t="str">
        <f>IF(KHS!X$15="","",KHS!X$15)</f>
        <v/>
      </c>
      <c r="I343" s="29" t="str">
        <f>IF(KHS!X$15="","",KHS!Q$15)</f>
        <v/>
      </c>
      <c r="J343" s="29">
        <v>5</v>
      </c>
      <c r="K343" s="29" t="str">
        <f t="shared" ref="K343:N343" si="386">IF(O343="","",COUNTIF(O$1:O342,O343)+O343)</f>
        <v/>
      </c>
      <c r="L343" s="29" t="str">
        <f t="shared" si="386"/>
        <v/>
      </c>
      <c r="M343" s="29" t="str">
        <f t="shared" si="386"/>
        <v/>
      </c>
      <c r="N343" s="29" t="str">
        <f t="shared" si="386"/>
        <v/>
      </c>
      <c r="O343" s="29" t="str">
        <f t="shared" si="279"/>
        <v/>
      </c>
      <c r="P343" s="29" t="str">
        <f t="shared" si="280"/>
        <v/>
      </c>
      <c r="Q343" s="29" t="str">
        <f t="shared" si="281"/>
        <v/>
      </c>
      <c r="R343" s="29" t="str">
        <f t="shared" si="282"/>
        <v/>
      </c>
      <c r="S343" s="29">
        <v>18</v>
      </c>
      <c r="T343" s="29">
        <v>3</v>
      </c>
      <c r="U343" s="29" t="str">
        <f>IF('S18'!P$15="","",'S18'!P$15)</f>
        <v/>
      </c>
      <c r="V343" s="29" t="str">
        <f>IF('S18'!P$15="","",'S18'!I$15)</f>
        <v/>
      </c>
      <c r="W343" s="29" t="str">
        <f>IF('S18'!X$15="","",'S18'!X$15)</f>
        <v/>
      </c>
      <c r="X343" s="29" t="str">
        <f>IF('S18'!X$15="","",'S18'!Q$15)</f>
        <v/>
      </c>
      <c r="Y343" s="29" t="str">
        <f>IF('S18'!AF$15="","",'S18'!AF$15)</f>
        <v/>
      </c>
      <c r="Z343" s="29" t="str">
        <f>IF('S18'!AF$15="","",'S18'!Y$15)</f>
        <v/>
      </c>
      <c r="AA343" s="29" t="str">
        <f>IF('S18'!AN$15="","",'S18'!AN$15)</f>
        <v/>
      </c>
      <c r="AB343" s="29" t="str">
        <f>IF('S18'!AN$15="","",'S18'!AG$15)</f>
        <v/>
      </c>
      <c r="AC343" s="39" t="str">
        <f t="shared" si="289"/>
        <v/>
      </c>
      <c r="AD343" s="39" t="str">
        <f t="shared" si="290"/>
        <v/>
      </c>
      <c r="AE343" s="40" t="str">
        <f t="shared" si="291"/>
        <v/>
      </c>
      <c r="AF343" s="40" t="str">
        <f>IF(AC343="","",CHOOSE(VLOOKUP($AL343,$K$1:$S$400,9,FALSE),AHS!$M$1,BHS!$M$1,CHS!$M$1,HMJHS!$M$1,KHS!$M$1,Kings!$M$1,MHS!$M$1,SWHS!$M$1,AMHS!$M$1,'S10'!$M$1,'S11'!$M$1,'S12'!$M$1,'S13'!$M$1,'S14'!$M$1,'S15'!$M$1,'S16'!$M$1,'S17'!$M$1,'S18'!$M$1,'S19'!$M$1,'S20'!$M$1))</f>
        <v/>
      </c>
      <c r="AG343" s="40"/>
      <c r="AH343" s="39" t="str">
        <f t="shared" si="292"/>
        <v/>
      </c>
      <c r="AI343" s="39" t="str">
        <f t="shared" si="293"/>
        <v/>
      </c>
      <c r="AJ343" s="40" t="str">
        <f t="shared" si="294"/>
        <v/>
      </c>
      <c r="AK343" s="40" t="str">
        <f>IF(AH343="","",CHOOSE(VLOOKUP($AL343,$L$1:$S$400,8,FALSE),AHS!$M$1,BHS!$M$1,CHS!$M$1,HMJHS!$M$1,KHS!$M$1,Kings!$M$1,MHS!$M$1,SWHS!$M$1,AMHS!$M$1,'S10'!$M$1,'S11'!$M$1,'S12'!$M$1,'S13'!$M$1,'S14'!$M$1,'S15'!$M$1,'S16'!$M$1,'S17'!$M$1,'S18'!$M$1,'S19'!$M$1,'S20'!$M$1))</f>
        <v/>
      </c>
      <c r="AL343" s="38">
        <v>341</v>
      </c>
      <c r="AM343" s="40"/>
      <c r="AN343" s="39" t="str">
        <f t="shared" si="295"/>
        <v/>
      </c>
      <c r="AO343" s="39" t="str">
        <f t="shared" si="296"/>
        <v/>
      </c>
      <c r="AP343" s="40" t="str">
        <f t="shared" si="297"/>
        <v/>
      </c>
      <c r="AQ343" s="40" t="str">
        <f>IF(AN343="","",CHOOSE(VLOOKUP($AL343,$M$1:$S$400,7,FALSE),AHS!$M$1,BHS!$M$1,CHS!$M$1,HMJHS!$M$1,KHS!$M$1,Kings!$M$1,MHS!$M$1,SWHS!$M$1,AMHS!$M$1,'S10'!$M$1,'S11'!$M$1,'S12'!$M$1,'S13'!$M$1,'S14'!$M$1,'S15'!$M$1,'S16'!$M$1,'S17'!$M$1,'S18'!$M$1,'S19'!$M$1,'S20'!$M$1))</f>
        <v/>
      </c>
      <c r="AR343" s="40"/>
      <c r="AS343" s="39" t="str">
        <f t="shared" si="298"/>
        <v/>
      </c>
      <c r="AT343" s="39" t="str">
        <f t="shared" si="299"/>
        <v/>
      </c>
      <c r="AU343" s="40" t="str">
        <f t="shared" si="300"/>
        <v/>
      </c>
      <c r="AV343" s="40" t="str">
        <f>IF(AS343="","",CHOOSE(VLOOKUP($AL343,$N$1:$S$400,6,FALSE),AHS!$M$1,BHS!$M$1,CHS!$M$1,HMJHS!$M$1,KHS!$M$1,Kings!$M$1,MHS!$M$1,SWHS!$M$1,AMHS!$M$1,'S10'!$M$1,'S11'!$M$1,'S12'!$M$1,'S13'!$M$1,'S14'!$M$1,'S15'!$M$1,'S16'!$M$1,'S17'!$M$1,'S18'!$M$1,'S19'!$M$1,'S20'!$M$1))</f>
        <v/>
      </c>
    </row>
    <row r="344" spans="1:48" ht="12" customHeight="1" x14ac:dyDescent="0.25">
      <c r="A344" s="29">
        <f t="shared" si="301"/>
        <v>342</v>
      </c>
      <c r="B344" s="27" t="str">
        <f t="shared" si="285"/>
        <v/>
      </c>
      <c r="C344" s="27" t="str">
        <f t="shared" si="286"/>
        <v/>
      </c>
      <c r="D344" s="27" t="str">
        <f t="shared" si="287"/>
        <v/>
      </c>
      <c r="E344" s="27" t="str">
        <f>IF(B344="","",CHOOSE(VLOOKUP($A344,$F$1:$J$1600,5,FALSE),AHS!$M$1,BHS!$M$1,CHS!$M$1,HMJHS!$M$1,KHS!$M$1,Kings!$M$1,MHS!$M$1,SWHS!$M$1,AMHS!$M$1,'S10'!$M$1,'S11'!$M$1,'S12'!$M$1,'S13'!$M$1,'S14'!$M$1,'S15'!$M$1,'S16'!$M$1,'S17'!$M$1,'S18'!$M$1,'S19'!$M$1,'S20'!$M$1))</f>
        <v/>
      </c>
      <c r="F344" s="29" t="str">
        <f t="shared" si="283"/>
        <v/>
      </c>
      <c r="G344" s="33" t="str">
        <f t="shared" si="277"/>
        <v/>
      </c>
      <c r="H344" s="29" t="str">
        <f>IF(KHS!X$16="","",KHS!X$16)</f>
        <v/>
      </c>
      <c r="I344" s="29" t="str">
        <f>IF(KHS!X$16="","",KHS!Q$16)</f>
        <v/>
      </c>
      <c r="J344" s="29">
        <v>5</v>
      </c>
      <c r="K344" s="29" t="str">
        <f t="shared" ref="K344:N344" si="387">IF(O344="","",COUNTIF(O$1:O343,O344)+O344)</f>
        <v/>
      </c>
      <c r="L344" s="29" t="str">
        <f t="shared" si="387"/>
        <v/>
      </c>
      <c r="M344" s="29" t="str">
        <f t="shared" si="387"/>
        <v/>
      </c>
      <c r="N344" s="29" t="str">
        <f t="shared" si="387"/>
        <v/>
      </c>
      <c r="O344" s="29" t="str">
        <f t="shared" si="279"/>
        <v/>
      </c>
      <c r="P344" s="29" t="str">
        <f t="shared" si="280"/>
        <v/>
      </c>
      <c r="Q344" s="29" t="str">
        <f t="shared" si="281"/>
        <v/>
      </c>
      <c r="R344" s="29" t="str">
        <f t="shared" si="282"/>
        <v/>
      </c>
      <c r="S344" s="29">
        <v>18</v>
      </c>
      <c r="T344" s="29">
        <v>4</v>
      </c>
      <c r="U344" s="29" t="str">
        <f>IF('S18'!P$16="","",'S18'!P$16)</f>
        <v/>
      </c>
      <c r="V344" s="29" t="str">
        <f>IF('S18'!P$16="","",'S18'!I$16)</f>
        <v/>
      </c>
      <c r="W344" s="29" t="str">
        <f>IF('S18'!X$16="","",'S18'!X$16)</f>
        <v/>
      </c>
      <c r="X344" s="29" t="str">
        <f>IF('S18'!X$16="","",'S18'!Q$16)</f>
        <v/>
      </c>
      <c r="Y344" s="29" t="str">
        <f>IF('S18'!AF$16="","",'S18'!AF$16)</f>
        <v/>
      </c>
      <c r="Z344" s="29" t="str">
        <f>IF('S18'!AF$16="","",'S18'!Y$16)</f>
        <v/>
      </c>
      <c r="AA344" s="29" t="str">
        <f>IF('S18'!AN$16="","",'S18'!AN$16)</f>
        <v/>
      </c>
      <c r="AB344" s="29" t="str">
        <f>IF('S18'!AN$16="","",'S18'!AG$16)</f>
        <v/>
      </c>
      <c r="AC344" s="39" t="str">
        <f t="shared" si="289"/>
        <v/>
      </c>
      <c r="AD344" s="39" t="str">
        <f t="shared" si="290"/>
        <v/>
      </c>
      <c r="AE344" s="40" t="str">
        <f t="shared" si="291"/>
        <v/>
      </c>
      <c r="AF344" s="40" t="str">
        <f>IF(AC344="","",CHOOSE(VLOOKUP($AL344,$K$1:$S$400,9,FALSE),AHS!$M$1,BHS!$M$1,CHS!$M$1,HMJHS!$M$1,KHS!$M$1,Kings!$M$1,MHS!$M$1,SWHS!$M$1,AMHS!$M$1,'S10'!$M$1,'S11'!$M$1,'S12'!$M$1,'S13'!$M$1,'S14'!$M$1,'S15'!$M$1,'S16'!$M$1,'S17'!$M$1,'S18'!$M$1,'S19'!$M$1,'S20'!$M$1))</f>
        <v/>
      </c>
      <c r="AG344" s="40"/>
      <c r="AH344" s="39" t="str">
        <f t="shared" si="292"/>
        <v/>
      </c>
      <c r="AI344" s="39" t="str">
        <f t="shared" si="293"/>
        <v/>
      </c>
      <c r="AJ344" s="40" t="str">
        <f t="shared" si="294"/>
        <v/>
      </c>
      <c r="AK344" s="40" t="str">
        <f>IF(AH344="","",CHOOSE(VLOOKUP($AL344,$L$1:$S$400,8,FALSE),AHS!$M$1,BHS!$M$1,CHS!$M$1,HMJHS!$M$1,KHS!$M$1,Kings!$M$1,MHS!$M$1,SWHS!$M$1,AMHS!$M$1,'S10'!$M$1,'S11'!$M$1,'S12'!$M$1,'S13'!$M$1,'S14'!$M$1,'S15'!$M$1,'S16'!$M$1,'S17'!$M$1,'S18'!$M$1,'S19'!$M$1,'S20'!$M$1))</f>
        <v/>
      </c>
      <c r="AL344" s="40">
        <v>342</v>
      </c>
      <c r="AM344" s="40"/>
      <c r="AN344" s="39" t="str">
        <f t="shared" si="295"/>
        <v/>
      </c>
      <c r="AO344" s="39" t="str">
        <f t="shared" si="296"/>
        <v/>
      </c>
      <c r="AP344" s="40" t="str">
        <f t="shared" si="297"/>
        <v/>
      </c>
      <c r="AQ344" s="40" t="str">
        <f>IF(AN344="","",CHOOSE(VLOOKUP($AL344,$M$1:$S$400,7,FALSE),AHS!$M$1,BHS!$M$1,CHS!$M$1,HMJHS!$M$1,KHS!$M$1,Kings!$M$1,MHS!$M$1,SWHS!$M$1,AMHS!$M$1,'S10'!$M$1,'S11'!$M$1,'S12'!$M$1,'S13'!$M$1,'S14'!$M$1,'S15'!$M$1,'S16'!$M$1,'S17'!$M$1,'S18'!$M$1,'S19'!$M$1,'S20'!$M$1))</f>
        <v/>
      </c>
      <c r="AR344" s="40"/>
      <c r="AS344" s="39" t="str">
        <f t="shared" si="298"/>
        <v/>
      </c>
      <c r="AT344" s="39" t="str">
        <f t="shared" si="299"/>
        <v/>
      </c>
      <c r="AU344" s="40" t="str">
        <f t="shared" si="300"/>
        <v/>
      </c>
      <c r="AV344" s="40" t="str">
        <f>IF(AS344="","",CHOOSE(VLOOKUP($AL344,$N$1:$S$400,6,FALSE),AHS!$M$1,BHS!$M$1,CHS!$M$1,HMJHS!$M$1,KHS!$M$1,Kings!$M$1,MHS!$M$1,SWHS!$M$1,AMHS!$M$1,'S10'!$M$1,'S11'!$M$1,'S12'!$M$1,'S13'!$M$1,'S14'!$M$1,'S15'!$M$1,'S16'!$M$1,'S17'!$M$1,'S18'!$M$1,'S19'!$M$1,'S20'!$M$1))</f>
        <v/>
      </c>
    </row>
    <row r="345" spans="1:48" ht="12" customHeight="1" x14ac:dyDescent="0.25">
      <c r="A345" s="29">
        <f t="shared" si="301"/>
        <v>343</v>
      </c>
      <c r="B345" s="27" t="str">
        <f t="shared" si="285"/>
        <v/>
      </c>
      <c r="C345" s="27" t="str">
        <f t="shared" si="286"/>
        <v/>
      </c>
      <c r="D345" s="27" t="str">
        <f t="shared" si="287"/>
        <v/>
      </c>
      <c r="E345" s="27" t="str">
        <f>IF(B345="","",CHOOSE(VLOOKUP($A345,$F$1:$J$1600,5,FALSE),AHS!$M$1,BHS!$M$1,CHS!$M$1,HMJHS!$M$1,KHS!$M$1,Kings!$M$1,MHS!$M$1,SWHS!$M$1,AMHS!$M$1,'S10'!$M$1,'S11'!$M$1,'S12'!$M$1,'S13'!$M$1,'S14'!$M$1,'S15'!$M$1,'S16'!$M$1,'S17'!$M$1,'S18'!$M$1,'S19'!$M$1,'S20'!$M$1))</f>
        <v/>
      </c>
      <c r="F345" s="29" t="str">
        <f t="shared" si="283"/>
        <v/>
      </c>
      <c r="G345" s="33" t="str">
        <f t="shared" si="277"/>
        <v/>
      </c>
      <c r="H345" s="29" t="str">
        <f>IF(KHS!X$17="","",KHS!X$17)</f>
        <v/>
      </c>
      <c r="I345" s="29" t="str">
        <f>IF(KHS!X$17="","",KHS!Q$17)</f>
        <v/>
      </c>
      <c r="J345" s="29">
        <v>5</v>
      </c>
      <c r="K345" s="29" t="str">
        <f t="shared" ref="K345:N345" si="388">IF(O345="","",COUNTIF(O$1:O344,O345)+O345)</f>
        <v/>
      </c>
      <c r="L345" s="29" t="str">
        <f t="shared" si="388"/>
        <v/>
      </c>
      <c r="M345" s="29" t="str">
        <f t="shared" si="388"/>
        <v/>
      </c>
      <c r="N345" s="29" t="str">
        <f t="shared" si="388"/>
        <v/>
      </c>
      <c r="O345" s="29" t="str">
        <f t="shared" si="279"/>
        <v/>
      </c>
      <c r="P345" s="29" t="str">
        <f t="shared" si="280"/>
        <v/>
      </c>
      <c r="Q345" s="29" t="str">
        <f t="shared" si="281"/>
        <v/>
      </c>
      <c r="R345" s="29" t="str">
        <f t="shared" si="282"/>
        <v/>
      </c>
      <c r="S345" s="29">
        <v>18</v>
      </c>
      <c r="T345" s="29">
        <v>5</v>
      </c>
      <c r="U345" s="29" t="str">
        <f>IF('S18'!P$17="","",'S18'!P$17)</f>
        <v/>
      </c>
      <c r="V345" s="29" t="str">
        <f>IF('S18'!P$17="","",'S18'!I$17)</f>
        <v/>
      </c>
      <c r="W345" s="29" t="str">
        <f>IF('S18'!X$17="","",'S18'!X$17)</f>
        <v/>
      </c>
      <c r="X345" s="29" t="str">
        <f>IF('S18'!X$17="","",'S18'!Q$17)</f>
        <v/>
      </c>
      <c r="Y345" s="29" t="str">
        <f>IF('S18'!AF$17="","",'S18'!AF$17)</f>
        <v/>
      </c>
      <c r="Z345" s="29" t="str">
        <f>IF('S18'!AF$17="","",'S18'!Y$17)</f>
        <v/>
      </c>
      <c r="AA345" s="29" t="str">
        <f>IF('S18'!AN$17="","",'S18'!AN$17)</f>
        <v/>
      </c>
      <c r="AB345" s="29" t="str">
        <f>IF('S18'!AN$17="","",'S18'!AG$17)</f>
        <v/>
      </c>
      <c r="AC345" s="39" t="str">
        <f t="shared" si="289"/>
        <v/>
      </c>
      <c r="AD345" s="39" t="str">
        <f t="shared" si="290"/>
        <v/>
      </c>
      <c r="AE345" s="40" t="str">
        <f t="shared" si="291"/>
        <v/>
      </c>
      <c r="AF345" s="40" t="str">
        <f>IF(AC345="","",CHOOSE(VLOOKUP($AL345,$K$1:$S$400,9,FALSE),AHS!$M$1,BHS!$M$1,CHS!$M$1,HMJHS!$M$1,KHS!$M$1,Kings!$M$1,MHS!$M$1,SWHS!$M$1,AMHS!$M$1,'S10'!$M$1,'S11'!$M$1,'S12'!$M$1,'S13'!$M$1,'S14'!$M$1,'S15'!$M$1,'S16'!$M$1,'S17'!$M$1,'S18'!$M$1,'S19'!$M$1,'S20'!$M$1))</f>
        <v/>
      </c>
      <c r="AG345" s="40"/>
      <c r="AH345" s="39" t="str">
        <f t="shared" si="292"/>
        <v/>
      </c>
      <c r="AI345" s="39" t="str">
        <f t="shared" si="293"/>
        <v/>
      </c>
      <c r="AJ345" s="40" t="str">
        <f t="shared" si="294"/>
        <v/>
      </c>
      <c r="AK345" s="40" t="str">
        <f>IF(AH345="","",CHOOSE(VLOOKUP($AL345,$L$1:$S$400,8,FALSE),AHS!$M$1,BHS!$M$1,CHS!$M$1,HMJHS!$M$1,KHS!$M$1,Kings!$M$1,MHS!$M$1,SWHS!$M$1,AMHS!$M$1,'S10'!$M$1,'S11'!$M$1,'S12'!$M$1,'S13'!$M$1,'S14'!$M$1,'S15'!$M$1,'S16'!$M$1,'S17'!$M$1,'S18'!$M$1,'S19'!$M$1,'S20'!$M$1))</f>
        <v/>
      </c>
      <c r="AL345" s="40">
        <v>343</v>
      </c>
      <c r="AM345" s="40"/>
      <c r="AN345" s="39" t="str">
        <f t="shared" si="295"/>
        <v/>
      </c>
      <c r="AO345" s="39" t="str">
        <f t="shared" si="296"/>
        <v/>
      </c>
      <c r="AP345" s="40" t="str">
        <f t="shared" si="297"/>
        <v/>
      </c>
      <c r="AQ345" s="40" t="str">
        <f>IF(AN345="","",CHOOSE(VLOOKUP($AL345,$M$1:$S$400,7,FALSE),AHS!$M$1,BHS!$M$1,CHS!$M$1,HMJHS!$M$1,KHS!$M$1,Kings!$M$1,MHS!$M$1,SWHS!$M$1,AMHS!$M$1,'S10'!$M$1,'S11'!$M$1,'S12'!$M$1,'S13'!$M$1,'S14'!$M$1,'S15'!$M$1,'S16'!$M$1,'S17'!$M$1,'S18'!$M$1,'S19'!$M$1,'S20'!$M$1))</f>
        <v/>
      </c>
      <c r="AR345" s="40"/>
      <c r="AS345" s="39" t="str">
        <f t="shared" si="298"/>
        <v/>
      </c>
      <c r="AT345" s="39" t="str">
        <f t="shared" si="299"/>
        <v/>
      </c>
      <c r="AU345" s="40" t="str">
        <f t="shared" si="300"/>
        <v/>
      </c>
      <c r="AV345" s="40" t="str">
        <f>IF(AS345="","",CHOOSE(VLOOKUP($AL345,$N$1:$S$400,6,FALSE),AHS!$M$1,BHS!$M$1,CHS!$M$1,HMJHS!$M$1,KHS!$M$1,Kings!$M$1,MHS!$M$1,SWHS!$M$1,AMHS!$M$1,'S10'!$M$1,'S11'!$M$1,'S12'!$M$1,'S13'!$M$1,'S14'!$M$1,'S15'!$M$1,'S16'!$M$1,'S17'!$M$1,'S18'!$M$1,'S19'!$M$1,'S20'!$M$1))</f>
        <v/>
      </c>
    </row>
    <row r="346" spans="1:48" ht="12" customHeight="1" x14ac:dyDescent="0.25">
      <c r="A346" s="29">
        <f t="shared" si="301"/>
        <v>344</v>
      </c>
      <c r="B346" s="27" t="str">
        <f t="shared" si="285"/>
        <v/>
      </c>
      <c r="C346" s="27" t="str">
        <f t="shared" si="286"/>
        <v/>
      </c>
      <c r="D346" s="27" t="str">
        <f t="shared" si="287"/>
        <v/>
      </c>
      <c r="E346" s="27" t="str">
        <f>IF(B346="","",CHOOSE(VLOOKUP($A346,$F$1:$J$1600,5,FALSE),AHS!$M$1,BHS!$M$1,CHS!$M$1,HMJHS!$M$1,KHS!$M$1,Kings!$M$1,MHS!$M$1,SWHS!$M$1,AMHS!$M$1,'S10'!$M$1,'S11'!$M$1,'S12'!$M$1,'S13'!$M$1,'S14'!$M$1,'S15'!$M$1,'S16'!$M$1,'S17'!$M$1,'S18'!$M$1,'S19'!$M$1,'S20'!$M$1))</f>
        <v/>
      </c>
      <c r="F346" s="29" t="str">
        <f t="shared" si="283"/>
        <v/>
      </c>
      <c r="G346" s="33" t="str">
        <f t="shared" si="277"/>
        <v/>
      </c>
      <c r="H346" s="29" t="str">
        <f>IF(KHS!X$18="","",KHS!X$18)</f>
        <v/>
      </c>
      <c r="I346" s="29" t="str">
        <f>IF(KHS!X$18="","",KHS!Q$18)</f>
        <v/>
      </c>
      <c r="J346" s="29">
        <v>5</v>
      </c>
      <c r="K346" s="29" t="str">
        <f t="shared" ref="K346:N346" si="389">IF(O346="","",COUNTIF(O$1:O345,O346)+O346)</f>
        <v/>
      </c>
      <c r="L346" s="29" t="str">
        <f t="shared" si="389"/>
        <v/>
      </c>
      <c r="M346" s="29" t="str">
        <f t="shared" si="389"/>
        <v/>
      </c>
      <c r="N346" s="29" t="str">
        <f t="shared" si="389"/>
        <v/>
      </c>
      <c r="O346" s="29" t="str">
        <f t="shared" si="279"/>
        <v/>
      </c>
      <c r="P346" s="29" t="str">
        <f t="shared" si="280"/>
        <v/>
      </c>
      <c r="Q346" s="29" t="str">
        <f t="shared" si="281"/>
        <v/>
      </c>
      <c r="R346" s="29" t="str">
        <f t="shared" si="282"/>
        <v/>
      </c>
      <c r="S346" s="29">
        <v>18</v>
      </c>
      <c r="T346" s="29">
        <v>6</v>
      </c>
      <c r="U346" s="29" t="str">
        <f>IF('S18'!P$18="","",'S18'!P$18)</f>
        <v/>
      </c>
      <c r="V346" s="29" t="str">
        <f>IF('S18'!P$18="","",'S18'!I$18)</f>
        <v/>
      </c>
      <c r="W346" s="29" t="str">
        <f>IF('S18'!X$18="","",'S18'!X$18)</f>
        <v/>
      </c>
      <c r="X346" s="29" t="str">
        <f>IF('S18'!X$18="","",'S18'!Q$18)</f>
        <v/>
      </c>
      <c r="Y346" s="29" t="str">
        <f>IF('S18'!AF$18="","",'S18'!AF$18)</f>
        <v/>
      </c>
      <c r="Z346" s="29" t="str">
        <f>IF('S18'!AF$18="","",'S18'!Y$18)</f>
        <v/>
      </c>
      <c r="AA346" s="29" t="str">
        <f>IF('S18'!AN$18="","",'S18'!AN$18)</f>
        <v/>
      </c>
      <c r="AB346" s="29" t="str">
        <f>IF('S18'!AN$18="","",'S18'!AG$18)</f>
        <v/>
      </c>
      <c r="AC346" s="39" t="str">
        <f t="shared" si="289"/>
        <v/>
      </c>
      <c r="AD346" s="39" t="str">
        <f t="shared" si="290"/>
        <v/>
      </c>
      <c r="AE346" s="40" t="str">
        <f t="shared" si="291"/>
        <v/>
      </c>
      <c r="AF346" s="40" t="str">
        <f>IF(AC346="","",CHOOSE(VLOOKUP($AL346,$K$1:$S$400,9,FALSE),AHS!$M$1,BHS!$M$1,CHS!$M$1,HMJHS!$M$1,KHS!$M$1,Kings!$M$1,MHS!$M$1,SWHS!$M$1,AMHS!$M$1,'S10'!$M$1,'S11'!$M$1,'S12'!$M$1,'S13'!$M$1,'S14'!$M$1,'S15'!$M$1,'S16'!$M$1,'S17'!$M$1,'S18'!$M$1,'S19'!$M$1,'S20'!$M$1))</f>
        <v/>
      </c>
      <c r="AG346" s="40"/>
      <c r="AH346" s="39" t="str">
        <f t="shared" si="292"/>
        <v/>
      </c>
      <c r="AI346" s="39" t="str">
        <f t="shared" si="293"/>
        <v/>
      </c>
      <c r="AJ346" s="40" t="str">
        <f t="shared" si="294"/>
        <v/>
      </c>
      <c r="AK346" s="40" t="str">
        <f>IF(AH346="","",CHOOSE(VLOOKUP($AL346,$L$1:$S$400,8,FALSE),AHS!$M$1,BHS!$M$1,CHS!$M$1,HMJHS!$M$1,KHS!$M$1,Kings!$M$1,MHS!$M$1,SWHS!$M$1,AMHS!$M$1,'S10'!$M$1,'S11'!$M$1,'S12'!$M$1,'S13'!$M$1,'S14'!$M$1,'S15'!$M$1,'S16'!$M$1,'S17'!$M$1,'S18'!$M$1,'S19'!$M$1,'S20'!$M$1))</f>
        <v/>
      </c>
      <c r="AL346" s="40">
        <v>344</v>
      </c>
      <c r="AM346" s="40"/>
      <c r="AN346" s="39" t="str">
        <f t="shared" si="295"/>
        <v/>
      </c>
      <c r="AO346" s="39" t="str">
        <f t="shared" si="296"/>
        <v/>
      </c>
      <c r="AP346" s="40" t="str">
        <f t="shared" si="297"/>
        <v/>
      </c>
      <c r="AQ346" s="40" t="str">
        <f>IF(AN346="","",CHOOSE(VLOOKUP($AL346,$M$1:$S$400,7,FALSE),AHS!$M$1,BHS!$M$1,CHS!$M$1,HMJHS!$M$1,KHS!$M$1,Kings!$M$1,MHS!$M$1,SWHS!$M$1,AMHS!$M$1,'S10'!$M$1,'S11'!$M$1,'S12'!$M$1,'S13'!$M$1,'S14'!$M$1,'S15'!$M$1,'S16'!$M$1,'S17'!$M$1,'S18'!$M$1,'S19'!$M$1,'S20'!$M$1))</f>
        <v/>
      </c>
      <c r="AR346" s="40"/>
      <c r="AS346" s="39" t="str">
        <f t="shared" si="298"/>
        <v/>
      </c>
      <c r="AT346" s="39" t="str">
        <f t="shared" si="299"/>
        <v/>
      </c>
      <c r="AU346" s="40" t="str">
        <f t="shared" si="300"/>
        <v/>
      </c>
      <c r="AV346" s="40" t="str">
        <f>IF(AS346="","",CHOOSE(VLOOKUP($AL346,$N$1:$S$400,6,FALSE),AHS!$M$1,BHS!$M$1,CHS!$M$1,HMJHS!$M$1,KHS!$M$1,Kings!$M$1,MHS!$M$1,SWHS!$M$1,AMHS!$M$1,'S10'!$M$1,'S11'!$M$1,'S12'!$M$1,'S13'!$M$1,'S14'!$M$1,'S15'!$M$1,'S16'!$M$1,'S17'!$M$1,'S18'!$M$1,'S19'!$M$1,'S20'!$M$1))</f>
        <v/>
      </c>
    </row>
    <row r="347" spans="1:48" ht="12" customHeight="1" x14ac:dyDescent="0.25">
      <c r="A347" s="29">
        <f t="shared" si="301"/>
        <v>345</v>
      </c>
      <c r="B347" s="27" t="str">
        <f t="shared" si="285"/>
        <v/>
      </c>
      <c r="C347" s="27" t="str">
        <f t="shared" si="286"/>
        <v/>
      </c>
      <c r="D347" s="27" t="str">
        <f t="shared" si="287"/>
        <v/>
      </c>
      <c r="E347" s="27" t="str">
        <f>IF(B347="","",CHOOSE(VLOOKUP($A347,$F$1:$J$1600,5,FALSE),AHS!$M$1,BHS!$M$1,CHS!$M$1,HMJHS!$M$1,KHS!$M$1,Kings!$M$1,MHS!$M$1,SWHS!$M$1,AMHS!$M$1,'S10'!$M$1,'S11'!$M$1,'S12'!$M$1,'S13'!$M$1,'S14'!$M$1,'S15'!$M$1,'S16'!$M$1,'S17'!$M$1,'S18'!$M$1,'S19'!$M$1,'S20'!$M$1))</f>
        <v/>
      </c>
      <c r="F347" s="29" t="str">
        <f t="shared" si="283"/>
        <v/>
      </c>
      <c r="G347" s="33" t="str">
        <f t="shared" si="277"/>
        <v/>
      </c>
      <c r="H347" s="29" t="str">
        <f>IF(KHS!X$19="","",KHS!X$19)</f>
        <v/>
      </c>
      <c r="I347" s="29" t="str">
        <f>IF(KHS!X$19="","",KHS!Q$19)</f>
        <v/>
      </c>
      <c r="J347" s="29">
        <v>5</v>
      </c>
      <c r="K347" s="29" t="str">
        <f t="shared" ref="K347:N347" si="390">IF(O347="","",COUNTIF(O$1:O346,O347)+O347)</f>
        <v/>
      </c>
      <c r="L347" s="29" t="str">
        <f t="shared" si="390"/>
        <v/>
      </c>
      <c r="M347" s="29" t="str">
        <f t="shared" si="390"/>
        <v/>
      </c>
      <c r="N347" s="29" t="str">
        <f t="shared" si="390"/>
        <v/>
      </c>
      <c r="O347" s="29" t="str">
        <f t="shared" si="279"/>
        <v/>
      </c>
      <c r="P347" s="29" t="str">
        <f t="shared" si="280"/>
        <v/>
      </c>
      <c r="Q347" s="29" t="str">
        <f t="shared" si="281"/>
        <v/>
      </c>
      <c r="R347" s="29" t="str">
        <f t="shared" si="282"/>
        <v/>
      </c>
      <c r="S347" s="29">
        <v>18</v>
      </c>
      <c r="T347" s="29">
        <v>7</v>
      </c>
      <c r="U347" s="29" t="str">
        <f>IF('S18'!P$19="","",'S18'!P$19)</f>
        <v/>
      </c>
      <c r="V347" s="29" t="str">
        <f>IF('S18'!P$19="","",'S18'!I$19)</f>
        <v/>
      </c>
      <c r="W347" s="29" t="str">
        <f>IF('S18'!X$19="","",'S18'!X$19)</f>
        <v/>
      </c>
      <c r="X347" s="29" t="str">
        <f>IF('S18'!X$19="","",'S18'!Q$19)</f>
        <v/>
      </c>
      <c r="Y347" s="29" t="str">
        <f>IF('S18'!AF$19="","",'S18'!AF$19)</f>
        <v/>
      </c>
      <c r="Z347" s="29" t="str">
        <f>IF('S18'!AF$19="","",'S18'!Y$19)</f>
        <v/>
      </c>
      <c r="AA347" s="29" t="str">
        <f>IF('S18'!AN$19="","",'S18'!AN$19)</f>
        <v/>
      </c>
      <c r="AB347" s="29" t="str">
        <f>IF('S18'!AN$19="","",'S18'!AG$19)</f>
        <v/>
      </c>
      <c r="AC347" s="39" t="str">
        <f t="shared" si="289"/>
        <v/>
      </c>
      <c r="AD347" s="39" t="str">
        <f t="shared" si="290"/>
        <v/>
      </c>
      <c r="AE347" s="40" t="str">
        <f t="shared" si="291"/>
        <v/>
      </c>
      <c r="AF347" s="40" t="str">
        <f>IF(AC347="","",CHOOSE(VLOOKUP($AL347,$K$1:$S$400,9,FALSE),AHS!$M$1,BHS!$M$1,CHS!$M$1,HMJHS!$M$1,KHS!$M$1,Kings!$M$1,MHS!$M$1,SWHS!$M$1,AMHS!$M$1,'S10'!$M$1,'S11'!$M$1,'S12'!$M$1,'S13'!$M$1,'S14'!$M$1,'S15'!$M$1,'S16'!$M$1,'S17'!$M$1,'S18'!$M$1,'S19'!$M$1,'S20'!$M$1))</f>
        <v/>
      </c>
      <c r="AG347" s="40"/>
      <c r="AH347" s="39" t="str">
        <f t="shared" si="292"/>
        <v/>
      </c>
      <c r="AI347" s="39" t="str">
        <f t="shared" si="293"/>
        <v/>
      </c>
      <c r="AJ347" s="40" t="str">
        <f t="shared" si="294"/>
        <v/>
      </c>
      <c r="AK347" s="40" t="str">
        <f>IF(AH347="","",CHOOSE(VLOOKUP($AL347,$L$1:$S$400,8,FALSE),AHS!$M$1,BHS!$M$1,CHS!$M$1,HMJHS!$M$1,KHS!$M$1,Kings!$M$1,MHS!$M$1,SWHS!$M$1,AMHS!$M$1,'S10'!$M$1,'S11'!$M$1,'S12'!$M$1,'S13'!$M$1,'S14'!$M$1,'S15'!$M$1,'S16'!$M$1,'S17'!$M$1,'S18'!$M$1,'S19'!$M$1,'S20'!$M$1))</f>
        <v/>
      </c>
      <c r="AL347" s="40">
        <v>345</v>
      </c>
      <c r="AM347" s="40"/>
      <c r="AN347" s="39" t="str">
        <f t="shared" si="295"/>
        <v/>
      </c>
      <c r="AO347" s="39" t="str">
        <f t="shared" si="296"/>
        <v/>
      </c>
      <c r="AP347" s="40" t="str">
        <f t="shared" si="297"/>
        <v/>
      </c>
      <c r="AQ347" s="40" t="str">
        <f>IF(AN347="","",CHOOSE(VLOOKUP($AL347,$M$1:$S$400,7,FALSE),AHS!$M$1,BHS!$M$1,CHS!$M$1,HMJHS!$M$1,KHS!$M$1,Kings!$M$1,MHS!$M$1,SWHS!$M$1,AMHS!$M$1,'S10'!$M$1,'S11'!$M$1,'S12'!$M$1,'S13'!$M$1,'S14'!$M$1,'S15'!$M$1,'S16'!$M$1,'S17'!$M$1,'S18'!$M$1,'S19'!$M$1,'S20'!$M$1))</f>
        <v/>
      </c>
      <c r="AR347" s="40"/>
      <c r="AS347" s="39" t="str">
        <f t="shared" si="298"/>
        <v/>
      </c>
      <c r="AT347" s="39" t="str">
        <f t="shared" si="299"/>
        <v/>
      </c>
      <c r="AU347" s="40" t="str">
        <f t="shared" si="300"/>
        <v/>
      </c>
      <c r="AV347" s="40" t="str">
        <f>IF(AS347="","",CHOOSE(VLOOKUP($AL347,$N$1:$S$400,6,FALSE),AHS!$M$1,BHS!$M$1,CHS!$M$1,HMJHS!$M$1,KHS!$M$1,Kings!$M$1,MHS!$M$1,SWHS!$M$1,AMHS!$M$1,'S10'!$M$1,'S11'!$M$1,'S12'!$M$1,'S13'!$M$1,'S14'!$M$1,'S15'!$M$1,'S16'!$M$1,'S17'!$M$1,'S18'!$M$1,'S19'!$M$1,'S20'!$M$1))</f>
        <v/>
      </c>
    </row>
    <row r="348" spans="1:48" ht="12" customHeight="1" x14ac:dyDescent="0.25">
      <c r="A348" s="29">
        <f t="shared" si="301"/>
        <v>346</v>
      </c>
      <c r="B348" s="27" t="str">
        <f t="shared" si="285"/>
        <v/>
      </c>
      <c r="C348" s="27" t="str">
        <f t="shared" si="286"/>
        <v/>
      </c>
      <c r="D348" s="27" t="str">
        <f t="shared" si="287"/>
        <v/>
      </c>
      <c r="E348" s="27" t="str">
        <f>IF(B348="","",CHOOSE(VLOOKUP($A348,$F$1:$J$1600,5,FALSE),AHS!$M$1,BHS!$M$1,CHS!$M$1,HMJHS!$M$1,KHS!$M$1,Kings!$M$1,MHS!$M$1,SWHS!$M$1,AMHS!$M$1,'S10'!$M$1,'S11'!$M$1,'S12'!$M$1,'S13'!$M$1,'S14'!$M$1,'S15'!$M$1,'S16'!$M$1,'S17'!$M$1,'S18'!$M$1,'S19'!$M$1,'S20'!$M$1))</f>
        <v/>
      </c>
      <c r="F348" s="29" t="str">
        <f t="shared" si="283"/>
        <v/>
      </c>
      <c r="G348" s="33" t="str">
        <f t="shared" si="277"/>
        <v/>
      </c>
      <c r="H348" s="29" t="str">
        <f>IF(KHS!X$20="","",KHS!X$20)</f>
        <v/>
      </c>
      <c r="I348" s="29" t="str">
        <f>IF(KHS!X$20="","",KHS!Q$20)</f>
        <v/>
      </c>
      <c r="J348" s="29">
        <v>5</v>
      </c>
      <c r="K348" s="29" t="str">
        <f t="shared" ref="K348:N348" si="391">IF(O348="","",COUNTIF(O$1:O347,O348)+O348)</f>
        <v/>
      </c>
      <c r="L348" s="29" t="str">
        <f t="shared" si="391"/>
        <v/>
      </c>
      <c r="M348" s="29" t="str">
        <f t="shared" si="391"/>
        <v/>
      </c>
      <c r="N348" s="29" t="str">
        <f t="shared" si="391"/>
        <v/>
      </c>
      <c r="O348" s="29" t="str">
        <f t="shared" si="279"/>
        <v/>
      </c>
      <c r="P348" s="29" t="str">
        <f t="shared" si="280"/>
        <v/>
      </c>
      <c r="Q348" s="29" t="str">
        <f t="shared" si="281"/>
        <v/>
      </c>
      <c r="R348" s="29" t="str">
        <f t="shared" si="282"/>
        <v/>
      </c>
      <c r="S348" s="29">
        <v>18</v>
      </c>
      <c r="T348" s="29">
        <v>8</v>
      </c>
      <c r="U348" s="29" t="str">
        <f>IF('S18'!P$20="","",'S18'!P$20)</f>
        <v/>
      </c>
      <c r="V348" s="29" t="str">
        <f>IF('S18'!P$20="","",'S18'!I$20)</f>
        <v/>
      </c>
      <c r="W348" s="29" t="str">
        <f>IF('S18'!X$20="","",'S18'!X$20)</f>
        <v/>
      </c>
      <c r="X348" s="29" t="str">
        <f>IF('S18'!X$20="","",'S18'!Q$20)</f>
        <v/>
      </c>
      <c r="Y348" s="29" t="str">
        <f>IF('S18'!AF$20="","",'S18'!AF$20)</f>
        <v/>
      </c>
      <c r="Z348" s="29" t="str">
        <f>IF('S18'!AF$20="","",'S18'!Y$20)</f>
        <v/>
      </c>
      <c r="AA348" s="29" t="str">
        <f>IF('S18'!AN$20="","",'S18'!AN$20)</f>
        <v/>
      </c>
      <c r="AB348" s="29" t="str">
        <f>IF('S18'!AN$20="","",'S18'!AG$20)</f>
        <v/>
      </c>
      <c r="AC348" s="39" t="str">
        <f t="shared" si="289"/>
        <v/>
      </c>
      <c r="AD348" s="39" t="str">
        <f t="shared" si="290"/>
        <v/>
      </c>
      <c r="AE348" s="40" t="str">
        <f t="shared" si="291"/>
        <v/>
      </c>
      <c r="AF348" s="40" t="str">
        <f>IF(AC348="","",CHOOSE(VLOOKUP($AL348,$K$1:$S$400,9,FALSE),AHS!$M$1,BHS!$M$1,CHS!$M$1,HMJHS!$M$1,KHS!$M$1,Kings!$M$1,MHS!$M$1,SWHS!$M$1,AMHS!$M$1,'S10'!$M$1,'S11'!$M$1,'S12'!$M$1,'S13'!$M$1,'S14'!$M$1,'S15'!$M$1,'S16'!$M$1,'S17'!$M$1,'S18'!$M$1,'S19'!$M$1,'S20'!$M$1))</f>
        <v/>
      </c>
      <c r="AG348" s="40"/>
      <c r="AH348" s="39" t="str">
        <f t="shared" si="292"/>
        <v/>
      </c>
      <c r="AI348" s="39" t="str">
        <f t="shared" si="293"/>
        <v/>
      </c>
      <c r="AJ348" s="40" t="str">
        <f t="shared" si="294"/>
        <v/>
      </c>
      <c r="AK348" s="40" t="str">
        <f>IF(AH348="","",CHOOSE(VLOOKUP($AL348,$L$1:$S$400,8,FALSE),AHS!$M$1,BHS!$M$1,CHS!$M$1,HMJHS!$M$1,KHS!$M$1,Kings!$M$1,MHS!$M$1,SWHS!$M$1,AMHS!$M$1,'S10'!$M$1,'S11'!$M$1,'S12'!$M$1,'S13'!$M$1,'S14'!$M$1,'S15'!$M$1,'S16'!$M$1,'S17'!$M$1,'S18'!$M$1,'S19'!$M$1,'S20'!$M$1))</f>
        <v/>
      </c>
      <c r="AL348" s="38">
        <v>346</v>
      </c>
      <c r="AM348" s="40"/>
      <c r="AN348" s="39" t="str">
        <f t="shared" si="295"/>
        <v/>
      </c>
      <c r="AO348" s="39" t="str">
        <f t="shared" si="296"/>
        <v/>
      </c>
      <c r="AP348" s="40" t="str">
        <f t="shared" si="297"/>
        <v/>
      </c>
      <c r="AQ348" s="40" t="str">
        <f>IF(AN348="","",CHOOSE(VLOOKUP($AL348,$M$1:$S$400,7,FALSE),AHS!$M$1,BHS!$M$1,CHS!$M$1,HMJHS!$M$1,KHS!$M$1,Kings!$M$1,MHS!$M$1,SWHS!$M$1,AMHS!$M$1,'S10'!$M$1,'S11'!$M$1,'S12'!$M$1,'S13'!$M$1,'S14'!$M$1,'S15'!$M$1,'S16'!$M$1,'S17'!$M$1,'S18'!$M$1,'S19'!$M$1,'S20'!$M$1))</f>
        <v/>
      </c>
      <c r="AR348" s="40"/>
      <c r="AS348" s="39" t="str">
        <f t="shared" si="298"/>
        <v/>
      </c>
      <c r="AT348" s="39" t="str">
        <f t="shared" si="299"/>
        <v/>
      </c>
      <c r="AU348" s="40" t="str">
        <f t="shared" si="300"/>
        <v/>
      </c>
      <c r="AV348" s="40" t="str">
        <f>IF(AS348="","",CHOOSE(VLOOKUP($AL348,$N$1:$S$400,6,FALSE),AHS!$M$1,BHS!$M$1,CHS!$M$1,HMJHS!$M$1,KHS!$M$1,Kings!$M$1,MHS!$M$1,SWHS!$M$1,AMHS!$M$1,'S10'!$M$1,'S11'!$M$1,'S12'!$M$1,'S13'!$M$1,'S14'!$M$1,'S15'!$M$1,'S16'!$M$1,'S17'!$M$1,'S18'!$M$1,'S19'!$M$1,'S20'!$M$1))</f>
        <v/>
      </c>
    </row>
    <row r="349" spans="1:48" ht="12" customHeight="1" x14ac:dyDescent="0.25">
      <c r="A349" s="29">
        <f t="shared" si="301"/>
        <v>347</v>
      </c>
      <c r="B349" s="27" t="str">
        <f t="shared" si="285"/>
        <v/>
      </c>
      <c r="C349" s="27" t="str">
        <f t="shared" si="286"/>
        <v/>
      </c>
      <c r="D349" s="27" t="str">
        <f t="shared" si="287"/>
        <v/>
      </c>
      <c r="E349" s="27" t="str">
        <f>IF(B349="","",CHOOSE(VLOOKUP($A349,$F$1:$J$1600,5,FALSE),AHS!$M$1,BHS!$M$1,CHS!$M$1,HMJHS!$M$1,KHS!$M$1,Kings!$M$1,MHS!$M$1,SWHS!$M$1,AMHS!$M$1,'S10'!$M$1,'S11'!$M$1,'S12'!$M$1,'S13'!$M$1,'S14'!$M$1,'S15'!$M$1,'S16'!$M$1,'S17'!$M$1,'S18'!$M$1,'S19'!$M$1,'S20'!$M$1))</f>
        <v/>
      </c>
      <c r="F349" s="29" t="str">
        <f t="shared" si="283"/>
        <v/>
      </c>
      <c r="G349" s="33" t="str">
        <f t="shared" si="277"/>
        <v/>
      </c>
      <c r="H349" s="29" t="str">
        <f>IF(KHS!X$21="","",KHS!X$21)</f>
        <v/>
      </c>
      <c r="I349" s="29" t="str">
        <f>IF(KHS!X$21="","",KHS!Q$21)</f>
        <v/>
      </c>
      <c r="J349" s="29">
        <v>5</v>
      </c>
      <c r="K349" s="29" t="str">
        <f t="shared" ref="K349:N349" si="392">IF(O349="","",COUNTIF(O$1:O348,O349)+O349)</f>
        <v/>
      </c>
      <c r="L349" s="29" t="str">
        <f t="shared" si="392"/>
        <v/>
      </c>
      <c r="M349" s="29" t="str">
        <f t="shared" si="392"/>
        <v/>
      </c>
      <c r="N349" s="29" t="str">
        <f t="shared" si="392"/>
        <v/>
      </c>
      <c r="O349" s="29" t="str">
        <f t="shared" si="279"/>
        <v/>
      </c>
      <c r="P349" s="29" t="str">
        <f t="shared" si="280"/>
        <v/>
      </c>
      <c r="Q349" s="29" t="str">
        <f t="shared" si="281"/>
        <v/>
      </c>
      <c r="R349" s="29" t="str">
        <f t="shared" si="282"/>
        <v/>
      </c>
      <c r="S349" s="29">
        <v>18</v>
      </c>
      <c r="T349" s="29">
        <v>9</v>
      </c>
      <c r="U349" s="29" t="str">
        <f>IF('S18'!P$21="","",'S18'!P$21)</f>
        <v/>
      </c>
      <c r="V349" s="29" t="str">
        <f>IF('S18'!P$21="","",'S18'!I$21)</f>
        <v/>
      </c>
      <c r="W349" s="29" t="str">
        <f>IF('S18'!X$21="","",'S18'!X$21)</f>
        <v/>
      </c>
      <c r="X349" s="29" t="str">
        <f>IF('S18'!X$21="","",'S18'!Q$21)</f>
        <v/>
      </c>
      <c r="Y349" s="29" t="str">
        <f>IF('S18'!AF$21="","",'S18'!AF$21)</f>
        <v/>
      </c>
      <c r="Z349" s="29" t="str">
        <f>IF('S18'!AF$21="","",'S18'!Y$21)</f>
        <v/>
      </c>
      <c r="AA349" s="29" t="str">
        <f>IF('S18'!AN$21="","",'S18'!AN$21)</f>
        <v/>
      </c>
      <c r="AB349" s="29" t="str">
        <f>IF('S18'!AN$21="","",'S18'!AG$21)</f>
        <v/>
      </c>
      <c r="AC349" s="39" t="str">
        <f t="shared" si="289"/>
        <v/>
      </c>
      <c r="AD349" s="39" t="str">
        <f t="shared" si="290"/>
        <v/>
      </c>
      <c r="AE349" s="40" t="str">
        <f t="shared" si="291"/>
        <v/>
      </c>
      <c r="AF349" s="40" t="str">
        <f>IF(AC349="","",CHOOSE(VLOOKUP($AL349,$K$1:$S$400,9,FALSE),AHS!$M$1,BHS!$M$1,CHS!$M$1,HMJHS!$M$1,KHS!$M$1,Kings!$M$1,MHS!$M$1,SWHS!$M$1,AMHS!$M$1,'S10'!$M$1,'S11'!$M$1,'S12'!$M$1,'S13'!$M$1,'S14'!$M$1,'S15'!$M$1,'S16'!$M$1,'S17'!$M$1,'S18'!$M$1,'S19'!$M$1,'S20'!$M$1))</f>
        <v/>
      </c>
      <c r="AG349" s="40"/>
      <c r="AH349" s="39" t="str">
        <f t="shared" si="292"/>
        <v/>
      </c>
      <c r="AI349" s="39" t="str">
        <f t="shared" si="293"/>
        <v/>
      </c>
      <c r="AJ349" s="40" t="str">
        <f t="shared" si="294"/>
        <v/>
      </c>
      <c r="AK349" s="40" t="str">
        <f>IF(AH349="","",CHOOSE(VLOOKUP($AL349,$L$1:$S$400,8,FALSE),AHS!$M$1,BHS!$M$1,CHS!$M$1,HMJHS!$M$1,KHS!$M$1,Kings!$M$1,MHS!$M$1,SWHS!$M$1,AMHS!$M$1,'S10'!$M$1,'S11'!$M$1,'S12'!$M$1,'S13'!$M$1,'S14'!$M$1,'S15'!$M$1,'S16'!$M$1,'S17'!$M$1,'S18'!$M$1,'S19'!$M$1,'S20'!$M$1))</f>
        <v/>
      </c>
      <c r="AL349" s="40">
        <v>347</v>
      </c>
      <c r="AM349" s="40"/>
      <c r="AN349" s="39" t="str">
        <f t="shared" si="295"/>
        <v/>
      </c>
      <c r="AO349" s="39" t="str">
        <f t="shared" si="296"/>
        <v/>
      </c>
      <c r="AP349" s="40" t="str">
        <f t="shared" si="297"/>
        <v/>
      </c>
      <c r="AQ349" s="40" t="str">
        <f>IF(AN349="","",CHOOSE(VLOOKUP($AL349,$M$1:$S$400,7,FALSE),AHS!$M$1,BHS!$M$1,CHS!$M$1,HMJHS!$M$1,KHS!$M$1,Kings!$M$1,MHS!$M$1,SWHS!$M$1,AMHS!$M$1,'S10'!$M$1,'S11'!$M$1,'S12'!$M$1,'S13'!$M$1,'S14'!$M$1,'S15'!$M$1,'S16'!$M$1,'S17'!$M$1,'S18'!$M$1,'S19'!$M$1,'S20'!$M$1))</f>
        <v/>
      </c>
      <c r="AR349" s="40"/>
      <c r="AS349" s="39" t="str">
        <f t="shared" si="298"/>
        <v/>
      </c>
      <c r="AT349" s="39" t="str">
        <f t="shared" si="299"/>
        <v/>
      </c>
      <c r="AU349" s="40" t="str">
        <f t="shared" si="300"/>
        <v/>
      </c>
      <c r="AV349" s="40" t="str">
        <f>IF(AS349="","",CHOOSE(VLOOKUP($AL349,$N$1:$S$400,6,FALSE),AHS!$M$1,BHS!$M$1,CHS!$M$1,HMJHS!$M$1,KHS!$M$1,Kings!$M$1,MHS!$M$1,SWHS!$M$1,AMHS!$M$1,'S10'!$M$1,'S11'!$M$1,'S12'!$M$1,'S13'!$M$1,'S14'!$M$1,'S15'!$M$1,'S16'!$M$1,'S17'!$M$1,'S18'!$M$1,'S19'!$M$1,'S20'!$M$1))</f>
        <v/>
      </c>
    </row>
    <row r="350" spans="1:48" ht="12" customHeight="1" x14ac:dyDescent="0.25">
      <c r="A350" s="29">
        <f t="shared" si="301"/>
        <v>348</v>
      </c>
      <c r="B350" s="27" t="str">
        <f t="shared" si="285"/>
        <v/>
      </c>
      <c r="C350" s="27" t="str">
        <f t="shared" si="286"/>
        <v/>
      </c>
      <c r="D350" s="27" t="str">
        <f t="shared" si="287"/>
        <v/>
      </c>
      <c r="E350" s="27" t="str">
        <f>IF(B350="","",CHOOSE(VLOOKUP($A350,$F$1:$J$1600,5,FALSE),AHS!$M$1,BHS!$M$1,CHS!$M$1,HMJHS!$M$1,KHS!$M$1,Kings!$M$1,MHS!$M$1,SWHS!$M$1,AMHS!$M$1,'S10'!$M$1,'S11'!$M$1,'S12'!$M$1,'S13'!$M$1,'S14'!$M$1,'S15'!$M$1,'S16'!$M$1,'S17'!$M$1,'S18'!$M$1,'S19'!$M$1,'S20'!$M$1))</f>
        <v/>
      </c>
      <c r="F350" s="29" t="str">
        <f t="shared" si="283"/>
        <v/>
      </c>
      <c r="G350" s="33" t="str">
        <f t="shared" si="277"/>
        <v/>
      </c>
      <c r="H350" s="29" t="str">
        <f>IF(KHS!X$22="","",KHS!X$22)</f>
        <v/>
      </c>
      <c r="I350" s="29" t="str">
        <f>IF(KHS!X$22="","",KHS!Q$22)</f>
        <v/>
      </c>
      <c r="J350" s="29">
        <v>5</v>
      </c>
      <c r="K350" s="29" t="str">
        <f t="shared" ref="K350:N350" si="393">IF(O350="","",COUNTIF(O$1:O349,O350)+O350)</f>
        <v/>
      </c>
      <c r="L350" s="29" t="str">
        <f t="shared" si="393"/>
        <v/>
      </c>
      <c r="M350" s="29" t="str">
        <f t="shared" si="393"/>
        <v/>
      </c>
      <c r="N350" s="29" t="str">
        <f t="shared" si="393"/>
        <v/>
      </c>
      <c r="O350" s="29" t="str">
        <f t="shared" si="279"/>
        <v/>
      </c>
      <c r="P350" s="29" t="str">
        <f t="shared" si="280"/>
        <v/>
      </c>
      <c r="Q350" s="29" t="str">
        <f t="shared" si="281"/>
        <v/>
      </c>
      <c r="R350" s="29" t="str">
        <f t="shared" si="282"/>
        <v/>
      </c>
      <c r="S350" s="29">
        <v>18</v>
      </c>
      <c r="T350" s="29">
        <v>10</v>
      </c>
      <c r="U350" s="29" t="str">
        <f>IF('S18'!P$22="","",'S18'!P$22)</f>
        <v/>
      </c>
      <c r="V350" s="29" t="str">
        <f>IF('S18'!P$22="","",'S18'!I$22)</f>
        <v/>
      </c>
      <c r="W350" s="29" t="str">
        <f>IF('S18'!X$22="","",'S18'!X$22)</f>
        <v/>
      </c>
      <c r="X350" s="29" t="str">
        <f>IF('S18'!X$22="","",'S18'!Q$22)</f>
        <v/>
      </c>
      <c r="Y350" s="29" t="str">
        <f>IF('S18'!AF$22="","",'S18'!AF$22)</f>
        <v/>
      </c>
      <c r="Z350" s="29" t="str">
        <f>IF('S18'!AF$22="","",'S18'!Y$22)</f>
        <v/>
      </c>
      <c r="AA350" s="29" t="str">
        <f>IF('S18'!AN$22="","",'S18'!AN$22)</f>
        <v/>
      </c>
      <c r="AB350" s="29" t="str">
        <f>IF('S18'!AN$22="","",'S18'!AG$22)</f>
        <v/>
      </c>
      <c r="AC350" s="39" t="str">
        <f t="shared" si="289"/>
        <v/>
      </c>
      <c r="AD350" s="39" t="str">
        <f t="shared" si="290"/>
        <v/>
      </c>
      <c r="AE350" s="40" t="str">
        <f t="shared" si="291"/>
        <v/>
      </c>
      <c r="AF350" s="40" t="str">
        <f>IF(AC350="","",CHOOSE(VLOOKUP($AL350,$K$1:$S$400,9,FALSE),AHS!$M$1,BHS!$M$1,CHS!$M$1,HMJHS!$M$1,KHS!$M$1,Kings!$M$1,MHS!$M$1,SWHS!$M$1,AMHS!$M$1,'S10'!$M$1,'S11'!$M$1,'S12'!$M$1,'S13'!$M$1,'S14'!$M$1,'S15'!$M$1,'S16'!$M$1,'S17'!$M$1,'S18'!$M$1,'S19'!$M$1,'S20'!$M$1))</f>
        <v/>
      </c>
      <c r="AG350" s="40"/>
      <c r="AH350" s="39" t="str">
        <f t="shared" si="292"/>
        <v/>
      </c>
      <c r="AI350" s="39" t="str">
        <f t="shared" si="293"/>
        <v/>
      </c>
      <c r="AJ350" s="40" t="str">
        <f t="shared" si="294"/>
        <v/>
      </c>
      <c r="AK350" s="40" t="str">
        <f>IF(AH350="","",CHOOSE(VLOOKUP($AL350,$L$1:$S$400,8,FALSE),AHS!$M$1,BHS!$M$1,CHS!$M$1,HMJHS!$M$1,KHS!$M$1,Kings!$M$1,MHS!$M$1,SWHS!$M$1,AMHS!$M$1,'S10'!$M$1,'S11'!$M$1,'S12'!$M$1,'S13'!$M$1,'S14'!$M$1,'S15'!$M$1,'S16'!$M$1,'S17'!$M$1,'S18'!$M$1,'S19'!$M$1,'S20'!$M$1))</f>
        <v/>
      </c>
      <c r="AL350" s="40">
        <v>348</v>
      </c>
      <c r="AM350" s="40"/>
      <c r="AN350" s="39" t="str">
        <f t="shared" si="295"/>
        <v/>
      </c>
      <c r="AO350" s="39" t="str">
        <f t="shared" si="296"/>
        <v/>
      </c>
      <c r="AP350" s="40" t="str">
        <f t="shared" si="297"/>
        <v/>
      </c>
      <c r="AQ350" s="40" t="str">
        <f>IF(AN350="","",CHOOSE(VLOOKUP($AL350,$M$1:$S$400,7,FALSE),AHS!$M$1,BHS!$M$1,CHS!$M$1,HMJHS!$M$1,KHS!$M$1,Kings!$M$1,MHS!$M$1,SWHS!$M$1,AMHS!$M$1,'S10'!$M$1,'S11'!$M$1,'S12'!$M$1,'S13'!$M$1,'S14'!$M$1,'S15'!$M$1,'S16'!$M$1,'S17'!$M$1,'S18'!$M$1,'S19'!$M$1,'S20'!$M$1))</f>
        <v/>
      </c>
      <c r="AR350" s="40"/>
      <c r="AS350" s="39" t="str">
        <f t="shared" si="298"/>
        <v/>
      </c>
      <c r="AT350" s="39" t="str">
        <f t="shared" si="299"/>
        <v/>
      </c>
      <c r="AU350" s="40" t="str">
        <f t="shared" si="300"/>
        <v/>
      </c>
      <c r="AV350" s="40" t="str">
        <f>IF(AS350="","",CHOOSE(VLOOKUP($AL350,$N$1:$S$400,6,FALSE),AHS!$M$1,BHS!$M$1,CHS!$M$1,HMJHS!$M$1,KHS!$M$1,Kings!$M$1,MHS!$M$1,SWHS!$M$1,AMHS!$M$1,'S10'!$M$1,'S11'!$M$1,'S12'!$M$1,'S13'!$M$1,'S14'!$M$1,'S15'!$M$1,'S16'!$M$1,'S17'!$M$1,'S18'!$M$1,'S19'!$M$1,'S20'!$M$1))</f>
        <v/>
      </c>
    </row>
    <row r="351" spans="1:48" ht="12" customHeight="1" x14ac:dyDescent="0.25">
      <c r="A351" s="29">
        <f t="shared" si="301"/>
        <v>349</v>
      </c>
      <c r="B351" s="27" t="str">
        <f t="shared" si="285"/>
        <v/>
      </c>
      <c r="C351" s="27" t="str">
        <f t="shared" si="286"/>
        <v/>
      </c>
      <c r="D351" s="27" t="str">
        <f t="shared" si="287"/>
        <v/>
      </c>
      <c r="E351" s="27" t="str">
        <f>IF(B351="","",CHOOSE(VLOOKUP($A351,$F$1:$J$1600,5,FALSE),AHS!$M$1,BHS!$M$1,CHS!$M$1,HMJHS!$M$1,KHS!$M$1,Kings!$M$1,MHS!$M$1,SWHS!$M$1,AMHS!$M$1,'S10'!$M$1,'S11'!$M$1,'S12'!$M$1,'S13'!$M$1,'S14'!$M$1,'S15'!$M$1,'S16'!$M$1,'S17'!$M$1,'S18'!$M$1,'S19'!$M$1,'S20'!$M$1))</f>
        <v/>
      </c>
      <c r="F351" s="29" t="str">
        <f t="shared" si="283"/>
        <v/>
      </c>
      <c r="G351" s="33" t="str">
        <f t="shared" si="277"/>
        <v/>
      </c>
      <c r="H351" s="29" t="str">
        <f>IF(KHS!X$23="","",KHS!X$23)</f>
        <v/>
      </c>
      <c r="I351" s="29" t="str">
        <f>IF(KHS!X$23="","",KHS!Q$23)</f>
        <v/>
      </c>
      <c r="J351" s="29">
        <v>5</v>
      </c>
      <c r="K351" s="29" t="str">
        <f t="shared" ref="K351:N351" si="394">IF(O351="","",COUNTIF(O$1:O350,O351)+O351)</f>
        <v/>
      </c>
      <c r="L351" s="29" t="str">
        <f t="shared" si="394"/>
        <v/>
      </c>
      <c r="M351" s="29" t="str">
        <f t="shared" si="394"/>
        <v/>
      </c>
      <c r="N351" s="29" t="str">
        <f t="shared" si="394"/>
        <v/>
      </c>
      <c r="O351" s="29" t="str">
        <f t="shared" si="279"/>
        <v/>
      </c>
      <c r="P351" s="29" t="str">
        <f t="shared" si="280"/>
        <v/>
      </c>
      <c r="Q351" s="29" t="str">
        <f t="shared" si="281"/>
        <v/>
      </c>
      <c r="R351" s="29" t="str">
        <f t="shared" si="282"/>
        <v/>
      </c>
      <c r="S351" s="29">
        <v>18</v>
      </c>
      <c r="T351" s="29">
        <v>11</v>
      </c>
      <c r="U351" s="29" t="str">
        <f>IF('S18'!P$23="","",'S18'!P$23)</f>
        <v/>
      </c>
      <c r="V351" s="29" t="str">
        <f>IF('S18'!P$23="","",'S18'!I$23)</f>
        <v/>
      </c>
      <c r="W351" s="29" t="str">
        <f>IF('S18'!X$23="","",'S18'!X$23)</f>
        <v/>
      </c>
      <c r="X351" s="29" t="str">
        <f>IF('S18'!X$23="","",'S18'!Q$23)</f>
        <v/>
      </c>
      <c r="Y351" s="29" t="str">
        <f>IF('S18'!AF$23="","",'S18'!AF$23)</f>
        <v/>
      </c>
      <c r="Z351" s="29" t="str">
        <f>IF('S18'!AF$23="","",'S18'!Y$23)</f>
        <v/>
      </c>
      <c r="AA351" s="29" t="str">
        <f>IF('S18'!AN$23="","",'S18'!AN$23)</f>
        <v/>
      </c>
      <c r="AB351" s="29" t="str">
        <f>IF('S18'!AN$23="","",'S18'!AG$23)</f>
        <v/>
      </c>
      <c r="AC351" s="39" t="str">
        <f t="shared" si="289"/>
        <v/>
      </c>
      <c r="AD351" s="39" t="str">
        <f t="shared" si="290"/>
        <v/>
      </c>
      <c r="AE351" s="40" t="str">
        <f t="shared" si="291"/>
        <v/>
      </c>
      <c r="AF351" s="40" t="str">
        <f>IF(AC351="","",CHOOSE(VLOOKUP($AL351,$K$1:$S$400,9,FALSE),AHS!$M$1,BHS!$M$1,CHS!$M$1,HMJHS!$M$1,KHS!$M$1,Kings!$M$1,MHS!$M$1,SWHS!$M$1,AMHS!$M$1,'S10'!$M$1,'S11'!$M$1,'S12'!$M$1,'S13'!$M$1,'S14'!$M$1,'S15'!$M$1,'S16'!$M$1,'S17'!$M$1,'S18'!$M$1,'S19'!$M$1,'S20'!$M$1))</f>
        <v/>
      </c>
      <c r="AG351" s="40"/>
      <c r="AH351" s="39" t="str">
        <f t="shared" si="292"/>
        <v/>
      </c>
      <c r="AI351" s="39" t="str">
        <f t="shared" si="293"/>
        <v/>
      </c>
      <c r="AJ351" s="40" t="str">
        <f t="shared" si="294"/>
        <v/>
      </c>
      <c r="AK351" s="40" t="str">
        <f>IF(AH351="","",CHOOSE(VLOOKUP($AL351,$L$1:$S$400,8,FALSE),AHS!$M$1,BHS!$M$1,CHS!$M$1,HMJHS!$M$1,KHS!$M$1,Kings!$M$1,MHS!$M$1,SWHS!$M$1,AMHS!$M$1,'S10'!$M$1,'S11'!$M$1,'S12'!$M$1,'S13'!$M$1,'S14'!$M$1,'S15'!$M$1,'S16'!$M$1,'S17'!$M$1,'S18'!$M$1,'S19'!$M$1,'S20'!$M$1))</f>
        <v/>
      </c>
      <c r="AL351" s="40">
        <v>349</v>
      </c>
      <c r="AM351" s="40"/>
      <c r="AN351" s="39" t="str">
        <f t="shared" si="295"/>
        <v/>
      </c>
      <c r="AO351" s="39" t="str">
        <f t="shared" si="296"/>
        <v/>
      </c>
      <c r="AP351" s="40" t="str">
        <f t="shared" si="297"/>
        <v/>
      </c>
      <c r="AQ351" s="40" t="str">
        <f>IF(AN351="","",CHOOSE(VLOOKUP($AL351,$M$1:$S$400,7,FALSE),AHS!$M$1,BHS!$M$1,CHS!$M$1,HMJHS!$M$1,KHS!$M$1,Kings!$M$1,MHS!$M$1,SWHS!$M$1,AMHS!$M$1,'S10'!$M$1,'S11'!$M$1,'S12'!$M$1,'S13'!$M$1,'S14'!$M$1,'S15'!$M$1,'S16'!$M$1,'S17'!$M$1,'S18'!$M$1,'S19'!$M$1,'S20'!$M$1))</f>
        <v/>
      </c>
      <c r="AR351" s="40"/>
      <c r="AS351" s="39" t="str">
        <f t="shared" si="298"/>
        <v/>
      </c>
      <c r="AT351" s="39" t="str">
        <f t="shared" si="299"/>
        <v/>
      </c>
      <c r="AU351" s="40" t="str">
        <f t="shared" si="300"/>
        <v/>
      </c>
      <c r="AV351" s="40" t="str">
        <f>IF(AS351="","",CHOOSE(VLOOKUP($AL351,$N$1:$S$400,6,FALSE),AHS!$M$1,BHS!$M$1,CHS!$M$1,HMJHS!$M$1,KHS!$M$1,Kings!$M$1,MHS!$M$1,SWHS!$M$1,AMHS!$M$1,'S10'!$M$1,'S11'!$M$1,'S12'!$M$1,'S13'!$M$1,'S14'!$M$1,'S15'!$M$1,'S16'!$M$1,'S17'!$M$1,'S18'!$M$1,'S19'!$M$1,'S20'!$M$1))</f>
        <v/>
      </c>
    </row>
    <row r="352" spans="1:48" ht="12" customHeight="1" x14ac:dyDescent="0.25">
      <c r="A352" s="29">
        <f t="shared" si="301"/>
        <v>350</v>
      </c>
      <c r="B352" s="27" t="str">
        <f t="shared" si="285"/>
        <v/>
      </c>
      <c r="C352" s="27" t="str">
        <f t="shared" si="286"/>
        <v/>
      </c>
      <c r="D352" s="27" t="str">
        <f t="shared" si="287"/>
        <v/>
      </c>
      <c r="E352" s="27" t="str">
        <f>IF(B352="","",CHOOSE(VLOOKUP($A352,$F$1:$J$1600,5,FALSE),AHS!$M$1,BHS!$M$1,CHS!$M$1,HMJHS!$M$1,KHS!$M$1,Kings!$M$1,MHS!$M$1,SWHS!$M$1,AMHS!$M$1,'S10'!$M$1,'S11'!$M$1,'S12'!$M$1,'S13'!$M$1,'S14'!$M$1,'S15'!$M$1,'S16'!$M$1,'S17'!$M$1,'S18'!$M$1,'S19'!$M$1,'S20'!$M$1))</f>
        <v/>
      </c>
      <c r="F352" s="29" t="str">
        <f t="shared" si="283"/>
        <v/>
      </c>
      <c r="G352" s="33" t="str">
        <f t="shared" si="277"/>
        <v/>
      </c>
      <c r="H352" s="29" t="str">
        <f>IF(KHS!X$24="","",KHS!X$24)</f>
        <v/>
      </c>
      <c r="I352" s="29" t="str">
        <f>IF(KHS!X$24="","",KHS!Q$24)</f>
        <v/>
      </c>
      <c r="J352" s="29">
        <v>5</v>
      </c>
      <c r="K352" s="29" t="str">
        <f t="shared" ref="K352:N352" si="395">IF(O352="","",COUNTIF(O$1:O351,O352)+O352)</f>
        <v/>
      </c>
      <c r="L352" s="29" t="str">
        <f t="shared" si="395"/>
        <v/>
      </c>
      <c r="M352" s="29" t="str">
        <f t="shared" si="395"/>
        <v/>
      </c>
      <c r="N352" s="29" t="str">
        <f t="shared" si="395"/>
        <v/>
      </c>
      <c r="O352" s="29" t="str">
        <f t="shared" si="279"/>
        <v/>
      </c>
      <c r="P352" s="29" t="str">
        <f t="shared" si="280"/>
        <v/>
      </c>
      <c r="Q352" s="29" t="str">
        <f t="shared" si="281"/>
        <v/>
      </c>
      <c r="R352" s="29" t="str">
        <f t="shared" si="282"/>
        <v/>
      </c>
      <c r="S352" s="29">
        <v>18</v>
      </c>
      <c r="T352" s="29">
        <v>12</v>
      </c>
      <c r="U352" s="29" t="str">
        <f>IF('S18'!P$24="","",'S18'!P$24)</f>
        <v/>
      </c>
      <c r="V352" s="29" t="str">
        <f>IF('S18'!P$24="","",'S18'!I$24)</f>
        <v/>
      </c>
      <c r="W352" s="29" t="str">
        <f>IF('S18'!X$24="","",'S18'!X$24)</f>
        <v/>
      </c>
      <c r="X352" s="29" t="str">
        <f>IF('S18'!X$24="","",'S18'!Q$24)</f>
        <v/>
      </c>
      <c r="Y352" s="29" t="str">
        <f>IF('S18'!AF$24="","",'S18'!AF$24)</f>
        <v/>
      </c>
      <c r="Z352" s="29" t="str">
        <f>IF('S18'!AF$24="","",'S18'!Y$24)</f>
        <v/>
      </c>
      <c r="AA352" s="29" t="str">
        <f>IF('S18'!AN$24="","",'S18'!AN$24)</f>
        <v/>
      </c>
      <c r="AB352" s="29" t="str">
        <f>IF('S18'!AN$24="","",'S18'!AG$24)</f>
        <v/>
      </c>
      <c r="AC352" s="39" t="str">
        <f t="shared" si="289"/>
        <v/>
      </c>
      <c r="AD352" s="39" t="str">
        <f t="shared" si="290"/>
        <v/>
      </c>
      <c r="AE352" s="40" t="str">
        <f t="shared" si="291"/>
        <v/>
      </c>
      <c r="AF352" s="40" t="str">
        <f>IF(AC352="","",CHOOSE(VLOOKUP($AL352,$K$1:$S$400,9,FALSE),AHS!$M$1,BHS!$M$1,CHS!$M$1,HMJHS!$M$1,KHS!$M$1,Kings!$M$1,MHS!$M$1,SWHS!$M$1,AMHS!$M$1,'S10'!$M$1,'S11'!$M$1,'S12'!$M$1,'S13'!$M$1,'S14'!$M$1,'S15'!$M$1,'S16'!$M$1,'S17'!$M$1,'S18'!$M$1,'S19'!$M$1,'S20'!$M$1))</f>
        <v/>
      </c>
      <c r="AG352" s="40"/>
      <c r="AH352" s="39" t="str">
        <f t="shared" si="292"/>
        <v/>
      </c>
      <c r="AI352" s="39" t="str">
        <f t="shared" si="293"/>
        <v/>
      </c>
      <c r="AJ352" s="40" t="str">
        <f t="shared" si="294"/>
        <v/>
      </c>
      <c r="AK352" s="40" t="str">
        <f>IF(AH352="","",CHOOSE(VLOOKUP($AL352,$L$1:$S$400,8,FALSE),AHS!$M$1,BHS!$M$1,CHS!$M$1,HMJHS!$M$1,KHS!$M$1,Kings!$M$1,MHS!$M$1,SWHS!$M$1,AMHS!$M$1,'S10'!$M$1,'S11'!$M$1,'S12'!$M$1,'S13'!$M$1,'S14'!$M$1,'S15'!$M$1,'S16'!$M$1,'S17'!$M$1,'S18'!$M$1,'S19'!$M$1,'S20'!$M$1))</f>
        <v/>
      </c>
      <c r="AL352" s="40">
        <v>350</v>
      </c>
      <c r="AM352" s="40"/>
      <c r="AN352" s="39" t="str">
        <f t="shared" si="295"/>
        <v/>
      </c>
      <c r="AO352" s="39" t="str">
        <f t="shared" si="296"/>
        <v/>
      </c>
      <c r="AP352" s="40" t="str">
        <f t="shared" si="297"/>
        <v/>
      </c>
      <c r="AQ352" s="40" t="str">
        <f>IF(AN352="","",CHOOSE(VLOOKUP($AL352,$M$1:$S$400,7,FALSE),AHS!$M$1,BHS!$M$1,CHS!$M$1,HMJHS!$M$1,KHS!$M$1,Kings!$M$1,MHS!$M$1,SWHS!$M$1,AMHS!$M$1,'S10'!$M$1,'S11'!$M$1,'S12'!$M$1,'S13'!$M$1,'S14'!$M$1,'S15'!$M$1,'S16'!$M$1,'S17'!$M$1,'S18'!$M$1,'S19'!$M$1,'S20'!$M$1))</f>
        <v/>
      </c>
      <c r="AR352" s="40"/>
      <c r="AS352" s="39" t="str">
        <f t="shared" si="298"/>
        <v/>
      </c>
      <c r="AT352" s="39" t="str">
        <f t="shared" si="299"/>
        <v/>
      </c>
      <c r="AU352" s="40" t="str">
        <f t="shared" si="300"/>
        <v/>
      </c>
      <c r="AV352" s="40" t="str">
        <f>IF(AS352="","",CHOOSE(VLOOKUP($AL352,$N$1:$S$400,6,FALSE),AHS!$M$1,BHS!$M$1,CHS!$M$1,HMJHS!$M$1,KHS!$M$1,Kings!$M$1,MHS!$M$1,SWHS!$M$1,AMHS!$M$1,'S10'!$M$1,'S11'!$M$1,'S12'!$M$1,'S13'!$M$1,'S14'!$M$1,'S15'!$M$1,'S16'!$M$1,'S17'!$M$1,'S18'!$M$1,'S19'!$M$1,'S20'!$M$1))</f>
        <v/>
      </c>
    </row>
    <row r="353" spans="1:48" ht="12" customHeight="1" x14ac:dyDescent="0.25">
      <c r="A353" s="29">
        <f t="shared" si="301"/>
        <v>351</v>
      </c>
      <c r="B353" s="27" t="str">
        <f t="shared" si="285"/>
        <v/>
      </c>
      <c r="C353" s="27" t="str">
        <f t="shared" si="286"/>
        <v/>
      </c>
      <c r="D353" s="27" t="str">
        <f t="shared" si="287"/>
        <v/>
      </c>
      <c r="E353" s="27" t="str">
        <f>IF(B353="","",CHOOSE(VLOOKUP($A353,$F$1:$J$1600,5,FALSE),AHS!$M$1,BHS!$M$1,CHS!$M$1,HMJHS!$M$1,KHS!$M$1,Kings!$M$1,MHS!$M$1,SWHS!$M$1,AMHS!$M$1,'S10'!$M$1,'S11'!$M$1,'S12'!$M$1,'S13'!$M$1,'S14'!$M$1,'S15'!$M$1,'S16'!$M$1,'S17'!$M$1,'S18'!$M$1,'S19'!$M$1,'S20'!$M$1))</f>
        <v/>
      </c>
      <c r="F353" s="29" t="str">
        <f t="shared" si="283"/>
        <v/>
      </c>
      <c r="G353" s="33" t="str">
        <f t="shared" si="277"/>
        <v/>
      </c>
      <c r="H353" s="29" t="str">
        <f>IF(KHS!X$25="","",KHS!X$25)</f>
        <v/>
      </c>
      <c r="I353" s="29" t="str">
        <f>IF(KHS!X$25="","",KHS!Q$25)</f>
        <v/>
      </c>
      <c r="J353" s="29">
        <v>5</v>
      </c>
      <c r="K353" s="29" t="str">
        <f t="shared" ref="K353:N353" si="396">IF(O353="","",COUNTIF(O$1:O352,O353)+O353)</f>
        <v/>
      </c>
      <c r="L353" s="29" t="str">
        <f t="shared" si="396"/>
        <v/>
      </c>
      <c r="M353" s="29" t="str">
        <f t="shared" si="396"/>
        <v/>
      </c>
      <c r="N353" s="29" t="str">
        <f t="shared" si="396"/>
        <v/>
      </c>
      <c r="O353" s="29" t="str">
        <f t="shared" si="279"/>
        <v/>
      </c>
      <c r="P353" s="29" t="str">
        <f t="shared" si="280"/>
        <v/>
      </c>
      <c r="Q353" s="29" t="str">
        <f t="shared" si="281"/>
        <v/>
      </c>
      <c r="R353" s="29" t="str">
        <f t="shared" si="282"/>
        <v/>
      </c>
      <c r="S353" s="29">
        <v>18</v>
      </c>
      <c r="T353" s="29">
        <v>13</v>
      </c>
      <c r="U353" s="29" t="str">
        <f>IF('S18'!P$25="","",'S18'!P$25)</f>
        <v/>
      </c>
      <c r="V353" s="29" t="str">
        <f>IF('S18'!P$25="","",'S18'!I$25)</f>
        <v/>
      </c>
      <c r="W353" s="29" t="str">
        <f>IF('S18'!X$25="","",'S18'!X$25)</f>
        <v/>
      </c>
      <c r="X353" s="29" t="str">
        <f>IF('S18'!X$25="","",'S18'!Q$25)</f>
        <v/>
      </c>
      <c r="Y353" s="29" t="str">
        <f>IF('S18'!AF$25="","",'S18'!AF$25)</f>
        <v/>
      </c>
      <c r="Z353" s="29" t="str">
        <f>IF('S18'!AF$25="","",'S18'!Y$25)</f>
        <v/>
      </c>
      <c r="AA353" s="29" t="str">
        <f>IF('S18'!AN$25="","",'S18'!AN$25)</f>
        <v/>
      </c>
      <c r="AB353" s="29" t="str">
        <f>IF('S18'!AN$25="","",'S18'!AG$25)</f>
        <v/>
      </c>
      <c r="AC353" s="39" t="str">
        <f t="shared" si="289"/>
        <v/>
      </c>
      <c r="AD353" s="39" t="str">
        <f t="shared" si="290"/>
        <v/>
      </c>
      <c r="AE353" s="40" t="str">
        <f t="shared" si="291"/>
        <v/>
      </c>
      <c r="AF353" s="40" t="str">
        <f>IF(AC353="","",CHOOSE(VLOOKUP($AL353,$K$1:$S$400,9,FALSE),AHS!$M$1,BHS!$M$1,CHS!$M$1,HMJHS!$M$1,KHS!$M$1,Kings!$M$1,MHS!$M$1,SWHS!$M$1,AMHS!$M$1,'S10'!$M$1,'S11'!$M$1,'S12'!$M$1,'S13'!$M$1,'S14'!$M$1,'S15'!$M$1,'S16'!$M$1,'S17'!$M$1,'S18'!$M$1,'S19'!$M$1,'S20'!$M$1))</f>
        <v/>
      </c>
      <c r="AG353" s="40"/>
      <c r="AH353" s="39" t="str">
        <f t="shared" si="292"/>
        <v/>
      </c>
      <c r="AI353" s="39" t="str">
        <f t="shared" si="293"/>
        <v/>
      </c>
      <c r="AJ353" s="40" t="str">
        <f t="shared" si="294"/>
        <v/>
      </c>
      <c r="AK353" s="40" t="str">
        <f>IF(AH353="","",CHOOSE(VLOOKUP($AL353,$L$1:$S$400,8,FALSE),AHS!$M$1,BHS!$M$1,CHS!$M$1,HMJHS!$M$1,KHS!$M$1,Kings!$M$1,MHS!$M$1,SWHS!$M$1,AMHS!$M$1,'S10'!$M$1,'S11'!$M$1,'S12'!$M$1,'S13'!$M$1,'S14'!$M$1,'S15'!$M$1,'S16'!$M$1,'S17'!$M$1,'S18'!$M$1,'S19'!$M$1,'S20'!$M$1))</f>
        <v/>
      </c>
      <c r="AL353" s="38">
        <v>351</v>
      </c>
      <c r="AM353" s="40"/>
      <c r="AN353" s="39" t="str">
        <f t="shared" si="295"/>
        <v/>
      </c>
      <c r="AO353" s="39" t="str">
        <f t="shared" si="296"/>
        <v/>
      </c>
      <c r="AP353" s="40" t="str">
        <f t="shared" si="297"/>
        <v/>
      </c>
      <c r="AQ353" s="40" t="str">
        <f>IF(AN353="","",CHOOSE(VLOOKUP($AL353,$M$1:$S$400,7,FALSE),AHS!$M$1,BHS!$M$1,CHS!$M$1,HMJHS!$M$1,KHS!$M$1,Kings!$M$1,MHS!$M$1,SWHS!$M$1,AMHS!$M$1,'S10'!$M$1,'S11'!$M$1,'S12'!$M$1,'S13'!$M$1,'S14'!$M$1,'S15'!$M$1,'S16'!$M$1,'S17'!$M$1,'S18'!$M$1,'S19'!$M$1,'S20'!$M$1))</f>
        <v/>
      </c>
      <c r="AR353" s="40"/>
      <c r="AS353" s="39" t="str">
        <f t="shared" si="298"/>
        <v/>
      </c>
      <c r="AT353" s="39" t="str">
        <f t="shared" si="299"/>
        <v/>
      </c>
      <c r="AU353" s="40" t="str">
        <f t="shared" si="300"/>
        <v/>
      </c>
      <c r="AV353" s="40" t="str">
        <f>IF(AS353="","",CHOOSE(VLOOKUP($AL353,$N$1:$S$400,6,FALSE),AHS!$M$1,BHS!$M$1,CHS!$M$1,HMJHS!$M$1,KHS!$M$1,Kings!$M$1,MHS!$M$1,SWHS!$M$1,AMHS!$M$1,'S10'!$M$1,'S11'!$M$1,'S12'!$M$1,'S13'!$M$1,'S14'!$M$1,'S15'!$M$1,'S16'!$M$1,'S17'!$M$1,'S18'!$M$1,'S19'!$M$1,'S20'!$M$1))</f>
        <v/>
      </c>
    </row>
    <row r="354" spans="1:48" ht="12" customHeight="1" x14ac:dyDescent="0.25">
      <c r="A354" s="29">
        <f t="shared" si="301"/>
        <v>352</v>
      </c>
      <c r="B354" s="27" t="str">
        <f t="shared" si="285"/>
        <v/>
      </c>
      <c r="C354" s="27" t="str">
        <f t="shared" si="286"/>
        <v/>
      </c>
      <c r="D354" s="27" t="str">
        <f t="shared" si="287"/>
        <v/>
      </c>
      <c r="E354" s="27" t="str">
        <f>IF(B354="","",CHOOSE(VLOOKUP($A354,$F$1:$J$1600,5,FALSE),AHS!$M$1,BHS!$M$1,CHS!$M$1,HMJHS!$M$1,KHS!$M$1,Kings!$M$1,MHS!$M$1,SWHS!$M$1,AMHS!$M$1,'S10'!$M$1,'S11'!$M$1,'S12'!$M$1,'S13'!$M$1,'S14'!$M$1,'S15'!$M$1,'S16'!$M$1,'S17'!$M$1,'S18'!$M$1,'S19'!$M$1,'S20'!$M$1))</f>
        <v/>
      </c>
      <c r="F354" s="29" t="str">
        <f t="shared" si="283"/>
        <v/>
      </c>
      <c r="G354" s="33" t="str">
        <f t="shared" si="277"/>
        <v/>
      </c>
      <c r="H354" s="29" t="str">
        <f>IF(KHS!X$26="","",KHS!X$26)</f>
        <v/>
      </c>
      <c r="I354" s="29" t="str">
        <f>IF(KHS!X$26="","",KHS!Q$26)</f>
        <v/>
      </c>
      <c r="J354" s="29">
        <v>5</v>
      </c>
      <c r="K354" s="29" t="str">
        <f t="shared" ref="K354:N354" si="397">IF(O354="","",COUNTIF(O$1:O353,O354)+O354)</f>
        <v/>
      </c>
      <c r="L354" s="29" t="str">
        <f t="shared" si="397"/>
        <v/>
      </c>
      <c r="M354" s="29" t="str">
        <f t="shared" si="397"/>
        <v/>
      </c>
      <c r="N354" s="29" t="str">
        <f t="shared" si="397"/>
        <v/>
      </c>
      <c r="O354" s="29" t="str">
        <f t="shared" si="279"/>
        <v/>
      </c>
      <c r="P354" s="29" t="str">
        <f t="shared" si="280"/>
        <v/>
      </c>
      <c r="Q354" s="29" t="str">
        <f t="shared" si="281"/>
        <v/>
      </c>
      <c r="R354" s="29" t="str">
        <f t="shared" si="282"/>
        <v/>
      </c>
      <c r="S354" s="29">
        <v>18</v>
      </c>
      <c r="T354" s="29">
        <v>14</v>
      </c>
      <c r="U354" s="29" t="str">
        <f>IF('S18'!P$26="","",'S18'!P$26)</f>
        <v/>
      </c>
      <c r="V354" s="29" t="str">
        <f>IF('S18'!P$26="","",'S18'!I$26)</f>
        <v/>
      </c>
      <c r="W354" s="29" t="str">
        <f>IF('S18'!X$26="","",'S18'!X$26)</f>
        <v/>
      </c>
      <c r="X354" s="29" t="str">
        <f>IF('S18'!X$26="","",'S18'!Q$26)</f>
        <v/>
      </c>
      <c r="Y354" s="29" t="str">
        <f>IF('S18'!AF$26="","",'S18'!AF$26)</f>
        <v/>
      </c>
      <c r="Z354" s="29" t="str">
        <f>IF('S18'!AF$26="","",'S18'!Y$26)</f>
        <v/>
      </c>
      <c r="AA354" s="29" t="str">
        <f>IF('S18'!AN$26="","",'S18'!AN$26)</f>
        <v/>
      </c>
      <c r="AB354" s="29" t="str">
        <f>IF('S18'!AN$26="","",'S18'!AG$26)</f>
        <v/>
      </c>
      <c r="AC354" s="39" t="str">
        <f t="shared" si="289"/>
        <v/>
      </c>
      <c r="AD354" s="39" t="str">
        <f t="shared" si="290"/>
        <v/>
      </c>
      <c r="AE354" s="40" t="str">
        <f t="shared" si="291"/>
        <v/>
      </c>
      <c r="AF354" s="40" t="str">
        <f>IF(AC354="","",CHOOSE(VLOOKUP($AL354,$K$1:$S$400,9,FALSE),AHS!$M$1,BHS!$M$1,CHS!$M$1,HMJHS!$M$1,KHS!$M$1,Kings!$M$1,MHS!$M$1,SWHS!$M$1,AMHS!$M$1,'S10'!$M$1,'S11'!$M$1,'S12'!$M$1,'S13'!$M$1,'S14'!$M$1,'S15'!$M$1,'S16'!$M$1,'S17'!$M$1,'S18'!$M$1,'S19'!$M$1,'S20'!$M$1))</f>
        <v/>
      </c>
      <c r="AG354" s="40"/>
      <c r="AH354" s="39" t="str">
        <f t="shared" si="292"/>
        <v/>
      </c>
      <c r="AI354" s="39" t="str">
        <f t="shared" si="293"/>
        <v/>
      </c>
      <c r="AJ354" s="40" t="str">
        <f t="shared" si="294"/>
        <v/>
      </c>
      <c r="AK354" s="40" t="str">
        <f>IF(AH354="","",CHOOSE(VLOOKUP($AL354,$L$1:$S$400,8,FALSE),AHS!$M$1,BHS!$M$1,CHS!$M$1,HMJHS!$M$1,KHS!$M$1,Kings!$M$1,MHS!$M$1,SWHS!$M$1,AMHS!$M$1,'S10'!$M$1,'S11'!$M$1,'S12'!$M$1,'S13'!$M$1,'S14'!$M$1,'S15'!$M$1,'S16'!$M$1,'S17'!$M$1,'S18'!$M$1,'S19'!$M$1,'S20'!$M$1))</f>
        <v/>
      </c>
      <c r="AL354" s="40">
        <v>352</v>
      </c>
      <c r="AM354" s="40"/>
      <c r="AN354" s="39" t="str">
        <f t="shared" si="295"/>
        <v/>
      </c>
      <c r="AO354" s="39" t="str">
        <f t="shared" si="296"/>
        <v/>
      </c>
      <c r="AP354" s="40" t="str">
        <f t="shared" si="297"/>
        <v/>
      </c>
      <c r="AQ354" s="40" t="str">
        <f>IF(AN354="","",CHOOSE(VLOOKUP($AL354,$M$1:$S$400,7,FALSE),AHS!$M$1,BHS!$M$1,CHS!$M$1,HMJHS!$M$1,KHS!$M$1,Kings!$M$1,MHS!$M$1,SWHS!$M$1,AMHS!$M$1,'S10'!$M$1,'S11'!$M$1,'S12'!$M$1,'S13'!$M$1,'S14'!$M$1,'S15'!$M$1,'S16'!$M$1,'S17'!$M$1,'S18'!$M$1,'S19'!$M$1,'S20'!$M$1))</f>
        <v/>
      </c>
      <c r="AR354" s="40"/>
      <c r="AS354" s="39" t="str">
        <f t="shared" si="298"/>
        <v/>
      </c>
      <c r="AT354" s="39" t="str">
        <f t="shared" si="299"/>
        <v/>
      </c>
      <c r="AU354" s="40" t="str">
        <f t="shared" si="300"/>
        <v/>
      </c>
      <c r="AV354" s="40" t="str">
        <f>IF(AS354="","",CHOOSE(VLOOKUP($AL354,$N$1:$S$400,6,FALSE),AHS!$M$1,BHS!$M$1,CHS!$M$1,HMJHS!$M$1,KHS!$M$1,Kings!$M$1,MHS!$M$1,SWHS!$M$1,AMHS!$M$1,'S10'!$M$1,'S11'!$M$1,'S12'!$M$1,'S13'!$M$1,'S14'!$M$1,'S15'!$M$1,'S16'!$M$1,'S17'!$M$1,'S18'!$M$1,'S19'!$M$1,'S20'!$M$1))</f>
        <v/>
      </c>
    </row>
    <row r="355" spans="1:48" ht="12" customHeight="1" x14ac:dyDescent="0.25">
      <c r="A355" s="29">
        <f t="shared" si="301"/>
        <v>353</v>
      </c>
      <c r="B355" s="27" t="str">
        <f t="shared" si="285"/>
        <v/>
      </c>
      <c r="C355" s="27" t="str">
        <f t="shared" si="286"/>
        <v/>
      </c>
      <c r="D355" s="27" t="str">
        <f t="shared" si="287"/>
        <v/>
      </c>
      <c r="E355" s="27" t="str">
        <f>IF(B355="","",CHOOSE(VLOOKUP($A355,$F$1:$J$1600,5,FALSE),AHS!$M$1,BHS!$M$1,CHS!$M$1,HMJHS!$M$1,KHS!$M$1,Kings!$M$1,MHS!$M$1,SWHS!$M$1,AMHS!$M$1,'S10'!$M$1,'S11'!$M$1,'S12'!$M$1,'S13'!$M$1,'S14'!$M$1,'S15'!$M$1,'S16'!$M$1,'S17'!$M$1,'S18'!$M$1,'S19'!$M$1,'S20'!$M$1))</f>
        <v/>
      </c>
      <c r="F355" s="29" t="str">
        <f t="shared" si="283"/>
        <v/>
      </c>
      <c r="G355" s="33" t="str">
        <f t="shared" si="277"/>
        <v/>
      </c>
      <c r="H355" s="29" t="str">
        <f>IF(KHS!X$27="","",KHS!X$27)</f>
        <v/>
      </c>
      <c r="I355" s="29" t="str">
        <f>IF(KHS!X$27="","",KHS!Q$27)</f>
        <v/>
      </c>
      <c r="J355" s="29">
        <v>5</v>
      </c>
      <c r="K355" s="29" t="str">
        <f t="shared" ref="K355:N355" si="398">IF(O355="","",COUNTIF(O$1:O354,O355)+O355)</f>
        <v/>
      </c>
      <c r="L355" s="29" t="str">
        <f t="shared" si="398"/>
        <v/>
      </c>
      <c r="M355" s="29" t="str">
        <f t="shared" si="398"/>
        <v/>
      </c>
      <c r="N355" s="29" t="str">
        <f t="shared" si="398"/>
        <v/>
      </c>
      <c r="O355" s="29" t="str">
        <f t="shared" si="279"/>
        <v/>
      </c>
      <c r="P355" s="29" t="str">
        <f t="shared" si="280"/>
        <v/>
      </c>
      <c r="Q355" s="29" t="str">
        <f t="shared" si="281"/>
        <v/>
      </c>
      <c r="R355" s="29" t="str">
        <f t="shared" si="282"/>
        <v/>
      </c>
      <c r="S355" s="29">
        <v>18</v>
      </c>
      <c r="T355" s="29">
        <v>15</v>
      </c>
      <c r="U355" s="29" t="str">
        <f>IF('S18'!P$27="","",'S18'!P$27)</f>
        <v/>
      </c>
      <c r="V355" s="29" t="str">
        <f>IF('S18'!P$27="","",'S18'!I$27)</f>
        <v/>
      </c>
      <c r="W355" s="29" t="str">
        <f>IF('S18'!X$27="","",'S18'!X$27)</f>
        <v/>
      </c>
      <c r="X355" s="29" t="str">
        <f>IF('S18'!X$27="","",'S18'!Q$27)</f>
        <v/>
      </c>
      <c r="Y355" s="29" t="str">
        <f>IF('S18'!AF$27="","",'S18'!AF$27)</f>
        <v/>
      </c>
      <c r="Z355" s="29" t="str">
        <f>IF('S18'!AF$27="","",'S18'!Y$27)</f>
        <v/>
      </c>
      <c r="AA355" s="29" t="str">
        <f>IF('S18'!AN$27="","",'S18'!AN$27)</f>
        <v/>
      </c>
      <c r="AB355" s="29" t="str">
        <f>IF('S18'!AN$27="","",'S18'!AG$27)</f>
        <v/>
      </c>
      <c r="AC355" s="39" t="str">
        <f t="shared" si="289"/>
        <v/>
      </c>
      <c r="AD355" s="39" t="str">
        <f t="shared" si="290"/>
        <v/>
      </c>
      <c r="AE355" s="40" t="str">
        <f t="shared" si="291"/>
        <v/>
      </c>
      <c r="AF355" s="40" t="str">
        <f>IF(AC355="","",CHOOSE(VLOOKUP($AL355,$K$1:$S$400,9,FALSE),AHS!$M$1,BHS!$M$1,CHS!$M$1,HMJHS!$M$1,KHS!$M$1,Kings!$M$1,MHS!$M$1,SWHS!$M$1,AMHS!$M$1,'S10'!$M$1,'S11'!$M$1,'S12'!$M$1,'S13'!$M$1,'S14'!$M$1,'S15'!$M$1,'S16'!$M$1,'S17'!$M$1,'S18'!$M$1,'S19'!$M$1,'S20'!$M$1))</f>
        <v/>
      </c>
      <c r="AG355" s="40"/>
      <c r="AH355" s="39" t="str">
        <f t="shared" si="292"/>
        <v/>
      </c>
      <c r="AI355" s="39" t="str">
        <f t="shared" si="293"/>
        <v/>
      </c>
      <c r="AJ355" s="40" t="str">
        <f t="shared" si="294"/>
        <v/>
      </c>
      <c r="AK355" s="40" t="str">
        <f>IF(AH355="","",CHOOSE(VLOOKUP($AL355,$L$1:$S$400,8,FALSE),AHS!$M$1,BHS!$M$1,CHS!$M$1,HMJHS!$M$1,KHS!$M$1,Kings!$M$1,MHS!$M$1,SWHS!$M$1,AMHS!$M$1,'S10'!$M$1,'S11'!$M$1,'S12'!$M$1,'S13'!$M$1,'S14'!$M$1,'S15'!$M$1,'S16'!$M$1,'S17'!$M$1,'S18'!$M$1,'S19'!$M$1,'S20'!$M$1))</f>
        <v/>
      </c>
      <c r="AL355" s="40">
        <v>353</v>
      </c>
      <c r="AM355" s="40"/>
      <c r="AN355" s="39" t="str">
        <f t="shared" si="295"/>
        <v/>
      </c>
      <c r="AO355" s="39" t="str">
        <f t="shared" si="296"/>
        <v/>
      </c>
      <c r="AP355" s="40" t="str">
        <f t="shared" si="297"/>
        <v/>
      </c>
      <c r="AQ355" s="40" t="str">
        <f>IF(AN355="","",CHOOSE(VLOOKUP($AL355,$M$1:$S$400,7,FALSE),AHS!$M$1,BHS!$M$1,CHS!$M$1,HMJHS!$M$1,KHS!$M$1,Kings!$M$1,MHS!$M$1,SWHS!$M$1,AMHS!$M$1,'S10'!$M$1,'S11'!$M$1,'S12'!$M$1,'S13'!$M$1,'S14'!$M$1,'S15'!$M$1,'S16'!$M$1,'S17'!$M$1,'S18'!$M$1,'S19'!$M$1,'S20'!$M$1))</f>
        <v/>
      </c>
      <c r="AR355" s="40"/>
      <c r="AS355" s="39" t="str">
        <f t="shared" si="298"/>
        <v/>
      </c>
      <c r="AT355" s="39" t="str">
        <f t="shared" si="299"/>
        <v/>
      </c>
      <c r="AU355" s="40" t="str">
        <f t="shared" si="300"/>
        <v/>
      </c>
      <c r="AV355" s="40" t="str">
        <f>IF(AS355="","",CHOOSE(VLOOKUP($AL355,$N$1:$S$400,6,FALSE),AHS!$M$1,BHS!$M$1,CHS!$M$1,HMJHS!$M$1,KHS!$M$1,Kings!$M$1,MHS!$M$1,SWHS!$M$1,AMHS!$M$1,'S10'!$M$1,'S11'!$M$1,'S12'!$M$1,'S13'!$M$1,'S14'!$M$1,'S15'!$M$1,'S16'!$M$1,'S17'!$M$1,'S18'!$M$1,'S19'!$M$1,'S20'!$M$1))</f>
        <v/>
      </c>
    </row>
    <row r="356" spans="1:48" ht="12" customHeight="1" x14ac:dyDescent="0.25">
      <c r="A356" s="29">
        <f t="shared" si="301"/>
        <v>354</v>
      </c>
      <c r="B356" s="27" t="str">
        <f t="shared" si="285"/>
        <v/>
      </c>
      <c r="C356" s="27" t="str">
        <f t="shared" si="286"/>
        <v/>
      </c>
      <c r="D356" s="27" t="str">
        <f t="shared" si="287"/>
        <v/>
      </c>
      <c r="E356" s="27" t="str">
        <f>IF(B356="","",CHOOSE(VLOOKUP($A356,$F$1:$J$1600,5,FALSE),AHS!$M$1,BHS!$M$1,CHS!$M$1,HMJHS!$M$1,KHS!$M$1,Kings!$M$1,MHS!$M$1,SWHS!$M$1,AMHS!$M$1,'S10'!$M$1,'S11'!$M$1,'S12'!$M$1,'S13'!$M$1,'S14'!$M$1,'S15'!$M$1,'S16'!$M$1,'S17'!$M$1,'S18'!$M$1,'S19'!$M$1,'S20'!$M$1))</f>
        <v/>
      </c>
      <c r="F356" s="29" t="str">
        <f t="shared" si="283"/>
        <v/>
      </c>
      <c r="G356" s="33" t="str">
        <f t="shared" si="277"/>
        <v/>
      </c>
      <c r="H356" s="29" t="str">
        <f>IF(KHS!X$28="","",KHS!X$28)</f>
        <v/>
      </c>
      <c r="I356" s="29" t="str">
        <f>IF(KHS!X$28="","",KHS!Q$28)</f>
        <v/>
      </c>
      <c r="J356" s="29">
        <v>5</v>
      </c>
      <c r="K356" s="29" t="str">
        <f t="shared" ref="K356:N356" si="399">IF(O356="","",COUNTIF(O$1:O355,O356)+O356)</f>
        <v/>
      </c>
      <c r="L356" s="29" t="str">
        <f t="shared" si="399"/>
        <v/>
      </c>
      <c r="M356" s="29" t="str">
        <f t="shared" si="399"/>
        <v/>
      </c>
      <c r="N356" s="29" t="str">
        <f t="shared" si="399"/>
        <v/>
      </c>
      <c r="O356" s="29" t="str">
        <f t="shared" si="279"/>
        <v/>
      </c>
      <c r="P356" s="29" t="str">
        <f t="shared" si="280"/>
        <v/>
      </c>
      <c r="Q356" s="29" t="str">
        <f t="shared" si="281"/>
        <v/>
      </c>
      <c r="R356" s="29" t="str">
        <f t="shared" si="282"/>
        <v/>
      </c>
      <c r="S356" s="29">
        <v>18</v>
      </c>
      <c r="T356" s="29">
        <v>16</v>
      </c>
      <c r="U356" s="29" t="str">
        <f>IF('S18'!P$28="","",'S18'!P$28)</f>
        <v/>
      </c>
      <c r="V356" s="29" t="str">
        <f>IF('S18'!P$28="","",'S18'!I$28)</f>
        <v/>
      </c>
      <c r="W356" s="29" t="str">
        <f>IF('S18'!X$28="","",'S18'!X$28)</f>
        <v/>
      </c>
      <c r="X356" s="29" t="str">
        <f>IF('S18'!X$28="","",'S18'!Q$28)</f>
        <v/>
      </c>
      <c r="Y356" s="29" t="str">
        <f>IF('S18'!AF$28="","",'S18'!AF$28)</f>
        <v/>
      </c>
      <c r="Z356" s="29" t="str">
        <f>IF('S18'!AF$28="","",'S18'!Y$28)</f>
        <v/>
      </c>
      <c r="AA356" s="29" t="str">
        <f>IF('S18'!AN$28="","",'S18'!AN$28)</f>
        <v/>
      </c>
      <c r="AB356" s="29" t="str">
        <f>IF('S18'!AN$28="","",'S18'!AG$28)</f>
        <v/>
      </c>
      <c r="AC356" s="39" t="str">
        <f t="shared" si="289"/>
        <v/>
      </c>
      <c r="AD356" s="39" t="str">
        <f t="shared" si="290"/>
        <v/>
      </c>
      <c r="AE356" s="40" t="str">
        <f t="shared" si="291"/>
        <v/>
      </c>
      <c r="AF356" s="40" t="str">
        <f>IF(AC356="","",CHOOSE(VLOOKUP($AL356,$K$1:$S$400,9,FALSE),AHS!$M$1,BHS!$M$1,CHS!$M$1,HMJHS!$M$1,KHS!$M$1,Kings!$M$1,MHS!$M$1,SWHS!$M$1,AMHS!$M$1,'S10'!$M$1,'S11'!$M$1,'S12'!$M$1,'S13'!$M$1,'S14'!$M$1,'S15'!$M$1,'S16'!$M$1,'S17'!$M$1,'S18'!$M$1,'S19'!$M$1,'S20'!$M$1))</f>
        <v/>
      </c>
      <c r="AG356" s="40"/>
      <c r="AH356" s="39" t="str">
        <f t="shared" si="292"/>
        <v/>
      </c>
      <c r="AI356" s="39" t="str">
        <f t="shared" si="293"/>
        <v/>
      </c>
      <c r="AJ356" s="40" t="str">
        <f t="shared" si="294"/>
        <v/>
      </c>
      <c r="AK356" s="40" t="str">
        <f>IF(AH356="","",CHOOSE(VLOOKUP($AL356,$L$1:$S$400,8,FALSE),AHS!$M$1,BHS!$M$1,CHS!$M$1,HMJHS!$M$1,KHS!$M$1,Kings!$M$1,MHS!$M$1,SWHS!$M$1,AMHS!$M$1,'S10'!$M$1,'S11'!$M$1,'S12'!$M$1,'S13'!$M$1,'S14'!$M$1,'S15'!$M$1,'S16'!$M$1,'S17'!$M$1,'S18'!$M$1,'S19'!$M$1,'S20'!$M$1))</f>
        <v/>
      </c>
      <c r="AL356" s="40">
        <v>354</v>
      </c>
      <c r="AM356" s="40"/>
      <c r="AN356" s="39" t="str">
        <f t="shared" si="295"/>
        <v/>
      </c>
      <c r="AO356" s="39" t="str">
        <f t="shared" si="296"/>
        <v/>
      </c>
      <c r="AP356" s="40" t="str">
        <f t="shared" si="297"/>
        <v/>
      </c>
      <c r="AQ356" s="40" t="str">
        <f>IF(AN356="","",CHOOSE(VLOOKUP($AL356,$M$1:$S$400,7,FALSE),AHS!$M$1,BHS!$M$1,CHS!$M$1,HMJHS!$M$1,KHS!$M$1,Kings!$M$1,MHS!$M$1,SWHS!$M$1,AMHS!$M$1,'S10'!$M$1,'S11'!$M$1,'S12'!$M$1,'S13'!$M$1,'S14'!$M$1,'S15'!$M$1,'S16'!$M$1,'S17'!$M$1,'S18'!$M$1,'S19'!$M$1,'S20'!$M$1))</f>
        <v/>
      </c>
      <c r="AR356" s="40"/>
      <c r="AS356" s="39" t="str">
        <f t="shared" si="298"/>
        <v/>
      </c>
      <c r="AT356" s="39" t="str">
        <f t="shared" si="299"/>
        <v/>
      </c>
      <c r="AU356" s="40" t="str">
        <f t="shared" si="300"/>
        <v/>
      </c>
      <c r="AV356" s="40" t="str">
        <f>IF(AS356="","",CHOOSE(VLOOKUP($AL356,$N$1:$S$400,6,FALSE),AHS!$M$1,BHS!$M$1,CHS!$M$1,HMJHS!$M$1,KHS!$M$1,Kings!$M$1,MHS!$M$1,SWHS!$M$1,AMHS!$M$1,'S10'!$M$1,'S11'!$M$1,'S12'!$M$1,'S13'!$M$1,'S14'!$M$1,'S15'!$M$1,'S16'!$M$1,'S17'!$M$1,'S18'!$M$1,'S19'!$M$1,'S20'!$M$1))</f>
        <v/>
      </c>
    </row>
    <row r="357" spans="1:48" ht="12" customHeight="1" x14ac:dyDescent="0.25">
      <c r="A357" s="29">
        <f t="shared" si="301"/>
        <v>355</v>
      </c>
      <c r="B357" s="27" t="str">
        <f t="shared" si="285"/>
        <v/>
      </c>
      <c r="C357" s="27" t="str">
        <f t="shared" si="286"/>
        <v/>
      </c>
      <c r="D357" s="27" t="str">
        <f t="shared" si="287"/>
        <v/>
      </c>
      <c r="E357" s="27" t="str">
        <f>IF(B357="","",CHOOSE(VLOOKUP($A357,$F$1:$J$1600,5,FALSE),AHS!$M$1,BHS!$M$1,CHS!$M$1,HMJHS!$M$1,KHS!$M$1,Kings!$M$1,MHS!$M$1,SWHS!$M$1,AMHS!$M$1,'S10'!$M$1,'S11'!$M$1,'S12'!$M$1,'S13'!$M$1,'S14'!$M$1,'S15'!$M$1,'S16'!$M$1,'S17'!$M$1,'S18'!$M$1,'S19'!$M$1,'S20'!$M$1))</f>
        <v/>
      </c>
      <c r="F357" s="29" t="str">
        <f t="shared" si="283"/>
        <v/>
      </c>
      <c r="G357" s="33" t="str">
        <f t="shared" si="277"/>
        <v/>
      </c>
      <c r="H357" s="29" t="str">
        <f>IF(KHS!X$29="","",KHS!X$29)</f>
        <v/>
      </c>
      <c r="I357" s="29" t="str">
        <f>IF(KHS!X$29="","",KHS!Q$29)</f>
        <v/>
      </c>
      <c r="J357" s="29">
        <v>5</v>
      </c>
      <c r="K357" s="29" t="str">
        <f t="shared" ref="K357:N357" si="400">IF(O357="","",COUNTIF(O$1:O356,O357)+O357)</f>
        <v/>
      </c>
      <c r="L357" s="29" t="str">
        <f t="shared" si="400"/>
        <v/>
      </c>
      <c r="M357" s="29" t="str">
        <f t="shared" si="400"/>
        <v/>
      </c>
      <c r="N357" s="29" t="str">
        <f t="shared" si="400"/>
        <v/>
      </c>
      <c r="O357" s="29" t="str">
        <f t="shared" si="279"/>
        <v/>
      </c>
      <c r="P357" s="29" t="str">
        <f t="shared" si="280"/>
        <v/>
      </c>
      <c r="Q357" s="29" t="str">
        <f t="shared" si="281"/>
        <v/>
      </c>
      <c r="R357" s="29" t="str">
        <f t="shared" si="282"/>
        <v/>
      </c>
      <c r="S357" s="29">
        <v>18</v>
      </c>
      <c r="T357" s="29">
        <v>17</v>
      </c>
      <c r="U357" s="29" t="str">
        <f>IF('S18'!P$29="","",'S18'!P$29)</f>
        <v/>
      </c>
      <c r="V357" s="29" t="str">
        <f>IF('S18'!P$29="","",'S18'!I$29)</f>
        <v/>
      </c>
      <c r="W357" s="29" t="str">
        <f>IF('S18'!X$29="","",'S18'!X$29)</f>
        <v/>
      </c>
      <c r="X357" s="29" t="str">
        <f>IF('S18'!X$29="","",'S18'!Q$29)</f>
        <v/>
      </c>
      <c r="Y357" s="29" t="str">
        <f>IF('S18'!AF$29="","",'S18'!AF$29)</f>
        <v/>
      </c>
      <c r="Z357" s="29" t="str">
        <f>IF('S18'!AF$29="","",'S18'!Y$29)</f>
        <v/>
      </c>
      <c r="AA357" s="29" t="str">
        <f>IF('S18'!AN$29="","",'S18'!AN$29)</f>
        <v/>
      </c>
      <c r="AB357" s="29" t="str">
        <f>IF('S18'!AN$29="","",'S18'!AG$29)</f>
        <v/>
      </c>
      <c r="AC357" s="39" t="str">
        <f t="shared" si="289"/>
        <v/>
      </c>
      <c r="AD357" s="39" t="str">
        <f t="shared" si="290"/>
        <v/>
      </c>
      <c r="AE357" s="40" t="str">
        <f t="shared" si="291"/>
        <v/>
      </c>
      <c r="AF357" s="40" t="str">
        <f>IF(AC357="","",CHOOSE(VLOOKUP($AL357,$K$1:$S$400,9,FALSE),AHS!$M$1,BHS!$M$1,CHS!$M$1,HMJHS!$M$1,KHS!$M$1,Kings!$M$1,MHS!$M$1,SWHS!$M$1,AMHS!$M$1,'S10'!$M$1,'S11'!$M$1,'S12'!$M$1,'S13'!$M$1,'S14'!$M$1,'S15'!$M$1,'S16'!$M$1,'S17'!$M$1,'S18'!$M$1,'S19'!$M$1,'S20'!$M$1))</f>
        <v/>
      </c>
      <c r="AG357" s="40"/>
      <c r="AH357" s="39" t="str">
        <f t="shared" si="292"/>
        <v/>
      </c>
      <c r="AI357" s="39" t="str">
        <f t="shared" si="293"/>
        <v/>
      </c>
      <c r="AJ357" s="40" t="str">
        <f t="shared" si="294"/>
        <v/>
      </c>
      <c r="AK357" s="40" t="str">
        <f>IF(AH357="","",CHOOSE(VLOOKUP($AL357,$L$1:$S$400,8,FALSE),AHS!$M$1,BHS!$M$1,CHS!$M$1,HMJHS!$M$1,KHS!$M$1,Kings!$M$1,MHS!$M$1,SWHS!$M$1,AMHS!$M$1,'S10'!$M$1,'S11'!$M$1,'S12'!$M$1,'S13'!$M$1,'S14'!$M$1,'S15'!$M$1,'S16'!$M$1,'S17'!$M$1,'S18'!$M$1,'S19'!$M$1,'S20'!$M$1))</f>
        <v/>
      </c>
      <c r="AL357" s="40">
        <v>355</v>
      </c>
      <c r="AM357" s="40"/>
      <c r="AN357" s="39" t="str">
        <f t="shared" si="295"/>
        <v/>
      </c>
      <c r="AO357" s="39" t="str">
        <f t="shared" si="296"/>
        <v/>
      </c>
      <c r="AP357" s="40" t="str">
        <f t="shared" si="297"/>
        <v/>
      </c>
      <c r="AQ357" s="40" t="str">
        <f>IF(AN357="","",CHOOSE(VLOOKUP($AL357,$M$1:$S$400,7,FALSE),AHS!$M$1,BHS!$M$1,CHS!$M$1,HMJHS!$M$1,KHS!$M$1,Kings!$M$1,MHS!$M$1,SWHS!$M$1,AMHS!$M$1,'S10'!$M$1,'S11'!$M$1,'S12'!$M$1,'S13'!$M$1,'S14'!$M$1,'S15'!$M$1,'S16'!$M$1,'S17'!$M$1,'S18'!$M$1,'S19'!$M$1,'S20'!$M$1))</f>
        <v/>
      </c>
      <c r="AR357" s="40"/>
      <c r="AS357" s="39" t="str">
        <f t="shared" si="298"/>
        <v/>
      </c>
      <c r="AT357" s="39" t="str">
        <f t="shared" si="299"/>
        <v/>
      </c>
      <c r="AU357" s="40" t="str">
        <f t="shared" si="300"/>
        <v/>
      </c>
      <c r="AV357" s="40" t="str">
        <f>IF(AS357="","",CHOOSE(VLOOKUP($AL357,$N$1:$S$400,6,FALSE),AHS!$M$1,BHS!$M$1,CHS!$M$1,HMJHS!$M$1,KHS!$M$1,Kings!$M$1,MHS!$M$1,SWHS!$M$1,AMHS!$M$1,'S10'!$M$1,'S11'!$M$1,'S12'!$M$1,'S13'!$M$1,'S14'!$M$1,'S15'!$M$1,'S16'!$M$1,'S17'!$M$1,'S18'!$M$1,'S19'!$M$1,'S20'!$M$1))</f>
        <v/>
      </c>
    </row>
    <row r="358" spans="1:48" ht="12" customHeight="1" x14ac:dyDescent="0.25">
      <c r="A358" s="29">
        <f t="shared" si="301"/>
        <v>356</v>
      </c>
      <c r="B358" s="27" t="str">
        <f t="shared" si="285"/>
        <v/>
      </c>
      <c r="C358" s="27" t="str">
        <f t="shared" si="286"/>
        <v/>
      </c>
      <c r="D358" s="27" t="str">
        <f t="shared" si="287"/>
        <v/>
      </c>
      <c r="E358" s="27" t="str">
        <f>IF(B358="","",CHOOSE(VLOOKUP($A358,$F$1:$J$1600,5,FALSE),AHS!$M$1,BHS!$M$1,CHS!$M$1,HMJHS!$M$1,KHS!$M$1,Kings!$M$1,MHS!$M$1,SWHS!$M$1,AMHS!$M$1,'S10'!$M$1,'S11'!$M$1,'S12'!$M$1,'S13'!$M$1,'S14'!$M$1,'S15'!$M$1,'S16'!$M$1,'S17'!$M$1,'S18'!$M$1,'S19'!$M$1,'S20'!$M$1))</f>
        <v/>
      </c>
      <c r="F358" s="29" t="str">
        <f t="shared" si="283"/>
        <v/>
      </c>
      <c r="G358" s="33" t="str">
        <f t="shared" si="277"/>
        <v/>
      </c>
      <c r="H358" s="29" t="str">
        <f>IF(KHS!X$30="","",KHS!X$30)</f>
        <v/>
      </c>
      <c r="I358" s="29" t="str">
        <f>IF(KHS!X$30="","",KHS!Q$30)</f>
        <v/>
      </c>
      <c r="J358" s="29">
        <v>5</v>
      </c>
      <c r="K358" s="29" t="str">
        <f t="shared" ref="K358:N358" si="401">IF(O358="","",COUNTIF(O$1:O357,O358)+O358)</f>
        <v/>
      </c>
      <c r="L358" s="29" t="str">
        <f t="shared" si="401"/>
        <v/>
      </c>
      <c r="M358" s="29" t="str">
        <f t="shared" si="401"/>
        <v/>
      </c>
      <c r="N358" s="29" t="str">
        <f t="shared" si="401"/>
        <v/>
      </c>
      <c r="O358" s="29" t="str">
        <f t="shared" si="279"/>
        <v/>
      </c>
      <c r="P358" s="29" t="str">
        <f t="shared" si="280"/>
        <v/>
      </c>
      <c r="Q358" s="29" t="str">
        <f t="shared" si="281"/>
        <v/>
      </c>
      <c r="R358" s="29" t="str">
        <f t="shared" si="282"/>
        <v/>
      </c>
      <c r="S358" s="29">
        <v>18</v>
      </c>
      <c r="T358" s="29">
        <v>18</v>
      </c>
      <c r="U358" s="29" t="str">
        <f>IF('S18'!P$30="","",'S18'!P$30)</f>
        <v/>
      </c>
      <c r="V358" s="29" t="str">
        <f>IF('S18'!P$30="","",'S18'!I$30)</f>
        <v/>
      </c>
      <c r="W358" s="29" t="str">
        <f>IF('S18'!X$30="","",'S18'!X$30)</f>
        <v/>
      </c>
      <c r="X358" s="29" t="str">
        <f>IF('S18'!X$30="","",'S18'!Q$30)</f>
        <v/>
      </c>
      <c r="Y358" s="29" t="str">
        <f>IF('S18'!AF$30="","",'S18'!AF$30)</f>
        <v/>
      </c>
      <c r="Z358" s="29" t="str">
        <f>IF('S18'!AF$30="","",'S18'!Y$30)</f>
        <v/>
      </c>
      <c r="AA358" s="29" t="str">
        <f>IF('S18'!AN$30="","",'S18'!AN$30)</f>
        <v/>
      </c>
      <c r="AB358" s="29" t="str">
        <f>IF('S18'!AN$30="","",'S18'!AG$30)</f>
        <v/>
      </c>
      <c r="AC358" s="39" t="str">
        <f t="shared" si="289"/>
        <v/>
      </c>
      <c r="AD358" s="39" t="str">
        <f t="shared" si="290"/>
        <v/>
      </c>
      <c r="AE358" s="40" t="str">
        <f t="shared" si="291"/>
        <v/>
      </c>
      <c r="AF358" s="40" t="str">
        <f>IF(AC358="","",CHOOSE(VLOOKUP($AL358,$K$1:$S$400,9,FALSE),AHS!$M$1,BHS!$M$1,CHS!$M$1,HMJHS!$M$1,KHS!$M$1,Kings!$M$1,MHS!$M$1,SWHS!$M$1,AMHS!$M$1,'S10'!$M$1,'S11'!$M$1,'S12'!$M$1,'S13'!$M$1,'S14'!$M$1,'S15'!$M$1,'S16'!$M$1,'S17'!$M$1,'S18'!$M$1,'S19'!$M$1,'S20'!$M$1))</f>
        <v/>
      </c>
      <c r="AG358" s="40"/>
      <c r="AH358" s="39" t="str">
        <f t="shared" si="292"/>
        <v/>
      </c>
      <c r="AI358" s="39" t="str">
        <f t="shared" si="293"/>
        <v/>
      </c>
      <c r="AJ358" s="40" t="str">
        <f t="shared" si="294"/>
        <v/>
      </c>
      <c r="AK358" s="40" t="str">
        <f>IF(AH358="","",CHOOSE(VLOOKUP($AL358,$L$1:$S$400,8,FALSE),AHS!$M$1,BHS!$M$1,CHS!$M$1,HMJHS!$M$1,KHS!$M$1,Kings!$M$1,MHS!$M$1,SWHS!$M$1,AMHS!$M$1,'S10'!$M$1,'S11'!$M$1,'S12'!$M$1,'S13'!$M$1,'S14'!$M$1,'S15'!$M$1,'S16'!$M$1,'S17'!$M$1,'S18'!$M$1,'S19'!$M$1,'S20'!$M$1))</f>
        <v/>
      </c>
      <c r="AL358" s="38">
        <v>356</v>
      </c>
      <c r="AM358" s="40"/>
      <c r="AN358" s="39" t="str">
        <f t="shared" si="295"/>
        <v/>
      </c>
      <c r="AO358" s="39" t="str">
        <f t="shared" si="296"/>
        <v/>
      </c>
      <c r="AP358" s="40" t="str">
        <f t="shared" si="297"/>
        <v/>
      </c>
      <c r="AQ358" s="40" t="str">
        <f>IF(AN358="","",CHOOSE(VLOOKUP($AL358,$M$1:$S$400,7,FALSE),AHS!$M$1,BHS!$M$1,CHS!$M$1,HMJHS!$M$1,KHS!$M$1,Kings!$M$1,MHS!$M$1,SWHS!$M$1,AMHS!$M$1,'S10'!$M$1,'S11'!$M$1,'S12'!$M$1,'S13'!$M$1,'S14'!$M$1,'S15'!$M$1,'S16'!$M$1,'S17'!$M$1,'S18'!$M$1,'S19'!$M$1,'S20'!$M$1))</f>
        <v/>
      </c>
      <c r="AR358" s="40"/>
      <c r="AS358" s="39" t="str">
        <f t="shared" si="298"/>
        <v/>
      </c>
      <c r="AT358" s="39" t="str">
        <f t="shared" si="299"/>
        <v/>
      </c>
      <c r="AU358" s="40" t="str">
        <f t="shared" si="300"/>
        <v/>
      </c>
      <c r="AV358" s="40" t="str">
        <f>IF(AS358="","",CHOOSE(VLOOKUP($AL358,$N$1:$S$400,6,FALSE),AHS!$M$1,BHS!$M$1,CHS!$M$1,HMJHS!$M$1,KHS!$M$1,Kings!$M$1,MHS!$M$1,SWHS!$M$1,AMHS!$M$1,'S10'!$M$1,'S11'!$M$1,'S12'!$M$1,'S13'!$M$1,'S14'!$M$1,'S15'!$M$1,'S16'!$M$1,'S17'!$M$1,'S18'!$M$1,'S19'!$M$1,'S20'!$M$1))</f>
        <v/>
      </c>
    </row>
    <row r="359" spans="1:48" ht="12" customHeight="1" x14ac:dyDescent="0.25">
      <c r="A359" s="29">
        <f t="shared" si="301"/>
        <v>357</v>
      </c>
      <c r="B359" s="27" t="str">
        <f t="shared" si="285"/>
        <v/>
      </c>
      <c r="C359" s="27" t="str">
        <f t="shared" si="286"/>
        <v/>
      </c>
      <c r="D359" s="27" t="str">
        <f t="shared" si="287"/>
        <v/>
      </c>
      <c r="E359" s="27" t="str">
        <f>IF(B359="","",CHOOSE(VLOOKUP($A359,$F$1:$J$1600,5,FALSE),AHS!$M$1,BHS!$M$1,CHS!$M$1,HMJHS!$M$1,KHS!$M$1,Kings!$M$1,MHS!$M$1,SWHS!$M$1,AMHS!$M$1,'S10'!$M$1,'S11'!$M$1,'S12'!$M$1,'S13'!$M$1,'S14'!$M$1,'S15'!$M$1,'S16'!$M$1,'S17'!$M$1,'S18'!$M$1,'S19'!$M$1,'S20'!$M$1))</f>
        <v/>
      </c>
      <c r="F359" s="29" t="str">
        <f t="shared" si="283"/>
        <v/>
      </c>
      <c r="G359" s="33" t="str">
        <f t="shared" si="277"/>
        <v/>
      </c>
      <c r="H359" s="29" t="str">
        <f>IF(KHS!X$31="","",KHS!X$31)</f>
        <v/>
      </c>
      <c r="I359" s="29" t="str">
        <f>IF(KHS!X$31="","",KHS!Q$31)</f>
        <v/>
      </c>
      <c r="J359" s="29">
        <v>5</v>
      </c>
      <c r="K359" s="29" t="str">
        <f t="shared" ref="K359:N359" si="402">IF(O359="","",COUNTIF(O$1:O358,O359)+O359)</f>
        <v/>
      </c>
      <c r="L359" s="29" t="str">
        <f t="shared" si="402"/>
        <v/>
      </c>
      <c r="M359" s="29" t="str">
        <f t="shared" si="402"/>
        <v/>
      </c>
      <c r="N359" s="29" t="str">
        <f t="shared" si="402"/>
        <v/>
      </c>
      <c r="O359" s="29" t="str">
        <f t="shared" si="279"/>
        <v/>
      </c>
      <c r="P359" s="29" t="str">
        <f t="shared" si="280"/>
        <v/>
      </c>
      <c r="Q359" s="29" t="str">
        <f t="shared" si="281"/>
        <v/>
      </c>
      <c r="R359" s="29" t="str">
        <f t="shared" si="282"/>
        <v/>
      </c>
      <c r="S359" s="29">
        <v>18</v>
      </c>
      <c r="T359" s="29">
        <v>19</v>
      </c>
      <c r="U359" s="29" t="str">
        <f>IF('S18'!P$31="","",'S18'!P$31)</f>
        <v/>
      </c>
      <c r="V359" s="29" t="str">
        <f>IF('S18'!P$31="","",'S18'!I$31)</f>
        <v/>
      </c>
      <c r="W359" s="29" t="str">
        <f>IF('S18'!X$31="","",'S18'!X$31)</f>
        <v/>
      </c>
      <c r="X359" s="29" t="str">
        <f>IF('S18'!X$31="","",'S18'!Q$31)</f>
        <v/>
      </c>
      <c r="Y359" s="29" t="str">
        <f>IF('S18'!AF$31="","",'S18'!AF$31)</f>
        <v/>
      </c>
      <c r="Z359" s="29" t="str">
        <f>IF('S18'!AF$31="","",'S18'!Y$31)</f>
        <v/>
      </c>
      <c r="AA359" s="29" t="str">
        <f>IF('S18'!AN$31="","",'S18'!AN$31)</f>
        <v/>
      </c>
      <c r="AB359" s="29" t="str">
        <f>IF('S18'!AN$31="","",'S18'!AG$31)</f>
        <v/>
      </c>
      <c r="AC359" s="39" t="str">
        <f t="shared" si="289"/>
        <v/>
      </c>
      <c r="AD359" s="39" t="str">
        <f t="shared" si="290"/>
        <v/>
      </c>
      <c r="AE359" s="40" t="str">
        <f t="shared" si="291"/>
        <v/>
      </c>
      <c r="AF359" s="40" t="str">
        <f>IF(AC359="","",CHOOSE(VLOOKUP($AL359,$K$1:$S$400,9,FALSE),AHS!$M$1,BHS!$M$1,CHS!$M$1,HMJHS!$M$1,KHS!$M$1,Kings!$M$1,MHS!$M$1,SWHS!$M$1,AMHS!$M$1,'S10'!$M$1,'S11'!$M$1,'S12'!$M$1,'S13'!$M$1,'S14'!$M$1,'S15'!$M$1,'S16'!$M$1,'S17'!$M$1,'S18'!$M$1,'S19'!$M$1,'S20'!$M$1))</f>
        <v/>
      </c>
      <c r="AG359" s="40"/>
      <c r="AH359" s="39" t="str">
        <f t="shared" si="292"/>
        <v/>
      </c>
      <c r="AI359" s="39" t="str">
        <f t="shared" si="293"/>
        <v/>
      </c>
      <c r="AJ359" s="40" t="str">
        <f t="shared" si="294"/>
        <v/>
      </c>
      <c r="AK359" s="40" t="str">
        <f>IF(AH359="","",CHOOSE(VLOOKUP($AL359,$L$1:$S$400,8,FALSE),AHS!$M$1,BHS!$M$1,CHS!$M$1,HMJHS!$M$1,KHS!$M$1,Kings!$M$1,MHS!$M$1,SWHS!$M$1,AMHS!$M$1,'S10'!$M$1,'S11'!$M$1,'S12'!$M$1,'S13'!$M$1,'S14'!$M$1,'S15'!$M$1,'S16'!$M$1,'S17'!$M$1,'S18'!$M$1,'S19'!$M$1,'S20'!$M$1))</f>
        <v/>
      </c>
      <c r="AL359" s="40">
        <v>357</v>
      </c>
      <c r="AM359" s="40"/>
      <c r="AN359" s="39" t="str">
        <f t="shared" si="295"/>
        <v/>
      </c>
      <c r="AO359" s="39" t="str">
        <f t="shared" si="296"/>
        <v/>
      </c>
      <c r="AP359" s="40" t="str">
        <f t="shared" si="297"/>
        <v/>
      </c>
      <c r="AQ359" s="40" t="str">
        <f>IF(AN359="","",CHOOSE(VLOOKUP($AL359,$M$1:$S$400,7,FALSE),AHS!$M$1,BHS!$M$1,CHS!$M$1,HMJHS!$M$1,KHS!$M$1,Kings!$M$1,MHS!$M$1,SWHS!$M$1,AMHS!$M$1,'S10'!$M$1,'S11'!$M$1,'S12'!$M$1,'S13'!$M$1,'S14'!$M$1,'S15'!$M$1,'S16'!$M$1,'S17'!$M$1,'S18'!$M$1,'S19'!$M$1,'S20'!$M$1))</f>
        <v/>
      </c>
      <c r="AR359" s="40"/>
      <c r="AS359" s="39" t="str">
        <f t="shared" si="298"/>
        <v/>
      </c>
      <c r="AT359" s="39" t="str">
        <f t="shared" si="299"/>
        <v/>
      </c>
      <c r="AU359" s="40" t="str">
        <f t="shared" si="300"/>
        <v/>
      </c>
      <c r="AV359" s="40" t="str">
        <f>IF(AS359="","",CHOOSE(VLOOKUP($AL359,$N$1:$S$400,6,FALSE),AHS!$M$1,BHS!$M$1,CHS!$M$1,HMJHS!$M$1,KHS!$M$1,Kings!$M$1,MHS!$M$1,SWHS!$M$1,AMHS!$M$1,'S10'!$M$1,'S11'!$M$1,'S12'!$M$1,'S13'!$M$1,'S14'!$M$1,'S15'!$M$1,'S16'!$M$1,'S17'!$M$1,'S18'!$M$1,'S19'!$M$1,'S20'!$M$1))</f>
        <v/>
      </c>
    </row>
    <row r="360" spans="1:48" ht="12" customHeight="1" x14ac:dyDescent="0.25">
      <c r="A360" s="29">
        <f t="shared" si="301"/>
        <v>358</v>
      </c>
      <c r="B360" s="27" t="str">
        <f t="shared" si="285"/>
        <v/>
      </c>
      <c r="C360" s="27" t="str">
        <f t="shared" si="286"/>
        <v/>
      </c>
      <c r="D360" s="27" t="str">
        <f t="shared" si="287"/>
        <v/>
      </c>
      <c r="E360" s="27" t="str">
        <f>IF(B360="","",CHOOSE(VLOOKUP($A360,$F$1:$J$1600,5,FALSE),AHS!$M$1,BHS!$M$1,CHS!$M$1,HMJHS!$M$1,KHS!$M$1,Kings!$M$1,MHS!$M$1,SWHS!$M$1,AMHS!$M$1,'S10'!$M$1,'S11'!$M$1,'S12'!$M$1,'S13'!$M$1,'S14'!$M$1,'S15'!$M$1,'S16'!$M$1,'S17'!$M$1,'S18'!$M$1,'S19'!$M$1,'S20'!$M$1))</f>
        <v/>
      </c>
      <c r="F360" s="29" t="str">
        <f t="shared" si="283"/>
        <v/>
      </c>
      <c r="G360" s="33" t="str">
        <f t="shared" si="277"/>
        <v/>
      </c>
      <c r="H360" s="29" t="str">
        <f>IF(KHS!X$32="","",KHS!X$32)</f>
        <v/>
      </c>
      <c r="I360" s="29" t="str">
        <f>IF(KHS!X$32="","",KHS!Q$32)</f>
        <v/>
      </c>
      <c r="J360" s="29">
        <v>5</v>
      </c>
      <c r="K360" s="29" t="str">
        <f t="shared" ref="K360:N360" si="403">IF(O360="","",COUNTIF(O$1:O359,O360)+O360)</f>
        <v/>
      </c>
      <c r="L360" s="29" t="str">
        <f t="shared" si="403"/>
        <v/>
      </c>
      <c r="M360" s="29" t="str">
        <f t="shared" si="403"/>
        <v/>
      </c>
      <c r="N360" s="29" t="str">
        <f t="shared" si="403"/>
        <v/>
      </c>
      <c r="O360" s="29" t="str">
        <f t="shared" si="279"/>
        <v/>
      </c>
      <c r="P360" s="29" t="str">
        <f t="shared" si="280"/>
        <v/>
      </c>
      <c r="Q360" s="29" t="str">
        <f t="shared" si="281"/>
        <v/>
      </c>
      <c r="R360" s="29" t="str">
        <f t="shared" si="282"/>
        <v/>
      </c>
      <c r="S360" s="29">
        <v>18</v>
      </c>
      <c r="T360" s="29">
        <v>20</v>
      </c>
      <c r="U360" s="29" t="str">
        <f>IF('S18'!P$32="","",'S18'!P$32)</f>
        <v/>
      </c>
      <c r="V360" s="29" t="str">
        <f>IF('S18'!P$32="","",'S18'!I$32)</f>
        <v/>
      </c>
      <c r="W360" s="29" t="str">
        <f>IF('S18'!X$32="","",'S18'!X$32)</f>
        <v/>
      </c>
      <c r="X360" s="29" t="str">
        <f>IF('S18'!X$32="","",'S18'!Q$32)</f>
        <v/>
      </c>
      <c r="Y360" s="29" t="str">
        <f>IF('S18'!AF$32="","",'S18'!AF$32)</f>
        <v/>
      </c>
      <c r="Z360" s="29" t="str">
        <f>IF('S18'!AF$32="","",'S18'!Y$32)</f>
        <v/>
      </c>
      <c r="AA360" s="29" t="str">
        <f>IF('S18'!AN$32="","",'S18'!AN$32)</f>
        <v/>
      </c>
      <c r="AB360" s="29" t="str">
        <f>IF('S18'!AN$32="","",'S18'!AG$32)</f>
        <v/>
      </c>
      <c r="AC360" s="39" t="str">
        <f t="shared" si="289"/>
        <v/>
      </c>
      <c r="AD360" s="39" t="str">
        <f t="shared" si="290"/>
        <v/>
      </c>
      <c r="AE360" s="40" t="str">
        <f t="shared" si="291"/>
        <v/>
      </c>
      <c r="AF360" s="40" t="str">
        <f>IF(AC360="","",CHOOSE(VLOOKUP($AL360,$K$1:$S$400,9,FALSE),AHS!$M$1,BHS!$M$1,CHS!$M$1,HMJHS!$M$1,KHS!$M$1,Kings!$M$1,MHS!$M$1,SWHS!$M$1,AMHS!$M$1,'S10'!$M$1,'S11'!$M$1,'S12'!$M$1,'S13'!$M$1,'S14'!$M$1,'S15'!$M$1,'S16'!$M$1,'S17'!$M$1,'S18'!$M$1,'S19'!$M$1,'S20'!$M$1))</f>
        <v/>
      </c>
      <c r="AG360" s="40"/>
      <c r="AH360" s="39" t="str">
        <f t="shared" si="292"/>
        <v/>
      </c>
      <c r="AI360" s="39" t="str">
        <f t="shared" si="293"/>
        <v/>
      </c>
      <c r="AJ360" s="40" t="str">
        <f t="shared" si="294"/>
        <v/>
      </c>
      <c r="AK360" s="40" t="str">
        <f>IF(AH360="","",CHOOSE(VLOOKUP($AL360,$L$1:$S$400,8,FALSE),AHS!$M$1,BHS!$M$1,CHS!$M$1,HMJHS!$M$1,KHS!$M$1,Kings!$M$1,MHS!$M$1,SWHS!$M$1,AMHS!$M$1,'S10'!$M$1,'S11'!$M$1,'S12'!$M$1,'S13'!$M$1,'S14'!$M$1,'S15'!$M$1,'S16'!$M$1,'S17'!$M$1,'S18'!$M$1,'S19'!$M$1,'S20'!$M$1))</f>
        <v/>
      </c>
      <c r="AL360" s="40">
        <v>358</v>
      </c>
      <c r="AM360" s="40"/>
      <c r="AN360" s="39" t="str">
        <f t="shared" si="295"/>
        <v/>
      </c>
      <c r="AO360" s="39" t="str">
        <f t="shared" si="296"/>
        <v/>
      </c>
      <c r="AP360" s="40" t="str">
        <f t="shared" si="297"/>
        <v/>
      </c>
      <c r="AQ360" s="40" t="str">
        <f>IF(AN360="","",CHOOSE(VLOOKUP($AL360,$M$1:$S$400,7,FALSE),AHS!$M$1,BHS!$M$1,CHS!$M$1,HMJHS!$M$1,KHS!$M$1,Kings!$M$1,MHS!$M$1,SWHS!$M$1,AMHS!$M$1,'S10'!$M$1,'S11'!$M$1,'S12'!$M$1,'S13'!$M$1,'S14'!$M$1,'S15'!$M$1,'S16'!$M$1,'S17'!$M$1,'S18'!$M$1,'S19'!$M$1,'S20'!$M$1))</f>
        <v/>
      </c>
      <c r="AR360" s="40"/>
      <c r="AS360" s="39" t="str">
        <f t="shared" si="298"/>
        <v/>
      </c>
      <c r="AT360" s="39" t="str">
        <f t="shared" si="299"/>
        <v/>
      </c>
      <c r="AU360" s="40" t="str">
        <f t="shared" si="300"/>
        <v/>
      </c>
      <c r="AV360" s="40" t="str">
        <f>IF(AS360="","",CHOOSE(VLOOKUP($AL360,$N$1:$S$400,6,FALSE),AHS!$M$1,BHS!$M$1,CHS!$M$1,HMJHS!$M$1,KHS!$M$1,Kings!$M$1,MHS!$M$1,SWHS!$M$1,AMHS!$M$1,'S10'!$M$1,'S11'!$M$1,'S12'!$M$1,'S13'!$M$1,'S14'!$M$1,'S15'!$M$1,'S16'!$M$1,'S17'!$M$1,'S18'!$M$1,'S19'!$M$1,'S20'!$M$1))</f>
        <v/>
      </c>
    </row>
    <row r="361" spans="1:48" ht="12" customHeight="1" x14ac:dyDescent="0.25">
      <c r="A361" s="29">
        <f t="shared" si="301"/>
        <v>359</v>
      </c>
      <c r="B361" s="27" t="str">
        <f t="shared" si="285"/>
        <v/>
      </c>
      <c r="C361" s="27" t="str">
        <f t="shared" si="286"/>
        <v/>
      </c>
      <c r="D361" s="27" t="str">
        <f t="shared" si="287"/>
        <v/>
      </c>
      <c r="E361" s="27" t="str">
        <f>IF(B361="","",CHOOSE(VLOOKUP($A361,$F$1:$J$1600,5,FALSE),AHS!$M$1,BHS!$M$1,CHS!$M$1,HMJHS!$M$1,KHS!$M$1,Kings!$M$1,MHS!$M$1,SWHS!$M$1,AMHS!$M$1,'S10'!$M$1,'S11'!$M$1,'S12'!$M$1,'S13'!$M$1,'S14'!$M$1,'S15'!$M$1,'S16'!$M$1,'S17'!$M$1,'S18'!$M$1,'S19'!$M$1,'S20'!$M$1))</f>
        <v/>
      </c>
      <c r="F361" s="29" t="str">
        <f t="shared" si="283"/>
        <v/>
      </c>
      <c r="G361" s="33" t="str">
        <f t="shared" si="277"/>
        <v/>
      </c>
      <c r="H361" s="29" t="str">
        <f>IF(KHS!AF$13="","",KHS!AF$13)</f>
        <v/>
      </c>
      <c r="I361" s="29" t="str">
        <f>IF(KHS!AF$13="","",KHS!Y$13)</f>
        <v/>
      </c>
      <c r="J361" s="29">
        <v>5</v>
      </c>
      <c r="K361" s="29" t="str">
        <f t="shared" ref="K361:N361" si="404">IF(O361="","",COUNTIF(O$1:O360,O361)+O361)</f>
        <v/>
      </c>
      <c r="L361" s="29" t="str">
        <f t="shared" si="404"/>
        <v/>
      </c>
      <c r="M361" s="29" t="str">
        <f t="shared" si="404"/>
        <v/>
      </c>
      <c r="N361" s="29" t="str">
        <f t="shared" si="404"/>
        <v/>
      </c>
      <c r="O361" s="29" t="str">
        <f t="shared" si="279"/>
        <v/>
      </c>
      <c r="P361" s="29" t="str">
        <f t="shared" si="280"/>
        <v/>
      </c>
      <c r="Q361" s="29" t="str">
        <f t="shared" si="281"/>
        <v/>
      </c>
      <c r="R361" s="29" t="str">
        <f t="shared" si="282"/>
        <v/>
      </c>
      <c r="S361" s="29">
        <v>19</v>
      </c>
      <c r="T361" s="29">
        <v>1</v>
      </c>
      <c r="U361" s="29" t="str">
        <f>IF('S19'!P$13="","",'S19'!P$13)</f>
        <v/>
      </c>
      <c r="V361" s="29" t="str">
        <f>IF('S19'!P$13="","",'S19'!I$13)</f>
        <v/>
      </c>
      <c r="W361" s="29" t="str">
        <f>IF('S19'!X$13="","",'S19'!X$13)</f>
        <v/>
      </c>
      <c r="X361" s="29" t="str">
        <f>IF('S19'!X$13="","",'S19'!Q$13)</f>
        <v/>
      </c>
      <c r="Y361" s="29" t="str">
        <f>IF('S19'!AF$13="","",'S19'!AF$13)</f>
        <v/>
      </c>
      <c r="Z361" s="29" t="str">
        <f>IF('S19'!AF$13="","",'S19'!Y$13)</f>
        <v/>
      </c>
      <c r="AA361" s="29" t="str">
        <f>IF('S19'!AN$13="","",'S19'!AN$13)</f>
        <v/>
      </c>
      <c r="AB361" s="29" t="str">
        <f>IF('S19'!AN$13="","",'S19'!AG$13)</f>
        <v/>
      </c>
      <c r="AC361" s="39" t="str">
        <f t="shared" si="289"/>
        <v/>
      </c>
      <c r="AD361" s="39" t="str">
        <f t="shared" si="290"/>
        <v/>
      </c>
      <c r="AE361" s="40" t="str">
        <f t="shared" si="291"/>
        <v/>
      </c>
      <c r="AF361" s="40" t="str">
        <f>IF(AC361="","",CHOOSE(VLOOKUP($AL361,$K$1:$S$400,9,FALSE),AHS!$M$1,BHS!$M$1,CHS!$M$1,HMJHS!$M$1,KHS!$M$1,Kings!$M$1,MHS!$M$1,SWHS!$M$1,AMHS!$M$1,'S10'!$M$1,'S11'!$M$1,'S12'!$M$1,'S13'!$M$1,'S14'!$M$1,'S15'!$M$1,'S16'!$M$1,'S17'!$M$1,'S18'!$M$1,'S19'!$M$1,'S20'!$M$1))</f>
        <v/>
      </c>
      <c r="AG361" s="40"/>
      <c r="AH361" s="39" t="str">
        <f t="shared" si="292"/>
        <v/>
      </c>
      <c r="AI361" s="39" t="str">
        <f t="shared" si="293"/>
        <v/>
      </c>
      <c r="AJ361" s="40" t="str">
        <f t="shared" si="294"/>
        <v/>
      </c>
      <c r="AK361" s="40" t="str">
        <f>IF(AH361="","",CHOOSE(VLOOKUP($AL361,$L$1:$S$400,8,FALSE),AHS!$M$1,BHS!$M$1,CHS!$M$1,HMJHS!$M$1,KHS!$M$1,Kings!$M$1,MHS!$M$1,SWHS!$M$1,AMHS!$M$1,'S10'!$M$1,'S11'!$M$1,'S12'!$M$1,'S13'!$M$1,'S14'!$M$1,'S15'!$M$1,'S16'!$M$1,'S17'!$M$1,'S18'!$M$1,'S19'!$M$1,'S20'!$M$1))</f>
        <v/>
      </c>
      <c r="AL361" s="40">
        <v>359</v>
      </c>
      <c r="AM361" s="40"/>
      <c r="AN361" s="39" t="str">
        <f t="shared" si="295"/>
        <v/>
      </c>
      <c r="AO361" s="39" t="str">
        <f t="shared" si="296"/>
        <v/>
      </c>
      <c r="AP361" s="40" t="str">
        <f t="shared" si="297"/>
        <v/>
      </c>
      <c r="AQ361" s="40" t="str">
        <f>IF(AN361="","",CHOOSE(VLOOKUP($AL361,$M$1:$S$400,7,FALSE),AHS!$M$1,BHS!$M$1,CHS!$M$1,HMJHS!$M$1,KHS!$M$1,Kings!$M$1,MHS!$M$1,SWHS!$M$1,AMHS!$M$1,'S10'!$M$1,'S11'!$M$1,'S12'!$M$1,'S13'!$M$1,'S14'!$M$1,'S15'!$M$1,'S16'!$M$1,'S17'!$M$1,'S18'!$M$1,'S19'!$M$1,'S20'!$M$1))</f>
        <v/>
      </c>
      <c r="AR361" s="40"/>
      <c r="AS361" s="39" t="str">
        <f t="shared" si="298"/>
        <v/>
      </c>
      <c r="AT361" s="39" t="str">
        <f t="shared" si="299"/>
        <v/>
      </c>
      <c r="AU361" s="40" t="str">
        <f t="shared" si="300"/>
        <v/>
      </c>
      <c r="AV361" s="40" t="str">
        <f>IF(AS361="","",CHOOSE(VLOOKUP($AL361,$N$1:$S$400,6,FALSE),AHS!$M$1,BHS!$M$1,CHS!$M$1,HMJHS!$M$1,KHS!$M$1,Kings!$M$1,MHS!$M$1,SWHS!$M$1,AMHS!$M$1,'S10'!$M$1,'S11'!$M$1,'S12'!$M$1,'S13'!$M$1,'S14'!$M$1,'S15'!$M$1,'S16'!$M$1,'S17'!$M$1,'S18'!$M$1,'S19'!$M$1,'S20'!$M$1))</f>
        <v/>
      </c>
    </row>
    <row r="362" spans="1:48" ht="12" customHeight="1" x14ac:dyDescent="0.25">
      <c r="A362" s="29">
        <f t="shared" si="301"/>
        <v>360</v>
      </c>
      <c r="B362" s="27" t="str">
        <f t="shared" si="285"/>
        <v/>
      </c>
      <c r="C362" s="27" t="str">
        <f t="shared" si="286"/>
        <v/>
      </c>
      <c r="D362" s="27" t="str">
        <f t="shared" si="287"/>
        <v/>
      </c>
      <c r="E362" s="27" t="str">
        <f>IF(B362="","",CHOOSE(VLOOKUP($A362,$F$1:$J$1600,5,FALSE),AHS!$M$1,BHS!$M$1,CHS!$M$1,HMJHS!$M$1,KHS!$M$1,Kings!$M$1,MHS!$M$1,SWHS!$M$1,AMHS!$M$1,'S10'!$M$1,'S11'!$M$1,'S12'!$M$1,'S13'!$M$1,'S14'!$M$1,'S15'!$M$1,'S16'!$M$1,'S17'!$M$1,'S18'!$M$1,'S19'!$M$1,'S20'!$M$1))</f>
        <v/>
      </c>
      <c r="F362" s="29" t="str">
        <f t="shared" si="283"/>
        <v/>
      </c>
      <c r="G362" s="33" t="str">
        <f t="shared" si="277"/>
        <v/>
      </c>
      <c r="H362" s="29" t="str">
        <f>IF(KHS!AF$14="","",KHS!AF$14)</f>
        <v/>
      </c>
      <c r="I362" s="29" t="str">
        <f>IF(KHS!AF$14="","",KHS!Y$14)</f>
        <v/>
      </c>
      <c r="J362" s="29">
        <v>5</v>
      </c>
      <c r="K362" s="29" t="str">
        <f t="shared" ref="K362:N362" si="405">IF(O362="","",COUNTIF(O$1:O361,O362)+O362)</f>
        <v/>
      </c>
      <c r="L362" s="29" t="str">
        <f t="shared" si="405"/>
        <v/>
      </c>
      <c r="M362" s="29" t="str">
        <f t="shared" si="405"/>
        <v/>
      </c>
      <c r="N362" s="29" t="str">
        <f t="shared" si="405"/>
        <v/>
      </c>
      <c r="O362" s="29" t="str">
        <f t="shared" si="279"/>
        <v/>
      </c>
      <c r="P362" s="29" t="str">
        <f t="shared" si="280"/>
        <v/>
      </c>
      <c r="Q362" s="29" t="str">
        <f t="shared" si="281"/>
        <v/>
      </c>
      <c r="R362" s="29" t="str">
        <f t="shared" si="282"/>
        <v/>
      </c>
      <c r="S362" s="29">
        <v>19</v>
      </c>
      <c r="T362" s="29">
        <v>2</v>
      </c>
      <c r="U362" s="29" t="str">
        <f>IF('S19'!P$14="","",'S19'!P$14)</f>
        <v/>
      </c>
      <c r="V362" s="29" t="str">
        <f>IF('S19'!P$14="","",'S19'!I$14)</f>
        <v/>
      </c>
      <c r="W362" s="29" t="str">
        <f>IF('S19'!X$14="","",'S19'!X$14)</f>
        <v/>
      </c>
      <c r="X362" s="29" t="str">
        <f>IF('S19'!X$14="","",'S19'!Q$14)</f>
        <v/>
      </c>
      <c r="Y362" s="29" t="str">
        <f>IF('S19'!AF$14="","",'S19'!AF$14)</f>
        <v/>
      </c>
      <c r="Z362" s="29" t="str">
        <f>IF('S19'!AF$14="","",'S19'!Y$14)</f>
        <v/>
      </c>
      <c r="AA362" s="29" t="str">
        <f>IF('S19'!AN$14="","",'S19'!AN$14)</f>
        <v/>
      </c>
      <c r="AB362" s="29" t="str">
        <f>IF('S19'!AN$14="","",'S19'!AG$14)</f>
        <v/>
      </c>
      <c r="AC362" s="39" t="str">
        <f t="shared" si="289"/>
        <v/>
      </c>
      <c r="AD362" s="39" t="str">
        <f t="shared" si="290"/>
        <v/>
      </c>
      <c r="AE362" s="40" t="str">
        <f t="shared" si="291"/>
        <v/>
      </c>
      <c r="AF362" s="40" t="str">
        <f>IF(AC362="","",CHOOSE(VLOOKUP($AL362,$K$1:$S$400,9,FALSE),AHS!$M$1,BHS!$M$1,CHS!$M$1,HMJHS!$M$1,KHS!$M$1,Kings!$M$1,MHS!$M$1,SWHS!$M$1,AMHS!$M$1,'S10'!$M$1,'S11'!$M$1,'S12'!$M$1,'S13'!$M$1,'S14'!$M$1,'S15'!$M$1,'S16'!$M$1,'S17'!$M$1,'S18'!$M$1,'S19'!$M$1,'S20'!$M$1))</f>
        <v/>
      </c>
      <c r="AG362" s="40"/>
      <c r="AH362" s="39" t="str">
        <f t="shared" si="292"/>
        <v/>
      </c>
      <c r="AI362" s="39" t="str">
        <f t="shared" si="293"/>
        <v/>
      </c>
      <c r="AJ362" s="40" t="str">
        <f t="shared" si="294"/>
        <v/>
      </c>
      <c r="AK362" s="40" t="str">
        <f>IF(AH362="","",CHOOSE(VLOOKUP($AL362,$L$1:$S$400,8,FALSE),AHS!$M$1,BHS!$M$1,CHS!$M$1,HMJHS!$M$1,KHS!$M$1,Kings!$M$1,MHS!$M$1,SWHS!$M$1,AMHS!$M$1,'S10'!$M$1,'S11'!$M$1,'S12'!$M$1,'S13'!$M$1,'S14'!$M$1,'S15'!$M$1,'S16'!$M$1,'S17'!$M$1,'S18'!$M$1,'S19'!$M$1,'S20'!$M$1))</f>
        <v/>
      </c>
      <c r="AL362" s="40">
        <v>360</v>
      </c>
      <c r="AM362" s="40"/>
      <c r="AN362" s="39" t="str">
        <f t="shared" si="295"/>
        <v/>
      </c>
      <c r="AO362" s="39" t="str">
        <f t="shared" si="296"/>
        <v/>
      </c>
      <c r="AP362" s="40" t="str">
        <f t="shared" si="297"/>
        <v/>
      </c>
      <c r="AQ362" s="40" t="str">
        <f>IF(AN362="","",CHOOSE(VLOOKUP($AL362,$M$1:$S$400,7,FALSE),AHS!$M$1,BHS!$M$1,CHS!$M$1,HMJHS!$M$1,KHS!$M$1,Kings!$M$1,MHS!$M$1,SWHS!$M$1,AMHS!$M$1,'S10'!$M$1,'S11'!$M$1,'S12'!$M$1,'S13'!$M$1,'S14'!$M$1,'S15'!$M$1,'S16'!$M$1,'S17'!$M$1,'S18'!$M$1,'S19'!$M$1,'S20'!$M$1))</f>
        <v/>
      </c>
      <c r="AR362" s="40"/>
      <c r="AS362" s="39" t="str">
        <f t="shared" si="298"/>
        <v/>
      </c>
      <c r="AT362" s="39" t="str">
        <f t="shared" si="299"/>
        <v/>
      </c>
      <c r="AU362" s="40" t="str">
        <f t="shared" si="300"/>
        <v/>
      </c>
      <c r="AV362" s="40" t="str">
        <f>IF(AS362="","",CHOOSE(VLOOKUP($AL362,$N$1:$S$400,6,FALSE),AHS!$M$1,BHS!$M$1,CHS!$M$1,HMJHS!$M$1,KHS!$M$1,Kings!$M$1,MHS!$M$1,SWHS!$M$1,AMHS!$M$1,'S10'!$M$1,'S11'!$M$1,'S12'!$M$1,'S13'!$M$1,'S14'!$M$1,'S15'!$M$1,'S16'!$M$1,'S17'!$M$1,'S18'!$M$1,'S19'!$M$1,'S20'!$M$1))</f>
        <v/>
      </c>
    </row>
    <row r="363" spans="1:48" ht="12" customHeight="1" x14ac:dyDescent="0.25">
      <c r="A363" s="29">
        <f t="shared" si="301"/>
        <v>361</v>
      </c>
      <c r="B363" s="27" t="str">
        <f t="shared" si="285"/>
        <v/>
      </c>
      <c r="C363" s="27" t="str">
        <f t="shared" si="286"/>
        <v/>
      </c>
      <c r="D363" s="27" t="str">
        <f t="shared" si="287"/>
        <v/>
      </c>
      <c r="E363" s="27" t="str">
        <f>IF(B363="","",CHOOSE(VLOOKUP($A363,$F$1:$J$1600,5,FALSE),AHS!$M$1,BHS!$M$1,CHS!$M$1,HMJHS!$M$1,KHS!$M$1,Kings!$M$1,MHS!$M$1,SWHS!$M$1,AMHS!$M$1,'S10'!$M$1,'S11'!$M$1,'S12'!$M$1,'S13'!$M$1,'S14'!$M$1,'S15'!$M$1,'S16'!$M$1,'S17'!$M$1,'S18'!$M$1,'S19'!$M$1,'S20'!$M$1))</f>
        <v/>
      </c>
      <c r="F363" s="29" t="str">
        <f t="shared" si="283"/>
        <v/>
      </c>
      <c r="G363" s="33" t="str">
        <f t="shared" si="277"/>
        <v/>
      </c>
      <c r="H363" s="29" t="str">
        <f>IF(KHS!AF$15="","",KHS!AF$15)</f>
        <v/>
      </c>
      <c r="I363" s="29" t="str">
        <f>IF(KHS!AF$15="","",KHS!Y$15)</f>
        <v/>
      </c>
      <c r="J363" s="29">
        <v>5</v>
      </c>
      <c r="K363" s="29" t="str">
        <f t="shared" ref="K363:N363" si="406">IF(O363="","",COUNTIF(O$1:O362,O363)+O363)</f>
        <v/>
      </c>
      <c r="L363" s="29" t="str">
        <f t="shared" si="406"/>
        <v/>
      </c>
      <c r="M363" s="29" t="str">
        <f t="shared" si="406"/>
        <v/>
      </c>
      <c r="N363" s="29" t="str">
        <f t="shared" si="406"/>
        <v/>
      </c>
      <c r="O363" s="29" t="str">
        <f t="shared" si="279"/>
        <v/>
      </c>
      <c r="P363" s="29" t="str">
        <f t="shared" si="280"/>
        <v/>
      </c>
      <c r="Q363" s="29" t="str">
        <f t="shared" si="281"/>
        <v/>
      </c>
      <c r="R363" s="29" t="str">
        <f t="shared" si="282"/>
        <v/>
      </c>
      <c r="S363" s="29">
        <v>19</v>
      </c>
      <c r="T363" s="29">
        <v>3</v>
      </c>
      <c r="U363" s="29" t="str">
        <f>IF('S19'!P$15="","",'S19'!P$15)</f>
        <v/>
      </c>
      <c r="V363" s="29" t="str">
        <f>IF('S19'!P$15="","",'S19'!I$15)</f>
        <v/>
      </c>
      <c r="W363" s="29" t="str">
        <f>IF('S19'!X$15="","",'S19'!X$15)</f>
        <v/>
      </c>
      <c r="X363" s="29" t="str">
        <f>IF('S19'!X$15="","",'S19'!Q$15)</f>
        <v/>
      </c>
      <c r="Y363" s="29" t="str">
        <f>IF('S19'!AF$15="","",'S19'!AF$15)</f>
        <v/>
      </c>
      <c r="Z363" s="29" t="str">
        <f>IF('S19'!AF$15="","",'S19'!Y$15)</f>
        <v/>
      </c>
      <c r="AA363" s="29" t="str">
        <f>IF('S19'!AN$15="","",'S19'!AN$15)</f>
        <v/>
      </c>
      <c r="AB363" s="29" t="str">
        <f>IF('S19'!AN$15="","",'S19'!AG$15)</f>
        <v/>
      </c>
      <c r="AC363" s="39" t="str">
        <f t="shared" si="289"/>
        <v/>
      </c>
      <c r="AD363" s="39" t="str">
        <f t="shared" si="290"/>
        <v/>
      </c>
      <c r="AE363" s="40" t="str">
        <f t="shared" si="291"/>
        <v/>
      </c>
      <c r="AF363" s="40" t="str">
        <f>IF(AC363="","",CHOOSE(VLOOKUP($AL363,$K$1:$S$400,9,FALSE),AHS!$M$1,BHS!$M$1,CHS!$M$1,HMJHS!$M$1,KHS!$M$1,Kings!$M$1,MHS!$M$1,SWHS!$M$1,AMHS!$M$1,'S10'!$M$1,'S11'!$M$1,'S12'!$M$1,'S13'!$M$1,'S14'!$M$1,'S15'!$M$1,'S16'!$M$1,'S17'!$M$1,'S18'!$M$1,'S19'!$M$1,'S20'!$M$1))</f>
        <v/>
      </c>
      <c r="AG363" s="40"/>
      <c r="AH363" s="39" t="str">
        <f t="shared" si="292"/>
        <v/>
      </c>
      <c r="AI363" s="39" t="str">
        <f t="shared" si="293"/>
        <v/>
      </c>
      <c r="AJ363" s="40" t="str">
        <f t="shared" si="294"/>
        <v/>
      </c>
      <c r="AK363" s="40" t="str">
        <f>IF(AH363="","",CHOOSE(VLOOKUP($AL363,$L$1:$S$400,8,FALSE),AHS!$M$1,BHS!$M$1,CHS!$M$1,HMJHS!$M$1,KHS!$M$1,Kings!$M$1,MHS!$M$1,SWHS!$M$1,AMHS!$M$1,'S10'!$M$1,'S11'!$M$1,'S12'!$M$1,'S13'!$M$1,'S14'!$M$1,'S15'!$M$1,'S16'!$M$1,'S17'!$M$1,'S18'!$M$1,'S19'!$M$1,'S20'!$M$1))</f>
        <v/>
      </c>
      <c r="AL363" s="38">
        <v>361</v>
      </c>
      <c r="AM363" s="40"/>
      <c r="AN363" s="39" t="str">
        <f t="shared" si="295"/>
        <v/>
      </c>
      <c r="AO363" s="39" t="str">
        <f t="shared" si="296"/>
        <v/>
      </c>
      <c r="AP363" s="40" t="str">
        <f t="shared" si="297"/>
        <v/>
      </c>
      <c r="AQ363" s="40" t="str">
        <f>IF(AN363="","",CHOOSE(VLOOKUP($AL363,$M$1:$S$400,7,FALSE),AHS!$M$1,BHS!$M$1,CHS!$M$1,HMJHS!$M$1,KHS!$M$1,Kings!$M$1,MHS!$M$1,SWHS!$M$1,AMHS!$M$1,'S10'!$M$1,'S11'!$M$1,'S12'!$M$1,'S13'!$M$1,'S14'!$M$1,'S15'!$M$1,'S16'!$M$1,'S17'!$M$1,'S18'!$M$1,'S19'!$M$1,'S20'!$M$1))</f>
        <v/>
      </c>
      <c r="AR363" s="40"/>
      <c r="AS363" s="39" t="str">
        <f t="shared" si="298"/>
        <v/>
      </c>
      <c r="AT363" s="39" t="str">
        <f t="shared" si="299"/>
        <v/>
      </c>
      <c r="AU363" s="40" t="str">
        <f t="shared" si="300"/>
        <v/>
      </c>
      <c r="AV363" s="40" t="str">
        <f>IF(AS363="","",CHOOSE(VLOOKUP($AL363,$N$1:$S$400,6,FALSE),AHS!$M$1,BHS!$M$1,CHS!$M$1,HMJHS!$M$1,KHS!$M$1,Kings!$M$1,MHS!$M$1,SWHS!$M$1,AMHS!$M$1,'S10'!$M$1,'S11'!$M$1,'S12'!$M$1,'S13'!$M$1,'S14'!$M$1,'S15'!$M$1,'S16'!$M$1,'S17'!$M$1,'S18'!$M$1,'S19'!$M$1,'S20'!$M$1))</f>
        <v/>
      </c>
    </row>
    <row r="364" spans="1:48" ht="12" customHeight="1" x14ac:dyDescent="0.25">
      <c r="A364" s="29">
        <f t="shared" si="301"/>
        <v>362</v>
      </c>
      <c r="B364" s="27" t="str">
        <f t="shared" si="285"/>
        <v/>
      </c>
      <c r="C364" s="27" t="str">
        <f t="shared" si="286"/>
        <v/>
      </c>
      <c r="D364" s="27" t="str">
        <f t="shared" si="287"/>
        <v/>
      </c>
      <c r="E364" s="27" t="str">
        <f>IF(B364="","",CHOOSE(VLOOKUP($A364,$F$1:$J$1600,5,FALSE),AHS!$M$1,BHS!$M$1,CHS!$M$1,HMJHS!$M$1,KHS!$M$1,Kings!$M$1,MHS!$M$1,SWHS!$M$1,AMHS!$M$1,'S10'!$M$1,'S11'!$M$1,'S12'!$M$1,'S13'!$M$1,'S14'!$M$1,'S15'!$M$1,'S16'!$M$1,'S17'!$M$1,'S18'!$M$1,'S19'!$M$1,'S20'!$M$1))</f>
        <v/>
      </c>
      <c r="F364" s="29" t="str">
        <f t="shared" si="283"/>
        <v/>
      </c>
      <c r="G364" s="33" t="str">
        <f t="shared" si="277"/>
        <v/>
      </c>
      <c r="H364" s="29" t="str">
        <f>IF(KHS!AF$16="","",KHS!AF$16)</f>
        <v/>
      </c>
      <c r="I364" s="29" t="str">
        <f>IF(KHS!AF$16="","",KHS!Y$16)</f>
        <v/>
      </c>
      <c r="J364" s="29">
        <v>5</v>
      </c>
      <c r="K364" s="29" t="str">
        <f t="shared" ref="K364:N364" si="407">IF(O364="","",COUNTIF(O$1:O363,O364)+O364)</f>
        <v/>
      </c>
      <c r="L364" s="29" t="str">
        <f t="shared" si="407"/>
        <v/>
      </c>
      <c r="M364" s="29" t="str">
        <f t="shared" si="407"/>
        <v/>
      </c>
      <c r="N364" s="29" t="str">
        <f t="shared" si="407"/>
        <v/>
      </c>
      <c r="O364" s="29" t="str">
        <f t="shared" si="279"/>
        <v/>
      </c>
      <c r="P364" s="29" t="str">
        <f t="shared" si="280"/>
        <v/>
      </c>
      <c r="Q364" s="29" t="str">
        <f t="shared" si="281"/>
        <v/>
      </c>
      <c r="R364" s="29" t="str">
        <f t="shared" si="282"/>
        <v/>
      </c>
      <c r="S364" s="29">
        <v>19</v>
      </c>
      <c r="T364" s="29">
        <v>4</v>
      </c>
      <c r="U364" s="29" t="str">
        <f>IF('S19'!P$16="","",'S19'!P$16)</f>
        <v/>
      </c>
      <c r="V364" s="29" t="str">
        <f>IF('S19'!P$16="","",'S19'!I$16)</f>
        <v/>
      </c>
      <c r="W364" s="29" t="str">
        <f>IF('S19'!X$16="","",'S19'!X$16)</f>
        <v/>
      </c>
      <c r="X364" s="29" t="str">
        <f>IF('S19'!X$16="","",'S19'!Q$16)</f>
        <v/>
      </c>
      <c r="Y364" s="29" t="str">
        <f>IF('S19'!AF$16="","",'S19'!AF$16)</f>
        <v/>
      </c>
      <c r="Z364" s="29" t="str">
        <f>IF('S19'!AF$16="","",'S19'!Y$16)</f>
        <v/>
      </c>
      <c r="AA364" s="29" t="str">
        <f>IF('S19'!AN$16="","",'S19'!AN$16)</f>
        <v/>
      </c>
      <c r="AB364" s="29" t="str">
        <f>IF('S19'!AN$16="","",'S19'!AG$16)</f>
        <v/>
      </c>
      <c r="AC364" s="39" t="str">
        <f t="shared" si="289"/>
        <v/>
      </c>
      <c r="AD364" s="39" t="str">
        <f t="shared" si="290"/>
        <v/>
      </c>
      <c r="AE364" s="40" t="str">
        <f t="shared" si="291"/>
        <v/>
      </c>
      <c r="AF364" s="40" t="str">
        <f>IF(AC364="","",CHOOSE(VLOOKUP($AL364,$K$1:$S$400,9,FALSE),AHS!$M$1,BHS!$M$1,CHS!$M$1,HMJHS!$M$1,KHS!$M$1,Kings!$M$1,MHS!$M$1,SWHS!$M$1,AMHS!$M$1,'S10'!$M$1,'S11'!$M$1,'S12'!$M$1,'S13'!$M$1,'S14'!$M$1,'S15'!$M$1,'S16'!$M$1,'S17'!$M$1,'S18'!$M$1,'S19'!$M$1,'S20'!$M$1))</f>
        <v/>
      </c>
      <c r="AG364" s="40"/>
      <c r="AH364" s="39" t="str">
        <f t="shared" si="292"/>
        <v/>
      </c>
      <c r="AI364" s="39" t="str">
        <f t="shared" si="293"/>
        <v/>
      </c>
      <c r="AJ364" s="40" t="str">
        <f t="shared" si="294"/>
        <v/>
      </c>
      <c r="AK364" s="40" t="str">
        <f>IF(AH364="","",CHOOSE(VLOOKUP($AL364,$L$1:$S$400,8,FALSE),AHS!$M$1,BHS!$M$1,CHS!$M$1,HMJHS!$M$1,KHS!$M$1,Kings!$M$1,MHS!$M$1,SWHS!$M$1,AMHS!$M$1,'S10'!$M$1,'S11'!$M$1,'S12'!$M$1,'S13'!$M$1,'S14'!$M$1,'S15'!$M$1,'S16'!$M$1,'S17'!$M$1,'S18'!$M$1,'S19'!$M$1,'S20'!$M$1))</f>
        <v/>
      </c>
      <c r="AL364" s="40">
        <v>362</v>
      </c>
      <c r="AM364" s="40"/>
      <c r="AN364" s="39" t="str">
        <f t="shared" si="295"/>
        <v/>
      </c>
      <c r="AO364" s="39" t="str">
        <f t="shared" si="296"/>
        <v/>
      </c>
      <c r="AP364" s="40" t="str">
        <f t="shared" si="297"/>
        <v/>
      </c>
      <c r="AQ364" s="40" t="str">
        <f>IF(AN364="","",CHOOSE(VLOOKUP($AL364,$M$1:$S$400,7,FALSE),AHS!$M$1,BHS!$M$1,CHS!$M$1,HMJHS!$M$1,KHS!$M$1,Kings!$M$1,MHS!$M$1,SWHS!$M$1,AMHS!$M$1,'S10'!$M$1,'S11'!$M$1,'S12'!$M$1,'S13'!$M$1,'S14'!$M$1,'S15'!$M$1,'S16'!$M$1,'S17'!$M$1,'S18'!$M$1,'S19'!$M$1,'S20'!$M$1))</f>
        <v/>
      </c>
      <c r="AR364" s="40"/>
      <c r="AS364" s="39" t="str">
        <f t="shared" si="298"/>
        <v/>
      </c>
      <c r="AT364" s="39" t="str">
        <f t="shared" si="299"/>
        <v/>
      </c>
      <c r="AU364" s="40" t="str">
        <f t="shared" si="300"/>
        <v/>
      </c>
      <c r="AV364" s="40" t="str">
        <f>IF(AS364="","",CHOOSE(VLOOKUP($AL364,$N$1:$S$400,6,FALSE),AHS!$M$1,BHS!$M$1,CHS!$M$1,HMJHS!$M$1,KHS!$M$1,Kings!$M$1,MHS!$M$1,SWHS!$M$1,AMHS!$M$1,'S10'!$M$1,'S11'!$M$1,'S12'!$M$1,'S13'!$M$1,'S14'!$M$1,'S15'!$M$1,'S16'!$M$1,'S17'!$M$1,'S18'!$M$1,'S19'!$M$1,'S20'!$M$1))</f>
        <v/>
      </c>
    </row>
    <row r="365" spans="1:48" ht="12" customHeight="1" x14ac:dyDescent="0.25">
      <c r="A365" s="29">
        <f t="shared" si="301"/>
        <v>363</v>
      </c>
      <c r="B365" s="27" t="str">
        <f t="shared" si="285"/>
        <v/>
      </c>
      <c r="C365" s="27" t="str">
        <f t="shared" si="286"/>
        <v/>
      </c>
      <c r="D365" s="27" t="str">
        <f t="shared" si="287"/>
        <v/>
      </c>
      <c r="E365" s="27" t="str">
        <f>IF(B365="","",CHOOSE(VLOOKUP($A365,$F$1:$J$1600,5,FALSE),AHS!$M$1,BHS!$M$1,CHS!$M$1,HMJHS!$M$1,KHS!$M$1,Kings!$M$1,MHS!$M$1,SWHS!$M$1,AMHS!$M$1,'S10'!$M$1,'S11'!$M$1,'S12'!$M$1,'S13'!$M$1,'S14'!$M$1,'S15'!$M$1,'S16'!$M$1,'S17'!$M$1,'S18'!$M$1,'S19'!$M$1,'S20'!$M$1))</f>
        <v/>
      </c>
      <c r="F365" s="29" t="str">
        <f t="shared" si="283"/>
        <v/>
      </c>
      <c r="G365" s="33" t="str">
        <f t="shared" si="277"/>
        <v/>
      </c>
      <c r="H365" s="29" t="str">
        <f>IF(KHS!AF$17="","",KHS!AF$17)</f>
        <v/>
      </c>
      <c r="I365" s="29" t="str">
        <f>IF(KHS!AF$17="","",KHS!Y$17)</f>
        <v/>
      </c>
      <c r="J365" s="29">
        <v>5</v>
      </c>
      <c r="K365" s="29" t="str">
        <f t="shared" ref="K365:N365" si="408">IF(O365="","",COUNTIF(O$1:O364,O365)+O365)</f>
        <v/>
      </c>
      <c r="L365" s="29" t="str">
        <f t="shared" si="408"/>
        <v/>
      </c>
      <c r="M365" s="29" t="str">
        <f t="shared" si="408"/>
        <v/>
      </c>
      <c r="N365" s="29" t="str">
        <f t="shared" si="408"/>
        <v/>
      </c>
      <c r="O365" s="29" t="str">
        <f t="shared" si="279"/>
        <v/>
      </c>
      <c r="P365" s="29" t="str">
        <f t="shared" si="280"/>
        <v/>
      </c>
      <c r="Q365" s="29" t="str">
        <f t="shared" si="281"/>
        <v/>
      </c>
      <c r="R365" s="29" t="str">
        <f t="shared" si="282"/>
        <v/>
      </c>
      <c r="S365" s="29">
        <v>19</v>
      </c>
      <c r="T365" s="29">
        <v>5</v>
      </c>
      <c r="U365" s="29" t="str">
        <f>IF('S19'!P$17="","",'S19'!P$17)</f>
        <v/>
      </c>
      <c r="V365" s="29" t="str">
        <f>IF('S19'!P$17="","",'S19'!I$17)</f>
        <v/>
      </c>
      <c r="W365" s="29" t="str">
        <f>IF('S19'!X$17="","",'S19'!X$17)</f>
        <v/>
      </c>
      <c r="X365" s="29" t="str">
        <f>IF('S19'!X$17="","",'S19'!Q$17)</f>
        <v/>
      </c>
      <c r="Y365" s="29" t="str">
        <f>IF('S19'!AF$17="","",'S19'!AF$17)</f>
        <v/>
      </c>
      <c r="Z365" s="29" t="str">
        <f>IF('S19'!AF$17="","",'S19'!Y$17)</f>
        <v/>
      </c>
      <c r="AA365" s="29" t="str">
        <f>IF('S19'!AN$17="","",'S19'!AN$17)</f>
        <v/>
      </c>
      <c r="AB365" s="29" t="str">
        <f>IF('S19'!AN$17="","",'S19'!AG$17)</f>
        <v/>
      </c>
      <c r="AC365" s="39" t="str">
        <f t="shared" si="289"/>
        <v/>
      </c>
      <c r="AD365" s="39" t="str">
        <f t="shared" si="290"/>
        <v/>
      </c>
      <c r="AE365" s="40" t="str">
        <f t="shared" si="291"/>
        <v/>
      </c>
      <c r="AF365" s="40" t="str">
        <f>IF(AC365="","",CHOOSE(VLOOKUP($AL365,$K$1:$S$400,9,FALSE),AHS!$M$1,BHS!$M$1,CHS!$M$1,HMJHS!$M$1,KHS!$M$1,Kings!$M$1,MHS!$M$1,SWHS!$M$1,AMHS!$M$1,'S10'!$M$1,'S11'!$M$1,'S12'!$M$1,'S13'!$M$1,'S14'!$M$1,'S15'!$M$1,'S16'!$M$1,'S17'!$M$1,'S18'!$M$1,'S19'!$M$1,'S20'!$M$1))</f>
        <v/>
      </c>
      <c r="AG365" s="40"/>
      <c r="AH365" s="39" t="str">
        <f t="shared" si="292"/>
        <v/>
      </c>
      <c r="AI365" s="39" t="str">
        <f t="shared" si="293"/>
        <v/>
      </c>
      <c r="AJ365" s="40" t="str">
        <f t="shared" si="294"/>
        <v/>
      </c>
      <c r="AK365" s="40" t="str">
        <f>IF(AH365="","",CHOOSE(VLOOKUP($AL365,$L$1:$S$400,8,FALSE),AHS!$M$1,BHS!$M$1,CHS!$M$1,HMJHS!$M$1,KHS!$M$1,Kings!$M$1,MHS!$M$1,SWHS!$M$1,AMHS!$M$1,'S10'!$M$1,'S11'!$M$1,'S12'!$M$1,'S13'!$M$1,'S14'!$M$1,'S15'!$M$1,'S16'!$M$1,'S17'!$M$1,'S18'!$M$1,'S19'!$M$1,'S20'!$M$1))</f>
        <v/>
      </c>
      <c r="AL365" s="40">
        <v>363</v>
      </c>
      <c r="AM365" s="40"/>
      <c r="AN365" s="39" t="str">
        <f t="shared" si="295"/>
        <v/>
      </c>
      <c r="AO365" s="39" t="str">
        <f t="shared" si="296"/>
        <v/>
      </c>
      <c r="AP365" s="40" t="str">
        <f t="shared" si="297"/>
        <v/>
      </c>
      <c r="AQ365" s="40" t="str">
        <f>IF(AN365="","",CHOOSE(VLOOKUP($AL365,$M$1:$S$400,7,FALSE),AHS!$M$1,BHS!$M$1,CHS!$M$1,HMJHS!$M$1,KHS!$M$1,Kings!$M$1,MHS!$M$1,SWHS!$M$1,AMHS!$M$1,'S10'!$M$1,'S11'!$M$1,'S12'!$M$1,'S13'!$M$1,'S14'!$M$1,'S15'!$M$1,'S16'!$M$1,'S17'!$M$1,'S18'!$M$1,'S19'!$M$1,'S20'!$M$1))</f>
        <v/>
      </c>
      <c r="AR365" s="40"/>
      <c r="AS365" s="39" t="str">
        <f t="shared" si="298"/>
        <v/>
      </c>
      <c r="AT365" s="39" t="str">
        <f t="shared" si="299"/>
        <v/>
      </c>
      <c r="AU365" s="40" t="str">
        <f t="shared" si="300"/>
        <v/>
      </c>
      <c r="AV365" s="40" t="str">
        <f>IF(AS365="","",CHOOSE(VLOOKUP($AL365,$N$1:$S$400,6,FALSE),AHS!$M$1,BHS!$M$1,CHS!$M$1,HMJHS!$M$1,KHS!$M$1,Kings!$M$1,MHS!$M$1,SWHS!$M$1,AMHS!$M$1,'S10'!$M$1,'S11'!$M$1,'S12'!$M$1,'S13'!$M$1,'S14'!$M$1,'S15'!$M$1,'S16'!$M$1,'S17'!$M$1,'S18'!$M$1,'S19'!$M$1,'S20'!$M$1))</f>
        <v/>
      </c>
    </row>
    <row r="366" spans="1:48" ht="12" customHeight="1" x14ac:dyDescent="0.25">
      <c r="A366" s="29">
        <f t="shared" si="301"/>
        <v>364</v>
      </c>
      <c r="B366" s="27" t="str">
        <f t="shared" si="285"/>
        <v/>
      </c>
      <c r="C366" s="27" t="str">
        <f t="shared" si="286"/>
        <v/>
      </c>
      <c r="D366" s="27" t="str">
        <f t="shared" si="287"/>
        <v/>
      </c>
      <c r="E366" s="27" t="str">
        <f>IF(B366="","",CHOOSE(VLOOKUP($A366,$F$1:$J$1600,5,FALSE),AHS!$M$1,BHS!$M$1,CHS!$M$1,HMJHS!$M$1,KHS!$M$1,Kings!$M$1,MHS!$M$1,SWHS!$M$1,AMHS!$M$1,'S10'!$M$1,'S11'!$M$1,'S12'!$M$1,'S13'!$M$1,'S14'!$M$1,'S15'!$M$1,'S16'!$M$1,'S17'!$M$1,'S18'!$M$1,'S19'!$M$1,'S20'!$M$1))</f>
        <v/>
      </c>
      <c r="F366" s="29" t="str">
        <f t="shared" si="283"/>
        <v/>
      </c>
      <c r="G366" s="33" t="str">
        <f t="shared" si="277"/>
        <v/>
      </c>
      <c r="H366" s="29" t="str">
        <f>IF(KHS!AF$18="","",KHS!AF$18)</f>
        <v/>
      </c>
      <c r="I366" s="29" t="str">
        <f>IF(KHS!AF$18="","",KHS!Y$18)</f>
        <v/>
      </c>
      <c r="J366" s="29">
        <v>5</v>
      </c>
      <c r="K366" s="29" t="str">
        <f t="shared" ref="K366:N366" si="409">IF(O366="","",COUNTIF(O$1:O365,O366)+O366)</f>
        <v/>
      </c>
      <c r="L366" s="29" t="str">
        <f t="shared" si="409"/>
        <v/>
      </c>
      <c r="M366" s="29" t="str">
        <f t="shared" si="409"/>
        <v/>
      </c>
      <c r="N366" s="29" t="str">
        <f t="shared" si="409"/>
        <v/>
      </c>
      <c r="O366" s="29" t="str">
        <f t="shared" si="279"/>
        <v/>
      </c>
      <c r="P366" s="29" t="str">
        <f t="shared" si="280"/>
        <v/>
      </c>
      <c r="Q366" s="29" t="str">
        <f t="shared" si="281"/>
        <v/>
      </c>
      <c r="R366" s="29" t="str">
        <f t="shared" si="282"/>
        <v/>
      </c>
      <c r="S366" s="29">
        <v>19</v>
      </c>
      <c r="T366" s="29">
        <v>6</v>
      </c>
      <c r="U366" s="29" t="str">
        <f>IF('S19'!P$18="","",'S19'!P$18)</f>
        <v/>
      </c>
      <c r="V366" s="29" t="str">
        <f>IF('S19'!P$18="","",'S19'!I$18)</f>
        <v/>
      </c>
      <c r="W366" s="29" t="str">
        <f>IF('S19'!X$18="","",'S19'!X$18)</f>
        <v/>
      </c>
      <c r="X366" s="29" t="str">
        <f>IF('S19'!X$18="","",'S19'!Q$18)</f>
        <v/>
      </c>
      <c r="Y366" s="29" t="str">
        <f>IF('S19'!AF$18="","",'S19'!AF$18)</f>
        <v/>
      </c>
      <c r="Z366" s="29" t="str">
        <f>IF('S19'!AF$18="","",'S19'!Y$18)</f>
        <v/>
      </c>
      <c r="AA366" s="29" t="str">
        <f>IF('S19'!AN$18="","",'S19'!AN$18)</f>
        <v/>
      </c>
      <c r="AB366" s="29" t="str">
        <f>IF('S19'!AN$18="","",'S19'!AG$18)</f>
        <v/>
      </c>
      <c r="AC366" s="39" t="str">
        <f t="shared" si="289"/>
        <v/>
      </c>
      <c r="AD366" s="39" t="str">
        <f t="shared" si="290"/>
        <v/>
      </c>
      <c r="AE366" s="40" t="str">
        <f t="shared" si="291"/>
        <v/>
      </c>
      <c r="AF366" s="40" t="str">
        <f>IF(AC366="","",CHOOSE(VLOOKUP($AL366,$K$1:$S$400,9,FALSE),AHS!$M$1,BHS!$M$1,CHS!$M$1,HMJHS!$M$1,KHS!$M$1,Kings!$M$1,MHS!$M$1,SWHS!$M$1,AMHS!$M$1,'S10'!$M$1,'S11'!$M$1,'S12'!$M$1,'S13'!$M$1,'S14'!$M$1,'S15'!$M$1,'S16'!$M$1,'S17'!$M$1,'S18'!$M$1,'S19'!$M$1,'S20'!$M$1))</f>
        <v/>
      </c>
      <c r="AG366" s="40"/>
      <c r="AH366" s="39" t="str">
        <f t="shared" si="292"/>
        <v/>
      </c>
      <c r="AI366" s="39" t="str">
        <f t="shared" si="293"/>
        <v/>
      </c>
      <c r="AJ366" s="40" t="str">
        <f t="shared" si="294"/>
        <v/>
      </c>
      <c r="AK366" s="40" t="str">
        <f>IF(AH366="","",CHOOSE(VLOOKUP($AL366,$L$1:$S$400,8,FALSE),AHS!$M$1,BHS!$M$1,CHS!$M$1,HMJHS!$M$1,KHS!$M$1,Kings!$M$1,MHS!$M$1,SWHS!$M$1,AMHS!$M$1,'S10'!$M$1,'S11'!$M$1,'S12'!$M$1,'S13'!$M$1,'S14'!$M$1,'S15'!$M$1,'S16'!$M$1,'S17'!$M$1,'S18'!$M$1,'S19'!$M$1,'S20'!$M$1))</f>
        <v/>
      </c>
      <c r="AL366" s="40">
        <v>364</v>
      </c>
      <c r="AM366" s="40"/>
      <c r="AN366" s="39" t="str">
        <f t="shared" si="295"/>
        <v/>
      </c>
      <c r="AO366" s="39" t="str">
        <f t="shared" si="296"/>
        <v/>
      </c>
      <c r="AP366" s="40" t="str">
        <f t="shared" si="297"/>
        <v/>
      </c>
      <c r="AQ366" s="40" t="str">
        <f>IF(AN366="","",CHOOSE(VLOOKUP($AL366,$M$1:$S$400,7,FALSE),AHS!$M$1,BHS!$M$1,CHS!$M$1,HMJHS!$M$1,KHS!$M$1,Kings!$M$1,MHS!$M$1,SWHS!$M$1,AMHS!$M$1,'S10'!$M$1,'S11'!$M$1,'S12'!$M$1,'S13'!$M$1,'S14'!$M$1,'S15'!$M$1,'S16'!$M$1,'S17'!$M$1,'S18'!$M$1,'S19'!$M$1,'S20'!$M$1))</f>
        <v/>
      </c>
      <c r="AR366" s="40"/>
      <c r="AS366" s="39" t="str">
        <f t="shared" si="298"/>
        <v/>
      </c>
      <c r="AT366" s="39" t="str">
        <f t="shared" si="299"/>
        <v/>
      </c>
      <c r="AU366" s="40" t="str">
        <f t="shared" si="300"/>
        <v/>
      </c>
      <c r="AV366" s="40" t="str">
        <f>IF(AS366="","",CHOOSE(VLOOKUP($AL366,$N$1:$S$400,6,FALSE),AHS!$M$1,BHS!$M$1,CHS!$M$1,HMJHS!$M$1,KHS!$M$1,Kings!$M$1,MHS!$M$1,SWHS!$M$1,AMHS!$M$1,'S10'!$M$1,'S11'!$M$1,'S12'!$M$1,'S13'!$M$1,'S14'!$M$1,'S15'!$M$1,'S16'!$M$1,'S17'!$M$1,'S18'!$M$1,'S19'!$M$1,'S20'!$M$1))</f>
        <v/>
      </c>
    </row>
    <row r="367" spans="1:48" ht="12" customHeight="1" x14ac:dyDescent="0.25">
      <c r="A367" s="29">
        <f t="shared" si="301"/>
        <v>365</v>
      </c>
      <c r="B367" s="27" t="str">
        <f t="shared" si="285"/>
        <v/>
      </c>
      <c r="C367" s="27" t="str">
        <f t="shared" si="286"/>
        <v/>
      </c>
      <c r="D367" s="27" t="str">
        <f t="shared" si="287"/>
        <v/>
      </c>
      <c r="E367" s="27" t="str">
        <f>IF(B367="","",CHOOSE(VLOOKUP($A367,$F$1:$J$1600,5,FALSE),AHS!$M$1,BHS!$M$1,CHS!$M$1,HMJHS!$M$1,KHS!$M$1,Kings!$M$1,MHS!$M$1,SWHS!$M$1,AMHS!$M$1,'S10'!$M$1,'S11'!$M$1,'S12'!$M$1,'S13'!$M$1,'S14'!$M$1,'S15'!$M$1,'S16'!$M$1,'S17'!$M$1,'S18'!$M$1,'S19'!$M$1,'S20'!$M$1))</f>
        <v/>
      </c>
      <c r="F367" s="29" t="str">
        <f t="shared" si="283"/>
        <v/>
      </c>
      <c r="G367" s="33" t="str">
        <f t="shared" si="277"/>
        <v/>
      </c>
      <c r="H367" s="29" t="str">
        <f>IF(KHS!AF$19="","",KHS!AF$19)</f>
        <v/>
      </c>
      <c r="I367" s="29" t="str">
        <f>IF(KHS!AF$19="","",KHS!Y$19)</f>
        <v/>
      </c>
      <c r="J367" s="29">
        <v>5</v>
      </c>
      <c r="K367" s="29" t="str">
        <f t="shared" ref="K367:N367" si="410">IF(O367="","",COUNTIF(O$1:O366,O367)+O367)</f>
        <v/>
      </c>
      <c r="L367" s="29" t="str">
        <f t="shared" si="410"/>
        <v/>
      </c>
      <c r="M367" s="29" t="str">
        <f t="shared" si="410"/>
        <v/>
      </c>
      <c r="N367" s="29" t="str">
        <f t="shared" si="410"/>
        <v/>
      </c>
      <c r="O367" s="29" t="str">
        <f t="shared" si="279"/>
        <v/>
      </c>
      <c r="P367" s="29" t="str">
        <f t="shared" si="280"/>
        <v/>
      </c>
      <c r="Q367" s="29" t="str">
        <f t="shared" si="281"/>
        <v/>
      </c>
      <c r="R367" s="29" t="str">
        <f t="shared" si="282"/>
        <v/>
      </c>
      <c r="S367" s="29">
        <v>19</v>
      </c>
      <c r="T367" s="29">
        <v>7</v>
      </c>
      <c r="U367" s="29" t="str">
        <f>IF('S19'!P$19="","",'S19'!P$19)</f>
        <v/>
      </c>
      <c r="V367" s="29" t="str">
        <f>IF('S19'!P$19="","",'S19'!I$19)</f>
        <v/>
      </c>
      <c r="W367" s="29" t="str">
        <f>IF('S19'!X$19="","",'S19'!X$19)</f>
        <v/>
      </c>
      <c r="X367" s="29" t="str">
        <f>IF('S19'!X$19="","",'S19'!Q$19)</f>
        <v/>
      </c>
      <c r="Y367" s="29" t="str">
        <f>IF('S19'!AF$19="","",'S19'!AF$19)</f>
        <v/>
      </c>
      <c r="Z367" s="29" t="str">
        <f>IF('S19'!AF$19="","",'S19'!Y$19)</f>
        <v/>
      </c>
      <c r="AA367" s="29" t="str">
        <f>IF('S19'!AN$19="","",'S19'!AN$19)</f>
        <v/>
      </c>
      <c r="AB367" s="29" t="str">
        <f>IF('S19'!AN$19="","",'S19'!AG$19)</f>
        <v/>
      </c>
      <c r="AC367" s="39" t="str">
        <f t="shared" si="289"/>
        <v/>
      </c>
      <c r="AD367" s="39" t="str">
        <f t="shared" si="290"/>
        <v/>
      </c>
      <c r="AE367" s="40" t="str">
        <f t="shared" si="291"/>
        <v/>
      </c>
      <c r="AF367" s="40" t="str">
        <f>IF(AC367="","",CHOOSE(VLOOKUP($AL367,$K$1:$S$400,9,FALSE),AHS!$M$1,BHS!$M$1,CHS!$M$1,HMJHS!$M$1,KHS!$M$1,Kings!$M$1,MHS!$M$1,SWHS!$M$1,AMHS!$M$1,'S10'!$M$1,'S11'!$M$1,'S12'!$M$1,'S13'!$M$1,'S14'!$M$1,'S15'!$M$1,'S16'!$M$1,'S17'!$M$1,'S18'!$M$1,'S19'!$M$1,'S20'!$M$1))</f>
        <v/>
      </c>
      <c r="AG367" s="40"/>
      <c r="AH367" s="39" t="str">
        <f t="shared" si="292"/>
        <v/>
      </c>
      <c r="AI367" s="39" t="str">
        <f t="shared" si="293"/>
        <v/>
      </c>
      <c r="AJ367" s="40" t="str">
        <f t="shared" si="294"/>
        <v/>
      </c>
      <c r="AK367" s="40" t="str">
        <f>IF(AH367="","",CHOOSE(VLOOKUP($AL367,$L$1:$S$400,8,FALSE),AHS!$M$1,BHS!$M$1,CHS!$M$1,HMJHS!$M$1,KHS!$M$1,Kings!$M$1,MHS!$M$1,SWHS!$M$1,AMHS!$M$1,'S10'!$M$1,'S11'!$M$1,'S12'!$M$1,'S13'!$M$1,'S14'!$M$1,'S15'!$M$1,'S16'!$M$1,'S17'!$M$1,'S18'!$M$1,'S19'!$M$1,'S20'!$M$1))</f>
        <v/>
      </c>
      <c r="AL367" s="40">
        <v>365</v>
      </c>
      <c r="AM367" s="40"/>
      <c r="AN367" s="39" t="str">
        <f t="shared" si="295"/>
        <v/>
      </c>
      <c r="AO367" s="39" t="str">
        <f t="shared" si="296"/>
        <v/>
      </c>
      <c r="AP367" s="40" t="str">
        <f t="shared" si="297"/>
        <v/>
      </c>
      <c r="AQ367" s="40" t="str">
        <f>IF(AN367="","",CHOOSE(VLOOKUP($AL367,$M$1:$S$400,7,FALSE),AHS!$M$1,BHS!$M$1,CHS!$M$1,HMJHS!$M$1,KHS!$M$1,Kings!$M$1,MHS!$M$1,SWHS!$M$1,AMHS!$M$1,'S10'!$M$1,'S11'!$M$1,'S12'!$M$1,'S13'!$M$1,'S14'!$M$1,'S15'!$M$1,'S16'!$M$1,'S17'!$M$1,'S18'!$M$1,'S19'!$M$1,'S20'!$M$1))</f>
        <v/>
      </c>
      <c r="AR367" s="40"/>
      <c r="AS367" s="39" t="str">
        <f t="shared" si="298"/>
        <v/>
      </c>
      <c r="AT367" s="39" t="str">
        <f t="shared" si="299"/>
        <v/>
      </c>
      <c r="AU367" s="40" t="str">
        <f t="shared" si="300"/>
        <v/>
      </c>
      <c r="AV367" s="40" t="str">
        <f>IF(AS367="","",CHOOSE(VLOOKUP($AL367,$N$1:$S$400,6,FALSE),AHS!$M$1,BHS!$M$1,CHS!$M$1,HMJHS!$M$1,KHS!$M$1,Kings!$M$1,MHS!$M$1,SWHS!$M$1,AMHS!$M$1,'S10'!$M$1,'S11'!$M$1,'S12'!$M$1,'S13'!$M$1,'S14'!$M$1,'S15'!$M$1,'S16'!$M$1,'S17'!$M$1,'S18'!$M$1,'S19'!$M$1,'S20'!$M$1))</f>
        <v/>
      </c>
    </row>
    <row r="368" spans="1:48" ht="12" customHeight="1" x14ac:dyDescent="0.25">
      <c r="A368" s="29">
        <f t="shared" si="301"/>
        <v>366</v>
      </c>
      <c r="B368" s="27" t="str">
        <f t="shared" si="285"/>
        <v/>
      </c>
      <c r="C368" s="27" t="str">
        <f t="shared" si="286"/>
        <v/>
      </c>
      <c r="D368" s="27" t="str">
        <f t="shared" si="287"/>
        <v/>
      </c>
      <c r="E368" s="27" t="str">
        <f>IF(B368="","",CHOOSE(VLOOKUP($A368,$F$1:$J$1600,5,FALSE),AHS!$M$1,BHS!$M$1,CHS!$M$1,HMJHS!$M$1,KHS!$M$1,Kings!$M$1,MHS!$M$1,SWHS!$M$1,AMHS!$M$1,'S10'!$M$1,'S11'!$M$1,'S12'!$M$1,'S13'!$M$1,'S14'!$M$1,'S15'!$M$1,'S16'!$M$1,'S17'!$M$1,'S18'!$M$1,'S19'!$M$1,'S20'!$M$1))</f>
        <v/>
      </c>
      <c r="F368" s="29" t="str">
        <f t="shared" si="283"/>
        <v/>
      </c>
      <c r="G368" s="33" t="str">
        <f t="shared" si="277"/>
        <v/>
      </c>
      <c r="H368" s="29" t="str">
        <f>IF(KHS!AF$20="","",KHS!AF$20)</f>
        <v/>
      </c>
      <c r="I368" s="29" t="str">
        <f>IF(KHS!AF$20="","",KHS!Y$20)</f>
        <v/>
      </c>
      <c r="J368" s="29">
        <v>5</v>
      </c>
      <c r="K368" s="29" t="str">
        <f t="shared" ref="K368:N368" si="411">IF(O368="","",COUNTIF(O$1:O367,O368)+O368)</f>
        <v/>
      </c>
      <c r="L368" s="29" t="str">
        <f t="shared" si="411"/>
        <v/>
      </c>
      <c r="M368" s="29" t="str">
        <f t="shared" si="411"/>
        <v/>
      </c>
      <c r="N368" s="29" t="str">
        <f t="shared" si="411"/>
        <v/>
      </c>
      <c r="O368" s="29" t="str">
        <f t="shared" si="279"/>
        <v/>
      </c>
      <c r="P368" s="29" t="str">
        <f t="shared" si="280"/>
        <v/>
      </c>
      <c r="Q368" s="29" t="str">
        <f t="shared" si="281"/>
        <v/>
      </c>
      <c r="R368" s="29" t="str">
        <f t="shared" si="282"/>
        <v/>
      </c>
      <c r="S368" s="29">
        <v>19</v>
      </c>
      <c r="T368" s="29">
        <v>8</v>
      </c>
      <c r="U368" s="29" t="str">
        <f>IF('S19'!P$20="","",'S19'!P$20)</f>
        <v/>
      </c>
      <c r="V368" s="29" t="str">
        <f>IF('S19'!P$20="","",'S19'!I$20)</f>
        <v/>
      </c>
      <c r="W368" s="29" t="str">
        <f>IF('S19'!X$20="","",'S19'!X$20)</f>
        <v/>
      </c>
      <c r="X368" s="29" t="str">
        <f>IF('S19'!X$20="","",'S19'!Q$20)</f>
        <v/>
      </c>
      <c r="Y368" s="29" t="str">
        <f>IF('S19'!AF$20="","",'S19'!AF$20)</f>
        <v/>
      </c>
      <c r="Z368" s="29" t="str">
        <f>IF('S19'!AF$20="","",'S19'!Y$20)</f>
        <v/>
      </c>
      <c r="AA368" s="29" t="str">
        <f>IF('S19'!AN$20="","",'S19'!AN$20)</f>
        <v/>
      </c>
      <c r="AB368" s="29" t="str">
        <f>IF('S19'!AN$20="","",'S19'!AG$20)</f>
        <v/>
      </c>
      <c r="AC368" s="39" t="str">
        <f t="shared" si="289"/>
        <v/>
      </c>
      <c r="AD368" s="39" t="str">
        <f t="shared" si="290"/>
        <v/>
      </c>
      <c r="AE368" s="40" t="str">
        <f t="shared" si="291"/>
        <v/>
      </c>
      <c r="AF368" s="40" t="str">
        <f>IF(AC368="","",CHOOSE(VLOOKUP($AL368,$K$1:$S$400,9,FALSE),AHS!$M$1,BHS!$M$1,CHS!$M$1,HMJHS!$M$1,KHS!$M$1,Kings!$M$1,MHS!$M$1,SWHS!$M$1,AMHS!$M$1,'S10'!$M$1,'S11'!$M$1,'S12'!$M$1,'S13'!$M$1,'S14'!$M$1,'S15'!$M$1,'S16'!$M$1,'S17'!$M$1,'S18'!$M$1,'S19'!$M$1,'S20'!$M$1))</f>
        <v/>
      </c>
      <c r="AG368" s="40"/>
      <c r="AH368" s="39" t="str">
        <f t="shared" si="292"/>
        <v/>
      </c>
      <c r="AI368" s="39" t="str">
        <f t="shared" si="293"/>
        <v/>
      </c>
      <c r="AJ368" s="40" t="str">
        <f t="shared" si="294"/>
        <v/>
      </c>
      <c r="AK368" s="40" t="str">
        <f>IF(AH368="","",CHOOSE(VLOOKUP($AL368,$L$1:$S$400,8,FALSE),AHS!$M$1,BHS!$M$1,CHS!$M$1,HMJHS!$M$1,KHS!$M$1,Kings!$M$1,MHS!$M$1,SWHS!$M$1,AMHS!$M$1,'S10'!$M$1,'S11'!$M$1,'S12'!$M$1,'S13'!$M$1,'S14'!$M$1,'S15'!$M$1,'S16'!$M$1,'S17'!$M$1,'S18'!$M$1,'S19'!$M$1,'S20'!$M$1))</f>
        <v/>
      </c>
      <c r="AL368" s="38">
        <v>366</v>
      </c>
      <c r="AM368" s="40"/>
      <c r="AN368" s="39" t="str">
        <f t="shared" si="295"/>
        <v/>
      </c>
      <c r="AO368" s="39" t="str">
        <f t="shared" si="296"/>
        <v/>
      </c>
      <c r="AP368" s="40" t="str">
        <f t="shared" si="297"/>
        <v/>
      </c>
      <c r="AQ368" s="40" t="str">
        <f>IF(AN368="","",CHOOSE(VLOOKUP($AL368,$M$1:$S$400,7,FALSE),AHS!$M$1,BHS!$M$1,CHS!$M$1,HMJHS!$M$1,KHS!$M$1,Kings!$M$1,MHS!$M$1,SWHS!$M$1,AMHS!$M$1,'S10'!$M$1,'S11'!$M$1,'S12'!$M$1,'S13'!$M$1,'S14'!$M$1,'S15'!$M$1,'S16'!$M$1,'S17'!$M$1,'S18'!$M$1,'S19'!$M$1,'S20'!$M$1))</f>
        <v/>
      </c>
      <c r="AR368" s="40"/>
      <c r="AS368" s="39" t="str">
        <f t="shared" si="298"/>
        <v/>
      </c>
      <c r="AT368" s="39" t="str">
        <f t="shared" si="299"/>
        <v/>
      </c>
      <c r="AU368" s="40" t="str">
        <f t="shared" si="300"/>
        <v/>
      </c>
      <c r="AV368" s="40" t="str">
        <f>IF(AS368="","",CHOOSE(VLOOKUP($AL368,$N$1:$S$400,6,FALSE),AHS!$M$1,BHS!$M$1,CHS!$M$1,HMJHS!$M$1,KHS!$M$1,Kings!$M$1,MHS!$M$1,SWHS!$M$1,AMHS!$M$1,'S10'!$M$1,'S11'!$M$1,'S12'!$M$1,'S13'!$M$1,'S14'!$M$1,'S15'!$M$1,'S16'!$M$1,'S17'!$M$1,'S18'!$M$1,'S19'!$M$1,'S20'!$M$1))</f>
        <v/>
      </c>
    </row>
    <row r="369" spans="1:48" ht="12" customHeight="1" x14ac:dyDescent="0.25">
      <c r="A369" s="29">
        <f t="shared" si="301"/>
        <v>367</v>
      </c>
      <c r="B369" s="27" t="str">
        <f t="shared" si="285"/>
        <v/>
      </c>
      <c r="C369" s="27" t="str">
        <f t="shared" si="286"/>
        <v/>
      </c>
      <c r="D369" s="27" t="str">
        <f t="shared" si="287"/>
        <v/>
      </c>
      <c r="E369" s="27" t="str">
        <f>IF(B369="","",CHOOSE(VLOOKUP($A369,$F$1:$J$1600,5,FALSE),AHS!$M$1,BHS!$M$1,CHS!$M$1,HMJHS!$M$1,KHS!$M$1,Kings!$M$1,MHS!$M$1,SWHS!$M$1,AMHS!$M$1,'S10'!$M$1,'S11'!$M$1,'S12'!$M$1,'S13'!$M$1,'S14'!$M$1,'S15'!$M$1,'S16'!$M$1,'S17'!$M$1,'S18'!$M$1,'S19'!$M$1,'S20'!$M$1))</f>
        <v/>
      </c>
      <c r="F369" s="29" t="str">
        <f t="shared" si="283"/>
        <v/>
      </c>
      <c r="G369" s="33" t="str">
        <f t="shared" si="277"/>
        <v/>
      </c>
      <c r="H369" s="29" t="str">
        <f>IF(KHS!AF$21="","",KHS!AF$21)</f>
        <v/>
      </c>
      <c r="I369" s="29" t="str">
        <f>IF(KHS!AF$21="","",KHS!Y$21)</f>
        <v/>
      </c>
      <c r="J369" s="29">
        <v>5</v>
      </c>
      <c r="K369" s="29" t="str">
        <f t="shared" ref="K369:N369" si="412">IF(O369="","",COUNTIF(O$1:O368,O369)+O369)</f>
        <v/>
      </c>
      <c r="L369" s="29" t="str">
        <f t="shared" si="412"/>
        <v/>
      </c>
      <c r="M369" s="29" t="str">
        <f t="shared" si="412"/>
        <v/>
      </c>
      <c r="N369" s="29" t="str">
        <f t="shared" si="412"/>
        <v/>
      </c>
      <c r="O369" s="29" t="str">
        <f t="shared" si="279"/>
        <v/>
      </c>
      <c r="P369" s="29" t="str">
        <f t="shared" si="280"/>
        <v/>
      </c>
      <c r="Q369" s="29" t="str">
        <f t="shared" si="281"/>
        <v/>
      </c>
      <c r="R369" s="29" t="str">
        <f t="shared" si="282"/>
        <v/>
      </c>
      <c r="S369" s="29">
        <v>19</v>
      </c>
      <c r="T369" s="29">
        <v>9</v>
      </c>
      <c r="U369" s="29" t="str">
        <f>IF('S19'!P$21="","",'S19'!P$21)</f>
        <v/>
      </c>
      <c r="V369" s="29" t="str">
        <f>IF('S19'!P$21="","",'S19'!I$21)</f>
        <v/>
      </c>
      <c r="W369" s="29" t="str">
        <f>IF('S19'!X$21="","",'S19'!X$21)</f>
        <v/>
      </c>
      <c r="X369" s="29" t="str">
        <f>IF('S19'!X$21="","",'S19'!Q$21)</f>
        <v/>
      </c>
      <c r="Y369" s="29" t="str">
        <f>IF('S19'!AF$21="","",'S19'!AF$21)</f>
        <v/>
      </c>
      <c r="Z369" s="29" t="str">
        <f>IF('S19'!AF$21="","",'S19'!Y$21)</f>
        <v/>
      </c>
      <c r="AA369" s="29" t="str">
        <f>IF('S19'!AN$21="","",'S19'!AN$21)</f>
        <v/>
      </c>
      <c r="AB369" s="29" t="str">
        <f>IF('S19'!AN$21="","",'S19'!AG$21)</f>
        <v/>
      </c>
      <c r="AC369" s="39" t="str">
        <f t="shared" si="289"/>
        <v/>
      </c>
      <c r="AD369" s="39" t="str">
        <f t="shared" si="290"/>
        <v/>
      </c>
      <c r="AE369" s="40" t="str">
        <f t="shared" si="291"/>
        <v/>
      </c>
      <c r="AF369" s="40" t="str">
        <f>IF(AC369="","",CHOOSE(VLOOKUP($AL369,$K$1:$S$400,9,FALSE),AHS!$M$1,BHS!$M$1,CHS!$M$1,HMJHS!$M$1,KHS!$M$1,Kings!$M$1,MHS!$M$1,SWHS!$M$1,AMHS!$M$1,'S10'!$M$1,'S11'!$M$1,'S12'!$M$1,'S13'!$M$1,'S14'!$M$1,'S15'!$M$1,'S16'!$M$1,'S17'!$M$1,'S18'!$M$1,'S19'!$M$1,'S20'!$M$1))</f>
        <v/>
      </c>
      <c r="AG369" s="40"/>
      <c r="AH369" s="39" t="str">
        <f t="shared" si="292"/>
        <v/>
      </c>
      <c r="AI369" s="39" t="str">
        <f t="shared" si="293"/>
        <v/>
      </c>
      <c r="AJ369" s="40" t="str">
        <f t="shared" si="294"/>
        <v/>
      </c>
      <c r="AK369" s="40" t="str">
        <f>IF(AH369="","",CHOOSE(VLOOKUP($AL369,$L$1:$S$400,8,FALSE),AHS!$M$1,BHS!$M$1,CHS!$M$1,HMJHS!$M$1,KHS!$M$1,Kings!$M$1,MHS!$M$1,SWHS!$M$1,AMHS!$M$1,'S10'!$M$1,'S11'!$M$1,'S12'!$M$1,'S13'!$M$1,'S14'!$M$1,'S15'!$M$1,'S16'!$M$1,'S17'!$M$1,'S18'!$M$1,'S19'!$M$1,'S20'!$M$1))</f>
        <v/>
      </c>
      <c r="AL369" s="40">
        <v>367</v>
      </c>
      <c r="AM369" s="40"/>
      <c r="AN369" s="39" t="str">
        <f t="shared" si="295"/>
        <v/>
      </c>
      <c r="AO369" s="39" t="str">
        <f t="shared" si="296"/>
        <v/>
      </c>
      <c r="AP369" s="40" t="str">
        <f t="shared" si="297"/>
        <v/>
      </c>
      <c r="AQ369" s="40" t="str">
        <f>IF(AN369="","",CHOOSE(VLOOKUP($AL369,$M$1:$S$400,7,FALSE),AHS!$M$1,BHS!$M$1,CHS!$M$1,HMJHS!$M$1,KHS!$M$1,Kings!$M$1,MHS!$M$1,SWHS!$M$1,AMHS!$M$1,'S10'!$M$1,'S11'!$M$1,'S12'!$M$1,'S13'!$M$1,'S14'!$M$1,'S15'!$M$1,'S16'!$M$1,'S17'!$M$1,'S18'!$M$1,'S19'!$M$1,'S20'!$M$1))</f>
        <v/>
      </c>
      <c r="AR369" s="40"/>
      <c r="AS369" s="39" t="str">
        <f t="shared" si="298"/>
        <v/>
      </c>
      <c r="AT369" s="39" t="str">
        <f t="shared" si="299"/>
        <v/>
      </c>
      <c r="AU369" s="40" t="str">
        <f t="shared" si="300"/>
        <v/>
      </c>
      <c r="AV369" s="40" t="str">
        <f>IF(AS369="","",CHOOSE(VLOOKUP($AL369,$N$1:$S$400,6,FALSE),AHS!$M$1,BHS!$M$1,CHS!$M$1,HMJHS!$M$1,KHS!$M$1,Kings!$M$1,MHS!$M$1,SWHS!$M$1,AMHS!$M$1,'S10'!$M$1,'S11'!$M$1,'S12'!$M$1,'S13'!$M$1,'S14'!$M$1,'S15'!$M$1,'S16'!$M$1,'S17'!$M$1,'S18'!$M$1,'S19'!$M$1,'S20'!$M$1))</f>
        <v/>
      </c>
    </row>
    <row r="370" spans="1:48" ht="12" customHeight="1" x14ac:dyDescent="0.25">
      <c r="A370" s="29">
        <f t="shared" si="301"/>
        <v>368</v>
      </c>
      <c r="B370" s="27" t="str">
        <f t="shared" si="285"/>
        <v/>
      </c>
      <c r="C370" s="27" t="str">
        <f t="shared" si="286"/>
        <v/>
      </c>
      <c r="D370" s="27" t="str">
        <f t="shared" si="287"/>
        <v/>
      </c>
      <c r="E370" s="27" t="str">
        <f>IF(B370="","",CHOOSE(VLOOKUP($A370,$F$1:$J$1600,5,FALSE),AHS!$M$1,BHS!$M$1,CHS!$M$1,HMJHS!$M$1,KHS!$M$1,Kings!$M$1,MHS!$M$1,SWHS!$M$1,AMHS!$M$1,'S10'!$M$1,'S11'!$M$1,'S12'!$M$1,'S13'!$M$1,'S14'!$M$1,'S15'!$M$1,'S16'!$M$1,'S17'!$M$1,'S18'!$M$1,'S19'!$M$1,'S20'!$M$1))</f>
        <v/>
      </c>
      <c r="F370" s="29" t="str">
        <f t="shared" si="283"/>
        <v/>
      </c>
      <c r="G370" s="33" t="str">
        <f t="shared" si="277"/>
        <v/>
      </c>
      <c r="H370" s="29" t="str">
        <f>IF(KHS!AF$22="","",KHS!AF$22)</f>
        <v/>
      </c>
      <c r="I370" s="29" t="str">
        <f>IF(KHS!AF$22="","",KHS!Y$22)</f>
        <v/>
      </c>
      <c r="J370" s="29">
        <v>5</v>
      </c>
      <c r="K370" s="29" t="str">
        <f t="shared" ref="K370:N370" si="413">IF(O370="","",COUNTIF(O$1:O369,O370)+O370)</f>
        <v/>
      </c>
      <c r="L370" s="29" t="str">
        <f t="shared" si="413"/>
        <v/>
      </c>
      <c r="M370" s="29" t="str">
        <f t="shared" si="413"/>
        <v/>
      </c>
      <c r="N370" s="29" t="str">
        <f t="shared" si="413"/>
        <v/>
      </c>
      <c r="O370" s="29" t="str">
        <f t="shared" si="279"/>
        <v/>
      </c>
      <c r="P370" s="29" t="str">
        <f t="shared" si="280"/>
        <v/>
      </c>
      <c r="Q370" s="29" t="str">
        <f t="shared" si="281"/>
        <v/>
      </c>
      <c r="R370" s="29" t="str">
        <f t="shared" si="282"/>
        <v/>
      </c>
      <c r="S370" s="29">
        <v>19</v>
      </c>
      <c r="T370" s="29">
        <v>10</v>
      </c>
      <c r="U370" s="29" t="str">
        <f>IF('S19'!P$22="","",'S19'!P$22)</f>
        <v/>
      </c>
      <c r="V370" s="29" t="str">
        <f>IF('S19'!P$22="","",'S19'!I$22)</f>
        <v/>
      </c>
      <c r="W370" s="29" t="str">
        <f>IF('S19'!X$22="","",'S19'!X$22)</f>
        <v/>
      </c>
      <c r="X370" s="29" t="str">
        <f>IF('S19'!X$22="","",'S19'!Q$22)</f>
        <v/>
      </c>
      <c r="Y370" s="29" t="str">
        <f>IF('S19'!AF$22="","",'S19'!AF$22)</f>
        <v/>
      </c>
      <c r="Z370" s="29" t="str">
        <f>IF('S19'!AF$22="","",'S19'!Y$22)</f>
        <v/>
      </c>
      <c r="AA370" s="29" t="str">
        <f>IF('S19'!AN$22="","",'S19'!AN$22)</f>
        <v/>
      </c>
      <c r="AB370" s="29" t="str">
        <f>IF('S19'!AN$22="","",'S19'!AG$22)</f>
        <v/>
      </c>
      <c r="AC370" s="39" t="str">
        <f t="shared" si="289"/>
        <v/>
      </c>
      <c r="AD370" s="39" t="str">
        <f t="shared" si="290"/>
        <v/>
      </c>
      <c r="AE370" s="40" t="str">
        <f t="shared" si="291"/>
        <v/>
      </c>
      <c r="AF370" s="40" t="str">
        <f>IF(AC370="","",CHOOSE(VLOOKUP($AL370,$K$1:$S$400,9,FALSE),AHS!$M$1,BHS!$M$1,CHS!$M$1,HMJHS!$M$1,KHS!$M$1,Kings!$M$1,MHS!$M$1,SWHS!$M$1,AMHS!$M$1,'S10'!$M$1,'S11'!$M$1,'S12'!$M$1,'S13'!$M$1,'S14'!$M$1,'S15'!$M$1,'S16'!$M$1,'S17'!$M$1,'S18'!$M$1,'S19'!$M$1,'S20'!$M$1))</f>
        <v/>
      </c>
      <c r="AG370" s="40"/>
      <c r="AH370" s="39" t="str">
        <f t="shared" si="292"/>
        <v/>
      </c>
      <c r="AI370" s="39" t="str">
        <f t="shared" si="293"/>
        <v/>
      </c>
      <c r="AJ370" s="40" t="str">
        <f t="shared" si="294"/>
        <v/>
      </c>
      <c r="AK370" s="40" t="str">
        <f>IF(AH370="","",CHOOSE(VLOOKUP($AL370,$L$1:$S$400,8,FALSE),AHS!$M$1,BHS!$M$1,CHS!$M$1,HMJHS!$M$1,KHS!$M$1,Kings!$M$1,MHS!$M$1,SWHS!$M$1,AMHS!$M$1,'S10'!$M$1,'S11'!$M$1,'S12'!$M$1,'S13'!$M$1,'S14'!$M$1,'S15'!$M$1,'S16'!$M$1,'S17'!$M$1,'S18'!$M$1,'S19'!$M$1,'S20'!$M$1))</f>
        <v/>
      </c>
      <c r="AL370" s="40">
        <v>368</v>
      </c>
      <c r="AM370" s="40"/>
      <c r="AN370" s="39" t="str">
        <f t="shared" si="295"/>
        <v/>
      </c>
      <c r="AO370" s="39" t="str">
        <f t="shared" si="296"/>
        <v/>
      </c>
      <c r="AP370" s="40" t="str">
        <f t="shared" si="297"/>
        <v/>
      </c>
      <c r="AQ370" s="40" t="str">
        <f>IF(AN370="","",CHOOSE(VLOOKUP($AL370,$M$1:$S$400,7,FALSE),AHS!$M$1,BHS!$M$1,CHS!$M$1,HMJHS!$M$1,KHS!$M$1,Kings!$M$1,MHS!$M$1,SWHS!$M$1,AMHS!$M$1,'S10'!$M$1,'S11'!$M$1,'S12'!$M$1,'S13'!$M$1,'S14'!$M$1,'S15'!$M$1,'S16'!$M$1,'S17'!$M$1,'S18'!$M$1,'S19'!$M$1,'S20'!$M$1))</f>
        <v/>
      </c>
      <c r="AR370" s="40"/>
      <c r="AS370" s="39" t="str">
        <f t="shared" si="298"/>
        <v/>
      </c>
      <c r="AT370" s="39" t="str">
        <f t="shared" si="299"/>
        <v/>
      </c>
      <c r="AU370" s="40" t="str">
        <f t="shared" si="300"/>
        <v/>
      </c>
      <c r="AV370" s="40" t="str">
        <f>IF(AS370="","",CHOOSE(VLOOKUP($AL370,$N$1:$S$400,6,FALSE),AHS!$M$1,BHS!$M$1,CHS!$M$1,HMJHS!$M$1,KHS!$M$1,Kings!$M$1,MHS!$M$1,SWHS!$M$1,AMHS!$M$1,'S10'!$M$1,'S11'!$M$1,'S12'!$M$1,'S13'!$M$1,'S14'!$M$1,'S15'!$M$1,'S16'!$M$1,'S17'!$M$1,'S18'!$M$1,'S19'!$M$1,'S20'!$M$1))</f>
        <v/>
      </c>
    </row>
    <row r="371" spans="1:48" ht="12" customHeight="1" x14ac:dyDescent="0.25">
      <c r="A371" s="29">
        <f t="shared" si="301"/>
        <v>369</v>
      </c>
      <c r="B371" s="27" t="str">
        <f t="shared" si="285"/>
        <v/>
      </c>
      <c r="C371" s="27" t="str">
        <f t="shared" si="286"/>
        <v/>
      </c>
      <c r="D371" s="27" t="str">
        <f t="shared" si="287"/>
        <v/>
      </c>
      <c r="E371" s="27" t="str">
        <f>IF(B371="","",CHOOSE(VLOOKUP($A371,$F$1:$J$1600,5,FALSE),AHS!$M$1,BHS!$M$1,CHS!$M$1,HMJHS!$M$1,KHS!$M$1,Kings!$M$1,MHS!$M$1,SWHS!$M$1,AMHS!$M$1,'S10'!$M$1,'S11'!$M$1,'S12'!$M$1,'S13'!$M$1,'S14'!$M$1,'S15'!$M$1,'S16'!$M$1,'S17'!$M$1,'S18'!$M$1,'S19'!$M$1,'S20'!$M$1))</f>
        <v/>
      </c>
      <c r="F371" s="29" t="str">
        <f t="shared" si="283"/>
        <v/>
      </c>
      <c r="G371" s="33" t="str">
        <f t="shared" si="277"/>
        <v/>
      </c>
      <c r="H371" s="29" t="str">
        <f>IF(KHS!AF$23="","",KHS!AF$23)</f>
        <v/>
      </c>
      <c r="I371" s="29" t="str">
        <f>IF(KHS!AF$23="","",KHS!Y$23)</f>
        <v/>
      </c>
      <c r="J371" s="29">
        <v>5</v>
      </c>
      <c r="K371" s="29" t="str">
        <f t="shared" ref="K371:N371" si="414">IF(O371="","",COUNTIF(O$1:O370,O371)+O371)</f>
        <v/>
      </c>
      <c r="L371" s="29" t="str">
        <f t="shared" si="414"/>
        <v/>
      </c>
      <c r="M371" s="29" t="str">
        <f t="shared" si="414"/>
        <v/>
      </c>
      <c r="N371" s="29" t="str">
        <f t="shared" si="414"/>
        <v/>
      </c>
      <c r="O371" s="29" t="str">
        <f t="shared" si="279"/>
        <v/>
      </c>
      <c r="P371" s="29" t="str">
        <f t="shared" si="280"/>
        <v/>
      </c>
      <c r="Q371" s="29" t="str">
        <f t="shared" si="281"/>
        <v/>
      </c>
      <c r="R371" s="29" t="str">
        <f t="shared" si="282"/>
        <v/>
      </c>
      <c r="S371" s="29">
        <v>19</v>
      </c>
      <c r="T371" s="29">
        <v>11</v>
      </c>
      <c r="U371" s="29" t="str">
        <f>IF('S19'!P$23="","",'S19'!P$23)</f>
        <v/>
      </c>
      <c r="V371" s="29" t="str">
        <f>IF('S19'!P$23="","",'S19'!I$23)</f>
        <v/>
      </c>
      <c r="W371" s="29" t="str">
        <f>IF('S19'!X$23="","",'S19'!X$23)</f>
        <v/>
      </c>
      <c r="X371" s="29" t="str">
        <f>IF('S19'!X$23="","",'S19'!Q$23)</f>
        <v/>
      </c>
      <c r="Y371" s="29" t="str">
        <f>IF('S19'!AF$23="","",'S19'!AF$23)</f>
        <v/>
      </c>
      <c r="Z371" s="29" t="str">
        <f>IF('S19'!AF$23="","",'S19'!Y$23)</f>
        <v/>
      </c>
      <c r="AA371" s="29" t="str">
        <f>IF('S19'!AN$23="","",'S19'!AN$23)</f>
        <v/>
      </c>
      <c r="AB371" s="29" t="str">
        <f>IF('S19'!AN$23="","",'S19'!AG$23)</f>
        <v/>
      </c>
      <c r="AC371" s="39" t="str">
        <f t="shared" si="289"/>
        <v/>
      </c>
      <c r="AD371" s="39" t="str">
        <f t="shared" si="290"/>
        <v/>
      </c>
      <c r="AE371" s="40" t="str">
        <f t="shared" si="291"/>
        <v/>
      </c>
      <c r="AF371" s="40" t="str">
        <f>IF(AC371="","",CHOOSE(VLOOKUP($AL371,$K$1:$S$400,9,FALSE),AHS!$M$1,BHS!$M$1,CHS!$M$1,HMJHS!$M$1,KHS!$M$1,Kings!$M$1,MHS!$M$1,SWHS!$M$1,AMHS!$M$1,'S10'!$M$1,'S11'!$M$1,'S12'!$M$1,'S13'!$M$1,'S14'!$M$1,'S15'!$M$1,'S16'!$M$1,'S17'!$M$1,'S18'!$M$1,'S19'!$M$1,'S20'!$M$1))</f>
        <v/>
      </c>
      <c r="AG371" s="40"/>
      <c r="AH371" s="39" t="str">
        <f t="shared" si="292"/>
        <v/>
      </c>
      <c r="AI371" s="39" t="str">
        <f t="shared" si="293"/>
        <v/>
      </c>
      <c r="AJ371" s="40" t="str">
        <f t="shared" si="294"/>
        <v/>
      </c>
      <c r="AK371" s="40" t="str">
        <f>IF(AH371="","",CHOOSE(VLOOKUP($AL371,$L$1:$S$400,8,FALSE),AHS!$M$1,BHS!$M$1,CHS!$M$1,HMJHS!$M$1,KHS!$M$1,Kings!$M$1,MHS!$M$1,SWHS!$M$1,AMHS!$M$1,'S10'!$M$1,'S11'!$M$1,'S12'!$M$1,'S13'!$M$1,'S14'!$M$1,'S15'!$M$1,'S16'!$M$1,'S17'!$M$1,'S18'!$M$1,'S19'!$M$1,'S20'!$M$1))</f>
        <v/>
      </c>
      <c r="AL371" s="40">
        <v>369</v>
      </c>
      <c r="AM371" s="40"/>
      <c r="AN371" s="39" t="str">
        <f t="shared" si="295"/>
        <v/>
      </c>
      <c r="AO371" s="39" t="str">
        <f t="shared" si="296"/>
        <v/>
      </c>
      <c r="AP371" s="40" t="str">
        <f t="shared" si="297"/>
        <v/>
      </c>
      <c r="AQ371" s="40" t="str">
        <f>IF(AN371="","",CHOOSE(VLOOKUP($AL371,$M$1:$S$400,7,FALSE),AHS!$M$1,BHS!$M$1,CHS!$M$1,HMJHS!$M$1,KHS!$M$1,Kings!$M$1,MHS!$M$1,SWHS!$M$1,AMHS!$M$1,'S10'!$M$1,'S11'!$M$1,'S12'!$M$1,'S13'!$M$1,'S14'!$M$1,'S15'!$M$1,'S16'!$M$1,'S17'!$M$1,'S18'!$M$1,'S19'!$M$1,'S20'!$M$1))</f>
        <v/>
      </c>
      <c r="AR371" s="40"/>
      <c r="AS371" s="39" t="str">
        <f t="shared" si="298"/>
        <v/>
      </c>
      <c r="AT371" s="39" t="str">
        <f t="shared" si="299"/>
        <v/>
      </c>
      <c r="AU371" s="40" t="str">
        <f t="shared" si="300"/>
        <v/>
      </c>
      <c r="AV371" s="40" t="str">
        <f>IF(AS371="","",CHOOSE(VLOOKUP($AL371,$N$1:$S$400,6,FALSE),AHS!$M$1,BHS!$M$1,CHS!$M$1,HMJHS!$M$1,KHS!$M$1,Kings!$M$1,MHS!$M$1,SWHS!$M$1,AMHS!$M$1,'S10'!$M$1,'S11'!$M$1,'S12'!$M$1,'S13'!$M$1,'S14'!$M$1,'S15'!$M$1,'S16'!$M$1,'S17'!$M$1,'S18'!$M$1,'S19'!$M$1,'S20'!$M$1))</f>
        <v/>
      </c>
    </row>
    <row r="372" spans="1:48" ht="12" customHeight="1" x14ac:dyDescent="0.25">
      <c r="A372" s="29">
        <f t="shared" si="301"/>
        <v>370</v>
      </c>
      <c r="B372" s="27" t="str">
        <f t="shared" si="285"/>
        <v/>
      </c>
      <c r="C372" s="27" t="str">
        <f t="shared" si="286"/>
        <v/>
      </c>
      <c r="D372" s="27" t="str">
        <f t="shared" si="287"/>
        <v/>
      </c>
      <c r="E372" s="27" t="str">
        <f>IF(B372="","",CHOOSE(VLOOKUP($A372,$F$1:$J$1600,5,FALSE),AHS!$M$1,BHS!$M$1,CHS!$M$1,HMJHS!$M$1,KHS!$M$1,Kings!$M$1,MHS!$M$1,SWHS!$M$1,AMHS!$M$1,'S10'!$M$1,'S11'!$M$1,'S12'!$M$1,'S13'!$M$1,'S14'!$M$1,'S15'!$M$1,'S16'!$M$1,'S17'!$M$1,'S18'!$M$1,'S19'!$M$1,'S20'!$M$1))</f>
        <v/>
      </c>
      <c r="F372" s="29" t="str">
        <f t="shared" si="283"/>
        <v/>
      </c>
      <c r="G372" s="33" t="str">
        <f t="shared" si="277"/>
        <v/>
      </c>
      <c r="H372" s="29" t="str">
        <f>IF(KHS!AF$24="","",KHS!AF$24)</f>
        <v/>
      </c>
      <c r="I372" s="29" t="str">
        <f>IF(KHS!AF$24="","",KHS!Y$24)</f>
        <v/>
      </c>
      <c r="J372" s="29">
        <v>5</v>
      </c>
      <c r="K372" s="29" t="str">
        <f t="shared" ref="K372:N372" si="415">IF(O372="","",COUNTIF(O$1:O371,O372)+O372)</f>
        <v/>
      </c>
      <c r="L372" s="29" t="str">
        <f t="shared" si="415"/>
        <v/>
      </c>
      <c r="M372" s="29" t="str">
        <f t="shared" si="415"/>
        <v/>
      </c>
      <c r="N372" s="29" t="str">
        <f t="shared" si="415"/>
        <v/>
      </c>
      <c r="O372" s="29" t="str">
        <f t="shared" si="279"/>
        <v/>
      </c>
      <c r="P372" s="29" t="str">
        <f t="shared" si="280"/>
        <v/>
      </c>
      <c r="Q372" s="29" t="str">
        <f t="shared" si="281"/>
        <v/>
      </c>
      <c r="R372" s="29" t="str">
        <f t="shared" si="282"/>
        <v/>
      </c>
      <c r="S372" s="29">
        <v>19</v>
      </c>
      <c r="T372" s="29">
        <v>12</v>
      </c>
      <c r="U372" s="29" t="str">
        <f>IF('S19'!P$24="","",'S19'!P$24)</f>
        <v/>
      </c>
      <c r="V372" s="29" t="str">
        <f>IF('S19'!P$24="","",'S19'!I$24)</f>
        <v/>
      </c>
      <c r="W372" s="29" t="str">
        <f>IF('S19'!X$24="","",'S19'!X$24)</f>
        <v/>
      </c>
      <c r="X372" s="29" t="str">
        <f>IF('S19'!X$24="","",'S19'!Q$24)</f>
        <v/>
      </c>
      <c r="Y372" s="29" t="str">
        <f>IF('S19'!AF$24="","",'S19'!AF$24)</f>
        <v/>
      </c>
      <c r="Z372" s="29" t="str">
        <f>IF('S19'!AF$24="","",'S19'!Y$24)</f>
        <v/>
      </c>
      <c r="AA372" s="29" t="str">
        <f>IF('S19'!AN$24="","",'S19'!AN$24)</f>
        <v/>
      </c>
      <c r="AB372" s="29" t="str">
        <f>IF('S19'!AN$24="","",'S19'!AG$24)</f>
        <v/>
      </c>
      <c r="AC372" s="39" t="str">
        <f t="shared" si="289"/>
        <v/>
      </c>
      <c r="AD372" s="39" t="str">
        <f t="shared" si="290"/>
        <v/>
      </c>
      <c r="AE372" s="40" t="str">
        <f t="shared" si="291"/>
        <v/>
      </c>
      <c r="AF372" s="40" t="str">
        <f>IF(AC372="","",CHOOSE(VLOOKUP($AL372,$K$1:$S$400,9,FALSE),AHS!$M$1,BHS!$M$1,CHS!$M$1,HMJHS!$M$1,KHS!$M$1,Kings!$M$1,MHS!$M$1,SWHS!$M$1,AMHS!$M$1,'S10'!$M$1,'S11'!$M$1,'S12'!$M$1,'S13'!$M$1,'S14'!$M$1,'S15'!$M$1,'S16'!$M$1,'S17'!$M$1,'S18'!$M$1,'S19'!$M$1,'S20'!$M$1))</f>
        <v/>
      </c>
      <c r="AG372" s="40"/>
      <c r="AH372" s="39" t="str">
        <f t="shared" si="292"/>
        <v/>
      </c>
      <c r="AI372" s="39" t="str">
        <f t="shared" si="293"/>
        <v/>
      </c>
      <c r="AJ372" s="40" t="str">
        <f t="shared" si="294"/>
        <v/>
      </c>
      <c r="AK372" s="40" t="str">
        <f>IF(AH372="","",CHOOSE(VLOOKUP($AL372,$L$1:$S$400,8,FALSE),AHS!$M$1,BHS!$M$1,CHS!$M$1,HMJHS!$M$1,KHS!$M$1,Kings!$M$1,MHS!$M$1,SWHS!$M$1,AMHS!$M$1,'S10'!$M$1,'S11'!$M$1,'S12'!$M$1,'S13'!$M$1,'S14'!$M$1,'S15'!$M$1,'S16'!$M$1,'S17'!$M$1,'S18'!$M$1,'S19'!$M$1,'S20'!$M$1))</f>
        <v/>
      </c>
      <c r="AL372" s="40">
        <v>370</v>
      </c>
      <c r="AM372" s="40"/>
      <c r="AN372" s="39" t="str">
        <f t="shared" si="295"/>
        <v/>
      </c>
      <c r="AO372" s="39" t="str">
        <f t="shared" si="296"/>
        <v/>
      </c>
      <c r="AP372" s="40" t="str">
        <f t="shared" si="297"/>
        <v/>
      </c>
      <c r="AQ372" s="40" t="str">
        <f>IF(AN372="","",CHOOSE(VLOOKUP($AL372,$M$1:$S$400,7,FALSE),AHS!$M$1,BHS!$M$1,CHS!$M$1,HMJHS!$M$1,KHS!$M$1,Kings!$M$1,MHS!$M$1,SWHS!$M$1,AMHS!$M$1,'S10'!$M$1,'S11'!$M$1,'S12'!$M$1,'S13'!$M$1,'S14'!$M$1,'S15'!$M$1,'S16'!$M$1,'S17'!$M$1,'S18'!$M$1,'S19'!$M$1,'S20'!$M$1))</f>
        <v/>
      </c>
      <c r="AR372" s="40"/>
      <c r="AS372" s="39" t="str">
        <f t="shared" si="298"/>
        <v/>
      </c>
      <c r="AT372" s="39" t="str">
        <f t="shared" si="299"/>
        <v/>
      </c>
      <c r="AU372" s="40" t="str">
        <f t="shared" si="300"/>
        <v/>
      </c>
      <c r="AV372" s="40" t="str">
        <f>IF(AS372="","",CHOOSE(VLOOKUP($AL372,$N$1:$S$400,6,FALSE),AHS!$M$1,BHS!$M$1,CHS!$M$1,HMJHS!$M$1,KHS!$M$1,Kings!$M$1,MHS!$M$1,SWHS!$M$1,AMHS!$M$1,'S10'!$M$1,'S11'!$M$1,'S12'!$M$1,'S13'!$M$1,'S14'!$M$1,'S15'!$M$1,'S16'!$M$1,'S17'!$M$1,'S18'!$M$1,'S19'!$M$1,'S20'!$M$1))</f>
        <v/>
      </c>
    </row>
    <row r="373" spans="1:48" ht="12" customHeight="1" x14ac:dyDescent="0.25">
      <c r="A373" s="29">
        <f t="shared" si="301"/>
        <v>371</v>
      </c>
      <c r="B373" s="27" t="str">
        <f t="shared" si="285"/>
        <v/>
      </c>
      <c r="C373" s="27" t="str">
        <f t="shared" si="286"/>
        <v/>
      </c>
      <c r="D373" s="27" t="str">
        <f t="shared" si="287"/>
        <v/>
      </c>
      <c r="E373" s="27" t="str">
        <f>IF(B373="","",CHOOSE(VLOOKUP($A373,$F$1:$J$1600,5,FALSE),AHS!$M$1,BHS!$M$1,CHS!$M$1,HMJHS!$M$1,KHS!$M$1,Kings!$M$1,MHS!$M$1,SWHS!$M$1,AMHS!$M$1,'S10'!$M$1,'S11'!$M$1,'S12'!$M$1,'S13'!$M$1,'S14'!$M$1,'S15'!$M$1,'S16'!$M$1,'S17'!$M$1,'S18'!$M$1,'S19'!$M$1,'S20'!$M$1))</f>
        <v/>
      </c>
      <c r="F373" s="29" t="str">
        <f t="shared" si="283"/>
        <v/>
      </c>
      <c r="G373" s="33" t="str">
        <f t="shared" si="277"/>
        <v/>
      </c>
      <c r="H373" s="29" t="str">
        <f>IF(KHS!AF$25="","",KHS!AF$25)</f>
        <v/>
      </c>
      <c r="I373" s="29" t="str">
        <f>IF(KHS!AF$25="","",KHS!Y$25)</f>
        <v/>
      </c>
      <c r="J373" s="29">
        <v>5</v>
      </c>
      <c r="K373" s="29" t="str">
        <f t="shared" ref="K373:N373" si="416">IF(O373="","",COUNTIF(O$1:O372,O373)+O373)</f>
        <v/>
      </c>
      <c r="L373" s="29" t="str">
        <f t="shared" si="416"/>
        <v/>
      </c>
      <c r="M373" s="29" t="str">
        <f t="shared" si="416"/>
        <v/>
      </c>
      <c r="N373" s="29" t="str">
        <f t="shared" si="416"/>
        <v/>
      </c>
      <c r="O373" s="29" t="str">
        <f t="shared" si="279"/>
        <v/>
      </c>
      <c r="P373" s="29" t="str">
        <f t="shared" si="280"/>
        <v/>
      </c>
      <c r="Q373" s="29" t="str">
        <f t="shared" si="281"/>
        <v/>
      </c>
      <c r="R373" s="29" t="str">
        <f t="shared" si="282"/>
        <v/>
      </c>
      <c r="S373" s="29">
        <v>19</v>
      </c>
      <c r="T373" s="29">
        <v>13</v>
      </c>
      <c r="U373" s="29" t="str">
        <f>IF('S19'!P$25="","",'S19'!P$25)</f>
        <v/>
      </c>
      <c r="V373" s="29" t="str">
        <f>IF('S19'!P$25="","",'S19'!I$25)</f>
        <v/>
      </c>
      <c r="W373" s="29" t="str">
        <f>IF('S19'!X$25="","",'S19'!X$25)</f>
        <v/>
      </c>
      <c r="X373" s="29" t="str">
        <f>IF('S19'!X$25="","",'S19'!Q$25)</f>
        <v/>
      </c>
      <c r="Y373" s="29" t="str">
        <f>IF('S19'!AF$25="","",'S19'!AF$25)</f>
        <v/>
      </c>
      <c r="Z373" s="29" t="str">
        <f>IF('S19'!AF$25="","",'S19'!Y$25)</f>
        <v/>
      </c>
      <c r="AA373" s="29" t="str">
        <f>IF('S19'!AN$25="","",'S19'!AN$25)</f>
        <v/>
      </c>
      <c r="AB373" s="29" t="str">
        <f>IF('S19'!AN$25="","",'S19'!AG$25)</f>
        <v/>
      </c>
      <c r="AC373" s="39" t="str">
        <f t="shared" si="289"/>
        <v/>
      </c>
      <c r="AD373" s="39" t="str">
        <f t="shared" si="290"/>
        <v/>
      </c>
      <c r="AE373" s="40" t="str">
        <f t="shared" si="291"/>
        <v/>
      </c>
      <c r="AF373" s="40" t="str">
        <f>IF(AC373="","",CHOOSE(VLOOKUP($AL373,$K$1:$S$400,9,FALSE),AHS!$M$1,BHS!$M$1,CHS!$M$1,HMJHS!$M$1,KHS!$M$1,Kings!$M$1,MHS!$M$1,SWHS!$M$1,AMHS!$M$1,'S10'!$M$1,'S11'!$M$1,'S12'!$M$1,'S13'!$M$1,'S14'!$M$1,'S15'!$M$1,'S16'!$M$1,'S17'!$M$1,'S18'!$M$1,'S19'!$M$1,'S20'!$M$1))</f>
        <v/>
      </c>
      <c r="AG373" s="40"/>
      <c r="AH373" s="39" t="str">
        <f t="shared" si="292"/>
        <v/>
      </c>
      <c r="AI373" s="39" t="str">
        <f t="shared" si="293"/>
        <v/>
      </c>
      <c r="AJ373" s="40" t="str">
        <f t="shared" si="294"/>
        <v/>
      </c>
      <c r="AK373" s="40" t="str">
        <f>IF(AH373="","",CHOOSE(VLOOKUP($AL373,$L$1:$S$400,8,FALSE),AHS!$M$1,BHS!$M$1,CHS!$M$1,HMJHS!$M$1,KHS!$M$1,Kings!$M$1,MHS!$M$1,SWHS!$M$1,AMHS!$M$1,'S10'!$M$1,'S11'!$M$1,'S12'!$M$1,'S13'!$M$1,'S14'!$M$1,'S15'!$M$1,'S16'!$M$1,'S17'!$M$1,'S18'!$M$1,'S19'!$M$1,'S20'!$M$1))</f>
        <v/>
      </c>
      <c r="AL373" s="38">
        <v>371</v>
      </c>
      <c r="AM373" s="40"/>
      <c r="AN373" s="39" t="str">
        <f t="shared" si="295"/>
        <v/>
      </c>
      <c r="AO373" s="39" t="str">
        <f t="shared" si="296"/>
        <v/>
      </c>
      <c r="AP373" s="40" t="str">
        <f t="shared" si="297"/>
        <v/>
      </c>
      <c r="AQ373" s="40" t="str">
        <f>IF(AN373="","",CHOOSE(VLOOKUP($AL373,$M$1:$S$400,7,FALSE),AHS!$M$1,BHS!$M$1,CHS!$M$1,HMJHS!$M$1,KHS!$M$1,Kings!$M$1,MHS!$M$1,SWHS!$M$1,AMHS!$M$1,'S10'!$M$1,'S11'!$M$1,'S12'!$M$1,'S13'!$M$1,'S14'!$M$1,'S15'!$M$1,'S16'!$M$1,'S17'!$M$1,'S18'!$M$1,'S19'!$M$1,'S20'!$M$1))</f>
        <v/>
      </c>
      <c r="AR373" s="40"/>
      <c r="AS373" s="39" t="str">
        <f t="shared" si="298"/>
        <v/>
      </c>
      <c r="AT373" s="39" t="str">
        <f t="shared" si="299"/>
        <v/>
      </c>
      <c r="AU373" s="40" t="str">
        <f t="shared" si="300"/>
        <v/>
      </c>
      <c r="AV373" s="40" t="str">
        <f>IF(AS373="","",CHOOSE(VLOOKUP($AL373,$N$1:$S$400,6,FALSE),AHS!$M$1,BHS!$M$1,CHS!$M$1,HMJHS!$M$1,KHS!$M$1,Kings!$M$1,MHS!$M$1,SWHS!$M$1,AMHS!$M$1,'S10'!$M$1,'S11'!$M$1,'S12'!$M$1,'S13'!$M$1,'S14'!$M$1,'S15'!$M$1,'S16'!$M$1,'S17'!$M$1,'S18'!$M$1,'S19'!$M$1,'S20'!$M$1))</f>
        <v/>
      </c>
    </row>
    <row r="374" spans="1:48" ht="12" customHeight="1" x14ac:dyDescent="0.25">
      <c r="A374" s="29">
        <f t="shared" si="301"/>
        <v>372</v>
      </c>
      <c r="B374" s="27" t="str">
        <f t="shared" si="285"/>
        <v/>
      </c>
      <c r="C374" s="27" t="str">
        <f t="shared" si="286"/>
        <v/>
      </c>
      <c r="D374" s="27" t="str">
        <f t="shared" si="287"/>
        <v/>
      </c>
      <c r="E374" s="27" t="str">
        <f>IF(B374="","",CHOOSE(VLOOKUP($A374,$F$1:$J$1600,5,FALSE),AHS!$M$1,BHS!$M$1,CHS!$M$1,HMJHS!$M$1,KHS!$M$1,Kings!$M$1,MHS!$M$1,SWHS!$M$1,AMHS!$M$1,'S10'!$M$1,'S11'!$M$1,'S12'!$M$1,'S13'!$M$1,'S14'!$M$1,'S15'!$M$1,'S16'!$M$1,'S17'!$M$1,'S18'!$M$1,'S19'!$M$1,'S20'!$M$1))</f>
        <v/>
      </c>
      <c r="F374" s="29" t="str">
        <f t="shared" si="283"/>
        <v/>
      </c>
      <c r="G374" s="33" t="str">
        <f t="shared" si="277"/>
        <v/>
      </c>
      <c r="H374" s="29" t="str">
        <f>IF(KHS!AF$26="","",KHS!AF$26)</f>
        <v/>
      </c>
      <c r="I374" s="29" t="str">
        <f>IF(KHS!AF$26="","",KHS!Y$26)</f>
        <v/>
      </c>
      <c r="J374" s="29">
        <v>5</v>
      </c>
      <c r="K374" s="29" t="str">
        <f t="shared" ref="K374:N374" si="417">IF(O374="","",COUNTIF(O$1:O373,O374)+O374)</f>
        <v/>
      </c>
      <c r="L374" s="29" t="str">
        <f t="shared" si="417"/>
        <v/>
      </c>
      <c r="M374" s="29" t="str">
        <f t="shared" si="417"/>
        <v/>
      </c>
      <c r="N374" s="29" t="str">
        <f t="shared" si="417"/>
        <v/>
      </c>
      <c r="O374" s="29" t="str">
        <f t="shared" si="279"/>
        <v/>
      </c>
      <c r="P374" s="29" t="str">
        <f t="shared" si="280"/>
        <v/>
      </c>
      <c r="Q374" s="29" t="str">
        <f t="shared" si="281"/>
        <v/>
      </c>
      <c r="R374" s="29" t="str">
        <f t="shared" si="282"/>
        <v/>
      </c>
      <c r="S374" s="29">
        <v>19</v>
      </c>
      <c r="T374" s="29">
        <v>14</v>
      </c>
      <c r="U374" s="29" t="str">
        <f>IF('S19'!P$26="","",'S19'!P$26)</f>
        <v/>
      </c>
      <c r="V374" s="29" t="str">
        <f>IF('S19'!P$26="","",'S19'!I$26)</f>
        <v/>
      </c>
      <c r="W374" s="29" t="str">
        <f>IF('S19'!X$26="","",'S19'!X$26)</f>
        <v/>
      </c>
      <c r="X374" s="29" t="str">
        <f>IF('S19'!X$26="","",'S19'!Q$26)</f>
        <v/>
      </c>
      <c r="Y374" s="29" t="str">
        <f>IF('S19'!AF$26="","",'S19'!AF$26)</f>
        <v/>
      </c>
      <c r="Z374" s="29" t="str">
        <f>IF('S19'!AF$26="","",'S19'!Y$26)</f>
        <v/>
      </c>
      <c r="AA374" s="29" t="str">
        <f>IF('S19'!AN$26="","",'S19'!AN$26)</f>
        <v/>
      </c>
      <c r="AB374" s="29" t="str">
        <f>IF('S19'!AN$26="","",'S19'!AG$26)</f>
        <v/>
      </c>
      <c r="AC374" s="39" t="str">
        <f t="shared" si="289"/>
        <v/>
      </c>
      <c r="AD374" s="39" t="str">
        <f t="shared" si="290"/>
        <v/>
      </c>
      <c r="AE374" s="40" t="str">
        <f t="shared" si="291"/>
        <v/>
      </c>
      <c r="AF374" s="40" t="str">
        <f>IF(AC374="","",CHOOSE(VLOOKUP($AL374,$K$1:$S$400,9,FALSE),AHS!$M$1,BHS!$M$1,CHS!$M$1,HMJHS!$M$1,KHS!$M$1,Kings!$M$1,MHS!$M$1,SWHS!$M$1,AMHS!$M$1,'S10'!$M$1,'S11'!$M$1,'S12'!$M$1,'S13'!$M$1,'S14'!$M$1,'S15'!$M$1,'S16'!$M$1,'S17'!$M$1,'S18'!$M$1,'S19'!$M$1,'S20'!$M$1))</f>
        <v/>
      </c>
      <c r="AG374" s="40"/>
      <c r="AH374" s="39" t="str">
        <f t="shared" si="292"/>
        <v/>
      </c>
      <c r="AI374" s="39" t="str">
        <f t="shared" si="293"/>
        <v/>
      </c>
      <c r="AJ374" s="40" t="str">
        <f t="shared" si="294"/>
        <v/>
      </c>
      <c r="AK374" s="40" t="str">
        <f>IF(AH374="","",CHOOSE(VLOOKUP($AL374,$L$1:$S$400,8,FALSE),AHS!$M$1,BHS!$M$1,CHS!$M$1,HMJHS!$M$1,KHS!$M$1,Kings!$M$1,MHS!$M$1,SWHS!$M$1,AMHS!$M$1,'S10'!$M$1,'S11'!$M$1,'S12'!$M$1,'S13'!$M$1,'S14'!$M$1,'S15'!$M$1,'S16'!$M$1,'S17'!$M$1,'S18'!$M$1,'S19'!$M$1,'S20'!$M$1))</f>
        <v/>
      </c>
      <c r="AL374" s="40">
        <v>372</v>
      </c>
      <c r="AM374" s="40"/>
      <c r="AN374" s="39" t="str">
        <f t="shared" si="295"/>
        <v/>
      </c>
      <c r="AO374" s="39" t="str">
        <f t="shared" si="296"/>
        <v/>
      </c>
      <c r="AP374" s="40" t="str">
        <f t="shared" si="297"/>
        <v/>
      </c>
      <c r="AQ374" s="40" t="str">
        <f>IF(AN374="","",CHOOSE(VLOOKUP($AL374,$M$1:$S$400,7,FALSE),AHS!$M$1,BHS!$M$1,CHS!$M$1,HMJHS!$M$1,KHS!$M$1,Kings!$M$1,MHS!$M$1,SWHS!$M$1,AMHS!$M$1,'S10'!$M$1,'S11'!$M$1,'S12'!$M$1,'S13'!$M$1,'S14'!$M$1,'S15'!$M$1,'S16'!$M$1,'S17'!$M$1,'S18'!$M$1,'S19'!$M$1,'S20'!$M$1))</f>
        <v/>
      </c>
      <c r="AR374" s="40"/>
      <c r="AS374" s="39" t="str">
        <f t="shared" si="298"/>
        <v/>
      </c>
      <c r="AT374" s="39" t="str">
        <f t="shared" si="299"/>
        <v/>
      </c>
      <c r="AU374" s="40" t="str">
        <f t="shared" si="300"/>
        <v/>
      </c>
      <c r="AV374" s="40" t="str">
        <f>IF(AS374="","",CHOOSE(VLOOKUP($AL374,$N$1:$S$400,6,FALSE),AHS!$M$1,BHS!$M$1,CHS!$M$1,HMJHS!$M$1,KHS!$M$1,Kings!$M$1,MHS!$M$1,SWHS!$M$1,AMHS!$M$1,'S10'!$M$1,'S11'!$M$1,'S12'!$M$1,'S13'!$M$1,'S14'!$M$1,'S15'!$M$1,'S16'!$M$1,'S17'!$M$1,'S18'!$M$1,'S19'!$M$1,'S20'!$M$1))</f>
        <v/>
      </c>
    </row>
    <row r="375" spans="1:48" ht="12" customHeight="1" x14ac:dyDescent="0.25">
      <c r="A375" s="29">
        <f t="shared" si="301"/>
        <v>373</v>
      </c>
      <c r="B375" s="27" t="str">
        <f t="shared" si="285"/>
        <v/>
      </c>
      <c r="C375" s="27" t="str">
        <f t="shared" si="286"/>
        <v/>
      </c>
      <c r="D375" s="27" t="str">
        <f t="shared" si="287"/>
        <v/>
      </c>
      <c r="E375" s="27" t="str">
        <f>IF(B375="","",CHOOSE(VLOOKUP($A375,$F$1:$J$1600,5,FALSE),AHS!$M$1,BHS!$M$1,CHS!$M$1,HMJHS!$M$1,KHS!$M$1,Kings!$M$1,MHS!$M$1,SWHS!$M$1,AMHS!$M$1,'S10'!$M$1,'S11'!$M$1,'S12'!$M$1,'S13'!$M$1,'S14'!$M$1,'S15'!$M$1,'S16'!$M$1,'S17'!$M$1,'S18'!$M$1,'S19'!$M$1,'S20'!$M$1))</f>
        <v/>
      </c>
      <c r="F375" s="29" t="str">
        <f t="shared" si="283"/>
        <v/>
      </c>
      <c r="G375" s="33" t="str">
        <f t="shared" si="277"/>
        <v/>
      </c>
      <c r="H375" s="29" t="str">
        <f>IF(KHS!AF$27="","",KHS!AF$27)</f>
        <v/>
      </c>
      <c r="I375" s="29" t="str">
        <f>IF(KHS!AF$27="","",KHS!Y$27)</f>
        <v/>
      </c>
      <c r="J375" s="29">
        <v>5</v>
      </c>
      <c r="K375" s="29" t="str">
        <f t="shared" ref="K375:N375" si="418">IF(O375="","",COUNTIF(O$1:O374,O375)+O375)</f>
        <v/>
      </c>
      <c r="L375" s="29" t="str">
        <f t="shared" si="418"/>
        <v/>
      </c>
      <c r="M375" s="29" t="str">
        <f t="shared" si="418"/>
        <v/>
      </c>
      <c r="N375" s="29" t="str">
        <f t="shared" si="418"/>
        <v/>
      </c>
      <c r="O375" s="29" t="str">
        <f t="shared" si="279"/>
        <v/>
      </c>
      <c r="P375" s="29" t="str">
        <f t="shared" si="280"/>
        <v/>
      </c>
      <c r="Q375" s="29" t="str">
        <f t="shared" si="281"/>
        <v/>
      </c>
      <c r="R375" s="29" t="str">
        <f t="shared" si="282"/>
        <v/>
      </c>
      <c r="S375" s="29">
        <v>19</v>
      </c>
      <c r="T375" s="29">
        <v>15</v>
      </c>
      <c r="U375" s="29" t="str">
        <f>IF('S19'!P$27="","",'S19'!P$27)</f>
        <v/>
      </c>
      <c r="V375" s="29" t="str">
        <f>IF('S19'!P$27="","",'S19'!I$27)</f>
        <v/>
      </c>
      <c r="W375" s="29" t="str">
        <f>IF('S19'!X$27="","",'S19'!X$27)</f>
        <v/>
      </c>
      <c r="X375" s="29" t="str">
        <f>IF('S19'!X$27="","",'S19'!Q$27)</f>
        <v/>
      </c>
      <c r="Y375" s="29" t="str">
        <f>IF('S19'!AF$27="","",'S19'!AF$27)</f>
        <v/>
      </c>
      <c r="Z375" s="29" t="str">
        <f>IF('S19'!AF$27="","",'S19'!Y$27)</f>
        <v/>
      </c>
      <c r="AA375" s="29" t="str">
        <f>IF('S19'!AN$27="","",'S19'!AN$27)</f>
        <v/>
      </c>
      <c r="AB375" s="29" t="str">
        <f>IF('S19'!AN$27="","",'S19'!AG$27)</f>
        <v/>
      </c>
      <c r="AC375" s="39" t="str">
        <f t="shared" si="289"/>
        <v/>
      </c>
      <c r="AD375" s="39" t="str">
        <f t="shared" si="290"/>
        <v/>
      </c>
      <c r="AE375" s="40" t="str">
        <f t="shared" si="291"/>
        <v/>
      </c>
      <c r="AF375" s="40" t="str">
        <f>IF(AC375="","",CHOOSE(VLOOKUP($AL375,$K$1:$S$400,9,FALSE),AHS!$M$1,BHS!$M$1,CHS!$M$1,HMJHS!$M$1,KHS!$M$1,Kings!$M$1,MHS!$M$1,SWHS!$M$1,AMHS!$M$1,'S10'!$M$1,'S11'!$M$1,'S12'!$M$1,'S13'!$M$1,'S14'!$M$1,'S15'!$M$1,'S16'!$M$1,'S17'!$M$1,'S18'!$M$1,'S19'!$M$1,'S20'!$M$1))</f>
        <v/>
      </c>
      <c r="AG375" s="40"/>
      <c r="AH375" s="39" t="str">
        <f t="shared" si="292"/>
        <v/>
      </c>
      <c r="AI375" s="39" t="str">
        <f t="shared" si="293"/>
        <v/>
      </c>
      <c r="AJ375" s="40" t="str">
        <f t="shared" si="294"/>
        <v/>
      </c>
      <c r="AK375" s="40" t="str">
        <f>IF(AH375="","",CHOOSE(VLOOKUP($AL375,$L$1:$S$400,8,FALSE),AHS!$M$1,BHS!$M$1,CHS!$M$1,HMJHS!$M$1,KHS!$M$1,Kings!$M$1,MHS!$M$1,SWHS!$M$1,AMHS!$M$1,'S10'!$M$1,'S11'!$M$1,'S12'!$M$1,'S13'!$M$1,'S14'!$M$1,'S15'!$M$1,'S16'!$M$1,'S17'!$M$1,'S18'!$M$1,'S19'!$M$1,'S20'!$M$1))</f>
        <v/>
      </c>
      <c r="AL375" s="40">
        <v>373</v>
      </c>
      <c r="AM375" s="40"/>
      <c r="AN375" s="39" t="str">
        <f t="shared" si="295"/>
        <v/>
      </c>
      <c r="AO375" s="39" t="str">
        <f t="shared" si="296"/>
        <v/>
      </c>
      <c r="AP375" s="40" t="str">
        <f t="shared" si="297"/>
        <v/>
      </c>
      <c r="AQ375" s="40" t="str">
        <f>IF(AN375="","",CHOOSE(VLOOKUP($AL375,$M$1:$S$400,7,FALSE),AHS!$M$1,BHS!$M$1,CHS!$M$1,HMJHS!$M$1,KHS!$M$1,Kings!$M$1,MHS!$M$1,SWHS!$M$1,AMHS!$M$1,'S10'!$M$1,'S11'!$M$1,'S12'!$M$1,'S13'!$M$1,'S14'!$M$1,'S15'!$M$1,'S16'!$M$1,'S17'!$M$1,'S18'!$M$1,'S19'!$M$1,'S20'!$M$1))</f>
        <v/>
      </c>
      <c r="AR375" s="40"/>
      <c r="AS375" s="39" t="str">
        <f t="shared" si="298"/>
        <v/>
      </c>
      <c r="AT375" s="39" t="str">
        <f t="shared" si="299"/>
        <v/>
      </c>
      <c r="AU375" s="40" t="str">
        <f t="shared" si="300"/>
        <v/>
      </c>
      <c r="AV375" s="40" t="str">
        <f>IF(AS375="","",CHOOSE(VLOOKUP($AL375,$N$1:$S$400,6,FALSE),AHS!$M$1,BHS!$M$1,CHS!$M$1,HMJHS!$M$1,KHS!$M$1,Kings!$M$1,MHS!$M$1,SWHS!$M$1,AMHS!$M$1,'S10'!$M$1,'S11'!$M$1,'S12'!$M$1,'S13'!$M$1,'S14'!$M$1,'S15'!$M$1,'S16'!$M$1,'S17'!$M$1,'S18'!$M$1,'S19'!$M$1,'S20'!$M$1))</f>
        <v/>
      </c>
    </row>
    <row r="376" spans="1:48" ht="12" customHeight="1" x14ac:dyDescent="0.25">
      <c r="A376" s="29">
        <f t="shared" si="301"/>
        <v>374</v>
      </c>
      <c r="B376" s="27" t="str">
        <f t="shared" si="285"/>
        <v/>
      </c>
      <c r="C376" s="27" t="str">
        <f t="shared" si="286"/>
        <v/>
      </c>
      <c r="D376" s="27" t="str">
        <f t="shared" si="287"/>
        <v/>
      </c>
      <c r="E376" s="27" t="str">
        <f>IF(B376="","",CHOOSE(VLOOKUP($A376,$F$1:$J$1600,5,FALSE),AHS!$M$1,BHS!$M$1,CHS!$M$1,HMJHS!$M$1,KHS!$M$1,Kings!$M$1,MHS!$M$1,SWHS!$M$1,AMHS!$M$1,'S10'!$M$1,'S11'!$M$1,'S12'!$M$1,'S13'!$M$1,'S14'!$M$1,'S15'!$M$1,'S16'!$M$1,'S17'!$M$1,'S18'!$M$1,'S19'!$M$1,'S20'!$M$1))</f>
        <v/>
      </c>
      <c r="F376" s="29" t="str">
        <f t="shared" si="283"/>
        <v/>
      </c>
      <c r="G376" s="33" t="str">
        <f t="shared" si="277"/>
        <v/>
      </c>
      <c r="H376" s="29" t="str">
        <f>IF(KHS!AF$28="","",KHS!AF$28)</f>
        <v/>
      </c>
      <c r="I376" s="29" t="str">
        <f>IF(KHS!AF$28="","",KHS!Y$28)</f>
        <v/>
      </c>
      <c r="J376" s="29">
        <v>5</v>
      </c>
      <c r="K376" s="29" t="str">
        <f t="shared" ref="K376:N376" si="419">IF(O376="","",COUNTIF(O$1:O375,O376)+O376)</f>
        <v/>
      </c>
      <c r="L376" s="29" t="str">
        <f t="shared" si="419"/>
        <v/>
      </c>
      <c r="M376" s="29" t="str">
        <f t="shared" si="419"/>
        <v/>
      </c>
      <c r="N376" s="29" t="str">
        <f t="shared" si="419"/>
        <v/>
      </c>
      <c r="O376" s="29" t="str">
        <f t="shared" si="279"/>
        <v/>
      </c>
      <c r="P376" s="29" t="str">
        <f t="shared" si="280"/>
        <v/>
      </c>
      <c r="Q376" s="29" t="str">
        <f t="shared" si="281"/>
        <v/>
      </c>
      <c r="R376" s="29" t="str">
        <f t="shared" si="282"/>
        <v/>
      </c>
      <c r="S376" s="29">
        <v>19</v>
      </c>
      <c r="T376" s="29">
        <v>16</v>
      </c>
      <c r="U376" s="29" t="str">
        <f>IF('S19'!P$28="","",'S19'!P$28)</f>
        <v/>
      </c>
      <c r="V376" s="29" t="str">
        <f>IF('S19'!P$28="","",'S19'!I$28)</f>
        <v/>
      </c>
      <c r="W376" s="29" t="str">
        <f>IF('S19'!X$28="","",'S19'!X$28)</f>
        <v/>
      </c>
      <c r="X376" s="29" t="str">
        <f>IF('S19'!X$28="","",'S19'!Q$28)</f>
        <v/>
      </c>
      <c r="Y376" s="29" t="str">
        <f>IF('S19'!AF$28="","",'S19'!AF$28)</f>
        <v/>
      </c>
      <c r="Z376" s="29" t="str">
        <f>IF('S19'!AF$28="","",'S19'!Y$28)</f>
        <v/>
      </c>
      <c r="AA376" s="29" t="str">
        <f>IF('S19'!AN$28="","",'S19'!AN$28)</f>
        <v/>
      </c>
      <c r="AB376" s="29" t="str">
        <f>IF('S19'!AN$28="","",'S19'!AG$28)</f>
        <v/>
      </c>
      <c r="AC376" s="39" t="str">
        <f t="shared" si="289"/>
        <v/>
      </c>
      <c r="AD376" s="39" t="str">
        <f t="shared" si="290"/>
        <v/>
      </c>
      <c r="AE376" s="40" t="str">
        <f t="shared" si="291"/>
        <v/>
      </c>
      <c r="AF376" s="40" t="str">
        <f>IF(AC376="","",CHOOSE(VLOOKUP($AL376,$K$1:$S$400,9,FALSE),AHS!$M$1,BHS!$M$1,CHS!$M$1,HMJHS!$M$1,KHS!$M$1,Kings!$M$1,MHS!$M$1,SWHS!$M$1,AMHS!$M$1,'S10'!$M$1,'S11'!$M$1,'S12'!$M$1,'S13'!$M$1,'S14'!$M$1,'S15'!$M$1,'S16'!$M$1,'S17'!$M$1,'S18'!$M$1,'S19'!$M$1,'S20'!$M$1))</f>
        <v/>
      </c>
      <c r="AG376" s="40"/>
      <c r="AH376" s="39" t="str">
        <f t="shared" si="292"/>
        <v/>
      </c>
      <c r="AI376" s="39" t="str">
        <f t="shared" si="293"/>
        <v/>
      </c>
      <c r="AJ376" s="40" t="str">
        <f t="shared" si="294"/>
        <v/>
      </c>
      <c r="AK376" s="40" t="str">
        <f>IF(AH376="","",CHOOSE(VLOOKUP($AL376,$L$1:$S$400,8,FALSE),AHS!$M$1,BHS!$M$1,CHS!$M$1,HMJHS!$M$1,KHS!$M$1,Kings!$M$1,MHS!$M$1,SWHS!$M$1,AMHS!$M$1,'S10'!$M$1,'S11'!$M$1,'S12'!$M$1,'S13'!$M$1,'S14'!$M$1,'S15'!$M$1,'S16'!$M$1,'S17'!$M$1,'S18'!$M$1,'S19'!$M$1,'S20'!$M$1))</f>
        <v/>
      </c>
      <c r="AL376" s="40">
        <v>374</v>
      </c>
      <c r="AM376" s="40"/>
      <c r="AN376" s="39" t="str">
        <f t="shared" si="295"/>
        <v/>
      </c>
      <c r="AO376" s="39" t="str">
        <f t="shared" si="296"/>
        <v/>
      </c>
      <c r="AP376" s="40" t="str">
        <f t="shared" si="297"/>
        <v/>
      </c>
      <c r="AQ376" s="40" t="str">
        <f>IF(AN376="","",CHOOSE(VLOOKUP($AL376,$M$1:$S$400,7,FALSE),AHS!$M$1,BHS!$M$1,CHS!$M$1,HMJHS!$M$1,KHS!$M$1,Kings!$M$1,MHS!$M$1,SWHS!$M$1,AMHS!$M$1,'S10'!$M$1,'S11'!$M$1,'S12'!$M$1,'S13'!$M$1,'S14'!$M$1,'S15'!$M$1,'S16'!$M$1,'S17'!$M$1,'S18'!$M$1,'S19'!$M$1,'S20'!$M$1))</f>
        <v/>
      </c>
      <c r="AR376" s="40"/>
      <c r="AS376" s="39" t="str">
        <f t="shared" si="298"/>
        <v/>
      </c>
      <c r="AT376" s="39" t="str">
        <f t="shared" si="299"/>
        <v/>
      </c>
      <c r="AU376" s="40" t="str">
        <f t="shared" si="300"/>
        <v/>
      </c>
      <c r="AV376" s="40" t="str">
        <f>IF(AS376="","",CHOOSE(VLOOKUP($AL376,$N$1:$S$400,6,FALSE),AHS!$M$1,BHS!$M$1,CHS!$M$1,HMJHS!$M$1,KHS!$M$1,Kings!$M$1,MHS!$M$1,SWHS!$M$1,AMHS!$M$1,'S10'!$M$1,'S11'!$M$1,'S12'!$M$1,'S13'!$M$1,'S14'!$M$1,'S15'!$M$1,'S16'!$M$1,'S17'!$M$1,'S18'!$M$1,'S19'!$M$1,'S20'!$M$1))</f>
        <v/>
      </c>
    </row>
    <row r="377" spans="1:48" ht="12" customHeight="1" x14ac:dyDescent="0.25">
      <c r="A377" s="29">
        <f t="shared" si="301"/>
        <v>375</v>
      </c>
      <c r="B377" s="27" t="str">
        <f t="shared" si="285"/>
        <v/>
      </c>
      <c r="C377" s="27" t="str">
        <f t="shared" si="286"/>
        <v/>
      </c>
      <c r="D377" s="27" t="str">
        <f t="shared" si="287"/>
        <v/>
      </c>
      <c r="E377" s="27" t="str">
        <f>IF(B377="","",CHOOSE(VLOOKUP($A377,$F$1:$J$1600,5,FALSE),AHS!$M$1,BHS!$M$1,CHS!$M$1,HMJHS!$M$1,KHS!$M$1,Kings!$M$1,MHS!$M$1,SWHS!$M$1,AMHS!$M$1,'S10'!$M$1,'S11'!$M$1,'S12'!$M$1,'S13'!$M$1,'S14'!$M$1,'S15'!$M$1,'S16'!$M$1,'S17'!$M$1,'S18'!$M$1,'S19'!$M$1,'S20'!$M$1))</f>
        <v/>
      </c>
      <c r="F377" s="29" t="str">
        <f t="shared" si="283"/>
        <v/>
      </c>
      <c r="G377" s="33" t="str">
        <f t="shared" si="277"/>
        <v/>
      </c>
      <c r="H377" s="29" t="str">
        <f>IF(KHS!AF$29="","",KHS!AF$29)</f>
        <v/>
      </c>
      <c r="I377" s="29" t="str">
        <f>IF(KHS!AF$29="","",KHS!Y$29)</f>
        <v/>
      </c>
      <c r="J377" s="29">
        <v>5</v>
      </c>
      <c r="K377" s="29" t="str">
        <f t="shared" ref="K377:N377" si="420">IF(O377="","",COUNTIF(O$1:O376,O377)+O377)</f>
        <v/>
      </c>
      <c r="L377" s="29" t="str">
        <f t="shared" si="420"/>
        <v/>
      </c>
      <c r="M377" s="29" t="str">
        <f t="shared" si="420"/>
        <v/>
      </c>
      <c r="N377" s="29" t="str">
        <f t="shared" si="420"/>
        <v/>
      </c>
      <c r="O377" s="29" t="str">
        <f t="shared" si="279"/>
        <v/>
      </c>
      <c r="P377" s="29" t="str">
        <f t="shared" si="280"/>
        <v/>
      </c>
      <c r="Q377" s="29" t="str">
        <f t="shared" si="281"/>
        <v/>
      </c>
      <c r="R377" s="29" t="str">
        <f t="shared" si="282"/>
        <v/>
      </c>
      <c r="S377" s="29">
        <v>19</v>
      </c>
      <c r="T377" s="29">
        <v>17</v>
      </c>
      <c r="U377" s="29" t="str">
        <f>IF('S19'!P$29="","",'S19'!P$29)</f>
        <v/>
      </c>
      <c r="V377" s="29" t="str">
        <f>IF('S19'!P$29="","",'S19'!I$29)</f>
        <v/>
      </c>
      <c r="W377" s="29" t="str">
        <f>IF('S19'!X$29="","",'S19'!X$29)</f>
        <v/>
      </c>
      <c r="X377" s="29" t="str">
        <f>IF('S19'!X$29="","",'S19'!Q$29)</f>
        <v/>
      </c>
      <c r="Y377" s="29" t="str">
        <f>IF('S19'!AF$29="","",'S19'!AF$29)</f>
        <v/>
      </c>
      <c r="Z377" s="29" t="str">
        <f>IF('S19'!AF$29="","",'S19'!Y$29)</f>
        <v/>
      </c>
      <c r="AA377" s="29" t="str">
        <f>IF('S19'!AN$29="","",'S19'!AN$29)</f>
        <v/>
      </c>
      <c r="AB377" s="29" t="str">
        <f>IF('S19'!AN$29="","",'S19'!AG$29)</f>
        <v/>
      </c>
      <c r="AC377" s="39" t="str">
        <f t="shared" si="289"/>
        <v/>
      </c>
      <c r="AD377" s="39" t="str">
        <f t="shared" si="290"/>
        <v/>
      </c>
      <c r="AE377" s="40" t="str">
        <f t="shared" si="291"/>
        <v/>
      </c>
      <c r="AF377" s="40" t="str">
        <f>IF(AC377="","",CHOOSE(VLOOKUP($AL377,$K$1:$S$400,9,FALSE),AHS!$M$1,BHS!$M$1,CHS!$M$1,HMJHS!$M$1,KHS!$M$1,Kings!$M$1,MHS!$M$1,SWHS!$M$1,AMHS!$M$1,'S10'!$M$1,'S11'!$M$1,'S12'!$M$1,'S13'!$M$1,'S14'!$M$1,'S15'!$M$1,'S16'!$M$1,'S17'!$M$1,'S18'!$M$1,'S19'!$M$1,'S20'!$M$1))</f>
        <v/>
      </c>
      <c r="AG377" s="40"/>
      <c r="AH377" s="39" t="str">
        <f t="shared" si="292"/>
        <v/>
      </c>
      <c r="AI377" s="39" t="str">
        <f t="shared" si="293"/>
        <v/>
      </c>
      <c r="AJ377" s="40" t="str">
        <f t="shared" si="294"/>
        <v/>
      </c>
      <c r="AK377" s="40" t="str">
        <f>IF(AH377="","",CHOOSE(VLOOKUP($AL377,$L$1:$S$400,8,FALSE),AHS!$M$1,BHS!$M$1,CHS!$M$1,HMJHS!$M$1,KHS!$M$1,Kings!$M$1,MHS!$M$1,SWHS!$M$1,AMHS!$M$1,'S10'!$M$1,'S11'!$M$1,'S12'!$M$1,'S13'!$M$1,'S14'!$M$1,'S15'!$M$1,'S16'!$M$1,'S17'!$M$1,'S18'!$M$1,'S19'!$M$1,'S20'!$M$1))</f>
        <v/>
      </c>
      <c r="AL377" s="40">
        <v>375</v>
      </c>
      <c r="AM377" s="40"/>
      <c r="AN377" s="39" t="str">
        <f t="shared" si="295"/>
        <v/>
      </c>
      <c r="AO377" s="39" t="str">
        <f t="shared" si="296"/>
        <v/>
      </c>
      <c r="AP377" s="40" t="str">
        <f t="shared" si="297"/>
        <v/>
      </c>
      <c r="AQ377" s="40" t="str">
        <f>IF(AN377="","",CHOOSE(VLOOKUP($AL377,$M$1:$S$400,7,FALSE),AHS!$M$1,BHS!$M$1,CHS!$M$1,HMJHS!$M$1,KHS!$M$1,Kings!$M$1,MHS!$M$1,SWHS!$M$1,AMHS!$M$1,'S10'!$M$1,'S11'!$M$1,'S12'!$M$1,'S13'!$M$1,'S14'!$M$1,'S15'!$M$1,'S16'!$M$1,'S17'!$M$1,'S18'!$M$1,'S19'!$M$1,'S20'!$M$1))</f>
        <v/>
      </c>
      <c r="AR377" s="40"/>
      <c r="AS377" s="39" t="str">
        <f t="shared" si="298"/>
        <v/>
      </c>
      <c r="AT377" s="39" t="str">
        <f t="shared" si="299"/>
        <v/>
      </c>
      <c r="AU377" s="40" t="str">
        <f t="shared" si="300"/>
        <v/>
      </c>
      <c r="AV377" s="40" t="str">
        <f>IF(AS377="","",CHOOSE(VLOOKUP($AL377,$N$1:$S$400,6,FALSE),AHS!$M$1,BHS!$M$1,CHS!$M$1,HMJHS!$M$1,KHS!$M$1,Kings!$M$1,MHS!$M$1,SWHS!$M$1,AMHS!$M$1,'S10'!$M$1,'S11'!$M$1,'S12'!$M$1,'S13'!$M$1,'S14'!$M$1,'S15'!$M$1,'S16'!$M$1,'S17'!$M$1,'S18'!$M$1,'S19'!$M$1,'S20'!$M$1))</f>
        <v/>
      </c>
    </row>
    <row r="378" spans="1:48" ht="12" customHeight="1" x14ac:dyDescent="0.25">
      <c r="A378" s="29">
        <f t="shared" si="301"/>
        <v>376</v>
      </c>
      <c r="B378" s="27" t="str">
        <f t="shared" si="285"/>
        <v/>
      </c>
      <c r="C378" s="27" t="str">
        <f t="shared" si="286"/>
        <v/>
      </c>
      <c r="D378" s="27" t="str">
        <f t="shared" si="287"/>
        <v/>
      </c>
      <c r="E378" s="27" t="str">
        <f>IF(B378="","",CHOOSE(VLOOKUP($A378,$F$1:$J$1600,5,FALSE),AHS!$M$1,BHS!$M$1,CHS!$M$1,HMJHS!$M$1,KHS!$M$1,Kings!$M$1,MHS!$M$1,SWHS!$M$1,AMHS!$M$1,'S10'!$M$1,'S11'!$M$1,'S12'!$M$1,'S13'!$M$1,'S14'!$M$1,'S15'!$M$1,'S16'!$M$1,'S17'!$M$1,'S18'!$M$1,'S19'!$M$1,'S20'!$M$1))</f>
        <v/>
      </c>
      <c r="F378" s="29" t="str">
        <f t="shared" si="283"/>
        <v/>
      </c>
      <c r="G378" s="33" t="str">
        <f t="shared" si="277"/>
        <v/>
      </c>
      <c r="H378" s="29" t="str">
        <f>IF(KHS!AF$30="","",KHS!AF$30)</f>
        <v/>
      </c>
      <c r="I378" s="29" t="str">
        <f>IF(KHS!AF$30="","",KHS!Y$30)</f>
        <v/>
      </c>
      <c r="J378" s="29">
        <v>5</v>
      </c>
      <c r="K378" s="29" t="str">
        <f t="shared" ref="K378:N378" si="421">IF(O378="","",COUNTIF(O$1:O377,O378)+O378)</f>
        <v/>
      </c>
      <c r="L378" s="29" t="str">
        <f t="shared" si="421"/>
        <v/>
      </c>
      <c r="M378" s="29" t="str">
        <f t="shared" si="421"/>
        <v/>
      </c>
      <c r="N378" s="29" t="str">
        <f t="shared" si="421"/>
        <v/>
      </c>
      <c r="O378" s="29" t="str">
        <f t="shared" si="279"/>
        <v/>
      </c>
      <c r="P378" s="29" t="str">
        <f t="shared" si="280"/>
        <v/>
      </c>
      <c r="Q378" s="29" t="str">
        <f t="shared" si="281"/>
        <v/>
      </c>
      <c r="R378" s="29" t="str">
        <f t="shared" si="282"/>
        <v/>
      </c>
      <c r="S378" s="29">
        <v>19</v>
      </c>
      <c r="T378" s="29">
        <v>18</v>
      </c>
      <c r="U378" s="29" t="str">
        <f>IF('S19'!P$30="","",'S19'!P$30)</f>
        <v/>
      </c>
      <c r="V378" s="29" t="str">
        <f>IF('S19'!P$30="","",'S19'!I$30)</f>
        <v/>
      </c>
      <c r="W378" s="29" t="str">
        <f>IF('S19'!X$30="","",'S19'!X$30)</f>
        <v/>
      </c>
      <c r="X378" s="29" t="str">
        <f>IF('S19'!X$30="","",'S19'!Q$30)</f>
        <v/>
      </c>
      <c r="Y378" s="29" t="str">
        <f>IF('S19'!AF$30="","",'S19'!AF$30)</f>
        <v/>
      </c>
      <c r="Z378" s="29" t="str">
        <f>IF('S19'!AF$30="","",'S19'!Y$30)</f>
        <v/>
      </c>
      <c r="AA378" s="29" t="str">
        <f>IF('S19'!AN$30="","",'S19'!AN$30)</f>
        <v/>
      </c>
      <c r="AB378" s="29" t="str">
        <f>IF('S19'!AN$30="","",'S19'!AG$30)</f>
        <v/>
      </c>
      <c r="AC378" s="39" t="str">
        <f t="shared" si="289"/>
        <v/>
      </c>
      <c r="AD378" s="39" t="str">
        <f t="shared" si="290"/>
        <v/>
      </c>
      <c r="AE378" s="40" t="str">
        <f t="shared" si="291"/>
        <v/>
      </c>
      <c r="AF378" s="40" t="str">
        <f>IF(AC378="","",CHOOSE(VLOOKUP($AL378,$K$1:$S$400,9,FALSE),AHS!$M$1,BHS!$M$1,CHS!$M$1,HMJHS!$M$1,KHS!$M$1,Kings!$M$1,MHS!$M$1,SWHS!$M$1,AMHS!$M$1,'S10'!$M$1,'S11'!$M$1,'S12'!$M$1,'S13'!$M$1,'S14'!$M$1,'S15'!$M$1,'S16'!$M$1,'S17'!$M$1,'S18'!$M$1,'S19'!$M$1,'S20'!$M$1))</f>
        <v/>
      </c>
      <c r="AG378" s="40"/>
      <c r="AH378" s="39" t="str">
        <f t="shared" si="292"/>
        <v/>
      </c>
      <c r="AI378" s="39" t="str">
        <f t="shared" si="293"/>
        <v/>
      </c>
      <c r="AJ378" s="40" t="str">
        <f t="shared" si="294"/>
        <v/>
      </c>
      <c r="AK378" s="40" t="str">
        <f>IF(AH378="","",CHOOSE(VLOOKUP($AL378,$L$1:$S$400,8,FALSE),AHS!$M$1,BHS!$M$1,CHS!$M$1,HMJHS!$M$1,KHS!$M$1,Kings!$M$1,MHS!$M$1,SWHS!$M$1,AMHS!$M$1,'S10'!$M$1,'S11'!$M$1,'S12'!$M$1,'S13'!$M$1,'S14'!$M$1,'S15'!$M$1,'S16'!$M$1,'S17'!$M$1,'S18'!$M$1,'S19'!$M$1,'S20'!$M$1))</f>
        <v/>
      </c>
      <c r="AL378" s="38">
        <v>376</v>
      </c>
      <c r="AM378" s="40"/>
      <c r="AN378" s="39" t="str">
        <f t="shared" si="295"/>
        <v/>
      </c>
      <c r="AO378" s="39" t="str">
        <f t="shared" si="296"/>
        <v/>
      </c>
      <c r="AP378" s="40" t="str">
        <f t="shared" si="297"/>
        <v/>
      </c>
      <c r="AQ378" s="40" t="str">
        <f>IF(AN378="","",CHOOSE(VLOOKUP($AL378,$M$1:$S$400,7,FALSE),AHS!$M$1,BHS!$M$1,CHS!$M$1,HMJHS!$M$1,KHS!$M$1,Kings!$M$1,MHS!$M$1,SWHS!$M$1,AMHS!$M$1,'S10'!$M$1,'S11'!$M$1,'S12'!$M$1,'S13'!$M$1,'S14'!$M$1,'S15'!$M$1,'S16'!$M$1,'S17'!$M$1,'S18'!$M$1,'S19'!$M$1,'S20'!$M$1))</f>
        <v/>
      </c>
      <c r="AR378" s="40"/>
      <c r="AS378" s="39" t="str">
        <f t="shared" si="298"/>
        <v/>
      </c>
      <c r="AT378" s="39" t="str">
        <f t="shared" si="299"/>
        <v/>
      </c>
      <c r="AU378" s="40" t="str">
        <f t="shared" si="300"/>
        <v/>
      </c>
      <c r="AV378" s="40" t="str">
        <f>IF(AS378="","",CHOOSE(VLOOKUP($AL378,$N$1:$S$400,6,FALSE),AHS!$M$1,BHS!$M$1,CHS!$M$1,HMJHS!$M$1,KHS!$M$1,Kings!$M$1,MHS!$M$1,SWHS!$M$1,AMHS!$M$1,'S10'!$M$1,'S11'!$M$1,'S12'!$M$1,'S13'!$M$1,'S14'!$M$1,'S15'!$M$1,'S16'!$M$1,'S17'!$M$1,'S18'!$M$1,'S19'!$M$1,'S20'!$M$1))</f>
        <v/>
      </c>
    </row>
    <row r="379" spans="1:48" ht="12" customHeight="1" x14ac:dyDescent="0.25">
      <c r="A379" s="29">
        <f t="shared" si="301"/>
        <v>377</v>
      </c>
      <c r="B379" s="27" t="str">
        <f t="shared" si="285"/>
        <v/>
      </c>
      <c r="C379" s="27" t="str">
        <f t="shared" si="286"/>
        <v/>
      </c>
      <c r="D379" s="27" t="str">
        <f t="shared" si="287"/>
        <v/>
      </c>
      <c r="E379" s="27" t="str">
        <f>IF(B379="","",CHOOSE(VLOOKUP($A379,$F$1:$J$1600,5,FALSE),AHS!$M$1,BHS!$M$1,CHS!$M$1,HMJHS!$M$1,KHS!$M$1,Kings!$M$1,MHS!$M$1,SWHS!$M$1,AMHS!$M$1,'S10'!$M$1,'S11'!$M$1,'S12'!$M$1,'S13'!$M$1,'S14'!$M$1,'S15'!$M$1,'S16'!$M$1,'S17'!$M$1,'S18'!$M$1,'S19'!$M$1,'S20'!$M$1))</f>
        <v/>
      </c>
      <c r="F379" s="29" t="str">
        <f t="shared" si="283"/>
        <v/>
      </c>
      <c r="G379" s="33" t="str">
        <f t="shared" si="277"/>
        <v/>
      </c>
      <c r="H379" s="29" t="str">
        <f>IF(KHS!AF$31="","",KHS!AF$31)</f>
        <v/>
      </c>
      <c r="I379" s="29" t="str">
        <f>IF(KHS!AF$31="","",KHS!Y$31)</f>
        <v/>
      </c>
      <c r="J379" s="29">
        <v>5</v>
      </c>
      <c r="K379" s="29" t="str">
        <f t="shared" ref="K379:N379" si="422">IF(O379="","",COUNTIF(O$1:O378,O379)+O379)</f>
        <v/>
      </c>
      <c r="L379" s="29" t="str">
        <f t="shared" si="422"/>
        <v/>
      </c>
      <c r="M379" s="29" t="str">
        <f t="shared" si="422"/>
        <v/>
      </c>
      <c r="N379" s="29" t="str">
        <f t="shared" si="422"/>
        <v/>
      </c>
      <c r="O379" s="29" t="str">
        <f t="shared" si="279"/>
        <v/>
      </c>
      <c r="P379" s="29" t="str">
        <f t="shared" si="280"/>
        <v/>
      </c>
      <c r="Q379" s="29" t="str">
        <f t="shared" si="281"/>
        <v/>
      </c>
      <c r="R379" s="29" t="str">
        <f t="shared" si="282"/>
        <v/>
      </c>
      <c r="S379" s="29">
        <v>19</v>
      </c>
      <c r="T379" s="29">
        <v>19</v>
      </c>
      <c r="U379" s="29" t="str">
        <f>IF('S19'!P$31="","",'S19'!P$31)</f>
        <v/>
      </c>
      <c r="V379" s="29" t="str">
        <f>IF('S19'!P$31="","",'S19'!I$31)</f>
        <v/>
      </c>
      <c r="W379" s="29" t="str">
        <f>IF('S19'!X$31="","",'S19'!X$31)</f>
        <v/>
      </c>
      <c r="X379" s="29" t="str">
        <f>IF('S19'!X$31="","",'S19'!Q$31)</f>
        <v/>
      </c>
      <c r="Y379" s="29" t="str">
        <f>IF('S19'!AF$31="","",'S19'!AF$31)</f>
        <v/>
      </c>
      <c r="Z379" s="29" t="str">
        <f>IF('S19'!AF$31="","",'S19'!Y$31)</f>
        <v/>
      </c>
      <c r="AA379" s="29" t="str">
        <f>IF('S19'!AN$31="","",'S19'!AN$31)</f>
        <v/>
      </c>
      <c r="AB379" s="29" t="str">
        <f>IF('S19'!AN$31="","",'S19'!AG$31)</f>
        <v/>
      </c>
      <c r="AC379" s="39" t="str">
        <f t="shared" si="289"/>
        <v/>
      </c>
      <c r="AD379" s="39" t="str">
        <f t="shared" si="290"/>
        <v/>
      </c>
      <c r="AE379" s="40" t="str">
        <f t="shared" si="291"/>
        <v/>
      </c>
      <c r="AF379" s="40" t="str">
        <f>IF(AC379="","",CHOOSE(VLOOKUP($AL379,$K$1:$S$400,9,FALSE),AHS!$M$1,BHS!$M$1,CHS!$M$1,HMJHS!$M$1,KHS!$M$1,Kings!$M$1,MHS!$M$1,SWHS!$M$1,AMHS!$M$1,'S10'!$M$1,'S11'!$M$1,'S12'!$M$1,'S13'!$M$1,'S14'!$M$1,'S15'!$M$1,'S16'!$M$1,'S17'!$M$1,'S18'!$M$1,'S19'!$M$1,'S20'!$M$1))</f>
        <v/>
      </c>
      <c r="AG379" s="40"/>
      <c r="AH379" s="39" t="str">
        <f t="shared" si="292"/>
        <v/>
      </c>
      <c r="AI379" s="39" t="str">
        <f t="shared" si="293"/>
        <v/>
      </c>
      <c r="AJ379" s="40" t="str">
        <f t="shared" si="294"/>
        <v/>
      </c>
      <c r="AK379" s="40" t="str">
        <f>IF(AH379="","",CHOOSE(VLOOKUP($AL379,$L$1:$S$400,8,FALSE),AHS!$M$1,BHS!$M$1,CHS!$M$1,HMJHS!$M$1,KHS!$M$1,Kings!$M$1,MHS!$M$1,SWHS!$M$1,AMHS!$M$1,'S10'!$M$1,'S11'!$M$1,'S12'!$M$1,'S13'!$M$1,'S14'!$M$1,'S15'!$M$1,'S16'!$M$1,'S17'!$M$1,'S18'!$M$1,'S19'!$M$1,'S20'!$M$1))</f>
        <v/>
      </c>
      <c r="AL379" s="40">
        <v>377</v>
      </c>
      <c r="AM379" s="40"/>
      <c r="AN379" s="39" t="str">
        <f t="shared" si="295"/>
        <v/>
      </c>
      <c r="AO379" s="39" t="str">
        <f t="shared" si="296"/>
        <v/>
      </c>
      <c r="AP379" s="40" t="str">
        <f t="shared" si="297"/>
        <v/>
      </c>
      <c r="AQ379" s="40" t="str">
        <f>IF(AN379="","",CHOOSE(VLOOKUP($AL379,$M$1:$S$400,7,FALSE),AHS!$M$1,BHS!$M$1,CHS!$M$1,HMJHS!$M$1,KHS!$M$1,Kings!$M$1,MHS!$M$1,SWHS!$M$1,AMHS!$M$1,'S10'!$M$1,'S11'!$M$1,'S12'!$M$1,'S13'!$M$1,'S14'!$M$1,'S15'!$M$1,'S16'!$M$1,'S17'!$M$1,'S18'!$M$1,'S19'!$M$1,'S20'!$M$1))</f>
        <v/>
      </c>
      <c r="AR379" s="40"/>
      <c r="AS379" s="39" t="str">
        <f t="shared" si="298"/>
        <v/>
      </c>
      <c r="AT379" s="39" t="str">
        <f t="shared" si="299"/>
        <v/>
      </c>
      <c r="AU379" s="40" t="str">
        <f t="shared" si="300"/>
        <v/>
      </c>
      <c r="AV379" s="40" t="str">
        <f>IF(AS379="","",CHOOSE(VLOOKUP($AL379,$N$1:$S$400,6,FALSE),AHS!$M$1,BHS!$M$1,CHS!$M$1,HMJHS!$M$1,KHS!$M$1,Kings!$M$1,MHS!$M$1,SWHS!$M$1,AMHS!$M$1,'S10'!$M$1,'S11'!$M$1,'S12'!$M$1,'S13'!$M$1,'S14'!$M$1,'S15'!$M$1,'S16'!$M$1,'S17'!$M$1,'S18'!$M$1,'S19'!$M$1,'S20'!$M$1))</f>
        <v/>
      </c>
    </row>
    <row r="380" spans="1:48" ht="12" customHeight="1" x14ac:dyDescent="0.25">
      <c r="A380" s="29">
        <f t="shared" si="301"/>
        <v>378</v>
      </c>
      <c r="B380" s="27" t="str">
        <f t="shared" si="285"/>
        <v/>
      </c>
      <c r="C380" s="27" t="str">
        <f t="shared" si="286"/>
        <v/>
      </c>
      <c r="D380" s="27" t="str">
        <f t="shared" si="287"/>
        <v/>
      </c>
      <c r="E380" s="27" t="str">
        <f>IF(B380="","",CHOOSE(VLOOKUP($A380,$F$1:$J$1600,5,FALSE),AHS!$M$1,BHS!$M$1,CHS!$M$1,HMJHS!$M$1,KHS!$M$1,Kings!$M$1,MHS!$M$1,SWHS!$M$1,AMHS!$M$1,'S10'!$M$1,'S11'!$M$1,'S12'!$M$1,'S13'!$M$1,'S14'!$M$1,'S15'!$M$1,'S16'!$M$1,'S17'!$M$1,'S18'!$M$1,'S19'!$M$1,'S20'!$M$1))</f>
        <v/>
      </c>
      <c r="F380" s="29" t="str">
        <f t="shared" si="283"/>
        <v/>
      </c>
      <c r="G380" s="33" t="str">
        <f t="shared" si="277"/>
        <v/>
      </c>
      <c r="H380" s="29" t="str">
        <f>IF(KHS!AF$32="","",KHS!AF$32)</f>
        <v/>
      </c>
      <c r="I380" s="29" t="str">
        <f>IF(KHS!AF$32="","",KHS!Y$32)</f>
        <v/>
      </c>
      <c r="J380" s="29">
        <v>5</v>
      </c>
      <c r="K380" s="29" t="str">
        <f t="shared" ref="K380:N380" si="423">IF(O380="","",COUNTIF(O$1:O379,O380)+O380)</f>
        <v/>
      </c>
      <c r="L380" s="29" t="str">
        <f t="shared" si="423"/>
        <v/>
      </c>
      <c r="M380" s="29" t="str">
        <f t="shared" si="423"/>
        <v/>
      </c>
      <c r="N380" s="29" t="str">
        <f t="shared" si="423"/>
        <v/>
      </c>
      <c r="O380" s="29" t="str">
        <f t="shared" si="279"/>
        <v/>
      </c>
      <c r="P380" s="29" t="str">
        <f t="shared" si="280"/>
        <v/>
      </c>
      <c r="Q380" s="29" t="str">
        <f t="shared" si="281"/>
        <v/>
      </c>
      <c r="R380" s="29" t="str">
        <f t="shared" si="282"/>
        <v/>
      </c>
      <c r="S380" s="29">
        <v>19</v>
      </c>
      <c r="T380" s="29">
        <v>20</v>
      </c>
      <c r="U380" s="29" t="str">
        <f>IF('S19'!P$32="","",'S19'!P$32)</f>
        <v/>
      </c>
      <c r="V380" s="29" t="str">
        <f>IF('S19'!P$32="","",'S19'!I$32)</f>
        <v/>
      </c>
      <c r="W380" s="29" t="str">
        <f>IF('S19'!X$32="","",'S19'!X$32)</f>
        <v/>
      </c>
      <c r="X380" s="29" t="str">
        <f>IF('S19'!X$32="","",'S19'!Q$32)</f>
        <v/>
      </c>
      <c r="Y380" s="29" t="str">
        <f>IF('S19'!AF$32="","",'S19'!AF$32)</f>
        <v/>
      </c>
      <c r="Z380" s="29" t="str">
        <f>IF('S19'!AF$32="","",'S19'!Y$32)</f>
        <v/>
      </c>
      <c r="AA380" s="29" t="str">
        <f>IF('S19'!AN$32="","",'S19'!AN$32)</f>
        <v/>
      </c>
      <c r="AB380" s="29" t="str">
        <f>IF('S19'!AN$32="","",'S19'!AG$32)</f>
        <v/>
      </c>
      <c r="AC380" s="39" t="str">
        <f t="shared" si="289"/>
        <v/>
      </c>
      <c r="AD380" s="39" t="str">
        <f t="shared" si="290"/>
        <v/>
      </c>
      <c r="AE380" s="40" t="str">
        <f t="shared" si="291"/>
        <v/>
      </c>
      <c r="AF380" s="40" t="str">
        <f>IF(AC380="","",CHOOSE(VLOOKUP($AL380,$K$1:$S$400,9,FALSE),AHS!$M$1,BHS!$M$1,CHS!$M$1,HMJHS!$M$1,KHS!$M$1,Kings!$M$1,MHS!$M$1,SWHS!$M$1,AMHS!$M$1,'S10'!$M$1,'S11'!$M$1,'S12'!$M$1,'S13'!$M$1,'S14'!$M$1,'S15'!$M$1,'S16'!$M$1,'S17'!$M$1,'S18'!$M$1,'S19'!$M$1,'S20'!$M$1))</f>
        <v/>
      </c>
      <c r="AG380" s="40"/>
      <c r="AH380" s="39" t="str">
        <f t="shared" si="292"/>
        <v/>
      </c>
      <c r="AI380" s="39" t="str">
        <f t="shared" si="293"/>
        <v/>
      </c>
      <c r="AJ380" s="40" t="str">
        <f t="shared" si="294"/>
        <v/>
      </c>
      <c r="AK380" s="40" t="str">
        <f>IF(AH380="","",CHOOSE(VLOOKUP($AL380,$L$1:$S$400,8,FALSE),AHS!$M$1,BHS!$M$1,CHS!$M$1,HMJHS!$M$1,KHS!$M$1,Kings!$M$1,MHS!$M$1,SWHS!$M$1,AMHS!$M$1,'S10'!$M$1,'S11'!$M$1,'S12'!$M$1,'S13'!$M$1,'S14'!$M$1,'S15'!$M$1,'S16'!$M$1,'S17'!$M$1,'S18'!$M$1,'S19'!$M$1,'S20'!$M$1))</f>
        <v/>
      </c>
      <c r="AL380" s="40">
        <v>378</v>
      </c>
      <c r="AM380" s="40"/>
      <c r="AN380" s="39" t="str">
        <f t="shared" si="295"/>
        <v/>
      </c>
      <c r="AO380" s="39" t="str">
        <f t="shared" si="296"/>
        <v/>
      </c>
      <c r="AP380" s="40" t="str">
        <f t="shared" si="297"/>
        <v/>
      </c>
      <c r="AQ380" s="40" t="str">
        <f>IF(AN380="","",CHOOSE(VLOOKUP($AL380,$M$1:$S$400,7,FALSE),AHS!$M$1,BHS!$M$1,CHS!$M$1,HMJHS!$M$1,KHS!$M$1,Kings!$M$1,MHS!$M$1,SWHS!$M$1,AMHS!$M$1,'S10'!$M$1,'S11'!$M$1,'S12'!$M$1,'S13'!$M$1,'S14'!$M$1,'S15'!$M$1,'S16'!$M$1,'S17'!$M$1,'S18'!$M$1,'S19'!$M$1,'S20'!$M$1))</f>
        <v/>
      </c>
      <c r="AR380" s="40"/>
      <c r="AS380" s="39" t="str">
        <f t="shared" si="298"/>
        <v/>
      </c>
      <c r="AT380" s="39" t="str">
        <f t="shared" si="299"/>
        <v/>
      </c>
      <c r="AU380" s="40" t="str">
        <f t="shared" si="300"/>
        <v/>
      </c>
      <c r="AV380" s="40" t="str">
        <f>IF(AS380="","",CHOOSE(VLOOKUP($AL380,$N$1:$S$400,6,FALSE),AHS!$M$1,BHS!$M$1,CHS!$M$1,HMJHS!$M$1,KHS!$M$1,Kings!$M$1,MHS!$M$1,SWHS!$M$1,AMHS!$M$1,'S10'!$M$1,'S11'!$M$1,'S12'!$M$1,'S13'!$M$1,'S14'!$M$1,'S15'!$M$1,'S16'!$M$1,'S17'!$M$1,'S18'!$M$1,'S19'!$M$1,'S20'!$M$1))</f>
        <v/>
      </c>
    </row>
    <row r="381" spans="1:48" ht="12" customHeight="1" x14ac:dyDescent="0.25">
      <c r="A381" s="29">
        <f t="shared" si="301"/>
        <v>379</v>
      </c>
      <c r="B381" s="27" t="str">
        <f t="shared" si="285"/>
        <v/>
      </c>
      <c r="C381" s="27" t="str">
        <f t="shared" si="286"/>
        <v/>
      </c>
      <c r="D381" s="27" t="str">
        <f t="shared" si="287"/>
        <v/>
      </c>
      <c r="E381" s="27" t="str">
        <f>IF(B381="","",CHOOSE(VLOOKUP($A381,$F$1:$J$1600,5,FALSE),AHS!$M$1,BHS!$M$1,CHS!$M$1,HMJHS!$M$1,KHS!$M$1,Kings!$M$1,MHS!$M$1,SWHS!$M$1,AMHS!$M$1,'S10'!$M$1,'S11'!$M$1,'S12'!$M$1,'S13'!$M$1,'S14'!$M$1,'S15'!$M$1,'S16'!$M$1,'S17'!$M$1,'S18'!$M$1,'S19'!$M$1,'S20'!$M$1))</f>
        <v/>
      </c>
      <c r="F381" s="29" t="str">
        <f t="shared" si="283"/>
        <v/>
      </c>
      <c r="G381" s="33" t="str">
        <f t="shared" si="277"/>
        <v/>
      </c>
      <c r="H381" s="29" t="str">
        <f>IF(KHS!AN$13="","",KHS!AN$13)</f>
        <v/>
      </c>
      <c r="I381" s="29" t="str">
        <f>IF(KHS!AN$13="","",KHS!AG$13)</f>
        <v/>
      </c>
      <c r="J381" s="29">
        <v>5</v>
      </c>
      <c r="K381" s="29" t="str">
        <f t="shared" ref="K381:N381" si="424">IF(O381="","",COUNTIF(O$1:O380,O381)+O381)</f>
        <v/>
      </c>
      <c r="L381" s="29" t="str">
        <f t="shared" si="424"/>
        <v/>
      </c>
      <c r="M381" s="29" t="str">
        <f t="shared" si="424"/>
        <v/>
      </c>
      <c r="N381" s="29" t="str">
        <f t="shared" si="424"/>
        <v/>
      </c>
      <c r="O381" s="29" t="str">
        <f t="shared" si="279"/>
        <v/>
      </c>
      <c r="P381" s="29" t="str">
        <f t="shared" si="280"/>
        <v/>
      </c>
      <c r="Q381" s="29" t="str">
        <f t="shared" si="281"/>
        <v/>
      </c>
      <c r="R381" s="29" t="str">
        <f t="shared" si="282"/>
        <v/>
      </c>
      <c r="S381" s="29">
        <v>20</v>
      </c>
      <c r="T381" s="29">
        <v>1</v>
      </c>
      <c r="U381" s="29" t="str">
        <f>IF('S20'!P$13="","",'S20'!P$13)</f>
        <v/>
      </c>
      <c r="V381" s="29" t="str">
        <f>IF('S20'!P$13="","",'S20'!I$13)</f>
        <v/>
      </c>
      <c r="W381" s="29" t="str">
        <f>IF('S20'!X$13="","",'S20'!X$13)</f>
        <v/>
      </c>
      <c r="X381" s="29" t="str">
        <f>IF('S20'!X$13="","",'S20'!Q$13)</f>
        <v/>
      </c>
      <c r="Y381" s="29" t="str">
        <f>IF('S20'!AF$13="","",'S20'!AF$13)</f>
        <v/>
      </c>
      <c r="Z381" s="29" t="str">
        <f>IF('S20'!AF$13="","",'S20'!Y$13)</f>
        <v/>
      </c>
      <c r="AA381" s="29" t="str">
        <f>IF('S20'!AN$13="","",'S20'!AN$13)</f>
        <v/>
      </c>
      <c r="AB381" s="29" t="str">
        <f>IF('S20'!AN$13="","",'S20'!AG$13)</f>
        <v/>
      </c>
      <c r="AC381" s="39" t="str">
        <f t="shared" si="289"/>
        <v/>
      </c>
      <c r="AD381" s="39" t="str">
        <f t="shared" si="290"/>
        <v/>
      </c>
      <c r="AE381" s="40" t="str">
        <f t="shared" si="291"/>
        <v/>
      </c>
      <c r="AF381" s="40" t="str">
        <f>IF(AC381="","",CHOOSE(VLOOKUP($AL381,$K$1:$S$400,9,FALSE),AHS!$M$1,BHS!$M$1,CHS!$M$1,HMJHS!$M$1,KHS!$M$1,Kings!$M$1,MHS!$M$1,SWHS!$M$1,AMHS!$M$1,'S10'!$M$1,'S11'!$M$1,'S12'!$M$1,'S13'!$M$1,'S14'!$M$1,'S15'!$M$1,'S16'!$M$1,'S17'!$M$1,'S18'!$M$1,'S19'!$M$1,'S20'!$M$1))</f>
        <v/>
      </c>
      <c r="AG381" s="40"/>
      <c r="AH381" s="39" t="str">
        <f t="shared" si="292"/>
        <v/>
      </c>
      <c r="AI381" s="39" t="str">
        <f t="shared" si="293"/>
        <v/>
      </c>
      <c r="AJ381" s="40" t="str">
        <f t="shared" si="294"/>
        <v/>
      </c>
      <c r="AK381" s="40" t="str">
        <f>IF(AH381="","",CHOOSE(VLOOKUP($AL381,$L$1:$S$400,8,FALSE),AHS!$M$1,BHS!$M$1,CHS!$M$1,HMJHS!$M$1,KHS!$M$1,Kings!$M$1,MHS!$M$1,SWHS!$M$1,AMHS!$M$1,'S10'!$M$1,'S11'!$M$1,'S12'!$M$1,'S13'!$M$1,'S14'!$M$1,'S15'!$M$1,'S16'!$M$1,'S17'!$M$1,'S18'!$M$1,'S19'!$M$1,'S20'!$M$1))</f>
        <v/>
      </c>
      <c r="AL381" s="40">
        <v>379</v>
      </c>
      <c r="AM381" s="40"/>
      <c r="AN381" s="39" t="str">
        <f t="shared" si="295"/>
        <v/>
      </c>
      <c r="AO381" s="39" t="str">
        <f t="shared" si="296"/>
        <v/>
      </c>
      <c r="AP381" s="40" t="str">
        <f t="shared" si="297"/>
        <v/>
      </c>
      <c r="AQ381" s="40" t="str">
        <f>IF(AN381="","",CHOOSE(VLOOKUP($AL381,$M$1:$S$400,7,FALSE),AHS!$M$1,BHS!$M$1,CHS!$M$1,HMJHS!$M$1,KHS!$M$1,Kings!$M$1,MHS!$M$1,SWHS!$M$1,AMHS!$M$1,'S10'!$M$1,'S11'!$M$1,'S12'!$M$1,'S13'!$M$1,'S14'!$M$1,'S15'!$M$1,'S16'!$M$1,'S17'!$M$1,'S18'!$M$1,'S19'!$M$1,'S20'!$M$1))</f>
        <v/>
      </c>
      <c r="AR381" s="40"/>
      <c r="AS381" s="39" t="str">
        <f t="shared" si="298"/>
        <v/>
      </c>
      <c r="AT381" s="39" t="str">
        <f t="shared" si="299"/>
        <v/>
      </c>
      <c r="AU381" s="40" t="str">
        <f t="shared" si="300"/>
        <v/>
      </c>
      <c r="AV381" s="40" t="str">
        <f>IF(AS381="","",CHOOSE(VLOOKUP($AL381,$N$1:$S$400,6,FALSE),AHS!$M$1,BHS!$M$1,CHS!$M$1,HMJHS!$M$1,KHS!$M$1,Kings!$M$1,MHS!$M$1,SWHS!$M$1,AMHS!$M$1,'S10'!$M$1,'S11'!$M$1,'S12'!$M$1,'S13'!$M$1,'S14'!$M$1,'S15'!$M$1,'S16'!$M$1,'S17'!$M$1,'S18'!$M$1,'S19'!$M$1,'S20'!$M$1))</f>
        <v/>
      </c>
    </row>
    <row r="382" spans="1:48" ht="12" customHeight="1" x14ac:dyDescent="0.25">
      <c r="A382" s="29">
        <f t="shared" si="301"/>
        <v>380</v>
      </c>
      <c r="B382" s="27" t="str">
        <f t="shared" si="285"/>
        <v/>
      </c>
      <c r="C382" s="27" t="str">
        <f t="shared" si="286"/>
        <v/>
      </c>
      <c r="D382" s="27" t="str">
        <f t="shared" si="287"/>
        <v/>
      </c>
      <c r="E382" s="27" t="str">
        <f>IF(B382="","",CHOOSE(VLOOKUP($A382,$F$1:$J$1600,5,FALSE),AHS!$M$1,BHS!$M$1,CHS!$M$1,HMJHS!$M$1,KHS!$M$1,Kings!$M$1,MHS!$M$1,SWHS!$M$1,AMHS!$M$1,'S10'!$M$1,'S11'!$M$1,'S12'!$M$1,'S13'!$M$1,'S14'!$M$1,'S15'!$M$1,'S16'!$M$1,'S17'!$M$1,'S18'!$M$1,'S19'!$M$1,'S20'!$M$1))</f>
        <v/>
      </c>
      <c r="F382" s="29" t="str">
        <f t="shared" si="283"/>
        <v/>
      </c>
      <c r="G382" s="33" t="str">
        <f t="shared" si="277"/>
        <v/>
      </c>
      <c r="H382" s="29" t="str">
        <f>IF(KHS!AN$14="","",KHS!AN$14)</f>
        <v/>
      </c>
      <c r="I382" s="29" t="str">
        <f>IF(KHS!AN$14="","",KHS!AG$14)</f>
        <v/>
      </c>
      <c r="J382" s="29">
        <v>5</v>
      </c>
      <c r="K382" s="29" t="str">
        <f t="shared" ref="K382:N382" si="425">IF(O382="","",COUNTIF(O$1:O381,O382)+O382)</f>
        <v/>
      </c>
      <c r="L382" s="29" t="str">
        <f t="shared" si="425"/>
        <v/>
      </c>
      <c r="M382" s="29" t="str">
        <f t="shared" si="425"/>
        <v/>
      </c>
      <c r="N382" s="29" t="str">
        <f t="shared" si="425"/>
        <v/>
      </c>
      <c r="O382" s="29" t="str">
        <f t="shared" si="279"/>
        <v/>
      </c>
      <c r="P382" s="29" t="str">
        <f t="shared" si="280"/>
        <v/>
      </c>
      <c r="Q382" s="29" t="str">
        <f t="shared" si="281"/>
        <v/>
      </c>
      <c r="R382" s="29" t="str">
        <f t="shared" si="282"/>
        <v/>
      </c>
      <c r="S382" s="29">
        <v>20</v>
      </c>
      <c r="T382" s="29">
        <v>2</v>
      </c>
      <c r="U382" s="29" t="str">
        <f>IF('S20'!P$14="","",'S20'!P$14)</f>
        <v/>
      </c>
      <c r="V382" s="29" t="str">
        <f>IF('S20'!P$14="","",'S20'!I$14)</f>
        <v/>
      </c>
      <c r="W382" s="29" t="str">
        <f>IF('S20'!X$14="","",'S20'!X$14)</f>
        <v/>
      </c>
      <c r="X382" s="29" t="str">
        <f>IF('S20'!X$14="","",'S20'!Q$14)</f>
        <v/>
      </c>
      <c r="Y382" s="29" t="str">
        <f>IF('S20'!AF$14="","",'S20'!AF$14)</f>
        <v/>
      </c>
      <c r="Z382" s="29" t="str">
        <f>IF('S20'!AF$14="","",'S20'!Y$14)</f>
        <v/>
      </c>
      <c r="AA382" s="29" t="str">
        <f>IF('S20'!AN$14="","",'S20'!AN$14)</f>
        <v/>
      </c>
      <c r="AB382" s="29" t="str">
        <f>IF('S20'!AN$14="","",'S20'!AG$14)</f>
        <v/>
      </c>
      <c r="AC382" s="39" t="str">
        <f t="shared" si="289"/>
        <v/>
      </c>
      <c r="AD382" s="39" t="str">
        <f t="shared" si="290"/>
        <v/>
      </c>
      <c r="AE382" s="40" t="str">
        <f t="shared" si="291"/>
        <v/>
      </c>
      <c r="AF382" s="40" t="str">
        <f>IF(AC382="","",CHOOSE(VLOOKUP($AL382,$K$1:$S$400,9,FALSE),AHS!$M$1,BHS!$M$1,CHS!$M$1,HMJHS!$M$1,KHS!$M$1,Kings!$M$1,MHS!$M$1,SWHS!$M$1,AMHS!$M$1,'S10'!$M$1,'S11'!$M$1,'S12'!$M$1,'S13'!$M$1,'S14'!$M$1,'S15'!$M$1,'S16'!$M$1,'S17'!$M$1,'S18'!$M$1,'S19'!$M$1,'S20'!$M$1))</f>
        <v/>
      </c>
      <c r="AG382" s="40"/>
      <c r="AH382" s="39" t="str">
        <f t="shared" si="292"/>
        <v/>
      </c>
      <c r="AI382" s="39" t="str">
        <f t="shared" si="293"/>
        <v/>
      </c>
      <c r="AJ382" s="40" t="str">
        <f t="shared" si="294"/>
        <v/>
      </c>
      <c r="AK382" s="40" t="str">
        <f>IF(AH382="","",CHOOSE(VLOOKUP($AL382,$L$1:$S$400,8,FALSE),AHS!$M$1,BHS!$M$1,CHS!$M$1,HMJHS!$M$1,KHS!$M$1,Kings!$M$1,MHS!$M$1,SWHS!$M$1,AMHS!$M$1,'S10'!$M$1,'S11'!$M$1,'S12'!$M$1,'S13'!$M$1,'S14'!$M$1,'S15'!$M$1,'S16'!$M$1,'S17'!$M$1,'S18'!$M$1,'S19'!$M$1,'S20'!$M$1))</f>
        <v/>
      </c>
      <c r="AL382" s="40">
        <v>380</v>
      </c>
      <c r="AM382" s="40"/>
      <c r="AN382" s="39" t="str">
        <f t="shared" si="295"/>
        <v/>
      </c>
      <c r="AO382" s="39" t="str">
        <f t="shared" si="296"/>
        <v/>
      </c>
      <c r="AP382" s="40" t="str">
        <f t="shared" si="297"/>
        <v/>
      </c>
      <c r="AQ382" s="40" t="str">
        <f>IF(AN382="","",CHOOSE(VLOOKUP($AL382,$M$1:$S$400,7,FALSE),AHS!$M$1,BHS!$M$1,CHS!$M$1,HMJHS!$M$1,KHS!$M$1,Kings!$M$1,MHS!$M$1,SWHS!$M$1,AMHS!$M$1,'S10'!$M$1,'S11'!$M$1,'S12'!$M$1,'S13'!$M$1,'S14'!$M$1,'S15'!$M$1,'S16'!$M$1,'S17'!$M$1,'S18'!$M$1,'S19'!$M$1,'S20'!$M$1))</f>
        <v/>
      </c>
      <c r="AR382" s="40"/>
      <c r="AS382" s="39" t="str">
        <f t="shared" si="298"/>
        <v/>
      </c>
      <c r="AT382" s="39" t="str">
        <f t="shared" si="299"/>
        <v/>
      </c>
      <c r="AU382" s="40" t="str">
        <f t="shared" si="300"/>
        <v/>
      </c>
      <c r="AV382" s="40" t="str">
        <f>IF(AS382="","",CHOOSE(VLOOKUP($AL382,$N$1:$S$400,6,FALSE),AHS!$M$1,BHS!$M$1,CHS!$M$1,HMJHS!$M$1,KHS!$M$1,Kings!$M$1,MHS!$M$1,SWHS!$M$1,AMHS!$M$1,'S10'!$M$1,'S11'!$M$1,'S12'!$M$1,'S13'!$M$1,'S14'!$M$1,'S15'!$M$1,'S16'!$M$1,'S17'!$M$1,'S18'!$M$1,'S19'!$M$1,'S20'!$M$1))</f>
        <v/>
      </c>
    </row>
    <row r="383" spans="1:48" ht="12" customHeight="1" x14ac:dyDescent="0.25">
      <c r="A383" s="29">
        <f t="shared" si="301"/>
        <v>381</v>
      </c>
      <c r="B383" s="27" t="str">
        <f t="shared" si="285"/>
        <v/>
      </c>
      <c r="C383" s="27" t="str">
        <f t="shared" si="286"/>
        <v/>
      </c>
      <c r="D383" s="27" t="str">
        <f t="shared" si="287"/>
        <v/>
      </c>
      <c r="E383" s="27" t="str">
        <f>IF(B383="","",CHOOSE(VLOOKUP($A383,$F$1:$J$1600,5,FALSE),AHS!$M$1,BHS!$M$1,CHS!$M$1,HMJHS!$M$1,KHS!$M$1,Kings!$M$1,MHS!$M$1,SWHS!$M$1,AMHS!$M$1,'S10'!$M$1,'S11'!$M$1,'S12'!$M$1,'S13'!$M$1,'S14'!$M$1,'S15'!$M$1,'S16'!$M$1,'S17'!$M$1,'S18'!$M$1,'S19'!$M$1,'S20'!$M$1))</f>
        <v/>
      </c>
      <c r="F383" s="29" t="str">
        <f t="shared" si="283"/>
        <v/>
      </c>
      <c r="G383" s="33" t="str">
        <f t="shared" si="277"/>
        <v/>
      </c>
      <c r="H383" s="29" t="str">
        <f>IF(KHS!AN$15="","",KHS!AN$15)</f>
        <v/>
      </c>
      <c r="I383" s="29" t="str">
        <f>IF(KHS!AN$15="","",KHS!AG$15)</f>
        <v/>
      </c>
      <c r="J383" s="29">
        <v>5</v>
      </c>
      <c r="K383" s="29" t="str">
        <f t="shared" ref="K383:N383" si="426">IF(O383="","",COUNTIF(O$1:O382,O383)+O383)</f>
        <v/>
      </c>
      <c r="L383" s="29" t="str">
        <f t="shared" si="426"/>
        <v/>
      </c>
      <c r="M383" s="29" t="str">
        <f t="shared" si="426"/>
        <v/>
      </c>
      <c r="N383" s="29" t="str">
        <f t="shared" si="426"/>
        <v/>
      </c>
      <c r="O383" s="29" t="str">
        <f t="shared" si="279"/>
        <v/>
      </c>
      <c r="P383" s="29" t="str">
        <f t="shared" si="280"/>
        <v/>
      </c>
      <c r="Q383" s="29" t="str">
        <f t="shared" si="281"/>
        <v/>
      </c>
      <c r="R383" s="29" t="str">
        <f t="shared" si="282"/>
        <v/>
      </c>
      <c r="S383" s="29">
        <v>20</v>
      </c>
      <c r="T383" s="29">
        <v>3</v>
      </c>
      <c r="U383" s="29" t="str">
        <f>IF('S20'!P$15="","",'S20'!P$15)</f>
        <v/>
      </c>
      <c r="V383" s="29" t="str">
        <f>IF('S20'!P$15="","",'S20'!I$15)</f>
        <v/>
      </c>
      <c r="W383" s="29" t="str">
        <f>IF('S20'!X$15="","",'S20'!X$15)</f>
        <v/>
      </c>
      <c r="X383" s="29" t="str">
        <f>IF('S20'!X$15="","",'S20'!Q$15)</f>
        <v/>
      </c>
      <c r="Y383" s="29" t="str">
        <f>IF('S20'!AF$15="","",'S20'!AF$15)</f>
        <v/>
      </c>
      <c r="Z383" s="29" t="str">
        <f>IF('S20'!AF$15="","",'S20'!Y$15)</f>
        <v/>
      </c>
      <c r="AA383" s="29" t="str">
        <f>IF('S20'!AN$15="","",'S20'!AN$15)</f>
        <v/>
      </c>
      <c r="AB383" s="29" t="str">
        <f>IF('S20'!AN$15="","",'S20'!AG$15)</f>
        <v/>
      </c>
      <c r="AC383" s="39" t="str">
        <f t="shared" si="289"/>
        <v/>
      </c>
      <c r="AD383" s="39" t="str">
        <f t="shared" si="290"/>
        <v/>
      </c>
      <c r="AE383" s="40" t="str">
        <f t="shared" si="291"/>
        <v/>
      </c>
      <c r="AF383" s="40" t="str">
        <f>IF(AC383="","",CHOOSE(VLOOKUP($AL383,$K$1:$S$400,9,FALSE),AHS!$M$1,BHS!$M$1,CHS!$M$1,HMJHS!$M$1,KHS!$M$1,Kings!$M$1,MHS!$M$1,SWHS!$M$1,AMHS!$M$1,'S10'!$M$1,'S11'!$M$1,'S12'!$M$1,'S13'!$M$1,'S14'!$M$1,'S15'!$M$1,'S16'!$M$1,'S17'!$M$1,'S18'!$M$1,'S19'!$M$1,'S20'!$M$1))</f>
        <v/>
      </c>
      <c r="AG383" s="40"/>
      <c r="AH383" s="39" t="str">
        <f t="shared" si="292"/>
        <v/>
      </c>
      <c r="AI383" s="39" t="str">
        <f t="shared" si="293"/>
        <v/>
      </c>
      <c r="AJ383" s="40" t="str">
        <f t="shared" si="294"/>
        <v/>
      </c>
      <c r="AK383" s="40" t="str">
        <f>IF(AH383="","",CHOOSE(VLOOKUP($AL383,$L$1:$S$400,8,FALSE),AHS!$M$1,BHS!$M$1,CHS!$M$1,HMJHS!$M$1,KHS!$M$1,Kings!$M$1,MHS!$M$1,SWHS!$M$1,AMHS!$M$1,'S10'!$M$1,'S11'!$M$1,'S12'!$M$1,'S13'!$M$1,'S14'!$M$1,'S15'!$M$1,'S16'!$M$1,'S17'!$M$1,'S18'!$M$1,'S19'!$M$1,'S20'!$M$1))</f>
        <v/>
      </c>
      <c r="AL383" s="38">
        <v>381</v>
      </c>
      <c r="AM383" s="40"/>
      <c r="AN383" s="39" t="str">
        <f t="shared" si="295"/>
        <v/>
      </c>
      <c r="AO383" s="39" t="str">
        <f t="shared" si="296"/>
        <v/>
      </c>
      <c r="AP383" s="40" t="str">
        <f t="shared" si="297"/>
        <v/>
      </c>
      <c r="AQ383" s="40" t="str">
        <f>IF(AN383="","",CHOOSE(VLOOKUP($AL383,$M$1:$S$400,7,FALSE),AHS!$M$1,BHS!$M$1,CHS!$M$1,HMJHS!$M$1,KHS!$M$1,Kings!$M$1,MHS!$M$1,SWHS!$M$1,AMHS!$M$1,'S10'!$M$1,'S11'!$M$1,'S12'!$M$1,'S13'!$M$1,'S14'!$M$1,'S15'!$M$1,'S16'!$M$1,'S17'!$M$1,'S18'!$M$1,'S19'!$M$1,'S20'!$M$1))</f>
        <v/>
      </c>
      <c r="AR383" s="40"/>
      <c r="AS383" s="39" t="str">
        <f t="shared" si="298"/>
        <v/>
      </c>
      <c r="AT383" s="39" t="str">
        <f t="shared" si="299"/>
        <v/>
      </c>
      <c r="AU383" s="40" t="str">
        <f t="shared" si="300"/>
        <v/>
      </c>
      <c r="AV383" s="40" t="str">
        <f>IF(AS383="","",CHOOSE(VLOOKUP($AL383,$N$1:$S$400,6,FALSE),AHS!$M$1,BHS!$M$1,CHS!$M$1,HMJHS!$M$1,KHS!$M$1,Kings!$M$1,MHS!$M$1,SWHS!$M$1,AMHS!$M$1,'S10'!$M$1,'S11'!$M$1,'S12'!$M$1,'S13'!$M$1,'S14'!$M$1,'S15'!$M$1,'S16'!$M$1,'S17'!$M$1,'S18'!$M$1,'S19'!$M$1,'S20'!$M$1))</f>
        <v/>
      </c>
    </row>
    <row r="384" spans="1:48" ht="12" customHeight="1" x14ac:dyDescent="0.25">
      <c r="A384" s="29">
        <f t="shared" si="301"/>
        <v>382</v>
      </c>
      <c r="B384" s="27" t="str">
        <f t="shared" si="285"/>
        <v/>
      </c>
      <c r="C384" s="27" t="str">
        <f t="shared" si="286"/>
        <v/>
      </c>
      <c r="D384" s="27" t="str">
        <f t="shared" si="287"/>
        <v/>
      </c>
      <c r="E384" s="27" t="str">
        <f>IF(B384="","",CHOOSE(VLOOKUP($A384,$F$1:$J$1600,5,FALSE),AHS!$M$1,BHS!$M$1,CHS!$M$1,HMJHS!$M$1,KHS!$M$1,Kings!$M$1,MHS!$M$1,SWHS!$M$1,AMHS!$M$1,'S10'!$M$1,'S11'!$M$1,'S12'!$M$1,'S13'!$M$1,'S14'!$M$1,'S15'!$M$1,'S16'!$M$1,'S17'!$M$1,'S18'!$M$1,'S19'!$M$1,'S20'!$M$1))</f>
        <v/>
      </c>
      <c r="F384" s="29" t="str">
        <f t="shared" si="283"/>
        <v/>
      </c>
      <c r="G384" s="33" t="str">
        <f t="shared" si="277"/>
        <v/>
      </c>
      <c r="H384" s="29" t="str">
        <f>IF(KHS!AN$16="","",KHS!AN$16)</f>
        <v/>
      </c>
      <c r="I384" s="29" t="str">
        <f>IF(KHS!AN$16="","",KHS!AG$16)</f>
        <v/>
      </c>
      <c r="J384" s="29">
        <v>5</v>
      </c>
      <c r="K384" s="29" t="str">
        <f t="shared" ref="K384:N384" si="427">IF(O384="","",COUNTIF(O$1:O383,O384)+O384)</f>
        <v/>
      </c>
      <c r="L384" s="29" t="str">
        <f t="shared" si="427"/>
        <v/>
      </c>
      <c r="M384" s="29" t="str">
        <f t="shared" si="427"/>
        <v/>
      </c>
      <c r="N384" s="29" t="str">
        <f t="shared" si="427"/>
        <v/>
      </c>
      <c r="O384" s="29" t="str">
        <f t="shared" si="279"/>
        <v/>
      </c>
      <c r="P384" s="29" t="str">
        <f t="shared" si="280"/>
        <v/>
      </c>
      <c r="Q384" s="29" t="str">
        <f t="shared" si="281"/>
        <v/>
      </c>
      <c r="R384" s="29" t="str">
        <f t="shared" si="282"/>
        <v/>
      </c>
      <c r="S384" s="29">
        <v>20</v>
      </c>
      <c r="T384" s="29">
        <v>4</v>
      </c>
      <c r="U384" s="29" t="str">
        <f>IF('S20'!P$16="","",'S20'!P$16)</f>
        <v/>
      </c>
      <c r="V384" s="29" t="str">
        <f>IF('S20'!P$16="","",'S20'!I$16)</f>
        <v/>
      </c>
      <c r="W384" s="29" t="str">
        <f>IF('S20'!X$16="","",'S20'!X$16)</f>
        <v/>
      </c>
      <c r="X384" s="29" t="str">
        <f>IF('S20'!X$16="","",'S20'!Q$16)</f>
        <v/>
      </c>
      <c r="Y384" s="29" t="str">
        <f>IF('S20'!AF$16="","",'S20'!AF$16)</f>
        <v/>
      </c>
      <c r="Z384" s="29" t="str">
        <f>IF('S20'!AF$16="","",'S20'!Y$16)</f>
        <v/>
      </c>
      <c r="AA384" s="29" t="str">
        <f>IF('S20'!AN$16="","",'S20'!AN$16)</f>
        <v/>
      </c>
      <c r="AB384" s="29" t="str">
        <f>IF('S20'!AN$16="","",'S20'!AG$16)</f>
        <v/>
      </c>
      <c r="AC384" s="39" t="str">
        <f t="shared" si="289"/>
        <v/>
      </c>
      <c r="AD384" s="39" t="str">
        <f t="shared" si="290"/>
        <v/>
      </c>
      <c r="AE384" s="40" t="str">
        <f t="shared" si="291"/>
        <v/>
      </c>
      <c r="AF384" s="40" t="str">
        <f>IF(AC384="","",CHOOSE(VLOOKUP($AL384,$K$1:$S$400,9,FALSE),AHS!$M$1,BHS!$M$1,CHS!$M$1,HMJHS!$M$1,KHS!$M$1,Kings!$M$1,MHS!$M$1,SWHS!$M$1,AMHS!$M$1,'S10'!$M$1,'S11'!$M$1,'S12'!$M$1,'S13'!$M$1,'S14'!$M$1,'S15'!$M$1,'S16'!$M$1,'S17'!$M$1,'S18'!$M$1,'S19'!$M$1,'S20'!$M$1))</f>
        <v/>
      </c>
      <c r="AG384" s="40"/>
      <c r="AH384" s="39" t="str">
        <f t="shared" si="292"/>
        <v/>
      </c>
      <c r="AI384" s="39" t="str">
        <f t="shared" si="293"/>
        <v/>
      </c>
      <c r="AJ384" s="40" t="str">
        <f t="shared" si="294"/>
        <v/>
      </c>
      <c r="AK384" s="40" t="str">
        <f>IF(AH384="","",CHOOSE(VLOOKUP($AL384,$L$1:$S$400,8,FALSE),AHS!$M$1,BHS!$M$1,CHS!$M$1,HMJHS!$M$1,KHS!$M$1,Kings!$M$1,MHS!$M$1,SWHS!$M$1,AMHS!$M$1,'S10'!$M$1,'S11'!$M$1,'S12'!$M$1,'S13'!$M$1,'S14'!$M$1,'S15'!$M$1,'S16'!$M$1,'S17'!$M$1,'S18'!$M$1,'S19'!$M$1,'S20'!$M$1))</f>
        <v/>
      </c>
      <c r="AL384" s="40">
        <v>382</v>
      </c>
      <c r="AM384" s="40"/>
      <c r="AN384" s="39" t="str">
        <f t="shared" si="295"/>
        <v/>
      </c>
      <c r="AO384" s="39" t="str">
        <f t="shared" si="296"/>
        <v/>
      </c>
      <c r="AP384" s="40" t="str">
        <f t="shared" si="297"/>
        <v/>
      </c>
      <c r="AQ384" s="40" t="str">
        <f>IF(AN384="","",CHOOSE(VLOOKUP($AL384,$M$1:$S$400,7,FALSE),AHS!$M$1,BHS!$M$1,CHS!$M$1,HMJHS!$M$1,KHS!$M$1,Kings!$M$1,MHS!$M$1,SWHS!$M$1,AMHS!$M$1,'S10'!$M$1,'S11'!$M$1,'S12'!$M$1,'S13'!$M$1,'S14'!$M$1,'S15'!$M$1,'S16'!$M$1,'S17'!$M$1,'S18'!$M$1,'S19'!$M$1,'S20'!$M$1))</f>
        <v/>
      </c>
      <c r="AR384" s="40"/>
      <c r="AS384" s="39" t="str">
        <f t="shared" si="298"/>
        <v/>
      </c>
      <c r="AT384" s="39" t="str">
        <f t="shared" si="299"/>
        <v/>
      </c>
      <c r="AU384" s="40" t="str">
        <f t="shared" si="300"/>
        <v/>
      </c>
      <c r="AV384" s="40" t="str">
        <f>IF(AS384="","",CHOOSE(VLOOKUP($AL384,$N$1:$S$400,6,FALSE),AHS!$M$1,BHS!$M$1,CHS!$M$1,HMJHS!$M$1,KHS!$M$1,Kings!$M$1,MHS!$M$1,SWHS!$M$1,AMHS!$M$1,'S10'!$M$1,'S11'!$M$1,'S12'!$M$1,'S13'!$M$1,'S14'!$M$1,'S15'!$M$1,'S16'!$M$1,'S17'!$M$1,'S18'!$M$1,'S19'!$M$1,'S20'!$M$1))</f>
        <v/>
      </c>
    </row>
    <row r="385" spans="1:48" ht="12" customHeight="1" x14ac:dyDescent="0.25">
      <c r="A385" s="29">
        <f t="shared" si="301"/>
        <v>383</v>
      </c>
      <c r="B385" s="27" t="str">
        <f t="shared" si="285"/>
        <v/>
      </c>
      <c r="C385" s="27" t="str">
        <f t="shared" si="286"/>
        <v/>
      </c>
      <c r="D385" s="27" t="str">
        <f t="shared" si="287"/>
        <v/>
      </c>
      <c r="E385" s="27" t="str">
        <f>IF(B385="","",CHOOSE(VLOOKUP($A385,$F$1:$J$1600,5,FALSE),AHS!$M$1,BHS!$M$1,CHS!$M$1,HMJHS!$M$1,KHS!$M$1,Kings!$M$1,MHS!$M$1,SWHS!$M$1,AMHS!$M$1,'S10'!$M$1,'S11'!$M$1,'S12'!$M$1,'S13'!$M$1,'S14'!$M$1,'S15'!$M$1,'S16'!$M$1,'S17'!$M$1,'S18'!$M$1,'S19'!$M$1,'S20'!$M$1))</f>
        <v/>
      </c>
      <c r="F385" s="29" t="str">
        <f t="shared" si="283"/>
        <v/>
      </c>
      <c r="G385" s="33" t="str">
        <f t="shared" si="277"/>
        <v/>
      </c>
      <c r="H385" s="29" t="str">
        <f>IF(KHS!AN$17="","",KHS!AN$17)</f>
        <v/>
      </c>
      <c r="I385" s="29" t="str">
        <f>IF(KHS!AN$17="","",KHS!AG$17)</f>
        <v/>
      </c>
      <c r="J385" s="29">
        <v>5</v>
      </c>
      <c r="K385" s="29" t="str">
        <f t="shared" ref="K385:N385" si="428">IF(O385="","",COUNTIF(O$1:O384,O385)+O385)</f>
        <v/>
      </c>
      <c r="L385" s="29" t="str">
        <f t="shared" si="428"/>
        <v/>
      </c>
      <c r="M385" s="29" t="str">
        <f t="shared" si="428"/>
        <v/>
      </c>
      <c r="N385" s="29" t="str">
        <f t="shared" si="428"/>
        <v/>
      </c>
      <c r="O385" s="29" t="str">
        <f t="shared" si="279"/>
        <v/>
      </c>
      <c r="P385" s="29" t="str">
        <f t="shared" si="280"/>
        <v/>
      </c>
      <c r="Q385" s="29" t="str">
        <f t="shared" si="281"/>
        <v/>
      </c>
      <c r="R385" s="29" t="str">
        <f t="shared" si="282"/>
        <v/>
      </c>
      <c r="S385" s="29">
        <v>20</v>
      </c>
      <c r="T385" s="29">
        <v>5</v>
      </c>
      <c r="U385" s="29" t="str">
        <f>IF('S20'!P$17="","",'S20'!P$17)</f>
        <v/>
      </c>
      <c r="V385" s="29" t="str">
        <f>IF('S20'!P$17="","",'S20'!I$17)</f>
        <v/>
      </c>
      <c r="W385" s="29" t="str">
        <f>IF('S20'!X$17="","",'S20'!X$17)</f>
        <v/>
      </c>
      <c r="X385" s="29" t="str">
        <f>IF('S20'!X$17="","",'S20'!Q$17)</f>
        <v/>
      </c>
      <c r="Y385" s="29" t="str">
        <f>IF('S20'!AF$17="","",'S20'!AF$17)</f>
        <v/>
      </c>
      <c r="Z385" s="29" t="str">
        <f>IF('S20'!AF$17="","",'S20'!Y$17)</f>
        <v/>
      </c>
      <c r="AA385" s="29" t="str">
        <f>IF('S20'!AN$17="","",'S20'!AN$17)</f>
        <v/>
      </c>
      <c r="AB385" s="29" t="str">
        <f>IF('S20'!AN$17="","",'S20'!AG$17)</f>
        <v/>
      </c>
      <c r="AC385" s="39" t="str">
        <f t="shared" si="289"/>
        <v/>
      </c>
      <c r="AD385" s="39" t="str">
        <f t="shared" si="290"/>
        <v/>
      </c>
      <c r="AE385" s="40" t="str">
        <f t="shared" si="291"/>
        <v/>
      </c>
      <c r="AF385" s="40" t="str">
        <f>IF(AC385="","",CHOOSE(VLOOKUP($AL385,$K$1:$S$400,9,FALSE),AHS!$M$1,BHS!$M$1,CHS!$M$1,HMJHS!$M$1,KHS!$M$1,Kings!$M$1,MHS!$M$1,SWHS!$M$1,AMHS!$M$1,'S10'!$M$1,'S11'!$M$1,'S12'!$M$1,'S13'!$M$1,'S14'!$M$1,'S15'!$M$1,'S16'!$M$1,'S17'!$M$1,'S18'!$M$1,'S19'!$M$1,'S20'!$M$1))</f>
        <v/>
      </c>
      <c r="AG385" s="40"/>
      <c r="AH385" s="39" t="str">
        <f t="shared" si="292"/>
        <v/>
      </c>
      <c r="AI385" s="39" t="str">
        <f t="shared" si="293"/>
        <v/>
      </c>
      <c r="AJ385" s="40" t="str">
        <f t="shared" si="294"/>
        <v/>
      </c>
      <c r="AK385" s="40" t="str">
        <f>IF(AH385="","",CHOOSE(VLOOKUP($AL385,$L$1:$S$400,8,FALSE),AHS!$M$1,BHS!$M$1,CHS!$M$1,HMJHS!$M$1,KHS!$M$1,Kings!$M$1,MHS!$M$1,SWHS!$M$1,AMHS!$M$1,'S10'!$M$1,'S11'!$M$1,'S12'!$M$1,'S13'!$M$1,'S14'!$M$1,'S15'!$M$1,'S16'!$M$1,'S17'!$M$1,'S18'!$M$1,'S19'!$M$1,'S20'!$M$1))</f>
        <v/>
      </c>
      <c r="AL385" s="40">
        <v>383</v>
      </c>
      <c r="AM385" s="40"/>
      <c r="AN385" s="39" t="str">
        <f t="shared" si="295"/>
        <v/>
      </c>
      <c r="AO385" s="39" t="str">
        <f t="shared" si="296"/>
        <v/>
      </c>
      <c r="AP385" s="40" t="str">
        <f t="shared" si="297"/>
        <v/>
      </c>
      <c r="AQ385" s="40" t="str">
        <f>IF(AN385="","",CHOOSE(VLOOKUP($AL385,$M$1:$S$400,7,FALSE),AHS!$M$1,BHS!$M$1,CHS!$M$1,HMJHS!$M$1,KHS!$M$1,Kings!$M$1,MHS!$M$1,SWHS!$M$1,AMHS!$M$1,'S10'!$M$1,'S11'!$M$1,'S12'!$M$1,'S13'!$M$1,'S14'!$M$1,'S15'!$M$1,'S16'!$M$1,'S17'!$M$1,'S18'!$M$1,'S19'!$M$1,'S20'!$M$1))</f>
        <v/>
      </c>
      <c r="AR385" s="40"/>
      <c r="AS385" s="39" t="str">
        <f t="shared" si="298"/>
        <v/>
      </c>
      <c r="AT385" s="39" t="str">
        <f t="shared" si="299"/>
        <v/>
      </c>
      <c r="AU385" s="40" t="str">
        <f t="shared" si="300"/>
        <v/>
      </c>
      <c r="AV385" s="40" t="str">
        <f>IF(AS385="","",CHOOSE(VLOOKUP($AL385,$N$1:$S$400,6,FALSE),AHS!$M$1,BHS!$M$1,CHS!$M$1,HMJHS!$M$1,KHS!$M$1,Kings!$M$1,MHS!$M$1,SWHS!$M$1,AMHS!$M$1,'S10'!$M$1,'S11'!$M$1,'S12'!$M$1,'S13'!$M$1,'S14'!$M$1,'S15'!$M$1,'S16'!$M$1,'S17'!$M$1,'S18'!$M$1,'S19'!$M$1,'S20'!$M$1))</f>
        <v/>
      </c>
    </row>
    <row r="386" spans="1:48" ht="12" customHeight="1" x14ac:dyDescent="0.25">
      <c r="A386" s="29">
        <f t="shared" si="301"/>
        <v>384</v>
      </c>
      <c r="B386" s="27" t="str">
        <f t="shared" si="285"/>
        <v/>
      </c>
      <c r="C386" s="27" t="str">
        <f t="shared" si="286"/>
        <v/>
      </c>
      <c r="D386" s="27" t="str">
        <f t="shared" si="287"/>
        <v/>
      </c>
      <c r="E386" s="27" t="str">
        <f>IF(B386="","",CHOOSE(VLOOKUP($A386,$F$1:$J$1600,5,FALSE),AHS!$M$1,BHS!$M$1,CHS!$M$1,HMJHS!$M$1,KHS!$M$1,Kings!$M$1,MHS!$M$1,SWHS!$M$1,AMHS!$M$1,'S10'!$M$1,'S11'!$M$1,'S12'!$M$1,'S13'!$M$1,'S14'!$M$1,'S15'!$M$1,'S16'!$M$1,'S17'!$M$1,'S18'!$M$1,'S19'!$M$1,'S20'!$M$1))</f>
        <v/>
      </c>
      <c r="F386" s="29" t="str">
        <f t="shared" si="283"/>
        <v/>
      </c>
      <c r="G386" s="33" t="str">
        <f t="shared" si="277"/>
        <v/>
      </c>
      <c r="H386" s="29" t="str">
        <f>IF(KHS!AN$18="","",KHS!AN$18)</f>
        <v/>
      </c>
      <c r="I386" s="29" t="str">
        <f>IF(KHS!AN$18="","",KHS!AG$18)</f>
        <v/>
      </c>
      <c r="J386" s="29">
        <v>5</v>
      </c>
      <c r="K386" s="29" t="str">
        <f t="shared" ref="K386:N386" si="429">IF(O386="","",COUNTIF(O$1:O385,O386)+O386)</f>
        <v/>
      </c>
      <c r="L386" s="29" t="str">
        <f t="shared" si="429"/>
        <v/>
      </c>
      <c r="M386" s="29" t="str">
        <f t="shared" si="429"/>
        <v/>
      </c>
      <c r="N386" s="29" t="str">
        <f t="shared" si="429"/>
        <v/>
      </c>
      <c r="O386" s="29" t="str">
        <f t="shared" si="279"/>
        <v/>
      </c>
      <c r="P386" s="29" t="str">
        <f t="shared" si="280"/>
        <v/>
      </c>
      <c r="Q386" s="29" t="str">
        <f t="shared" si="281"/>
        <v/>
      </c>
      <c r="R386" s="29" t="str">
        <f t="shared" si="282"/>
        <v/>
      </c>
      <c r="S386" s="29">
        <v>20</v>
      </c>
      <c r="T386" s="29">
        <v>6</v>
      </c>
      <c r="U386" s="29" t="str">
        <f>IF('S20'!P$18="","",'S20'!P$18)</f>
        <v/>
      </c>
      <c r="V386" s="29" t="str">
        <f>IF('S20'!P$18="","",'S20'!I$18)</f>
        <v/>
      </c>
      <c r="W386" s="29" t="str">
        <f>IF('S20'!X$18="","",'S20'!X$18)</f>
        <v/>
      </c>
      <c r="X386" s="29" t="str">
        <f>IF('S20'!X$18="","",'S20'!Q$18)</f>
        <v/>
      </c>
      <c r="Y386" s="29" t="str">
        <f>IF('S20'!AF$18="","",'S20'!AF$18)</f>
        <v/>
      </c>
      <c r="Z386" s="29" t="str">
        <f>IF('S20'!AF$18="","",'S20'!Y$18)</f>
        <v/>
      </c>
      <c r="AA386" s="29" t="str">
        <f>IF('S20'!AN$18="","",'S20'!AN$18)</f>
        <v/>
      </c>
      <c r="AB386" s="29" t="str">
        <f>IF('S20'!AN$18="","",'S20'!AG$18)</f>
        <v/>
      </c>
      <c r="AC386" s="39" t="str">
        <f t="shared" si="289"/>
        <v/>
      </c>
      <c r="AD386" s="39" t="str">
        <f t="shared" si="290"/>
        <v/>
      </c>
      <c r="AE386" s="40" t="str">
        <f t="shared" si="291"/>
        <v/>
      </c>
      <c r="AF386" s="40" t="str">
        <f>IF(AC386="","",CHOOSE(VLOOKUP($AL386,$K$1:$S$400,9,FALSE),AHS!$M$1,BHS!$M$1,CHS!$M$1,HMJHS!$M$1,KHS!$M$1,Kings!$M$1,MHS!$M$1,SWHS!$M$1,AMHS!$M$1,'S10'!$M$1,'S11'!$M$1,'S12'!$M$1,'S13'!$M$1,'S14'!$M$1,'S15'!$M$1,'S16'!$M$1,'S17'!$M$1,'S18'!$M$1,'S19'!$M$1,'S20'!$M$1))</f>
        <v/>
      </c>
      <c r="AG386" s="40"/>
      <c r="AH386" s="39" t="str">
        <f t="shared" si="292"/>
        <v/>
      </c>
      <c r="AI386" s="39" t="str">
        <f t="shared" si="293"/>
        <v/>
      </c>
      <c r="AJ386" s="40" t="str">
        <f t="shared" si="294"/>
        <v/>
      </c>
      <c r="AK386" s="40" t="str">
        <f>IF(AH386="","",CHOOSE(VLOOKUP($AL386,$L$1:$S$400,8,FALSE),AHS!$M$1,BHS!$M$1,CHS!$M$1,HMJHS!$M$1,KHS!$M$1,Kings!$M$1,MHS!$M$1,SWHS!$M$1,AMHS!$M$1,'S10'!$M$1,'S11'!$M$1,'S12'!$M$1,'S13'!$M$1,'S14'!$M$1,'S15'!$M$1,'S16'!$M$1,'S17'!$M$1,'S18'!$M$1,'S19'!$M$1,'S20'!$M$1))</f>
        <v/>
      </c>
      <c r="AL386" s="40">
        <v>384</v>
      </c>
      <c r="AM386" s="40"/>
      <c r="AN386" s="39" t="str">
        <f t="shared" si="295"/>
        <v/>
      </c>
      <c r="AO386" s="39" t="str">
        <f t="shared" si="296"/>
        <v/>
      </c>
      <c r="AP386" s="40" t="str">
        <f t="shared" si="297"/>
        <v/>
      </c>
      <c r="AQ386" s="40" t="str">
        <f>IF(AN386="","",CHOOSE(VLOOKUP($AL386,$M$1:$S$400,7,FALSE),AHS!$M$1,BHS!$M$1,CHS!$M$1,HMJHS!$M$1,KHS!$M$1,Kings!$M$1,MHS!$M$1,SWHS!$M$1,AMHS!$M$1,'S10'!$M$1,'S11'!$M$1,'S12'!$M$1,'S13'!$M$1,'S14'!$M$1,'S15'!$M$1,'S16'!$M$1,'S17'!$M$1,'S18'!$M$1,'S19'!$M$1,'S20'!$M$1))</f>
        <v/>
      </c>
      <c r="AR386" s="40"/>
      <c r="AS386" s="39" t="str">
        <f t="shared" si="298"/>
        <v/>
      </c>
      <c r="AT386" s="39" t="str">
        <f t="shared" si="299"/>
        <v/>
      </c>
      <c r="AU386" s="40" t="str">
        <f t="shared" si="300"/>
        <v/>
      </c>
      <c r="AV386" s="40" t="str">
        <f>IF(AS386="","",CHOOSE(VLOOKUP($AL386,$N$1:$S$400,6,FALSE),AHS!$M$1,BHS!$M$1,CHS!$M$1,HMJHS!$M$1,KHS!$M$1,Kings!$M$1,MHS!$M$1,SWHS!$M$1,AMHS!$M$1,'S10'!$M$1,'S11'!$M$1,'S12'!$M$1,'S13'!$M$1,'S14'!$M$1,'S15'!$M$1,'S16'!$M$1,'S17'!$M$1,'S18'!$M$1,'S19'!$M$1,'S20'!$M$1))</f>
        <v/>
      </c>
    </row>
    <row r="387" spans="1:48" ht="12" customHeight="1" x14ac:dyDescent="0.25">
      <c r="A387" s="29">
        <f t="shared" si="301"/>
        <v>385</v>
      </c>
      <c r="B387" s="27" t="str">
        <f t="shared" si="285"/>
        <v/>
      </c>
      <c r="C387" s="27" t="str">
        <f t="shared" si="286"/>
        <v/>
      </c>
      <c r="D387" s="27" t="str">
        <f t="shared" si="287"/>
        <v/>
      </c>
      <c r="E387" s="27" t="str">
        <f>IF(B387="","",CHOOSE(VLOOKUP($A387,$F$1:$J$1600,5,FALSE),AHS!$M$1,BHS!$M$1,CHS!$M$1,HMJHS!$M$1,KHS!$M$1,Kings!$M$1,MHS!$M$1,SWHS!$M$1,AMHS!$M$1,'S10'!$M$1,'S11'!$M$1,'S12'!$M$1,'S13'!$M$1,'S14'!$M$1,'S15'!$M$1,'S16'!$M$1,'S17'!$M$1,'S18'!$M$1,'S19'!$M$1,'S20'!$M$1))</f>
        <v/>
      </c>
      <c r="F387" s="29" t="str">
        <f t="shared" si="283"/>
        <v/>
      </c>
      <c r="G387" s="33" t="str">
        <f t="shared" si="277"/>
        <v/>
      </c>
      <c r="H387" s="29" t="str">
        <f>IF(KHS!AN$19="","",KHS!AN$19)</f>
        <v/>
      </c>
      <c r="I387" s="29" t="str">
        <f>IF(KHS!AN$19="","",KHS!AG$19)</f>
        <v/>
      </c>
      <c r="J387" s="29">
        <v>5</v>
      </c>
      <c r="K387" s="29" t="str">
        <f t="shared" ref="K387:N387" si="430">IF(O387="","",COUNTIF(O$1:O386,O387)+O387)</f>
        <v/>
      </c>
      <c r="L387" s="29" t="str">
        <f t="shared" si="430"/>
        <v/>
      </c>
      <c r="M387" s="29" t="str">
        <f t="shared" si="430"/>
        <v/>
      </c>
      <c r="N387" s="29" t="str">
        <f t="shared" si="430"/>
        <v/>
      </c>
      <c r="O387" s="29" t="str">
        <f t="shared" si="279"/>
        <v/>
      </c>
      <c r="P387" s="29" t="str">
        <f t="shared" si="280"/>
        <v/>
      </c>
      <c r="Q387" s="29" t="str">
        <f t="shared" si="281"/>
        <v/>
      </c>
      <c r="R387" s="29" t="str">
        <f t="shared" si="282"/>
        <v/>
      </c>
      <c r="S387" s="29">
        <v>20</v>
      </c>
      <c r="T387" s="29">
        <v>7</v>
      </c>
      <c r="U387" s="29" t="str">
        <f>IF('S20'!P$19="","",'S20'!P$19)</f>
        <v/>
      </c>
      <c r="V387" s="29" t="str">
        <f>IF('S20'!P$19="","",'S20'!I$19)</f>
        <v/>
      </c>
      <c r="W387" s="29" t="str">
        <f>IF('S20'!X$19="","",'S20'!X$19)</f>
        <v/>
      </c>
      <c r="X387" s="29" t="str">
        <f>IF('S20'!X$19="","",'S20'!Q$19)</f>
        <v/>
      </c>
      <c r="Y387" s="29" t="str">
        <f>IF('S20'!AF$19="","",'S20'!AF$19)</f>
        <v/>
      </c>
      <c r="Z387" s="29" t="str">
        <f>IF('S20'!AF$19="","",'S20'!Y$19)</f>
        <v/>
      </c>
      <c r="AA387" s="29" t="str">
        <f>IF('S20'!AN$19="","",'S20'!AN$19)</f>
        <v/>
      </c>
      <c r="AB387" s="29" t="str">
        <f>IF('S20'!AN$19="","",'S20'!AG$19)</f>
        <v/>
      </c>
      <c r="AC387" s="39" t="str">
        <f t="shared" si="289"/>
        <v/>
      </c>
      <c r="AD387" s="39" t="str">
        <f t="shared" si="290"/>
        <v/>
      </c>
      <c r="AE387" s="40" t="str">
        <f t="shared" si="291"/>
        <v/>
      </c>
      <c r="AF387" s="40" t="str">
        <f>IF(AC387="","",CHOOSE(VLOOKUP($AL387,$K$1:$S$400,9,FALSE),AHS!$M$1,BHS!$M$1,CHS!$M$1,HMJHS!$M$1,KHS!$M$1,Kings!$M$1,MHS!$M$1,SWHS!$M$1,AMHS!$M$1,'S10'!$M$1,'S11'!$M$1,'S12'!$M$1,'S13'!$M$1,'S14'!$M$1,'S15'!$M$1,'S16'!$M$1,'S17'!$M$1,'S18'!$M$1,'S19'!$M$1,'S20'!$M$1))</f>
        <v/>
      </c>
      <c r="AG387" s="40"/>
      <c r="AH387" s="39" t="str">
        <f t="shared" si="292"/>
        <v/>
      </c>
      <c r="AI387" s="39" t="str">
        <f t="shared" si="293"/>
        <v/>
      </c>
      <c r="AJ387" s="40" t="str">
        <f t="shared" si="294"/>
        <v/>
      </c>
      <c r="AK387" s="40" t="str">
        <f>IF(AH387="","",CHOOSE(VLOOKUP($AL387,$L$1:$S$400,8,FALSE),AHS!$M$1,BHS!$M$1,CHS!$M$1,HMJHS!$M$1,KHS!$M$1,Kings!$M$1,MHS!$M$1,SWHS!$M$1,AMHS!$M$1,'S10'!$M$1,'S11'!$M$1,'S12'!$M$1,'S13'!$M$1,'S14'!$M$1,'S15'!$M$1,'S16'!$M$1,'S17'!$M$1,'S18'!$M$1,'S19'!$M$1,'S20'!$M$1))</f>
        <v/>
      </c>
      <c r="AL387" s="40">
        <v>385</v>
      </c>
      <c r="AM387" s="40"/>
      <c r="AN387" s="39" t="str">
        <f t="shared" si="295"/>
        <v/>
      </c>
      <c r="AO387" s="39" t="str">
        <f t="shared" si="296"/>
        <v/>
      </c>
      <c r="AP387" s="40" t="str">
        <f t="shared" si="297"/>
        <v/>
      </c>
      <c r="AQ387" s="40" t="str">
        <f>IF(AN387="","",CHOOSE(VLOOKUP($AL387,$M$1:$S$400,7,FALSE),AHS!$M$1,BHS!$M$1,CHS!$M$1,HMJHS!$M$1,KHS!$M$1,Kings!$M$1,MHS!$M$1,SWHS!$M$1,AMHS!$M$1,'S10'!$M$1,'S11'!$M$1,'S12'!$M$1,'S13'!$M$1,'S14'!$M$1,'S15'!$M$1,'S16'!$M$1,'S17'!$M$1,'S18'!$M$1,'S19'!$M$1,'S20'!$M$1))</f>
        <v/>
      </c>
      <c r="AR387" s="40"/>
      <c r="AS387" s="39" t="str">
        <f t="shared" si="298"/>
        <v/>
      </c>
      <c r="AT387" s="39" t="str">
        <f t="shared" si="299"/>
        <v/>
      </c>
      <c r="AU387" s="40" t="str">
        <f t="shared" si="300"/>
        <v/>
      </c>
      <c r="AV387" s="40" t="str">
        <f>IF(AS387="","",CHOOSE(VLOOKUP($AL387,$N$1:$S$400,6,FALSE),AHS!$M$1,BHS!$M$1,CHS!$M$1,HMJHS!$M$1,KHS!$M$1,Kings!$M$1,MHS!$M$1,SWHS!$M$1,AMHS!$M$1,'S10'!$M$1,'S11'!$M$1,'S12'!$M$1,'S13'!$M$1,'S14'!$M$1,'S15'!$M$1,'S16'!$M$1,'S17'!$M$1,'S18'!$M$1,'S19'!$M$1,'S20'!$M$1))</f>
        <v/>
      </c>
    </row>
    <row r="388" spans="1:48" ht="12" customHeight="1" x14ac:dyDescent="0.25">
      <c r="A388" s="29">
        <f t="shared" si="301"/>
        <v>386</v>
      </c>
      <c r="B388" s="27" t="str">
        <f t="shared" si="285"/>
        <v/>
      </c>
      <c r="C388" s="27" t="str">
        <f t="shared" si="286"/>
        <v/>
      </c>
      <c r="D388" s="27" t="str">
        <f t="shared" si="287"/>
        <v/>
      </c>
      <c r="E388" s="27" t="str">
        <f>IF(B388="","",CHOOSE(VLOOKUP($A388,$F$1:$J$1600,5,FALSE),AHS!$M$1,BHS!$M$1,CHS!$M$1,HMJHS!$M$1,KHS!$M$1,Kings!$M$1,MHS!$M$1,SWHS!$M$1,AMHS!$M$1,'S10'!$M$1,'S11'!$M$1,'S12'!$M$1,'S13'!$M$1,'S14'!$M$1,'S15'!$M$1,'S16'!$M$1,'S17'!$M$1,'S18'!$M$1,'S19'!$M$1,'S20'!$M$1))</f>
        <v/>
      </c>
      <c r="F388" s="29" t="str">
        <f t="shared" si="283"/>
        <v/>
      </c>
      <c r="G388" s="33" t="str">
        <f t="shared" si="277"/>
        <v/>
      </c>
      <c r="H388" s="29" t="str">
        <f>IF(KHS!AN$20="","",KHS!AN$20)</f>
        <v/>
      </c>
      <c r="I388" s="29" t="str">
        <f>IF(KHS!AN$20="","",KHS!AG$20)</f>
        <v/>
      </c>
      <c r="J388" s="29">
        <v>5</v>
      </c>
      <c r="K388" s="29" t="str">
        <f t="shared" ref="K388:N388" si="431">IF(O388="","",COUNTIF(O$1:O387,O388)+O388)</f>
        <v/>
      </c>
      <c r="L388" s="29" t="str">
        <f t="shared" si="431"/>
        <v/>
      </c>
      <c r="M388" s="29" t="str">
        <f t="shared" si="431"/>
        <v/>
      </c>
      <c r="N388" s="29" t="str">
        <f t="shared" si="431"/>
        <v/>
      </c>
      <c r="O388" s="29" t="str">
        <f t="shared" si="279"/>
        <v/>
      </c>
      <c r="P388" s="29" t="str">
        <f t="shared" si="280"/>
        <v/>
      </c>
      <c r="Q388" s="29" t="str">
        <f t="shared" si="281"/>
        <v/>
      </c>
      <c r="R388" s="29" t="str">
        <f t="shared" si="282"/>
        <v/>
      </c>
      <c r="S388" s="29">
        <v>20</v>
      </c>
      <c r="T388" s="29">
        <v>8</v>
      </c>
      <c r="U388" s="29" t="str">
        <f>IF('S20'!P$20="","",'S20'!P$20)</f>
        <v/>
      </c>
      <c r="V388" s="29" t="str">
        <f>IF('S20'!P$20="","",'S20'!I$20)</f>
        <v/>
      </c>
      <c r="W388" s="29" t="str">
        <f>IF('S20'!X$20="","",'S20'!X$20)</f>
        <v/>
      </c>
      <c r="X388" s="29" t="str">
        <f>IF('S20'!X$20="","",'S20'!Q$20)</f>
        <v/>
      </c>
      <c r="Y388" s="29" t="str">
        <f>IF('S20'!AF$20="","",'S20'!AF$20)</f>
        <v/>
      </c>
      <c r="Z388" s="29" t="str">
        <f>IF('S20'!AF$20="","",'S20'!Y$20)</f>
        <v/>
      </c>
      <c r="AA388" s="29" t="str">
        <f>IF('S20'!AN$20="","",'S20'!AN$20)</f>
        <v/>
      </c>
      <c r="AB388" s="29" t="str">
        <f>IF('S20'!AN$20="","",'S20'!AG$20)</f>
        <v/>
      </c>
      <c r="AC388" s="39" t="str">
        <f t="shared" si="289"/>
        <v/>
      </c>
      <c r="AD388" s="39" t="str">
        <f t="shared" si="290"/>
        <v/>
      </c>
      <c r="AE388" s="40" t="str">
        <f t="shared" si="291"/>
        <v/>
      </c>
      <c r="AF388" s="40" t="str">
        <f>IF(AC388="","",CHOOSE(VLOOKUP($AL388,$K$1:$S$400,9,FALSE),AHS!$M$1,BHS!$M$1,CHS!$M$1,HMJHS!$M$1,KHS!$M$1,Kings!$M$1,MHS!$M$1,SWHS!$M$1,AMHS!$M$1,'S10'!$M$1,'S11'!$M$1,'S12'!$M$1,'S13'!$M$1,'S14'!$M$1,'S15'!$M$1,'S16'!$M$1,'S17'!$M$1,'S18'!$M$1,'S19'!$M$1,'S20'!$M$1))</f>
        <v/>
      </c>
      <c r="AG388" s="40"/>
      <c r="AH388" s="39" t="str">
        <f t="shared" si="292"/>
        <v/>
      </c>
      <c r="AI388" s="39" t="str">
        <f t="shared" si="293"/>
        <v/>
      </c>
      <c r="AJ388" s="40" t="str">
        <f t="shared" si="294"/>
        <v/>
      </c>
      <c r="AK388" s="40" t="str">
        <f>IF(AH388="","",CHOOSE(VLOOKUP($AL388,$L$1:$S$400,8,FALSE),AHS!$M$1,BHS!$M$1,CHS!$M$1,HMJHS!$M$1,KHS!$M$1,Kings!$M$1,MHS!$M$1,SWHS!$M$1,AMHS!$M$1,'S10'!$M$1,'S11'!$M$1,'S12'!$M$1,'S13'!$M$1,'S14'!$M$1,'S15'!$M$1,'S16'!$M$1,'S17'!$M$1,'S18'!$M$1,'S19'!$M$1,'S20'!$M$1))</f>
        <v/>
      </c>
      <c r="AL388" s="38">
        <v>386</v>
      </c>
      <c r="AM388" s="40"/>
      <c r="AN388" s="39" t="str">
        <f t="shared" si="295"/>
        <v/>
      </c>
      <c r="AO388" s="39" t="str">
        <f t="shared" si="296"/>
        <v/>
      </c>
      <c r="AP388" s="40" t="str">
        <f t="shared" si="297"/>
        <v/>
      </c>
      <c r="AQ388" s="40" t="str">
        <f>IF(AN388="","",CHOOSE(VLOOKUP($AL388,$M$1:$S$400,7,FALSE),AHS!$M$1,BHS!$M$1,CHS!$M$1,HMJHS!$M$1,KHS!$M$1,Kings!$M$1,MHS!$M$1,SWHS!$M$1,AMHS!$M$1,'S10'!$M$1,'S11'!$M$1,'S12'!$M$1,'S13'!$M$1,'S14'!$M$1,'S15'!$M$1,'S16'!$M$1,'S17'!$M$1,'S18'!$M$1,'S19'!$M$1,'S20'!$M$1))</f>
        <v/>
      </c>
      <c r="AR388" s="40"/>
      <c r="AS388" s="39" t="str">
        <f t="shared" si="298"/>
        <v/>
      </c>
      <c r="AT388" s="39" t="str">
        <f t="shared" si="299"/>
        <v/>
      </c>
      <c r="AU388" s="40" t="str">
        <f t="shared" si="300"/>
        <v/>
      </c>
      <c r="AV388" s="40" t="str">
        <f>IF(AS388="","",CHOOSE(VLOOKUP($AL388,$N$1:$S$400,6,FALSE),AHS!$M$1,BHS!$M$1,CHS!$M$1,HMJHS!$M$1,KHS!$M$1,Kings!$M$1,MHS!$M$1,SWHS!$M$1,AMHS!$M$1,'S10'!$M$1,'S11'!$M$1,'S12'!$M$1,'S13'!$M$1,'S14'!$M$1,'S15'!$M$1,'S16'!$M$1,'S17'!$M$1,'S18'!$M$1,'S19'!$M$1,'S20'!$M$1))</f>
        <v/>
      </c>
    </row>
    <row r="389" spans="1:48" ht="12" customHeight="1" x14ac:dyDescent="0.25">
      <c r="A389" s="29">
        <f t="shared" si="301"/>
        <v>387</v>
      </c>
      <c r="B389" s="27" t="str">
        <f t="shared" si="285"/>
        <v/>
      </c>
      <c r="C389" s="27" t="str">
        <f t="shared" si="286"/>
        <v/>
      </c>
      <c r="D389" s="27" t="str">
        <f t="shared" si="287"/>
        <v/>
      </c>
      <c r="E389" s="27" t="str">
        <f>IF(B389="","",CHOOSE(VLOOKUP($A389,$F$1:$J$1600,5,FALSE),AHS!$M$1,BHS!$M$1,CHS!$M$1,HMJHS!$M$1,KHS!$M$1,Kings!$M$1,MHS!$M$1,SWHS!$M$1,AMHS!$M$1,'S10'!$M$1,'S11'!$M$1,'S12'!$M$1,'S13'!$M$1,'S14'!$M$1,'S15'!$M$1,'S16'!$M$1,'S17'!$M$1,'S18'!$M$1,'S19'!$M$1,'S20'!$M$1))</f>
        <v/>
      </c>
      <c r="F389" s="29" t="str">
        <f t="shared" si="283"/>
        <v/>
      </c>
      <c r="G389" s="33" t="str">
        <f t="shared" si="277"/>
        <v/>
      </c>
      <c r="H389" s="29" t="str">
        <f>IF(KHS!AN$21="","",KHS!AN$21)</f>
        <v/>
      </c>
      <c r="I389" s="29" t="str">
        <f>IF(KHS!AN$21="","",KHS!AG$21)</f>
        <v/>
      </c>
      <c r="J389" s="29">
        <v>5</v>
      </c>
      <c r="K389" s="29" t="str">
        <f t="shared" ref="K389:N389" si="432">IF(O389="","",COUNTIF(O$1:O388,O389)+O389)</f>
        <v/>
      </c>
      <c r="L389" s="29" t="str">
        <f t="shared" si="432"/>
        <v/>
      </c>
      <c r="M389" s="29" t="str">
        <f t="shared" si="432"/>
        <v/>
      </c>
      <c r="N389" s="29" t="str">
        <f t="shared" si="432"/>
        <v/>
      </c>
      <c r="O389" s="29" t="str">
        <f t="shared" si="279"/>
        <v/>
      </c>
      <c r="P389" s="29" t="str">
        <f t="shared" si="280"/>
        <v/>
      </c>
      <c r="Q389" s="29" t="str">
        <f t="shared" si="281"/>
        <v/>
      </c>
      <c r="R389" s="29" t="str">
        <f t="shared" si="282"/>
        <v/>
      </c>
      <c r="S389" s="29">
        <v>20</v>
      </c>
      <c r="T389" s="29">
        <v>9</v>
      </c>
      <c r="U389" s="29" t="str">
        <f>IF('S20'!P$21="","",'S20'!P$21)</f>
        <v/>
      </c>
      <c r="V389" s="29" t="str">
        <f>IF('S20'!P$21="","",'S20'!I$21)</f>
        <v/>
      </c>
      <c r="W389" s="29" t="str">
        <f>IF('S20'!X$21="","",'S20'!X$21)</f>
        <v/>
      </c>
      <c r="X389" s="29" t="str">
        <f>IF('S20'!X$21="","",'S20'!Q$21)</f>
        <v/>
      </c>
      <c r="Y389" s="29" t="str">
        <f>IF('S20'!AF$21="","",'S20'!AF$21)</f>
        <v/>
      </c>
      <c r="Z389" s="29" t="str">
        <f>IF('S20'!AF$21="","",'S20'!Y$21)</f>
        <v/>
      </c>
      <c r="AA389" s="29" t="str">
        <f>IF('S20'!AN$21="","",'S20'!AN$21)</f>
        <v/>
      </c>
      <c r="AB389" s="29" t="str">
        <f>IF('S20'!AN$21="","",'S20'!AG$21)</f>
        <v/>
      </c>
      <c r="AC389" s="39" t="str">
        <f t="shared" si="289"/>
        <v/>
      </c>
      <c r="AD389" s="39" t="str">
        <f t="shared" si="290"/>
        <v/>
      </c>
      <c r="AE389" s="40" t="str">
        <f t="shared" si="291"/>
        <v/>
      </c>
      <c r="AF389" s="40" t="str">
        <f>IF(AC389="","",CHOOSE(VLOOKUP($AL389,$K$1:$S$400,9,FALSE),AHS!$M$1,BHS!$M$1,CHS!$M$1,HMJHS!$M$1,KHS!$M$1,Kings!$M$1,MHS!$M$1,SWHS!$M$1,AMHS!$M$1,'S10'!$M$1,'S11'!$M$1,'S12'!$M$1,'S13'!$M$1,'S14'!$M$1,'S15'!$M$1,'S16'!$M$1,'S17'!$M$1,'S18'!$M$1,'S19'!$M$1,'S20'!$M$1))</f>
        <v/>
      </c>
      <c r="AG389" s="40"/>
      <c r="AH389" s="39" t="str">
        <f t="shared" si="292"/>
        <v/>
      </c>
      <c r="AI389" s="39" t="str">
        <f t="shared" si="293"/>
        <v/>
      </c>
      <c r="AJ389" s="40" t="str">
        <f t="shared" si="294"/>
        <v/>
      </c>
      <c r="AK389" s="40" t="str">
        <f>IF(AH389="","",CHOOSE(VLOOKUP($AL389,$L$1:$S$400,8,FALSE),AHS!$M$1,BHS!$M$1,CHS!$M$1,HMJHS!$M$1,KHS!$M$1,Kings!$M$1,MHS!$M$1,SWHS!$M$1,AMHS!$M$1,'S10'!$M$1,'S11'!$M$1,'S12'!$M$1,'S13'!$M$1,'S14'!$M$1,'S15'!$M$1,'S16'!$M$1,'S17'!$M$1,'S18'!$M$1,'S19'!$M$1,'S20'!$M$1))</f>
        <v/>
      </c>
      <c r="AL389" s="40">
        <v>387</v>
      </c>
      <c r="AM389" s="40"/>
      <c r="AN389" s="39" t="str">
        <f t="shared" si="295"/>
        <v/>
      </c>
      <c r="AO389" s="39" t="str">
        <f t="shared" si="296"/>
        <v/>
      </c>
      <c r="AP389" s="40" t="str">
        <f t="shared" si="297"/>
        <v/>
      </c>
      <c r="AQ389" s="40" t="str">
        <f>IF(AN389="","",CHOOSE(VLOOKUP($AL389,$M$1:$S$400,7,FALSE),AHS!$M$1,BHS!$M$1,CHS!$M$1,HMJHS!$M$1,KHS!$M$1,Kings!$M$1,MHS!$M$1,SWHS!$M$1,AMHS!$M$1,'S10'!$M$1,'S11'!$M$1,'S12'!$M$1,'S13'!$M$1,'S14'!$M$1,'S15'!$M$1,'S16'!$M$1,'S17'!$M$1,'S18'!$M$1,'S19'!$M$1,'S20'!$M$1))</f>
        <v/>
      </c>
      <c r="AR389" s="40"/>
      <c r="AS389" s="39" t="str">
        <f t="shared" si="298"/>
        <v/>
      </c>
      <c r="AT389" s="39" t="str">
        <f t="shared" si="299"/>
        <v/>
      </c>
      <c r="AU389" s="40" t="str">
        <f t="shared" si="300"/>
        <v/>
      </c>
      <c r="AV389" s="40" t="str">
        <f>IF(AS389="","",CHOOSE(VLOOKUP($AL389,$N$1:$S$400,6,FALSE),AHS!$M$1,BHS!$M$1,CHS!$M$1,HMJHS!$M$1,KHS!$M$1,Kings!$M$1,MHS!$M$1,SWHS!$M$1,AMHS!$M$1,'S10'!$M$1,'S11'!$M$1,'S12'!$M$1,'S13'!$M$1,'S14'!$M$1,'S15'!$M$1,'S16'!$M$1,'S17'!$M$1,'S18'!$M$1,'S19'!$M$1,'S20'!$M$1))</f>
        <v/>
      </c>
    </row>
    <row r="390" spans="1:48" ht="12" customHeight="1" x14ac:dyDescent="0.25">
      <c r="A390" s="29">
        <f t="shared" si="301"/>
        <v>388</v>
      </c>
      <c r="B390" s="27" t="str">
        <f t="shared" si="285"/>
        <v/>
      </c>
      <c r="C390" s="27" t="str">
        <f t="shared" si="286"/>
        <v/>
      </c>
      <c r="D390" s="27" t="str">
        <f t="shared" si="287"/>
        <v/>
      </c>
      <c r="E390" s="27" t="str">
        <f>IF(B390="","",CHOOSE(VLOOKUP($A390,$F$1:$J$1600,5,FALSE),AHS!$M$1,BHS!$M$1,CHS!$M$1,HMJHS!$M$1,KHS!$M$1,Kings!$M$1,MHS!$M$1,SWHS!$M$1,AMHS!$M$1,'S10'!$M$1,'S11'!$M$1,'S12'!$M$1,'S13'!$M$1,'S14'!$M$1,'S15'!$M$1,'S16'!$M$1,'S17'!$M$1,'S18'!$M$1,'S19'!$M$1,'S20'!$M$1))</f>
        <v/>
      </c>
      <c r="F390" s="29" t="str">
        <f t="shared" si="283"/>
        <v/>
      </c>
      <c r="G390" s="33" t="str">
        <f t="shared" si="277"/>
        <v/>
      </c>
      <c r="H390" s="29" t="str">
        <f>IF(KHS!AN$22="","",KHS!AN$22)</f>
        <v/>
      </c>
      <c r="I390" s="29" t="str">
        <f>IF(KHS!AN$22="","",KHS!AG$22)</f>
        <v/>
      </c>
      <c r="J390" s="29">
        <v>5</v>
      </c>
      <c r="K390" s="29" t="str">
        <f t="shared" ref="K390:N390" si="433">IF(O390="","",COUNTIF(O$1:O389,O390)+O390)</f>
        <v/>
      </c>
      <c r="L390" s="29" t="str">
        <f t="shared" si="433"/>
        <v/>
      </c>
      <c r="M390" s="29" t="str">
        <f t="shared" si="433"/>
        <v/>
      </c>
      <c r="N390" s="29" t="str">
        <f t="shared" si="433"/>
        <v/>
      </c>
      <c r="O390" s="29" t="str">
        <f t="shared" si="279"/>
        <v/>
      </c>
      <c r="P390" s="29" t="str">
        <f t="shared" si="280"/>
        <v/>
      </c>
      <c r="Q390" s="29" t="str">
        <f t="shared" si="281"/>
        <v/>
      </c>
      <c r="R390" s="29" t="str">
        <f t="shared" si="282"/>
        <v/>
      </c>
      <c r="S390" s="29">
        <v>20</v>
      </c>
      <c r="T390" s="29">
        <v>10</v>
      </c>
      <c r="U390" s="29" t="str">
        <f>IF('S20'!P$22="","",'S20'!P$22)</f>
        <v/>
      </c>
      <c r="V390" s="29" t="str">
        <f>IF('S20'!P$22="","",'S20'!I$22)</f>
        <v/>
      </c>
      <c r="W390" s="29" t="str">
        <f>IF('S20'!X$22="","",'S20'!X$22)</f>
        <v/>
      </c>
      <c r="X390" s="29" t="str">
        <f>IF('S20'!X$22="","",'S20'!Q$22)</f>
        <v/>
      </c>
      <c r="Y390" s="29" t="str">
        <f>IF('S20'!AF$22="","",'S20'!AF$22)</f>
        <v/>
      </c>
      <c r="Z390" s="29" t="str">
        <f>IF('S20'!AF$22="","",'S20'!Y$22)</f>
        <v/>
      </c>
      <c r="AA390" s="29" t="str">
        <f>IF('S20'!AN$22="","",'S20'!AN$22)</f>
        <v/>
      </c>
      <c r="AB390" s="29" t="str">
        <f>IF('S20'!AN$22="","",'S20'!AG$22)</f>
        <v/>
      </c>
      <c r="AC390" s="39" t="str">
        <f t="shared" si="289"/>
        <v/>
      </c>
      <c r="AD390" s="39" t="str">
        <f t="shared" si="290"/>
        <v/>
      </c>
      <c r="AE390" s="40" t="str">
        <f t="shared" si="291"/>
        <v/>
      </c>
      <c r="AF390" s="40" t="str">
        <f>IF(AC390="","",CHOOSE(VLOOKUP($AL390,$K$1:$S$400,9,FALSE),AHS!$M$1,BHS!$M$1,CHS!$M$1,HMJHS!$M$1,KHS!$M$1,Kings!$M$1,MHS!$M$1,SWHS!$M$1,AMHS!$M$1,'S10'!$M$1,'S11'!$M$1,'S12'!$M$1,'S13'!$M$1,'S14'!$M$1,'S15'!$M$1,'S16'!$M$1,'S17'!$M$1,'S18'!$M$1,'S19'!$M$1,'S20'!$M$1))</f>
        <v/>
      </c>
      <c r="AG390" s="40"/>
      <c r="AH390" s="39" t="str">
        <f t="shared" si="292"/>
        <v/>
      </c>
      <c r="AI390" s="39" t="str">
        <f t="shared" si="293"/>
        <v/>
      </c>
      <c r="AJ390" s="40" t="str">
        <f t="shared" si="294"/>
        <v/>
      </c>
      <c r="AK390" s="40" t="str">
        <f>IF(AH390="","",CHOOSE(VLOOKUP($AL390,$L$1:$S$400,8,FALSE),AHS!$M$1,BHS!$M$1,CHS!$M$1,HMJHS!$M$1,KHS!$M$1,Kings!$M$1,MHS!$M$1,SWHS!$M$1,AMHS!$M$1,'S10'!$M$1,'S11'!$M$1,'S12'!$M$1,'S13'!$M$1,'S14'!$M$1,'S15'!$M$1,'S16'!$M$1,'S17'!$M$1,'S18'!$M$1,'S19'!$M$1,'S20'!$M$1))</f>
        <v/>
      </c>
      <c r="AL390" s="40">
        <v>388</v>
      </c>
      <c r="AM390" s="40"/>
      <c r="AN390" s="39" t="str">
        <f t="shared" si="295"/>
        <v/>
      </c>
      <c r="AO390" s="39" t="str">
        <f t="shared" si="296"/>
        <v/>
      </c>
      <c r="AP390" s="40" t="str">
        <f t="shared" si="297"/>
        <v/>
      </c>
      <c r="AQ390" s="40" t="str">
        <f>IF(AN390="","",CHOOSE(VLOOKUP($AL390,$M$1:$S$400,7,FALSE),AHS!$M$1,BHS!$M$1,CHS!$M$1,HMJHS!$M$1,KHS!$M$1,Kings!$M$1,MHS!$M$1,SWHS!$M$1,AMHS!$M$1,'S10'!$M$1,'S11'!$M$1,'S12'!$M$1,'S13'!$M$1,'S14'!$M$1,'S15'!$M$1,'S16'!$M$1,'S17'!$M$1,'S18'!$M$1,'S19'!$M$1,'S20'!$M$1))</f>
        <v/>
      </c>
      <c r="AR390" s="40"/>
      <c r="AS390" s="39" t="str">
        <f t="shared" si="298"/>
        <v/>
      </c>
      <c r="AT390" s="39" t="str">
        <f t="shared" si="299"/>
        <v/>
      </c>
      <c r="AU390" s="40" t="str">
        <f t="shared" si="300"/>
        <v/>
      </c>
      <c r="AV390" s="40" t="str">
        <f>IF(AS390="","",CHOOSE(VLOOKUP($AL390,$N$1:$S$400,6,FALSE),AHS!$M$1,BHS!$M$1,CHS!$M$1,HMJHS!$M$1,KHS!$M$1,Kings!$M$1,MHS!$M$1,SWHS!$M$1,AMHS!$M$1,'S10'!$M$1,'S11'!$M$1,'S12'!$M$1,'S13'!$M$1,'S14'!$M$1,'S15'!$M$1,'S16'!$M$1,'S17'!$M$1,'S18'!$M$1,'S19'!$M$1,'S20'!$M$1))</f>
        <v/>
      </c>
    </row>
    <row r="391" spans="1:48" ht="12" customHeight="1" x14ac:dyDescent="0.25">
      <c r="A391" s="29">
        <f t="shared" si="301"/>
        <v>389</v>
      </c>
      <c r="B391" s="27" t="str">
        <f t="shared" si="285"/>
        <v/>
      </c>
      <c r="C391" s="27" t="str">
        <f t="shared" si="286"/>
        <v/>
      </c>
      <c r="D391" s="27" t="str">
        <f t="shared" si="287"/>
        <v/>
      </c>
      <c r="E391" s="27" t="str">
        <f>IF(B391="","",CHOOSE(VLOOKUP($A391,$F$1:$J$1600,5,FALSE),AHS!$M$1,BHS!$M$1,CHS!$M$1,HMJHS!$M$1,KHS!$M$1,Kings!$M$1,MHS!$M$1,SWHS!$M$1,AMHS!$M$1,'S10'!$M$1,'S11'!$M$1,'S12'!$M$1,'S13'!$M$1,'S14'!$M$1,'S15'!$M$1,'S16'!$M$1,'S17'!$M$1,'S18'!$M$1,'S19'!$M$1,'S20'!$M$1))</f>
        <v/>
      </c>
      <c r="F391" s="29" t="str">
        <f t="shared" si="283"/>
        <v/>
      </c>
      <c r="G391" s="33" t="str">
        <f t="shared" si="277"/>
        <v/>
      </c>
      <c r="H391" s="29" t="str">
        <f>IF(KHS!AN$23="","",KHS!AN$23)</f>
        <v/>
      </c>
      <c r="I391" s="29" t="str">
        <f>IF(KHS!AN$23="","",KHS!AG$23)</f>
        <v/>
      </c>
      <c r="J391" s="29">
        <v>5</v>
      </c>
      <c r="K391" s="29" t="str">
        <f t="shared" ref="K391:N391" si="434">IF(O391="","",COUNTIF(O$1:O390,O391)+O391)</f>
        <v/>
      </c>
      <c r="L391" s="29" t="str">
        <f t="shared" si="434"/>
        <v/>
      </c>
      <c r="M391" s="29" t="str">
        <f t="shared" si="434"/>
        <v/>
      </c>
      <c r="N391" s="29" t="str">
        <f t="shared" si="434"/>
        <v/>
      </c>
      <c r="O391" s="29" t="str">
        <f t="shared" si="279"/>
        <v/>
      </c>
      <c r="P391" s="29" t="str">
        <f t="shared" si="280"/>
        <v/>
      </c>
      <c r="Q391" s="29" t="str">
        <f t="shared" si="281"/>
        <v/>
      </c>
      <c r="R391" s="29" t="str">
        <f t="shared" si="282"/>
        <v/>
      </c>
      <c r="S391" s="29">
        <v>20</v>
      </c>
      <c r="T391" s="29">
        <v>11</v>
      </c>
      <c r="U391" s="29" t="str">
        <f>IF('S20'!P$23="","",'S20'!P$23)</f>
        <v/>
      </c>
      <c r="V391" s="29" t="str">
        <f>IF('S20'!P$23="","",'S20'!I$23)</f>
        <v/>
      </c>
      <c r="W391" s="29" t="str">
        <f>IF('S20'!X$23="","",'S20'!X$23)</f>
        <v/>
      </c>
      <c r="X391" s="29" t="str">
        <f>IF('S20'!X$23="","",'S20'!Q$23)</f>
        <v/>
      </c>
      <c r="Y391" s="29" t="str">
        <f>IF('S20'!AF$23="","",'S20'!AF$23)</f>
        <v/>
      </c>
      <c r="Z391" s="29" t="str">
        <f>IF('S20'!AF$23="","",'S20'!Y$23)</f>
        <v/>
      </c>
      <c r="AA391" s="29" t="str">
        <f>IF('S20'!AN$23="","",'S20'!AN$23)</f>
        <v/>
      </c>
      <c r="AB391" s="29" t="str">
        <f>IF('S20'!AN$23="","",'S20'!AG$23)</f>
        <v/>
      </c>
      <c r="AC391" s="39" t="str">
        <f t="shared" si="289"/>
        <v/>
      </c>
      <c r="AD391" s="39" t="str">
        <f t="shared" si="290"/>
        <v/>
      </c>
      <c r="AE391" s="40" t="str">
        <f t="shared" si="291"/>
        <v/>
      </c>
      <c r="AF391" s="40" t="str">
        <f>IF(AC391="","",CHOOSE(VLOOKUP($AL391,$K$1:$S$400,9,FALSE),AHS!$M$1,BHS!$M$1,CHS!$M$1,HMJHS!$M$1,KHS!$M$1,Kings!$M$1,MHS!$M$1,SWHS!$M$1,AMHS!$M$1,'S10'!$M$1,'S11'!$M$1,'S12'!$M$1,'S13'!$M$1,'S14'!$M$1,'S15'!$M$1,'S16'!$M$1,'S17'!$M$1,'S18'!$M$1,'S19'!$M$1,'S20'!$M$1))</f>
        <v/>
      </c>
      <c r="AG391" s="40"/>
      <c r="AH391" s="39" t="str">
        <f t="shared" si="292"/>
        <v/>
      </c>
      <c r="AI391" s="39" t="str">
        <f t="shared" si="293"/>
        <v/>
      </c>
      <c r="AJ391" s="40" t="str">
        <f t="shared" si="294"/>
        <v/>
      </c>
      <c r="AK391" s="40" t="str">
        <f>IF(AH391="","",CHOOSE(VLOOKUP($AL391,$L$1:$S$400,8,FALSE),AHS!$M$1,BHS!$M$1,CHS!$M$1,HMJHS!$M$1,KHS!$M$1,Kings!$M$1,MHS!$M$1,SWHS!$M$1,AMHS!$M$1,'S10'!$M$1,'S11'!$M$1,'S12'!$M$1,'S13'!$M$1,'S14'!$M$1,'S15'!$M$1,'S16'!$M$1,'S17'!$M$1,'S18'!$M$1,'S19'!$M$1,'S20'!$M$1))</f>
        <v/>
      </c>
      <c r="AL391" s="40">
        <v>389</v>
      </c>
      <c r="AM391" s="40"/>
      <c r="AN391" s="39" t="str">
        <f t="shared" si="295"/>
        <v/>
      </c>
      <c r="AO391" s="39" t="str">
        <f t="shared" si="296"/>
        <v/>
      </c>
      <c r="AP391" s="40" t="str">
        <f t="shared" si="297"/>
        <v/>
      </c>
      <c r="AQ391" s="40" t="str">
        <f>IF(AN391="","",CHOOSE(VLOOKUP($AL391,$M$1:$S$400,7,FALSE),AHS!$M$1,BHS!$M$1,CHS!$M$1,HMJHS!$M$1,KHS!$M$1,Kings!$M$1,MHS!$M$1,SWHS!$M$1,AMHS!$M$1,'S10'!$M$1,'S11'!$M$1,'S12'!$M$1,'S13'!$M$1,'S14'!$M$1,'S15'!$M$1,'S16'!$M$1,'S17'!$M$1,'S18'!$M$1,'S19'!$M$1,'S20'!$M$1))</f>
        <v/>
      </c>
      <c r="AR391" s="40"/>
      <c r="AS391" s="39" t="str">
        <f t="shared" si="298"/>
        <v/>
      </c>
      <c r="AT391" s="39" t="str">
        <f t="shared" si="299"/>
        <v/>
      </c>
      <c r="AU391" s="40" t="str">
        <f t="shared" si="300"/>
        <v/>
      </c>
      <c r="AV391" s="40" t="str">
        <f>IF(AS391="","",CHOOSE(VLOOKUP($AL391,$N$1:$S$400,6,FALSE),AHS!$M$1,BHS!$M$1,CHS!$M$1,HMJHS!$M$1,KHS!$M$1,Kings!$M$1,MHS!$M$1,SWHS!$M$1,AMHS!$M$1,'S10'!$M$1,'S11'!$M$1,'S12'!$M$1,'S13'!$M$1,'S14'!$M$1,'S15'!$M$1,'S16'!$M$1,'S17'!$M$1,'S18'!$M$1,'S19'!$M$1,'S20'!$M$1))</f>
        <v/>
      </c>
    </row>
    <row r="392" spans="1:48" ht="12" customHeight="1" x14ac:dyDescent="0.25">
      <c r="A392" s="29">
        <f t="shared" si="301"/>
        <v>390</v>
      </c>
      <c r="B392" s="27" t="str">
        <f t="shared" si="285"/>
        <v/>
      </c>
      <c r="C392" s="27" t="str">
        <f t="shared" si="286"/>
        <v/>
      </c>
      <c r="D392" s="27" t="str">
        <f t="shared" si="287"/>
        <v/>
      </c>
      <c r="E392" s="27" t="str">
        <f>IF(B392="","",CHOOSE(VLOOKUP($A392,$F$1:$J$1600,5,FALSE),AHS!$M$1,BHS!$M$1,CHS!$M$1,HMJHS!$M$1,KHS!$M$1,Kings!$M$1,MHS!$M$1,SWHS!$M$1,AMHS!$M$1,'S10'!$M$1,'S11'!$M$1,'S12'!$M$1,'S13'!$M$1,'S14'!$M$1,'S15'!$M$1,'S16'!$M$1,'S17'!$M$1,'S18'!$M$1,'S19'!$M$1,'S20'!$M$1))</f>
        <v/>
      </c>
      <c r="F392" s="29" t="str">
        <f t="shared" si="283"/>
        <v/>
      </c>
      <c r="G392" s="33" t="str">
        <f t="shared" si="277"/>
        <v/>
      </c>
      <c r="H392" s="29" t="str">
        <f>IF(KHS!AN$24="","",KHS!AN$24)</f>
        <v/>
      </c>
      <c r="I392" s="29" t="str">
        <f>IF(KHS!AN$24="","",KHS!AG$24)</f>
        <v/>
      </c>
      <c r="J392" s="29">
        <v>5</v>
      </c>
      <c r="K392" s="29" t="str">
        <f t="shared" ref="K392:N392" si="435">IF(O392="","",COUNTIF(O$1:O391,O392)+O392)</f>
        <v/>
      </c>
      <c r="L392" s="29" t="str">
        <f t="shared" si="435"/>
        <v/>
      </c>
      <c r="M392" s="29" t="str">
        <f t="shared" si="435"/>
        <v/>
      </c>
      <c r="N392" s="29" t="str">
        <f t="shared" si="435"/>
        <v/>
      </c>
      <c r="O392" s="29" t="str">
        <f t="shared" si="279"/>
        <v/>
      </c>
      <c r="P392" s="29" t="str">
        <f t="shared" si="280"/>
        <v/>
      </c>
      <c r="Q392" s="29" t="str">
        <f t="shared" si="281"/>
        <v/>
      </c>
      <c r="R392" s="29" t="str">
        <f t="shared" si="282"/>
        <v/>
      </c>
      <c r="S392" s="29">
        <v>20</v>
      </c>
      <c r="T392" s="29">
        <v>12</v>
      </c>
      <c r="U392" s="29" t="str">
        <f>IF('S20'!P$24="","",'S20'!P$24)</f>
        <v/>
      </c>
      <c r="V392" s="29" t="str">
        <f>IF('S20'!P$24="","",'S20'!I$24)</f>
        <v/>
      </c>
      <c r="W392" s="29" t="str">
        <f>IF('S20'!X$24="","",'S20'!X$24)</f>
        <v/>
      </c>
      <c r="X392" s="29" t="str">
        <f>IF('S20'!X$24="","",'S20'!Q$24)</f>
        <v/>
      </c>
      <c r="Y392" s="29" t="str">
        <f>IF('S20'!AF$24="","",'S20'!AF$24)</f>
        <v/>
      </c>
      <c r="Z392" s="29" t="str">
        <f>IF('S20'!AF$24="","",'S20'!Y$24)</f>
        <v/>
      </c>
      <c r="AA392" s="29" t="str">
        <f>IF('S20'!AN$24="","",'S20'!AN$24)</f>
        <v/>
      </c>
      <c r="AB392" s="29" t="str">
        <f>IF('S20'!AN$24="","",'S20'!AG$24)</f>
        <v/>
      </c>
      <c r="AC392" s="39" t="str">
        <f t="shared" si="289"/>
        <v/>
      </c>
      <c r="AD392" s="39" t="str">
        <f t="shared" si="290"/>
        <v/>
      </c>
      <c r="AE392" s="40" t="str">
        <f t="shared" si="291"/>
        <v/>
      </c>
      <c r="AF392" s="40" t="str">
        <f>IF(AC392="","",CHOOSE(VLOOKUP($AL392,$K$1:$S$400,9,FALSE),AHS!$M$1,BHS!$M$1,CHS!$M$1,HMJHS!$M$1,KHS!$M$1,Kings!$M$1,MHS!$M$1,SWHS!$M$1,AMHS!$M$1,'S10'!$M$1,'S11'!$M$1,'S12'!$M$1,'S13'!$M$1,'S14'!$M$1,'S15'!$M$1,'S16'!$M$1,'S17'!$M$1,'S18'!$M$1,'S19'!$M$1,'S20'!$M$1))</f>
        <v/>
      </c>
      <c r="AG392" s="40"/>
      <c r="AH392" s="39" t="str">
        <f t="shared" si="292"/>
        <v/>
      </c>
      <c r="AI392" s="39" t="str">
        <f t="shared" si="293"/>
        <v/>
      </c>
      <c r="AJ392" s="40" t="str">
        <f t="shared" si="294"/>
        <v/>
      </c>
      <c r="AK392" s="40" t="str">
        <f>IF(AH392="","",CHOOSE(VLOOKUP($AL392,$L$1:$S$400,8,FALSE),AHS!$M$1,BHS!$M$1,CHS!$M$1,HMJHS!$M$1,KHS!$M$1,Kings!$M$1,MHS!$M$1,SWHS!$M$1,AMHS!$M$1,'S10'!$M$1,'S11'!$M$1,'S12'!$M$1,'S13'!$M$1,'S14'!$M$1,'S15'!$M$1,'S16'!$M$1,'S17'!$M$1,'S18'!$M$1,'S19'!$M$1,'S20'!$M$1))</f>
        <v/>
      </c>
      <c r="AL392" s="40">
        <v>390</v>
      </c>
      <c r="AM392" s="40"/>
      <c r="AN392" s="39" t="str">
        <f t="shared" si="295"/>
        <v/>
      </c>
      <c r="AO392" s="39" t="str">
        <f t="shared" si="296"/>
        <v/>
      </c>
      <c r="AP392" s="40" t="str">
        <f t="shared" si="297"/>
        <v/>
      </c>
      <c r="AQ392" s="40" t="str">
        <f>IF(AN392="","",CHOOSE(VLOOKUP($AL392,$M$1:$S$400,7,FALSE),AHS!$M$1,BHS!$M$1,CHS!$M$1,HMJHS!$M$1,KHS!$M$1,Kings!$M$1,MHS!$M$1,SWHS!$M$1,AMHS!$M$1,'S10'!$M$1,'S11'!$M$1,'S12'!$M$1,'S13'!$M$1,'S14'!$M$1,'S15'!$M$1,'S16'!$M$1,'S17'!$M$1,'S18'!$M$1,'S19'!$M$1,'S20'!$M$1))</f>
        <v/>
      </c>
      <c r="AR392" s="40"/>
      <c r="AS392" s="39" t="str">
        <f t="shared" si="298"/>
        <v/>
      </c>
      <c r="AT392" s="39" t="str">
        <f t="shared" si="299"/>
        <v/>
      </c>
      <c r="AU392" s="40" t="str">
        <f t="shared" si="300"/>
        <v/>
      </c>
      <c r="AV392" s="40" t="str">
        <f>IF(AS392="","",CHOOSE(VLOOKUP($AL392,$N$1:$S$400,6,FALSE),AHS!$M$1,BHS!$M$1,CHS!$M$1,HMJHS!$M$1,KHS!$M$1,Kings!$M$1,MHS!$M$1,SWHS!$M$1,AMHS!$M$1,'S10'!$M$1,'S11'!$M$1,'S12'!$M$1,'S13'!$M$1,'S14'!$M$1,'S15'!$M$1,'S16'!$M$1,'S17'!$M$1,'S18'!$M$1,'S19'!$M$1,'S20'!$M$1))</f>
        <v/>
      </c>
    </row>
    <row r="393" spans="1:48" ht="12" customHeight="1" x14ac:dyDescent="0.25">
      <c r="A393" s="29">
        <f t="shared" si="301"/>
        <v>391</v>
      </c>
      <c r="B393" s="27" t="str">
        <f t="shared" si="285"/>
        <v/>
      </c>
      <c r="C393" s="27" t="str">
        <f t="shared" si="286"/>
        <v/>
      </c>
      <c r="D393" s="27" t="str">
        <f t="shared" si="287"/>
        <v/>
      </c>
      <c r="E393" s="27" t="str">
        <f>IF(B393="","",CHOOSE(VLOOKUP($A393,$F$1:$J$1600,5,FALSE),AHS!$M$1,BHS!$M$1,CHS!$M$1,HMJHS!$M$1,KHS!$M$1,Kings!$M$1,MHS!$M$1,SWHS!$M$1,AMHS!$M$1,'S10'!$M$1,'S11'!$M$1,'S12'!$M$1,'S13'!$M$1,'S14'!$M$1,'S15'!$M$1,'S16'!$M$1,'S17'!$M$1,'S18'!$M$1,'S19'!$M$1,'S20'!$M$1))</f>
        <v/>
      </c>
      <c r="F393" s="29" t="str">
        <f t="shared" si="283"/>
        <v/>
      </c>
      <c r="G393" s="33" t="str">
        <f t="shared" si="277"/>
        <v/>
      </c>
      <c r="H393" s="29" t="str">
        <f>IF(KHS!AN$25="","",KHS!AN$25)</f>
        <v/>
      </c>
      <c r="I393" s="29" t="str">
        <f>IF(KHS!AN$25="","",KHS!AG$25)</f>
        <v/>
      </c>
      <c r="J393" s="29">
        <v>5</v>
      </c>
      <c r="K393" s="29" t="str">
        <f t="shared" ref="K393:N393" si="436">IF(O393="","",COUNTIF(O$1:O392,O393)+O393)</f>
        <v/>
      </c>
      <c r="L393" s="29" t="str">
        <f t="shared" si="436"/>
        <v/>
      </c>
      <c r="M393" s="29" t="str">
        <f t="shared" si="436"/>
        <v/>
      </c>
      <c r="N393" s="29" t="str">
        <f t="shared" si="436"/>
        <v/>
      </c>
      <c r="O393" s="29" t="str">
        <f t="shared" si="279"/>
        <v/>
      </c>
      <c r="P393" s="29" t="str">
        <f t="shared" si="280"/>
        <v/>
      </c>
      <c r="Q393" s="29" t="str">
        <f t="shared" si="281"/>
        <v/>
      </c>
      <c r="R393" s="29" t="str">
        <f t="shared" si="282"/>
        <v/>
      </c>
      <c r="S393" s="29">
        <v>20</v>
      </c>
      <c r="T393" s="29">
        <v>13</v>
      </c>
      <c r="U393" s="29" t="str">
        <f>IF('S20'!P$25="","",'S20'!P$25)</f>
        <v/>
      </c>
      <c r="V393" s="29" t="str">
        <f>IF('S20'!P$25="","",'S20'!I$25)</f>
        <v/>
      </c>
      <c r="W393" s="29" t="str">
        <f>IF('S20'!X$25="","",'S20'!X$25)</f>
        <v/>
      </c>
      <c r="X393" s="29" t="str">
        <f>IF('S20'!X$25="","",'S20'!Q$25)</f>
        <v/>
      </c>
      <c r="Y393" s="29" t="str">
        <f>IF('S20'!AF$25="","",'S20'!AF$25)</f>
        <v/>
      </c>
      <c r="Z393" s="29" t="str">
        <f>IF('S20'!AF$25="","",'S20'!Y$25)</f>
        <v/>
      </c>
      <c r="AA393" s="29" t="str">
        <f>IF('S20'!AN$25="","",'S20'!AN$25)</f>
        <v/>
      </c>
      <c r="AB393" s="29" t="str">
        <f>IF('S20'!AN$25="","",'S20'!AG$25)</f>
        <v/>
      </c>
      <c r="AC393" s="39" t="str">
        <f t="shared" si="289"/>
        <v/>
      </c>
      <c r="AD393" s="39" t="str">
        <f t="shared" si="290"/>
        <v/>
      </c>
      <c r="AE393" s="40" t="str">
        <f t="shared" si="291"/>
        <v/>
      </c>
      <c r="AF393" s="40" t="str">
        <f>IF(AC393="","",CHOOSE(VLOOKUP($AL393,$K$1:$S$400,9,FALSE),AHS!$M$1,BHS!$M$1,CHS!$M$1,HMJHS!$M$1,KHS!$M$1,Kings!$M$1,MHS!$M$1,SWHS!$M$1,AMHS!$M$1,'S10'!$M$1,'S11'!$M$1,'S12'!$M$1,'S13'!$M$1,'S14'!$M$1,'S15'!$M$1,'S16'!$M$1,'S17'!$M$1,'S18'!$M$1,'S19'!$M$1,'S20'!$M$1))</f>
        <v/>
      </c>
      <c r="AG393" s="40"/>
      <c r="AH393" s="39" t="str">
        <f t="shared" si="292"/>
        <v/>
      </c>
      <c r="AI393" s="39" t="str">
        <f t="shared" si="293"/>
        <v/>
      </c>
      <c r="AJ393" s="40" t="str">
        <f t="shared" si="294"/>
        <v/>
      </c>
      <c r="AK393" s="40" t="str">
        <f>IF(AH393="","",CHOOSE(VLOOKUP($AL393,$L$1:$S$400,8,FALSE),AHS!$M$1,BHS!$M$1,CHS!$M$1,HMJHS!$M$1,KHS!$M$1,Kings!$M$1,MHS!$M$1,SWHS!$M$1,AMHS!$M$1,'S10'!$M$1,'S11'!$M$1,'S12'!$M$1,'S13'!$M$1,'S14'!$M$1,'S15'!$M$1,'S16'!$M$1,'S17'!$M$1,'S18'!$M$1,'S19'!$M$1,'S20'!$M$1))</f>
        <v/>
      </c>
      <c r="AL393" s="38">
        <v>391</v>
      </c>
      <c r="AM393" s="40"/>
      <c r="AN393" s="39" t="str">
        <f t="shared" si="295"/>
        <v/>
      </c>
      <c r="AO393" s="39" t="str">
        <f t="shared" si="296"/>
        <v/>
      </c>
      <c r="AP393" s="40" t="str">
        <f t="shared" si="297"/>
        <v/>
      </c>
      <c r="AQ393" s="40" t="str">
        <f>IF(AN393="","",CHOOSE(VLOOKUP($AL393,$M$1:$S$400,7,FALSE),AHS!$M$1,BHS!$M$1,CHS!$M$1,HMJHS!$M$1,KHS!$M$1,Kings!$M$1,MHS!$M$1,SWHS!$M$1,AMHS!$M$1,'S10'!$M$1,'S11'!$M$1,'S12'!$M$1,'S13'!$M$1,'S14'!$M$1,'S15'!$M$1,'S16'!$M$1,'S17'!$M$1,'S18'!$M$1,'S19'!$M$1,'S20'!$M$1))</f>
        <v/>
      </c>
      <c r="AR393" s="40"/>
      <c r="AS393" s="39" t="str">
        <f t="shared" si="298"/>
        <v/>
      </c>
      <c r="AT393" s="39" t="str">
        <f t="shared" si="299"/>
        <v/>
      </c>
      <c r="AU393" s="40" t="str">
        <f t="shared" si="300"/>
        <v/>
      </c>
      <c r="AV393" s="40" t="str">
        <f>IF(AS393="","",CHOOSE(VLOOKUP($AL393,$N$1:$S$400,6,FALSE),AHS!$M$1,BHS!$M$1,CHS!$M$1,HMJHS!$M$1,KHS!$M$1,Kings!$M$1,MHS!$M$1,SWHS!$M$1,AMHS!$M$1,'S10'!$M$1,'S11'!$M$1,'S12'!$M$1,'S13'!$M$1,'S14'!$M$1,'S15'!$M$1,'S16'!$M$1,'S17'!$M$1,'S18'!$M$1,'S19'!$M$1,'S20'!$M$1))</f>
        <v/>
      </c>
    </row>
    <row r="394" spans="1:48" ht="12" customHeight="1" x14ac:dyDescent="0.25">
      <c r="A394" s="29">
        <f t="shared" si="301"/>
        <v>392</v>
      </c>
      <c r="B394" s="27" t="str">
        <f t="shared" si="285"/>
        <v/>
      </c>
      <c r="C394" s="27" t="str">
        <f t="shared" si="286"/>
        <v/>
      </c>
      <c r="D394" s="27" t="str">
        <f t="shared" si="287"/>
        <v/>
      </c>
      <c r="E394" s="27" t="str">
        <f>IF(B394="","",CHOOSE(VLOOKUP($A394,$F$1:$J$1600,5,FALSE),AHS!$M$1,BHS!$M$1,CHS!$M$1,HMJHS!$M$1,KHS!$M$1,Kings!$M$1,MHS!$M$1,SWHS!$M$1,AMHS!$M$1,'S10'!$M$1,'S11'!$M$1,'S12'!$M$1,'S13'!$M$1,'S14'!$M$1,'S15'!$M$1,'S16'!$M$1,'S17'!$M$1,'S18'!$M$1,'S19'!$M$1,'S20'!$M$1))</f>
        <v/>
      </c>
      <c r="F394" s="29" t="str">
        <f t="shared" si="283"/>
        <v/>
      </c>
      <c r="G394" s="33" t="str">
        <f t="shared" si="277"/>
        <v/>
      </c>
      <c r="H394" s="29" t="str">
        <f>IF(KHS!AN$26="","",KHS!AN$26)</f>
        <v/>
      </c>
      <c r="I394" s="29" t="str">
        <f>IF(KHS!AN$26="","",KHS!AG$26)</f>
        <v/>
      </c>
      <c r="J394" s="29">
        <v>5</v>
      </c>
      <c r="K394" s="29" t="str">
        <f t="shared" ref="K394:N394" si="437">IF(O394="","",COUNTIF(O$1:O393,O394)+O394)</f>
        <v/>
      </c>
      <c r="L394" s="29" t="str">
        <f t="shared" si="437"/>
        <v/>
      </c>
      <c r="M394" s="29" t="str">
        <f t="shared" si="437"/>
        <v/>
      </c>
      <c r="N394" s="29" t="str">
        <f t="shared" si="437"/>
        <v/>
      </c>
      <c r="O394" s="29" t="str">
        <f t="shared" si="279"/>
        <v/>
      </c>
      <c r="P394" s="29" t="str">
        <f t="shared" si="280"/>
        <v/>
      </c>
      <c r="Q394" s="29" t="str">
        <f t="shared" si="281"/>
        <v/>
      </c>
      <c r="R394" s="29" t="str">
        <f t="shared" si="282"/>
        <v/>
      </c>
      <c r="S394" s="29">
        <v>20</v>
      </c>
      <c r="T394" s="29">
        <v>14</v>
      </c>
      <c r="U394" s="29" t="str">
        <f>IF('S20'!P$26="","",'S20'!P$26)</f>
        <v/>
      </c>
      <c r="V394" s="29" t="str">
        <f>IF('S20'!P$26="","",'S20'!I$26)</f>
        <v/>
      </c>
      <c r="W394" s="29" t="str">
        <f>IF('S20'!X$26="","",'S20'!X$26)</f>
        <v/>
      </c>
      <c r="X394" s="29" t="str">
        <f>IF('S20'!X$26="","",'S20'!Q$26)</f>
        <v/>
      </c>
      <c r="Y394" s="29" t="str">
        <f>IF('S20'!AF$26="","",'S20'!AF$26)</f>
        <v/>
      </c>
      <c r="Z394" s="29" t="str">
        <f>IF('S20'!AF$26="","",'S20'!Y$26)</f>
        <v/>
      </c>
      <c r="AA394" s="29" t="str">
        <f>IF('S20'!AN$26="","",'S20'!AN$26)</f>
        <v/>
      </c>
      <c r="AB394" s="29" t="str">
        <f>IF('S20'!AN$26="","",'S20'!AG$26)</f>
        <v/>
      </c>
      <c r="AC394" s="39" t="str">
        <f t="shared" si="289"/>
        <v/>
      </c>
      <c r="AD394" s="39" t="str">
        <f t="shared" si="290"/>
        <v/>
      </c>
      <c r="AE394" s="40" t="str">
        <f t="shared" si="291"/>
        <v/>
      </c>
      <c r="AF394" s="40" t="str">
        <f>IF(AC394="","",CHOOSE(VLOOKUP($AL394,$K$1:$S$400,9,FALSE),AHS!$M$1,BHS!$M$1,CHS!$M$1,HMJHS!$M$1,KHS!$M$1,Kings!$M$1,MHS!$M$1,SWHS!$M$1,AMHS!$M$1,'S10'!$M$1,'S11'!$M$1,'S12'!$M$1,'S13'!$M$1,'S14'!$M$1,'S15'!$M$1,'S16'!$M$1,'S17'!$M$1,'S18'!$M$1,'S19'!$M$1,'S20'!$M$1))</f>
        <v/>
      </c>
      <c r="AG394" s="40"/>
      <c r="AH394" s="39" t="str">
        <f t="shared" si="292"/>
        <v/>
      </c>
      <c r="AI394" s="39" t="str">
        <f t="shared" si="293"/>
        <v/>
      </c>
      <c r="AJ394" s="40" t="str">
        <f t="shared" si="294"/>
        <v/>
      </c>
      <c r="AK394" s="40" t="str">
        <f>IF(AH394="","",CHOOSE(VLOOKUP($AL394,$L$1:$S$400,8,FALSE),AHS!$M$1,BHS!$M$1,CHS!$M$1,HMJHS!$M$1,KHS!$M$1,Kings!$M$1,MHS!$M$1,SWHS!$M$1,AMHS!$M$1,'S10'!$M$1,'S11'!$M$1,'S12'!$M$1,'S13'!$M$1,'S14'!$M$1,'S15'!$M$1,'S16'!$M$1,'S17'!$M$1,'S18'!$M$1,'S19'!$M$1,'S20'!$M$1))</f>
        <v/>
      </c>
      <c r="AL394" s="40">
        <v>392</v>
      </c>
      <c r="AM394" s="40"/>
      <c r="AN394" s="39" t="str">
        <f t="shared" si="295"/>
        <v/>
      </c>
      <c r="AO394" s="39" t="str">
        <f t="shared" si="296"/>
        <v/>
      </c>
      <c r="AP394" s="40" t="str">
        <f t="shared" si="297"/>
        <v/>
      </c>
      <c r="AQ394" s="40" t="str">
        <f>IF(AN394="","",CHOOSE(VLOOKUP($AL394,$M$1:$S$400,7,FALSE),AHS!$M$1,BHS!$M$1,CHS!$M$1,HMJHS!$M$1,KHS!$M$1,Kings!$M$1,MHS!$M$1,SWHS!$M$1,AMHS!$M$1,'S10'!$M$1,'S11'!$M$1,'S12'!$M$1,'S13'!$M$1,'S14'!$M$1,'S15'!$M$1,'S16'!$M$1,'S17'!$M$1,'S18'!$M$1,'S19'!$M$1,'S20'!$M$1))</f>
        <v/>
      </c>
      <c r="AR394" s="40"/>
      <c r="AS394" s="39" t="str">
        <f t="shared" si="298"/>
        <v/>
      </c>
      <c r="AT394" s="39" t="str">
        <f t="shared" si="299"/>
        <v/>
      </c>
      <c r="AU394" s="40" t="str">
        <f t="shared" si="300"/>
        <v/>
      </c>
      <c r="AV394" s="40" t="str">
        <f>IF(AS394="","",CHOOSE(VLOOKUP($AL394,$N$1:$S$400,6,FALSE),AHS!$M$1,BHS!$M$1,CHS!$M$1,HMJHS!$M$1,KHS!$M$1,Kings!$M$1,MHS!$M$1,SWHS!$M$1,AMHS!$M$1,'S10'!$M$1,'S11'!$M$1,'S12'!$M$1,'S13'!$M$1,'S14'!$M$1,'S15'!$M$1,'S16'!$M$1,'S17'!$M$1,'S18'!$M$1,'S19'!$M$1,'S20'!$M$1))</f>
        <v/>
      </c>
    </row>
    <row r="395" spans="1:48" ht="12" customHeight="1" x14ac:dyDescent="0.25">
      <c r="A395" s="29">
        <f t="shared" si="301"/>
        <v>393</v>
      </c>
      <c r="B395" s="27" t="str">
        <f t="shared" si="285"/>
        <v/>
      </c>
      <c r="C395" s="27" t="str">
        <f t="shared" si="286"/>
        <v/>
      </c>
      <c r="D395" s="27" t="str">
        <f t="shared" si="287"/>
        <v/>
      </c>
      <c r="E395" s="27" t="str">
        <f>IF(B395="","",CHOOSE(VLOOKUP($A395,$F$1:$J$1600,5,FALSE),AHS!$M$1,BHS!$M$1,CHS!$M$1,HMJHS!$M$1,KHS!$M$1,Kings!$M$1,MHS!$M$1,SWHS!$M$1,AMHS!$M$1,'S10'!$M$1,'S11'!$M$1,'S12'!$M$1,'S13'!$M$1,'S14'!$M$1,'S15'!$M$1,'S16'!$M$1,'S17'!$M$1,'S18'!$M$1,'S19'!$M$1,'S20'!$M$1))</f>
        <v/>
      </c>
      <c r="F395" s="29" t="str">
        <f t="shared" si="283"/>
        <v/>
      </c>
      <c r="G395" s="33" t="str">
        <f t="shared" si="277"/>
        <v/>
      </c>
      <c r="H395" s="29" t="str">
        <f>IF(KHS!AN$27="","",KHS!AN$27)</f>
        <v/>
      </c>
      <c r="I395" s="29" t="str">
        <f>IF(KHS!AN$27="","",KHS!AG$27)</f>
        <v/>
      </c>
      <c r="J395" s="29">
        <v>5</v>
      </c>
      <c r="K395" s="29" t="str">
        <f t="shared" ref="K395:N395" si="438">IF(O395="","",COUNTIF(O$1:O394,O395)+O395)</f>
        <v/>
      </c>
      <c r="L395" s="29" t="str">
        <f t="shared" si="438"/>
        <v/>
      </c>
      <c r="M395" s="29" t="str">
        <f t="shared" si="438"/>
        <v/>
      </c>
      <c r="N395" s="29" t="str">
        <f t="shared" si="438"/>
        <v/>
      </c>
      <c r="O395" s="29" t="str">
        <f t="shared" si="279"/>
        <v/>
      </c>
      <c r="P395" s="29" t="str">
        <f t="shared" si="280"/>
        <v/>
      </c>
      <c r="Q395" s="29" t="str">
        <f t="shared" si="281"/>
        <v/>
      </c>
      <c r="R395" s="29" t="str">
        <f t="shared" si="282"/>
        <v/>
      </c>
      <c r="S395" s="29">
        <v>20</v>
      </c>
      <c r="T395" s="29">
        <v>15</v>
      </c>
      <c r="U395" s="29" t="str">
        <f>IF('S20'!P$27="","",'S20'!P$27)</f>
        <v/>
      </c>
      <c r="V395" s="29" t="str">
        <f>IF('S20'!P$27="","",'S20'!I$27)</f>
        <v/>
      </c>
      <c r="W395" s="29" t="str">
        <f>IF('S20'!X$27="","",'S20'!X$27)</f>
        <v/>
      </c>
      <c r="X395" s="29" t="str">
        <f>IF('S20'!X$27="","",'S20'!Q$27)</f>
        <v/>
      </c>
      <c r="Y395" s="29" t="str">
        <f>IF('S20'!AF$27="","",'S20'!AF$27)</f>
        <v/>
      </c>
      <c r="Z395" s="29" t="str">
        <f>IF('S20'!AF$27="","",'S20'!Y$27)</f>
        <v/>
      </c>
      <c r="AA395" s="29" t="str">
        <f>IF('S20'!AN$27="","",'S20'!AN$27)</f>
        <v/>
      </c>
      <c r="AB395" s="29" t="str">
        <f>IF('S20'!AN$27="","",'S20'!AG$27)</f>
        <v/>
      </c>
      <c r="AC395" s="39" t="str">
        <f t="shared" si="289"/>
        <v/>
      </c>
      <c r="AD395" s="39" t="str">
        <f t="shared" si="290"/>
        <v/>
      </c>
      <c r="AE395" s="40" t="str">
        <f t="shared" si="291"/>
        <v/>
      </c>
      <c r="AF395" s="40" t="str">
        <f>IF(AC395="","",CHOOSE(VLOOKUP($AL395,$K$1:$S$400,9,FALSE),AHS!$M$1,BHS!$M$1,CHS!$M$1,HMJHS!$M$1,KHS!$M$1,Kings!$M$1,MHS!$M$1,SWHS!$M$1,AMHS!$M$1,'S10'!$M$1,'S11'!$M$1,'S12'!$M$1,'S13'!$M$1,'S14'!$M$1,'S15'!$M$1,'S16'!$M$1,'S17'!$M$1,'S18'!$M$1,'S19'!$M$1,'S20'!$M$1))</f>
        <v/>
      </c>
      <c r="AG395" s="40"/>
      <c r="AH395" s="39" t="str">
        <f t="shared" si="292"/>
        <v/>
      </c>
      <c r="AI395" s="39" t="str">
        <f t="shared" si="293"/>
        <v/>
      </c>
      <c r="AJ395" s="40" t="str">
        <f t="shared" si="294"/>
        <v/>
      </c>
      <c r="AK395" s="40" t="str">
        <f>IF(AH395="","",CHOOSE(VLOOKUP($AL395,$L$1:$S$400,8,FALSE),AHS!$M$1,BHS!$M$1,CHS!$M$1,HMJHS!$M$1,KHS!$M$1,Kings!$M$1,MHS!$M$1,SWHS!$M$1,AMHS!$M$1,'S10'!$M$1,'S11'!$M$1,'S12'!$M$1,'S13'!$M$1,'S14'!$M$1,'S15'!$M$1,'S16'!$M$1,'S17'!$M$1,'S18'!$M$1,'S19'!$M$1,'S20'!$M$1))</f>
        <v/>
      </c>
      <c r="AL395" s="40">
        <v>393</v>
      </c>
      <c r="AM395" s="40"/>
      <c r="AN395" s="39" t="str">
        <f t="shared" si="295"/>
        <v/>
      </c>
      <c r="AO395" s="39" t="str">
        <f t="shared" si="296"/>
        <v/>
      </c>
      <c r="AP395" s="40" t="str">
        <f t="shared" si="297"/>
        <v/>
      </c>
      <c r="AQ395" s="40" t="str">
        <f>IF(AN395="","",CHOOSE(VLOOKUP($AL395,$M$1:$S$400,7,FALSE),AHS!$M$1,BHS!$M$1,CHS!$M$1,HMJHS!$M$1,KHS!$M$1,Kings!$M$1,MHS!$M$1,SWHS!$M$1,AMHS!$M$1,'S10'!$M$1,'S11'!$M$1,'S12'!$M$1,'S13'!$M$1,'S14'!$M$1,'S15'!$M$1,'S16'!$M$1,'S17'!$M$1,'S18'!$M$1,'S19'!$M$1,'S20'!$M$1))</f>
        <v/>
      </c>
      <c r="AR395" s="40"/>
      <c r="AS395" s="39" t="str">
        <f t="shared" si="298"/>
        <v/>
      </c>
      <c r="AT395" s="39" t="str">
        <f t="shared" si="299"/>
        <v/>
      </c>
      <c r="AU395" s="40" t="str">
        <f t="shared" si="300"/>
        <v/>
      </c>
      <c r="AV395" s="40" t="str">
        <f>IF(AS395="","",CHOOSE(VLOOKUP($AL395,$N$1:$S$400,6,FALSE),AHS!$M$1,BHS!$M$1,CHS!$M$1,HMJHS!$M$1,KHS!$M$1,Kings!$M$1,MHS!$M$1,SWHS!$M$1,AMHS!$M$1,'S10'!$M$1,'S11'!$M$1,'S12'!$M$1,'S13'!$M$1,'S14'!$M$1,'S15'!$M$1,'S16'!$M$1,'S17'!$M$1,'S18'!$M$1,'S19'!$M$1,'S20'!$M$1))</f>
        <v/>
      </c>
    </row>
    <row r="396" spans="1:48" ht="12" customHeight="1" x14ac:dyDescent="0.25">
      <c r="A396" s="29">
        <f t="shared" si="301"/>
        <v>394</v>
      </c>
      <c r="B396" s="27" t="str">
        <f t="shared" si="285"/>
        <v/>
      </c>
      <c r="C396" s="27" t="str">
        <f t="shared" si="286"/>
        <v/>
      </c>
      <c r="D396" s="27" t="str">
        <f t="shared" si="287"/>
        <v/>
      </c>
      <c r="E396" s="27" t="str">
        <f>IF(B396="","",CHOOSE(VLOOKUP($A396,$F$1:$J$1600,5,FALSE),AHS!$M$1,BHS!$M$1,CHS!$M$1,HMJHS!$M$1,KHS!$M$1,Kings!$M$1,MHS!$M$1,SWHS!$M$1,AMHS!$M$1,'S10'!$M$1,'S11'!$M$1,'S12'!$M$1,'S13'!$M$1,'S14'!$M$1,'S15'!$M$1,'S16'!$M$1,'S17'!$M$1,'S18'!$M$1,'S19'!$M$1,'S20'!$M$1))</f>
        <v/>
      </c>
      <c r="F396" s="29" t="str">
        <f t="shared" si="283"/>
        <v/>
      </c>
      <c r="G396" s="33" t="str">
        <f t="shared" si="277"/>
        <v/>
      </c>
      <c r="H396" s="29" t="str">
        <f>IF(KHS!AN$28="","",KHS!AN$28)</f>
        <v/>
      </c>
      <c r="I396" s="29" t="str">
        <f>IF(KHS!AN$28="","",KHS!AG$28)</f>
        <v/>
      </c>
      <c r="J396" s="29">
        <v>5</v>
      </c>
      <c r="K396" s="29" t="str">
        <f t="shared" ref="K396:N396" si="439">IF(O396="","",COUNTIF(O$1:O395,O396)+O396)</f>
        <v/>
      </c>
      <c r="L396" s="29" t="str">
        <f t="shared" si="439"/>
        <v/>
      </c>
      <c r="M396" s="29" t="str">
        <f t="shared" si="439"/>
        <v/>
      </c>
      <c r="N396" s="29" t="str">
        <f t="shared" si="439"/>
        <v/>
      </c>
      <c r="O396" s="29" t="str">
        <f t="shared" si="279"/>
        <v/>
      </c>
      <c r="P396" s="29" t="str">
        <f t="shared" si="280"/>
        <v/>
      </c>
      <c r="Q396" s="29" t="str">
        <f t="shared" si="281"/>
        <v/>
      </c>
      <c r="R396" s="29" t="str">
        <f t="shared" si="282"/>
        <v/>
      </c>
      <c r="S396" s="29">
        <v>20</v>
      </c>
      <c r="T396" s="29">
        <v>16</v>
      </c>
      <c r="U396" s="29" t="str">
        <f>IF('S20'!P$28="","",'S20'!P$28)</f>
        <v/>
      </c>
      <c r="V396" s="29" t="str">
        <f>IF('S20'!P$28="","",'S20'!I$28)</f>
        <v/>
      </c>
      <c r="W396" s="29" t="str">
        <f>IF('S20'!X$28="","",'S20'!X$28)</f>
        <v/>
      </c>
      <c r="X396" s="29" t="str">
        <f>IF('S20'!X$28="","",'S20'!Q$28)</f>
        <v/>
      </c>
      <c r="Y396" s="29" t="str">
        <f>IF('S20'!AF$28="","",'S20'!AF$28)</f>
        <v/>
      </c>
      <c r="Z396" s="29" t="str">
        <f>IF('S20'!AF$28="","",'S20'!Y$28)</f>
        <v/>
      </c>
      <c r="AA396" s="29" t="str">
        <f>IF('S20'!AN$28="","",'S20'!AN$28)</f>
        <v/>
      </c>
      <c r="AB396" s="29" t="str">
        <f>IF('S20'!AN$28="","",'S20'!AG$28)</f>
        <v/>
      </c>
      <c r="AC396" s="39" t="str">
        <f t="shared" si="289"/>
        <v/>
      </c>
      <c r="AD396" s="39" t="str">
        <f t="shared" si="290"/>
        <v/>
      </c>
      <c r="AE396" s="40" t="str">
        <f t="shared" si="291"/>
        <v/>
      </c>
      <c r="AF396" s="40" t="str">
        <f>IF(AC396="","",CHOOSE(VLOOKUP($AL396,$K$1:$S$400,9,FALSE),AHS!$M$1,BHS!$M$1,CHS!$M$1,HMJHS!$M$1,KHS!$M$1,Kings!$M$1,MHS!$M$1,SWHS!$M$1,AMHS!$M$1,'S10'!$M$1,'S11'!$M$1,'S12'!$M$1,'S13'!$M$1,'S14'!$M$1,'S15'!$M$1,'S16'!$M$1,'S17'!$M$1,'S18'!$M$1,'S19'!$M$1,'S20'!$M$1))</f>
        <v/>
      </c>
      <c r="AG396" s="40"/>
      <c r="AH396" s="39" t="str">
        <f t="shared" si="292"/>
        <v/>
      </c>
      <c r="AI396" s="39" t="str">
        <f t="shared" si="293"/>
        <v/>
      </c>
      <c r="AJ396" s="40" t="str">
        <f t="shared" si="294"/>
        <v/>
      </c>
      <c r="AK396" s="40" t="str">
        <f>IF(AH396="","",CHOOSE(VLOOKUP($AL396,$L$1:$S$400,8,FALSE),AHS!$M$1,BHS!$M$1,CHS!$M$1,HMJHS!$M$1,KHS!$M$1,Kings!$M$1,MHS!$M$1,SWHS!$M$1,AMHS!$M$1,'S10'!$M$1,'S11'!$M$1,'S12'!$M$1,'S13'!$M$1,'S14'!$M$1,'S15'!$M$1,'S16'!$M$1,'S17'!$M$1,'S18'!$M$1,'S19'!$M$1,'S20'!$M$1))</f>
        <v/>
      </c>
      <c r="AL396" s="40">
        <v>394</v>
      </c>
      <c r="AM396" s="40"/>
      <c r="AN396" s="39" t="str">
        <f t="shared" si="295"/>
        <v/>
      </c>
      <c r="AO396" s="39" t="str">
        <f t="shared" si="296"/>
        <v/>
      </c>
      <c r="AP396" s="40" t="str">
        <f t="shared" si="297"/>
        <v/>
      </c>
      <c r="AQ396" s="40" t="str">
        <f>IF(AN396="","",CHOOSE(VLOOKUP($AL396,$M$1:$S$400,7,FALSE),AHS!$M$1,BHS!$M$1,CHS!$M$1,HMJHS!$M$1,KHS!$M$1,Kings!$M$1,MHS!$M$1,SWHS!$M$1,AMHS!$M$1,'S10'!$M$1,'S11'!$M$1,'S12'!$M$1,'S13'!$M$1,'S14'!$M$1,'S15'!$M$1,'S16'!$M$1,'S17'!$M$1,'S18'!$M$1,'S19'!$M$1,'S20'!$M$1))</f>
        <v/>
      </c>
      <c r="AR396" s="40"/>
      <c r="AS396" s="39" t="str">
        <f t="shared" si="298"/>
        <v/>
      </c>
      <c r="AT396" s="39" t="str">
        <f t="shared" si="299"/>
        <v/>
      </c>
      <c r="AU396" s="40" t="str">
        <f t="shared" si="300"/>
        <v/>
      </c>
      <c r="AV396" s="40" t="str">
        <f>IF(AS396="","",CHOOSE(VLOOKUP($AL396,$N$1:$S$400,6,FALSE),AHS!$M$1,BHS!$M$1,CHS!$M$1,HMJHS!$M$1,KHS!$M$1,Kings!$M$1,MHS!$M$1,SWHS!$M$1,AMHS!$M$1,'S10'!$M$1,'S11'!$M$1,'S12'!$M$1,'S13'!$M$1,'S14'!$M$1,'S15'!$M$1,'S16'!$M$1,'S17'!$M$1,'S18'!$M$1,'S19'!$M$1,'S20'!$M$1))</f>
        <v/>
      </c>
    </row>
    <row r="397" spans="1:48" ht="12" customHeight="1" x14ac:dyDescent="0.25">
      <c r="A397" s="29">
        <f t="shared" si="301"/>
        <v>395</v>
      </c>
      <c r="B397" s="27" t="str">
        <f t="shared" si="285"/>
        <v/>
      </c>
      <c r="C397" s="27" t="str">
        <f t="shared" si="286"/>
        <v/>
      </c>
      <c r="D397" s="27" t="str">
        <f t="shared" si="287"/>
        <v/>
      </c>
      <c r="E397" s="27" t="str">
        <f>IF(B397="","",CHOOSE(VLOOKUP($A397,$F$1:$J$1600,5,FALSE),AHS!$M$1,BHS!$M$1,CHS!$M$1,HMJHS!$M$1,KHS!$M$1,Kings!$M$1,MHS!$M$1,SWHS!$M$1,AMHS!$M$1,'S10'!$M$1,'S11'!$M$1,'S12'!$M$1,'S13'!$M$1,'S14'!$M$1,'S15'!$M$1,'S16'!$M$1,'S17'!$M$1,'S18'!$M$1,'S19'!$M$1,'S20'!$M$1))</f>
        <v/>
      </c>
      <c r="F397" s="29" t="str">
        <f t="shared" si="283"/>
        <v/>
      </c>
      <c r="G397" s="33" t="str">
        <f t="shared" si="277"/>
        <v/>
      </c>
      <c r="H397" s="29" t="str">
        <f>IF(KHS!AN$29="","",KHS!AN$29)</f>
        <v/>
      </c>
      <c r="I397" s="29" t="str">
        <f>IF(KHS!AN$29="","",KHS!AG$29)</f>
        <v/>
      </c>
      <c r="J397" s="29">
        <v>5</v>
      </c>
      <c r="K397" s="29" t="str">
        <f t="shared" ref="K397:N397" si="440">IF(O397="","",COUNTIF(O$1:O396,O397)+O397)</f>
        <v/>
      </c>
      <c r="L397" s="29" t="str">
        <f t="shared" si="440"/>
        <v/>
      </c>
      <c r="M397" s="29" t="str">
        <f t="shared" si="440"/>
        <v/>
      </c>
      <c r="N397" s="29" t="str">
        <f t="shared" si="440"/>
        <v/>
      </c>
      <c r="O397" s="29" t="str">
        <f t="shared" si="279"/>
        <v/>
      </c>
      <c r="P397" s="29" t="str">
        <f t="shared" si="280"/>
        <v/>
      </c>
      <c r="Q397" s="29" t="str">
        <f t="shared" si="281"/>
        <v/>
      </c>
      <c r="R397" s="29" t="str">
        <f t="shared" si="282"/>
        <v/>
      </c>
      <c r="S397" s="29">
        <v>20</v>
      </c>
      <c r="T397" s="29">
        <v>17</v>
      </c>
      <c r="U397" s="29" t="str">
        <f>IF('S20'!P$29="","",'S20'!P$29)</f>
        <v/>
      </c>
      <c r="V397" s="29" t="str">
        <f>IF('S20'!P$29="","",'S20'!I$29)</f>
        <v/>
      </c>
      <c r="W397" s="29" t="str">
        <f>IF('S20'!X$29="","",'S20'!X$29)</f>
        <v/>
      </c>
      <c r="X397" s="29" t="str">
        <f>IF('S20'!X$29="","",'S20'!Q$29)</f>
        <v/>
      </c>
      <c r="Y397" s="29" t="str">
        <f>IF('S20'!AF$29="","",'S20'!AF$29)</f>
        <v/>
      </c>
      <c r="Z397" s="29" t="str">
        <f>IF('S20'!AF$29="","",'S20'!Y$29)</f>
        <v/>
      </c>
      <c r="AA397" s="29" t="str">
        <f>IF('S20'!AN$29="","",'S20'!AN$29)</f>
        <v/>
      </c>
      <c r="AB397" s="29" t="str">
        <f>IF('S20'!AN$29="","",'S20'!AG$29)</f>
        <v/>
      </c>
      <c r="AC397" s="39" t="str">
        <f t="shared" si="289"/>
        <v/>
      </c>
      <c r="AD397" s="39" t="str">
        <f t="shared" si="290"/>
        <v/>
      </c>
      <c r="AE397" s="40" t="str">
        <f t="shared" si="291"/>
        <v/>
      </c>
      <c r="AF397" s="40" t="str">
        <f>IF(AC397="","",CHOOSE(VLOOKUP($AL397,$K$1:$S$400,9,FALSE),AHS!$M$1,BHS!$M$1,CHS!$M$1,HMJHS!$M$1,KHS!$M$1,Kings!$M$1,MHS!$M$1,SWHS!$M$1,AMHS!$M$1,'S10'!$M$1,'S11'!$M$1,'S12'!$M$1,'S13'!$M$1,'S14'!$M$1,'S15'!$M$1,'S16'!$M$1,'S17'!$M$1,'S18'!$M$1,'S19'!$M$1,'S20'!$M$1))</f>
        <v/>
      </c>
      <c r="AG397" s="40"/>
      <c r="AH397" s="39" t="str">
        <f t="shared" si="292"/>
        <v/>
      </c>
      <c r="AI397" s="39" t="str">
        <f t="shared" si="293"/>
        <v/>
      </c>
      <c r="AJ397" s="40" t="str">
        <f t="shared" si="294"/>
        <v/>
      </c>
      <c r="AK397" s="40" t="str">
        <f>IF(AH397="","",CHOOSE(VLOOKUP($AL397,$L$1:$S$400,8,FALSE),AHS!$M$1,BHS!$M$1,CHS!$M$1,HMJHS!$M$1,KHS!$M$1,Kings!$M$1,MHS!$M$1,SWHS!$M$1,AMHS!$M$1,'S10'!$M$1,'S11'!$M$1,'S12'!$M$1,'S13'!$M$1,'S14'!$M$1,'S15'!$M$1,'S16'!$M$1,'S17'!$M$1,'S18'!$M$1,'S19'!$M$1,'S20'!$M$1))</f>
        <v/>
      </c>
      <c r="AL397" s="40">
        <v>395</v>
      </c>
      <c r="AM397" s="40"/>
      <c r="AN397" s="39" t="str">
        <f t="shared" si="295"/>
        <v/>
      </c>
      <c r="AO397" s="39" t="str">
        <f t="shared" si="296"/>
        <v/>
      </c>
      <c r="AP397" s="40" t="str">
        <f t="shared" si="297"/>
        <v/>
      </c>
      <c r="AQ397" s="40" t="str">
        <f>IF(AN397="","",CHOOSE(VLOOKUP($AL397,$M$1:$S$400,7,FALSE),AHS!$M$1,BHS!$M$1,CHS!$M$1,HMJHS!$M$1,KHS!$M$1,Kings!$M$1,MHS!$M$1,SWHS!$M$1,AMHS!$M$1,'S10'!$M$1,'S11'!$M$1,'S12'!$M$1,'S13'!$M$1,'S14'!$M$1,'S15'!$M$1,'S16'!$M$1,'S17'!$M$1,'S18'!$M$1,'S19'!$M$1,'S20'!$M$1))</f>
        <v/>
      </c>
      <c r="AR397" s="40"/>
      <c r="AS397" s="39" t="str">
        <f t="shared" si="298"/>
        <v/>
      </c>
      <c r="AT397" s="39" t="str">
        <f t="shared" si="299"/>
        <v/>
      </c>
      <c r="AU397" s="40" t="str">
        <f t="shared" si="300"/>
        <v/>
      </c>
      <c r="AV397" s="40" t="str">
        <f>IF(AS397="","",CHOOSE(VLOOKUP($AL397,$N$1:$S$400,6,FALSE),AHS!$M$1,BHS!$M$1,CHS!$M$1,HMJHS!$M$1,KHS!$M$1,Kings!$M$1,MHS!$M$1,SWHS!$M$1,AMHS!$M$1,'S10'!$M$1,'S11'!$M$1,'S12'!$M$1,'S13'!$M$1,'S14'!$M$1,'S15'!$M$1,'S16'!$M$1,'S17'!$M$1,'S18'!$M$1,'S19'!$M$1,'S20'!$M$1))</f>
        <v/>
      </c>
    </row>
    <row r="398" spans="1:48" ht="12" customHeight="1" x14ac:dyDescent="0.25">
      <c r="A398" s="29">
        <f t="shared" si="301"/>
        <v>396</v>
      </c>
      <c r="B398" s="27" t="str">
        <f t="shared" si="285"/>
        <v/>
      </c>
      <c r="C398" s="27" t="str">
        <f t="shared" si="286"/>
        <v/>
      </c>
      <c r="D398" s="27" t="str">
        <f t="shared" si="287"/>
        <v/>
      </c>
      <c r="E398" s="27" t="str">
        <f>IF(B398="","",CHOOSE(VLOOKUP($A398,$F$1:$J$1600,5,FALSE),AHS!$M$1,BHS!$M$1,CHS!$M$1,HMJHS!$M$1,KHS!$M$1,Kings!$M$1,MHS!$M$1,SWHS!$M$1,AMHS!$M$1,'S10'!$M$1,'S11'!$M$1,'S12'!$M$1,'S13'!$M$1,'S14'!$M$1,'S15'!$M$1,'S16'!$M$1,'S17'!$M$1,'S18'!$M$1,'S19'!$M$1,'S20'!$M$1))</f>
        <v/>
      </c>
      <c r="F398" s="29" t="str">
        <f t="shared" si="283"/>
        <v/>
      </c>
      <c r="G398" s="33" t="str">
        <f t="shared" si="277"/>
        <v/>
      </c>
      <c r="H398" s="29" t="str">
        <f>IF(KHS!AN$30="","",KHS!AN$30)</f>
        <v/>
      </c>
      <c r="I398" s="29" t="str">
        <f>IF(KHS!AN$30="","",KHS!AG$30)</f>
        <v/>
      </c>
      <c r="J398" s="29">
        <v>5</v>
      </c>
      <c r="K398" s="29" t="str">
        <f t="shared" ref="K398:N398" si="441">IF(O398="","",COUNTIF(O$1:O397,O398)+O398)</f>
        <v/>
      </c>
      <c r="L398" s="29" t="str">
        <f t="shared" si="441"/>
        <v/>
      </c>
      <c r="M398" s="29" t="str">
        <f t="shared" si="441"/>
        <v/>
      </c>
      <c r="N398" s="29" t="str">
        <f t="shared" si="441"/>
        <v/>
      </c>
      <c r="O398" s="29" t="str">
        <f t="shared" si="279"/>
        <v/>
      </c>
      <c r="P398" s="29" t="str">
        <f t="shared" si="280"/>
        <v/>
      </c>
      <c r="Q398" s="29" t="str">
        <f t="shared" si="281"/>
        <v/>
      </c>
      <c r="R398" s="29" t="str">
        <f t="shared" si="282"/>
        <v/>
      </c>
      <c r="S398" s="29">
        <v>20</v>
      </c>
      <c r="T398" s="29">
        <v>18</v>
      </c>
      <c r="U398" s="29" t="str">
        <f>IF('S20'!P$30="","",'S20'!P$30)</f>
        <v/>
      </c>
      <c r="V398" s="29" t="str">
        <f>IF('S20'!P$30="","",'S20'!I$30)</f>
        <v/>
      </c>
      <c r="W398" s="29" t="str">
        <f>IF('S20'!X$30="","",'S20'!X$30)</f>
        <v/>
      </c>
      <c r="X398" s="29" t="str">
        <f>IF('S20'!X$30="","",'S20'!Q$30)</f>
        <v/>
      </c>
      <c r="Y398" s="29" t="str">
        <f>IF('S20'!AF$30="","",'S20'!AF$30)</f>
        <v/>
      </c>
      <c r="Z398" s="29" t="str">
        <f>IF('S20'!AF$30="","",'S20'!Y$30)</f>
        <v/>
      </c>
      <c r="AA398" s="29" t="str">
        <f>IF('S20'!AN$30="","",'S20'!AN$30)</f>
        <v/>
      </c>
      <c r="AB398" s="29" t="str">
        <f>IF('S20'!AN$30="","",'S20'!AG$30)</f>
        <v/>
      </c>
      <c r="AC398" s="39" t="str">
        <f t="shared" si="289"/>
        <v/>
      </c>
      <c r="AD398" s="39" t="str">
        <f t="shared" si="290"/>
        <v/>
      </c>
      <c r="AE398" s="40" t="str">
        <f t="shared" si="291"/>
        <v/>
      </c>
      <c r="AF398" s="40" t="str">
        <f>IF(AC398="","",CHOOSE(VLOOKUP($AL398,$K$1:$S$400,9,FALSE),AHS!$M$1,BHS!$M$1,CHS!$M$1,HMJHS!$M$1,KHS!$M$1,Kings!$M$1,MHS!$M$1,SWHS!$M$1,AMHS!$M$1,'S10'!$M$1,'S11'!$M$1,'S12'!$M$1,'S13'!$M$1,'S14'!$M$1,'S15'!$M$1,'S16'!$M$1,'S17'!$M$1,'S18'!$M$1,'S19'!$M$1,'S20'!$M$1))</f>
        <v/>
      </c>
      <c r="AG398" s="40"/>
      <c r="AH398" s="39" t="str">
        <f t="shared" si="292"/>
        <v/>
      </c>
      <c r="AI398" s="39" t="str">
        <f t="shared" si="293"/>
        <v/>
      </c>
      <c r="AJ398" s="40" t="str">
        <f t="shared" si="294"/>
        <v/>
      </c>
      <c r="AK398" s="40" t="str">
        <f>IF(AH398="","",CHOOSE(VLOOKUP($AL398,$L$1:$S$400,8,FALSE),AHS!$M$1,BHS!$M$1,CHS!$M$1,HMJHS!$M$1,KHS!$M$1,Kings!$M$1,MHS!$M$1,SWHS!$M$1,AMHS!$M$1,'S10'!$M$1,'S11'!$M$1,'S12'!$M$1,'S13'!$M$1,'S14'!$M$1,'S15'!$M$1,'S16'!$M$1,'S17'!$M$1,'S18'!$M$1,'S19'!$M$1,'S20'!$M$1))</f>
        <v/>
      </c>
      <c r="AL398" s="38">
        <v>396</v>
      </c>
      <c r="AM398" s="40"/>
      <c r="AN398" s="39" t="str">
        <f t="shared" si="295"/>
        <v/>
      </c>
      <c r="AO398" s="39" t="str">
        <f t="shared" si="296"/>
        <v/>
      </c>
      <c r="AP398" s="40" t="str">
        <f t="shared" si="297"/>
        <v/>
      </c>
      <c r="AQ398" s="40" t="str">
        <f>IF(AN398="","",CHOOSE(VLOOKUP($AL398,$M$1:$S$400,7,FALSE),AHS!$M$1,BHS!$M$1,CHS!$M$1,HMJHS!$M$1,KHS!$M$1,Kings!$M$1,MHS!$M$1,SWHS!$M$1,AMHS!$M$1,'S10'!$M$1,'S11'!$M$1,'S12'!$M$1,'S13'!$M$1,'S14'!$M$1,'S15'!$M$1,'S16'!$M$1,'S17'!$M$1,'S18'!$M$1,'S19'!$M$1,'S20'!$M$1))</f>
        <v/>
      </c>
      <c r="AR398" s="40"/>
      <c r="AS398" s="39" t="str">
        <f t="shared" si="298"/>
        <v/>
      </c>
      <c r="AT398" s="39" t="str">
        <f t="shared" si="299"/>
        <v/>
      </c>
      <c r="AU398" s="40" t="str">
        <f t="shared" si="300"/>
        <v/>
      </c>
      <c r="AV398" s="40" t="str">
        <f>IF(AS398="","",CHOOSE(VLOOKUP($AL398,$N$1:$S$400,6,FALSE),AHS!$M$1,BHS!$M$1,CHS!$M$1,HMJHS!$M$1,KHS!$M$1,Kings!$M$1,MHS!$M$1,SWHS!$M$1,AMHS!$M$1,'S10'!$M$1,'S11'!$M$1,'S12'!$M$1,'S13'!$M$1,'S14'!$M$1,'S15'!$M$1,'S16'!$M$1,'S17'!$M$1,'S18'!$M$1,'S19'!$M$1,'S20'!$M$1))</f>
        <v/>
      </c>
    </row>
    <row r="399" spans="1:48" ht="12" customHeight="1" x14ac:dyDescent="0.25">
      <c r="A399" s="29">
        <f t="shared" si="301"/>
        <v>397</v>
      </c>
      <c r="B399" s="27" t="str">
        <f t="shared" si="285"/>
        <v/>
      </c>
      <c r="C399" s="27" t="str">
        <f t="shared" si="286"/>
        <v/>
      </c>
      <c r="D399" s="27" t="str">
        <f t="shared" si="287"/>
        <v/>
      </c>
      <c r="E399" s="27" t="str">
        <f>IF(B399="","",CHOOSE(VLOOKUP($A399,$F$1:$J$1600,5,FALSE),AHS!$M$1,BHS!$M$1,CHS!$M$1,HMJHS!$M$1,KHS!$M$1,Kings!$M$1,MHS!$M$1,SWHS!$M$1,AMHS!$M$1,'S10'!$M$1,'S11'!$M$1,'S12'!$M$1,'S13'!$M$1,'S14'!$M$1,'S15'!$M$1,'S16'!$M$1,'S17'!$M$1,'S18'!$M$1,'S19'!$M$1,'S20'!$M$1))</f>
        <v/>
      </c>
      <c r="F399" s="29" t="str">
        <f t="shared" si="283"/>
        <v/>
      </c>
      <c r="G399" s="33" t="str">
        <f t="shared" si="277"/>
        <v/>
      </c>
      <c r="H399" s="29" t="str">
        <f>IF(KHS!AN$31="","",KHS!AN$31)</f>
        <v/>
      </c>
      <c r="I399" s="29" t="str">
        <f>IF(KHS!AN$31="","",KHS!AG$31)</f>
        <v/>
      </c>
      <c r="J399" s="29">
        <v>5</v>
      </c>
      <c r="K399" s="29" t="str">
        <f t="shared" ref="K399:N399" si="442">IF(O399="","",COUNTIF(O$1:O398,O399)+O399)</f>
        <v/>
      </c>
      <c r="L399" s="29" t="str">
        <f t="shared" si="442"/>
        <v/>
      </c>
      <c r="M399" s="29" t="str">
        <f t="shared" si="442"/>
        <v/>
      </c>
      <c r="N399" s="29" t="str">
        <f t="shared" si="442"/>
        <v/>
      </c>
      <c r="O399" s="29" t="str">
        <f t="shared" si="279"/>
        <v/>
      </c>
      <c r="P399" s="29" t="str">
        <f t="shared" si="280"/>
        <v/>
      </c>
      <c r="Q399" s="29" t="str">
        <f t="shared" si="281"/>
        <v/>
      </c>
      <c r="R399" s="29" t="str">
        <f t="shared" si="282"/>
        <v/>
      </c>
      <c r="S399" s="29">
        <v>20</v>
      </c>
      <c r="T399" s="29">
        <v>19</v>
      </c>
      <c r="U399" s="29" t="str">
        <f>IF('S20'!P$31="","",'S20'!P$31)</f>
        <v/>
      </c>
      <c r="V399" s="29" t="str">
        <f>IF('S20'!P$31="","",'S20'!I$31)</f>
        <v/>
      </c>
      <c r="W399" s="29" t="str">
        <f>IF('S20'!X$31="","",'S20'!X$31)</f>
        <v/>
      </c>
      <c r="X399" s="29" t="str">
        <f>IF('S20'!X$31="","",'S20'!Q$31)</f>
        <v/>
      </c>
      <c r="Y399" s="29" t="str">
        <f>IF('S20'!AF$31="","",'S20'!AF$31)</f>
        <v/>
      </c>
      <c r="Z399" s="29" t="str">
        <f>IF('S20'!AF$31="","",'S20'!Y$31)</f>
        <v/>
      </c>
      <c r="AA399" s="29" t="str">
        <f>IF('S20'!AN$31="","",'S20'!AN$31)</f>
        <v/>
      </c>
      <c r="AB399" s="29" t="str">
        <f>IF('S20'!AN$31="","",'S20'!AG$31)</f>
        <v/>
      </c>
      <c r="AC399" s="39" t="str">
        <f t="shared" si="289"/>
        <v/>
      </c>
      <c r="AD399" s="39" t="str">
        <f t="shared" si="290"/>
        <v/>
      </c>
      <c r="AE399" s="40" t="str">
        <f t="shared" si="291"/>
        <v/>
      </c>
      <c r="AF399" s="40" t="str">
        <f>IF(AC399="","",CHOOSE(VLOOKUP($AL399,$K$1:$S$400,9,FALSE),AHS!$M$1,BHS!$M$1,CHS!$M$1,HMJHS!$M$1,KHS!$M$1,Kings!$M$1,MHS!$M$1,SWHS!$M$1,AMHS!$M$1,'S10'!$M$1,'S11'!$M$1,'S12'!$M$1,'S13'!$M$1,'S14'!$M$1,'S15'!$M$1,'S16'!$M$1,'S17'!$M$1,'S18'!$M$1,'S19'!$M$1,'S20'!$M$1))</f>
        <v/>
      </c>
      <c r="AG399" s="40"/>
      <c r="AH399" s="39" t="str">
        <f t="shared" si="292"/>
        <v/>
      </c>
      <c r="AI399" s="39" t="str">
        <f t="shared" si="293"/>
        <v/>
      </c>
      <c r="AJ399" s="40" t="str">
        <f t="shared" si="294"/>
        <v/>
      </c>
      <c r="AK399" s="40" t="str">
        <f>IF(AH399="","",CHOOSE(VLOOKUP($AL399,$L$1:$S$400,8,FALSE),AHS!$M$1,BHS!$M$1,CHS!$M$1,HMJHS!$M$1,KHS!$M$1,Kings!$M$1,MHS!$M$1,SWHS!$M$1,AMHS!$M$1,'S10'!$M$1,'S11'!$M$1,'S12'!$M$1,'S13'!$M$1,'S14'!$M$1,'S15'!$M$1,'S16'!$M$1,'S17'!$M$1,'S18'!$M$1,'S19'!$M$1,'S20'!$M$1))</f>
        <v/>
      </c>
      <c r="AL399" s="40">
        <v>397</v>
      </c>
      <c r="AM399" s="40"/>
      <c r="AN399" s="39" t="str">
        <f t="shared" si="295"/>
        <v/>
      </c>
      <c r="AO399" s="39" t="str">
        <f t="shared" si="296"/>
        <v/>
      </c>
      <c r="AP399" s="40" t="str">
        <f t="shared" si="297"/>
        <v/>
      </c>
      <c r="AQ399" s="40" t="str">
        <f>IF(AN399="","",CHOOSE(VLOOKUP($AL399,$M$1:$S$400,7,FALSE),AHS!$M$1,BHS!$M$1,CHS!$M$1,HMJHS!$M$1,KHS!$M$1,Kings!$M$1,MHS!$M$1,SWHS!$M$1,AMHS!$M$1,'S10'!$M$1,'S11'!$M$1,'S12'!$M$1,'S13'!$M$1,'S14'!$M$1,'S15'!$M$1,'S16'!$M$1,'S17'!$M$1,'S18'!$M$1,'S19'!$M$1,'S20'!$M$1))</f>
        <v/>
      </c>
      <c r="AR399" s="40"/>
      <c r="AS399" s="39" t="str">
        <f t="shared" si="298"/>
        <v/>
      </c>
      <c r="AT399" s="39" t="str">
        <f t="shared" si="299"/>
        <v/>
      </c>
      <c r="AU399" s="40" t="str">
        <f t="shared" si="300"/>
        <v/>
      </c>
      <c r="AV399" s="40" t="str">
        <f>IF(AS399="","",CHOOSE(VLOOKUP($AL399,$N$1:$S$400,6,FALSE),AHS!$M$1,BHS!$M$1,CHS!$M$1,HMJHS!$M$1,KHS!$M$1,Kings!$M$1,MHS!$M$1,SWHS!$M$1,AMHS!$M$1,'S10'!$M$1,'S11'!$M$1,'S12'!$M$1,'S13'!$M$1,'S14'!$M$1,'S15'!$M$1,'S16'!$M$1,'S17'!$M$1,'S18'!$M$1,'S19'!$M$1,'S20'!$M$1))</f>
        <v/>
      </c>
    </row>
    <row r="400" spans="1:48" ht="12" customHeight="1" x14ac:dyDescent="0.25">
      <c r="A400" s="29">
        <f t="shared" si="301"/>
        <v>398</v>
      </c>
      <c r="B400" s="27" t="str">
        <f t="shared" si="285"/>
        <v/>
      </c>
      <c r="C400" s="27" t="str">
        <f t="shared" si="286"/>
        <v/>
      </c>
      <c r="D400" s="27" t="str">
        <f t="shared" si="287"/>
        <v/>
      </c>
      <c r="E400" s="27" t="str">
        <f>IF(B400="","",CHOOSE(VLOOKUP($A400,$F$1:$J$1600,5,FALSE),AHS!$M$1,BHS!$M$1,CHS!$M$1,HMJHS!$M$1,KHS!$M$1,Kings!$M$1,MHS!$M$1,SWHS!$M$1,AMHS!$M$1,'S10'!$M$1,'S11'!$M$1,'S12'!$M$1,'S13'!$M$1,'S14'!$M$1,'S15'!$M$1,'S16'!$M$1,'S17'!$M$1,'S18'!$M$1,'S19'!$M$1,'S20'!$M$1))</f>
        <v/>
      </c>
      <c r="F400" s="29" t="str">
        <f t="shared" si="283"/>
        <v/>
      </c>
      <c r="G400" s="33" t="str">
        <f t="shared" si="277"/>
        <v/>
      </c>
      <c r="H400" s="29" t="str">
        <f>IF(KHS!AN$32="","",KHS!AN$32)</f>
        <v/>
      </c>
      <c r="I400" s="29" t="str">
        <f>IF(KHS!AN$32="","",KHS!AG$32)</f>
        <v/>
      </c>
      <c r="J400" s="29">
        <v>5</v>
      </c>
      <c r="K400" s="29" t="str">
        <f t="shared" ref="K400:N400" si="443">IF(O400="","",COUNTIF(O$1:O399,O400)+O400)</f>
        <v/>
      </c>
      <c r="L400" s="29" t="str">
        <f t="shared" si="443"/>
        <v/>
      </c>
      <c r="M400" s="29" t="str">
        <f t="shared" si="443"/>
        <v/>
      </c>
      <c r="N400" s="29" t="str">
        <f t="shared" si="443"/>
        <v/>
      </c>
      <c r="O400" s="29" t="str">
        <f t="shared" si="279"/>
        <v/>
      </c>
      <c r="P400" s="29" t="str">
        <f t="shared" si="280"/>
        <v/>
      </c>
      <c r="Q400" s="29" t="str">
        <f t="shared" si="281"/>
        <v/>
      </c>
      <c r="R400" s="29" t="str">
        <f t="shared" si="282"/>
        <v/>
      </c>
      <c r="S400" s="29">
        <v>20</v>
      </c>
      <c r="T400" s="29">
        <v>20</v>
      </c>
      <c r="U400" s="29" t="str">
        <f>IF('S20'!P$32="","",'S20'!P$32)</f>
        <v/>
      </c>
      <c r="V400" s="29" t="str">
        <f>IF('S20'!P$32="","",'S20'!I$32)</f>
        <v/>
      </c>
      <c r="W400" s="29" t="str">
        <f>IF('S20'!X$32="","",'S20'!X$32)</f>
        <v/>
      </c>
      <c r="X400" s="29" t="str">
        <f>IF('S20'!X$32="","",'S20'!Q$32)</f>
        <v/>
      </c>
      <c r="Y400" s="29" t="str">
        <f>IF('S20'!AF$32="","",'S20'!AF$32)</f>
        <v/>
      </c>
      <c r="Z400" s="29" t="str">
        <f>IF('S20'!AF$32="","",'S20'!Y$32)</f>
        <v/>
      </c>
      <c r="AA400" s="29" t="str">
        <f>IF('S20'!AN$32="","",'S20'!AN$32)</f>
        <v/>
      </c>
      <c r="AB400" s="29" t="str">
        <f>IF('S20'!AN$32="","",'S20'!AG$32)</f>
        <v/>
      </c>
      <c r="AC400" s="39" t="str">
        <f t="shared" si="289"/>
        <v/>
      </c>
      <c r="AD400" s="39" t="str">
        <f t="shared" si="290"/>
        <v/>
      </c>
      <c r="AE400" s="40" t="str">
        <f t="shared" si="291"/>
        <v/>
      </c>
      <c r="AF400" s="40" t="str">
        <f>IF(AC400="","",CHOOSE(VLOOKUP($AL400,$K$1:$S$400,9,FALSE),AHS!$M$1,BHS!$M$1,CHS!$M$1,HMJHS!$M$1,KHS!$M$1,Kings!$M$1,MHS!$M$1,SWHS!$M$1,AMHS!$M$1,'S10'!$M$1,'S11'!$M$1,'S12'!$M$1,'S13'!$M$1,'S14'!$M$1,'S15'!$M$1,'S16'!$M$1,'S17'!$M$1,'S18'!$M$1,'S19'!$M$1,'S20'!$M$1))</f>
        <v/>
      </c>
      <c r="AG400" s="40"/>
      <c r="AH400" s="39" t="str">
        <f t="shared" si="292"/>
        <v/>
      </c>
      <c r="AI400" s="39" t="str">
        <f t="shared" si="293"/>
        <v/>
      </c>
      <c r="AJ400" s="40" t="str">
        <f t="shared" si="294"/>
        <v/>
      </c>
      <c r="AK400" s="40" t="str">
        <f>IF(AH400="","",CHOOSE(VLOOKUP($AL400,$L$1:$S$400,8,FALSE),AHS!$M$1,BHS!$M$1,CHS!$M$1,HMJHS!$M$1,KHS!$M$1,Kings!$M$1,MHS!$M$1,SWHS!$M$1,AMHS!$M$1,'S10'!$M$1,'S11'!$M$1,'S12'!$M$1,'S13'!$M$1,'S14'!$M$1,'S15'!$M$1,'S16'!$M$1,'S17'!$M$1,'S18'!$M$1,'S19'!$M$1,'S20'!$M$1))</f>
        <v/>
      </c>
      <c r="AL400" s="40">
        <v>398</v>
      </c>
      <c r="AM400" s="40"/>
      <c r="AN400" s="39" t="str">
        <f t="shared" si="295"/>
        <v/>
      </c>
      <c r="AO400" s="39" t="str">
        <f t="shared" si="296"/>
        <v/>
      </c>
      <c r="AP400" s="40" t="str">
        <f t="shared" si="297"/>
        <v/>
      </c>
      <c r="AQ400" s="40" t="str">
        <f>IF(AN400="","",CHOOSE(VLOOKUP($AL400,$M$1:$S$400,7,FALSE),AHS!$M$1,BHS!$M$1,CHS!$M$1,HMJHS!$M$1,KHS!$M$1,Kings!$M$1,MHS!$M$1,SWHS!$M$1,AMHS!$M$1,'S10'!$M$1,'S11'!$M$1,'S12'!$M$1,'S13'!$M$1,'S14'!$M$1,'S15'!$M$1,'S16'!$M$1,'S17'!$M$1,'S18'!$M$1,'S19'!$M$1,'S20'!$M$1))</f>
        <v/>
      </c>
      <c r="AR400" s="40"/>
      <c r="AS400" s="39" t="str">
        <f t="shared" si="298"/>
        <v/>
      </c>
      <c r="AT400" s="39" t="str">
        <f t="shared" si="299"/>
        <v/>
      </c>
      <c r="AU400" s="40" t="str">
        <f t="shared" si="300"/>
        <v/>
      </c>
      <c r="AV400" s="40" t="str">
        <f>IF(AS400="","",CHOOSE(VLOOKUP($AL400,$N$1:$S$400,6,FALSE),AHS!$M$1,BHS!$M$1,CHS!$M$1,HMJHS!$M$1,KHS!$M$1,Kings!$M$1,MHS!$M$1,SWHS!$M$1,AMHS!$M$1,'S10'!$M$1,'S11'!$M$1,'S12'!$M$1,'S13'!$M$1,'S14'!$M$1,'S15'!$M$1,'S16'!$M$1,'S17'!$M$1,'S18'!$M$1,'S19'!$M$1,'S20'!$M$1))</f>
        <v/>
      </c>
    </row>
    <row r="401" spans="1:48" ht="12" customHeight="1" x14ac:dyDescent="0.25">
      <c r="A401" s="29">
        <f t="shared" si="301"/>
        <v>399</v>
      </c>
      <c r="B401" s="27" t="str">
        <f t="shared" si="285"/>
        <v/>
      </c>
      <c r="C401" s="27" t="str">
        <f t="shared" si="286"/>
        <v/>
      </c>
      <c r="D401" s="27" t="str">
        <f t="shared" si="287"/>
        <v/>
      </c>
      <c r="E401" s="27" t="str">
        <f>IF(B401="","",CHOOSE(VLOOKUP($A401,$F$1:$J$1600,5,FALSE),AHS!$M$1,BHS!$M$1,CHS!$M$1,HMJHS!$M$1,KHS!$M$1,Kings!$M$1,MHS!$M$1,SWHS!$M$1,AMHS!$M$1,'S10'!$M$1,'S11'!$M$1,'S12'!$M$1,'S13'!$M$1,'S14'!$M$1,'S15'!$M$1,'S16'!$M$1,'S17'!$M$1,'S18'!$M$1,'S19'!$M$1,'S20'!$M$1))</f>
        <v/>
      </c>
      <c r="F401" s="29" t="str">
        <f t="shared" si="283"/>
        <v/>
      </c>
      <c r="G401" s="33" t="str">
        <f t="shared" si="277"/>
        <v/>
      </c>
      <c r="H401" s="29" t="str">
        <f>IF(Kings!P$13="","",Kings!P$13)</f>
        <v/>
      </c>
      <c r="I401" s="29" t="str">
        <f>IF(Kings!P$13="","",Kings!I$13)</f>
        <v/>
      </c>
      <c r="J401" s="29">
        <v>6</v>
      </c>
      <c r="AC401" s="39" t="str">
        <f t="shared" si="289"/>
        <v/>
      </c>
      <c r="AD401" s="39" t="str">
        <f t="shared" si="290"/>
        <v/>
      </c>
      <c r="AE401" s="40" t="str">
        <f t="shared" si="291"/>
        <v/>
      </c>
      <c r="AF401" s="40" t="str">
        <f>IF(AC401="","",CHOOSE(VLOOKUP($AL401,$K$1:$S$400,9,FALSE),AHS!$M$1,BHS!$M$1,CHS!$M$1,HMJHS!$M$1,KHS!$M$1,Kings!$M$1,MHS!$M$1,SWHS!$M$1,AMHS!$M$1,'S10'!$M$1,'S11'!$M$1,'S12'!$M$1,'S13'!$M$1,'S14'!$M$1,'S15'!$M$1,'S16'!$M$1,'S17'!$M$1,'S18'!$M$1,'S19'!$M$1,'S20'!$M$1))</f>
        <v/>
      </c>
      <c r="AG401" s="40"/>
      <c r="AH401" s="39" t="str">
        <f t="shared" si="292"/>
        <v/>
      </c>
      <c r="AI401" s="39" t="str">
        <f t="shared" si="293"/>
        <v/>
      </c>
      <c r="AJ401" s="40" t="str">
        <f t="shared" si="294"/>
        <v/>
      </c>
      <c r="AK401" s="40" t="str">
        <f>IF(AH401="","",CHOOSE(VLOOKUP($AL401,$L$1:$S$400,8,FALSE),AHS!$M$1,BHS!$M$1,CHS!$M$1,HMJHS!$M$1,KHS!$M$1,Kings!$M$1,MHS!$M$1,SWHS!$M$1,AMHS!$M$1,'S10'!$M$1,'S11'!$M$1,'S12'!$M$1,'S13'!$M$1,'S14'!$M$1,'S15'!$M$1,'S16'!$M$1,'S17'!$M$1,'S18'!$M$1,'S19'!$M$1,'S20'!$M$1))</f>
        <v/>
      </c>
      <c r="AL401" s="40">
        <v>399</v>
      </c>
      <c r="AM401" s="40"/>
      <c r="AN401" s="39" t="str">
        <f t="shared" si="295"/>
        <v/>
      </c>
      <c r="AO401" s="39" t="str">
        <f t="shared" si="296"/>
        <v/>
      </c>
      <c r="AP401" s="40" t="str">
        <f t="shared" si="297"/>
        <v/>
      </c>
      <c r="AQ401" s="40" t="str">
        <f>IF(AN401="","",CHOOSE(VLOOKUP($AL401,$M$1:$S$400,7,FALSE),AHS!$M$1,BHS!$M$1,CHS!$M$1,HMJHS!$M$1,KHS!$M$1,Kings!$M$1,MHS!$M$1,SWHS!$M$1,AMHS!$M$1,'S10'!$M$1,'S11'!$M$1,'S12'!$M$1,'S13'!$M$1,'S14'!$M$1,'S15'!$M$1,'S16'!$M$1,'S17'!$M$1,'S18'!$M$1,'S19'!$M$1,'S20'!$M$1))</f>
        <v/>
      </c>
      <c r="AR401" s="40"/>
      <c r="AS401" s="39" t="str">
        <f t="shared" si="298"/>
        <v/>
      </c>
      <c r="AT401" s="39" t="str">
        <f t="shared" si="299"/>
        <v/>
      </c>
      <c r="AU401" s="40" t="str">
        <f t="shared" si="300"/>
        <v/>
      </c>
      <c r="AV401" s="40" t="str">
        <f>IF(AS401="","",CHOOSE(VLOOKUP($AL401,$N$1:$S$400,6,FALSE),AHS!$M$1,BHS!$M$1,CHS!$M$1,HMJHS!$M$1,KHS!$M$1,Kings!$M$1,MHS!$M$1,SWHS!$M$1,AMHS!$M$1,'S10'!$M$1,'S11'!$M$1,'S12'!$M$1,'S13'!$M$1,'S14'!$M$1,'S15'!$M$1,'S16'!$M$1,'S17'!$M$1,'S18'!$M$1,'S19'!$M$1,'S20'!$M$1))</f>
        <v/>
      </c>
    </row>
    <row r="402" spans="1:48" ht="12" customHeight="1" x14ac:dyDescent="0.25">
      <c r="A402" s="29">
        <f t="shared" si="301"/>
        <v>400</v>
      </c>
      <c r="B402" s="27" t="str">
        <f t="shared" si="285"/>
        <v/>
      </c>
      <c r="C402" s="27" t="str">
        <f t="shared" si="286"/>
        <v/>
      </c>
      <c r="D402" s="27" t="str">
        <f t="shared" si="287"/>
        <v/>
      </c>
      <c r="E402" s="27" t="str">
        <f>IF(B402="","",CHOOSE(VLOOKUP($A402,$F$1:$J$1600,5,FALSE),AHS!$M$1,BHS!$M$1,CHS!$M$1,HMJHS!$M$1,KHS!$M$1,Kings!$M$1,MHS!$M$1,SWHS!$M$1,AMHS!$M$1,'S10'!$M$1,'S11'!$M$1,'S12'!$M$1,'S13'!$M$1,'S14'!$M$1,'S15'!$M$1,'S16'!$M$1,'S17'!$M$1,'S18'!$M$1,'S19'!$M$1,'S20'!$M$1))</f>
        <v/>
      </c>
      <c r="F402" s="29" t="str">
        <f t="shared" si="283"/>
        <v/>
      </c>
      <c r="G402" s="33" t="str">
        <f t="shared" si="277"/>
        <v/>
      </c>
      <c r="H402" s="29" t="str">
        <f>IF(Kings!P$14="","",Kings!P$14)</f>
        <v/>
      </c>
      <c r="I402" s="29" t="str">
        <f>IF(Kings!P$14="","",Kings!I$14)</f>
        <v/>
      </c>
      <c r="J402" s="29">
        <v>6</v>
      </c>
      <c r="AC402" s="39" t="str">
        <f t="shared" si="289"/>
        <v/>
      </c>
      <c r="AD402" s="39" t="str">
        <f t="shared" si="290"/>
        <v/>
      </c>
      <c r="AE402" s="40" t="str">
        <f t="shared" si="291"/>
        <v/>
      </c>
      <c r="AF402" s="40" t="str">
        <f>IF(AC402="","",CHOOSE(VLOOKUP($AL402,$K$1:$S$400,9,FALSE),AHS!$M$1,BHS!$M$1,CHS!$M$1,HMJHS!$M$1,KHS!$M$1,Kings!$M$1,MHS!$M$1,SWHS!$M$1,AMHS!$M$1,'S10'!$M$1,'S11'!$M$1,'S12'!$M$1,'S13'!$M$1,'S14'!$M$1,'S15'!$M$1,'S16'!$M$1,'S17'!$M$1,'S18'!$M$1,'S19'!$M$1,'S20'!$M$1))</f>
        <v/>
      </c>
      <c r="AG402" s="40"/>
      <c r="AH402" s="39" t="str">
        <f t="shared" si="292"/>
        <v/>
      </c>
      <c r="AI402" s="39" t="str">
        <f t="shared" si="293"/>
        <v/>
      </c>
      <c r="AJ402" s="40" t="str">
        <f t="shared" si="294"/>
        <v/>
      </c>
      <c r="AK402" s="40" t="str">
        <f>IF(AH402="","",CHOOSE(VLOOKUP($AL402,$L$1:$S$400,8,FALSE),AHS!$M$1,BHS!$M$1,CHS!$M$1,HMJHS!$M$1,KHS!$M$1,Kings!$M$1,MHS!$M$1,SWHS!$M$1,AMHS!$M$1,'S10'!$M$1,'S11'!$M$1,'S12'!$M$1,'S13'!$M$1,'S14'!$M$1,'S15'!$M$1,'S16'!$M$1,'S17'!$M$1,'S18'!$M$1,'S19'!$M$1,'S20'!$M$1))</f>
        <v/>
      </c>
      <c r="AL402" s="40">
        <v>400</v>
      </c>
      <c r="AM402" s="40"/>
      <c r="AN402" s="39" t="str">
        <f t="shared" si="295"/>
        <v/>
      </c>
      <c r="AO402" s="39" t="str">
        <f t="shared" si="296"/>
        <v/>
      </c>
      <c r="AP402" s="40" t="str">
        <f t="shared" si="297"/>
        <v/>
      </c>
      <c r="AQ402" s="40" t="str">
        <f>IF(AN402="","",CHOOSE(VLOOKUP($AL402,$M$1:$S$400,7,FALSE),AHS!$M$1,BHS!$M$1,CHS!$M$1,HMJHS!$M$1,KHS!$M$1,Kings!$M$1,MHS!$M$1,SWHS!$M$1,AMHS!$M$1,'S10'!$M$1,'S11'!$M$1,'S12'!$M$1,'S13'!$M$1,'S14'!$M$1,'S15'!$M$1,'S16'!$M$1,'S17'!$M$1,'S18'!$M$1,'S19'!$M$1,'S20'!$M$1))</f>
        <v/>
      </c>
      <c r="AR402" s="40"/>
      <c r="AS402" s="39" t="str">
        <f t="shared" si="298"/>
        <v/>
      </c>
      <c r="AT402" s="39" t="str">
        <f t="shared" si="299"/>
        <v/>
      </c>
      <c r="AU402" s="40" t="str">
        <f t="shared" si="300"/>
        <v/>
      </c>
      <c r="AV402" s="40" t="str">
        <f>IF(AS402="","",CHOOSE(VLOOKUP($AL402,$N$1:$S$400,6,FALSE),AHS!$M$1,BHS!$M$1,CHS!$M$1,HMJHS!$M$1,KHS!$M$1,Kings!$M$1,MHS!$M$1,SWHS!$M$1,AMHS!$M$1,'S10'!$M$1,'S11'!$M$1,'S12'!$M$1,'S13'!$M$1,'S14'!$M$1,'S15'!$M$1,'S16'!$M$1,'S17'!$M$1,'S18'!$M$1,'S19'!$M$1,'S20'!$M$1))</f>
        <v/>
      </c>
    </row>
    <row r="403" spans="1:48" ht="12.75" hidden="1" customHeight="1" x14ac:dyDescent="0.25">
      <c r="A403" s="29">
        <f t="shared" si="301"/>
        <v>401</v>
      </c>
      <c r="B403" s="19" t="str">
        <f t="shared" si="285"/>
        <v/>
      </c>
      <c r="C403" s="19" t="str">
        <f t="shared" si="286"/>
        <v/>
      </c>
      <c r="D403" s="19" t="str">
        <f t="shared" si="287"/>
        <v/>
      </c>
      <c r="E403" s="19" t="str">
        <f>IF(B403="","",CHOOSE(VLOOKUP($A403,$F$1:$J$1600,5,FALSE),AHS!$M$1,BHS!$M$1,CHS!$M$1,HMJHS!$M$1,KHS!$M$1,Kings!$M$1,MHS!$M$1,SWHS!$M$1,AMHS!$M$1,'S10'!$M$1,'S11'!$M$1,'S12'!$M$1,'S13'!$M$1,'S14'!$M$1,'S15'!$M$1,'S16'!$M$1,'S17'!$M$1,'S18'!$M$1,'S19'!$M$1,'S20'!$M$1))</f>
        <v/>
      </c>
      <c r="F403" s="29" t="str">
        <f t="shared" si="283"/>
        <v/>
      </c>
      <c r="G403" s="33" t="str">
        <f t="shared" si="277"/>
        <v/>
      </c>
      <c r="H403" s="29" t="str">
        <f>IF(Kings!P$15="","",Kings!P$15)</f>
        <v/>
      </c>
      <c r="I403" s="29" t="str">
        <f>IF(Kings!P$15="","",Kings!I$15)</f>
        <v/>
      </c>
      <c r="J403" s="29">
        <v>6</v>
      </c>
      <c r="AC403" s="41"/>
      <c r="AD403" s="41"/>
      <c r="AE403" s="42"/>
      <c r="AF403" s="42"/>
      <c r="AG403" s="42"/>
      <c r="AH403" s="41"/>
      <c r="AI403" s="41"/>
      <c r="AJ403" s="42"/>
      <c r="AK403" s="42"/>
      <c r="AL403" s="42"/>
      <c r="AM403" s="42"/>
      <c r="AN403" s="41"/>
      <c r="AO403" s="41"/>
      <c r="AP403" s="42"/>
      <c r="AQ403" s="42"/>
      <c r="AR403" s="42"/>
      <c r="AS403" s="41"/>
      <c r="AT403" s="41"/>
      <c r="AU403" s="42"/>
      <c r="AV403" s="42"/>
    </row>
    <row r="404" spans="1:48" ht="12.75" hidden="1" customHeight="1" x14ac:dyDescent="0.25">
      <c r="A404" s="29">
        <f t="shared" si="301"/>
        <v>402</v>
      </c>
      <c r="B404" s="19" t="str">
        <f t="shared" si="285"/>
        <v/>
      </c>
      <c r="C404" s="19" t="str">
        <f t="shared" si="286"/>
        <v/>
      </c>
      <c r="D404" s="19" t="str">
        <f t="shared" si="287"/>
        <v/>
      </c>
      <c r="E404" s="19" t="str">
        <f>IF(B404="","",CHOOSE(VLOOKUP($A404,$F$1:$J$1600,5,FALSE),AHS!$M$1,BHS!$M$1,CHS!$M$1,HMJHS!$M$1,KHS!$M$1,Kings!$M$1,MHS!$M$1,SWHS!$M$1,AMHS!$M$1,'S10'!$M$1,'S11'!$M$1,'S12'!$M$1,'S13'!$M$1,'S14'!$M$1,'S15'!$M$1,'S16'!$M$1,'S17'!$M$1,'S18'!$M$1,'S19'!$M$1,'S20'!$M$1))</f>
        <v/>
      </c>
      <c r="F404" s="29" t="str">
        <f t="shared" si="283"/>
        <v/>
      </c>
      <c r="G404" s="33" t="str">
        <f t="shared" si="277"/>
        <v/>
      </c>
      <c r="H404" s="29" t="str">
        <f>IF(Kings!P$16="","",Kings!P$16)</f>
        <v/>
      </c>
      <c r="I404" s="29" t="str">
        <f>IF(Kings!P$16="","",Kings!I$16)</f>
        <v/>
      </c>
      <c r="J404" s="29">
        <v>6</v>
      </c>
      <c r="AC404" s="41"/>
      <c r="AD404" s="41"/>
      <c r="AE404" s="42"/>
      <c r="AF404" s="42"/>
      <c r="AG404" s="42"/>
      <c r="AH404" s="41"/>
      <c r="AI404" s="41"/>
      <c r="AJ404" s="42"/>
      <c r="AK404" s="42"/>
      <c r="AL404" s="42"/>
      <c r="AM404" s="42"/>
      <c r="AN404" s="41"/>
      <c r="AO404" s="41"/>
      <c r="AP404" s="42"/>
      <c r="AQ404" s="42"/>
      <c r="AR404" s="42"/>
      <c r="AS404" s="41"/>
      <c r="AT404" s="41"/>
      <c r="AU404" s="42"/>
      <c r="AV404" s="42"/>
    </row>
    <row r="405" spans="1:48" ht="12.75" hidden="1" customHeight="1" x14ac:dyDescent="0.25">
      <c r="A405" s="29">
        <f t="shared" si="301"/>
        <v>403</v>
      </c>
      <c r="B405" s="19" t="str">
        <f t="shared" si="285"/>
        <v/>
      </c>
      <c r="C405" s="19" t="str">
        <f t="shared" si="286"/>
        <v/>
      </c>
      <c r="D405" s="19" t="str">
        <f t="shared" si="287"/>
        <v/>
      </c>
      <c r="E405" s="19" t="str">
        <f>IF(B405="","",CHOOSE(VLOOKUP($A405,$F$1:$J$1600,5,FALSE),AHS!$M$1,BHS!$M$1,CHS!$M$1,HMJHS!$M$1,KHS!$M$1,Kings!$M$1,MHS!$M$1,SWHS!$M$1,AMHS!$M$1,'S10'!$M$1,'S11'!$M$1,'S12'!$M$1,'S13'!$M$1,'S14'!$M$1,'S15'!$M$1,'S16'!$M$1,'S17'!$M$1,'S18'!$M$1,'S19'!$M$1,'S20'!$M$1))</f>
        <v/>
      </c>
      <c r="F405" s="29" t="str">
        <f t="shared" si="283"/>
        <v/>
      </c>
      <c r="G405" s="33" t="str">
        <f t="shared" si="277"/>
        <v/>
      </c>
      <c r="H405" s="29" t="str">
        <f>IF(Kings!P$17="","",Kings!P$17)</f>
        <v/>
      </c>
      <c r="I405" s="29" t="str">
        <f>IF(Kings!P$17="","",Kings!I$17)</f>
        <v/>
      </c>
      <c r="J405" s="29">
        <v>6</v>
      </c>
      <c r="AC405" s="41"/>
      <c r="AD405" s="41"/>
      <c r="AE405" s="42"/>
      <c r="AF405" s="42"/>
      <c r="AG405" s="42"/>
      <c r="AH405" s="41"/>
      <c r="AI405" s="41"/>
      <c r="AJ405" s="42"/>
      <c r="AK405" s="42"/>
      <c r="AL405" s="42"/>
      <c r="AM405" s="42"/>
      <c r="AN405" s="41"/>
      <c r="AO405" s="41"/>
      <c r="AP405" s="42"/>
      <c r="AQ405" s="42"/>
      <c r="AR405" s="42"/>
      <c r="AS405" s="41"/>
      <c r="AT405" s="41"/>
      <c r="AU405" s="42"/>
      <c r="AV405" s="42"/>
    </row>
    <row r="406" spans="1:48" ht="12.75" hidden="1" customHeight="1" x14ac:dyDescent="0.25">
      <c r="A406" s="29">
        <f t="shared" si="301"/>
        <v>404</v>
      </c>
      <c r="B406" s="19" t="str">
        <f t="shared" si="285"/>
        <v/>
      </c>
      <c r="C406" s="19" t="str">
        <f t="shared" si="286"/>
        <v/>
      </c>
      <c r="D406" s="19" t="str">
        <f t="shared" si="287"/>
        <v/>
      </c>
      <c r="E406" s="19" t="str">
        <f>IF(B406="","",CHOOSE(VLOOKUP($A406,$F$1:$J$1600,5,FALSE),AHS!$M$1,BHS!$M$1,CHS!$M$1,HMJHS!$M$1,KHS!$M$1,Kings!$M$1,MHS!$M$1,SWHS!$M$1,AMHS!$M$1,'S10'!$M$1,'S11'!$M$1,'S12'!$M$1,'S13'!$M$1,'S14'!$M$1,'S15'!$M$1,'S16'!$M$1,'S17'!$M$1,'S18'!$M$1,'S19'!$M$1,'S20'!$M$1))</f>
        <v/>
      </c>
      <c r="F406" s="29" t="str">
        <f t="shared" si="283"/>
        <v/>
      </c>
      <c r="G406" s="33" t="str">
        <f t="shared" si="277"/>
        <v/>
      </c>
      <c r="H406" s="29" t="str">
        <f>IF(Kings!P$18="","",Kings!P$18)</f>
        <v/>
      </c>
      <c r="I406" s="29" t="str">
        <f>IF(Kings!P$18="","",Kings!I$18)</f>
        <v/>
      </c>
      <c r="J406" s="29">
        <v>6</v>
      </c>
      <c r="AC406" s="41"/>
      <c r="AD406" s="41"/>
      <c r="AE406" s="42"/>
      <c r="AF406" s="42"/>
      <c r="AG406" s="42"/>
      <c r="AH406" s="41"/>
      <c r="AI406" s="41"/>
      <c r="AJ406" s="42"/>
      <c r="AK406" s="42"/>
      <c r="AL406" s="42"/>
      <c r="AM406" s="42"/>
      <c r="AN406" s="41"/>
      <c r="AO406" s="41"/>
      <c r="AP406" s="42"/>
      <c r="AQ406" s="42"/>
      <c r="AR406" s="42"/>
      <c r="AS406" s="41"/>
      <c r="AT406" s="41"/>
      <c r="AU406" s="42"/>
      <c r="AV406" s="42"/>
    </row>
    <row r="407" spans="1:48" ht="12.75" hidden="1" customHeight="1" x14ac:dyDescent="0.25">
      <c r="A407" s="29">
        <f t="shared" si="301"/>
        <v>405</v>
      </c>
      <c r="B407" s="19" t="str">
        <f t="shared" si="285"/>
        <v/>
      </c>
      <c r="C407" s="19" t="str">
        <f t="shared" si="286"/>
        <v/>
      </c>
      <c r="D407" s="19" t="str">
        <f t="shared" si="287"/>
        <v/>
      </c>
      <c r="E407" s="19" t="str">
        <f>IF(B407="","",CHOOSE(VLOOKUP($A407,$F$1:$J$1600,5,FALSE),AHS!$M$1,BHS!$M$1,CHS!$M$1,HMJHS!$M$1,KHS!$M$1,Kings!$M$1,MHS!$M$1,SWHS!$M$1,AMHS!$M$1,'S10'!$M$1,'S11'!$M$1,'S12'!$M$1,'S13'!$M$1,'S14'!$M$1,'S15'!$M$1,'S16'!$M$1,'S17'!$M$1,'S18'!$M$1,'S19'!$M$1,'S20'!$M$1))</f>
        <v/>
      </c>
      <c r="F407" s="29" t="str">
        <f t="shared" si="283"/>
        <v/>
      </c>
      <c r="G407" s="33" t="str">
        <f t="shared" si="277"/>
        <v/>
      </c>
      <c r="H407" s="29" t="str">
        <f>IF(Kings!P$19="","",Kings!P$19)</f>
        <v/>
      </c>
      <c r="I407" s="29" t="str">
        <f>IF(Kings!P$19="","",Kings!I$19)</f>
        <v/>
      </c>
      <c r="J407" s="29">
        <v>6</v>
      </c>
      <c r="AC407" s="41"/>
      <c r="AD407" s="41"/>
      <c r="AE407" s="42"/>
      <c r="AF407" s="42"/>
      <c r="AG407" s="42"/>
      <c r="AH407" s="41"/>
      <c r="AI407" s="41"/>
      <c r="AJ407" s="42"/>
      <c r="AK407" s="42"/>
      <c r="AL407" s="42"/>
      <c r="AM407" s="42"/>
      <c r="AN407" s="41"/>
      <c r="AO407" s="41"/>
      <c r="AP407" s="42"/>
      <c r="AQ407" s="42"/>
      <c r="AR407" s="42"/>
      <c r="AS407" s="41"/>
      <c r="AT407" s="41"/>
      <c r="AU407" s="42"/>
      <c r="AV407" s="42"/>
    </row>
    <row r="408" spans="1:48" ht="12.75" hidden="1" customHeight="1" x14ac:dyDescent="0.25">
      <c r="A408" s="29">
        <f t="shared" si="301"/>
        <v>406</v>
      </c>
      <c r="B408" s="19" t="str">
        <f t="shared" si="285"/>
        <v/>
      </c>
      <c r="C408" s="19" t="str">
        <f t="shared" si="286"/>
        <v/>
      </c>
      <c r="D408" s="19" t="str">
        <f t="shared" si="287"/>
        <v/>
      </c>
      <c r="E408" s="19" t="str">
        <f>IF(B408="","",CHOOSE(VLOOKUP($A408,$F$1:$J$1600,5,FALSE),AHS!$M$1,BHS!$M$1,CHS!$M$1,HMJHS!$M$1,KHS!$M$1,Kings!$M$1,MHS!$M$1,SWHS!$M$1,AMHS!$M$1,'S10'!$M$1,'S11'!$M$1,'S12'!$M$1,'S13'!$M$1,'S14'!$M$1,'S15'!$M$1,'S16'!$M$1,'S17'!$M$1,'S18'!$M$1,'S19'!$M$1,'S20'!$M$1))</f>
        <v/>
      </c>
      <c r="F408" s="29" t="str">
        <f t="shared" si="283"/>
        <v/>
      </c>
      <c r="G408" s="33" t="str">
        <f t="shared" si="277"/>
        <v/>
      </c>
      <c r="H408" s="29" t="str">
        <f>IF(Kings!P$20="","",Kings!P$20)</f>
        <v/>
      </c>
      <c r="I408" s="29" t="str">
        <f>IF(Kings!P$20="","",Kings!I$20)</f>
        <v/>
      </c>
      <c r="J408" s="29">
        <v>6</v>
      </c>
      <c r="AC408" s="41"/>
      <c r="AD408" s="41"/>
      <c r="AE408" s="42"/>
      <c r="AF408" s="42"/>
      <c r="AG408" s="42"/>
      <c r="AH408" s="41"/>
      <c r="AI408" s="41"/>
      <c r="AJ408" s="42"/>
      <c r="AK408" s="42"/>
      <c r="AL408" s="42"/>
      <c r="AM408" s="42"/>
      <c r="AN408" s="41"/>
      <c r="AO408" s="41"/>
      <c r="AP408" s="42"/>
      <c r="AQ408" s="42"/>
      <c r="AR408" s="42"/>
      <c r="AS408" s="41"/>
      <c r="AT408" s="41"/>
      <c r="AU408" s="42"/>
      <c r="AV408" s="42"/>
    </row>
    <row r="409" spans="1:48" ht="12.75" hidden="1" customHeight="1" x14ac:dyDescent="0.25">
      <c r="A409" s="29">
        <f t="shared" si="301"/>
        <v>407</v>
      </c>
      <c r="B409" s="19" t="str">
        <f t="shared" si="285"/>
        <v/>
      </c>
      <c r="C409" s="19" t="str">
        <f t="shared" si="286"/>
        <v/>
      </c>
      <c r="D409" s="19" t="str">
        <f t="shared" si="287"/>
        <v/>
      </c>
      <c r="E409" s="19" t="str">
        <f>IF(B409="","",CHOOSE(VLOOKUP($A409,$F$1:$J$1600,5,FALSE),AHS!$M$1,BHS!$M$1,CHS!$M$1,HMJHS!$M$1,KHS!$M$1,Kings!$M$1,MHS!$M$1,SWHS!$M$1,AMHS!$M$1,'S10'!$M$1,'S11'!$M$1,'S12'!$M$1,'S13'!$M$1,'S14'!$M$1,'S15'!$M$1,'S16'!$M$1,'S17'!$M$1,'S18'!$M$1,'S19'!$M$1,'S20'!$M$1))</f>
        <v/>
      </c>
      <c r="F409" s="29" t="str">
        <f t="shared" si="283"/>
        <v/>
      </c>
      <c r="G409" s="33" t="str">
        <f t="shared" si="277"/>
        <v/>
      </c>
      <c r="H409" s="29" t="str">
        <f>IF(Kings!P$21="","",Kings!P$21)</f>
        <v/>
      </c>
      <c r="I409" s="29" t="str">
        <f>IF(Kings!P$21="","",Kings!I$21)</f>
        <v/>
      </c>
      <c r="J409" s="29">
        <v>6</v>
      </c>
      <c r="AC409" s="41"/>
      <c r="AD409" s="41"/>
      <c r="AE409" s="42"/>
      <c r="AF409" s="42"/>
      <c r="AG409" s="42"/>
      <c r="AH409" s="41"/>
      <c r="AI409" s="41"/>
      <c r="AJ409" s="42"/>
      <c r="AK409" s="42"/>
      <c r="AL409" s="42"/>
      <c r="AM409" s="42"/>
      <c r="AN409" s="41"/>
      <c r="AO409" s="41"/>
      <c r="AP409" s="42"/>
      <c r="AQ409" s="42"/>
      <c r="AR409" s="42"/>
      <c r="AS409" s="41"/>
      <c r="AT409" s="41"/>
      <c r="AU409" s="42"/>
      <c r="AV409" s="42"/>
    </row>
    <row r="410" spans="1:48" ht="12.75" hidden="1" customHeight="1" x14ac:dyDescent="0.25">
      <c r="A410" s="29">
        <f t="shared" si="301"/>
        <v>408</v>
      </c>
      <c r="B410" s="19" t="str">
        <f t="shared" si="285"/>
        <v/>
      </c>
      <c r="C410" s="19" t="str">
        <f t="shared" si="286"/>
        <v/>
      </c>
      <c r="D410" s="19" t="str">
        <f t="shared" si="287"/>
        <v/>
      </c>
      <c r="E410" s="19" t="str">
        <f>IF(B410="","",CHOOSE(VLOOKUP($A410,$F$1:$J$1600,5,FALSE),AHS!$M$1,BHS!$M$1,CHS!$M$1,HMJHS!$M$1,KHS!$M$1,Kings!$M$1,MHS!$M$1,SWHS!$M$1,AMHS!$M$1,'S10'!$M$1,'S11'!$M$1,'S12'!$M$1,'S13'!$M$1,'S14'!$M$1,'S15'!$M$1,'S16'!$M$1,'S17'!$M$1,'S18'!$M$1,'S19'!$M$1,'S20'!$M$1))</f>
        <v/>
      </c>
      <c r="F410" s="29" t="str">
        <f t="shared" si="283"/>
        <v/>
      </c>
      <c r="G410" s="33" t="str">
        <f t="shared" si="277"/>
        <v/>
      </c>
      <c r="H410" s="29" t="str">
        <f>IF(Kings!P$22="","",Kings!P$22)</f>
        <v/>
      </c>
      <c r="I410" s="29" t="str">
        <f>IF(Kings!P$22="","",Kings!I$22)</f>
        <v/>
      </c>
      <c r="J410" s="29">
        <v>6</v>
      </c>
      <c r="AC410" s="41"/>
      <c r="AD410" s="41"/>
      <c r="AE410" s="42"/>
      <c r="AF410" s="42"/>
      <c r="AG410" s="42"/>
      <c r="AH410" s="41"/>
      <c r="AI410" s="41"/>
      <c r="AJ410" s="42"/>
      <c r="AK410" s="42"/>
      <c r="AL410" s="42"/>
      <c r="AM410" s="42"/>
      <c r="AN410" s="41"/>
      <c r="AO410" s="41"/>
      <c r="AP410" s="42"/>
      <c r="AQ410" s="42"/>
      <c r="AR410" s="42"/>
      <c r="AS410" s="41"/>
      <c r="AT410" s="41"/>
      <c r="AU410" s="42"/>
      <c r="AV410" s="42"/>
    </row>
    <row r="411" spans="1:48" ht="12.75" hidden="1" customHeight="1" x14ac:dyDescent="0.25">
      <c r="A411" s="29">
        <f t="shared" si="301"/>
        <v>409</v>
      </c>
      <c r="B411" s="19" t="str">
        <f t="shared" si="285"/>
        <v/>
      </c>
      <c r="C411" s="19" t="str">
        <f t="shared" si="286"/>
        <v/>
      </c>
      <c r="D411" s="19" t="str">
        <f t="shared" si="287"/>
        <v/>
      </c>
      <c r="E411" s="19" t="str">
        <f>IF(B411="","",CHOOSE(VLOOKUP($A411,$F$1:$J$1600,5,FALSE),AHS!$M$1,BHS!$M$1,CHS!$M$1,HMJHS!$M$1,KHS!$M$1,Kings!$M$1,MHS!$M$1,SWHS!$M$1,AMHS!$M$1,'S10'!$M$1,'S11'!$M$1,'S12'!$M$1,'S13'!$M$1,'S14'!$M$1,'S15'!$M$1,'S16'!$M$1,'S17'!$M$1,'S18'!$M$1,'S19'!$M$1,'S20'!$M$1))</f>
        <v/>
      </c>
      <c r="F411" s="29" t="str">
        <f t="shared" si="283"/>
        <v/>
      </c>
      <c r="G411" s="33" t="str">
        <f t="shared" si="277"/>
        <v/>
      </c>
      <c r="H411" s="29" t="str">
        <f>IF(Kings!P$23="","",Kings!P$23)</f>
        <v/>
      </c>
      <c r="I411" s="29" t="str">
        <f>IF(Kings!P$23="","",Kings!I$23)</f>
        <v/>
      </c>
      <c r="J411" s="29">
        <v>6</v>
      </c>
      <c r="AC411" s="41"/>
      <c r="AD411" s="41"/>
      <c r="AE411" s="42"/>
      <c r="AF411" s="42"/>
      <c r="AG411" s="42"/>
      <c r="AH411" s="41"/>
      <c r="AI411" s="41"/>
      <c r="AJ411" s="42"/>
      <c r="AK411" s="42"/>
      <c r="AL411" s="42"/>
      <c r="AM411" s="42"/>
      <c r="AN411" s="41"/>
      <c r="AO411" s="41"/>
      <c r="AP411" s="42"/>
      <c r="AQ411" s="42"/>
      <c r="AR411" s="42"/>
      <c r="AS411" s="41"/>
      <c r="AT411" s="41"/>
      <c r="AU411" s="42"/>
      <c r="AV411" s="42"/>
    </row>
    <row r="412" spans="1:48" ht="12.75" hidden="1" customHeight="1" x14ac:dyDescent="0.25">
      <c r="A412" s="29">
        <f t="shared" si="301"/>
        <v>410</v>
      </c>
      <c r="B412" s="19" t="str">
        <f t="shared" si="285"/>
        <v/>
      </c>
      <c r="C412" s="19" t="str">
        <f t="shared" si="286"/>
        <v/>
      </c>
      <c r="D412" s="19" t="str">
        <f t="shared" si="287"/>
        <v/>
      </c>
      <c r="E412" s="19" t="str">
        <f>IF(B412="","",CHOOSE(VLOOKUP($A412,$F$1:$J$1600,5,FALSE),AHS!$M$1,BHS!$M$1,CHS!$M$1,HMJHS!$M$1,KHS!$M$1,Kings!$M$1,MHS!$M$1,SWHS!$M$1,AMHS!$M$1,'S10'!$M$1,'S11'!$M$1,'S12'!$M$1,'S13'!$M$1,'S14'!$M$1,'S15'!$M$1,'S16'!$M$1,'S17'!$M$1,'S18'!$M$1,'S19'!$M$1,'S20'!$M$1))</f>
        <v/>
      </c>
      <c r="F412" s="29" t="str">
        <f t="shared" si="283"/>
        <v/>
      </c>
      <c r="G412" s="33" t="str">
        <f t="shared" si="277"/>
        <v/>
      </c>
      <c r="H412" s="29" t="str">
        <f>IF(Kings!P$24="","",Kings!P$24)</f>
        <v/>
      </c>
      <c r="I412" s="29" t="str">
        <f>IF(Kings!P$24="","",Kings!I$24)</f>
        <v/>
      </c>
      <c r="J412" s="29">
        <v>6</v>
      </c>
      <c r="AC412" s="41"/>
      <c r="AD412" s="41"/>
      <c r="AE412" s="42"/>
      <c r="AF412" s="42"/>
      <c r="AG412" s="42"/>
      <c r="AH412" s="41"/>
      <c r="AI412" s="41"/>
      <c r="AJ412" s="42"/>
      <c r="AK412" s="42"/>
      <c r="AL412" s="42"/>
      <c r="AM412" s="42"/>
      <c r="AN412" s="41"/>
      <c r="AO412" s="41"/>
      <c r="AP412" s="42"/>
      <c r="AQ412" s="42"/>
      <c r="AR412" s="42"/>
      <c r="AS412" s="41"/>
      <c r="AT412" s="41"/>
      <c r="AU412" s="42"/>
      <c r="AV412" s="42"/>
    </row>
    <row r="413" spans="1:48" ht="12.75" hidden="1" customHeight="1" x14ac:dyDescent="0.25">
      <c r="A413" s="29">
        <f t="shared" si="301"/>
        <v>411</v>
      </c>
      <c r="B413" s="19" t="str">
        <f t="shared" si="285"/>
        <v/>
      </c>
      <c r="C413" s="19" t="str">
        <f t="shared" si="286"/>
        <v/>
      </c>
      <c r="D413" s="19" t="str">
        <f t="shared" si="287"/>
        <v/>
      </c>
      <c r="E413" s="19" t="str">
        <f>IF(B413="","",CHOOSE(VLOOKUP($A413,$F$1:$J$1600,5,FALSE),AHS!$M$1,BHS!$M$1,CHS!$M$1,HMJHS!$M$1,KHS!$M$1,Kings!$M$1,MHS!$M$1,SWHS!$M$1,AMHS!$M$1,'S10'!$M$1,'S11'!$M$1,'S12'!$M$1,'S13'!$M$1,'S14'!$M$1,'S15'!$M$1,'S16'!$M$1,'S17'!$M$1,'S18'!$M$1,'S19'!$M$1,'S20'!$M$1))</f>
        <v/>
      </c>
      <c r="F413" s="29" t="str">
        <f t="shared" si="283"/>
        <v/>
      </c>
      <c r="G413" s="33" t="str">
        <f t="shared" si="277"/>
        <v/>
      </c>
      <c r="H413" s="29" t="str">
        <f>IF(Kings!P$25="","",Kings!P$25)</f>
        <v/>
      </c>
      <c r="I413" s="29" t="str">
        <f>IF(Kings!P$25="","",Kings!I$25)</f>
        <v/>
      </c>
      <c r="J413" s="29">
        <v>6</v>
      </c>
      <c r="AC413" s="41"/>
      <c r="AD413" s="41"/>
      <c r="AE413" s="42"/>
      <c r="AF413" s="42"/>
      <c r="AG413" s="42"/>
      <c r="AH413" s="41"/>
      <c r="AI413" s="41"/>
      <c r="AJ413" s="42"/>
      <c r="AK413" s="42"/>
      <c r="AL413" s="42"/>
      <c r="AM413" s="42"/>
      <c r="AN413" s="41"/>
      <c r="AO413" s="41"/>
      <c r="AP413" s="42"/>
      <c r="AQ413" s="42"/>
      <c r="AR413" s="42"/>
      <c r="AS413" s="41"/>
      <c r="AT413" s="41"/>
      <c r="AU413" s="42"/>
      <c r="AV413" s="42"/>
    </row>
    <row r="414" spans="1:48" ht="12.75" hidden="1" customHeight="1" x14ac:dyDescent="0.25">
      <c r="A414" s="29">
        <f t="shared" si="301"/>
        <v>412</v>
      </c>
      <c r="B414" s="19" t="str">
        <f t="shared" si="285"/>
        <v/>
      </c>
      <c r="C414" s="19" t="str">
        <f t="shared" si="286"/>
        <v/>
      </c>
      <c r="D414" s="19" t="str">
        <f t="shared" si="287"/>
        <v/>
      </c>
      <c r="E414" s="19" t="str">
        <f>IF(B414="","",CHOOSE(VLOOKUP($A414,$F$1:$J$1600,5,FALSE),AHS!$M$1,BHS!$M$1,CHS!$M$1,HMJHS!$M$1,KHS!$M$1,Kings!$M$1,MHS!$M$1,SWHS!$M$1,AMHS!$M$1,'S10'!$M$1,'S11'!$M$1,'S12'!$M$1,'S13'!$M$1,'S14'!$M$1,'S15'!$M$1,'S16'!$M$1,'S17'!$M$1,'S18'!$M$1,'S19'!$M$1,'S20'!$M$1))</f>
        <v/>
      </c>
      <c r="F414" s="29" t="str">
        <f t="shared" si="283"/>
        <v/>
      </c>
      <c r="G414" s="33" t="str">
        <f t="shared" si="277"/>
        <v/>
      </c>
      <c r="H414" s="29" t="str">
        <f>IF(Kings!P$26="","",Kings!P$26)</f>
        <v/>
      </c>
      <c r="I414" s="29" t="str">
        <f>IF(Kings!P$26="","",Kings!I$26)</f>
        <v/>
      </c>
      <c r="J414" s="29">
        <v>6</v>
      </c>
      <c r="AC414" s="41"/>
      <c r="AD414" s="41"/>
      <c r="AE414" s="42"/>
      <c r="AF414" s="42"/>
      <c r="AG414" s="42"/>
      <c r="AH414" s="41"/>
      <c r="AI414" s="41"/>
      <c r="AJ414" s="42"/>
      <c r="AK414" s="42"/>
      <c r="AL414" s="42"/>
      <c r="AM414" s="42"/>
      <c r="AN414" s="41"/>
      <c r="AO414" s="41"/>
      <c r="AP414" s="42"/>
      <c r="AQ414" s="42"/>
      <c r="AR414" s="42"/>
      <c r="AS414" s="41"/>
      <c r="AT414" s="41"/>
      <c r="AU414" s="42"/>
      <c r="AV414" s="42"/>
    </row>
    <row r="415" spans="1:48" ht="12.75" hidden="1" customHeight="1" x14ac:dyDescent="0.25">
      <c r="A415" s="29">
        <f t="shared" si="301"/>
        <v>413</v>
      </c>
      <c r="B415" s="19" t="str">
        <f t="shared" si="285"/>
        <v/>
      </c>
      <c r="C415" s="19" t="str">
        <f t="shared" si="286"/>
        <v/>
      </c>
      <c r="D415" s="19" t="str">
        <f t="shared" si="287"/>
        <v/>
      </c>
      <c r="E415" s="19" t="str">
        <f>IF(B415="","",CHOOSE(VLOOKUP($A415,$F$1:$J$1600,5,FALSE),AHS!$M$1,BHS!$M$1,CHS!$M$1,HMJHS!$M$1,KHS!$M$1,Kings!$M$1,MHS!$M$1,SWHS!$M$1,AMHS!$M$1,'S10'!$M$1,'S11'!$M$1,'S12'!$M$1,'S13'!$M$1,'S14'!$M$1,'S15'!$M$1,'S16'!$M$1,'S17'!$M$1,'S18'!$M$1,'S19'!$M$1,'S20'!$M$1))</f>
        <v/>
      </c>
      <c r="F415" s="29" t="str">
        <f t="shared" si="283"/>
        <v/>
      </c>
      <c r="G415" s="33" t="str">
        <f t="shared" si="277"/>
        <v/>
      </c>
      <c r="H415" s="29" t="str">
        <f>IF(Kings!P$27="","",Kings!P$27)</f>
        <v/>
      </c>
      <c r="I415" s="29" t="str">
        <f>IF(Kings!P$27="","",Kings!I$27)</f>
        <v/>
      </c>
      <c r="J415" s="29">
        <v>6</v>
      </c>
      <c r="AC415" s="41"/>
      <c r="AD415" s="41"/>
      <c r="AE415" s="42"/>
      <c r="AF415" s="42"/>
      <c r="AG415" s="42"/>
      <c r="AH415" s="41"/>
      <c r="AI415" s="41"/>
      <c r="AJ415" s="42"/>
      <c r="AK415" s="42"/>
      <c r="AL415" s="42"/>
      <c r="AM415" s="42"/>
      <c r="AN415" s="41"/>
      <c r="AO415" s="41"/>
      <c r="AP415" s="42"/>
      <c r="AQ415" s="42"/>
      <c r="AR415" s="42"/>
      <c r="AS415" s="41"/>
      <c r="AT415" s="41"/>
      <c r="AU415" s="42"/>
      <c r="AV415" s="42"/>
    </row>
    <row r="416" spans="1:48" ht="12.75" hidden="1" customHeight="1" x14ac:dyDescent="0.25">
      <c r="A416" s="29">
        <f t="shared" si="301"/>
        <v>414</v>
      </c>
      <c r="B416" s="19" t="str">
        <f t="shared" si="285"/>
        <v/>
      </c>
      <c r="C416" s="19" t="str">
        <f t="shared" si="286"/>
        <v/>
      </c>
      <c r="D416" s="19" t="str">
        <f t="shared" si="287"/>
        <v/>
      </c>
      <c r="E416" s="19" t="str">
        <f>IF(B416="","",CHOOSE(VLOOKUP($A416,$F$1:$J$1600,5,FALSE),AHS!$M$1,BHS!$M$1,CHS!$M$1,HMJHS!$M$1,KHS!$M$1,Kings!$M$1,MHS!$M$1,SWHS!$M$1,AMHS!$M$1,'S10'!$M$1,'S11'!$M$1,'S12'!$M$1,'S13'!$M$1,'S14'!$M$1,'S15'!$M$1,'S16'!$M$1,'S17'!$M$1,'S18'!$M$1,'S19'!$M$1,'S20'!$M$1))</f>
        <v/>
      </c>
      <c r="F416" s="29" t="str">
        <f t="shared" si="283"/>
        <v/>
      </c>
      <c r="G416" s="33" t="str">
        <f t="shared" si="277"/>
        <v/>
      </c>
      <c r="H416" s="29" t="str">
        <f>IF(Kings!P$28="","",Kings!P$28)</f>
        <v/>
      </c>
      <c r="I416" s="29" t="str">
        <f>IF(Kings!P$28="","",Kings!I$28)</f>
        <v/>
      </c>
      <c r="J416" s="29">
        <v>6</v>
      </c>
      <c r="AC416" s="41"/>
      <c r="AD416" s="41"/>
      <c r="AE416" s="42"/>
      <c r="AF416" s="42"/>
      <c r="AG416" s="42"/>
      <c r="AH416" s="41"/>
      <c r="AI416" s="41"/>
      <c r="AJ416" s="42"/>
      <c r="AK416" s="42"/>
      <c r="AL416" s="42"/>
      <c r="AM416" s="42"/>
      <c r="AN416" s="41"/>
      <c r="AO416" s="41"/>
      <c r="AP416" s="42"/>
      <c r="AQ416" s="42"/>
      <c r="AR416" s="42"/>
      <c r="AS416" s="41"/>
      <c r="AT416" s="41"/>
      <c r="AU416" s="42"/>
      <c r="AV416" s="42"/>
    </row>
    <row r="417" spans="1:48" ht="12.75" hidden="1" customHeight="1" x14ac:dyDescent="0.25">
      <c r="A417" s="29">
        <f t="shared" si="301"/>
        <v>415</v>
      </c>
      <c r="B417" s="19" t="str">
        <f t="shared" si="285"/>
        <v/>
      </c>
      <c r="C417" s="19" t="str">
        <f t="shared" si="286"/>
        <v/>
      </c>
      <c r="D417" s="19" t="str">
        <f t="shared" si="287"/>
        <v/>
      </c>
      <c r="E417" s="19" t="str">
        <f>IF(B417="","",CHOOSE(VLOOKUP($A417,$F$1:$J$1600,5,FALSE),AHS!$M$1,BHS!$M$1,CHS!$M$1,HMJHS!$M$1,KHS!$M$1,Kings!$M$1,MHS!$M$1,SWHS!$M$1,AMHS!$M$1,'S10'!$M$1,'S11'!$M$1,'S12'!$M$1,'S13'!$M$1,'S14'!$M$1,'S15'!$M$1,'S16'!$M$1,'S17'!$M$1,'S18'!$M$1,'S19'!$M$1,'S20'!$M$1))</f>
        <v/>
      </c>
      <c r="F417" s="29" t="str">
        <f t="shared" si="283"/>
        <v/>
      </c>
      <c r="G417" s="33" t="str">
        <f t="shared" si="277"/>
        <v/>
      </c>
      <c r="H417" s="29" t="str">
        <f>IF(Kings!P$29="","",Kings!P$29)</f>
        <v/>
      </c>
      <c r="I417" s="29" t="str">
        <f>IF(Kings!P$29="","",Kings!I$29)</f>
        <v/>
      </c>
      <c r="J417" s="29">
        <v>6</v>
      </c>
      <c r="AC417" s="41"/>
      <c r="AD417" s="41"/>
      <c r="AE417" s="42"/>
      <c r="AF417" s="42"/>
      <c r="AG417" s="42"/>
      <c r="AH417" s="41"/>
      <c r="AI417" s="41"/>
      <c r="AJ417" s="42"/>
      <c r="AK417" s="42"/>
      <c r="AL417" s="42"/>
      <c r="AM417" s="42"/>
      <c r="AN417" s="41"/>
      <c r="AO417" s="41"/>
      <c r="AP417" s="42"/>
      <c r="AQ417" s="42"/>
      <c r="AR417" s="42"/>
      <c r="AS417" s="41"/>
      <c r="AT417" s="41"/>
      <c r="AU417" s="42"/>
      <c r="AV417" s="42"/>
    </row>
    <row r="418" spans="1:48" ht="12.75" hidden="1" customHeight="1" x14ac:dyDescent="0.25">
      <c r="A418" s="29">
        <f t="shared" si="301"/>
        <v>416</v>
      </c>
      <c r="B418" s="19" t="str">
        <f t="shared" si="285"/>
        <v/>
      </c>
      <c r="C418" s="19" t="str">
        <f t="shared" si="286"/>
        <v/>
      </c>
      <c r="D418" s="19" t="str">
        <f t="shared" si="287"/>
        <v/>
      </c>
      <c r="E418" s="19" t="str">
        <f>IF(B418="","",CHOOSE(VLOOKUP($A418,$F$1:$J$1600,5,FALSE),AHS!$M$1,BHS!$M$1,CHS!$M$1,HMJHS!$M$1,KHS!$M$1,Kings!$M$1,MHS!$M$1,SWHS!$M$1,AMHS!$M$1,'S10'!$M$1,'S11'!$M$1,'S12'!$M$1,'S13'!$M$1,'S14'!$M$1,'S15'!$M$1,'S16'!$M$1,'S17'!$M$1,'S18'!$M$1,'S19'!$M$1,'S20'!$M$1))</f>
        <v/>
      </c>
      <c r="F418" s="29" t="str">
        <f t="shared" si="283"/>
        <v/>
      </c>
      <c r="G418" s="33" t="str">
        <f t="shared" si="277"/>
        <v/>
      </c>
      <c r="H418" s="29" t="str">
        <f>IF(Kings!P$30="","",Kings!P$30)</f>
        <v/>
      </c>
      <c r="I418" s="29" t="str">
        <f>IF(Kings!P$30="","",Kings!I$30)</f>
        <v/>
      </c>
      <c r="J418" s="29">
        <v>6</v>
      </c>
      <c r="AC418" s="41"/>
      <c r="AD418" s="41"/>
      <c r="AE418" s="42"/>
      <c r="AF418" s="42"/>
      <c r="AG418" s="42"/>
      <c r="AH418" s="41"/>
      <c r="AI418" s="41"/>
      <c r="AJ418" s="42"/>
      <c r="AK418" s="42"/>
      <c r="AL418" s="42"/>
      <c r="AM418" s="42"/>
      <c r="AN418" s="41"/>
      <c r="AO418" s="41"/>
      <c r="AP418" s="42"/>
      <c r="AQ418" s="42"/>
      <c r="AR418" s="42"/>
      <c r="AS418" s="41"/>
      <c r="AT418" s="41"/>
      <c r="AU418" s="42"/>
      <c r="AV418" s="42"/>
    </row>
    <row r="419" spans="1:48" ht="12.75" hidden="1" customHeight="1" x14ac:dyDescent="0.25">
      <c r="A419" s="29">
        <f t="shared" si="301"/>
        <v>417</v>
      </c>
      <c r="B419" s="19" t="str">
        <f t="shared" si="285"/>
        <v/>
      </c>
      <c r="C419" s="19" t="str">
        <f t="shared" si="286"/>
        <v/>
      </c>
      <c r="D419" s="19" t="str">
        <f t="shared" si="287"/>
        <v/>
      </c>
      <c r="E419" s="19" t="str">
        <f>IF(B419="","",CHOOSE(VLOOKUP($A419,$F$1:$J$1600,5,FALSE),AHS!$M$1,BHS!$M$1,CHS!$M$1,HMJHS!$M$1,KHS!$M$1,Kings!$M$1,MHS!$M$1,SWHS!$M$1,AMHS!$M$1,'S10'!$M$1,'S11'!$M$1,'S12'!$M$1,'S13'!$M$1,'S14'!$M$1,'S15'!$M$1,'S16'!$M$1,'S17'!$M$1,'S18'!$M$1,'S19'!$M$1,'S20'!$M$1))</f>
        <v/>
      </c>
      <c r="F419" s="29" t="str">
        <f t="shared" si="283"/>
        <v/>
      </c>
      <c r="G419" s="33" t="str">
        <f t="shared" si="277"/>
        <v/>
      </c>
      <c r="H419" s="29" t="str">
        <f>IF(Kings!P$31="","",Kings!P$31)</f>
        <v/>
      </c>
      <c r="I419" s="29" t="str">
        <f>IF(Kings!P$31="","",Kings!I$31)</f>
        <v/>
      </c>
      <c r="J419" s="29">
        <v>6</v>
      </c>
      <c r="AC419" s="41"/>
      <c r="AD419" s="41"/>
      <c r="AE419" s="42"/>
      <c r="AF419" s="42"/>
      <c r="AG419" s="42"/>
      <c r="AH419" s="41"/>
      <c r="AI419" s="41"/>
      <c r="AJ419" s="42"/>
      <c r="AK419" s="42"/>
      <c r="AL419" s="42"/>
      <c r="AM419" s="42"/>
      <c r="AN419" s="41"/>
      <c r="AO419" s="41"/>
      <c r="AP419" s="42"/>
      <c r="AQ419" s="42"/>
      <c r="AR419" s="42"/>
      <c r="AS419" s="41"/>
      <c r="AT419" s="41"/>
      <c r="AU419" s="42"/>
      <c r="AV419" s="42"/>
    </row>
    <row r="420" spans="1:48" ht="12.75" hidden="1" customHeight="1" x14ac:dyDescent="0.25">
      <c r="A420" s="29">
        <f t="shared" si="301"/>
        <v>418</v>
      </c>
      <c r="B420" s="19" t="str">
        <f t="shared" si="285"/>
        <v/>
      </c>
      <c r="C420" s="19" t="str">
        <f t="shared" si="286"/>
        <v/>
      </c>
      <c r="D420" s="19" t="str">
        <f t="shared" si="287"/>
        <v/>
      </c>
      <c r="E420" s="19" t="str">
        <f>IF(B420="","",CHOOSE(VLOOKUP($A420,$F$1:$J$1600,5,FALSE),AHS!$M$1,BHS!$M$1,CHS!$M$1,HMJHS!$M$1,KHS!$M$1,Kings!$M$1,MHS!$M$1,SWHS!$M$1,AMHS!$M$1,'S10'!$M$1,'S11'!$M$1,'S12'!$M$1,'S13'!$M$1,'S14'!$M$1,'S15'!$M$1,'S16'!$M$1,'S17'!$M$1,'S18'!$M$1,'S19'!$M$1,'S20'!$M$1))</f>
        <v/>
      </c>
      <c r="F420" s="29" t="str">
        <f t="shared" si="283"/>
        <v/>
      </c>
      <c r="G420" s="33" t="str">
        <f t="shared" si="277"/>
        <v/>
      </c>
      <c r="H420" s="29" t="str">
        <f>IF(Kings!P$32="","",Kings!P$32)</f>
        <v/>
      </c>
      <c r="I420" s="29" t="str">
        <f>IF(Kings!P$32="","",Kings!I$32)</f>
        <v/>
      </c>
      <c r="J420" s="29">
        <v>6</v>
      </c>
      <c r="AC420" s="41"/>
      <c r="AD420" s="41"/>
      <c r="AE420" s="42"/>
      <c r="AF420" s="42"/>
      <c r="AG420" s="42"/>
      <c r="AH420" s="41"/>
      <c r="AI420" s="41"/>
      <c r="AJ420" s="42"/>
      <c r="AK420" s="42"/>
      <c r="AL420" s="42"/>
      <c r="AM420" s="42"/>
      <c r="AN420" s="41"/>
      <c r="AO420" s="41"/>
      <c r="AP420" s="42"/>
      <c r="AQ420" s="42"/>
      <c r="AR420" s="42"/>
      <c r="AS420" s="41"/>
      <c r="AT420" s="41"/>
      <c r="AU420" s="42"/>
      <c r="AV420" s="42"/>
    </row>
    <row r="421" spans="1:48" ht="12.75" hidden="1" customHeight="1" x14ac:dyDescent="0.25">
      <c r="A421" s="29">
        <f t="shared" si="301"/>
        <v>419</v>
      </c>
      <c r="B421" s="19" t="str">
        <f t="shared" si="285"/>
        <v/>
      </c>
      <c r="C421" s="19" t="str">
        <f t="shared" si="286"/>
        <v/>
      </c>
      <c r="D421" s="19" t="str">
        <f t="shared" si="287"/>
        <v/>
      </c>
      <c r="E421" s="19" t="str">
        <f>IF(B421="","",CHOOSE(VLOOKUP($A421,$F$1:$J$1600,5,FALSE),AHS!$M$1,BHS!$M$1,CHS!$M$1,HMJHS!$M$1,KHS!$M$1,Kings!$M$1,MHS!$M$1,SWHS!$M$1,AMHS!$M$1,'S10'!$M$1,'S11'!$M$1,'S12'!$M$1,'S13'!$M$1,'S14'!$M$1,'S15'!$M$1,'S16'!$M$1,'S17'!$M$1,'S18'!$M$1,'S19'!$M$1,'S20'!$M$1))</f>
        <v/>
      </c>
      <c r="F421" s="29" t="str">
        <f t="shared" si="283"/>
        <v/>
      </c>
      <c r="G421" s="33" t="str">
        <f t="shared" si="277"/>
        <v/>
      </c>
      <c r="H421" s="29" t="str">
        <f>IF(Kings!X$13="","",Kings!X$13)</f>
        <v/>
      </c>
      <c r="I421" s="29" t="str">
        <f>IF(Kings!X$13="","",Kings!Q$13)</f>
        <v/>
      </c>
      <c r="J421" s="29">
        <v>6</v>
      </c>
      <c r="AC421" s="41"/>
      <c r="AD421" s="41"/>
      <c r="AE421" s="42"/>
      <c r="AF421" s="42"/>
      <c r="AG421" s="42"/>
      <c r="AH421" s="41"/>
      <c r="AI421" s="41"/>
      <c r="AJ421" s="42"/>
      <c r="AK421" s="42"/>
      <c r="AL421" s="42"/>
      <c r="AM421" s="42"/>
      <c r="AN421" s="41"/>
      <c r="AO421" s="41"/>
      <c r="AP421" s="42"/>
      <c r="AQ421" s="42"/>
      <c r="AR421" s="42"/>
      <c r="AS421" s="41"/>
      <c r="AT421" s="41"/>
      <c r="AU421" s="42"/>
      <c r="AV421" s="42"/>
    </row>
    <row r="422" spans="1:48" ht="12.75" hidden="1" customHeight="1" x14ac:dyDescent="0.25">
      <c r="A422" s="29">
        <f t="shared" si="301"/>
        <v>420</v>
      </c>
      <c r="B422" s="19" t="str">
        <f t="shared" si="285"/>
        <v/>
      </c>
      <c r="C422" s="19" t="str">
        <f t="shared" si="286"/>
        <v/>
      </c>
      <c r="D422" s="19" t="str">
        <f t="shared" si="287"/>
        <v/>
      </c>
      <c r="E422" s="19" t="str">
        <f>IF(B422="","",CHOOSE(VLOOKUP($A422,$F$1:$J$1600,5,FALSE),AHS!$M$1,BHS!$M$1,CHS!$M$1,HMJHS!$M$1,KHS!$M$1,Kings!$M$1,MHS!$M$1,SWHS!$M$1,AMHS!$M$1,'S10'!$M$1,'S11'!$M$1,'S12'!$M$1,'S13'!$M$1,'S14'!$M$1,'S15'!$M$1,'S16'!$M$1,'S17'!$M$1,'S18'!$M$1,'S19'!$M$1,'S20'!$M$1))</f>
        <v/>
      </c>
      <c r="F422" s="29" t="str">
        <f t="shared" si="283"/>
        <v/>
      </c>
      <c r="G422" s="33" t="str">
        <f t="shared" si="277"/>
        <v/>
      </c>
      <c r="H422" s="29" t="str">
        <f>IF(Kings!X$14="","",Kings!X$14)</f>
        <v/>
      </c>
      <c r="I422" s="29" t="str">
        <f>IF(Kings!X$14="","",Kings!Q$14)</f>
        <v/>
      </c>
      <c r="J422" s="29">
        <v>6</v>
      </c>
      <c r="AC422" s="41"/>
      <c r="AD422" s="41"/>
      <c r="AE422" s="42"/>
      <c r="AF422" s="42"/>
      <c r="AG422" s="42"/>
      <c r="AH422" s="41"/>
      <c r="AI422" s="41"/>
      <c r="AJ422" s="42"/>
      <c r="AK422" s="42"/>
      <c r="AL422" s="42"/>
      <c r="AM422" s="42"/>
      <c r="AN422" s="41"/>
      <c r="AO422" s="41"/>
      <c r="AP422" s="42"/>
      <c r="AQ422" s="42"/>
      <c r="AR422" s="42"/>
      <c r="AS422" s="41"/>
      <c r="AT422" s="41"/>
      <c r="AU422" s="42"/>
      <c r="AV422" s="42"/>
    </row>
    <row r="423" spans="1:48" ht="12.75" hidden="1" customHeight="1" x14ac:dyDescent="0.25">
      <c r="A423" s="29">
        <f t="shared" si="301"/>
        <v>421</v>
      </c>
      <c r="B423" s="19" t="str">
        <f t="shared" si="285"/>
        <v/>
      </c>
      <c r="C423" s="19" t="str">
        <f t="shared" si="286"/>
        <v/>
      </c>
      <c r="D423" s="19" t="str">
        <f t="shared" si="287"/>
        <v/>
      </c>
      <c r="E423" s="19" t="str">
        <f>IF(B423="","",CHOOSE(VLOOKUP($A423,$F$1:$J$1600,5,FALSE),AHS!$M$1,BHS!$M$1,CHS!$M$1,HMJHS!$M$1,KHS!$M$1,Kings!$M$1,MHS!$M$1,SWHS!$M$1,AMHS!$M$1,'S10'!$M$1,'S11'!$M$1,'S12'!$M$1,'S13'!$M$1,'S14'!$M$1,'S15'!$M$1,'S16'!$M$1,'S17'!$M$1,'S18'!$M$1,'S19'!$M$1,'S20'!$M$1))</f>
        <v/>
      </c>
      <c r="F423" s="29" t="str">
        <f t="shared" si="283"/>
        <v/>
      </c>
      <c r="G423" s="33" t="str">
        <f t="shared" si="277"/>
        <v/>
      </c>
      <c r="H423" s="29" t="str">
        <f>IF(Kings!X$15="","",Kings!X$15)</f>
        <v/>
      </c>
      <c r="I423" s="29" t="str">
        <f>IF(Kings!X$15="","",Kings!Q$15)</f>
        <v/>
      </c>
      <c r="J423" s="29">
        <v>6</v>
      </c>
      <c r="AC423" s="41"/>
      <c r="AD423" s="41"/>
      <c r="AE423" s="42"/>
      <c r="AF423" s="42"/>
      <c r="AG423" s="42"/>
      <c r="AH423" s="41"/>
      <c r="AI423" s="41"/>
      <c r="AJ423" s="42"/>
      <c r="AK423" s="42"/>
      <c r="AL423" s="42"/>
      <c r="AM423" s="42"/>
      <c r="AN423" s="41"/>
      <c r="AO423" s="41"/>
      <c r="AP423" s="42"/>
      <c r="AQ423" s="42"/>
      <c r="AR423" s="42"/>
      <c r="AS423" s="41"/>
      <c r="AT423" s="41"/>
      <c r="AU423" s="42"/>
      <c r="AV423" s="42"/>
    </row>
    <row r="424" spans="1:48" ht="12.75" hidden="1" customHeight="1" x14ac:dyDescent="0.25">
      <c r="A424" s="29">
        <f t="shared" si="301"/>
        <v>422</v>
      </c>
      <c r="B424" s="19" t="str">
        <f t="shared" si="285"/>
        <v/>
      </c>
      <c r="C424" s="19" t="str">
        <f t="shared" si="286"/>
        <v/>
      </c>
      <c r="D424" s="19" t="str">
        <f t="shared" si="287"/>
        <v/>
      </c>
      <c r="E424" s="19" t="str">
        <f>IF(B424="","",CHOOSE(VLOOKUP($A424,$F$1:$J$1600,5,FALSE),AHS!$M$1,BHS!$M$1,CHS!$M$1,HMJHS!$M$1,KHS!$M$1,Kings!$M$1,MHS!$M$1,SWHS!$M$1,AMHS!$M$1,'S10'!$M$1,'S11'!$M$1,'S12'!$M$1,'S13'!$M$1,'S14'!$M$1,'S15'!$M$1,'S16'!$M$1,'S17'!$M$1,'S18'!$M$1,'S19'!$M$1,'S20'!$M$1))</f>
        <v/>
      </c>
      <c r="F424" s="29" t="str">
        <f t="shared" si="283"/>
        <v/>
      </c>
      <c r="G424" s="33" t="str">
        <f t="shared" si="277"/>
        <v/>
      </c>
      <c r="H424" s="29" t="str">
        <f>IF(Kings!X$16="","",Kings!X$16)</f>
        <v/>
      </c>
      <c r="I424" s="29" t="str">
        <f>IF(Kings!X$16="","",Kings!Q$16)</f>
        <v/>
      </c>
      <c r="J424" s="29">
        <v>6</v>
      </c>
      <c r="AC424" s="41"/>
      <c r="AD424" s="41"/>
      <c r="AE424" s="42"/>
      <c r="AF424" s="42"/>
      <c r="AG424" s="42"/>
      <c r="AH424" s="41"/>
      <c r="AI424" s="41"/>
      <c r="AJ424" s="42"/>
      <c r="AK424" s="42"/>
      <c r="AL424" s="42"/>
      <c r="AM424" s="42"/>
      <c r="AN424" s="41"/>
      <c r="AO424" s="41"/>
      <c r="AP424" s="42"/>
      <c r="AQ424" s="42"/>
      <c r="AR424" s="42"/>
      <c r="AS424" s="41"/>
      <c r="AT424" s="41"/>
      <c r="AU424" s="42"/>
      <c r="AV424" s="42"/>
    </row>
    <row r="425" spans="1:48" ht="12.75" hidden="1" customHeight="1" x14ac:dyDescent="0.25">
      <c r="A425" s="29">
        <f t="shared" si="301"/>
        <v>423</v>
      </c>
      <c r="B425" s="19" t="str">
        <f t="shared" si="285"/>
        <v/>
      </c>
      <c r="C425" s="19" t="str">
        <f t="shared" si="286"/>
        <v/>
      </c>
      <c r="D425" s="19" t="str">
        <f t="shared" si="287"/>
        <v/>
      </c>
      <c r="E425" s="19" t="str">
        <f>IF(B425="","",CHOOSE(VLOOKUP($A425,$F$1:$J$1600,5,FALSE),AHS!$M$1,BHS!$M$1,CHS!$M$1,HMJHS!$M$1,KHS!$M$1,Kings!$M$1,MHS!$M$1,SWHS!$M$1,AMHS!$M$1,'S10'!$M$1,'S11'!$M$1,'S12'!$M$1,'S13'!$M$1,'S14'!$M$1,'S15'!$M$1,'S16'!$M$1,'S17'!$M$1,'S18'!$M$1,'S19'!$M$1,'S20'!$M$1))</f>
        <v/>
      </c>
      <c r="F425" s="29" t="str">
        <f t="shared" si="283"/>
        <v/>
      </c>
      <c r="G425" s="33" t="str">
        <f t="shared" si="277"/>
        <v/>
      </c>
      <c r="H425" s="29" t="str">
        <f>IF(Kings!X$17="","",Kings!X$17)</f>
        <v/>
      </c>
      <c r="I425" s="29" t="str">
        <f>IF(Kings!X$17="","",Kings!Q$17)</f>
        <v/>
      </c>
      <c r="J425" s="29">
        <v>6</v>
      </c>
      <c r="AC425" s="41"/>
      <c r="AD425" s="41"/>
      <c r="AE425" s="42"/>
      <c r="AF425" s="42"/>
      <c r="AG425" s="42"/>
      <c r="AH425" s="41"/>
      <c r="AI425" s="41"/>
      <c r="AJ425" s="42"/>
      <c r="AK425" s="42"/>
      <c r="AL425" s="42"/>
      <c r="AM425" s="42"/>
      <c r="AN425" s="41"/>
      <c r="AO425" s="41"/>
      <c r="AP425" s="42"/>
      <c r="AQ425" s="42"/>
      <c r="AR425" s="42"/>
      <c r="AS425" s="41"/>
      <c r="AT425" s="41"/>
      <c r="AU425" s="42"/>
      <c r="AV425" s="42"/>
    </row>
    <row r="426" spans="1:48" ht="12.75" hidden="1" customHeight="1" x14ac:dyDescent="0.25">
      <c r="A426" s="29">
        <f t="shared" si="301"/>
        <v>424</v>
      </c>
      <c r="B426" s="19" t="str">
        <f t="shared" si="285"/>
        <v/>
      </c>
      <c r="C426" s="19" t="str">
        <f t="shared" si="286"/>
        <v/>
      </c>
      <c r="D426" s="19" t="str">
        <f t="shared" si="287"/>
        <v/>
      </c>
      <c r="E426" s="19" t="str">
        <f>IF(B426="","",CHOOSE(VLOOKUP($A426,$F$1:$J$1600,5,FALSE),AHS!$M$1,BHS!$M$1,CHS!$M$1,HMJHS!$M$1,KHS!$M$1,Kings!$M$1,MHS!$M$1,SWHS!$M$1,AMHS!$M$1,'S10'!$M$1,'S11'!$M$1,'S12'!$M$1,'S13'!$M$1,'S14'!$M$1,'S15'!$M$1,'S16'!$M$1,'S17'!$M$1,'S18'!$M$1,'S19'!$M$1,'S20'!$M$1))</f>
        <v/>
      </c>
      <c r="F426" s="29" t="str">
        <f t="shared" si="283"/>
        <v/>
      </c>
      <c r="G426" s="33" t="str">
        <f t="shared" si="277"/>
        <v/>
      </c>
      <c r="H426" s="29" t="str">
        <f>IF(Kings!X$18="","",Kings!X$18)</f>
        <v/>
      </c>
      <c r="I426" s="29" t="str">
        <f>IF(Kings!X$18="","",Kings!Q$18)</f>
        <v/>
      </c>
      <c r="J426" s="29">
        <v>6</v>
      </c>
      <c r="AC426" s="41"/>
      <c r="AD426" s="41"/>
      <c r="AE426" s="42"/>
      <c r="AF426" s="42"/>
      <c r="AG426" s="42"/>
      <c r="AH426" s="41"/>
      <c r="AI426" s="41"/>
      <c r="AJ426" s="42"/>
      <c r="AK426" s="42"/>
      <c r="AL426" s="42"/>
      <c r="AM426" s="42"/>
      <c r="AN426" s="41"/>
      <c r="AO426" s="41"/>
      <c r="AP426" s="42"/>
      <c r="AQ426" s="42"/>
      <c r="AR426" s="42"/>
      <c r="AS426" s="41"/>
      <c r="AT426" s="41"/>
      <c r="AU426" s="42"/>
      <c r="AV426" s="42"/>
    </row>
    <row r="427" spans="1:48" ht="12.75" hidden="1" customHeight="1" x14ac:dyDescent="0.25">
      <c r="A427" s="29">
        <f t="shared" si="301"/>
        <v>425</v>
      </c>
      <c r="B427" s="19" t="str">
        <f t="shared" si="285"/>
        <v/>
      </c>
      <c r="C427" s="19" t="str">
        <f t="shared" si="286"/>
        <v/>
      </c>
      <c r="D427" s="19" t="str">
        <f t="shared" si="287"/>
        <v/>
      </c>
      <c r="E427" s="19" t="str">
        <f>IF(B427="","",CHOOSE(VLOOKUP($A427,$F$1:$J$1600,5,FALSE),AHS!$M$1,BHS!$M$1,CHS!$M$1,HMJHS!$M$1,KHS!$M$1,Kings!$M$1,MHS!$M$1,SWHS!$M$1,AMHS!$M$1,'S10'!$M$1,'S11'!$M$1,'S12'!$M$1,'S13'!$M$1,'S14'!$M$1,'S15'!$M$1,'S16'!$M$1,'S17'!$M$1,'S18'!$M$1,'S19'!$M$1,'S20'!$M$1))</f>
        <v/>
      </c>
      <c r="F427" s="29" t="str">
        <f t="shared" si="283"/>
        <v/>
      </c>
      <c r="G427" s="33" t="str">
        <f t="shared" si="277"/>
        <v/>
      </c>
      <c r="H427" s="29" t="str">
        <f>IF(Kings!X$19="","",Kings!X$19)</f>
        <v/>
      </c>
      <c r="I427" s="29" t="str">
        <f>IF(Kings!X$19="","",Kings!Q$19)</f>
        <v/>
      </c>
      <c r="J427" s="29">
        <v>6</v>
      </c>
      <c r="AC427" s="41"/>
      <c r="AD427" s="41"/>
      <c r="AE427" s="42"/>
      <c r="AF427" s="42"/>
      <c r="AG427" s="42"/>
      <c r="AH427" s="41"/>
      <c r="AI427" s="41"/>
      <c r="AJ427" s="42"/>
      <c r="AK427" s="42"/>
      <c r="AL427" s="42"/>
      <c r="AM427" s="42"/>
      <c r="AN427" s="41"/>
      <c r="AO427" s="41"/>
      <c r="AP427" s="42"/>
      <c r="AQ427" s="42"/>
      <c r="AR427" s="42"/>
      <c r="AS427" s="41"/>
      <c r="AT427" s="41"/>
      <c r="AU427" s="42"/>
      <c r="AV427" s="42"/>
    </row>
    <row r="428" spans="1:48" ht="12.75" hidden="1" customHeight="1" x14ac:dyDescent="0.25">
      <c r="A428" s="29">
        <f t="shared" si="301"/>
        <v>426</v>
      </c>
      <c r="B428" s="19" t="str">
        <f t="shared" si="285"/>
        <v/>
      </c>
      <c r="C428" s="19" t="str">
        <f t="shared" si="286"/>
        <v/>
      </c>
      <c r="D428" s="19" t="str">
        <f t="shared" si="287"/>
        <v/>
      </c>
      <c r="E428" s="19" t="str">
        <f>IF(B428="","",CHOOSE(VLOOKUP($A428,$F$1:$J$1600,5,FALSE),AHS!$M$1,BHS!$M$1,CHS!$M$1,HMJHS!$M$1,KHS!$M$1,Kings!$M$1,MHS!$M$1,SWHS!$M$1,AMHS!$M$1,'S10'!$M$1,'S11'!$M$1,'S12'!$M$1,'S13'!$M$1,'S14'!$M$1,'S15'!$M$1,'S16'!$M$1,'S17'!$M$1,'S18'!$M$1,'S19'!$M$1,'S20'!$M$1))</f>
        <v/>
      </c>
      <c r="F428" s="29" t="str">
        <f t="shared" si="283"/>
        <v/>
      </c>
      <c r="G428" s="33" t="str">
        <f t="shared" si="277"/>
        <v/>
      </c>
      <c r="H428" s="29" t="str">
        <f>IF(Kings!X$20="","",Kings!X$20)</f>
        <v/>
      </c>
      <c r="I428" s="29" t="str">
        <f>IF(Kings!X$20="","",Kings!Q$20)</f>
        <v/>
      </c>
      <c r="J428" s="29">
        <v>6</v>
      </c>
      <c r="AC428" s="41"/>
      <c r="AD428" s="41"/>
      <c r="AE428" s="42"/>
      <c r="AF428" s="42"/>
      <c r="AG428" s="42"/>
      <c r="AH428" s="41"/>
      <c r="AI428" s="41"/>
      <c r="AJ428" s="42"/>
      <c r="AK428" s="42"/>
      <c r="AL428" s="42"/>
      <c r="AM428" s="42"/>
      <c r="AN428" s="41"/>
      <c r="AO428" s="41"/>
      <c r="AP428" s="42"/>
      <c r="AQ428" s="42"/>
      <c r="AR428" s="42"/>
      <c r="AS428" s="41"/>
      <c r="AT428" s="41"/>
      <c r="AU428" s="42"/>
      <c r="AV428" s="42"/>
    </row>
    <row r="429" spans="1:48" ht="12.75" hidden="1" customHeight="1" x14ac:dyDescent="0.25">
      <c r="A429" s="29">
        <f t="shared" si="301"/>
        <v>427</v>
      </c>
      <c r="B429" s="19" t="str">
        <f t="shared" si="285"/>
        <v/>
      </c>
      <c r="C429" s="19" t="str">
        <f t="shared" si="286"/>
        <v/>
      </c>
      <c r="D429" s="19" t="str">
        <f t="shared" si="287"/>
        <v/>
      </c>
      <c r="E429" s="19" t="str">
        <f>IF(B429="","",CHOOSE(VLOOKUP($A429,$F$1:$J$1600,5,FALSE),AHS!$M$1,BHS!$M$1,CHS!$M$1,HMJHS!$M$1,KHS!$M$1,Kings!$M$1,MHS!$M$1,SWHS!$M$1,AMHS!$M$1,'S10'!$M$1,'S11'!$M$1,'S12'!$M$1,'S13'!$M$1,'S14'!$M$1,'S15'!$M$1,'S16'!$M$1,'S17'!$M$1,'S18'!$M$1,'S19'!$M$1,'S20'!$M$1))</f>
        <v/>
      </c>
      <c r="F429" s="29" t="str">
        <f t="shared" si="283"/>
        <v/>
      </c>
      <c r="G429" s="33" t="str">
        <f t="shared" si="277"/>
        <v/>
      </c>
      <c r="H429" s="29" t="str">
        <f>IF(Kings!X$21="","",Kings!X$21)</f>
        <v/>
      </c>
      <c r="I429" s="29" t="str">
        <f>IF(Kings!X$21="","",Kings!Q$21)</f>
        <v/>
      </c>
      <c r="J429" s="29">
        <v>6</v>
      </c>
      <c r="AC429" s="41"/>
      <c r="AD429" s="41"/>
      <c r="AE429" s="42"/>
      <c r="AF429" s="42"/>
      <c r="AG429" s="42"/>
      <c r="AH429" s="41"/>
      <c r="AI429" s="41"/>
      <c r="AJ429" s="42"/>
      <c r="AK429" s="42"/>
      <c r="AL429" s="42"/>
      <c r="AM429" s="42"/>
      <c r="AN429" s="41"/>
      <c r="AO429" s="41"/>
      <c r="AP429" s="42"/>
      <c r="AQ429" s="42"/>
      <c r="AR429" s="42"/>
      <c r="AS429" s="41"/>
      <c r="AT429" s="41"/>
      <c r="AU429" s="42"/>
      <c r="AV429" s="42"/>
    </row>
    <row r="430" spans="1:48" ht="12.75" hidden="1" customHeight="1" x14ac:dyDescent="0.25">
      <c r="A430" s="29">
        <f t="shared" si="301"/>
        <v>428</v>
      </c>
      <c r="B430" s="19" t="str">
        <f t="shared" si="285"/>
        <v/>
      </c>
      <c r="C430" s="19" t="str">
        <f t="shared" si="286"/>
        <v/>
      </c>
      <c r="D430" s="19" t="str">
        <f t="shared" si="287"/>
        <v/>
      </c>
      <c r="E430" s="19" t="str">
        <f>IF(B430="","",CHOOSE(VLOOKUP($A430,$F$1:$J$1600,5,FALSE),AHS!$M$1,BHS!$M$1,CHS!$M$1,HMJHS!$M$1,KHS!$M$1,Kings!$M$1,MHS!$M$1,SWHS!$M$1,AMHS!$M$1,'S10'!$M$1,'S11'!$M$1,'S12'!$M$1,'S13'!$M$1,'S14'!$M$1,'S15'!$M$1,'S16'!$M$1,'S17'!$M$1,'S18'!$M$1,'S19'!$M$1,'S20'!$M$1))</f>
        <v/>
      </c>
      <c r="F430" s="29" t="str">
        <f t="shared" si="283"/>
        <v/>
      </c>
      <c r="G430" s="33" t="str">
        <f t="shared" si="277"/>
        <v/>
      </c>
      <c r="H430" s="29" t="str">
        <f>IF(Kings!X$22="","",Kings!X$22)</f>
        <v/>
      </c>
      <c r="I430" s="29" t="str">
        <f>IF(Kings!X$22="","",Kings!Q$22)</f>
        <v/>
      </c>
      <c r="J430" s="29">
        <v>6</v>
      </c>
      <c r="AC430" s="41"/>
      <c r="AD430" s="41"/>
      <c r="AE430" s="42"/>
      <c r="AF430" s="42"/>
      <c r="AG430" s="42"/>
      <c r="AH430" s="41"/>
      <c r="AI430" s="41"/>
      <c r="AJ430" s="42"/>
      <c r="AK430" s="42"/>
      <c r="AL430" s="42"/>
      <c r="AM430" s="42"/>
      <c r="AN430" s="41"/>
      <c r="AO430" s="41"/>
      <c r="AP430" s="42"/>
      <c r="AQ430" s="42"/>
      <c r="AR430" s="42"/>
      <c r="AS430" s="41"/>
      <c r="AT430" s="41"/>
      <c r="AU430" s="42"/>
      <c r="AV430" s="42"/>
    </row>
    <row r="431" spans="1:48" ht="12.75" hidden="1" customHeight="1" x14ac:dyDescent="0.25">
      <c r="A431" s="29">
        <f t="shared" si="301"/>
        <v>429</v>
      </c>
      <c r="B431" s="19" t="str">
        <f t="shared" si="285"/>
        <v/>
      </c>
      <c r="C431" s="19" t="str">
        <f t="shared" si="286"/>
        <v/>
      </c>
      <c r="D431" s="19" t="str">
        <f t="shared" si="287"/>
        <v/>
      </c>
      <c r="E431" s="19" t="str">
        <f>IF(B431="","",CHOOSE(VLOOKUP($A431,$F$1:$J$1600,5,FALSE),AHS!$M$1,BHS!$M$1,CHS!$M$1,HMJHS!$M$1,KHS!$M$1,Kings!$M$1,MHS!$M$1,SWHS!$M$1,AMHS!$M$1,'S10'!$M$1,'S11'!$M$1,'S12'!$M$1,'S13'!$M$1,'S14'!$M$1,'S15'!$M$1,'S16'!$M$1,'S17'!$M$1,'S18'!$M$1,'S19'!$M$1,'S20'!$M$1))</f>
        <v/>
      </c>
      <c r="F431" s="29" t="str">
        <f t="shared" si="283"/>
        <v/>
      </c>
      <c r="G431" s="33" t="str">
        <f t="shared" si="277"/>
        <v/>
      </c>
      <c r="H431" s="29" t="str">
        <f>IF(Kings!X$23="","",Kings!X$23)</f>
        <v/>
      </c>
      <c r="I431" s="29" t="str">
        <f>IF(Kings!X$23="","",Kings!Q$23)</f>
        <v/>
      </c>
      <c r="J431" s="29">
        <v>6</v>
      </c>
      <c r="AC431" s="41"/>
      <c r="AD431" s="41"/>
      <c r="AE431" s="42"/>
      <c r="AF431" s="42"/>
      <c r="AG431" s="42"/>
      <c r="AH431" s="41"/>
      <c r="AI431" s="41"/>
      <c r="AJ431" s="42"/>
      <c r="AK431" s="42"/>
      <c r="AL431" s="42"/>
      <c r="AM431" s="42"/>
      <c r="AN431" s="41"/>
      <c r="AO431" s="41"/>
      <c r="AP431" s="42"/>
      <c r="AQ431" s="42"/>
      <c r="AR431" s="42"/>
      <c r="AS431" s="41"/>
      <c r="AT431" s="41"/>
      <c r="AU431" s="42"/>
      <c r="AV431" s="42"/>
    </row>
    <row r="432" spans="1:48" ht="12.75" hidden="1" customHeight="1" x14ac:dyDescent="0.25">
      <c r="A432" s="29">
        <f t="shared" si="301"/>
        <v>430</v>
      </c>
      <c r="B432" s="19" t="str">
        <f t="shared" si="285"/>
        <v/>
      </c>
      <c r="C432" s="19" t="str">
        <f t="shared" si="286"/>
        <v/>
      </c>
      <c r="D432" s="19" t="str">
        <f t="shared" si="287"/>
        <v/>
      </c>
      <c r="E432" s="19" t="str">
        <f>IF(B432="","",CHOOSE(VLOOKUP($A432,$F$1:$J$1600,5,FALSE),AHS!$M$1,BHS!$M$1,CHS!$M$1,HMJHS!$M$1,KHS!$M$1,Kings!$M$1,MHS!$M$1,SWHS!$M$1,AMHS!$M$1,'S10'!$M$1,'S11'!$M$1,'S12'!$M$1,'S13'!$M$1,'S14'!$M$1,'S15'!$M$1,'S16'!$M$1,'S17'!$M$1,'S18'!$M$1,'S19'!$M$1,'S20'!$M$1))</f>
        <v/>
      </c>
      <c r="F432" s="29" t="str">
        <f t="shared" si="283"/>
        <v/>
      </c>
      <c r="G432" s="33" t="str">
        <f t="shared" si="277"/>
        <v/>
      </c>
      <c r="H432" s="29" t="str">
        <f>IF(Kings!X$24="","",Kings!X$24)</f>
        <v/>
      </c>
      <c r="I432" s="29" t="str">
        <f>IF(Kings!X$24="","",Kings!Q$24)</f>
        <v/>
      </c>
      <c r="J432" s="29">
        <v>6</v>
      </c>
      <c r="AC432" s="41"/>
      <c r="AD432" s="41"/>
      <c r="AE432" s="42"/>
      <c r="AF432" s="42"/>
      <c r="AG432" s="42"/>
      <c r="AH432" s="41"/>
      <c r="AI432" s="41"/>
      <c r="AJ432" s="42"/>
      <c r="AK432" s="42"/>
      <c r="AL432" s="42"/>
      <c r="AM432" s="42"/>
      <c r="AN432" s="41"/>
      <c r="AO432" s="41"/>
      <c r="AP432" s="42"/>
      <c r="AQ432" s="42"/>
      <c r="AR432" s="42"/>
      <c r="AS432" s="41"/>
      <c r="AT432" s="41"/>
      <c r="AU432" s="42"/>
      <c r="AV432" s="42"/>
    </row>
    <row r="433" spans="1:48" ht="12.75" hidden="1" customHeight="1" x14ac:dyDescent="0.25">
      <c r="A433" s="29">
        <f t="shared" si="301"/>
        <v>431</v>
      </c>
      <c r="B433" s="19" t="str">
        <f t="shared" si="285"/>
        <v/>
      </c>
      <c r="C433" s="19" t="str">
        <f t="shared" si="286"/>
        <v/>
      </c>
      <c r="D433" s="19" t="str">
        <f t="shared" si="287"/>
        <v/>
      </c>
      <c r="E433" s="19" t="str">
        <f>IF(B433="","",CHOOSE(VLOOKUP($A433,$F$1:$J$1600,5,FALSE),AHS!$M$1,BHS!$M$1,CHS!$M$1,HMJHS!$M$1,KHS!$M$1,Kings!$M$1,MHS!$M$1,SWHS!$M$1,AMHS!$M$1,'S10'!$M$1,'S11'!$M$1,'S12'!$M$1,'S13'!$M$1,'S14'!$M$1,'S15'!$M$1,'S16'!$M$1,'S17'!$M$1,'S18'!$M$1,'S19'!$M$1,'S20'!$M$1))</f>
        <v/>
      </c>
      <c r="F433" s="29" t="str">
        <f t="shared" si="283"/>
        <v/>
      </c>
      <c r="G433" s="33" t="str">
        <f t="shared" si="277"/>
        <v/>
      </c>
      <c r="H433" s="29" t="str">
        <f>IF(Kings!X$25="","",Kings!X$25)</f>
        <v/>
      </c>
      <c r="I433" s="29" t="str">
        <f>IF(Kings!X$25="","",Kings!Q$25)</f>
        <v/>
      </c>
      <c r="J433" s="29">
        <v>6</v>
      </c>
      <c r="AC433" s="41"/>
      <c r="AD433" s="41"/>
      <c r="AE433" s="42"/>
      <c r="AF433" s="42"/>
      <c r="AG433" s="42"/>
      <c r="AH433" s="41"/>
      <c r="AI433" s="41"/>
      <c r="AJ433" s="42"/>
      <c r="AK433" s="42"/>
      <c r="AL433" s="42"/>
      <c r="AM433" s="42"/>
      <c r="AN433" s="41"/>
      <c r="AO433" s="41"/>
      <c r="AP433" s="42"/>
      <c r="AQ433" s="42"/>
      <c r="AR433" s="42"/>
      <c r="AS433" s="41"/>
      <c r="AT433" s="41"/>
      <c r="AU433" s="42"/>
      <c r="AV433" s="42"/>
    </row>
    <row r="434" spans="1:48" ht="12.75" hidden="1" customHeight="1" x14ac:dyDescent="0.25">
      <c r="A434" s="29">
        <f t="shared" si="301"/>
        <v>432</v>
      </c>
      <c r="B434" s="19" t="str">
        <f t="shared" si="285"/>
        <v/>
      </c>
      <c r="C434" s="19" t="str">
        <f t="shared" si="286"/>
        <v/>
      </c>
      <c r="D434" s="19" t="str">
        <f t="shared" si="287"/>
        <v/>
      </c>
      <c r="E434" s="19" t="str">
        <f>IF(B434="","",CHOOSE(VLOOKUP($A434,$F$1:$J$1600,5,FALSE),AHS!$M$1,BHS!$M$1,CHS!$M$1,HMJHS!$M$1,KHS!$M$1,Kings!$M$1,MHS!$M$1,SWHS!$M$1,AMHS!$M$1,'S10'!$M$1,'S11'!$M$1,'S12'!$M$1,'S13'!$M$1,'S14'!$M$1,'S15'!$M$1,'S16'!$M$1,'S17'!$M$1,'S18'!$M$1,'S19'!$M$1,'S20'!$M$1))</f>
        <v/>
      </c>
      <c r="F434" s="29" t="str">
        <f t="shared" si="283"/>
        <v/>
      </c>
      <c r="G434" s="33" t="str">
        <f t="shared" si="277"/>
        <v/>
      </c>
      <c r="H434" s="29" t="str">
        <f>IF(Kings!X$26="","",Kings!X$26)</f>
        <v/>
      </c>
      <c r="I434" s="29" t="str">
        <f>IF(Kings!X$26="","",Kings!Q$26)</f>
        <v/>
      </c>
      <c r="J434" s="29">
        <v>6</v>
      </c>
      <c r="AC434" s="41"/>
      <c r="AD434" s="41"/>
      <c r="AE434" s="42"/>
      <c r="AF434" s="42"/>
      <c r="AG434" s="42"/>
      <c r="AH434" s="41"/>
      <c r="AI434" s="41"/>
      <c r="AJ434" s="42"/>
      <c r="AK434" s="42"/>
      <c r="AL434" s="42"/>
      <c r="AM434" s="42"/>
      <c r="AN434" s="41"/>
      <c r="AO434" s="41"/>
      <c r="AP434" s="42"/>
      <c r="AQ434" s="42"/>
      <c r="AR434" s="42"/>
      <c r="AS434" s="41"/>
      <c r="AT434" s="41"/>
      <c r="AU434" s="42"/>
      <c r="AV434" s="42"/>
    </row>
    <row r="435" spans="1:48" ht="12.75" hidden="1" customHeight="1" x14ac:dyDescent="0.25">
      <c r="A435" s="29">
        <f t="shared" si="301"/>
        <v>433</v>
      </c>
      <c r="B435" s="19" t="str">
        <f t="shared" si="285"/>
        <v/>
      </c>
      <c r="C435" s="19" t="str">
        <f t="shared" si="286"/>
        <v/>
      </c>
      <c r="D435" s="19" t="str">
        <f t="shared" si="287"/>
        <v/>
      </c>
      <c r="E435" s="19" t="str">
        <f>IF(B435="","",CHOOSE(VLOOKUP($A435,$F$1:$J$1600,5,FALSE),AHS!$M$1,BHS!$M$1,CHS!$M$1,HMJHS!$M$1,KHS!$M$1,Kings!$M$1,MHS!$M$1,SWHS!$M$1,AMHS!$M$1,'S10'!$M$1,'S11'!$M$1,'S12'!$M$1,'S13'!$M$1,'S14'!$M$1,'S15'!$M$1,'S16'!$M$1,'S17'!$M$1,'S18'!$M$1,'S19'!$M$1,'S20'!$M$1))</f>
        <v/>
      </c>
      <c r="F435" s="29" t="str">
        <f t="shared" si="283"/>
        <v/>
      </c>
      <c r="G435" s="33" t="str">
        <f t="shared" si="277"/>
        <v/>
      </c>
      <c r="H435" s="29" t="str">
        <f>IF(Kings!X$27="","",Kings!X$27)</f>
        <v/>
      </c>
      <c r="I435" s="29" t="str">
        <f>IF(Kings!X$27="","",Kings!Q$27)</f>
        <v/>
      </c>
      <c r="J435" s="29">
        <v>6</v>
      </c>
      <c r="AC435" s="41"/>
      <c r="AD435" s="41"/>
      <c r="AE435" s="42"/>
      <c r="AF435" s="42"/>
      <c r="AG435" s="42"/>
      <c r="AH435" s="41"/>
      <c r="AI435" s="41"/>
      <c r="AJ435" s="42"/>
      <c r="AK435" s="42"/>
      <c r="AL435" s="42"/>
      <c r="AM435" s="42"/>
      <c r="AN435" s="41"/>
      <c r="AO435" s="41"/>
      <c r="AP435" s="42"/>
      <c r="AQ435" s="42"/>
      <c r="AR435" s="42"/>
      <c r="AS435" s="41"/>
      <c r="AT435" s="41"/>
      <c r="AU435" s="42"/>
      <c r="AV435" s="42"/>
    </row>
    <row r="436" spans="1:48" ht="12.75" hidden="1" customHeight="1" x14ac:dyDescent="0.25">
      <c r="A436" s="29">
        <f t="shared" si="301"/>
        <v>434</v>
      </c>
      <c r="B436" s="19" t="str">
        <f t="shared" si="285"/>
        <v/>
      </c>
      <c r="C436" s="19" t="str">
        <f t="shared" si="286"/>
        <v/>
      </c>
      <c r="D436" s="19" t="str">
        <f t="shared" si="287"/>
        <v/>
      </c>
      <c r="E436" s="19" t="str">
        <f>IF(B436="","",CHOOSE(VLOOKUP($A436,$F$1:$J$1600,5,FALSE),AHS!$M$1,BHS!$M$1,CHS!$M$1,HMJHS!$M$1,KHS!$M$1,Kings!$M$1,MHS!$M$1,SWHS!$M$1,AMHS!$M$1,'S10'!$M$1,'S11'!$M$1,'S12'!$M$1,'S13'!$M$1,'S14'!$M$1,'S15'!$M$1,'S16'!$M$1,'S17'!$M$1,'S18'!$M$1,'S19'!$M$1,'S20'!$M$1))</f>
        <v/>
      </c>
      <c r="F436" s="29" t="str">
        <f t="shared" si="283"/>
        <v/>
      </c>
      <c r="G436" s="33" t="str">
        <f t="shared" si="277"/>
        <v/>
      </c>
      <c r="H436" s="29" t="str">
        <f>IF(Kings!X$28="","",Kings!X$28)</f>
        <v/>
      </c>
      <c r="I436" s="29" t="str">
        <f>IF(Kings!X$28="","",Kings!Q$28)</f>
        <v/>
      </c>
      <c r="J436" s="29">
        <v>6</v>
      </c>
      <c r="AC436" s="41"/>
      <c r="AD436" s="41"/>
      <c r="AE436" s="42"/>
      <c r="AF436" s="42"/>
      <c r="AG436" s="42"/>
      <c r="AH436" s="41"/>
      <c r="AI436" s="41"/>
      <c r="AJ436" s="42"/>
      <c r="AK436" s="42"/>
      <c r="AL436" s="42"/>
      <c r="AM436" s="42"/>
      <c r="AN436" s="41"/>
      <c r="AO436" s="41"/>
      <c r="AP436" s="42"/>
      <c r="AQ436" s="42"/>
      <c r="AR436" s="42"/>
      <c r="AS436" s="41"/>
      <c r="AT436" s="41"/>
      <c r="AU436" s="42"/>
      <c r="AV436" s="42"/>
    </row>
    <row r="437" spans="1:48" ht="12.75" hidden="1" customHeight="1" x14ac:dyDescent="0.25">
      <c r="A437" s="29">
        <f t="shared" si="301"/>
        <v>435</v>
      </c>
      <c r="B437" s="19" t="str">
        <f t="shared" si="285"/>
        <v/>
      </c>
      <c r="C437" s="19" t="str">
        <f t="shared" si="286"/>
        <v/>
      </c>
      <c r="D437" s="19" t="str">
        <f t="shared" si="287"/>
        <v/>
      </c>
      <c r="E437" s="19" t="str">
        <f>IF(B437="","",CHOOSE(VLOOKUP($A437,$F$1:$J$1600,5,FALSE),AHS!$M$1,BHS!$M$1,CHS!$M$1,HMJHS!$M$1,KHS!$M$1,Kings!$M$1,MHS!$M$1,SWHS!$M$1,AMHS!$M$1,'S10'!$M$1,'S11'!$M$1,'S12'!$M$1,'S13'!$M$1,'S14'!$M$1,'S15'!$M$1,'S16'!$M$1,'S17'!$M$1,'S18'!$M$1,'S19'!$M$1,'S20'!$M$1))</f>
        <v/>
      </c>
      <c r="F437" s="29" t="str">
        <f t="shared" si="283"/>
        <v/>
      </c>
      <c r="G437" s="33" t="str">
        <f t="shared" si="277"/>
        <v/>
      </c>
      <c r="H437" s="29" t="str">
        <f>IF(Kings!X$29="","",Kings!X$29)</f>
        <v/>
      </c>
      <c r="I437" s="29" t="str">
        <f>IF(Kings!X$29="","",Kings!Q$29)</f>
        <v/>
      </c>
      <c r="J437" s="29">
        <v>6</v>
      </c>
      <c r="AC437" s="41"/>
      <c r="AD437" s="41"/>
      <c r="AE437" s="42"/>
      <c r="AF437" s="42"/>
      <c r="AG437" s="42"/>
      <c r="AH437" s="41"/>
      <c r="AI437" s="41"/>
      <c r="AJ437" s="42"/>
      <c r="AK437" s="42"/>
      <c r="AL437" s="42"/>
      <c r="AM437" s="42"/>
      <c r="AN437" s="41"/>
      <c r="AO437" s="41"/>
      <c r="AP437" s="42"/>
      <c r="AQ437" s="42"/>
      <c r="AR437" s="42"/>
      <c r="AS437" s="41"/>
      <c r="AT437" s="41"/>
      <c r="AU437" s="42"/>
      <c r="AV437" s="42"/>
    </row>
    <row r="438" spans="1:48" ht="12.75" hidden="1" customHeight="1" x14ac:dyDescent="0.25">
      <c r="A438" s="29">
        <f t="shared" si="301"/>
        <v>436</v>
      </c>
      <c r="B438" s="19" t="str">
        <f t="shared" si="285"/>
        <v/>
      </c>
      <c r="C438" s="19" t="str">
        <f t="shared" si="286"/>
        <v/>
      </c>
      <c r="D438" s="19" t="str">
        <f t="shared" si="287"/>
        <v/>
      </c>
      <c r="E438" s="19" t="str">
        <f>IF(B438="","",CHOOSE(VLOOKUP($A438,$F$1:$J$1600,5,FALSE),AHS!$M$1,BHS!$M$1,CHS!$M$1,HMJHS!$M$1,KHS!$M$1,Kings!$M$1,MHS!$M$1,SWHS!$M$1,AMHS!$M$1,'S10'!$M$1,'S11'!$M$1,'S12'!$M$1,'S13'!$M$1,'S14'!$M$1,'S15'!$M$1,'S16'!$M$1,'S17'!$M$1,'S18'!$M$1,'S19'!$M$1,'S20'!$M$1))</f>
        <v/>
      </c>
      <c r="F438" s="29" t="str">
        <f t="shared" si="283"/>
        <v/>
      </c>
      <c r="G438" s="33" t="str">
        <f t="shared" si="277"/>
        <v/>
      </c>
      <c r="H438" s="29" t="str">
        <f>IF(Kings!X$30="","",Kings!X$30)</f>
        <v/>
      </c>
      <c r="I438" s="29" t="str">
        <f>IF(Kings!X$30="","",Kings!Q$30)</f>
        <v/>
      </c>
      <c r="J438" s="29">
        <v>6</v>
      </c>
      <c r="AC438" s="41"/>
      <c r="AD438" s="41"/>
      <c r="AE438" s="42"/>
      <c r="AF438" s="42"/>
      <c r="AG438" s="42"/>
      <c r="AH438" s="41"/>
      <c r="AI438" s="41"/>
      <c r="AJ438" s="42"/>
      <c r="AK438" s="42"/>
      <c r="AL438" s="42"/>
      <c r="AM438" s="42"/>
      <c r="AN438" s="41"/>
      <c r="AO438" s="41"/>
      <c r="AP438" s="42"/>
      <c r="AQ438" s="42"/>
      <c r="AR438" s="42"/>
      <c r="AS438" s="41"/>
      <c r="AT438" s="41"/>
      <c r="AU438" s="42"/>
      <c r="AV438" s="42"/>
    </row>
    <row r="439" spans="1:48" ht="12.75" hidden="1" customHeight="1" x14ac:dyDescent="0.25">
      <c r="A439" s="29">
        <f t="shared" si="301"/>
        <v>437</v>
      </c>
      <c r="B439" s="19" t="str">
        <f t="shared" si="285"/>
        <v/>
      </c>
      <c r="C439" s="19" t="str">
        <f t="shared" si="286"/>
        <v/>
      </c>
      <c r="D439" s="19" t="str">
        <f t="shared" si="287"/>
        <v/>
      </c>
      <c r="E439" s="19" t="str">
        <f>IF(B439="","",CHOOSE(VLOOKUP($A439,$F$1:$J$1600,5,FALSE),AHS!$M$1,BHS!$M$1,CHS!$M$1,HMJHS!$M$1,KHS!$M$1,Kings!$M$1,MHS!$M$1,SWHS!$M$1,AMHS!$M$1,'S10'!$M$1,'S11'!$M$1,'S12'!$M$1,'S13'!$M$1,'S14'!$M$1,'S15'!$M$1,'S16'!$M$1,'S17'!$M$1,'S18'!$M$1,'S19'!$M$1,'S20'!$M$1))</f>
        <v/>
      </c>
      <c r="F439" s="29" t="str">
        <f t="shared" si="283"/>
        <v/>
      </c>
      <c r="G439" s="33" t="str">
        <f t="shared" si="277"/>
        <v/>
      </c>
      <c r="H439" s="29" t="str">
        <f>IF(Kings!X$31="","",Kings!X$31)</f>
        <v/>
      </c>
      <c r="I439" s="29" t="str">
        <f>IF(Kings!X$31="","",Kings!Q$31)</f>
        <v/>
      </c>
      <c r="J439" s="29">
        <v>6</v>
      </c>
      <c r="AC439" s="41"/>
      <c r="AD439" s="41"/>
      <c r="AE439" s="42"/>
      <c r="AF439" s="42"/>
      <c r="AG439" s="42"/>
      <c r="AH439" s="41"/>
      <c r="AI439" s="41"/>
      <c r="AJ439" s="42"/>
      <c r="AK439" s="42"/>
      <c r="AL439" s="42"/>
      <c r="AM439" s="42"/>
      <c r="AN439" s="41"/>
      <c r="AO439" s="41"/>
      <c r="AP439" s="42"/>
      <c r="AQ439" s="42"/>
      <c r="AR439" s="42"/>
      <c r="AS439" s="41"/>
      <c r="AT439" s="41"/>
      <c r="AU439" s="42"/>
      <c r="AV439" s="42"/>
    </row>
    <row r="440" spans="1:48" ht="12.75" hidden="1" customHeight="1" x14ac:dyDescent="0.25">
      <c r="A440" s="29">
        <f t="shared" si="301"/>
        <v>438</v>
      </c>
      <c r="B440" s="19" t="str">
        <f t="shared" si="285"/>
        <v/>
      </c>
      <c r="C440" s="19" t="str">
        <f t="shared" si="286"/>
        <v/>
      </c>
      <c r="D440" s="19" t="str">
        <f t="shared" si="287"/>
        <v/>
      </c>
      <c r="E440" s="19" t="str">
        <f>IF(B440="","",CHOOSE(VLOOKUP($A440,$F$1:$J$1600,5,FALSE),AHS!$M$1,BHS!$M$1,CHS!$M$1,HMJHS!$M$1,KHS!$M$1,Kings!$M$1,MHS!$M$1,SWHS!$M$1,AMHS!$M$1,'S10'!$M$1,'S11'!$M$1,'S12'!$M$1,'S13'!$M$1,'S14'!$M$1,'S15'!$M$1,'S16'!$M$1,'S17'!$M$1,'S18'!$M$1,'S19'!$M$1,'S20'!$M$1))</f>
        <v/>
      </c>
      <c r="F440" s="29" t="str">
        <f t="shared" si="283"/>
        <v/>
      </c>
      <c r="G440" s="33" t="str">
        <f t="shared" si="277"/>
        <v/>
      </c>
      <c r="H440" s="29" t="str">
        <f>IF(Kings!X$32="","",Kings!X$32)</f>
        <v/>
      </c>
      <c r="I440" s="29" t="str">
        <f>IF(Kings!X$32="","",Kings!Q$32)</f>
        <v/>
      </c>
      <c r="J440" s="29">
        <v>6</v>
      </c>
      <c r="AC440" s="41"/>
      <c r="AD440" s="41"/>
      <c r="AE440" s="42"/>
      <c r="AF440" s="42"/>
      <c r="AG440" s="42"/>
      <c r="AH440" s="41"/>
      <c r="AI440" s="41"/>
      <c r="AJ440" s="42"/>
      <c r="AK440" s="42"/>
      <c r="AL440" s="42"/>
      <c r="AM440" s="42"/>
      <c r="AN440" s="41"/>
      <c r="AO440" s="41"/>
      <c r="AP440" s="42"/>
      <c r="AQ440" s="42"/>
      <c r="AR440" s="42"/>
      <c r="AS440" s="41"/>
      <c r="AT440" s="41"/>
      <c r="AU440" s="42"/>
      <c r="AV440" s="42"/>
    </row>
    <row r="441" spans="1:48" ht="12.75" hidden="1" customHeight="1" x14ac:dyDescent="0.25">
      <c r="A441" s="29">
        <f t="shared" si="301"/>
        <v>439</v>
      </c>
      <c r="B441" s="19" t="str">
        <f t="shared" si="285"/>
        <v/>
      </c>
      <c r="C441" s="19" t="str">
        <f t="shared" si="286"/>
        <v/>
      </c>
      <c r="D441" s="19" t="str">
        <f t="shared" si="287"/>
        <v/>
      </c>
      <c r="E441" s="19" t="str">
        <f>IF(B441="","",CHOOSE(VLOOKUP($A441,$F$1:$J$1600,5,FALSE),AHS!$M$1,BHS!$M$1,CHS!$M$1,HMJHS!$M$1,KHS!$M$1,Kings!$M$1,MHS!$M$1,SWHS!$M$1,AMHS!$M$1,'S10'!$M$1,'S11'!$M$1,'S12'!$M$1,'S13'!$M$1,'S14'!$M$1,'S15'!$M$1,'S16'!$M$1,'S17'!$M$1,'S18'!$M$1,'S19'!$M$1,'S20'!$M$1))</f>
        <v/>
      </c>
      <c r="F441" s="29" t="str">
        <f t="shared" si="283"/>
        <v/>
      </c>
      <c r="G441" s="33" t="str">
        <f t="shared" si="277"/>
        <v/>
      </c>
      <c r="H441" s="29" t="str">
        <f>IF(Kings!AF$13="","",Kings!AF$13)</f>
        <v/>
      </c>
      <c r="I441" s="29" t="str">
        <f>IF(Kings!AF$13="","",Kings!Y$13)</f>
        <v/>
      </c>
      <c r="J441" s="29">
        <v>6</v>
      </c>
      <c r="AC441" s="41"/>
      <c r="AD441" s="41"/>
      <c r="AE441" s="42"/>
      <c r="AF441" s="42"/>
      <c r="AG441" s="42"/>
      <c r="AH441" s="41"/>
      <c r="AI441" s="41"/>
      <c r="AJ441" s="42"/>
      <c r="AK441" s="42"/>
      <c r="AL441" s="42"/>
      <c r="AM441" s="42"/>
      <c r="AN441" s="41"/>
      <c r="AO441" s="41"/>
      <c r="AP441" s="42"/>
      <c r="AQ441" s="42"/>
      <c r="AR441" s="42"/>
      <c r="AS441" s="41"/>
      <c r="AT441" s="41"/>
      <c r="AU441" s="42"/>
      <c r="AV441" s="42"/>
    </row>
    <row r="442" spans="1:48" ht="12.75" hidden="1" customHeight="1" x14ac:dyDescent="0.25">
      <c r="A442" s="29">
        <f t="shared" si="301"/>
        <v>440</v>
      </c>
      <c r="B442" s="19" t="str">
        <f t="shared" si="285"/>
        <v/>
      </c>
      <c r="C442" s="19" t="str">
        <f t="shared" si="286"/>
        <v/>
      </c>
      <c r="D442" s="19" t="str">
        <f t="shared" si="287"/>
        <v/>
      </c>
      <c r="E442" s="19" t="str">
        <f>IF(B442="","",CHOOSE(VLOOKUP($A442,$F$1:$J$1600,5,FALSE),AHS!$M$1,BHS!$M$1,CHS!$M$1,HMJHS!$M$1,KHS!$M$1,Kings!$M$1,MHS!$M$1,SWHS!$M$1,AMHS!$M$1,'S10'!$M$1,'S11'!$M$1,'S12'!$M$1,'S13'!$M$1,'S14'!$M$1,'S15'!$M$1,'S16'!$M$1,'S17'!$M$1,'S18'!$M$1,'S19'!$M$1,'S20'!$M$1))</f>
        <v/>
      </c>
      <c r="F442" s="29" t="str">
        <f t="shared" si="283"/>
        <v/>
      </c>
      <c r="G442" s="33" t="str">
        <f t="shared" si="277"/>
        <v/>
      </c>
      <c r="H442" s="29" t="str">
        <f>IF(Kings!AF$14="","",Kings!AF$14)</f>
        <v/>
      </c>
      <c r="I442" s="29" t="str">
        <f>IF(Kings!AF$14="","",Kings!Y$14)</f>
        <v/>
      </c>
      <c r="J442" s="29">
        <v>6</v>
      </c>
      <c r="AC442" s="41"/>
      <c r="AD442" s="41"/>
      <c r="AE442" s="42"/>
      <c r="AF442" s="42"/>
      <c r="AG442" s="42"/>
      <c r="AH442" s="41"/>
      <c r="AI442" s="41"/>
      <c r="AJ442" s="42"/>
      <c r="AK442" s="42"/>
      <c r="AL442" s="42"/>
      <c r="AM442" s="42"/>
      <c r="AN442" s="41"/>
      <c r="AO442" s="41"/>
      <c r="AP442" s="42"/>
      <c r="AQ442" s="42"/>
      <c r="AR442" s="42"/>
      <c r="AS442" s="41"/>
      <c r="AT442" s="41"/>
      <c r="AU442" s="42"/>
      <c r="AV442" s="42"/>
    </row>
    <row r="443" spans="1:48" ht="12.75" hidden="1" customHeight="1" x14ac:dyDescent="0.25">
      <c r="A443" s="29">
        <f t="shared" si="301"/>
        <v>441</v>
      </c>
      <c r="B443" s="19" t="str">
        <f t="shared" si="285"/>
        <v/>
      </c>
      <c r="C443" s="19" t="str">
        <f t="shared" si="286"/>
        <v/>
      </c>
      <c r="D443" s="19" t="str">
        <f t="shared" si="287"/>
        <v/>
      </c>
      <c r="E443" s="19" t="str">
        <f>IF(B443="","",CHOOSE(VLOOKUP($A443,$F$1:$J$1600,5,FALSE),AHS!$M$1,BHS!$M$1,CHS!$M$1,HMJHS!$M$1,KHS!$M$1,Kings!$M$1,MHS!$M$1,SWHS!$M$1,AMHS!$M$1,'S10'!$M$1,'S11'!$M$1,'S12'!$M$1,'S13'!$M$1,'S14'!$M$1,'S15'!$M$1,'S16'!$M$1,'S17'!$M$1,'S18'!$M$1,'S19'!$M$1,'S20'!$M$1))</f>
        <v/>
      </c>
      <c r="F443" s="29" t="str">
        <f t="shared" si="283"/>
        <v/>
      </c>
      <c r="G443" s="33" t="str">
        <f t="shared" si="277"/>
        <v/>
      </c>
      <c r="H443" s="29" t="str">
        <f>IF(Kings!AF$15="","",Kings!AF$15)</f>
        <v/>
      </c>
      <c r="I443" s="29" t="str">
        <f>IF(Kings!AF$15="","",Kings!Y$15)</f>
        <v/>
      </c>
      <c r="J443" s="29">
        <v>6</v>
      </c>
      <c r="AC443" s="41"/>
      <c r="AD443" s="41"/>
      <c r="AE443" s="42"/>
      <c r="AF443" s="42"/>
      <c r="AG443" s="42"/>
      <c r="AH443" s="41"/>
      <c r="AI443" s="41"/>
      <c r="AJ443" s="42"/>
      <c r="AK443" s="42"/>
      <c r="AL443" s="42"/>
      <c r="AM443" s="42"/>
      <c r="AN443" s="41"/>
      <c r="AO443" s="41"/>
      <c r="AP443" s="42"/>
      <c r="AQ443" s="42"/>
      <c r="AR443" s="42"/>
      <c r="AS443" s="41"/>
      <c r="AT443" s="41"/>
      <c r="AU443" s="42"/>
      <c r="AV443" s="42"/>
    </row>
    <row r="444" spans="1:48" ht="12.75" hidden="1" customHeight="1" x14ac:dyDescent="0.25">
      <c r="A444" s="29">
        <f t="shared" si="301"/>
        <v>442</v>
      </c>
      <c r="B444" s="19" t="str">
        <f t="shared" si="285"/>
        <v/>
      </c>
      <c r="C444" s="19" t="str">
        <f t="shared" si="286"/>
        <v/>
      </c>
      <c r="D444" s="19" t="str">
        <f t="shared" si="287"/>
        <v/>
      </c>
      <c r="E444" s="19" t="str">
        <f>IF(B444="","",CHOOSE(VLOOKUP($A444,$F$1:$J$1600,5,FALSE),AHS!$M$1,BHS!$M$1,CHS!$M$1,HMJHS!$M$1,KHS!$M$1,Kings!$M$1,MHS!$M$1,SWHS!$M$1,AMHS!$M$1,'S10'!$M$1,'S11'!$M$1,'S12'!$M$1,'S13'!$M$1,'S14'!$M$1,'S15'!$M$1,'S16'!$M$1,'S17'!$M$1,'S18'!$M$1,'S19'!$M$1,'S20'!$M$1))</f>
        <v/>
      </c>
      <c r="F444" s="29" t="str">
        <f t="shared" si="283"/>
        <v/>
      </c>
      <c r="G444" s="33" t="str">
        <f t="shared" si="277"/>
        <v/>
      </c>
      <c r="H444" s="29" t="str">
        <f>IF(Kings!AF$16="","",Kings!AF$16)</f>
        <v/>
      </c>
      <c r="I444" s="29" t="str">
        <f>IF(Kings!AF$16="","",Kings!Y$16)</f>
        <v/>
      </c>
      <c r="J444" s="29">
        <v>6</v>
      </c>
      <c r="AC444" s="41"/>
      <c r="AD444" s="41"/>
      <c r="AE444" s="42"/>
      <c r="AF444" s="42"/>
      <c r="AG444" s="42"/>
      <c r="AH444" s="41"/>
      <c r="AI444" s="41"/>
      <c r="AJ444" s="42"/>
      <c r="AK444" s="42"/>
      <c r="AL444" s="42"/>
      <c r="AM444" s="42"/>
      <c r="AN444" s="41"/>
      <c r="AO444" s="41"/>
      <c r="AP444" s="42"/>
      <c r="AQ444" s="42"/>
      <c r="AR444" s="42"/>
      <c r="AS444" s="41"/>
      <c r="AT444" s="41"/>
      <c r="AU444" s="42"/>
      <c r="AV444" s="42"/>
    </row>
    <row r="445" spans="1:48" ht="12.75" hidden="1" customHeight="1" x14ac:dyDescent="0.25">
      <c r="A445" s="29">
        <f t="shared" si="301"/>
        <v>443</v>
      </c>
      <c r="B445" s="19" t="str">
        <f t="shared" si="285"/>
        <v/>
      </c>
      <c r="C445" s="19" t="str">
        <f t="shared" si="286"/>
        <v/>
      </c>
      <c r="D445" s="19" t="str">
        <f t="shared" si="287"/>
        <v/>
      </c>
      <c r="E445" s="19" t="str">
        <f>IF(B445="","",CHOOSE(VLOOKUP($A445,$F$1:$J$1600,5,FALSE),AHS!$M$1,BHS!$M$1,CHS!$M$1,HMJHS!$M$1,KHS!$M$1,Kings!$M$1,MHS!$M$1,SWHS!$M$1,AMHS!$M$1,'S10'!$M$1,'S11'!$M$1,'S12'!$M$1,'S13'!$M$1,'S14'!$M$1,'S15'!$M$1,'S16'!$M$1,'S17'!$M$1,'S18'!$M$1,'S19'!$M$1,'S20'!$M$1))</f>
        <v/>
      </c>
      <c r="F445" s="29" t="str">
        <f t="shared" si="283"/>
        <v/>
      </c>
      <c r="G445" s="33" t="str">
        <f t="shared" si="277"/>
        <v/>
      </c>
      <c r="H445" s="29" t="str">
        <f>IF(Kings!AF$17="","",Kings!AF$17)</f>
        <v/>
      </c>
      <c r="I445" s="29" t="str">
        <f>IF(Kings!AF$17="","",Kings!Y$17)</f>
        <v/>
      </c>
      <c r="J445" s="29">
        <v>6</v>
      </c>
      <c r="AC445" s="41"/>
      <c r="AD445" s="41"/>
      <c r="AE445" s="42"/>
      <c r="AF445" s="42"/>
      <c r="AG445" s="42"/>
      <c r="AH445" s="41"/>
      <c r="AI445" s="41"/>
      <c r="AJ445" s="42"/>
      <c r="AK445" s="42"/>
      <c r="AL445" s="42"/>
      <c r="AM445" s="42"/>
      <c r="AN445" s="41"/>
      <c r="AO445" s="41"/>
      <c r="AP445" s="42"/>
      <c r="AQ445" s="42"/>
      <c r="AR445" s="42"/>
      <c r="AS445" s="41"/>
      <c r="AT445" s="41"/>
      <c r="AU445" s="42"/>
      <c r="AV445" s="42"/>
    </row>
    <row r="446" spans="1:48" ht="12.75" hidden="1" customHeight="1" x14ac:dyDescent="0.25">
      <c r="A446" s="29">
        <f t="shared" si="301"/>
        <v>444</v>
      </c>
      <c r="B446" s="19" t="str">
        <f t="shared" si="285"/>
        <v/>
      </c>
      <c r="C446" s="19" t="str">
        <f t="shared" si="286"/>
        <v/>
      </c>
      <c r="D446" s="19" t="str">
        <f t="shared" si="287"/>
        <v/>
      </c>
      <c r="E446" s="19" t="str">
        <f>IF(B446="","",CHOOSE(VLOOKUP($A446,$F$1:$J$1600,5,FALSE),AHS!$M$1,BHS!$M$1,CHS!$M$1,HMJHS!$M$1,KHS!$M$1,Kings!$M$1,MHS!$M$1,SWHS!$M$1,AMHS!$M$1,'S10'!$M$1,'S11'!$M$1,'S12'!$M$1,'S13'!$M$1,'S14'!$M$1,'S15'!$M$1,'S16'!$M$1,'S17'!$M$1,'S18'!$M$1,'S19'!$M$1,'S20'!$M$1))</f>
        <v/>
      </c>
      <c r="F446" s="29" t="str">
        <f t="shared" si="283"/>
        <v/>
      </c>
      <c r="G446" s="33" t="str">
        <f t="shared" si="277"/>
        <v/>
      </c>
      <c r="H446" s="29" t="str">
        <f>IF(Kings!AF$18="","",Kings!AF$18)</f>
        <v/>
      </c>
      <c r="I446" s="29" t="str">
        <f>IF(Kings!AF$18="","",Kings!Y$18)</f>
        <v/>
      </c>
      <c r="J446" s="29">
        <v>6</v>
      </c>
      <c r="AC446" s="41"/>
      <c r="AD446" s="41"/>
      <c r="AE446" s="42"/>
      <c r="AF446" s="42"/>
      <c r="AG446" s="42"/>
      <c r="AH446" s="41"/>
      <c r="AI446" s="41"/>
      <c r="AJ446" s="42"/>
      <c r="AK446" s="42"/>
      <c r="AL446" s="42"/>
      <c r="AM446" s="42"/>
      <c r="AN446" s="41"/>
      <c r="AO446" s="41"/>
      <c r="AP446" s="42"/>
      <c r="AQ446" s="42"/>
      <c r="AR446" s="42"/>
      <c r="AS446" s="41"/>
      <c r="AT446" s="41"/>
      <c r="AU446" s="42"/>
      <c r="AV446" s="42"/>
    </row>
    <row r="447" spans="1:48" ht="12.75" hidden="1" customHeight="1" x14ac:dyDescent="0.25">
      <c r="A447" s="29">
        <f t="shared" si="301"/>
        <v>445</v>
      </c>
      <c r="B447" s="19" t="str">
        <f t="shared" si="285"/>
        <v/>
      </c>
      <c r="C447" s="19" t="str">
        <f t="shared" si="286"/>
        <v/>
      </c>
      <c r="D447" s="19" t="str">
        <f t="shared" si="287"/>
        <v/>
      </c>
      <c r="E447" s="19" t="str">
        <f>IF(B447="","",CHOOSE(VLOOKUP($A447,$F$1:$J$1600,5,FALSE),AHS!$M$1,BHS!$M$1,CHS!$M$1,HMJHS!$M$1,KHS!$M$1,Kings!$M$1,MHS!$M$1,SWHS!$M$1,AMHS!$M$1,'S10'!$M$1,'S11'!$M$1,'S12'!$M$1,'S13'!$M$1,'S14'!$M$1,'S15'!$M$1,'S16'!$M$1,'S17'!$M$1,'S18'!$M$1,'S19'!$M$1,'S20'!$M$1))</f>
        <v/>
      </c>
      <c r="F447" s="29" t="str">
        <f t="shared" si="283"/>
        <v/>
      </c>
      <c r="G447" s="33" t="str">
        <f t="shared" si="277"/>
        <v/>
      </c>
      <c r="H447" s="29" t="str">
        <f>IF(Kings!AF$19="","",Kings!AF$19)</f>
        <v/>
      </c>
      <c r="I447" s="29" t="str">
        <f>IF(Kings!AF$19="","",Kings!Y$19)</f>
        <v/>
      </c>
      <c r="J447" s="29">
        <v>6</v>
      </c>
      <c r="AC447" s="41"/>
      <c r="AD447" s="41"/>
      <c r="AE447" s="42"/>
      <c r="AF447" s="42"/>
      <c r="AG447" s="42"/>
      <c r="AH447" s="41"/>
      <c r="AI447" s="41"/>
      <c r="AJ447" s="42"/>
      <c r="AK447" s="42"/>
      <c r="AL447" s="42"/>
      <c r="AM447" s="42"/>
      <c r="AN447" s="41"/>
      <c r="AO447" s="41"/>
      <c r="AP447" s="42"/>
      <c r="AQ447" s="42"/>
      <c r="AR447" s="42"/>
      <c r="AS447" s="41"/>
      <c r="AT447" s="41"/>
      <c r="AU447" s="42"/>
      <c r="AV447" s="42"/>
    </row>
    <row r="448" spans="1:48" ht="12.75" hidden="1" customHeight="1" x14ac:dyDescent="0.25">
      <c r="A448" s="29">
        <f t="shared" si="301"/>
        <v>446</v>
      </c>
      <c r="B448" s="19" t="str">
        <f t="shared" si="285"/>
        <v/>
      </c>
      <c r="C448" s="19" t="str">
        <f t="shared" si="286"/>
        <v/>
      </c>
      <c r="D448" s="19" t="str">
        <f t="shared" si="287"/>
        <v/>
      </c>
      <c r="E448" s="19" t="str">
        <f>IF(B448="","",CHOOSE(VLOOKUP($A448,$F$1:$J$1600,5,FALSE),AHS!$M$1,BHS!$M$1,CHS!$M$1,HMJHS!$M$1,KHS!$M$1,Kings!$M$1,MHS!$M$1,SWHS!$M$1,AMHS!$M$1,'S10'!$M$1,'S11'!$M$1,'S12'!$M$1,'S13'!$M$1,'S14'!$M$1,'S15'!$M$1,'S16'!$M$1,'S17'!$M$1,'S18'!$M$1,'S19'!$M$1,'S20'!$M$1))</f>
        <v/>
      </c>
      <c r="F448" s="29" t="str">
        <f t="shared" si="283"/>
        <v/>
      </c>
      <c r="G448" s="33" t="str">
        <f t="shared" si="277"/>
        <v/>
      </c>
      <c r="H448" s="29" t="str">
        <f>IF(Kings!AF$20="","",Kings!AF$20)</f>
        <v/>
      </c>
      <c r="I448" s="29" t="str">
        <f>IF(Kings!AF$20="","",Kings!Y$20)</f>
        <v/>
      </c>
      <c r="J448" s="29">
        <v>6</v>
      </c>
      <c r="AC448" s="41"/>
      <c r="AD448" s="41"/>
      <c r="AE448" s="42"/>
      <c r="AF448" s="42"/>
      <c r="AG448" s="42"/>
      <c r="AH448" s="41"/>
      <c r="AI448" s="41"/>
      <c r="AJ448" s="42"/>
      <c r="AK448" s="42"/>
      <c r="AL448" s="42"/>
      <c r="AM448" s="42"/>
      <c r="AN448" s="41"/>
      <c r="AO448" s="41"/>
      <c r="AP448" s="42"/>
      <c r="AQ448" s="42"/>
      <c r="AR448" s="42"/>
      <c r="AS448" s="41"/>
      <c r="AT448" s="41"/>
      <c r="AU448" s="42"/>
      <c r="AV448" s="42"/>
    </row>
    <row r="449" spans="1:48" ht="12.75" hidden="1" customHeight="1" x14ac:dyDescent="0.25">
      <c r="A449" s="29">
        <f t="shared" si="301"/>
        <v>447</v>
      </c>
      <c r="B449" s="19" t="str">
        <f t="shared" si="285"/>
        <v/>
      </c>
      <c r="C449" s="19" t="str">
        <f t="shared" si="286"/>
        <v/>
      </c>
      <c r="D449" s="19" t="str">
        <f t="shared" si="287"/>
        <v/>
      </c>
      <c r="E449" s="19" t="str">
        <f>IF(B449="","",CHOOSE(VLOOKUP($A449,$F$1:$J$1600,5,FALSE),AHS!$M$1,BHS!$M$1,CHS!$M$1,HMJHS!$M$1,KHS!$M$1,Kings!$M$1,MHS!$M$1,SWHS!$M$1,AMHS!$M$1,'S10'!$M$1,'S11'!$M$1,'S12'!$M$1,'S13'!$M$1,'S14'!$M$1,'S15'!$M$1,'S16'!$M$1,'S17'!$M$1,'S18'!$M$1,'S19'!$M$1,'S20'!$M$1))</f>
        <v/>
      </c>
      <c r="F449" s="29" t="str">
        <f t="shared" si="283"/>
        <v/>
      </c>
      <c r="G449" s="33" t="str">
        <f t="shared" si="277"/>
        <v/>
      </c>
      <c r="H449" s="29" t="str">
        <f>IF(Kings!AF$21="","",Kings!AF$21)</f>
        <v/>
      </c>
      <c r="I449" s="29" t="str">
        <f>IF(Kings!AF$21="","",Kings!Y$21)</f>
        <v/>
      </c>
      <c r="J449" s="29">
        <v>6</v>
      </c>
      <c r="AC449" s="41"/>
      <c r="AD449" s="41"/>
      <c r="AE449" s="42"/>
      <c r="AF449" s="42"/>
      <c r="AG449" s="42"/>
      <c r="AH449" s="41"/>
      <c r="AI449" s="41"/>
      <c r="AJ449" s="42"/>
      <c r="AK449" s="42"/>
      <c r="AL449" s="42"/>
      <c r="AM449" s="42"/>
      <c r="AN449" s="41"/>
      <c r="AO449" s="41"/>
      <c r="AP449" s="42"/>
      <c r="AQ449" s="42"/>
      <c r="AR449" s="42"/>
      <c r="AS449" s="41"/>
      <c r="AT449" s="41"/>
      <c r="AU449" s="42"/>
      <c r="AV449" s="42"/>
    </row>
    <row r="450" spans="1:48" ht="12.75" hidden="1" customHeight="1" x14ac:dyDescent="0.25">
      <c r="A450" s="29">
        <f t="shared" si="301"/>
        <v>448</v>
      </c>
      <c r="B450" s="19" t="str">
        <f t="shared" si="285"/>
        <v/>
      </c>
      <c r="C450" s="19" t="str">
        <f t="shared" si="286"/>
        <v/>
      </c>
      <c r="D450" s="19" t="str">
        <f t="shared" si="287"/>
        <v/>
      </c>
      <c r="E450" s="19" t="str">
        <f>IF(B450="","",CHOOSE(VLOOKUP($A450,$F$1:$J$1600,5,FALSE),AHS!$M$1,BHS!$M$1,CHS!$M$1,HMJHS!$M$1,KHS!$M$1,Kings!$M$1,MHS!$M$1,SWHS!$M$1,AMHS!$M$1,'S10'!$M$1,'S11'!$M$1,'S12'!$M$1,'S13'!$M$1,'S14'!$M$1,'S15'!$M$1,'S16'!$M$1,'S17'!$M$1,'S18'!$M$1,'S19'!$M$1,'S20'!$M$1))</f>
        <v/>
      </c>
      <c r="F450" s="29" t="str">
        <f t="shared" si="283"/>
        <v/>
      </c>
      <c r="G450" s="33" t="str">
        <f t="shared" si="277"/>
        <v/>
      </c>
      <c r="H450" s="29" t="str">
        <f>IF(Kings!AF$22="","",Kings!AF$22)</f>
        <v/>
      </c>
      <c r="I450" s="29" t="str">
        <f>IF(Kings!AF$22="","",Kings!Y$22)</f>
        <v/>
      </c>
      <c r="J450" s="29">
        <v>6</v>
      </c>
      <c r="AC450" s="41"/>
      <c r="AD450" s="41"/>
      <c r="AE450" s="42"/>
      <c r="AF450" s="42"/>
      <c r="AG450" s="42"/>
      <c r="AH450" s="41"/>
      <c r="AI450" s="41"/>
      <c r="AJ450" s="42"/>
      <c r="AK450" s="42"/>
      <c r="AL450" s="42"/>
      <c r="AM450" s="42"/>
      <c r="AN450" s="41"/>
      <c r="AO450" s="41"/>
      <c r="AP450" s="42"/>
      <c r="AQ450" s="42"/>
      <c r="AR450" s="42"/>
      <c r="AS450" s="41"/>
      <c r="AT450" s="41"/>
      <c r="AU450" s="42"/>
      <c r="AV450" s="42"/>
    </row>
    <row r="451" spans="1:48" ht="12.75" hidden="1" customHeight="1" x14ac:dyDescent="0.25">
      <c r="A451" s="29">
        <f t="shared" si="301"/>
        <v>449</v>
      </c>
      <c r="B451" s="19" t="str">
        <f t="shared" si="285"/>
        <v/>
      </c>
      <c r="C451" s="19" t="str">
        <f t="shared" si="286"/>
        <v/>
      </c>
      <c r="D451" s="19" t="str">
        <f t="shared" si="287"/>
        <v/>
      </c>
      <c r="E451" s="19" t="str">
        <f>IF(B451="","",CHOOSE(VLOOKUP($A451,$F$1:$J$1600,5,FALSE),AHS!$M$1,BHS!$M$1,CHS!$M$1,HMJHS!$M$1,KHS!$M$1,Kings!$M$1,MHS!$M$1,SWHS!$M$1,AMHS!$M$1,'S10'!$M$1,'S11'!$M$1,'S12'!$M$1,'S13'!$M$1,'S14'!$M$1,'S15'!$M$1,'S16'!$M$1,'S17'!$M$1,'S18'!$M$1,'S19'!$M$1,'S20'!$M$1))</f>
        <v/>
      </c>
      <c r="F451" s="29" t="str">
        <f t="shared" si="283"/>
        <v/>
      </c>
      <c r="G451" s="33" t="str">
        <f t="shared" si="277"/>
        <v/>
      </c>
      <c r="H451" s="29" t="str">
        <f>IF(Kings!AF$23="","",Kings!AF$23)</f>
        <v/>
      </c>
      <c r="I451" s="29" t="str">
        <f>IF(Kings!AF$23="","",Kings!Y$23)</f>
        <v/>
      </c>
      <c r="J451" s="29">
        <v>6</v>
      </c>
      <c r="AC451" s="41"/>
      <c r="AD451" s="41"/>
      <c r="AE451" s="42"/>
      <c r="AF451" s="42"/>
      <c r="AG451" s="42"/>
      <c r="AH451" s="41"/>
      <c r="AI451" s="41"/>
      <c r="AJ451" s="42"/>
      <c r="AK451" s="42"/>
      <c r="AL451" s="42"/>
      <c r="AM451" s="42"/>
      <c r="AN451" s="41"/>
      <c r="AO451" s="41"/>
      <c r="AP451" s="42"/>
      <c r="AQ451" s="42"/>
      <c r="AR451" s="42"/>
      <c r="AS451" s="41"/>
      <c r="AT451" s="41"/>
      <c r="AU451" s="42"/>
      <c r="AV451" s="42"/>
    </row>
    <row r="452" spans="1:48" ht="12.75" hidden="1" customHeight="1" x14ac:dyDescent="0.25">
      <c r="A452" s="29">
        <f t="shared" si="301"/>
        <v>450</v>
      </c>
      <c r="B452" s="19" t="str">
        <f t="shared" si="285"/>
        <v/>
      </c>
      <c r="C452" s="19" t="str">
        <f t="shared" si="286"/>
        <v/>
      </c>
      <c r="D452" s="19" t="str">
        <f t="shared" si="287"/>
        <v/>
      </c>
      <c r="E452" s="19" t="str">
        <f>IF(B452="","",CHOOSE(VLOOKUP($A452,$F$1:$J$1600,5,FALSE),AHS!$M$1,BHS!$M$1,CHS!$M$1,HMJHS!$M$1,KHS!$M$1,Kings!$M$1,MHS!$M$1,SWHS!$M$1,AMHS!$M$1,'S10'!$M$1,'S11'!$M$1,'S12'!$M$1,'S13'!$M$1,'S14'!$M$1,'S15'!$M$1,'S16'!$M$1,'S17'!$M$1,'S18'!$M$1,'S19'!$M$1,'S20'!$M$1))</f>
        <v/>
      </c>
      <c r="F452" s="29" t="str">
        <f t="shared" si="283"/>
        <v/>
      </c>
      <c r="G452" s="33" t="str">
        <f t="shared" si="277"/>
        <v/>
      </c>
      <c r="H452" s="29" t="str">
        <f>IF(Kings!AF$24="","",Kings!AF$24)</f>
        <v/>
      </c>
      <c r="I452" s="29" t="str">
        <f>IF(Kings!AF$24="","",Kings!Y$24)</f>
        <v/>
      </c>
      <c r="J452" s="29">
        <v>6</v>
      </c>
      <c r="AC452" s="41"/>
      <c r="AD452" s="41"/>
      <c r="AE452" s="42"/>
      <c r="AF452" s="42"/>
      <c r="AG452" s="42"/>
      <c r="AH452" s="41"/>
      <c r="AI452" s="41"/>
      <c r="AJ452" s="42"/>
      <c r="AK452" s="42"/>
      <c r="AL452" s="42"/>
      <c r="AM452" s="42"/>
      <c r="AN452" s="41"/>
      <c r="AO452" s="41"/>
      <c r="AP452" s="42"/>
      <c r="AQ452" s="42"/>
      <c r="AR452" s="42"/>
      <c r="AS452" s="41"/>
      <c r="AT452" s="41"/>
      <c r="AU452" s="42"/>
      <c r="AV452" s="42"/>
    </row>
    <row r="453" spans="1:48" ht="12.75" hidden="1" customHeight="1" x14ac:dyDescent="0.25">
      <c r="A453" s="29">
        <f t="shared" si="301"/>
        <v>451</v>
      </c>
      <c r="B453" s="19" t="str">
        <f t="shared" si="285"/>
        <v/>
      </c>
      <c r="C453" s="19" t="str">
        <f t="shared" si="286"/>
        <v/>
      </c>
      <c r="D453" s="19" t="str">
        <f t="shared" si="287"/>
        <v/>
      </c>
      <c r="E453" s="19" t="str">
        <f>IF(B453="","",CHOOSE(VLOOKUP($A453,$F$1:$J$1600,5,FALSE),AHS!$M$1,BHS!$M$1,CHS!$M$1,HMJHS!$M$1,KHS!$M$1,Kings!$M$1,MHS!$M$1,SWHS!$M$1,AMHS!$M$1,'S10'!$M$1,'S11'!$M$1,'S12'!$M$1,'S13'!$M$1,'S14'!$M$1,'S15'!$M$1,'S16'!$M$1,'S17'!$M$1,'S18'!$M$1,'S19'!$M$1,'S20'!$M$1))</f>
        <v/>
      </c>
      <c r="F453" s="29" t="str">
        <f t="shared" si="283"/>
        <v/>
      </c>
      <c r="G453" s="33" t="str">
        <f t="shared" si="277"/>
        <v/>
      </c>
      <c r="H453" s="29" t="str">
        <f>IF(Kings!AF$25="","",Kings!AF$25)</f>
        <v/>
      </c>
      <c r="I453" s="29" t="str">
        <f>IF(Kings!AF$25="","",Kings!Y$25)</f>
        <v/>
      </c>
      <c r="J453" s="29">
        <v>6</v>
      </c>
      <c r="AC453" s="41"/>
      <c r="AD453" s="41"/>
      <c r="AE453" s="42"/>
      <c r="AF453" s="42"/>
      <c r="AG453" s="42"/>
      <c r="AH453" s="41"/>
      <c r="AI453" s="41"/>
      <c r="AJ453" s="42"/>
      <c r="AK453" s="42"/>
      <c r="AL453" s="42"/>
      <c r="AM453" s="42"/>
      <c r="AN453" s="41"/>
      <c r="AO453" s="41"/>
      <c r="AP453" s="42"/>
      <c r="AQ453" s="42"/>
      <c r="AR453" s="42"/>
      <c r="AS453" s="41"/>
      <c r="AT453" s="41"/>
      <c r="AU453" s="42"/>
      <c r="AV453" s="42"/>
    </row>
    <row r="454" spans="1:48" ht="12.75" hidden="1" customHeight="1" x14ac:dyDescent="0.25">
      <c r="A454" s="29">
        <f t="shared" si="301"/>
        <v>452</v>
      </c>
      <c r="B454" s="19" t="str">
        <f t="shared" si="285"/>
        <v/>
      </c>
      <c r="C454" s="19" t="str">
        <f t="shared" si="286"/>
        <v/>
      </c>
      <c r="D454" s="19" t="str">
        <f t="shared" si="287"/>
        <v/>
      </c>
      <c r="E454" s="19" t="str">
        <f>IF(B454="","",CHOOSE(VLOOKUP($A454,$F$1:$J$1600,5,FALSE),AHS!$M$1,BHS!$M$1,CHS!$M$1,HMJHS!$M$1,KHS!$M$1,Kings!$M$1,MHS!$M$1,SWHS!$M$1,AMHS!$M$1,'S10'!$M$1,'S11'!$M$1,'S12'!$M$1,'S13'!$M$1,'S14'!$M$1,'S15'!$M$1,'S16'!$M$1,'S17'!$M$1,'S18'!$M$1,'S19'!$M$1,'S20'!$M$1))</f>
        <v/>
      </c>
      <c r="F454" s="29" t="str">
        <f t="shared" si="283"/>
        <v/>
      </c>
      <c r="G454" s="33" t="str">
        <f t="shared" si="277"/>
        <v/>
      </c>
      <c r="H454" s="29" t="str">
        <f>IF(Kings!AF$26="","",Kings!AF$26)</f>
        <v/>
      </c>
      <c r="I454" s="29" t="str">
        <f>IF(Kings!AF$26="","",Kings!Y$26)</f>
        <v/>
      </c>
      <c r="J454" s="29">
        <v>6</v>
      </c>
      <c r="AC454" s="41"/>
      <c r="AD454" s="41"/>
      <c r="AE454" s="42"/>
      <c r="AF454" s="42"/>
      <c r="AG454" s="42"/>
      <c r="AH454" s="41"/>
      <c r="AI454" s="41"/>
      <c r="AJ454" s="42"/>
      <c r="AK454" s="42"/>
      <c r="AL454" s="42"/>
      <c r="AM454" s="42"/>
      <c r="AN454" s="41"/>
      <c r="AO454" s="41"/>
      <c r="AP454" s="42"/>
      <c r="AQ454" s="42"/>
      <c r="AR454" s="42"/>
      <c r="AS454" s="41"/>
      <c r="AT454" s="41"/>
      <c r="AU454" s="42"/>
      <c r="AV454" s="42"/>
    </row>
    <row r="455" spans="1:48" ht="12.75" hidden="1" customHeight="1" x14ac:dyDescent="0.25">
      <c r="A455" s="29">
        <f t="shared" si="301"/>
        <v>453</v>
      </c>
      <c r="B455" s="19" t="str">
        <f t="shared" si="285"/>
        <v/>
      </c>
      <c r="C455" s="19" t="str">
        <f t="shared" si="286"/>
        <v/>
      </c>
      <c r="D455" s="19" t="str">
        <f t="shared" si="287"/>
        <v/>
      </c>
      <c r="E455" s="19" t="str">
        <f>IF(B455="","",CHOOSE(VLOOKUP($A455,$F$1:$J$1600,5,FALSE),AHS!$M$1,BHS!$M$1,CHS!$M$1,HMJHS!$M$1,KHS!$M$1,Kings!$M$1,MHS!$M$1,SWHS!$M$1,AMHS!$M$1,'S10'!$M$1,'S11'!$M$1,'S12'!$M$1,'S13'!$M$1,'S14'!$M$1,'S15'!$M$1,'S16'!$M$1,'S17'!$M$1,'S18'!$M$1,'S19'!$M$1,'S20'!$M$1))</f>
        <v/>
      </c>
      <c r="F455" s="29" t="str">
        <f t="shared" si="283"/>
        <v/>
      </c>
      <c r="G455" s="33" t="str">
        <f t="shared" si="277"/>
        <v/>
      </c>
      <c r="H455" s="29" t="str">
        <f>IF(Kings!AF$27="","",Kings!AF$27)</f>
        <v/>
      </c>
      <c r="I455" s="29" t="str">
        <f>IF(Kings!AF$27="","",Kings!Y$27)</f>
        <v/>
      </c>
      <c r="J455" s="29">
        <v>6</v>
      </c>
      <c r="AC455" s="41"/>
      <c r="AD455" s="41"/>
      <c r="AE455" s="42"/>
      <c r="AF455" s="42"/>
      <c r="AG455" s="42"/>
      <c r="AH455" s="41"/>
      <c r="AI455" s="41"/>
      <c r="AJ455" s="42"/>
      <c r="AK455" s="42"/>
      <c r="AL455" s="42"/>
      <c r="AM455" s="42"/>
      <c r="AN455" s="41"/>
      <c r="AO455" s="41"/>
      <c r="AP455" s="42"/>
      <c r="AQ455" s="42"/>
      <c r="AR455" s="42"/>
      <c r="AS455" s="41"/>
      <c r="AT455" s="41"/>
      <c r="AU455" s="42"/>
      <c r="AV455" s="42"/>
    </row>
    <row r="456" spans="1:48" ht="12.75" hidden="1" customHeight="1" x14ac:dyDescent="0.25">
      <c r="A456" s="29">
        <f t="shared" si="301"/>
        <v>454</v>
      </c>
      <c r="B456" s="19" t="str">
        <f t="shared" si="285"/>
        <v/>
      </c>
      <c r="C456" s="19" t="str">
        <f t="shared" si="286"/>
        <v/>
      </c>
      <c r="D456" s="19" t="str">
        <f t="shared" si="287"/>
        <v/>
      </c>
      <c r="E456" s="19" t="str">
        <f>IF(B456="","",CHOOSE(VLOOKUP($A456,$F$1:$J$1600,5,FALSE),AHS!$M$1,BHS!$M$1,CHS!$M$1,HMJHS!$M$1,KHS!$M$1,Kings!$M$1,MHS!$M$1,SWHS!$M$1,AMHS!$M$1,'S10'!$M$1,'S11'!$M$1,'S12'!$M$1,'S13'!$M$1,'S14'!$M$1,'S15'!$M$1,'S16'!$M$1,'S17'!$M$1,'S18'!$M$1,'S19'!$M$1,'S20'!$M$1))</f>
        <v/>
      </c>
      <c r="F456" s="29" t="str">
        <f t="shared" si="283"/>
        <v/>
      </c>
      <c r="G456" s="33" t="str">
        <f t="shared" si="277"/>
        <v/>
      </c>
      <c r="H456" s="29" t="str">
        <f>IF(Kings!AF$28="","",Kings!AF$28)</f>
        <v/>
      </c>
      <c r="I456" s="29" t="str">
        <f>IF(Kings!AF$28="","",Kings!Y$28)</f>
        <v/>
      </c>
      <c r="J456" s="29">
        <v>6</v>
      </c>
      <c r="AC456" s="41"/>
      <c r="AD456" s="41"/>
      <c r="AE456" s="42"/>
      <c r="AF456" s="42"/>
      <c r="AG456" s="42"/>
      <c r="AH456" s="41"/>
      <c r="AI456" s="41"/>
      <c r="AJ456" s="42"/>
      <c r="AK456" s="42"/>
      <c r="AL456" s="42"/>
      <c r="AM456" s="42"/>
      <c r="AN456" s="41"/>
      <c r="AO456" s="41"/>
      <c r="AP456" s="42"/>
      <c r="AQ456" s="42"/>
      <c r="AR456" s="42"/>
      <c r="AS456" s="41"/>
      <c r="AT456" s="41"/>
      <c r="AU456" s="42"/>
      <c r="AV456" s="42"/>
    </row>
    <row r="457" spans="1:48" ht="12.75" hidden="1" customHeight="1" x14ac:dyDescent="0.25">
      <c r="A457" s="29">
        <f t="shared" si="301"/>
        <v>455</v>
      </c>
      <c r="B457" s="19" t="str">
        <f t="shared" si="285"/>
        <v/>
      </c>
      <c r="C457" s="19" t="str">
        <f t="shared" si="286"/>
        <v/>
      </c>
      <c r="D457" s="19" t="str">
        <f t="shared" si="287"/>
        <v/>
      </c>
      <c r="E457" s="19" t="str">
        <f>IF(B457="","",CHOOSE(VLOOKUP($A457,$F$1:$J$1600,5,FALSE),AHS!$M$1,BHS!$M$1,CHS!$M$1,HMJHS!$M$1,KHS!$M$1,Kings!$M$1,MHS!$M$1,SWHS!$M$1,AMHS!$M$1,'S10'!$M$1,'S11'!$M$1,'S12'!$M$1,'S13'!$M$1,'S14'!$M$1,'S15'!$M$1,'S16'!$M$1,'S17'!$M$1,'S18'!$M$1,'S19'!$M$1,'S20'!$M$1))</f>
        <v/>
      </c>
      <c r="F457" s="29" t="str">
        <f t="shared" si="283"/>
        <v/>
      </c>
      <c r="G457" s="33" t="str">
        <f t="shared" si="277"/>
        <v/>
      </c>
      <c r="H457" s="29" t="str">
        <f>IF(Kings!AF$29="","",Kings!AF$29)</f>
        <v/>
      </c>
      <c r="I457" s="29" t="str">
        <f>IF(Kings!AF$29="","",Kings!Y$29)</f>
        <v/>
      </c>
      <c r="J457" s="29">
        <v>6</v>
      </c>
      <c r="AC457" s="41"/>
      <c r="AD457" s="41"/>
      <c r="AE457" s="42"/>
      <c r="AF457" s="42"/>
      <c r="AG457" s="42"/>
      <c r="AH457" s="41"/>
      <c r="AI457" s="41"/>
      <c r="AJ457" s="42"/>
      <c r="AK457" s="42"/>
      <c r="AL457" s="42"/>
      <c r="AM457" s="42"/>
      <c r="AN457" s="41"/>
      <c r="AO457" s="41"/>
      <c r="AP457" s="42"/>
      <c r="AQ457" s="42"/>
      <c r="AR457" s="42"/>
      <c r="AS457" s="41"/>
      <c r="AT457" s="41"/>
      <c r="AU457" s="42"/>
      <c r="AV457" s="42"/>
    </row>
    <row r="458" spans="1:48" ht="12.75" hidden="1" customHeight="1" x14ac:dyDescent="0.25">
      <c r="A458" s="29">
        <f t="shared" si="301"/>
        <v>456</v>
      </c>
      <c r="B458" s="19" t="str">
        <f t="shared" si="285"/>
        <v/>
      </c>
      <c r="C458" s="19" t="str">
        <f t="shared" si="286"/>
        <v/>
      </c>
      <c r="D458" s="19" t="str">
        <f t="shared" si="287"/>
        <v/>
      </c>
      <c r="E458" s="19" t="str">
        <f>IF(B458="","",CHOOSE(VLOOKUP($A458,$F$1:$J$1600,5,FALSE),AHS!$M$1,BHS!$M$1,CHS!$M$1,HMJHS!$M$1,KHS!$M$1,Kings!$M$1,MHS!$M$1,SWHS!$M$1,AMHS!$M$1,'S10'!$M$1,'S11'!$M$1,'S12'!$M$1,'S13'!$M$1,'S14'!$M$1,'S15'!$M$1,'S16'!$M$1,'S17'!$M$1,'S18'!$M$1,'S19'!$M$1,'S20'!$M$1))</f>
        <v/>
      </c>
      <c r="F458" s="29" t="str">
        <f t="shared" si="283"/>
        <v/>
      </c>
      <c r="G458" s="33" t="str">
        <f t="shared" si="277"/>
        <v/>
      </c>
      <c r="H458" s="29" t="str">
        <f>IF(Kings!AF$30="","",Kings!AF$30)</f>
        <v/>
      </c>
      <c r="I458" s="29" t="str">
        <f>IF(Kings!AF$30="","",Kings!Y$30)</f>
        <v/>
      </c>
      <c r="J458" s="29">
        <v>6</v>
      </c>
      <c r="AC458" s="41"/>
      <c r="AD458" s="41"/>
      <c r="AE458" s="42"/>
      <c r="AF458" s="42"/>
      <c r="AG458" s="42"/>
      <c r="AH458" s="41"/>
      <c r="AI458" s="41"/>
      <c r="AJ458" s="42"/>
      <c r="AK458" s="42"/>
      <c r="AL458" s="42"/>
      <c r="AM458" s="42"/>
      <c r="AN458" s="41"/>
      <c r="AO458" s="41"/>
      <c r="AP458" s="42"/>
      <c r="AQ458" s="42"/>
      <c r="AR458" s="42"/>
      <c r="AS458" s="41"/>
      <c r="AT458" s="41"/>
      <c r="AU458" s="42"/>
      <c r="AV458" s="42"/>
    </row>
    <row r="459" spans="1:48" ht="12.75" hidden="1" customHeight="1" x14ac:dyDescent="0.25">
      <c r="A459" s="29">
        <f t="shared" si="301"/>
        <v>457</v>
      </c>
      <c r="B459" s="19" t="str">
        <f t="shared" si="285"/>
        <v/>
      </c>
      <c r="C459" s="19" t="str">
        <f t="shared" si="286"/>
        <v/>
      </c>
      <c r="D459" s="19" t="str">
        <f t="shared" si="287"/>
        <v/>
      </c>
      <c r="E459" s="19" t="str">
        <f>IF(B459="","",CHOOSE(VLOOKUP($A459,$F$1:$J$1600,5,FALSE),AHS!$M$1,BHS!$M$1,CHS!$M$1,HMJHS!$M$1,KHS!$M$1,Kings!$M$1,MHS!$M$1,SWHS!$M$1,AMHS!$M$1,'S10'!$M$1,'S11'!$M$1,'S12'!$M$1,'S13'!$M$1,'S14'!$M$1,'S15'!$M$1,'S16'!$M$1,'S17'!$M$1,'S18'!$M$1,'S19'!$M$1,'S20'!$M$1))</f>
        <v/>
      </c>
      <c r="F459" s="29" t="str">
        <f t="shared" si="283"/>
        <v/>
      </c>
      <c r="G459" s="33" t="str">
        <f t="shared" si="277"/>
        <v/>
      </c>
      <c r="H459" s="29" t="str">
        <f>IF(Kings!AF$31="","",Kings!AF$31)</f>
        <v/>
      </c>
      <c r="I459" s="29" t="str">
        <f>IF(Kings!AF$31="","",Kings!Y$31)</f>
        <v/>
      </c>
      <c r="J459" s="29">
        <v>6</v>
      </c>
      <c r="AC459" s="41"/>
      <c r="AD459" s="41"/>
      <c r="AE459" s="42"/>
      <c r="AF459" s="42"/>
      <c r="AG459" s="42"/>
      <c r="AH459" s="41"/>
      <c r="AI459" s="41"/>
      <c r="AJ459" s="42"/>
      <c r="AK459" s="42"/>
      <c r="AL459" s="42"/>
      <c r="AM459" s="42"/>
      <c r="AN459" s="41"/>
      <c r="AO459" s="41"/>
      <c r="AP459" s="42"/>
      <c r="AQ459" s="42"/>
      <c r="AR459" s="42"/>
      <c r="AS459" s="41"/>
      <c r="AT459" s="41"/>
      <c r="AU459" s="42"/>
      <c r="AV459" s="42"/>
    </row>
    <row r="460" spans="1:48" ht="12.75" hidden="1" customHeight="1" x14ac:dyDescent="0.25">
      <c r="A460" s="29">
        <f t="shared" si="301"/>
        <v>458</v>
      </c>
      <c r="B460" s="19" t="str">
        <f t="shared" si="285"/>
        <v/>
      </c>
      <c r="C460" s="19" t="str">
        <f t="shared" si="286"/>
        <v/>
      </c>
      <c r="D460" s="19" t="str">
        <f t="shared" si="287"/>
        <v/>
      </c>
      <c r="E460" s="19" t="str">
        <f>IF(B460="","",CHOOSE(VLOOKUP($A460,$F$1:$J$1600,5,FALSE),AHS!$M$1,BHS!$M$1,CHS!$M$1,HMJHS!$M$1,KHS!$M$1,Kings!$M$1,MHS!$M$1,SWHS!$M$1,AMHS!$M$1,'S10'!$M$1,'S11'!$M$1,'S12'!$M$1,'S13'!$M$1,'S14'!$M$1,'S15'!$M$1,'S16'!$M$1,'S17'!$M$1,'S18'!$M$1,'S19'!$M$1,'S20'!$M$1))</f>
        <v/>
      </c>
      <c r="F460" s="29" t="str">
        <f t="shared" si="283"/>
        <v/>
      </c>
      <c r="G460" s="33" t="str">
        <f t="shared" si="277"/>
        <v/>
      </c>
      <c r="H460" s="29" t="str">
        <f>IF(Kings!AF$32="","",Kings!AF$32)</f>
        <v/>
      </c>
      <c r="I460" s="29" t="str">
        <f>IF(Kings!AF$32="","",Kings!Y$32)</f>
        <v/>
      </c>
      <c r="J460" s="29">
        <v>6</v>
      </c>
      <c r="AC460" s="41"/>
      <c r="AD460" s="41"/>
      <c r="AE460" s="42"/>
      <c r="AF460" s="42"/>
      <c r="AG460" s="42"/>
      <c r="AH460" s="41"/>
      <c r="AI460" s="41"/>
      <c r="AJ460" s="42"/>
      <c r="AK460" s="42"/>
      <c r="AL460" s="42"/>
      <c r="AM460" s="42"/>
      <c r="AN460" s="41"/>
      <c r="AO460" s="41"/>
      <c r="AP460" s="42"/>
      <c r="AQ460" s="42"/>
      <c r="AR460" s="42"/>
      <c r="AS460" s="41"/>
      <c r="AT460" s="41"/>
      <c r="AU460" s="42"/>
      <c r="AV460" s="42"/>
    </row>
    <row r="461" spans="1:48" ht="12.75" hidden="1" customHeight="1" x14ac:dyDescent="0.25">
      <c r="A461" s="29">
        <f t="shared" si="301"/>
        <v>459</v>
      </c>
      <c r="B461" s="19" t="str">
        <f t="shared" si="285"/>
        <v/>
      </c>
      <c r="C461" s="19" t="str">
        <f t="shared" si="286"/>
        <v/>
      </c>
      <c r="D461" s="19" t="str">
        <f t="shared" si="287"/>
        <v/>
      </c>
      <c r="E461" s="19" t="str">
        <f>IF(B461="","",CHOOSE(VLOOKUP($A461,$F$1:$J$1600,5,FALSE),AHS!$M$1,BHS!$M$1,CHS!$M$1,HMJHS!$M$1,KHS!$M$1,Kings!$M$1,MHS!$M$1,SWHS!$M$1,AMHS!$M$1,'S10'!$M$1,'S11'!$M$1,'S12'!$M$1,'S13'!$M$1,'S14'!$M$1,'S15'!$M$1,'S16'!$M$1,'S17'!$M$1,'S18'!$M$1,'S19'!$M$1,'S20'!$M$1))</f>
        <v/>
      </c>
      <c r="F461" s="29" t="str">
        <f t="shared" si="283"/>
        <v/>
      </c>
      <c r="G461" s="33" t="str">
        <f t="shared" si="277"/>
        <v/>
      </c>
      <c r="H461" s="29" t="str">
        <f>IF(Kings!AN$13="","",Kings!AN$13)</f>
        <v/>
      </c>
      <c r="I461" s="29" t="str">
        <f>IF(Kings!AN$13="","",Kings!AG$13)</f>
        <v/>
      </c>
      <c r="J461" s="29">
        <v>6</v>
      </c>
      <c r="AC461" s="41"/>
      <c r="AD461" s="41"/>
      <c r="AE461" s="42"/>
      <c r="AF461" s="42"/>
      <c r="AG461" s="42"/>
      <c r="AH461" s="41"/>
      <c r="AI461" s="41"/>
      <c r="AJ461" s="42"/>
      <c r="AK461" s="42"/>
      <c r="AL461" s="42"/>
      <c r="AM461" s="42"/>
      <c r="AN461" s="41"/>
      <c r="AO461" s="41"/>
      <c r="AP461" s="42"/>
      <c r="AQ461" s="42"/>
      <c r="AR461" s="42"/>
      <c r="AS461" s="41"/>
      <c r="AT461" s="41"/>
      <c r="AU461" s="42"/>
      <c r="AV461" s="42"/>
    </row>
    <row r="462" spans="1:48" ht="12.75" hidden="1" customHeight="1" x14ac:dyDescent="0.25">
      <c r="A462" s="29">
        <f t="shared" si="301"/>
        <v>460</v>
      </c>
      <c r="B462" s="19" t="str">
        <f t="shared" si="285"/>
        <v/>
      </c>
      <c r="C462" s="19" t="str">
        <f t="shared" si="286"/>
        <v/>
      </c>
      <c r="D462" s="19" t="str">
        <f t="shared" si="287"/>
        <v/>
      </c>
      <c r="E462" s="19" t="str">
        <f>IF(B462="","",CHOOSE(VLOOKUP($A462,$F$1:$J$1600,5,FALSE),AHS!$M$1,BHS!$M$1,CHS!$M$1,HMJHS!$M$1,KHS!$M$1,Kings!$M$1,MHS!$M$1,SWHS!$M$1,AMHS!$M$1,'S10'!$M$1,'S11'!$M$1,'S12'!$M$1,'S13'!$M$1,'S14'!$M$1,'S15'!$M$1,'S16'!$M$1,'S17'!$M$1,'S18'!$M$1,'S19'!$M$1,'S20'!$M$1))</f>
        <v/>
      </c>
      <c r="F462" s="29" t="str">
        <f t="shared" si="283"/>
        <v/>
      </c>
      <c r="G462" s="33" t="str">
        <f t="shared" si="277"/>
        <v/>
      </c>
      <c r="H462" s="29" t="str">
        <f>IF(Kings!AN$14="","",Kings!AN$14)</f>
        <v/>
      </c>
      <c r="I462" s="29" t="str">
        <f>IF(Kings!AN$14="","",Kings!AG$14)</f>
        <v/>
      </c>
      <c r="J462" s="29">
        <v>6</v>
      </c>
      <c r="AC462" s="41"/>
      <c r="AD462" s="41"/>
      <c r="AE462" s="42"/>
      <c r="AF462" s="42"/>
      <c r="AG462" s="42"/>
      <c r="AH462" s="41"/>
      <c r="AI462" s="41"/>
      <c r="AJ462" s="42"/>
      <c r="AK462" s="42"/>
      <c r="AL462" s="42"/>
      <c r="AM462" s="42"/>
      <c r="AN462" s="41"/>
      <c r="AO462" s="41"/>
      <c r="AP462" s="42"/>
      <c r="AQ462" s="42"/>
      <c r="AR462" s="42"/>
      <c r="AS462" s="41"/>
      <c r="AT462" s="41"/>
      <c r="AU462" s="42"/>
      <c r="AV462" s="42"/>
    </row>
    <row r="463" spans="1:48" ht="12.75" hidden="1" customHeight="1" x14ac:dyDescent="0.25">
      <c r="A463" s="29">
        <f t="shared" si="301"/>
        <v>461</v>
      </c>
      <c r="B463" s="19" t="str">
        <f t="shared" si="285"/>
        <v/>
      </c>
      <c r="C463" s="19" t="str">
        <f t="shared" si="286"/>
        <v/>
      </c>
      <c r="D463" s="19" t="str">
        <f t="shared" si="287"/>
        <v/>
      </c>
      <c r="E463" s="19" t="str">
        <f>IF(B463="","",CHOOSE(VLOOKUP($A463,$F$1:$J$1600,5,FALSE),AHS!$M$1,BHS!$M$1,CHS!$M$1,HMJHS!$M$1,KHS!$M$1,Kings!$M$1,MHS!$M$1,SWHS!$M$1,AMHS!$M$1,'S10'!$M$1,'S11'!$M$1,'S12'!$M$1,'S13'!$M$1,'S14'!$M$1,'S15'!$M$1,'S16'!$M$1,'S17'!$M$1,'S18'!$M$1,'S19'!$M$1,'S20'!$M$1))</f>
        <v/>
      </c>
      <c r="F463" s="29" t="str">
        <f t="shared" si="283"/>
        <v/>
      </c>
      <c r="G463" s="33" t="str">
        <f t="shared" si="277"/>
        <v/>
      </c>
      <c r="H463" s="29" t="str">
        <f>IF(Kings!AN$15="","",Kings!AN$15)</f>
        <v/>
      </c>
      <c r="I463" s="29" t="str">
        <f>IF(Kings!AN$15="","",Kings!AG$15)</f>
        <v/>
      </c>
      <c r="J463" s="29">
        <v>6</v>
      </c>
      <c r="AC463" s="41"/>
      <c r="AD463" s="41"/>
      <c r="AE463" s="42"/>
      <c r="AF463" s="42"/>
      <c r="AG463" s="42"/>
      <c r="AH463" s="41"/>
      <c r="AI463" s="41"/>
      <c r="AJ463" s="42"/>
      <c r="AK463" s="42"/>
      <c r="AL463" s="42"/>
      <c r="AM463" s="42"/>
      <c r="AN463" s="41"/>
      <c r="AO463" s="41"/>
      <c r="AP463" s="42"/>
      <c r="AQ463" s="42"/>
      <c r="AR463" s="42"/>
      <c r="AS463" s="41"/>
      <c r="AT463" s="41"/>
      <c r="AU463" s="42"/>
      <c r="AV463" s="42"/>
    </row>
    <row r="464" spans="1:48" ht="12.75" hidden="1" customHeight="1" x14ac:dyDescent="0.25">
      <c r="A464" s="29">
        <f t="shared" si="301"/>
        <v>462</v>
      </c>
      <c r="B464" s="19" t="str">
        <f t="shared" si="285"/>
        <v/>
      </c>
      <c r="C464" s="19" t="str">
        <f t="shared" si="286"/>
        <v/>
      </c>
      <c r="D464" s="19" t="str">
        <f t="shared" si="287"/>
        <v/>
      </c>
      <c r="E464" s="19" t="str">
        <f>IF(B464="","",CHOOSE(VLOOKUP($A464,$F$1:$J$1600,5,FALSE),AHS!$M$1,BHS!$M$1,CHS!$M$1,HMJHS!$M$1,KHS!$M$1,Kings!$M$1,MHS!$M$1,SWHS!$M$1,AMHS!$M$1,'S10'!$M$1,'S11'!$M$1,'S12'!$M$1,'S13'!$M$1,'S14'!$M$1,'S15'!$M$1,'S16'!$M$1,'S17'!$M$1,'S18'!$M$1,'S19'!$M$1,'S20'!$M$1))</f>
        <v/>
      </c>
      <c r="F464" s="29" t="str">
        <f t="shared" si="283"/>
        <v/>
      </c>
      <c r="G464" s="33" t="str">
        <f t="shared" si="277"/>
        <v/>
      </c>
      <c r="H464" s="29" t="str">
        <f>IF(Kings!AN$16="","",Kings!AN$16)</f>
        <v/>
      </c>
      <c r="I464" s="29" t="str">
        <f>IF(Kings!AN$16="","",Kings!AG$16)</f>
        <v/>
      </c>
      <c r="J464" s="29">
        <v>6</v>
      </c>
      <c r="AC464" s="41"/>
      <c r="AD464" s="41"/>
      <c r="AE464" s="42"/>
      <c r="AF464" s="42"/>
      <c r="AG464" s="42"/>
      <c r="AH464" s="41"/>
      <c r="AI464" s="41"/>
      <c r="AJ464" s="42"/>
      <c r="AK464" s="42"/>
      <c r="AL464" s="42"/>
      <c r="AM464" s="42"/>
      <c r="AN464" s="41"/>
      <c r="AO464" s="41"/>
      <c r="AP464" s="42"/>
      <c r="AQ464" s="42"/>
      <c r="AR464" s="42"/>
      <c r="AS464" s="41"/>
      <c r="AT464" s="41"/>
      <c r="AU464" s="42"/>
      <c r="AV464" s="42"/>
    </row>
    <row r="465" spans="1:48" ht="12.75" hidden="1" customHeight="1" x14ac:dyDescent="0.25">
      <c r="A465" s="29">
        <f t="shared" si="301"/>
        <v>463</v>
      </c>
      <c r="B465" s="19" t="str">
        <f t="shared" si="285"/>
        <v/>
      </c>
      <c r="C465" s="19" t="str">
        <f t="shared" si="286"/>
        <v/>
      </c>
      <c r="D465" s="19" t="str">
        <f t="shared" si="287"/>
        <v/>
      </c>
      <c r="E465" s="19" t="str">
        <f>IF(B465="","",CHOOSE(VLOOKUP($A465,$F$1:$J$1600,5,FALSE),AHS!$M$1,BHS!$M$1,CHS!$M$1,HMJHS!$M$1,KHS!$M$1,Kings!$M$1,MHS!$M$1,SWHS!$M$1,AMHS!$M$1,'S10'!$M$1,'S11'!$M$1,'S12'!$M$1,'S13'!$M$1,'S14'!$M$1,'S15'!$M$1,'S16'!$M$1,'S17'!$M$1,'S18'!$M$1,'S19'!$M$1,'S20'!$M$1))</f>
        <v/>
      </c>
      <c r="F465" s="29" t="str">
        <f t="shared" si="283"/>
        <v/>
      </c>
      <c r="G465" s="33" t="str">
        <f t="shared" si="277"/>
        <v/>
      </c>
      <c r="H465" s="29" t="str">
        <f>IF(Kings!AN$17="","",Kings!AN$17)</f>
        <v/>
      </c>
      <c r="I465" s="29" t="str">
        <f>IF(Kings!AN$17="","",Kings!AG$17)</f>
        <v/>
      </c>
      <c r="J465" s="29">
        <v>6</v>
      </c>
      <c r="AC465" s="41"/>
      <c r="AD465" s="41"/>
      <c r="AE465" s="42"/>
      <c r="AF465" s="42"/>
      <c r="AG465" s="42"/>
      <c r="AH465" s="41"/>
      <c r="AI465" s="41"/>
      <c r="AJ465" s="42"/>
      <c r="AK465" s="42"/>
      <c r="AL465" s="42"/>
      <c r="AM465" s="42"/>
      <c r="AN465" s="41"/>
      <c r="AO465" s="41"/>
      <c r="AP465" s="42"/>
      <c r="AQ465" s="42"/>
      <c r="AR465" s="42"/>
      <c r="AS465" s="41"/>
      <c r="AT465" s="41"/>
      <c r="AU465" s="42"/>
      <c r="AV465" s="42"/>
    </row>
    <row r="466" spans="1:48" ht="12.75" hidden="1" customHeight="1" x14ac:dyDescent="0.25">
      <c r="A466" s="29">
        <f t="shared" si="301"/>
        <v>464</v>
      </c>
      <c r="B466" s="19" t="str">
        <f t="shared" si="285"/>
        <v/>
      </c>
      <c r="C466" s="19" t="str">
        <f t="shared" si="286"/>
        <v/>
      </c>
      <c r="D466" s="19" t="str">
        <f t="shared" si="287"/>
        <v/>
      </c>
      <c r="E466" s="19" t="str">
        <f>IF(B466="","",CHOOSE(VLOOKUP($A466,$F$1:$J$1600,5,FALSE),AHS!$M$1,BHS!$M$1,CHS!$M$1,HMJHS!$M$1,KHS!$M$1,Kings!$M$1,MHS!$M$1,SWHS!$M$1,AMHS!$M$1,'S10'!$M$1,'S11'!$M$1,'S12'!$M$1,'S13'!$M$1,'S14'!$M$1,'S15'!$M$1,'S16'!$M$1,'S17'!$M$1,'S18'!$M$1,'S19'!$M$1,'S20'!$M$1))</f>
        <v/>
      </c>
      <c r="F466" s="29" t="str">
        <f t="shared" si="283"/>
        <v/>
      </c>
      <c r="G466" s="33" t="str">
        <f t="shared" si="277"/>
        <v/>
      </c>
      <c r="H466" s="29" t="str">
        <f>IF(Kings!AN$18="","",Kings!AN$18)</f>
        <v/>
      </c>
      <c r="I466" s="29" t="str">
        <f>IF(Kings!AN$18="","",Kings!AG$18)</f>
        <v/>
      </c>
      <c r="J466" s="29">
        <v>6</v>
      </c>
      <c r="AC466" s="41"/>
      <c r="AD466" s="41"/>
      <c r="AE466" s="42"/>
      <c r="AF466" s="42"/>
      <c r="AG466" s="42"/>
      <c r="AH466" s="41"/>
      <c r="AI466" s="41"/>
      <c r="AJ466" s="42"/>
      <c r="AK466" s="42"/>
      <c r="AL466" s="42"/>
      <c r="AM466" s="42"/>
      <c r="AN466" s="41"/>
      <c r="AO466" s="41"/>
      <c r="AP466" s="42"/>
      <c r="AQ466" s="42"/>
      <c r="AR466" s="42"/>
      <c r="AS466" s="41"/>
      <c r="AT466" s="41"/>
      <c r="AU466" s="42"/>
      <c r="AV466" s="42"/>
    </row>
    <row r="467" spans="1:48" ht="12.75" hidden="1" customHeight="1" x14ac:dyDescent="0.25">
      <c r="A467" s="29">
        <f t="shared" si="301"/>
        <v>465</v>
      </c>
      <c r="B467" s="19" t="str">
        <f t="shared" si="285"/>
        <v/>
      </c>
      <c r="C467" s="19" t="str">
        <f t="shared" si="286"/>
        <v/>
      </c>
      <c r="D467" s="19" t="str">
        <f t="shared" si="287"/>
        <v/>
      </c>
      <c r="E467" s="19" t="str">
        <f>IF(B467="","",CHOOSE(VLOOKUP($A467,$F$1:$J$1600,5,FALSE),AHS!$M$1,BHS!$M$1,CHS!$M$1,HMJHS!$M$1,KHS!$M$1,Kings!$M$1,MHS!$M$1,SWHS!$M$1,AMHS!$M$1,'S10'!$M$1,'S11'!$M$1,'S12'!$M$1,'S13'!$M$1,'S14'!$M$1,'S15'!$M$1,'S16'!$M$1,'S17'!$M$1,'S18'!$M$1,'S19'!$M$1,'S20'!$M$1))</f>
        <v/>
      </c>
      <c r="F467" s="29" t="str">
        <f t="shared" si="283"/>
        <v/>
      </c>
      <c r="G467" s="33" t="str">
        <f t="shared" si="277"/>
        <v/>
      </c>
      <c r="H467" s="29" t="str">
        <f>IF(Kings!AN$19="","",Kings!AN$19)</f>
        <v/>
      </c>
      <c r="I467" s="29" t="str">
        <f>IF(Kings!AN$19="","",Kings!AG$19)</f>
        <v/>
      </c>
      <c r="J467" s="29">
        <v>6</v>
      </c>
      <c r="AC467" s="41"/>
      <c r="AD467" s="41"/>
      <c r="AE467" s="42"/>
      <c r="AF467" s="42"/>
      <c r="AG467" s="42"/>
      <c r="AH467" s="41"/>
      <c r="AI467" s="41"/>
      <c r="AJ467" s="42"/>
      <c r="AK467" s="42"/>
      <c r="AL467" s="42"/>
      <c r="AM467" s="42"/>
      <c r="AN467" s="41"/>
      <c r="AO467" s="41"/>
      <c r="AP467" s="42"/>
      <c r="AQ467" s="42"/>
      <c r="AR467" s="42"/>
      <c r="AS467" s="41"/>
      <c r="AT467" s="41"/>
      <c r="AU467" s="42"/>
      <c r="AV467" s="42"/>
    </row>
    <row r="468" spans="1:48" ht="12.75" hidden="1" customHeight="1" x14ac:dyDescent="0.25">
      <c r="A468" s="29">
        <f t="shared" si="301"/>
        <v>466</v>
      </c>
      <c r="B468" s="19" t="str">
        <f t="shared" si="285"/>
        <v/>
      </c>
      <c r="C468" s="19" t="str">
        <f t="shared" si="286"/>
        <v/>
      </c>
      <c r="D468" s="19" t="str">
        <f t="shared" si="287"/>
        <v/>
      </c>
      <c r="E468" s="19" t="str">
        <f>IF(B468="","",CHOOSE(VLOOKUP($A468,$F$1:$J$1600,5,FALSE),AHS!$M$1,BHS!$M$1,CHS!$M$1,HMJHS!$M$1,KHS!$M$1,Kings!$M$1,MHS!$M$1,SWHS!$M$1,AMHS!$M$1,'S10'!$M$1,'S11'!$M$1,'S12'!$M$1,'S13'!$M$1,'S14'!$M$1,'S15'!$M$1,'S16'!$M$1,'S17'!$M$1,'S18'!$M$1,'S19'!$M$1,'S20'!$M$1))</f>
        <v/>
      </c>
      <c r="F468" s="29" t="str">
        <f t="shared" si="283"/>
        <v/>
      </c>
      <c r="G468" s="33" t="str">
        <f t="shared" si="277"/>
        <v/>
      </c>
      <c r="H468" s="29" t="str">
        <f>IF(Kings!AN$20="","",Kings!AN$20)</f>
        <v/>
      </c>
      <c r="I468" s="29" t="str">
        <f>IF(Kings!AN$20="","",Kings!AG$20)</f>
        <v/>
      </c>
      <c r="J468" s="29">
        <v>6</v>
      </c>
      <c r="AC468" s="41"/>
      <c r="AD468" s="41"/>
      <c r="AE468" s="42"/>
      <c r="AF468" s="42"/>
      <c r="AG468" s="42"/>
      <c r="AH468" s="41"/>
      <c r="AI468" s="41"/>
      <c r="AJ468" s="42"/>
      <c r="AK468" s="42"/>
      <c r="AL468" s="42"/>
      <c r="AM468" s="42"/>
      <c r="AN468" s="41"/>
      <c r="AO468" s="41"/>
      <c r="AP468" s="42"/>
      <c r="AQ468" s="42"/>
      <c r="AR468" s="42"/>
      <c r="AS468" s="41"/>
      <c r="AT468" s="41"/>
      <c r="AU468" s="42"/>
      <c r="AV468" s="42"/>
    </row>
    <row r="469" spans="1:48" ht="12.75" hidden="1" customHeight="1" x14ac:dyDescent="0.25">
      <c r="A469" s="29">
        <f t="shared" si="301"/>
        <v>467</v>
      </c>
      <c r="B469" s="19" t="str">
        <f t="shared" si="285"/>
        <v/>
      </c>
      <c r="C469" s="19" t="str">
        <f t="shared" si="286"/>
        <v/>
      </c>
      <c r="D469" s="19" t="str">
        <f t="shared" si="287"/>
        <v/>
      </c>
      <c r="E469" s="19" t="str">
        <f>IF(B469="","",CHOOSE(VLOOKUP($A469,$F$1:$J$1600,5,FALSE),AHS!$M$1,BHS!$M$1,CHS!$M$1,HMJHS!$M$1,KHS!$M$1,Kings!$M$1,MHS!$M$1,SWHS!$M$1,AMHS!$M$1,'S10'!$M$1,'S11'!$M$1,'S12'!$M$1,'S13'!$M$1,'S14'!$M$1,'S15'!$M$1,'S16'!$M$1,'S17'!$M$1,'S18'!$M$1,'S19'!$M$1,'S20'!$M$1))</f>
        <v/>
      </c>
      <c r="F469" s="29" t="str">
        <f t="shared" si="283"/>
        <v/>
      </c>
      <c r="G469" s="33" t="str">
        <f t="shared" si="277"/>
        <v/>
      </c>
      <c r="H469" s="29" t="str">
        <f>IF(Kings!AN$21="","",Kings!AN$21)</f>
        <v/>
      </c>
      <c r="I469" s="29" t="str">
        <f>IF(Kings!AN$21="","",Kings!AG$21)</f>
        <v/>
      </c>
      <c r="J469" s="29">
        <v>6</v>
      </c>
      <c r="AC469" s="41"/>
      <c r="AD469" s="41"/>
      <c r="AE469" s="42"/>
      <c r="AF469" s="42"/>
      <c r="AG469" s="42"/>
      <c r="AH469" s="41"/>
      <c r="AI469" s="41"/>
      <c r="AJ469" s="42"/>
      <c r="AK469" s="42"/>
      <c r="AL469" s="42"/>
      <c r="AM469" s="42"/>
      <c r="AN469" s="41"/>
      <c r="AO469" s="41"/>
      <c r="AP469" s="42"/>
      <c r="AQ469" s="42"/>
      <c r="AR469" s="42"/>
      <c r="AS469" s="41"/>
      <c r="AT469" s="41"/>
      <c r="AU469" s="42"/>
      <c r="AV469" s="42"/>
    </row>
    <row r="470" spans="1:48" ht="12.75" hidden="1" customHeight="1" x14ac:dyDescent="0.25">
      <c r="A470" s="29">
        <f t="shared" si="301"/>
        <v>468</v>
      </c>
      <c r="B470" s="19" t="str">
        <f t="shared" si="285"/>
        <v/>
      </c>
      <c r="C470" s="19" t="str">
        <f t="shared" si="286"/>
        <v/>
      </c>
      <c r="D470" s="19" t="str">
        <f t="shared" si="287"/>
        <v/>
      </c>
      <c r="E470" s="19" t="str">
        <f>IF(B470="","",CHOOSE(VLOOKUP($A470,$F$1:$J$1600,5,FALSE),AHS!$M$1,BHS!$M$1,CHS!$M$1,HMJHS!$M$1,KHS!$M$1,Kings!$M$1,MHS!$M$1,SWHS!$M$1,AMHS!$M$1,'S10'!$M$1,'S11'!$M$1,'S12'!$M$1,'S13'!$M$1,'S14'!$M$1,'S15'!$M$1,'S16'!$M$1,'S17'!$M$1,'S18'!$M$1,'S19'!$M$1,'S20'!$M$1))</f>
        <v/>
      </c>
      <c r="F470" s="29" t="str">
        <f t="shared" si="283"/>
        <v/>
      </c>
      <c r="G470" s="33" t="str">
        <f t="shared" si="277"/>
        <v/>
      </c>
      <c r="H470" s="29" t="str">
        <f>IF(Kings!AN$22="","",Kings!AN$22)</f>
        <v/>
      </c>
      <c r="I470" s="29" t="str">
        <f>IF(Kings!AN$22="","",Kings!AG$22)</f>
        <v/>
      </c>
      <c r="J470" s="29">
        <v>6</v>
      </c>
      <c r="AC470" s="41"/>
      <c r="AD470" s="41"/>
      <c r="AE470" s="42"/>
      <c r="AF470" s="42"/>
      <c r="AG470" s="42"/>
      <c r="AH470" s="41"/>
      <c r="AI470" s="41"/>
      <c r="AJ470" s="42"/>
      <c r="AK470" s="42"/>
      <c r="AL470" s="42"/>
      <c r="AM470" s="42"/>
      <c r="AN470" s="41"/>
      <c r="AO470" s="41"/>
      <c r="AP470" s="42"/>
      <c r="AQ470" s="42"/>
      <c r="AR470" s="42"/>
      <c r="AS470" s="41"/>
      <c r="AT470" s="41"/>
      <c r="AU470" s="42"/>
      <c r="AV470" s="42"/>
    </row>
    <row r="471" spans="1:48" ht="12.75" hidden="1" customHeight="1" x14ac:dyDescent="0.25">
      <c r="A471" s="29">
        <f t="shared" si="301"/>
        <v>469</v>
      </c>
      <c r="B471" s="19" t="str">
        <f t="shared" si="285"/>
        <v/>
      </c>
      <c r="C471" s="19" t="str">
        <f t="shared" si="286"/>
        <v/>
      </c>
      <c r="D471" s="19" t="str">
        <f t="shared" si="287"/>
        <v/>
      </c>
      <c r="E471" s="19" t="str">
        <f>IF(B471="","",CHOOSE(VLOOKUP($A471,$F$1:$J$1600,5,FALSE),AHS!$M$1,BHS!$M$1,CHS!$M$1,HMJHS!$M$1,KHS!$M$1,Kings!$M$1,MHS!$M$1,SWHS!$M$1,AMHS!$M$1,'S10'!$M$1,'S11'!$M$1,'S12'!$M$1,'S13'!$M$1,'S14'!$M$1,'S15'!$M$1,'S16'!$M$1,'S17'!$M$1,'S18'!$M$1,'S19'!$M$1,'S20'!$M$1))</f>
        <v/>
      </c>
      <c r="F471" s="29" t="str">
        <f t="shared" si="283"/>
        <v/>
      </c>
      <c r="G471" s="33" t="str">
        <f t="shared" si="277"/>
        <v/>
      </c>
      <c r="H471" s="29" t="str">
        <f>IF(Kings!AN$23="","",Kings!AN$23)</f>
        <v/>
      </c>
      <c r="I471" s="29" t="str">
        <f>IF(Kings!AN$23="","",Kings!AG$23)</f>
        <v/>
      </c>
      <c r="J471" s="29">
        <v>6</v>
      </c>
      <c r="AC471" s="41"/>
      <c r="AD471" s="41"/>
      <c r="AE471" s="42"/>
      <c r="AF471" s="42"/>
      <c r="AG471" s="42"/>
      <c r="AH471" s="41"/>
      <c r="AI471" s="41"/>
      <c r="AJ471" s="42"/>
      <c r="AK471" s="42"/>
      <c r="AL471" s="42"/>
      <c r="AM471" s="42"/>
      <c r="AN471" s="41"/>
      <c r="AO471" s="41"/>
      <c r="AP471" s="42"/>
      <c r="AQ471" s="42"/>
      <c r="AR471" s="42"/>
      <c r="AS471" s="41"/>
      <c r="AT471" s="41"/>
      <c r="AU471" s="42"/>
      <c r="AV471" s="42"/>
    </row>
    <row r="472" spans="1:48" ht="12.75" hidden="1" customHeight="1" x14ac:dyDescent="0.25">
      <c r="A472" s="29">
        <f t="shared" si="301"/>
        <v>470</v>
      </c>
      <c r="B472" s="19" t="str">
        <f t="shared" si="285"/>
        <v/>
      </c>
      <c r="C472" s="19" t="str">
        <f t="shared" si="286"/>
        <v/>
      </c>
      <c r="D472" s="19" t="str">
        <f t="shared" si="287"/>
        <v/>
      </c>
      <c r="E472" s="19" t="str">
        <f>IF(B472="","",CHOOSE(VLOOKUP($A472,$F$1:$J$1600,5,FALSE),AHS!$M$1,BHS!$M$1,CHS!$M$1,HMJHS!$M$1,KHS!$M$1,Kings!$M$1,MHS!$M$1,SWHS!$M$1,AMHS!$M$1,'S10'!$M$1,'S11'!$M$1,'S12'!$M$1,'S13'!$M$1,'S14'!$M$1,'S15'!$M$1,'S16'!$M$1,'S17'!$M$1,'S18'!$M$1,'S19'!$M$1,'S20'!$M$1))</f>
        <v/>
      </c>
      <c r="F472" s="29" t="str">
        <f t="shared" si="283"/>
        <v/>
      </c>
      <c r="G472" s="33" t="str">
        <f t="shared" si="277"/>
        <v/>
      </c>
      <c r="H472" s="29" t="str">
        <f>IF(Kings!AN$24="","",Kings!AN$24)</f>
        <v/>
      </c>
      <c r="I472" s="29" t="str">
        <f>IF(Kings!AN$24="","",Kings!AG$24)</f>
        <v/>
      </c>
      <c r="J472" s="29">
        <v>6</v>
      </c>
      <c r="AC472" s="41"/>
      <c r="AD472" s="41"/>
      <c r="AE472" s="42"/>
      <c r="AF472" s="42"/>
      <c r="AG472" s="42"/>
      <c r="AH472" s="41"/>
      <c r="AI472" s="41"/>
      <c r="AJ472" s="42"/>
      <c r="AK472" s="42"/>
      <c r="AL472" s="42"/>
      <c r="AM472" s="42"/>
      <c r="AN472" s="41"/>
      <c r="AO472" s="41"/>
      <c r="AP472" s="42"/>
      <c r="AQ472" s="42"/>
      <c r="AR472" s="42"/>
      <c r="AS472" s="41"/>
      <c r="AT472" s="41"/>
      <c r="AU472" s="42"/>
      <c r="AV472" s="42"/>
    </row>
    <row r="473" spans="1:48" ht="12.75" hidden="1" customHeight="1" x14ac:dyDescent="0.25">
      <c r="A473" s="29">
        <f t="shared" si="301"/>
        <v>471</v>
      </c>
      <c r="B473" s="19" t="str">
        <f t="shared" si="285"/>
        <v/>
      </c>
      <c r="C473" s="19" t="str">
        <f t="shared" si="286"/>
        <v/>
      </c>
      <c r="D473" s="19" t="str">
        <f t="shared" si="287"/>
        <v/>
      </c>
      <c r="E473" s="19" t="str">
        <f>IF(B473="","",CHOOSE(VLOOKUP($A473,$F$1:$J$1600,5,FALSE),AHS!$M$1,BHS!$M$1,CHS!$M$1,HMJHS!$M$1,KHS!$M$1,Kings!$M$1,MHS!$M$1,SWHS!$M$1,AMHS!$M$1,'S10'!$M$1,'S11'!$M$1,'S12'!$M$1,'S13'!$M$1,'S14'!$M$1,'S15'!$M$1,'S16'!$M$1,'S17'!$M$1,'S18'!$M$1,'S19'!$M$1,'S20'!$M$1))</f>
        <v/>
      </c>
      <c r="F473" s="29" t="str">
        <f t="shared" si="283"/>
        <v/>
      </c>
      <c r="G473" s="33" t="str">
        <f t="shared" si="277"/>
        <v/>
      </c>
      <c r="H473" s="29" t="str">
        <f>IF(Kings!AN$25="","",Kings!AN$25)</f>
        <v/>
      </c>
      <c r="I473" s="29" t="str">
        <f>IF(Kings!AN$25="","",Kings!AG$25)</f>
        <v/>
      </c>
      <c r="J473" s="29">
        <v>6</v>
      </c>
      <c r="AC473" s="41"/>
      <c r="AD473" s="41"/>
      <c r="AE473" s="42"/>
      <c r="AF473" s="42"/>
      <c r="AG473" s="42"/>
      <c r="AH473" s="41"/>
      <c r="AI473" s="41"/>
      <c r="AJ473" s="42"/>
      <c r="AK473" s="42"/>
      <c r="AL473" s="42"/>
      <c r="AM473" s="42"/>
      <c r="AN473" s="41"/>
      <c r="AO473" s="41"/>
      <c r="AP473" s="42"/>
      <c r="AQ473" s="42"/>
      <c r="AR473" s="42"/>
      <c r="AS473" s="41"/>
      <c r="AT473" s="41"/>
      <c r="AU473" s="42"/>
      <c r="AV473" s="42"/>
    </row>
    <row r="474" spans="1:48" ht="12.75" hidden="1" customHeight="1" x14ac:dyDescent="0.25">
      <c r="A474" s="29">
        <f t="shared" si="301"/>
        <v>472</v>
      </c>
      <c r="B474" s="19" t="str">
        <f t="shared" si="285"/>
        <v/>
      </c>
      <c r="C474" s="19" t="str">
        <f t="shared" si="286"/>
        <v/>
      </c>
      <c r="D474" s="19" t="str">
        <f t="shared" si="287"/>
        <v/>
      </c>
      <c r="E474" s="19" t="str">
        <f>IF(B474="","",CHOOSE(VLOOKUP($A474,$F$1:$J$1600,5,FALSE),AHS!$M$1,BHS!$M$1,CHS!$M$1,HMJHS!$M$1,KHS!$M$1,Kings!$M$1,MHS!$M$1,SWHS!$M$1,AMHS!$M$1,'S10'!$M$1,'S11'!$M$1,'S12'!$M$1,'S13'!$M$1,'S14'!$M$1,'S15'!$M$1,'S16'!$M$1,'S17'!$M$1,'S18'!$M$1,'S19'!$M$1,'S20'!$M$1))</f>
        <v/>
      </c>
      <c r="F474" s="29" t="str">
        <f t="shared" si="283"/>
        <v/>
      </c>
      <c r="G474" s="33" t="str">
        <f t="shared" si="277"/>
        <v/>
      </c>
      <c r="H474" s="29" t="str">
        <f>IF(Kings!AN$26="","",Kings!AN$26)</f>
        <v/>
      </c>
      <c r="I474" s="29" t="str">
        <f>IF(Kings!AN$26="","",Kings!AG$26)</f>
        <v/>
      </c>
      <c r="J474" s="29">
        <v>6</v>
      </c>
      <c r="AC474" s="41"/>
      <c r="AD474" s="41"/>
      <c r="AE474" s="42"/>
      <c r="AF474" s="42"/>
      <c r="AG474" s="42"/>
      <c r="AH474" s="41"/>
      <c r="AI474" s="41"/>
      <c r="AJ474" s="42"/>
      <c r="AK474" s="42"/>
      <c r="AL474" s="42"/>
      <c r="AM474" s="42"/>
      <c r="AN474" s="41"/>
      <c r="AO474" s="41"/>
      <c r="AP474" s="42"/>
      <c r="AQ474" s="42"/>
      <c r="AR474" s="42"/>
      <c r="AS474" s="41"/>
      <c r="AT474" s="41"/>
      <c r="AU474" s="42"/>
      <c r="AV474" s="42"/>
    </row>
    <row r="475" spans="1:48" ht="12.75" hidden="1" customHeight="1" x14ac:dyDescent="0.25">
      <c r="A475" s="29">
        <f t="shared" si="301"/>
        <v>473</v>
      </c>
      <c r="B475" s="19" t="str">
        <f t="shared" si="285"/>
        <v/>
      </c>
      <c r="C475" s="19" t="str">
        <f t="shared" si="286"/>
        <v/>
      </c>
      <c r="D475" s="19" t="str">
        <f t="shared" si="287"/>
        <v/>
      </c>
      <c r="E475" s="19" t="str">
        <f>IF(B475="","",CHOOSE(VLOOKUP($A475,$F$1:$J$1600,5,FALSE),AHS!$M$1,BHS!$M$1,CHS!$M$1,HMJHS!$M$1,KHS!$M$1,Kings!$M$1,MHS!$M$1,SWHS!$M$1,AMHS!$M$1,'S10'!$M$1,'S11'!$M$1,'S12'!$M$1,'S13'!$M$1,'S14'!$M$1,'S15'!$M$1,'S16'!$M$1,'S17'!$M$1,'S18'!$M$1,'S19'!$M$1,'S20'!$M$1))</f>
        <v/>
      </c>
      <c r="F475" s="29" t="str">
        <f t="shared" si="283"/>
        <v/>
      </c>
      <c r="G475" s="33" t="str">
        <f t="shared" si="277"/>
        <v/>
      </c>
      <c r="H475" s="29" t="str">
        <f>IF(Kings!AN$27="","",Kings!AN$27)</f>
        <v/>
      </c>
      <c r="I475" s="29" t="str">
        <f>IF(Kings!AN$27="","",Kings!AG$27)</f>
        <v/>
      </c>
      <c r="J475" s="29">
        <v>6</v>
      </c>
      <c r="AC475" s="41"/>
      <c r="AD475" s="41"/>
      <c r="AE475" s="42"/>
      <c r="AF475" s="42"/>
      <c r="AG475" s="42"/>
      <c r="AH475" s="41"/>
      <c r="AI475" s="41"/>
      <c r="AJ475" s="42"/>
      <c r="AK475" s="42"/>
      <c r="AL475" s="42"/>
      <c r="AM475" s="42"/>
      <c r="AN475" s="41"/>
      <c r="AO475" s="41"/>
      <c r="AP475" s="42"/>
      <c r="AQ475" s="42"/>
      <c r="AR475" s="42"/>
      <c r="AS475" s="41"/>
      <c r="AT475" s="41"/>
      <c r="AU475" s="42"/>
      <c r="AV475" s="42"/>
    </row>
    <row r="476" spans="1:48" ht="12.75" hidden="1" customHeight="1" x14ac:dyDescent="0.25">
      <c r="A476" s="29">
        <f t="shared" si="301"/>
        <v>474</v>
      </c>
      <c r="B476" s="19" t="str">
        <f t="shared" si="285"/>
        <v/>
      </c>
      <c r="C476" s="19" t="str">
        <f t="shared" si="286"/>
        <v/>
      </c>
      <c r="D476" s="19" t="str">
        <f t="shared" si="287"/>
        <v/>
      </c>
      <c r="E476" s="19" t="str">
        <f>IF(B476="","",CHOOSE(VLOOKUP($A476,$F$1:$J$1600,5,FALSE),AHS!$M$1,BHS!$M$1,CHS!$M$1,HMJHS!$M$1,KHS!$M$1,Kings!$M$1,MHS!$M$1,SWHS!$M$1,AMHS!$M$1,'S10'!$M$1,'S11'!$M$1,'S12'!$M$1,'S13'!$M$1,'S14'!$M$1,'S15'!$M$1,'S16'!$M$1,'S17'!$M$1,'S18'!$M$1,'S19'!$M$1,'S20'!$M$1))</f>
        <v/>
      </c>
      <c r="F476" s="29" t="str">
        <f t="shared" si="283"/>
        <v/>
      </c>
      <c r="G476" s="33" t="str">
        <f t="shared" si="277"/>
        <v/>
      </c>
      <c r="H476" s="29" t="str">
        <f>IF(Kings!AN$28="","",Kings!AN$28)</f>
        <v/>
      </c>
      <c r="I476" s="29" t="str">
        <f>IF(Kings!AN$28="","",Kings!AG$28)</f>
        <v/>
      </c>
      <c r="J476" s="29">
        <v>6</v>
      </c>
      <c r="AC476" s="41"/>
      <c r="AD476" s="41"/>
      <c r="AE476" s="42"/>
      <c r="AF476" s="42"/>
      <c r="AG476" s="42"/>
      <c r="AH476" s="41"/>
      <c r="AI476" s="41"/>
      <c r="AJ476" s="42"/>
      <c r="AK476" s="42"/>
      <c r="AL476" s="42"/>
      <c r="AM476" s="42"/>
      <c r="AN476" s="41"/>
      <c r="AO476" s="41"/>
      <c r="AP476" s="42"/>
      <c r="AQ476" s="42"/>
      <c r="AR476" s="42"/>
      <c r="AS476" s="41"/>
      <c r="AT476" s="41"/>
      <c r="AU476" s="42"/>
      <c r="AV476" s="42"/>
    </row>
    <row r="477" spans="1:48" ht="12.75" hidden="1" customHeight="1" x14ac:dyDescent="0.25">
      <c r="A477" s="29">
        <f t="shared" si="301"/>
        <v>475</v>
      </c>
      <c r="B477" s="19" t="str">
        <f t="shared" si="285"/>
        <v/>
      </c>
      <c r="C477" s="19" t="str">
        <f t="shared" si="286"/>
        <v/>
      </c>
      <c r="D477" s="19" t="str">
        <f t="shared" si="287"/>
        <v/>
      </c>
      <c r="E477" s="19" t="str">
        <f>IF(B477="","",CHOOSE(VLOOKUP($A477,$F$1:$J$1600,5,FALSE),AHS!$M$1,BHS!$M$1,CHS!$M$1,HMJHS!$M$1,KHS!$M$1,Kings!$M$1,MHS!$M$1,SWHS!$M$1,AMHS!$M$1,'S10'!$M$1,'S11'!$M$1,'S12'!$M$1,'S13'!$M$1,'S14'!$M$1,'S15'!$M$1,'S16'!$M$1,'S17'!$M$1,'S18'!$M$1,'S19'!$M$1,'S20'!$M$1))</f>
        <v/>
      </c>
      <c r="F477" s="29" t="str">
        <f t="shared" si="283"/>
        <v/>
      </c>
      <c r="G477" s="33" t="str">
        <f t="shared" si="277"/>
        <v/>
      </c>
      <c r="H477" s="29" t="str">
        <f>IF(Kings!AN$29="","",Kings!AN$29)</f>
        <v/>
      </c>
      <c r="I477" s="29" t="str">
        <f>IF(Kings!AN$29="","",Kings!AG$29)</f>
        <v/>
      </c>
      <c r="J477" s="29">
        <v>6</v>
      </c>
      <c r="AC477" s="41"/>
      <c r="AD477" s="41"/>
      <c r="AE477" s="42"/>
      <c r="AF477" s="42"/>
      <c r="AG477" s="42"/>
      <c r="AH477" s="41"/>
      <c r="AI477" s="41"/>
      <c r="AJ477" s="42"/>
      <c r="AK477" s="42"/>
      <c r="AL477" s="42"/>
      <c r="AM477" s="42"/>
      <c r="AN477" s="41"/>
      <c r="AO477" s="41"/>
      <c r="AP477" s="42"/>
      <c r="AQ477" s="42"/>
      <c r="AR477" s="42"/>
      <c r="AS477" s="41"/>
      <c r="AT477" s="41"/>
      <c r="AU477" s="42"/>
      <c r="AV477" s="42"/>
    </row>
    <row r="478" spans="1:48" ht="12.75" hidden="1" customHeight="1" x14ac:dyDescent="0.25">
      <c r="A478" s="29">
        <f t="shared" si="301"/>
        <v>476</v>
      </c>
      <c r="B478" s="19" t="str">
        <f t="shared" si="285"/>
        <v/>
      </c>
      <c r="C478" s="19" t="str">
        <f t="shared" si="286"/>
        <v/>
      </c>
      <c r="D478" s="19" t="str">
        <f t="shared" si="287"/>
        <v/>
      </c>
      <c r="E478" s="19" t="str">
        <f>IF(B478="","",CHOOSE(VLOOKUP($A478,$F$1:$J$1600,5,FALSE),AHS!$M$1,BHS!$M$1,CHS!$M$1,HMJHS!$M$1,KHS!$M$1,Kings!$M$1,MHS!$M$1,SWHS!$M$1,AMHS!$M$1,'S10'!$M$1,'S11'!$M$1,'S12'!$M$1,'S13'!$M$1,'S14'!$M$1,'S15'!$M$1,'S16'!$M$1,'S17'!$M$1,'S18'!$M$1,'S19'!$M$1,'S20'!$M$1))</f>
        <v/>
      </c>
      <c r="F478" s="29" t="str">
        <f t="shared" si="283"/>
        <v/>
      </c>
      <c r="G478" s="33" t="str">
        <f t="shared" si="277"/>
        <v/>
      </c>
      <c r="H478" s="29" t="str">
        <f>IF(Kings!AN$30="","",Kings!AN$30)</f>
        <v/>
      </c>
      <c r="I478" s="29" t="str">
        <f>IF(Kings!AN$30="","",Kings!AG$30)</f>
        <v/>
      </c>
      <c r="J478" s="29">
        <v>6</v>
      </c>
      <c r="AC478" s="41"/>
      <c r="AD478" s="41"/>
      <c r="AE478" s="42"/>
      <c r="AF478" s="42"/>
      <c r="AG478" s="42"/>
      <c r="AH478" s="41"/>
      <c r="AI478" s="41"/>
      <c r="AJ478" s="42"/>
      <c r="AK478" s="42"/>
      <c r="AL478" s="42"/>
      <c r="AM478" s="42"/>
      <c r="AN478" s="41"/>
      <c r="AO478" s="41"/>
      <c r="AP478" s="42"/>
      <c r="AQ478" s="42"/>
      <c r="AR478" s="42"/>
      <c r="AS478" s="41"/>
      <c r="AT478" s="41"/>
      <c r="AU478" s="42"/>
      <c r="AV478" s="42"/>
    </row>
    <row r="479" spans="1:48" ht="12.75" hidden="1" customHeight="1" x14ac:dyDescent="0.25">
      <c r="A479" s="29">
        <f t="shared" si="301"/>
        <v>477</v>
      </c>
      <c r="B479" s="19" t="str">
        <f t="shared" si="285"/>
        <v/>
      </c>
      <c r="C479" s="19" t="str">
        <f t="shared" si="286"/>
        <v/>
      </c>
      <c r="D479" s="19" t="str">
        <f t="shared" si="287"/>
        <v/>
      </c>
      <c r="E479" s="19" t="str">
        <f>IF(B479="","",CHOOSE(VLOOKUP($A479,$F$1:$J$1600,5,FALSE),AHS!$M$1,BHS!$M$1,CHS!$M$1,HMJHS!$M$1,KHS!$M$1,Kings!$M$1,MHS!$M$1,SWHS!$M$1,AMHS!$M$1,'S10'!$M$1,'S11'!$M$1,'S12'!$M$1,'S13'!$M$1,'S14'!$M$1,'S15'!$M$1,'S16'!$M$1,'S17'!$M$1,'S18'!$M$1,'S19'!$M$1,'S20'!$M$1))</f>
        <v/>
      </c>
      <c r="F479" s="29" t="str">
        <f t="shared" si="283"/>
        <v/>
      </c>
      <c r="G479" s="33" t="str">
        <f t="shared" si="277"/>
        <v/>
      </c>
      <c r="H479" s="29" t="str">
        <f>IF(Kings!AN$31="","",Kings!AN$31)</f>
        <v/>
      </c>
      <c r="I479" s="29" t="str">
        <f>IF(Kings!AN$31="","",Kings!AG$31)</f>
        <v/>
      </c>
      <c r="J479" s="29">
        <v>6</v>
      </c>
      <c r="AC479" s="41"/>
      <c r="AD479" s="41"/>
      <c r="AE479" s="42"/>
      <c r="AF479" s="42"/>
      <c r="AG479" s="42"/>
      <c r="AH479" s="41"/>
      <c r="AI479" s="41"/>
      <c r="AJ479" s="42"/>
      <c r="AK479" s="42"/>
      <c r="AL479" s="42"/>
      <c r="AM479" s="42"/>
      <c r="AN479" s="41"/>
      <c r="AO479" s="41"/>
      <c r="AP479" s="42"/>
      <c r="AQ479" s="42"/>
      <c r="AR479" s="42"/>
      <c r="AS479" s="41"/>
      <c r="AT479" s="41"/>
      <c r="AU479" s="42"/>
      <c r="AV479" s="42"/>
    </row>
    <row r="480" spans="1:48" ht="12.75" hidden="1" customHeight="1" x14ac:dyDescent="0.25">
      <c r="A480" s="29">
        <f t="shared" si="301"/>
        <v>478</v>
      </c>
      <c r="B480" s="19" t="str">
        <f t="shared" si="285"/>
        <v/>
      </c>
      <c r="C480" s="19" t="str">
        <f t="shared" si="286"/>
        <v/>
      </c>
      <c r="D480" s="19" t="str">
        <f t="shared" si="287"/>
        <v/>
      </c>
      <c r="E480" s="19" t="str">
        <f>IF(B480="","",CHOOSE(VLOOKUP($A480,$F$1:$J$1600,5,FALSE),AHS!$M$1,BHS!$M$1,CHS!$M$1,HMJHS!$M$1,KHS!$M$1,Kings!$M$1,MHS!$M$1,SWHS!$M$1,AMHS!$M$1,'S10'!$M$1,'S11'!$M$1,'S12'!$M$1,'S13'!$M$1,'S14'!$M$1,'S15'!$M$1,'S16'!$M$1,'S17'!$M$1,'S18'!$M$1,'S19'!$M$1,'S20'!$M$1))</f>
        <v/>
      </c>
      <c r="F480" s="29" t="str">
        <f t="shared" si="283"/>
        <v/>
      </c>
      <c r="G480" s="33" t="str">
        <f t="shared" si="277"/>
        <v/>
      </c>
      <c r="H480" s="29" t="str">
        <f>IF(Kings!AN$32="","",Kings!AN$32)</f>
        <v/>
      </c>
      <c r="I480" s="29" t="str">
        <f>IF(Kings!AN$32="","",Kings!AG$32)</f>
        <v/>
      </c>
      <c r="J480" s="29">
        <v>6</v>
      </c>
      <c r="AC480" s="41"/>
      <c r="AD480" s="41"/>
      <c r="AE480" s="42"/>
      <c r="AF480" s="42"/>
      <c r="AG480" s="42"/>
      <c r="AH480" s="41"/>
      <c r="AI480" s="41"/>
      <c r="AJ480" s="42"/>
      <c r="AK480" s="42"/>
      <c r="AL480" s="42"/>
      <c r="AM480" s="42"/>
      <c r="AN480" s="41"/>
      <c r="AO480" s="41"/>
      <c r="AP480" s="42"/>
      <c r="AQ480" s="42"/>
      <c r="AR480" s="42"/>
      <c r="AS480" s="41"/>
      <c r="AT480" s="41"/>
      <c r="AU480" s="42"/>
      <c r="AV480" s="42"/>
    </row>
    <row r="481" spans="1:48" ht="12.75" hidden="1" customHeight="1" x14ac:dyDescent="0.25">
      <c r="A481" s="29">
        <f t="shared" si="301"/>
        <v>479</v>
      </c>
      <c r="B481" s="19" t="str">
        <f t="shared" si="285"/>
        <v/>
      </c>
      <c r="C481" s="19" t="str">
        <f t="shared" si="286"/>
        <v/>
      </c>
      <c r="D481" s="19" t="str">
        <f t="shared" si="287"/>
        <v/>
      </c>
      <c r="E481" s="19" t="str">
        <f>IF(B481="","",CHOOSE(VLOOKUP($A481,$F$1:$J$1600,5,FALSE),AHS!$M$1,BHS!$M$1,CHS!$M$1,HMJHS!$M$1,KHS!$M$1,Kings!$M$1,MHS!$M$1,SWHS!$M$1,AMHS!$M$1,'S10'!$M$1,'S11'!$M$1,'S12'!$M$1,'S13'!$M$1,'S14'!$M$1,'S15'!$M$1,'S16'!$M$1,'S17'!$M$1,'S18'!$M$1,'S19'!$M$1,'S20'!$M$1))</f>
        <v/>
      </c>
      <c r="F481" s="29">
        <f t="shared" si="283"/>
        <v>1</v>
      </c>
      <c r="G481" s="33">
        <f t="shared" si="277"/>
        <v>1</v>
      </c>
      <c r="H481" s="29">
        <f>IF(MHS!P$13="","",MHS!P$13)</f>
        <v>99</v>
      </c>
      <c r="I481" s="29" t="str">
        <f>IF(MHS!P$13="","",MHS!I$13)</f>
        <v>Alexis Ng</v>
      </c>
      <c r="J481" s="29">
        <v>7</v>
      </c>
      <c r="AC481" s="41"/>
      <c r="AD481" s="41"/>
      <c r="AE481" s="42"/>
      <c r="AF481" s="42"/>
      <c r="AG481" s="42"/>
      <c r="AH481" s="41"/>
      <c r="AI481" s="41"/>
      <c r="AJ481" s="42"/>
      <c r="AK481" s="42"/>
      <c r="AL481" s="42"/>
      <c r="AM481" s="42"/>
      <c r="AN481" s="41"/>
      <c r="AO481" s="41"/>
      <c r="AP481" s="42"/>
      <c r="AQ481" s="42"/>
      <c r="AR481" s="42"/>
      <c r="AS481" s="41"/>
      <c r="AT481" s="41"/>
      <c r="AU481" s="42"/>
      <c r="AV481" s="42"/>
    </row>
    <row r="482" spans="1:48" ht="12.75" hidden="1" customHeight="1" x14ac:dyDescent="0.25">
      <c r="A482" s="29">
        <f t="shared" si="301"/>
        <v>480</v>
      </c>
      <c r="B482" s="19" t="str">
        <f t="shared" si="285"/>
        <v/>
      </c>
      <c r="C482" s="19" t="str">
        <f t="shared" si="286"/>
        <v/>
      </c>
      <c r="D482" s="19" t="str">
        <f t="shared" si="287"/>
        <v/>
      </c>
      <c r="E482" s="19" t="str">
        <f>IF(B482="","",CHOOSE(VLOOKUP($A482,$F$1:$J$1600,5,FALSE),AHS!$M$1,BHS!$M$1,CHS!$M$1,HMJHS!$M$1,KHS!$M$1,Kings!$M$1,MHS!$M$1,SWHS!$M$1,AMHS!$M$1,'S10'!$M$1,'S11'!$M$1,'S12'!$M$1,'S13'!$M$1,'S14'!$M$1,'S15'!$M$1,'S16'!$M$1,'S17'!$M$1,'S18'!$M$1,'S19'!$M$1,'S20'!$M$1))</f>
        <v/>
      </c>
      <c r="F482" s="29" t="str">
        <f t="shared" si="283"/>
        <v/>
      </c>
      <c r="G482" s="33" t="str">
        <f t="shared" si="277"/>
        <v/>
      </c>
      <c r="H482" s="29" t="str">
        <f>IF(MHS!P$14="","",MHS!P$14)</f>
        <v/>
      </c>
      <c r="I482" s="29" t="str">
        <f>IF(MHS!P$14="","",MHS!I$14)</f>
        <v/>
      </c>
      <c r="J482" s="29">
        <v>7</v>
      </c>
      <c r="AC482" s="41"/>
      <c r="AD482" s="41"/>
      <c r="AE482" s="42"/>
      <c r="AF482" s="42"/>
      <c r="AG482" s="42"/>
      <c r="AH482" s="41"/>
      <c r="AI482" s="41"/>
      <c r="AJ482" s="42"/>
      <c r="AK482" s="42"/>
      <c r="AL482" s="42"/>
      <c r="AM482" s="42"/>
      <c r="AN482" s="41"/>
      <c r="AO482" s="41"/>
      <c r="AP482" s="42"/>
      <c r="AQ482" s="42"/>
      <c r="AR482" s="42"/>
      <c r="AS482" s="41"/>
      <c r="AT482" s="41"/>
      <c r="AU482" s="42"/>
      <c r="AV482" s="42"/>
    </row>
    <row r="483" spans="1:48" ht="12.75" hidden="1" customHeight="1" x14ac:dyDescent="0.25">
      <c r="A483" s="29">
        <f t="shared" si="301"/>
        <v>481</v>
      </c>
      <c r="B483" s="19" t="str">
        <f t="shared" si="285"/>
        <v/>
      </c>
      <c r="C483" s="19" t="str">
        <f t="shared" si="286"/>
        <v/>
      </c>
      <c r="D483" s="19" t="str">
        <f t="shared" si="287"/>
        <v/>
      </c>
      <c r="E483" s="19" t="str">
        <f>IF(B483="","",CHOOSE(VLOOKUP($A483,$F$1:$J$1600,5,FALSE),AHS!$M$1,BHS!$M$1,CHS!$M$1,HMJHS!$M$1,KHS!$M$1,Kings!$M$1,MHS!$M$1,SWHS!$M$1,AMHS!$M$1,'S10'!$M$1,'S11'!$M$1,'S12'!$M$1,'S13'!$M$1,'S14'!$M$1,'S15'!$M$1,'S16'!$M$1,'S17'!$M$1,'S18'!$M$1,'S19'!$M$1,'S20'!$M$1))</f>
        <v/>
      </c>
      <c r="F483" s="29" t="str">
        <f t="shared" si="283"/>
        <v/>
      </c>
      <c r="G483" s="33" t="str">
        <f t="shared" si="277"/>
        <v/>
      </c>
      <c r="H483" s="29" t="str">
        <f>IF(MHS!P$15="","",MHS!P$15)</f>
        <v/>
      </c>
      <c r="I483" s="29" t="str">
        <f>IF(MHS!P$15="","",MHS!I$15)</f>
        <v/>
      </c>
      <c r="J483" s="29">
        <v>7</v>
      </c>
      <c r="AC483" s="41"/>
      <c r="AD483" s="41"/>
      <c r="AE483" s="42"/>
      <c r="AF483" s="42"/>
      <c r="AG483" s="42"/>
      <c r="AH483" s="41"/>
      <c r="AI483" s="41"/>
      <c r="AJ483" s="42"/>
      <c r="AK483" s="42"/>
      <c r="AL483" s="42"/>
      <c r="AM483" s="42"/>
      <c r="AN483" s="41"/>
      <c r="AO483" s="41"/>
      <c r="AP483" s="42"/>
      <c r="AQ483" s="42"/>
      <c r="AR483" s="42"/>
      <c r="AS483" s="41"/>
      <c r="AT483" s="41"/>
      <c r="AU483" s="42"/>
      <c r="AV483" s="42"/>
    </row>
    <row r="484" spans="1:48" ht="12.75" hidden="1" customHeight="1" x14ac:dyDescent="0.25">
      <c r="A484" s="29">
        <f t="shared" si="301"/>
        <v>482</v>
      </c>
      <c r="B484" s="19" t="str">
        <f t="shared" si="285"/>
        <v/>
      </c>
      <c r="C484" s="19" t="str">
        <f t="shared" si="286"/>
        <v/>
      </c>
      <c r="D484" s="19" t="str">
        <f t="shared" si="287"/>
        <v/>
      </c>
      <c r="E484" s="19" t="str">
        <f>IF(B484="","",CHOOSE(VLOOKUP($A484,$F$1:$J$1600,5,FALSE),AHS!$M$1,BHS!$M$1,CHS!$M$1,HMJHS!$M$1,KHS!$M$1,Kings!$M$1,MHS!$M$1,SWHS!$M$1,AMHS!$M$1,'S10'!$M$1,'S11'!$M$1,'S12'!$M$1,'S13'!$M$1,'S14'!$M$1,'S15'!$M$1,'S16'!$M$1,'S17'!$M$1,'S18'!$M$1,'S19'!$M$1,'S20'!$M$1))</f>
        <v/>
      </c>
      <c r="F484" s="29" t="str">
        <f t="shared" si="283"/>
        <v/>
      </c>
      <c r="G484" s="33" t="str">
        <f t="shared" si="277"/>
        <v/>
      </c>
      <c r="H484" s="29" t="str">
        <f>IF(MHS!P$16="","",MHS!P$16)</f>
        <v/>
      </c>
      <c r="I484" s="29" t="str">
        <f>IF(MHS!P$16="","",MHS!I$16)</f>
        <v/>
      </c>
      <c r="J484" s="29">
        <v>7</v>
      </c>
      <c r="AC484" s="41"/>
      <c r="AD484" s="41"/>
      <c r="AE484" s="42"/>
      <c r="AF484" s="42"/>
      <c r="AG484" s="42"/>
      <c r="AH484" s="41"/>
      <c r="AI484" s="41"/>
      <c r="AJ484" s="42"/>
      <c r="AK484" s="42"/>
      <c r="AL484" s="42"/>
      <c r="AM484" s="42"/>
      <c r="AN484" s="41"/>
      <c r="AO484" s="41"/>
      <c r="AP484" s="42"/>
      <c r="AQ484" s="42"/>
      <c r="AR484" s="42"/>
      <c r="AS484" s="41"/>
      <c r="AT484" s="41"/>
      <c r="AU484" s="42"/>
      <c r="AV484" s="42"/>
    </row>
    <row r="485" spans="1:48" ht="12.75" hidden="1" customHeight="1" x14ac:dyDescent="0.25">
      <c r="A485" s="29">
        <f t="shared" si="301"/>
        <v>483</v>
      </c>
      <c r="B485" s="19" t="str">
        <f t="shared" si="285"/>
        <v/>
      </c>
      <c r="C485" s="19" t="str">
        <f t="shared" si="286"/>
        <v/>
      </c>
      <c r="D485" s="19" t="str">
        <f t="shared" si="287"/>
        <v/>
      </c>
      <c r="E485" s="19" t="str">
        <f>IF(B485="","",CHOOSE(VLOOKUP($A485,$F$1:$J$1600,5,FALSE),AHS!$M$1,BHS!$M$1,CHS!$M$1,HMJHS!$M$1,KHS!$M$1,Kings!$M$1,MHS!$M$1,SWHS!$M$1,AMHS!$M$1,'S10'!$M$1,'S11'!$M$1,'S12'!$M$1,'S13'!$M$1,'S14'!$M$1,'S15'!$M$1,'S16'!$M$1,'S17'!$M$1,'S18'!$M$1,'S19'!$M$1,'S20'!$M$1))</f>
        <v/>
      </c>
      <c r="F485" s="29" t="str">
        <f t="shared" si="283"/>
        <v/>
      </c>
      <c r="G485" s="33" t="str">
        <f t="shared" si="277"/>
        <v/>
      </c>
      <c r="H485" s="29" t="str">
        <f>IF(MHS!P$17="","",MHS!P$17)</f>
        <v/>
      </c>
      <c r="I485" s="29" t="str">
        <f>IF(MHS!P$17="","",MHS!I$17)</f>
        <v/>
      </c>
      <c r="J485" s="29">
        <v>7</v>
      </c>
      <c r="AC485" s="41"/>
      <c r="AD485" s="41"/>
      <c r="AE485" s="42"/>
      <c r="AF485" s="42"/>
      <c r="AG485" s="42"/>
      <c r="AH485" s="41"/>
      <c r="AI485" s="41"/>
      <c r="AJ485" s="42"/>
      <c r="AK485" s="42"/>
      <c r="AL485" s="42"/>
      <c r="AM485" s="42"/>
      <c r="AN485" s="41"/>
      <c r="AO485" s="41"/>
      <c r="AP485" s="42"/>
      <c r="AQ485" s="42"/>
      <c r="AR485" s="42"/>
      <c r="AS485" s="41"/>
      <c r="AT485" s="41"/>
      <c r="AU485" s="42"/>
      <c r="AV485" s="42"/>
    </row>
    <row r="486" spans="1:48" ht="12.75" hidden="1" customHeight="1" x14ac:dyDescent="0.25">
      <c r="A486" s="29">
        <f t="shared" si="301"/>
        <v>484</v>
      </c>
      <c r="B486" s="19" t="str">
        <f t="shared" si="285"/>
        <v/>
      </c>
      <c r="C486" s="19" t="str">
        <f t="shared" si="286"/>
        <v/>
      </c>
      <c r="D486" s="19" t="str">
        <f t="shared" si="287"/>
        <v/>
      </c>
      <c r="E486" s="19" t="str">
        <f>IF(B486="","",CHOOSE(VLOOKUP($A486,$F$1:$J$1600,5,FALSE),AHS!$M$1,BHS!$M$1,CHS!$M$1,HMJHS!$M$1,KHS!$M$1,Kings!$M$1,MHS!$M$1,SWHS!$M$1,AMHS!$M$1,'S10'!$M$1,'S11'!$M$1,'S12'!$M$1,'S13'!$M$1,'S14'!$M$1,'S15'!$M$1,'S16'!$M$1,'S17'!$M$1,'S18'!$M$1,'S19'!$M$1,'S20'!$M$1))</f>
        <v/>
      </c>
      <c r="F486" s="29" t="str">
        <f t="shared" si="283"/>
        <v/>
      </c>
      <c r="G486" s="33" t="str">
        <f t="shared" si="277"/>
        <v/>
      </c>
      <c r="H486" s="29" t="str">
        <f>IF(MHS!P$18="","",MHS!P$18)</f>
        <v/>
      </c>
      <c r="I486" s="29" t="str">
        <f>IF(MHS!P$18="","",MHS!I$18)</f>
        <v/>
      </c>
      <c r="J486" s="29">
        <v>7</v>
      </c>
      <c r="AC486" s="41"/>
      <c r="AD486" s="41"/>
      <c r="AE486" s="42"/>
      <c r="AF486" s="42"/>
      <c r="AG486" s="42"/>
      <c r="AH486" s="41"/>
      <c r="AI486" s="41"/>
      <c r="AJ486" s="42"/>
      <c r="AK486" s="42"/>
      <c r="AL486" s="42"/>
      <c r="AM486" s="42"/>
      <c r="AN486" s="41"/>
      <c r="AO486" s="41"/>
      <c r="AP486" s="42"/>
      <c r="AQ486" s="42"/>
      <c r="AR486" s="42"/>
      <c r="AS486" s="41"/>
      <c r="AT486" s="41"/>
      <c r="AU486" s="42"/>
      <c r="AV486" s="42"/>
    </row>
    <row r="487" spans="1:48" ht="12.75" hidden="1" customHeight="1" x14ac:dyDescent="0.25">
      <c r="A487" s="29">
        <f t="shared" si="301"/>
        <v>485</v>
      </c>
      <c r="B487" s="19" t="str">
        <f t="shared" si="285"/>
        <v/>
      </c>
      <c r="C487" s="19" t="str">
        <f t="shared" si="286"/>
        <v/>
      </c>
      <c r="D487" s="19" t="str">
        <f t="shared" si="287"/>
        <v/>
      </c>
      <c r="E487" s="19" t="str">
        <f>IF(B487="","",CHOOSE(VLOOKUP($A487,$F$1:$J$1600,5,FALSE),AHS!$M$1,BHS!$M$1,CHS!$M$1,HMJHS!$M$1,KHS!$M$1,Kings!$M$1,MHS!$M$1,SWHS!$M$1,AMHS!$M$1,'S10'!$M$1,'S11'!$M$1,'S12'!$M$1,'S13'!$M$1,'S14'!$M$1,'S15'!$M$1,'S16'!$M$1,'S17'!$M$1,'S18'!$M$1,'S19'!$M$1,'S20'!$M$1))</f>
        <v/>
      </c>
      <c r="F487" s="29" t="str">
        <f t="shared" si="283"/>
        <v/>
      </c>
      <c r="G487" s="33" t="str">
        <f t="shared" si="277"/>
        <v/>
      </c>
      <c r="H487" s="29" t="str">
        <f>IF(MHS!P$19="","",MHS!P$19)</f>
        <v/>
      </c>
      <c r="I487" s="29" t="str">
        <f>IF(MHS!P$19="","",MHS!I$19)</f>
        <v/>
      </c>
      <c r="J487" s="29">
        <v>7</v>
      </c>
      <c r="AC487" s="41"/>
      <c r="AD487" s="41"/>
      <c r="AE487" s="42"/>
      <c r="AF487" s="42"/>
      <c r="AG487" s="42"/>
      <c r="AH487" s="41"/>
      <c r="AI487" s="41"/>
      <c r="AJ487" s="42"/>
      <c r="AK487" s="42"/>
      <c r="AL487" s="42"/>
      <c r="AM487" s="42"/>
      <c r="AN487" s="41"/>
      <c r="AO487" s="41"/>
      <c r="AP487" s="42"/>
      <c r="AQ487" s="42"/>
      <c r="AR487" s="42"/>
      <c r="AS487" s="41"/>
      <c r="AT487" s="41"/>
      <c r="AU487" s="42"/>
      <c r="AV487" s="42"/>
    </row>
    <row r="488" spans="1:48" ht="12.75" hidden="1" customHeight="1" x14ac:dyDescent="0.25">
      <c r="A488" s="29">
        <f t="shared" si="301"/>
        <v>486</v>
      </c>
      <c r="B488" s="19" t="str">
        <f t="shared" si="285"/>
        <v/>
      </c>
      <c r="C488" s="19" t="str">
        <f t="shared" si="286"/>
        <v/>
      </c>
      <c r="D488" s="19" t="str">
        <f t="shared" si="287"/>
        <v/>
      </c>
      <c r="E488" s="19" t="str">
        <f>IF(B488="","",CHOOSE(VLOOKUP($A488,$F$1:$J$1600,5,FALSE),AHS!$M$1,BHS!$M$1,CHS!$M$1,HMJHS!$M$1,KHS!$M$1,Kings!$M$1,MHS!$M$1,SWHS!$M$1,AMHS!$M$1,'S10'!$M$1,'S11'!$M$1,'S12'!$M$1,'S13'!$M$1,'S14'!$M$1,'S15'!$M$1,'S16'!$M$1,'S17'!$M$1,'S18'!$M$1,'S19'!$M$1,'S20'!$M$1))</f>
        <v/>
      </c>
      <c r="F488" s="29" t="str">
        <f t="shared" si="283"/>
        <v/>
      </c>
      <c r="G488" s="33" t="str">
        <f t="shared" si="277"/>
        <v/>
      </c>
      <c r="H488" s="29" t="str">
        <f>IF(MHS!P$20="","",MHS!P$20)</f>
        <v/>
      </c>
      <c r="I488" s="29" t="str">
        <f>IF(MHS!P$20="","",MHS!I$20)</f>
        <v/>
      </c>
      <c r="J488" s="29">
        <v>7</v>
      </c>
      <c r="AC488" s="41"/>
      <c r="AD488" s="41"/>
      <c r="AE488" s="42"/>
      <c r="AF488" s="42"/>
      <c r="AG488" s="42"/>
      <c r="AH488" s="41"/>
      <c r="AI488" s="41"/>
      <c r="AJ488" s="42"/>
      <c r="AK488" s="42"/>
      <c r="AL488" s="42"/>
      <c r="AM488" s="42"/>
      <c r="AN488" s="41"/>
      <c r="AO488" s="41"/>
      <c r="AP488" s="42"/>
      <c r="AQ488" s="42"/>
      <c r="AR488" s="42"/>
      <c r="AS488" s="41"/>
      <c r="AT488" s="41"/>
      <c r="AU488" s="42"/>
      <c r="AV488" s="42"/>
    </row>
    <row r="489" spans="1:48" ht="12.75" hidden="1" customHeight="1" x14ac:dyDescent="0.25">
      <c r="A489" s="29">
        <f t="shared" si="301"/>
        <v>487</v>
      </c>
      <c r="B489" s="19" t="str">
        <f t="shared" si="285"/>
        <v/>
      </c>
      <c r="C489" s="19" t="str">
        <f t="shared" si="286"/>
        <v/>
      </c>
      <c r="D489" s="19" t="str">
        <f t="shared" si="287"/>
        <v/>
      </c>
      <c r="E489" s="19" t="str">
        <f>IF(B489="","",CHOOSE(VLOOKUP($A489,$F$1:$J$1600,5,FALSE),AHS!$M$1,BHS!$M$1,CHS!$M$1,HMJHS!$M$1,KHS!$M$1,Kings!$M$1,MHS!$M$1,SWHS!$M$1,AMHS!$M$1,'S10'!$M$1,'S11'!$M$1,'S12'!$M$1,'S13'!$M$1,'S14'!$M$1,'S15'!$M$1,'S16'!$M$1,'S17'!$M$1,'S18'!$M$1,'S19'!$M$1,'S20'!$M$1))</f>
        <v/>
      </c>
      <c r="F489" s="29" t="str">
        <f t="shared" si="283"/>
        <v/>
      </c>
      <c r="G489" s="33" t="str">
        <f t="shared" si="277"/>
        <v/>
      </c>
      <c r="H489" s="29" t="str">
        <f>IF(MHS!P$21="","",MHS!P$21)</f>
        <v/>
      </c>
      <c r="I489" s="29" t="str">
        <f>IF(MHS!P$21="","",MHS!I$21)</f>
        <v/>
      </c>
      <c r="J489" s="29">
        <v>7</v>
      </c>
      <c r="AC489" s="41"/>
      <c r="AD489" s="41"/>
      <c r="AE489" s="42"/>
      <c r="AF489" s="42"/>
      <c r="AG489" s="42"/>
      <c r="AH489" s="41"/>
      <c r="AI489" s="41"/>
      <c r="AJ489" s="42"/>
      <c r="AK489" s="42"/>
      <c r="AL489" s="42"/>
      <c r="AM489" s="42"/>
      <c r="AN489" s="41"/>
      <c r="AO489" s="41"/>
      <c r="AP489" s="42"/>
      <c r="AQ489" s="42"/>
      <c r="AR489" s="42"/>
      <c r="AS489" s="41"/>
      <c r="AT489" s="41"/>
      <c r="AU489" s="42"/>
      <c r="AV489" s="42"/>
    </row>
    <row r="490" spans="1:48" ht="12.75" hidden="1" customHeight="1" x14ac:dyDescent="0.25">
      <c r="A490" s="29">
        <f t="shared" si="301"/>
        <v>488</v>
      </c>
      <c r="B490" s="19" t="str">
        <f t="shared" si="285"/>
        <v/>
      </c>
      <c r="C490" s="19" t="str">
        <f t="shared" si="286"/>
        <v/>
      </c>
      <c r="D490" s="19" t="str">
        <f t="shared" si="287"/>
        <v/>
      </c>
      <c r="E490" s="19" t="str">
        <f>IF(B490="","",CHOOSE(VLOOKUP($A490,$F$1:$J$1600,5,FALSE),AHS!$M$1,BHS!$M$1,CHS!$M$1,HMJHS!$M$1,KHS!$M$1,Kings!$M$1,MHS!$M$1,SWHS!$M$1,AMHS!$M$1,'S10'!$M$1,'S11'!$M$1,'S12'!$M$1,'S13'!$M$1,'S14'!$M$1,'S15'!$M$1,'S16'!$M$1,'S17'!$M$1,'S18'!$M$1,'S19'!$M$1,'S20'!$M$1))</f>
        <v/>
      </c>
      <c r="F490" s="29" t="str">
        <f t="shared" si="283"/>
        <v/>
      </c>
      <c r="G490" s="33" t="str">
        <f t="shared" si="277"/>
        <v/>
      </c>
      <c r="H490" s="29" t="str">
        <f>IF(MHS!P$22="","",MHS!P$22)</f>
        <v/>
      </c>
      <c r="I490" s="29" t="str">
        <f>IF(MHS!P$22="","",MHS!I$22)</f>
        <v/>
      </c>
      <c r="J490" s="29">
        <v>7</v>
      </c>
      <c r="AC490" s="41"/>
      <c r="AD490" s="41"/>
      <c r="AE490" s="42"/>
      <c r="AF490" s="42"/>
      <c r="AG490" s="42"/>
      <c r="AH490" s="41"/>
      <c r="AI490" s="41"/>
      <c r="AJ490" s="42"/>
      <c r="AK490" s="42"/>
      <c r="AL490" s="42"/>
      <c r="AM490" s="42"/>
      <c r="AN490" s="41"/>
      <c r="AO490" s="41"/>
      <c r="AP490" s="42"/>
      <c r="AQ490" s="42"/>
      <c r="AR490" s="42"/>
      <c r="AS490" s="41"/>
      <c r="AT490" s="41"/>
      <c r="AU490" s="42"/>
      <c r="AV490" s="42"/>
    </row>
    <row r="491" spans="1:48" ht="12.75" hidden="1" customHeight="1" x14ac:dyDescent="0.25">
      <c r="A491" s="29">
        <f t="shared" si="301"/>
        <v>489</v>
      </c>
      <c r="B491" s="19" t="str">
        <f t="shared" si="285"/>
        <v/>
      </c>
      <c r="C491" s="19" t="str">
        <f t="shared" si="286"/>
        <v/>
      </c>
      <c r="D491" s="19" t="str">
        <f t="shared" si="287"/>
        <v/>
      </c>
      <c r="E491" s="19" t="str">
        <f>IF(B491="","",CHOOSE(VLOOKUP($A491,$F$1:$J$1600,5,FALSE),AHS!$M$1,BHS!$M$1,CHS!$M$1,HMJHS!$M$1,KHS!$M$1,Kings!$M$1,MHS!$M$1,SWHS!$M$1,AMHS!$M$1,'S10'!$M$1,'S11'!$M$1,'S12'!$M$1,'S13'!$M$1,'S14'!$M$1,'S15'!$M$1,'S16'!$M$1,'S17'!$M$1,'S18'!$M$1,'S19'!$M$1,'S20'!$M$1))</f>
        <v/>
      </c>
      <c r="F491" s="29" t="str">
        <f t="shared" si="283"/>
        <v/>
      </c>
      <c r="G491" s="33" t="str">
        <f t="shared" si="277"/>
        <v/>
      </c>
      <c r="H491" s="29" t="str">
        <f>IF(MHS!P$23="","",MHS!P$23)</f>
        <v/>
      </c>
      <c r="I491" s="29" t="str">
        <f>IF(MHS!P$23="","",MHS!I$23)</f>
        <v/>
      </c>
      <c r="J491" s="29">
        <v>7</v>
      </c>
      <c r="AC491" s="41"/>
      <c r="AD491" s="41"/>
      <c r="AE491" s="42"/>
      <c r="AF491" s="42"/>
      <c r="AG491" s="42"/>
      <c r="AH491" s="41"/>
      <c r="AI491" s="41"/>
      <c r="AJ491" s="42"/>
      <c r="AK491" s="42"/>
      <c r="AL491" s="42"/>
      <c r="AM491" s="42"/>
      <c r="AN491" s="41"/>
      <c r="AO491" s="41"/>
      <c r="AP491" s="42"/>
      <c r="AQ491" s="42"/>
      <c r="AR491" s="42"/>
      <c r="AS491" s="41"/>
      <c r="AT491" s="41"/>
      <c r="AU491" s="42"/>
      <c r="AV491" s="42"/>
    </row>
    <row r="492" spans="1:48" ht="12.75" hidden="1" customHeight="1" x14ac:dyDescent="0.25">
      <c r="A492" s="29">
        <f t="shared" si="301"/>
        <v>490</v>
      </c>
      <c r="B492" s="19" t="str">
        <f t="shared" si="285"/>
        <v/>
      </c>
      <c r="C492" s="19" t="str">
        <f t="shared" si="286"/>
        <v/>
      </c>
      <c r="D492" s="19" t="str">
        <f t="shared" si="287"/>
        <v/>
      </c>
      <c r="E492" s="19" t="str">
        <f>IF(B492="","",CHOOSE(VLOOKUP($A492,$F$1:$J$1600,5,FALSE),AHS!$M$1,BHS!$M$1,CHS!$M$1,HMJHS!$M$1,KHS!$M$1,Kings!$M$1,MHS!$M$1,SWHS!$M$1,AMHS!$M$1,'S10'!$M$1,'S11'!$M$1,'S12'!$M$1,'S13'!$M$1,'S14'!$M$1,'S15'!$M$1,'S16'!$M$1,'S17'!$M$1,'S18'!$M$1,'S19'!$M$1,'S20'!$M$1))</f>
        <v/>
      </c>
      <c r="F492" s="29" t="str">
        <f t="shared" si="283"/>
        <v/>
      </c>
      <c r="G492" s="33" t="str">
        <f t="shared" si="277"/>
        <v/>
      </c>
      <c r="H492" s="29" t="str">
        <f>IF(MHS!P$24="","",MHS!P$24)</f>
        <v/>
      </c>
      <c r="I492" s="29" t="str">
        <f>IF(MHS!P$24="","",MHS!I$24)</f>
        <v/>
      </c>
      <c r="J492" s="29">
        <v>7</v>
      </c>
      <c r="AC492" s="41"/>
      <c r="AD492" s="41"/>
      <c r="AE492" s="42"/>
      <c r="AF492" s="42"/>
      <c r="AG492" s="42"/>
      <c r="AH492" s="41"/>
      <c r="AI492" s="41"/>
      <c r="AJ492" s="42"/>
      <c r="AK492" s="42"/>
      <c r="AL492" s="42"/>
      <c r="AM492" s="42"/>
      <c r="AN492" s="41"/>
      <c r="AO492" s="41"/>
      <c r="AP492" s="42"/>
      <c r="AQ492" s="42"/>
      <c r="AR492" s="42"/>
      <c r="AS492" s="41"/>
      <c r="AT492" s="41"/>
      <c r="AU492" s="42"/>
      <c r="AV492" s="42"/>
    </row>
    <row r="493" spans="1:48" ht="12.75" hidden="1" customHeight="1" x14ac:dyDescent="0.25">
      <c r="A493" s="29">
        <f t="shared" si="301"/>
        <v>491</v>
      </c>
      <c r="B493" s="19" t="str">
        <f t="shared" si="285"/>
        <v/>
      </c>
      <c r="C493" s="19" t="str">
        <f t="shared" si="286"/>
        <v/>
      </c>
      <c r="D493" s="19" t="str">
        <f t="shared" si="287"/>
        <v/>
      </c>
      <c r="E493" s="19" t="str">
        <f>IF(B493="","",CHOOSE(VLOOKUP($A493,$F$1:$J$1600,5,FALSE),AHS!$M$1,BHS!$M$1,CHS!$M$1,HMJHS!$M$1,KHS!$M$1,Kings!$M$1,MHS!$M$1,SWHS!$M$1,AMHS!$M$1,'S10'!$M$1,'S11'!$M$1,'S12'!$M$1,'S13'!$M$1,'S14'!$M$1,'S15'!$M$1,'S16'!$M$1,'S17'!$M$1,'S18'!$M$1,'S19'!$M$1,'S20'!$M$1))</f>
        <v/>
      </c>
      <c r="F493" s="29" t="str">
        <f t="shared" si="283"/>
        <v/>
      </c>
      <c r="G493" s="33" t="str">
        <f t="shared" si="277"/>
        <v/>
      </c>
      <c r="H493" s="29" t="str">
        <f>IF(MHS!P$25="","",MHS!P$25)</f>
        <v/>
      </c>
      <c r="I493" s="29" t="str">
        <f>IF(MHS!P$25="","",MHS!I$25)</f>
        <v/>
      </c>
      <c r="J493" s="29">
        <v>7</v>
      </c>
      <c r="AC493" s="41"/>
      <c r="AD493" s="41"/>
      <c r="AE493" s="42"/>
      <c r="AF493" s="42"/>
      <c r="AG493" s="42"/>
      <c r="AH493" s="41"/>
      <c r="AI493" s="41"/>
      <c r="AJ493" s="42"/>
      <c r="AK493" s="42"/>
      <c r="AL493" s="42"/>
      <c r="AM493" s="42"/>
      <c r="AN493" s="41"/>
      <c r="AO493" s="41"/>
      <c r="AP493" s="42"/>
      <c r="AQ493" s="42"/>
      <c r="AR493" s="42"/>
      <c r="AS493" s="41"/>
      <c r="AT493" s="41"/>
      <c r="AU493" s="42"/>
      <c r="AV493" s="42"/>
    </row>
    <row r="494" spans="1:48" ht="12.75" hidden="1" customHeight="1" x14ac:dyDescent="0.25">
      <c r="A494" s="29">
        <f t="shared" si="301"/>
        <v>492</v>
      </c>
      <c r="B494" s="19" t="str">
        <f t="shared" si="285"/>
        <v/>
      </c>
      <c r="C494" s="19" t="str">
        <f t="shared" si="286"/>
        <v/>
      </c>
      <c r="D494" s="19" t="str">
        <f t="shared" si="287"/>
        <v/>
      </c>
      <c r="E494" s="19" t="str">
        <f>IF(B494="","",CHOOSE(VLOOKUP($A494,$F$1:$J$1600,5,FALSE),AHS!$M$1,BHS!$M$1,CHS!$M$1,HMJHS!$M$1,KHS!$M$1,Kings!$M$1,MHS!$M$1,SWHS!$M$1,AMHS!$M$1,'S10'!$M$1,'S11'!$M$1,'S12'!$M$1,'S13'!$M$1,'S14'!$M$1,'S15'!$M$1,'S16'!$M$1,'S17'!$M$1,'S18'!$M$1,'S19'!$M$1,'S20'!$M$1))</f>
        <v/>
      </c>
      <c r="F494" s="29" t="str">
        <f t="shared" si="283"/>
        <v/>
      </c>
      <c r="G494" s="33" t="str">
        <f t="shared" si="277"/>
        <v/>
      </c>
      <c r="H494" s="29" t="str">
        <f>IF(MHS!P$26="","",MHS!P$26)</f>
        <v/>
      </c>
      <c r="I494" s="29" t="str">
        <f>IF(MHS!P$26="","",MHS!I$26)</f>
        <v/>
      </c>
      <c r="J494" s="29">
        <v>7</v>
      </c>
      <c r="AC494" s="41"/>
      <c r="AD494" s="41"/>
      <c r="AE494" s="42"/>
      <c r="AF494" s="42"/>
      <c r="AG494" s="42"/>
      <c r="AH494" s="41"/>
      <c r="AI494" s="41"/>
      <c r="AJ494" s="42"/>
      <c r="AK494" s="42"/>
      <c r="AL494" s="42"/>
      <c r="AM494" s="42"/>
      <c r="AN494" s="41"/>
      <c r="AO494" s="41"/>
      <c r="AP494" s="42"/>
      <c r="AQ494" s="42"/>
      <c r="AR494" s="42"/>
      <c r="AS494" s="41"/>
      <c r="AT494" s="41"/>
      <c r="AU494" s="42"/>
      <c r="AV494" s="42"/>
    </row>
    <row r="495" spans="1:48" ht="12.75" hidden="1" customHeight="1" x14ac:dyDescent="0.25">
      <c r="A495" s="29">
        <f t="shared" si="301"/>
        <v>493</v>
      </c>
      <c r="B495" s="19" t="str">
        <f t="shared" si="285"/>
        <v/>
      </c>
      <c r="C495" s="19" t="str">
        <f t="shared" si="286"/>
        <v/>
      </c>
      <c r="D495" s="19" t="str">
        <f t="shared" si="287"/>
        <v/>
      </c>
      <c r="E495" s="19" t="str">
        <f>IF(B495="","",CHOOSE(VLOOKUP($A495,$F$1:$J$1600,5,FALSE),AHS!$M$1,BHS!$M$1,CHS!$M$1,HMJHS!$M$1,KHS!$M$1,Kings!$M$1,MHS!$M$1,SWHS!$M$1,AMHS!$M$1,'S10'!$M$1,'S11'!$M$1,'S12'!$M$1,'S13'!$M$1,'S14'!$M$1,'S15'!$M$1,'S16'!$M$1,'S17'!$M$1,'S18'!$M$1,'S19'!$M$1,'S20'!$M$1))</f>
        <v/>
      </c>
      <c r="F495" s="29" t="str">
        <f t="shared" si="283"/>
        <v/>
      </c>
      <c r="G495" s="33" t="str">
        <f t="shared" si="277"/>
        <v/>
      </c>
      <c r="H495" s="29" t="str">
        <f>IF(MHS!P$27="","",MHS!P$27)</f>
        <v/>
      </c>
      <c r="I495" s="29" t="str">
        <f>IF(MHS!P$27="","",MHS!I$27)</f>
        <v/>
      </c>
      <c r="J495" s="29">
        <v>7</v>
      </c>
      <c r="AC495" s="41"/>
      <c r="AD495" s="41"/>
      <c r="AE495" s="42"/>
      <c r="AF495" s="42"/>
      <c r="AG495" s="42"/>
      <c r="AH495" s="41"/>
      <c r="AI495" s="41"/>
      <c r="AJ495" s="42"/>
      <c r="AK495" s="42"/>
      <c r="AL495" s="42"/>
      <c r="AM495" s="42"/>
      <c r="AN495" s="41"/>
      <c r="AO495" s="41"/>
      <c r="AP495" s="42"/>
      <c r="AQ495" s="42"/>
      <c r="AR495" s="42"/>
      <c r="AS495" s="41"/>
      <c r="AT495" s="41"/>
      <c r="AU495" s="42"/>
      <c r="AV495" s="42"/>
    </row>
    <row r="496" spans="1:48" ht="12.75" hidden="1" customHeight="1" x14ac:dyDescent="0.25">
      <c r="A496" s="29">
        <f t="shared" si="301"/>
        <v>494</v>
      </c>
      <c r="B496" s="19" t="str">
        <f t="shared" si="285"/>
        <v/>
      </c>
      <c r="C496" s="19" t="str">
        <f t="shared" si="286"/>
        <v/>
      </c>
      <c r="D496" s="19" t="str">
        <f t="shared" si="287"/>
        <v/>
      </c>
      <c r="E496" s="19" t="str">
        <f>IF(B496="","",CHOOSE(VLOOKUP($A496,$F$1:$J$1600,5,FALSE),AHS!$M$1,BHS!$M$1,CHS!$M$1,HMJHS!$M$1,KHS!$M$1,Kings!$M$1,MHS!$M$1,SWHS!$M$1,AMHS!$M$1,'S10'!$M$1,'S11'!$M$1,'S12'!$M$1,'S13'!$M$1,'S14'!$M$1,'S15'!$M$1,'S16'!$M$1,'S17'!$M$1,'S18'!$M$1,'S19'!$M$1,'S20'!$M$1))</f>
        <v/>
      </c>
      <c r="F496" s="29" t="str">
        <f t="shared" si="283"/>
        <v/>
      </c>
      <c r="G496" s="33" t="str">
        <f t="shared" si="277"/>
        <v/>
      </c>
      <c r="H496" s="29" t="str">
        <f>IF(MHS!P$28="","",MHS!P$28)</f>
        <v/>
      </c>
      <c r="I496" s="29" t="str">
        <f>IF(MHS!P$28="","",MHS!I$28)</f>
        <v/>
      </c>
      <c r="J496" s="29">
        <v>7</v>
      </c>
      <c r="AC496" s="41"/>
      <c r="AD496" s="41"/>
      <c r="AE496" s="42"/>
      <c r="AF496" s="42"/>
      <c r="AG496" s="42"/>
      <c r="AH496" s="41"/>
      <c r="AI496" s="41"/>
      <c r="AJ496" s="42"/>
      <c r="AK496" s="42"/>
      <c r="AL496" s="42"/>
      <c r="AM496" s="42"/>
      <c r="AN496" s="41"/>
      <c r="AO496" s="41"/>
      <c r="AP496" s="42"/>
      <c r="AQ496" s="42"/>
      <c r="AR496" s="42"/>
      <c r="AS496" s="41"/>
      <c r="AT496" s="41"/>
      <c r="AU496" s="42"/>
      <c r="AV496" s="42"/>
    </row>
    <row r="497" spans="1:48" ht="12.75" hidden="1" customHeight="1" x14ac:dyDescent="0.25">
      <c r="A497" s="29">
        <f t="shared" si="301"/>
        <v>495</v>
      </c>
      <c r="B497" s="19" t="str">
        <f t="shared" si="285"/>
        <v/>
      </c>
      <c r="C497" s="19" t="str">
        <f t="shared" si="286"/>
        <v/>
      </c>
      <c r="D497" s="19" t="str">
        <f t="shared" si="287"/>
        <v/>
      </c>
      <c r="E497" s="19" t="str">
        <f>IF(B497="","",CHOOSE(VLOOKUP($A497,$F$1:$J$1600,5,FALSE),AHS!$M$1,BHS!$M$1,CHS!$M$1,HMJHS!$M$1,KHS!$M$1,Kings!$M$1,MHS!$M$1,SWHS!$M$1,AMHS!$M$1,'S10'!$M$1,'S11'!$M$1,'S12'!$M$1,'S13'!$M$1,'S14'!$M$1,'S15'!$M$1,'S16'!$M$1,'S17'!$M$1,'S18'!$M$1,'S19'!$M$1,'S20'!$M$1))</f>
        <v/>
      </c>
      <c r="F497" s="29" t="str">
        <f t="shared" si="283"/>
        <v/>
      </c>
      <c r="G497" s="33" t="str">
        <f t="shared" si="277"/>
        <v/>
      </c>
      <c r="H497" s="29" t="str">
        <f>IF(MHS!P$29="","",MHS!P$29)</f>
        <v/>
      </c>
      <c r="I497" s="29" t="str">
        <f>IF(MHS!P$29="","",MHS!I$29)</f>
        <v/>
      </c>
      <c r="J497" s="29">
        <v>7</v>
      </c>
      <c r="AC497" s="41"/>
      <c r="AD497" s="41"/>
      <c r="AE497" s="42"/>
      <c r="AF497" s="42"/>
      <c r="AG497" s="42"/>
      <c r="AH497" s="41"/>
      <c r="AI497" s="41"/>
      <c r="AJ497" s="42"/>
      <c r="AK497" s="42"/>
      <c r="AL497" s="42"/>
      <c r="AM497" s="42"/>
      <c r="AN497" s="41"/>
      <c r="AO497" s="41"/>
      <c r="AP497" s="42"/>
      <c r="AQ497" s="42"/>
      <c r="AR497" s="42"/>
      <c r="AS497" s="41"/>
      <c r="AT497" s="41"/>
      <c r="AU497" s="42"/>
      <c r="AV497" s="42"/>
    </row>
    <row r="498" spans="1:48" ht="12.75" hidden="1" customHeight="1" x14ac:dyDescent="0.25">
      <c r="A498" s="29">
        <f t="shared" si="301"/>
        <v>496</v>
      </c>
      <c r="B498" s="19" t="str">
        <f t="shared" si="285"/>
        <v/>
      </c>
      <c r="C498" s="19" t="str">
        <f t="shared" si="286"/>
        <v/>
      </c>
      <c r="D498" s="19" t="str">
        <f t="shared" si="287"/>
        <v/>
      </c>
      <c r="E498" s="19" t="str">
        <f>IF(B498="","",CHOOSE(VLOOKUP($A498,$F$1:$J$1600,5,FALSE),AHS!$M$1,BHS!$M$1,CHS!$M$1,HMJHS!$M$1,KHS!$M$1,Kings!$M$1,MHS!$M$1,SWHS!$M$1,AMHS!$M$1,'S10'!$M$1,'S11'!$M$1,'S12'!$M$1,'S13'!$M$1,'S14'!$M$1,'S15'!$M$1,'S16'!$M$1,'S17'!$M$1,'S18'!$M$1,'S19'!$M$1,'S20'!$M$1))</f>
        <v/>
      </c>
      <c r="F498" s="29" t="str">
        <f t="shared" si="283"/>
        <v/>
      </c>
      <c r="G498" s="33" t="str">
        <f t="shared" si="277"/>
        <v/>
      </c>
      <c r="H498" s="29" t="str">
        <f>IF(MHS!P$30="","",MHS!P$30)</f>
        <v/>
      </c>
      <c r="I498" s="29" t="str">
        <f>IF(MHS!P$30="","",MHS!I$30)</f>
        <v/>
      </c>
      <c r="J498" s="29">
        <v>7</v>
      </c>
      <c r="AC498" s="41"/>
      <c r="AD498" s="41"/>
      <c r="AE498" s="42"/>
      <c r="AF498" s="42"/>
      <c r="AG498" s="42"/>
      <c r="AH498" s="41"/>
      <c r="AI498" s="41"/>
      <c r="AJ498" s="42"/>
      <c r="AK498" s="42"/>
      <c r="AL498" s="42"/>
      <c r="AM498" s="42"/>
      <c r="AN498" s="41"/>
      <c r="AO498" s="41"/>
      <c r="AP498" s="42"/>
      <c r="AQ498" s="42"/>
      <c r="AR498" s="42"/>
      <c r="AS498" s="41"/>
      <c r="AT498" s="41"/>
      <c r="AU498" s="42"/>
      <c r="AV498" s="42"/>
    </row>
    <row r="499" spans="1:48" ht="12.75" hidden="1" customHeight="1" x14ac:dyDescent="0.25">
      <c r="A499" s="29">
        <f t="shared" si="301"/>
        <v>497</v>
      </c>
      <c r="B499" s="19" t="str">
        <f t="shared" si="285"/>
        <v/>
      </c>
      <c r="C499" s="19" t="str">
        <f t="shared" si="286"/>
        <v/>
      </c>
      <c r="D499" s="19" t="str">
        <f t="shared" si="287"/>
        <v/>
      </c>
      <c r="E499" s="19" t="str">
        <f>IF(B499="","",CHOOSE(VLOOKUP($A499,$F$1:$J$1600,5,FALSE),AHS!$M$1,BHS!$M$1,CHS!$M$1,HMJHS!$M$1,KHS!$M$1,Kings!$M$1,MHS!$M$1,SWHS!$M$1,AMHS!$M$1,'S10'!$M$1,'S11'!$M$1,'S12'!$M$1,'S13'!$M$1,'S14'!$M$1,'S15'!$M$1,'S16'!$M$1,'S17'!$M$1,'S18'!$M$1,'S19'!$M$1,'S20'!$M$1))</f>
        <v/>
      </c>
      <c r="F499" s="29" t="str">
        <f t="shared" si="283"/>
        <v/>
      </c>
      <c r="G499" s="33" t="str">
        <f t="shared" si="277"/>
        <v/>
      </c>
      <c r="H499" s="29" t="str">
        <f>IF(MHS!P$31="","",MHS!P$31)</f>
        <v/>
      </c>
      <c r="I499" s="29" t="str">
        <f>IF(MHS!P$31="","",MHS!I$31)</f>
        <v/>
      </c>
      <c r="J499" s="29">
        <v>7</v>
      </c>
      <c r="AC499" s="41"/>
      <c r="AD499" s="41"/>
      <c r="AE499" s="42"/>
      <c r="AF499" s="42"/>
      <c r="AG499" s="42"/>
      <c r="AH499" s="41"/>
      <c r="AI499" s="41"/>
      <c r="AJ499" s="42"/>
      <c r="AK499" s="42"/>
      <c r="AL499" s="42"/>
      <c r="AM499" s="42"/>
      <c r="AN499" s="41"/>
      <c r="AO499" s="41"/>
      <c r="AP499" s="42"/>
      <c r="AQ499" s="42"/>
      <c r="AR499" s="42"/>
      <c r="AS499" s="41"/>
      <c r="AT499" s="41"/>
      <c r="AU499" s="42"/>
      <c r="AV499" s="42"/>
    </row>
    <row r="500" spans="1:48" ht="12.75" hidden="1" customHeight="1" x14ac:dyDescent="0.25">
      <c r="A500" s="29">
        <f t="shared" si="301"/>
        <v>498</v>
      </c>
      <c r="B500" s="19" t="str">
        <f t="shared" si="285"/>
        <v/>
      </c>
      <c r="C500" s="19" t="str">
        <f t="shared" si="286"/>
        <v/>
      </c>
      <c r="D500" s="19" t="str">
        <f t="shared" si="287"/>
        <v/>
      </c>
      <c r="E500" s="19" t="str">
        <f>IF(B500="","",CHOOSE(VLOOKUP($A500,$F$1:$J$1600,5,FALSE),AHS!$M$1,BHS!$M$1,CHS!$M$1,HMJHS!$M$1,KHS!$M$1,Kings!$M$1,MHS!$M$1,SWHS!$M$1,AMHS!$M$1,'S10'!$M$1,'S11'!$M$1,'S12'!$M$1,'S13'!$M$1,'S14'!$M$1,'S15'!$M$1,'S16'!$M$1,'S17'!$M$1,'S18'!$M$1,'S19'!$M$1,'S20'!$M$1))</f>
        <v/>
      </c>
      <c r="F500" s="29" t="str">
        <f t="shared" si="283"/>
        <v/>
      </c>
      <c r="G500" s="33" t="str">
        <f t="shared" si="277"/>
        <v/>
      </c>
      <c r="H500" s="29" t="str">
        <f>IF(MHS!P$32="","",MHS!P$32)</f>
        <v/>
      </c>
      <c r="I500" s="29" t="str">
        <f>IF(MHS!P$32="","",MHS!I$32)</f>
        <v/>
      </c>
      <c r="J500" s="29">
        <v>7</v>
      </c>
      <c r="AC500" s="41"/>
      <c r="AD500" s="41"/>
      <c r="AE500" s="42"/>
      <c r="AF500" s="42"/>
      <c r="AG500" s="42"/>
      <c r="AH500" s="41"/>
      <c r="AI500" s="41"/>
      <c r="AJ500" s="42"/>
      <c r="AK500" s="42"/>
      <c r="AL500" s="42"/>
      <c r="AM500" s="42"/>
      <c r="AN500" s="41"/>
      <c r="AO500" s="41"/>
      <c r="AP500" s="42"/>
      <c r="AQ500" s="42"/>
      <c r="AR500" s="42"/>
      <c r="AS500" s="41"/>
      <c r="AT500" s="41"/>
      <c r="AU500" s="42"/>
      <c r="AV500" s="42"/>
    </row>
    <row r="501" spans="1:48" ht="12.75" hidden="1" customHeight="1" x14ac:dyDescent="0.25">
      <c r="A501" s="29">
        <f t="shared" si="301"/>
        <v>499</v>
      </c>
      <c r="B501" s="19" t="str">
        <f t="shared" si="285"/>
        <v/>
      </c>
      <c r="C501" s="19" t="str">
        <f t="shared" si="286"/>
        <v/>
      </c>
      <c r="D501" s="19" t="str">
        <f t="shared" si="287"/>
        <v/>
      </c>
      <c r="E501" s="19" t="str">
        <f>IF(B501="","",CHOOSE(VLOOKUP($A501,$F$1:$J$1600,5,FALSE),AHS!$M$1,BHS!$M$1,CHS!$M$1,HMJHS!$M$1,KHS!$M$1,Kings!$M$1,MHS!$M$1,SWHS!$M$1,AMHS!$M$1,'S10'!$M$1,'S11'!$M$1,'S12'!$M$1,'S13'!$M$1,'S14'!$M$1,'S15'!$M$1,'S16'!$M$1,'S17'!$M$1,'S18'!$M$1,'S19'!$M$1,'S20'!$M$1))</f>
        <v/>
      </c>
      <c r="F501" s="29" t="str">
        <f t="shared" si="283"/>
        <v/>
      </c>
      <c r="G501" s="33" t="str">
        <f t="shared" si="277"/>
        <v/>
      </c>
      <c r="H501" s="29" t="str">
        <f>IF(MHS!X$13="","",MHS!X$13)</f>
        <v/>
      </c>
      <c r="I501" s="29" t="str">
        <f>IF(MHS!X$13="","",MHS!Q$13)</f>
        <v/>
      </c>
      <c r="J501" s="29">
        <v>7</v>
      </c>
      <c r="AC501" s="41"/>
      <c r="AD501" s="41"/>
      <c r="AE501" s="42"/>
      <c r="AF501" s="42"/>
      <c r="AG501" s="42"/>
      <c r="AH501" s="41"/>
      <c r="AI501" s="41"/>
      <c r="AJ501" s="42"/>
      <c r="AK501" s="42"/>
      <c r="AL501" s="42"/>
      <c r="AM501" s="42"/>
      <c r="AN501" s="41"/>
      <c r="AO501" s="41"/>
      <c r="AP501" s="42"/>
      <c r="AQ501" s="42"/>
      <c r="AR501" s="42"/>
      <c r="AS501" s="41"/>
      <c r="AT501" s="41"/>
      <c r="AU501" s="42"/>
      <c r="AV501" s="42"/>
    </row>
    <row r="502" spans="1:48" ht="12.75" hidden="1" customHeight="1" x14ac:dyDescent="0.25">
      <c r="A502" s="29">
        <f t="shared" si="301"/>
        <v>500</v>
      </c>
      <c r="B502" s="19" t="str">
        <f t="shared" si="285"/>
        <v/>
      </c>
      <c r="C502" s="19" t="str">
        <f t="shared" si="286"/>
        <v/>
      </c>
      <c r="D502" s="19" t="str">
        <f t="shared" si="287"/>
        <v/>
      </c>
      <c r="E502" s="19" t="str">
        <f>IF(B502="","",CHOOSE(VLOOKUP($A502,$F$1:$J$1600,5,FALSE),AHS!$M$1,BHS!$M$1,CHS!$M$1,HMJHS!$M$1,KHS!$M$1,Kings!$M$1,MHS!$M$1,SWHS!$M$1,AMHS!$M$1,'S10'!$M$1,'S11'!$M$1,'S12'!$M$1,'S13'!$M$1,'S14'!$M$1,'S15'!$M$1,'S16'!$M$1,'S17'!$M$1,'S18'!$M$1,'S19'!$M$1,'S20'!$M$1))</f>
        <v/>
      </c>
      <c r="F502" s="29" t="str">
        <f t="shared" si="283"/>
        <v/>
      </c>
      <c r="G502" s="33" t="str">
        <f t="shared" si="277"/>
        <v/>
      </c>
      <c r="H502" s="29" t="str">
        <f>IF(MHS!X$14="","",MHS!X$14)</f>
        <v/>
      </c>
      <c r="I502" s="29" t="str">
        <f>IF(MHS!X$14="","",MHS!Q$14)</f>
        <v/>
      </c>
      <c r="J502" s="29">
        <v>7</v>
      </c>
      <c r="AC502" s="41"/>
      <c r="AD502" s="41"/>
      <c r="AE502" s="42"/>
      <c r="AF502" s="42"/>
      <c r="AG502" s="42"/>
      <c r="AH502" s="41"/>
      <c r="AI502" s="41"/>
      <c r="AJ502" s="42"/>
      <c r="AK502" s="42"/>
      <c r="AL502" s="42"/>
      <c r="AM502" s="42"/>
      <c r="AN502" s="41"/>
      <c r="AO502" s="41"/>
      <c r="AP502" s="42"/>
      <c r="AQ502" s="42"/>
      <c r="AR502" s="42"/>
      <c r="AS502" s="41"/>
      <c r="AT502" s="41"/>
      <c r="AU502" s="42"/>
      <c r="AV502" s="42"/>
    </row>
    <row r="503" spans="1:48" ht="12.75" hidden="1" customHeight="1" x14ac:dyDescent="0.25">
      <c r="A503" s="29">
        <f t="shared" si="301"/>
        <v>501</v>
      </c>
      <c r="B503" s="19" t="str">
        <f t="shared" si="285"/>
        <v/>
      </c>
      <c r="C503" s="19" t="str">
        <f t="shared" si="286"/>
        <v/>
      </c>
      <c r="D503" s="19" t="str">
        <f t="shared" si="287"/>
        <v/>
      </c>
      <c r="E503" s="19" t="str">
        <f>IF(B503="","",CHOOSE(VLOOKUP($A503,$F$1:$J$1600,5,FALSE),AHS!$M$1,BHS!$M$1,CHS!$M$1,HMJHS!$M$1,KHS!$M$1,Kings!$M$1,MHS!$M$1,SWHS!$M$1,AMHS!$M$1,'S10'!$M$1,'S11'!$M$1,'S12'!$M$1,'S13'!$M$1,'S14'!$M$1,'S15'!$M$1,'S16'!$M$1,'S17'!$M$1,'S18'!$M$1,'S19'!$M$1,'S20'!$M$1))</f>
        <v/>
      </c>
      <c r="F503" s="29" t="str">
        <f t="shared" si="283"/>
        <v/>
      </c>
      <c r="G503" s="33" t="str">
        <f t="shared" si="277"/>
        <v/>
      </c>
      <c r="H503" s="29" t="str">
        <f>IF(MHS!X$15="","",MHS!X$15)</f>
        <v/>
      </c>
      <c r="I503" s="29" t="str">
        <f>IF(MHS!X$15="","",MHS!Q$15)</f>
        <v/>
      </c>
      <c r="J503" s="29">
        <v>7</v>
      </c>
      <c r="AC503" s="41"/>
      <c r="AD503" s="41"/>
      <c r="AE503" s="42"/>
      <c r="AF503" s="42"/>
      <c r="AG503" s="42"/>
      <c r="AH503" s="41"/>
      <c r="AI503" s="41"/>
      <c r="AJ503" s="42"/>
      <c r="AK503" s="42"/>
      <c r="AL503" s="42"/>
      <c r="AM503" s="42"/>
      <c r="AN503" s="41"/>
      <c r="AO503" s="41"/>
      <c r="AP503" s="42"/>
      <c r="AQ503" s="42"/>
      <c r="AR503" s="42"/>
      <c r="AS503" s="41"/>
      <c r="AT503" s="41"/>
      <c r="AU503" s="42"/>
      <c r="AV503" s="42"/>
    </row>
    <row r="504" spans="1:48" ht="12.75" hidden="1" customHeight="1" x14ac:dyDescent="0.25">
      <c r="A504" s="29">
        <f t="shared" si="301"/>
        <v>502</v>
      </c>
      <c r="B504" s="19" t="str">
        <f t="shared" si="285"/>
        <v/>
      </c>
      <c r="C504" s="19" t="str">
        <f t="shared" si="286"/>
        <v/>
      </c>
      <c r="D504" s="19" t="str">
        <f t="shared" si="287"/>
        <v/>
      </c>
      <c r="E504" s="19" t="str">
        <f>IF(B504="","",CHOOSE(VLOOKUP($A504,$F$1:$J$1600,5,FALSE),AHS!$M$1,BHS!$M$1,CHS!$M$1,HMJHS!$M$1,KHS!$M$1,Kings!$M$1,MHS!$M$1,SWHS!$M$1,AMHS!$M$1,'S10'!$M$1,'S11'!$M$1,'S12'!$M$1,'S13'!$M$1,'S14'!$M$1,'S15'!$M$1,'S16'!$M$1,'S17'!$M$1,'S18'!$M$1,'S19'!$M$1,'S20'!$M$1))</f>
        <v/>
      </c>
      <c r="F504" s="29" t="str">
        <f t="shared" si="283"/>
        <v/>
      </c>
      <c r="G504" s="33" t="str">
        <f t="shared" si="277"/>
        <v/>
      </c>
      <c r="H504" s="29" t="str">
        <f>IF(MHS!X$16="","",MHS!X$16)</f>
        <v/>
      </c>
      <c r="I504" s="29" t="str">
        <f>IF(MHS!X$16="","",MHS!Q$16)</f>
        <v/>
      </c>
      <c r="J504" s="29">
        <v>7</v>
      </c>
      <c r="AC504" s="41"/>
      <c r="AD504" s="41"/>
      <c r="AE504" s="42"/>
      <c r="AF504" s="42"/>
      <c r="AG504" s="42"/>
      <c r="AH504" s="41"/>
      <c r="AI504" s="41"/>
      <c r="AJ504" s="42"/>
      <c r="AK504" s="42"/>
      <c r="AL504" s="42"/>
      <c r="AM504" s="42"/>
      <c r="AN504" s="41"/>
      <c r="AO504" s="41"/>
      <c r="AP504" s="42"/>
      <c r="AQ504" s="42"/>
      <c r="AR504" s="42"/>
      <c r="AS504" s="41"/>
      <c r="AT504" s="41"/>
      <c r="AU504" s="42"/>
      <c r="AV504" s="42"/>
    </row>
    <row r="505" spans="1:48" ht="12.75" hidden="1" customHeight="1" x14ac:dyDescent="0.25">
      <c r="A505" s="29">
        <f t="shared" si="301"/>
        <v>503</v>
      </c>
      <c r="B505" s="19" t="str">
        <f t="shared" si="285"/>
        <v/>
      </c>
      <c r="C505" s="19" t="str">
        <f t="shared" si="286"/>
        <v/>
      </c>
      <c r="D505" s="19" t="str">
        <f t="shared" si="287"/>
        <v/>
      </c>
      <c r="E505" s="19" t="str">
        <f>IF(B505="","",CHOOSE(VLOOKUP($A505,$F$1:$J$1600,5,FALSE),AHS!$M$1,BHS!$M$1,CHS!$M$1,HMJHS!$M$1,KHS!$M$1,Kings!$M$1,MHS!$M$1,SWHS!$M$1,AMHS!$M$1,'S10'!$M$1,'S11'!$M$1,'S12'!$M$1,'S13'!$M$1,'S14'!$M$1,'S15'!$M$1,'S16'!$M$1,'S17'!$M$1,'S18'!$M$1,'S19'!$M$1,'S20'!$M$1))</f>
        <v/>
      </c>
      <c r="F505" s="29" t="str">
        <f t="shared" si="283"/>
        <v/>
      </c>
      <c r="G505" s="33" t="str">
        <f t="shared" si="277"/>
        <v/>
      </c>
      <c r="H505" s="29" t="str">
        <f>IF(MHS!X$17="","",MHS!X$17)</f>
        <v/>
      </c>
      <c r="I505" s="29" t="str">
        <f>IF(MHS!X$17="","",MHS!Q$17)</f>
        <v/>
      </c>
      <c r="J505" s="29">
        <v>7</v>
      </c>
      <c r="AC505" s="41"/>
      <c r="AD505" s="41"/>
      <c r="AE505" s="42"/>
      <c r="AF505" s="42"/>
      <c r="AG505" s="42"/>
      <c r="AH505" s="41"/>
      <c r="AI505" s="41"/>
      <c r="AJ505" s="42"/>
      <c r="AK505" s="42"/>
      <c r="AL505" s="42"/>
      <c r="AM505" s="42"/>
      <c r="AN505" s="41"/>
      <c r="AO505" s="41"/>
      <c r="AP505" s="42"/>
      <c r="AQ505" s="42"/>
      <c r="AR505" s="42"/>
      <c r="AS505" s="41"/>
      <c r="AT505" s="41"/>
      <c r="AU505" s="42"/>
      <c r="AV505" s="42"/>
    </row>
    <row r="506" spans="1:48" ht="12.75" hidden="1" customHeight="1" x14ac:dyDescent="0.25">
      <c r="A506" s="29">
        <f t="shared" si="301"/>
        <v>504</v>
      </c>
      <c r="B506" s="19" t="str">
        <f t="shared" si="285"/>
        <v/>
      </c>
      <c r="C506" s="19" t="str">
        <f t="shared" si="286"/>
        <v/>
      </c>
      <c r="D506" s="19" t="str">
        <f t="shared" si="287"/>
        <v/>
      </c>
      <c r="E506" s="19" t="str">
        <f>IF(B506="","",CHOOSE(VLOOKUP($A506,$F$1:$J$1600,5,FALSE),AHS!$M$1,BHS!$M$1,CHS!$M$1,HMJHS!$M$1,KHS!$M$1,Kings!$M$1,MHS!$M$1,SWHS!$M$1,AMHS!$M$1,'S10'!$M$1,'S11'!$M$1,'S12'!$M$1,'S13'!$M$1,'S14'!$M$1,'S15'!$M$1,'S16'!$M$1,'S17'!$M$1,'S18'!$M$1,'S19'!$M$1,'S20'!$M$1))</f>
        <v/>
      </c>
      <c r="F506" s="29" t="str">
        <f t="shared" si="283"/>
        <v/>
      </c>
      <c r="G506" s="33" t="str">
        <f t="shared" si="277"/>
        <v/>
      </c>
      <c r="H506" s="29" t="str">
        <f>IF(MHS!X$18="","",MHS!X$18)</f>
        <v/>
      </c>
      <c r="I506" s="29" t="str">
        <f>IF(MHS!X$18="","",MHS!Q$18)</f>
        <v/>
      </c>
      <c r="J506" s="29">
        <v>7</v>
      </c>
      <c r="AC506" s="41"/>
      <c r="AD506" s="41"/>
      <c r="AE506" s="42"/>
      <c r="AF506" s="42"/>
      <c r="AG506" s="42"/>
      <c r="AH506" s="41"/>
      <c r="AI506" s="41"/>
      <c r="AJ506" s="42"/>
      <c r="AK506" s="42"/>
      <c r="AL506" s="42"/>
      <c r="AM506" s="42"/>
      <c r="AN506" s="41"/>
      <c r="AO506" s="41"/>
      <c r="AP506" s="42"/>
      <c r="AQ506" s="42"/>
      <c r="AR506" s="42"/>
      <c r="AS506" s="41"/>
      <c r="AT506" s="41"/>
      <c r="AU506" s="42"/>
      <c r="AV506" s="42"/>
    </row>
    <row r="507" spans="1:48" ht="12.75" hidden="1" customHeight="1" x14ac:dyDescent="0.25">
      <c r="A507" s="29">
        <f t="shared" si="301"/>
        <v>505</v>
      </c>
      <c r="B507" s="19" t="str">
        <f t="shared" si="285"/>
        <v/>
      </c>
      <c r="C507" s="19" t="str">
        <f t="shared" si="286"/>
        <v/>
      </c>
      <c r="D507" s="19" t="str">
        <f t="shared" si="287"/>
        <v/>
      </c>
      <c r="E507" s="19" t="str">
        <f>IF(B507="","",CHOOSE(VLOOKUP($A507,$F$1:$J$1600,5,FALSE),AHS!$M$1,BHS!$M$1,CHS!$M$1,HMJHS!$M$1,KHS!$M$1,Kings!$M$1,MHS!$M$1,SWHS!$M$1,AMHS!$M$1,'S10'!$M$1,'S11'!$M$1,'S12'!$M$1,'S13'!$M$1,'S14'!$M$1,'S15'!$M$1,'S16'!$M$1,'S17'!$M$1,'S18'!$M$1,'S19'!$M$1,'S20'!$M$1))</f>
        <v/>
      </c>
      <c r="F507" s="29" t="str">
        <f t="shared" si="283"/>
        <v/>
      </c>
      <c r="G507" s="33" t="str">
        <f t="shared" si="277"/>
        <v/>
      </c>
      <c r="H507" s="29" t="str">
        <f>IF(MHS!X$19="","",MHS!X$19)</f>
        <v/>
      </c>
      <c r="I507" s="29" t="str">
        <f>IF(MHS!X$19="","",MHS!Q$19)</f>
        <v/>
      </c>
      <c r="J507" s="29">
        <v>7</v>
      </c>
      <c r="AC507" s="41"/>
      <c r="AD507" s="41"/>
      <c r="AE507" s="42"/>
      <c r="AF507" s="42"/>
      <c r="AG507" s="42"/>
      <c r="AH507" s="41"/>
      <c r="AI507" s="41"/>
      <c r="AJ507" s="42"/>
      <c r="AK507" s="42"/>
      <c r="AL507" s="42"/>
      <c r="AM507" s="42"/>
      <c r="AN507" s="41"/>
      <c r="AO507" s="41"/>
      <c r="AP507" s="42"/>
      <c r="AQ507" s="42"/>
      <c r="AR507" s="42"/>
      <c r="AS507" s="41"/>
      <c r="AT507" s="41"/>
      <c r="AU507" s="42"/>
      <c r="AV507" s="42"/>
    </row>
    <row r="508" spans="1:48" ht="12.75" hidden="1" customHeight="1" x14ac:dyDescent="0.25">
      <c r="A508" s="29">
        <f t="shared" si="301"/>
        <v>506</v>
      </c>
      <c r="B508" s="19" t="str">
        <f t="shared" si="285"/>
        <v/>
      </c>
      <c r="C508" s="19" t="str">
        <f t="shared" si="286"/>
        <v/>
      </c>
      <c r="D508" s="19" t="str">
        <f t="shared" si="287"/>
        <v/>
      </c>
      <c r="E508" s="19" t="str">
        <f>IF(B508="","",CHOOSE(VLOOKUP($A508,$F$1:$J$1600,5,FALSE),AHS!$M$1,BHS!$M$1,CHS!$M$1,HMJHS!$M$1,KHS!$M$1,Kings!$M$1,MHS!$M$1,SWHS!$M$1,AMHS!$M$1,'S10'!$M$1,'S11'!$M$1,'S12'!$M$1,'S13'!$M$1,'S14'!$M$1,'S15'!$M$1,'S16'!$M$1,'S17'!$M$1,'S18'!$M$1,'S19'!$M$1,'S20'!$M$1))</f>
        <v/>
      </c>
      <c r="F508" s="29" t="str">
        <f t="shared" si="283"/>
        <v/>
      </c>
      <c r="G508" s="33" t="str">
        <f t="shared" si="277"/>
        <v/>
      </c>
      <c r="H508" s="29" t="str">
        <f>IF(MHS!X$20="","",MHS!X$20)</f>
        <v/>
      </c>
      <c r="I508" s="29" t="str">
        <f>IF(MHS!X$20="","",MHS!Q$20)</f>
        <v/>
      </c>
      <c r="J508" s="29">
        <v>7</v>
      </c>
      <c r="AC508" s="41"/>
      <c r="AD508" s="41"/>
      <c r="AE508" s="42"/>
      <c r="AF508" s="42"/>
      <c r="AG508" s="42"/>
      <c r="AH508" s="41"/>
      <c r="AI508" s="41"/>
      <c r="AJ508" s="42"/>
      <c r="AK508" s="42"/>
      <c r="AL508" s="42"/>
      <c r="AM508" s="42"/>
      <c r="AN508" s="41"/>
      <c r="AO508" s="41"/>
      <c r="AP508" s="42"/>
      <c r="AQ508" s="42"/>
      <c r="AR508" s="42"/>
      <c r="AS508" s="41"/>
      <c r="AT508" s="41"/>
      <c r="AU508" s="42"/>
      <c r="AV508" s="42"/>
    </row>
    <row r="509" spans="1:48" ht="12.75" hidden="1" customHeight="1" x14ac:dyDescent="0.25">
      <c r="A509" s="29">
        <f t="shared" si="301"/>
        <v>507</v>
      </c>
      <c r="B509" s="19" t="str">
        <f t="shared" si="285"/>
        <v/>
      </c>
      <c r="C509" s="19" t="str">
        <f t="shared" si="286"/>
        <v/>
      </c>
      <c r="D509" s="19" t="str">
        <f t="shared" si="287"/>
        <v/>
      </c>
      <c r="E509" s="19" t="str">
        <f>IF(B509="","",CHOOSE(VLOOKUP($A509,$F$1:$J$1600,5,FALSE),AHS!$M$1,BHS!$M$1,CHS!$M$1,HMJHS!$M$1,KHS!$M$1,Kings!$M$1,MHS!$M$1,SWHS!$M$1,AMHS!$M$1,'S10'!$M$1,'S11'!$M$1,'S12'!$M$1,'S13'!$M$1,'S14'!$M$1,'S15'!$M$1,'S16'!$M$1,'S17'!$M$1,'S18'!$M$1,'S19'!$M$1,'S20'!$M$1))</f>
        <v/>
      </c>
      <c r="F509" s="29" t="str">
        <f t="shared" si="283"/>
        <v/>
      </c>
      <c r="G509" s="33" t="str">
        <f t="shared" si="277"/>
        <v/>
      </c>
      <c r="H509" s="29" t="str">
        <f>IF(MHS!X$21="","",MHS!X$21)</f>
        <v/>
      </c>
      <c r="I509" s="29" t="str">
        <f>IF(MHS!X$21="","",MHS!Q$21)</f>
        <v/>
      </c>
      <c r="J509" s="29">
        <v>7</v>
      </c>
      <c r="AC509" s="41"/>
      <c r="AD509" s="41"/>
      <c r="AE509" s="42"/>
      <c r="AF509" s="42"/>
      <c r="AG509" s="42"/>
      <c r="AH509" s="41"/>
      <c r="AI509" s="41"/>
      <c r="AJ509" s="42"/>
      <c r="AK509" s="42"/>
      <c r="AL509" s="42"/>
      <c r="AM509" s="42"/>
      <c r="AN509" s="41"/>
      <c r="AO509" s="41"/>
      <c r="AP509" s="42"/>
      <c r="AQ509" s="42"/>
      <c r="AR509" s="42"/>
      <c r="AS509" s="41"/>
      <c r="AT509" s="41"/>
      <c r="AU509" s="42"/>
      <c r="AV509" s="42"/>
    </row>
    <row r="510" spans="1:48" ht="12.75" hidden="1" customHeight="1" x14ac:dyDescent="0.25">
      <c r="A510" s="29">
        <f t="shared" si="301"/>
        <v>508</v>
      </c>
      <c r="B510" s="19" t="str">
        <f t="shared" si="285"/>
        <v/>
      </c>
      <c r="C510" s="19" t="str">
        <f t="shared" si="286"/>
        <v/>
      </c>
      <c r="D510" s="19" t="str">
        <f t="shared" si="287"/>
        <v/>
      </c>
      <c r="E510" s="19" t="str">
        <f>IF(B510="","",CHOOSE(VLOOKUP($A510,$F$1:$J$1600,5,FALSE),AHS!$M$1,BHS!$M$1,CHS!$M$1,HMJHS!$M$1,KHS!$M$1,Kings!$M$1,MHS!$M$1,SWHS!$M$1,AMHS!$M$1,'S10'!$M$1,'S11'!$M$1,'S12'!$M$1,'S13'!$M$1,'S14'!$M$1,'S15'!$M$1,'S16'!$M$1,'S17'!$M$1,'S18'!$M$1,'S19'!$M$1,'S20'!$M$1))</f>
        <v/>
      </c>
      <c r="F510" s="29" t="str">
        <f t="shared" si="283"/>
        <v/>
      </c>
      <c r="G510" s="33" t="str">
        <f t="shared" si="277"/>
        <v/>
      </c>
      <c r="H510" s="29" t="str">
        <f>IF(MHS!X$22="","",MHS!X$22)</f>
        <v/>
      </c>
      <c r="I510" s="29" t="str">
        <f>IF(MHS!X$22="","",MHS!Q$22)</f>
        <v/>
      </c>
      <c r="J510" s="29">
        <v>7</v>
      </c>
      <c r="AC510" s="41"/>
      <c r="AD510" s="41"/>
      <c r="AE510" s="42"/>
      <c r="AF510" s="42"/>
      <c r="AG510" s="42"/>
      <c r="AH510" s="41"/>
      <c r="AI510" s="41"/>
      <c r="AJ510" s="42"/>
      <c r="AK510" s="42"/>
      <c r="AL510" s="42"/>
      <c r="AM510" s="42"/>
      <c r="AN510" s="41"/>
      <c r="AO510" s="41"/>
      <c r="AP510" s="42"/>
      <c r="AQ510" s="42"/>
      <c r="AR510" s="42"/>
      <c r="AS510" s="41"/>
      <c r="AT510" s="41"/>
      <c r="AU510" s="42"/>
      <c r="AV510" s="42"/>
    </row>
    <row r="511" spans="1:48" ht="12.75" hidden="1" customHeight="1" x14ac:dyDescent="0.25">
      <c r="A511" s="29">
        <f t="shared" si="301"/>
        <v>509</v>
      </c>
      <c r="B511" s="19" t="str">
        <f t="shared" si="285"/>
        <v/>
      </c>
      <c r="C511" s="19" t="str">
        <f t="shared" si="286"/>
        <v/>
      </c>
      <c r="D511" s="19" t="str">
        <f t="shared" si="287"/>
        <v/>
      </c>
      <c r="E511" s="19" t="str">
        <f>IF(B511="","",CHOOSE(VLOOKUP($A511,$F$1:$J$1600,5,FALSE),AHS!$M$1,BHS!$M$1,CHS!$M$1,HMJHS!$M$1,KHS!$M$1,Kings!$M$1,MHS!$M$1,SWHS!$M$1,AMHS!$M$1,'S10'!$M$1,'S11'!$M$1,'S12'!$M$1,'S13'!$M$1,'S14'!$M$1,'S15'!$M$1,'S16'!$M$1,'S17'!$M$1,'S18'!$M$1,'S19'!$M$1,'S20'!$M$1))</f>
        <v/>
      </c>
      <c r="F511" s="29" t="str">
        <f t="shared" si="283"/>
        <v/>
      </c>
      <c r="G511" s="33" t="str">
        <f t="shared" ref="G511:G765" si="444">IF(H511="","",RANK(H511,H$1:H$1600))</f>
        <v/>
      </c>
      <c r="H511" s="29" t="str">
        <f>IF(MHS!X$23="","",MHS!X$23)</f>
        <v/>
      </c>
      <c r="I511" s="29" t="str">
        <f>IF(MHS!X$23="","",MHS!Q$23)</f>
        <v/>
      </c>
      <c r="J511" s="29">
        <v>7</v>
      </c>
      <c r="AC511" s="41"/>
      <c r="AD511" s="41"/>
      <c r="AE511" s="42"/>
      <c r="AF511" s="42"/>
      <c r="AG511" s="42"/>
      <c r="AH511" s="41"/>
      <c r="AI511" s="41"/>
      <c r="AJ511" s="42"/>
      <c r="AK511" s="42"/>
      <c r="AL511" s="42"/>
      <c r="AM511" s="42"/>
      <c r="AN511" s="41"/>
      <c r="AO511" s="41"/>
      <c r="AP511" s="42"/>
      <c r="AQ511" s="42"/>
      <c r="AR511" s="42"/>
      <c r="AS511" s="41"/>
      <c r="AT511" s="41"/>
      <c r="AU511" s="42"/>
      <c r="AV511" s="42"/>
    </row>
    <row r="512" spans="1:48" ht="12.75" hidden="1" customHeight="1" x14ac:dyDescent="0.25">
      <c r="A512" s="29">
        <f t="shared" si="301"/>
        <v>510</v>
      </c>
      <c r="B512" s="19" t="str">
        <f t="shared" si="285"/>
        <v/>
      </c>
      <c r="C512" s="19" t="str">
        <f t="shared" si="286"/>
        <v/>
      </c>
      <c r="D512" s="19" t="str">
        <f t="shared" si="287"/>
        <v/>
      </c>
      <c r="E512" s="19" t="str">
        <f>IF(B512="","",CHOOSE(VLOOKUP($A512,$F$1:$J$1600,5,FALSE),AHS!$M$1,BHS!$M$1,CHS!$M$1,HMJHS!$M$1,KHS!$M$1,Kings!$M$1,MHS!$M$1,SWHS!$M$1,AMHS!$M$1,'S10'!$M$1,'S11'!$M$1,'S12'!$M$1,'S13'!$M$1,'S14'!$M$1,'S15'!$M$1,'S16'!$M$1,'S17'!$M$1,'S18'!$M$1,'S19'!$M$1,'S20'!$M$1))</f>
        <v/>
      </c>
      <c r="F512" s="29" t="str">
        <f t="shared" ref="F512:F766" si="445">IF(H512="","",COUNTIF(G$1:G511,G512)+G512)</f>
        <v/>
      </c>
      <c r="G512" s="33" t="str">
        <f t="shared" si="444"/>
        <v/>
      </c>
      <c r="H512" s="29" t="str">
        <f>IF(MHS!X$24="","",MHS!X$24)</f>
        <v/>
      </c>
      <c r="I512" s="29" t="str">
        <f>IF(MHS!X$24="","",MHS!Q$24)</f>
        <v/>
      </c>
      <c r="J512" s="29">
        <v>7</v>
      </c>
      <c r="AC512" s="41"/>
      <c r="AD512" s="41"/>
      <c r="AE512" s="42"/>
      <c r="AF512" s="42"/>
      <c r="AG512" s="42"/>
      <c r="AH512" s="41"/>
      <c r="AI512" s="41"/>
      <c r="AJ512" s="42"/>
      <c r="AK512" s="42"/>
      <c r="AL512" s="42"/>
      <c r="AM512" s="42"/>
      <c r="AN512" s="41"/>
      <c r="AO512" s="41"/>
      <c r="AP512" s="42"/>
      <c r="AQ512" s="42"/>
      <c r="AR512" s="42"/>
      <c r="AS512" s="41"/>
      <c r="AT512" s="41"/>
      <c r="AU512" s="42"/>
      <c r="AV512" s="42"/>
    </row>
    <row r="513" spans="1:48" ht="12.75" hidden="1" customHeight="1" x14ac:dyDescent="0.25">
      <c r="A513" s="29">
        <f t="shared" si="301"/>
        <v>511</v>
      </c>
      <c r="B513" s="19" t="str">
        <f t="shared" ref="B513:B767" si="446">IF(ISERROR(VLOOKUP($A513,$F$1:$H$1600,2,FALSE)),"",VLOOKUP($A513,$F$1:$H$1600,2,FALSE))</f>
        <v/>
      </c>
      <c r="C513" s="19" t="str">
        <f t="shared" ref="C513:C767" si="447">IF(ISERROR(VLOOKUP($A513,$F$1:$H$1600,3,FALSE)),"",VLOOKUP($A513,$F$1:$H$1600,3,FALSE))</f>
        <v/>
      </c>
      <c r="D513" s="19" t="str">
        <f t="shared" ref="D513:D767" si="448">IF(ISERROR(VLOOKUP($A513,$F$1:$I$1600,4,FALSE)),"",VLOOKUP($A513,$F$1:$I$1600,4,FALSE))</f>
        <v/>
      </c>
      <c r="E513" s="19" t="str">
        <f>IF(B513="","",CHOOSE(VLOOKUP($A513,$F$1:$J$1600,5,FALSE),AHS!$M$1,BHS!$M$1,CHS!$M$1,HMJHS!$M$1,KHS!$M$1,Kings!$M$1,MHS!$M$1,SWHS!$M$1,AMHS!$M$1,'S10'!$M$1,'S11'!$M$1,'S12'!$M$1,'S13'!$M$1,'S14'!$M$1,'S15'!$M$1,'S16'!$M$1,'S17'!$M$1,'S18'!$M$1,'S19'!$M$1,'S20'!$M$1))</f>
        <v/>
      </c>
      <c r="F513" s="29" t="str">
        <f t="shared" si="445"/>
        <v/>
      </c>
      <c r="G513" s="33" t="str">
        <f t="shared" si="444"/>
        <v/>
      </c>
      <c r="H513" s="29" t="str">
        <f>IF(MHS!X$25="","",MHS!X$25)</f>
        <v/>
      </c>
      <c r="I513" s="29" t="str">
        <f>IF(MHS!X$25="","",MHS!Q$25)</f>
        <v/>
      </c>
      <c r="J513" s="29">
        <v>7</v>
      </c>
      <c r="AC513" s="41"/>
      <c r="AD513" s="41"/>
      <c r="AE513" s="42"/>
      <c r="AF513" s="42"/>
      <c r="AG513" s="42"/>
      <c r="AH513" s="41"/>
      <c r="AI513" s="41"/>
      <c r="AJ513" s="42"/>
      <c r="AK513" s="42"/>
      <c r="AL513" s="42"/>
      <c r="AM513" s="42"/>
      <c r="AN513" s="41"/>
      <c r="AO513" s="41"/>
      <c r="AP513" s="42"/>
      <c r="AQ513" s="42"/>
      <c r="AR513" s="42"/>
      <c r="AS513" s="41"/>
      <c r="AT513" s="41"/>
      <c r="AU513" s="42"/>
      <c r="AV513" s="42"/>
    </row>
    <row r="514" spans="1:48" ht="12.75" hidden="1" customHeight="1" x14ac:dyDescent="0.25">
      <c r="A514" s="29">
        <f t="shared" ref="A514:A768" si="449">A513+1</f>
        <v>512</v>
      </c>
      <c r="B514" s="19" t="str">
        <f t="shared" si="446"/>
        <v/>
      </c>
      <c r="C514" s="19" t="str">
        <f t="shared" si="447"/>
        <v/>
      </c>
      <c r="D514" s="19" t="str">
        <f t="shared" si="448"/>
        <v/>
      </c>
      <c r="E514" s="19" t="str">
        <f>IF(B514="","",CHOOSE(VLOOKUP($A514,$F$1:$J$1600,5,FALSE),AHS!$M$1,BHS!$M$1,CHS!$M$1,HMJHS!$M$1,KHS!$M$1,Kings!$M$1,MHS!$M$1,SWHS!$M$1,AMHS!$M$1,'S10'!$M$1,'S11'!$M$1,'S12'!$M$1,'S13'!$M$1,'S14'!$M$1,'S15'!$M$1,'S16'!$M$1,'S17'!$M$1,'S18'!$M$1,'S19'!$M$1,'S20'!$M$1))</f>
        <v/>
      </c>
      <c r="F514" s="29" t="str">
        <f t="shared" si="445"/>
        <v/>
      </c>
      <c r="G514" s="33" t="str">
        <f t="shared" si="444"/>
        <v/>
      </c>
      <c r="H514" s="29" t="str">
        <f>IF(MHS!X$26="","",MHS!X$26)</f>
        <v/>
      </c>
      <c r="I514" s="29" t="str">
        <f>IF(MHS!X$26="","",MHS!Q$26)</f>
        <v/>
      </c>
      <c r="J514" s="29">
        <v>7</v>
      </c>
      <c r="AC514" s="41"/>
      <c r="AD514" s="41"/>
      <c r="AE514" s="42"/>
      <c r="AF514" s="42"/>
      <c r="AG514" s="42"/>
      <c r="AH514" s="41"/>
      <c r="AI514" s="41"/>
      <c r="AJ514" s="42"/>
      <c r="AK514" s="42"/>
      <c r="AL514" s="42"/>
      <c r="AM514" s="42"/>
      <c r="AN514" s="41"/>
      <c r="AO514" s="41"/>
      <c r="AP514" s="42"/>
      <c r="AQ514" s="42"/>
      <c r="AR514" s="42"/>
      <c r="AS514" s="41"/>
      <c r="AT514" s="41"/>
      <c r="AU514" s="42"/>
      <c r="AV514" s="42"/>
    </row>
    <row r="515" spans="1:48" ht="12.75" hidden="1" customHeight="1" x14ac:dyDescent="0.25">
      <c r="A515" s="29">
        <f t="shared" si="449"/>
        <v>513</v>
      </c>
      <c r="B515" s="19" t="str">
        <f t="shared" si="446"/>
        <v/>
      </c>
      <c r="C515" s="19" t="str">
        <f t="shared" si="447"/>
        <v/>
      </c>
      <c r="D515" s="19" t="str">
        <f t="shared" si="448"/>
        <v/>
      </c>
      <c r="E515" s="19" t="str">
        <f>IF(B515="","",CHOOSE(VLOOKUP($A515,$F$1:$J$1600,5,FALSE),AHS!$M$1,BHS!$M$1,CHS!$M$1,HMJHS!$M$1,KHS!$M$1,Kings!$M$1,MHS!$M$1,SWHS!$M$1,AMHS!$M$1,'S10'!$M$1,'S11'!$M$1,'S12'!$M$1,'S13'!$M$1,'S14'!$M$1,'S15'!$M$1,'S16'!$M$1,'S17'!$M$1,'S18'!$M$1,'S19'!$M$1,'S20'!$M$1))</f>
        <v/>
      </c>
      <c r="F515" s="29" t="str">
        <f t="shared" si="445"/>
        <v/>
      </c>
      <c r="G515" s="33" t="str">
        <f t="shared" si="444"/>
        <v/>
      </c>
      <c r="H515" s="29" t="str">
        <f>IF(MHS!X$27="","",MHS!X$27)</f>
        <v/>
      </c>
      <c r="I515" s="29" t="str">
        <f>IF(MHS!X$27="","",MHS!Q$27)</f>
        <v/>
      </c>
      <c r="J515" s="29">
        <v>7</v>
      </c>
      <c r="AC515" s="41"/>
      <c r="AD515" s="41"/>
      <c r="AE515" s="42"/>
      <c r="AF515" s="42"/>
      <c r="AG515" s="42"/>
      <c r="AH515" s="41"/>
      <c r="AI515" s="41"/>
      <c r="AJ515" s="42"/>
      <c r="AK515" s="42"/>
      <c r="AL515" s="42"/>
      <c r="AM515" s="42"/>
      <c r="AN515" s="41"/>
      <c r="AO515" s="41"/>
      <c r="AP515" s="42"/>
      <c r="AQ515" s="42"/>
      <c r="AR515" s="42"/>
      <c r="AS515" s="41"/>
      <c r="AT515" s="41"/>
      <c r="AU515" s="42"/>
      <c r="AV515" s="42"/>
    </row>
    <row r="516" spans="1:48" ht="12.75" hidden="1" customHeight="1" x14ac:dyDescent="0.25">
      <c r="A516" s="29">
        <f t="shared" si="449"/>
        <v>514</v>
      </c>
      <c r="B516" s="19" t="str">
        <f t="shared" si="446"/>
        <v/>
      </c>
      <c r="C516" s="19" t="str">
        <f t="shared" si="447"/>
        <v/>
      </c>
      <c r="D516" s="19" t="str">
        <f t="shared" si="448"/>
        <v/>
      </c>
      <c r="E516" s="19" t="str">
        <f>IF(B516="","",CHOOSE(VLOOKUP($A516,$F$1:$J$1600,5,FALSE),AHS!$M$1,BHS!$M$1,CHS!$M$1,HMJHS!$M$1,KHS!$M$1,Kings!$M$1,MHS!$M$1,SWHS!$M$1,AMHS!$M$1,'S10'!$M$1,'S11'!$M$1,'S12'!$M$1,'S13'!$M$1,'S14'!$M$1,'S15'!$M$1,'S16'!$M$1,'S17'!$M$1,'S18'!$M$1,'S19'!$M$1,'S20'!$M$1))</f>
        <v/>
      </c>
      <c r="F516" s="29" t="str">
        <f t="shared" si="445"/>
        <v/>
      </c>
      <c r="G516" s="33" t="str">
        <f t="shared" si="444"/>
        <v/>
      </c>
      <c r="H516" s="29" t="str">
        <f>IF(MHS!X$28="","",MHS!X$28)</f>
        <v/>
      </c>
      <c r="I516" s="29" t="str">
        <f>IF(MHS!X$28="","",MHS!Q$28)</f>
        <v/>
      </c>
      <c r="J516" s="29">
        <v>7</v>
      </c>
      <c r="AC516" s="41"/>
      <c r="AD516" s="41"/>
      <c r="AE516" s="42"/>
      <c r="AF516" s="42"/>
      <c r="AG516" s="42"/>
      <c r="AH516" s="41"/>
      <c r="AI516" s="41"/>
      <c r="AJ516" s="42"/>
      <c r="AK516" s="42"/>
      <c r="AL516" s="42"/>
      <c r="AM516" s="42"/>
      <c r="AN516" s="41"/>
      <c r="AO516" s="41"/>
      <c r="AP516" s="42"/>
      <c r="AQ516" s="42"/>
      <c r="AR516" s="42"/>
      <c r="AS516" s="41"/>
      <c r="AT516" s="41"/>
      <c r="AU516" s="42"/>
      <c r="AV516" s="42"/>
    </row>
    <row r="517" spans="1:48" ht="12.75" hidden="1" customHeight="1" x14ac:dyDescent="0.25">
      <c r="A517" s="29">
        <f t="shared" si="449"/>
        <v>515</v>
      </c>
      <c r="B517" s="19" t="str">
        <f t="shared" si="446"/>
        <v/>
      </c>
      <c r="C517" s="19" t="str">
        <f t="shared" si="447"/>
        <v/>
      </c>
      <c r="D517" s="19" t="str">
        <f t="shared" si="448"/>
        <v/>
      </c>
      <c r="E517" s="19" t="str">
        <f>IF(B517="","",CHOOSE(VLOOKUP($A517,$F$1:$J$1600,5,FALSE),AHS!$M$1,BHS!$M$1,CHS!$M$1,HMJHS!$M$1,KHS!$M$1,Kings!$M$1,MHS!$M$1,SWHS!$M$1,AMHS!$M$1,'S10'!$M$1,'S11'!$M$1,'S12'!$M$1,'S13'!$M$1,'S14'!$M$1,'S15'!$M$1,'S16'!$M$1,'S17'!$M$1,'S18'!$M$1,'S19'!$M$1,'S20'!$M$1))</f>
        <v/>
      </c>
      <c r="F517" s="29" t="str">
        <f t="shared" si="445"/>
        <v/>
      </c>
      <c r="G517" s="33" t="str">
        <f t="shared" si="444"/>
        <v/>
      </c>
      <c r="H517" s="29" t="str">
        <f>IF(MHS!X$29="","",MHS!X$29)</f>
        <v/>
      </c>
      <c r="I517" s="29" t="str">
        <f>IF(MHS!X$29="","",MHS!Q$29)</f>
        <v/>
      </c>
      <c r="J517" s="29">
        <v>7</v>
      </c>
      <c r="AC517" s="41"/>
      <c r="AD517" s="41"/>
      <c r="AE517" s="42"/>
      <c r="AF517" s="42"/>
      <c r="AG517" s="42"/>
      <c r="AH517" s="41"/>
      <c r="AI517" s="41"/>
      <c r="AJ517" s="42"/>
      <c r="AK517" s="42"/>
      <c r="AL517" s="42"/>
      <c r="AM517" s="42"/>
      <c r="AN517" s="41"/>
      <c r="AO517" s="41"/>
      <c r="AP517" s="42"/>
      <c r="AQ517" s="42"/>
      <c r="AR517" s="42"/>
      <c r="AS517" s="41"/>
      <c r="AT517" s="41"/>
      <c r="AU517" s="42"/>
      <c r="AV517" s="42"/>
    </row>
    <row r="518" spans="1:48" ht="12.75" hidden="1" customHeight="1" x14ac:dyDescent="0.25">
      <c r="A518" s="29">
        <f t="shared" si="449"/>
        <v>516</v>
      </c>
      <c r="B518" s="19" t="str">
        <f t="shared" si="446"/>
        <v/>
      </c>
      <c r="C518" s="19" t="str">
        <f t="shared" si="447"/>
        <v/>
      </c>
      <c r="D518" s="19" t="str">
        <f t="shared" si="448"/>
        <v/>
      </c>
      <c r="E518" s="19" t="str">
        <f>IF(B518="","",CHOOSE(VLOOKUP($A518,$F$1:$J$1600,5,FALSE),AHS!$M$1,BHS!$M$1,CHS!$M$1,HMJHS!$M$1,KHS!$M$1,Kings!$M$1,MHS!$M$1,SWHS!$M$1,AMHS!$M$1,'S10'!$M$1,'S11'!$M$1,'S12'!$M$1,'S13'!$M$1,'S14'!$M$1,'S15'!$M$1,'S16'!$M$1,'S17'!$M$1,'S18'!$M$1,'S19'!$M$1,'S20'!$M$1))</f>
        <v/>
      </c>
      <c r="F518" s="29" t="str">
        <f t="shared" si="445"/>
        <v/>
      </c>
      <c r="G518" s="33" t="str">
        <f t="shared" si="444"/>
        <v/>
      </c>
      <c r="H518" s="29" t="str">
        <f>IF(MHS!X$30="","",MHS!X$30)</f>
        <v/>
      </c>
      <c r="I518" s="29" t="str">
        <f>IF(MHS!X$30="","",MHS!Q$30)</f>
        <v/>
      </c>
      <c r="J518" s="29">
        <v>7</v>
      </c>
      <c r="AC518" s="41"/>
      <c r="AD518" s="41"/>
      <c r="AE518" s="42"/>
      <c r="AF518" s="42"/>
      <c r="AG518" s="42"/>
      <c r="AH518" s="41"/>
      <c r="AI518" s="41"/>
      <c r="AJ518" s="42"/>
      <c r="AK518" s="42"/>
      <c r="AL518" s="42"/>
      <c r="AM518" s="42"/>
      <c r="AN518" s="41"/>
      <c r="AO518" s="41"/>
      <c r="AP518" s="42"/>
      <c r="AQ518" s="42"/>
      <c r="AR518" s="42"/>
      <c r="AS518" s="41"/>
      <c r="AT518" s="41"/>
      <c r="AU518" s="42"/>
      <c r="AV518" s="42"/>
    </row>
    <row r="519" spans="1:48" ht="12.75" hidden="1" customHeight="1" x14ac:dyDescent="0.25">
      <c r="A519" s="29">
        <f t="shared" si="449"/>
        <v>517</v>
      </c>
      <c r="B519" s="19" t="str">
        <f t="shared" si="446"/>
        <v/>
      </c>
      <c r="C519" s="19" t="str">
        <f t="shared" si="447"/>
        <v/>
      </c>
      <c r="D519" s="19" t="str">
        <f t="shared" si="448"/>
        <v/>
      </c>
      <c r="E519" s="19" t="str">
        <f>IF(B519="","",CHOOSE(VLOOKUP($A519,$F$1:$J$1600,5,FALSE),AHS!$M$1,BHS!$M$1,CHS!$M$1,HMJHS!$M$1,KHS!$M$1,Kings!$M$1,MHS!$M$1,SWHS!$M$1,AMHS!$M$1,'S10'!$M$1,'S11'!$M$1,'S12'!$M$1,'S13'!$M$1,'S14'!$M$1,'S15'!$M$1,'S16'!$M$1,'S17'!$M$1,'S18'!$M$1,'S19'!$M$1,'S20'!$M$1))</f>
        <v/>
      </c>
      <c r="F519" s="29" t="str">
        <f t="shared" si="445"/>
        <v/>
      </c>
      <c r="G519" s="33" t="str">
        <f t="shared" si="444"/>
        <v/>
      </c>
      <c r="H519" s="29" t="str">
        <f>IF(MHS!X$31="","",MHS!X$31)</f>
        <v/>
      </c>
      <c r="I519" s="29" t="str">
        <f>IF(MHS!X$31="","",MHS!Q$31)</f>
        <v/>
      </c>
      <c r="J519" s="29">
        <v>7</v>
      </c>
      <c r="AC519" s="41"/>
      <c r="AD519" s="41"/>
      <c r="AE519" s="42"/>
      <c r="AF519" s="42"/>
      <c r="AG519" s="42"/>
      <c r="AH519" s="41"/>
      <c r="AI519" s="41"/>
      <c r="AJ519" s="42"/>
      <c r="AK519" s="42"/>
      <c r="AL519" s="42"/>
      <c r="AM519" s="42"/>
      <c r="AN519" s="41"/>
      <c r="AO519" s="41"/>
      <c r="AP519" s="42"/>
      <c r="AQ519" s="42"/>
      <c r="AR519" s="42"/>
      <c r="AS519" s="41"/>
      <c r="AT519" s="41"/>
      <c r="AU519" s="42"/>
      <c r="AV519" s="42"/>
    </row>
    <row r="520" spans="1:48" ht="12.75" hidden="1" customHeight="1" x14ac:dyDescent="0.25">
      <c r="A520" s="29">
        <f t="shared" si="449"/>
        <v>518</v>
      </c>
      <c r="B520" s="19" t="str">
        <f t="shared" si="446"/>
        <v/>
      </c>
      <c r="C520" s="19" t="str">
        <f t="shared" si="447"/>
        <v/>
      </c>
      <c r="D520" s="19" t="str">
        <f t="shared" si="448"/>
        <v/>
      </c>
      <c r="E520" s="19" t="str">
        <f>IF(B520="","",CHOOSE(VLOOKUP($A520,$F$1:$J$1600,5,FALSE),AHS!$M$1,BHS!$M$1,CHS!$M$1,HMJHS!$M$1,KHS!$M$1,Kings!$M$1,MHS!$M$1,SWHS!$M$1,AMHS!$M$1,'S10'!$M$1,'S11'!$M$1,'S12'!$M$1,'S13'!$M$1,'S14'!$M$1,'S15'!$M$1,'S16'!$M$1,'S17'!$M$1,'S18'!$M$1,'S19'!$M$1,'S20'!$M$1))</f>
        <v/>
      </c>
      <c r="F520" s="29" t="str">
        <f t="shared" si="445"/>
        <v/>
      </c>
      <c r="G520" s="33" t="str">
        <f t="shared" si="444"/>
        <v/>
      </c>
      <c r="H520" s="29" t="str">
        <f>IF(MHS!X$32="","",MHS!X$32)</f>
        <v/>
      </c>
      <c r="I520" s="29" t="str">
        <f>IF(MHS!X$32="","",MHS!Q$32)</f>
        <v/>
      </c>
      <c r="J520" s="29">
        <v>7</v>
      </c>
      <c r="AC520" s="41"/>
      <c r="AD520" s="41"/>
      <c r="AE520" s="42"/>
      <c r="AF520" s="42"/>
      <c r="AG520" s="42"/>
      <c r="AH520" s="41"/>
      <c r="AI520" s="41"/>
      <c r="AJ520" s="42"/>
      <c r="AK520" s="42"/>
      <c r="AL520" s="42"/>
      <c r="AM520" s="42"/>
      <c r="AN520" s="41"/>
      <c r="AO520" s="41"/>
      <c r="AP520" s="42"/>
      <c r="AQ520" s="42"/>
      <c r="AR520" s="42"/>
      <c r="AS520" s="41"/>
      <c r="AT520" s="41"/>
      <c r="AU520" s="42"/>
      <c r="AV520" s="42"/>
    </row>
    <row r="521" spans="1:48" ht="12.75" hidden="1" customHeight="1" x14ac:dyDescent="0.25">
      <c r="A521" s="29">
        <f t="shared" si="449"/>
        <v>519</v>
      </c>
      <c r="B521" s="19" t="str">
        <f t="shared" si="446"/>
        <v/>
      </c>
      <c r="C521" s="19" t="str">
        <f t="shared" si="447"/>
        <v/>
      </c>
      <c r="D521" s="19" t="str">
        <f t="shared" si="448"/>
        <v/>
      </c>
      <c r="E521" s="19" t="str">
        <f>IF(B521="","",CHOOSE(VLOOKUP($A521,$F$1:$J$1600,5,FALSE),AHS!$M$1,BHS!$M$1,CHS!$M$1,HMJHS!$M$1,KHS!$M$1,Kings!$M$1,MHS!$M$1,SWHS!$M$1,AMHS!$M$1,'S10'!$M$1,'S11'!$M$1,'S12'!$M$1,'S13'!$M$1,'S14'!$M$1,'S15'!$M$1,'S16'!$M$1,'S17'!$M$1,'S18'!$M$1,'S19'!$M$1,'S20'!$M$1))</f>
        <v/>
      </c>
      <c r="F521" s="29" t="str">
        <f t="shared" si="445"/>
        <v/>
      </c>
      <c r="G521" s="33" t="str">
        <f t="shared" si="444"/>
        <v/>
      </c>
      <c r="H521" s="29" t="str">
        <f>IF(MHS!AF$13="","",MHS!AF$13)</f>
        <v/>
      </c>
      <c r="I521" s="29" t="str">
        <f>IF(MHS!AF$13="","",MHS!Y$13)</f>
        <v/>
      </c>
      <c r="J521" s="29">
        <v>7</v>
      </c>
      <c r="AC521" s="41"/>
      <c r="AD521" s="41"/>
      <c r="AE521" s="42"/>
      <c r="AF521" s="42"/>
      <c r="AG521" s="42"/>
      <c r="AH521" s="41"/>
      <c r="AI521" s="41"/>
      <c r="AJ521" s="42"/>
      <c r="AK521" s="42"/>
      <c r="AL521" s="42"/>
      <c r="AM521" s="42"/>
      <c r="AN521" s="41"/>
      <c r="AO521" s="41"/>
      <c r="AP521" s="42"/>
      <c r="AQ521" s="42"/>
      <c r="AR521" s="42"/>
      <c r="AS521" s="41"/>
      <c r="AT521" s="41"/>
      <c r="AU521" s="42"/>
      <c r="AV521" s="42"/>
    </row>
    <row r="522" spans="1:48" ht="12.75" hidden="1" customHeight="1" x14ac:dyDescent="0.25">
      <c r="A522" s="29">
        <f t="shared" si="449"/>
        <v>520</v>
      </c>
      <c r="B522" s="19" t="str">
        <f t="shared" si="446"/>
        <v/>
      </c>
      <c r="C522" s="19" t="str">
        <f t="shared" si="447"/>
        <v/>
      </c>
      <c r="D522" s="19" t="str">
        <f t="shared" si="448"/>
        <v/>
      </c>
      <c r="E522" s="19" t="str">
        <f>IF(B522="","",CHOOSE(VLOOKUP($A522,$F$1:$J$1600,5,FALSE),AHS!$M$1,BHS!$M$1,CHS!$M$1,HMJHS!$M$1,KHS!$M$1,Kings!$M$1,MHS!$M$1,SWHS!$M$1,AMHS!$M$1,'S10'!$M$1,'S11'!$M$1,'S12'!$M$1,'S13'!$M$1,'S14'!$M$1,'S15'!$M$1,'S16'!$M$1,'S17'!$M$1,'S18'!$M$1,'S19'!$M$1,'S20'!$M$1))</f>
        <v/>
      </c>
      <c r="F522" s="29" t="str">
        <f t="shared" si="445"/>
        <v/>
      </c>
      <c r="G522" s="33" t="str">
        <f t="shared" si="444"/>
        <v/>
      </c>
      <c r="H522" s="29" t="str">
        <f>IF(MHS!AF$14="","",MHS!AF$14)</f>
        <v/>
      </c>
      <c r="I522" s="29" t="str">
        <f>IF(MHS!AF$14="","",MHS!Y$14)</f>
        <v/>
      </c>
      <c r="J522" s="29">
        <v>7</v>
      </c>
      <c r="AC522" s="41"/>
      <c r="AD522" s="41"/>
      <c r="AE522" s="42"/>
      <c r="AF522" s="42"/>
      <c r="AG522" s="42"/>
      <c r="AH522" s="41"/>
      <c r="AI522" s="41"/>
      <c r="AJ522" s="42"/>
      <c r="AK522" s="42"/>
      <c r="AL522" s="42"/>
      <c r="AM522" s="42"/>
      <c r="AN522" s="41"/>
      <c r="AO522" s="41"/>
      <c r="AP522" s="42"/>
      <c r="AQ522" s="42"/>
      <c r="AR522" s="42"/>
      <c r="AS522" s="41"/>
      <c r="AT522" s="41"/>
      <c r="AU522" s="42"/>
      <c r="AV522" s="42"/>
    </row>
    <row r="523" spans="1:48" ht="12.75" hidden="1" customHeight="1" x14ac:dyDescent="0.25">
      <c r="A523" s="29">
        <f t="shared" si="449"/>
        <v>521</v>
      </c>
      <c r="B523" s="19" t="str">
        <f t="shared" si="446"/>
        <v/>
      </c>
      <c r="C523" s="19" t="str">
        <f t="shared" si="447"/>
        <v/>
      </c>
      <c r="D523" s="19" t="str">
        <f t="shared" si="448"/>
        <v/>
      </c>
      <c r="E523" s="19" t="str">
        <f>IF(B523="","",CHOOSE(VLOOKUP($A523,$F$1:$J$1600,5,FALSE),AHS!$M$1,BHS!$M$1,CHS!$M$1,HMJHS!$M$1,KHS!$M$1,Kings!$M$1,MHS!$M$1,SWHS!$M$1,AMHS!$M$1,'S10'!$M$1,'S11'!$M$1,'S12'!$M$1,'S13'!$M$1,'S14'!$M$1,'S15'!$M$1,'S16'!$M$1,'S17'!$M$1,'S18'!$M$1,'S19'!$M$1,'S20'!$M$1))</f>
        <v/>
      </c>
      <c r="F523" s="29" t="str">
        <f t="shared" si="445"/>
        <v/>
      </c>
      <c r="G523" s="33" t="str">
        <f t="shared" si="444"/>
        <v/>
      </c>
      <c r="H523" s="29" t="str">
        <f>IF(MHS!AF$15="","",MHS!AF$15)</f>
        <v/>
      </c>
      <c r="I523" s="29" t="str">
        <f>IF(MHS!AF$15="","",MHS!Y$15)</f>
        <v/>
      </c>
      <c r="J523" s="29">
        <v>7</v>
      </c>
      <c r="AC523" s="41"/>
      <c r="AD523" s="41"/>
      <c r="AE523" s="42"/>
      <c r="AF523" s="42"/>
      <c r="AG523" s="42"/>
      <c r="AH523" s="41"/>
      <c r="AI523" s="41"/>
      <c r="AJ523" s="42"/>
      <c r="AK523" s="42"/>
      <c r="AL523" s="42"/>
      <c r="AM523" s="42"/>
      <c r="AN523" s="41"/>
      <c r="AO523" s="41"/>
      <c r="AP523" s="42"/>
      <c r="AQ523" s="42"/>
      <c r="AR523" s="42"/>
      <c r="AS523" s="41"/>
      <c r="AT523" s="41"/>
      <c r="AU523" s="42"/>
      <c r="AV523" s="42"/>
    </row>
    <row r="524" spans="1:48" ht="12.75" hidden="1" customHeight="1" x14ac:dyDescent="0.25">
      <c r="A524" s="29">
        <f t="shared" si="449"/>
        <v>522</v>
      </c>
      <c r="B524" s="19" t="str">
        <f t="shared" si="446"/>
        <v/>
      </c>
      <c r="C524" s="19" t="str">
        <f t="shared" si="447"/>
        <v/>
      </c>
      <c r="D524" s="19" t="str">
        <f t="shared" si="448"/>
        <v/>
      </c>
      <c r="E524" s="19" t="str">
        <f>IF(B524="","",CHOOSE(VLOOKUP($A524,$F$1:$J$1600,5,FALSE),AHS!$M$1,BHS!$M$1,CHS!$M$1,HMJHS!$M$1,KHS!$M$1,Kings!$M$1,MHS!$M$1,SWHS!$M$1,AMHS!$M$1,'S10'!$M$1,'S11'!$M$1,'S12'!$M$1,'S13'!$M$1,'S14'!$M$1,'S15'!$M$1,'S16'!$M$1,'S17'!$M$1,'S18'!$M$1,'S19'!$M$1,'S20'!$M$1))</f>
        <v/>
      </c>
      <c r="F524" s="29" t="str">
        <f t="shared" si="445"/>
        <v/>
      </c>
      <c r="G524" s="33" t="str">
        <f t="shared" si="444"/>
        <v/>
      </c>
      <c r="H524" s="29" t="str">
        <f>IF(MHS!AF$16="","",MHS!AF$16)</f>
        <v/>
      </c>
      <c r="I524" s="29" t="str">
        <f>IF(MHS!AF$16="","",MHS!Y$16)</f>
        <v/>
      </c>
      <c r="J524" s="29">
        <v>7</v>
      </c>
      <c r="AC524" s="41"/>
      <c r="AD524" s="41"/>
      <c r="AE524" s="42"/>
      <c r="AF524" s="42"/>
      <c r="AG524" s="42"/>
      <c r="AH524" s="41"/>
      <c r="AI524" s="41"/>
      <c r="AJ524" s="42"/>
      <c r="AK524" s="42"/>
      <c r="AL524" s="42"/>
      <c r="AM524" s="42"/>
      <c r="AN524" s="41"/>
      <c r="AO524" s="41"/>
      <c r="AP524" s="42"/>
      <c r="AQ524" s="42"/>
      <c r="AR524" s="42"/>
      <c r="AS524" s="41"/>
      <c r="AT524" s="41"/>
      <c r="AU524" s="42"/>
      <c r="AV524" s="42"/>
    </row>
    <row r="525" spans="1:48" ht="12.75" hidden="1" customHeight="1" x14ac:dyDescent="0.25">
      <c r="A525" s="29">
        <f t="shared" si="449"/>
        <v>523</v>
      </c>
      <c r="B525" s="19" t="str">
        <f t="shared" si="446"/>
        <v/>
      </c>
      <c r="C525" s="19" t="str">
        <f t="shared" si="447"/>
        <v/>
      </c>
      <c r="D525" s="19" t="str">
        <f t="shared" si="448"/>
        <v/>
      </c>
      <c r="E525" s="19" t="str">
        <f>IF(B525="","",CHOOSE(VLOOKUP($A525,$F$1:$J$1600,5,FALSE),AHS!$M$1,BHS!$M$1,CHS!$M$1,HMJHS!$M$1,KHS!$M$1,Kings!$M$1,MHS!$M$1,SWHS!$M$1,AMHS!$M$1,'S10'!$M$1,'S11'!$M$1,'S12'!$M$1,'S13'!$M$1,'S14'!$M$1,'S15'!$M$1,'S16'!$M$1,'S17'!$M$1,'S18'!$M$1,'S19'!$M$1,'S20'!$M$1))</f>
        <v/>
      </c>
      <c r="F525" s="29" t="str">
        <f t="shared" si="445"/>
        <v/>
      </c>
      <c r="G525" s="33" t="str">
        <f t="shared" si="444"/>
        <v/>
      </c>
      <c r="H525" s="29" t="str">
        <f>IF(MHS!AF$17="","",MHS!AF$17)</f>
        <v/>
      </c>
      <c r="I525" s="29" t="str">
        <f>IF(MHS!AF$17="","",MHS!Y$17)</f>
        <v/>
      </c>
      <c r="J525" s="29">
        <v>7</v>
      </c>
      <c r="AC525" s="41"/>
      <c r="AD525" s="41"/>
      <c r="AE525" s="42"/>
      <c r="AF525" s="42"/>
      <c r="AG525" s="42"/>
      <c r="AH525" s="41"/>
      <c r="AI525" s="41"/>
      <c r="AJ525" s="42"/>
      <c r="AK525" s="42"/>
      <c r="AL525" s="42"/>
      <c r="AM525" s="42"/>
      <c r="AN525" s="41"/>
      <c r="AO525" s="41"/>
      <c r="AP525" s="42"/>
      <c r="AQ525" s="42"/>
      <c r="AR525" s="42"/>
      <c r="AS525" s="41"/>
      <c r="AT525" s="41"/>
      <c r="AU525" s="42"/>
      <c r="AV525" s="42"/>
    </row>
    <row r="526" spans="1:48" ht="12.75" hidden="1" customHeight="1" x14ac:dyDescent="0.25">
      <c r="A526" s="29">
        <f t="shared" si="449"/>
        <v>524</v>
      </c>
      <c r="B526" s="19" t="str">
        <f t="shared" si="446"/>
        <v/>
      </c>
      <c r="C526" s="19" t="str">
        <f t="shared" si="447"/>
        <v/>
      </c>
      <c r="D526" s="19" t="str">
        <f t="shared" si="448"/>
        <v/>
      </c>
      <c r="E526" s="19" t="str">
        <f>IF(B526="","",CHOOSE(VLOOKUP($A526,$F$1:$J$1600,5,FALSE),AHS!$M$1,BHS!$M$1,CHS!$M$1,HMJHS!$M$1,KHS!$M$1,Kings!$M$1,MHS!$M$1,SWHS!$M$1,AMHS!$M$1,'S10'!$M$1,'S11'!$M$1,'S12'!$M$1,'S13'!$M$1,'S14'!$M$1,'S15'!$M$1,'S16'!$M$1,'S17'!$M$1,'S18'!$M$1,'S19'!$M$1,'S20'!$M$1))</f>
        <v/>
      </c>
      <c r="F526" s="29" t="str">
        <f t="shared" si="445"/>
        <v/>
      </c>
      <c r="G526" s="33" t="str">
        <f t="shared" si="444"/>
        <v/>
      </c>
      <c r="H526" s="29" t="str">
        <f>IF(MHS!AF$18="","",MHS!AF$18)</f>
        <v/>
      </c>
      <c r="I526" s="29" t="str">
        <f>IF(MHS!AF$18="","",MHS!Y$18)</f>
        <v/>
      </c>
      <c r="J526" s="29">
        <v>7</v>
      </c>
      <c r="AC526" s="41"/>
      <c r="AD526" s="41"/>
      <c r="AE526" s="42"/>
      <c r="AF526" s="42"/>
      <c r="AG526" s="42"/>
      <c r="AH526" s="41"/>
      <c r="AI526" s="41"/>
      <c r="AJ526" s="42"/>
      <c r="AK526" s="42"/>
      <c r="AL526" s="42"/>
      <c r="AM526" s="42"/>
      <c r="AN526" s="41"/>
      <c r="AO526" s="41"/>
      <c r="AP526" s="42"/>
      <c r="AQ526" s="42"/>
      <c r="AR526" s="42"/>
      <c r="AS526" s="41"/>
      <c r="AT526" s="41"/>
      <c r="AU526" s="42"/>
      <c r="AV526" s="42"/>
    </row>
    <row r="527" spans="1:48" ht="12.75" hidden="1" customHeight="1" x14ac:dyDescent="0.25">
      <c r="A527" s="29">
        <f t="shared" si="449"/>
        <v>525</v>
      </c>
      <c r="B527" s="19" t="str">
        <f t="shared" si="446"/>
        <v/>
      </c>
      <c r="C527" s="19" t="str">
        <f t="shared" si="447"/>
        <v/>
      </c>
      <c r="D527" s="19" t="str">
        <f t="shared" si="448"/>
        <v/>
      </c>
      <c r="E527" s="19" t="str">
        <f>IF(B527="","",CHOOSE(VLOOKUP($A527,$F$1:$J$1600,5,FALSE),AHS!$M$1,BHS!$M$1,CHS!$M$1,HMJHS!$M$1,KHS!$M$1,Kings!$M$1,MHS!$M$1,SWHS!$M$1,AMHS!$M$1,'S10'!$M$1,'S11'!$M$1,'S12'!$M$1,'S13'!$M$1,'S14'!$M$1,'S15'!$M$1,'S16'!$M$1,'S17'!$M$1,'S18'!$M$1,'S19'!$M$1,'S20'!$M$1))</f>
        <v/>
      </c>
      <c r="F527" s="29" t="str">
        <f t="shared" si="445"/>
        <v/>
      </c>
      <c r="G527" s="33" t="str">
        <f t="shared" si="444"/>
        <v/>
      </c>
      <c r="H527" s="29" t="str">
        <f>IF(MHS!AF$19="","",MHS!AF$19)</f>
        <v/>
      </c>
      <c r="I527" s="29" t="str">
        <f>IF(MHS!AF$19="","",MHS!Y$19)</f>
        <v/>
      </c>
      <c r="J527" s="29">
        <v>7</v>
      </c>
      <c r="AC527" s="41"/>
      <c r="AD527" s="41"/>
      <c r="AE527" s="42"/>
      <c r="AF527" s="42"/>
      <c r="AG527" s="42"/>
      <c r="AH527" s="41"/>
      <c r="AI527" s="41"/>
      <c r="AJ527" s="42"/>
      <c r="AK527" s="42"/>
      <c r="AL527" s="42"/>
      <c r="AM527" s="42"/>
      <c r="AN527" s="41"/>
      <c r="AO527" s="41"/>
      <c r="AP527" s="42"/>
      <c r="AQ527" s="42"/>
      <c r="AR527" s="42"/>
      <c r="AS527" s="41"/>
      <c r="AT527" s="41"/>
      <c r="AU527" s="42"/>
      <c r="AV527" s="42"/>
    </row>
    <row r="528" spans="1:48" ht="12.75" hidden="1" customHeight="1" x14ac:dyDescent="0.25">
      <c r="A528" s="29">
        <f t="shared" si="449"/>
        <v>526</v>
      </c>
      <c r="B528" s="19" t="str">
        <f t="shared" si="446"/>
        <v/>
      </c>
      <c r="C528" s="19" t="str">
        <f t="shared" si="447"/>
        <v/>
      </c>
      <c r="D528" s="19" t="str">
        <f t="shared" si="448"/>
        <v/>
      </c>
      <c r="E528" s="19" t="str">
        <f>IF(B528="","",CHOOSE(VLOOKUP($A528,$F$1:$J$1600,5,FALSE),AHS!$M$1,BHS!$M$1,CHS!$M$1,HMJHS!$M$1,KHS!$M$1,Kings!$M$1,MHS!$M$1,SWHS!$M$1,AMHS!$M$1,'S10'!$M$1,'S11'!$M$1,'S12'!$M$1,'S13'!$M$1,'S14'!$M$1,'S15'!$M$1,'S16'!$M$1,'S17'!$M$1,'S18'!$M$1,'S19'!$M$1,'S20'!$M$1))</f>
        <v/>
      </c>
      <c r="F528" s="29" t="str">
        <f t="shared" si="445"/>
        <v/>
      </c>
      <c r="G528" s="33" t="str">
        <f t="shared" si="444"/>
        <v/>
      </c>
      <c r="H528" s="29" t="str">
        <f>IF(MHS!AF$20="","",MHS!AF$20)</f>
        <v/>
      </c>
      <c r="I528" s="29" t="str">
        <f>IF(MHS!AF$20="","",MHS!Y$20)</f>
        <v/>
      </c>
      <c r="J528" s="29">
        <v>7</v>
      </c>
      <c r="AC528" s="41"/>
      <c r="AD528" s="41"/>
      <c r="AE528" s="42"/>
      <c r="AF528" s="42"/>
      <c r="AG528" s="42"/>
      <c r="AH528" s="41"/>
      <c r="AI528" s="41"/>
      <c r="AJ528" s="42"/>
      <c r="AK528" s="42"/>
      <c r="AL528" s="42"/>
      <c r="AM528" s="42"/>
      <c r="AN528" s="41"/>
      <c r="AO528" s="41"/>
      <c r="AP528" s="42"/>
      <c r="AQ528" s="42"/>
      <c r="AR528" s="42"/>
      <c r="AS528" s="41"/>
      <c r="AT528" s="41"/>
      <c r="AU528" s="42"/>
      <c r="AV528" s="42"/>
    </row>
    <row r="529" spans="1:48" ht="12.75" hidden="1" customHeight="1" x14ac:dyDescent="0.25">
      <c r="A529" s="29">
        <f t="shared" si="449"/>
        <v>527</v>
      </c>
      <c r="B529" s="19" t="str">
        <f t="shared" si="446"/>
        <v/>
      </c>
      <c r="C529" s="19" t="str">
        <f t="shared" si="447"/>
        <v/>
      </c>
      <c r="D529" s="19" t="str">
        <f t="shared" si="448"/>
        <v/>
      </c>
      <c r="E529" s="19" t="str">
        <f>IF(B529="","",CHOOSE(VLOOKUP($A529,$F$1:$J$1600,5,FALSE),AHS!$M$1,BHS!$M$1,CHS!$M$1,HMJHS!$M$1,KHS!$M$1,Kings!$M$1,MHS!$M$1,SWHS!$M$1,AMHS!$M$1,'S10'!$M$1,'S11'!$M$1,'S12'!$M$1,'S13'!$M$1,'S14'!$M$1,'S15'!$M$1,'S16'!$M$1,'S17'!$M$1,'S18'!$M$1,'S19'!$M$1,'S20'!$M$1))</f>
        <v/>
      </c>
      <c r="F529" s="29" t="str">
        <f t="shared" si="445"/>
        <v/>
      </c>
      <c r="G529" s="33" t="str">
        <f t="shared" si="444"/>
        <v/>
      </c>
      <c r="H529" s="29" t="str">
        <f>IF(MHS!AF$21="","",MHS!AF$21)</f>
        <v/>
      </c>
      <c r="I529" s="29" t="str">
        <f>IF(MHS!AF$21="","",MHS!Y$21)</f>
        <v/>
      </c>
      <c r="J529" s="29">
        <v>7</v>
      </c>
      <c r="AC529" s="41"/>
      <c r="AD529" s="41"/>
      <c r="AE529" s="42"/>
      <c r="AF529" s="42"/>
      <c r="AG529" s="42"/>
      <c r="AH529" s="41"/>
      <c r="AI529" s="41"/>
      <c r="AJ529" s="42"/>
      <c r="AK529" s="42"/>
      <c r="AL529" s="42"/>
      <c r="AM529" s="42"/>
      <c r="AN529" s="41"/>
      <c r="AO529" s="41"/>
      <c r="AP529" s="42"/>
      <c r="AQ529" s="42"/>
      <c r="AR529" s="42"/>
      <c r="AS529" s="41"/>
      <c r="AT529" s="41"/>
      <c r="AU529" s="42"/>
      <c r="AV529" s="42"/>
    </row>
    <row r="530" spans="1:48" ht="12.75" hidden="1" customHeight="1" x14ac:dyDescent="0.25">
      <c r="A530" s="29">
        <f t="shared" si="449"/>
        <v>528</v>
      </c>
      <c r="B530" s="19" t="str">
        <f t="shared" si="446"/>
        <v/>
      </c>
      <c r="C530" s="19" t="str">
        <f t="shared" si="447"/>
        <v/>
      </c>
      <c r="D530" s="19" t="str">
        <f t="shared" si="448"/>
        <v/>
      </c>
      <c r="E530" s="19" t="str">
        <f>IF(B530="","",CHOOSE(VLOOKUP($A530,$F$1:$J$1600,5,FALSE),AHS!$M$1,BHS!$M$1,CHS!$M$1,HMJHS!$M$1,KHS!$M$1,Kings!$M$1,MHS!$M$1,SWHS!$M$1,AMHS!$M$1,'S10'!$M$1,'S11'!$M$1,'S12'!$M$1,'S13'!$M$1,'S14'!$M$1,'S15'!$M$1,'S16'!$M$1,'S17'!$M$1,'S18'!$M$1,'S19'!$M$1,'S20'!$M$1))</f>
        <v/>
      </c>
      <c r="F530" s="29" t="str">
        <f t="shared" si="445"/>
        <v/>
      </c>
      <c r="G530" s="33" t="str">
        <f t="shared" si="444"/>
        <v/>
      </c>
      <c r="H530" s="29" t="str">
        <f>IF(MHS!AF$22="","",MHS!AF$22)</f>
        <v/>
      </c>
      <c r="I530" s="29" t="str">
        <f>IF(MHS!AF$22="","",MHS!Y$22)</f>
        <v/>
      </c>
      <c r="J530" s="29">
        <v>7</v>
      </c>
      <c r="AC530" s="41"/>
      <c r="AD530" s="41"/>
      <c r="AE530" s="42"/>
      <c r="AF530" s="42"/>
      <c r="AG530" s="42"/>
      <c r="AH530" s="41"/>
      <c r="AI530" s="41"/>
      <c r="AJ530" s="42"/>
      <c r="AK530" s="42"/>
      <c r="AL530" s="42"/>
      <c r="AM530" s="42"/>
      <c r="AN530" s="41"/>
      <c r="AO530" s="41"/>
      <c r="AP530" s="42"/>
      <c r="AQ530" s="42"/>
      <c r="AR530" s="42"/>
      <c r="AS530" s="41"/>
      <c r="AT530" s="41"/>
      <c r="AU530" s="42"/>
      <c r="AV530" s="42"/>
    </row>
    <row r="531" spans="1:48" ht="12.75" hidden="1" customHeight="1" x14ac:dyDescent="0.25">
      <c r="A531" s="29">
        <f t="shared" si="449"/>
        <v>529</v>
      </c>
      <c r="B531" s="19" t="str">
        <f t="shared" si="446"/>
        <v/>
      </c>
      <c r="C531" s="19" t="str">
        <f t="shared" si="447"/>
        <v/>
      </c>
      <c r="D531" s="19" t="str">
        <f t="shared" si="448"/>
        <v/>
      </c>
      <c r="E531" s="19" t="str">
        <f>IF(B531="","",CHOOSE(VLOOKUP($A531,$F$1:$J$1600,5,FALSE),AHS!$M$1,BHS!$M$1,CHS!$M$1,HMJHS!$M$1,KHS!$M$1,Kings!$M$1,MHS!$M$1,SWHS!$M$1,AMHS!$M$1,'S10'!$M$1,'S11'!$M$1,'S12'!$M$1,'S13'!$M$1,'S14'!$M$1,'S15'!$M$1,'S16'!$M$1,'S17'!$M$1,'S18'!$M$1,'S19'!$M$1,'S20'!$M$1))</f>
        <v/>
      </c>
      <c r="F531" s="29" t="str">
        <f t="shared" si="445"/>
        <v/>
      </c>
      <c r="G531" s="33" t="str">
        <f t="shared" si="444"/>
        <v/>
      </c>
      <c r="H531" s="29" t="str">
        <f>IF(MHS!AF$23="","",MHS!AF$23)</f>
        <v/>
      </c>
      <c r="I531" s="29" t="str">
        <f>IF(MHS!AF$23="","",MHS!Y$23)</f>
        <v/>
      </c>
      <c r="J531" s="29">
        <v>7</v>
      </c>
      <c r="AC531" s="41"/>
      <c r="AD531" s="41"/>
      <c r="AE531" s="42"/>
      <c r="AF531" s="42"/>
      <c r="AG531" s="42"/>
      <c r="AH531" s="41"/>
      <c r="AI531" s="41"/>
      <c r="AJ531" s="42"/>
      <c r="AK531" s="42"/>
      <c r="AL531" s="42"/>
      <c r="AM531" s="42"/>
      <c r="AN531" s="41"/>
      <c r="AO531" s="41"/>
      <c r="AP531" s="42"/>
      <c r="AQ531" s="42"/>
      <c r="AR531" s="42"/>
      <c r="AS531" s="41"/>
      <c r="AT531" s="41"/>
      <c r="AU531" s="42"/>
      <c r="AV531" s="42"/>
    </row>
    <row r="532" spans="1:48" ht="12.75" hidden="1" customHeight="1" x14ac:dyDescent="0.25">
      <c r="A532" s="29">
        <f t="shared" si="449"/>
        <v>530</v>
      </c>
      <c r="B532" s="19" t="str">
        <f t="shared" si="446"/>
        <v/>
      </c>
      <c r="C532" s="19" t="str">
        <f t="shared" si="447"/>
        <v/>
      </c>
      <c r="D532" s="19" t="str">
        <f t="shared" si="448"/>
        <v/>
      </c>
      <c r="E532" s="19" t="str">
        <f>IF(B532="","",CHOOSE(VLOOKUP($A532,$F$1:$J$1600,5,FALSE),AHS!$M$1,BHS!$M$1,CHS!$M$1,HMJHS!$M$1,KHS!$M$1,Kings!$M$1,MHS!$M$1,SWHS!$M$1,AMHS!$M$1,'S10'!$M$1,'S11'!$M$1,'S12'!$M$1,'S13'!$M$1,'S14'!$M$1,'S15'!$M$1,'S16'!$M$1,'S17'!$M$1,'S18'!$M$1,'S19'!$M$1,'S20'!$M$1))</f>
        <v/>
      </c>
      <c r="F532" s="29" t="str">
        <f t="shared" si="445"/>
        <v/>
      </c>
      <c r="G532" s="33" t="str">
        <f t="shared" si="444"/>
        <v/>
      </c>
      <c r="H532" s="29" t="str">
        <f>IF(MHS!AF$24="","",MHS!AF$24)</f>
        <v/>
      </c>
      <c r="I532" s="29" t="str">
        <f>IF(MHS!AF$24="","",MHS!Y$24)</f>
        <v/>
      </c>
      <c r="J532" s="29">
        <v>7</v>
      </c>
      <c r="AC532" s="41"/>
      <c r="AD532" s="41"/>
      <c r="AE532" s="42"/>
      <c r="AF532" s="42"/>
      <c r="AG532" s="42"/>
      <c r="AH532" s="41"/>
      <c r="AI532" s="41"/>
      <c r="AJ532" s="42"/>
      <c r="AK532" s="42"/>
      <c r="AL532" s="42"/>
      <c r="AM532" s="42"/>
      <c r="AN532" s="41"/>
      <c r="AO532" s="41"/>
      <c r="AP532" s="42"/>
      <c r="AQ532" s="42"/>
      <c r="AR532" s="42"/>
      <c r="AS532" s="41"/>
      <c r="AT532" s="41"/>
      <c r="AU532" s="42"/>
      <c r="AV532" s="42"/>
    </row>
    <row r="533" spans="1:48" ht="12.75" hidden="1" customHeight="1" x14ac:dyDescent="0.25">
      <c r="A533" s="29">
        <f t="shared" si="449"/>
        <v>531</v>
      </c>
      <c r="B533" s="19" t="str">
        <f t="shared" si="446"/>
        <v/>
      </c>
      <c r="C533" s="19" t="str">
        <f t="shared" si="447"/>
        <v/>
      </c>
      <c r="D533" s="19" t="str">
        <f t="shared" si="448"/>
        <v/>
      </c>
      <c r="E533" s="19" t="str">
        <f>IF(B533="","",CHOOSE(VLOOKUP($A533,$F$1:$J$1600,5,FALSE),AHS!$M$1,BHS!$M$1,CHS!$M$1,HMJHS!$M$1,KHS!$M$1,Kings!$M$1,MHS!$M$1,SWHS!$M$1,AMHS!$M$1,'S10'!$M$1,'S11'!$M$1,'S12'!$M$1,'S13'!$M$1,'S14'!$M$1,'S15'!$M$1,'S16'!$M$1,'S17'!$M$1,'S18'!$M$1,'S19'!$M$1,'S20'!$M$1))</f>
        <v/>
      </c>
      <c r="F533" s="29" t="str">
        <f t="shared" si="445"/>
        <v/>
      </c>
      <c r="G533" s="33" t="str">
        <f t="shared" si="444"/>
        <v/>
      </c>
      <c r="H533" s="29" t="str">
        <f>IF(MHS!AF$25="","",MHS!AF$25)</f>
        <v/>
      </c>
      <c r="I533" s="29" t="str">
        <f>IF(MHS!AF$25="","",MHS!Y$25)</f>
        <v/>
      </c>
      <c r="J533" s="29">
        <v>7</v>
      </c>
      <c r="AC533" s="41"/>
      <c r="AD533" s="41"/>
      <c r="AE533" s="42"/>
      <c r="AF533" s="42"/>
      <c r="AG533" s="42"/>
      <c r="AH533" s="41"/>
      <c r="AI533" s="41"/>
      <c r="AJ533" s="42"/>
      <c r="AK533" s="42"/>
      <c r="AL533" s="42"/>
      <c r="AM533" s="42"/>
      <c r="AN533" s="41"/>
      <c r="AO533" s="41"/>
      <c r="AP533" s="42"/>
      <c r="AQ533" s="42"/>
      <c r="AR533" s="42"/>
      <c r="AS533" s="41"/>
      <c r="AT533" s="41"/>
      <c r="AU533" s="42"/>
      <c r="AV533" s="42"/>
    </row>
    <row r="534" spans="1:48" ht="12.75" hidden="1" customHeight="1" x14ac:dyDescent="0.25">
      <c r="A534" s="29">
        <f t="shared" si="449"/>
        <v>532</v>
      </c>
      <c r="B534" s="19" t="str">
        <f t="shared" si="446"/>
        <v/>
      </c>
      <c r="C534" s="19" t="str">
        <f t="shared" si="447"/>
        <v/>
      </c>
      <c r="D534" s="19" t="str">
        <f t="shared" si="448"/>
        <v/>
      </c>
      <c r="E534" s="19" t="str">
        <f>IF(B534="","",CHOOSE(VLOOKUP($A534,$F$1:$J$1600,5,FALSE),AHS!$M$1,BHS!$M$1,CHS!$M$1,HMJHS!$M$1,KHS!$M$1,Kings!$M$1,MHS!$M$1,SWHS!$M$1,AMHS!$M$1,'S10'!$M$1,'S11'!$M$1,'S12'!$M$1,'S13'!$M$1,'S14'!$M$1,'S15'!$M$1,'S16'!$M$1,'S17'!$M$1,'S18'!$M$1,'S19'!$M$1,'S20'!$M$1))</f>
        <v/>
      </c>
      <c r="F534" s="29" t="str">
        <f t="shared" si="445"/>
        <v/>
      </c>
      <c r="G534" s="33" t="str">
        <f t="shared" si="444"/>
        <v/>
      </c>
      <c r="H534" s="29" t="str">
        <f>IF(MHS!AF$26="","",MHS!AF$26)</f>
        <v/>
      </c>
      <c r="I534" s="29" t="str">
        <f>IF(MHS!AF$26="","",MHS!Y$26)</f>
        <v/>
      </c>
      <c r="J534" s="29">
        <v>7</v>
      </c>
      <c r="AC534" s="41"/>
      <c r="AD534" s="41"/>
      <c r="AE534" s="42"/>
      <c r="AF534" s="42"/>
      <c r="AG534" s="42"/>
      <c r="AH534" s="41"/>
      <c r="AI534" s="41"/>
      <c r="AJ534" s="42"/>
      <c r="AK534" s="42"/>
      <c r="AL534" s="42"/>
      <c r="AM534" s="42"/>
      <c r="AN534" s="41"/>
      <c r="AO534" s="41"/>
      <c r="AP534" s="42"/>
      <c r="AQ534" s="42"/>
      <c r="AR534" s="42"/>
      <c r="AS534" s="41"/>
      <c r="AT534" s="41"/>
      <c r="AU534" s="42"/>
      <c r="AV534" s="42"/>
    </row>
    <row r="535" spans="1:48" ht="12.75" hidden="1" customHeight="1" x14ac:dyDescent="0.25">
      <c r="A535" s="29">
        <f t="shared" si="449"/>
        <v>533</v>
      </c>
      <c r="B535" s="19" t="str">
        <f t="shared" si="446"/>
        <v/>
      </c>
      <c r="C535" s="19" t="str">
        <f t="shared" si="447"/>
        <v/>
      </c>
      <c r="D535" s="19" t="str">
        <f t="shared" si="448"/>
        <v/>
      </c>
      <c r="E535" s="19" t="str">
        <f>IF(B535="","",CHOOSE(VLOOKUP($A535,$F$1:$J$1600,5,FALSE),AHS!$M$1,BHS!$M$1,CHS!$M$1,HMJHS!$M$1,KHS!$M$1,Kings!$M$1,MHS!$M$1,SWHS!$M$1,AMHS!$M$1,'S10'!$M$1,'S11'!$M$1,'S12'!$M$1,'S13'!$M$1,'S14'!$M$1,'S15'!$M$1,'S16'!$M$1,'S17'!$M$1,'S18'!$M$1,'S19'!$M$1,'S20'!$M$1))</f>
        <v/>
      </c>
      <c r="F535" s="29" t="str">
        <f t="shared" si="445"/>
        <v/>
      </c>
      <c r="G535" s="33" t="str">
        <f t="shared" si="444"/>
        <v/>
      </c>
      <c r="H535" s="29" t="str">
        <f>IF(MHS!AF$27="","",MHS!AF$27)</f>
        <v/>
      </c>
      <c r="I535" s="29" t="str">
        <f>IF(MHS!AF$27="","",MHS!Y$27)</f>
        <v/>
      </c>
      <c r="J535" s="29">
        <v>7</v>
      </c>
      <c r="AC535" s="41"/>
      <c r="AD535" s="41"/>
      <c r="AE535" s="42"/>
      <c r="AF535" s="42"/>
      <c r="AG535" s="42"/>
      <c r="AH535" s="41"/>
      <c r="AI535" s="41"/>
      <c r="AJ535" s="42"/>
      <c r="AK535" s="42"/>
      <c r="AL535" s="42"/>
      <c r="AM535" s="42"/>
      <c r="AN535" s="41"/>
      <c r="AO535" s="41"/>
      <c r="AP535" s="42"/>
      <c r="AQ535" s="42"/>
      <c r="AR535" s="42"/>
      <c r="AS535" s="41"/>
      <c r="AT535" s="41"/>
      <c r="AU535" s="42"/>
      <c r="AV535" s="42"/>
    </row>
    <row r="536" spans="1:48" ht="12.75" hidden="1" customHeight="1" x14ac:dyDescent="0.25">
      <c r="A536" s="29">
        <f t="shared" si="449"/>
        <v>534</v>
      </c>
      <c r="B536" s="19" t="str">
        <f t="shared" si="446"/>
        <v/>
      </c>
      <c r="C536" s="19" t="str">
        <f t="shared" si="447"/>
        <v/>
      </c>
      <c r="D536" s="19" t="str">
        <f t="shared" si="448"/>
        <v/>
      </c>
      <c r="E536" s="19" t="str">
        <f>IF(B536="","",CHOOSE(VLOOKUP($A536,$F$1:$J$1600,5,FALSE),AHS!$M$1,BHS!$M$1,CHS!$M$1,HMJHS!$M$1,KHS!$M$1,Kings!$M$1,MHS!$M$1,SWHS!$M$1,AMHS!$M$1,'S10'!$M$1,'S11'!$M$1,'S12'!$M$1,'S13'!$M$1,'S14'!$M$1,'S15'!$M$1,'S16'!$M$1,'S17'!$M$1,'S18'!$M$1,'S19'!$M$1,'S20'!$M$1))</f>
        <v/>
      </c>
      <c r="F536" s="29" t="str">
        <f t="shared" si="445"/>
        <v/>
      </c>
      <c r="G536" s="33" t="str">
        <f t="shared" si="444"/>
        <v/>
      </c>
      <c r="H536" s="29" t="str">
        <f>IF(MHS!AF$28="","",MHS!AF$28)</f>
        <v/>
      </c>
      <c r="I536" s="29" t="str">
        <f>IF(MHS!AF$28="","",MHS!Y$28)</f>
        <v/>
      </c>
      <c r="J536" s="29">
        <v>7</v>
      </c>
      <c r="AC536" s="41"/>
      <c r="AD536" s="41"/>
      <c r="AE536" s="42"/>
      <c r="AF536" s="42"/>
      <c r="AG536" s="42"/>
      <c r="AH536" s="41"/>
      <c r="AI536" s="41"/>
      <c r="AJ536" s="42"/>
      <c r="AK536" s="42"/>
      <c r="AL536" s="42"/>
      <c r="AM536" s="42"/>
      <c r="AN536" s="41"/>
      <c r="AO536" s="41"/>
      <c r="AP536" s="42"/>
      <c r="AQ536" s="42"/>
      <c r="AR536" s="42"/>
      <c r="AS536" s="41"/>
      <c r="AT536" s="41"/>
      <c r="AU536" s="42"/>
      <c r="AV536" s="42"/>
    </row>
    <row r="537" spans="1:48" ht="12.75" hidden="1" customHeight="1" x14ac:dyDescent="0.25">
      <c r="A537" s="29">
        <f t="shared" si="449"/>
        <v>535</v>
      </c>
      <c r="B537" s="19" t="str">
        <f t="shared" si="446"/>
        <v/>
      </c>
      <c r="C537" s="19" t="str">
        <f t="shared" si="447"/>
        <v/>
      </c>
      <c r="D537" s="19" t="str">
        <f t="shared" si="448"/>
        <v/>
      </c>
      <c r="E537" s="19" t="str">
        <f>IF(B537="","",CHOOSE(VLOOKUP($A537,$F$1:$J$1600,5,FALSE),AHS!$M$1,BHS!$M$1,CHS!$M$1,HMJHS!$M$1,KHS!$M$1,Kings!$M$1,MHS!$M$1,SWHS!$M$1,AMHS!$M$1,'S10'!$M$1,'S11'!$M$1,'S12'!$M$1,'S13'!$M$1,'S14'!$M$1,'S15'!$M$1,'S16'!$M$1,'S17'!$M$1,'S18'!$M$1,'S19'!$M$1,'S20'!$M$1))</f>
        <v/>
      </c>
      <c r="F537" s="29" t="str">
        <f t="shared" si="445"/>
        <v/>
      </c>
      <c r="G537" s="33" t="str">
        <f t="shared" si="444"/>
        <v/>
      </c>
      <c r="H537" s="29" t="str">
        <f>IF(MHS!AF$29="","",MHS!AF$29)</f>
        <v/>
      </c>
      <c r="I537" s="29" t="str">
        <f>IF(MHS!AF$29="","",MHS!Y$29)</f>
        <v/>
      </c>
      <c r="J537" s="29">
        <v>7</v>
      </c>
      <c r="AC537" s="41"/>
      <c r="AD537" s="41"/>
      <c r="AE537" s="42"/>
      <c r="AF537" s="42"/>
      <c r="AG537" s="42"/>
      <c r="AH537" s="41"/>
      <c r="AI537" s="41"/>
      <c r="AJ537" s="42"/>
      <c r="AK537" s="42"/>
      <c r="AL537" s="42"/>
      <c r="AM537" s="42"/>
      <c r="AN537" s="41"/>
      <c r="AO537" s="41"/>
      <c r="AP537" s="42"/>
      <c r="AQ537" s="42"/>
      <c r="AR537" s="42"/>
      <c r="AS537" s="41"/>
      <c r="AT537" s="41"/>
      <c r="AU537" s="42"/>
      <c r="AV537" s="42"/>
    </row>
    <row r="538" spans="1:48" ht="12.75" hidden="1" customHeight="1" x14ac:dyDescent="0.25">
      <c r="A538" s="29">
        <f t="shared" si="449"/>
        <v>536</v>
      </c>
      <c r="B538" s="19" t="str">
        <f t="shared" si="446"/>
        <v/>
      </c>
      <c r="C538" s="19" t="str">
        <f t="shared" si="447"/>
        <v/>
      </c>
      <c r="D538" s="19" t="str">
        <f t="shared" si="448"/>
        <v/>
      </c>
      <c r="E538" s="19" t="str">
        <f>IF(B538="","",CHOOSE(VLOOKUP($A538,$F$1:$J$1600,5,FALSE),AHS!$M$1,BHS!$M$1,CHS!$M$1,HMJHS!$M$1,KHS!$M$1,Kings!$M$1,MHS!$M$1,SWHS!$M$1,AMHS!$M$1,'S10'!$M$1,'S11'!$M$1,'S12'!$M$1,'S13'!$M$1,'S14'!$M$1,'S15'!$M$1,'S16'!$M$1,'S17'!$M$1,'S18'!$M$1,'S19'!$M$1,'S20'!$M$1))</f>
        <v/>
      </c>
      <c r="F538" s="29" t="str">
        <f t="shared" si="445"/>
        <v/>
      </c>
      <c r="G538" s="33" t="str">
        <f t="shared" si="444"/>
        <v/>
      </c>
      <c r="H538" s="29" t="str">
        <f>IF(MHS!AF$30="","",MHS!AF$30)</f>
        <v/>
      </c>
      <c r="I538" s="29" t="str">
        <f>IF(MHS!AF$30="","",MHS!Y$30)</f>
        <v/>
      </c>
      <c r="J538" s="29">
        <v>7</v>
      </c>
      <c r="AC538" s="41"/>
      <c r="AD538" s="41"/>
      <c r="AE538" s="42"/>
      <c r="AF538" s="42"/>
      <c r="AG538" s="42"/>
      <c r="AH538" s="41"/>
      <c r="AI538" s="41"/>
      <c r="AJ538" s="42"/>
      <c r="AK538" s="42"/>
      <c r="AL538" s="42"/>
      <c r="AM538" s="42"/>
      <c r="AN538" s="41"/>
      <c r="AO538" s="41"/>
      <c r="AP538" s="42"/>
      <c r="AQ538" s="42"/>
      <c r="AR538" s="42"/>
      <c r="AS538" s="41"/>
      <c r="AT538" s="41"/>
      <c r="AU538" s="42"/>
      <c r="AV538" s="42"/>
    </row>
    <row r="539" spans="1:48" ht="12.75" hidden="1" customHeight="1" x14ac:dyDescent="0.25">
      <c r="A539" s="29">
        <f t="shared" si="449"/>
        <v>537</v>
      </c>
      <c r="B539" s="19" t="str">
        <f t="shared" si="446"/>
        <v/>
      </c>
      <c r="C539" s="19" t="str">
        <f t="shared" si="447"/>
        <v/>
      </c>
      <c r="D539" s="19" t="str">
        <f t="shared" si="448"/>
        <v/>
      </c>
      <c r="E539" s="19" t="str">
        <f>IF(B539="","",CHOOSE(VLOOKUP($A539,$F$1:$J$1600,5,FALSE),AHS!$M$1,BHS!$M$1,CHS!$M$1,HMJHS!$M$1,KHS!$M$1,Kings!$M$1,MHS!$M$1,SWHS!$M$1,AMHS!$M$1,'S10'!$M$1,'S11'!$M$1,'S12'!$M$1,'S13'!$M$1,'S14'!$M$1,'S15'!$M$1,'S16'!$M$1,'S17'!$M$1,'S18'!$M$1,'S19'!$M$1,'S20'!$M$1))</f>
        <v/>
      </c>
      <c r="F539" s="29" t="str">
        <f t="shared" si="445"/>
        <v/>
      </c>
      <c r="G539" s="33" t="str">
        <f t="shared" si="444"/>
        <v/>
      </c>
      <c r="H539" s="29" t="str">
        <f>IF(MHS!AF$31="","",MHS!AF$31)</f>
        <v/>
      </c>
      <c r="I539" s="29" t="str">
        <f>IF(MHS!AF$31="","",MHS!Y$31)</f>
        <v/>
      </c>
      <c r="J539" s="29">
        <v>7</v>
      </c>
      <c r="AC539" s="41"/>
      <c r="AD539" s="41"/>
      <c r="AE539" s="42"/>
      <c r="AF539" s="42"/>
      <c r="AG539" s="42"/>
      <c r="AH539" s="41"/>
      <c r="AI539" s="41"/>
      <c r="AJ539" s="42"/>
      <c r="AK539" s="42"/>
      <c r="AL539" s="42"/>
      <c r="AM539" s="42"/>
      <c r="AN539" s="41"/>
      <c r="AO539" s="41"/>
      <c r="AP539" s="42"/>
      <c r="AQ539" s="42"/>
      <c r="AR539" s="42"/>
      <c r="AS539" s="41"/>
      <c r="AT539" s="41"/>
      <c r="AU539" s="42"/>
      <c r="AV539" s="42"/>
    </row>
    <row r="540" spans="1:48" ht="12.75" hidden="1" customHeight="1" x14ac:dyDescent="0.25">
      <c r="A540" s="29">
        <f t="shared" si="449"/>
        <v>538</v>
      </c>
      <c r="B540" s="19" t="str">
        <f t="shared" si="446"/>
        <v/>
      </c>
      <c r="C540" s="19" t="str">
        <f t="shared" si="447"/>
        <v/>
      </c>
      <c r="D540" s="19" t="str">
        <f t="shared" si="448"/>
        <v/>
      </c>
      <c r="E540" s="19" t="str">
        <f>IF(B540="","",CHOOSE(VLOOKUP($A540,$F$1:$J$1600,5,FALSE),AHS!$M$1,BHS!$M$1,CHS!$M$1,HMJHS!$M$1,KHS!$M$1,Kings!$M$1,MHS!$M$1,SWHS!$M$1,AMHS!$M$1,'S10'!$M$1,'S11'!$M$1,'S12'!$M$1,'S13'!$M$1,'S14'!$M$1,'S15'!$M$1,'S16'!$M$1,'S17'!$M$1,'S18'!$M$1,'S19'!$M$1,'S20'!$M$1))</f>
        <v/>
      </c>
      <c r="F540" s="29" t="str">
        <f t="shared" si="445"/>
        <v/>
      </c>
      <c r="G540" s="33" t="str">
        <f t="shared" si="444"/>
        <v/>
      </c>
      <c r="H540" s="29" t="str">
        <f>IF(MHS!AF$32="","",MHS!AF$32)</f>
        <v/>
      </c>
      <c r="I540" s="29" t="str">
        <f>IF(MHS!AF$32="","",MHS!Y$32)</f>
        <v/>
      </c>
      <c r="J540" s="29">
        <v>7</v>
      </c>
      <c r="AC540" s="41"/>
      <c r="AD540" s="41"/>
      <c r="AE540" s="42"/>
      <c r="AF540" s="42"/>
      <c r="AG540" s="42"/>
      <c r="AH540" s="41"/>
      <c r="AI540" s="41"/>
      <c r="AJ540" s="42"/>
      <c r="AK540" s="42"/>
      <c r="AL540" s="42"/>
      <c r="AM540" s="42"/>
      <c r="AN540" s="41"/>
      <c r="AO540" s="41"/>
      <c r="AP540" s="42"/>
      <c r="AQ540" s="42"/>
      <c r="AR540" s="42"/>
      <c r="AS540" s="41"/>
      <c r="AT540" s="41"/>
      <c r="AU540" s="42"/>
      <c r="AV540" s="42"/>
    </row>
    <row r="541" spans="1:48" ht="12.75" hidden="1" customHeight="1" x14ac:dyDescent="0.25">
      <c r="A541" s="29">
        <f t="shared" si="449"/>
        <v>539</v>
      </c>
      <c r="B541" s="19" t="str">
        <f t="shared" si="446"/>
        <v/>
      </c>
      <c r="C541" s="19" t="str">
        <f t="shared" si="447"/>
        <v/>
      </c>
      <c r="D541" s="19" t="str">
        <f t="shared" si="448"/>
        <v/>
      </c>
      <c r="E541" s="19" t="str">
        <f>IF(B541="","",CHOOSE(VLOOKUP($A541,$F$1:$J$1600,5,FALSE),AHS!$M$1,BHS!$M$1,CHS!$M$1,HMJHS!$M$1,KHS!$M$1,Kings!$M$1,MHS!$M$1,SWHS!$M$1,AMHS!$M$1,'S10'!$M$1,'S11'!$M$1,'S12'!$M$1,'S13'!$M$1,'S14'!$M$1,'S15'!$M$1,'S16'!$M$1,'S17'!$M$1,'S18'!$M$1,'S19'!$M$1,'S20'!$M$1))</f>
        <v/>
      </c>
      <c r="F541" s="29" t="str">
        <f t="shared" si="445"/>
        <v/>
      </c>
      <c r="G541" s="33" t="str">
        <f t="shared" si="444"/>
        <v/>
      </c>
      <c r="H541" s="29" t="str">
        <f>IF(MHS!AN$13="","",MHS!AN$13)</f>
        <v/>
      </c>
      <c r="I541" s="29" t="str">
        <f>IF(MHS!AN$13="","",MHS!AG$13)</f>
        <v/>
      </c>
      <c r="J541" s="29">
        <v>7</v>
      </c>
      <c r="AC541" s="41"/>
      <c r="AD541" s="41"/>
      <c r="AE541" s="42"/>
      <c r="AF541" s="42"/>
      <c r="AG541" s="42"/>
      <c r="AH541" s="41"/>
      <c r="AI541" s="41"/>
      <c r="AJ541" s="42"/>
      <c r="AK541" s="42"/>
      <c r="AL541" s="42"/>
      <c r="AM541" s="42"/>
      <c r="AN541" s="41"/>
      <c r="AO541" s="41"/>
      <c r="AP541" s="42"/>
      <c r="AQ541" s="42"/>
      <c r="AR541" s="42"/>
      <c r="AS541" s="41"/>
      <c r="AT541" s="41"/>
      <c r="AU541" s="42"/>
      <c r="AV541" s="42"/>
    </row>
    <row r="542" spans="1:48" ht="12.75" hidden="1" customHeight="1" x14ac:dyDescent="0.25">
      <c r="A542" s="29">
        <f t="shared" si="449"/>
        <v>540</v>
      </c>
      <c r="B542" s="19" t="str">
        <f t="shared" si="446"/>
        <v/>
      </c>
      <c r="C542" s="19" t="str">
        <f t="shared" si="447"/>
        <v/>
      </c>
      <c r="D542" s="19" t="str">
        <f t="shared" si="448"/>
        <v/>
      </c>
      <c r="E542" s="19" t="str">
        <f>IF(B542="","",CHOOSE(VLOOKUP($A542,$F$1:$J$1600,5,FALSE),AHS!$M$1,BHS!$M$1,CHS!$M$1,HMJHS!$M$1,KHS!$M$1,Kings!$M$1,MHS!$M$1,SWHS!$M$1,AMHS!$M$1,'S10'!$M$1,'S11'!$M$1,'S12'!$M$1,'S13'!$M$1,'S14'!$M$1,'S15'!$M$1,'S16'!$M$1,'S17'!$M$1,'S18'!$M$1,'S19'!$M$1,'S20'!$M$1))</f>
        <v/>
      </c>
      <c r="F542" s="29" t="str">
        <f t="shared" si="445"/>
        <v/>
      </c>
      <c r="G542" s="33" t="str">
        <f t="shared" si="444"/>
        <v/>
      </c>
      <c r="H542" s="29" t="str">
        <f>IF(MHS!AN$14="","",MHS!AN$14)</f>
        <v/>
      </c>
      <c r="I542" s="29" t="str">
        <f>IF(MHS!AN$14="","",MHS!AG$14)</f>
        <v/>
      </c>
      <c r="J542" s="29">
        <v>7</v>
      </c>
      <c r="AC542" s="41"/>
      <c r="AD542" s="41"/>
      <c r="AE542" s="42"/>
      <c r="AF542" s="42"/>
      <c r="AG542" s="42"/>
      <c r="AH542" s="41"/>
      <c r="AI542" s="41"/>
      <c r="AJ542" s="42"/>
      <c r="AK542" s="42"/>
      <c r="AL542" s="42"/>
      <c r="AM542" s="42"/>
      <c r="AN542" s="41"/>
      <c r="AO542" s="41"/>
      <c r="AP542" s="42"/>
      <c r="AQ542" s="42"/>
      <c r="AR542" s="42"/>
      <c r="AS542" s="41"/>
      <c r="AT542" s="41"/>
      <c r="AU542" s="42"/>
      <c r="AV542" s="42"/>
    </row>
    <row r="543" spans="1:48" ht="12.75" hidden="1" customHeight="1" x14ac:dyDescent="0.25">
      <c r="A543" s="29">
        <f t="shared" si="449"/>
        <v>541</v>
      </c>
      <c r="B543" s="19" t="str">
        <f t="shared" si="446"/>
        <v/>
      </c>
      <c r="C543" s="19" t="str">
        <f t="shared" si="447"/>
        <v/>
      </c>
      <c r="D543" s="19" t="str">
        <f t="shared" si="448"/>
        <v/>
      </c>
      <c r="E543" s="19" t="str">
        <f>IF(B543="","",CHOOSE(VLOOKUP($A543,$F$1:$J$1600,5,FALSE),AHS!$M$1,BHS!$M$1,CHS!$M$1,HMJHS!$M$1,KHS!$M$1,Kings!$M$1,MHS!$M$1,SWHS!$M$1,AMHS!$M$1,'S10'!$M$1,'S11'!$M$1,'S12'!$M$1,'S13'!$M$1,'S14'!$M$1,'S15'!$M$1,'S16'!$M$1,'S17'!$M$1,'S18'!$M$1,'S19'!$M$1,'S20'!$M$1))</f>
        <v/>
      </c>
      <c r="F543" s="29" t="str">
        <f t="shared" si="445"/>
        <v/>
      </c>
      <c r="G543" s="33" t="str">
        <f t="shared" si="444"/>
        <v/>
      </c>
      <c r="H543" s="29" t="str">
        <f>IF(MHS!AN$15="","",MHS!AN$15)</f>
        <v/>
      </c>
      <c r="I543" s="29" t="str">
        <f>IF(MHS!AN$15="","",MHS!AG$15)</f>
        <v/>
      </c>
      <c r="J543" s="29">
        <v>7</v>
      </c>
      <c r="AC543" s="41"/>
      <c r="AD543" s="41"/>
      <c r="AE543" s="42"/>
      <c r="AF543" s="42"/>
      <c r="AG543" s="42"/>
      <c r="AH543" s="41"/>
      <c r="AI543" s="41"/>
      <c r="AJ543" s="42"/>
      <c r="AK543" s="42"/>
      <c r="AL543" s="42"/>
      <c r="AM543" s="42"/>
      <c r="AN543" s="41"/>
      <c r="AO543" s="41"/>
      <c r="AP543" s="42"/>
      <c r="AQ543" s="42"/>
      <c r="AR543" s="42"/>
      <c r="AS543" s="41"/>
      <c r="AT543" s="41"/>
      <c r="AU543" s="42"/>
      <c r="AV543" s="42"/>
    </row>
    <row r="544" spans="1:48" ht="12.75" hidden="1" customHeight="1" x14ac:dyDescent="0.25">
      <c r="A544" s="29">
        <f t="shared" si="449"/>
        <v>542</v>
      </c>
      <c r="B544" s="19" t="str">
        <f t="shared" si="446"/>
        <v/>
      </c>
      <c r="C544" s="19" t="str">
        <f t="shared" si="447"/>
        <v/>
      </c>
      <c r="D544" s="19" t="str">
        <f t="shared" si="448"/>
        <v/>
      </c>
      <c r="E544" s="19" t="str">
        <f>IF(B544="","",CHOOSE(VLOOKUP($A544,$F$1:$J$1600,5,FALSE),AHS!$M$1,BHS!$M$1,CHS!$M$1,HMJHS!$M$1,KHS!$M$1,Kings!$M$1,MHS!$M$1,SWHS!$M$1,AMHS!$M$1,'S10'!$M$1,'S11'!$M$1,'S12'!$M$1,'S13'!$M$1,'S14'!$M$1,'S15'!$M$1,'S16'!$M$1,'S17'!$M$1,'S18'!$M$1,'S19'!$M$1,'S20'!$M$1))</f>
        <v/>
      </c>
      <c r="F544" s="29" t="str">
        <f t="shared" si="445"/>
        <v/>
      </c>
      <c r="G544" s="33" t="str">
        <f t="shared" si="444"/>
        <v/>
      </c>
      <c r="H544" s="29" t="str">
        <f>IF(MHS!AN$16="","",MHS!AN$16)</f>
        <v/>
      </c>
      <c r="I544" s="29" t="str">
        <f>IF(MHS!AN$16="","",MHS!AG$16)</f>
        <v/>
      </c>
      <c r="J544" s="29">
        <v>7</v>
      </c>
      <c r="AC544" s="41"/>
      <c r="AD544" s="41"/>
      <c r="AE544" s="42"/>
      <c r="AF544" s="42"/>
      <c r="AG544" s="42"/>
      <c r="AH544" s="41"/>
      <c r="AI544" s="41"/>
      <c r="AJ544" s="42"/>
      <c r="AK544" s="42"/>
      <c r="AL544" s="42"/>
      <c r="AM544" s="42"/>
      <c r="AN544" s="41"/>
      <c r="AO544" s="41"/>
      <c r="AP544" s="42"/>
      <c r="AQ544" s="42"/>
      <c r="AR544" s="42"/>
      <c r="AS544" s="41"/>
      <c r="AT544" s="41"/>
      <c r="AU544" s="42"/>
      <c r="AV544" s="42"/>
    </row>
    <row r="545" spans="1:48" ht="12.75" hidden="1" customHeight="1" x14ac:dyDescent="0.25">
      <c r="A545" s="29">
        <f t="shared" si="449"/>
        <v>543</v>
      </c>
      <c r="B545" s="19" t="str">
        <f t="shared" si="446"/>
        <v/>
      </c>
      <c r="C545" s="19" t="str">
        <f t="shared" si="447"/>
        <v/>
      </c>
      <c r="D545" s="19" t="str">
        <f t="shared" si="448"/>
        <v/>
      </c>
      <c r="E545" s="19" t="str">
        <f>IF(B545="","",CHOOSE(VLOOKUP($A545,$F$1:$J$1600,5,FALSE),AHS!$M$1,BHS!$M$1,CHS!$M$1,HMJHS!$M$1,KHS!$M$1,Kings!$M$1,MHS!$M$1,SWHS!$M$1,AMHS!$M$1,'S10'!$M$1,'S11'!$M$1,'S12'!$M$1,'S13'!$M$1,'S14'!$M$1,'S15'!$M$1,'S16'!$M$1,'S17'!$M$1,'S18'!$M$1,'S19'!$M$1,'S20'!$M$1))</f>
        <v/>
      </c>
      <c r="F545" s="29" t="str">
        <f t="shared" si="445"/>
        <v/>
      </c>
      <c r="G545" s="33" t="str">
        <f t="shared" si="444"/>
        <v/>
      </c>
      <c r="H545" s="29" t="str">
        <f>IF(MHS!AN$17="","",MHS!AN$17)</f>
        <v/>
      </c>
      <c r="I545" s="29" t="str">
        <f>IF(MHS!AN$17="","",MHS!AG$17)</f>
        <v/>
      </c>
      <c r="J545" s="29">
        <v>7</v>
      </c>
      <c r="AC545" s="41"/>
      <c r="AD545" s="41"/>
      <c r="AE545" s="42"/>
      <c r="AF545" s="42"/>
      <c r="AG545" s="42"/>
      <c r="AH545" s="41"/>
      <c r="AI545" s="41"/>
      <c r="AJ545" s="42"/>
      <c r="AK545" s="42"/>
      <c r="AL545" s="42"/>
      <c r="AM545" s="42"/>
      <c r="AN545" s="41"/>
      <c r="AO545" s="41"/>
      <c r="AP545" s="42"/>
      <c r="AQ545" s="42"/>
      <c r="AR545" s="42"/>
      <c r="AS545" s="41"/>
      <c r="AT545" s="41"/>
      <c r="AU545" s="42"/>
      <c r="AV545" s="42"/>
    </row>
    <row r="546" spans="1:48" ht="12.75" hidden="1" customHeight="1" x14ac:dyDescent="0.25">
      <c r="A546" s="29">
        <f t="shared" si="449"/>
        <v>544</v>
      </c>
      <c r="B546" s="19" t="str">
        <f t="shared" si="446"/>
        <v/>
      </c>
      <c r="C546" s="19" t="str">
        <f t="shared" si="447"/>
        <v/>
      </c>
      <c r="D546" s="19" t="str">
        <f t="shared" si="448"/>
        <v/>
      </c>
      <c r="E546" s="19" t="str">
        <f>IF(B546="","",CHOOSE(VLOOKUP($A546,$F$1:$J$1600,5,FALSE),AHS!$M$1,BHS!$M$1,CHS!$M$1,HMJHS!$M$1,KHS!$M$1,Kings!$M$1,MHS!$M$1,SWHS!$M$1,AMHS!$M$1,'S10'!$M$1,'S11'!$M$1,'S12'!$M$1,'S13'!$M$1,'S14'!$M$1,'S15'!$M$1,'S16'!$M$1,'S17'!$M$1,'S18'!$M$1,'S19'!$M$1,'S20'!$M$1))</f>
        <v/>
      </c>
      <c r="F546" s="29" t="str">
        <f t="shared" si="445"/>
        <v/>
      </c>
      <c r="G546" s="33" t="str">
        <f t="shared" si="444"/>
        <v/>
      </c>
      <c r="H546" s="29" t="str">
        <f>IF(MHS!AN$18="","",MHS!AN$18)</f>
        <v/>
      </c>
      <c r="I546" s="29" t="str">
        <f>IF(MHS!AN$18="","",MHS!AG$18)</f>
        <v/>
      </c>
      <c r="J546" s="29">
        <v>7</v>
      </c>
      <c r="AC546" s="41"/>
      <c r="AD546" s="41"/>
      <c r="AE546" s="42"/>
      <c r="AF546" s="42"/>
      <c r="AG546" s="42"/>
      <c r="AH546" s="41"/>
      <c r="AI546" s="41"/>
      <c r="AJ546" s="42"/>
      <c r="AK546" s="42"/>
      <c r="AL546" s="42"/>
      <c r="AM546" s="42"/>
      <c r="AN546" s="41"/>
      <c r="AO546" s="41"/>
      <c r="AP546" s="42"/>
      <c r="AQ546" s="42"/>
      <c r="AR546" s="42"/>
      <c r="AS546" s="41"/>
      <c r="AT546" s="41"/>
      <c r="AU546" s="42"/>
      <c r="AV546" s="42"/>
    </row>
    <row r="547" spans="1:48" ht="12.75" hidden="1" customHeight="1" x14ac:dyDescent="0.25">
      <c r="A547" s="29">
        <f t="shared" si="449"/>
        <v>545</v>
      </c>
      <c r="B547" s="19" t="str">
        <f t="shared" si="446"/>
        <v/>
      </c>
      <c r="C547" s="19" t="str">
        <f t="shared" si="447"/>
        <v/>
      </c>
      <c r="D547" s="19" t="str">
        <f t="shared" si="448"/>
        <v/>
      </c>
      <c r="E547" s="19" t="str">
        <f>IF(B547="","",CHOOSE(VLOOKUP($A547,$F$1:$J$1600,5,FALSE),AHS!$M$1,BHS!$M$1,CHS!$M$1,HMJHS!$M$1,KHS!$M$1,Kings!$M$1,MHS!$M$1,SWHS!$M$1,AMHS!$M$1,'S10'!$M$1,'S11'!$M$1,'S12'!$M$1,'S13'!$M$1,'S14'!$M$1,'S15'!$M$1,'S16'!$M$1,'S17'!$M$1,'S18'!$M$1,'S19'!$M$1,'S20'!$M$1))</f>
        <v/>
      </c>
      <c r="F547" s="29" t="str">
        <f t="shared" si="445"/>
        <v/>
      </c>
      <c r="G547" s="33" t="str">
        <f t="shared" si="444"/>
        <v/>
      </c>
      <c r="H547" s="29" t="str">
        <f>IF(MHS!AN$19="","",MHS!AN$19)</f>
        <v/>
      </c>
      <c r="I547" s="29" t="str">
        <f>IF(MHS!AN$19="","",MHS!AG$19)</f>
        <v/>
      </c>
      <c r="J547" s="29">
        <v>7</v>
      </c>
      <c r="AC547" s="41"/>
      <c r="AD547" s="41"/>
      <c r="AE547" s="42"/>
      <c r="AF547" s="42"/>
      <c r="AG547" s="42"/>
      <c r="AH547" s="41"/>
      <c r="AI547" s="41"/>
      <c r="AJ547" s="42"/>
      <c r="AK547" s="42"/>
      <c r="AL547" s="42"/>
      <c r="AM547" s="42"/>
      <c r="AN547" s="41"/>
      <c r="AO547" s="41"/>
      <c r="AP547" s="42"/>
      <c r="AQ547" s="42"/>
      <c r="AR547" s="42"/>
      <c r="AS547" s="41"/>
      <c r="AT547" s="41"/>
      <c r="AU547" s="42"/>
      <c r="AV547" s="42"/>
    </row>
    <row r="548" spans="1:48" ht="12.75" hidden="1" customHeight="1" x14ac:dyDescent="0.25">
      <c r="A548" s="29">
        <f t="shared" si="449"/>
        <v>546</v>
      </c>
      <c r="B548" s="19" t="str">
        <f t="shared" si="446"/>
        <v/>
      </c>
      <c r="C548" s="19" t="str">
        <f t="shared" si="447"/>
        <v/>
      </c>
      <c r="D548" s="19" t="str">
        <f t="shared" si="448"/>
        <v/>
      </c>
      <c r="E548" s="19" t="str">
        <f>IF(B548="","",CHOOSE(VLOOKUP($A548,$F$1:$J$1600,5,FALSE),AHS!$M$1,BHS!$M$1,CHS!$M$1,HMJHS!$M$1,KHS!$M$1,Kings!$M$1,MHS!$M$1,SWHS!$M$1,AMHS!$M$1,'S10'!$M$1,'S11'!$M$1,'S12'!$M$1,'S13'!$M$1,'S14'!$M$1,'S15'!$M$1,'S16'!$M$1,'S17'!$M$1,'S18'!$M$1,'S19'!$M$1,'S20'!$M$1))</f>
        <v/>
      </c>
      <c r="F548" s="29" t="str">
        <f t="shared" si="445"/>
        <v/>
      </c>
      <c r="G548" s="33" t="str">
        <f t="shared" si="444"/>
        <v/>
      </c>
      <c r="H548" s="29" t="str">
        <f>IF(MHS!AN$20="","",MHS!AN$20)</f>
        <v/>
      </c>
      <c r="I548" s="29" t="str">
        <f>IF(MHS!AN$20="","",MHS!AG$20)</f>
        <v/>
      </c>
      <c r="J548" s="29">
        <v>7</v>
      </c>
      <c r="AC548" s="41"/>
      <c r="AD548" s="41"/>
      <c r="AE548" s="42"/>
      <c r="AF548" s="42"/>
      <c r="AG548" s="42"/>
      <c r="AH548" s="41"/>
      <c r="AI548" s="41"/>
      <c r="AJ548" s="42"/>
      <c r="AK548" s="42"/>
      <c r="AL548" s="42"/>
      <c r="AM548" s="42"/>
      <c r="AN548" s="41"/>
      <c r="AO548" s="41"/>
      <c r="AP548" s="42"/>
      <c r="AQ548" s="42"/>
      <c r="AR548" s="42"/>
      <c r="AS548" s="41"/>
      <c r="AT548" s="41"/>
      <c r="AU548" s="42"/>
      <c r="AV548" s="42"/>
    </row>
    <row r="549" spans="1:48" ht="12.75" hidden="1" customHeight="1" x14ac:dyDescent="0.25">
      <c r="A549" s="29">
        <f t="shared" si="449"/>
        <v>547</v>
      </c>
      <c r="B549" s="19" t="str">
        <f t="shared" si="446"/>
        <v/>
      </c>
      <c r="C549" s="19" t="str">
        <f t="shared" si="447"/>
        <v/>
      </c>
      <c r="D549" s="19" t="str">
        <f t="shared" si="448"/>
        <v/>
      </c>
      <c r="E549" s="19" t="str">
        <f>IF(B549="","",CHOOSE(VLOOKUP($A549,$F$1:$J$1600,5,FALSE),AHS!$M$1,BHS!$M$1,CHS!$M$1,HMJHS!$M$1,KHS!$M$1,Kings!$M$1,MHS!$M$1,SWHS!$M$1,AMHS!$M$1,'S10'!$M$1,'S11'!$M$1,'S12'!$M$1,'S13'!$M$1,'S14'!$M$1,'S15'!$M$1,'S16'!$M$1,'S17'!$M$1,'S18'!$M$1,'S19'!$M$1,'S20'!$M$1))</f>
        <v/>
      </c>
      <c r="F549" s="29" t="str">
        <f t="shared" si="445"/>
        <v/>
      </c>
      <c r="G549" s="33" t="str">
        <f t="shared" si="444"/>
        <v/>
      </c>
      <c r="H549" s="29" t="str">
        <f>IF(MHS!AN$21="","",MHS!AN$21)</f>
        <v/>
      </c>
      <c r="I549" s="29" t="str">
        <f>IF(MHS!AN$21="","",MHS!AG$21)</f>
        <v/>
      </c>
      <c r="J549" s="29">
        <v>7</v>
      </c>
      <c r="AC549" s="41"/>
      <c r="AD549" s="41"/>
      <c r="AE549" s="42"/>
      <c r="AF549" s="42"/>
      <c r="AG549" s="42"/>
      <c r="AH549" s="41"/>
      <c r="AI549" s="41"/>
      <c r="AJ549" s="42"/>
      <c r="AK549" s="42"/>
      <c r="AL549" s="42"/>
      <c r="AM549" s="42"/>
      <c r="AN549" s="41"/>
      <c r="AO549" s="41"/>
      <c r="AP549" s="42"/>
      <c r="AQ549" s="42"/>
      <c r="AR549" s="42"/>
      <c r="AS549" s="41"/>
      <c r="AT549" s="41"/>
      <c r="AU549" s="42"/>
      <c r="AV549" s="42"/>
    </row>
    <row r="550" spans="1:48" ht="12.75" hidden="1" customHeight="1" x14ac:dyDescent="0.25">
      <c r="A550" s="29">
        <f t="shared" si="449"/>
        <v>548</v>
      </c>
      <c r="B550" s="19" t="str">
        <f t="shared" si="446"/>
        <v/>
      </c>
      <c r="C550" s="19" t="str">
        <f t="shared" si="447"/>
        <v/>
      </c>
      <c r="D550" s="19" t="str">
        <f t="shared" si="448"/>
        <v/>
      </c>
      <c r="E550" s="19" t="str">
        <f>IF(B550="","",CHOOSE(VLOOKUP($A550,$F$1:$J$1600,5,FALSE),AHS!$M$1,BHS!$M$1,CHS!$M$1,HMJHS!$M$1,KHS!$M$1,Kings!$M$1,MHS!$M$1,SWHS!$M$1,AMHS!$M$1,'S10'!$M$1,'S11'!$M$1,'S12'!$M$1,'S13'!$M$1,'S14'!$M$1,'S15'!$M$1,'S16'!$M$1,'S17'!$M$1,'S18'!$M$1,'S19'!$M$1,'S20'!$M$1))</f>
        <v/>
      </c>
      <c r="F550" s="29" t="str">
        <f t="shared" si="445"/>
        <v/>
      </c>
      <c r="G550" s="33" t="str">
        <f t="shared" si="444"/>
        <v/>
      </c>
      <c r="H550" s="29" t="str">
        <f>IF(MHS!AN$22="","",MHS!AN$22)</f>
        <v/>
      </c>
      <c r="I550" s="29" t="str">
        <f>IF(MHS!AN$22="","",MHS!AG$22)</f>
        <v/>
      </c>
      <c r="J550" s="29">
        <v>7</v>
      </c>
      <c r="AC550" s="41"/>
      <c r="AD550" s="41"/>
      <c r="AE550" s="42"/>
      <c r="AF550" s="42"/>
      <c r="AG550" s="42"/>
      <c r="AH550" s="41"/>
      <c r="AI550" s="41"/>
      <c r="AJ550" s="42"/>
      <c r="AK550" s="42"/>
      <c r="AL550" s="42"/>
      <c r="AM550" s="42"/>
      <c r="AN550" s="41"/>
      <c r="AO550" s="41"/>
      <c r="AP550" s="42"/>
      <c r="AQ550" s="42"/>
      <c r="AR550" s="42"/>
      <c r="AS550" s="41"/>
      <c r="AT550" s="41"/>
      <c r="AU550" s="42"/>
      <c r="AV550" s="42"/>
    </row>
    <row r="551" spans="1:48" ht="12.75" hidden="1" customHeight="1" x14ac:dyDescent="0.25">
      <c r="A551" s="29">
        <f t="shared" si="449"/>
        <v>549</v>
      </c>
      <c r="B551" s="19" t="str">
        <f t="shared" si="446"/>
        <v/>
      </c>
      <c r="C551" s="19" t="str">
        <f t="shared" si="447"/>
        <v/>
      </c>
      <c r="D551" s="19" t="str">
        <f t="shared" si="448"/>
        <v/>
      </c>
      <c r="E551" s="19" t="str">
        <f>IF(B551="","",CHOOSE(VLOOKUP($A551,$F$1:$J$1600,5,FALSE),AHS!$M$1,BHS!$M$1,CHS!$M$1,HMJHS!$M$1,KHS!$M$1,Kings!$M$1,MHS!$M$1,SWHS!$M$1,AMHS!$M$1,'S10'!$M$1,'S11'!$M$1,'S12'!$M$1,'S13'!$M$1,'S14'!$M$1,'S15'!$M$1,'S16'!$M$1,'S17'!$M$1,'S18'!$M$1,'S19'!$M$1,'S20'!$M$1))</f>
        <v/>
      </c>
      <c r="F551" s="29" t="str">
        <f t="shared" si="445"/>
        <v/>
      </c>
      <c r="G551" s="33" t="str">
        <f t="shared" si="444"/>
        <v/>
      </c>
      <c r="H551" s="29" t="str">
        <f>IF(MHS!AN$23="","",MHS!AN$23)</f>
        <v/>
      </c>
      <c r="I551" s="29" t="str">
        <f>IF(MHS!AN$23="","",MHS!AG$23)</f>
        <v/>
      </c>
      <c r="J551" s="29">
        <v>7</v>
      </c>
      <c r="AC551" s="41"/>
      <c r="AD551" s="41"/>
      <c r="AE551" s="42"/>
      <c r="AF551" s="42"/>
      <c r="AG551" s="42"/>
      <c r="AH551" s="41"/>
      <c r="AI551" s="41"/>
      <c r="AJ551" s="42"/>
      <c r="AK551" s="42"/>
      <c r="AL551" s="42"/>
      <c r="AM551" s="42"/>
      <c r="AN551" s="41"/>
      <c r="AO551" s="41"/>
      <c r="AP551" s="42"/>
      <c r="AQ551" s="42"/>
      <c r="AR551" s="42"/>
      <c r="AS551" s="41"/>
      <c r="AT551" s="41"/>
      <c r="AU551" s="42"/>
      <c r="AV551" s="42"/>
    </row>
    <row r="552" spans="1:48" ht="12.75" hidden="1" customHeight="1" x14ac:dyDescent="0.25">
      <c r="A552" s="29">
        <f t="shared" si="449"/>
        <v>550</v>
      </c>
      <c r="B552" s="19" t="str">
        <f t="shared" si="446"/>
        <v/>
      </c>
      <c r="C552" s="19" t="str">
        <f t="shared" si="447"/>
        <v/>
      </c>
      <c r="D552" s="19" t="str">
        <f t="shared" si="448"/>
        <v/>
      </c>
      <c r="E552" s="19" t="str">
        <f>IF(B552="","",CHOOSE(VLOOKUP($A552,$F$1:$J$1600,5,FALSE),AHS!$M$1,BHS!$M$1,CHS!$M$1,HMJHS!$M$1,KHS!$M$1,Kings!$M$1,MHS!$M$1,SWHS!$M$1,AMHS!$M$1,'S10'!$M$1,'S11'!$M$1,'S12'!$M$1,'S13'!$M$1,'S14'!$M$1,'S15'!$M$1,'S16'!$M$1,'S17'!$M$1,'S18'!$M$1,'S19'!$M$1,'S20'!$M$1))</f>
        <v/>
      </c>
      <c r="F552" s="29" t="str">
        <f t="shared" si="445"/>
        <v/>
      </c>
      <c r="G552" s="33" t="str">
        <f t="shared" si="444"/>
        <v/>
      </c>
      <c r="H552" s="29" t="str">
        <f>IF(MHS!AN$24="","",MHS!AN$24)</f>
        <v/>
      </c>
      <c r="I552" s="29" t="str">
        <f>IF(MHS!AN$24="","",MHS!AG$24)</f>
        <v/>
      </c>
      <c r="J552" s="29">
        <v>7</v>
      </c>
      <c r="AC552" s="41"/>
      <c r="AD552" s="41"/>
      <c r="AE552" s="42"/>
      <c r="AF552" s="42"/>
      <c r="AG552" s="42"/>
      <c r="AH552" s="41"/>
      <c r="AI552" s="41"/>
      <c r="AJ552" s="42"/>
      <c r="AK552" s="42"/>
      <c r="AL552" s="42"/>
      <c r="AM552" s="42"/>
      <c r="AN552" s="41"/>
      <c r="AO552" s="41"/>
      <c r="AP552" s="42"/>
      <c r="AQ552" s="42"/>
      <c r="AR552" s="42"/>
      <c r="AS552" s="41"/>
      <c r="AT552" s="41"/>
      <c r="AU552" s="42"/>
      <c r="AV552" s="42"/>
    </row>
    <row r="553" spans="1:48" ht="12.75" hidden="1" customHeight="1" x14ac:dyDescent="0.25">
      <c r="A553" s="29">
        <f t="shared" si="449"/>
        <v>551</v>
      </c>
      <c r="B553" s="19" t="str">
        <f t="shared" si="446"/>
        <v/>
      </c>
      <c r="C553" s="19" t="str">
        <f t="shared" si="447"/>
        <v/>
      </c>
      <c r="D553" s="19" t="str">
        <f t="shared" si="448"/>
        <v/>
      </c>
      <c r="E553" s="19" t="str">
        <f>IF(B553="","",CHOOSE(VLOOKUP($A553,$F$1:$J$1600,5,FALSE),AHS!$M$1,BHS!$M$1,CHS!$M$1,HMJHS!$M$1,KHS!$M$1,Kings!$M$1,MHS!$M$1,SWHS!$M$1,AMHS!$M$1,'S10'!$M$1,'S11'!$M$1,'S12'!$M$1,'S13'!$M$1,'S14'!$M$1,'S15'!$M$1,'S16'!$M$1,'S17'!$M$1,'S18'!$M$1,'S19'!$M$1,'S20'!$M$1))</f>
        <v/>
      </c>
      <c r="F553" s="29" t="str">
        <f t="shared" si="445"/>
        <v/>
      </c>
      <c r="G553" s="33" t="str">
        <f t="shared" si="444"/>
        <v/>
      </c>
      <c r="H553" s="29" t="str">
        <f>IF(MHS!AN$25="","",MHS!AN$25)</f>
        <v/>
      </c>
      <c r="I553" s="29" t="str">
        <f>IF(MHS!AN$25="","",MHS!AG$25)</f>
        <v/>
      </c>
      <c r="J553" s="29">
        <v>7</v>
      </c>
      <c r="AC553" s="41"/>
      <c r="AD553" s="41"/>
      <c r="AE553" s="42"/>
      <c r="AF553" s="42"/>
      <c r="AG553" s="42"/>
      <c r="AH553" s="41"/>
      <c r="AI553" s="41"/>
      <c r="AJ553" s="42"/>
      <c r="AK553" s="42"/>
      <c r="AL553" s="42"/>
      <c r="AM553" s="42"/>
      <c r="AN553" s="41"/>
      <c r="AO553" s="41"/>
      <c r="AP553" s="42"/>
      <c r="AQ553" s="42"/>
      <c r="AR553" s="42"/>
      <c r="AS553" s="41"/>
      <c r="AT553" s="41"/>
      <c r="AU553" s="42"/>
      <c r="AV553" s="42"/>
    </row>
    <row r="554" spans="1:48" ht="12.75" hidden="1" customHeight="1" x14ac:dyDescent="0.25">
      <c r="A554" s="29">
        <f t="shared" si="449"/>
        <v>552</v>
      </c>
      <c r="B554" s="19" t="str">
        <f t="shared" si="446"/>
        <v/>
      </c>
      <c r="C554" s="19" t="str">
        <f t="shared" si="447"/>
        <v/>
      </c>
      <c r="D554" s="19" t="str">
        <f t="shared" si="448"/>
        <v/>
      </c>
      <c r="E554" s="19" t="str">
        <f>IF(B554="","",CHOOSE(VLOOKUP($A554,$F$1:$J$1600,5,FALSE),AHS!$M$1,BHS!$M$1,CHS!$M$1,HMJHS!$M$1,KHS!$M$1,Kings!$M$1,MHS!$M$1,SWHS!$M$1,AMHS!$M$1,'S10'!$M$1,'S11'!$M$1,'S12'!$M$1,'S13'!$M$1,'S14'!$M$1,'S15'!$M$1,'S16'!$M$1,'S17'!$M$1,'S18'!$M$1,'S19'!$M$1,'S20'!$M$1))</f>
        <v/>
      </c>
      <c r="F554" s="29" t="str">
        <f t="shared" si="445"/>
        <v/>
      </c>
      <c r="G554" s="33" t="str">
        <f t="shared" si="444"/>
        <v/>
      </c>
      <c r="H554" s="29" t="str">
        <f>IF(MHS!AN$26="","",MHS!AN$26)</f>
        <v/>
      </c>
      <c r="I554" s="29" t="str">
        <f>IF(MHS!AN$26="","",MHS!AG$26)</f>
        <v/>
      </c>
      <c r="J554" s="29">
        <v>7</v>
      </c>
      <c r="AC554" s="41"/>
      <c r="AD554" s="41"/>
      <c r="AE554" s="42"/>
      <c r="AF554" s="42"/>
      <c r="AG554" s="42"/>
      <c r="AH554" s="41"/>
      <c r="AI554" s="41"/>
      <c r="AJ554" s="42"/>
      <c r="AK554" s="42"/>
      <c r="AL554" s="42"/>
      <c r="AM554" s="42"/>
      <c r="AN554" s="41"/>
      <c r="AO554" s="41"/>
      <c r="AP554" s="42"/>
      <c r="AQ554" s="42"/>
      <c r="AR554" s="42"/>
      <c r="AS554" s="41"/>
      <c r="AT554" s="41"/>
      <c r="AU554" s="42"/>
      <c r="AV554" s="42"/>
    </row>
    <row r="555" spans="1:48" ht="12.75" hidden="1" customHeight="1" x14ac:dyDescent="0.25">
      <c r="A555" s="29">
        <f t="shared" si="449"/>
        <v>553</v>
      </c>
      <c r="B555" s="19" t="str">
        <f t="shared" si="446"/>
        <v/>
      </c>
      <c r="C555" s="19" t="str">
        <f t="shared" si="447"/>
        <v/>
      </c>
      <c r="D555" s="19" t="str">
        <f t="shared" si="448"/>
        <v/>
      </c>
      <c r="E555" s="19" t="str">
        <f>IF(B555="","",CHOOSE(VLOOKUP($A555,$F$1:$J$1600,5,FALSE),AHS!$M$1,BHS!$M$1,CHS!$M$1,HMJHS!$M$1,KHS!$M$1,Kings!$M$1,MHS!$M$1,SWHS!$M$1,AMHS!$M$1,'S10'!$M$1,'S11'!$M$1,'S12'!$M$1,'S13'!$M$1,'S14'!$M$1,'S15'!$M$1,'S16'!$M$1,'S17'!$M$1,'S18'!$M$1,'S19'!$M$1,'S20'!$M$1))</f>
        <v/>
      </c>
      <c r="F555" s="29" t="str">
        <f t="shared" si="445"/>
        <v/>
      </c>
      <c r="G555" s="33" t="str">
        <f t="shared" si="444"/>
        <v/>
      </c>
      <c r="H555" s="29" t="str">
        <f>IF(MHS!AN$27="","",MHS!AN$27)</f>
        <v/>
      </c>
      <c r="I555" s="29" t="str">
        <f>IF(MHS!AN$27="","",MHS!AG$27)</f>
        <v/>
      </c>
      <c r="J555" s="29">
        <v>7</v>
      </c>
      <c r="AC555" s="41"/>
      <c r="AD555" s="41"/>
      <c r="AE555" s="42"/>
      <c r="AF555" s="42"/>
      <c r="AG555" s="42"/>
      <c r="AH555" s="41"/>
      <c r="AI555" s="41"/>
      <c r="AJ555" s="42"/>
      <c r="AK555" s="42"/>
      <c r="AL555" s="42"/>
      <c r="AM555" s="42"/>
      <c r="AN555" s="41"/>
      <c r="AO555" s="41"/>
      <c r="AP555" s="42"/>
      <c r="AQ555" s="42"/>
      <c r="AR555" s="42"/>
      <c r="AS555" s="41"/>
      <c r="AT555" s="41"/>
      <c r="AU555" s="42"/>
      <c r="AV555" s="42"/>
    </row>
    <row r="556" spans="1:48" ht="12.75" hidden="1" customHeight="1" x14ac:dyDescent="0.25">
      <c r="A556" s="29">
        <f t="shared" si="449"/>
        <v>554</v>
      </c>
      <c r="B556" s="19" t="str">
        <f t="shared" si="446"/>
        <v/>
      </c>
      <c r="C556" s="19" t="str">
        <f t="shared" si="447"/>
        <v/>
      </c>
      <c r="D556" s="19" t="str">
        <f t="shared" si="448"/>
        <v/>
      </c>
      <c r="E556" s="19" t="str">
        <f>IF(B556="","",CHOOSE(VLOOKUP($A556,$F$1:$J$1600,5,FALSE),AHS!$M$1,BHS!$M$1,CHS!$M$1,HMJHS!$M$1,KHS!$M$1,Kings!$M$1,MHS!$M$1,SWHS!$M$1,AMHS!$M$1,'S10'!$M$1,'S11'!$M$1,'S12'!$M$1,'S13'!$M$1,'S14'!$M$1,'S15'!$M$1,'S16'!$M$1,'S17'!$M$1,'S18'!$M$1,'S19'!$M$1,'S20'!$M$1))</f>
        <v/>
      </c>
      <c r="F556" s="29" t="str">
        <f t="shared" si="445"/>
        <v/>
      </c>
      <c r="G556" s="33" t="str">
        <f t="shared" si="444"/>
        <v/>
      </c>
      <c r="H556" s="29" t="str">
        <f>IF(MHS!AN$28="","",MHS!AN$28)</f>
        <v/>
      </c>
      <c r="I556" s="29" t="str">
        <f>IF(MHS!AN$28="","",MHS!AG$28)</f>
        <v/>
      </c>
      <c r="J556" s="29">
        <v>7</v>
      </c>
      <c r="AC556" s="41"/>
      <c r="AD556" s="41"/>
      <c r="AE556" s="42"/>
      <c r="AF556" s="42"/>
      <c r="AG556" s="42"/>
      <c r="AH556" s="41"/>
      <c r="AI556" s="41"/>
      <c r="AJ556" s="42"/>
      <c r="AK556" s="42"/>
      <c r="AL556" s="42"/>
      <c r="AM556" s="42"/>
      <c r="AN556" s="41"/>
      <c r="AO556" s="41"/>
      <c r="AP556" s="42"/>
      <c r="AQ556" s="42"/>
      <c r="AR556" s="42"/>
      <c r="AS556" s="41"/>
      <c r="AT556" s="41"/>
      <c r="AU556" s="42"/>
      <c r="AV556" s="42"/>
    </row>
    <row r="557" spans="1:48" ht="12.75" hidden="1" customHeight="1" x14ac:dyDescent="0.25">
      <c r="A557" s="29">
        <f t="shared" si="449"/>
        <v>555</v>
      </c>
      <c r="B557" s="19" t="str">
        <f t="shared" si="446"/>
        <v/>
      </c>
      <c r="C557" s="19" t="str">
        <f t="shared" si="447"/>
        <v/>
      </c>
      <c r="D557" s="19" t="str">
        <f t="shared" si="448"/>
        <v/>
      </c>
      <c r="E557" s="19" t="str">
        <f>IF(B557="","",CHOOSE(VLOOKUP($A557,$F$1:$J$1600,5,FALSE),AHS!$M$1,BHS!$M$1,CHS!$M$1,HMJHS!$M$1,KHS!$M$1,Kings!$M$1,MHS!$M$1,SWHS!$M$1,AMHS!$M$1,'S10'!$M$1,'S11'!$M$1,'S12'!$M$1,'S13'!$M$1,'S14'!$M$1,'S15'!$M$1,'S16'!$M$1,'S17'!$M$1,'S18'!$M$1,'S19'!$M$1,'S20'!$M$1))</f>
        <v/>
      </c>
      <c r="F557" s="29" t="str">
        <f t="shared" si="445"/>
        <v/>
      </c>
      <c r="G557" s="33" t="str">
        <f t="shared" si="444"/>
        <v/>
      </c>
      <c r="H557" s="29" t="str">
        <f>IF(MHS!AN$29="","",MHS!AN$29)</f>
        <v/>
      </c>
      <c r="I557" s="29" t="str">
        <f>IF(MHS!AN$29="","",MHS!AG$29)</f>
        <v/>
      </c>
      <c r="J557" s="29">
        <v>7</v>
      </c>
      <c r="AC557" s="41"/>
      <c r="AD557" s="41"/>
      <c r="AE557" s="42"/>
      <c r="AF557" s="42"/>
      <c r="AG557" s="42"/>
      <c r="AH557" s="41"/>
      <c r="AI557" s="41"/>
      <c r="AJ557" s="42"/>
      <c r="AK557" s="42"/>
      <c r="AL557" s="42"/>
      <c r="AM557" s="42"/>
      <c r="AN557" s="41"/>
      <c r="AO557" s="41"/>
      <c r="AP557" s="42"/>
      <c r="AQ557" s="42"/>
      <c r="AR557" s="42"/>
      <c r="AS557" s="41"/>
      <c r="AT557" s="41"/>
      <c r="AU557" s="42"/>
      <c r="AV557" s="42"/>
    </row>
    <row r="558" spans="1:48" ht="12.75" hidden="1" customHeight="1" x14ac:dyDescent="0.25">
      <c r="A558" s="29">
        <f t="shared" si="449"/>
        <v>556</v>
      </c>
      <c r="B558" s="19" t="str">
        <f t="shared" si="446"/>
        <v/>
      </c>
      <c r="C558" s="19" t="str">
        <f t="shared" si="447"/>
        <v/>
      </c>
      <c r="D558" s="19" t="str">
        <f t="shared" si="448"/>
        <v/>
      </c>
      <c r="E558" s="19" t="str">
        <f>IF(B558="","",CHOOSE(VLOOKUP($A558,$F$1:$J$1600,5,FALSE),AHS!$M$1,BHS!$M$1,CHS!$M$1,HMJHS!$M$1,KHS!$M$1,Kings!$M$1,MHS!$M$1,SWHS!$M$1,AMHS!$M$1,'S10'!$M$1,'S11'!$M$1,'S12'!$M$1,'S13'!$M$1,'S14'!$M$1,'S15'!$M$1,'S16'!$M$1,'S17'!$M$1,'S18'!$M$1,'S19'!$M$1,'S20'!$M$1))</f>
        <v/>
      </c>
      <c r="F558" s="29" t="str">
        <f t="shared" si="445"/>
        <v/>
      </c>
      <c r="G558" s="33" t="str">
        <f t="shared" si="444"/>
        <v/>
      </c>
      <c r="H558" s="29" t="str">
        <f>IF(MHS!AN$30="","",MHS!AN$30)</f>
        <v/>
      </c>
      <c r="I558" s="29" t="str">
        <f>IF(MHS!AN$30="","",MHS!AG$30)</f>
        <v/>
      </c>
      <c r="J558" s="29">
        <v>7</v>
      </c>
      <c r="AC558" s="41"/>
      <c r="AD558" s="41"/>
      <c r="AE558" s="42"/>
      <c r="AF558" s="42"/>
      <c r="AG558" s="42"/>
      <c r="AH558" s="41"/>
      <c r="AI558" s="41"/>
      <c r="AJ558" s="42"/>
      <c r="AK558" s="42"/>
      <c r="AL558" s="42"/>
      <c r="AM558" s="42"/>
      <c r="AN558" s="41"/>
      <c r="AO558" s="41"/>
      <c r="AP558" s="42"/>
      <c r="AQ558" s="42"/>
      <c r="AR558" s="42"/>
      <c r="AS558" s="41"/>
      <c r="AT558" s="41"/>
      <c r="AU558" s="42"/>
      <c r="AV558" s="42"/>
    </row>
    <row r="559" spans="1:48" ht="12.75" hidden="1" customHeight="1" x14ac:dyDescent="0.25">
      <c r="A559" s="29">
        <f t="shared" si="449"/>
        <v>557</v>
      </c>
      <c r="B559" s="19" t="str">
        <f t="shared" si="446"/>
        <v/>
      </c>
      <c r="C559" s="19" t="str">
        <f t="shared" si="447"/>
        <v/>
      </c>
      <c r="D559" s="19" t="str">
        <f t="shared" si="448"/>
        <v/>
      </c>
      <c r="E559" s="19" t="str">
        <f>IF(B559="","",CHOOSE(VLOOKUP($A559,$F$1:$J$1600,5,FALSE),AHS!$M$1,BHS!$M$1,CHS!$M$1,HMJHS!$M$1,KHS!$M$1,Kings!$M$1,MHS!$M$1,SWHS!$M$1,AMHS!$M$1,'S10'!$M$1,'S11'!$M$1,'S12'!$M$1,'S13'!$M$1,'S14'!$M$1,'S15'!$M$1,'S16'!$M$1,'S17'!$M$1,'S18'!$M$1,'S19'!$M$1,'S20'!$M$1))</f>
        <v/>
      </c>
      <c r="F559" s="29" t="str">
        <f t="shared" si="445"/>
        <v/>
      </c>
      <c r="G559" s="33" t="str">
        <f t="shared" si="444"/>
        <v/>
      </c>
      <c r="H559" s="29" t="str">
        <f>IF(MHS!AN$31="","",MHS!AN$31)</f>
        <v/>
      </c>
      <c r="I559" s="29" t="str">
        <f>IF(MHS!AN$31="","",MHS!AG$31)</f>
        <v/>
      </c>
      <c r="J559" s="29">
        <v>7</v>
      </c>
      <c r="AC559" s="41"/>
      <c r="AD559" s="41"/>
      <c r="AE559" s="42"/>
      <c r="AF559" s="42"/>
      <c r="AG559" s="42"/>
      <c r="AH559" s="41"/>
      <c r="AI559" s="41"/>
      <c r="AJ559" s="42"/>
      <c r="AK559" s="42"/>
      <c r="AL559" s="42"/>
      <c r="AM559" s="42"/>
      <c r="AN559" s="41"/>
      <c r="AO559" s="41"/>
      <c r="AP559" s="42"/>
      <c r="AQ559" s="42"/>
      <c r="AR559" s="42"/>
      <c r="AS559" s="41"/>
      <c r="AT559" s="41"/>
      <c r="AU559" s="42"/>
      <c r="AV559" s="42"/>
    </row>
    <row r="560" spans="1:48" ht="12.75" hidden="1" customHeight="1" x14ac:dyDescent="0.25">
      <c r="A560" s="29">
        <f t="shared" si="449"/>
        <v>558</v>
      </c>
      <c r="B560" s="19" t="str">
        <f t="shared" si="446"/>
        <v/>
      </c>
      <c r="C560" s="19" t="str">
        <f t="shared" si="447"/>
        <v/>
      </c>
      <c r="D560" s="19" t="str">
        <f t="shared" si="448"/>
        <v/>
      </c>
      <c r="E560" s="19" t="str">
        <f>IF(B560="","",CHOOSE(VLOOKUP($A560,$F$1:$J$1600,5,FALSE),AHS!$M$1,BHS!$M$1,CHS!$M$1,HMJHS!$M$1,KHS!$M$1,Kings!$M$1,MHS!$M$1,SWHS!$M$1,AMHS!$M$1,'S10'!$M$1,'S11'!$M$1,'S12'!$M$1,'S13'!$M$1,'S14'!$M$1,'S15'!$M$1,'S16'!$M$1,'S17'!$M$1,'S18'!$M$1,'S19'!$M$1,'S20'!$M$1))</f>
        <v/>
      </c>
      <c r="F560" s="29" t="str">
        <f t="shared" si="445"/>
        <v/>
      </c>
      <c r="G560" s="33" t="str">
        <f t="shared" si="444"/>
        <v/>
      </c>
      <c r="H560" s="29" t="str">
        <f>IF(MHS!AN$32="","",MHS!AN$32)</f>
        <v/>
      </c>
      <c r="I560" s="29" t="str">
        <f>IF(MHS!AN$32="","",MHS!AG$32)</f>
        <v/>
      </c>
      <c r="J560" s="29">
        <v>7</v>
      </c>
      <c r="AC560" s="41"/>
      <c r="AD560" s="41"/>
      <c r="AE560" s="42"/>
      <c r="AF560" s="42"/>
      <c r="AG560" s="42"/>
      <c r="AH560" s="41"/>
      <c r="AI560" s="41"/>
      <c r="AJ560" s="42"/>
      <c r="AK560" s="42"/>
      <c r="AL560" s="42"/>
      <c r="AM560" s="42"/>
      <c r="AN560" s="41"/>
      <c r="AO560" s="41"/>
      <c r="AP560" s="42"/>
      <c r="AQ560" s="42"/>
      <c r="AR560" s="42"/>
      <c r="AS560" s="41"/>
      <c r="AT560" s="41"/>
      <c r="AU560" s="42"/>
      <c r="AV560" s="42"/>
    </row>
    <row r="561" spans="1:48" ht="12.75" hidden="1" customHeight="1" x14ac:dyDescent="0.25">
      <c r="A561" s="29">
        <f t="shared" si="449"/>
        <v>559</v>
      </c>
      <c r="B561" s="19" t="str">
        <f t="shared" si="446"/>
        <v/>
      </c>
      <c r="C561" s="19" t="str">
        <f t="shared" si="447"/>
        <v/>
      </c>
      <c r="D561" s="19" t="str">
        <f t="shared" si="448"/>
        <v/>
      </c>
      <c r="E561" s="19" t="str">
        <f>IF(B561="","",CHOOSE(VLOOKUP($A561,$F$1:$J$1600,5,FALSE),AHS!$M$1,BHS!$M$1,CHS!$M$1,HMJHS!$M$1,KHS!$M$1,Kings!$M$1,MHS!$M$1,SWHS!$M$1,AMHS!$M$1,'S10'!$M$1,'S11'!$M$1,'S12'!$M$1,'S13'!$M$1,'S14'!$M$1,'S15'!$M$1,'S16'!$M$1,'S17'!$M$1,'S18'!$M$1,'S19'!$M$1,'S20'!$M$1))</f>
        <v/>
      </c>
      <c r="F561" s="29" t="str">
        <f t="shared" si="445"/>
        <v/>
      </c>
      <c r="G561" s="33" t="str">
        <f t="shared" si="444"/>
        <v/>
      </c>
      <c r="H561" s="29" t="str">
        <f>IF(SWHS!P$13="","",SWHS!P$13)</f>
        <v/>
      </c>
      <c r="I561" s="29" t="str">
        <f>IF(SWHS!P$13="","",SWHS!I$13)</f>
        <v/>
      </c>
      <c r="J561" s="29">
        <v>8</v>
      </c>
      <c r="AC561" s="41"/>
      <c r="AD561" s="41"/>
      <c r="AE561" s="42"/>
      <c r="AF561" s="42"/>
      <c r="AG561" s="42"/>
      <c r="AH561" s="41"/>
      <c r="AI561" s="41"/>
      <c r="AJ561" s="42"/>
      <c r="AK561" s="42"/>
      <c r="AL561" s="42"/>
      <c r="AM561" s="42"/>
      <c r="AN561" s="41"/>
      <c r="AO561" s="41"/>
      <c r="AP561" s="42"/>
      <c r="AQ561" s="42"/>
      <c r="AR561" s="42"/>
      <c r="AS561" s="41"/>
      <c r="AT561" s="41"/>
      <c r="AU561" s="42"/>
      <c r="AV561" s="42"/>
    </row>
    <row r="562" spans="1:48" ht="12.75" hidden="1" customHeight="1" x14ac:dyDescent="0.25">
      <c r="A562" s="29">
        <f t="shared" si="449"/>
        <v>560</v>
      </c>
      <c r="B562" s="19" t="str">
        <f t="shared" si="446"/>
        <v/>
      </c>
      <c r="C562" s="19" t="str">
        <f t="shared" si="447"/>
        <v/>
      </c>
      <c r="D562" s="19" t="str">
        <f t="shared" si="448"/>
        <v/>
      </c>
      <c r="E562" s="19" t="str">
        <f>IF(B562="","",CHOOSE(VLOOKUP($A562,$F$1:$J$1600,5,FALSE),AHS!$M$1,BHS!$M$1,CHS!$M$1,HMJHS!$M$1,KHS!$M$1,Kings!$M$1,MHS!$M$1,SWHS!$M$1,AMHS!$M$1,'S10'!$M$1,'S11'!$M$1,'S12'!$M$1,'S13'!$M$1,'S14'!$M$1,'S15'!$M$1,'S16'!$M$1,'S17'!$M$1,'S18'!$M$1,'S19'!$M$1,'S20'!$M$1))</f>
        <v/>
      </c>
      <c r="F562" s="29" t="str">
        <f t="shared" si="445"/>
        <v/>
      </c>
      <c r="G562" s="33" t="str">
        <f t="shared" si="444"/>
        <v/>
      </c>
      <c r="H562" s="29" t="str">
        <f>IF(SWHS!P$14="","",SWHS!P$14)</f>
        <v/>
      </c>
      <c r="I562" s="29" t="str">
        <f>IF(SWHS!P$14="","",SWHS!I$14)</f>
        <v/>
      </c>
      <c r="J562" s="29">
        <v>8</v>
      </c>
      <c r="AC562" s="41"/>
      <c r="AD562" s="41"/>
      <c r="AE562" s="42"/>
      <c r="AF562" s="42"/>
      <c r="AG562" s="42"/>
      <c r="AH562" s="41"/>
      <c r="AI562" s="41"/>
      <c r="AJ562" s="42"/>
      <c r="AK562" s="42"/>
      <c r="AL562" s="42"/>
      <c r="AM562" s="42"/>
      <c r="AN562" s="41"/>
      <c r="AO562" s="41"/>
      <c r="AP562" s="42"/>
      <c r="AQ562" s="42"/>
      <c r="AR562" s="42"/>
      <c r="AS562" s="41"/>
      <c r="AT562" s="41"/>
      <c r="AU562" s="42"/>
      <c r="AV562" s="42"/>
    </row>
    <row r="563" spans="1:48" ht="12.75" hidden="1" customHeight="1" x14ac:dyDescent="0.25">
      <c r="A563" s="29">
        <f t="shared" si="449"/>
        <v>561</v>
      </c>
      <c r="B563" s="19" t="str">
        <f t="shared" si="446"/>
        <v/>
      </c>
      <c r="C563" s="19" t="str">
        <f t="shared" si="447"/>
        <v/>
      </c>
      <c r="D563" s="19" t="str">
        <f t="shared" si="448"/>
        <v/>
      </c>
      <c r="E563" s="19" t="str">
        <f>IF(B563="","",CHOOSE(VLOOKUP($A563,$F$1:$J$1600,5,FALSE),AHS!$M$1,BHS!$M$1,CHS!$M$1,HMJHS!$M$1,KHS!$M$1,Kings!$M$1,MHS!$M$1,SWHS!$M$1,AMHS!$M$1,'S10'!$M$1,'S11'!$M$1,'S12'!$M$1,'S13'!$M$1,'S14'!$M$1,'S15'!$M$1,'S16'!$M$1,'S17'!$M$1,'S18'!$M$1,'S19'!$M$1,'S20'!$M$1))</f>
        <v/>
      </c>
      <c r="F563" s="29" t="str">
        <f t="shared" si="445"/>
        <v/>
      </c>
      <c r="G563" s="33" t="str">
        <f t="shared" si="444"/>
        <v/>
      </c>
      <c r="H563" s="29" t="str">
        <f>IF(SWHS!P$15="","",SWHS!P$15)</f>
        <v/>
      </c>
      <c r="I563" s="29" t="str">
        <f>IF(SWHS!P$15="","",SWHS!I$15)</f>
        <v/>
      </c>
      <c r="J563" s="29">
        <v>8</v>
      </c>
      <c r="AC563" s="41"/>
      <c r="AD563" s="41"/>
      <c r="AE563" s="42"/>
      <c r="AF563" s="42"/>
      <c r="AG563" s="42"/>
      <c r="AH563" s="41"/>
      <c r="AI563" s="41"/>
      <c r="AJ563" s="42"/>
      <c r="AK563" s="42"/>
      <c r="AL563" s="42"/>
      <c r="AM563" s="42"/>
      <c r="AN563" s="41"/>
      <c r="AO563" s="41"/>
      <c r="AP563" s="42"/>
      <c r="AQ563" s="42"/>
      <c r="AR563" s="42"/>
      <c r="AS563" s="41"/>
      <c r="AT563" s="41"/>
      <c r="AU563" s="42"/>
      <c r="AV563" s="42"/>
    </row>
    <row r="564" spans="1:48" ht="12.75" hidden="1" customHeight="1" x14ac:dyDescent="0.25">
      <c r="A564" s="29">
        <f t="shared" si="449"/>
        <v>562</v>
      </c>
      <c r="B564" s="19" t="str">
        <f t="shared" si="446"/>
        <v/>
      </c>
      <c r="C564" s="19" t="str">
        <f t="shared" si="447"/>
        <v/>
      </c>
      <c r="D564" s="19" t="str">
        <f t="shared" si="448"/>
        <v/>
      </c>
      <c r="E564" s="19" t="str">
        <f>IF(B564="","",CHOOSE(VLOOKUP($A564,$F$1:$J$1600,5,FALSE),AHS!$M$1,BHS!$M$1,CHS!$M$1,HMJHS!$M$1,KHS!$M$1,Kings!$M$1,MHS!$M$1,SWHS!$M$1,AMHS!$M$1,'S10'!$M$1,'S11'!$M$1,'S12'!$M$1,'S13'!$M$1,'S14'!$M$1,'S15'!$M$1,'S16'!$M$1,'S17'!$M$1,'S18'!$M$1,'S19'!$M$1,'S20'!$M$1))</f>
        <v/>
      </c>
      <c r="F564" s="29" t="str">
        <f t="shared" si="445"/>
        <v/>
      </c>
      <c r="G564" s="33" t="str">
        <f t="shared" si="444"/>
        <v/>
      </c>
      <c r="H564" s="29" t="str">
        <f>IF(SWHS!P$16="","",SWHS!P$16)</f>
        <v/>
      </c>
      <c r="I564" s="29" t="str">
        <f>IF(SWHS!P$16="","",SWHS!I$16)</f>
        <v/>
      </c>
      <c r="J564" s="29">
        <v>8</v>
      </c>
      <c r="AC564" s="41"/>
      <c r="AD564" s="41"/>
      <c r="AE564" s="42"/>
      <c r="AF564" s="42"/>
      <c r="AG564" s="42"/>
      <c r="AH564" s="41"/>
      <c r="AI564" s="41"/>
      <c r="AJ564" s="42"/>
      <c r="AK564" s="42"/>
      <c r="AL564" s="42"/>
      <c r="AM564" s="42"/>
      <c r="AN564" s="41"/>
      <c r="AO564" s="41"/>
      <c r="AP564" s="42"/>
      <c r="AQ564" s="42"/>
      <c r="AR564" s="42"/>
      <c r="AS564" s="41"/>
      <c r="AT564" s="41"/>
      <c r="AU564" s="42"/>
      <c r="AV564" s="42"/>
    </row>
    <row r="565" spans="1:48" ht="12.75" hidden="1" customHeight="1" x14ac:dyDescent="0.25">
      <c r="A565" s="29">
        <f t="shared" si="449"/>
        <v>563</v>
      </c>
      <c r="B565" s="19" t="str">
        <f t="shared" si="446"/>
        <v/>
      </c>
      <c r="C565" s="19" t="str">
        <f t="shared" si="447"/>
        <v/>
      </c>
      <c r="D565" s="19" t="str">
        <f t="shared" si="448"/>
        <v/>
      </c>
      <c r="E565" s="19" t="str">
        <f>IF(B565="","",CHOOSE(VLOOKUP($A565,$F$1:$J$1600,5,FALSE),AHS!$M$1,BHS!$M$1,CHS!$M$1,HMJHS!$M$1,KHS!$M$1,Kings!$M$1,MHS!$M$1,SWHS!$M$1,AMHS!$M$1,'S10'!$M$1,'S11'!$M$1,'S12'!$M$1,'S13'!$M$1,'S14'!$M$1,'S15'!$M$1,'S16'!$M$1,'S17'!$M$1,'S18'!$M$1,'S19'!$M$1,'S20'!$M$1))</f>
        <v/>
      </c>
      <c r="F565" s="29" t="str">
        <f t="shared" si="445"/>
        <v/>
      </c>
      <c r="G565" s="33" t="str">
        <f t="shared" si="444"/>
        <v/>
      </c>
      <c r="H565" s="29" t="str">
        <f>IF(SWHS!P$17="","",SWHS!P$17)</f>
        <v/>
      </c>
      <c r="I565" s="29" t="str">
        <f>IF(SWHS!P$17="","",SWHS!I$17)</f>
        <v/>
      </c>
      <c r="J565" s="29">
        <v>8</v>
      </c>
      <c r="AC565" s="41"/>
      <c r="AD565" s="41"/>
      <c r="AE565" s="42"/>
      <c r="AF565" s="42"/>
      <c r="AG565" s="42"/>
      <c r="AH565" s="41"/>
      <c r="AI565" s="41"/>
      <c r="AJ565" s="42"/>
      <c r="AK565" s="42"/>
      <c r="AL565" s="42"/>
      <c r="AM565" s="42"/>
      <c r="AN565" s="41"/>
      <c r="AO565" s="41"/>
      <c r="AP565" s="42"/>
      <c r="AQ565" s="42"/>
      <c r="AR565" s="42"/>
      <c r="AS565" s="41"/>
      <c r="AT565" s="41"/>
      <c r="AU565" s="42"/>
      <c r="AV565" s="42"/>
    </row>
    <row r="566" spans="1:48" ht="12.75" hidden="1" customHeight="1" x14ac:dyDescent="0.25">
      <c r="A566" s="29">
        <f t="shared" si="449"/>
        <v>564</v>
      </c>
      <c r="B566" s="19" t="str">
        <f t="shared" si="446"/>
        <v/>
      </c>
      <c r="C566" s="19" t="str">
        <f t="shared" si="447"/>
        <v/>
      </c>
      <c r="D566" s="19" t="str">
        <f t="shared" si="448"/>
        <v/>
      </c>
      <c r="E566" s="19" t="str">
        <f>IF(B566="","",CHOOSE(VLOOKUP($A566,$F$1:$J$1600,5,FALSE),AHS!$M$1,BHS!$M$1,CHS!$M$1,HMJHS!$M$1,KHS!$M$1,Kings!$M$1,MHS!$M$1,SWHS!$M$1,AMHS!$M$1,'S10'!$M$1,'S11'!$M$1,'S12'!$M$1,'S13'!$M$1,'S14'!$M$1,'S15'!$M$1,'S16'!$M$1,'S17'!$M$1,'S18'!$M$1,'S19'!$M$1,'S20'!$M$1))</f>
        <v/>
      </c>
      <c r="F566" s="29" t="str">
        <f t="shared" si="445"/>
        <v/>
      </c>
      <c r="G566" s="33" t="str">
        <f t="shared" si="444"/>
        <v/>
      </c>
      <c r="H566" s="29" t="str">
        <f>IF(SWHS!P$18="","",SWHS!P$18)</f>
        <v/>
      </c>
      <c r="I566" s="29" t="str">
        <f>IF(SWHS!P$18="","",SWHS!I$18)</f>
        <v/>
      </c>
      <c r="J566" s="29">
        <v>8</v>
      </c>
      <c r="AC566" s="41"/>
      <c r="AD566" s="41"/>
      <c r="AE566" s="42"/>
      <c r="AF566" s="42"/>
      <c r="AG566" s="42"/>
      <c r="AH566" s="41"/>
      <c r="AI566" s="41"/>
      <c r="AJ566" s="42"/>
      <c r="AK566" s="42"/>
      <c r="AL566" s="42"/>
      <c r="AM566" s="42"/>
      <c r="AN566" s="41"/>
      <c r="AO566" s="41"/>
      <c r="AP566" s="42"/>
      <c r="AQ566" s="42"/>
      <c r="AR566" s="42"/>
      <c r="AS566" s="41"/>
      <c r="AT566" s="41"/>
      <c r="AU566" s="42"/>
      <c r="AV566" s="42"/>
    </row>
    <row r="567" spans="1:48" ht="12.75" hidden="1" customHeight="1" x14ac:dyDescent="0.25">
      <c r="A567" s="29">
        <f t="shared" si="449"/>
        <v>565</v>
      </c>
      <c r="B567" s="19" t="str">
        <f t="shared" si="446"/>
        <v/>
      </c>
      <c r="C567" s="19" t="str">
        <f t="shared" si="447"/>
        <v/>
      </c>
      <c r="D567" s="19" t="str">
        <f t="shared" si="448"/>
        <v/>
      </c>
      <c r="E567" s="19" t="str">
        <f>IF(B567="","",CHOOSE(VLOOKUP($A567,$F$1:$J$1600,5,FALSE),AHS!$M$1,BHS!$M$1,CHS!$M$1,HMJHS!$M$1,KHS!$M$1,Kings!$M$1,MHS!$M$1,SWHS!$M$1,AMHS!$M$1,'S10'!$M$1,'S11'!$M$1,'S12'!$M$1,'S13'!$M$1,'S14'!$M$1,'S15'!$M$1,'S16'!$M$1,'S17'!$M$1,'S18'!$M$1,'S19'!$M$1,'S20'!$M$1))</f>
        <v/>
      </c>
      <c r="F567" s="29" t="str">
        <f t="shared" si="445"/>
        <v/>
      </c>
      <c r="G567" s="33" t="str">
        <f t="shared" si="444"/>
        <v/>
      </c>
      <c r="H567" s="29" t="str">
        <f>IF(SWHS!P$19="","",SWHS!P$19)</f>
        <v/>
      </c>
      <c r="I567" s="29" t="str">
        <f>IF(SWHS!P$19="","",SWHS!I$19)</f>
        <v/>
      </c>
      <c r="J567" s="29">
        <v>8</v>
      </c>
      <c r="AC567" s="41"/>
      <c r="AD567" s="41"/>
      <c r="AE567" s="42"/>
      <c r="AF567" s="42"/>
      <c r="AG567" s="42"/>
      <c r="AH567" s="41"/>
      <c r="AI567" s="41"/>
      <c r="AJ567" s="42"/>
      <c r="AK567" s="42"/>
      <c r="AL567" s="42"/>
      <c r="AM567" s="42"/>
      <c r="AN567" s="41"/>
      <c r="AO567" s="41"/>
      <c r="AP567" s="42"/>
      <c r="AQ567" s="42"/>
      <c r="AR567" s="42"/>
      <c r="AS567" s="41"/>
      <c r="AT567" s="41"/>
      <c r="AU567" s="42"/>
      <c r="AV567" s="42"/>
    </row>
    <row r="568" spans="1:48" ht="12.75" hidden="1" customHeight="1" x14ac:dyDescent="0.25">
      <c r="A568" s="29">
        <f t="shared" si="449"/>
        <v>566</v>
      </c>
      <c r="B568" s="19" t="str">
        <f t="shared" si="446"/>
        <v/>
      </c>
      <c r="C568" s="19" t="str">
        <f t="shared" si="447"/>
        <v/>
      </c>
      <c r="D568" s="19" t="str">
        <f t="shared" si="448"/>
        <v/>
      </c>
      <c r="E568" s="19" t="str">
        <f>IF(B568="","",CHOOSE(VLOOKUP($A568,$F$1:$J$1600,5,FALSE),AHS!$M$1,BHS!$M$1,CHS!$M$1,HMJHS!$M$1,KHS!$M$1,Kings!$M$1,MHS!$M$1,SWHS!$M$1,AMHS!$M$1,'S10'!$M$1,'S11'!$M$1,'S12'!$M$1,'S13'!$M$1,'S14'!$M$1,'S15'!$M$1,'S16'!$M$1,'S17'!$M$1,'S18'!$M$1,'S19'!$M$1,'S20'!$M$1))</f>
        <v/>
      </c>
      <c r="F568" s="29" t="str">
        <f t="shared" si="445"/>
        <v/>
      </c>
      <c r="G568" s="33" t="str">
        <f t="shared" si="444"/>
        <v/>
      </c>
      <c r="H568" s="29" t="str">
        <f>IF(SWHS!P$20="","",SWHS!P$20)</f>
        <v/>
      </c>
      <c r="I568" s="29" t="str">
        <f>IF(SWHS!P$20="","",SWHS!I$20)</f>
        <v/>
      </c>
      <c r="J568" s="29">
        <v>8</v>
      </c>
      <c r="AC568" s="41"/>
      <c r="AD568" s="41"/>
      <c r="AE568" s="42"/>
      <c r="AF568" s="42"/>
      <c r="AG568" s="42"/>
      <c r="AH568" s="41"/>
      <c r="AI568" s="41"/>
      <c r="AJ568" s="42"/>
      <c r="AK568" s="42"/>
      <c r="AL568" s="42"/>
      <c r="AM568" s="42"/>
      <c r="AN568" s="41"/>
      <c r="AO568" s="41"/>
      <c r="AP568" s="42"/>
      <c r="AQ568" s="42"/>
      <c r="AR568" s="42"/>
      <c r="AS568" s="41"/>
      <c r="AT568" s="41"/>
      <c r="AU568" s="42"/>
      <c r="AV568" s="42"/>
    </row>
    <row r="569" spans="1:48" ht="12.75" hidden="1" customHeight="1" x14ac:dyDescent="0.25">
      <c r="A569" s="29">
        <f t="shared" si="449"/>
        <v>567</v>
      </c>
      <c r="B569" s="19" t="str">
        <f t="shared" si="446"/>
        <v/>
      </c>
      <c r="C569" s="19" t="str">
        <f t="shared" si="447"/>
        <v/>
      </c>
      <c r="D569" s="19" t="str">
        <f t="shared" si="448"/>
        <v/>
      </c>
      <c r="E569" s="19" t="str">
        <f>IF(B569="","",CHOOSE(VLOOKUP($A569,$F$1:$J$1600,5,FALSE),AHS!$M$1,BHS!$M$1,CHS!$M$1,HMJHS!$M$1,KHS!$M$1,Kings!$M$1,MHS!$M$1,SWHS!$M$1,AMHS!$M$1,'S10'!$M$1,'S11'!$M$1,'S12'!$M$1,'S13'!$M$1,'S14'!$M$1,'S15'!$M$1,'S16'!$M$1,'S17'!$M$1,'S18'!$M$1,'S19'!$M$1,'S20'!$M$1))</f>
        <v/>
      </c>
      <c r="F569" s="29" t="str">
        <f t="shared" si="445"/>
        <v/>
      </c>
      <c r="G569" s="33" t="str">
        <f t="shared" si="444"/>
        <v/>
      </c>
      <c r="H569" s="29" t="str">
        <f>IF(SWHS!P$21="","",SWHS!P$21)</f>
        <v/>
      </c>
      <c r="I569" s="29" t="str">
        <f>IF(SWHS!P$21="","",SWHS!I$21)</f>
        <v/>
      </c>
      <c r="J569" s="29">
        <v>8</v>
      </c>
      <c r="AC569" s="41"/>
      <c r="AD569" s="41"/>
      <c r="AE569" s="42"/>
      <c r="AF569" s="42"/>
      <c r="AG569" s="42"/>
      <c r="AH569" s="41"/>
      <c r="AI569" s="41"/>
      <c r="AJ569" s="42"/>
      <c r="AK569" s="42"/>
      <c r="AL569" s="42"/>
      <c r="AM569" s="42"/>
      <c r="AN569" s="41"/>
      <c r="AO569" s="41"/>
      <c r="AP569" s="42"/>
      <c r="AQ569" s="42"/>
      <c r="AR569" s="42"/>
      <c r="AS569" s="41"/>
      <c r="AT569" s="41"/>
      <c r="AU569" s="42"/>
      <c r="AV569" s="42"/>
    </row>
    <row r="570" spans="1:48" ht="12.75" hidden="1" customHeight="1" x14ac:dyDescent="0.25">
      <c r="A570" s="29">
        <f t="shared" si="449"/>
        <v>568</v>
      </c>
      <c r="B570" s="19" t="str">
        <f t="shared" si="446"/>
        <v/>
      </c>
      <c r="C570" s="19" t="str">
        <f t="shared" si="447"/>
        <v/>
      </c>
      <c r="D570" s="19" t="str">
        <f t="shared" si="448"/>
        <v/>
      </c>
      <c r="E570" s="19" t="str">
        <f>IF(B570="","",CHOOSE(VLOOKUP($A570,$F$1:$J$1600,5,FALSE),AHS!$M$1,BHS!$M$1,CHS!$M$1,HMJHS!$M$1,KHS!$M$1,Kings!$M$1,MHS!$M$1,SWHS!$M$1,AMHS!$M$1,'S10'!$M$1,'S11'!$M$1,'S12'!$M$1,'S13'!$M$1,'S14'!$M$1,'S15'!$M$1,'S16'!$M$1,'S17'!$M$1,'S18'!$M$1,'S19'!$M$1,'S20'!$M$1))</f>
        <v/>
      </c>
      <c r="F570" s="29" t="str">
        <f t="shared" si="445"/>
        <v/>
      </c>
      <c r="G570" s="33" t="str">
        <f t="shared" si="444"/>
        <v/>
      </c>
      <c r="H570" s="29" t="str">
        <f>IF(SWHS!P$22="","",SWHS!P$22)</f>
        <v/>
      </c>
      <c r="I570" s="29" t="str">
        <f>IF(SWHS!P$22="","",SWHS!I$22)</f>
        <v/>
      </c>
      <c r="J570" s="29">
        <v>8</v>
      </c>
      <c r="AC570" s="41"/>
      <c r="AD570" s="41"/>
      <c r="AE570" s="42"/>
      <c r="AF570" s="42"/>
      <c r="AG570" s="42"/>
      <c r="AH570" s="41"/>
      <c r="AI570" s="41"/>
      <c r="AJ570" s="42"/>
      <c r="AK570" s="42"/>
      <c r="AL570" s="42"/>
      <c r="AM570" s="42"/>
      <c r="AN570" s="41"/>
      <c r="AO570" s="41"/>
      <c r="AP570" s="42"/>
      <c r="AQ570" s="42"/>
      <c r="AR570" s="42"/>
      <c r="AS570" s="41"/>
      <c r="AT570" s="41"/>
      <c r="AU570" s="42"/>
      <c r="AV570" s="42"/>
    </row>
    <row r="571" spans="1:48" ht="12.75" hidden="1" customHeight="1" x14ac:dyDescent="0.25">
      <c r="A571" s="29">
        <f t="shared" si="449"/>
        <v>569</v>
      </c>
      <c r="B571" s="19" t="str">
        <f t="shared" si="446"/>
        <v/>
      </c>
      <c r="C571" s="19" t="str">
        <f t="shared" si="447"/>
        <v/>
      </c>
      <c r="D571" s="19" t="str">
        <f t="shared" si="448"/>
        <v/>
      </c>
      <c r="E571" s="19" t="str">
        <f>IF(B571="","",CHOOSE(VLOOKUP($A571,$F$1:$J$1600,5,FALSE),AHS!$M$1,BHS!$M$1,CHS!$M$1,HMJHS!$M$1,KHS!$M$1,Kings!$M$1,MHS!$M$1,SWHS!$M$1,AMHS!$M$1,'S10'!$M$1,'S11'!$M$1,'S12'!$M$1,'S13'!$M$1,'S14'!$M$1,'S15'!$M$1,'S16'!$M$1,'S17'!$M$1,'S18'!$M$1,'S19'!$M$1,'S20'!$M$1))</f>
        <v/>
      </c>
      <c r="F571" s="29" t="str">
        <f t="shared" si="445"/>
        <v/>
      </c>
      <c r="G571" s="33" t="str">
        <f t="shared" si="444"/>
        <v/>
      </c>
      <c r="H571" s="29" t="str">
        <f>IF(SWHS!P$23="","",SWHS!P$23)</f>
        <v/>
      </c>
      <c r="I571" s="29" t="str">
        <f>IF(SWHS!P$23="","",SWHS!I$23)</f>
        <v/>
      </c>
      <c r="J571" s="29">
        <v>8</v>
      </c>
      <c r="AC571" s="41"/>
      <c r="AD571" s="41"/>
      <c r="AE571" s="42"/>
      <c r="AF571" s="42"/>
      <c r="AG571" s="42"/>
      <c r="AH571" s="41"/>
      <c r="AI571" s="41"/>
      <c r="AJ571" s="42"/>
      <c r="AK571" s="42"/>
      <c r="AL571" s="42"/>
      <c r="AM571" s="42"/>
      <c r="AN571" s="41"/>
      <c r="AO571" s="41"/>
      <c r="AP571" s="42"/>
      <c r="AQ571" s="42"/>
      <c r="AR571" s="42"/>
      <c r="AS571" s="41"/>
      <c r="AT571" s="41"/>
      <c r="AU571" s="42"/>
      <c r="AV571" s="42"/>
    </row>
    <row r="572" spans="1:48" ht="12.75" hidden="1" customHeight="1" x14ac:dyDescent="0.25">
      <c r="A572" s="29">
        <f t="shared" si="449"/>
        <v>570</v>
      </c>
      <c r="B572" s="19" t="str">
        <f t="shared" si="446"/>
        <v/>
      </c>
      <c r="C572" s="19" t="str">
        <f t="shared" si="447"/>
        <v/>
      </c>
      <c r="D572" s="19" t="str">
        <f t="shared" si="448"/>
        <v/>
      </c>
      <c r="E572" s="19" t="str">
        <f>IF(B572="","",CHOOSE(VLOOKUP($A572,$F$1:$J$1600,5,FALSE),AHS!$M$1,BHS!$M$1,CHS!$M$1,HMJHS!$M$1,KHS!$M$1,Kings!$M$1,MHS!$M$1,SWHS!$M$1,AMHS!$M$1,'S10'!$M$1,'S11'!$M$1,'S12'!$M$1,'S13'!$M$1,'S14'!$M$1,'S15'!$M$1,'S16'!$M$1,'S17'!$M$1,'S18'!$M$1,'S19'!$M$1,'S20'!$M$1))</f>
        <v/>
      </c>
      <c r="F572" s="29" t="str">
        <f t="shared" si="445"/>
        <v/>
      </c>
      <c r="G572" s="33" t="str">
        <f t="shared" si="444"/>
        <v/>
      </c>
      <c r="H572" s="29" t="str">
        <f>IF(SWHS!P$24="","",SWHS!P$24)</f>
        <v/>
      </c>
      <c r="I572" s="29" t="str">
        <f>IF(SWHS!P$24="","",SWHS!I$24)</f>
        <v/>
      </c>
      <c r="J572" s="29">
        <v>8</v>
      </c>
      <c r="AC572" s="41"/>
      <c r="AD572" s="41"/>
      <c r="AE572" s="42"/>
      <c r="AF572" s="42"/>
      <c r="AG572" s="42"/>
      <c r="AH572" s="41"/>
      <c r="AI572" s="41"/>
      <c r="AJ572" s="42"/>
      <c r="AK572" s="42"/>
      <c r="AL572" s="42"/>
      <c r="AM572" s="42"/>
      <c r="AN572" s="41"/>
      <c r="AO572" s="41"/>
      <c r="AP572" s="42"/>
      <c r="AQ572" s="42"/>
      <c r="AR572" s="42"/>
      <c r="AS572" s="41"/>
      <c r="AT572" s="41"/>
      <c r="AU572" s="42"/>
      <c r="AV572" s="42"/>
    </row>
    <row r="573" spans="1:48" ht="12.75" hidden="1" customHeight="1" x14ac:dyDescent="0.25">
      <c r="A573" s="29">
        <f t="shared" si="449"/>
        <v>571</v>
      </c>
      <c r="B573" s="19" t="str">
        <f t="shared" si="446"/>
        <v/>
      </c>
      <c r="C573" s="19" t="str">
        <f t="shared" si="447"/>
        <v/>
      </c>
      <c r="D573" s="19" t="str">
        <f t="shared" si="448"/>
        <v/>
      </c>
      <c r="E573" s="19" t="str">
        <f>IF(B573="","",CHOOSE(VLOOKUP($A573,$F$1:$J$1600,5,FALSE),AHS!$M$1,BHS!$M$1,CHS!$M$1,HMJHS!$M$1,KHS!$M$1,Kings!$M$1,MHS!$M$1,SWHS!$M$1,AMHS!$M$1,'S10'!$M$1,'S11'!$M$1,'S12'!$M$1,'S13'!$M$1,'S14'!$M$1,'S15'!$M$1,'S16'!$M$1,'S17'!$M$1,'S18'!$M$1,'S19'!$M$1,'S20'!$M$1))</f>
        <v/>
      </c>
      <c r="F573" s="29" t="str">
        <f t="shared" si="445"/>
        <v/>
      </c>
      <c r="G573" s="33" t="str">
        <f t="shared" si="444"/>
        <v/>
      </c>
      <c r="H573" s="29" t="str">
        <f>IF(SWHS!P$25="","",SWHS!P$25)</f>
        <v/>
      </c>
      <c r="I573" s="29" t="str">
        <f>IF(SWHS!P$25="","",SWHS!I$25)</f>
        <v/>
      </c>
      <c r="J573" s="29">
        <v>8</v>
      </c>
      <c r="AC573" s="41"/>
      <c r="AD573" s="41"/>
      <c r="AE573" s="42"/>
      <c r="AF573" s="42"/>
      <c r="AG573" s="42"/>
      <c r="AH573" s="41"/>
      <c r="AI573" s="41"/>
      <c r="AJ573" s="42"/>
      <c r="AK573" s="42"/>
      <c r="AL573" s="42"/>
      <c r="AM573" s="42"/>
      <c r="AN573" s="41"/>
      <c r="AO573" s="41"/>
      <c r="AP573" s="42"/>
      <c r="AQ573" s="42"/>
      <c r="AR573" s="42"/>
      <c r="AS573" s="41"/>
      <c r="AT573" s="41"/>
      <c r="AU573" s="42"/>
      <c r="AV573" s="42"/>
    </row>
    <row r="574" spans="1:48" ht="12.75" hidden="1" customHeight="1" x14ac:dyDescent="0.25">
      <c r="A574" s="29">
        <f t="shared" si="449"/>
        <v>572</v>
      </c>
      <c r="B574" s="19" t="str">
        <f t="shared" si="446"/>
        <v/>
      </c>
      <c r="C574" s="19" t="str">
        <f t="shared" si="447"/>
        <v/>
      </c>
      <c r="D574" s="19" t="str">
        <f t="shared" si="448"/>
        <v/>
      </c>
      <c r="E574" s="19" t="str">
        <f>IF(B574="","",CHOOSE(VLOOKUP($A574,$F$1:$J$1600,5,FALSE),AHS!$M$1,BHS!$M$1,CHS!$M$1,HMJHS!$M$1,KHS!$M$1,Kings!$M$1,MHS!$M$1,SWHS!$M$1,AMHS!$M$1,'S10'!$M$1,'S11'!$M$1,'S12'!$M$1,'S13'!$M$1,'S14'!$M$1,'S15'!$M$1,'S16'!$M$1,'S17'!$M$1,'S18'!$M$1,'S19'!$M$1,'S20'!$M$1))</f>
        <v/>
      </c>
      <c r="F574" s="29" t="str">
        <f t="shared" si="445"/>
        <v/>
      </c>
      <c r="G574" s="33" t="str">
        <f t="shared" si="444"/>
        <v/>
      </c>
      <c r="H574" s="29" t="str">
        <f>IF(SWHS!P$26="","",SWHS!P$26)</f>
        <v/>
      </c>
      <c r="I574" s="29" t="str">
        <f>IF(SWHS!P$26="","",SWHS!I$26)</f>
        <v/>
      </c>
      <c r="J574" s="29">
        <v>8</v>
      </c>
      <c r="AC574" s="41"/>
      <c r="AD574" s="41"/>
      <c r="AE574" s="42"/>
      <c r="AF574" s="42"/>
      <c r="AG574" s="42"/>
      <c r="AH574" s="41"/>
      <c r="AI574" s="41"/>
      <c r="AJ574" s="42"/>
      <c r="AK574" s="42"/>
      <c r="AL574" s="42"/>
      <c r="AM574" s="42"/>
      <c r="AN574" s="41"/>
      <c r="AO574" s="41"/>
      <c r="AP574" s="42"/>
      <c r="AQ574" s="42"/>
      <c r="AR574" s="42"/>
      <c r="AS574" s="41"/>
      <c r="AT574" s="41"/>
      <c r="AU574" s="42"/>
      <c r="AV574" s="42"/>
    </row>
    <row r="575" spans="1:48" ht="12.75" hidden="1" customHeight="1" x14ac:dyDescent="0.25">
      <c r="A575" s="29">
        <f t="shared" si="449"/>
        <v>573</v>
      </c>
      <c r="B575" s="19" t="str">
        <f t="shared" si="446"/>
        <v/>
      </c>
      <c r="C575" s="19" t="str">
        <f t="shared" si="447"/>
        <v/>
      </c>
      <c r="D575" s="19" t="str">
        <f t="shared" si="448"/>
        <v/>
      </c>
      <c r="E575" s="19" t="str">
        <f>IF(B575="","",CHOOSE(VLOOKUP($A575,$F$1:$J$1600,5,FALSE),AHS!$M$1,BHS!$M$1,CHS!$M$1,HMJHS!$M$1,KHS!$M$1,Kings!$M$1,MHS!$M$1,SWHS!$M$1,AMHS!$M$1,'S10'!$M$1,'S11'!$M$1,'S12'!$M$1,'S13'!$M$1,'S14'!$M$1,'S15'!$M$1,'S16'!$M$1,'S17'!$M$1,'S18'!$M$1,'S19'!$M$1,'S20'!$M$1))</f>
        <v/>
      </c>
      <c r="F575" s="29" t="str">
        <f t="shared" si="445"/>
        <v/>
      </c>
      <c r="G575" s="33" t="str">
        <f t="shared" si="444"/>
        <v/>
      </c>
      <c r="H575" s="29" t="str">
        <f>IF(SWHS!P$27="","",SWHS!P$27)</f>
        <v/>
      </c>
      <c r="I575" s="29" t="str">
        <f>IF(SWHS!P$27="","",SWHS!I$27)</f>
        <v/>
      </c>
      <c r="J575" s="29">
        <v>8</v>
      </c>
      <c r="AC575" s="41"/>
      <c r="AD575" s="41"/>
      <c r="AE575" s="42"/>
      <c r="AF575" s="42"/>
      <c r="AG575" s="42"/>
      <c r="AH575" s="41"/>
      <c r="AI575" s="41"/>
      <c r="AJ575" s="42"/>
      <c r="AK575" s="42"/>
      <c r="AL575" s="42"/>
      <c r="AM575" s="42"/>
      <c r="AN575" s="41"/>
      <c r="AO575" s="41"/>
      <c r="AP575" s="42"/>
      <c r="AQ575" s="42"/>
      <c r="AR575" s="42"/>
      <c r="AS575" s="41"/>
      <c r="AT575" s="41"/>
      <c r="AU575" s="42"/>
      <c r="AV575" s="42"/>
    </row>
    <row r="576" spans="1:48" ht="12.75" hidden="1" customHeight="1" x14ac:dyDescent="0.25">
      <c r="A576" s="29">
        <f t="shared" si="449"/>
        <v>574</v>
      </c>
      <c r="B576" s="19" t="str">
        <f t="shared" si="446"/>
        <v/>
      </c>
      <c r="C576" s="19" t="str">
        <f t="shared" si="447"/>
        <v/>
      </c>
      <c r="D576" s="19" t="str">
        <f t="shared" si="448"/>
        <v/>
      </c>
      <c r="E576" s="19" t="str">
        <f>IF(B576="","",CHOOSE(VLOOKUP($A576,$F$1:$J$1600,5,FALSE),AHS!$M$1,BHS!$M$1,CHS!$M$1,HMJHS!$M$1,KHS!$M$1,Kings!$M$1,MHS!$M$1,SWHS!$M$1,AMHS!$M$1,'S10'!$M$1,'S11'!$M$1,'S12'!$M$1,'S13'!$M$1,'S14'!$M$1,'S15'!$M$1,'S16'!$M$1,'S17'!$M$1,'S18'!$M$1,'S19'!$M$1,'S20'!$M$1))</f>
        <v/>
      </c>
      <c r="F576" s="29" t="str">
        <f t="shared" si="445"/>
        <v/>
      </c>
      <c r="G576" s="33" t="str">
        <f t="shared" si="444"/>
        <v/>
      </c>
      <c r="H576" s="29" t="str">
        <f>IF(SWHS!P$28="","",SWHS!P$28)</f>
        <v/>
      </c>
      <c r="I576" s="29" t="str">
        <f>IF(SWHS!P$28="","",SWHS!I$28)</f>
        <v/>
      </c>
      <c r="J576" s="29">
        <v>8</v>
      </c>
      <c r="AC576" s="41"/>
      <c r="AD576" s="41"/>
      <c r="AE576" s="42"/>
      <c r="AF576" s="42"/>
      <c r="AG576" s="42"/>
      <c r="AH576" s="41"/>
      <c r="AI576" s="41"/>
      <c r="AJ576" s="42"/>
      <c r="AK576" s="42"/>
      <c r="AL576" s="42"/>
      <c r="AM576" s="42"/>
      <c r="AN576" s="41"/>
      <c r="AO576" s="41"/>
      <c r="AP576" s="42"/>
      <c r="AQ576" s="42"/>
      <c r="AR576" s="42"/>
      <c r="AS576" s="41"/>
      <c r="AT576" s="41"/>
      <c r="AU576" s="42"/>
      <c r="AV576" s="42"/>
    </row>
    <row r="577" spans="1:48" ht="12.75" hidden="1" customHeight="1" x14ac:dyDescent="0.25">
      <c r="A577" s="29">
        <f t="shared" si="449"/>
        <v>575</v>
      </c>
      <c r="B577" s="19" t="str">
        <f t="shared" si="446"/>
        <v/>
      </c>
      <c r="C577" s="19" t="str">
        <f t="shared" si="447"/>
        <v/>
      </c>
      <c r="D577" s="19" t="str">
        <f t="shared" si="448"/>
        <v/>
      </c>
      <c r="E577" s="19" t="str">
        <f>IF(B577="","",CHOOSE(VLOOKUP($A577,$F$1:$J$1600,5,FALSE),AHS!$M$1,BHS!$M$1,CHS!$M$1,HMJHS!$M$1,KHS!$M$1,Kings!$M$1,MHS!$M$1,SWHS!$M$1,AMHS!$M$1,'S10'!$M$1,'S11'!$M$1,'S12'!$M$1,'S13'!$M$1,'S14'!$M$1,'S15'!$M$1,'S16'!$M$1,'S17'!$M$1,'S18'!$M$1,'S19'!$M$1,'S20'!$M$1))</f>
        <v/>
      </c>
      <c r="F577" s="29" t="str">
        <f t="shared" si="445"/>
        <v/>
      </c>
      <c r="G577" s="33" t="str">
        <f t="shared" si="444"/>
        <v/>
      </c>
      <c r="H577" s="29" t="str">
        <f>IF(SWHS!P$29="","",SWHS!P$29)</f>
        <v/>
      </c>
      <c r="I577" s="29" t="str">
        <f>IF(SWHS!P$29="","",SWHS!I$29)</f>
        <v/>
      </c>
      <c r="J577" s="29">
        <v>8</v>
      </c>
      <c r="AC577" s="41"/>
      <c r="AD577" s="41"/>
      <c r="AE577" s="42"/>
      <c r="AF577" s="42"/>
      <c r="AG577" s="42"/>
      <c r="AH577" s="41"/>
      <c r="AI577" s="41"/>
      <c r="AJ577" s="42"/>
      <c r="AK577" s="42"/>
      <c r="AL577" s="42"/>
      <c r="AM577" s="42"/>
      <c r="AN577" s="41"/>
      <c r="AO577" s="41"/>
      <c r="AP577" s="42"/>
      <c r="AQ577" s="42"/>
      <c r="AR577" s="42"/>
      <c r="AS577" s="41"/>
      <c r="AT577" s="41"/>
      <c r="AU577" s="42"/>
      <c r="AV577" s="42"/>
    </row>
    <row r="578" spans="1:48" ht="12.75" hidden="1" customHeight="1" x14ac:dyDescent="0.25">
      <c r="A578" s="29">
        <f t="shared" si="449"/>
        <v>576</v>
      </c>
      <c r="B578" s="19" t="str">
        <f t="shared" si="446"/>
        <v/>
      </c>
      <c r="C578" s="19" t="str">
        <f t="shared" si="447"/>
        <v/>
      </c>
      <c r="D578" s="19" t="str">
        <f t="shared" si="448"/>
        <v/>
      </c>
      <c r="E578" s="19" t="str">
        <f>IF(B578="","",CHOOSE(VLOOKUP($A578,$F$1:$J$1600,5,FALSE),AHS!$M$1,BHS!$M$1,CHS!$M$1,HMJHS!$M$1,KHS!$M$1,Kings!$M$1,MHS!$M$1,SWHS!$M$1,AMHS!$M$1,'S10'!$M$1,'S11'!$M$1,'S12'!$M$1,'S13'!$M$1,'S14'!$M$1,'S15'!$M$1,'S16'!$M$1,'S17'!$M$1,'S18'!$M$1,'S19'!$M$1,'S20'!$M$1))</f>
        <v/>
      </c>
      <c r="F578" s="29" t="str">
        <f t="shared" si="445"/>
        <v/>
      </c>
      <c r="G578" s="33" t="str">
        <f t="shared" si="444"/>
        <v/>
      </c>
      <c r="H578" s="29" t="str">
        <f>IF(SWHS!P$30="","",SWHS!P$30)</f>
        <v/>
      </c>
      <c r="I578" s="29" t="str">
        <f>IF(SWHS!P$30="","",SWHS!I$30)</f>
        <v/>
      </c>
      <c r="J578" s="29">
        <v>8</v>
      </c>
      <c r="AC578" s="41"/>
      <c r="AD578" s="41"/>
      <c r="AE578" s="42"/>
      <c r="AF578" s="42"/>
      <c r="AG578" s="42"/>
      <c r="AH578" s="41"/>
      <c r="AI578" s="41"/>
      <c r="AJ578" s="42"/>
      <c r="AK578" s="42"/>
      <c r="AL578" s="42"/>
      <c r="AM578" s="42"/>
      <c r="AN578" s="41"/>
      <c r="AO578" s="41"/>
      <c r="AP578" s="42"/>
      <c r="AQ578" s="42"/>
      <c r="AR578" s="42"/>
      <c r="AS578" s="41"/>
      <c r="AT578" s="41"/>
      <c r="AU578" s="42"/>
      <c r="AV578" s="42"/>
    </row>
    <row r="579" spans="1:48" ht="12.75" hidden="1" customHeight="1" x14ac:dyDescent="0.25">
      <c r="A579" s="29">
        <f t="shared" si="449"/>
        <v>577</v>
      </c>
      <c r="B579" s="19" t="str">
        <f t="shared" si="446"/>
        <v/>
      </c>
      <c r="C579" s="19" t="str">
        <f t="shared" si="447"/>
        <v/>
      </c>
      <c r="D579" s="19" t="str">
        <f t="shared" si="448"/>
        <v/>
      </c>
      <c r="E579" s="19" t="str">
        <f>IF(B579="","",CHOOSE(VLOOKUP($A579,$F$1:$J$1600,5,FALSE),AHS!$M$1,BHS!$M$1,CHS!$M$1,HMJHS!$M$1,KHS!$M$1,Kings!$M$1,MHS!$M$1,SWHS!$M$1,AMHS!$M$1,'S10'!$M$1,'S11'!$M$1,'S12'!$M$1,'S13'!$M$1,'S14'!$M$1,'S15'!$M$1,'S16'!$M$1,'S17'!$M$1,'S18'!$M$1,'S19'!$M$1,'S20'!$M$1))</f>
        <v/>
      </c>
      <c r="F579" s="29" t="str">
        <f t="shared" si="445"/>
        <v/>
      </c>
      <c r="G579" s="33" t="str">
        <f t="shared" si="444"/>
        <v/>
      </c>
      <c r="H579" s="29" t="str">
        <f>IF(SWHS!P$31="","",SWHS!P$31)</f>
        <v/>
      </c>
      <c r="I579" s="29" t="str">
        <f>IF(SWHS!P$31="","",SWHS!I$31)</f>
        <v/>
      </c>
      <c r="J579" s="29">
        <v>8</v>
      </c>
      <c r="AC579" s="41"/>
      <c r="AD579" s="41"/>
      <c r="AE579" s="42"/>
      <c r="AF579" s="42"/>
      <c r="AG579" s="42"/>
      <c r="AH579" s="41"/>
      <c r="AI579" s="41"/>
      <c r="AJ579" s="42"/>
      <c r="AK579" s="42"/>
      <c r="AL579" s="42"/>
      <c r="AM579" s="42"/>
      <c r="AN579" s="41"/>
      <c r="AO579" s="41"/>
      <c r="AP579" s="42"/>
      <c r="AQ579" s="42"/>
      <c r="AR579" s="42"/>
      <c r="AS579" s="41"/>
      <c r="AT579" s="41"/>
      <c r="AU579" s="42"/>
      <c r="AV579" s="42"/>
    </row>
    <row r="580" spans="1:48" ht="12.75" hidden="1" customHeight="1" x14ac:dyDescent="0.25">
      <c r="A580" s="29">
        <f t="shared" si="449"/>
        <v>578</v>
      </c>
      <c r="B580" s="19" t="str">
        <f t="shared" si="446"/>
        <v/>
      </c>
      <c r="C580" s="19" t="str">
        <f t="shared" si="447"/>
        <v/>
      </c>
      <c r="D580" s="19" t="str">
        <f t="shared" si="448"/>
        <v/>
      </c>
      <c r="E580" s="19" t="str">
        <f>IF(B580="","",CHOOSE(VLOOKUP($A580,$F$1:$J$1600,5,FALSE),AHS!$M$1,BHS!$M$1,CHS!$M$1,HMJHS!$M$1,KHS!$M$1,Kings!$M$1,MHS!$M$1,SWHS!$M$1,AMHS!$M$1,'S10'!$M$1,'S11'!$M$1,'S12'!$M$1,'S13'!$M$1,'S14'!$M$1,'S15'!$M$1,'S16'!$M$1,'S17'!$M$1,'S18'!$M$1,'S19'!$M$1,'S20'!$M$1))</f>
        <v/>
      </c>
      <c r="F580" s="29" t="str">
        <f t="shared" si="445"/>
        <v/>
      </c>
      <c r="G580" s="33" t="str">
        <f t="shared" si="444"/>
        <v/>
      </c>
      <c r="H580" s="29" t="str">
        <f>IF(SWHS!P$32="","",SWHS!P$32)</f>
        <v/>
      </c>
      <c r="I580" s="29" t="str">
        <f>IF(SWHS!P$32="","",SWHS!I$32)</f>
        <v/>
      </c>
      <c r="J580" s="29">
        <v>8</v>
      </c>
      <c r="AC580" s="41"/>
      <c r="AD580" s="41"/>
      <c r="AE580" s="42"/>
      <c r="AF580" s="42"/>
      <c r="AG580" s="42"/>
      <c r="AH580" s="41"/>
      <c r="AI580" s="41"/>
      <c r="AJ580" s="42"/>
      <c r="AK580" s="42"/>
      <c r="AL580" s="42"/>
      <c r="AM580" s="42"/>
      <c r="AN580" s="41"/>
      <c r="AO580" s="41"/>
      <c r="AP580" s="42"/>
      <c r="AQ580" s="42"/>
      <c r="AR580" s="42"/>
      <c r="AS580" s="41"/>
      <c r="AT580" s="41"/>
      <c r="AU580" s="42"/>
      <c r="AV580" s="42"/>
    </row>
    <row r="581" spans="1:48" ht="12.75" hidden="1" customHeight="1" x14ac:dyDescent="0.25">
      <c r="A581" s="29">
        <f t="shared" si="449"/>
        <v>579</v>
      </c>
      <c r="B581" s="19" t="str">
        <f t="shared" si="446"/>
        <v/>
      </c>
      <c r="C581" s="19" t="str">
        <f t="shared" si="447"/>
        <v/>
      </c>
      <c r="D581" s="19" t="str">
        <f t="shared" si="448"/>
        <v/>
      </c>
      <c r="E581" s="19" t="str">
        <f>IF(B581="","",CHOOSE(VLOOKUP($A581,$F$1:$J$1600,5,FALSE),AHS!$M$1,BHS!$M$1,CHS!$M$1,HMJHS!$M$1,KHS!$M$1,Kings!$M$1,MHS!$M$1,SWHS!$M$1,AMHS!$M$1,'S10'!$M$1,'S11'!$M$1,'S12'!$M$1,'S13'!$M$1,'S14'!$M$1,'S15'!$M$1,'S16'!$M$1,'S17'!$M$1,'S18'!$M$1,'S19'!$M$1,'S20'!$M$1))</f>
        <v/>
      </c>
      <c r="F581" s="29" t="str">
        <f t="shared" si="445"/>
        <v/>
      </c>
      <c r="G581" s="33" t="str">
        <f t="shared" si="444"/>
        <v/>
      </c>
      <c r="H581" s="29" t="str">
        <f>IF(SWHS!X$13="","",SWHS!X$13)</f>
        <v/>
      </c>
      <c r="I581" s="29" t="str">
        <f>IF(SWHS!X$13="","",SWHS!Q$13)</f>
        <v/>
      </c>
      <c r="J581" s="29">
        <v>8</v>
      </c>
      <c r="AC581" s="41"/>
      <c r="AD581" s="41"/>
      <c r="AE581" s="42"/>
      <c r="AF581" s="42"/>
      <c r="AG581" s="42"/>
      <c r="AH581" s="41"/>
      <c r="AI581" s="41"/>
      <c r="AJ581" s="42"/>
      <c r="AK581" s="42"/>
      <c r="AL581" s="42"/>
      <c r="AM581" s="42"/>
      <c r="AN581" s="41"/>
      <c r="AO581" s="41"/>
      <c r="AP581" s="42"/>
      <c r="AQ581" s="42"/>
      <c r="AR581" s="42"/>
      <c r="AS581" s="41"/>
      <c r="AT581" s="41"/>
      <c r="AU581" s="42"/>
      <c r="AV581" s="42"/>
    </row>
    <row r="582" spans="1:48" ht="12.75" hidden="1" customHeight="1" x14ac:dyDescent="0.25">
      <c r="A582" s="29">
        <f t="shared" si="449"/>
        <v>580</v>
      </c>
      <c r="B582" s="19" t="str">
        <f t="shared" si="446"/>
        <v/>
      </c>
      <c r="C582" s="19" t="str">
        <f t="shared" si="447"/>
        <v/>
      </c>
      <c r="D582" s="19" t="str">
        <f t="shared" si="448"/>
        <v/>
      </c>
      <c r="E582" s="19" t="str">
        <f>IF(B582="","",CHOOSE(VLOOKUP($A582,$F$1:$J$1600,5,FALSE),AHS!$M$1,BHS!$M$1,CHS!$M$1,HMJHS!$M$1,KHS!$M$1,Kings!$M$1,MHS!$M$1,SWHS!$M$1,AMHS!$M$1,'S10'!$M$1,'S11'!$M$1,'S12'!$M$1,'S13'!$M$1,'S14'!$M$1,'S15'!$M$1,'S16'!$M$1,'S17'!$M$1,'S18'!$M$1,'S19'!$M$1,'S20'!$M$1))</f>
        <v/>
      </c>
      <c r="F582" s="29" t="str">
        <f t="shared" si="445"/>
        <v/>
      </c>
      <c r="G582" s="33" t="str">
        <f t="shared" si="444"/>
        <v/>
      </c>
      <c r="H582" s="29" t="str">
        <f>IF(SWHS!X$14="","",SWHS!X$14)</f>
        <v/>
      </c>
      <c r="I582" s="29" t="str">
        <f>IF(SWHS!X$14="","",SWHS!Q$14)</f>
        <v/>
      </c>
      <c r="J582" s="29">
        <v>8</v>
      </c>
      <c r="AC582" s="41"/>
      <c r="AD582" s="41"/>
      <c r="AE582" s="42"/>
      <c r="AF582" s="42"/>
      <c r="AG582" s="42"/>
      <c r="AH582" s="41"/>
      <c r="AI582" s="41"/>
      <c r="AJ582" s="42"/>
      <c r="AK582" s="42"/>
      <c r="AL582" s="42"/>
      <c r="AM582" s="42"/>
      <c r="AN582" s="41"/>
      <c r="AO582" s="41"/>
      <c r="AP582" s="42"/>
      <c r="AQ582" s="42"/>
      <c r="AR582" s="42"/>
      <c r="AS582" s="41"/>
      <c r="AT582" s="41"/>
      <c r="AU582" s="42"/>
      <c r="AV582" s="42"/>
    </row>
    <row r="583" spans="1:48" ht="12.75" hidden="1" customHeight="1" x14ac:dyDescent="0.25">
      <c r="A583" s="29">
        <f t="shared" si="449"/>
        <v>581</v>
      </c>
      <c r="B583" s="19" t="str">
        <f t="shared" si="446"/>
        <v/>
      </c>
      <c r="C583" s="19" t="str">
        <f t="shared" si="447"/>
        <v/>
      </c>
      <c r="D583" s="19" t="str">
        <f t="shared" si="448"/>
        <v/>
      </c>
      <c r="E583" s="19" t="str">
        <f>IF(B583="","",CHOOSE(VLOOKUP($A583,$F$1:$J$1600,5,FALSE),AHS!$M$1,BHS!$M$1,CHS!$M$1,HMJHS!$M$1,KHS!$M$1,Kings!$M$1,MHS!$M$1,SWHS!$M$1,AMHS!$M$1,'S10'!$M$1,'S11'!$M$1,'S12'!$M$1,'S13'!$M$1,'S14'!$M$1,'S15'!$M$1,'S16'!$M$1,'S17'!$M$1,'S18'!$M$1,'S19'!$M$1,'S20'!$M$1))</f>
        <v/>
      </c>
      <c r="F583" s="29" t="str">
        <f t="shared" si="445"/>
        <v/>
      </c>
      <c r="G583" s="33" t="str">
        <f t="shared" si="444"/>
        <v/>
      </c>
      <c r="H583" s="29" t="str">
        <f>IF(SWHS!X$15="","",SWHS!X$15)</f>
        <v/>
      </c>
      <c r="I583" s="29" t="str">
        <f>IF(SWHS!X$15="","",SWHS!Q$15)</f>
        <v/>
      </c>
      <c r="J583" s="29">
        <v>8</v>
      </c>
      <c r="AC583" s="41"/>
      <c r="AD583" s="41"/>
      <c r="AE583" s="42"/>
      <c r="AF583" s="42"/>
      <c r="AG583" s="42"/>
      <c r="AH583" s="41"/>
      <c r="AI583" s="41"/>
      <c r="AJ583" s="42"/>
      <c r="AK583" s="42"/>
      <c r="AL583" s="42"/>
      <c r="AM583" s="42"/>
      <c r="AN583" s="41"/>
      <c r="AO583" s="41"/>
      <c r="AP583" s="42"/>
      <c r="AQ583" s="42"/>
      <c r="AR583" s="42"/>
      <c r="AS583" s="41"/>
      <c r="AT583" s="41"/>
      <c r="AU583" s="42"/>
      <c r="AV583" s="42"/>
    </row>
    <row r="584" spans="1:48" ht="12.75" hidden="1" customHeight="1" x14ac:dyDescent="0.25">
      <c r="A584" s="29">
        <f t="shared" si="449"/>
        <v>582</v>
      </c>
      <c r="B584" s="19" t="str">
        <f t="shared" si="446"/>
        <v/>
      </c>
      <c r="C584" s="19" t="str">
        <f t="shared" si="447"/>
        <v/>
      </c>
      <c r="D584" s="19" t="str">
        <f t="shared" si="448"/>
        <v/>
      </c>
      <c r="E584" s="19" t="str">
        <f>IF(B584="","",CHOOSE(VLOOKUP($A584,$F$1:$J$1600,5,FALSE),AHS!$M$1,BHS!$M$1,CHS!$M$1,HMJHS!$M$1,KHS!$M$1,Kings!$M$1,MHS!$M$1,SWHS!$M$1,AMHS!$M$1,'S10'!$M$1,'S11'!$M$1,'S12'!$M$1,'S13'!$M$1,'S14'!$M$1,'S15'!$M$1,'S16'!$M$1,'S17'!$M$1,'S18'!$M$1,'S19'!$M$1,'S20'!$M$1))</f>
        <v/>
      </c>
      <c r="F584" s="29" t="str">
        <f t="shared" si="445"/>
        <v/>
      </c>
      <c r="G584" s="33" t="str">
        <f t="shared" si="444"/>
        <v/>
      </c>
      <c r="H584" s="29" t="str">
        <f>IF(SWHS!X$16="","",SWHS!X$16)</f>
        <v/>
      </c>
      <c r="I584" s="29" t="str">
        <f>IF(SWHS!X$16="","",SWHS!Q$16)</f>
        <v/>
      </c>
      <c r="J584" s="29">
        <v>8</v>
      </c>
      <c r="AC584" s="41"/>
      <c r="AD584" s="41"/>
      <c r="AE584" s="42"/>
      <c r="AF584" s="42"/>
      <c r="AG584" s="42"/>
      <c r="AH584" s="41"/>
      <c r="AI584" s="41"/>
      <c r="AJ584" s="42"/>
      <c r="AK584" s="42"/>
      <c r="AL584" s="42"/>
      <c r="AM584" s="42"/>
      <c r="AN584" s="41"/>
      <c r="AO584" s="41"/>
      <c r="AP584" s="42"/>
      <c r="AQ584" s="42"/>
      <c r="AR584" s="42"/>
      <c r="AS584" s="41"/>
      <c r="AT584" s="41"/>
      <c r="AU584" s="42"/>
      <c r="AV584" s="42"/>
    </row>
    <row r="585" spans="1:48" ht="12.75" hidden="1" customHeight="1" x14ac:dyDescent="0.25">
      <c r="A585" s="29">
        <f t="shared" si="449"/>
        <v>583</v>
      </c>
      <c r="B585" s="19" t="str">
        <f t="shared" si="446"/>
        <v/>
      </c>
      <c r="C585" s="19" t="str">
        <f t="shared" si="447"/>
        <v/>
      </c>
      <c r="D585" s="19" t="str">
        <f t="shared" si="448"/>
        <v/>
      </c>
      <c r="E585" s="19" t="str">
        <f>IF(B585="","",CHOOSE(VLOOKUP($A585,$F$1:$J$1600,5,FALSE),AHS!$M$1,BHS!$M$1,CHS!$M$1,HMJHS!$M$1,KHS!$M$1,Kings!$M$1,MHS!$M$1,SWHS!$M$1,AMHS!$M$1,'S10'!$M$1,'S11'!$M$1,'S12'!$M$1,'S13'!$M$1,'S14'!$M$1,'S15'!$M$1,'S16'!$M$1,'S17'!$M$1,'S18'!$M$1,'S19'!$M$1,'S20'!$M$1))</f>
        <v/>
      </c>
      <c r="F585" s="29" t="str">
        <f t="shared" si="445"/>
        <v/>
      </c>
      <c r="G585" s="33" t="str">
        <f t="shared" si="444"/>
        <v/>
      </c>
      <c r="H585" s="29" t="str">
        <f>IF(SWHS!X$17="","",SWHS!X$17)</f>
        <v/>
      </c>
      <c r="I585" s="29" t="str">
        <f>IF(SWHS!X$17="","",SWHS!Q$17)</f>
        <v/>
      </c>
      <c r="J585" s="29">
        <v>8</v>
      </c>
      <c r="AC585" s="41"/>
      <c r="AD585" s="41"/>
      <c r="AE585" s="42"/>
      <c r="AF585" s="42"/>
      <c r="AG585" s="42"/>
      <c r="AH585" s="41"/>
      <c r="AI585" s="41"/>
      <c r="AJ585" s="42"/>
      <c r="AK585" s="42"/>
      <c r="AL585" s="42"/>
      <c r="AM585" s="42"/>
      <c r="AN585" s="41"/>
      <c r="AO585" s="41"/>
      <c r="AP585" s="42"/>
      <c r="AQ585" s="42"/>
      <c r="AR585" s="42"/>
      <c r="AS585" s="41"/>
      <c r="AT585" s="41"/>
      <c r="AU585" s="42"/>
      <c r="AV585" s="42"/>
    </row>
    <row r="586" spans="1:48" ht="12.75" hidden="1" customHeight="1" x14ac:dyDescent="0.25">
      <c r="A586" s="29">
        <f t="shared" si="449"/>
        <v>584</v>
      </c>
      <c r="B586" s="19" t="str">
        <f t="shared" si="446"/>
        <v/>
      </c>
      <c r="C586" s="19" t="str">
        <f t="shared" si="447"/>
        <v/>
      </c>
      <c r="D586" s="19" t="str">
        <f t="shared" si="448"/>
        <v/>
      </c>
      <c r="E586" s="19" t="str">
        <f>IF(B586="","",CHOOSE(VLOOKUP($A586,$F$1:$J$1600,5,FALSE),AHS!$M$1,BHS!$M$1,CHS!$M$1,HMJHS!$M$1,KHS!$M$1,Kings!$M$1,MHS!$M$1,SWHS!$M$1,AMHS!$M$1,'S10'!$M$1,'S11'!$M$1,'S12'!$M$1,'S13'!$M$1,'S14'!$M$1,'S15'!$M$1,'S16'!$M$1,'S17'!$M$1,'S18'!$M$1,'S19'!$M$1,'S20'!$M$1))</f>
        <v/>
      </c>
      <c r="F586" s="29" t="str">
        <f t="shared" si="445"/>
        <v/>
      </c>
      <c r="G586" s="33" t="str">
        <f t="shared" si="444"/>
        <v/>
      </c>
      <c r="H586" s="29" t="str">
        <f>IF(SWHS!X$18="","",SWHS!X$18)</f>
        <v/>
      </c>
      <c r="I586" s="29" t="str">
        <f>IF(SWHS!X$18="","",SWHS!Q$18)</f>
        <v/>
      </c>
      <c r="J586" s="29">
        <v>8</v>
      </c>
      <c r="AC586" s="41"/>
      <c r="AD586" s="41"/>
      <c r="AE586" s="42"/>
      <c r="AF586" s="42"/>
      <c r="AG586" s="42"/>
      <c r="AH586" s="41"/>
      <c r="AI586" s="41"/>
      <c r="AJ586" s="42"/>
      <c r="AK586" s="42"/>
      <c r="AL586" s="42"/>
      <c r="AM586" s="42"/>
      <c r="AN586" s="41"/>
      <c r="AO586" s="41"/>
      <c r="AP586" s="42"/>
      <c r="AQ586" s="42"/>
      <c r="AR586" s="42"/>
      <c r="AS586" s="41"/>
      <c r="AT586" s="41"/>
      <c r="AU586" s="42"/>
      <c r="AV586" s="42"/>
    </row>
    <row r="587" spans="1:48" ht="12.75" hidden="1" customHeight="1" x14ac:dyDescent="0.25">
      <c r="A587" s="29">
        <f t="shared" si="449"/>
        <v>585</v>
      </c>
      <c r="B587" s="19" t="str">
        <f t="shared" si="446"/>
        <v/>
      </c>
      <c r="C587" s="19" t="str">
        <f t="shared" si="447"/>
        <v/>
      </c>
      <c r="D587" s="19" t="str">
        <f t="shared" si="448"/>
        <v/>
      </c>
      <c r="E587" s="19" t="str">
        <f>IF(B587="","",CHOOSE(VLOOKUP($A587,$F$1:$J$1600,5,FALSE),AHS!$M$1,BHS!$M$1,CHS!$M$1,HMJHS!$M$1,KHS!$M$1,Kings!$M$1,MHS!$M$1,SWHS!$M$1,AMHS!$M$1,'S10'!$M$1,'S11'!$M$1,'S12'!$M$1,'S13'!$M$1,'S14'!$M$1,'S15'!$M$1,'S16'!$M$1,'S17'!$M$1,'S18'!$M$1,'S19'!$M$1,'S20'!$M$1))</f>
        <v/>
      </c>
      <c r="F587" s="29" t="str">
        <f t="shared" si="445"/>
        <v/>
      </c>
      <c r="G587" s="33" t="str">
        <f t="shared" si="444"/>
        <v/>
      </c>
      <c r="H587" s="29" t="str">
        <f>IF(SWHS!X$19="","",SWHS!X$19)</f>
        <v/>
      </c>
      <c r="I587" s="29" t="str">
        <f>IF(SWHS!X$19="","",SWHS!Q$19)</f>
        <v/>
      </c>
      <c r="J587" s="29">
        <v>8</v>
      </c>
      <c r="AC587" s="41"/>
      <c r="AD587" s="41"/>
      <c r="AE587" s="42"/>
      <c r="AF587" s="42"/>
      <c r="AG587" s="42"/>
      <c r="AH587" s="41"/>
      <c r="AI587" s="41"/>
      <c r="AJ587" s="42"/>
      <c r="AK587" s="42"/>
      <c r="AL587" s="42"/>
      <c r="AM587" s="42"/>
      <c r="AN587" s="41"/>
      <c r="AO587" s="41"/>
      <c r="AP587" s="42"/>
      <c r="AQ587" s="42"/>
      <c r="AR587" s="42"/>
      <c r="AS587" s="41"/>
      <c r="AT587" s="41"/>
      <c r="AU587" s="42"/>
      <c r="AV587" s="42"/>
    </row>
    <row r="588" spans="1:48" ht="12.75" hidden="1" customHeight="1" x14ac:dyDescent="0.25">
      <c r="A588" s="29">
        <f t="shared" si="449"/>
        <v>586</v>
      </c>
      <c r="B588" s="19" t="str">
        <f t="shared" si="446"/>
        <v/>
      </c>
      <c r="C588" s="19" t="str">
        <f t="shared" si="447"/>
        <v/>
      </c>
      <c r="D588" s="19" t="str">
        <f t="shared" si="448"/>
        <v/>
      </c>
      <c r="E588" s="19" t="str">
        <f>IF(B588="","",CHOOSE(VLOOKUP($A588,$F$1:$J$1600,5,FALSE),AHS!$M$1,BHS!$M$1,CHS!$M$1,HMJHS!$M$1,KHS!$M$1,Kings!$M$1,MHS!$M$1,SWHS!$M$1,AMHS!$M$1,'S10'!$M$1,'S11'!$M$1,'S12'!$M$1,'S13'!$M$1,'S14'!$M$1,'S15'!$M$1,'S16'!$M$1,'S17'!$M$1,'S18'!$M$1,'S19'!$M$1,'S20'!$M$1))</f>
        <v/>
      </c>
      <c r="F588" s="29" t="str">
        <f t="shared" si="445"/>
        <v/>
      </c>
      <c r="G588" s="33" t="str">
        <f t="shared" si="444"/>
        <v/>
      </c>
      <c r="H588" s="29" t="str">
        <f>IF(SWHS!X$20="","",SWHS!X$20)</f>
        <v/>
      </c>
      <c r="I588" s="29" t="str">
        <f>IF(SWHS!X$20="","",SWHS!Q$20)</f>
        <v/>
      </c>
      <c r="J588" s="29">
        <v>8</v>
      </c>
      <c r="AC588" s="41"/>
      <c r="AD588" s="41"/>
      <c r="AE588" s="42"/>
      <c r="AF588" s="42"/>
      <c r="AG588" s="42"/>
      <c r="AH588" s="41"/>
      <c r="AI588" s="41"/>
      <c r="AJ588" s="42"/>
      <c r="AK588" s="42"/>
      <c r="AL588" s="42"/>
      <c r="AM588" s="42"/>
      <c r="AN588" s="41"/>
      <c r="AO588" s="41"/>
      <c r="AP588" s="42"/>
      <c r="AQ588" s="42"/>
      <c r="AR588" s="42"/>
      <c r="AS588" s="41"/>
      <c r="AT588" s="41"/>
      <c r="AU588" s="42"/>
      <c r="AV588" s="42"/>
    </row>
    <row r="589" spans="1:48" ht="12.75" hidden="1" customHeight="1" x14ac:dyDescent="0.25">
      <c r="A589" s="29">
        <f t="shared" si="449"/>
        <v>587</v>
      </c>
      <c r="B589" s="19" t="str">
        <f t="shared" si="446"/>
        <v/>
      </c>
      <c r="C589" s="19" t="str">
        <f t="shared" si="447"/>
        <v/>
      </c>
      <c r="D589" s="19" t="str">
        <f t="shared" si="448"/>
        <v/>
      </c>
      <c r="E589" s="19" t="str">
        <f>IF(B589="","",CHOOSE(VLOOKUP($A589,$F$1:$J$1600,5,FALSE),AHS!$M$1,BHS!$M$1,CHS!$M$1,HMJHS!$M$1,KHS!$M$1,Kings!$M$1,MHS!$M$1,SWHS!$M$1,AMHS!$M$1,'S10'!$M$1,'S11'!$M$1,'S12'!$M$1,'S13'!$M$1,'S14'!$M$1,'S15'!$M$1,'S16'!$M$1,'S17'!$M$1,'S18'!$M$1,'S19'!$M$1,'S20'!$M$1))</f>
        <v/>
      </c>
      <c r="F589" s="29" t="str">
        <f t="shared" si="445"/>
        <v/>
      </c>
      <c r="G589" s="33" t="str">
        <f t="shared" si="444"/>
        <v/>
      </c>
      <c r="H589" s="29" t="str">
        <f>IF(SWHS!X$21="","",SWHS!X$21)</f>
        <v/>
      </c>
      <c r="I589" s="29" t="str">
        <f>IF(SWHS!X$21="","",SWHS!Q$21)</f>
        <v/>
      </c>
      <c r="J589" s="29">
        <v>8</v>
      </c>
      <c r="AC589" s="41"/>
      <c r="AD589" s="41"/>
      <c r="AE589" s="42"/>
      <c r="AF589" s="42"/>
      <c r="AG589" s="42"/>
      <c r="AH589" s="41"/>
      <c r="AI589" s="41"/>
      <c r="AJ589" s="42"/>
      <c r="AK589" s="42"/>
      <c r="AL589" s="42"/>
      <c r="AM589" s="42"/>
      <c r="AN589" s="41"/>
      <c r="AO589" s="41"/>
      <c r="AP589" s="42"/>
      <c r="AQ589" s="42"/>
      <c r="AR589" s="42"/>
      <c r="AS589" s="41"/>
      <c r="AT589" s="41"/>
      <c r="AU589" s="42"/>
      <c r="AV589" s="42"/>
    </row>
    <row r="590" spans="1:48" ht="12.75" hidden="1" customHeight="1" x14ac:dyDescent="0.25">
      <c r="A590" s="29">
        <f t="shared" si="449"/>
        <v>588</v>
      </c>
      <c r="B590" s="19" t="str">
        <f t="shared" si="446"/>
        <v/>
      </c>
      <c r="C590" s="19" t="str">
        <f t="shared" si="447"/>
        <v/>
      </c>
      <c r="D590" s="19" t="str">
        <f t="shared" si="448"/>
        <v/>
      </c>
      <c r="E590" s="19" t="str">
        <f>IF(B590="","",CHOOSE(VLOOKUP($A590,$F$1:$J$1600,5,FALSE),AHS!$M$1,BHS!$M$1,CHS!$M$1,HMJHS!$M$1,KHS!$M$1,Kings!$M$1,MHS!$M$1,SWHS!$M$1,AMHS!$M$1,'S10'!$M$1,'S11'!$M$1,'S12'!$M$1,'S13'!$M$1,'S14'!$M$1,'S15'!$M$1,'S16'!$M$1,'S17'!$M$1,'S18'!$M$1,'S19'!$M$1,'S20'!$M$1))</f>
        <v/>
      </c>
      <c r="F590" s="29" t="str">
        <f t="shared" si="445"/>
        <v/>
      </c>
      <c r="G590" s="33" t="str">
        <f t="shared" si="444"/>
        <v/>
      </c>
      <c r="H590" s="29" t="str">
        <f>IF(SWHS!X$22="","",SWHS!X$22)</f>
        <v/>
      </c>
      <c r="I590" s="29" t="str">
        <f>IF(SWHS!X$22="","",SWHS!Q$22)</f>
        <v/>
      </c>
      <c r="J590" s="29">
        <v>8</v>
      </c>
      <c r="AC590" s="41"/>
      <c r="AD590" s="41"/>
      <c r="AE590" s="42"/>
      <c r="AF590" s="42"/>
      <c r="AG590" s="42"/>
      <c r="AH590" s="41"/>
      <c r="AI590" s="41"/>
      <c r="AJ590" s="42"/>
      <c r="AK590" s="42"/>
      <c r="AL590" s="42"/>
      <c r="AM590" s="42"/>
      <c r="AN590" s="41"/>
      <c r="AO590" s="41"/>
      <c r="AP590" s="42"/>
      <c r="AQ590" s="42"/>
      <c r="AR590" s="42"/>
      <c r="AS590" s="41"/>
      <c r="AT590" s="41"/>
      <c r="AU590" s="42"/>
      <c r="AV590" s="42"/>
    </row>
    <row r="591" spans="1:48" ht="12.75" hidden="1" customHeight="1" x14ac:dyDescent="0.25">
      <c r="A591" s="29">
        <f t="shared" si="449"/>
        <v>589</v>
      </c>
      <c r="B591" s="19" t="str">
        <f t="shared" si="446"/>
        <v/>
      </c>
      <c r="C591" s="19" t="str">
        <f t="shared" si="447"/>
        <v/>
      </c>
      <c r="D591" s="19" t="str">
        <f t="shared" si="448"/>
        <v/>
      </c>
      <c r="E591" s="19" t="str">
        <f>IF(B591="","",CHOOSE(VLOOKUP($A591,$F$1:$J$1600,5,FALSE),AHS!$M$1,BHS!$M$1,CHS!$M$1,HMJHS!$M$1,KHS!$M$1,Kings!$M$1,MHS!$M$1,SWHS!$M$1,AMHS!$M$1,'S10'!$M$1,'S11'!$M$1,'S12'!$M$1,'S13'!$M$1,'S14'!$M$1,'S15'!$M$1,'S16'!$M$1,'S17'!$M$1,'S18'!$M$1,'S19'!$M$1,'S20'!$M$1))</f>
        <v/>
      </c>
      <c r="F591" s="29" t="str">
        <f t="shared" si="445"/>
        <v/>
      </c>
      <c r="G591" s="33" t="str">
        <f t="shared" si="444"/>
        <v/>
      </c>
      <c r="H591" s="29" t="str">
        <f>IF(SWHS!X$23="","",SWHS!X$23)</f>
        <v/>
      </c>
      <c r="I591" s="29" t="str">
        <f>IF(SWHS!X$23="","",SWHS!Q$23)</f>
        <v/>
      </c>
      <c r="J591" s="29">
        <v>8</v>
      </c>
      <c r="AC591" s="41"/>
      <c r="AD591" s="41"/>
      <c r="AE591" s="42"/>
      <c r="AF591" s="42"/>
      <c r="AG591" s="42"/>
      <c r="AH591" s="41"/>
      <c r="AI591" s="41"/>
      <c r="AJ591" s="42"/>
      <c r="AK591" s="42"/>
      <c r="AL591" s="42"/>
      <c r="AM591" s="42"/>
      <c r="AN591" s="41"/>
      <c r="AO591" s="41"/>
      <c r="AP591" s="42"/>
      <c r="AQ591" s="42"/>
      <c r="AR591" s="42"/>
      <c r="AS591" s="41"/>
      <c r="AT591" s="41"/>
      <c r="AU591" s="42"/>
      <c r="AV591" s="42"/>
    </row>
    <row r="592" spans="1:48" ht="12.75" hidden="1" customHeight="1" x14ac:dyDescent="0.25">
      <c r="A592" s="29">
        <f t="shared" si="449"/>
        <v>590</v>
      </c>
      <c r="B592" s="19" t="str">
        <f t="shared" si="446"/>
        <v/>
      </c>
      <c r="C592" s="19" t="str">
        <f t="shared" si="447"/>
        <v/>
      </c>
      <c r="D592" s="19" t="str">
        <f t="shared" si="448"/>
        <v/>
      </c>
      <c r="E592" s="19" t="str">
        <f>IF(B592="","",CHOOSE(VLOOKUP($A592,$F$1:$J$1600,5,FALSE),AHS!$M$1,BHS!$M$1,CHS!$M$1,HMJHS!$M$1,KHS!$M$1,Kings!$M$1,MHS!$M$1,SWHS!$M$1,AMHS!$M$1,'S10'!$M$1,'S11'!$M$1,'S12'!$M$1,'S13'!$M$1,'S14'!$M$1,'S15'!$M$1,'S16'!$M$1,'S17'!$M$1,'S18'!$M$1,'S19'!$M$1,'S20'!$M$1))</f>
        <v/>
      </c>
      <c r="F592" s="29" t="str">
        <f t="shared" si="445"/>
        <v/>
      </c>
      <c r="G592" s="33" t="str">
        <f t="shared" si="444"/>
        <v/>
      </c>
      <c r="H592" s="29" t="str">
        <f>IF(SWHS!X$24="","",SWHS!X$24)</f>
        <v/>
      </c>
      <c r="I592" s="29" t="str">
        <f>IF(SWHS!X$24="","",SWHS!Q$24)</f>
        <v/>
      </c>
      <c r="J592" s="29">
        <v>8</v>
      </c>
      <c r="AC592" s="41"/>
      <c r="AD592" s="41"/>
      <c r="AE592" s="42"/>
      <c r="AF592" s="42"/>
      <c r="AG592" s="42"/>
      <c r="AH592" s="41"/>
      <c r="AI592" s="41"/>
      <c r="AJ592" s="42"/>
      <c r="AK592" s="42"/>
      <c r="AL592" s="42"/>
      <c r="AM592" s="42"/>
      <c r="AN592" s="41"/>
      <c r="AO592" s="41"/>
      <c r="AP592" s="42"/>
      <c r="AQ592" s="42"/>
      <c r="AR592" s="42"/>
      <c r="AS592" s="41"/>
      <c r="AT592" s="41"/>
      <c r="AU592" s="42"/>
      <c r="AV592" s="42"/>
    </row>
    <row r="593" spans="1:48" ht="12.75" hidden="1" customHeight="1" x14ac:dyDescent="0.25">
      <c r="A593" s="29">
        <f t="shared" si="449"/>
        <v>591</v>
      </c>
      <c r="B593" s="19" t="str">
        <f t="shared" si="446"/>
        <v/>
      </c>
      <c r="C593" s="19" t="str">
        <f t="shared" si="447"/>
        <v/>
      </c>
      <c r="D593" s="19" t="str">
        <f t="shared" si="448"/>
        <v/>
      </c>
      <c r="E593" s="19" t="str">
        <f>IF(B593="","",CHOOSE(VLOOKUP($A593,$F$1:$J$1600,5,FALSE),AHS!$M$1,BHS!$M$1,CHS!$M$1,HMJHS!$M$1,KHS!$M$1,Kings!$M$1,MHS!$M$1,SWHS!$M$1,AMHS!$M$1,'S10'!$M$1,'S11'!$M$1,'S12'!$M$1,'S13'!$M$1,'S14'!$M$1,'S15'!$M$1,'S16'!$M$1,'S17'!$M$1,'S18'!$M$1,'S19'!$M$1,'S20'!$M$1))</f>
        <v/>
      </c>
      <c r="F593" s="29" t="str">
        <f t="shared" si="445"/>
        <v/>
      </c>
      <c r="G593" s="33" t="str">
        <f t="shared" si="444"/>
        <v/>
      </c>
      <c r="H593" s="29" t="str">
        <f>IF(SWHS!X$25="","",SWHS!X$25)</f>
        <v/>
      </c>
      <c r="I593" s="29" t="str">
        <f>IF(SWHS!X$25="","",SWHS!Q$25)</f>
        <v/>
      </c>
      <c r="J593" s="29">
        <v>8</v>
      </c>
      <c r="AC593" s="41"/>
      <c r="AD593" s="41"/>
      <c r="AE593" s="42"/>
      <c r="AF593" s="42"/>
      <c r="AG593" s="42"/>
      <c r="AH593" s="41"/>
      <c r="AI593" s="41"/>
      <c r="AJ593" s="42"/>
      <c r="AK593" s="42"/>
      <c r="AL593" s="42"/>
      <c r="AM593" s="42"/>
      <c r="AN593" s="41"/>
      <c r="AO593" s="41"/>
      <c r="AP593" s="42"/>
      <c r="AQ593" s="42"/>
      <c r="AR593" s="42"/>
      <c r="AS593" s="41"/>
      <c r="AT593" s="41"/>
      <c r="AU593" s="42"/>
      <c r="AV593" s="42"/>
    </row>
    <row r="594" spans="1:48" ht="12.75" hidden="1" customHeight="1" x14ac:dyDescent="0.25">
      <c r="A594" s="29">
        <f t="shared" si="449"/>
        <v>592</v>
      </c>
      <c r="B594" s="19" t="str">
        <f t="shared" si="446"/>
        <v/>
      </c>
      <c r="C594" s="19" t="str">
        <f t="shared" si="447"/>
        <v/>
      </c>
      <c r="D594" s="19" t="str">
        <f t="shared" si="448"/>
        <v/>
      </c>
      <c r="E594" s="19" t="str">
        <f>IF(B594="","",CHOOSE(VLOOKUP($A594,$F$1:$J$1600,5,FALSE),AHS!$M$1,BHS!$M$1,CHS!$M$1,HMJHS!$M$1,KHS!$M$1,Kings!$M$1,MHS!$M$1,SWHS!$M$1,AMHS!$M$1,'S10'!$M$1,'S11'!$M$1,'S12'!$M$1,'S13'!$M$1,'S14'!$M$1,'S15'!$M$1,'S16'!$M$1,'S17'!$M$1,'S18'!$M$1,'S19'!$M$1,'S20'!$M$1))</f>
        <v/>
      </c>
      <c r="F594" s="29" t="str">
        <f t="shared" si="445"/>
        <v/>
      </c>
      <c r="G594" s="33" t="str">
        <f t="shared" si="444"/>
        <v/>
      </c>
      <c r="H594" s="29" t="str">
        <f>IF(SWHS!X$26="","",SWHS!X$26)</f>
        <v/>
      </c>
      <c r="I594" s="29" t="str">
        <f>IF(SWHS!X$26="","",SWHS!Q$26)</f>
        <v/>
      </c>
      <c r="J594" s="29">
        <v>8</v>
      </c>
      <c r="AC594" s="41"/>
      <c r="AD594" s="41"/>
      <c r="AE594" s="42"/>
      <c r="AF594" s="42"/>
      <c r="AG594" s="42"/>
      <c r="AH594" s="41"/>
      <c r="AI594" s="41"/>
      <c r="AJ594" s="42"/>
      <c r="AK594" s="42"/>
      <c r="AL594" s="42"/>
      <c r="AM594" s="42"/>
      <c r="AN594" s="41"/>
      <c r="AO594" s="41"/>
      <c r="AP594" s="42"/>
      <c r="AQ594" s="42"/>
      <c r="AR594" s="42"/>
      <c r="AS594" s="41"/>
      <c r="AT594" s="41"/>
      <c r="AU594" s="42"/>
      <c r="AV594" s="42"/>
    </row>
    <row r="595" spans="1:48" ht="12.75" hidden="1" customHeight="1" x14ac:dyDescent="0.25">
      <c r="A595" s="29">
        <f t="shared" si="449"/>
        <v>593</v>
      </c>
      <c r="B595" s="19" t="str">
        <f t="shared" si="446"/>
        <v/>
      </c>
      <c r="C595" s="19" t="str">
        <f t="shared" si="447"/>
        <v/>
      </c>
      <c r="D595" s="19" t="str">
        <f t="shared" si="448"/>
        <v/>
      </c>
      <c r="E595" s="19" t="str">
        <f>IF(B595="","",CHOOSE(VLOOKUP($A595,$F$1:$J$1600,5,FALSE),AHS!$M$1,BHS!$M$1,CHS!$M$1,HMJHS!$M$1,KHS!$M$1,Kings!$M$1,MHS!$M$1,SWHS!$M$1,AMHS!$M$1,'S10'!$M$1,'S11'!$M$1,'S12'!$M$1,'S13'!$M$1,'S14'!$M$1,'S15'!$M$1,'S16'!$M$1,'S17'!$M$1,'S18'!$M$1,'S19'!$M$1,'S20'!$M$1))</f>
        <v/>
      </c>
      <c r="F595" s="29" t="str">
        <f t="shared" si="445"/>
        <v/>
      </c>
      <c r="G595" s="33" t="str">
        <f t="shared" si="444"/>
        <v/>
      </c>
      <c r="H595" s="29" t="str">
        <f>IF(SWHS!X$27="","",SWHS!X$27)</f>
        <v/>
      </c>
      <c r="I595" s="29" t="str">
        <f>IF(SWHS!X$27="","",SWHS!Q$27)</f>
        <v/>
      </c>
      <c r="J595" s="29">
        <v>8</v>
      </c>
      <c r="AC595" s="41"/>
      <c r="AD595" s="41"/>
      <c r="AE595" s="42"/>
      <c r="AF595" s="42"/>
      <c r="AG595" s="42"/>
      <c r="AH595" s="41"/>
      <c r="AI595" s="41"/>
      <c r="AJ595" s="42"/>
      <c r="AK595" s="42"/>
      <c r="AL595" s="42"/>
      <c r="AM595" s="42"/>
      <c r="AN595" s="41"/>
      <c r="AO595" s="41"/>
      <c r="AP595" s="42"/>
      <c r="AQ595" s="42"/>
      <c r="AR595" s="42"/>
      <c r="AS595" s="41"/>
      <c r="AT595" s="41"/>
      <c r="AU595" s="42"/>
      <c r="AV595" s="42"/>
    </row>
    <row r="596" spans="1:48" ht="12.75" hidden="1" customHeight="1" x14ac:dyDescent="0.25">
      <c r="A596" s="29">
        <f t="shared" si="449"/>
        <v>594</v>
      </c>
      <c r="B596" s="19" t="str">
        <f t="shared" si="446"/>
        <v/>
      </c>
      <c r="C596" s="19" t="str">
        <f t="shared" si="447"/>
        <v/>
      </c>
      <c r="D596" s="19" t="str">
        <f t="shared" si="448"/>
        <v/>
      </c>
      <c r="E596" s="19" t="str">
        <f>IF(B596="","",CHOOSE(VLOOKUP($A596,$F$1:$J$1600,5,FALSE),AHS!$M$1,BHS!$M$1,CHS!$M$1,HMJHS!$M$1,KHS!$M$1,Kings!$M$1,MHS!$M$1,SWHS!$M$1,AMHS!$M$1,'S10'!$M$1,'S11'!$M$1,'S12'!$M$1,'S13'!$M$1,'S14'!$M$1,'S15'!$M$1,'S16'!$M$1,'S17'!$M$1,'S18'!$M$1,'S19'!$M$1,'S20'!$M$1))</f>
        <v/>
      </c>
      <c r="F596" s="29" t="str">
        <f t="shared" si="445"/>
        <v/>
      </c>
      <c r="G596" s="33" t="str">
        <f t="shared" si="444"/>
        <v/>
      </c>
      <c r="H596" s="29" t="str">
        <f>IF(SWHS!X$28="","",SWHS!X$28)</f>
        <v/>
      </c>
      <c r="I596" s="29" t="str">
        <f>IF(SWHS!X$28="","",SWHS!Q$28)</f>
        <v/>
      </c>
      <c r="J596" s="29">
        <v>8</v>
      </c>
      <c r="AC596" s="41"/>
      <c r="AD596" s="41"/>
      <c r="AE596" s="42"/>
      <c r="AF596" s="42"/>
      <c r="AG596" s="42"/>
      <c r="AH596" s="41"/>
      <c r="AI596" s="41"/>
      <c r="AJ596" s="42"/>
      <c r="AK596" s="42"/>
      <c r="AL596" s="42"/>
      <c r="AM596" s="42"/>
      <c r="AN596" s="41"/>
      <c r="AO596" s="41"/>
      <c r="AP596" s="42"/>
      <c r="AQ596" s="42"/>
      <c r="AR596" s="42"/>
      <c r="AS596" s="41"/>
      <c r="AT596" s="41"/>
      <c r="AU596" s="42"/>
      <c r="AV596" s="42"/>
    </row>
    <row r="597" spans="1:48" ht="12.75" hidden="1" customHeight="1" x14ac:dyDescent="0.25">
      <c r="A597" s="29">
        <f t="shared" si="449"/>
        <v>595</v>
      </c>
      <c r="B597" s="19" t="str">
        <f t="shared" si="446"/>
        <v/>
      </c>
      <c r="C597" s="19" t="str">
        <f t="shared" si="447"/>
        <v/>
      </c>
      <c r="D597" s="19" t="str">
        <f t="shared" si="448"/>
        <v/>
      </c>
      <c r="E597" s="19" t="str">
        <f>IF(B597="","",CHOOSE(VLOOKUP($A597,$F$1:$J$1600,5,FALSE),AHS!$M$1,BHS!$M$1,CHS!$M$1,HMJHS!$M$1,KHS!$M$1,Kings!$M$1,MHS!$M$1,SWHS!$M$1,AMHS!$M$1,'S10'!$M$1,'S11'!$M$1,'S12'!$M$1,'S13'!$M$1,'S14'!$M$1,'S15'!$M$1,'S16'!$M$1,'S17'!$M$1,'S18'!$M$1,'S19'!$M$1,'S20'!$M$1))</f>
        <v/>
      </c>
      <c r="F597" s="29" t="str">
        <f t="shared" si="445"/>
        <v/>
      </c>
      <c r="G597" s="33" t="str">
        <f t="shared" si="444"/>
        <v/>
      </c>
      <c r="H597" s="29" t="str">
        <f>IF(SWHS!X$29="","",SWHS!X$29)</f>
        <v/>
      </c>
      <c r="I597" s="29" t="str">
        <f>IF(SWHS!X$29="","",SWHS!Q$29)</f>
        <v/>
      </c>
      <c r="J597" s="29">
        <v>8</v>
      </c>
      <c r="AC597" s="41"/>
      <c r="AD597" s="41"/>
      <c r="AE597" s="42"/>
      <c r="AF597" s="42"/>
      <c r="AG597" s="42"/>
      <c r="AH597" s="41"/>
      <c r="AI597" s="41"/>
      <c r="AJ597" s="42"/>
      <c r="AK597" s="42"/>
      <c r="AL597" s="42"/>
      <c r="AM597" s="42"/>
      <c r="AN597" s="41"/>
      <c r="AO597" s="41"/>
      <c r="AP597" s="42"/>
      <c r="AQ597" s="42"/>
      <c r="AR597" s="42"/>
      <c r="AS597" s="41"/>
      <c r="AT597" s="41"/>
      <c r="AU597" s="42"/>
      <c r="AV597" s="42"/>
    </row>
    <row r="598" spans="1:48" ht="12.75" hidden="1" customHeight="1" x14ac:dyDescent="0.25">
      <c r="A598" s="29">
        <f t="shared" si="449"/>
        <v>596</v>
      </c>
      <c r="B598" s="19" t="str">
        <f t="shared" si="446"/>
        <v/>
      </c>
      <c r="C598" s="19" t="str">
        <f t="shared" si="447"/>
        <v/>
      </c>
      <c r="D598" s="19" t="str">
        <f t="shared" si="448"/>
        <v/>
      </c>
      <c r="E598" s="19" t="str">
        <f>IF(B598="","",CHOOSE(VLOOKUP($A598,$F$1:$J$1600,5,FALSE),AHS!$M$1,BHS!$M$1,CHS!$M$1,HMJHS!$M$1,KHS!$M$1,Kings!$M$1,MHS!$M$1,SWHS!$M$1,AMHS!$M$1,'S10'!$M$1,'S11'!$M$1,'S12'!$M$1,'S13'!$M$1,'S14'!$M$1,'S15'!$M$1,'S16'!$M$1,'S17'!$M$1,'S18'!$M$1,'S19'!$M$1,'S20'!$M$1))</f>
        <v/>
      </c>
      <c r="F598" s="29" t="str">
        <f t="shared" si="445"/>
        <v/>
      </c>
      <c r="G598" s="33" t="str">
        <f t="shared" si="444"/>
        <v/>
      </c>
      <c r="H598" s="29" t="str">
        <f>IF(SWHS!X$30="","",SWHS!X$30)</f>
        <v/>
      </c>
      <c r="I598" s="29" t="str">
        <f>IF(SWHS!X$30="","",SWHS!Q$30)</f>
        <v/>
      </c>
      <c r="J598" s="29">
        <v>8</v>
      </c>
      <c r="AC598" s="41"/>
      <c r="AD598" s="41"/>
      <c r="AE598" s="42"/>
      <c r="AF598" s="42"/>
      <c r="AG598" s="42"/>
      <c r="AH598" s="41"/>
      <c r="AI598" s="41"/>
      <c r="AJ598" s="42"/>
      <c r="AK598" s="42"/>
      <c r="AL598" s="42"/>
      <c r="AM598" s="42"/>
      <c r="AN598" s="41"/>
      <c r="AO598" s="41"/>
      <c r="AP598" s="42"/>
      <c r="AQ598" s="42"/>
      <c r="AR598" s="42"/>
      <c r="AS598" s="41"/>
      <c r="AT598" s="41"/>
      <c r="AU598" s="42"/>
      <c r="AV598" s="42"/>
    </row>
    <row r="599" spans="1:48" ht="12.75" hidden="1" customHeight="1" x14ac:dyDescent="0.25">
      <c r="A599" s="29">
        <f t="shared" si="449"/>
        <v>597</v>
      </c>
      <c r="B599" s="19" t="str">
        <f t="shared" si="446"/>
        <v/>
      </c>
      <c r="C599" s="19" t="str">
        <f t="shared" si="447"/>
        <v/>
      </c>
      <c r="D599" s="19" t="str">
        <f t="shared" si="448"/>
        <v/>
      </c>
      <c r="E599" s="19" t="str">
        <f>IF(B599="","",CHOOSE(VLOOKUP($A599,$F$1:$J$1600,5,FALSE),AHS!$M$1,BHS!$M$1,CHS!$M$1,HMJHS!$M$1,KHS!$M$1,Kings!$M$1,MHS!$M$1,SWHS!$M$1,AMHS!$M$1,'S10'!$M$1,'S11'!$M$1,'S12'!$M$1,'S13'!$M$1,'S14'!$M$1,'S15'!$M$1,'S16'!$M$1,'S17'!$M$1,'S18'!$M$1,'S19'!$M$1,'S20'!$M$1))</f>
        <v/>
      </c>
      <c r="F599" s="29" t="str">
        <f t="shared" si="445"/>
        <v/>
      </c>
      <c r="G599" s="33" t="str">
        <f t="shared" si="444"/>
        <v/>
      </c>
      <c r="H599" s="29" t="str">
        <f>IF(SWHS!X$31="","",SWHS!X$31)</f>
        <v/>
      </c>
      <c r="I599" s="29" t="str">
        <f>IF(SWHS!X$31="","",SWHS!Q$31)</f>
        <v/>
      </c>
      <c r="J599" s="29">
        <v>8</v>
      </c>
      <c r="AC599" s="41"/>
      <c r="AD599" s="41"/>
      <c r="AE599" s="42"/>
      <c r="AF599" s="42"/>
      <c r="AG599" s="42"/>
      <c r="AH599" s="41"/>
      <c r="AI599" s="41"/>
      <c r="AJ599" s="42"/>
      <c r="AK599" s="42"/>
      <c r="AL599" s="42"/>
      <c r="AM599" s="42"/>
      <c r="AN599" s="41"/>
      <c r="AO599" s="41"/>
      <c r="AP599" s="42"/>
      <c r="AQ599" s="42"/>
      <c r="AR599" s="42"/>
      <c r="AS599" s="41"/>
      <c r="AT599" s="41"/>
      <c r="AU599" s="42"/>
      <c r="AV599" s="42"/>
    </row>
    <row r="600" spans="1:48" ht="12.75" hidden="1" customHeight="1" x14ac:dyDescent="0.25">
      <c r="A600" s="29">
        <f t="shared" si="449"/>
        <v>598</v>
      </c>
      <c r="B600" s="19" t="str">
        <f t="shared" si="446"/>
        <v/>
      </c>
      <c r="C600" s="19" t="str">
        <f t="shared" si="447"/>
        <v/>
      </c>
      <c r="D600" s="19" t="str">
        <f t="shared" si="448"/>
        <v/>
      </c>
      <c r="E600" s="19" t="str">
        <f>IF(B600="","",CHOOSE(VLOOKUP($A600,$F$1:$J$1600,5,FALSE),AHS!$M$1,BHS!$M$1,CHS!$M$1,HMJHS!$M$1,KHS!$M$1,Kings!$M$1,MHS!$M$1,SWHS!$M$1,AMHS!$M$1,'S10'!$M$1,'S11'!$M$1,'S12'!$M$1,'S13'!$M$1,'S14'!$M$1,'S15'!$M$1,'S16'!$M$1,'S17'!$M$1,'S18'!$M$1,'S19'!$M$1,'S20'!$M$1))</f>
        <v/>
      </c>
      <c r="F600" s="29" t="str">
        <f t="shared" si="445"/>
        <v/>
      </c>
      <c r="G600" s="33" t="str">
        <f t="shared" si="444"/>
        <v/>
      </c>
      <c r="H600" s="29" t="str">
        <f>IF(SWHS!X$32="","",SWHS!X$32)</f>
        <v/>
      </c>
      <c r="I600" s="29" t="str">
        <f>IF(SWHS!X$32="","",SWHS!Q$32)</f>
        <v/>
      </c>
      <c r="J600" s="29">
        <v>8</v>
      </c>
      <c r="AC600" s="41"/>
      <c r="AD600" s="41"/>
      <c r="AE600" s="42"/>
      <c r="AF600" s="42"/>
      <c r="AG600" s="42"/>
      <c r="AH600" s="41"/>
      <c r="AI600" s="41"/>
      <c r="AJ600" s="42"/>
      <c r="AK600" s="42"/>
      <c r="AL600" s="42"/>
      <c r="AM600" s="42"/>
      <c r="AN600" s="41"/>
      <c r="AO600" s="41"/>
      <c r="AP600" s="42"/>
      <c r="AQ600" s="42"/>
      <c r="AR600" s="42"/>
      <c r="AS600" s="41"/>
      <c r="AT600" s="41"/>
      <c r="AU600" s="42"/>
      <c r="AV600" s="42"/>
    </row>
    <row r="601" spans="1:48" ht="12.75" hidden="1" customHeight="1" x14ac:dyDescent="0.25">
      <c r="A601" s="29">
        <f t="shared" si="449"/>
        <v>599</v>
      </c>
      <c r="B601" s="19" t="str">
        <f t="shared" si="446"/>
        <v/>
      </c>
      <c r="C601" s="19" t="str">
        <f t="shared" si="447"/>
        <v/>
      </c>
      <c r="D601" s="19" t="str">
        <f t="shared" si="448"/>
        <v/>
      </c>
      <c r="E601" s="19" t="str">
        <f>IF(B601="","",CHOOSE(VLOOKUP($A601,$F$1:$J$1600,5,FALSE),AHS!$M$1,BHS!$M$1,CHS!$M$1,HMJHS!$M$1,KHS!$M$1,Kings!$M$1,MHS!$M$1,SWHS!$M$1,AMHS!$M$1,'S10'!$M$1,'S11'!$M$1,'S12'!$M$1,'S13'!$M$1,'S14'!$M$1,'S15'!$M$1,'S16'!$M$1,'S17'!$M$1,'S18'!$M$1,'S19'!$M$1,'S20'!$M$1))</f>
        <v/>
      </c>
      <c r="F601" s="29" t="str">
        <f t="shared" si="445"/>
        <v/>
      </c>
      <c r="G601" s="33" t="str">
        <f t="shared" si="444"/>
        <v/>
      </c>
      <c r="H601" s="29" t="str">
        <f>IF(SWHS!AF$13="","",SWHS!AF$13)</f>
        <v/>
      </c>
      <c r="I601" s="29" t="str">
        <f>IF(SWHS!AF$13="","",SWHS!Y$13)</f>
        <v/>
      </c>
      <c r="J601" s="29">
        <v>8</v>
      </c>
      <c r="AC601" s="41"/>
      <c r="AD601" s="41"/>
      <c r="AE601" s="42"/>
      <c r="AF601" s="42"/>
      <c r="AG601" s="42"/>
      <c r="AH601" s="41"/>
      <c r="AI601" s="41"/>
      <c r="AJ601" s="42"/>
      <c r="AK601" s="42"/>
      <c r="AL601" s="42"/>
      <c r="AM601" s="42"/>
      <c r="AN601" s="41"/>
      <c r="AO601" s="41"/>
      <c r="AP601" s="42"/>
      <c r="AQ601" s="42"/>
      <c r="AR601" s="42"/>
      <c r="AS601" s="41"/>
      <c r="AT601" s="41"/>
      <c r="AU601" s="42"/>
      <c r="AV601" s="42"/>
    </row>
    <row r="602" spans="1:48" ht="12.75" hidden="1" customHeight="1" x14ac:dyDescent="0.25">
      <c r="A602" s="29">
        <f t="shared" si="449"/>
        <v>600</v>
      </c>
      <c r="B602" s="19" t="str">
        <f t="shared" si="446"/>
        <v/>
      </c>
      <c r="C602" s="19" t="str">
        <f t="shared" si="447"/>
        <v/>
      </c>
      <c r="D602" s="19" t="str">
        <f t="shared" si="448"/>
        <v/>
      </c>
      <c r="E602" s="19" t="str">
        <f>IF(B602="","",CHOOSE(VLOOKUP($A602,$F$1:$J$1600,5,FALSE),AHS!$M$1,BHS!$M$1,CHS!$M$1,HMJHS!$M$1,KHS!$M$1,Kings!$M$1,MHS!$M$1,SWHS!$M$1,AMHS!$M$1,'S10'!$M$1,'S11'!$M$1,'S12'!$M$1,'S13'!$M$1,'S14'!$M$1,'S15'!$M$1,'S16'!$M$1,'S17'!$M$1,'S18'!$M$1,'S19'!$M$1,'S20'!$M$1))</f>
        <v/>
      </c>
      <c r="F602" s="29" t="str">
        <f t="shared" si="445"/>
        <v/>
      </c>
      <c r="G602" s="33" t="str">
        <f t="shared" si="444"/>
        <v/>
      </c>
      <c r="H602" s="29" t="str">
        <f>IF(SWHS!AF$14="","",SWHS!AF$14)</f>
        <v/>
      </c>
      <c r="I602" s="29" t="str">
        <f>IF(SWHS!AF$14="","",SWHS!Y$14)</f>
        <v/>
      </c>
      <c r="J602" s="29">
        <v>8</v>
      </c>
      <c r="AC602" s="41"/>
      <c r="AD602" s="41"/>
      <c r="AE602" s="42"/>
      <c r="AF602" s="42"/>
      <c r="AG602" s="42"/>
      <c r="AH602" s="41"/>
      <c r="AI602" s="41"/>
      <c r="AJ602" s="42"/>
      <c r="AK602" s="42"/>
      <c r="AL602" s="42"/>
      <c r="AM602" s="42"/>
      <c r="AN602" s="41"/>
      <c r="AO602" s="41"/>
      <c r="AP602" s="42"/>
      <c r="AQ602" s="42"/>
      <c r="AR602" s="42"/>
      <c r="AS602" s="41"/>
      <c r="AT602" s="41"/>
      <c r="AU602" s="42"/>
      <c r="AV602" s="42"/>
    </row>
    <row r="603" spans="1:48" ht="12.75" hidden="1" customHeight="1" x14ac:dyDescent="0.25">
      <c r="A603" s="29">
        <f t="shared" si="449"/>
        <v>601</v>
      </c>
      <c r="B603" s="19" t="str">
        <f t="shared" si="446"/>
        <v/>
      </c>
      <c r="C603" s="19" t="str">
        <f t="shared" si="447"/>
        <v/>
      </c>
      <c r="D603" s="19" t="str">
        <f t="shared" si="448"/>
        <v/>
      </c>
      <c r="E603" s="19" t="str">
        <f>IF(B603="","",CHOOSE(VLOOKUP($A603,$F$1:$J$1600,5,FALSE),AHS!$M$1,BHS!$M$1,CHS!$M$1,HMJHS!$M$1,KHS!$M$1,Kings!$M$1,MHS!$M$1,SWHS!$M$1,AMHS!$M$1,'S10'!$M$1,'S11'!$M$1,'S12'!$M$1,'S13'!$M$1,'S14'!$M$1,'S15'!$M$1,'S16'!$M$1,'S17'!$M$1,'S18'!$M$1,'S19'!$M$1,'S20'!$M$1))</f>
        <v/>
      </c>
      <c r="F603" s="29" t="str">
        <f t="shared" si="445"/>
        <v/>
      </c>
      <c r="G603" s="33" t="str">
        <f t="shared" si="444"/>
        <v/>
      </c>
      <c r="H603" s="29" t="str">
        <f>IF(SWHS!AF$15="","",SWHS!AF$15)</f>
        <v/>
      </c>
      <c r="I603" s="29" t="str">
        <f>IF(SWHS!AF$15="","",SWHS!Y$15)</f>
        <v/>
      </c>
      <c r="J603" s="29">
        <v>8</v>
      </c>
      <c r="AC603" s="41"/>
      <c r="AD603" s="41"/>
      <c r="AE603" s="42"/>
      <c r="AF603" s="42"/>
      <c r="AG603" s="42"/>
      <c r="AH603" s="41"/>
      <c r="AI603" s="41"/>
      <c r="AJ603" s="42"/>
      <c r="AK603" s="42"/>
      <c r="AL603" s="42"/>
      <c r="AM603" s="42"/>
      <c r="AN603" s="41"/>
      <c r="AO603" s="41"/>
      <c r="AP603" s="42"/>
      <c r="AQ603" s="42"/>
      <c r="AR603" s="42"/>
      <c r="AS603" s="41"/>
      <c r="AT603" s="41"/>
      <c r="AU603" s="42"/>
      <c r="AV603" s="42"/>
    </row>
    <row r="604" spans="1:48" ht="12.75" hidden="1" customHeight="1" x14ac:dyDescent="0.25">
      <c r="A604" s="29">
        <f t="shared" si="449"/>
        <v>602</v>
      </c>
      <c r="B604" s="19" t="str">
        <f t="shared" si="446"/>
        <v/>
      </c>
      <c r="C604" s="19" t="str">
        <f t="shared" si="447"/>
        <v/>
      </c>
      <c r="D604" s="19" t="str">
        <f t="shared" si="448"/>
        <v/>
      </c>
      <c r="E604" s="19" t="str">
        <f>IF(B604="","",CHOOSE(VLOOKUP($A604,$F$1:$J$1600,5,FALSE),AHS!$M$1,BHS!$M$1,CHS!$M$1,HMJHS!$M$1,KHS!$M$1,Kings!$M$1,MHS!$M$1,SWHS!$M$1,AMHS!$M$1,'S10'!$M$1,'S11'!$M$1,'S12'!$M$1,'S13'!$M$1,'S14'!$M$1,'S15'!$M$1,'S16'!$M$1,'S17'!$M$1,'S18'!$M$1,'S19'!$M$1,'S20'!$M$1))</f>
        <v/>
      </c>
      <c r="F604" s="29" t="str">
        <f t="shared" si="445"/>
        <v/>
      </c>
      <c r="G604" s="33" t="str">
        <f t="shared" si="444"/>
        <v/>
      </c>
      <c r="H604" s="29" t="str">
        <f>IF(SWHS!AF$16="","",SWHS!AF$16)</f>
        <v/>
      </c>
      <c r="I604" s="29" t="str">
        <f>IF(SWHS!AF$16="","",SWHS!Y$16)</f>
        <v/>
      </c>
      <c r="J604" s="29">
        <v>8</v>
      </c>
      <c r="AC604" s="41"/>
      <c r="AD604" s="41"/>
      <c r="AE604" s="42"/>
      <c r="AF604" s="42"/>
      <c r="AG604" s="42"/>
      <c r="AH604" s="41"/>
      <c r="AI604" s="41"/>
      <c r="AJ604" s="42"/>
      <c r="AK604" s="42"/>
      <c r="AL604" s="42"/>
      <c r="AM604" s="42"/>
      <c r="AN604" s="41"/>
      <c r="AO604" s="41"/>
      <c r="AP604" s="42"/>
      <c r="AQ604" s="42"/>
      <c r="AR604" s="42"/>
      <c r="AS604" s="41"/>
      <c r="AT604" s="41"/>
      <c r="AU604" s="42"/>
      <c r="AV604" s="42"/>
    </row>
    <row r="605" spans="1:48" ht="12.75" hidden="1" customHeight="1" x14ac:dyDescent="0.25">
      <c r="A605" s="29">
        <f t="shared" si="449"/>
        <v>603</v>
      </c>
      <c r="B605" s="19" t="str">
        <f t="shared" si="446"/>
        <v/>
      </c>
      <c r="C605" s="19" t="str">
        <f t="shared" si="447"/>
        <v/>
      </c>
      <c r="D605" s="19" t="str">
        <f t="shared" si="448"/>
        <v/>
      </c>
      <c r="E605" s="19" t="str">
        <f>IF(B605="","",CHOOSE(VLOOKUP($A605,$F$1:$J$1600,5,FALSE),AHS!$M$1,BHS!$M$1,CHS!$M$1,HMJHS!$M$1,KHS!$M$1,Kings!$M$1,MHS!$M$1,SWHS!$M$1,AMHS!$M$1,'S10'!$M$1,'S11'!$M$1,'S12'!$M$1,'S13'!$M$1,'S14'!$M$1,'S15'!$M$1,'S16'!$M$1,'S17'!$M$1,'S18'!$M$1,'S19'!$M$1,'S20'!$M$1))</f>
        <v/>
      </c>
      <c r="F605" s="29" t="str">
        <f t="shared" si="445"/>
        <v/>
      </c>
      <c r="G605" s="33" t="str">
        <f t="shared" si="444"/>
        <v/>
      </c>
      <c r="H605" s="29" t="str">
        <f>IF(SWHS!AF$17="","",SWHS!AF$17)</f>
        <v/>
      </c>
      <c r="I605" s="29" t="str">
        <f>IF(SWHS!AF$17="","",SWHS!Y$17)</f>
        <v/>
      </c>
      <c r="J605" s="29">
        <v>8</v>
      </c>
      <c r="AC605" s="41"/>
      <c r="AD605" s="41"/>
      <c r="AE605" s="42"/>
      <c r="AF605" s="42"/>
      <c r="AG605" s="42"/>
      <c r="AH605" s="41"/>
      <c r="AI605" s="41"/>
      <c r="AJ605" s="42"/>
      <c r="AK605" s="42"/>
      <c r="AL605" s="42"/>
      <c r="AM605" s="42"/>
      <c r="AN605" s="41"/>
      <c r="AO605" s="41"/>
      <c r="AP605" s="42"/>
      <c r="AQ605" s="42"/>
      <c r="AR605" s="42"/>
      <c r="AS605" s="41"/>
      <c r="AT605" s="41"/>
      <c r="AU605" s="42"/>
      <c r="AV605" s="42"/>
    </row>
    <row r="606" spans="1:48" ht="12.75" hidden="1" customHeight="1" x14ac:dyDescent="0.25">
      <c r="A606" s="29">
        <f t="shared" si="449"/>
        <v>604</v>
      </c>
      <c r="B606" s="19" t="str">
        <f t="shared" si="446"/>
        <v/>
      </c>
      <c r="C606" s="19" t="str">
        <f t="shared" si="447"/>
        <v/>
      </c>
      <c r="D606" s="19" t="str">
        <f t="shared" si="448"/>
        <v/>
      </c>
      <c r="E606" s="19" t="str">
        <f>IF(B606="","",CHOOSE(VLOOKUP($A606,$F$1:$J$1600,5,FALSE),AHS!$M$1,BHS!$M$1,CHS!$M$1,HMJHS!$M$1,KHS!$M$1,Kings!$M$1,MHS!$M$1,SWHS!$M$1,AMHS!$M$1,'S10'!$M$1,'S11'!$M$1,'S12'!$M$1,'S13'!$M$1,'S14'!$M$1,'S15'!$M$1,'S16'!$M$1,'S17'!$M$1,'S18'!$M$1,'S19'!$M$1,'S20'!$M$1))</f>
        <v/>
      </c>
      <c r="F606" s="29" t="str">
        <f t="shared" si="445"/>
        <v/>
      </c>
      <c r="G606" s="33" t="str">
        <f t="shared" si="444"/>
        <v/>
      </c>
      <c r="H606" s="29" t="str">
        <f>IF(SWHS!AF$18="","",SWHS!AF$18)</f>
        <v/>
      </c>
      <c r="I606" s="29" t="str">
        <f>IF(SWHS!AF$18="","",SWHS!Y$18)</f>
        <v/>
      </c>
      <c r="J606" s="29">
        <v>8</v>
      </c>
      <c r="AC606" s="41"/>
      <c r="AD606" s="41"/>
      <c r="AE606" s="42"/>
      <c r="AF606" s="42"/>
      <c r="AG606" s="42"/>
      <c r="AH606" s="41"/>
      <c r="AI606" s="41"/>
      <c r="AJ606" s="42"/>
      <c r="AK606" s="42"/>
      <c r="AL606" s="42"/>
      <c r="AM606" s="42"/>
      <c r="AN606" s="41"/>
      <c r="AO606" s="41"/>
      <c r="AP606" s="42"/>
      <c r="AQ606" s="42"/>
      <c r="AR606" s="42"/>
      <c r="AS606" s="41"/>
      <c r="AT606" s="41"/>
      <c r="AU606" s="42"/>
      <c r="AV606" s="42"/>
    </row>
    <row r="607" spans="1:48" ht="12.75" hidden="1" customHeight="1" x14ac:dyDescent="0.25">
      <c r="A607" s="29">
        <f t="shared" si="449"/>
        <v>605</v>
      </c>
      <c r="B607" s="19" t="str">
        <f t="shared" si="446"/>
        <v/>
      </c>
      <c r="C607" s="19" t="str">
        <f t="shared" si="447"/>
        <v/>
      </c>
      <c r="D607" s="19" t="str">
        <f t="shared" si="448"/>
        <v/>
      </c>
      <c r="E607" s="19" t="str">
        <f>IF(B607="","",CHOOSE(VLOOKUP($A607,$F$1:$J$1600,5,FALSE),AHS!$M$1,BHS!$M$1,CHS!$M$1,HMJHS!$M$1,KHS!$M$1,Kings!$M$1,MHS!$M$1,SWHS!$M$1,AMHS!$M$1,'S10'!$M$1,'S11'!$M$1,'S12'!$M$1,'S13'!$M$1,'S14'!$M$1,'S15'!$M$1,'S16'!$M$1,'S17'!$M$1,'S18'!$M$1,'S19'!$M$1,'S20'!$M$1))</f>
        <v/>
      </c>
      <c r="F607" s="29" t="str">
        <f t="shared" si="445"/>
        <v/>
      </c>
      <c r="G607" s="33" t="str">
        <f t="shared" si="444"/>
        <v/>
      </c>
      <c r="H607" s="29" t="str">
        <f>IF(SWHS!AF$19="","",SWHS!AF$19)</f>
        <v/>
      </c>
      <c r="I607" s="29" t="str">
        <f>IF(SWHS!AF$19="","",SWHS!Y$19)</f>
        <v/>
      </c>
      <c r="J607" s="29">
        <v>8</v>
      </c>
      <c r="AC607" s="41"/>
      <c r="AD607" s="41"/>
      <c r="AE607" s="42"/>
      <c r="AF607" s="42"/>
      <c r="AG607" s="42"/>
      <c r="AH607" s="41"/>
      <c r="AI607" s="41"/>
      <c r="AJ607" s="42"/>
      <c r="AK607" s="42"/>
      <c r="AL607" s="42"/>
      <c r="AM607" s="42"/>
      <c r="AN607" s="41"/>
      <c r="AO607" s="41"/>
      <c r="AP607" s="42"/>
      <c r="AQ607" s="42"/>
      <c r="AR607" s="42"/>
      <c r="AS607" s="41"/>
      <c r="AT607" s="41"/>
      <c r="AU607" s="42"/>
      <c r="AV607" s="42"/>
    </row>
    <row r="608" spans="1:48" ht="12.75" hidden="1" customHeight="1" x14ac:dyDescent="0.25">
      <c r="A608" s="29">
        <f t="shared" si="449"/>
        <v>606</v>
      </c>
      <c r="B608" s="19" t="str">
        <f t="shared" si="446"/>
        <v/>
      </c>
      <c r="C608" s="19" t="str">
        <f t="shared" si="447"/>
        <v/>
      </c>
      <c r="D608" s="19" t="str">
        <f t="shared" si="448"/>
        <v/>
      </c>
      <c r="E608" s="19" t="str">
        <f>IF(B608="","",CHOOSE(VLOOKUP($A608,$F$1:$J$1600,5,FALSE),AHS!$M$1,BHS!$M$1,CHS!$M$1,HMJHS!$M$1,KHS!$M$1,Kings!$M$1,MHS!$M$1,SWHS!$M$1,AMHS!$M$1,'S10'!$M$1,'S11'!$M$1,'S12'!$M$1,'S13'!$M$1,'S14'!$M$1,'S15'!$M$1,'S16'!$M$1,'S17'!$M$1,'S18'!$M$1,'S19'!$M$1,'S20'!$M$1))</f>
        <v/>
      </c>
      <c r="F608" s="29" t="str">
        <f t="shared" si="445"/>
        <v/>
      </c>
      <c r="G608" s="33" t="str">
        <f t="shared" si="444"/>
        <v/>
      </c>
      <c r="H608" s="29" t="str">
        <f>IF(SWHS!AF$20="","",SWHS!AF$20)</f>
        <v/>
      </c>
      <c r="I608" s="29" t="str">
        <f>IF(SWHS!AF$20="","",SWHS!Y$20)</f>
        <v/>
      </c>
      <c r="J608" s="29">
        <v>8</v>
      </c>
      <c r="AC608" s="41"/>
      <c r="AD608" s="41"/>
      <c r="AE608" s="42"/>
      <c r="AF608" s="42"/>
      <c r="AG608" s="42"/>
      <c r="AH608" s="41"/>
      <c r="AI608" s="41"/>
      <c r="AJ608" s="42"/>
      <c r="AK608" s="42"/>
      <c r="AL608" s="42"/>
      <c r="AM608" s="42"/>
      <c r="AN608" s="41"/>
      <c r="AO608" s="41"/>
      <c r="AP608" s="42"/>
      <c r="AQ608" s="42"/>
      <c r="AR608" s="42"/>
      <c r="AS608" s="41"/>
      <c r="AT608" s="41"/>
      <c r="AU608" s="42"/>
      <c r="AV608" s="42"/>
    </row>
    <row r="609" spans="1:48" ht="12.75" hidden="1" customHeight="1" x14ac:dyDescent="0.25">
      <c r="A609" s="29">
        <f t="shared" si="449"/>
        <v>607</v>
      </c>
      <c r="B609" s="19" t="str">
        <f t="shared" si="446"/>
        <v/>
      </c>
      <c r="C609" s="19" t="str">
        <f t="shared" si="447"/>
        <v/>
      </c>
      <c r="D609" s="19" t="str">
        <f t="shared" si="448"/>
        <v/>
      </c>
      <c r="E609" s="19" t="str">
        <f>IF(B609="","",CHOOSE(VLOOKUP($A609,$F$1:$J$1600,5,FALSE),AHS!$M$1,BHS!$M$1,CHS!$M$1,HMJHS!$M$1,KHS!$M$1,Kings!$M$1,MHS!$M$1,SWHS!$M$1,AMHS!$M$1,'S10'!$M$1,'S11'!$M$1,'S12'!$M$1,'S13'!$M$1,'S14'!$M$1,'S15'!$M$1,'S16'!$M$1,'S17'!$M$1,'S18'!$M$1,'S19'!$M$1,'S20'!$M$1))</f>
        <v/>
      </c>
      <c r="F609" s="29" t="str">
        <f t="shared" si="445"/>
        <v/>
      </c>
      <c r="G609" s="33" t="str">
        <f t="shared" si="444"/>
        <v/>
      </c>
      <c r="H609" s="29" t="str">
        <f>IF(SWHS!AF$21="","",SWHS!AF$21)</f>
        <v/>
      </c>
      <c r="I609" s="29" t="str">
        <f>IF(SWHS!AF$21="","",SWHS!Y$21)</f>
        <v/>
      </c>
      <c r="J609" s="29">
        <v>8</v>
      </c>
      <c r="AC609" s="41"/>
      <c r="AD609" s="41"/>
      <c r="AE609" s="42"/>
      <c r="AF609" s="42"/>
      <c r="AG609" s="42"/>
      <c r="AH609" s="41"/>
      <c r="AI609" s="41"/>
      <c r="AJ609" s="42"/>
      <c r="AK609" s="42"/>
      <c r="AL609" s="42"/>
      <c r="AM609" s="42"/>
      <c r="AN609" s="41"/>
      <c r="AO609" s="41"/>
      <c r="AP609" s="42"/>
      <c r="AQ609" s="42"/>
      <c r="AR609" s="42"/>
      <c r="AS609" s="41"/>
      <c r="AT609" s="41"/>
      <c r="AU609" s="42"/>
      <c r="AV609" s="42"/>
    </row>
    <row r="610" spans="1:48" ht="12.75" hidden="1" customHeight="1" x14ac:dyDescent="0.25">
      <c r="A610" s="29">
        <f t="shared" si="449"/>
        <v>608</v>
      </c>
      <c r="B610" s="19" t="str">
        <f t="shared" si="446"/>
        <v/>
      </c>
      <c r="C610" s="19" t="str">
        <f t="shared" si="447"/>
        <v/>
      </c>
      <c r="D610" s="19" t="str">
        <f t="shared" si="448"/>
        <v/>
      </c>
      <c r="E610" s="19" t="str">
        <f>IF(B610="","",CHOOSE(VLOOKUP($A610,$F$1:$J$1600,5,FALSE),AHS!$M$1,BHS!$M$1,CHS!$M$1,HMJHS!$M$1,KHS!$M$1,Kings!$M$1,MHS!$M$1,SWHS!$M$1,AMHS!$M$1,'S10'!$M$1,'S11'!$M$1,'S12'!$M$1,'S13'!$M$1,'S14'!$M$1,'S15'!$M$1,'S16'!$M$1,'S17'!$M$1,'S18'!$M$1,'S19'!$M$1,'S20'!$M$1))</f>
        <v/>
      </c>
      <c r="F610" s="29" t="str">
        <f t="shared" si="445"/>
        <v/>
      </c>
      <c r="G610" s="33" t="str">
        <f t="shared" si="444"/>
        <v/>
      </c>
      <c r="H610" s="29" t="str">
        <f>IF(SWHS!AF$22="","",SWHS!AF$22)</f>
        <v/>
      </c>
      <c r="I610" s="29" t="str">
        <f>IF(SWHS!AF$22="","",SWHS!Y$22)</f>
        <v/>
      </c>
      <c r="J610" s="29">
        <v>8</v>
      </c>
      <c r="AC610" s="41"/>
      <c r="AD610" s="41"/>
      <c r="AE610" s="42"/>
      <c r="AF610" s="42"/>
      <c r="AG610" s="42"/>
      <c r="AH610" s="41"/>
      <c r="AI610" s="41"/>
      <c r="AJ610" s="42"/>
      <c r="AK610" s="42"/>
      <c r="AL610" s="42"/>
      <c r="AM610" s="42"/>
      <c r="AN610" s="41"/>
      <c r="AO610" s="41"/>
      <c r="AP610" s="42"/>
      <c r="AQ610" s="42"/>
      <c r="AR610" s="42"/>
      <c r="AS610" s="41"/>
      <c r="AT610" s="41"/>
      <c r="AU610" s="42"/>
      <c r="AV610" s="42"/>
    </row>
    <row r="611" spans="1:48" ht="12.75" hidden="1" customHeight="1" x14ac:dyDescent="0.25">
      <c r="A611" s="29">
        <f t="shared" si="449"/>
        <v>609</v>
      </c>
      <c r="B611" s="19" t="str">
        <f t="shared" si="446"/>
        <v/>
      </c>
      <c r="C611" s="19" t="str">
        <f t="shared" si="447"/>
        <v/>
      </c>
      <c r="D611" s="19" t="str">
        <f t="shared" si="448"/>
        <v/>
      </c>
      <c r="E611" s="19" t="str">
        <f>IF(B611="","",CHOOSE(VLOOKUP($A611,$F$1:$J$1600,5,FALSE),AHS!$M$1,BHS!$M$1,CHS!$M$1,HMJHS!$M$1,KHS!$M$1,Kings!$M$1,MHS!$M$1,SWHS!$M$1,AMHS!$M$1,'S10'!$M$1,'S11'!$M$1,'S12'!$M$1,'S13'!$M$1,'S14'!$M$1,'S15'!$M$1,'S16'!$M$1,'S17'!$M$1,'S18'!$M$1,'S19'!$M$1,'S20'!$M$1))</f>
        <v/>
      </c>
      <c r="F611" s="29" t="str">
        <f t="shared" si="445"/>
        <v/>
      </c>
      <c r="G611" s="33" t="str">
        <f t="shared" si="444"/>
        <v/>
      </c>
      <c r="H611" s="29" t="str">
        <f>IF(SWHS!AF$23="","",SWHS!AF$23)</f>
        <v/>
      </c>
      <c r="I611" s="29" t="str">
        <f>IF(SWHS!AF$23="","",SWHS!Y$23)</f>
        <v/>
      </c>
      <c r="J611" s="29">
        <v>8</v>
      </c>
      <c r="AC611" s="41"/>
      <c r="AD611" s="41"/>
      <c r="AE611" s="42"/>
      <c r="AF611" s="42"/>
      <c r="AG611" s="42"/>
      <c r="AH611" s="41"/>
      <c r="AI611" s="41"/>
      <c r="AJ611" s="42"/>
      <c r="AK611" s="42"/>
      <c r="AL611" s="42"/>
      <c r="AM611" s="42"/>
      <c r="AN611" s="41"/>
      <c r="AO611" s="41"/>
      <c r="AP611" s="42"/>
      <c r="AQ611" s="42"/>
      <c r="AR611" s="42"/>
      <c r="AS611" s="41"/>
      <c r="AT611" s="41"/>
      <c r="AU611" s="42"/>
      <c r="AV611" s="42"/>
    </row>
    <row r="612" spans="1:48" ht="12.75" hidden="1" customHeight="1" x14ac:dyDescent="0.25">
      <c r="A612" s="29">
        <f t="shared" si="449"/>
        <v>610</v>
      </c>
      <c r="B612" s="19" t="str">
        <f t="shared" si="446"/>
        <v/>
      </c>
      <c r="C612" s="19" t="str">
        <f t="shared" si="447"/>
        <v/>
      </c>
      <c r="D612" s="19" t="str">
        <f t="shared" si="448"/>
        <v/>
      </c>
      <c r="E612" s="19" t="str">
        <f>IF(B612="","",CHOOSE(VLOOKUP($A612,$F$1:$J$1600,5,FALSE),AHS!$M$1,BHS!$M$1,CHS!$M$1,HMJHS!$M$1,KHS!$M$1,Kings!$M$1,MHS!$M$1,SWHS!$M$1,AMHS!$M$1,'S10'!$M$1,'S11'!$M$1,'S12'!$M$1,'S13'!$M$1,'S14'!$M$1,'S15'!$M$1,'S16'!$M$1,'S17'!$M$1,'S18'!$M$1,'S19'!$M$1,'S20'!$M$1))</f>
        <v/>
      </c>
      <c r="F612" s="29" t="str">
        <f t="shared" si="445"/>
        <v/>
      </c>
      <c r="G612" s="33" t="str">
        <f t="shared" si="444"/>
        <v/>
      </c>
      <c r="H612" s="29" t="str">
        <f>IF(SWHS!AF$24="","",SWHS!AF$24)</f>
        <v/>
      </c>
      <c r="I612" s="29" t="str">
        <f>IF(SWHS!AF$24="","",SWHS!Y$24)</f>
        <v/>
      </c>
      <c r="J612" s="29">
        <v>8</v>
      </c>
      <c r="AC612" s="41"/>
      <c r="AD612" s="41"/>
      <c r="AE612" s="42"/>
      <c r="AF612" s="42"/>
      <c r="AG612" s="42"/>
      <c r="AH612" s="41"/>
      <c r="AI612" s="41"/>
      <c r="AJ612" s="42"/>
      <c r="AK612" s="42"/>
      <c r="AL612" s="42"/>
      <c r="AM612" s="42"/>
      <c r="AN612" s="41"/>
      <c r="AO612" s="41"/>
      <c r="AP612" s="42"/>
      <c r="AQ612" s="42"/>
      <c r="AR612" s="42"/>
      <c r="AS612" s="41"/>
      <c r="AT612" s="41"/>
      <c r="AU612" s="42"/>
      <c r="AV612" s="42"/>
    </row>
    <row r="613" spans="1:48" ht="12.75" hidden="1" customHeight="1" x14ac:dyDescent="0.25">
      <c r="A613" s="29">
        <f t="shared" si="449"/>
        <v>611</v>
      </c>
      <c r="B613" s="19" t="str">
        <f t="shared" si="446"/>
        <v/>
      </c>
      <c r="C613" s="19" t="str">
        <f t="shared" si="447"/>
        <v/>
      </c>
      <c r="D613" s="19" t="str">
        <f t="shared" si="448"/>
        <v/>
      </c>
      <c r="E613" s="19" t="str">
        <f>IF(B613="","",CHOOSE(VLOOKUP($A613,$F$1:$J$1600,5,FALSE),AHS!$M$1,BHS!$M$1,CHS!$M$1,HMJHS!$M$1,KHS!$M$1,Kings!$M$1,MHS!$M$1,SWHS!$M$1,AMHS!$M$1,'S10'!$M$1,'S11'!$M$1,'S12'!$M$1,'S13'!$M$1,'S14'!$M$1,'S15'!$M$1,'S16'!$M$1,'S17'!$M$1,'S18'!$M$1,'S19'!$M$1,'S20'!$M$1))</f>
        <v/>
      </c>
      <c r="F613" s="29" t="str">
        <f t="shared" si="445"/>
        <v/>
      </c>
      <c r="G613" s="33" t="str">
        <f t="shared" si="444"/>
        <v/>
      </c>
      <c r="H613" s="29" t="str">
        <f>IF(SWHS!AF$25="","",SWHS!AF$25)</f>
        <v/>
      </c>
      <c r="I613" s="29" t="str">
        <f>IF(SWHS!AF$25="","",SWHS!Y$25)</f>
        <v/>
      </c>
      <c r="J613" s="29">
        <v>8</v>
      </c>
      <c r="AC613" s="41"/>
      <c r="AD613" s="41"/>
      <c r="AE613" s="42"/>
      <c r="AF613" s="42"/>
      <c r="AG613" s="42"/>
      <c r="AH613" s="41"/>
      <c r="AI613" s="41"/>
      <c r="AJ613" s="42"/>
      <c r="AK613" s="42"/>
      <c r="AL613" s="42"/>
      <c r="AM613" s="42"/>
      <c r="AN613" s="41"/>
      <c r="AO613" s="41"/>
      <c r="AP613" s="42"/>
      <c r="AQ613" s="42"/>
      <c r="AR613" s="42"/>
      <c r="AS613" s="41"/>
      <c r="AT613" s="41"/>
      <c r="AU613" s="42"/>
      <c r="AV613" s="42"/>
    </row>
    <row r="614" spans="1:48" ht="12.75" hidden="1" customHeight="1" x14ac:dyDescent="0.25">
      <c r="A614" s="29">
        <f t="shared" si="449"/>
        <v>612</v>
      </c>
      <c r="B614" s="19" t="str">
        <f t="shared" si="446"/>
        <v/>
      </c>
      <c r="C614" s="19" t="str">
        <f t="shared" si="447"/>
        <v/>
      </c>
      <c r="D614" s="19" t="str">
        <f t="shared" si="448"/>
        <v/>
      </c>
      <c r="E614" s="19" t="str">
        <f>IF(B614="","",CHOOSE(VLOOKUP($A614,$F$1:$J$1600,5,FALSE),AHS!$M$1,BHS!$M$1,CHS!$M$1,HMJHS!$M$1,KHS!$M$1,Kings!$M$1,MHS!$M$1,SWHS!$M$1,AMHS!$M$1,'S10'!$M$1,'S11'!$M$1,'S12'!$M$1,'S13'!$M$1,'S14'!$M$1,'S15'!$M$1,'S16'!$M$1,'S17'!$M$1,'S18'!$M$1,'S19'!$M$1,'S20'!$M$1))</f>
        <v/>
      </c>
      <c r="F614" s="29" t="str">
        <f t="shared" si="445"/>
        <v/>
      </c>
      <c r="G614" s="33" t="str">
        <f t="shared" si="444"/>
        <v/>
      </c>
      <c r="H614" s="29" t="str">
        <f>IF(SWHS!AF$26="","",SWHS!AF$26)</f>
        <v/>
      </c>
      <c r="I614" s="29" t="str">
        <f>IF(SWHS!AF$26="","",SWHS!Y$26)</f>
        <v/>
      </c>
      <c r="J614" s="29">
        <v>8</v>
      </c>
      <c r="AC614" s="41"/>
      <c r="AD614" s="41"/>
      <c r="AE614" s="42"/>
      <c r="AF614" s="42"/>
      <c r="AG614" s="42"/>
      <c r="AH614" s="41"/>
      <c r="AI614" s="41"/>
      <c r="AJ614" s="42"/>
      <c r="AK614" s="42"/>
      <c r="AL614" s="42"/>
      <c r="AM614" s="42"/>
      <c r="AN614" s="41"/>
      <c r="AO614" s="41"/>
      <c r="AP614" s="42"/>
      <c r="AQ614" s="42"/>
      <c r="AR614" s="42"/>
      <c r="AS614" s="41"/>
      <c r="AT614" s="41"/>
      <c r="AU614" s="42"/>
      <c r="AV614" s="42"/>
    </row>
    <row r="615" spans="1:48" ht="12.75" hidden="1" customHeight="1" x14ac:dyDescent="0.25">
      <c r="A615" s="29">
        <f t="shared" si="449"/>
        <v>613</v>
      </c>
      <c r="B615" s="19" t="str">
        <f t="shared" si="446"/>
        <v/>
      </c>
      <c r="C615" s="19" t="str">
        <f t="shared" si="447"/>
        <v/>
      </c>
      <c r="D615" s="19" t="str">
        <f t="shared" si="448"/>
        <v/>
      </c>
      <c r="E615" s="19" t="str">
        <f>IF(B615="","",CHOOSE(VLOOKUP($A615,$F$1:$J$1600,5,FALSE),AHS!$M$1,BHS!$M$1,CHS!$M$1,HMJHS!$M$1,KHS!$M$1,Kings!$M$1,MHS!$M$1,SWHS!$M$1,AMHS!$M$1,'S10'!$M$1,'S11'!$M$1,'S12'!$M$1,'S13'!$M$1,'S14'!$M$1,'S15'!$M$1,'S16'!$M$1,'S17'!$M$1,'S18'!$M$1,'S19'!$M$1,'S20'!$M$1))</f>
        <v/>
      </c>
      <c r="F615" s="29" t="str">
        <f t="shared" si="445"/>
        <v/>
      </c>
      <c r="G615" s="33" t="str">
        <f t="shared" si="444"/>
        <v/>
      </c>
      <c r="H615" s="29" t="str">
        <f>IF(SWHS!AF$27="","",SWHS!AF$27)</f>
        <v/>
      </c>
      <c r="I615" s="29" t="str">
        <f>IF(SWHS!AF$27="","",SWHS!Y$27)</f>
        <v/>
      </c>
      <c r="J615" s="29">
        <v>8</v>
      </c>
      <c r="AC615" s="41"/>
      <c r="AD615" s="41"/>
      <c r="AE615" s="42"/>
      <c r="AF615" s="42"/>
      <c r="AG615" s="42"/>
      <c r="AH615" s="41"/>
      <c r="AI615" s="41"/>
      <c r="AJ615" s="42"/>
      <c r="AK615" s="42"/>
      <c r="AL615" s="42"/>
      <c r="AM615" s="42"/>
      <c r="AN615" s="41"/>
      <c r="AO615" s="41"/>
      <c r="AP615" s="42"/>
      <c r="AQ615" s="42"/>
      <c r="AR615" s="42"/>
      <c r="AS615" s="41"/>
      <c r="AT615" s="41"/>
      <c r="AU615" s="42"/>
      <c r="AV615" s="42"/>
    </row>
    <row r="616" spans="1:48" ht="12.75" hidden="1" customHeight="1" x14ac:dyDescent="0.25">
      <c r="A616" s="29">
        <f t="shared" si="449"/>
        <v>614</v>
      </c>
      <c r="B616" s="19" t="str">
        <f t="shared" si="446"/>
        <v/>
      </c>
      <c r="C616" s="19" t="str">
        <f t="shared" si="447"/>
        <v/>
      </c>
      <c r="D616" s="19" t="str">
        <f t="shared" si="448"/>
        <v/>
      </c>
      <c r="E616" s="19" t="str">
        <f>IF(B616="","",CHOOSE(VLOOKUP($A616,$F$1:$J$1600,5,FALSE),AHS!$M$1,BHS!$M$1,CHS!$M$1,HMJHS!$M$1,KHS!$M$1,Kings!$M$1,MHS!$M$1,SWHS!$M$1,AMHS!$M$1,'S10'!$M$1,'S11'!$M$1,'S12'!$M$1,'S13'!$M$1,'S14'!$M$1,'S15'!$M$1,'S16'!$M$1,'S17'!$M$1,'S18'!$M$1,'S19'!$M$1,'S20'!$M$1))</f>
        <v/>
      </c>
      <c r="F616" s="29" t="str">
        <f t="shared" si="445"/>
        <v/>
      </c>
      <c r="G616" s="33" t="str">
        <f t="shared" si="444"/>
        <v/>
      </c>
      <c r="H616" s="29" t="str">
        <f>IF(SWHS!AF$28="","",SWHS!AF$28)</f>
        <v/>
      </c>
      <c r="I616" s="29" t="str">
        <f>IF(SWHS!AF$28="","",SWHS!Y$28)</f>
        <v/>
      </c>
      <c r="J616" s="29">
        <v>8</v>
      </c>
      <c r="AC616" s="41"/>
      <c r="AD616" s="41"/>
      <c r="AE616" s="42"/>
      <c r="AF616" s="42"/>
      <c r="AG616" s="42"/>
      <c r="AH616" s="41"/>
      <c r="AI616" s="41"/>
      <c r="AJ616" s="42"/>
      <c r="AK616" s="42"/>
      <c r="AL616" s="42"/>
      <c r="AM616" s="42"/>
      <c r="AN616" s="41"/>
      <c r="AO616" s="41"/>
      <c r="AP616" s="42"/>
      <c r="AQ616" s="42"/>
      <c r="AR616" s="42"/>
      <c r="AS616" s="41"/>
      <c r="AT616" s="41"/>
      <c r="AU616" s="42"/>
      <c r="AV616" s="42"/>
    </row>
    <row r="617" spans="1:48" ht="12.75" hidden="1" customHeight="1" x14ac:dyDescent="0.25">
      <c r="A617" s="29">
        <f t="shared" si="449"/>
        <v>615</v>
      </c>
      <c r="B617" s="19" t="str">
        <f t="shared" si="446"/>
        <v/>
      </c>
      <c r="C617" s="19" t="str">
        <f t="shared" si="447"/>
        <v/>
      </c>
      <c r="D617" s="19" t="str">
        <f t="shared" si="448"/>
        <v/>
      </c>
      <c r="E617" s="19" t="str">
        <f>IF(B617="","",CHOOSE(VLOOKUP($A617,$F$1:$J$1600,5,FALSE),AHS!$M$1,BHS!$M$1,CHS!$M$1,HMJHS!$M$1,KHS!$M$1,Kings!$M$1,MHS!$M$1,SWHS!$M$1,AMHS!$M$1,'S10'!$M$1,'S11'!$M$1,'S12'!$M$1,'S13'!$M$1,'S14'!$M$1,'S15'!$M$1,'S16'!$M$1,'S17'!$M$1,'S18'!$M$1,'S19'!$M$1,'S20'!$M$1))</f>
        <v/>
      </c>
      <c r="F617" s="29" t="str">
        <f t="shared" si="445"/>
        <v/>
      </c>
      <c r="G617" s="33" t="str">
        <f t="shared" si="444"/>
        <v/>
      </c>
      <c r="H617" s="29" t="str">
        <f>IF(SWHS!AF$29="","",SWHS!AF$29)</f>
        <v/>
      </c>
      <c r="I617" s="29" t="str">
        <f>IF(SWHS!AF$29="","",SWHS!Y$29)</f>
        <v/>
      </c>
      <c r="J617" s="29">
        <v>8</v>
      </c>
      <c r="AC617" s="41"/>
      <c r="AD617" s="41"/>
      <c r="AE617" s="42"/>
      <c r="AF617" s="42"/>
      <c r="AG617" s="42"/>
      <c r="AH617" s="41"/>
      <c r="AI617" s="41"/>
      <c r="AJ617" s="42"/>
      <c r="AK617" s="42"/>
      <c r="AL617" s="42"/>
      <c r="AM617" s="42"/>
      <c r="AN617" s="41"/>
      <c r="AO617" s="41"/>
      <c r="AP617" s="42"/>
      <c r="AQ617" s="42"/>
      <c r="AR617" s="42"/>
      <c r="AS617" s="41"/>
      <c r="AT617" s="41"/>
      <c r="AU617" s="42"/>
      <c r="AV617" s="42"/>
    </row>
    <row r="618" spans="1:48" ht="12.75" hidden="1" customHeight="1" x14ac:dyDescent="0.25">
      <c r="A618" s="29">
        <f t="shared" si="449"/>
        <v>616</v>
      </c>
      <c r="B618" s="19" t="str">
        <f t="shared" si="446"/>
        <v/>
      </c>
      <c r="C618" s="19" t="str">
        <f t="shared" si="447"/>
        <v/>
      </c>
      <c r="D618" s="19" t="str">
        <f t="shared" si="448"/>
        <v/>
      </c>
      <c r="E618" s="19" t="str">
        <f>IF(B618="","",CHOOSE(VLOOKUP($A618,$F$1:$J$1600,5,FALSE),AHS!$M$1,BHS!$M$1,CHS!$M$1,HMJHS!$M$1,KHS!$M$1,Kings!$M$1,MHS!$M$1,SWHS!$M$1,AMHS!$M$1,'S10'!$M$1,'S11'!$M$1,'S12'!$M$1,'S13'!$M$1,'S14'!$M$1,'S15'!$M$1,'S16'!$M$1,'S17'!$M$1,'S18'!$M$1,'S19'!$M$1,'S20'!$M$1))</f>
        <v/>
      </c>
      <c r="F618" s="29" t="str">
        <f t="shared" si="445"/>
        <v/>
      </c>
      <c r="G618" s="33" t="str">
        <f t="shared" si="444"/>
        <v/>
      </c>
      <c r="H618" s="29" t="str">
        <f>IF(SWHS!AF$30="","",SWHS!AF$30)</f>
        <v/>
      </c>
      <c r="I618" s="29" t="str">
        <f>IF(SWHS!AF$30="","",SWHS!Y$30)</f>
        <v/>
      </c>
      <c r="J618" s="29">
        <v>8</v>
      </c>
      <c r="AC618" s="41"/>
      <c r="AD618" s="41"/>
      <c r="AE618" s="42"/>
      <c r="AF618" s="42"/>
      <c r="AG618" s="42"/>
      <c r="AH618" s="41"/>
      <c r="AI618" s="41"/>
      <c r="AJ618" s="42"/>
      <c r="AK618" s="42"/>
      <c r="AL618" s="42"/>
      <c r="AM618" s="42"/>
      <c r="AN618" s="41"/>
      <c r="AO618" s="41"/>
      <c r="AP618" s="42"/>
      <c r="AQ618" s="42"/>
      <c r="AR618" s="42"/>
      <c r="AS618" s="41"/>
      <c r="AT618" s="41"/>
      <c r="AU618" s="42"/>
      <c r="AV618" s="42"/>
    </row>
    <row r="619" spans="1:48" ht="12.75" hidden="1" customHeight="1" x14ac:dyDescent="0.25">
      <c r="A619" s="29">
        <f t="shared" si="449"/>
        <v>617</v>
      </c>
      <c r="B619" s="19" t="str">
        <f t="shared" si="446"/>
        <v/>
      </c>
      <c r="C619" s="19" t="str">
        <f t="shared" si="447"/>
        <v/>
      </c>
      <c r="D619" s="19" t="str">
        <f t="shared" si="448"/>
        <v/>
      </c>
      <c r="E619" s="19" t="str">
        <f>IF(B619="","",CHOOSE(VLOOKUP($A619,$F$1:$J$1600,5,FALSE),AHS!$M$1,BHS!$M$1,CHS!$M$1,HMJHS!$M$1,KHS!$M$1,Kings!$M$1,MHS!$M$1,SWHS!$M$1,AMHS!$M$1,'S10'!$M$1,'S11'!$M$1,'S12'!$M$1,'S13'!$M$1,'S14'!$M$1,'S15'!$M$1,'S16'!$M$1,'S17'!$M$1,'S18'!$M$1,'S19'!$M$1,'S20'!$M$1))</f>
        <v/>
      </c>
      <c r="F619" s="29" t="str">
        <f t="shared" si="445"/>
        <v/>
      </c>
      <c r="G619" s="33" t="str">
        <f t="shared" si="444"/>
        <v/>
      </c>
      <c r="H619" s="29" t="str">
        <f>IF(SWHS!AF$31="","",SWHS!AF$31)</f>
        <v/>
      </c>
      <c r="I619" s="29" t="str">
        <f>IF(SWHS!AF$31="","",SWHS!Y$31)</f>
        <v/>
      </c>
      <c r="J619" s="29">
        <v>8</v>
      </c>
      <c r="AC619" s="41"/>
      <c r="AD619" s="41"/>
      <c r="AE619" s="42"/>
      <c r="AF619" s="42"/>
      <c r="AG619" s="42"/>
      <c r="AH619" s="41"/>
      <c r="AI619" s="41"/>
      <c r="AJ619" s="42"/>
      <c r="AK619" s="42"/>
      <c r="AL619" s="42"/>
      <c r="AM619" s="42"/>
      <c r="AN619" s="41"/>
      <c r="AO619" s="41"/>
      <c r="AP619" s="42"/>
      <c r="AQ619" s="42"/>
      <c r="AR619" s="42"/>
      <c r="AS619" s="41"/>
      <c r="AT619" s="41"/>
      <c r="AU619" s="42"/>
      <c r="AV619" s="42"/>
    </row>
    <row r="620" spans="1:48" ht="12.75" hidden="1" customHeight="1" x14ac:dyDescent="0.25">
      <c r="A620" s="29">
        <f t="shared" si="449"/>
        <v>618</v>
      </c>
      <c r="B620" s="19" t="str">
        <f t="shared" si="446"/>
        <v/>
      </c>
      <c r="C620" s="19" t="str">
        <f t="shared" si="447"/>
        <v/>
      </c>
      <c r="D620" s="19" t="str">
        <f t="shared" si="448"/>
        <v/>
      </c>
      <c r="E620" s="19" t="str">
        <f>IF(B620="","",CHOOSE(VLOOKUP($A620,$F$1:$J$1600,5,FALSE),AHS!$M$1,BHS!$M$1,CHS!$M$1,HMJHS!$M$1,KHS!$M$1,Kings!$M$1,MHS!$M$1,SWHS!$M$1,AMHS!$M$1,'S10'!$M$1,'S11'!$M$1,'S12'!$M$1,'S13'!$M$1,'S14'!$M$1,'S15'!$M$1,'S16'!$M$1,'S17'!$M$1,'S18'!$M$1,'S19'!$M$1,'S20'!$M$1))</f>
        <v/>
      </c>
      <c r="F620" s="29" t="str">
        <f t="shared" si="445"/>
        <v/>
      </c>
      <c r="G620" s="33" t="str">
        <f t="shared" si="444"/>
        <v/>
      </c>
      <c r="H620" s="29" t="str">
        <f>IF(SWHS!AF$32="","",SWHS!AF$32)</f>
        <v/>
      </c>
      <c r="I620" s="29" t="str">
        <f>IF(SWHS!AF$32="","",SWHS!Y$32)</f>
        <v/>
      </c>
      <c r="J620" s="29">
        <v>8</v>
      </c>
      <c r="AC620" s="41"/>
      <c r="AD620" s="41"/>
      <c r="AE620" s="42"/>
      <c r="AF620" s="42"/>
      <c r="AG620" s="42"/>
      <c r="AH620" s="41"/>
      <c r="AI620" s="41"/>
      <c r="AJ620" s="42"/>
      <c r="AK620" s="42"/>
      <c r="AL620" s="42"/>
      <c r="AM620" s="42"/>
      <c r="AN620" s="41"/>
      <c r="AO620" s="41"/>
      <c r="AP620" s="42"/>
      <c r="AQ620" s="42"/>
      <c r="AR620" s="42"/>
      <c r="AS620" s="41"/>
      <c r="AT620" s="41"/>
      <c r="AU620" s="42"/>
      <c r="AV620" s="42"/>
    </row>
    <row r="621" spans="1:48" ht="12.75" hidden="1" customHeight="1" x14ac:dyDescent="0.25">
      <c r="A621" s="29">
        <f t="shared" si="449"/>
        <v>619</v>
      </c>
      <c r="B621" s="19" t="str">
        <f t="shared" si="446"/>
        <v/>
      </c>
      <c r="C621" s="19" t="str">
        <f t="shared" si="447"/>
        <v/>
      </c>
      <c r="D621" s="19" t="str">
        <f t="shared" si="448"/>
        <v/>
      </c>
      <c r="E621" s="19" t="str">
        <f>IF(B621="","",CHOOSE(VLOOKUP($A621,$F$1:$J$1600,5,FALSE),AHS!$M$1,BHS!$M$1,CHS!$M$1,HMJHS!$M$1,KHS!$M$1,Kings!$M$1,MHS!$M$1,SWHS!$M$1,AMHS!$M$1,'S10'!$M$1,'S11'!$M$1,'S12'!$M$1,'S13'!$M$1,'S14'!$M$1,'S15'!$M$1,'S16'!$M$1,'S17'!$M$1,'S18'!$M$1,'S19'!$M$1,'S20'!$M$1))</f>
        <v/>
      </c>
      <c r="F621" s="29" t="str">
        <f t="shared" si="445"/>
        <v/>
      </c>
      <c r="G621" s="33" t="str">
        <f t="shared" si="444"/>
        <v/>
      </c>
      <c r="H621" s="29" t="str">
        <f>IF(SWHS!AN$13="","",SWHS!AN$13)</f>
        <v/>
      </c>
      <c r="I621" s="29" t="str">
        <f>IF(SWHS!AN$13="","",SWHS!AG$13)</f>
        <v/>
      </c>
      <c r="J621" s="29">
        <v>8</v>
      </c>
      <c r="AC621" s="41"/>
      <c r="AD621" s="41"/>
      <c r="AE621" s="42"/>
      <c r="AF621" s="42"/>
      <c r="AG621" s="42"/>
      <c r="AH621" s="41"/>
      <c r="AI621" s="41"/>
      <c r="AJ621" s="42"/>
      <c r="AK621" s="42"/>
      <c r="AL621" s="42"/>
      <c r="AM621" s="42"/>
      <c r="AN621" s="41"/>
      <c r="AO621" s="41"/>
      <c r="AP621" s="42"/>
      <c r="AQ621" s="42"/>
      <c r="AR621" s="42"/>
      <c r="AS621" s="41"/>
      <c r="AT621" s="41"/>
      <c r="AU621" s="42"/>
      <c r="AV621" s="42"/>
    </row>
    <row r="622" spans="1:48" ht="12.75" hidden="1" customHeight="1" x14ac:dyDescent="0.25">
      <c r="A622" s="29">
        <f t="shared" si="449"/>
        <v>620</v>
      </c>
      <c r="B622" s="19" t="str">
        <f t="shared" si="446"/>
        <v/>
      </c>
      <c r="C622" s="19" t="str">
        <f t="shared" si="447"/>
        <v/>
      </c>
      <c r="D622" s="19" t="str">
        <f t="shared" si="448"/>
        <v/>
      </c>
      <c r="E622" s="19" t="str">
        <f>IF(B622="","",CHOOSE(VLOOKUP($A622,$F$1:$J$1600,5,FALSE),AHS!$M$1,BHS!$M$1,CHS!$M$1,HMJHS!$M$1,KHS!$M$1,Kings!$M$1,MHS!$M$1,SWHS!$M$1,AMHS!$M$1,'S10'!$M$1,'S11'!$M$1,'S12'!$M$1,'S13'!$M$1,'S14'!$M$1,'S15'!$M$1,'S16'!$M$1,'S17'!$M$1,'S18'!$M$1,'S19'!$M$1,'S20'!$M$1))</f>
        <v/>
      </c>
      <c r="F622" s="29" t="str">
        <f t="shared" si="445"/>
        <v/>
      </c>
      <c r="G622" s="33" t="str">
        <f t="shared" si="444"/>
        <v/>
      </c>
      <c r="H622" s="29" t="str">
        <f>IF(SWHS!AN$14="","",SWHS!AN$14)</f>
        <v/>
      </c>
      <c r="I622" s="29" t="str">
        <f>IF(SWHS!AN$14="","",SWHS!AG$14)</f>
        <v/>
      </c>
      <c r="J622" s="29">
        <v>8</v>
      </c>
      <c r="AC622" s="41"/>
      <c r="AD622" s="41"/>
      <c r="AE622" s="42"/>
      <c r="AF622" s="42"/>
      <c r="AG622" s="42"/>
      <c r="AH622" s="41"/>
      <c r="AI622" s="41"/>
      <c r="AJ622" s="42"/>
      <c r="AK622" s="42"/>
      <c r="AL622" s="42"/>
      <c r="AM622" s="42"/>
      <c r="AN622" s="41"/>
      <c r="AO622" s="41"/>
      <c r="AP622" s="42"/>
      <c r="AQ622" s="42"/>
      <c r="AR622" s="42"/>
      <c r="AS622" s="41"/>
      <c r="AT622" s="41"/>
      <c r="AU622" s="42"/>
      <c r="AV622" s="42"/>
    </row>
    <row r="623" spans="1:48" ht="12.75" hidden="1" customHeight="1" x14ac:dyDescent="0.25">
      <c r="A623" s="29">
        <f t="shared" si="449"/>
        <v>621</v>
      </c>
      <c r="B623" s="19" t="str">
        <f t="shared" si="446"/>
        <v/>
      </c>
      <c r="C623" s="19" t="str">
        <f t="shared" si="447"/>
        <v/>
      </c>
      <c r="D623" s="19" t="str">
        <f t="shared" si="448"/>
        <v/>
      </c>
      <c r="E623" s="19" t="str">
        <f>IF(B623="","",CHOOSE(VLOOKUP($A623,$F$1:$J$1600,5,FALSE),AHS!$M$1,BHS!$M$1,CHS!$M$1,HMJHS!$M$1,KHS!$M$1,Kings!$M$1,MHS!$M$1,SWHS!$M$1,AMHS!$M$1,'S10'!$M$1,'S11'!$M$1,'S12'!$M$1,'S13'!$M$1,'S14'!$M$1,'S15'!$M$1,'S16'!$M$1,'S17'!$M$1,'S18'!$M$1,'S19'!$M$1,'S20'!$M$1))</f>
        <v/>
      </c>
      <c r="F623" s="29" t="str">
        <f t="shared" si="445"/>
        <v/>
      </c>
      <c r="G623" s="33" t="str">
        <f t="shared" si="444"/>
        <v/>
      </c>
      <c r="H623" s="29" t="str">
        <f>IF(SWHS!AN$15="","",SWHS!AN$15)</f>
        <v/>
      </c>
      <c r="I623" s="29" t="str">
        <f>IF(SWHS!AN$15="","",SWHS!AG$15)</f>
        <v/>
      </c>
      <c r="J623" s="29">
        <v>8</v>
      </c>
      <c r="AC623" s="41"/>
      <c r="AD623" s="41"/>
      <c r="AE623" s="42"/>
      <c r="AF623" s="42"/>
      <c r="AG623" s="42"/>
      <c r="AH623" s="41"/>
      <c r="AI623" s="41"/>
      <c r="AJ623" s="42"/>
      <c r="AK623" s="42"/>
      <c r="AL623" s="42"/>
      <c r="AM623" s="42"/>
      <c r="AN623" s="41"/>
      <c r="AO623" s="41"/>
      <c r="AP623" s="42"/>
      <c r="AQ623" s="42"/>
      <c r="AR623" s="42"/>
      <c r="AS623" s="41"/>
      <c r="AT623" s="41"/>
      <c r="AU623" s="42"/>
      <c r="AV623" s="42"/>
    </row>
    <row r="624" spans="1:48" ht="12.75" hidden="1" customHeight="1" x14ac:dyDescent="0.25">
      <c r="A624" s="29">
        <f t="shared" si="449"/>
        <v>622</v>
      </c>
      <c r="B624" s="19" t="str">
        <f t="shared" si="446"/>
        <v/>
      </c>
      <c r="C624" s="19" t="str">
        <f t="shared" si="447"/>
        <v/>
      </c>
      <c r="D624" s="19" t="str">
        <f t="shared" si="448"/>
        <v/>
      </c>
      <c r="E624" s="19" t="str">
        <f>IF(B624="","",CHOOSE(VLOOKUP($A624,$F$1:$J$1600,5,FALSE),AHS!$M$1,BHS!$M$1,CHS!$M$1,HMJHS!$M$1,KHS!$M$1,Kings!$M$1,MHS!$M$1,SWHS!$M$1,AMHS!$M$1,'S10'!$M$1,'S11'!$M$1,'S12'!$M$1,'S13'!$M$1,'S14'!$M$1,'S15'!$M$1,'S16'!$M$1,'S17'!$M$1,'S18'!$M$1,'S19'!$M$1,'S20'!$M$1))</f>
        <v/>
      </c>
      <c r="F624" s="29" t="str">
        <f t="shared" si="445"/>
        <v/>
      </c>
      <c r="G624" s="33" t="str">
        <f t="shared" si="444"/>
        <v/>
      </c>
      <c r="H624" s="29" t="str">
        <f>IF(SWHS!AN$16="","",SWHS!AN$16)</f>
        <v/>
      </c>
      <c r="I624" s="29" t="str">
        <f>IF(SWHS!AN$16="","",SWHS!AG$16)</f>
        <v/>
      </c>
      <c r="J624" s="29">
        <v>8</v>
      </c>
      <c r="AC624" s="41"/>
      <c r="AD624" s="41"/>
      <c r="AE624" s="42"/>
      <c r="AF624" s="42"/>
      <c r="AG624" s="42"/>
      <c r="AH624" s="41"/>
      <c r="AI624" s="41"/>
      <c r="AJ624" s="42"/>
      <c r="AK624" s="42"/>
      <c r="AL624" s="42"/>
      <c r="AM624" s="42"/>
      <c r="AN624" s="41"/>
      <c r="AO624" s="41"/>
      <c r="AP624" s="42"/>
      <c r="AQ624" s="42"/>
      <c r="AR624" s="42"/>
      <c r="AS624" s="41"/>
      <c r="AT624" s="41"/>
      <c r="AU624" s="42"/>
      <c r="AV624" s="42"/>
    </row>
    <row r="625" spans="1:48" ht="12.75" hidden="1" customHeight="1" x14ac:dyDescent="0.25">
      <c r="A625" s="29">
        <f t="shared" si="449"/>
        <v>623</v>
      </c>
      <c r="B625" s="19" t="str">
        <f t="shared" si="446"/>
        <v/>
      </c>
      <c r="C625" s="19" t="str">
        <f t="shared" si="447"/>
        <v/>
      </c>
      <c r="D625" s="19" t="str">
        <f t="shared" si="448"/>
        <v/>
      </c>
      <c r="E625" s="19" t="str">
        <f>IF(B625="","",CHOOSE(VLOOKUP($A625,$F$1:$J$1600,5,FALSE),AHS!$M$1,BHS!$M$1,CHS!$M$1,HMJHS!$M$1,KHS!$M$1,Kings!$M$1,MHS!$M$1,SWHS!$M$1,AMHS!$M$1,'S10'!$M$1,'S11'!$M$1,'S12'!$M$1,'S13'!$M$1,'S14'!$M$1,'S15'!$M$1,'S16'!$M$1,'S17'!$M$1,'S18'!$M$1,'S19'!$M$1,'S20'!$M$1))</f>
        <v/>
      </c>
      <c r="F625" s="29" t="str">
        <f t="shared" si="445"/>
        <v/>
      </c>
      <c r="G625" s="33" t="str">
        <f t="shared" si="444"/>
        <v/>
      </c>
      <c r="H625" s="29" t="str">
        <f>IF(SWHS!AN$17="","",SWHS!AN$17)</f>
        <v/>
      </c>
      <c r="I625" s="29" t="str">
        <f>IF(SWHS!AN$17="","",SWHS!AG$17)</f>
        <v/>
      </c>
      <c r="J625" s="29">
        <v>8</v>
      </c>
      <c r="AC625" s="41"/>
      <c r="AD625" s="41"/>
      <c r="AE625" s="42"/>
      <c r="AF625" s="42"/>
      <c r="AG625" s="42"/>
      <c r="AH625" s="41"/>
      <c r="AI625" s="41"/>
      <c r="AJ625" s="42"/>
      <c r="AK625" s="42"/>
      <c r="AL625" s="42"/>
      <c r="AM625" s="42"/>
      <c r="AN625" s="41"/>
      <c r="AO625" s="41"/>
      <c r="AP625" s="42"/>
      <c r="AQ625" s="42"/>
      <c r="AR625" s="42"/>
      <c r="AS625" s="41"/>
      <c r="AT625" s="41"/>
      <c r="AU625" s="42"/>
      <c r="AV625" s="42"/>
    </row>
    <row r="626" spans="1:48" ht="12.75" hidden="1" customHeight="1" x14ac:dyDescent="0.25">
      <c r="A626" s="29">
        <f t="shared" si="449"/>
        <v>624</v>
      </c>
      <c r="B626" s="19" t="str">
        <f t="shared" si="446"/>
        <v/>
      </c>
      <c r="C626" s="19" t="str">
        <f t="shared" si="447"/>
        <v/>
      </c>
      <c r="D626" s="19" t="str">
        <f t="shared" si="448"/>
        <v/>
      </c>
      <c r="E626" s="19" t="str">
        <f>IF(B626="","",CHOOSE(VLOOKUP($A626,$F$1:$J$1600,5,FALSE),AHS!$M$1,BHS!$M$1,CHS!$M$1,HMJHS!$M$1,KHS!$M$1,Kings!$M$1,MHS!$M$1,SWHS!$M$1,AMHS!$M$1,'S10'!$M$1,'S11'!$M$1,'S12'!$M$1,'S13'!$M$1,'S14'!$M$1,'S15'!$M$1,'S16'!$M$1,'S17'!$M$1,'S18'!$M$1,'S19'!$M$1,'S20'!$M$1))</f>
        <v/>
      </c>
      <c r="F626" s="29" t="str">
        <f t="shared" si="445"/>
        <v/>
      </c>
      <c r="G626" s="33" t="str">
        <f t="shared" si="444"/>
        <v/>
      </c>
      <c r="H626" s="29" t="str">
        <f>IF(SWHS!AN$18="","",SWHS!AN$18)</f>
        <v/>
      </c>
      <c r="I626" s="29" t="str">
        <f>IF(SWHS!AN$18="","",SWHS!AG$18)</f>
        <v/>
      </c>
      <c r="J626" s="29">
        <v>8</v>
      </c>
      <c r="AC626" s="41"/>
      <c r="AD626" s="41"/>
      <c r="AE626" s="42"/>
      <c r="AF626" s="42"/>
      <c r="AG626" s="42"/>
      <c r="AH626" s="41"/>
      <c r="AI626" s="41"/>
      <c r="AJ626" s="42"/>
      <c r="AK626" s="42"/>
      <c r="AL626" s="42"/>
      <c r="AM626" s="42"/>
      <c r="AN626" s="41"/>
      <c r="AO626" s="41"/>
      <c r="AP626" s="42"/>
      <c r="AQ626" s="42"/>
      <c r="AR626" s="42"/>
      <c r="AS626" s="41"/>
      <c r="AT626" s="41"/>
      <c r="AU626" s="42"/>
      <c r="AV626" s="42"/>
    </row>
    <row r="627" spans="1:48" ht="12.75" hidden="1" customHeight="1" x14ac:dyDescent="0.25">
      <c r="A627" s="29">
        <f t="shared" si="449"/>
        <v>625</v>
      </c>
      <c r="B627" s="19" t="str">
        <f t="shared" si="446"/>
        <v/>
      </c>
      <c r="C627" s="19" t="str">
        <f t="shared" si="447"/>
        <v/>
      </c>
      <c r="D627" s="19" t="str">
        <f t="shared" si="448"/>
        <v/>
      </c>
      <c r="E627" s="19" t="str">
        <f>IF(B627="","",CHOOSE(VLOOKUP($A627,$F$1:$J$1600,5,FALSE),AHS!$M$1,BHS!$M$1,CHS!$M$1,HMJHS!$M$1,KHS!$M$1,Kings!$M$1,MHS!$M$1,SWHS!$M$1,AMHS!$M$1,'S10'!$M$1,'S11'!$M$1,'S12'!$M$1,'S13'!$M$1,'S14'!$M$1,'S15'!$M$1,'S16'!$M$1,'S17'!$M$1,'S18'!$M$1,'S19'!$M$1,'S20'!$M$1))</f>
        <v/>
      </c>
      <c r="F627" s="29" t="str">
        <f t="shared" si="445"/>
        <v/>
      </c>
      <c r="G627" s="33" t="str">
        <f t="shared" si="444"/>
        <v/>
      </c>
      <c r="H627" s="29" t="str">
        <f>IF(SWHS!AN$19="","",SWHS!AN$19)</f>
        <v/>
      </c>
      <c r="I627" s="29" t="str">
        <f>IF(SWHS!AN$19="","",SWHS!AG$19)</f>
        <v/>
      </c>
      <c r="J627" s="29">
        <v>8</v>
      </c>
      <c r="AC627" s="41"/>
      <c r="AD627" s="41"/>
      <c r="AE627" s="42"/>
      <c r="AF627" s="42"/>
      <c r="AG627" s="42"/>
      <c r="AH627" s="41"/>
      <c r="AI627" s="41"/>
      <c r="AJ627" s="42"/>
      <c r="AK627" s="42"/>
      <c r="AL627" s="42"/>
      <c r="AM627" s="42"/>
      <c r="AN627" s="41"/>
      <c r="AO627" s="41"/>
      <c r="AP627" s="42"/>
      <c r="AQ627" s="42"/>
      <c r="AR627" s="42"/>
      <c r="AS627" s="41"/>
      <c r="AT627" s="41"/>
      <c r="AU627" s="42"/>
      <c r="AV627" s="42"/>
    </row>
    <row r="628" spans="1:48" ht="12.75" hidden="1" customHeight="1" x14ac:dyDescent="0.25">
      <c r="A628" s="29">
        <f t="shared" si="449"/>
        <v>626</v>
      </c>
      <c r="B628" s="19" t="str">
        <f t="shared" si="446"/>
        <v/>
      </c>
      <c r="C628" s="19" t="str">
        <f t="shared" si="447"/>
        <v/>
      </c>
      <c r="D628" s="19" t="str">
        <f t="shared" si="448"/>
        <v/>
      </c>
      <c r="E628" s="19" t="str">
        <f>IF(B628="","",CHOOSE(VLOOKUP($A628,$F$1:$J$1600,5,FALSE),AHS!$M$1,BHS!$M$1,CHS!$M$1,HMJHS!$M$1,KHS!$M$1,Kings!$M$1,MHS!$M$1,SWHS!$M$1,AMHS!$M$1,'S10'!$M$1,'S11'!$M$1,'S12'!$M$1,'S13'!$M$1,'S14'!$M$1,'S15'!$M$1,'S16'!$M$1,'S17'!$M$1,'S18'!$M$1,'S19'!$M$1,'S20'!$M$1))</f>
        <v/>
      </c>
      <c r="F628" s="29" t="str">
        <f t="shared" si="445"/>
        <v/>
      </c>
      <c r="G628" s="33" t="str">
        <f t="shared" si="444"/>
        <v/>
      </c>
      <c r="H628" s="29" t="str">
        <f>IF(SWHS!AN$20="","",SWHS!AN$20)</f>
        <v/>
      </c>
      <c r="I628" s="29" t="str">
        <f>IF(SWHS!AN$20="","",SWHS!AG$20)</f>
        <v/>
      </c>
      <c r="J628" s="29">
        <v>8</v>
      </c>
      <c r="AC628" s="41"/>
      <c r="AD628" s="41"/>
      <c r="AE628" s="42"/>
      <c r="AF628" s="42"/>
      <c r="AG628" s="42"/>
      <c r="AH628" s="41"/>
      <c r="AI628" s="41"/>
      <c r="AJ628" s="42"/>
      <c r="AK628" s="42"/>
      <c r="AL628" s="42"/>
      <c r="AM628" s="42"/>
      <c r="AN628" s="41"/>
      <c r="AO628" s="41"/>
      <c r="AP628" s="42"/>
      <c r="AQ628" s="42"/>
      <c r="AR628" s="42"/>
      <c r="AS628" s="41"/>
      <c r="AT628" s="41"/>
      <c r="AU628" s="42"/>
      <c r="AV628" s="42"/>
    </row>
    <row r="629" spans="1:48" ht="12.75" hidden="1" customHeight="1" x14ac:dyDescent="0.25">
      <c r="A629" s="29">
        <f t="shared" si="449"/>
        <v>627</v>
      </c>
      <c r="B629" s="19" t="str">
        <f t="shared" si="446"/>
        <v/>
      </c>
      <c r="C629" s="19" t="str">
        <f t="shared" si="447"/>
        <v/>
      </c>
      <c r="D629" s="19" t="str">
        <f t="shared" si="448"/>
        <v/>
      </c>
      <c r="E629" s="19" t="str">
        <f>IF(B629="","",CHOOSE(VLOOKUP($A629,$F$1:$J$1600,5,FALSE),AHS!$M$1,BHS!$M$1,CHS!$M$1,HMJHS!$M$1,KHS!$M$1,Kings!$M$1,MHS!$M$1,SWHS!$M$1,AMHS!$M$1,'S10'!$M$1,'S11'!$M$1,'S12'!$M$1,'S13'!$M$1,'S14'!$M$1,'S15'!$M$1,'S16'!$M$1,'S17'!$M$1,'S18'!$M$1,'S19'!$M$1,'S20'!$M$1))</f>
        <v/>
      </c>
      <c r="F629" s="29" t="str">
        <f t="shared" si="445"/>
        <v/>
      </c>
      <c r="G629" s="33" t="str">
        <f t="shared" si="444"/>
        <v/>
      </c>
      <c r="H629" s="29" t="str">
        <f>IF(SWHS!AN$21="","",SWHS!AN$21)</f>
        <v/>
      </c>
      <c r="I629" s="29" t="str">
        <f>IF(SWHS!AN$21="","",SWHS!AG$21)</f>
        <v/>
      </c>
      <c r="J629" s="29">
        <v>8</v>
      </c>
      <c r="AC629" s="41"/>
      <c r="AD629" s="41"/>
      <c r="AE629" s="42"/>
      <c r="AF629" s="42"/>
      <c r="AG629" s="42"/>
      <c r="AH629" s="41"/>
      <c r="AI629" s="41"/>
      <c r="AJ629" s="42"/>
      <c r="AK629" s="42"/>
      <c r="AL629" s="42"/>
      <c r="AM629" s="42"/>
      <c r="AN629" s="41"/>
      <c r="AO629" s="41"/>
      <c r="AP629" s="42"/>
      <c r="AQ629" s="42"/>
      <c r="AR629" s="42"/>
      <c r="AS629" s="41"/>
      <c r="AT629" s="41"/>
      <c r="AU629" s="42"/>
      <c r="AV629" s="42"/>
    </row>
    <row r="630" spans="1:48" ht="12.75" hidden="1" customHeight="1" x14ac:dyDescent="0.25">
      <c r="A630" s="29">
        <f t="shared" si="449"/>
        <v>628</v>
      </c>
      <c r="B630" s="19" t="str">
        <f t="shared" si="446"/>
        <v/>
      </c>
      <c r="C630" s="19" t="str">
        <f t="shared" si="447"/>
        <v/>
      </c>
      <c r="D630" s="19" t="str">
        <f t="shared" si="448"/>
        <v/>
      </c>
      <c r="E630" s="19" t="str">
        <f>IF(B630="","",CHOOSE(VLOOKUP($A630,$F$1:$J$1600,5,FALSE),AHS!$M$1,BHS!$M$1,CHS!$M$1,HMJHS!$M$1,KHS!$M$1,Kings!$M$1,MHS!$M$1,SWHS!$M$1,AMHS!$M$1,'S10'!$M$1,'S11'!$M$1,'S12'!$M$1,'S13'!$M$1,'S14'!$M$1,'S15'!$M$1,'S16'!$M$1,'S17'!$M$1,'S18'!$M$1,'S19'!$M$1,'S20'!$M$1))</f>
        <v/>
      </c>
      <c r="F630" s="29" t="str">
        <f t="shared" si="445"/>
        <v/>
      </c>
      <c r="G630" s="33" t="str">
        <f t="shared" si="444"/>
        <v/>
      </c>
      <c r="H630" s="29" t="str">
        <f>IF(SWHS!AN$22="","",SWHS!AN$22)</f>
        <v/>
      </c>
      <c r="I630" s="29" t="str">
        <f>IF(SWHS!AN$22="","",SWHS!AG$22)</f>
        <v/>
      </c>
      <c r="J630" s="29">
        <v>8</v>
      </c>
      <c r="AC630" s="41"/>
      <c r="AD630" s="41"/>
      <c r="AE630" s="42"/>
      <c r="AF630" s="42"/>
      <c r="AG630" s="42"/>
      <c r="AH630" s="41"/>
      <c r="AI630" s="41"/>
      <c r="AJ630" s="42"/>
      <c r="AK630" s="42"/>
      <c r="AL630" s="42"/>
      <c r="AM630" s="42"/>
      <c r="AN630" s="41"/>
      <c r="AO630" s="41"/>
      <c r="AP630" s="42"/>
      <c r="AQ630" s="42"/>
      <c r="AR630" s="42"/>
      <c r="AS630" s="41"/>
      <c r="AT630" s="41"/>
      <c r="AU630" s="42"/>
      <c r="AV630" s="42"/>
    </row>
    <row r="631" spans="1:48" ht="12.75" hidden="1" customHeight="1" x14ac:dyDescent="0.25">
      <c r="A631" s="29">
        <f t="shared" si="449"/>
        <v>629</v>
      </c>
      <c r="B631" s="19" t="str">
        <f t="shared" si="446"/>
        <v/>
      </c>
      <c r="C631" s="19" t="str">
        <f t="shared" si="447"/>
        <v/>
      </c>
      <c r="D631" s="19" t="str">
        <f t="shared" si="448"/>
        <v/>
      </c>
      <c r="E631" s="19" t="str">
        <f>IF(B631="","",CHOOSE(VLOOKUP($A631,$F$1:$J$1600,5,FALSE),AHS!$M$1,BHS!$M$1,CHS!$M$1,HMJHS!$M$1,KHS!$M$1,Kings!$M$1,MHS!$M$1,SWHS!$M$1,AMHS!$M$1,'S10'!$M$1,'S11'!$M$1,'S12'!$M$1,'S13'!$M$1,'S14'!$M$1,'S15'!$M$1,'S16'!$M$1,'S17'!$M$1,'S18'!$M$1,'S19'!$M$1,'S20'!$M$1))</f>
        <v/>
      </c>
      <c r="F631" s="29" t="str">
        <f t="shared" si="445"/>
        <v/>
      </c>
      <c r="G631" s="33" t="str">
        <f t="shared" si="444"/>
        <v/>
      </c>
      <c r="H631" s="29" t="str">
        <f>IF(SWHS!AN$23="","",SWHS!AN$23)</f>
        <v/>
      </c>
      <c r="I631" s="29" t="str">
        <f>IF(SWHS!AN$23="","",SWHS!AG$23)</f>
        <v/>
      </c>
      <c r="J631" s="29">
        <v>8</v>
      </c>
      <c r="AC631" s="41"/>
      <c r="AD631" s="41"/>
      <c r="AE631" s="42"/>
      <c r="AF631" s="42"/>
      <c r="AG631" s="42"/>
      <c r="AH631" s="41"/>
      <c r="AI631" s="41"/>
      <c r="AJ631" s="42"/>
      <c r="AK631" s="42"/>
      <c r="AL631" s="42"/>
      <c r="AM631" s="42"/>
      <c r="AN631" s="41"/>
      <c r="AO631" s="41"/>
      <c r="AP631" s="42"/>
      <c r="AQ631" s="42"/>
      <c r="AR631" s="42"/>
      <c r="AS631" s="41"/>
      <c r="AT631" s="41"/>
      <c r="AU631" s="42"/>
      <c r="AV631" s="42"/>
    </row>
    <row r="632" spans="1:48" ht="12.75" hidden="1" customHeight="1" x14ac:dyDescent="0.25">
      <c r="A632" s="29">
        <f t="shared" si="449"/>
        <v>630</v>
      </c>
      <c r="B632" s="19" t="str">
        <f t="shared" si="446"/>
        <v/>
      </c>
      <c r="C632" s="19" t="str">
        <f t="shared" si="447"/>
        <v/>
      </c>
      <c r="D632" s="19" t="str">
        <f t="shared" si="448"/>
        <v/>
      </c>
      <c r="E632" s="19" t="str">
        <f>IF(B632="","",CHOOSE(VLOOKUP($A632,$F$1:$J$1600,5,FALSE),AHS!$M$1,BHS!$M$1,CHS!$M$1,HMJHS!$M$1,KHS!$M$1,Kings!$M$1,MHS!$M$1,SWHS!$M$1,AMHS!$M$1,'S10'!$M$1,'S11'!$M$1,'S12'!$M$1,'S13'!$M$1,'S14'!$M$1,'S15'!$M$1,'S16'!$M$1,'S17'!$M$1,'S18'!$M$1,'S19'!$M$1,'S20'!$M$1))</f>
        <v/>
      </c>
      <c r="F632" s="29" t="str">
        <f t="shared" si="445"/>
        <v/>
      </c>
      <c r="G632" s="33" t="str">
        <f t="shared" si="444"/>
        <v/>
      </c>
      <c r="H632" s="29" t="str">
        <f>IF(SWHS!AN$24="","",SWHS!AN$24)</f>
        <v/>
      </c>
      <c r="I632" s="29" t="str">
        <f>IF(SWHS!AN$24="","",SWHS!AG$24)</f>
        <v/>
      </c>
      <c r="J632" s="29">
        <v>8</v>
      </c>
      <c r="AC632" s="41"/>
      <c r="AD632" s="41"/>
      <c r="AE632" s="42"/>
      <c r="AF632" s="42"/>
      <c r="AG632" s="42"/>
      <c r="AH632" s="41"/>
      <c r="AI632" s="41"/>
      <c r="AJ632" s="42"/>
      <c r="AK632" s="42"/>
      <c r="AL632" s="42"/>
      <c r="AM632" s="42"/>
      <c r="AN632" s="41"/>
      <c r="AO632" s="41"/>
      <c r="AP632" s="42"/>
      <c r="AQ632" s="42"/>
      <c r="AR632" s="42"/>
      <c r="AS632" s="41"/>
      <c r="AT632" s="41"/>
      <c r="AU632" s="42"/>
      <c r="AV632" s="42"/>
    </row>
    <row r="633" spans="1:48" ht="12.75" hidden="1" customHeight="1" x14ac:dyDescent="0.25">
      <c r="A633" s="29">
        <f t="shared" si="449"/>
        <v>631</v>
      </c>
      <c r="B633" s="19" t="str">
        <f t="shared" si="446"/>
        <v/>
      </c>
      <c r="C633" s="19" t="str">
        <f t="shared" si="447"/>
        <v/>
      </c>
      <c r="D633" s="19" t="str">
        <f t="shared" si="448"/>
        <v/>
      </c>
      <c r="E633" s="19" t="str">
        <f>IF(B633="","",CHOOSE(VLOOKUP($A633,$F$1:$J$1600,5,FALSE),AHS!$M$1,BHS!$M$1,CHS!$M$1,HMJHS!$M$1,KHS!$M$1,Kings!$M$1,MHS!$M$1,SWHS!$M$1,AMHS!$M$1,'S10'!$M$1,'S11'!$M$1,'S12'!$M$1,'S13'!$M$1,'S14'!$M$1,'S15'!$M$1,'S16'!$M$1,'S17'!$M$1,'S18'!$M$1,'S19'!$M$1,'S20'!$M$1))</f>
        <v/>
      </c>
      <c r="F633" s="29" t="str">
        <f t="shared" si="445"/>
        <v/>
      </c>
      <c r="G633" s="33" t="str">
        <f t="shared" si="444"/>
        <v/>
      </c>
      <c r="H633" s="29" t="str">
        <f>IF(SWHS!AN$25="","",SWHS!AN$25)</f>
        <v/>
      </c>
      <c r="I633" s="29" t="str">
        <f>IF(SWHS!AN$25="","",SWHS!AG$25)</f>
        <v/>
      </c>
      <c r="J633" s="29">
        <v>8</v>
      </c>
      <c r="AC633" s="41"/>
      <c r="AD633" s="41"/>
      <c r="AE633" s="42"/>
      <c r="AF633" s="42"/>
      <c r="AG633" s="42"/>
      <c r="AH633" s="41"/>
      <c r="AI633" s="41"/>
      <c r="AJ633" s="42"/>
      <c r="AK633" s="42"/>
      <c r="AL633" s="42"/>
      <c r="AM633" s="42"/>
      <c r="AN633" s="41"/>
      <c r="AO633" s="41"/>
      <c r="AP633" s="42"/>
      <c r="AQ633" s="42"/>
      <c r="AR633" s="42"/>
      <c r="AS633" s="41"/>
      <c r="AT633" s="41"/>
      <c r="AU633" s="42"/>
      <c r="AV633" s="42"/>
    </row>
    <row r="634" spans="1:48" ht="12.75" hidden="1" customHeight="1" x14ac:dyDescent="0.25">
      <c r="A634" s="29">
        <f t="shared" si="449"/>
        <v>632</v>
      </c>
      <c r="B634" s="19" t="str">
        <f t="shared" si="446"/>
        <v/>
      </c>
      <c r="C634" s="19" t="str">
        <f t="shared" si="447"/>
        <v/>
      </c>
      <c r="D634" s="19" t="str">
        <f t="shared" si="448"/>
        <v/>
      </c>
      <c r="E634" s="19" t="str">
        <f>IF(B634="","",CHOOSE(VLOOKUP($A634,$F$1:$J$1600,5,FALSE),AHS!$M$1,BHS!$M$1,CHS!$M$1,HMJHS!$M$1,KHS!$M$1,Kings!$M$1,MHS!$M$1,SWHS!$M$1,AMHS!$M$1,'S10'!$M$1,'S11'!$M$1,'S12'!$M$1,'S13'!$M$1,'S14'!$M$1,'S15'!$M$1,'S16'!$M$1,'S17'!$M$1,'S18'!$M$1,'S19'!$M$1,'S20'!$M$1))</f>
        <v/>
      </c>
      <c r="F634" s="29" t="str">
        <f t="shared" si="445"/>
        <v/>
      </c>
      <c r="G634" s="33" t="str">
        <f t="shared" si="444"/>
        <v/>
      </c>
      <c r="H634" s="29" t="str">
        <f>IF(SWHS!AN$26="","",SWHS!AN$26)</f>
        <v/>
      </c>
      <c r="I634" s="29" t="str">
        <f>IF(SWHS!AN$26="","",SWHS!AG$26)</f>
        <v/>
      </c>
      <c r="J634" s="29">
        <v>8</v>
      </c>
      <c r="AC634" s="41"/>
      <c r="AD634" s="41"/>
      <c r="AE634" s="42"/>
      <c r="AF634" s="42"/>
      <c r="AG634" s="42"/>
      <c r="AH634" s="41"/>
      <c r="AI634" s="41"/>
      <c r="AJ634" s="42"/>
      <c r="AK634" s="42"/>
      <c r="AL634" s="42"/>
      <c r="AM634" s="42"/>
      <c r="AN634" s="41"/>
      <c r="AO634" s="41"/>
      <c r="AP634" s="42"/>
      <c r="AQ634" s="42"/>
      <c r="AR634" s="42"/>
      <c r="AS634" s="41"/>
      <c r="AT634" s="41"/>
      <c r="AU634" s="42"/>
      <c r="AV634" s="42"/>
    </row>
    <row r="635" spans="1:48" ht="12.75" hidden="1" customHeight="1" x14ac:dyDescent="0.25">
      <c r="A635" s="29">
        <f t="shared" si="449"/>
        <v>633</v>
      </c>
      <c r="B635" s="19" t="str">
        <f t="shared" si="446"/>
        <v/>
      </c>
      <c r="C635" s="19" t="str">
        <f t="shared" si="447"/>
        <v/>
      </c>
      <c r="D635" s="19" t="str">
        <f t="shared" si="448"/>
        <v/>
      </c>
      <c r="E635" s="19" t="str">
        <f>IF(B635="","",CHOOSE(VLOOKUP($A635,$F$1:$J$1600,5,FALSE),AHS!$M$1,BHS!$M$1,CHS!$M$1,HMJHS!$M$1,KHS!$M$1,Kings!$M$1,MHS!$M$1,SWHS!$M$1,AMHS!$M$1,'S10'!$M$1,'S11'!$M$1,'S12'!$M$1,'S13'!$M$1,'S14'!$M$1,'S15'!$M$1,'S16'!$M$1,'S17'!$M$1,'S18'!$M$1,'S19'!$M$1,'S20'!$M$1))</f>
        <v/>
      </c>
      <c r="F635" s="29" t="str">
        <f t="shared" si="445"/>
        <v/>
      </c>
      <c r="G635" s="33" t="str">
        <f t="shared" si="444"/>
        <v/>
      </c>
      <c r="H635" s="29" t="str">
        <f>IF(SWHS!AN$27="","",SWHS!AN$27)</f>
        <v/>
      </c>
      <c r="I635" s="29" t="str">
        <f>IF(SWHS!AN$27="","",SWHS!AG$27)</f>
        <v/>
      </c>
      <c r="J635" s="29">
        <v>8</v>
      </c>
      <c r="AC635" s="41"/>
      <c r="AD635" s="41"/>
      <c r="AE635" s="42"/>
      <c r="AF635" s="42"/>
      <c r="AG635" s="42"/>
      <c r="AH635" s="41"/>
      <c r="AI635" s="41"/>
      <c r="AJ635" s="42"/>
      <c r="AK635" s="42"/>
      <c r="AL635" s="42"/>
      <c r="AM635" s="42"/>
      <c r="AN635" s="41"/>
      <c r="AO635" s="41"/>
      <c r="AP635" s="42"/>
      <c r="AQ635" s="42"/>
      <c r="AR635" s="42"/>
      <c r="AS635" s="41"/>
      <c r="AT635" s="41"/>
      <c r="AU635" s="42"/>
      <c r="AV635" s="42"/>
    </row>
    <row r="636" spans="1:48" ht="12.75" hidden="1" customHeight="1" x14ac:dyDescent="0.25">
      <c r="A636" s="29">
        <f t="shared" si="449"/>
        <v>634</v>
      </c>
      <c r="B636" s="19" t="str">
        <f t="shared" si="446"/>
        <v/>
      </c>
      <c r="C636" s="19" t="str">
        <f t="shared" si="447"/>
        <v/>
      </c>
      <c r="D636" s="19" t="str">
        <f t="shared" si="448"/>
        <v/>
      </c>
      <c r="E636" s="19" t="str">
        <f>IF(B636="","",CHOOSE(VLOOKUP($A636,$F$1:$J$1600,5,FALSE),AHS!$M$1,BHS!$M$1,CHS!$M$1,HMJHS!$M$1,KHS!$M$1,Kings!$M$1,MHS!$M$1,SWHS!$M$1,AMHS!$M$1,'S10'!$M$1,'S11'!$M$1,'S12'!$M$1,'S13'!$M$1,'S14'!$M$1,'S15'!$M$1,'S16'!$M$1,'S17'!$M$1,'S18'!$M$1,'S19'!$M$1,'S20'!$M$1))</f>
        <v/>
      </c>
      <c r="F636" s="29" t="str">
        <f t="shared" si="445"/>
        <v/>
      </c>
      <c r="G636" s="33" t="str">
        <f t="shared" si="444"/>
        <v/>
      </c>
      <c r="H636" s="29" t="str">
        <f>IF(SWHS!AN$28="","",SWHS!AN$28)</f>
        <v/>
      </c>
      <c r="I636" s="29" t="str">
        <f>IF(SWHS!AN$28="","",SWHS!AG$28)</f>
        <v/>
      </c>
      <c r="J636" s="29">
        <v>8</v>
      </c>
      <c r="AC636" s="41"/>
      <c r="AD636" s="41"/>
      <c r="AE636" s="42"/>
      <c r="AF636" s="42"/>
      <c r="AG636" s="42"/>
      <c r="AH636" s="41"/>
      <c r="AI636" s="41"/>
      <c r="AJ636" s="42"/>
      <c r="AK636" s="42"/>
      <c r="AL636" s="42"/>
      <c r="AM636" s="42"/>
      <c r="AN636" s="41"/>
      <c r="AO636" s="41"/>
      <c r="AP636" s="42"/>
      <c r="AQ636" s="42"/>
      <c r="AR636" s="42"/>
      <c r="AS636" s="41"/>
      <c r="AT636" s="41"/>
      <c r="AU636" s="42"/>
      <c r="AV636" s="42"/>
    </row>
    <row r="637" spans="1:48" ht="12.75" hidden="1" customHeight="1" x14ac:dyDescent="0.25">
      <c r="A637" s="29">
        <f t="shared" si="449"/>
        <v>635</v>
      </c>
      <c r="B637" s="19" t="str">
        <f t="shared" si="446"/>
        <v/>
      </c>
      <c r="C637" s="19" t="str">
        <f t="shared" si="447"/>
        <v/>
      </c>
      <c r="D637" s="19" t="str">
        <f t="shared" si="448"/>
        <v/>
      </c>
      <c r="E637" s="19" t="str">
        <f>IF(B637="","",CHOOSE(VLOOKUP($A637,$F$1:$J$1600,5,FALSE),AHS!$M$1,BHS!$M$1,CHS!$M$1,HMJHS!$M$1,KHS!$M$1,Kings!$M$1,MHS!$M$1,SWHS!$M$1,AMHS!$M$1,'S10'!$M$1,'S11'!$M$1,'S12'!$M$1,'S13'!$M$1,'S14'!$M$1,'S15'!$M$1,'S16'!$M$1,'S17'!$M$1,'S18'!$M$1,'S19'!$M$1,'S20'!$M$1))</f>
        <v/>
      </c>
      <c r="F637" s="29" t="str">
        <f t="shared" si="445"/>
        <v/>
      </c>
      <c r="G637" s="33" t="str">
        <f t="shared" si="444"/>
        <v/>
      </c>
      <c r="H637" s="29" t="str">
        <f>IF(SWHS!AN$29="","",SWHS!AN$29)</f>
        <v/>
      </c>
      <c r="I637" s="29" t="str">
        <f>IF(SWHS!AN$29="","",SWHS!AG$29)</f>
        <v/>
      </c>
      <c r="J637" s="29">
        <v>8</v>
      </c>
      <c r="AC637" s="41"/>
      <c r="AD637" s="41"/>
      <c r="AE637" s="42"/>
      <c r="AF637" s="42"/>
      <c r="AG637" s="42"/>
      <c r="AH637" s="41"/>
      <c r="AI637" s="41"/>
      <c r="AJ637" s="42"/>
      <c r="AK637" s="42"/>
      <c r="AL637" s="42"/>
      <c r="AM637" s="42"/>
      <c r="AN637" s="41"/>
      <c r="AO637" s="41"/>
      <c r="AP637" s="42"/>
      <c r="AQ637" s="42"/>
      <c r="AR637" s="42"/>
      <c r="AS637" s="41"/>
      <c r="AT637" s="41"/>
      <c r="AU637" s="42"/>
      <c r="AV637" s="42"/>
    </row>
    <row r="638" spans="1:48" ht="12.75" hidden="1" customHeight="1" x14ac:dyDescent="0.25">
      <c r="A638" s="29">
        <f t="shared" si="449"/>
        <v>636</v>
      </c>
      <c r="B638" s="19" t="str">
        <f t="shared" si="446"/>
        <v/>
      </c>
      <c r="C638" s="19" t="str">
        <f t="shared" si="447"/>
        <v/>
      </c>
      <c r="D638" s="19" t="str">
        <f t="shared" si="448"/>
        <v/>
      </c>
      <c r="E638" s="19" t="str">
        <f>IF(B638="","",CHOOSE(VLOOKUP($A638,$F$1:$J$1600,5,FALSE),AHS!$M$1,BHS!$M$1,CHS!$M$1,HMJHS!$M$1,KHS!$M$1,Kings!$M$1,MHS!$M$1,SWHS!$M$1,AMHS!$M$1,'S10'!$M$1,'S11'!$M$1,'S12'!$M$1,'S13'!$M$1,'S14'!$M$1,'S15'!$M$1,'S16'!$M$1,'S17'!$M$1,'S18'!$M$1,'S19'!$M$1,'S20'!$M$1))</f>
        <v/>
      </c>
      <c r="F638" s="29" t="str">
        <f t="shared" si="445"/>
        <v/>
      </c>
      <c r="G638" s="33" t="str">
        <f t="shared" si="444"/>
        <v/>
      </c>
      <c r="H638" s="29" t="str">
        <f>IF(SWHS!AN$30="","",SWHS!AN$30)</f>
        <v/>
      </c>
      <c r="I638" s="29" t="str">
        <f>IF(SWHS!AN$30="","",SWHS!AG$30)</f>
        <v/>
      </c>
      <c r="J638" s="29">
        <v>8</v>
      </c>
      <c r="AC638" s="41"/>
      <c r="AD638" s="41"/>
      <c r="AE638" s="42"/>
      <c r="AF638" s="42"/>
      <c r="AG638" s="42"/>
      <c r="AH638" s="41"/>
      <c r="AI638" s="41"/>
      <c r="AJ638" s="42"/>
      <c r="AK638" s="42"/>
      <c r="AL638" s="42"/>
      <c r="AM638" s="42"/>
      <c r="AN638" s="41"/>
      <c r="AO638" s="41"/>
      <c r="AP638" s="42"/>
      <c r="AQ638" s="42"/>
      <c r="AR638" s="42"/>
      <c r="AS638" s="41"/>
      <c r="AT638" s="41"/>
      <c r="AU638" s="42"/>
      <c r="AV638" s="42"/>
    </row>
    <row r="639" spans="1:48" ht="12.75" hidden="1" customHeight="1" x14ac:dyDescent="0.25">
      <c r="A639" s="29">
        <f t="shared" si="449"/>
        <v>637</v>
      </c>
      <c r="B639" s="19" t="str">
        <f t="shared" si="446"/>
        <v/>
      </c>
      <c r="C639" s="19" t="str">
        <f t="shared" si="447"/>
        <v/>
      </c>
      <c r="D639" s="19" t="str">
        <f t="shared" si="448"/>
        <v/>
      </c>
      <c r="E639" s="19" t="str">
        <f>IF(B639="","",CHOOSE(VLOOKUP($A639,$F$1:$J$1600,5,FALSE),AHS!$M$1,BHS!$M$1,CHS!$M$1,HMJHS!$M$1,KHS!$M$1,Kings!$M$1,MHS!$M$1,SWHS!$M$1,AMHS!$M$1,'S10'!$M$1,'S11'!$M$1,'S12'!$M$1,'S13'!$M$1,'S14'!$M$1,'S15'!$M$1,'S16'!$M$1,'S17'!$M$1,'S18'!$M$1,'S19'!$M$1,'S20'!$M$1))</f>
        <v/>
      </c>
      <c r="F639" s="29" t="str">
        <f t="shared" si="445"/>
        <v/>
      </c>
      <c r="G639" s="33" t="str">
        <f t="shared" si="444"/>
        <v/>
      </c>
      <c r="H639" s="29" t="str">
        <f>IF(SWHS!AN$31="","",SWHS!AN$31)</f>
        <v/>
      </c>
      <c r="I639" s="29" t="str">
        <f>IF(SWHS!AN$31="","",SWHS!AG$31)</f>
        <v/>
      </c>
      <c r="J639" s="29">
        <v>8</v>
      </c>
      <c r="AC639" s="41"/>
      <c r="AD639" s="41"/>
      <c r="AE639" s="42"/>
      <c r="AF639" s="42"/>
      <c r="AG639" s="42"/>
      <c r="AH639" s="41"/>
      <c r="AI639" s="41"/>
      <c r="AJ639" s="42"/>
      <c r="AK639" s="42"/>
      <c r="AL639" s="42"/>
      <c r="AM639" s="42"/>
      <c r="AN639" s="41"/>
      <c r="AO639" s="41"/>
      <c r="AP639" s="42"/>
      <c r="AQ639" s="42"/>
      <c r="AR639" s="42"/>
      <c r="AS639" s="41"/>
      <c r="AT639" s="41"/>
      <c r="AU639" s="42"/>
      <c r="AV639" s="42"/>
    </row>
    <row r="640" spans="1:48" ht="12.75" hidden="1" customHeight="1" x14ac:dyDescent="0.25">
      <c r="A640" s="29">
        <f t="shared" si="449"/>
        <v>638</v>
      </c>
      <c r="B640" s="19" t="str">
        <f t="shared" si="446"/>
        <v/>
      </c>
      <c r="C640" s="19" t="str">
        <f t="shared" si="447"/>
        <v/>
      </c>
      <c r="D640" s="19" t="str">
        <f t="shared" si="448"/>
        <v/>
      </c>
      <c r="E640" s="19" t="str">
        <f>IF(B640="","",CHOOSE(VLOOKUP($A640,$F$1:$J$1600,5,FALSE),AHS!$M$1,BHS!$M$1,CHS!$M$1,HMJHS!$M$1,KHS!$M$1,Kings!$M$1,MHS!$M$1,SWHS!$M$1,AMHS!$M$1,'S10'!$M$1,'S11'!$M$1,'S12'!$M$1,'S13'!$M$1,'S14'!$M$1,'S15'!$M$1,'S16'!$M$1,'S17'!$M$1,'S18'!$M$1,'S19'!$M$1,'S20'!$M$1))</f>
        <v/>
      </c>
      <c r="F640" s="29" t="str">
        <f t="shared" si="445"/>
        <v/>
      </c>
      <c r="G640" s="33" t="str">
        <f t="shared" si="444"/>
        <v/>
      </c>
      <c r="H640" s="29" t="str">
        <f>IF(SWHS!AN$32="","",SWHS!AN$32)</f>
        <v/>
      </c>
      <c r="I640" s="29" t="str">
        <f>IF(SWHS!AN$32="","",SWHS!AG$32)</f>
        <v/>
      </c>
      <c r="J640" s="29">
        <v>8</v>
      </c>
      <c r="AC640" s="41"/>
      <c r="AD640" s="41"/>
      <c r="AE640" s="42"/>
      <c r="AF640" s="42"/>
      <c r="AG640" s="42"/>
      <c r="AH640" s="41"/>
      <c r="AI640" s="41"/>
      <c r="AJ640" s="42"/>
      <c r="AK640" s="42"/>
      <c r="AL640" s="42"/>
      <c r="AM640" s="42"/>
      <c r="AN640" s="41"/>
      <c r="AO640" s="41"/>
      <c r="AP640" s="42"/>
      <c r="AQ640" s="42"/>
      <c r="AR640" s="42"/>
      <c r="AS640" s="41"/>
      <c r="AT640" s="41"/>
      <c r="AU640" s="42"/>
      <c r="AV640" s="42"/>
    </row>
    <row r="641" spans="1:48" ht="12.75" hidden="1" customHeight="1" x14ac:dyDescent="0.25">
      <c r="A641" s="29">
        <f t="shared" si="449"/>
        <v>639</v>
      </c>
      <c r="B641" s="19" t="str">
        <f t="shared" si="446"/>
        <v/>
      </c>
      <c r="C641" s="19" t="str">
        <f t="shared" si="447"/>
        <v/>
      </c>
      <c r="D641" s="19" t="str">
        <f t="shared" si="448"/>
        <v/>
      </c>
      <c r="E641" s="19" t="str">
        <f>IF(B641="","",CHOOSE(VLOOKUP($A641,$F$1:$J$1600,5,FALSE),AHS!$M$1,BHS!$M$1,CHS!$M$1,HMJHS!$M$1,KHS!$M$1,Kings!$M$1,MHS!$M$1,SWHS!$M$1,AMHS!$M$1,'S10'!$M$1,'S11'!$M$1,'S12'!$M$1,'S13'!$M$1,'S14'!$M$1,'S15'!$M$1,'S16'!$M$1,'S17'!$M$1,'S18'!$M$1,'S19'!$M$1,'S20'!$M$1))</f>
        <v/>
      </c>
      <c r="F641" s="29" t="str">
        <f t="shared" si="445"/>
        <v/>
      </c>
      <c r="G641" s="33" t="str">
        <f t="shared" si="444"/>
        <v/>
      </c>
      <c r="H641" s="29" t="str">
        <f>IF(AMHS!P$13="","",AMHS!P$13)</f>
        <v/>
      </c>
      <c r="I641" s="29" t="str">
        <f>IF(AMHS!P$13="","",AMHS!I$13)</f>
        <v/>
      </c>
      <c r="J641" s="29">
        <v>9</v>
      </c>
      <c r="AC641" s="41"/>
      <c r="AD641" s="41"/>
      <c r="AE641" s="42"/>
      <c r="AF641" s="42"/>
      <c r="AG641" s="42"/>
      <c r="AH641" s="41"/>
      <c r="AI641" s="41"/>
      <c r="AJ641" s="42"/>
      <c r="AK641" s="42"/>
      <c r="AL641" s="42"/>
      <c r="AM641" s="42"/>
      <c r="AN641" s="41"/>
      <c r="AO641" s="41"/>
      <c r="AP641" s="42"/>
      <c r="AQ641" s="42"/>
      <c r="AR641" s="42"/>
      <c r="AS641" s="41"/>
      <c r="AT641" s="41"/>
      <c r="AU641" s="42"/>
      <c r="AV641" s="42"/>
    </row>
    <row r="642" spans="1:48" ht="12.75" hidden="1" customHeight="1" x14ac:dyDescent="0.25">
      <c r="A642" s="29">
        <f t="shared" si="449"/>
        <v>640</v>
      </c>
      <c r="B642" s="19" t="str">
        <f t="shared" si="446"/>
        <v/>
      </c>
      <c r="C642" s="19" t="str">
        <f t="shared" si="447"/>
        <v/>
      </c>
      <c r="D642" s="19" t="str">
        <f t="shared" si="448"/>
        <v/>
      </c>
      <c r="E642" s="19" t="str">
        <f>IF(B642="","",CHOOSE(VLOOKUP($A642,$F$1:$J$1600,5,FALSE),AHS!$M$1,BHS!$M$1,CHS!$M$1,HMJHS!$M$1,KHS!$M$1,Kings!$M$1,MHS!$M$1,SWHS!$M$1,AMHS!$M$1,'S10'!$M$1,'S11'!$M$1,'S12'!$M$1,'S13'!$M$1,'S14'!$M$1,'S15'!$M$1,'S16'!$M$1,'S17'!$M$1,'S18'!$M$1,'S19'!$M$1,'S20'!$M$1))</f>
        <v/>
      </c>
      <c r="F642" s="29" t="str">
        <f t="shared" si="445"/>
        <v/>
      </c>
      <c r="G642" s="33" t="str">
        <f t="shared" si="444"/>
        <v/>
      </c>
      <c r="H642" s="29" t="str">
        <f>IF(AMHS!P$14="","",AMHS!P$14)</f>
        <v/>
      </c>
      <c r="I642" s="29" t="str">
        <f>IF(AMHS!P$14="","",AMHS!I$14)</f>
        <v/>
      </c>
      <c r="J642" s="29">
        <v>9</v>
      </c>
      <c r="AC642" s="41"/>
      <c r="AD642" s="41"/>
      <c r="AE642" s="42"/>
      <c r="AF642" s="42"/>
      <c r="AG642" s="42"/>
      <c r="AH642" s="41"/>
      <c r="AI642" s="41"/>
      <c r="AJ642" s="42"/>
      <c r="AK642" s="42"/>
      <c r="AL642" s="42"/>
      <c r="AM642" s="42"/>
      <c r="AN642" s="41"/>
      <c r="AO642" s="41"/>
      <c r="AP642" s="42"/>
      <c r="AQ642" s="42"/>
      <c r="AR642" s="42"/>
      <c r="AS642" s="41"/>
      <c r="AT642" s="41"/>
      <c r="AU642" s="42"/>
      <c r="AV642" s="42"/>
    </row>
    <row r="643" spans="1:48" ht="12.75" hidden="1" customHeight="1" x14ac:dyDescent="0.25">
      <c r="A643" s="29">
        <f t="shared" si="449"/>
        <v>641</v>
      </c>
      <c r="B643" s="19" t="str">
        <f t="shared" si="446"/>
        <v/>
      </c>
      <c r="C643" s="19" t="str">
        <f t="shared" si="447"/>
        <v/>
      </c>
      <c r="D643" s="19" t="str">
        <f t="shared" si="448"/>
        <v/>
      </c>
      <c r="E643" s="19" t="str">
        <f>IF(B643="","",CHOOSE(VLOOKUP($A643,$F$1:$J$1600,5,FALSE),AHS!$M$1,BHS!$M$1,CHS!$M$1,HMJHS!$M$1,KHS!$M$1,Kings!$M$1,MHS!$M$1,SWHS!$M$1,AMHS!$M$1,'S10'!$M$1,'S11'!$M$1,'S12'!$M$1,'S13'!$M$1,'S14'!$M$1,'S15'!$M$1,'S16'!$M$1,'S17'!$M$1,'S18'!$M$1,'S19'!$M$1,'S20'!$M$1))</f>
        <v/>
      </c>
      <c r="F643" s="29" t="str">
        <f t="shared" si="445"/>
        <v/>
      </c>
      <c r="G643" s="33" t="str">
        <f t="shared" si="444"/>
        <v/>
      </c>
      <c r="H643" s="29" t="str">
        <f>IF(AMHS!P$15="","",AMHS!P$15)</f>
        <v/>
      </c>
      <c r="I643" s="29" t="str">
        <f>IF(AMHS!P$15="","",AMHS!I$15)</f>
        <v/>
      </c>
      <c r="J643" s="29">
        <v>9</v>
      </c>
      <c r="AC643" s="41"/>
      <c r="AD643" s="41"/>
      <c r="AE643" s="42"/>
      <c r="AF643" s="42"/>
      <c r="AG643" s="42"/>
      <c r="AH643" s="41"/>
      <c r="AI643" s="41"/>
      <c r="AJ643" s="42"/>
      <c r="AK643" s="42"/>
      <c r="AL643" s="42"/>
      <c r="AM643" s="42"/>
      <c r="AN643" s="41"/>
      <c r="AO643" s="41"/>
      <c r="AP643" s="42"/>
      <c r="AQ643" s="42"/>
      <c r="AR643" s="42"/>
      <c r="AS643" s="41"/>
      <c r="AT643" s="41"/>
      <c r="AU643" s="42"/>
      <c r="AV643" s="42"/>
    </row>
    <row r="644" spans="1:48" ht="12.75" hidden="1" customHeight="1" x14ac:dyDescent="0.25">
      <c r="A644" s="29">
        <f t="shared" si="449"/>
        <v>642</v>
      </c>
      <c r="B644" s="19" t="str">
        <f t="shared" si="446"/>
        <v/>
      </c>
      <c r="C644" s="19" t="str">
        <f t="shared" si="447"/>
        <v/>
      </c>
      <c r="D644" s="19" t="str">
        <f t="shared" si="448"/>
        <v/>
      </c>
      <c r="E644" s="19" t="str">
        <f>IF(B644="","",CHOOSE(VLOOKUP($A644,$F$1:$J$1600,5,FALSE),AHS!$M$1,BHS!$M$1,CHS!$M$1,HMJHS!$M$1,KHS!$M$1,Kings!$M$1,MHS!$M$1,SWHS!$M$1,AMHS!$M$1,'S10'!$M$1,'S11'!$M$1,'S12'!$M$1,'S13'!$M$1,'S14'!$M$1,'S15'!$M$1,'S16'!$M$1,'S17'!$M$1,'S18'!$M$1,'S19'!$M$1,'S20'!$M$1))</f>
        <v/>
      </c>
      <c r="F644" s="29" t="str">
        <f t="shared" si="445"/>
        <v/>
      </c>
      <c r="G644" s="33" t="str">
        <f t="shared" si="444"/>
        <v/>
      </c>
      <c r="H644" s="29" t="str">
        <f>IF(AMHS!P$16="","",AMHS!P$16)</f>
        <v/>
      </c>
      <c r="I644" s="29" t="str">
        <f>IF(AMHS!P$16="","",AMHS!I$16)</f>
        <v/>
      </c>
      <c r="J644" s="29">
        <v>9</v>
      </c>
      <c r="AC644" s="41"/>
      <c r="AD644" s="41"/>
      <c r="AE644" s="42"/>
      <c r="AF644" s="42"/>
      <c r="AG644" s="42"/>
      <c r="AH644" s="41"/>
      <c r="AI644" s="41"/>
      <c r="AJ644" s="42"/>
      <c r="AK644" s="42"/>
      <c r="AL644" s="42"/>
      <c r="AM644" s="42"/>
      <c r="AN644" s="41"/>
      <c r="AO644" s="41"/>
      <c r="AP644" s="42"/>
      <c r="AQ644" s="42"/>
      <c r="AR644" s="42"/>
      <c r="AS644" s="41"/>
      <c r="AT644" s="41"/>
      <c r="AU644" s="42"/>
      <c r="AV644" s="42"/>
    </row>
    <row r="645" spans="1:48" ht="12.75" hidden="1" customHeight="1" x14ac:dyDescent="0.25">
      <c r="A645" s="29">
        <f t="shared" si="449"/>
        <v>643</v>
      </c>
      <c r="B645" s="19" t="str">
        <f t="shared" si="446"/>
        <v/>
      </c>
      <c r="C645" s="19" t="str">
        <f t="shared" si="447"/>
        <v/>
      </c>
      <c r="D645" s="19" t="str">
        <f t="shared" si="448"/>
        <v/>
      </c>
      <c r="E645" s="19" t="str">
        <f>IF(B645="","",CHOOSE(VLOOKUP($A645,$F$1:$J$1600,5,FALSE),AHS!$M$1,BHS!$M$1,CHS!$M$1,HMJHS!$M$1,KHS!$M$1,Kings!$M$1,MHS!$M$1,SWHS!$M$1,AMHS!$M$1,'S10'!$M$1,'S11'!$M$1,'S12'!$M$1,'S13'!$M$1,'S14'!$M$1,'S15'!$M$1,'S16'!$M$1,'S17'!$M$1,'S18'!$M$1,'S19'!$M$1,'S20'!$M$1))</f>
        <v/>
      </c>
      <c r="F645" s="29" t="str">
        <f t="shared" si="445"/>
        <v/>
      </c>
      <c r="G645" s="33" t="str">
        <f t="shared" si="444"/>
        <v/>
      </c>
      <c r="H645" s="29" t="str">
        <f>IF(AMHS!P$17="","",AMHS!P$17)</f>
        <v/>
      </c>
      <c r="I645" s="29" t="str">
        <f>IF(AMHS!P$17="","",AMHS!I$17)</f>
        <v/>
      </c>
      <c r="J645" s="29">
        <v>9</v>
      </c>
      <c r="AC645" s="41"/>
      <c r="AD645" s="41"/>
      <c r="AE645" s="42"/>
      <c r="AF645" s="42"/>
      <c r="AG645" s="42"/>
      <c r="AH645" s="41"/>
      <c r="AI645" s="41"/>
      <c r="AJ645" s="42"/>
      <c r="AK645" s="42"/>
      <c r="AL645" s="42"/>
      <c r="AM645" s="42"/>
      <c r="AN645" s="41"/>
      <c r="AO645" s="41"/>
      <c r="AP645" s="42"/>
      <c r="AQ645" s="42"/>
      <c r="AR645" s="42"/>
      <c r="AS645" s="41"/>
      <c r="AT645" s="41"/>
      <c r="AU645" s="42"/>
      <c r="AV645" s="42"/>
    </row>
    <row r="646" spans="1:48" ht="12.75" hidden="1" customHeight="1" x14ac:dyDescent="0.25">
      <c r="A646" s="29">
        <f t="shared" si="449"/>
        <v>644</v>
      </c>
      <c r="B646" s="19" t="str">
        <f t="shared" si="446"/>
        <v/>
      </c>
      <c r="C646" s="19" t="str">
        <f t="shared" si="447"/>
        <v/>
      </c>
      <c r="D646" s="19" t="str">
        <f t="shared" si="448"/>
        <v/>
      </c>
      <c r="E646" s="19" t="str">
        <f>IF(B646="","",CHOOSE(VLOOKUP($A646,$F$1:$J$1600,5,FALSE),AHS!$M$1,BHS!$M$1,CHS!$M$1,HMJHS!$M$1,KHS!$M$1,Kings!$M$1,MHS!$M$1,SWHS!$M$1,AMHS!$M$1,'S10'!$M$1,'S11'!$M$1,'S12'!$M$1,'S13'!$M$1,'S14'!$M$1,'S15'!$M$1,'S16'!$M$1,'S17'!$M$1,'S18'!$M$1,'S19'!$M$1,'S20'!$M$1))</f>
        <v/>
      </c>
      <c r="F646" s="29" t="str">
        <f t="shared" si="445"/>
        <v/>
      </c>
      <c r="G646" s="33" t="str">
        <f t="shared" si="444"/>
        <v/>
      </c>
      <c r="H646" s="29" t="str">
        <f>IF(AMHS!P$18="","",AMHS!P$18)</f>
        <v/>
      </c>
      <c r="I646" s="29" t="str">
        <f>IF(AMHS!P$18="","",AMHS!I$18)</f>
        <v/>
      </c>
      <c r="J646" s="29">
        <v>9</v>
      </c>
      <c r="AC646" s="41"/>
      <c r="AD646" s="41"/>
      <c r="AE646" s="42"/>
      <c r="AF646" s="42"/>
      <c r="AG646" s="42"/>
      <c r="AH646" s="41"/>
      <c r="AI646" s="41"/>
      <c r="AJ646" s="42"/>
      <c r="AK646" s="42"/>
      <c r="AL646" s="42"/>
      <c r="AM646" s="42"/>
      <c r="AN646" s="41"/>
      <c r="AO646" s="41"/>
      <c r="AP646" s="42"/>
      <c r="AQ646" s="42"/>
      <c r="AR646" s="42"/>
      <c r="AS646" s="41"/>
      <c r="AT646" s="41"/>
      <c r="AU646" s="42"/>
      <c r="AV646" s="42"/>
    </row>
    <row r="647" spans="1:48" ht="12.75" hidden="1" customHeight="1" x14ac:dyDescent="0.25">
      <c r="A647" s="29">
        <f t="shared" si="449"/>
        <v>645</v>
      </c>
      <c r="B647" s="19" t="str">
        <f t="shared" si="446"/>
        <v/>
      </c>
      <c r="C647" s="19" t="str">
        <f t="shared" si="447"/>
        <v/>
      </c>
      <c r="D647" s="19" t="str">
        <f t="shared" si="448"/>
        <v/>
      </c>
      <c r="E647" s="19" t="str">
        <f>IF(B647="","",CHOOSE(VLOOKUP($A647,$F$1:$J$1600,5,FALSE),AHS!$M$1,BHS!$M$1,CHS!$M$1,HMJHS!$M$1,KHS!$M$1,Kings!$M$1,MHS!$M$1,SWHS!$M$1,AMHS!$M$1,'S10'!$M$1,'S11'!$M$1,'S12'!$M$1,'S13'!$M$1,'S14'!$M$1,'S15'!$M$1,'S16'!$M$1,'S17'!$M$1,'S18'!$M$1,'S19'!$M$1,'S20'!$M$1))</f>
        <v/>
      </c>
      <c r="F647" s="29" t="str">
        <f t="shared" si="445"/>
        <v/>
      </c>
      <c r="G647" s="33" t="str">
        <f t="shared" si="444"/>
        <v/>
      </c>
      <c r="H647" s="29" t="str">
        <f>IF(AMHS!P$19="","",AMHS!P$19)</f>
        <v/>
      </c>
      <c r="I647" s="29" t="str">
        <f>IF(AMHS!P$19="","",AMHS!I$19)</f>
        <v/>
      </c>
      <c r="J647" s="29">
        <v>9</v>
      </c>
      <c r="AC647" s="41"/>
      <c r="AD647" s="41"/>
      <c r="AE647" s="42"/>
      <c r="AF647" s="42"/>
      <c r="AG647" s="42"/>
      <c r="AH647" s="41"/>
      <c r="AI647" s="41"/>
      <c r="AJ647" s="42"/>
      <c r="AK647" s="42"/>
      <c r="AL647" s="42"/>
      <c r="AM647" s="42"/>
      <c r="AN647" s="41"/>
      <c r="AO647" s="41"/>
      <c r="AP647" s="42"/>
      <c r="AQ647" s="42"/>
      <c r="AR647" s="42"/>
      <c r="AS647" s="41"/>
      <c r="AT647" s="41"/>
      <c r="AU647" s="42"/>
      <c r="AV647" s="42"/>
    </row>
    <row r="648" spans="1:48" ht="12.75" hidden="1" customHeight="1" x14ac:dyDescent="0.25">
      <c r="A648" s="29">
        <f t="shared" si="449"/>
        <v>646</v>
      </c>
      <c r="B648" s="19" t="str">
        <f t="shared" si="446"/>
        <v/>
      </c>
      <c r="C648" s="19" t="str">
        <f t="shared" si="447"/>
        <v/>
      </c>
      <c r="D648" s="19" t="str">
        <f t="shared" si="448"/>
        <v/>
      </c>
      <c r="E648" s="19" t="str">
        <f>IF(B648="","",CHOOSE(VLOOKUP($A648,$F$1:$J$1600,5,FALSE),AHS!$M$1,BHS!$M$1,CHS!$M$1,HMJHS!$M$1,KHS!$M$1,Kings!$M$1,MHS!$M$1,SWHS!$M$1,AMHS!$M$1,'S10'!$M$1,'S11'!$M$1,'S12'!$M$1,'S13'!$M$1,'S14'!$M$1,'S15'!$M$1,'S16'!$M$1,'S17'!$M$1,'S18'!$M$1,'S19'!$M$1,'S20'!$M$1))</f>
        <v/>
      </c>
      <c r="F648" s="29" t="str">
        <f t="shared" si="445"/>
        <v/>
      </c>
      <c r="G648" s="33" t="str">
        <f t="shared" si="444"/>
        <v/>
      </c>
      <c r="H648" s="29" t="str">
        <f>IF(AMHS!P$20="","",AMHS!P$20)</f>
        <v/>
      </c>
      <c r="I648" s="29" t="str">
        <f>IF(AMHS!P$20="","",AMHS!I$20)</f>
        <v/>
      </c>
      <c r="J648" s="29">
        <v>9</v>
      </c>
      <c r="AC648" s="41"/>
      <c r="AD648" s="41"/>
      <c r="AE648" s="42"/>
      <c r="AF648" s="42"/>
      <c r="AG648" s="42"/>
      <c r="AH648" s="41"/>
      <c r="AI648" s="41"/>
      <c r="AJ648" s="42"/>
      <c r="AK648" s="42"/>
      <c r="AL648" s="42"/>
      <c r="AM648" s="42"/>
      <c r="AN648" s="41"/>
      <c r="AO648" s="41"/>
      <c r="AP648" s="42"/>
      <c r="AQ648" s="42"/>
      <c r="AR648" s="42"/>
      <c r="AS648" s="41"/>
      <c r="AT648" s="41"/>
      <c r="AU648" s="42"/>
      <c r="AV648" s="42"/>
    </row>
    <row r="649" spans="1:48" ht="12.75" hidden="1" customHeight="1" x14ac:dyDescent="0.25">
      <c r="A649" s="29">
        <f t="shared" si="449"/>
        <v>647</v>
      </c>
      <c r="B649" s="19" t="str">
        <f t="shared" si="446"/>
        <v/>
      </c>
      <c r="C649" s="19" t="str">
        <f t="shared" si="447"/>
        <v/>
      </c>
      <c r="D649" s="19" t="str">
        <f t="shared" si="448"/>
        <v/>
      </c>
      <c r="E649" s="19" t="str">
        <f>IF(B649="","",CHOOSE(VLOOKUP($A649,$F$1:$J$1600,5,FALSE),AHS!$M$1,BHS!$M$1,CHS!$M$1,HMJHS!$M$1,KHS!$M$1,Kings!$M$1,MHS!$M$1,SWHS!$M$1,AMHS!$M$1,'S10'!$M$1,'S11'!$M$1,'S12'!$M$1,'S13'!$M$1,'S14'!$M$1,'S15'!$M$1,'S16'!$M$1,'S17'!$M$1,'S18'!$M$1,'S19'!$M$1,'S20'!$M$1))</f>
        <v/>
      </c>
      <c r="F649" s="29" t="str">
        <f t="shared" si="445"/>
        <v/>
      </c>
      <c r="G649" s="33" t="str">
        <f t="shared" si="444"/>
        <v/>
      </c>
      <c r="H649" s="29" t="str">
        <f>IF(AMHS!P$21="","",AMHS!P$21)</f>
        <v/>
      </c>
      <c r="I649" s="29" t="str">
        <f>IF(AMHS!P$21="","",AMHS!I$21)</f>
        <v/>
      </c>
      <c r="J649" s="29">
        <v>9</v>
      </c>
      <c r="AC649" s="41"/>
      <c r="AD649" s="41"/>
      <c r="AE649" s="42"/>
      <c r="AF649" s="42"/>
      <c r="AG649" s="42"/>
      <c r="AH649" s="41"/>
      <c r="AI649" s="41"/>
      <c r="AJ649" s="42"/>
      <c r="AK649" s="42"/>
      <c r="AL649" s="42"/>
      <c r="AM649" s="42"/>
      <c r="AN649" s="41"/>
      <c r="AO649" s="41"/>
      <c r="AP649" s="42"/>
      <c r="AQ649" s="42"/>
      <c r="AR649" s="42"/>
      <c r="AS649" s="41"/>
      <c r="AT649" s="41"/>
      <c r="AU649" s="42"/>
      <c r="AV649" s="42"/>
    </row>
    <row r="650" spans="1:48" ht="12.75" hidden="1" customHeight="1" x14ac:dyDescent="0.25">
      <c r="A650" s="29">
        <f t="shared" si="449"/>
        <v>648</v>
      </c>
      <c r="B650" s="19" t="str">
        <f t="shared" si="446"/>
        <v/>
      </c>
      <c r="C650" s="19" t="str">
        <f t="shared" si="447"/>
        <v/>
      </c>
      <c r="D650" s="19" t="str">
        <f t="shared" si="448"/>
        <v/>
      </c>
      <c r="E650" s="19" t="str">
        <f>IF(B650="","",CHOOSE(VLOOKUP($A650,$F$1:$J$1600,5,FALSE),AHS!$M$1,BHS!$M$1,CHS!$M$1,HMJHS!$M$1,KHS!$M$1,Kings!$M$1,MHS!$M$1,SWHS!$M$1,AMHS!$M$1,'S10'!$M$1,'S11'!$M$1,'S12'!$M$1,'S13'!$M$1,'S14'!$M$1,'S15'!$M$1,'S16'!$M$1,'S17'!$M$1,'S18'!$M$1,'S19'!$M$1,'S20'!$M$1))</f>
        <v/>
      </c>
      <c r="F650" s="29" t="str">
        <f t="shared" si="445"/>
        <v/>
      </c>
      <c r="G650" s="33" t="str">
        <f t="shared" si="444"/>
        <v/>
      </c>
      <c r="H650" s="29" t="str">
        <f>IF(AMHS!P$22="","",AMHS!P$22)</f>
        <v/>
      </c>
      <c r="I650" s="29" t="str">
        <f>IF(AMHS!P$22="","",AMHS!I$22)</f>
        <v/>
      </c>
      <c r="J650" s="29">
        <v>9</v>
      </c>
      <c r="AC650" s="41"/>
      <c r="AD650" s="41"/>
      <c r="AE650" s="42"/>
      <c r="AF650" s="42"/>
      <c r="AG650" s="42"/>
      <c r="AH650" s="41"/>
      <c r="AI650" s="41"/>
      <c r="AJ650" s="42"/>
      <c r="AK650" s="42"/>
      <c r="AL650" s="42"/>
      <c r="AM650" s="42"/>
      <c r="AN650" s="41"/>
      <c r="AO650" s="41"/>
      <c r="AP650" s="42"/>
      <c r="AQ650" s="42"/>
      <c r="AR650" s="42"/>
      <c r="AS650" s="41"/>
      <c r="AT650" s="41"/>
      <c r="AU650" s="42"/>
      <c r="AV650" s="42"/>
    </row>
    <row r="651" spans="1:48" ht="12.75" hidden="1" customHeight="1" x14ac:dyDescent="0.25">
      <c r="A651" s="29">
        <f t="shared" si="449"/>
        <v>649</v>
      </c>
      <c r="B651" s="19" t="str">
        <f t="shared" si="446"/>
        <v/>
      </c>
      <c r="C651" s="19" t="str">
        <f t="shared" si="447"/>
        <v/>
      </c>
      <c r="D651" s="19" t="str">
        <f t="shared" si="448"/>
        <v/>
      </c>
      <c r="E651" s="19" t="str">
        <f>IF(B651="","",CHOOSE(VLOOKUP($A651,$F$1:$J$1600,5,FALSE),AHS!$M$1,BHS!$M$1,CHS!$M$1,HMJHS!$M$1,KHS!$M$1,Kings!$M$1,MHS!$M$1,SWHS!$M$1,AMHS!$M$1,'S10'!$M$1,'S11'!$M$1,'S12'!$M$1,'S13'!$M$1,'S14'!$M$1,'S15'!$M$1,'S16'!$M$1,'S17'!$M$1,'S18'!$M$1,'S19'!$M$1,'S20'!$M$1))</f>
        <v/>
      </c>
      <c r="F651" s="29" t="str">
        <f t="shared" si="445"/>
        <v/>
      </c>
      <c r="G651" s="33" t="str">
        <f t="shared" si="444"/>
        <v/>
      </c>
      <c r="H651" s="29" t="str">
        <f>IF(AMHS!P$23="","",AMHS!P$23)</f>
        <v/>
      </c>
      <c r="I651" s="29" t="str">
        <f>IF(AMHS!P$23="","",AMHS!I$23)</f>
        <v/>
      </c>
      <c r="J651" s="29">
        <v>9</v>
      </c>
      <c r="AC651" s="41"/>
      <c r="AD651" s="41"/>
      <c r="AE651" s="42"/>
      <c r="AF651" s="42"/>
      <c r="AG651" s="42"/>
      <c r="AH651" s="41"/>
      <c r="AI651" s="41"/>
      <c r="AJ651" s="42"/>
      <c r="AK651" s="42"/>
      <c r="AL651" s="42"/>
      <c r="AM651" s="42"/>
      <c r="AN651" s="41"/>
      <c r="AO651" s="41"/>
      <c r="AP651" s="42"/>
      <c r="AQ651" s="42"/>
      <c r="AR651" s="42"/>
      <c r="AS651" s="41"/>
      <c r="AT651" s="41"/>
      <c r="AU651" s="42"/>
      <c r="AV651" s="42"/>
    </row>
    <row r="652" spans="1:48" ht="12.75" hidden="1" customHeight="1" x14ac:dyDescent="0.25">
      <c r="A652" s="29">
        <f t="shared" si="449"/>
        <v>650</v>
      </c>
      <c r="B652" s="19" t="str">
        <f t="shared" si="446"/>
        <v/>
      </c>
      <c r="C652" s="19" t="str">
        <f t="shared" si="447"/>
        <v/>
      </c>
      <c r="D652" s="19" t="str">
        <f t="shared" si="448"/>
        <v/>
      </c>
      <c r="E652" s="19" t="str">
        <f>IF(B652="","",CHOOSE(VLOOKUP($A652,$F$1:$J$1600,5,FALSE),AHS!$M$1,BHS!$M$1,CHS!$M$1,HMJHS!$M$1,KHS!$M$1,Kings!$M$1,MHS!$M$1,SWHS!$M$1,AMHS!$M$1,'S10'!$M$1,'S11'!$M$1,'S12'!$M$1,'S13'!$M$1,'S14'!$M$1,'S15'!$M$1,'S16'!$M$1,'S17'!$M$1,'S18'!$M$1,'S19'!$M$1,'S20'!$M$1))</f>
        <v/>
      </c>
      <c r="F652" s="29" t="str">
        <f t="shared" si="445"/>
        <v/>
      </c>
      <c r="G652" s="33" t="str">
        <f t="shared" si="444"/>
        <v/>
      </c>
      <c r="H652" s="29" t="str">
        <f>IF(AMHS!P$24="","",AMHS!P$24)</f>
        <v/>
      </c>
      <c r="I652" s="29" t="str">
        <f>IF(AMHS!P$24="","",AMHS!I$24)</f>
        <v/>
      </c>
      <c r="J652" s="29">
        <v>9</v>
      </c>
      <c r="AC652" s="41"/>
      <c r="AD652" s="41"/>
      <c r="AE652" s="42"/>
      <c r="AF652" s="42"/>
      <c r="AG652" s="42"/>
      <c r="AH652" s="41"/>
      <c r="AI652" s="41"/>
      <c r="AJ652" s="42"/>
      <c r="AK652" s="42"/>
      <c r="AL652" s="42"/>
      <c r="AM652" s="42"/>
      <c r="AN652" s="41"/>
      <c r="AO652" s="41"/>
      <c r="AP652" s="42"/>
      <c r="AQ652" s="42"/>
      <c r="AR652" s="42"/>
      <c r="AS652" s="41"/>
      <c r="AT652" s="41"/>
      <c r="AU652" s="42"/>
      <c r="AV652" s="42"/>
    </row>
    <row r="653" spans="1:48" ht="12.75" hidden="1" customHeight="1" x14ac:dyDescent="0.25">
      <c r="A653" s="29">
        <f t="shared" si="449"/>
        <v>651</v>
      </c>
      <c r="B653" s="19" t="str">
        <f t="shared" si="446"/>
        <v/>
      </c>
      <c r="C653" s="19" t="str">
        <f t="shared" si="447"/>
        <v/>
      </c>
      <c r="D653" s="19" t="str">
        <f t="shared" si="448"/>
        <v/>
      </c>
      <c r="E653" s="19" t="str">
        <f>IF(B653="","",CHOOSE(VLOOKUP($A653,$F$1:$J$1600,5,FALSE),AHS!$M$1,BHS!$M$1,CHS!$M$1,HMJHS!$M$1,KHS!$M$1,Kings!$M$1,MHS!$M$1,SWHS!$M$1,AMHS!$M$1,'S10'!$M$1,'S11'!$M$1,'S12'!$M$1,'S13'!$M$1,'S14'!$M$1,'S15'!$M$1,'S16'!$M$1,'S17'!$M$1,'S18'!$M$1,'S19'!$M$1,'S20'!$M$1))</f>
        <v/>
      </c>
      <c r="F653" s="29" t="str">
        <f t="shared" si="445"/>
        <v/>
      </c>
      <c r="G653" s="33" t="str">
        <f t="shared" si="444"/>
        <v/>
      </c>
      <c r="H653" s="29" t="str">
        <f>IF(AMHS!P$25="","",AMHS!P$25)</f>
        <v/>
      </c>
      <c r="I653" s="29" t="str">
        <f>IF(AMHS!P$25="","",AMHS!I$25)</f>
        <v/>
      </c>
      <c r="J653" s="29">
        <v>9</v>
      </c>
      <c r="AC653" s="41"/>
      <c r="AD653" s="41"/>
      <c r="AE653" s="42"/>
      <c r="AF653" s="42"/>
      <c r="AG653" s="42"/>
      <c r="AH653" s="41"/>
      <c r="AI653" s="41"/>
      <c r="AJ653" s="42"/>
      <c r="AK653" s="42"/>
      <c r="AL653" s="42"/>
      <c r="AM653" s="42"/>
      <c r="AN653" s="41"/>
      <c r="AO653" s="41"/>
      <c r="AP653" s="42"/>
      <c r="AQ653" s="42"/>
      <c r="AR653" s="42"/>
      <c r="AS653" s="41"/>
      <c r="AT653" s="41"/>
      <c r="AU653" s="42"/>
      <c r="AV653" s="42"/>
    </row>
    <row r="654" spans="1:48" ht="12.75" hidden="1" customHeight="1" x14ac:dyDescent="0.25">
      <c r="A654" s="29">
        <f t="shared" si="449"/>
        <v>652</v>
      </c>
      <c r="B654" s="19" t="str">
        <f t="shared" si="446"/>
        <v/>
      </c>
      <c r="C654" s="19" t="str">
        <f t="shared" si="447"/>
        <v/>
      </c>
      <c r="D654" s="19" t="str">
        <f t="shared" si="448"/>
        <v/>
      </c>
      <c r="E654" s="19" t="str">
        <f>IF(B654="","",CHOOSE(VLOOKUP($A654,$F$1:$J$1600,5,FALSE),AHS!$M$1,BHS!$M$1,CHS!$M$1,HMJHS!$M$1,KHS!$M$1,Kings!$M$1,MHS!$M$1,SWHS!$M$1,AMHS!$M$1,'S10'!$M$1,'S11'!$M$1,'S12'!$M$1,'S13'!$M$1,'S14'!$M$1,'S15'!$M$1,'S16'!$M$1,'S17'!$M$1,'S18'!$M$1,'S19'!$M$1,'S20'!$M$1))</f>
        <v/>
      </c>
      <c r="F654" s="29" t="str">
        <f t="shared" si="445"/>
        <v/>
      </c>
      <c r="G654" s="33" t="str">
        <f t="shared" si="444"/>
        <v/>
      </c>
      <c r="H654" s="29" t="str">
        <f>IF(AMHS!P$26="","",AMHS!P$26)</f>
        <v/>
      </c>
      <c r="I654" s="29" t="str">
        <f>IF(AMHS!P$26="","",AMHS!I$26)</f>
        <v/>
      </c>
      <c r="J654" s="29">
        <v>9</v>
      </c>
      <c r="AC654" s="41"/>
      <c r="AD654" s="41"/>
      <c r="AE654" s="42"/>
      <c r="AF654" s="42"/>
      <c r="AG654" s="42"/>
      <c r="AH654" s="41"/>
      <c r="AI654" s="41"/>
      <c r="AJ654" s="42"/>
      <c r="AK654" s="42"/>
      <c r="AL654" s="42"/>
      <c r="AM654" s="42"/>
      <c r="AN654" s="41"/>
      <c r="AO654" s="41"/>
      <c r="AP654" s="42"/>
      <c r="AQ654" s="42"/>
      <c r="AR654" s="42"/>
      <c r="AS654" s="41"/>
      <c r="AT654" s="41"/>
      <c r="AU654" s="42"/>
      <c r="AV654" s="42"/>
    </row>
    <row r="655" spans="1:48" ht="12.75" hidden="1" customHeight="1" x14ac:dyDescent="0.25">
      <c r="A655" s="29">
        <f t="shared" si="449"/>
        <v>653</v>
      </c>
      <c r="B655" s="19" t="str">
        <f t="shared" si="446"/>
        <v/>
      </c>
      <c r="C655" s="19" t="str">
        <f t="shared" si="447"/>
        <v/>
      </c>
      <c r="D655" s="19" t="str">
        <f t="shared" si="448"/>
        <v/>
      </c>
      <c r="E655" s="19" t="str">
        <f>IF(B655="","",CHOOSE(VLOOKUP($A655,$F$1:$J$1600,5,FALSE),AHS!$M$1,BHS!$M$1,CHS!$M$1,HMJHS!$M$1,KHS!$M$1,Kings!$M$1,MHS!$M$1,SWHS!$M$1,AMHS!$M$1,'S10'!$M$1,'S11'!$M$1,'S12'!$M$1,'S13'!$M$1,'S14'!$M$1,'S15'!$M$1,'S16'!$M$1,'S17'!$M$1,'S18'!$M$1,'S19'!$M$1,'S20'!$M$1))</f>
        <v/>
      </c>
      <c r="F655" s="29" t="str">
        <f t="shared" si="445"/>
        <v/>
      </c>
      <c r="G655" s="33" t="str">
        <f t="shared" si="444"/>
        <v/>
      </c>
      <c r="H655" s="29" t="str">
        <f>IF(AMHS!P$27="","",AMHS!P$27)</f>
        <v/>
      </c>
      <c r="I655" s="29" t="str">
        <f>IF(AMHS!P$27="","",AMHS!I$27)</f>
        <v/>
      </c>
      <c r="J655" s="29">
        <v>9</v>
      </c>
      <c r="AC655" s="41"/>
      <c r="AD655" s="41"/>
      <c r="AE655" s="42"/>
      <c r="AF655" s="42"/>
      <c r="AG655" s="42"/>
      <c r="AH655" s="41"/>
      <c r="AI655" s="41"/>
      <c r="AJ655" s="42"/>
      <c r="AK655" s="42"/>
      <c r="AL655" s="42"/>
      <c r="AM655" s="42"/>
      <c r="AN655" s="41"/>
      <c r="AO655" s="41"/>
      <c r="AP655" s="42"/>
      <c r="AQ655" s="42"/>
      <c r="AR655" s="42"/>
      <c r="AS655" s="41"/>
      <c r="AT655" s="41"/>
      <c r="AU655" s="42"/>
      <c r="AV655" s="42"/>
    </row>
    <row r="656" spans="1:48" ht="12.75" hidden="1" customHeight="1" x14ac:dyDescent="0.25">
      <c r="A656" s="29">
        <f t="shared" si="449"/>
        <v>654</v>
      </c>
      <c r="B656" s="19" t="str">
        <f t="shared" si="446"/>
        <v/>
      </c>
      <c r="C656" s="19" t="str">
        <f t="shared" si="447"/>
        <v/>
      </c>
      <c r="D656" s="19" t="str">
        <f t="shared" si="448"/>
        <v/>
      </c>
      <c r="E656" s="19" t="str">
        <f>IF(B656="","",CHOOSE(VLOOKUP($A656,$F$1:$J$1600,5,FALSE),AHS!$M$1,BHS!$M$1,CHS!$M$1,HMJHS!$M$1,KHS!$M$1,Kings!$M$1,MHS!$M$1,SWHS!$M$1,AMHS!$M$1,'S10'!$M$1,'S11'!$M$1,'S12'!$M$1,'S13'!$M$1,'S14'!$M$1,'S15'!$M$1,'S16'!$M$1,'S17'!$M$1,'S18'!$M$1,'S19'!$M$1,'S20'!$M$1))</f>
        <v/>
      </c>
      <c r="F656" s="29" t="str">
        <f t="shared" si="445"/>
        <v/>
      </c>
      <c r="G656" s="33" t="str">
        <f t="shared" si="444"/>
        <v/>
      </c>
      <c r="H656" s="29" t="str">
        <f>IF(AMHS!P$28="","",AMHS!P$28)</f>
        <v/>
      </c>
      <c r="I656" s="29" t="str">
        <f>IF(AMHS!P$28="","",AMHS!I$28)</f>
        <v/>
      </c>
      <c r="J656" s="29">
        <v>9</v>
      </c>
      <c r="AC656" s="41"/>
      <c r="AD656" s="41"/>
      <c r="AE656" s="42"/>
      <c r="AF656" s="42"/>
      <c r="AG656" s="42"/>
      <c r="AH656" s="41"/>
      <c r="AI656" s="41"/>
      <c r="AJ656" s="42"/>
      <c r="AK656" s="42"/>
      <c r="AL656" s="42"/>
      <c r="AM656" s="42"/>
      <c r="AN656" s="41"/>
      <c r="AO656" s="41"/>
      <c r="AP656" s="42"/>
      <c r="AQ656" s="42"/>
      <c r="AR656" s="42"/>
      <c r="AS656" s="41"/>
      <c r="AT656" s="41"/>
      <c r="AU656" s="42"/>
      <c r="AV656" s="42"/>
    </row>
    <row r="657" spans="1:48" ht="12.75" hidden="1" customHeight="1" x14ac:dyDescent="0.25">
      <c r="A657" s="29">
        <f t="shared" si="449"/>
        <v>655</v>
      </c>
      <c r="B657" s="19" t="str">
        <f t="shared" si="446"/>
        <v/>
      </c>
      <c r="C657" s="19" t="str">
        <f t="shared" si="447"/>
        <v/>
      </c>
      <c r="D657" s="19" t="str">
        <f t="shared" si="448"/>
        <v/>
      </c>
      <c r="E657" s="19" t="str">
        <f>IF(B657="","",CHOOSE(VLOOKUP($A657,$F$1:$J$1600,5,FALSE),AHS!$M$1,BHS!$M$1,CHS!$M$1,HMJHS!$M$1,KHS!$M$1,Kings!$M$1,MHS!$M$1,SWHS!$M$1,AMHS!$M$1,'S10'!$M$1,'S11'!$M$1,'S12'!$M$1,'S13'!$M$1,'S14'!$M$1,'S15'!$M$1,'S16'!$M$1,'S17'!$M$1,'S18'!$M$1,'S19'!$M$1,'S20'!$M$1))</f>
        <v/>
      </c>
      <c r="F657" s="29" t="str">
        <f t="shared" si="445"/>
        <v/>
      </c>
      <c r="G657" s="33" t="str">
        <f t="shared" si="444"/>
        <v/>
      </c>
      <c r="H657" s="29" t="str">
        <f>IF(AMHS!P$29="","",AMHS!P$29)</f>
        <v/>
      </c>
      <c r="I657" s="29" t="str">
        <f>IF(AMHS!P$29="","",AMHS!I$29)</f>
        <v/>
      </c>
      <c r="J657" s="29">
        <v>9</v>
      </c>
      <c r="AC657" s="41"/>
      <c r="AD657" s="41"/>
      <c r="AE657" s="42"/>
      <c r="AF657" s="42"/>
      <c r="AG657" s="42"/>
      <c r="AH657" s="41"/>
      <c r="AI657" s="41"/>
      <c r="AJ657" s="42"/>
      <c r="AK657" s="42"/>
      <c r="AL657" s="42"/>
      <c r="AM657" s="42"/>
      <c r="AN657" s="41"/>
      <c r="AO657" s="41"/>
      <c r="AP657" s="42"/>
      <c r="AQ657" s="42"/>
      <c r="AR657" s="42"/>
      <c r="AS657" s="41"/>
      <c r="AT657" s="41"/>
      <c r="AU657" s="42"/>
      <c r="AV657" s="42"/>
    </row>
    <row r="658" spans="1:48" ht="12.75" hidden="1" customHeight="1" x14ac:dyDescent="0.25">
      <c r="A658" s="29">
        <f t="shared" si="449"/>
        <v>656</v>
      </c>
      <c r="B658" s="19" t="str">
        <f t="shared" si="446"/>
        <v/>
      </c>
      <c r="C658" s="19" t="str">
        <f t="shared" si="447"/>
        <v/>
      </c>
      <c r="D658" s="19" t="str">
        <f t="shared" si="448"/>
        <v/>
      </c>
      <c r="E658" s="19" t="str">
        <f>IF(B658="","",CHOOSE(VLOOKUP($A658,$F$1:$J$1600,5,FALSE),AHS!$M$1,BHS!$M$1,CHS!$M$1,HMJHS!$M$1,KHS!$M$1,Kings!$M$1,MHS!$M$1,SWHS!$M$1,AMHS!$M$1,'S10'!$M$1,'S11'!$M$1,'S12'!$M$1,'S13'!$M$1,'S14'!$M$1,'S15'!$M$1,'S16'!$M$1,'S17'!$M$1,'S18'!$M$1,'S19'!$M$1,'S20'!$M$1))</f>
        <v/>
      </c>
      <c r="F658" s="29" t="str">
        <f t="shared" si="445"/>
        <v/>
      </c>
      <c r="G658" s="33" t="str">
        <f t="shared" si="444"/>
        <v/>
      </c>
      <c r="H658" s="29" t="str">
        <f>IF(AMHS!P$30="","",AMHS!P$30)</f>
        <v/>
      </c>
      <c r="I658" s="29" t="str">
        <f>IF(AMHS!P$30="","",AMHS!I$30)</f>
        <v/>
      </c>
      <c r="J658" s="29">
        <v>9</v>
      </c>
      <c r="AC658" s="41"/>
      <c r="AD658" s="41"/>
      <c r="AE658" s="42"/>
      <c r="AF658" s="42"/>
      <c r="AG658" s="42"/>
      <c r="AH658" s="41"/>
      <c r="AI658" s="41"/>
      <c r="AJ658" s="42"/>
      <c r="AK658" s="42"/>
      <c r="AL658" s="42"/>
      <c r="AM658" s="42"/>
      <c r="AN658" s="41"/>
      <c r="AO658" s="41"/>
      <c r="AP658" s="42"/>
      <c r="AQ658" s="42"/>
      <c r="AR658" s="42"/>
      <c r="AS658" s="41"/>
      <c r="AT658" s="41"/>
      <c r="AU658" s="42"/>
      <c r="AV658" s="42"/>
    </row>
    <row r="659" spans="1:48" ht="12.75" hidden="1" customHeight="1" x14ac:dyDescent="0.25">
      <c r="A659" s="29">
        <f t="shared" si="449"/>
        <v>657</v>
      </c>
      <c r="B659" s="19" t="str">
        <f t="shared" si="446"/>
        <v/>
      </c>
      <c r="C659" s="19" t="str">
        <f t="shared" si="447"/>
        <v/>
      </c>
      <c r="D659" s="19" t="str">
        <f t="shared" si="448"/>
        <v/>
      </c>
      <c r="E659" s="19" t="str">
        <f>IF(B659="","",CHOOSE(VLOOKUP($A659,$F$1:$J$1600,5,FALSE),AHS!$M$1,BHS!$M$1,CHS!$M$1,HMJHS!$M$1,KHS!$M$1,Kings!$M$1,MHS!$M$1,SWHS!$M$1,AMHS!$M$1,'S10'!$M$1,'S11'!$M$1,'S12'!$M$1,'S13'!$M$1,'S14'!$M$1,'S15'!$M$1,'S16'!$M$1,'S17'!$M$1,'S18'!$M$1,'S19'!$M$1,'S20'!$M$1))</f>
        <v/>
      </c>
      <c r="F659" s="29" t="str">
        <f t="shared" si="445"/>
        <v/>
      </c>
      <c r="G659" s="33" t="str">
        <f t="shared" si="444"/>
        <v/>
      </c>
      <c r="H659" s="29" t="str">
        <f>IF(AMHS!P$31="","",AMHS!P$31)</f>
        <v/>
      </c>
      <c r="I659" s="29" t="str">
        <f>IF(AMHS!P$31="","",AMHS!I$31)</f>
        <v/>
      </c>
      <c r="J659" s="29">
        <v>9</v>
      </c>
      <c r="AC659" s="41"/>
      <c r="AD659" s="41"/>
      <c r="AE659" s="42"/>
      <c r="AF659" s="42"/>
      <c r="AG659" s="42"/>
      <c r="AH659" s="41"/>
      <c r="AI659" s="41"/>
      <c r="AJ659" s="42"/>
      <c r="AK659" s="42"/>
      <c r="AL659" s="42"/>
      <c r="AM659" s="42"/>
      <c r="AN659" s="41"/>
      <c r="AO659" s="41"/>
      <c r="AP659" s="42"/>
      <c r="AQ659" s="42"/>
      <c r="AR659" s="42"/>
      <c r="AS659" s="41"/>
      <c r="AT659" s="41"/>
      <c r="AU659" s="42"/>
      <c r="AV659" s="42"/>
    </row>
    <row r="660" spans="1:48" ht="12.75" hidden="1" customHeight="1" x14ac:dyDescent="0.25">
      <c r="A660" s="29">
        <f t="shared" si="449"/>
        <v>658</v>
      </c>
      <c r="B660" s="19" t="str">
        <f t="shared" si="446"/>
        <v/>
      </c>
      <c r="C660" s="19" t="str">
        <f t="shared" si="447"/>
        <v/>
      </c>
      <c r="D660" s="19" t="str">
        <f t="shared" si="448"/>
        <v/>
      </c>
      <c r="E660" s="19" t="str">
        <f>IF(B660="","",CHOOSE(VLOOKUP($A660,$F$1:$J$1600,5,FALSE),AHS!$M$1,BHS!$M$1,CHS!$M$1,HMJHS!$M$1,KHS!$M$1,Kings!$M$1,MHS!$M$1,SWHS!$M$1,AMHS!$M$1,'S10'!$M$1,'S11'!$M$1,'S12'!$M$1,'S13'!$M$1,'S14'!$M$1,'S15'!$M$1,'S16'!$M$1,'S17'!$M$1,'S18'!$M$1,'S19'!$M$1,'S20'!$M$1))</f>
        <v/>
      </c>
      <c r="F660" s="29" t="str">
        <f t="shared" si="445"/>
        <v/>
      </c>
      <c r="G660" s="33" t="str">
        <f t="shared" si="444"/>
        <v/>
      </c>
      <c r="H660" s="29" t="str">
        <f>IF(AMHS!P$32="","",AMHS!P$32)</f>
        <v/>
      </c>
      <c r="I660" s="29" t="str">
        <f>IF(AMHS!P$32="","",AMHS!I$32)</f>
        <v/>
      </c>
      <c r="J660" s="29">
        <v>9</v>
      </c>
      <c r="AC660" s="41"/>
      <c r="AD660" s="41"/>
      <c r="AE660" s="42"/>
      <c r="AF660" s="42"/>
      <c r="AG660" s="42"/>
      <c r="AH660" s="41"/>
      <c r="AI660" s="41"/>
      <c r="AJ660" s="42"/>
      <c r="AK660" s="42"/>
      <c r="AL660" s="42"/>
      <c r="AM660" s="42"/>
      <c r="AN660" s="41"/>
      <c r="AO660" s="41"/>
      <c r="AP660" s="42"/>
      <c r="AQ660" s="42"/>
      <c r="AR660" s="42"/>
      <c r="AS660" s="41"/>
      <c r="AT660" s="41"/>
      <c r="AU660" s="42"/>
      <c r="AV660" s="42"/>
    </row>
    <row r="661" spans="1:48" ht="12.75" hidden="1" customHeight="1" x14ac:dyDescent="0.25">
      <c r="A661" s="29">
        <f t="shared" si="449"/>
        <v>659</v>
      </c>
      <c r="B661" s="19" t="str">
        <f t="shared" si="446"/>
        <v/>
      </c>
      <c r="C661" s="19" t="str">
        <f t="shared" si="447"/>
        <v/>
      </c>
      <c r="D661" s="19" t="str">
        <f t="shared" si="448"/>
        <v/>
      </c>
      <c r="E661" s="19" t="str">
        <f>IF(B661="","",CHOOSE(VLOOKUP($A661,$F$1:$J$1600,5,FALSE),AHS!$M$1,BHS!$M$1,CHS!$M$1,HMJHS!$M$1,KHS!$M$1,Kings!$M$1,MHS!$M$1,SWHS!$M$1,AMHS!$M$1,'S10'!$M$1,'S11'!$M$1,'S12'!$M$1,'S13'!$M$1,'S14'!$M$1,'S15'!$M$1,'S16'!$M$1,'S17'!$M$1,'S18'!$M$1,'S19'!$M$1,'S20'!$M$1))</f>
        <v/>
      </c>
      <c r="F661" s="29">
        <f t="shared" si="445"/>
        <v>12</v>
      </c>
      <c r="G661" s="33">
        <f t="shared" si="444"/>
        <v>12</v>
      </c>
      <c r="H661" s="29">
        <f>IF(AMHS!X$13="","",AMHS!X$13)</f>
        <v>59</v>
      </c>
      <c r="I661" s="29" t="str">
        <f>IF(AMHS!X$13="","",AMHS!Q$13)</f>
        <v>Nathaniel Millett</v>
      </c>
      <c r="J661" s="29">
        <v>9</v>
      </c>
      <c r="AC661" s="41"/>
      <c r="AD661" s="41"/>
      <c r="AE661" s="42"/>
      <c r="AF661" s="42"/>
      <c r="AG661" s="42"/>
      <c r="AH661" s="41"/>
      <c r="AI661" s="41"/>
      <c r="AJ661" s="42"/>
      <c r="AK661" s="42"/>
      <c r="AL661" s="42"/>
      <c r="AM661" s="42"/>
      <c r="AN661" s="41"/>
      <c r="AO661" s="41"/>
      <c r="AP661" s="42"/>
      <c r="AQ661" s="42"/>
      <c r="AR661" s="42"/>
      <c r="AS661" s="41"/>
      <c r="AT661" s="41"/>
      <c r="AU661" s="42"/>
      <c r="AV661" s="42"/>
    </row>
    <row r="662" spans="1:48" ht="12.75" hidden="1" customHeight="1" x14ac:dyDescent="0.25">
      <c r="A662" s="29">
        <f t="shared" si="449"/>
        <v>660</v>
      </c>
      <c r="B662" s="19" t="str">
        <f t="shared" si="446"/>
        <v/>
      </c>
      <c r="C662" s="19" t="str">
        <f t="shared" si="447"/>
        <v/>
      </c>
      <c r="D662" s="19" t="str">
        <f t="shared" si="448"/>
        <v/>
      </c>
      <c r="E662" s="19" t="str">
        <f>IF(B662="","",CHOOSE(VLOOKUP($A662,$F$1:$J$1600,5,FALSE),AHS!$M$1,BHS!$M$1,CHS!$M$1,HMJHS!$M$1,KHS!$M$1,Kings!$M$1,MHS!$M$1,SWHS!$M$1,AMHS!$M$1,'S10'!$M$1,'S11'!$M$1,'S12'!$M$1,'S13'!$M$1,'S14'!$M$1,'S15'!$M$1,'S16'!$M$1,'S17'!$M$1,'S18'!$M$1,'S19'!$M$1,'S20'!$M$1))</f>
        <v/>
      </c>
      <c r="F662" s="29" t="str">
        <f t="shared" si="445"/>
        <v/>
      </c>
      <c r="G662" s="33" t="str">
        <f t="shared" si="444"/>
        <v/>
      </c>
      <c r="H662" s="29" t="str">
        <f>IF(AMHS!X$14="","",AMHS!X$14)</f>
        <v/>
      </c>
      <c r="I662" s="29" t="str">
        <f>IF(AMHS!X$14="","",AMHS!Q$14)</f>
        <v/>
      </c>
      <c r="J662" s="29">
        <v>9</v>
      </c>
      <c r="AC662" s="41"/>
      <c r="AD662" s="41"/>
      <c r="AE662" s="42"/>
      <c r="AF662" s="42"/>
      <c r="AG662" s="42"/>
      <c r="AH662" s="41"/>
      <c r="AI662" s="41"/>
      <c r="AJ662" s="42"/>
      <c r="AK662" s="42"/>
      <c r="AL662" s="42"/>
      <c r="AM662" s="42"/>
      <c r="AN662" s="41"/>
      <c r="AO662" s="41"/>
      <c r="AP662" s="42"/>
      <c r="AQ662" s="42"/>
      <c r="AR662" s="42"/>
      <c r="AS662" s="41"/>
      <c r="AT662" s="41"/>
      <c r="AU662" s="42"/>
      <c r="AV662" s="42"/>
    </row>
    <row r="663" spans="1:48" ht="12.75" hidden="1" customHeight="1" x14ac:dyDescent="0.25">
      <c r="A663" s="29">
        <f t="shared" si="449"/>
        <v>661</v>
      </c>
      <c r="B663" s="19" t="str">
        <f t="shared" si="446"/>
        <v/>
      </c>
      <c r="C663" s="19" t="str">
        <f t="shared" si="447"/>
        <v/>
      </c>
      <c r="D663" s="19" t="str">
        <f t="shared" si="448"/>
        <v/>
      </c>
      <c r="E663" s="19" t="str">
        <f>IF(B663="","",CHOOSE(VLOOKUP($A663,$F$1:$J$1600,5,FALSE),AHS!$M$1,BHS!$M$1,CHS!$M$1,HMJHS!$M$1,KHS!$M$1,Kings!$M$1,MHS!$M$1,SWHS!$M$1,AMHS!$M$1,'S10'!$M$1,'S11'!$M$1,'S12'!$M$1,'S13'!$M$1,'S14'!$M$1,'S15'!$M$1,'S16'!$M$1,'S17'!$M$1,'S18'!$M$1,'S19'!$M$1,'S20'!$M$1))</f>
        <v/>
      </c>
      <c r="F663" s="29" t="str">
        <f t="shared" si="445"/>
        <v/>
      </c>
      <c r="G663" s="33" t="str">
        <f t="shared" si="444"/>
        <v/>
      </c>
      <c r="H663" s="29" t="str">
        <f>IF(AMHS!X$15="","",AMHS!X$15)</f>
        <v/>
      </c>
      <c r="I663" s="29" t="str">
        <f>IF(AMHS!X$15="","",AMHS!Q$15)</f>
        <v/>
      </c>
      <c r="J663" s="29">
        <v>9</v>
      </c>
      <c r="AC663" s="41"/>
      <c r="AD663" s="41"/>
      <c r="AE663" s="42"/>
      <c r="AF663" s="42"/>
      <c r="AG663" s="42"/>
      <c r="AH663" s="41"/>
      <c r="AI663" s="41"/>
      <c r="AJ663" s="42"/>
      <c r="AK663" s="42"/>
      <c r="AL663" s="42"/>
      <c r="AM663" s="42"/>
      <c r="AN663" s="41"/>
      <c r="AO663" s="41"/>
      <c r="AP663" s="42"/>
      <c r="AQ663" s="42"/>
      <c r="AR663" s="42"/>
      <c r="AS663" s="41"/>
      <c r="AT663" s="41"/>
      <c r="AU663" s="42"/>
      <c r="AV663" s="42"/>
    </row>
    <row r="664" spans="1:48" ht="12.75" hidden="1" customHeight="1" x14ac:dyDescent="0.25">
      <c r="A664" s="29">
        <f t="shared" si="449"/>
        <v>662</v>
      </c>
      <c r="B664" s="19" t="str">
        <f t="shared" si="446"/>
        <v/>
      </c>
      <c r="C664" s="19" t="str">
        <f t="shared" si="447"/>
        <v/>
      </c>
      <c r="D664" s="19" t="str">
        <f t="shared" si="448"/>
        <v/>
      </c>
      <c r="E664" s="19" t="str">
        <f>IF(B664="","",CHOOSE(VLOOKUP($A664,$F$1:$J$1600,5,FALSE),AHS!$M$1,BHS!$M$1,CHS!$M$1,HMJHS!$M$1,KHS!$M$1,Kings!$M$1,MHS!$M$1,SWHS!$M$1,AMHS!$M$1,'S10'!$M$1,'S11'!$M$1,'S12'!$M$1,'S13'!$M$1,'S14'!$M$1,'S15'!$M$1,'S16'!$M$1,'S17'!$M$1,'S18'!$M$1,'S19'!$M$1,'S20'!$M$1))</f>
        <v/>
      </c>
      <c r="F664" s="29" t="str">
        <f t="shared" si="445"/>
        <v/>
      </c>
      <c r="G664" s="33" t="str">
        <f t="shared" si="444"/>
        <v/>
      </c>
      <c r="H664" s="29" t="str">
        <f>IF(AMHS!X$16="","",AMHS!X$16)</f>
        <v/>
      </c>
      <c r="I664" s="29" t="str">
        <f>IF(AMHS!X$16="","",AMHS!Q$16)</f>
        <v/>
      </c>
      <c r="J664" s="29">
        <v>9</v>
      </c>
      <c r="AC664" s="41"/>
      <c r="AD664" s="41"/>
      <c r="AE664" s="42"/>
      <c r="AF664" s="42"/>
      <c r="AG664" s="42"/>
      <c r="AH664" s="41"/>
      <c r="AI664" s="41"/>
      <c r="AJ664" s="42"/>
      <c r="AK664" s="42"/>
      <c r="AL664" s="42"/>
      <c r="AM664" s="42"/>
      <c r="AN664" s="41"/>
      <c r="AO664" s="41"/>
      <c r="AP664" s="42"/>
      <c r="AQ664" s="42"/>
      <c r="AR664" s="42"/>
      <c r="AS664" s="41"/>
      <c r="AT664" s="41"/>
      <c r="AU664" s="42"/>
      <c r="AV664" s="42"/>
    </row>
    <row r="665" spans="1:48" ht="12.75" hidden="1" customHeight="1" x14ac:dyDescent="0.25">
      <c r="A665" s="29">
        <f t="shared" si="449"/>
        <v>663</v>
      </c>
      <c r="B665" s="19" t="str">
        <f t="shared" si="446"/>
        <v/>
      </c>
      <c r="C665" s="19" t="str">
        <f t="shared" si="447"/>
        <v/>
      </c>
      <c r="D665" s="19" t="str">
        <f t="shared" si="448"/>
        <v/>
      </c>
      <c r="E665" s="19" t="str">
        <f>IF(B665="","",CHOOSE(VLOOKUP($A665,$F$1:$J$1600,5,FALSE),AHS!$M$1,BHS!$M$1,CHS!$M$1,HMJHS!$M$1,KHS!$M$1,Kings!$M$1,MHS!$M$1,SWHS!$M$1,AMHS!$M$1,'S10'!$M$1,'S11'!$M$1,'S12'!$M$1,'S13'!$M$1,'S14'!$M$1,'S15'!$M$1,'S16'!$M$1,'S17'!$M$1,'S18'!$M$1,'S19'!$M$1,'S20'!$M$1))</f>
        <v/>
      </c>
      <c r="F665" s="29" t="str">
        <f t="shared" si="445"/>
        <v/>
      </c>
      <c r="G665" s="33" t="str">
        <f t="shared" si="444"/>
        <v/>
      </c>
      <c r="H665" s="29" t="str">
        <f>IF(AMHS!X$17="","",AMHS!X$17)</f>
        <v/>
      </c>
      <c r="I665" s="29" t="str">
        <f>IF(AMHS!X$17="","",AMHS!Q$17)</f>
        <v/>
      </c>
      <c r="J665" s="29">
        <v>9</v>
      </c>
      <c r="AC665" s="41"/>
      <c r="AD665" s="41"/>
      <c r="AE665" s="42"/>
      <c r="AF665" s="42"/>
      <c r="AG665" s="42"/>
      <c r="AH665" s="41"/>
      <c r="AI665" s="41"/>
      <c r="AJ665" s="42"/>
      <c r="AK665" s="42"/>
      <c r="AL665" s="42"/>
      <c r="AM665" s="42"/>
      <c r="AN665" s="41"/>
      <c r="AO665" s="41"/>
      <c r="AP665" s="42"/>
      <c r="AQ665" s="42"/>
      <c r="AR665" s="42"/>
      <c r="AS665" s="41"/>
      <c r="AT665" s="41"/>
      <c r="AU665" s="42"/>
      <c r="AV665" s="42"/>
    </row>
    <row r="666" spans="1:48" ht="12.75" hidden="1" customHeight="1" x14ac:dyDescent="0.25">
      <c r="A666" s="29">
        <f t="shared" si="449"/>
        <v>664</v>
      </c>
      <c r="B666" s="19" t="str">
        <f t="shared" si="446"/>
        <v/>
      </c>
      <c r="C666" s="19" t="str">
        <f t="shared" si="447"/>
        <v/>
      </c>
      <c r="D666" s="19" t="str">
        <f t="shared" si="448"/>
        <v/>
      </c>
      <c r="E666" s="19" t="str">
        <f>IF(B666="","",CHOOSE(VLOOKUP($A666,$F$1:$J$1600,5,FALSE),AHS!$M$1,BHS!$M$1,CHS!$M$1,HMJHS!$M$1,KHS!$M$1,Kings!$M$1,MHS!$M$1,SWHS!$M$1,AMHS!$M$1,'S10'!$M$1,'S11'!$M$1,'S12'!$M$1,'S13'!$M$1,'S14'!$M$1,'S15'!$M$1,'S16'!$M$1,'S17'!$M$1,'S18'!$M$1,'S19'!$M$1,'S20'!$M$1))</f>
        <v/>
      </c>
      <c r="F666" s="29" t="str">
        <f t="shared" si="445"/>
        <v/>
      </c>
      <c r="G666" s="33" t="str">
        <f t="shared" si="444"/>
        <v/>
      </c>
      <c r="H666" s="29" t="str">
        <f>IF(AMHS!X$18="","",AMHS!X$18)</f>
        <v/>
      </c>
      <c r="I666" s="29" t="str">
        <f>IF(AMHS!X$18="","",AMHS!Q$18)</f>
        <v/>
      </c>
      <c r="J666" s="29">
        <v>9</v>
      </c>
      <c r="AC666" s="41"/>
      <c r="AD666" s="41"/>
      <c r="AE666" s="42"/>
      <c r="AF666" s="42"/>
      <c r="AG666" s="42"/>
      <c r="AH666" s="41"/>
      <c r="AI666" s="41"/>
      <c r="AJ666" s="42"/>
      <c r="AK666" s="42"/>
      <c r="AL666" s="42"/>
      <c r="AM666" s="42"/>
      <c r="AN666" s="41"/>
      <c r="AO666" s="41"/>
      <c r="AP666" s="42"/>
      <c r="AQ666" s="42"/>
      <c r="AR666" s="42"/>
      <c r="AS666" s="41"/>
      <c r="AT666" s="41"/>
      <c r="AU666" s="42"/>
      <c r="AV666" s="42"/>
    </row>
    <row r="667" spans="1:48" ht="12.75" hidden="1" customHeight="1" x14ac:dyDescent="0.25">
      <c r="A667" s="29">
        <f t="shared" si="449"/>
        <v>665</v>
      </c>
      <c r="B667" s="19" t="str">
        <f t="shared" si="446"/>
        <v/>
      </c>
      <c r="C667" s="19" t="str">
        <f t="shared" si="447"/>
        <v/>
      </c>
      <c r="D667" s="19" t="str">
        <f t="shared" si="448"/>
        <v/>
      </c>
      <c r="E667" s="19" t="str">
        <f>IF(B667="","",CHOOSE(VLOOKUP($A667,$F$1:$J$1600,5,FALSE),AHS!$M$1,BHS!$M$1,CHS!$M$1,HMJHS!$M$1,KHS!$M$1,Kings!$M$1,MHS!$M$1,SWHS!$M$1,AMHS!$M$1,'S10'!$M$1,'S11'!$M$1,'S12'!$M$1,'S13'!$M$1,'S14'!$M$1,'S15'!$M$1,'S16'!$M$1,'S17'!$M$1,'S18'!$M$1,'S19'!$M$1,'S20'!$M$1))</f>
        <v/>
      </c>
      <c r="F667" s="29" t="str">
        <f t="shared" si="445"/>
        <v/>
      </c>
      <c r="G667" s="33" t="str">
        <f t="shared" si="444"/>
        <v/>
      </c>
      <c r="H667" s="29" t="str">
        <f>IF(AMHS!X$19="","",AMHS!X$19)</f>
        <v/>
      </c>
      <c r="I667" s="29" t="str">
        <f>IF(AMHS!X$19="","",AMHS!Q$19)</f>
        <v/>
      </c>
      <c r="J667" s="29">
        <v>9</v>
      </c>
      <c r="AC667" s="41"/>
      <c r="AD667" s="41"/>
      <c r="AE667" s="42"/>
      <c r="AF667" s="42"/>
      <c r="AG667" s="42"/>
      <c r="AH667" s="41"/>
      <c r="AI667" s="41"/>
      <c r="AJ667" s="42"/>
      <c r="AK667" s="42"/>
      <c r="AL667" s="42"/>
      <c r="AM667" s="42"/>
      <c r="AN667" s="41"/>
      <c r="AO667" s="41"/>
      <c r="AP667" s="42"/>
      <c r="AQ667" s="42"/>
      <c r="AR667" s="42"/>
      <c r="AS667" s="41"/>
      <c r="AT667" s="41"/>
      <c r="AU667" s="42"/>
      <c r="AV667" s="42"/>
    </row>
    <row r="668" spans="1:48" ht="12.75" hidden="1" customHeight="1" x14ac:dyDescent="0.25">
      <c r="A668" s="29">
        <f t="shared" si="449"/>
        <v>666</v>
      </c>
      <c r="B668" s="19" t="str">
        <f t="shared" si="446"/>
        <v/>
      </c>
      <c r="C668" s="19" t="str">
        <f t="shared" si="447"/>
        <v/>
      </c>
      <c r="D668" s="19" t="str">
        <f t="shared" si="448"/>
        <v/>
      </c>
      <c r="E668" s="19" t="str">
        <f>IF(B668="","",CHOOSE(VLOOKUP($A668,$F$1:$J$1600,5,FALSE),AHS!$M$1,BHS!$M$1,CHS!$M$1,HMJHS!$M$1,KHS!$M$1,Kings!$M$1,MHS!$M$1,SWHS!$M$1,AMHS!$M$1,'S10'!$M$1,'S11'!$M$1,'S12'!$M$1,'S13'!$M$1,'S14'!$M$1,'S15'!$M$1,'S16'!$M$1,'S17'!$M$1,'S18'!$M$1,'S19'!$M$1,'S20'!$M$1))</f>
        <v/>
      </c>
      <c r="F668" s="29" t="str">
        <f t="shared" si="445"/>
        <v/>
      </c>
      <c r="G668" s="33" t="str">
        <f t="shared" si="444"/>
        <v/>
      </c>
      <c r="H668" s="29" t="str">
        <f>IF(AMHS!X$20="","",AMHS!X$20)</f>
        <v/>
      </c>
      <c r="I668" s="29" t="str">
        <f>IF(AMHS!X$20="","",AMHS!Q$20)</f>
        <v/>
      </c>
      <c r="J668" s="29">
        <v>9</v>
      </c>
      <c r="AC668" s="41"/>
      <c r="AD668" s="41"/>
      <c r="AE668" s="42"/>
      <c r="AF668" s="42"/>
      <c r="AG668" s="42"/>
      <c r="AH668" s="41"/>
      <c r="AI668" s="41"/>
      <c r="AJ668" s="42"/>
      <c r="AK668" s="42"/>
      <c r="AL668" s="42"/>
      <c r="AM668" s="42"/>
      <c r="AN668" s="41"/>
      <c r="AO668" s="41"/>
      <c r="AP668" s="42"/>
      <c r="AQ668" s="42"/>
      <c r="AR668" s="42"/>
      <c r="AS668" s="41"/>
      <c r="AT668" s="41"/>
      <c r="AU668" s="42"/>
      <c r="AV668" s="42"/>
    </row>
    <row r="669" spans="1:48" ht="12.75" hidden="1" customHeight="1" x14ac:dyDescent="0.25">
      <c r="A669" s="29">
        <f t="shared" si="449"/>
        <v>667</v>
      </c>
      <c r="B669" s="19" t="str">
        <f t="shared" si="446"/>
        <v/>
      </c>
      <c r="C669" s="19" t="str">
        <f t="shared" si="447"/>
        <v/>
      </c>
      <c r="D669" s="19" t="str">
        <f t="shared" si="448"/>
        <v/>
      </c>
      <c r="E669" s="19" t="str">
        <f>IF(B669="","",CHOOSE(VLOOKUP($A669,$F$1:$J$1600,5,FALSE),AHS!$M$1,BHS!$M$1,CHS!$M$1,HMJHS!$M$1,KHS!$M$1,Kings!$M$1,MHS!$M$1,SWHS!$M$1,AMHS!$M$1,'S10'!$M$1,'S11'!$M$1,'S12'!$M$1,'S13'!$M$1,'S14'!$M$1,'S15'!$M$1,'S16'!$M$1,'S17'!$M$1,'S18'!$M$1,'S19'!$M$1,'S20'!$M$1))</f>
        <v/>
      </c>
      <c r="F669" s="29" t="str">
        <f t="shared" si="445"/>
        <v/>
      </c>
      <c r="G669" s="33" t="str">
        <f t="shared" si="444"/>
        <v/>
      </c>
      <c r="H669" s="29" t="str">
        <f>IF(AMHS!X$21="","",AMHS!X$21)</f>
        <v/>
      </c>
      <c r="I669" s="29" t="str">
        <f>IF(AMHS!X$21="","",AMHS!Q$21)</f>
        <v/>
      </c>
      <c r="J669" s="29">
        <v>9</v>
      </c>
      <c r="AC669" s="41"/>
      <c r="AD669" s="41"/>
      <c r="AE669" s="42"/>
      <c r="AF669" s="42"/>
      <c r="AG669" s="42"/>
      <c r="AH669" s="41"/>
      <c r="AI669" s="41"/>
      <c r="AJ669" s="42"/>
      <c r="AK669" s="42"/>
      <c r="AL669" s="42"/>
      <c r="AM669" s="42"/>
      <c r="AN669" s="41"/>
      <c r="AO669" s="41"/>
      <c r="AP669" s="42"/>
      <c r="AQ669" s="42"/>
      <c r="AR669" s="42"/>
      <c r="AS669" s="41"/>
      <c r="AT669" s="41"/>
      <c r="AU669" s="42"/>
      <c r="AV669" s="42"/>
    </row>
    <row r="670" spans="1:48" ht="12.75" hidden="1" customHeight="1" x14ac:dyDescent="0.25">
      <c r="A670" s="29">
        <f t="shared" si="449"/>
        <v>668</v>
      </c>
      <c r="B670" s="19" t="str">
        <f t="shared" si="446"/>
        <v/>
      </c>
      <c r="C670" s="19" t="str">
        <f t="shared" si="447"/>
        <v/>
      </c>
      <c r="D670" s="19" t="str">
        <f t="shared" si="448"/>
        <v/>
      </c>
      <c r="E670" s="19" t="str">
        <f>IF(B670="","",CHOOSE(VLOOKUP($A670,$F$1:$J$1600,5,FALSE),AHS!$M$1,BHS!$M$1,CHS!$M$1,HMJHS!$M$1,KHS!$M$1,Kings!$M$1,MHS!$M$1,SWHS!$M$1,AMHS!$M$1,'S10'!$M$1,'S11'!$M$1,'S12'!$M$1,'S13'!$M$1,'S14'!$M$1,'S15'!$M$1,'S16'!$M$1,'S17'!$M$1,'S18'!$M$1,'S19'!$M$1,'S20'!$M$1))</f>
        <v/>
      </c>
      <c r="F670" s="29" t="str">
        <f t="shared" si="445"/>
        <v/>
      </c>
      <c r="G670" s="33" t="str">
        <f t="shared" si="444"/>
        <v/>
      </c>
      <c r="H670" s="29" t="str">
        <f>IF(AMHS!X$22="","",AMHS!X$22)</f>
        <v/>
      </c>
      <c r="I670" s="29" t="str">
        <f>IF(AMHS!X$22="","",AMHS!Q$22)</f>
        <v/>
      </c>
      <c r="J670" s="29">
        <v>9</v>
      </c>
      <c r="AC670" s="41"/>
      <c r="AD670" s="41"/>
      <c r="AE670" s="42"/>
      <c r="AF670" s="42"/>
      <c r="AG670" s="42"/>
      <c r="AH670" s="41"/>
      <c r="AI670" s="41"/>
      <c r="AJ670" s="42"/>
      <c r="AK670" s="42"/>
      <c r="AL670" s="42"/>
      <c r="AM670" s="42"/>
      <c r="AN670" s="41"/>
      <c r="AO670" s="41"/>
      <c r="AP670" s="42"/>
      <c r="AQ670" s="42"/>
      <c r="AR670" s="42"/>
      <c r="AS670" s="41"/>
      <c r="AT670" s="41"/>
      <c r="AU670" s="42"/>
      <c r="AV670" s="42"/>
    </row>
    <row r="671" spans="1:48" ht="12.75" hidden="1" customHeight="1" x14ac:dyDescent="0.25">
      <c r="A671" s="29">
        <f t="shared" si="449"/>
        <v>669</v>
      </c>
      <c r="B671" s="19" t="str">
        <f t="shared" si="446"/>
        <v/>
      </c>
      <c r="C671" s="19" t="str">
        <f t="shared" si="447"/>
        <v/>
      </c>
      <c r="D671" s="19" t="str">
        <f t="shared" si="448"/>
        <v/>
      </c>
      <c r="E671" s="19" t="str">
        <f>IF(B671="","",CHOOSE(VLOOKUP($A671,$F$1:$J$1600,5,FALSE),AHS!$M$1,BHS!$M$1,CHS!$M$1,HMJHS!$M$1,KHS!$M$1,Kings!$M$1,MHS!$M$1,SWHS!$M$1,AMHS!$M$1,'S10'!$M$1,'S11'!$M$1,'S12'!$M$1,'S13'!$M$1,'S14'!$M$1,'S15'!$M$1,'S16'!$M$1,'S17'!$M$1,'S18'!$M$1,'S19'!$M$1,'S20'!$M$1))</f>
        <v/>
      </c>
      <c r="F671" s="29" t="str">
        <f t="shared" si="445"/>
        <v/>
      </c>
      <c r="G671" s="33" t="str">
        <f t="shared" si="444"/>
        <v/>
      </c>
      <c r="H671" s="29" t="str">
        <f>IF(AMHS!X$23="","",AMHS!X$23)</f>
        <v/>
      </c>
      <c r="I671" s="29" t="str">
        <f>IF(AMHS!X$23="","",AMHS!Q$23)</f>
        <v/>
      </c>
      <c r="J671" s="29">
        <v>9</v>
      </c>
      <c r="AC671" s="41"/>
      <c r="AD671" s="41"/>
      <c r="AE671" s="42"/>
      <c r="AF671" s="42"/>
      <c r="AG671" s="42"/>
      <c r="AH671" s="41"/>
      <c r="AI671" s="41"/>
      <c r="AJ671" s="42"/>
      <c r="AK671" s="42"/>
      <c r="AL671" s="42"/>
      <c r="AM671" s="42"/>
      <c r="AN671" s="41"/>
      <c r="AO671" s="41"/>
      <c r="AP671" s="42"/>
      <c r="AQ671" s="42"/>
      <c r="AR671" s="42"/>
      <c r="AS671" s="41"/>
      <c r="AT671" s="41"/>
      <c r="AU671" s="42"/>
      <c r="AV671" s="42"/>
    </row>
    <row r="672" spans="1:48" ht="12.75" hidden="1" customHeight="1" x14ac:dyDescent="0.25">
      <c r="A672" s="29">
        <f t="shared" si="449"/>
        <v>670</v>
      </c>
      <c r="B672" s="19" t="str">
        <f t="shared" si="446"/>
        <v/>
      </c>
      <c r="C672" s="19" t="str">
        <f t="shared" si="447"/>
        <v/>
      </c>
      <c r="D672" s="19" t="str">
        <f t="shared" si="448"/>
        <v/>
      </c>
      <c r="E672" s="19" t="str">
        <f>IF(B672="","",CHOOSE(VLOOKUP($A672,$F$1:$J$1600,5,FALSE),AHS!$M$1,BHS!$M$1,CHS!$M$1,HMJHS!$M$1,KHS!$M$1,Kings!$M$1,MHS!$M$1,SWHS!$M$1,AMHS!$M$1,'S10'!$M$1,'S11'!$M$1,'S12'!$M$1,'S13'!$M$1,'S14'!$M$1,'S15'!$M$1,'S16'!$M$1,'S17'!$M$1,'S18'!$M$1,'S19'!$M$1,'S20'!$M$1))</f>
        <v/>
      </c>
      <c r="F672" s="29" t="str">
        <f t="shared" si="445"/>
        <v/>
      </c>
      <c r="G672" s="33" t="str">
        <f t="shared" si="444"/>
        <v/>
      </c>
      <c r="H672" s="29" t="str">
        <f>IF(AMHS!X$24="","",AMHS!X$24)</f>
        <v/>
      </c>
      <c r="I672" s="29" t="str">
        <f>IF(AMHS!X$24="","",AMHS!Q$24)</f>
        <v/>
      </c>
      <c r="J672" s="29">
        <v>9</v>
      </c>
      <c r="AC672" s="41"/>
      <c r="AD672" s="41"/>
      <c r="AE672" s="42"/>
      <c r="AF672" s="42"/>
      <c r="AG672" s="42"/>
      <c r="AH672" s="41"/>
      <c r="AI672" s="41"/>
      <c r="AJ672" s="42"/>
      <c r="AK672" s="42"/>
      <c r="AL672" s="42"/>
      <c r="AM672" s="42"/>
      <c r="AN672" s="41"/>
      <c r="AO672" s="41"/>
      <c r="AP672" s="42"/>
      <c r="AQ672" s="42"/>
      <c r="AR672" s="42"/>
      <c r="AS672" s="41"/>
      <c r="AT672" s="41"/>
      <c r="AU672" s="42"/>
      <c r="AV672" s="42"/>
    </row>
    <row r="673" spans="1:48" ht="12.75" hidden="1" customHeight="1" x14ac:dyDescent="0.25">
      <c r="A673" s="29">
        <f t="shared" si="449"/>
        <v>671</v>
      </c>
      <c r="B673" s="19" t="str">
        <f t="shared" si="446"/>
        <v/>
      </c>
      <c r="C673" s="19" t="str">
        <f t="shared" si="447"/>
        <v/>
      </c>
      <c r="D673" s="19" t="str">
        <f t="shared" si="448"/>
        <v/>
      </c>
      <c r="E673" s="19" t="str">
        <f>IF(B673="","",CHOOSE(VLOOKUP($A673,$F$1:$J$1600,5,FALSE),AHS!$M$1,BHS!$M$1,CHS!$M$1,HMJHS!$M$1,KHS!$M$1,Kings!$M$1,MHS!$M$1,SWHS!$M$1,AMHS!$M$1,'S10'!$M$1,'S11'!$M$1,'S12'!$M$1,'S13'!$M$1,'S14'!$M$1,'S15'!$M$1,'S16'!$M$1,'S17'!$M$1,'S18'!$M$1,'S19'!$M$1,'S20'!$M$1))</f>
        <v/>
      </c>
      <c r="F673" s="29" t="str">
        <f t="shared" si="445"/>
        <v/>
      </c>
      <c r="G673" s="33" t="str">
        <f t="shared" si="444"/>
        <v/>
      </c>
      <c r="H673" s="29" t="str">
        <f>IF(AMHS!X$25="","",AMHS!X$25)</f>
        <v/>
      </c>
      <c r="I673" s="29" t="str">
        <f>IF(AMHS!X$25="","",AMHS!Q$25)</f>
        <v/>
      </c>
      <c r="J673" s="29">
        <v>9</v>
      </c>
      <c r="AC673" s="41"/>
      <c r="AD673" s="41"/>
      <c r="AE673" s="42"/>
      <c r="AF673" s="42"/>
      <c r="AG673" s="42"/>
      <c r="AH673" s="41"/>
      <c r="AI673" s="41"/>
      <c r="AJ673" s="42"/>
      <c r="AK673" s="42"/>
      <c r="AL673" s="42"/>
      <c r="AM673" s="42"/>
      <c r="AN673" s="41"/>
      <c r="AO673" s="41"/>
      <c r="AP673" s="42"/>
      <c r="AQ673" s="42"/>
      <c r="AR673" s="42"/>
      <c r="AS673" s="41"/>
      <c r="AT673" s="41"/>
      <c r="AU673" s="42"/>
      <c r="AV673" s="42"/>
    </row>
    <row r="674" spans="1:48" ht="12.75" hidden="1" customHeight="1" x14ac:dyDescent="0.25">
      <c r="A674" s="29">
        <f t="shared" si="449"/>
        <v>672</v>
      </c>
      <c r="B674" s="19" t="str">
        <f t="shared" si="446"/>
        <v/>
      </c>
      <c r="C674" s="19" t="str">
        <f t="shared" si="447"/>
        <v/>
      </c>
      <c r="D674" s="19" t="str">
        <f t="shared" si="448"/>
        <v/>
      </c>
      <c r="E674" s="19" t="str">
        <f>IF(B674="","",CHOOSE(VLOOKUP($A674,$F$1:$J$1600,5,FALSE),AHS!$M$1,BHS!$M$1,CHS!$M$1,HMJHS!$M$1,KHS!$M$1,Kings!$M$1,MHS!$M$1,SWHS!$M$1,AMHS!$M$1,'S10'!$M$1,'S11'!$M$1,'S12'!$M$1,'S13'!$M$1,'S14'!$M$1,'S15'!$M$1,'S16'!$M$1,'S17'!$M$1,'S18'!$M$1,'S19'!$M$1,'S20'!$M$1))</f>
        <v/>
      </c>
      <c r="F674" s="29" t="str">
        <f t="shared" si="445"/>
        <v/>
      </c>
      <c r="G674" s="33" t="str">
        <f t="shared" si="444"/>
        <v/>
      </c>
      <c r="H674" s="29" t="str">
        <f>IF(AMHS!X$26="","",AMHS!X$26)</f>
        <v/>
      </c>
      <c r="I674" s="29" t="str">
        <f>IF(AMHS!X$26="","",AMHS!Q$26)</f>
        <v/>
      </c>
      <c r="J674" s="29">
        <v>9</v>
      </c>
      <c r="AC674" s="41"/>
      <c r="AD674" s="41"/>
      <c r="AE674" s="42"/>
      <c r="AF674" s="42"/>
      <c r="AG674" s="42"/>
      <c r="AH674" s="41"/>
      <c r="AI674" s="41"/>
      <c r="AJ674" s="42"/>
      <c r="AK674" s="42"/>
      <c r="AL674" s="42"/>
      <c r="AM674" s="42"/>
      <c r="AN674" s="41"/>
      <c r="AO674" s="41"/>
      <c r="AP674" s="42"/>
      <c r="AQ674" s="42"/>
      <c r="AR674" s="42"/>
      <c r="AS674" s="41"/>
      <c r="AT674" s="41"/>
      <c r="AU674" s="42"/>
      <c r="AV674" s="42"/>
    </row>
    <row r="675" spans="1:48" ht="12.75" hidden="1" customHeight="1" x14ac:dyDescent="0.25">
      <c r="A675" s="29">
        <f t="shared" si="449"/>
        <v>673</v>
      </c>
      <c r="B675" s="19" t="str">
        <f t="shared" si="446"/>
        <v/>
      </c>
      <c r="C675" s="19" t="str">
        <f t="shared" si="447"/>
        <v/>
      </c>
      <c r="D675" s="19" t="str">
        <f t="shared" si="448"/>
        <v/>
      </c>
      <c r="E675" s="19" t="str">
        <f>IF(B675="","",CHOOSE(VLOOKUP($A675,$F$1:$J$1600,5,FALSE),AHS!$M$1,BHS!$M$1,CHS!$M$1,HMJHS!$M$1,KHS!$M$1,Kings!$M$1,MHS!$M$1,SWHS!$M$1,AMHS!$M$1,'S10'!$M$1,'S11'!$M$1,'S12'!$M$1,'S13'!$M$1,'S14'!$M$1,'S15'!$M$1,'S16'!$M$1,'S17'!$M$1,'S18'!$M$1,'S19'!$M$1,'S20'!$M$1))</f>
        <v/>
      </c>
      <c r="F675" s="29" t="str">
        <f t="shared" si="445"/>
        <v/>
      </c>
      <c r="G675" s="33" t="str">
        <f t="shared" si="444"/>
        <v/>
      </c>
      <c r="H675" s="29" t="str">
        <f>IF(AMHS!X$27="","",AMHS!X$27)</f>
        <v/>
      </c>
      <c r="I675" s="29" t="str">
        <f>IF(AMHS!X$27="","",AMHS!Q$27)</f>
        <v/>
      </c>
      <c r="J675" s="29">
        <v>9</v>
      </c>
      <c r="AC675" s="41"/>
      <c r="AD675" s="41"/>
      <c r="AE675" s="42"/>
      <c r="AF675" s="42"/>
      <c r="AG675" s="42"/>
      <c r="AH675" s="41"/>
      <c r="AI675" s="41"/>
      <c r="AJ675" s="42"/>
      <c r="AK675" s="42"/>
      <c r="AL675" s="42"/>
      <c r="AM675" s="42"/>
      <c r="AN675" s="41"/>
      <c r="AO675" s="41"/>
      <c r="AP675" s="42"/>
      <c r="AQ675" s="42"/>
      <c r="AR675" s="42"/>
      <c r="AS675" s="41"/>
      <c r="AT675" s="41"/>
      <c r="AU675" s="42"/>
      <c r="AV675" s="42"/>
    </row>
    <row r="676" spans="1:48" ht="12.75" hidden="1" customHeight="1" x14ac:dyDescent="0.25">
      <c r="A676" s="29">
        <f t="shared" si="449"/>
        <v>674</v>
      </c>
      <c r="B676" s="19" t="str">
        <f t="shared" si="446"/>
        <v/>
      </c>
      <c r="C676" s="19" t="str">
        <f t="shared" si="447"/>
        <v/>
      </c>
      <c r="D676" s="19" t="str">
        <f t="shared" si="448"/>
        <v/>
      </c>
      <c r="E676" s="19" t="str">
        <f>IF(B676="","",CHOOSE(VLOOKUP($A676,$F$1:$J$1600,5,FALSE),AHS!$M$1,BHS!$M$1,CHS!$M$1,HMJHS!$M$1,KHS!$M$1,Kings!$M$1,MHS!$M$1,SWHS!$M$1,AMHS!$M$1,'S10'!$M$1,'S11'!$M$1,'S12'!$M$1,'S13'!$M$1,'S14'!$M$1,'S15'!$M$1,'S16'!$M$1,'S17'!$M$1,'S18'!$M$1,'S19'!$M$1,'S20'!$M$1))</f>
        <v/>
      </c>
      <c r="F676" s="29" t="str">
        <f t="shared" si="445"/>
        <v/>
      </c>
      <c r="G676" s="33" t="str">
        <f t="shared" si="444"/>
        <v/>
      </c>
      <c r="H676" s="29" t="str">
        <f>IF(AMHS!X$28="","",AMHS!X$28)</f>
        <v/>
      </c>
      <c r="I676" s="29" t="str">
        <f>IF(AMHS!X$28="","",AMHS!Q$28)</f>
        <v/>
      </c>
      <c r="J676" s="29">
        <v>9</v>
      </c>
      <c r="AC676" s="41"/>
      <c r="AD676" s="41"/>
      <c r="AE676" s="42"/>
      <c r="AF676" s="42"/>
      <c r="AG676" s="42"/>
      <c r="AH676" s="41"/>
      <c r="AI676" s="41"/>
      <c r="AJ676" s="42"/>
      <c r="AK676" s="42"/>
      <c r="AL676" s="42"/>
      <c r="AM676" s="42"/>
      <c r="AN676" s="41"/>
      <c r="AO676" s="41"/>
      <c r="AP676" s="42"/>
      <c r="AQ676" s="42"/>
      <c r="AR676" s="42"/>
      <c r="AS676" s="41"/>
      <c r="AT676" s="41"/>
      <c r="AU676" s="42"/>
      <c r="AV676" s="42"/>
    </row>
    <row r="677" spans="1:48" ht="12.75" hidden="1" customHeight="1" x14ac:dyDescent="0.25">
      <c r="A677" s="29">
        <f t="shared" si="449"/>
        <v>675</v>
      </c>
      <c r="B677" s="19" t="str">
        <f t="shared" si="446"/>
        <v/>
      </c>
      <c r="C677" s="19" t="str">
        <f t="shared" si="447"/>
        <v/>
      </c>
      <c r="D677" s="19" t="str">
        <f t="shared" si="448"/>
        <v/>
      </c>
      <c r="E677" s="19" t="str">
        <f>IF(B677="","",CHOOSE(VLOOKUP($A677,$F$1:$J$1600,5,FALSE),AHS!$M$1,BHS!$M$1,CHS!$M$1,HMJHS!$M$1,KHS!$M$1,Kings!$M$1,MHS!$M$1,SWHS!$M$1,AMHS!$M$1,'S10'!$M$1,'S11'!$M$1,'S12'!$M$1,'S13'!$M$1,'S14'!$M$1,'S15'!$M$1,'S16'!$M$1,'S17'!$M$1,'S18'!$M$1,'S19'!$M$1,'S20'!$M$1))</f>
        <v/>
      </c>
      <c r="F677" s="29" t="str">
        <f t="shared" si="445"/>
        <v/>
      </c>
      <c r="G677" s="33" t="str">
        <f t="shared" si="444"/>
        <v/>
      </c>
      <c r="H677" s="29" t="str">
        <f>IF(AMHS!X$29="","",AMHS!X$29)</f>
        <v/>
      </c>
      <c r="I677" s="29" t="str">
        <f>IF(AMHS!X$29="","",AMHS!Q$29)</f>
        <v/>
      </c>
      <c r="J677" s="29">
        <v>9</v>
      </c>
      <c r="AC677" s="41"/>
      <c r="AD677" s="41"/>
      <c r="AE677" s="42"/>
      <c r="AF677" s="42"/>
      <c r="AG677" s="42"/>
      <c r="AH677" s="41"/>
      <c r="AI677" s="41"/>
      <c r="AJ677" s="42"/>
      <c r="AK677" s="42"/>
      <c r="AL677" s="42"/>
      <c r="AM677" s="42"/>
      <c r="AN677" s="41"/>
      <c r="AO677" s="41"/>
      <c r="AP677" s="42"/>
      <c r="AQ677" s="42"/>
      <c r="AR677" s="42"/>
      <c r="AS677" s="41"/>
      <c r="AT677" s="41"/>
      <c r="AU677" s="42"/>
      <c r="AV677" s="42"/>
    </row>
    <row r="678" spans="1:48" ht="12.75" hidden="1" customHeight="1" x14ac:dyDescent="0.25">
      <c r="A678" s="29">
        <f t="shared" si="449"/>
        <v>676</v>
      </c>
      <c r="B678" s="19" t="str">
        <f t="shared" si="446"/>
        <v/>
      </c>
      <c r="C678" s="19" t="str">
        <f t="shared" si="447"/>
        <v/>
      </c>
      <c r="D678" s="19" t="str">
        <f t="shared" si="448"/>
        <v/>
      </c>
      <c r="E678" s="19" t="str">
        <f>IF(B678="","",CHOOSE(VLOOKUP($A678,$F$1:$J$1600,5,FALSE),AHS!$M$1,BHS!$M$1,CHS!$M$1,HMJHS!$M$1,KHS!$M$1,Kings!$M$1,MHS!$M$1,SWHS!$M$1,AMHS!$M$1,'S10'!$M$1,'S11'!$M$1,'S12'!$M$1,'S13'!$M$1,'S14'!$M$1,'S15'!$M$1,'S16'!$M$1,'S17'!$M$1,'S18'!$M$1,'S19'!$M$1,'S20'!$M$1))</f>
        <v/>
      </c>
      <c r="F678" s="29" t="str">
        <f t="shared" si="445"/>
        <v/>
      </c>
      <c r="G678" s="33" t="str">
        <f t="shared" si="444"/>
        <v/>
      </c>
      <c r="H678" s="29" t="str">
        <f>IF(AMHS!X$30="","",AMHS!X$30)</f>
        <v/>
      </c>
      <c r="I678" s="29" t="str">
        <f>IF(AMHS!X$30="","",AMHS!Q$30)</f>
        <v/>
      </c>
      <c r="J678" s="29">
        <v>9</v>
      </c>
      <c r="AC678" s="41"/>
      <c r="AD678" s="41"/>
      <c r="AE678" s="42"/>
      <c r="AF678" s="42"/>
      <c r="AG678" s="42"/>
      <c r="AH678" s="41"/>
      <c r="AI678" s="41"/>
      <c r="AJ678" s="42"/>
      <c r="AK678" s="42"/>
      <c r="AL678" s="42"/>
      <c r="AM678" s="42"/>
      <c r="AN678" s="41"/>
      <c r="AO678" s="41"/>
      <c r="AP678" s="42"/>
      <c r="AQ678" s="42"/>
      <c r="AR678" s="42"/>
      <c r="AS678" s="41"/>
      <c r="AT678" s="41"/>
      <c r="AU678" s="42"/>
      <c r="AV678" s="42"/>
    </row>
    <row r="679" spans="1:48" ht="12.75" hidden="1" customHeight="1" x14ac:dyDescent="0.25">
      <c r="A679" s="29">
        <f t="shared" si="449"/>
        <v>677</v>
      </c>
      <c r="B679" s="19" t="str">
        <f t="shared" si="446"/>
        <v/>
      </c>
      <c r="C679" s="19" t="str">
        <f t="shared" si="447"/>
        <v/>
      </c>
      <c r="D679" s="19" t="str">
        <f t="shared" si="448"/>
        <v/>
      </c>
      <c r="E679" s="19" t="str">
        <f>IF(B679="","",CHOOSE(VLOOKUP($A679,$F$1:$J$1600,5,FALSE),AHS!$M$1,BHS!$M$1,CHS!$M$1,HMJHS!$M$1,KHS!$M$1,Kings!$M$1,MHS!$M$1,SWHS!$M$1,AMHS!$M$1,'S10'!$M$1,'S11'!$M$1,'S12'!$M$1,'S13'!$M$1,'S14'!$M$1,'S15'!$M$1,'S16'!$M$1,'S17'!$M$1,'S18'!$M$1,'S19'!$M$1,'S20'!$M$1))</f>
        <v/>
      </c>
      <c r="F679" s="29" t="str">
        <f t="shared" si="445"/>
        <v/>
      </c>
      <c r="G679" s="33" t="str">
        <f t="shared" si="444"/>
        <v/>
      </c>
      <c r="H679" s="29" t="str">
        <f>IF(AMHS!X$31="","",AMHS!X$31)</f>
        <v/>
      </c>
      <c r="I679" s="29" t="str">
        <f>IF(AMHS!X$31="","",AMHS!Q$31)</f>
        <v/>
      </c>
      <c r="J679" s="29">
        <v>9</v>
      </c>
      <c r="AC679" s="41"/>
      <c r="AD679" s="41"/>
      <c r="AE679" s="42"/>
      <c r="AF679" s="42"/>
      <c r="AG679" s="42"/>
      <c r="AH679" s="41"/>
      <c r="AI679" s="41"/>
      <c r="AJ679" s="42"/>
      <c r="AK679" s="42"/>
      <c r="AL679" s="42"/>
      <c r="AM679" s="42"/>
      <c r="AN679" s="41"/>
      <c r="AO679" s="41"/>
      <c r="AP679" s="42"/>
      <c r="AQ679" s="42"/>
      <c r="AR679" s="42"/>
      <c r="AS679" s="41"/>
      <c r="AT679" s="41"/>
      <c r="AU679" s="42"/>
      <c r="AV679" s="42"/>
    </row>
    <row r="680" spans="1:48" ht="12.75" hidden="1" customHeight="1" x14ac:dyDescent="0.25">
      <c r="A680" s="29">
        <f t="shared" si="449"/>
        <v>678</v>
      </c>
      <c r="B680" s="19" t="str">
        <f t="shared" si="446"/>
        <v/>
      </c>
      <c r="C680" s="19" t="str">
        <f t="shared" si="447"/>
        <v/>
      </c>
      <c r="D680" s="19" t="str">
        <f t="shared" si="448"/>
        <v/>
      </c>
      <c r="E680" s="19" t="str">
        <f>IF(B680="","",CHOOSE(VLOOKUP($A680,$F$1:$J$1600,5,FALSE),AHS!$M$1,BHS!$M$1,CHS!$M$1,HMJHS!$M$1,KHS!$M$1,Kings!$M$1,MHS!$M$1,SWHS!$M$1,AMHS!$M$1,'S10'!$M$1,'S11'!$M$1,'S12'!$M$1,'S13'!$M$1,'S14'!$M$1,'S15'!$M$1,'S16'!$M$1,'S17'!$M$1,'S18'!$M$1,'S19'!$M$1,'S20'!$M$1))</f>
        <v/>
      </c>
      <c r="F680" s="29" t="str">
        <f t="shared" si="445"/>
        <v/>
      </c>
      <c r="G680" s="33" t="str">
        <f t="shared" si="444"/>
        <v/>
      </c>
      <c r="H680" s="29" t="str">
        <f>IF(AMHS!X$32="","",AMHS!X$32)</f>
        <v/>
      </c>
      <c r="I680" s="29" t="str">
        <f>IF(AMHS!X$32="","",AMHS!Q$32)</f>
        <v/>
      </c>
      <c r="J680" s="29">
        <v>9</v>
      </c>
      <c r="AC680" s="41"/>
      <c r="AD680" s="41"/>
      <c r="AE680" s="42"/>
      <c r="AF680" s="42"/>
      <c r="AG680" s="42"/>
      <c r="AH680" s="41"/>
      <c r="AI680" s="41"/>
      <c r="AJ680" s="42"/>
      <c r="AK680" s="42"/>
      <c r="AL680" s="42"/>
      <c r="AM680" s="42"/>
      <c r="AN680" s="41"/>
      <c r="AO680" s="41"/>
      <c r="AP680" s="42"/>
      <c r="AQ680" s="42"/>
      <c r="AR680" s="42"/>
      <c r="AS680" s="41"/>
      <c r="AT680" s="41"/>
      <c r="AU680" s="42"/>
      <c r="AV680" s="42"/>
    </row>
    <row r="681" spans="1:48" ht="12.75" hidden="1" customHeight="1" x14ac:dyDescent="0.25">
      <c r="A681" s="29">
        <f t="shared" si="449"/>
        <v>679</v>
      </c>
      <c r="B681" s="19" t="str">
        <f t="shared" si="446"/>
        <v/>
      </c>
      <c r="C681" s="19" t="str">
        <f t="shared" si="447"/>
        <v/>
      </c>
      <c r="D681" s="19" t="str">
        <f t="shared" si="448"/>
        <v/>
      </c>
      <c r="E681" s="19" t="str">
        <f>IF(B681="","",CHOOSE(VLOOKUP($A681,$F$1:$J$1600,5,FALSE),AHS!$M$1,BHS!$M$1,CHS!$M$1,HMJHS!$M$1,KHS!$M$1,Kings!$M$1,MHS!$M$1,SWHS!$M$1,AMHS!$M$1,'S10'!$M$1,'S11'!$M$1,'S12'!$M$1,'S13'!$M$1,'S14'!$M$1,'S15'!$M$1,'S16'!$M$1,'S17'!$M$1,'S18'!$M$1,'S19'!$M$1,'S20'!$M$1))</f>
        <v/>
      </c>
      <c r="F681" s="29" t="str">
        <f t="shared" si="445"/>
        <v/>
      </c>
      <c r="G681" s="33" t="str">
        <f t="shared" si="444"/>
        <v/>
      </c>
      <c r="H681" s="29" t="str">
        <f>IF(AMHS!AF$13="","",AMHS!AF$13)</f>
        <v/>
      </c>
      <c r="I681" s="29" t="str">
        <f>IF(AMHS!AF$13="","",AMHS!Y$13)</f>
        <v/>
      </c>
      <c r="J681" s="29">
        <v>9</v>
      </c>
      <c r="AC681" s="41"/>
      <c r="AD681" s="41"/>
      <c r="AE681" s="42"/>
      <c r="AF681" s="42"/>
      <c r="AG681" s="42"/>
      <c r="AH681" s="41"/>
      <c r="AI681" s="41"/>
      <c r="AJ681" s="42"/>
      <c r="AK681" s="42"/>
      <c r="AL681" s="42"/>
      <c r="AM681" s="42"/>
      <c r="AN681" s="41"/>
      <c r="AO681" s="41"/>
      <c r="AP681" s="42"/>
      <c r="AQ681" s="42"/>
      <c r="AR681" s="42"/>
      <c r="AS681" s="41"/>
      <c r="AT681" s="41"/>
      <c r="AU681" s="42"/>
      <c r="AV681" s="42"/>
    </row>
    <row r="682" spans="1:48" ht="12.75" hidden="1" customHeight="1" x14ac:dyDescent="0.25">
      <c r="A682" s="29">
        <f t="shared" si="449"/>
        <v>680</v>
      </c>
      <c r="B682" s="19" t="str">
        <f t="shared" si="446"/>
        <v/>
      </c>
      <c r="C682" s="19" t="str">
        <f t="shared" si="447"/>
        <v/>
      </c>
      <c r="D682" s="19" t="str">
        <f t="shared" si="448"/>
        <v/>
      </c>
      <c r="E682" s="19" t="str">
        <f>IF(B682="","",CHOOSE(VLOOKUP($A682,$F$1:$J$1600,5,FALSE),AHS!$M$1,BHS!$M$1,CHS!$M$1,HMJHS!$M$1,KHS!$M$1,Kings!$M$1,MHS!$M$1,SWHS!$M$1,AMHS!$M$1,'S10'!$M$1,'S11'!$M$1,'S12'!$M$1,'S13'!$M$1,'S14'!$M$1,'S15'!$M$1,'S16'!$M$1,'S17'!$M$1,'S18'!$M$1,'S19'!$M$1,'S20'!$M$1))</f>
        <v/>
      </c>
      <c r="F682" s="29" t="str">
        <f t="shared" si="445"/>
        <v/>
      </c>
      <c r="G682" s="33" t="str">
        <f t="shared" si="444"/>
        <v/>
      </c>
      <c r="H682" s="29" t="str">
        <f>IF(AMHS!AF$14="","",AMHS!AF$14)</f>
        <v/>
      </c>
      <c r="I682" s="29" t="str">
        <f>IF(AMHS!AF$14="","",AMHS!Y$14)</f>
        <v/>
      </c>
      <c r="J682" s="29">
        <v>9</v>
      </c>
      <c r="AC682" s="41"/>
      <c r="AD682" s="41"/>
      <c r="AE682" s="42"/>
      <c r="AF682" s="42"/>
      <c r="AG682" s="42"/>
      <c r="AH682" s="41"/>
      <c r="AI682" s="41"/>
      <c r="AJ682" s="42"/>
      <c r="AK682" s="42"/>
      <c r="AL682" s="42"/>
      <c r="AM682" s="42"/>
      <c r="AN682" s="41"/>
      <c r="AO682" s="41"/>
      <c r="AP682" s="42"/>
      <c r="AQ682" s="42"/>
      <c r="AR682" s="42"/>
      <c r="AS682" s="41"/>
      <c r="AT682" s="41"/>
      <c r="AU682" s="42"/>
      <c r="AV682" s="42"/>
    </row>
    <row r="683" spans="1:48" ht="12.75" hidden="1" customHeight="1" x14ac:dyDescent="0.25">
      <c r="A683" s="29">
        <f t="shared" si="449"/>
        <v>681</v>
      </c>
      <c r="B683" s="19" t="str">
        <f t="shared" si="446"/>
        <v/>
      </c>
      <c r="C683" s="19" t="str">
        <f t="shared" si="447"/>
        <v/>
      </c>
      <c r="D683" s="19" t="str">
        <f t="shared" si="448"/>
        <v/>
      </c>
      <c r="E683" s="19" t="str">
        <f>IF(B683="","",CHOOSE(VLOOKUP($A683,$F$1:$J$1600,5,FALSE),AHS!$M$1,BHS!$M$1,CHS!$M$1,HMJHS!$M$1,KHS!$M$1,Kings!$M$1,MHS!$M$1,SWHS!$M$1,AMHS!$M$1,'S10'!$M$1,'S11'!$M$1,'S12'!$M$1,'S13'!$M$1,'S14'!$M$1,'S15'!$M$1,'S16'!$M$1,'S17'!$M$1,'S18'!$M$1,'S19'!$M$1,'S20'!$M$1))</f>
        <v/>
      </c>
      <c r="F683" s="29" t="str">
        <f t="shared" si="445"/>
        <v/>
      </c>
      <c r="G683" s="33" t="str">
        <f t="shared" si="444"/>
        <v/>
      </c>
      <c r="H683" s="29" t="str">
        <f>IF(AMHS!AF$15="","",AMHS!AF$15)</f>
        <v/>
      </c>
      <c r="I683" s="29" t="str">
        <f>IF(AMHS!AF$15="","",AMHS!Y$15)</f>
        <v/>
      </c>
      <c r="J683" s="29">
        <v>9</v>
      </c>
      <c r="AC683" s="41"/>
      <c r="AD683" s="41"/>
      <c r="AE683" s="42"/>
      <c r="AF683" s="42"/>
      <c r="AG683" s="42"/>
      <c r="AH683" s="41"/>
      <c r="AI683" s="41"/>
      <c r="AJ683" s="42"/>
      <c r="AK683" s="42"/>
      <c r="AL683" s="42"/>
      <c r="AM683" s="42"/>
      <c r="AN683" s="41"/>
      <c r="AO683" s="41"/>
      <c r="AP683" s="42"/>
      <c r="AQ683" s="42"/>
      <c r="AR683" s="42"/>
      <c r="AS683" s="41"/>
      <c r="AT683" s="41"/>
      <c r="AU683" s="42"/>
      <c r="AV683" s="42"/>
    </row>
    <row r="684" spans="1:48" ht="12.75" hidden="1" customHeight="1" x14ac:dyDescent="0.25">
      <c r="A684" s="29">
        <f t="shared" si="449"/>
        <v>682</v>
      </c>
      <c r="B684" s="19" t="str">
        <f t="shared" si="446"/>
        <v/>
      </c>
      <c r="C684" s="19" t="str">
        <f t="shared" si="447"/>
        <v/>
      </c>
      <c r="D684" s="19" t="str">
        <f t="shared" si="448"/>
        <v/>
      </c>
      <c r="E684" s="19" t="str">
        <f>IF(B684="","",CHOOSE(VLOOKUP($A684,$F$1:$J$1600,5,FALSE),AHS!$M$1,BHS!$M$1,CHS!$M$1,HMJHS!$M$1,KHS!$M$1,Kings!$M$1,MHS!$M$1,SWHS!$M$1,AMHS!$M$1,'S10'!$M$1,'S11'!$M$1,'S12'!$M$1,'S13'!$M$1,'S14'!$M$1,'S15'!$M$1,'S16'!$M$1,'S17'!$M$1,'S18'!$M$1,'S19'!$M$1,'S20'!$M$1))</f>
        <v/>
      </c>
      <c r="F684" s="29" t="str">
        <f t="shared" si="445"/>
        <v/>
      </c>
      <c r="G684" s="33" t="str">
        <f t="shared" si="444"/>
        <v/>
      </c>
      <c r="H684" s="29" t="str">
        <f>IF(AMHS!AF$16="","",AMHS!AF$16)</f>
        <v/>
      </c>
      <c r="I684" s="29" t="str">
        <f>IF(AMHS!AF$16="","",AMHS!Y$16)</f>
        <v/>
      </c>
      <c r="J684" s="29">
        <v>9</v>
      </c>
      <c r="AC684" s="41"/>
      <c r="AD684" s="41"/>
      <c r="AE684" s="42"/>
      <c r="AF684" s="42"/>
      <c r="AG684" s="42"/>
      <c r="AH684" s="41"/>
      <c r="AI684" s="41"/>
      <c r="AJ684" s="42"/>
      <c r="AK684" s="42"/>
      <c r="AL684" s="42"/>
      <c r="AM684" s="42"/>
      <c r="AN684" s="41"/>
      <c r="AO684" s="41"/>
      <c r="AP684" s="42"/>
      <c r="AQ684" s="42"/>
      <c r="AR684" s="42"/>
      <c r="AS684" s="41"/>
      <c r="AT684" s="41"/>
      <c r="AU684" s="42"/>
      <c r="AV684" s="42"/>
    </row>
    <row r="685" spans="1:48" ht="12.75" hidden="1" customHeight="1" x14ac:dyDescent="0.25">
      <c r="A685" s="29">
        <f t="shared" si="449"/>
        <v>683</v>
      </c>
      <c r="B685" s="19" t="str">
        <f t="shared" si="446"/>
        <v/>
      </c>
      <c r="C685" s="19" t="str">
        <f t="shared" si="447"/>
        <v/>
      </c>
      <c r="D685" s="19" t="str">
        <f t="shared" si="448"/>
        <v/>
      </c>
      <c r="E685" s="19" t="str">
        <f>IF(B685="","",CHOOSE(VLOOKUP($A685,$F$1:$J$1600,5,FALSE),AHS!$M$1,BHS!$M$1,CHS!$M$1,HMJHS!$M$1,KHS!$M$1,Kings!$M$1,MHS!$M$1,SWHS!$M$1,AMHS!$M$1,'S10'!$M$1,'S11'!$M$1,'S12'!$M$1,'S13'!$M$1,'S14'!$M$1,'S15'!$M$1,'S16'!$M$1,'S17'!$M$1,'S18'!$M$1,'S19'!$M$1,'S20'!$M$1))</f>
        <v/>
      </c>
      <c r="F685" s="29" t="str">
        <f t="shared" si="445"/>
        <v/>
      </c>
      <c r="G685" s="33" t="str">
        <f t="shared" si="444"/>
        <v/>
      </c>
      <c r="H685" s="29" t="str">
        <f>IF(AMHS!AF$17="","",AMHS!AF$17)</f>
        <v/>
      </c>
      <c r="I685" s="29" t="str">
        <f>IF(AMHS!AF$17="","",AMHS!Y$17)</f>
        <v/>
      </c>
      <c r="J685" s="29">
        <v>9</v>
      </c>
      <c r="AC685" s="41"/>
      <c r="AD685" s="41"/>
      <c r="AE685" s="42"/>
      <c r="AF685" s="42"/>
      <c r="AG685" s="42"/>
      <c r="AH685" s="41"/>
      <c r="AI685" s="41"/>
      <c r="AJ685" s="42"/>
      <c r="AK685" s="42"/>
      <c r="AL685" s="42"/>
      <c r="AM685" s="42"/>
      <c r="AN685" s="41"/>
      <c r="AO685" s="41"/>
      <c r="AP685" s="42"/>
      <c r="AQ685" s="42"/>
      <c r="AR685" s="42"/>
      <c r="AS685" s="41"/>
      <c r="AT685" s="41"/>
      <c r="AU685" s="42"/>
      <c r="AV685" s="42"/>
    </row>
    <row r="686" spans="1:48" ht="12.75" hidden="1" customHeight="1" x14ac:dyDescent="0.25">
      <c r="A686" s="29">
        <f t="shared" si="449"/>
        <v>684</v>
      </c>
      <c r="B686" s="19" t="str">
        <f t="shared" si="446"/>
        <v/>
      </c>
      <c r="C686" s="19" t="str">
        <f t="shared" si="447"/>
        <v/>
      </c>
      <c r="D686" s="19" t="str">
        <f t="shared" si="448"/>
        <v/>
      </c>
      <c r="E686" s="19" t="str">
        <f>IF(B686="","",CHOOSE(VLOOKUP($A686,$F$1:$J$1600,5,FALSE),AHS!$M$1,BHS!$M$1,CHS!$M$1,HMJHS!$M$1,KHS!$M$1,Kings!$M$1,MHS!$M$1,SWHS!$M$1,AMHS!$M$1,'S10'!$M$1,'S11'!$M$1,'S12'!$M$1,'S13'!$M$1,'S14'!$M$1,'S15'!$M$1,'S16'!$M$1,'S17'!$M$1,'S18'!$M$1,'S19'!$M$1,'S20'!$M$1))</f>
        <v/>
      </c>
      <c r="F686" s="29" t="str">
        <f t="shared" si="445"/>
        <v/>
      </c>
      <c r="G686" s="33" t="str">
        <f t="shared" si="444"/>
        <v/>
      </c>
      <c r="H686" s="29" t="str">
        <f>IF(AMHS!AF$18="","",AMHS!AF$18)</f>
        <v/>
      </c>
      <c r="I686" s="29" t="str">
        <f>IF(AMHS!AF$18="","",AMHS!Y$18)</f>
        <v/>
      </c>
      <c r="J686" s="29">
        <v>9</v>
      </c>
      <c r="AC686" s="41"/>
      <c r="AD686" s="41"/>
      <c r="AE686" s="42"/>
      <c r="AF686" s="42"/>
      <c r="AG686" s="42"/>
      <c r="AH686" s="41"/>
      <c r="AI686" s="41"/>
      <c r="AJ686" s="42"/>
      <c r="AK686" s="42"/>
      <c r="AL686" s="42"/>
      <c r="AM686" s="42"/>
      <c r="AN686" s="41"/>
      <c r="AO686" s="41"/>
      <c r="AP686" s="42"/>
      <c r="AQ686" s="42"/>
      <c r="AR686" s="42"/>
      <c r="AS686" s="41"/>
      <c r="AT686" s="41"/>
      <c r="AU686" s="42"/>
      <c r="AV686" s="42"/>
    </row>
    <row r="687" spans="1:48" ht="12.75" hidden="1" customHeight="1" x14ac:dyDescent="0.25">
      <c r="A687" s="29">
        <f t="shared" si="449"/>
        <v>685</v>
      </c>
      <c r="B687" s="19" t="str">
        <f t="shared" si="446"/>
        <v/>
      </c>
      <c r="C687" s="19" t="str">
        <f t="shared" si="447"/>
        <v/>
      </c>
      <c r="D687" s="19" t="str">
        <f t="shared" si="448"/>
        <v/>
      </c>
      <c r="E687" s="19" t="str">
        <f>IF(B687="","",CHOOSE(VLOOKUP($A687,$F$1:$J$1600,5,FALSE),AHS!$M$1,BHS!$M$1,CHS!$M$1,HMJHS!$M$1,KHS!$M$1,Kings!$M$1,MHS!$M$1,SWHS!$M$1,AMHS!$M$1,'S10'!$M$1,'S11'!$M$1,'S12'!$M$1,'S13'!$M$1,'S14'!$M$1,'S15'!$M$1,'S16'!$M$1,'S17'!$M$1,'S18'!$M$1,'S19'!$M$1,'S20'!$M$1))</f>
        <v/>
      </c>
      <c r="F687" s="29" t="str">
        <f t="shared" si="445"/>
        <v/>
      </c>
      <c r="G687" s="33" t="str">
        <f t="shared" si="444"/>
        <v/>
      </c>
      <c r="H687" s="29" t="str">
        <f>IF(AMHS!AF$19="","",AMHS!AF$19)</f>
        <v/>
      </c>
      <c r="I687" s="29" t="str">
        <f>IF(AMHS!AF$19="","",AMHS!Y$19)</f>
        <v/>
      </c>
      <c r="J687" s="29">
        <v>9</v>
      </c>
      <c r="AC687" s="41"/>
      <c r="AD687" s="41"/>
      <c r="AE687" s="42"/>
      <c r="AF687" s="42"/>
      <c r="AG687" s="42"/>
      <c r="AH687" s="41"/>
      <c r="AI687" s="41"/>
      <c r="AJ687" s="42"/>
      <c r="AK687" s="42"/>
      <c r="AL687" s="42"/>
      <c r="AM687" s="42"/>
      <c r="AN687" s="41"/>
      <c r="AO687" s="41"/>
      <c r="AP687" s="42"/>
      <c r="AQ687" s="42"/>
      <c r="AR687" s="42"/>
      <c r="AS687" s="41"/>
      <c r="AT687" s="41"/>
      <c r="AU687" s="42"/>
      <c r="AV687" s="42"/>
    </row>
    <row r="688" spans="1:48" ht="12.75" hidden="1" customHeight="1" x14ac:dyDescent="0.25">
      <c r="A688" s="29">
        <f t="shared" si="449"/>
        <v>686</v>
      </c>
      <c r="B688" s="19" t="str">
        <f t="shared" si="446"/>
        <v/>
      </c>
      <c r="C688" s="19" t="str">
        <f t="shared" si="447"/>
        <v/>
      </c>
      <c r="D688" s="19" t="str">
        <f t="shared" si="448"/>
        <v/>
      </c>
      <c r="E688" s="19" t="str">
        <f>IF(B688="","",CHOOSE(VLOOKUP($A688,$F$1:$J$1600,5,FALSE),AHS!$M$1,BHS!$M$1,CHS!$M$1,HMJHS!$M$1,KHS!$M$1,Kings!$M$1,MHS!$M$1,SWHS!$M$1,AMHS!$M$1,'S10'!$M$1,'S11'!$M$1,'S12'!$M$1,'S13'!$M$1,'S14'!$M$1,'S15'!$M$1,'S16'!$M$1,'S17'!$M$1,'S18'!$M$1,'S19'!$M$1,'S20'!$M$1))</f>
        <v/>
      </c>
      <c r="F688" s="29" t="str">
        <f t="shared" si="445"/>
        <v/>
      </c>
      <c r="G688" s="33" t="str">
        <f t="shared" si="444"/>
        <v/>
      </c>
      <c r="H688" s="29" t="str">
        <f>IF(AMHS!AF$20="","",AMHS!AF$20)</f>
        <v/>
      </c>
      <c r="I688" s="29" t="str">
        <f>IF(AMHS!AF$20="","",AMHS!Y$20)</f>
        <v/>
      </c>
      <c r="J688" s="29">
        <v>9</v>
      </c>
      <c r="AC688" s="41"/>
      <c r="AD688" s="41"/>
      <c r="AE688" s="42"/>
      <c r="AF688" s="42"/>
      <c r="AG688" s="42"/>
      <c r="AH688" s="41"/>
      <c r="AI688" s="41"/>
      <c r="AJ688" s="42"/>
      <c r="AK688" s="42"/>
      <c r="AL688" s="42"/>
      <c r="AM688" s="42"/>
      <c r="AN688" s="41"/>
      <c r="AO688" s="41"/>
      <c r="AP688" s="42"/>
      <c r="AQ688" s="42"/>
      <c r="AR688" s="42"/>
      <c r="AS688" s="41"/>
      <c r="AT688" s="41"/>
      <c r="AU688" s="42"/>
      <c r="AV688" s="42"/>
    </row>
    <row r="689" spans="1:48" ht="12.75" hidden="1" customHeight="1" x14ac:dyDescent="0.25">
      <c r="A689" s="29">
        <f t="shared" si="449"/>
        <v>687</v>
      </c>
      <c r="B689" s="19" t="str">
        <f t="shared" si="446"/>
        <v/>
      </c>
      <c r="C689" s="19" t="str">
        <f t="shared" si="447"/>
        <v/>
      </c>
      <c r="D689" s="19" t="str">
        <f t="shared" si="448"/>
        <v/>
      </c>
      <c r="E689" s="19" t="str">
        <f>IF(B689="","",CHOOSE(VLOOKUP($A689,$F$1:$J$1600,5,FALSE),AHS!$M$1,BHS!$M$1,CHS!$M$1,HMJHS!$M$1,KHS!$M$1,Kings!$M$1,MHS!$M$1,SWHS!$M$1,AMHS!$M$1,'S10'!$M$1,'S11'!$M$1,'S12'!$M$1,'S13'!$M$1,'S14'!$M$1,'S15'!$M$1,'S16'!$M$1,'S17'!$M$1,'S18'!$M$1,'S19'!$M$1,'S20'!$M$1))</f>
        <v/>
      </c>
      <c r="F689" s="29" t="str">
        <f t="shared" si="445"/>
        <v/>
      </c>
      <c r="G689" s="33" t="str">
        <f t="shared" si="444"/>
        <v/>
      </c>
      <c r="H689" s="29" t="str">
        <f>IF(AMHS!AF$21="","",AMHS!AF$21)</f>
        <v/>
      </c>
      <c r="I689" s="29" t="str">
        <f>IF(AMHS!AF$21="","",AMHS!Y$21)</f>
        <v/>
      </c>
      <c r="J689" s="29">
        <v>9</v>
      </c>
      <c r="AC689" s="41"/>
      <c r="AD689" s="41"/>
      <c r="AE689" s="42"/>
      <c r="AF689" s="42"/>
      <c r="AG689" s="42"/>
      <c r="AH689" s="41"/>
      <c r="AI689" s="41"/>
      <c r="AJ689" s="42"/>
      <c r="AK689" s="42"/>
      <c r="AL689" s="42"/>
      <c r="AM689" s="42"/>
      <c r="AN689" s="41"/>
      <c r="AO689" s="41"/>
      <c r="AP689" s="42"/>
      <c r="AQ689" s="42"/>
      <c r="AR689" s="42"/>
      <c r="AS689" s="41"/>
      <c r="AT689" s="41"/>
      <c r="AU689" s="42"/>
      <c r="AV689" s="42"/>
    </row>
    <row r="690" spans="1:48" ht="12.75" hidden="1" customHeight="1" x14ac:dyDescent="0.25">
      <c r="A690" s="29">
        <f t="shared" si="449"/>
        <v>688</v>
      </c>
      <c r="B690" s="19" t="str">
        <f t="shared" si="446"/>
        <v/>
      </c>
      <c r="C690" s="19" t="str">
        <f t="shared" si="447"/>
        <v/>
      </c>
      <c r="D690" s="19" t="str">
        <f t="shared" si="448"/>
        <v/>
      </c>
      <c r="E690" s="19" t="str">
        <f>IF(B690="","",CHOOSE(VLOOKUP($A690,$F$1:$J$1600,5,FALSE),AHS!$M$1,BHS!$M$1,CHS!$M$1,HMJHS!$M$1,KHS!$M$1,Kings!$M$1,MHS!$M$1,SWHS!$M$1,AMHS!$M$1,'S10'!$M$1,'S11'!$M$1,'S12'!$M$1,'S13'!$M$1,'S14'!$M$1,'S15'!$M$1,'S16'!$M$1,'S17'!$M$1,'S18'!$M$1,'S19'!$M$1,'S20'!$M$1))</f>
        <v/>
      </c>
      <c r="F690" s="29" t="str">
        <f t="shared" si="445"/>
        <v/>
      </c>
      <c r="G690" s="33" t="str">
        <f t="shared" si="444"/>
        <v/>
      </c>
      <c r="H690" s="29" t="str">
        <f>IF(AMHS!AF$22="","",AMHS!AF$22)</f>
        <v/>
      </c>
      <c r="I690" s="29" t="str">
        <f>IF(AMHS!AF$22="","",AMHS!Y$22)</f>
        <v/>
      </c>
      <c r="J690" s="29">
        <v>9</v>
      </c>
      <c r="AC690" s="41"/>
      <c r="AD690" s="41"/>
      <c r="AE690" s="42"/>
      <c r="AF690" s="42"/>
      <c r="AG690" s="42"/>
      <c r="AH690" s="41"/>
      <c r="AI690" s="41"/>
      <c r="AJ690" s="42"/>
      <c r="AK690" s="42"/>
      <c r="AL690" s="42"/>
      <c r="AM690" s="42"/>
      <c r="AN690" s="41"/>
      <c r="AO690" s="41"/>
      <c r="AP690" s="42"/>
      <c r="AQ690" s="42"/>
      <c r="AR690" s="42"/>
      <c r="AS690" s="41"/>
      <c r="AT690" s="41"/>
      <c r="AU690" s="42"/>
      <c r="AV690" s="42"/>
    </row>
    <row r="691" spans="1:48" ht="12.75" hidden="1" customHeight="1" x14ac:dyDescent="0.25">
      <c r="A691" s="29">
        <f t="shared" si="449"/>
        <v>689</v>
      </c>
      <c r="B691" s="19" t="str">
        <f t="shared" si="446"/>
        <v/>
      </c>
      <c r="C691" s="19" t="str">
        <f t="shared" si="447"/>
        <v/>
      </c>
      <c r="D691" s="19" t="str">
        <f t="shared" si="448"/>
        <v/>
      </c>
      <c r="E691" s="19" t="str">
        <f>IF(B691="","",CHOOSE(VLOOKUP($A691,$F$1:$J$1600,5,FALSE),AHS!$M$1,BHS!$M$1,CHS!$M$1,HMJHS!$M$1,KHS!$M$1,Kings!$M$1,MHS!$M$1,SWHS!$M$1,AMHS!$M$1,'S10'!$M$1,'S11'!$M$1,'S12'!$M$1,'S13'!$M$1,'S14'!$M$1,'S15'!$M$1,'S16'!$M$1,'S17'!$M$1,'S18'!$M$1,'S19'!$M$1,'S20'!$M$1))</f>
        <v/>
      </c>
      <c r="F691" s="29" t="str">
        <f t="shared" si="445"/>
        <v/>
      </c>
      <c r="G691" s="33" t="str">
        <f t="shared" si="444"/>
        <v/>
      </c>
      <c r="H691" s="29" t="str">
        <f>IF(AMHS!AF$23="","",AMHS!AF$23)</f>
        <v/>
      </c>
      <c r="I691" s="29" t="str">
        <f>IF(AMHS!AF$23="","",AMHS!Y$23)</f>
        <v/>
      </c>
      <c r="J691" s="29">
        <v>9</v>
      </c>
      <c r="AC691" s="41"/>
      <c r="AD691" s="41"/>
      <c r="AE691" s="42"/>
      <c r="AF691" s="42"/>
      <c r="AG691" s="42"/>
      <c r="AH691" s="41"/>
      <c r="AI691" s="41"/>
      <c r="AJ691" s="42"/>
      <c r="AK691" s="42"/>
      <c r="AL691" s="42"/>
      <c r="AM691" s="42"/>
      <c r="AN691" s="41"/>
      <c r="AO691" s="41"/>
      <c r="AP691" s="42"/>
      <c r="AQ691" s="42"/>
      <c r="AR691" s="42"/>
      <c r="AS691" s="41"/>
      <c r="AT691" s="41"/>
      <c r="AU691" s="42"/>
      <c r="AV691" s="42"/>
    </row>
    <row r="692" spans="1:48" ht="12.75" hidden="1" customHeight="1" x14ac:dyDescent="0.25">
      <c r="A692" s="29">
        <f t="shared" si="449"/>
        <v>690</v>
      </c>
      <c r="B692" s="19" t="str">
        <f t="shared" si="446"/>
        <v/>
      </c>
      <c r="C692" s="19" t="str">
        <f t="shared" si="447"/>
        <v/>
      </c>
      <c r="D692" s="19" t="str">
        <f t="shared" si="448"/>
        <v/>
      </c>
      <c r="E692" s="19" t="str">
        <f>IF(B692="","",CHOOSE(VLOOKUP($A692,$F$1:$J$1600,5,FALSE),AHS!$M$1,BHS!$M$1,CHS!$M$1,HMJHS!$M$1,KHS!$M$1,Kings!$M$1,MHS!$M$1,SWHS!$M$1,AMHS!$M$1,'S10'!$M$1,'S11'!$M$1,'S12'!$M$1,'S13'!$M$1,'S14'!$M$1,'S15'!$M$1,'S16'!$M$1,'S17'!$M$1,'S18'!$M$1,'S19'!$M$1,'S20'!$M$1))</f>
        <v/>
      </c>
      <c r="F692" s="29" t="str">
        <f t="shared" si="445"/>
        <v/>
      </c>
      <c r="G692" s="33" t="str">
        <f t="shared" si="444"/>
        <v/>
      </c>
      <c r="H692" s="29" t="str">
        <f>IF(AMHS!AF$24="","",AMHS!AF$24)</f>
        <v/>
      </c>
      <c r="I692" s="29" t="str">
        <f>IF(AMHS!AF$24="","",AMHS!Y$24)</f>
        <v/>
      </c>
      <c r="J692" s="29">
        <v>9</v>
      </c>
      <c r="AC692" s="41"/>
      <c r="AD692" s="41"/>
      <c r="AE692" s="42"/>
      <c r="AF692" s="42"/>
      <c r="AG692" s="42"/>
      <c r="AH692" s="41"/>
      <c r="AI692" s="41"/>
      <c r="AJ692" s="42"/>
      <c r="AK692" s="42"/>
      <c r="AL692" s="42"/>
      <c r="AM692" s="42"/>
      <c r="AN692" s="41"/>
      <c r="AO692" s="41"/>
      <c r="AP692" s="42"/>
      <c r="AQ692" s="42"/>
      <c r="AR692" s="42"/>
      <c r="AS692" s="41"/>
      <c r="AT692" s="41"/>
      <c r="AU692" s="42"/>
      <c r="AV692" s="42"/>
    </row>
    <row r="693" spans="1:48" ht="12.75" hidden="1" customHeight="1" x14ac:dyDescent="0.25">
      <c r="A693" s="29">
        <f t="shared" si="449"/>
        <v>691</v>
      </c>
      <c r="B693" s="19" t="str">
        <f t="shared" si="446"/>
        <v/>
      </c>
      <c r="C693" s="19" t="str">
        <f t="shared" si="447"/>
        <v/>
      </c>
      <c r="D693" s="19" t="str">
        <f t="shared" si="448"/>
        <v/>
      </c>
      <c r="E693" s="19" t="str">
        <f>IF(B693="","",CHOOSE(VLOOKUP($A693,$F$1:$J$1600,5,FALSE),AHS!$M$1,BHS!$M$1,CHS!$M$1,HMJHS!$M$1,KHS!$M$1,Kings!$M$1,MHS!$M$1,SWHS!$M$1,AMHS!$M$1,'S10'!$M$1,'S11'!$M$1,'S12'!$M$1,'S13'!$M$1,'S14'!$M$1,'S15'!$M$1,'S16'!$M$1,'S17'!$M$1,'S18'!$M$1,'S19'!$M$1,'S20'!$M$1))</f>
        <v/>
      </c>
      <c r="F693" s="29" t="str">
        <f t="shared" si="445"/>
        <v/>
      </c>
      <c r="G693" s="33" t="str">
        <f t="shared" si="444"/>
        <v/>
      </c>
      <c r="H693" s="29" t="str">
        <f>IF(AMHS!AF$25="","",AMHS!AF$25)</f>
        <v/>
      </c>
      <c r="I693" s="29" t="str">
        <f>IF(AMHS!AF$25="","",AMHS!Y$25)</f>
        <v/>
      </c>
      <c r="J693" s="29">
        <v>9</v>
      </c>
      <c r="AC693" s="41"/>
      <c r="AD693" s="41"/>
      <c r="AE693" s="42"/>
      <c r="AF693" s="42"/>
      <c r="AG693" s="42"/>
      <c r="AH693" s="41"/>
      <c r="AI693" s="41"/>
      <c r="AJ693" s="42"/>
      <c r="AK693" s="42"/>
      <c r="AL693" s="42"/>
      <c r="AM693" s="42"/>
      <c r="AN693" s="41"/>
      <c r="AO693" s="41"/>
      <c r="AP693" s="42"/>
      <c r="AQ693" s="42"/>
      <c r="AR693" s="42"/>
      <c r="AS693" s="41"/>
      <c r="AT693" s="41"/>
      <c r="AU693" s="42"/>
      <c r="AV693" s="42"/>
    </row>
    <row r="694" spans="1:48" ht="12.75" hidden="1" customHeight="1" x14ac:dyDescent="0.25">
      <c r="A694" s="29">
        <f t="shared" si="449"/>
        <v>692</v>
      </c>
      <c r="B694" s="19" t="str">
        <f t="shared" si="446"/>
        <v/>
      </c>
      <c r="C694" s="19" t="str">
        <f t="shared" si="447"/>
        <v/>
      </c>
      <c r="D694" s="19" t="str">
        <f t="shared" si="448"/>
        <v/>
      </c>
      <c r="E694" s="19" t="str">
        <f>IF(B694="","",CHOOSE(VLOOKUP($A694,$F$1:$J$1600,5,FALSE),AHS!$M$1,BHS!$M$1,CHS!$M$1,HMJHS!$M$1,KHS!$M$1,Kings!$M$1,MHS!$M$1,SWHS!$M$1,AMHS!$M$1,'S10'!$M$1,'S11'!$M$1,'S12'!$M$1,'S13'!$M$1,'S14'!$M$1,'S15'!$M$1,'S16'!$M$1,'S17'!$M$1,'S18'!$M$1,'S19'!$M$1,'S20'!$M$1))</f>
        <v/>
      </c>
      <c r="F694" s="29" t="str">
        <f t="shared" si="445"/>
        <v/>
      </c>
      <c r="G694" s="33" t="str">
        <f t="shared" si="444"/>
        <v/>
      </c>
      <c r="H694" s="29" t="str">
        <f>IF(AMHS!AF$26="","",AMHS!AF$26)</f>
        <v/>
      </c>
      <c r="I694" s="29" t="str">
        <f>IF(AMHS!AF$26="","",AMHS!Y$26)</f>
        <v/>
      </c>
      <c r="J694" s="29">
        <v>9</v>
      </c>
      <c r="AC694" s="41"/>
      <c r="AD694" s="41"/>
      <c r="AE694" s="42"/>
      <c r="AF694" s="42"/>
      <c r="AG694" s="42"/>
      <c r="AH694" s="41"/>
      <c r="AI694" s="41"/>
      <c r="AJ694" s="42"/>
      <c r="AK694" s="42"/>
      <c r="AL694" s="42"/>
      <c r="AM694" s="42"/>
      <c r="AN694" s="41"/>
      <c r="AO694" s="41"/>
      <c r="AP694" s="42"/>
      <c r="AQ694" s="42"/>
      <c r="AR694" s="42"/>
      <c r="AS694" s="41"/>
      <c r="AT694" s="41"/>
      <c r="AU694" s="42"/>
      <c r="AV694" s="42"/>
    </row>
    <row r="695" spans="1:48" ht="12.75" hidden="1" customHeight="1" x14ac:dyDescent="0.25">
      <c r="A695" s="29">
        <f t="shared" si="449"/>
        <v>693</v>
      </c>
      <c r="B695" s="19" t="str">
        <f t="shared" si="446"/>
        <v/>
      </c>
      <c r="C695" s="19" t="str">
        <f t="shared" si="447"/>
        <v/>
      </c>
      <c r="D695" s="19" t="str">
        <f t="shared" si="448"/>
        <v/>
      </c>
      <c r="E695" s="19" t="str">
        <f>IF(B695="","",CHOOSE(VLOOKUP($A695,$F$1:$J$1600,5,FALSE),AHS!$M$1,BHS!$M$1,CHS!$M$1,HMJHS!$M$1,KHS!$M$1,Kings!$M$1,MHS!$M$1,SWHS!$M$1,AMHS!$M$1,'S10'!$M$1,'S11'!$M$1,'S12'!$M$1,'S13'!$M$1,'S14'!$M$1,'S15'!$M$1,'S16'!$M$1,'S17'!$M$1,'S18'!$M$1,'S19'!$M$1,'S20'!$M$1))</f>
        <v/>
      </c>
      <c r="F695" s="29" t="str">
        <f t="shared" si="445"/>
        <v/>
      </c>
      <c r="G695" s="33" t="str">
        <f t="shared" si="444"/>
        <v/>
      </c>
      <c r="H695" s="29" t="str">
        <f>IF(AMHS!AF$27="","",AMHS!AF$27)</f>
        <v/>
      </c>
      <c r="I695" s="29" t="str">
        <f>IF(AMHS!AF$27="","",AMHS!Y$27)</f>
        <v/>
      </c>
      <c r="J695" s="29">
        <v>9</v>
      </c>
      <c r="AC695" s="41"/>
      <c r="AD695" s="41"/>
      <c r="AE695" s="42"/>
      <c r="AF695" s="42"/>
      <c r="AG695" s="42"/>
      <c r="AH695" s="41"/>
      <c r="AI695" s="41"/>
      <c r="AJ695" s="42"/>
      <c r="AK695" s="42"/>
      <c r="AL695" s="42"/>
      <c r="AM695" s="42"/>
      <c r="AN695" s="41"/>
      <c r="AO695" s="41"/>
      <c r="AP695" s="42"/>
      <c r="AQ695" s="42"/>
      <c r="AR695" s="42"/>
      <c r="AS695" s="41"/>
      <c r="AT695" s="41"/>
      <c r="AU695" s="42"/>
      <c r="AV695" s="42"/>
    </row>
    <row r="696" spans="1:48" ht="12.75" hidden="1" customHeight="1" x14ac:dyDescent="0.25">
      <c r="A696" s="29">
        <f t="shared" si="449"/>
        <v>694</v>
      </c>
      <c r="B696" s="19" t="str">
        <f t="shared" si="446"/>
        <v/>
      </c>
      <c r="C696" s="19" t="str">
        <f t="shared" si="447"/>
        <v/>
      </c>
      <c r="D696" s="19" t="str">
        <f t="shared" si="448"/>
        <v/>
      </c>
      <c r="E696" s="19" t="str">
        <f>IF(B696="","",CHOOSE(VLOOKUP($A696,$F$1:$J$1600,5,FALSE),AHS!$M$1,BHS!$M$1,CHS!$M$1,HMJHS!$M$1,KHS!$M$1,Kings!$M$1,MHS!$M$1,SWHS!$M$1,AMHS!$M$1,'S10'!$M$1,'S11'!$M$1,'S12'!$M$1,'S13'!$M$1,'S14'!$M$1,'S15'!$M$1,'S16'!$M$1,'S17'!$M$1,'S18'!$M$1,'S19'!$M$1,'S20'!$M$1))</f>
        <v/>
      </c>
      <c r="F696" s="29" t="str">
        <f t="shared" si="445"/>
        <v/>
      </c>
      <c r="G696" s="33" t="str">
        <f t="shared" si="444"/>
        <v/>
      </c>
      <c r="H696" s="29" t="str">
        <f>IF(AMHS!AF$28="","",AMHS!AF$28)</f>
        <v/>
      </c>
      <c r="I696" s="29" t="str">
        <f>IF(AMHS!AF$28="","",AMHS!Y$28)</f>
        <v/>
      </c>
      <c r="J696" s="29">
        <v>9</v>
      </c>
      <c r="AC696" s="41"/>
      <c r="AD696" s="41"/>
      <c r="AE696" s="42"/>
      <c r="AF696" s="42"/>
      <c r="AG696" s="42"/>
      <c r="AH696" s="41"/>
      <c r="AI696" s="41"/>
      <c r="AJ696" s="42"/>
      <c r="AK696" s="42"/>
      <c r="AL696" s="42"/>
      <c r="AM696" s="42"/>
      <c r="AN696" s="41"/>
      <c r="AO696" s="41"/>
      <c r="AP696" s="42"/>
      <c r="AQ696" s="42"/>
      <c r="AR696" s="42"/>
      <c r="AS696" s="41"/>
      <c r="AT696" s="41"/>
      <c r="AU696" s="42"/>
      <c r="AV696" s="42"/>
    </row>
    <row r="697" spans="1:48" ht="12.75" hidden="1" customHeight="1" x14ac:dyDescent="0.25">
      <c r="A697" s="29">
        <f t="shared" si="449"/>
        <v>695</v>
      </c>
      <c r="B697" s="19" t="str">
        <f t="shared" si="446"/>
        <v/>
      </c>
      <c r="C697" s="19" t="str">
        <f t="shared" si="447"/>
        <v/>
      </c>
      <c r="D697" s="19" t="str">
        <f t="shared" si="448"/>
        <v/>
      </c>
      <c r="E697" s="19" t="str">
        <f>IF(B697="","",CHOOSE(VLOOKUP($A697,$F$1:$J$1600,5,FALSE),AHS!$M$1,BHS!$M$1,CHS!$M$1,HMJHS!$M$1,KHS!$M$1,Kings!$M$1,MHS!$M$1,SWHS!$M$1,AMHS!$M$1,'S10'!$M$1,'S11'!$M$1,'S12'!$M$1,'S13'!$M$1,'S14'!$M$1,'S15'!$M$1,'S16'!$M$1,'S17'!$M$1,'S18'!$M$1,'S19'!$M$1,'S20'!$M$1))</f>
        <v/>
      </c>
      <c r="F697" s="29" t="str">
        <f t="shared" si="445"/>
        <v/>
      </c>
      <c r="G697" s="33" t="str">
        <f t="shared" si="444"/>
        <v/>
      </c>
      <c r="H697" s="29" t="str">
        <f>IF(AMHS!AF$29="","",AMHS!AF$29)</f>
        <v/>
      </c>
      <c r="I697" s="29" t="str">
        <f>IF(AMHS!AF$29="","",AMHS!Y$29)</f>
        <v/>
      </c>
      <c r="J697" s="29">
        <v>9</v>
      </c>
      <c r="AC697" s="41"/>
      <c r="AD697" s="41"/>
      <c r="AE697" s="42"/>
      <c r="AF697" s="42"/>
      <c r="AG697" s="42"/>
      <c r="AH697" s="41"/>
      <c r="AI697" s="41"/>
      <c r="AJ697" s="42"/>
      <c r="AK697" s="42"/>
      <c r="AL697" s="42"/>
      <c r="AM697" s="42"/>
      <c r="AN697" s="41"/>
      <c r="AO697" s="41"/>
      <c r="AP697" s="42"/>
      <c r="AQ697" s="42"/>
      <c r="AR697" s="42"/>
      <c r="AS697" s="41"/>
      <c r="AT697" s="41"/>
      <c r="AU697" s="42"/>
      <c r="AV697" s="42"/>
    </row>
    <row r="698" spans="1:48" ht="12.75" hidden="1" customHeight="1" x14ac:dyDescent="0.25">
      <c r="A698" s="29">
        <f t="shared" si="449"/>
        <v>696</v>
      </c>
      <c r="B698" s="19" t="str">
        <f t="shared" si="446"/>
        <v/>
      </c>
      <c r="C698" s="19" t="str">
        <f t="shared" si="447"/>
        <v/>
      </c>
      <c r="D698" s="19" t="str">
        <f t="shared" si="448"/>
        <v/>
      </c>
      <c r="E698" s="19" t="str">
        <f>IF(B698="","",CHOOSE(VLOOKUP($A698,$F$1:$J$1600,5,FALSE),AHS!$M$1,BHS!$M$1,CHS!$M$1,HMJHS!$M$1,KHS!$M$1,Kings!$M$1,MHS!$M$1,SWHS!$M$1,AMHS!$M$1,'S10'!$M$1,'S11'!$M$1,'S12'!$M$1,'S13'!$M$1,'S14'!$M$1,'S15'!$M$1,'S16'!$M$1,'S17'!$M$1,'S18'!$M$1,'S19'!$M$1,'S20'!$M$1))</f>
        <v/>
      </c>
      <c r="F698" s="29" t="str">
        <f t="shared" si="445"/>
        <v/>
      </c>
      <c r="G698" s="33" t="str">
        <f t="shared" si="444"/>
        <v/>
      </c>
      <c r="H698" s="29" t="str">
        <f>IF(AMHS!AF$30="","",AMHS!AF$30)</f>
        <v/>
      </c>
      <c r="I698" s="29" t="str">
        <f>IF(AMHS!AF$30="","",AMHS!Y$30)</f>
        <v/>
      </c>
      <c r="J698" s="29">
        <v>9</v>
      </c>
      <c r="AC698" s="41"/>
      <c r="AD698" s="41"/>
      <c r="AE698" s="42"/>
      <c r="AF698" s="42"/>
      <c r="AG698" s="42"/>
      <c r="AH698" s="41"/>
      <c r="AI698" s="41"/>
      <c r="AJ698" s="42"/>
      <c r="AK698" s="42"/>
      <c r="AL698" s="42"/>
      <c r="AM698" s="42"/>
      <c r="AN698" s="41"/>
      <c r="AO698" s="41"/>
      <c r="AP698" s="42"/>
      <c r="AQ698" s="42"/>
      <c r="AR698" s="42"/>
      <c r="AS698" s="41"/>
      <c r="AT698" s="41"/>
      <c r="AU698" s="42"/>
      <c r="AV698" s="42"/>
    </row>
    <row r="699" spans="1:48" ht="12.75" hidden="1" customHeight="1" x14ac:dyDescent="0.25">
      <c r="A699" s="29">
        <f t="shared" si="449"/>
        <v>697</v>
      </c>
      <c r="B699" s="19" t="str">
        <f t="shared" si="446"/>
        <v/>
      </c>
      <c r="C699" s="19" t="str">
        <f t="shared" si="447"/>
        <v/>
      </c>
      <c r="D699" s="19" t="str">
        <f t="shared" si="448"/>
        <v/>
      </c>
      <c r="E699" s="19" t="str">
        <f>IF(B699="","",CHOOSE(VLOOKUP($A699,$F$1:$J$1600,5,FALSE),AHS!$M$1,BHS!$M$1,CHS!$M$1,HMJHS!$M$1,KHS!$M$1,Kings!$M$1,MHS!$M$1,SWHS!$M$1,AMHS!$M$1,'S10'!$M$1,'S11'!$M$1,'S12'!$M$1,'S13'!$M$1,'S14'!$M$1,'S15'!$M$1,'S16'!$M$1,'S17'!$M$1,'S18'!$M$1,'S19'!$M$1,'S20'!$M$1))</f>
        <v/>
      </c>
      <c r="F699" s="29" t="str">
        <f t="shared" si="445"/>
        <v/>
      </c>
      <c r="G699" s="33" t="str">
        <f t="shared" si="444"/>
        <v/>
      </c>
      <c r="H699" s="29" t="str">
        <f>IF(AMHS!AF$31="","",AMHS!AF$31)</f>
        <v/>
      </c>
      <c r="I699" s="29" t="str">
        <f>IF(AMHS!AF$31="","",AMHS!Y$31)</f>
        <v/>
      </c>
      <c r="J699" s="29">
        <v>9</v>
      </c>
      <c r="AC699" s="41"/>
      <c r="AD699" s="41"/>
      <c r="AE699" s="42"/>
      <c r="AF699" s="42"/>
      <c r="AG699" s="42"/>
      <c r="AH699" s="41"/>
      <c r="AI699" s="41"/>
      <c r="AJ699" s="42"/>
      <c r="AK699" s="42"/>
      <c r="AL699" s="42"/>
      <c r="AM699" s="42"/>
      <c r="AN699" s="41"/>
      <c r="AO699" s="41"/>
      <c r="AP699" s="42"/>
      <c r="AQ699" s="42"/>
      <c r="AR699" s="42"/>
      <c r="AS699" s="41"/>
      <c r="AT699" s="41"/>
      <c r="AU699" s="42"/>
      <c r="AV699" s="42"/>
    </row>
    <row r="700" spans="1:48" ht="12.75" hidden="1" customHeight="1" x14ac:dyDescent="0.25">
      <c r="A700" s="29">
        <f t="shared" si="449"/>
        <v>698</v>
      </c>
      <c r="B700" s="19" t="str">
        <f t="shared" si="446"/>
        <v/>
      </c>
      <c r="C700" s="19" t="str">
        <f t="shared" si="447"/>
        <v/>
      </c>
      <c r="D700" s="19" t="str">
        <f t="shared" si="448"/>
        <v/>
      </c>
      <c r="E700" s="19" t="str">
        <f>IF(B700="","",CHOOSE(VLOOKUP($A700,$F$1:$J$1600,5,FALSE),AHS!$M$1,BHS!$M$1,CHS!$M$1,HMJHS!$M$1,KHS!$M$1,Kings!$M$1,MHS!$M$1,SWHS!$M$1,AMHS!$M$1,'S10'!$M$1,'S11'!$M$1,'S12'!$M$1,'S13'!$M$1,'S14'!$M$1,'S15'!$M$1,'S16'!$M$1,'S17'!$M$1,'S18'!$M$1,'S19'!$M$1,'S20'!$M$1))</f>
        <v/>
      </c>
      <c r="F700" s="29" t="str">
        <f t="shared" si="445"/>
        <v/>
      </c>
      <c r="G700" s="33" t="str">
        <f t="shared" si="444"/>
        <v/>
      </c>
      <c r="H700" s="29" t="str">
        <f>IF(AMHS!AF$32="","",AMHS!AF$32)</f>
        <v/>
      </c>
      <c r="I700" s="29" t="str">
        <f>IF(AMHS!AF$32="","",AMHS!Y$32)</f>
        <v/>
      </c>
      <c r="J700" s="29">
        <v>9</v>
      </c>
      <c r="AC700" s="41"/>
      <c r="AD700" s="41"/>
      <c r="AE700" s="42"/>
      <c r="AF700" s="42"/>
      <c r="AG700" s="42"/>
      <c r="AH700" s="41"/>
      <c r="AI700" s="41"/>
      <c r="AJ700" s="42"/>
      <c r="AK700" s="42"/>
      <c r="AL700" s="42"/>
      <c r="AM700" s="42"/>
      <c r="AN700" s="41"/>
      <c r="AO700" s="41"/>
      <c r="AP700" s="42"/>
      <c r="AQ700" s="42"/>
      <c r="AR700" s="42"/>
      <c r="AS700" s="41"/>
      <c r="AT700" s="41"/>
      <c r="AU700" s="42"/>
      <c r="AV700" s="42"/>
    </row>
    <row r="701" spans="1:48" ht="12.75" hidden="1" customHeight="1" x14ac:dyDescent="0.25">
      <c r="A701" s="29">
        <f t="shared" si="449"/>
        <v>699</v>
      </c>
      <c r="B701" s="19" t="str">
        <f t="shared" si="446"/>
        <v/>
      </c>
      <c r="C701" s="19" t="str">
        <f t="shared" si="447"/>
        <v/>
      </c>
      <c r="D701" s="19" t="str">
        <f t="shared" si="448"/>
        <v/>
      </c>
      <c r="E701" s="19" t="str">
        <f>IF(B701="","",CHOOSE(VLOOKUP($A701,$F$1:$J$1600,5,FALSE),AHS!$M$1,BHS!$M$1,CHS!$M$1,HMJHS!$M$1,KHS!$M$1,Kings!$M$1,MHS!$M$1,SWHS!$M$1,AMHS!$M$1,'S10'!$M$1,'S11'!$M$1,'S12'!$M$1,'S13'!$M$1,'S14'!$M$1,'S15'!$M$1,'S16'!$M$1,'S17'!$M$1,'S18'!$M$1,'S19'!$M$1,'S20'!$M$1))</f>
        <v/>
      </c>
      <c r="F701" s="29" t="str">
        <f t="shared" si="445"/>
        <v/>
      </c>
      <c r="G701" s="33" t="str">
        <f t="shared" si="444"/>
        <v/>
      </c>
      <c r="H701" s="29" t="str">
        <f>IF(AMHS!AN$13="","",AMHS!AN$13)</f>
        <v/>
      </c>
      <c r="I701" s="29" t="str">
        <f>IF(AMHS!AN$13="","",AMHS!AG$13)</f>
        <v/>
      </c>
      <c r="J701" s="29">
        <v>9</v>
      </c>
      <c r="AC701" s="41"/>
      <c r="AD701" s="41"/>
      <c r="AE701" s="42"/>
      <c r="AF701" s="42"/>
      <c r="AG701" s="42"/>
      <c r="AH701" s="41"/>
      <c r="AI701" s="41"/>
      <c r="AJ701" s="42"/>
      <c r="AK701" s="42"/>
      <c r="AL701" s="42"/>
      <c r="AM701" s="42"/>
      <c r="AN701" s="41"/>
      <c r="AO701" s="41"/>
      <c r="AP701" s="42"/>
      <c r="AQ701" s="42"/>
      <c r="AR701" s="42"/>
      <c r="AS701" s="41"/>
      <c r="AT701" s="41"/>
      <c r="AU701" s="42"/>
      <c r="AV701" s="42"/>
    </row>
    <row r="702" spans="1:48" ht="12.75" hidden="1" customHeight="1" x14ac:dyDescent="0.25">
      <c r="A702" s="29">
        <f t="shared" si="449"/>
        <v>700</v>
      </c>
      <c r="B702" s="19" t="str">
        <f t="shared" si="446"/>
        <v/>
      </c>
      <c r="C702" s="19" t="str">
        <f t="shared" si="447"/>
        <v/>
      </c>
      <c r="D702" s="19" t="str">
        <f t="shared" si="448"/>
        <v/>
      </c>
      <c r="E702" s="19" t="str">
        <f>IF(B702="","",CHOOSE(VLOOKUP($A702,$F$1:$J$1600,5,FALSE),AHS!$M$1,BHS!$M$1,CHS!$M$1,HMJHS!$M$1,KHS!$M$1,Kings!$M$1,MHS!$M$1,SWHS!$M$1,AMHS!$M$1,'S10'!$M$1,'S11'!$M$1,'S12'!$M$1,'S13'!$M$1,'S14'!$M$1,'S15'!$M$1,'S16'!$M$1,'S17'!$M$1,'S18'!$M$1,'S19'!$M$1,'S20'!$M$1))</f>
        <v/>
      </c>
      <c r="F702" s="29" t="str">
        <f t="shared" si="445"/>
        <v/>
      </c>
      <c r="G702" s="33" t="str">
        <f t="shared" si="444"/>
        <v/>
      </c>
      <c r="H702" s="29" t="str">
        <f>IF(AMHS!AN$14="","",AMHS!AN$14)</f>
        <v/>
      </c>
      <c r="I702" s="29" t="str">
        <f>IF(AMHS!AN$14="","",AMHS!AG$14)</f>
        <v/>
      </c>
      <c r="J702" s="29">
        <v>9</v>
      </c>
      <c r="AC702" s="41"/>
      <c r="AD702" s="41"/>
      <c r="AE702" s="42"/>
      <c r="AF702" s="42"/>
      <c r="AG702" s="42"/>
      <c r="AH702" s="41"/>
      <c r="AI702" s="41"/>
      <c r="AJ702" s="42"/>
      <c r="AK702" s="42"/>
      <c r="AL702" s="42"/>
      <c r="AM702" s="42"/>
      <c r="AN702" s="41"/>
      <c r="AO702" s="41"/>
      <c r="AP702" s="42"/>
      <c r="AQ702" s="42"/>
      <c r="AR702" s="42"/>
      <c r="AS702" s="41"/>
      <c r="AT702" s="41"/>
      <c r="AU702" s="42"/>
      <c r="AV702" s="42"/>
    </row>
    <row r="703" spans="1:48" ht="12.75" hidden="1" customHeight="1" x14ac:dyDescent="0.25">
      <c r="A703" s="29">
        <f t="shared" si="449"/>
        <v>701</v>
      </c>
      <c r="B703" s="19" t="str">
        <f t="shared" si="446"/>
        <v/>
      </c>
      <c r="C703" s="19" t="str">
        <f t="shared" si="447"/>
        <v/>
      </c>
      <c r="D703" s="19" t="str">
        <f t="shared" si="448"/>
        <v/>
      </c>
      <c r="E703" s="19" t="str">
        <f>IF(B703="","",CHOOSE(VLOOKUP($A703,$F$1:$J$1600,5,FALSE),AHS!$M$1,BHS!$M$1,CHS!$M$1,HMJHS!$M$1,KHS!$M$1,Kings!$M$1,MHS!$M$1,SWHS!$M$1,AMHS!$M$1,'S10'!$M$1,'S11'!$M$1,'S12'!$M$1,'S13'!$M$1,'S14'!$M$1,'S15'!$M$1,'S16'!$M$1,'S17'!$M$1,'S18'!$M$1,'S19'!$M$1,'S20'!$M$1))</f>
        <v/>
      </c>
      <c r="F703" s="29" t="str">
        <f t="shared" si="445"/>
        <v/>
      </c>
      <c r="G703" s="33" t="str">
        <f t="shared" si="444"/>
        <v/>
      </c>
      <c r="H703" s="29" t="str">
        <f>IF(AMHS!AN$15="","",AMHS!AN$15)</f>
        <v/>
      </c>
      <c r="I703" s="29" t="str">
        <f>IF(AMHS!AN$15="","",AMHS!AG$15)</f>
        <v/>
      </c>
      <c r="J703" s="29">
        <v>9</v>
      </c>
      <c r="AC703" s="41"/>
      <c r="AD703" s="41"/>
      <c r="AE703" s="42"/>
      <c r="AF703" s="42"/>
      <c r="AG703" s="42"/>
      <c r="AH703" s="41"/>
      <c r="AI703" s="41"/>
      <c r="AJ703" s="42"/>
      <c r="AK703" s="42"/>
      <c r="AL703" s="42"/>
      <c r="AM703" s="42"/>
      <c r="AN703" s="41"/>
      <c r="AO703" s="41"/>
      <c r="AP703" s="42"/>
      <c r="AQ703" s="42"/>
      <c r="AR703" s="42"/>
      <c r="AS703" s="41"/>
      <c r="AT703" s="41"/>
      <c r="AU703" s="42"/>
      <c r="AV703" s="42"/>
    </row>
    <row r="704" spans="1:48" ht="12.75" hidden="1" customHeight="1" x14ac:dyDescent="0.25">
      <c r="A704" s="29">
        <f t="shared" si="449"/>
        <v>702</v>
      </c>
      <c r="B704" s="19" t="str">
        <f t="shared" si="446"/>
        <v/>
      </c>
      <c r="C704" s="19" t="str">
        <f t="shared" si="447"/>
        <v/>
      </c>
      <c r="D704" s="19" t="str">
        <f t="shared" si="448"/>
        <v/>
      </c>
      <c r="E704" s="19" t="str">
        <f>IF(B704="","",CHOOSE(VLOOKUP($A704,$F$1:$J$1600,5,FALSE),AHS!$M$1,BHS!$M$1,CHS!$M$1,HMJHS!$M$1,KHS!$M$1,Kings!$M$1,MHS!$M$1,SWHS!$M$1,AMHS!$M$1,'S10'!$M$1,'S11'!$M$1,'S12'!$M$1,'S13'!$M$1,'S14'!$M$1,'S15'!$M$1,'S16'!$M$1,'S17'!$M$1,'S18'!$M$1,'S19'!$M$1,'S20'!$M$1))</f>
        <v/>
      </c>
      <c r="F704" s="29" t="str">
        <f t="shared" si="445"/>
        <v/>
      </c>
      <c r="G704" s="33" t="str">
        <f t="shared" si="444"/>
        <v/>
      </c>
      <c r="H704" s="29" t="str">
        <f>IF(AMHS!AN$16="","",AMHS!AN$16)</f>
        <v/>
      </c>
      <c r="I704" s="29" t="str">
        <f>IF(AMHS!AN$16="","",AMHS!AG$16)</f>
        <v/>
      </c>
      <c r="J704" s="29">
        <v>9</v>
      </c>
      <c r="AC704" s="41"/>
      <c r="AD704" s="41"/>
      <c r="AE704" s="42"/>
      <c r="AF704" s="42"/>
      <c r="AG704" s="42"/>
      <c r="AH704" s="41"/>
      <c r="AI704" s="41"/>
      <c r="AJ704" s="42"/>
      <c r="AK704" s="42"/>
      <c r="AL704" s="42"/>
      <c r="AM704" s="42"/>
      <c r="AN704" s="41"/>
      <c r="AO704" s="41"/>
      <c r="AP704" s="42"/>
      <c r="AQ704" s="42"/>
      <c r="AR704" s="42"/>
      <c r="AS704" s="41"/>
      <c r="AT704" s="41"/>
      <c r="AU704" s="42"/>
      <c r="AV704" s="42"/>
    </row>
    <row r="705" spans="1:48" ht="12.75" hidden="1" customHeight="1" x14ac:dyDescent="0.25">
      <c r="A705" s="29">
        <f t="shared" si="449"/>
        <v>703</v>
      </c>
      <c r="B705" s="19" t="str">
        <f t="shared" si="446"/>
        <v/>
      </c>
      <c r="C705" s="19" t="str">
        <f t="shared" si="447"/>
        <v/>
      </c>
      <c r="D705" s="19" t="str">
        <f t="shared" si="448"/>
        <v/>
      </c>
      <c r="E705" s="19" t="str">
        <f>IF(B705="","",CHOOSE(VLOOKUP($A705,$F$1:$J$1600,5,FALSE),AHS!$M$1,BHS!$M$1,CHS!$M$1,HMJHS!$M$1,KHS!$M$1,Kings!$M$1,MHS!$M$1,SWHS!$M$1,AMHS!$M$1,'S10'!$M$1,'S11'!$M$1,'S12'!$M$1,'S13'!$M$1,'S14'!$M$1,'S15'!$M$1,'S16'!$M$1,'S17'!$M$1,'S18'!$M$1,'S19'!$M$1,'S20'!$M$1))</f>
        <v/>
      </c>
      <c r="F705" s="29" t="str">
        <f t="shared" si="445"/>
        <v/>
      </c>
      <c r="G705" s="33" t="str">
        <f t="shared" si="444"/>
        <v/>
      </c>
      <c r="H705" s="29" t="str">
        <f>IF(AMHS!AN$17="","",AMHS!AN$17)</f>
        <v/>
      </c>
      <c r="I705" s="29" t="str">
        <f>IF(AMHS!AN$17="","",AMHS!AG$17)</f>
        <v/>
      </c>
      <c r="J705" s="29">
        <v>9</v>
      </c>
      <c r="AC705" s="41"/>
      <c r="AD705" s="41"/>
      <c r="AE705" s="42"/>
      <c r="AF705" s="42"/>
      <c r="AG705" s="42"/>
      <c r="AH705" s="41"/>
      <c r="AI705" s="41"/>
      <c r="AJ705" s="42"/>
      <c r="AK705" s="42"/>
      <c r="AL705" s="42"/>
      <c r="AM705" s="42"/>
      <c r="AN705" s="41"/>
      <c r="AO705" s="41"/>
      <c r="AP705" s="42"/>
      <c r="AQ705" s="42"/>
      <c r="AR705" s="42"/>
      <c r="AS705" s="41"/>
      <c r="AT705" s="41"/>
      <c r="AU705" s="42"/>
      <c r="AV705" s="42"/>
    </row>
    <row r="706" spans="1:48" ht="12.75" hidden="1" customHeight="1" x14ac:dyDescent="0.25">
      <c r="A706" s="29">
        <f t="shared" si="449"/>
        <v>704</v>
      </c>
      <c r="B706" s="19" t="str">
        <f t="shared" si="446"/>
        <v/>
      </c>
      <c r="C706" s="19" t="str">
        <f t="shared" si="447"/>
        <v/>
      </c>
      <c r="D706" s="19" t="str">
        <f t="shared" si="448"/>
        <v/>
      </c>
      <c r="E706" s="19" t="str">
        <f>IF(B706="","",CHOOSE(VLOOKUP($A706,$F$1:$J$1600,5,FALSE),AHS!$M$1,BHS!$M$1,CHS!$M$1,HMJHS!$M$1,KHS!$M$1,Kings!$M$1,MHS!$M$1,SWHS!$M$1,AMHS!$M$1,'S10'!$M$1,'S11'!$M$1,'S12'!$M$1,'S13'!$M$1,'S14'!$M$1,'S15'!$M$1,'S16'!$M$1,'S17'!$M$1,'S18'!$M$1,'S19'!$M$1,'S20'!$M$1))</f>
        <v/>
      </c>
      <c r="F706" s="29" t="str">
        <f t="shared" si="445"/>
        <v/>
      </c>
      <c r="G706" s="33" t="str">
        <f t="shared" si="444"/>
        <v/>
      </c>
      <c r="H706" s="29" t="str">
        <f>IF(AMHS!AN$18="","",AMHS!AN$18)</f>
        <v/>
      </c>
      <c r="I706" s="29" t="str">
        <f>IF(AMHS!AN$18="","",AMHS!AG$18)</f>
        <v/>
      </c>
      <c r="J706" s="29">
        <v>9</v>
      </c>
      <c r="AC706" s="41"/>
      <c r="AD706" s="41"/>
      <c r="AE706" s="42"/>
      <c r="AF706" s="42"/>
      <c r="AG706" s="42"/>
      <c r="AH706" s="41"/>
      <c r="AI706" s="41"/>
      <c r="AJ706" s="42"/>
      <c r="AK706" s="42"/>
      <c r="AL706" s="42"/>
      <c r="AM706" s="42"/>
      <c r="AN706" s="41"/>
      <c r="AO706" s="41"/>
      <c r="AP706" s="42"/>
      <c r="AQ706" s="42"/>
      <c r="AR706" s="42"/>
      <c r="AS706" s="41"/>
      <c r="AT706" s="41"/>
      <c r="AU706" s="42"/>
      <c r="AV706" s="42"/>
    </row>
    <row r="707" spans="1:48" ht="12.75" hidden="1" customHeight="1" x14ac:dyDescent="0.25">
      <c r="A707" s="29">
        <f t="shared" si="449"/>
        <v>705</v>
      </c>
      <c r="B707" s="19" t="str">
        <f t="shared" si="446"/>
        <v/>
      </c>
      <c r="C707" s="19" t="str">
        <f t="shared" si="447"/>
        <v/>
      </c>
      <c r="D707" s="19" t="str">
        <f t="shared" si="448"/>
        <v/>
      </c>
      <c r="E707" s="19" t="str">
        <f>IF(B707="","",CHOOSE(VLOOKUP($A707,$F$1:$J$1600,5,FALSE),AHS!$M$1,BHS!$M$1,CHS!$M$1,HMJHS!$M$1,KHS!$M$1,Kings!$M$1,MHS!$M$1,SWHS!$M$1,AMHS!$M$1,'S10'!$M$1,'S11'!$M$1,'S12'!$M$1,'S13'!$M$1,'S14'!$M$1,'S15'!$M$1,'S16'!$M$1,'S17'!$M$1,'S18'!$M$1,'S19'!$M$1,'S20'!$M$1))</f>
        <v/>
      </c>
      <c r="F707" s="29" t="str">
        <f t="shared" si="445"/>
        <v/>
      </c>
      <c r="G707" s="33" t="str">
        <f t="shared" si="444"/>
        <v/>
      </c>
      <c r="H707" s="29" t="str">
        <f>IF(AMHS!AN$19="","",AMHS!AN$19)</f>
        <v/>
      </c>
      <c r="I707" s="29" t="str">
        <f>IF(AMHS!AN$19="","",AMHS!AG$19)</f>
        <v/>
      </c>
      <c r="J707" s="29">
        <v>9</v>
      </c>
      <c r="AC707" s="41"/>
      <c r="AD707" s="41"/>
      <c r="AE707" s="42"/>
      <c r="AF707" s="42"/>
      <c r="AG707" s="42"/>
      <c r="AH707" s="41"/>
      <c r="AI707" s="41"/>
      <c r="AJ707" s="42"/>
      <c r="AK707" s="42"/>
      <c r="AL707" s="42"/>
      <c r="AM707" s="42"/>
      <c r="AN707" s="41"/>
      <c r="AO707" s="41"/>
      <c r="AP707" s="42"/>
      <c r="AQ707" s="42"/>
      <c r="AR707" s="42"/>
      <c r="AS707" s="41"/>
      <c r="AT707" s="41"/>
      <c r="AU707" s="42"/>
      <c r="AV707" s="42"/>
    </row>
    <row r="708" spans="1:48" ht="12.75" hidden="1" customHeight="1" x14ac:dyDescent="0.25">
      <c r="A708" s="29">
        <f t="shared" si="449"/>
        <v>706</v>
      </c>
      <c r="B708" s="19" t="str">
        <f t="shared" si="446"/>
        <v/>
      </c>
      <c r="C708" s="19" t="str">
        <f t="shared" si="447"/>
        <v/>
      </c>
      <c r="D708" s="19" t="str">
        <f t="shared" si="448"/>
        <v/>
      </c>
      <c r="E708" s="19" t="str">
        <f>IF(B708="","",CHOOSE(VLOOKUP($A708,$F$1:$J$1600,5,FALSE),AHS!$M$1,BHS!$M$1,CHS!$M$1,HMJHS!$M$1,KHS!$M$1,Kings!$M$1,MHS!$M$1,SWHS!$M$1,AMHS!$M$1,'S10'!$M$1,'S11'!$M$1,'S12'!$M$1,'S13'!$M$1,'S14'!$M$1,'S15'!$M$1,'S16'!$M$1,'S17'!$M$1,'S18'!$M$1,'S19'!$M$1,'S20'!$M$1))</f>
        <v/>
      </c>
      <c r="F708" s="29" t="str">
        <f t="shared" si="445"/>
        <v/>
      </c>
      <c r="G708" s="33" t="str">
        <f t="shared" si="444"/>
        <v/>
      </c>
      <c r="H708" s="29" t="str">
        <f>IF(AMHS!AN$20="","",AMHS!AN$20)</f>
        <v/>
      </c>
      <c r="I708" s="29" t="str">
        <f>IF(AMHS!AN$20="","",AMHS!AG$20)</f>
        <v/>
      </c>
      <c r="J708" s="29">
        <v>9</v>
      </c>
      <c r="AC708" s="41"/>
      <c r="AD708" s="41"/>
      <c r="AE708" s="42"/>
      <c r="AF708" s="42"/>
      <c r="AG708" s="42"/>
      <c r="AH708" s="41"/>
      <c r="AI708" s="41"/>
      <c r="AJ708" s="42"/>
      <c r="AK708" s="42"/>
      <c r="AL708" s="42"/>
      <c r="AM708" s="42"/>
      <c r="AN708" s="41"/>
      <c r="AO708" s="41"/>
      <c r="AP708" s="42"/>
      <c r="AQ708" s="42"/>
      <c r="AR708" s="42"/>
      <c r="AS708" s="41"/>
      <c r="AT708" s="41"/>
      <c r="AU708" s="42"/>
      <c r="AV708" s="42"/>
    </row>
    <row r="709" spans="1:48" ht="12.75" hidden="1" customHeight="1" x14ac:dyDescent="0.25">
      <c r="A709" s="29">
        <f t="shared" si="449"/>
        <v>707</v>
      </c>
      <c r="B709" s="19" t="str">
        <f t="shared" si="446"/>
        <v/>
      </c>
      <c r="C709" s="19" t="str">
        <f t="shared" si="447"/>
        <v/>
      </c>
      <c r="D709" s="19" t="str">
        <f t="shared" si="448"/>
        <v/>
      </c>
      <c r="E709" s="19" t="str">
        <f>IF(B709="","",CHOOSE(VLOOKUP($A709,$F$1:$J$1600,5,FALSE),AHS!$M$1,BHS!$M$1,CHS!$M$1,HMJHS!$M$1,KHS!$M$1,Kings!$M$1,MHS!$M$1,SWHS!$M$1,AMHS!$M$1,'S10'!$M$1,'S11'!$M$1,'S12'!$M$1,'S13'!$M$1,'S14'!$M$1,'S15'!$M$1,'S16'!$M$1,'S17'!$M$1,'S18'!$M$1,'S19'!$M$1,'S20'!$M$1))</f>
        <v/>
      </c>
      <c r="F709" s="29" t="str">
        <f t="shared" si="445"/>
        <v/>
      </c>
      <c r="G709" s="33" t="str">
        <f t="shared" si="444"/>
        <v/>
      </c>
      <c r="H709" s="29" t="str">
        <f>IF(AMHS!AN$21="","",AMHS!AN$21)</f>
        <v/>
      </c>
      <c r="I709" s="29" t="str">
        <f>IF(AMHS!AN$21="","",AMHS!AG$21)</f>
        <v/>
      </c>
      <c r="J709" s="29">
        <v>9</v>
      </c>
      <c r="AC709" s="41"/>
      <c r="AD709" s="41"/>
      <c r="AE709" s="42"/>
      <c r="AF709" s="42"/>
      <c r="AG709" s="42"/>
      <c r="AH709" s="41"/>
      <c r="AI709" s="41"/>
      <c r="AJ709" s="42"/>
      <c r="AK709" s="42"/>
      <c r="AL709" s="42"/>
      <c r="AM709" s="42"/>
      <c r="AN709" s="41"/>
      <c r="AO709" s="41"/>
      <c r="AP709" s="42"/>
      <c r="AQ709" s="42"/>
      <c r="AR709" s="42"/>
      <c r="AS709" s="41"/>
      <c r="AT709" s="41"/>
      <c r="AU709" s="42"/>
      <c r="AV709" s="42"/>
    </row>
    <row r="710" spans="1:48" ht="12.75" hidden="1" customHeight="1" x14ac:dyDescent="0.25">
      <c r="A710" s="29">
        <f t="shared" si="449"/>
        <v>708</v>
      </c>
      <c r="B710" s="19" t="str">
        <f t="shared" si="446"/>
        <v/>
      </c>
      <c r="C710" s="19" t="str">
        <f t="shared" si="447"/>
        <v/>
      </c>
      <c r="D710" s="19" t="str">
        <f t="shared" si="448"/>
        <v/>
      </c>
      <c r="E710" s="19" t="str">
        <f>IF(B710="","",CHOOSE(VLOOKUP($A710,$F$1:$J$1600,5,FALSE),AHS!$M$1,BHS!$M$1,CHS!$M$1,HMJHS!$M$1,KHS!$M$1,Kings!$M$1,MHS!$M$1,SWHS!$M$1,AMHS!$M$1,'S10'!$M$1,'S11'!$M$1,'S12'!$M$1,'S13'!$M$1,'S14'!$M$1,'S15'!$M$1,'S16'!$M$1,'S17'!$M$1,'S18'!$M$1,'S19'!$M$1,'S20'!$M$1))</f>
        <v/>
      </c>
      <c r="F710" s="29" t="str">
        <f t="shared" si="445"/>
        <v/>
      </c>
      <c r="G710" s="33" t="str">
        <f t="shared" si="444"/>
        <v/>
      </c>
      <c r="H710" s="29" t="str">
        <f>IF(AMHS!AN$22="","",AMHS!AN$22)</f>
        <v/>
      </c>
      <c r="I710" s="29" t="str">
        <f>IF(AMHS!AN$22="","",AMHS!AG$22)</f>
        <v/>
      </c>
      <c r="J710" s="29">
        <v>9</v>
      </c>
      <c r="AC710" s="41"/>
      <c r="AD710" s="41"/>
      <c r="AE710" s="42"/>
      <c r="AF710" s="42"/>
      <c r="AG710" s="42"/>
      <c r="AH710" s="41"/>
      <c r="AI710" s="41"/>
      <c r="AJ710" s="42"/>
      <c r="AK710" s="42"/>
      <c r="AL710" s="42"/>
      <c r="AM710" s="42"/>
      <c r="AN710" s="41"/>
      <c r="AO710" s="41"/>
      <c r="AP710" s="42"/>
      <c r="AQ710" s="42"/>
      <c r="AR710" s="42"/>
      <c r="AS710" s="41"/>
      <c r="AT710" s="41"/>
      <c r="AU710" s="42"/>
      <c r="AV710" s="42"/>
    </row>
    <row r="711" spans="1:48" ht="12.75" hidden="1" customHeight="1" x14ac:dyDescent="0.25">
      <c r="A711" s="29">
        <f t="shared" si="449"/>
        <v>709</v>
      </c>
      <c r="B711" s="19" t="str">
        <f t="shared" si="446"/>
        <v/>
      </c>
      <c r="C711" s="19" t="str">
        <f t="shared" si="447"/>
        <v/>
      </c>
      <c r="D711" s="19" t="str">
        <f t="shared" si="448"/>
        <v/>
      </c>
      <c r="E711" s="19" t="str">
        <f>IF(B711="","",CHOOSE(VLOOKUP($A711,$F$1:$J$1600,5,FALSE),AHS!$M$1,BHS!$M$1,CHS!$M$1,HMJHS!$M$1,KHS!$M$1,Kings!$M$1,MHS!$M$1,SWHS!$M$1,AMHS!$M$1,'S10'!$M$1,'S11'!$M$1,'S12'!$M$1,'S13'!$M$1,'S14'!$M$1,'S15'!$M$1,'S16'!$M$1,'S17'!$M$1,'S18'!$M$1,'S19'!$M$1,'S20'!$M$1))</f>
        <v/>
      </c>
      <c r="F711" s="29" t="str">
        <f t="shared" si="445"/>
        <v/>
      </c>
      <c r="G711" s="33" t="str">
        <f t="shared" si="444"/>
        <v/>
      </c>
      <c r="H711" s="29" t="str">
        <f>IF(AMHS!AN$23="","",AMHS!AN$23)</f>
        <v/>
      </c>
      <c r="I711" s="29" t="str">
        <f>IF(AMHS!AN$23="","",AMHS!AG$23)</f>
        <v/>
      </c>
      <c r="J711" s="29">
        <v>9</v>
      </c>
      <c r="AC711" s="41"/>
      <c r="AD711" s="41"/>
      <c r="AE711" s="42"/>
      <c r="AF711" s="42"/>
      <c r="AG711" s="42"/>
      <c r="AH711" s="41"/>
      <c r="AI711" s="41"/>
      <c r="AJ711" s="42"/>
      <c r="AK711" s="42"/>
      <c r="AL711" s="42"/>
      <c r="AM711" s="42"/>
      <c r="AN711" s="41"/>
      <c r="AO711" s="41"/>
      <c r="AP711" s="42"/>
      <c r="AQ711" s="42"/>
      <c r="AR711" s="42"/>
      <c r="AS711" s="41"/>
      <c r="AT711" s="41"/>
      <c r="AU711" s="42"/>
      <c r="AV711" s="42"/>
    </row>
    <row r="712" spans="1:48" ht="12.75" hidden="1" customHeight="1" x14ac:dyDescent="0.25">
      <c r="A712" s="29">
        <f t="shared" si="449"/>
        <v>710</v>
      </c>
      <c r="B712" s="19" t="str">
        <f t="shared" si="446"/>
        <v/>
      </c>
      <c r="C712" s="19" t="str">
        <f t="shared" si="447"/>
        <v/>
      </c>
      <c r="D712" s="19" t="str">
        <f t="shared" si="448"/>
        <v/>
      </c>
      <c r="E712" s="19" t="str">
        <f>IF(B712="","",CHOOSE(VLOOKUP($A712,$F$1:$J$1600,5,FALSE),AHS!$M$1,BHS!$M$1,CHS!$M$1,HMJHS!$M$1,KHS!$M$1,Kings!$M$1,MHS!$M$1,SWHS!$M$1,AMHS!$M$1,'S10'!$M$1,'S11'!$M$1,'S12'!$M$1,'S13'!$M$1,'S14'!$M$1,'S15'!$M$1,'S16'!$M$1,'S17'!$M$1,'S18'!$M$1,'S19'!$M$1,'S20'!$M$1))</f>
        <v/>
      </c>
      <c r="F712" s="29" t="str">
        <f t="shared" si="445"/>
        <v/>
      </c>
      <c r="G712" s="33" t="str">
        <f t="shared" si="444"/>
        <v/>
      </c>
      <c r="H712" s="29" t="str">
        <f>IF(AMHS!AN$24="","",AMHS!AN$24)</f>
        <v/>
      </c>
      <c r="I712" s="29" t="str">
        <f>IF(AMHS!AN$24="","",AMHS!AG$24)</f>
        <v/>
      </c>
      <c r="J712" s="29">
        <v>9</v>
      </c>
      <c r="AC712" s="41"/>
      <c r="AD712" s="41"/>
      <c r="AE712" s="42"/>
      <c r="AF712" s="42"/>
      <c r="AG712" s="42"/>
      <c r="AH712" s="41"/>
      <c r="AI712" s="41"/>
      <c r="AJ712" s="42"/>
      <c r="AK712" s="42"/>
      <c r="AL712" s="42"/>
      <c r="AM712" s="42"/>
      <c r="AN712" s="41"/>
      <c r="AO712" s="41"/>
      <c r="AP712" s="42"/>
      <c r="AQ712" s="42"/>
      <c r="AR712" s="42"/>
      <c r="AS712" s="41"/>
      <c r="AT712" s="41"/>
      <c r="AU712" s="42"/>
      <c r="AV712" s="42"/>
    </row>
    <row r="713" spans="1:48" ht="12.75" hidden="1" customHeight="1" x14ac:dyDescent="0.25">
      <c r="A713" s="29">
        <f t="shared" si="449"/>
        <v>711</v>
      </c>
      <c r="B713" s="19" t="str">
        <f t="shared" si="446"/>
        <v/>
      </c>
      <c r="C713" s="19" t="str">
        <f t="shared" si="447"/>
        <v/>
      </c>
      <c r="D713" s="19" t="str">
        <f t="shared" si="448"/>
        <v/>
      </c>
      <c r="E713" s="19" t="str">
        <f>IF(B713="","",CHOOSE(VLOOKUP($A713,$F$1:$J$1600,5,FALSE),AHS!$M$1,BHS!$M$1,CHS!$M$1,HMJHS!$M$1,KHS!$M$1,Kings!$M$1,MHS!$M$1,SWHS!$M$1,AMHS!$M$1,'S10'!$M$1,'S11'!$M$1,'S12'!$M$1,'S13'!$M$1,'S14'!$M$1,'S15'!$M$1,'S16'!$M$1,'S17'!$M$1,'S18'!$M$1,'S19'!$M$1,'S20'!$M$1))</f>
        <v/>
      </c>
      <c r="F713" s="29" t="str">
        <f t="shared" si="445"/>
        <v/>
      </c>
      <c r="G713" s="33" t="str">
        <f t="shared" si="444"/>
        <v/>
      </c>
      <c r="H713" s="29" t="str">
        <f>IF(AMHS!AN$25="","",AMHS!AN$25)</f>
        <v/>
      </c>
      <c r="I713" s="29" t="str">
        <f>IF(AMHS!AN$25="","",AMHS!AG$25)</f>
        <v/>
      </c>
      <c r="J713" s="29">
        <v>9</v>
      </c>
      <c r="AC713" s="41"/>
      <c r="AD713" s="41"/>
      <c r="AE713" s="42"/>
      <c r="AF713" s="42"/>
      <c r="AG713" s="42"/>
      <c r="AH713" s="41"/>
      <c r="AI713" s="41"/>
      <c r="AJ713" s="42"/>
      <c r="AK713" s="42"/>
      <c r="AL713" s="42"/>
      <c r="AM713" s="42"/>
      <c r="AN713" s="41"/>
      <c r="AO713" s="41"/>
      <c r="AP713" s="42"/>
      <c r="AQ713" s="42"/>
      <c r="AR713" s="42"/>
      <c r="AS713" s="41"/>
      <c r="AT713" s="41"/>
      <c r="AU713" s="42"/>
      <c r="AV713" s="42"/>
    </row>
    <row r="714" spans="1:48" ht="12.75" hidden="1" customHeight="1" x14ac:dyDescent="0.25">
      <c r="A714" s="29">
        <f t="shared" si="449"/>
        <v>712</v>
      </c>
      <c r="B714" s="19" t="str">
        <f t="shared" si="446"/>
        <v/>
      </c>
      <c r="C714" s="19" t="str">
        <f t="shared" si="447"/>
        <v/>
      </c>
      <c r="D714" s="19" t="str">
        <f t="shared" si="448"/>
        <v/>
      </c>
      <c r="E714" s="19" t="str">
        <f>IF(B714="","",CHOOSE(VLOOKUP($A714,$F$1:$J$1600,5,FALSE),AHS!$M$1,BHS!$M$1,CHS!$M$1,HMJHS!$M$1,KHS!$M$1,Kings!$M$1,MHS!$M$1,SWHS!$M$1,AMHS!$M$1,'S10'!$M$1,'S11'!$M$1,'S12'!$M$1,'S13'!$M$1,'S14'!$M$1,'S15'!$M$1,'S16'!$M$1,'S17'!$M$1,'S18'!$M$1,'S19'!$M$1,'S20'!$M$1))</f>
        <v/>
      </c>
      <c r="F714" s="29" t="str">
        <f t="shared" si="445"/>
        <v/>
      </c>
      <c r="G714" s="33" t="str">
        <f t="shared" si="444"/>
        <v/>
      </c>
      <c r="H714" s="29" t="str">
        <f>IF(AMHS!AN$26="","",AMHS!AN$26)</f>
        <v/>
      </c>
      <c r="I714" s="29" t="str">
        <f>IF(AMHS!AN$26="","",AMHS!AG$26)</f>
        <v/>
      </c>
      <c r="J714" s="29">
        <v>9</v>
      </c>
      <c r="AC714" s="41"/>
      <c r="AD714" s="41"/>
      <c r="AE714" s="42"/>
      <c r="AF714" s="42"/>
      <c r="AG714" s="42"/>
      <c r="AH714" s="41"/>
      <c r="AI714" s="41"/>
      <c r="AJ714" s="42"/>
      <c r="AK714" s="42"/>
      <c r="AL714" s="42"/>
      <c r="AM714" s="42"/>
      <c r="AN714" s="41"/>
      <c r="AO714" s="41"/>
      <c r="AP714" s="42"/>
      <c r="AQ714" s="42"/>
      <c r="AR714" s="42"/>
      <c r="AS714" s="41"/>
      <c r="AT714" s="41"/>
      <c r="AU714" s="42"/>
      <c r="AV714" s="42"/>
    </row>
    <row r="715" spans="1:48" ht="12.75" hidden="1" customHeight="1" x14ac:dyDescent="0.25">
      <c r="A715" s="29">
        <f t="shared" si="449"/>
        <v>713</v>
      </c>
      <c r="B715" s="19" t="str">
        <f t="shared" si="446"/>
        <v/>
      </c>
      <c r="C715" s="19" t="str">
        <f t="shared" si="447"/>
        <v/>
      </c>
      <c r="D715" s="19" t="str">
        <f t="shared" si="448"/>
        <v/>
      </c>
      <c r="E715" s="19" t="str">
        <f>IF(B715="","",CHOOSE(VLOOKUP($A715,$F$1:$J$1600,5,FALSE),AHS!$M$1,BHS!$M$1,CHS!$M$1,HMJHS!$M$1,KHS!$M$1,Kings!$M$1,MHS!$M$1,SWHS!$M$1,AMHS!$M$1,'S10'!$M$1,'S11'!$M$1,'S12'!$M$1,'S13'!$M$1,'S14'!$M$1,'S15'!$M$1,'S16'!$M$1,'S17'!$M$1,'S18'!$M$1,'S19'!$M$1,'S20'!$M$1))</f>
        <v/>
      </c>
      <c r="F715" s="29" t="str">
        <f t="shared" si="445"/>
        <v/>
      </c>
      <c r="G715" s="33" t="str">
        <f t="shared" si="444"/>
        <v/>
      </c>
      <c r="H715" s="29" t="str">
        <f>IF(AMHS!AN$27="","",AMHS!AN$27)</f>
        <v/>
      </c>
      <c r="I715" s="29" t="str">
        <f>IF(AMHS!AN$27="","",AMHS!AG$27)</f>
        <v/>
      </c>
      <c r="J715" s="29">
        <v>9</v>
      </c>
      <c r="AC715" s="41"/>
      <c r="AD715" s="41"/>
      <c r="AE715" s="42"/>
      <c r="AF715" s="42"/>
      <c r="AG715" s="42"/>
      <c r="AH715" s="41"/>
      <c r="AI715" s="41"/>
      <c r="AJ715" s="42"/>
      <c r="AK715" s="42"/>
      <c r="AL715" s="42"/>
      <c r="AM715" s="42"/>
      <c r="AN715" s="41"/>
      <c r="AO715" s="41"/>
      <c r="AP715" s="42"/>
      <c r="AQ715" s="42"/>
      <c r="AR715" s="42"/>
      <c r="AS715" s="41"/>
      <c r="AT715" s="41"/>
      <c r="AU715" s="42"/>
      <c r="AV715" s="42"/>
    </row>
    <row r="716" spans="1:48" ht="12.75" hidden="1" customHeight="1" x14ac:dyDescent="0.25">
      <c r="A716" s="29">
        <f t="shared" si="449"/>
        <v>714</v>
      </c>
      <c r="B716" s="19" t="str">
        <f t="shared" si="446"/>
        <v/>
      </c>
      <c r="C716" s="19" t="str">
        <f t="shared" si="447"/>
        <v/>
      </c>
      <c r="D716" s="19" t="str">
        <f t="shared" si="448"/>
        <v/>
      </c>
      <c r="E716" s="19" t="str">
        <f>IF(B716="","",CHOOSE(VLOOKUP($A716,$F$1:$J$1600,5,FALSE),AHS!$M$1,BHS!$M$1,CHS!$M$1,HMJHS!$M$1,KHS!$M$1,Kings!$M$1,MHS!$M$1,SWHS!$M$1,AMHS!$M$1,'S10'!$M$1,'S11'!$M$1,'S12'!$M$1,'S13'!$M$1,'S14'!$M$1,'S15'!$M$1,'S16'!$M$1,'S17'!$M$1,'S18'!$M$1,'S19'!$M$1,'S20'!$M$1))</f>
        <v/>
      </c>
      <c r="F716" s="29" t="str">
        <f t="shared" si="445"/>
        <v/>
      </c>
      <c r="G716" s="33" t="str">
        <f t="shared" si="444"/>
        <v/>
      </c>
      <c r="H716" s="29" t="str">
        <f>IF(AMHS!AN$28="","",AMHS!AN$28)</f>
        <v/>
      </c>
      <c r="I716" s="29" t="str">
        <f>IF(AMHS!AN$28="","",AMHS!AG$28)</f>
        <v/>
      </c>
      <c r="J716" s="29">
        <v>9</v>
      </c>
      <c r="AC716" s="41"/>
      <c r="AD716" s="41"/>
      <c r="AE716" s="42"/>
      <c r="AF716" s="42"/>
      <c r="AG716" s="42"/>
      <c r="AH716" s="41"/>
      <c r="AI716" s="41"/>
      <c r="AJ716" s="42"/>
      <c r="AK716" s="42"/>
      <c r="AL716" s="42"/>
      <c r="AM716" s="42"/>
      <c r="AN716" s="41"/>
      <c r="AO716" s="41"/>
      <c r="AP716" s="42"/>
      <c r="AQ716" s="42"/>
      <c r="AR716" s="42"/>
      <c r="AS716" s="41"/>
      <c r="AT716" s="41"/>
      <c r="AU716" s="42"/>
      <c r="AV716" s="42"/>
    </row>
    <row r="717" spans="1:48" ht="12.75" hidden="1" customHeight="1" x14ac:dyDescent="0.25">
      <c r="A717" s="29">
        <f t="shared" si="449"/>
        <v>715</v>
      </c>
      <c r="B717" s="19" t="str">
        <f t="shared" si="446"/>
        <v/>
      </c>
      <c r="C717" s="19" t="str">
        <f t="shared" si="447"/>
        <v/>
      </c>
      <c r="D717" s="19" t="str">
        <f t="shared" si="448"/>
        <v/>
      </c>
      <c r="E717" s="19" t="str">
        <f>IF(B717="","",CHOOSE(VLOOKUP($A717,$F$1:$J$1600,5,FALSE),AHS!$M$1,BHS!$M$1,CHS!$M$1,HMJHS!$M$1,KHS!$M$1,Kings!$M$1,MHS!$M$1,SWHS!$M$1,AMHS!$M$1,'S10'!$M$1,'S11'!$M$1,'S12'!$M$1,'S13'!$M$1,'S14'!$M$1,'S15'!$M$1,'S16'!$M$1,'S17'!$M$1,'S18'!$M$1,'S19'!$M$1,'S20'!$M$1))</f>
        <v/>
      </c>
      <c r="F717" s="29" t="str">
        <f t="shared" si="445"/>
        <v/>
      </c>
      <c r="G717" s="33" t="str">
        <f t="shared" si="444"/>
        <v/>
      </c>
      <c r="H717" s="29" t="str">
        <f>IF(AMHS!AN$29="","",AMHS!AN$29)</f>
        <v/>
      </c>
      <c r="I717" s="29" t="str">
        <f>IF(AMHS!AN$29="","",AMHS!AG$29)</f>
        <v/>
      </c>
      <c r="J717" s="29">
        <v>9</v>
      </c>
      <c r="AC717" s="41"/>
      <c r="AD717" s="41"/>
      <c r="AE717" s="42"/>
      <c r="AF717" s="42"/>
      <c r="AG717" s="42"/>
      <c r="AH717" s="41"/>
      <c r="AI717" s="41"/>
      <c r="AJ717" s="42"/>
      <c r="AK717" s="42"/>
      <c r="AL717" s="42"/>
      <c r="AM717" s="42"/>
      <c r="AN717" s="41"/>
      <c r="AO717" s="41"/>
      <c r="AP717" s="42"/>
      <c r="AQ717" s="42"/>
      <c r="AR717" s="42"/>
      <c r="AS717" s="41"/>
      <c r="AT717" s="41"/>
      <c r="AU717" s="42"/>
      <c r="AV717" s="42"/>
    </row>
    <row r="718" spans="1:48" ht="12.75" hidden="1" customHeight="1" x14ac:dyDescent="0.25">
      <c r="A718" s="29">
        <f t="shared" si="449"/>
        <v>716</v>
      </c>
      <c r="B718" s="19" t="str">
        <f t="shared" si="446"/>
        <v/>
      </c>
      <c r="C718" s="19" t="str">
        <f t="shared" si="447"/>
        <v/>
      </c>
      <c r="D718" s="19" t="str">
        <f t="shared" si="448"/>
        <v/>
      </c>
      <c r="E718" s="19" t="str">
        <f>IF(B718="","",CHOOSE(VLOOKUP($A718,$F$1:$J$1600,5,FALSE),AHS!$M$1,BHS!$M$1,CHS!$M$1,HMJHS!$M$1,KHS!$M$1,Kings!$M$1,MHS!$M$1,SWHS!$M$1,AMHS!$M$1,'S10'!$M$1,'S11'!$M$1,'S12'!$M$1,'S13'!$M$1,'S14'!$M$1,'S15'!$M$1,'S16'!$M$1,'S17'!$M$1,'S18'!$M$1,'S19'!$M$1,'S20'!$M$1))</f>
        <v/>
      </c>
      <c r="F718" s="29" t="str">
        <f t="shared" si="445"/>
        <v/>
      </c>
      <c r="G718" s="33" t="str">
        <f t="shared" si="444"/>
        <v/>
      </c>
      <c r="H718" s="29" t="str">
        <f>IF(AMHS!AN$30="","",AMHS!AN$30)</f>
        <v/>
      </c>
      <c r="I718" s="29" t="str">
        <f>IF(AMHS!AN$30="","",AMHS!AG$30)</f>
        <v/>
      </c>
      <c r="J718" s="29">
        <v>9</v>
      </c>
      <c r="AC718" s="41"/>
      <c r="AD718" s="41"/>
      <c r="AE718" s="42"/>
      <c r="AF718" s="42"/>
      <c r="AG718" s="42"/>
      <c r="AH718" s="41"/>
      <c r="AI718" s="41"/>
      <c r="AJ718" s="42"/>
      <c r="AK718" s="42"/>
      <c r="AL718" s="42"/>
      <c r="AM718" s="42"/>
      <c r="AN718" s="41"/>
      <c r="AO718" s="41"/>
      <c r="AP718" s="42"/>
      <c r="AQ718" s="42"/>
      <c r="AR718" s="42"/>
      <c r="AS718" s="41"/>
      <c r="AT718" s="41"/>
      <c r="AU718" s="42"/>
      <c r="AV718" s="42"/>
    </row>
    <row r="719" spans="1:48" ht="12.75" hidden="1" customHeight="1" x14ac:dyDescent="0.25">
      <c r="A719" s="29">
        <f t="shared" si="449"/>
        <v>717</v>
      </c>
      <c r="B719" s="19" t="str">
        <f t="shared" si="446"/>
        <v/>
      </c>
      <c r="C719" s="19" t="str">
        <f t="shared" si="447"/>
        <v/>
      </c>
      <c r="D719" s="19" t="str">
        <f t="shared" si="448"/>
        <v/>
      </c>
      <c r="E719" s="19" t="str">
        <f>IF(B719="","",CHOOSE(VLOOKUP($A719,$F$1:$J$1600,5,FALSE),AHS!$M$1,BHS!$M$1,CHS!$M$1,HMJHS!$M$1,KHS!$M$1,Kings!$M$1,MHS!$M$1,SWHS!$M$1,AMHS!$M$1,'S10'!$M$1,'S11'!$M$1,'S12'!$M$1,'S13'!$M$1,'S14'!$M$1,'S15'!$M$1,'S16'!$M$1,'S17'!$M$1,'S18'!$M$1,'S19'!$M$1,'S20'!$M$1))</f>
        <v/>
      </c>
      <c r="F719" s="29" t="str">
        <f t="shared" si="445"/>
        <v/>
      </c>
      <c r="G719" s="33" t="str">
        <f t="shared" si="444"/>
        <v/>
      </c>
      <c r="H719" s="29" t="str">
        <f>IF(AMHS!AN$31="","",AMHS!AN$31)</f>
        <v/>
      </c>
      <c r="I719" s="29" t="str">
        <f>IF(AMHS!AN$31="","",AMHS!AG$31)</f>
        <v/>
      </c>
      <c r="J719" s="29">
        <v>9</v>
      </c>
      <c r="AC719" s="41"/>
      <c r="AD719" s="41"/>
      <c r="AE719" s="42"/>
      <c r="AF719" s="42"/>
      <c r="AG719" s="42"/>
      <c r="AH719" s="41"/>
      <c r="AI719" s="41"/>
      <c r="AJ719" s="42"/>
      <c r="AK719" s="42"/>
      <c r="AL719" s="42"/>
      <c r="AM719" s="42"/>
      <c r="AN719" s="41"/>
      <c r="AO719" s="41"/>
      <c r="AP719" s="42"/>
      <c r="AQ719" s="42"/>
      <c r="AR719" s="42"/>
      <c r="AS719" s="41"/>
      <c r="AT719" s="41"/>
      <c r="AU719" s="42"/>
      <c r="AV719" s="42"/>
    </row>
    <row r="720" spans="1:48" ht="12.75" hidden="1" customHeight="1" x14ac:dyDescent="0.25">
      <c r="A720" s="29">
        <f t="shared" si="449"/>
        <v>718</v>
      </c>
      <c r="B720" s="19" t="str">
        <f t="shared" si="446"/>
        <v/>
      </c>
      <c r="C720" s="19" t="str">
        <f t="shared" si="447"/>
        <v/>
      </c>
      <c r="D720" s="19" t="str">
        <f t="shared" si="448"/>
        <v/>
      </c>
      <c r="E720" s="19" t="str">
        <f>IF(B720="","",CHOOSE(VLOOKUP($A720,$F$1:$J$1600,5,FALSE),AHS!$M$1,BHS!$M$1,CHS!$M$1,HMJHS!$M$1,KHS!$M$1,Kings!$M$1,MHS!$M$1,SWHS!$M$1,AMHS!$M$1,'S10'!$M$1,'S11'!$M$1,'S12'!$M$1,'S13'!$M$1,'S14'!$M$1,'S15'!$M$1,'S16'!$M$1,'S17'!$M$1,'S18'!$M$1,'S19'!$M$1,'S20'!$M$1))</f>
        <v/>
      </c>
      <c r="F720" s="29" t="str">
        <f t="shared" si="445"/>
        <v/>
      </c>
      <c r="G720" s="33" t="str">
        <f t="shared" si="444"/>
        <v/>
      </c>
      <c r="H720" s="29" t="str">
        <f>IF(AMHS!AN$32="","",AMHS!AN$32)</f>
        <v/>
      </c>
      <c r="I720" s="29" t="str">
        <f>IF(AMHS!AN$32="","",AMHS!AG$32)</f>
        <v/>
      </c>
      <c r="J720" s="29">
        <v>9</v>
      </c>
      <c r="AC720" s="41"/>
      <c r="AD720" s="41"/>
      <c r="AE720" s="42"/>
      <c r="AF720" s="42"/>
      <c r="AG720" s="42"/>
      <c r="AH720" s="41"/>
      <c r="AI720" s="41"/>
      <c r="AJ720" s="42"/>
      <c r="AK720" s="42"/>
      <c r="AL720" s="42"/>
      <c r="AM720" s="42"/>
      <c r="AN720" s="41"/>
      <c r="AO720" s="41"/>
      <c r="AP720" s="42"/>
      <c r="AQ720" s="42"/>
      <c r="AR720" s="42"/>
      <c r="AS720" s="41"/>
      <c r="AT720" s="41"/>
      <c r="AU720" s="42"/>
      <c r="AV720" s="42"/>
    </row>
    <row r="721" spans="1:48" ht="12.75" hidden="1" customHeight="1" x14ac:dyDescent="0.25">
      <c r="A721" s="29">
        <f t="shared" si="449"/>
        <v>719</v>
      </c>
      <c r="B721" s="19" t="str">
        <f t="shared" si="446"/>
        <v/>
      </c>
      <c r="C721" s="19" t="str">
        <f t="shared" si="447"/>
        <v/>
      </c>
      <c r="D721" s="19" t="str">
        <f t="shared" si="448"/>
        <v/>
      </c>
      <c r="E721" s="19" t="str">
        <f>IF(B721="","",CHOOSE(VLOOKUP($A721,$F$1:$J$1600,5,FALSE),AHS!$M$1,BHS!$M$1,CHS!$M$1,HMJHS!$M$1,KHS!$M$1,Kings!$M$1,MHS!$M$1,SWHS!$M$1,AMHS!$M$1,'S10'!$M$1,'S11'!$M$1,'S12'!$M$1,'S13'!$M$1,'S14'!$M$1,'S15'!$M$1,'S16'!$M$1,'S17'!$M$1,'S18'!$M$1,'S19'!$M$1,'S20'!$M$1))</f>
        <v/>
      </c>
      <c r="F721" s="29" t="str">
        <f t="shared" si="445"/>
        <v/>
      </c>
      <c r="G721" s="33" t="str">
        <f t="shared" si="444"/>
        <v/>
      </c>
      <c r="H721" s="29" t="str">
        <f>IF('S10'!P$13="","",'S10'!P$13)</f>
        <v/>
      </c>
      <c r="I721" s="29" t="str">
        <f>IF('S10'!P$13="","",'S10'!I$13)</f>
        <v/>
      </c>
      <c r="J721" s="29">
        <v>10</v>
      </c>
      <c r="AC721" s="41"/>
      <c r="AD721" s="41"/>
      <c r="AE721" s="42"/>
      <c r="AF721" s="42"/>
      <c r="AG721" s="42"/>
      <c r="AH721" s="41"/>
      <c r="AI721" s="41"/>
      <c r="AJ721" s="42"/>
      <c r="AK721" s="42"/>
      <c r="AL721" s="42"/>
      <c r="AM721" s="42"/>
      <c r="AN721" s="41"/>
      <c r="AO721" s="41"/>
      <c r="AP721" s="42"/>
      <c r="AQ721" s="42"/>
      <c r="AR721" s="42"/>
      <c r="AS721" s="41"/>
      <c r="AT721" s="41"/>
      <c r="AU721" s="42"/>
      <c r="AV721" s="42"/>
    </row>
    <row r="722" spans="1:48" ht="12.75" hidden="1" customHeight="1" x14ac:dyDescent="0.25">
      <c r="A722" s="29">
        <f t="shared" si="449"/>
        <v>720</v>
      </c>
      <c r="B722" s="19" t="str">
        <f t="shared" si="446"/>
        <v/>
      </c>
      <c r="C722" s="19" t="str">
        <f t="shared" si="447"/>
        <v/>
      </c>
      <c r="D722" s="19" t="str">
        <f t="shared" si="448"/>
        <v/>
      </c>
      <c r="E722" s="19" t="str">
        <f>IF(B722="","",CHOOSE(VLOOKUP($A722,$F$1:$J$1600,5,FALSE),AHS!$M$1,BHS!$M$1,CHS!$M$1,HMJHS!$M$1,KHS!$M$1,Kings!$M$1,MHS!$M$1,SWHS!$M$1,AMHS!$M$1,'S10'!$M$1,'S11'!$M$1,'S12'!$M$1,'S13'!$M$1,'S14'!$M$1,'S15'!$M$1,'S16'!$M$1,'S17'!$M$1,'S18'!$M$1,'S19'!$M$1,'S20'!$M$1))</f>
        <v/>
      </c>
      <c r="F722" s="29" t="str">
        <f t="shared" si="445"/>
        <v/>
      </c>
      <c r="G722" s="33" t="str">
        <f t="shared" si="444"/>
        <v/>
      </c>
      <c r="H722" s="29" t="str">
        <f>IF('S10'!P$14="","",'S10'!P$14)</f>
        <v/>
      </c>
      <c r="I722" s="29" t="str">
        <f>IF('S10'!P$14="","",'S10'!I$14)</f>
        <v/>
      </c>
      <c r="J722" s="29">
        <v>10</v>
      </c>
      <c r="AC722" s="41"/>
      <c r="AD722" s="41"/>
      <c r="AE722" s="42"/>
      <c r="AF722" s="42"/>
      <c r="AG722" s="42"/>
      <c r="AH722" s="41"/>
      <c r="AI722" s="41"/>
      <c r="AJ722" s="42"/>
      <c r="AK722" s="42"/>
      <c r="AL722" s="42"/>
      <c r="AM722" s="42"/>
      <c r="AN722" s="41"/>
      <c r="AO722" s="41"/>
      <c r="AP722" s="42"/>
      <c r="AQ722" s="42"/>
      <c r="AR722" s="42"/>
      <c r="AS722" s="41"/>
      <c r="AT722" s="41"/>
      <c r="AU722" s="42"/>
      <c r="AV722" s="42"/>
    </row>
    <row r="723" spans="1:48" ht="12.75" hidden="1" customHeight="1" x14ac:dyDescent="0.25">
      <c r="A723" s="29">
        <f t="shared" si="449"/>
        <v>721</v>
      </c>
      <c r="B723" s="19" t="str">
        <f t="shared" si="446"/>
        <v/>
      </c>
      <c r="C723" s="19" t="str">
        <f t="shared" si="447"/>
        <v/>
      </c>
      <c r="D723" s="19" t="str">
        <f t="shared" si="448"/>
        <v/>
      </c>
      <c r="E723" s="19" t="str">
        <f>IF(B723="","",CHOOSE(VLOOKUP($A723,$F$1:$J$1600,5,FALSE),AHS!$M$1,BHS!$M$1,CHS!$M$1,HMJHS!$M$1,KHS!$M$1,Kings!$M$1,MHS!$M$1,SWHS!$M$1,AMHS!$M$1,'S10'!$M$1,'S11'!$M$1,'S12'!$M$1,'S13'!$M$1,'S14'!$M$1,'S15'!$M$1,'S16'!$M$1,'S17'!$M$1,'S18'!$M$1,'S19'!$M$1,'S20'!$M$1))</f>
        <v/>
      </c>
      <c r="F723" s="29" t="str">
        <f t="shared" si="445"/>
        <v/>
      </c>
      <c r="G723" s="33" t="str">
        <f t="shared" si="444"/>
        <v/>
      </c>
      <c r="H723" s="29" t="str">
        <f>IF('S10'!P$15="","",'S10'!P$15)</f>
        <v/>
      </c>
      <c r="I723" s="29" t="str">
        <f>IF('S10'!P$15="","",'S10'!I$15)</f>
        <v/>
      </c>
      <c r="J723" s="29">
        <v>10</v>
      </c>
      <c r="AC723" s="41"/>
      <c r="AD723" s="41"/>
      <c r="AE723" s="42"/>
      <c r="AF723" s="42"/>
      <c r="AG723" s="42"/>
      <c r="AH723" s="41"/>
      <c r="AI723" s="41"/>
      <c r="AJ723" s="42"/>
      <c r="AK723" s="42"/>
      <c r="AL723" s="42"/>
      <c r="AM723" s="42"/>
      <c r="AN723" s="41"/>
      <c r="AO723" s="41"/>
      <c r="AP723" s="42"/>
      <c r="AQ723" s="42"/>
      <c r="AR723" s="42"/>
      <c r="AS723" s="41"/>
      <c r="AT723" s="41"/>
      <c r="AU723" s="42"/>
      <c r="AV723" s="42"/>
    </row>
    <row r="724" spans="1:48" ht="12.75" hidden="1" customHeight="1" x14ac:dyDescent="0.25">
      <c r="A724" s="29">
        <f t="shared" si="449"/>
        <v>722</v>
      </c>
      <c r="B724" s="19" t="str">
        <f t="shared" si="446"/>
        <v/>
      </c>
      <c r="C724" s="19" t="str">
        <f t="shared" si="447"/>
        <v/>
      </c>
      <c r="D724" s="19" t="str">
        <f t="shared" si="448"/>
        <v/>
      </c>
      <c r="E724" s="19" t="str">
        <f>IF(B724="","",CHOOSE(VLOOKUP($A724,$F$1:$J$1600,5,FALSE),AHS!$M$1,BHS!$M$1,CHS!$M$1,HMJHS!$M$1,KHS!$M$1,Kings!$M$1,MHS!$M$1,SWHS!$M$1,AMHS!$M$1,'S10'!$M$1,'S11'!$M$1,'S12'!$M$1,'S13'!$M$1,'S14'!$M$1,'S15'!$M$1,'S16'!$M$1,'S17'!$M$1,'S18'!$M$1,'S19'!$M$1,'S20'!$M$1))</f>
        <v/>
      </c>
      <c r="F724" s="29" t="str">
        <f t="shared" si="445"/>
        <v/>
      </c>
      <c r="G724" s="33" t="str">
        <f t="shared" si="444"/>
        <v/>
      </c>
      <c r="H724" s="29" t="str">
        <f>IF('S10'!P$16="","",'S10'!P$16)</f>
        <v/>
      </c>
      <c r="I724" s="29" t="str">
        <f>IF('S10'!P$16="","",'S10'!I$16)</f>
        <v/>
      </c>
      <c r="J724" s="29">
        <v>10</v>
      </c>
      <c r="AC724" s="41"/>
      <c r="AD724" s="41"/>
      <c r="AE724" s="42"/>
      <c r="AF724" s="42"/>
      <c r="AG724" s="42"/>
      <c r="AH724" s="41"/>
      <c r="AI724" s="41"/>
      <c r="AJ724" s="42"/>
      <c r="AK724" s="42"/>
      <c r="AL724" s="42"/>
      <c r="AM724" s="42"/>
      <c r="AN724" s="41"/>
      <c r="AO724" s="41"/>
      <c r="AP724" s="42"/>
      <c r="AQ724" s="42"/>
      <c r="AR724" s="42"/>
      <c r="AS724" s="41"/>
      <c r="AT724" s="41"/>
      <c r="AU724" s="42"/>
      <c r="AV724" s="42"/>
    </row>
    <row r="725" spans="1:48" ht="12.75" hidden="1" customHeight="1" x14ac:dyDescent="0.25">
      <c r="A725" s="29">
        <f t="shared" si="449"/>
        <v>723</v>
      </c>
      <c r="B725" s="19" t="str">
        <f t="shared" si="446"/>
        <v/>
      </c>
      <c r="C725" s="19" t="str">
        <f t="shared" si="447"/>
        <v/>
      </c>
      <c r="D725" s="19" t="str">
        <f t="shared" si="448"/>
        <v/>
      </c>
      <c r="E725" s="19" t="str">
        <f>IF(B725="","",CHOOSE(VLOOKUP($A725,$F$1:$J$1600,5,FALSE),AHS!$M$1,BHS!$M$1,CHS!$M$1,HMJHS!$M$1,KHS!$M$1,Kings!$M$1,MHS!$M$1,SWHS!$M$1,AMHS!$M$1,'S10'!$M$1,'S11'!$M$1,'S12'!$M$1,'S13'!$M$1,'S14'!$M$1,'S15'!$M$1,'S16'!$M$1,'S17'!$M$1,'S18'!$M$1,'S19'!$M$1,'S20'!$M$1))</f>
        <v/>
      </c>
      <c r="F725" s="29" t="str">
        <f t="shared" si="445"/>
        <v/>
      </c>
      <c r="G725" s="33" t="str">
        <f t="shared" si="444"/>
        <v/>
      </c>
      <c r="H725" s="29" t="str">
        <f>IF('S10'!P$17="","",'S10'!P$17)</f>
        <v/>
      </c>
      <c r="I725" s="29" t="str">
        <f>IF('S10'!P$17="","",'S10'!I$17)</f>
        <v/>
      </c>
      <c r="J725" s="29">
        <v>10</v>
      </c>
      <c r="AC725" s="41"/>
      <c r="AD725" s="41"/>
      <c r="AE725" s="42"/>
      <c r="AF725" s="42"/>
      <c r="AG725" s="42"/>
      <c r="AH725" s="41"/>
      <c r="AI725" s="41"/>
      <c r="AJ725" s="42"/>
      <c r="AK725" s="42"/>
      <c r="AL725" s="42"/>
      <c r="AM725" s="42"/>
      <c r="AN725" s="41"/>
      <c r="AO725" s="41"/>
      <c r="AP725" s="42"/>
      <c r="AQ725" s="42"/>
      <c r="AR725" s="42"/>
      <c r="AS725" s="41"/>
      <c r="AT725" s="41"/>
      <c r="AU725" s="42"/>
      <c r="AV725" s="42"/>
    </row>
    <row r="726" spans="1:48" ht="12.75" hidden="1" customHeight="1" x14ac:dyDescent="0.25">
      <c r="A726" s="29">
        <f t="shared" si="449"/>
        <v>724</v>
      </c>
      <c r="B726" s="19" t="str">
        <f t="shared" si="446"/>
        <v/>
      </c>
      <c r="C726" s="19" t="str">
        <f t="shared" si="447"/>
        <v/>
      </c>
      <c r="D726" s="19" t="str">
        <f t="shared" si="448"/>
        <v/>
      </c>
      <c r="E726" s="19" t="str">
        <f>IF(B726="","",CHOOSE(VLOOKUP($A726,$F$1:$J$1600,5,FALSE),AHS!$M$1,BHS!$M$1,CHS!$M$1,HMJHS!$M$1,KHS!$M$1,Kings!$M$1,MHS!$M$1,SWHS!$M$1,AMHS!$M$1,'S10'!$M$1,'S11'!$M$1,'S12'!$M$1,'S13'!$M$1,'S14'!$M$1,'S15'!$M$1,'S16'!$M$1,'S17'!$M$1,'S18'!$M$1,'S19'!$M$1,'S20'!$M$1))</f>
        <v/>
      </c>
      <c r="F726" s="29" t="str">
        <f t="shared" si="445"/>
        <v/>
      </c>
      <c r="G726" s="33" t="str">
        <f t="shared" si="444"/>
        <v/>
      </c>
      <c r="H726" s="29" t="str">
        <f>IF('S10'!P$18="","",'S10'!P$18)</f>
        <v/>
      </c>
      <c r="I726" s="29" t="str">
        <f>IF('S10'!P$18="","",'S10'!I$18)</f>
        <v/>
      </c>
      <c r="J726" s="29">
        <v>10</v>
      </c>
      <c r="AC726" s="41"/>
      <c r="AD726" s="41"/>
      <c r="AE726" s="42"/>
      <c r="AF726" s="42"/>
      <c r="AG726" s="42"/>
      <c r="AH726" s="41"/>
      <c r="AI726" s="41"/>
      <c r="AJ726" s="42"/>
      <c r="AK726" s="42"/>
      <c r="AL726" s="42"/>
      <c r="AM726" s="42"/>
      <c r="AN726" s="41"/>
      <c r="AO726" s="41"/>
      <c r="AP726" s="42"/>
      <c r="AQ726" s="42"/>
      <c r="AR726" s="42"/>
      <c r="AS726" s="41"/>
      <c r="AT726" s="41"/>
      <c r="AU726" s="42"/>
      <c r="AV726" s="42"/>
    </row>
    <row r="727" spans="1:48" ht="12.75" hidden="1" customHeight="1" x14ac:dyDescent="0.25">
      <c r="A727" s="29">
        <f t="shared" si="449"/>
        <v>725</v>
      </c>
      <c r="B727" s="19" t="str">
        <f t="shared" si="446"/>
        <v/>
      </c>
      <c r="C727" s="19" t="str">
        <f t="shared" si="447"/>
        <v/>
      </c>
      <c r="D727" s="19" t="str">
        <f t="shared" si="448"/>
        <v/>
      </c>
      <c r="E727" s="19" t="str">
        <f>IF(B727="","",CHOOSE(VLOOKUP($A727,$F$1:$J$1600,5,FALSE),AHS!$M$1,BHS!$M$1,CHS!$M$1,HMJHS!$M$1,KHS!$M$1,Kings!$M$1,MHS!$M$1,SWHS!$M$1,AMHS!$M$1,'S10'!$M$1,'S11'!$M$1,'S12'!$M$1,'S13'!$M$1,'S14'!$M$1,'S15'!$M$1,'S16'!$M$1,'S17'!$M$1,'S18'!$M$1,'S19'!$M$1,'S20'!$M$1))</f>
        <v/>
      </c>
      <c r="F727" s="29" t="str">
        <f t="shared" si="445"/>
        <v/>
      </c>
      <c r="G727" s="33" t="str">
        <f t="shared" si="444"/>
        <v/>
      </c>
      <c r="H727" s="29" t="str">
        <f>IF('S10'!P$19="","",'S10'!P$19)</f>
        <v/>
      </c>
      <c r="I727" s="29" t="str">
        <f>IF('S10'!P$19="","",'S10'!I$19)</f>
        <v/>
      </c>
      <c r="J727" s="29">
        <v>10</v>
      </c>
      <c r="AC727" s="41"/>
      <c r="AD727" s="41"/>
      <c r="AE727" s="42"/>
      <c r="AF727" s="42"/>
      <c r="AG727" s="42"/>
      <c r="AH727" s="41"/>
      <c r="AI727" s="41"/>
      <c r="AJ727" s="42"/>
      <c r="AK727" s="42"/>
      <c r="AL727" s="42"/>
      <c r="AM727" s="42"/>
      <c r="AN727" s="41"/>
      <c r="AO727" s="41"/>
      <c r="AP727" s="42"/>
      <c r="AQ727" s="42"/>
      <c r="AR727" s="42"/>
      <c r="AS727" s="41"/>
      <c r="AT727" s="41"/>
      <c r="AU727" s="42"/>
      <c r="AV727" s="42"/>
    </row>
    <row r="728" spans="1:48" ht="12.75" hidden="1" customHeight="1" x14ac:dyDescent="0.25">
      <c r="A728" s="29">
        <f t="shared" si="449"/>
        <v>726</v>
      </c>
      <c r="B728" s="19" t="str">
        <f t="shared" si="446"/>
        <v/>
      </c>
      <c r="C728" s="19" t="str">
        <f t="shared" si="447"/>
        <v/>
      </c>
      <c r="D728" s="19" t="str">
        <f t="shared" si="448"/>
        <v/>
      </c>
      <c r="E728" s="19" t="str">
        <f>IF(B728="","",CHOOSE(VLOOKUP($A728,$F$1:$J$1600,5,FALSE),AHS!$M$1,BHS!$M$1,CHS!$M$1,HMJHS!$M$1,KHS!$M$1,Kings!$M$1,MHS!$M$1,SWHS!$M$1,AMHS!$M$1,'S10'!$M$1,'S11'!$M$1,'S12'!$M$1,'S13'!$M$1,'S14'!$M$1,'S15'!$M$1,'S16'!$M$1,'S17'!$M$1,'S18'!$M$1,'S19'!$M$1,'S20'!$M$1))</f>
        <v/>
      </c>
      <c r="F728" s="29" t="str">
        <f t="shared" si="445"/>
        <v/>
      </c>
      <c r="G728" s="33" t="str">
        <f t="shared" si="444"/>
        <v/>
      </c>
      <c r="H728" s="29" t="str">
        <f>IF('S10'!P$20="","",'S10'!P$20)</f>
        <v/>
      </c>
      <c r="I728" s="29" t="str">
        <f>IF('S10'!P$20="","",'S10'!I$20)</f>
        <v/>
      </c>
      <c r="J728" s="29">
        <v>10</v>
      </c>
      <c r="AC728" s="41"/>
      <c r="AD728" s="41"/>
      <c r="AE728" s="42"/>
      <c r="AF728" s="42"/>
      <c r="AG728" s="42"/>
      <c r="AH728" s="41"/>
      <c r="AI728" s="41"/>
      <c r="AJ728" s="42"/>
      <c r="AK728" s="42"/>
      <c r="AL728" s="42"/>
      <c r="AM728" s="42"/>
      <c r="AN728" s="41"/>
      <c r="AO728" s="41"/>
      <c r="AP728" s="42"/>
      <c r="AQ728" s="42"/>
      <c r="AR728" s="42"/>
      <c r="AS728" s="41"/>
      <c r="AT728" s="41"/>
      <c r="AU728" s="42"/>
      <c r="AV728" s="42"/>
    </row>
    <row r="729" spans="1:48" ht="12.75" hidden="1" customHeight="1" x14ac:dyDescent="0.25">
      <c r="A729" s="29">
        <f t="shared" si="449"/>
        <v>727</v>
      </c>
      <c r="B729" s="19" t="str">
        <f t="shared" si="446"/>
        <v/>
      </c>
      <c r="C729" s="19" t="str">
        <f t="shared" si="447"/>
        <v/>
      </c>
      <c r="D729" s="19" t="str">
        <f t="shared" si="448"/>
        <v/>
      </c>
      <c r="E729" s="19" t="str">
        <f>IF(B729="","",CHOOSE(VLOOKUP($A729,$F$1:$J$1600,5,FALSE),AHS!$M$1,BHS!$M$1,CHS!$M$1,HMJHS!$M$1,KHS!$M$1,Kings!$M$1,MHS!$M$1,SWHS!$M$1,AMHS!$M$1,'S10'!$M$1,'S11'!$M$1,'S12'!$M$1,'S13'!$M$1,'S14'!$M$1,'S15'!$M$1,'S16'!$M$1,'S17'!$M$1,'S18'!$M$1,'S19'!$M$1,'S20'!$M$1))</f>
        <v/>
      </c>
      <c r="F729" s="29" t="str">
        <f t="shared" si="445"/>
        <v/>
      </c>
      <c r="G729" s="33" t="str">
        <f t="shared" si="444"/>
        <v/>
      </c>
      <c r="H729" s="29" t="str">
        <f>IF('S10'!P$21="","",'S10'!P$21)</f>
        <v/>
      </c>
      <c r="I729" s="29" t="str">
        <f>IF('S10'!P$21="","",'S10'!I$21)</f>
        <v/>
      </c>
      <c r="J729" s="29">
        <v>10</v>
      </c>
      <c r="AC729" s="41"/>
      <c r="AD729" s="41"/>
      <c r="AE729" s="42"/>
      <c r="AF729" s="42"/>
      <c r="AG729" s="42"/>
      <c r="AH729" s="41"/>
      <c r="AI729" s="41"/>
      <c r="AJ729" s="42"/>
      <c r="AK729" s="42"/>
      <c r="AL729" s="42"/>
      <c r="AM729" s="42"/>
      <c r="AN729" s="41"/>
      <c r="AO729" s="41"/>
      <c r="AP729" s="42"/>
      <c r="AQ729" s="42"/>
      <c r="AR729" s="42"/>
      <c r="AS729" s="41"/>
      <c r="AT729" s="41"/>
      <c r="AU729" s="42"/>
      <c r="AV729" s="42"/>
    </row>
    <row r="730" spans="1:48" ht="12.75" hidden="1" customHeight="1" x14ac:dyDescent="0.25">
      <c r="A730" s="29">
        <f t="shared" si="449"/>
        <v>728</v>
      </c>
      <c r="B730" s="19" t="str">
        <f t="shared" si="446"/>
        <v/>
      </c>
      <c r="C730" s="19" t="str">
        <f t="shared" si="447"/>
        <v/>
      </c>
      <c r="D730" s="19" t="str">
        <f t="shared" si="448"/>
        <v/>
      </c>
      <c r="E730" s="19" t="str">
        <f>IF(B730="","",CHOOSE(VLOOKUP($A730,$F$1:$J$1600,5,FALSE),AHS!$M$1,BHS!$M$1,CHS!$M$1,HMJHS!$M$1,KHS!$M$1,Kings!$M$1,MHS!$M$1,SWHS!$M$1,AMHS!$M$1,'S10'!$M$1,'S11'!$M$1,'S12'!$M$1,'S13'!$M$1,'S14'!$M$1,'S15'!$M$1,'S16'!$M$1,'S17'!$M$1,'S18'!$M$1,'S19'!$M$1,'S20'!$M$1))</f>
        <v/>
      </c>
      <c r="F730" s="29" t="str">
        <f t="shared" si="445"/>
        <v/>
      </c>
      <c r="G730" s="33" t="str">
        <f t="shared" si="444"/>
        <v/>
      </c>
      <c r="H730" s="29" t="str">
        <f>IF('S10'!P$22="","",'S10'!P$22)</f>
        <v/>
      </c>
      <c r="I730" s="29" t="str">
        <f>IF('S10'!P$22="","",'S10'!I$22)</f>
        <v/>
      </c>
      <c r="J730" s="29">
        <v>10</v>
      </c>
      <c r="AC730" s="41"/>
      <c r="AD730" s="41"/>
      <c r="AE730" s="42"/>
      <c r="AF730" s="42"/>
      <c r="AG730" s="42"/>
      <c r="AH730" s="41"/>
      <c r="AI730" s="41"/>
      <c r="AJ730" s="42"/>
      <c r="AK730" s="42"/>
      <c r="AL730" s="42"/>
      <c r="AM730" s="42"/>
      <c r="AN730" s="41"/>
      <c r="AO730" s="41"/>
      <c r="AP730" s="42"/>
      <c r="AQ730" s="42"/>
      <c r="AR730" s="42"/>
      <c r="AS730" s="41"/>
      <c r="AT730" s="41"/>
      <c r="AU730" s="42"/>
      <c r="AV730" s="42"/>
    </row>
    <row r="731" spans="1:48" ht="12.75" hidden="1" customHeight="1" x14ac:dyDescent="0.25">
      <c r="A731" s="29">
        <f t="shared" si="449"/>
        <v>729</v>
      </c>
      <c r="B731" s="19" t="str">
        <f t="shared" si="446"/>
        <v/>
      </c>
      <c r="C731" s="19" t="str">
        <f t="shared" si="447"/>
        <v/>
      </c>
      <c r="D731" s="19" t="str">
        <f t="shared" si="448"/>
        <v/>
      </c>
      <c r="E731" s="19" t="str">
        <f>IF(B731="","",CHOOSE(VLOOKUP($A731,$F$1:$J$1600,5,FALSE),AHS!$M$1,BHS!$M$1,CHS!$M$1,HMJHS!$M$1,KHS!$M$1,Kings!$M$1,MHS!$M$1,SWHS!$M$1,AMHS!$M$1,'S10'!$M$1,'S11'!$M$1,'S12'!$M$1,'S13'!$M$1,'S14'!$M$1,'S15'!$M$1,'S16'!$M$1,'S17'!$M$1,'S18'!$M$1,'S19'!$M$1,'S20'!$M$1))</f>
        <v/>
      </c>
      <c r="F731" s="29" t="str">
        <f t="shared" si="445"/>
        <v/>
      </c>
      <c r="G731" s="33" t="str">
        <f t="shared" si="444"/>
        <v/>
      </c>
      <c r="H731" s="29" t="str">
        <f>IF('S10'!P$23="","",'S10'!P$23)</f>
        <v/>
      </c>
      <c r="I731" s="29" t="str">
        <f>IF('S10'!P$23="","",'S10'!I$23)</f>
        <v/>
      </c>
      <c r="J731" s="29">
        <v>10</v>
      </c>
      <c r="AC731" s="41"/>
      <c r="AD731" s="41"/>
      <c r="AE731" s="42"/>
      <c r="AF731" s="42"/>
      <c r="AG731" s="42"/>
      <c r="AH731" s="41"/>
      <c r="AI731" s="41"/>
      <c r="AJ731" s="42"/>
      <c r="AK731" s="42"/>
      <c r="AL731" s="42"/>
      <c r="AM731" s="42"/>
      <c r="AN731" s="41"/>
      <c r="AO731" s="41"/>
      <c r="AP731" s="42"/>
      <c r="AQ731" s="42"/>
      <c r="AR731" s="42"/>
      <c r="AS731" s="41"/>
      <c r="AT731" s="41"/>
      <c r="AU731" s="42"/>
      <c r="AV731" s="42"/>
    </row>
    <row r="732" spans="1:48" ht="12.75" hidden="1" customHeight="1" x14ac:dyDescent="0.25">
      <c r="A732" s="29">
        <f t="shared" si="449"/>
        <v>730</v>
      </c>
      <c r="B732" s="19" t="str">
        <f t="shared" si="446"/>
        <v/>
      </c>
      <c r="C732" s="19" t="str">
        <f t="shared" si="447"/>
        <v/>
      </c>
      <c r="D732" s="19" t="str">
        <f t="shared" si="448"/>
        <v/>
      </c>
      <c r="E732" s="19" t="str">
        <f>IF(B732="","",CHOOSE(VLOOKUP($A732,$F$1:$J$1600,5,FALSE),AHS!$M$1,BHS!$M$1,CHS!$M$1,HMJHS!$M$1,KHS!$M$1,Kings!$M$1,MHS!$M$1,SWHS!$M$1,AMHS!$M$1,'S10'!$M$1,'S11'!$M$1,'S12'!$M$1,'S13'!$M$1,'S14'!$M$1,'S15'!$M$1,'S16'!$M$1,'S17'!$M$1,'S18'!$M$1,'S19'!$M$1,'S20'!$M$1))</f>
        <v/>
      </c>
      <c r="F732" s="29" t="str">
        <f t="shared" si="445"/>
        <v/>
      </c>
      <c r="G732" s="33" t="str">
        <f t="shared" si="444"/>
        <v/>
      </c>
      <c r="H732" s="29" t="str">
        <f>IF('S10'!P$24="","",'S10'!P$24)</f>
        <v/>
      </c>
      <c r="I732" s="29" t="str">
        <f>IF('S10'!P$24="","",'S10'!I$24)</f>
        <v/>
      </c>
      <c r="J732" s="29">
        <v>10</v>
      </c>
      <c r="AC732" s="41"/>
      <c r="AD732" s="41"/>
      <c r="AE732" s="42"/>
      <c r="AF732" s="42"/>
      <c r="AG732" s="42"/>
      <c r="AH732" s="41"/>
      <c r="AI732" s="41"/>
      <c r="AJ732" s="42"/>
      <c r="AK732" s="42"/>
      <c r="AL732" s="42"/>
      <c r="AM732" s="42"/>
      <c r="AN732" s="41"/>
      <c r="AO732" s="41"/>
      <c r="AP732" s="42"/>
      <c r="AQ732" s="42"/>
      <c r="AR732" s="42"/>
      <c r="AS732" s="41"/>
      <c r="AT732" s="41"/>
      <c r="AU732" s="42"/>
      <c r="AV732" s="42"/>
    </row>
    <row r="733" spans="1:48" ht="12.75" hidden="1" customHeight="1" x14ac:dyDescent="0.25">
      <c r="A733" s="29">
        <f t="shared" si="449"/>
        <v>731</v>
      </c>
      <c r="B733" s="19" t="str">
        <f t="shared" si="446"/>
        <v/>
      </c>
      <c r="C733" s="19" t="str">
        <f t="shared" si="447"/>
        <v/>
      </c>
      <c r="D733" s="19" t="str">
        <f t="shared" si="448"/>
        <v/>
      </c>
      <c r="E733" s="19" t="str">
        <f>IF(B733="","",CHOOSE(VLOOKUP($A733,$F$1:$J$1600,5,FALSE),AHS!$M$1,BHS!$M$1,CHS!$M$1,HMJHS!$M$1,KHS!$M$1,Kings!$M$1,MHS!$M$1,SWHS!$M$1,AMHS!$M$1,'S10'!$M$1,'S11'!$M$1,'S12'!$M$1,'S13'!$M$1,'S14'!$M$1,'S15'!$M$1,'S16'!$M$1,'S17'!$M$1,'S18'!$M$1,'S19'!$M$1,'S20'!$M$1))</f>
        <v/>
      </c>
      <c r="F733" s="29" t="str">
        <f t="shared" si="445"/>
        <v/>
      </c>
      <c r="G733" s="33" t="str">
        <f t="shared" si="444"/>
        <v/>
      </c>
      <c r="H733" s="29" t="str">
        <f>IF('S10'!P$25="","",'S10'!P$25)</f>
        <v/>
      </c>
      <c r="I733" s="29" t="str">
        <f>IF('S10'!P$25="","",'S10'!I$25)</f>
        <v/>
      </c>
      <c r="J733" s="29">
        <v>10</v>
      </c>
      <c r="AC733" s="41"/>
      <c r="AD733" s="41"/>
      <c r="AE733" s="42"/>
      <c r="AF733" s="42"/>
      <c r="AG733" s="42"/>
      <c r="AH733" s="41"/>
      <c r="AI733" s="41"/>
      <c r="AJ733" s="42"/>
      <c r="AK733" s="42"/>
      <c r="AL733" s="42"/>
      <c r="AM733" s="42"/>
      <c r="AN733" s="41"/>
      <c r="AO733" s="41"/>
      <c r="AP733" s="42"/>
      <c r="AQ733" s="42"/>
      <c r="AR733" s="42"/>
      <c r="AS733" s="41"/>
      <c r="AT733" s="41"/>
      <c r="AU733" s="42"/>
      <c r="AV733" s="42"/>
    </row>
    <row r="734" spans="1:48" ht="12.75" hidden="1" customHeight="1" x14ac:dyDescent="0.25">
      <c r="A734" s="29">
        <f t="shared" si="449"/>
        <v>732</v>
      </c>
      <c r="B734" s="19" t="str">
        <f t="shared" si="446"/>
        <v/>
      </c>
      <c r="C734" s="19" t="str">
        <f t="shared" si="447"/>
        <v/>
      </c>
      <c r="D734" s="19" t="str">
        <f t="shared" si="448"/>
        <v/>
      </c>
      <c r="E734" s="19" t="str">
        <f>IF(B734="","",CHOOSE(VLOOKUP($A734,$F$1:$J$1600,5,FALSE),AHS!$M$1,BHS!$M$1,CHS!$M$1,HMJHS!$M$1,KHS!$M$1,Kings!$M$1,MHS!$M$1,SWHS!$M$1,AMHS!$M$1,'S10'!$M$1,'S11'!$M$1,'S12'!$M$1,'S13'!$M$1,'S14'!$M$1,'S15'!$M$1,'S16'!$M$1,'S17'!$M$1,'S18'!$M$1,'S19'!$M$1,'S20'!$M$1))</f>
        <v/>
      </c>
      <c r="F734" s="29" t="str">
        <f t="shared" si="445"/>
        <v/>
      </c>
      <c r="G734" s="33" t="str">
        <f t="shared" si="444"/>
        <v/>
      </c>
      <c r="H734" s="29" t="str">
        <f>IF('S10'!P$26="","",'S10'!P$26)</f>
        <v/>
      </c>
      <c r="I734" s="29" t="str">
        <f>IF('S10'!P$26="","",'S10'!I$26)</f>
        <v/>
      </c>
      <c r="J734" s="29">
        <v>10</v>
      </c>
      <c r="AC734" s="41"/>
      <c r="AD734" s="41"/>
      <c r="AE734" s="42"/>
      <c r="AF734" s="42"/>
      <c r="AG734" s="42"/>
      <c r="AH734" s="41"/>
      <c r="AI734" s="41"/>
      <c r="AJ734" s="42"/>
      <c r="AK734" s="42"/>
      <c r="AL734" s="42"/>
      <c r="AM734" s="42"/>
      <c r="AN734" s="41"/>
      <c r="AO734" s="41"/>
      <c r="AP734" s="42"/>
      <c r="AQ734" s="42"/>
      <c r="AR734" s="42"/>
      <c r="AS734" s="41"/>
      <c r="AT734" s="41"/>
      <c r="AU734" s="42"/>
      <c r="AV734" s="42"/>
    </row>
    <row r="735" spans="1:48" ht="12.75" hidden="1" customHeight="1" x14ac:dyDescent="0.25">
      <c r="A735" s="29">
        <f t="shared" si="449"/>
        <v>733</v>
      </c>
      <c r="B735" s="19" t="str">
        <f t="shared" si="446"/>
        <v/>
      </c>
      <c r="C735" s="19" t="str">
        <f t="shared" si="447"/>
        <v/>
      </c>
      <c r="D735" s="19" t="str">
        <f t="shared" si="448"/>
        <v/>
      </c>
      <c r="E735" s="19" t="str">
        <f>IF(B735="","",CHOOSE(VLOOKUP($A735,$F$1:$J$1600,5,FALSE),AHS!$M$1,BHS!$M$1,CHS!$M$1,HMJHS!$M$1,KHS!$M$1,Kings!$M$1,MHS!$M$1,SWHS!$M$1,AMHS!$M$1,'S10'!$M$1,'S11'!$M$1,'S12'!$M$1,'S13'!$M$1,'S14'!$M$1,'S15'!$M$1,'S16'!$M$1,'S17'!$M$1,'S18'!$M$1,'S19'!$M$1,'S20'!$M$1))</f>
        <v/>
      </c>
      <c r="F735" s="29" t="str">
        <f t="shared" si="445"/>
        <v/>
      </c>
      <c r="G735" s="33" t="str">
        <f t="shared" si="444"/>
        <v/>
      </c>
      <c r="H735" s="29" t="str">
        <f>IF('S10'!P$27="","",'S10'!P$27)</f>
        <v/>
      </c>
      <c r="I735" s="29" t="str">
        <f>IF('S10'!P$27="","",'S10'!I$27)</f>
        <v/>
      </c>
      <c r="J735" s="29">
        <v>10</v>
      </c>
      <c r="AC735" s="41"/>
      <c r="AD735" s="41"/>
      <c r="AE735" s="42"/>
      <c r="AF735" s="42"/>
      <c r="AG735" s="42"/>
      <c r="AH735" s="41"/>
      <c r="AI735" s="41"/>
      <c r="AJ735" s="42"/>
      <c r="AK735" s="42"/>
      <c r="AL735" s="42"/>
      <c r="AM735" s="42"/>
      <c r="AN735" s="41"/>
      <c r="AO735" s="41"/>
      <c r="AP735" s="42"/>
      <c r="AQ735" s="42"/>
      <c r="AR735" s="42"/>
      <c r="AS735" s="41"/>
      <c r="AT735" s="41"/>
      <c r="AU735" s="42"/>
      <c r="AV735" s="42"/>
    </row>
    <row r="736" spans="1:48" ht="12.75" hidden="1" customHeight="1" x14ac:dyDescent="0.25">
      <c r="A736" s="29">
        <f t="shared" si="449"/>
        <v>734</v>
      </c>
      <c r="B736" s="19" t="str">
        <f t="shared" si="446"/>
        <v/>
      </c>
      <c r="C736" s="19" t="str">
        <f t="shared" si="447"/>
        <v/>
      </c>
      <c r="D736" s="19" t="str">
        <f t="shared" si="448"/>
        <v/>
      </c>
      <c r="E736" s="19" t="str">
        <f>IF(B736="","",CHOOSE(VLOOKUP($A736,$F$1:$J$1600,5,FALSE),AHS!$M$1,BHS!$M$1,CHS!$M$1,HMJHS!$M$1,KHS!$M$1,Kings!$M$1,MHS!$M$1,SWHS!$M$1,AMHS!$M$1,'S10'!$M$1,'S11'!$M$1,'S12'!$M$1,'S13'!$M$1,'S14'!$M$1,'S15'!$M$1,'S16'!$M$1,'S17'!$M$1,'S18'!$M$1,'S19'!$M$1,'S20'!$M$1))</f>
        <v/>
      </c>
      <c r="F736" s="29" t="str">
        <f t="shared" si="445"/>
        <v/>
      </c>
      <c r="G736" s="33" t="str">
        <f t="shared" si="444"/>
        <v/>
      </c>
      <c r="H736" s="29" t="str">
        <f>IF('S10'!P$28="","",'S10'!P$28)</f>
        <v/>
      </c>
      <c r="I736" s="29" t="str">
        <f>IF('S10'!P$28="","",'S10'!I$28)</f>
        <v/>
      </c>
      <c r="J736" s="29">
        <v>10</v>
      </c>
      <c r="AC736" s="41"/>
      <c r="AD736" s="41"/>
      <c r="AE736" s="42"/>
      <c r="AF736" s="42"/>
      <c r="AG736" s="42"/>
      <c r="AH736" s="41"/>
      <c r="AI736" s="41"/>
      <c r="AJ736" s="42"/>
      <c r="AK736" s="42"/>
      <c r="AL736" s="42"/>
      <c r="AM736" s="42"/>
      <c r="AN736" s="41"/>
      <c r="AO736" s="41"/>
      <c r="AP736" s="42"/>
      <c r="AQ736" s="42"/>
      <c r="AR736" s="42"/>
      <c r="AS736" s="41"/>
      <c r="AT736" s="41"/>
      <c r="AU736" s="42"/>
      <c r="AV736" s="42"/>
    </row>
    <row r="737" spans="1:48" ht="12.75" hidden="1" customHeight="1" x14ac:dyDescent="0.25">
      <c r="A737" s="29">
        <f t="shared" si="449"/>
        <v>735</v>
      </c>
      <c r="B737" s="19" t="str">
        <f t="shared" si="446"/>
        <v/>
      </c>
      <c r="C737" s="19" t="str">
        <f t="shared" si="447"/>
        <v/>
      </c>
      <c r="D737" s="19" t="str">
        <f t="shared" si="448"/>
        <v/>
      </c>
      <c r="E737" s="19" t="str">
        <f>IF(B737="","",CHOOSE(VLOOKUP($A737,$F$1:$J$1600,5,FALSE),AHS!$M$1,BHS!$M$1,CHS!$M$1,HMJHS!$M$1,KHS!$M$1,Kings!$M$1,MHS!$M$1,SWHS!$M$1,AMHS!$M$1,'S10'!$M$1,'S11'!$M$1,'S12'!$M$1,'S13'!$M$1,'S14'!$M$1,'S15'!$M$1,'S16'!$M$1,'S17'!$M$1,'S18'!$M$1,'S19'!$M$1,'S20'!$M$1))</f>
        <v/>
      </c>
      <c r="F737" s="29" t="str">
        <f t="shared" si="445"/>
        <v/>
      </c>
      <c r="G737" s="33" t="str">
        <f t="shared" si="444"/>
        <v/>
      </c>
      <c r="H737" s="29" t="str">
        <f>IF('S10'!P$29="","",'S10'!P$29)</f>
        <v/>
      </c>
      <c r="I737" s="29" t="str">
        <f>IF('S10'!P$29="","",'S10'!I$29)</f>
        <v/>
      </c>
      <c r="J737" s="29">
        <v>10</v>
      </c>
      <c r="AC737" s="41"/>
      <c r="AD737" s="41"/>
      <c r="AE737" s="42"/>
      <c r="AF737" s="42"/>
      <c r="AG737" s="42"/>
      <c r="AH737" s="41"/>
      <c r="AI737" s="41"/>
      <c r="AJ737" s="42"/>
      <c r="AK737" s="42"/>
      <c r="AL737" s="42"/>
      <c r="AM737" s="42"/>
      <c r="AN737" s="41"/>
      <c r="AO737" s="41"/>
      <c r="AP737" s="42"/>
      <c r="AQ737" s="42"/>
      <c r="AR737" s="42"/>
      <c r="AS737" s="41"/>
      <c r="AT737" s="41"/>
      <c r="AU737" s="42"/>
      <c r="AV737" s="42"/>
    </row>
    <row r="738" spans="1:48" ht="12.75" hidden="1" customHeight="1" x14ac:dyDescent="0.25">
      <c r="A738" s="29">
        <f t="shared" si="449"/>
        <v>736</v>
      </c>
      <c r="B738" s="19" t="str">
        <f t="shared" si="446"/>
        <v/>
      </c>
      <c r="C738" s="19" t="str">
        <f t="shared" si="447"/>
        <v/>
      </c>
      <c r="D738" s="19" t="str">
        <f t="shared" si="448"/>
        <v/>
      </c>
      <c r="E738" s="19" t="str">
        <f>IF(B738="","",CHOOSE(VLOOKUP($A738,$F$1:$J$1600,5,FALSE),AHS!$M$1,BHS!$M$1,CHS!$M$1,HMJHS!$M$1,KHS!$M$1,Kings!$M$1,MHS!$M$1,SWHS!$M$1,AMHS!$M$1,'S10'!$M$1,'S11'!$M$1,'S12'!$M$1,'S13'!$M$1,'S14'!$M$1,'S15'!$M$1,'S16'!$M$1,'S17'!$M$1,'S18'!$M$1,'S19'!$M$1,'S20'!$M$1))</f>
        <v/>
      </c>
      <c r="F738" s="29" t="str">
        <f t="shared" si="445"/>
        <v/>
      </c>
      <c r="G738" s="33" t="str">
        <f t="shared" si="444"/>
        <v/>
      </c>
      <c r="H738" s="29" t="str">
        <f>IF('S10'!P$30="","",'S10'!P$30)</f>
        <v/>
      </c>
      <c r="I738" s="29" t="str">
        <f>IF('S10'!P$30="","",'S10'!I$30)</f>
        <v/>
      </c>
      <c r="J738" s="29">
        <v>10</v>
      </c>
      <c r="AC738" s="41"/>
      <c r="AD738" s="41"/>
      <c r="AE738" s="42"/>
      <c r="AF738" s="42"/>
      <c r="AG738" s="42"/>
      <c r="AH738" s="41"/>
      <c r="AI738" s="41"/>
      <c r="AJ738" s="42"/>
      <c r="AK738" s="42"/>
      <c r="AL738" s="42"/>
      <c r="AM738" s="42"/>
      <c r="AN738" s="41"/>
      <c r="AO738" s="41"/>
      <c r="AP738" s="42"/>
      <c r="AQ738" s="42"/>
      <c r="AR738" s="42"/>
      <c r="AS738" s="41"/>
      <c r="AT738" s="41"/>
      <c r="AU738" s="42"/>
      <c r="AV738" s="42"/>
    </row>
    <row r="739" spans="1:48" ht="12.75" hidden="1" customHeight="1" x14ac:dyDescent="0.25">
      <c r="A739" s="29">
        <f t="shared" si="449"/>
        <v>737</v>
      </c>
      <c r="B739" s="19" t="str">
        <f t="shared" si="446"/>
        <v/>
      </c>
      <c r="C739" s="19" t="str">
        <f t="shared" si="447"/>
        <v/>
      </c>
      <c r="D739" s="19" t="str">
        <f t="shared" si="448"/>
        <v/>
      </c>
      <c r="E739" s="19" t="str">
        <f>IF(B739="","",CHOOSE(VLOOKUP($A739,$F$1:$J$1600,5,FALSE),AHS!$M$1,BHS!$M$1,CHS!$M$1,HMJHS!$M$1,KHS!$M$1,Kings!$M$1,MHS!$M$1,SWHS!$M$1,AMHS!$M$1,'S10'!$M$1,'S11'!$M$1,'S12'!$M$1,'S13'!$M$1,'S14'!$M$1,'S15'!$M$1,'S16'!$M$1,'S17'!$M$1,'S18'!$M$1,'S19'!$M$1,'S20'!$M$1))</f>
        <v/>
      </c>
      <c r="F739" s="29" t="str">
        <f t="shared" si="445"/>
        <v/>
      </c>
      <c r="G739" s="33" t="str">
        <f t="shared" si="444"/>
        <v/>
      </c>
      <c r="H739" s="29" t="str">
        <f>IF('S10'!P$31="","",'S10'!P$31)</f>
        <v/>
      </c>
      <c r="I739" s="29" t="str">
        <f>IF('S10'!P$31="","",'S10'!I$31)</f>
        <v/>
      </c>
      <c r="J739" s="29">
        <v>10</v>
      </c>
      <c r="AC739" s="41"/>
      <c r="AD739" s="41"/>
      <c r="AE739" s="42"/>
      <c r="AF739" s="42"/>
      <c r="AG739" s="42"/>
      <c r="AH739" s="41"/>
      <c r="AI739" s="41"/>
      <c r="AJ739" s="42"/>
      <c r="AK739" s="42"/>
      <c r="AL739" s="42"/>
      <c r="AM739" s="42"/>
      <c r="AN739" s="41"/>
      <c r="AO739" s="41"/>
      <c r="AP739" s="42"/>
      <c r="AQ739" s="42"/>
      <c r="AR739" s="42"/>
      <c r="AS739" s="41"/>
      <c r="AT739" s="41"/>
      <c r="AU739" s="42"/>
      <c r="AV739" s="42"/>
    </row>
    <row r="740" spans="1:48" ht="12.75" hidden="1" customHeight="1" x14ac:dyDescent="0.25">
      <c r="A740" s="29">
        <f t="shared" si="449"/>
        <v>738</v>
      </c>
      <c r="B740" s="19" t="str">
        <f t="shared" si="446"/>
        <v/>
      </c>
      <c r="C740" s="19" t="str">
        <f t="shared" si="447"/>
        <v/>
      </c>
      <c r="D740" s="19" t="str">
        <f t="shared" si="448"/>
        <v/>
      </c>
      <c r="E740" s="19" t="str">
        <f>IF(B740="","",CHOOSE(VLOOKUP($A740,$F$1:$J$1600,5,FALSE),AHS!$M$1,BHS!$M$1,CHS!$M$1,HMJHS!$M$1,KHS!$M$1,Kings!$M$1,MHS!$M$1,SWHS!$M$1,AMHS!$M$1,'S10'!$M$1,'S11'!$M$1,'S12'!$M$1,'S13'!$M$1,'S14'!$M$1,'S15'!$M$1,'S16'!$M$1,'S17'!$M$1,'S18'!$M$1,'S19'!$M$1,'S20'!$M$1))</f>
        <v/>
      </c>
      <c r="F740" s="29" t="str">
        <f t="shared" si="445"/>
        <v/>
      </c>
      <c r="G740" s="33" t="str">
        <f t="shared" si="444"/>
        <v/>
      </c>
      <c r="H740" s="29" t="str">
        <f>IF('S10'!P$32="","",'S10'!P$32)</f>
        <v/>
      </c>
      <c r="I740" s="29" t="str">
        <f>IF('S10'!P$32="","",'S10'!I$32)</f>
        <v/>
      </c>
      <c r="J740" s="29">
        <v>10</v>
      </c>
      <c r="AC740" s="41"/>
      <c r="AD740" s="41"/>
      <c r="AE740" s="42"/>
      <c r="AF740" s="42"/>
      <c r="AG740" s="42"/>
      <c r="AH740" s="41"/>
      <c r="AI740" s="41"/>
      <c r="AJ740" s="42"/>
      <c r="AK740" s="42"/>
      <c r="AL740" s="42"/>
      <c r="AM740" s="42"/>
      <c r="AN740" s="41"/>
      <c r="AO740" s="41"/>
      <c r="AP740" s="42"/>
      <c r="AQ740" s="42"/>
      <c r="AR740" s="42"/>
      <c r="AS740" s="41"/>
      <c r="AT740" s="41"/>
      <c r="AU740" s="42"/>
      <c r="AV740" s="42"/>
    </row>
    <row r="741" spans="1:48" ht="12.75" hidden="1" customHeight="1" x14ac:dyDescent="0.25">
      <c r="A741" s="29">
        <f t="shared" si="449"/>
        <v>739</v>
      </c>
      <c r="B741" s="19" t="str">
        <f t="shared" si="446"/>
        <v/>
      </c>
      <c r="C741" s="19" t="str">
        <f t="shared" si="447"/>
        <v/>
      </c>
      <c r="D741" s="19" t="str">
        <f t="shared" si="448"/>
        <v/>
      </c>
      <c r="E741" s="19" t="str">
        <f>IF(B741="","",CHOOSE(VLOOKUP($A741,$F$1:$J$1600,5,FALSE),AHS!$M$1,BHS!$M$1,CHS!$M$1,HMJHS!$M$1,KHS!$M$1,Kings!$M$1,MHS!$M$1,SWHS!$M$1,AMHS!$M$1,'S10'!$M$1,'S11'!$M$1,'S12'!$M$1,'S13'!$M$1,'S14'!$M$1,'S15'!$M$1,'S16'!$M$1,'S17'!$M$1,'S18'!$M$1,'S19'!$M$1,'S20'!$M$1))</f>
        <v/>
      </c>
      <c r="F741" s="29" t="str">
        <f t="shared" si="445"/>
        <v/>
      </c>
      <c r="G741" s="33" t="str">
        <f t="shared" si="444"/>
        <v/>
      </c>
      <c r="H741" s="29" t="str">
        <f>IF('S10'!X$13="","",'S10'!X$13)</f>
        <v/>
      </c>
      <c r="I741" s="29" t="str">
        <f>IF('S10'!X$13="","",'S10'!Q$13)</f>
        <v/>
      </c>
      <c r="J741" s="29">
        <v>10</v>
      </c>
      <c r="AC741" s="41"/>
      <c r="AD741" s="41"/>
      <c r="AE741" s="42"/>
      <c r="AF741" s="42"/>
      <c r="AG741" s="42"/>
      <c r="AH741" s="41"/>
      <c r="AI741" s="41"/>
      <c r="AJ741" s="42"/>
      <c r="AK741" s="42"/>
      <c r="AL741" s="42"/>
      <c r="AM741" s="42"/>
      <c r="AN741" s="41"/>
      <c r="AO741" s="41"/>
      <c r="AP741" s="42"/>
      <c r="AQ741" s="42"/>
      <c r="AR741" s="42"/>
      <c r="AS741" s="41"/>
      <c r="AT741" s="41"/>
      <c r="AU741" s="42"/>
      <c r="AV741" s="42"/>
    </row>
    <row r="742" spans="1:48" ht="12.75" hidden="1" customHeight="1" x14ac:dyDescent="0.25">
      <c r="A742" s="29">
        <f t="shared" si="449"/>
        <v>740</v>
      </c>
      <c r="B742" s="19" t="str">
        <f t="shared" si="446"/>
        <v/>
      </c>
      <c r="C742" s="19" t="str">
        <f t="shared" si="447"/>
        <v/>
      </c>
      <c r="D742" s="19" t="str">
        <f t="shared" si="448"/>
        <v/>
      </c>
      <c r="E742" s="19" t="str">
        <f>IF(B742="","",CHOOSE(VLOOKUP($A742,$F$1:$J$1600,5,FALSE),AHS!$M$1,BHS!$M$1,CHS!$M$1,HMJHS!$M$1,KHS!$M$1,Kings!$M$1,MHS!$M$1,SWHS!$M$1,AMHS!$M$1,'S10'!$M$1,'S11'!$M$1,'S12'!$M$1,'S13'!$M$1,'S14'!$M$1,'S15'!$M$1,'S16'!$M$1,'S17'!$M$1,'S18'!$M$1,'S19'!$M$1,'S20'!$M$1))</f>
        <v/>
      </c>
      <c r="F742" s="29" t="str">
        <f t="shared" si="445"/>
        <v/>
      </c>
      <c r="G742" s="33" t="str">
        <f t="shared" si="444"/>
        <v/>
      </c>
      <c r="H742" s="29" t="str">
        <f>IF('S10'!X$14="","",'S10'!X$14)</f>
        <v/>
      </c>
      <c r="I742" s="29" t="str">
        <f>IF('S10'!X$14="","",'S10'!Q$14)</f>
        <v/>
      </c>
      <c r="J742" s="29">
        <v>10</v>
      </c>
      <c r="AC742" s="41"/>
      <c r="AD742" s="41"/>
      <c r="AE742" s="42"/>
      <c r="AF742" s="42"/>
      <c r="AG742" s="42"/>
      <c r="AH742" s="41"/>
      <c r="AI742" s="41"/>
      <c r="AJ742" s="42"/>
      <c r="AK742" s="42"/>
      <c r="AL742" s="42"/>
      <c r="AM742" s="42"/>
      <c r="AN742" s="41"/>
      <c r="AO742" s="41"/>
      <c r="AP742" s="42"/>
      <c r="AQ742" s="42"/>
      <c r="AR742" s="42"/>
      <c r="AS742" s="41"/>
      <c r="AT742" s="41"/>
      <c r="AU742" s="42"/>
      <c r="AV742" s="42"/>
    </row>
    <row r="743" spans="1:48" ht="12.75" hidden="1" customHeight="1" x14ac:dyDescent="0.25">
      <c r="A743" s="29">
        <f t="shared" si="449"/>
        <v>741</v>
      </c>
      <c r="B743" s="19" t="str">
        <f t="shared" si="446"/>
        <v/>
      </c>
      <c r="C743" s="19" t="str">
        <f t="shared" si="447"/>
        <v/>
      </c>
      <c r="D743" s="19" t="str">
        <f t="shared" si="448"/>
        <v/>
      </c>
      <c r="E743" s="19" t="str">
        <f>IF(B743="","",CHOOSE(VLOOKUP($A743,$F$1:$J$1600,5,FALSE),AHS!$M$1,BHS!$M$1,CHS!$M$1,HMJHS!$M$1,KHS!$M$1,Kings!$M$1,MHS!$M$1,SWHS!$M$1,AMHS!$M$1,'S10'!$M$1,'S11'!$M$1,'S12'!$M$1,'S13'!$M$1,'S14'!$M$1,'S15'!$M$1,'S16'!$M$1,'S17'!$M$1,'S18'!$M$1,'S19'!$M$1,'S20'!$M$1))</f>
        <v/>
      </c>
      <c r="F743" s="29" t="str">
        <f t="shared" si="445"/>
        <v/>
      </c>
      <c r="G743" s="33" t="str">
        <f t="shared" si="444"/>
        <v/>
      </c>
      <c r="H743" s="29" t="str">
        <f>IF('S10'!X$15="","",'S10'!X$15)</f>
        <v/>
      </c>
      <c r="I743" s="29" t="str">
        <f>IF('S10'!X$15="","",'S10'!Q$15)</f>
        <v/>
      </c>
      <c r="J743" s="29">
        <v>10</v>
      </c>
      <c r="AC743" s="41"/>
      <c r="AD743" s="41"/>
      <c r="AE743" s="42"/>
      <c r="AF743" s="42"/>
      <c r="AG743" s="42"/>
      <c r="AH743" s="41"/>
      <c r="AI743" s="41"/>
      <c r="AJ743" s="42"/>
      <c r="AK743" s="42"/>
      <c r="AL743" s="42"/>
      <c r="AM743" s="42"/>
      <c r="AN743" s="41"/>
      <c r="AO743" s="41"/>
      <c r="AP743" s="42"/>
      <c r="AQ743" s="42"/>
      <c r="AR743" s="42"/>
      <c r="AS743" s="41"/>
      <c r="AT743" s="41"/>
      <c r="AU743" s="42"/>
      <c r="AV743" s="42"/>
    </row>
    <row r="744" spans="1:48" ht="12.75" hidden="1" customHeight="1" x14ac:dyDescent="0.25">
      <c r="A744" s="29">
        <f t="shared" si="449"/>
        <v>742</v>
      </c>
      <c r="B744" s="19" t="str">
        <f t="shared" si="446"/>
        <v/>
      </c>
      <c r="C744" s="19" t="str">
        <f t="shared" si="447"/>
        <v/>
      </c>
      <c r="D744" s="19" t="str">
        <f t="shared" si="448"/>
        <v/>
      </c>
      <c r="E744" s="19" t="str">
        <f>IF(B744="","",CHOOSE(VLOOKUP($A744,$F$1:$J$1600,5,FALSE),AHS!$M$1,BHS!$M$1,CHS!$M$1,HMJHS!$M$1,KHS!$M$1,Kings!$M$1,MHS!$M$1,SWHS!$M$1,AMHS!$M$1,'S10'!$M$1,'S11'!$M$1,'S12'!$M$1,'S13'!$M$1,'S14'!$M$1,'S15'!$M$1,'S16'!$M$1,'S17'!$M$1,'S18'!$M$1,'S19'!$M$1,'S20'!$M$1))</f>
        <v/>
      </c>
      <c r="F744" s="29" t="str">
        <f t="shared" si="445"/>
        <v/>
      </c>
      <c r="G744" s="33" t="str">
        <f t="shared" si="444"/>
        <v/>
      </c>
      <c r="H744" s="29" t="str">
        <f>IF('S10'!X$16="","",'S10'!X$16)</f>
        <v/>
      </c>
      <c r="I744" s="29" t="str">
        <f>IF('S10'!X$16="","",'S10'!Q$16)</f>
        <v/>
      </c>
      <c r="J744" s="29">
        <v>10</v>
      </c>
      <c r="AC744" s="41"/>
      <c r="AD744" s="41"/>
      <c r="AE744" s="42"/>
      <c r="AF744" s="42"/>
      <c r="AG744" s="42"/>
      <c r="AH744" s="41"/>
      <c r="AI744" s="41"/>
      <c r="AJ744" s="42"/>
      <c r="AK744" s="42"/>
      <c r="AL744" s="42"/>
      <c r="AM744" s="42"/>
      <c r="AN744" s="41"/>
      <c r="AO744" s="41"/>
      <c r="AP744" s="42"/>
      <c r="AQ744" s="42"/>
      <c r="AR744" s="42"/>
      <c r="AS744" s="41"/>
      <c r="AT744" s="41"/>
      <c r="AU744" s="42"/>
      <c r="AV744" s="42"/>
    </row>
    <row r="745" spans="1:48" ht="12.75" hidden="1" customHeight="1" x14ac:dyDescent="0.25">
      <c r="A745" s="29">
        <f t="shared" si="449"/>
        <v>743</v>
      </c>
      <c r="B745" s="19" t="str">
        <f t="shared" si="446"/>
        <v/>
      </c>
      <c r="C745" s="19" t="str">
        <f t="shared" si="447"/>
        <v/>
      </c>
      <c r="D745" s="19" t="str">
        <f t="shared" si="448"/>
        <v/>
      </c>
      <c r="E745" s="19" t="str">
        <f>IF(B745="","",CHOOSE(VLOOKUP($A745,$F$1:$J$1600,5,FALSE),AHS!$M$1,BHS!$M$1,CHS!$M$1,HMJHS!$M$1,KHS!$M$1,Kings!$M$1,MHS!$M$1,SWHS!$M$1,AMHS!$M$1,'S10'!$M$1,'S11'!$M$1,'S12'!$M$1,'S13'!$M$1,'S14'!$M$1,'S15'!$M$1,'S16'!$M$1,'S17'!$M$1,'S18'!$M$1,'S19'!$M$1,'S20'!$M$1))</f>
        <v/>
      </c>
      <c r="F745" s="29" t="str">
        <f t="shared" si="445"/>
        <v/>
      </c>
      <c r="G745" s="33" t="str">
        <f t="shared" si="444"/>
        <v/>
      </c>
      <c r="H745" s="29" t="str">
        <f>IF('S10'!X$17="","",'S10'!X$17)</f>
        <v/>
      </c>
      <c r="I745" s="29" t="str">
        <f>IF('S10'!X$17="","",'S10'!Q$17)</f>
        <v/>
      </c>
      <c r="J745" s="29">
        <v>10</v>
      </c>
      <c r="AC745" s="41"/>
      <c r="AD745" s="41"/>
      <c r="AE745" s="42"/>
      <c r="AF745" s="42"/>
      <c r="AG745" s="42"/>
      <c r="AH745" s="41"/>
      <c r="AI745" s="41"/>
      <c r="AJ745" s="42"/>
      <c r="AK745" s="42"/>
      <c r="AL745" s="42"/>
      <c r="AM745" s="42"/>
      <c r="AN745" s="41"/>
      <c r="AO745" s="41"/>
      <c r="AP745" s="42"/>
      <c r="AQ745" s="42"/>
      <c r="AR745" s="42"/>
      <c r="AS745" s="41"/>
      <c r="AT745" s="41"/>
      <c r="AU745" s="42"/>
      <c r="AV745" s="42"/>
    </row>
    <row r="746" spans="1:48" ht="12.75" hidden="1" customHeight="1" x14ac:dyDescent="0.25">
      <c r="A746" s="29">
        <f t="shared" si="449"/>
        <v>744</v>
      </c>
      <c r="B746" s="19" t="str">
        <f t="shared" si="446"/>
        <v/>
      </c>
      <c r="C746" s="19" t="str">
        <f t="shared" si="447"/>
        <v/>
      </c>
      <c r="D746" s="19" t="str">
        <f t="shared" si="448"/>
        <v/>
      </c>
      <c r="E746" s="19" t="str">
        <f>IF(B746="","",CHOOSE(VLOOKUP($A746,$F$1:$J$1600,5,FALSE),AHS!$M$1,BHS!$M$1,CHS!$M$1,HMJHS!$M$1,KHS!$M$1,Kings!$M$1,MHS!$M$1,SWHS!$M$1,AMHS!$M$1,'S10'!$M$1,'S11'!$M$1,'S12'!$M$1,'S13'!$M$1,'S14'!$M$1,'S15'!$M$1,'S16'!$M$1,'S17'!$M$1,'S18'!$M$1,'S19'!$M$1,'S20'!$M$1))</f>
        <v/>
      </c>
      <c r="F746" s="29" t="str">
        <f t="shared" si="445"/>
        <v/>
      </c>
      <c r="G746" s="33" t="str">
        <f t="shared" si="444"/>
        <v/>
      </c>
      <c r="H746" s="29" t="str">
        <f>IF('S10'!X$18="","",'S10'!X$18)</f>
        <v/>
      </c>
      <c r="I746" s="29" t="str">
        <f>IF('S10'!X$18="","",'S10'!Q$18)</f>
        <v/>
      </c>
      <c r="J746" s="29">
        <v>10</v>
      </c>
      <c r="AC746" s="41"/>
      <c r="AD746" s="41"/>
      <c r="AE746" s="42"/>
      <c r="AF746" s="42"/>
      <c r="AG746" s="42"/>
      <c r="AH746" s="41"/>
      <c r="AI746" s="41"/>
      <c r="AJ746" s="42"/>
      <c r="AK746" s="42"/>
      <c r="AL746" s="42"/>
      <c r="AM746" s="42"/>
      <c r="AN746" s="41"/>
      <c r="AO746" s="41"/>
      <c r="AP746" s="42"/>
      <c r="AQ746" s="42"/>
      <c r="AR746" s="42"/>
      <c r="AS746" s="41"/>
      <c r="AT746" s="41"/>
      <c r="AU746" s="42"/>
      <c r="AV746" s="42"/>
    </row>
    <row r="747" spans="1:48" ht="12.75" hidden="1" customHeight="1" x14ac:dyDescent="0.25">
      <c r="A747" s="29">
        <f t="shared" si="449"/>
        <v>745</v>
      </c>
      <c r="B747" s="19" t="str">
        <f t="shared" si="446"/>
        <v/>
      </c>
      <c r="C747" s="19" t="str">
        <f t="shared" si="447"/>
        <v/>
      </c>
      <c r="D747" s="19" t="str">
        <f t="shared" si="448"/>
        <v/>
      </c>
      <c r="E747" s="19" t="str">
        <f>IF(B747="","",CHOOSE(VLOOKUP($A747,$F$1:$J$1600,5,FALSE),AHS!$M$1,BHS!$M$1,CHS!$M$1,HMJHS!$M$1,KHS!$M$1,Kings!$M$1,MHS!$M$1,SWHS!$M$1,AMHS!$M$1,'S10'!$M$1,'S11'!$M$1,'S12'!$M$1,'S13'!$M$1,'S14'!$M$1,'S15'!$M$1,'S16'!$M$1,'S17'!$M$1,'S18'!$M$1,'S19'!$M$1,'S20'!$M$1))</f>
        <v/>
      </c>
      <c r="F747" s="29" t="str">
        <f t="shared" si="445"/>
        <v/>
      </c>
      <c r="G747" s="33" t="str">
        <f t="shared" si="444"/>
        <v/>
      </c>
      <c r="H747" s="29" t="str">
        <f>IF('S10'!X$19="","",'S10'!X$19)</f>
        <v/>
      </c>
      <c r="I747" s="29" t="str">
        <f>IF('S10'!X$19="","",'S10'!Q$19)</f>
        <v/>
      </c>
      <c r="J747" s="29">
        <v>10</v>
      </c>
      <c r="AC747" s="41"/>
      <c r="AD747" s="41"/>
      <c r="AE747" s="42"/>
      <c r="AF747" s="42"/>
      <c r="AG747" s="42"/>
      <c r="AH747" s="41"/>
      <c r="AI747" s="41"/>
      <c r="AJ747" s="42"/>
      <c r="AK747" s="42"/>
      <c r="AL747" s="42"/>
      <c r="AM747" s="42"/>
      <c r="AN747" s="41"/>
      <c r="AO747" s="41"/>
      <c r="AP747" s="42"/>
      <c r="AQ747" s="42"/>
      <c r="AR747" s="42"/>
      <c r="AS747" s="41"/>
      <c r="AT747" s="41"/>
      <c r="AU747" s="42"/>
      <c r="AV747" s="42"/>
    </row>
    <row r="748" spans="1:48" ht="12.75" hidden="1" customHeight="1" x14ac:dyDescent="0.25">
      <c r="A748" s="29">
        <f t="shared" si="449"/>
        <v>746</v>
      </c>
      <c r="B748" s="19" t="str">
        <f t="shared" si="446"/>
        <v/>
      </c>
      <c r="C748" s="19" t="str">
        <f t="shared" si="447"/>
        <v/>
      </c>
      <c r="D748" s="19" t="str">
        <f t="shared" si="448"/>
        <v/>
      </c>
      <c r="E748" s="19" t="str">
        <f>IF(B748="","",CHOOSE(VLOOKUP($A748,$F$1:$J$1600,5,FALSE),AHS!$M$1,BHS!$M$1,CHS!$M$1,HMJHS!$M$1,KHS!$M$1,Kings!$M$1,MHS!$M$1,SWHS!$M$1,AMHS!$M$1,'S10'!$M$1,'S11'!$M$1,'S12'!$M$1,'S13'!$M$1,'S14'!$M$1,'S15'!$M$1,'S16'!$M$1,'S17'!$M$1,'S18'!$M$1,'S19'!$M$1,'S20'!$M$1))</f>
        <v/>
      </c>
      <c r="F748" s="29" t="str">
        <f t="shared" si="445"/>
        <v/>
      </c>
      <c r="G748" s="33" t="str">
        <f t="shared" si="444"/>
        <v/>
      </c>
      <c r="H748" s="29" t="str">
        <f>IF('S10'!X$20="","",'S10'!X$20)</f>
        <v/>
      </c>
      <c r="I748" s="29" t="str">
        <f>IF('S10'!X$20="","",'S10'!Q$20)</f>
        <v/>
      </c>
      <c r="J748" s="29">
        <v>10</v>
      </c>
      <c r="AC748" s="41"/>
      <c r="AD748" s="41"/>
      <c r="AE748" s="42"/>
      <c r="AF748" s="42"/>
      <c r="AG748" s="42"/>
      <c r="AH748" s="41"/>
      <c r="AI748" s="41"/>
      <c r="AJ748" s="42"/>
      <c r="AK748" s="42"/>
      <c r="AL748" s="42"/>
      <c r="AM748" s="42"/>
      <c r="AN748" s="41"/>
      <c r="AO748" s="41"/>
      <c r="AP748" s="42"/>
      <c r="AQ748" s="42"/>
      <c r="AR748" s="42"/>
      <c r="AS748" s="41"/>
      <c r="AT748" s="41"/>
      <c r="AU748" s="42"/>
      <c r="AV748" s="42"/>
    </row>
    <row r="749" spans="1:48" ht="12.75" hidden="1" customHeight="1" x14ac:dyDescent="0.25">
      <c r="A749" s="29">
        <f t="shared" si="449"/>
        <v>747</v>
      </c>
      <c r="B749" s="19" t="str">
        <f t="shared" si="446"/>
        <v/>
      </c>
      <c r="C749" s="19" t="str">
        <f t="shared" si="447"/>
        <v/>
      </c>
      <c r="D749" s="19" t="str">
        <f t="shared" si="448"/>
        <v/>
      </c>
      <c r="E749" s="19" t="str">
        <f>IF(B749="","",CHOOSE(VLOOKUP($A749,$F$1:$J$1600,5,FALSE),AHS!$M$1,BHS!$M$1,CHS!$M$1,HMJHS!$M$1,KHS!$M$1,Kings!$M$1,MHS!$M$1,SWHS!$M$1,AMHS!$M$1,'S10'!$M$1,'S11'!$M$1,'S12'!$M$1,'S13'!$M$1,'S14'!$M$1,'S15'!$M$1,'S16'!$M$1,'S17'!$M$1,'S18'!$M$1,'S19'!$M$1,'S20'!$M$1))</f>
        <v/>
      </c>
      <c r="F749" s="29" t="str">
        <f t="shared" si="445"/>
        <v/>
      </c>
      <c r="G749" s="33" t="str">
        <f t="shared" si="444"/>
        <v/>
      </c>
      <c r="H749" s="29" t="str">
        <f>IF('S10'!X$21="","",'S10'!X$21)</f>
        <v/>
      </c>
      <c r="I749" s="29" t="str">
        <f>IF('S10'!X$21="","",'S10'!Q$21)</f>
        <v/>
      </c>
      <c r="J749" s="29">
        <v>10</v>
      </c>
      <c r="AC749" s="41"/>
      <c r="AD749" s="41"/>
      <c r="AE749" s="42"/>
      <c r="AF749" s="42"/>
      <c r="AG749" s="42"/>
      <c r="AH749" s="41"/>
      <c r="AI749" s="41"/>
      <c r="AJ749" s="42"/>
      <c r="AK749" s="42"/>
      <c r="AL749" s="42"/>
      <c r="AM749" s="42"/>
      <c r="AN749" s="41"/>
      <c r="AO749" s="41"/>
      <c r="AP749" s="42"/>
      <c r="AQ749" s="42"/>
      <c r="AR749" s="42"/>
      <c r="AS749" s="41"/>
      <c r="AT749" s="41"/>
      <c r="AU749" s="42"/>
      <c r="AV749" s="42"/>
    </row>
    <row r="750" spans="1:48" ht="12.75" hidden="1" customHeight="1" x14ac:dyDescent="0.25">
      <c r="A750" s="29">
        <f t="shared" si="449"/>
        <v>748</v>
      </c>
      <c r="B750" s="19" t="str">
        <f t="shared" si="446"/>
        <v/>
      </c>
      <c r="C750" s="19" t="str">
        <f t="shared" si="447"/>
        <v/>
      </c>
      <c r="D750" s="19" t="str">
        <f t="shared" si="448"/>
        <v/>
      </c>
      <c r="E750" s="19" t="str">
        <f>IF(B750="","",CHOOSE(VLOOKUP($A750,$F$1:$J$1600,5,FALSE),AHS!$M$1,BHS!$M$1,CHS!$M$1,HMJHS!$M$1,KHS!$M$1,Kings!$M$1,MHS!$M$1,SWHS!$M$1,AMHS!$M$1,'S10'!$M$1,'S11'!$M$1,'S12'!$M$1,'S13'!$M$1,'S14'!$M$1,'S15'!$M$1,'S16'!$M$1,'S17'!$M$1,'S18'!$M$1,'S19'!$M$1,'S20'!$M$1))</f>
        <v/>
      </c>
      <c r="F750" s="29" t="str">
        <f t="shared" si="445"/>
        <v/>
      </c>
      <c r="G750" s="33" t="str">
        <f t="shared" si="444"/>
        <v/>
      </c>
      <c r="H750" s="29" t="str">
        <f>IF('S10'!X$22="","",'S10'!X$22)</f>
        <v/>
      </c>
      <c r="I750" s="29" t="str">
        <f>IF('S10'!X$22="","",'S10'!Q$22)</f>
        <v/>
      </c>
      <c r="J750" s="29">
        <v>10</v>
      </c>
      <c r="AC750" s="41"/>
      <c r="AD750" s="41"/>
      <c r="AE750" s="42"/>
      <c r="AF750" s="42"/>
      <c r="AG750" s="42"/>
      <c r="AH750" s="41"/>
      <c r="AI750" s="41"/>
      <c r="AJ750" s="42"/>
      <c r="AK750" s="42"/>
      <c r="AL750" s="42"/>
      <c r="AM750" s="42"/>
      <c r="AN750" s="41"/>
      <c r="AO750" s="41"/>
      <c r="AP750" s="42"/>
      <c r="AQ750" s="42"/>
      <c r="AR750" s="42"/>
      <c r="AS750" s="41"/>
      <c r="AT750" s="41"/>
      <c r="AU750" s="42"/>
      <c r="AV750" s="42"/>
    </row>
    <row r="751" spans="1:48" ht="12.75" hidden="1" customHeight="1" x14ac:dyDescent="0.25">
      <c r="A751" s="29">
        <f t="shared" si="449"/>
        <v>749</v>
      </c>
      <c r="B751" s="19" t="str">
        <f t="shared" si="446"/>
        <v/>
      </c>
      <c r="C751" s="19" t="str">
        <f t="shared" si="447"/>
        <v/>
      </c>
      <c r="D751" s="19" t="str">
        <f t="shared" si="448"/>
        <v/>
      </c>
      <c r="E751" s="19" t="str">
        <f>IF(B751="","",CHOOSE(VLOOKUP($A751,$F$1:$J$1600,5,FALSE),AHS!$M$1,BHS!$M$1,CHS!$M$1,HMJHS!$M$1,KHS!$M$1,Kings!$M$1,MHS!$M$1,SWHS!$M$1,AMHS!$M$1,'S10'!$M$1,'S11'!$M$1,'S12'!$M$1,'S13'!$M$1,'S14'!$M$1,'S15'!$M$1,'S16'!$M$1,'S17'!$M$1,'S18'!$M$1,'S19'!$M$1,'S20'!$M$1))</f>
        <v/>
      </c>
      <c r="F751" s="29" t="str">
        <f t="shared" si="445"/>
        <v/>
      </c>
      <c r="G751" s="33" t="str">
        <f t="shared" si="444"/>
        <v/>
      </c>
      <c r="H751" s="29" t="str">
        <f>IF('S10'!X$23="","",'S10'!X$23)</f>
        <v/>
      </c>
      <c r="I751" s="29" t="str">
        <f>IF('S10'!X$23="","",'S10'!Q$23)</f>
        <v/>
      </c>
      <c r="J751" s="29">
        <v>10</v>
      </c>
      <c r="AC751" s="41"/>
      <c r="AD751" s="41"/>
      <c r="AE751" s="42"/>
      <c r="AF751" s="42"/>
      <c r="AG751" s="42"/>
      <c r="AH751" s="41"/>
      <c r="AI751" s="41"/>
      <c r="AJ751" s="42"/>
      <c r="AK751" s="42"/>
      <c r="AL751" s="42"/>
      <c r="AM751" s="42"/>
      <c r="AN751" s="41"/>
      <c r="AO751" s="41"/>
      <c r="AP751" s="42"/>
      <c r="AQ751" s="42"/>
      <c r="AR751" s="42"/>
      <c r="AS751" s="41"/>
      <c r="AT751" s="41"/>
      <c r="AU751" s="42"/>
      <c r="AV751" s="42"/>
    </row>
    <row r="752" spans="1:48" ht="12.75" hidden="1" customHeight="1" x14ac:dyDescent="0.25">
      <c r="A752" s="29">
        <f t="shared" si="449"/>
        <v>750</v>
      </c>
      <c r="B752" s="19" t="str">
        <f t="shared" si="446"/>
        <v/>
      </c>
      <c r="C752" s="19" t="str">
        <f t="shared" si="447"/>
        <v/>
      </c>
      <c r="D752" s="19" t="str">
        <f t="shared" si="448"/>
        <v/>
      </c>
      <c r="E752" s="19" t="str">
        <f>IF(B752="","",CHOOSE(VLOOKUP($A752,$F$1:$J$1600,5,FALSE),AHS!$M$1,BHS!$M$1,CHS!$M$1,HMJHS!$M$1,KHS!$M$1,Kings!$M$1,MHS!$M$1,SWHS!$M$1,AMHS!$M$1,'S10'!$M$1,'S11'!$M$1,'S12'!$M$1,'S13'!$M$1,'S14'!$M$1,'S15'!$M$1,'S16'!$M$1,'S17'!$M$1,'S18'!$M$1,'S19'!$M$1,'S20'!$M$1))</f>
        <v/>
      </c>
      <c r="F752" s="29" t="str">
        <f t="shared" si="445"/>
        <v/>
      </c>
      <c r="G752" s="33" t="str">
        <f t="shared" si="444"/>
        <v/>
      </c>
      <c r="H752" s="29" t="str">
        <f>IF('S10'!X$24="","",'S10'!X$24)</f>
        <v/>
      </c>
      <c r="I752" s="29" t="str">
        <f>IF('S10'!X$24="","",'S10'!Q$24)</f>
        <v/>
      </c>
      <c r="J752" s="29">
        <v>10</v>
      </c>
      <c r="AC752" s="41"/>
      <c r="AD752" s="41"/>
      <c r="AE752" s="42"/>
      <c r="AF752" s="42"/>
      <c r="AG752" s="42"/>
      <c r="AH752" s="41"/>
      <c r="AI752" s="41"/>
      <c r="AJ752" s="42"/>
      <c r="AK752" s="42"/>
      <c r="AL752" s="42"/>
      <c r="AM752" s="42"/>
      <c r="AN752" s="41"/>
      <c r="AO752" s="41"/>
      <c r="AP752" s="42"/>
      <c r="AQ752" s="42"/>
      <c r="AR752" s="42"/>
      <c r="AS752" s="41"/>
      <c r="AT752" s="41"/>
      <c r="AU752" s="42"/>
      <c r="AV752" s="42"/>
    </row>
    <row r="753" spans="1:48" ht="12.75" hidden="1" customHeight="1" x14ac:dyDescent="0.25">
      <c r="A753" s="29">
        <f t="shared" si="449"/>
        <v>751</v>
      </c>
      <c r="B753" s="19" t="str">
        <f t="shared" si="446"/>
        <v/>
      </c>
      <c r="C753" s="19" t="str">
        <f t="shared" si="447"/>
        <v/>
      </c>
      <c r="D753" s="19" t="str">
        <f t="shared" si="448"/>
        <v/>
      </c>
      <c r="E753" s="19" t="str">
        <f>IF(B753="","",CHOOSE(VLOOKUP($A753,$F$1:$J$1600,5,FALSE),AHS!$M$1,BHS!$M$1,CHS!$M$1,HMJHS!$M$1,KHS!$M$1,Kings!$M$1,MHS!$M$1,SWHS!$M$1,AMHS!$M$1,'S10'!$M$1,'S11'!$M$1,'S12'!$M$1,'S13'!$M$1,'S14'!$M$1,'S15'!$M$1,'S16'!$M$1,'S17'!$M$1,'S18'!$M$1,'S19'!$M$1,'S20'!$M$1))</f>
        <v/>
      </c>
      <c r="F753" s="29" t="str">
        <f t="shared" si="445"/>
        <v/>
      </c>
      <c r="G753" s="33" t="str">
        <f t="shared" si="444"/>
        <v/>
      </c>
      <c r="H753" s="29" t="str">
        <f>IF('S10'!X$25="","",'S10'!X$25)</f>
        <v/>
      </c>
      <c r="I753" s="29" t="str">
        <f>IF('S10'!X$25="","",'S10'!Q$25)</f>
        <v/>
      </c>
      <c r="J753" s="29">
        <v>10</v>
      </c>
      <c r="AC753" s="41"/>
      <c r="AD753" s="41"/>
      <c r="AE753" s="42"/>
      <c r="AF753" s="42"/>
      <c r="AG753" s="42"/>
      <c r="AH753" s="41"/>
      <c r="AI753" s="41"/>
      <c r="AJ753" s="42"/>
      <c r="AK753" s="42"/>
      <c r="AL753" s="42"/>
      <c r="AM753" s="42"/>
      <c r="AN753" s="41"/>
      <c r="AO753" s="41"/>
      <c r="AP753" s="42"/>
      <c r="AQ753" s="42"/>
      <c r="AR753" s="42"/>
      <c r="AS753" s="41"/>
      <c r="AT753" s="41"/>
      <c r="AU753" s="42"/>
      <c r="AV753" s="42"/>
    </row>
    <row r="754" spans="1:48" ht="12.75" hidden="1" customHeight="1" x14ac:dyDescent="0.25">
      <c r="A754" s="29">
        <f t="shared" si="449"/>
        <v>752</v>
      </c>
      <c r="B754" s="19" t="str">
        <f t="shared" si="446"/>
        <v/>
      </c>
      <c r="C754" s="19" t="str">
        <f t="shared" si="447"/>
        <v/>
      </c>
      <c r="D754" s="19" t="str">
        <f t="shared" si="448"/>
        <v/>
      </c>
      <c r="E754" s="19" t="str">
        <f>IF(B754="","",CHOOSE(VLOOKUP($A754,$F$1:$J$1600,5,FALSE),AHS!$M$1,BHS!$M$1,CHS!$M$1,HMJHS!$M$1,KHS!$M$1,Kings!$M$1,MHS!$M$1,SWHS!$M$1,AMHS!$M$1,'S10'!$M$1,'S11'!$M$1,'S12'!$M$1,'S13'!$M$1,'S14'!$M$1,'S15'!$M$1,'S16'!$M$1,'S17'!$M$1,'S18'!$M$1,'S19'!$M$1,'S20'!$M$1))</f>
        <v/>
      </c>
      <c r="F754" s="29" t="str">
        <f t="shared" si="445"/>
        <v/>
      </c>
      <c r="G754" s="33" t="str">
        <f t="shared" si="444"/>
        <v/>
      </c>
      <c r="H754" s="29" t="str">
        <f>IF('S10'!X$26="","",'S10'!X$26)</f>
        <v/>
      </c>
      <c r="I754" s="29" t="str">
        <f>IF('S10'!X$26="","",'S10'!Q$26)</f>
        <v/>
      </c>
      <c r="J754" s="29">
        <v>10</v>
      </c>
      <c r="AC754" s="41"/>
      <c r="AD754" s="41"/>
      <c r="AE754" s="42"/>
      <c r="AF754" s="42"/>
      <c r="AG754" s="42"/>
      <c r="AH754" s="41"/>
      <c r="AI754" s="41"/>
      <c r="AJ754" s="42"/>
      <c r="AK754" s="42"/>
      <c r="AL754" s="42"/>
      <c r="AM754" s="42"/>
      <c r="AN754" s="41"/>
      <c r="AO754" s="41"/>
      <c r="AP754" s="42"/>
      <c r="AQ754" s="42"/>
      <c r="AR754" s="42"/>
      <c r="AS754" s="41"/>
      <c r="AT754" s="41"/>
      <c r="AU754" s="42"/>
      <c r="AV754" s="42"/>
    </row>
    <row r="755" spans="1:48" ht="12.75" hidden="1" customHeight="1" x14ac:dyDescent="0.25">
      <c r="A755" s="29">
        <f t="shared" si="449"/>
        <v>753</v>
      </c>
      <c r="B755" s="19" t="str">
        <f t="shared" si="446"/>
        <v/>
      </c>
      <c r="C755" s="19" t="str">
        <f t="shared" si="447"/>
        <v/>
      </c>
      <c r="D755" s="19" t="str">
        <f t="shared" si="448"/>
        <v/>
      </c>
      <c r="E755" s="19" t="str">
        <f>IF(B755="","",CHOOSE(VLOOKUP($A755,$F$1:$J$1600,5,FALSE),AHS!$M$1,BHS!$M$1,CHS!$M$1,HMJHS!$M$1,KHS!$M$1,Kings!$M$1,MHS!$M$1,SWHS!$M$1,AMHS!$M$1,'S10'!$M$1,'S11'!$M$1,'S12'!$M$1,'S13'!$M$1,'S14'!$M$1,'S15'!$M$1,'S16'!$M$1,'S17'!$M$1,'S18'!$M$1,'S19'!$M$1,'S20'!$M$1))</f>
        <v/>
      </c>
      <c r="F755" s="29" t="str">
        <f t="shared" si="445"/>
        <v/>
      </c>
      <c r="G755" s="33" t="str">
        <f t="shared" si="444"/>
        <v/>
      </c>
      <c r="H755" s="29" t="str">
        <f>IF('S10'!X$27="","",'S10'!X$27)</f>
        <v/>
      </c>
      <c r="I755" s="29" t="str">
        <f>IF('S10'!X$27="","",'S10'!Q$27)</f>
        <v/>
      </c>
      <c r="J755" s="29">
        <v>10</v>
      </c>
      <c r="AC755" s="41"/>
      <c r="AD755" s="41"/>
      <c r="AE755" s="42"/>
      <c r="AF755" s="42"/>
      <c r="AG755" s="42"/>
      <c r="AH755" s="41"/>
      <c r="AI755" s="41"/>
      <c r="AJ755" s="42"/>
      <c r="AK755" s="42"/>
      <c r="AL755" s="42"/>
      <c r="AM755" s="42"/>
      <c r="AN755" s="41"/>
      <c r="AO755" s="41"/>
      <c r="AP755" s="42"/>
      <c r="AQ755" s="42"/>
      <c r="AR755" s="42"/>
      <c r="AS755" s="41"/>
      <c r="AT755" s="41"/>
      <c r="AU755" s="42"/>
      <c r="AV755" s="42"/>
    </row>
    <row r="756" spans="1:48" ht="12.75" hidden="1" customHeight="1" x14ac:dyDescent="0.25">
      <c r="A756" s="29">
        <f t="shared" si="449"/>
        <v>754</v>
      </c>
      <c r="B756" s="19" t="str">
        <f t="shared" si="446"/>
        <v/>
      </c>
      <c r="C756" s="19" t="str">
        <f t="shared" si="447"/>
        <v/>
      </c>
      <c r="D756" s="19" t="str">
        <f t="shared" si="448"/>
        <v/>
      </c>
      <c r="E756" s="19" t="str">
        <f>IF(B756="","",CHOOSE(VLOOKUP($A756,$F$1:$J$1600,5,FALSE),AHS!$M$1,BHS!$M$1,CHS!$M$1,HMJHS!$M$1,KHS!$M$1,Kings!$M$1,MHS!$M$1,SWHS!$M$1,AMHS!$M$1,'S10'!$M$1,'S11'!$M$1,'S12'!$M$1,'S13'!$M$1,'S14'!$M$1,'S15'!$M$1,'S16'!$M$1,'S17'!$M$1,'S18'!$M$1,'S19'!$M$1,'S20'!$M$1))</f>
        <v/>
      </c>
      <c r="F756" s="29" t="str">
        <f t="shared" si="445"/>
        <v/>
      </c>
      <c r="G756" s="33" t="str">
        <f t="shared" si="444"/>
        <v/>
      </c>
      <c r="H756" s="29" t="str">
        <f>IF('S10'!X$28="","",'S10'!X$28)</f>
        <v/>
      </c>
      <c r="I756" s="29" t="str">
        <f>IF('S10'!X$28="","",'S10'!Q$28)</f>
        <v/>
      </c>
      <c r="J756" s="29">
        <v>10</v>
      </c>
      <c r="AC756" s="41"/>
      <c r="AD756" s="41"/>
      <c r="AE756" s="42"/>
      <c r="AF756" s="42"/>
      <c r="AG756" s="42"/>
      <c r="AH756" s="41"/>
      <c r="AI756" s="41"/>
      <c r="AJ756" s="42"/>
      <c r="AK756" s="42"/>
      <c r="AL756" s="42"/>
      <c r="AM756" s="42"/>
      <c r="AN756" s="41"/>
      <c r="AO756" s="41"/>
      <c r="AP756" s="42"/>
      <c r="AQ756" s="42"/>
      <c r="AR756" s="42"/>
      <c r="AS756" s="41"/>
      <c r="AT756" s="41"/>
      <c r="AU756" s="42"/>
      <c r="AV756" s="42"/>
    </row>
    <row r="757" spans="1:48" ht="12.75" hidden="1" customHeight="1" x14ac:dyDescent="0.25">
      <c r="A757" s="29">
        <f t="shared" si="449"/>
        <v>755</v>
      </c>
      <c r="B757" s="19" t="str">
        <f t="shared" si="446"/>
        <v/>
      </c>
      <c r="C757" s="19" t="str">
        <f t="shared" si="447"/>
        <v/>
      </c>
      <c r="D757" s="19" t="str">
        <f t="shared" si="448"/>
        <v/>
      </c>
      <c r="E757" s="19" t="str">
        <f>IF(B757="","",CHOOSE(VLOOKUP($A757,$F$1:$J$1600,5,FALSE),AHS!$M$1,BHS!$M$1,CHS!$M$1,HMJHS!$M$1,KHS!$M$1,Kings!$M$1,MHS!$M$1,SWHS!$M$1,AMHS!$M$1,'S10'!$M$1,'S11'!$M$1,'S12'!$M$1,'S13'!$M$1,'S14'!$M$1,'S15'!$M$1,'S16'!$M$1,'S17'!$M$1,'S18'!$M$1,'S19'!$M$1,'S20'!$M$1))</f>
        <v/>
      </c>
      <c r="F757" s="29" t="str">
        <f t="shared" si="445"/>
        <v/>
      </c>
      <c r="G757" s="33" t="str">
        <f t="shared" si="444"/>
        <v/>
      </c>
      <c r="H757" s="29" t="str">
        <f>IF('S10'!X$29="","",'S10'!X$29)</f>
        <v/>
      </c>
      <c r="I757" s="29" t="str">
        <f>IF('S10'!X$29="","",'S10'!Q$29)</f>
        <v/>
      </c>
      <c r="J757" s="29">
        <v>10</v>
      </c>
      <c r="AC757" s="41"/>
      <c r="AD757" s="41"/>
      <c r="AE757" s="42"/>
      <c r="AF757" s="42"/>
      <c r="AG757" s="42"/>
      <c r="AH757" s="41"/>
      <c r="AI757" s="41"/>
      <c r="AJ757" s="42"/>
      <c r="AK757" s="42"/>
      <c r="AL757" s="42"/>
      <c r="AM757" s="42"/>
      <c r="AN757" s="41"/>
      <c r="AO757" s="41"/>
      <c r="AP757" s="42"/>
      <c r="AQ757" s="42"/>
      <c r="AR757" s="42"/>
      <c r="AS757" s="41"/>
      <c r="AT757" s="41"/>
      <c r="AU757" s="42"/>
      <c r="AV757" s="42"/>
    </row>
    <row r="758" spans="1:48" ht="12.75" hidden="1" customHeight="1" x14ac:dyDescent="0.25">
      <c r="A758" s="29">
        <f t="shared" si="449"/>
        <v>756</v>
      </c>
      <c r="B758" s="19" t="str">
        <f t="shared" si="446"/>
        <v/>
      </c>
      <c r="C758" s="19" t="str">
        <f t="shared" si="447"/>
        <v/>
      </c>
      <c r="D758" s="19" t="str">
        <f t="shared" si="448"/>
        <v/>
      </c>
      <c r="E758" s="19" t="str">
        <f>IF(B758="","",CHOOSE(VLOOKUP($A758,$F$1:$J$1600,5,FALSE),AHS!$M$1,BHS!$M$1,CHS!$M$1,HMJHS!$M$1,KHS!$M$1,Kings!$M$1,MHS!$M$1,SWHS!$M$1,AMHS!$M$1,'S10'!$M$1,'S11'!$M$1,'S12'!$M$1,'S13'!$M$1,'S14'!$M$1,'S15'!$M$1,'S16'!$M$1,'S17'!$M$1,'S18'!$M$1,'S19'!$M$1,'S20'!$M$1))</f>
        <v/>
      </c>
      <c r="F758" s="29" t="str">
        <f t="shared" si="445"/>
        <v/>
      </c>
      <c r="G758" s="33" t="str">
        <f t="shared" si="444"/>
        <v/>
      </c>
      <c r="H758" s="29" t="str">
        <f>IF('S10'!X$30="","",'S10'!X$30)</f>
        <v/>
      </c>
      <c r="I758" s="29" t="str">
        <f>IF('S10'!X$30="","",'S10'!Q$30)</f>
        <v/>
      </c>
      <c r="J758" s="29">
        <v>10</v>
      </c>
      <c r="AC758" s="41"/>
      <c r="AD758" s="41"/>
      <c r="AE758" s="42"/>
      <c r="AF758" s="42"/>
      <c r="AG758" s="42"/>
      <c r="AH758" s="41"/>
      <c r="AI758" s="41"/>
      <c r="AJ758" s="42"/>
      <c r="AK758" s="42"/>
      <c r="AL758" s="42"/>
      <c r="AM758" s="42"/>
      <c r="AN758" s="41"/>
      <c r="AO758" s="41"/>
      <c r="AP758" s="42"/>
      <c r="AQ758" s="42"/>
      <c r="AR758" s="42"/>
      <c r="AS758" s="41"/>
      <c r="AT758" s="41"/>
      <c r="AU758" s="42"/>
      <c r="AV758" s="42"/>
    </row>
    <row r="759" spans="1:48" ht="12.75" hidden="1" customHeight="1" x14ac:dyDescent="0.25">
      <c r="A759" s="29">
        <f t="shared" si="449"/>
        <v>757</v>
      </c>
      <c r="B759" s="19" t="str">
        <f t="shared" si="446"/>
        <v/>
      </c>
      <c r="C759" s="19" t="str">
        <f t="shared" si="447"/>
        <v/>
      </c>
      <c r="D759" s="19" t="str">
        <f t="shared" si="448"/>
        <v/>
      </c>
      <c r="E759" s="19" t="str">
        <f>IF(B759="","",CHOOSE(VLOOKUP($A759,$F$1:$J$1600,5,FALSE),AHS!$M$1,BHS!$M$1,CHS!$M$1,HMJHS!$M$1,KHS!$M$1,Kings!$M$1,MHS!$M$1,SWHS!$M$1,AMHS!$M$1,'S10'!$M$1,'S11'!$M$1,'S12'!$M$1,'S13'!$M$1,'S14'!$M$1,'S15'!$M$1,'S16'!$M$1,'S17'!$M$1,'S18'!$M$1,'S19'!$M$1,'S20'!$M$1))</f>
        <v/>
      </c>
      <c r="F759" s="29" t="str">
        <f t="shared" si="445"/>
        <v/>
      </c>
      <c r="G759" s="33" t="str">
        <f t="shared" si="444"/>
        <v/>
      </c>
      <c r="H759" s="29" t="str">
        <f>IF('S10'!X$31="","",'S10'!X$31)</f>
        <v/>
      </c>
      <c r="I759" s="29" t="str">
        <f>IF('S10'!X$31="","",'S10'!Q$31)</f>
        <v/>
      </c>
      <c r="J759" s="29">
        <v>10</v>
      </c>
      <c r="AC759" s="41"/>
      <c r="AD759" s="41"/>
      <c r="AE759" s="42"/>
      <c r="AF759" s="42"/>
      <c r="AG759" s="42"/>
      <c r="AH759" s="41"/>
      <c r="AI759" s="41"/>
      <c r="AJ759" s="42"/>
      <c r="AK759" s="42"/>
      <c r="AL759" s="42"/>
      <c r="AM759" s="42"/>
      <c r="AN759" s="41"/>
      <c r="AO759" s="41"/>
      <c r="AP759" s="42"/>
      <c r="AQ759" s="42"/>
      <c r="AR759" s="42"/>
      <c r="AS759" s="41"/>
      <c r="AT759" s="41"/>
      <c r="AU759" s="42"/>
      <c r="AV759" s="42"/>
    </row>
    <row r="760" spans="1:48" ht="12.75" hidden="1" customHeight="1" x14ac:dyDescent="0.25">
      <c r="A760" s="29">
        <f t="shared" si="449"/>
        <v>758</v>
      </c>
      <c r="B760" s="19" t="str">
        <f t="shared" si="446"/>
        <v/>
      </c>
      <c r="C760" s="19" t="str">
        <f t="shared" si="447"/>
        <v/>
      </c>
      <c r="D760" s="19" t="str">
        <f t="shared" si="448"/>
        <v/>
      </c>
      <c r="E760" s="19" t="str">
        <f>IF(B760="","",CHOOSE(VLOOKUP($A760,$F$1:$J$1600,5,FALSE),AHS!$M$1,BHS!$M$1,CHS!$M$1,HMJHS!$M$1,KHS!$M$1,Kings!$M$1,MHS!$M$1,SWHS!$M$1,AMHS!$M$1,'S10'!$M$1,'S11'!$M$1,'S12'!$M$1,'S13'!$M$1,'S14'!$M$1,'S15'!$M$1,'S16'!$M$1,'S17'!$M$1,'S18'!$M$1,'S19'!$M$1,'S20'!$M$1))</f>
        <v/>
      </c>
      <c r="F760" s="29" t="str">
        <f t="shared" si="445"/>
        <v/>
      </c>
      <c r="G760" s="33" t="str">
        <f t="shared" si="444"/>
        <v/>
      </c>
      <c r="H760" s="29" t="str">
        <f>IF('S10'!X$32="","",'S10'!X$32)</f>
        <v/>
      </c>
      <c r="I760" s="29" t="str">
        <f>IF('S10'!X$32="","",'S10'!Q$32)</f>
        <v/>
      </c>
      <c r="J760" s="29">
        <v>10</v>
      </c>
      <c r="AC760" s="41"/>
      <c r="AD760" s="41"/>
      <c r="AE760" s="42"/>
      <c r="AF760" s="42"/>
      <c r="AG760" s="42"/>
      <c r="AH760" s="41"/>
      <c r="AI760" s="41"/>
      <c r="AJ760" s="42"/>
      <c r="AK760" s="42"/>
      <c r="AL760" s="42"/>
      <c r="AM760" s="42"/>
      <c r="AN760" s="41"/>
      <c r="AO760" s="41"/>
      <c r="AP760" s="42"/>
      <c r="AQ760" s="42"/>
      <c r="AR760" s="42"/>
      <c r="AS760" s="41"/>
      <c r="AT760" s="41"/>
      <c r="AU760" s="42"/>
      <c r="AV760" s="42"/>
    </row>
    <row r="761" spans="1:48" ht="12.75" hidden="1" customHeight="1" x14ac:dyDescent="0.25">
      <c r="A761" s="29">
        <f t="shared" si="449"/>
        <v>759</v>
      </c>
      <c r="B761" s="19" t="str">
        <f t="shared" si="446"/>
        <v/>
      </c>
      <c r="C761" s="19" t="str">
        <f t="shared" si="447"/>
        <v/>
      </c>
      <c r="D761" s="19" t="str">
        <f t="shared" si="448"/>
        <v/>
      </c>
      <c r="E761" s="19" t="str">
        <f>IF(B761="","",CHOOSE(VLOOKUP($A761,$F$1:$J$1600,5,FALSE),AHS!$M$1,BHS!$M$1,CHS!$M$1,HMJHS!$M$1,KHS!$M$1,Kings!$M$1,MHS!$M$1,SWHS!$M$1,AMHS!$M$1,'S10'!$M$1,'S11'!$M$1,'S12'!$M$1,'S13'!$M$1,'S14'!$M$1,'S15'!$M$1,'S16'!$M$1,'S17'!$M$1,'S18'!$M$1,'S19'!$M$1,'S20'!$M$1))</f>
        <v/>
      </c>
      <c r="F761" s="29" t="str">
        <f t="shared" si="445"/>
        <v/>
      </c>
      <c r="G761" s="33" t="str">
        <f t="shared" si="444"/>
        <v/>
      </c>
      <c r="H761" s="29" t="str">
        <f>IF('S10'!AF$13="","",'S10'!AF$13)</f>
        <v/>
      </c>
      <c r="I761" s="29" t="str">
        <f>IF('S10'!AF$13="","",'S10'!Y$13)</f>
        <v/>
      </c>
      <c r="J761" s="29">
        <v>10</v>
      </c>
      <c r="AC761" s="41"/>
      <c r="AD761" s="41"/>
      <c r="AE761" s="42"/>
      <c r="AF761" s="42"/>
      <c r="AG761" s="42"/>
      <c r="AH761" s="41"/>
      <c r="AI761" s="41"/>
      <c r="AJ761" s="42"/>
      <c r="AK761" s="42"/>
      <c r="AL761" s="42"/>
      <c r="AM761" s="42"/>
      <c r="AN761" s="41"/>
      <c r="AO761" s="41"/>
      <c r="AP761" s="42"/>
      <c r="AQ761" s="42"/>
      <c r="AR761" s="42"/>
      <c r="AS761" s="41"/>
      <c r="AT761" s="41"/>
      <c r="AU761" s="42"/>
      <c r="AV761" s="42"/>
    </row>
    <row r="762" spans="1:48" ht="12.75" hidden="1" customHeight="1" x14ac:dyDescent="0.25">
      <c r="A762" s="29">
        <f t="shared" si="449"/>
        <v>760</v>
      </c>
      <c r="B762" s="19" t="str">
        <f t="shared" si="446"/>
        <v/>
      </c>
      <c r="C762" s="19" t="str">
        <f t="shared" si="447"/>
        <v/>
      </c>
      <c r="D762" s="19" t="str">
        <f t="shared" si="448"/>
        <v/>
      </c>
      <c r="E762" s="19" t="str">
        <f>IF(B762="","",CHOOSE(VLOOKUP($A762,$F$1:$J$1600,5,FALSE),AHS!$M$1,BHS!$M$1,CHS!$M$1,HMJHS!$M$1,KHS!$M$1,Kings!$M$1,MHS!$M$1,SWHS!$M$1,AMHS!$M$1,'S10'!$M$1,'S11'!$M$1,'S12'!$M$1,'S13'!$M$1,'S14'!$M$1,'S15'!$M$1,'S16'!$M$1,'S17'!$M$1,'S18'!$M$1,'S19'!$M$1,'S20'!$M$1))</f>
        <v/>
      </c>
      <c r="F762" s="29" t="str">
        <f t="shared" si="445"/>
        <v/>
      </c>
      <c r="G762" s="33" t="str">
        <f t="shared" si="444"/>
        <v/>
      </c>
      <c r="H762" s="29" t="str">
        <f>IF('S10'!AF$14="","",'S10'!AF$14)</f>
        <v/>
      </c>
      <c r="I762" s="29" t="str">
        <f>IF('S10'!AF$14="","",'S10'!Y$14)</f>
        <v/>
      </c>
      <c r="J762" s="29">
        <v>10</v>
      </c>
      <c r="AC762" s="41"/>
      <c r="AD762" s="41"/>
      <c r="AE762" s="42"/>
      <c r="AF762" s="42"/>
      <c r="AG762" s="42"/>
      <c r="AH762" s="41"/>
      <c r="AI762" s="41"/>
      <c r="AJ762" s="42"/>
      <c r="AK762" s="42"/>
      <c r="AL762" s="42"/>
      <c r="AM762" s="42"/>
      <c r="AN762" s="41"/>
      <c r="AO762" s="41"/>
      <c r="AP762" s="42"/>
      <c r="AQ762" s="42"/>
      <c r="AR762" s="42"/>
      <c r="AS762" s="41"/>
      <c r="AT762" s="41"/>
      <c r="AU762" s="42"/>
      <c r="AV762" s="42"/>
    </row>
    <row r="763" spans="1:48" ht="12.75" hidden="1" customHeight="1" x14ac:dyDescent="0.25">
      <c r="A763" s="29">
        <f t="shared" si="449"/>
        <v>761</v>
      </c>
      <c r="B763" s="19" t="str">
        <f t="shared" si="446"/>
        <v/>
      </c>
      <c r="C763" s="19" t="str">
        <f t="shared" si="447"/>
        <v/>
      </c>
      <c r="D763" s="19" t="str">
        <f t="shared" si="448"/>
        <v/>
      </c>
      <c r="E763" s="19" t="str">
        <f>IF(B763="","",CHOOSE(VLOOKUP($A763,$F$1:$J$1600,5,FALSE),AHS!$M$1,BHS!$M$1,CHS!$M$1,HMJHS!$M$1,KHS!$M$1,Kings!$M$1,MHS!$M$1,SWHS!$M$1,AMHS!$M$1,'S10'!$M$1,'S11'!$M$1,'S12'!$M$1,'S13'!$M$1,'S14'!$M$1,'S15'!$M$1,'S16'!$M$1,'S17'!$M$1,'S18'!$M$1,'S19'!$M$1,'S20'!$M$1))</f>
        <v/>
      </c>
      <c r="F763" s="29" t="str">
        <f t="shared" si="445"/>
        <v/>
      </c>
      <c r="G763" s="33" t="str">
        <f t="shared" si="444"/>
        <v/>
      </c>
      <c r="H763" s="29" t="str">
        <f>IF('S10'!AF$15="","",'S10'!AF$15)</f>
        <v/>
      </c>
      <c r="I763" s="29" t="str">
        <f>IF('S10'!AF$15="","",'S10'!Y$15)</f>
        <v/>
      </c>
      <c r="J763" s="29">
        <v>10</v>
      </c>
      <c r="AC763" s="41"/>
      <c r="AD763" s="41"/>
      <c r="AE763" s="42"/>
      <c r="AF763" s="42"/>
      <c r="AG763" s="42"/>
      <c r="AH763" s="41"/>
      <c r="AI763" s="41"/>
      <c r="AJ763" s="42"/>
      <c r="AK763" s="42"/>
      <c r="AL763" s="42"/>
      <c r="AM763" s="42"/>
      <c r="AN763" s="41"/>
      <c r="AO763" s="41"/>
      <c r="AP763" s="42"/>
      <c r="AQ763" s="42"/>
      <c r="AR763" s="42"/>
      <c r="AS763" s="41"/>
      <c r="AT763" s="41"/>
      <c r="AU763" s="42"/>
      <c r="AV763" s="42"/>
    </row>
    <row r="764" spans="1:48" ht="12.75" hidden="1" customHeight="1" x14ac:dyDescent="0.25">
      <c r="A764" s="29">
        <f t="shared" si="449"/>
        <v>762</v>
      </c>
      <c r="B764" s="19" t="str">
        <f t="shared" si="446"/>
        <v/>
      </c>
      <c r="C764" s="19" t="str">
        <f t="shared" si="447"/>
        <v/>
      </c>
      <c r="D764" s="19" t="str">
        <f t="shared" si="448"/>
        <v/>
      </c>
      <c r="E764" s="19" t="str">
        <f>IF(B764="","",CHOOSE(VLOOKUP($A764,$F$1:$J$1600,5,FALSE),AHS!$M$1,BHS!$M$1,CHS!$M$1,HMJHS!$M$1,KHS!$M$1,Kings!$M$1,MHS!$M$1,SWHS!$M$1,AMHS!$M$1,'S10'!$M$1,'S11'!$M$1,'S12'!$M$1,'S13'!$M$1,'S14'!$M$1,'S15'!$M$1,'S16'!$M$1,'S17'!$M$1,'S18'!$M$1,'S19'!$M$1,'S20'!$M$1))</f>
        <v/>
      </c>
      <c r="F764" s="29" t="str">
        <f t="shared" si="445"/>
        <v/>
      </c>
      <c r="G764" s="33" t="str">
        <f t="shared" si="444"/>
        <v/>
      </c>
      <c r="H764" s="29" t="str">
        <f>IF('S10'!AF$16="","",'S10'!AF$16)</f>
        <v/>
      </c>
      <c r="I764" s="29" t="str">
        <f>IF('S10'!AF$16="","",'S10'!Y$16)</f>
        <v/>
      </c>
      <c r="J764" s="29">
        <v>10</v>
      </c>
      <c r="AC764" s="41"/>
      <c r="AD764" s="41"/>
      <c r="AE764" s="42"/>
      <c r="AF764" s="42"/>
      <c r="AG764" s="42"/>
      <c r="AH764" s="41"/>
      <c r="AI764" s="41"/>
      <c r="AJ764" s="42"/>
      <c r="AK764" s="42"/>
      <c r="AL764" s="42"/>
      <c r="AM764" s="42"/>
      <c r="AN764" s="41"/>
      <c r="AO764" s="41"/>
      <c r="AP764" s="42"/>
      <c r="AQ764" s="42"/>
      <c r="AR764" s="42"/>
      <c r="AS764" s="41"/>
      <c r="AT764" s="41"/>
      <c r="AU764" s="42"/>
      <c r="AV764" s="42"/>
    </row>
    <row r="765" spans="1:48" ht="12.75" hidden="1" customHeight="1" x14ac:dyDescent="0.25">
      <c r="A765" s="29">
        <f t="shared" si="449"/>
        <v>763</v>
      </c>
      <c r="B765" s="19" t="str">
        <f t="shared" si="446"/>
        <v/>
      </c>
      <c r="C765" s="19" t="str">
        <f t="shared" si="447"/>
        <v/>
      </c>
      <c r="D765" s="19" t="str">
        <f t="shared" si="448"/>
        <v/>
      </c>
      <c r="E765" s="19" t="str">
        <f>IF(B765="","",CHOOSE(VLOOKUP($A765,$F$1:$J$1600,5,FALSE),AHS!$M$1,BHS!$M$1,CHS!$M$1,HMJHS!$M$1,KHS!$M$1,Kings!$M$1,MHS!$M$1,SWHS!$M$1,AMHS!$M$1,'S10'!$M$1,'S11'!$M$1,'S12'!$M$1,'S13'!$M$1,'S14'!$M$1,'S15'!$M$1,'S16'!$M$1,'S17'!$M$1,'S18'!$M$1,'S19'!$M$1,'S20'!$M$1))</f>
        <v/>
      </c>
      <c r="F765" s="29" t="str">
        <f t="shared" si="445"/>
        <v/>
      </c>
      <c r="G765" s="33" t="str">
        <f t="shared" si="444"/>
        <v/>
      </c>
      <c r="H765" s="29" t="str">
        <f>IF('S10'!AF$17="","",'S10'!AF$17)</f>
        <v/>
      </c>
      <c r="I765" s="29" t="str">
        <f>IF('S10'!AF$17="","",'S10'!Y$17)</f>
        <v/>
      </c>
      <c r="J765" s="29">
        <v>10</v>
      </c>
      <c r="AC765" s="41"/>
      <c r="AD765" s="41"/>
      <c r="AE765" s="42"/>
      <c r="AF765" s="42"/>
      <c r="AG765" s="42"/>
      <c r="AH765" s="41"/>
      <c r="AI765" s="41"/>
      <c r="AJ765" s="42"/>
      <c r="AK765" s="42"/>
      <c r="AL765" s="42"/>
      <c r="AM765" s="42"/>
      <c r="AN765" s="41"/>
      <c r="AO765" s="41"/>
      <c r="AP765" s="42"/>
      <c r="AQ765" s="42"/>
      <c r="AR765" s="42"/>
      <c r="AS765" s="41"/>
      <c r="AT765" s="41"/>
      <c r="AU765" s="42"/>
      <c r="AV765" s="42"/>
    </row>
    <row r="766" spans="1:48" ht="12.75" hidden="1" customHeight="1" x14ac:dyDescent="0.25">
      <c r="A766" s="29">
        <f t="shared" si="449"/>
        <v>764</v>
      </c>
      <c r="B766" s="19" t="str">
        <f t="shared" si="446"/>
        <v/>
      </c>
      <c r="C766" s="19" t="str">
        <f t="shared" si="447"/>
        <v/>
      </c>
      <c r="D766" s="19" t="str">
        <f t="shared" si="448"/>
        <v/>
      </c>
      <c r="E766" s="19" t="str">
        <f>IF(B766="","",CHOOSE(VLOOKUP($A766,$F$1:$J$1600,5,FALSE),AHS!$M$1,BHS!$M$1,CHS!$M$1,HMJHS!$M$1,KHS!$M$1,Kings!$M$1,MHS!$M$1,SWHS!$M$1,AMHS!$M$1,'S10'!$M$1,'S11'!$M$1,'S12'!$M$1,'S13'!$M$1,'S14'!$M$1,'S15'!$M$1,'S16'!$M$1,'S17'!$M$1,'S18'!$M$1,'S19'!$M$1,'S20'!$M$1))</f>
        <v/>
      </c>
      <c r="F766" s="29" t="str">
        <f t="shared" si="445"/>
        <v/>
      </c>
      <c r="G766" s="33" t="str">
        <f t="shared" ref="G766:G1020" si="450">IF(H766="","",RANK(H766,H$1:H$1600))</f>
        <v/>
      </c>
      <c r="H766" s="29" t="str">
        <f>IF('S10'!AF$18="","",'S10'!AF$18)</f>
        <v/>
      </c>
      <c r="I766" s="29" t="str">
        <f>IF('S10'!AF$18="","",'S10'!Y$18)</f>
        <v/>
      </c>
      <c r="J766" s="29">
        <v>10</v>
      </c>
      <c r="AC766" s="41"/>
      <c r="AD766" s="41"/>
      <c r="AE766" s="42"/>
      <c r="AF766" s="42"/>
      <c r="AG766" s="42"/>
      <c r="AH766" s="41"/>
      <c r="AI766" s="41"/>
      <c r="AJ766" s="42"/>
      <c r="AK766" s="42"/>
      <c r="AL766" s="42"/>
      <c r="AM766" s="42"/>
      <c r="AN766" s="41"/>
      <c r="AO766" s="41"/>
      <c r="AP766" s="42"/>
      <c r="AQ766" s="42"/>
      <c r="AR766" s="42"/>
      <c r="AS766" s="41"/>
      <c r="AT766" s="41"/>
      <c r="AU766" s="42"/>
      <c r="AV766" s="42"/>
    </row>
    <row r="767" spans="1:48" ht="12.75" hidden="1" customHeight="1" x14ac:dyDescent="0.25">
      <c r="A767" s="29">
        <f t="shared" si="449"/>
        <v>765</v>
      </c>
      <c r="B767" s="19" t="str">
        <f t="shared" si="446"/>
        <v/>
      </c>
      <c r="C767" s="19" t="str">
        <f t="shared" si="447"/>
        <v/>
      </c>
      <c r="D767" s="19" t="str">
        <f t="shared" si="448"/>
        <v/>
      </c>
      <c r="E767" s="19" t="str">
        <f>IF(B767="","",CHOOSE(VLOOKUP($A767,$F$1:$J$1600,5,FALSE),AHS!$M$1,BHS!$M$1,CHS!$M$1,HMJHS!$M$1,KHS!$M$1,Kings!$M$1,MHS!$M$1,SWHS!$M$1,AMHS!$M$1,'S10'!$M$1,'S11'!$M$1,'S12'!$M$1,'S13'!$M$1,'S14'!$M$1,'S15'!$M$1,'S16'!$M$1,'S17'!$M$1,'S18'!$M$1,'S19'!$M$1,'S20'!$M$1))</f>
        <v/>
      </c>
      <c r="F767" s="29" t="str">
        <f t="shared" ref="F767:F1021" si="451">IF(H767="","",COUNTIF(G$1:G766,G767)+G767)</f>
        <v/>
      </c>
      <c r="G767" s="33" t="str">
        <f t="shared" si="450"/>
        <v/>
      </c>
      <c r="H767" s="29" t="str">
        <f>IF('S10'!AF$19="","",'S10'!AF$19)</f>
        <v/>
      </c>
      <c r="I767" s="29" t="str">
        <f>IF('S10'!AF$19="","",'S10'!Y$19)</f>
        <v/>
      </c>
      <c r="J767" s="29">
        <v>10</v>
      </c>
      <c r="AC767" s="41"/>
      <c r="AD767" s="41"/>
      <c r="AE767" s="42"/>
      <c r="AF767" s="42"/>
      <c r="AG767" s="42"/>
      <c r="AH767" s="41"/>
      <c r="AI767" s="41"/>
      <c r="AJ767" s="42"/>
      <c r="AK767" s="42"/>
      <c r="AL767" s="42"/>
      <c r="AM767" s="42"/>
      <c r="AN767" s="41"/>
      <c r="AO767" s="41"/>
      <c r="AP767" s="42"/>
      <c r="AQ767" s="42"/>
      <c r="AR767" s="42"/>
      <c r="AS767" s="41"/>
      <c r="AT767" s="41"/>
      <c r="AU767" s="42"/>
      <c r="AV767" s="42"/>
    </row>
    <row r="768" spans="1:48" ht="12.75" hidden="1" customHeight="1" x14ac:dyDescent="0.25">
      <c r="A768" s="29">
        <f t="shared" si="449"/>
        <v>766</v>
      </c>
      <c r="B768" s="19" t="str">
        <f t="shared" ref="B768:B1022" si="452">IF(ISERROR(VLOOKUP($A768,$F$1:$H$1600,2,FALSE)),"",VLOOKUP($A768,$F$1:$H$1600,2,FALSE))</f>
        <v/>
      </c>
      <c r="C768" s="19" t="str">
        <f t="shared" ref="C768:C1022" si="453">IF(ISERROR(VLOOKUP($A768,$F$1:$H$1600,3,FALSE)),"",VLOOKUP($A768,$F$1:$H$1600,3,FALSE))</f>
        <v/>
      </c>
      <c r="D768" s="19" t="str">
        <f t="shared" ref="D768:D1022" si="454">IF(ISERROR(VLOOKUP($A768,$F$1:$I$1600,4,FALSE)),"",VLOOKUP($A768,$F$1:$I$1600,4,FALSE))</f>
        <v/>
      </c>
      <c r="E768" s="19" t="str">
        <f>IF(B768="","",CHOOSE(VLOOKUP($A768,$F$1:$J$1600,5,FALSE),AHS!$M$1,BHS!$M$1,CHS!$M$1,HMJHS!$M$1,KHS!$M$1,Kings!$M$1,MHS!$M$1,SWHS!$M$1,AMHS!$M$1,'S10'!$M$1,'S11'!$M$1,'S12'!$M$1,'S13'!$M$1,'S14'!$M$1,'S15'!$M$1,'S16'!$M$1,'S17'!$M$1,'S18'!$M$1,'S19'!$M$1,'S20'!$M$1))</f>
        <v/>
      </c>
      <c r="F768" s="29" t="str">
        <f t="shared" si="451"/>
        <v/>
      </c>
      <c r="G768" s="33" t="str">
        <f t="shared" si="450"/>
        <v/>
      </c>
      <c r="H768" s="29" t="str">
        <f>IF('S10'!AF$20="","",'S10'!AF$20)</f>
        <v/>
      </c>
      <c r="I768" s="29" t="str">
        <f>IF('S10'!AF$20="","",'S10'!Y$20)</f>
        <v/>
      </c>
      <c r="J768" s="29">
        <v>10</v>
      </c>
      <c r="AC768" s="41"/>
      <c r="AD768" s="41"/>
      <c r="AE768" s="42"/>
      <c r="AF768" s="42"/>
      <c r="AG768" s="42"/>
      <c r="AH768" s="41"/>
      <c r="AI768" s="41"/>
      <c r="AJ768" s="42"/>
      <c r="AK768" s="42"/>
      <c r="AL768" s="42"/>
      <c r="AM768" s="42"/>
      <c r="AN768" s="41"/>
      <c r="AO768" s="41"/>
      <c r="AP768" s="42"/>
      <c r="AQ768" s="42"/>
      <c r="AR768" s="42"/>
      <c r="AS768" s="41"/>
      <c r="AT768" s="41"/>
      <c r="AU768" s="42"/>
      <c r="AV768" s="42"/>
    </row>
    <row r="769" spans="1:48" ht="12.75" hidden="1" customHeight="1" x14ac:dyDescent="0.25">
      <c r="A769" s="29">
        <f t="shared" ref="A769:A1023" si="455">A768+1</f>
        <v>767</v>
      </c>
      <c r="B769" s="19" t="str">
        <f t="shared" si="452"/>
        <v/>
      </c>
      <c r="C769" s="19" t="str">
        <f t="shared" si="453"/>
        <v/>
      </c>
      <c r="D769" s="19" t="str">
        <f t="shared" si="454"/>
        <v/>
      </c>
      <c r="E769" s="19" t="str">
        <f>IF(B769="","",CHOOSE(VLOOKUP($A769,$F$1:$J$1600,5,FALSE),AHS!$M$1,BHS!$M$1,CHS!$M$1,HMJHS!$M$1,KHS!$M$1,Kings!$M$1,MHS!$M$1,SWHS!$M$1,AMHS!$M$1,'S10'!$M$1,'S11'!$M$1,'S12'!$M$1,'S13'!$M$1,'S14'!$M$1,'S15'!$M$1,'S16'!$M$1,'S17'!$M$1,'S18'!$M$1,'S19'!$M$1,'S20'!$M$1))</f>
        <v/>
      </c>
      <c r="F769" s="29" t="str">
        <f t="shared" si="451"/>
        <v/>
      </c>
      <c r="G769" s="33" t="str">
        <f t="shared" si="450"/>
        <v/>
      </c>
      <c r="H769" s="29" t="str">
        <f>IF('S10'!AF$21="","",'S10'!AF$21)</f>
        <v/>
      </c>
      <c r="I769" s="29" t="str">
        <f>IF('S10'!AF$21="","",'S10'!Y$21)</f>
        <v/>
      </c>
      <c r="J769" s="29">
        <v>10</v>
      </c>
      <c r="AC769" s="41"/>
      <c r="AD769" s="41"/>
      <c r="AE769" s="42"/>
      <c r="AF769" s="42"/>
      <c r="AG769" s="42"/>
      <c r="AH769" s="41"/>
      <c r="AI769" s="41"/>
      <c r="AJ769" s="42"/>
      <c r="AK769" s="42"/>
      <c r="AL769" s="42"/>
      <c r="AM769" s="42"/>
      <c r="AN769" s="41"/>
      <c r="AO769" s="41"/>
      <c r="AP769" s="42"/>
      <c r="AQ769" s="42"/>
      <c r="AR769" s="42"/>
      <c r="AS769" s="41"/>
      <c r="AT769" s="41"/>
      <c r="AU769" s="42"/>
      <c r="AV769" s="42"/>
    </row>
    <row r="770" spans="1:48" ht="12.75" hidden="1" customHeight="1" x14ac:dyDescent="0.25">
      <c r="A770" s="29">
        <f t="shared" si="455"/>
        <v>768</v>
      </c>
      <c r="B770" s="19" t="str">
        <f t="shared" si="452"/>
        <v/>
      </c>
      <c r="C770" s="19" t="str">
        <f t="shared" si="453"/>
        <v/>
      </c>
      <c r="D770" s="19" t="str">
        <f t="shared" si="454"/>
        <v/>
      </c>
      <c r="E770" s="19" t="str">
        <f>IF(B770="","",CHOOSE(VLOOKUP($A770,$F$1:$J$1600,5,FALSE),AHS!$M$1,BHS!$M$1,CHS!$M$1,HMJHS!$M$1,KHS!$M$1,Kings!$M$1,MHS!$M$1,SWHS!$M$1,AMHS!$M$1,'S10'!$M$1,'S11'!$M$1,'S12'!$M$1,'S13'!$M$1,'S14'!$M$1,'S15'!$M$1,'S16'!$M$1,'S17'!$M$1,'S18'!$M$1,'S19'!$M$1,'S20'!$M$1))</f>
        <v/>
      </c>
      <c r="F770" s="29" t="str">
        <f t="shared" si="451"/>
        <v/>
      </c>
      <c r="G770" s="33" t="str">
        <f t="shared" si="450"/>
        <v/>
      </c>
      <c r="H770" s="29" t="str">
        <f>IF('S10'!AF$22="","",'S10'!AF$22)</f>
        <v/>
      </c>
      <c r="I770" s="29" t="str">
        <f>IF('S10'!AF$22="","",'S10'!Y$22)</f>
        <v/>
      </c>
      <c r="J770" s="29">
        <v>10</v>
      </c>
      <c r="AC770" s="41"/>
      <c r="AD770" s="41"/>
      <c r="AE770" s="42"/>
      <c r="AF770" s="42"/>
      <c r="AG770" s="42"/>
      <c r="AH770" s="41"/>
      <c r="AI770" s="41"/>
      <c r="AJ770" s="42"/>
      <c r="AK770" s="42"/>
      <c r="AL770" s="42"/>
      <c r="AM770" s="42"/>
      <c r="AN770" s="41"/>
      <c r="AO770" s="41"/>
      <c r="AP770" s="42"/>
      <c r="AQ770" s="42"/>
      <c r="AR770" s="42"/>
      <c r="AS770" s="41"/>
      <c r="AT770" s="41"/>
      <c r="AU770" s="42"/>
      <c r="AV770" s="42"/>
    </row>
    <row r="771" spans="1:48" ht="12.75" hidden="1" customHeight="1" x14ac:dyDescent="0.25">
      <c r="A771" s="29">
        <f t="shared" si="455"/>
        <v>769</v>
      </c>
      <c r="B771" s="19" t="str">
        <f t="shared" si="452"/>
        <v/>
      </c>
      <c r="C771" s="19" t="str">
        <f t="shared" si="453"/>
        <v/>
      </c>
      <c r="D771" s="19" t="str">
        <f t="shared" si="454"/>
        <v/>
      </c>
      <c r="E771" s="19" t="str">
        <f>IF(B771="","",CHOOSE(VLOOKUP($A771,$F$1:$J$1600,5,FALSE),AHS!$M$1,BHS!$M$1,CHS!$M$1,HMJHS!$M$1,KHS!$M$1,Kings!$M$1,MHS!$M$1,SWHS!$M$1,AMHS!$M$1,'S10'!$M$1,'S11'!$M$1,'S12'!$M$1,'S13'!$M$1,'S14'!$M$1,'S15'!$M$1,'S16'!$M$1,'S17'!$M$1,'S18'!$M$1,'S19'!$M$1,'S20'!$M$1))</f>
        <v/>
      </c>
      <c r="F771" s="29" t="str">
        <f t="shared" si="451"/>
        <v/>
      </c>
      <c r="G771" s="33" t="str">
        <f t="shared" si="450"/>
        <v/>
      </c>
      <c r="H771" s="29" t="str">
        <f>IF('S10'!AF$23="","",'S10'!AF$23)</f>
        <v/>
      </c>
      <c r="I771" s="29" t="str">
        <f>IF('S10'!AF$23="","",'S10'!Y$23)</f>
        <v/>
      </c>
      <c r="J771" s="29">
        <v>10</v>
      </c>
      <c r="AC771" s="41"/>
      <c r="AD771" s="41"/>
      <c r="AE771" s="42"/>
      <c r="AF771" s="42"/>
      <c r="AG771" s="42"/>
      <c r="AH771" s="41"/>
      <c r="AI771" s="41"/>
      <c r="AJ771" s="42"/>
      <c r="AK771" s="42"/>
      <c r="AL771" s="42"/>
      <c r="AM771" s="42"/>
      <c r="AN771" s="41"/>
      <c r="AO771" s="41"/>
      <c r="AP771" s="42"/>
      <c r="AQ771" s="42"/>
      <c r="AR771" s="42"/>
      <c r="AS771" s="41"/>
      <c r="AT771" s="41"/>
      <c r="AU771" s="42"/>
      <c r="AV771" s="42"/>
    </row>
    <row r="772" spans="1:48" ht="12.75" hidden="1" customHeight="1" x14ac:dyDescent="0.25">
      <c r="A772" s="29">
        <f t="shared" si="455"/>
        <v>770</v>
      </c>
      <c r="B772" s="19" t="str">
        <f t="shared" si="452"/>
        <v/>
      </c>
      <c r="C772" s="19" t="str">
        <f t="shared" si="453"/>
        <v/>
      </c>
      <c r="D772" s="19" t="str">
        <f t="shared" si="454"/>
        <v/>
      </c>
      <c r="E772" s="19" t="str">
        <f>IF(B772="","",CHOOSE(VLOOKUP($A772,$F$1:$J$1600,5,FALSE),AHS!$M$1,BHS!$M$1,CHS!$M$1,HMJHS!$M$1,KHS!$M$1,Kings!$M$1,MHS!$M$1,SWHS!$M$1,AMHS!$M$1,'S10'!$M$1,'S11'!$M$1,'S12'!$M$1,'S13'!$M$1,'S14'!$M$1,'S15'!$M$1,'S16'!$M$1,'S17'!$M$1,'S18'!$M$1,'S19'!$M$1,'S20'!$M$1))</f>
        <v/>
      </c>
      <c r="F772" s="29" t="str">
        <f t="shared" si="451"/>
        <v/>
      </c>
      <c r="G772" s="33" t="str">
        <f t="shared" si="450"/>
        <v/>
      </c>
      <c r="H772" s="29" t="str">
        <f>IF('S10'!AF$24="","",'S10'!AF$24)</f>
        <v/>
      </c>
      <c r="I772" s="29" t="str">
        <f>IF('S10'!AF$24="","",'S10'!Y$24)</f>
        <v/>
      </c>
      <c r="J772" s="29">
        <v>10</v>
      </c>
      <c r="AC772" s="41"/>
      <c r="AD772" s="41"/>
      <c r="AE772" s="42"/>
      <c r="AF772" s="42"/>
      <c r="AG772" s="42"/>
      <c r="AH772" s="41"/>
      <c r="AI772" s="41"/>
      <c r="AJ772" s="42"/>
      <c r="AK772" s="42"/>
      <c r="AL772" s="42"/>
      <c r="AM772" s="42"/>
      <c r="AN772" s="41"/>
      <c r="AO772" s="41"/>
      <c r="AP772" s="42"/>
      <c r="AQ772" s="42"/>
      <c r="AR772" s="42"/>
      <c r="AS772" s="41"/>
      <c r="AT772" s="41"/>
      <c r="AU772" s="42"/>
      <c r="AV772" s="42"/>
    </row>
    <row r="773" spans="1:48" ht="12.75" hidden="1" customHeight="1" x14ac:dyDescent="0.25">
      <c r="A773" s="29">
        <f t="shared" si="455"/>
        <v>771</v>
      </c>
      <c r="B773" s="19" t="str">
        <f t="shared" si="452"/>
        <v/>
      </c>
      <c r="C773" s="19" t="str">
        <f t="shared" si="453"/>
        <v/>
      </c>
      <c r="D773" s="19" t="str">
        <f t="shared" si="454"/>
        <v/>
      </c>
      <c r="E773" s="19" t="str">
        <f>IF(B773="","",CHOOSE(VLOOKUP($A773,$F$1:$J$1600,5,FALSE),AHS!$M$1,BHS!$M$1,CHS!$M$1,HMJHS!$M$1,KHS!$M$1,Kings!$M$1,MHS!$M$1,SWHS!$M$1,AMHS!$M$1,'S10'!$M$1,'S11'!$M$1,'S12'!$M$1,'S13'!$M$1,'S14'!$M$1,'S15'!$M$1,'S16'!$M$1,'S17'!$M$1,'S18'!$M$1,'S19'!$M$1,'S20'!$M$1))</f>
        <v/>
      </c>
      <c r="F773" s="29" t="str">
        <f t="shared" si="451"/>
        <v/>
      </c>
      <c r="G773" s="33" t="str">
        <f t="shared" si="450"/>
        <v/>
      </c>
      <c r="H773" s="29" t="str">
        <f>IF('S10'!AF$25="","",'S10'!AF$25)</f>
        <v/>
      </c>
      <c r="I773" s="29" t="str">
        <f>IF('S10'!AF$25="","",'S10'!Y$25)</f>
        <v/>
      </c>
      <c r="J773" s="29">
        <v>10</v>
      </c>
      <c r="AC773" s="41"/>
      <c r="AD773" s="41"/>
      <c r="AE773" s="42"/>
      <c r="AF773" s="42"/>
      <c r="AG773" s="42"/>
      <c r="AH773" s="41"/>
      <c r="AI773" s="41"/>
      <c r="AJ773" s="42"/>
      <c r="AK773" s="42"/>
      <c r="AL773" s="42"/>
      <c r="AM773" s="42"/>
      <c r="AN773" s="41"/>
      <c r="AO773" s="41"/>
      <c r="AP773" s="42"/>
      <c r="AQ773" s="42"/>
      <c r="AR773" s="42"/>
      <c r="AS773" s="41"/>
      <c r="AT773" s="41"/>
      <c r="AU773" s="42"/>
      <c r="AV773" s="42"/>
    </row>
    <row r="774" spans="1:48" ht="12.75" hidden="1" customHeight="1" x14ac:dyDescent="0.25">
      <c r="A774" s="29">
        <f t="shared" si="455"/>
        <v>772</v>
      </c>
      <c r="B774" s="19" t="str">
        <f t="shared" si="452"/>
        <v/>
      </c>
      <c r="C774" s="19" t="str">
        <f t="shared" si="453"/>
        <v/>
      </c>
      <c r="D774" s="19" t="str">
        <f t="shared" si="454"/>
        <v/>
      </c>
      <c r="E774" s="19" t="str">
        <f>IF(B774="","",CHOOSE(VLOOKUP($A774,$F$1:$J$1600,5,FALSE),AHS!$M$1,BHS!$M$1,CHS!$M$1,HMJHS!$M$1,KHS!$M$1,Kings!$M$1,MHS!$M$1,SWHS!$M$1,AMHS!$M$1,'S10'!$M$1,'S11'!$M$1,'S12'!$M$1,'S13'!$M$1,'S14'!$M$1,'S15'!$M$1,'S16'!$M$1,'S17'!$M$1,'S18'!$M$1,'S19'!$M$1,'S20'!$M$1))</f>
        <v/>
      </c>
      <c r="F774" s="29" t="str">
        <f t="shared" si="451"/>
        <v/>
      </c>
      <c r="G774" s="33" t="str">
        <f t="shared" si="450"/>
        <v/>
      </c>
      <c r="H774" s="29" t="str">
        <f>IF('S10'!AF$26="","",'S10'!AF$26)</f>
        <v/>
      </c>
      <c r="I774" s="29" t="str">
        <f>IF('S10'!AF$26="","",'S10'!Y$26)</f>
        <v/>
      </c>
      <c r="J774" s="29">
        <v>10</v>
      </c>
      <c r="AC774" s="41"/>
      <c r="AD774" s="41"/>
      <c r="AE774" s="42"/>
      <c r="AF774" s="42"/>
      <c r="AG774" s="42"/>
      <c r="AH774" s="41"/>
      <c r="AI774" s="41"/>
      <c r="AJ774" s="42"/>
      <c r="AK774" s="42"/>
      <c r="AL774" s="42"/>
      <c r="AM774" s="42"/>
      <c r="AN774" s="41"/>
      <c r="AO774" s="41"/>
      <c r="AP774" s="42"/>
      <c r="AQ774" s="42"/>
      <c r="AR774" s="42"/>
      <c r="AS774" s="41"/>
      <c r="AT774" s="41"/>
      <c r="AU774" s="42"/>
      <c r="AV774" s="42"/>
    </row>
    <row r="775" spans="1:48" ht="12.75" hidden="1" customHeight="1" x14ac:dyDescent="0.25">
      <c r="A775" s="29">
        <f t="shared" si="455"/>
        <v>773</v>
      </c>
      <c r="B775" s="19" t="str">
        <f t="shared" si="452"/>
        <v/>
      </c>
      <c r="C775" s="19" t="str">
        <f t="shared" si="453"/>
        <v/>
      </c>
      <c r="D775" s="19" t="str">
        <f t="shared" si="454"/>
        <v/>
      </c>
      <c r="E775" s="19" t="str">
        <f>IF(B775="","",CHOOSE(VLOOKUP($A775,$F$1:$J$1600,5,FALSE),AHS!$M$1,BHS!$M$1,CHS!$M$1,HMJHS!$M$1,KHS!$M$1,Kings!$M$1,MHS!$M$1,SWHS!$M$1,AMHS!$M$1,'S10'!$M$1,'S11'!$M$1,'S12'!$M$1,'S13'!$M$1,'S14'!$M$1,'S15'!$M$1,'S16'!$M$1,'S17'!$M$1,'S18'!$M$1,'S19'!$M$1,'S20'!$M$1))</f>
        <v/>
      </c>
      <c r="F775" s="29" t="str">
        <f t="shared" si="451"/>
        <v/>
      </c>
      <c r="G775" s="33" t="str">
        <f t="shared" si="450"/>
        <v/>
      </c>
      <c r="H775" s="29" t="str">
        <f>IF('S10'!AF$27="","",'S10'!AF$27)</f>
        <v/>
      </c>
      <c r="I775" s="29" t="str">
        <f>IF('S10'!AF$27="","",'S10'!Y$27)</f>
        <v/>
      </c>
      <c r="J775" s="29">
        <v>10</v>
      </c>
      <c r="AC775" s="41"/>
      <c r="AD775" s="41"/>
      <c r="AE775" s="42"/>
      <c r="AF775" s="42"/>
      <c r="AG775" s="42"/>
      <c r="AH775" s="41"/>
      <c r="AI775" s="41"/>
      <c r="AJ775" s="42"/>
      <c r="AK775" s="42"/>
      <c r="AL775" s="42"/>
      <c r="AM775" s="42"/>
      <c r="AN775" s="41"/>
      <c r="AO775" s="41"/>
      <c r="AP775" s="42"/>
      <c r="AQ775" s="42"/>
      <c r="AR775" s="42"/>
      <c r="AS775" s="41"/>
      <c r="AT775" s="41"/>
      <c r="AU775" s="42"/>
      <c r="AV775" s="42"/>
    </row>
    <row r="776" spans="1:48" ht="12.75" hidden="1" customHeight="1" x14ac:dyDescent="0.25">
      <c r="A776" s="29">
        <f t="shared" si="455"/>
        <v>774</v>
      </c>
      <c r="B776" s="19" t="str">
        <f t="shared" si="452"/>
        <v/>
      </c>
      <c r="C776" s="19" t="str">
        <f t="shared" si="453"/>
        <v/>
      </c>
      <c r="D776" s="19" t="str">
        <f t="shared" si="454"/>
        <v/>
      </c>
      <c r="E776" s="19" t="str">
        <f>IF(B776="","",CHOOSE(VLOOKUP($A776,$F$1:$J$1600,5,FALSE),AHS!$M$1,BHS!$M$1,CHS!$M$1,HMJHS!$M$1,KHS!$M$1,Kings!$M$1,MHS!$M$1,SWHS!$M$1,AMHS!$M$1,'S10'!$M$1,'S11'!$M$1,'S12'!$M$1,'S13'!$M$1,'S14'!$M$1,'S15'!$M$1,'S16'!$M$1,'S17'!$M$1,'S18'!$M$1,'S19'!$M$1,'S20'!$M$1))</f>
        <v/>
      </c>
      <c r="F776" s="29" t="str">
        <f t="shared" si="451"/>
        <v/>
      </c>
      <c r="G776" s="33" t="str">
        <f t="shared" si="450"/>
        <v/>
      </c>
      <c r="H776" s="29" t="str">
        <f>IF('S10'!AF$28="","",'S10'!AF$28)</f>
        <v/>
      </c>
      <c r="I776" s="29" t="str">
        <f>IF('S10'!AF$28="","",'S10'!Y$28)</f>
        <v/>
      </c>
      <c r="J776" s="29">
        <v>10</v>
      </c>
      <c r="AC776" s="41"/>
      <c r="AD776" s="41"/>
      <c r="AE776" s="42"/>
      <c r="AF776" s="42"/>
      <c r="AG776" s="42"/>
      <c r="AH776" s="41"/>
      <c r="AI776" s="41"/>
      <c r="AJ776" s="42"/>
      <c r="AK776" s="42"/>
      <c r="AL776" s="42"/>
      <c r="AM776" s="42"/>
      <c r="AN776" s="41"/>
      <c r="AO776" s="41"/>
      <c r="AP776" s="42"/>
      <c r="AQ776" s="42"/>
      <c r="AR776" s="42"/>
      <c r="AS776" s="41"/>
      <c r="AT776" s="41"/>
      <c r="AU776" s="42"/>
      <c r="AV776" s="42"/>
    </row>
    <row r="777" spans="1:48" ht="12.75" hidden="1" customHeight="1" x14ac:dyDescent="0.25">
      <c r="A777" s="29">
        <f t="shared" si="455"/>
        <v>775</v>
      </c>
      <c r="B777" s="19" t="str">
        <f t="shared" si="452"/>
        <v/>
      </c>
      <c r="C777" s="19" t="str">
        <f t="shared" si="453"/>
        <v/>
      </c>
      <c r="D777" s="19" t="str">
        <f t="shared" si="454"/>
        <v/>
      </c>
      <c r="E777" s="19" t="str">
        <f>IF(B777="","",CHOOSE(VLOOKUP($A777,$F$1:$J$1600,5,FALSE),AHS!$M$1,BHS!$M$1,CHS!$M$1,HMJHS!$M$1,KHS!$M$1,Kings!$M$1,MHS!$M$1,SWHS!$M$1,AMHS!$M$1,'S10'!$M$1,'S11'!$M$1,'S12'!$M$1,'S13'!$M$1,'S14'!$M$1,'S15'!$M$1,'S16'!$M$1,'S17'!$M$1,'S18'!$M$1,'S19'!$M$1,'S20'!$M$1))</f>
        <v/>
      </c>
      <c r="F777" s="29" t="str">
        <f t="shared" si="451"/>
        <v/>
      </c>
      <c r="G777" s="33" t="str">
        <f t="shared" si="450"/>
        <v/>
      </c>
      <c r="H777" s="29" t="str">
        <f>IF('S10'!AF$29="","",'S10'!AF$29)</f>
        <v/>
      </c>
      <c r="I777" s="29" t="str">
        <f>IF('S10'!AF$29="","",'S10'!Y$29)</f>
        <v/>
      </c>
      <c r="J777" s="29">
        <v>10</v>
      </c>
      <c r="AC777" s="41"/>
      <c r="AD777" s="41"/>
      <c r="AE777" s="42"/>
      <c r="AF777" s="42"/>
      <c r="AG777" s="42"/>
      <c r="AH777" s="41"/>
      <c r="AI777" s="41"/>
      <c r="AJ777" s="42"/>
      <c r="AK777" s="42"/>
      <c r="AL777" s="42"/>
      <c r="AM777" s="42"/>
      <c r="AN777" s="41"/>
      <c r="AO777" s="41"/>
      <c r="AP777" s="42"/>
      <c r="AQ777" s="42"/>
      <c r="AR777" s="42"/>
      <c r="AS777" s="41"/>
      <c r="AT777" s="41"/>
      <c r="AU777" s="42"/>
      <c r="AV777" s="42"/>
    </row>
    <row r="778" spans="1:48" ht="12.75" hidden="1" customHeight="1" x14ac:dyDescent="0.25">
      <c r="A778" s="29">
        <f t="shared" si="455"/>
        <v>776</v>
      </c>
      <c r="B778" s="19" t="str">
        <f t="shared" si="452"/>
        <v/>
      </c>
      <c r="C778" s="19" t="str">
        <f t="shared" si="453"/>
        <v/>
      </c>
      <c r="D778" s="19" t="str">
        <f t="shared" si="454"/>
        <v/>
      </c>
      <c r="E778" s="19" t="str">
        <f>IF(B778="","",CHOOSE(VLOOKUP($A778,$F$1:$J$1600,5,FALSE),AHS!$M$1,BHS!$M$1,CHS!$M$1,HMJHS!$M$1,KHS!$M$1,Kings!$M$1,MHS!$M$1,SWHS!$M$1,AMHS!$M$1,'S10'!$M$1,'S11'!$M$1,'S12'!$M$1,'S13'!$M$1,'S14'!$M$1,'S15'!$M$1,'S16'!$M$1,'S17'!$M$1,'S18'!$M$1,'S19'!$M$1,'S20'!$M$1))</f>
        <v/>
      </c>
      <c r="F778" s="29" t="str">
        <f t="shared" si="451"/>
        <v/>
      </c>
      <c r="G778" s="33" t="str">
        <f t="shared" si="450"/>
        <v/>
      </c>
      <c r="H778" s="29" t="str">
        <f>IF('S10'!AF$30="","",'S10'!AF$30)</f>
        <v/>
      </c>
      <c r="I778" s="29" t="str">
        <f>IF('S10'!AF$30="","",'S10'!Y$30)</f>
        <v/>
      </c>
      <c r="J778" s="29">
        <v>10</v>
      </c>
      <c r="AC778" s="41"/>
      <c r="AD778" s="41"/>
      <c r="AE778" s="42"/>
      <c r="AF778" s="42"/>
      <c r="AG778" s="42"/>
      <c r="AH778" s="41"/>
      <c r="AI778" s="41"/>
      <c r="AJ778" s="42"/>
      <c r="AK778" s="42"/>
      <c r="AL778" s="42"/>
      <c r="AM778" s="42"/>
      <c r="AN778" s="41"/>
      <c r="AO778" s="41"/>
      <c r="AP778" s="42"/>
      <c r="AQ778" s="42"/>
      <c r="AR778" s="42"/>
      <c r="AS778" s="41"/>
      <c r="AT778" s="41"/>
      <c r="AU778" s="42"/>
      <c r="AV778" s="42"/>
    </row>
    <row r="779" spans="1:48" ht="12.75" hidden="1" customHeight="1" x14ac:dyDescent="0.25">
      <c r="A779" s="29">
        <f t="shared" si="455"/>
        <v>777</v>
      </c>
      <c r="B779" s="19" t="str">
        <f t="shared" si="452"/>
        <v/>
      </c>
      <c r="C779" s="19" t="str">
        <f t="shared" si="453"/>
        <v/>
      </c>
      <c r="D779" s="19" t="str">
        <f t="shared" si="454"/>
        <v/>
      </c>
      <c r="E779" s="19" t="str">
        <f>IF(B779="","",CHOOSE(VLOOKUP($A779,$F$1:$J$1600,5,FALSE),AHS!$M$1,BHS!$M$1,CHS!$M$1,HMJHS!$M$1,KHS!$M$1,Kings!$M$1,MHS!$M$1,SWHS!$M$1,AMHS!$M$1,'S10'!$M$1,'S11'!$M$1,'S12'!$M$1,'S13'!$M$1,'S14'!$M$1,'S15'!$M$1,'S16'!$M$1,'S17'!$M$1,'S18'!$M$1,'S19'!$M$1,'S20'!$M$1))</f>
        <v/>
      </c>
      <c r="F779" s="29" t="str">
        <f t="shared" si="451"/>
        <v/>
      </c>
      <c r="G779" s="33" t="str">
        <f t="shared" si="450"/>
        <v/>
      </c>
      <c r="H779" s="29" t="str">
        <f>IF('S10'!AF$31="","",'S10'!AF$31)</f>
        <v/>
      </c>
      <c r="I779" s="29" t="str">
        <f>IF('S10'!AF$31="","",'S10'!Y$31)</f>
        <v/>
      </c>
      <c r="J779" s="29">
        <v>10</v>
      </c>
      <c r="AC779" s="41"/>
      <c r="AD779" s="41"/>
      <c r="AE779" s="42"/>
      <c r="AF779" s="42"/>
      <c r="AG779" s="42"/>
      <c r="AH779" s="41"/>
      <c r="AI779" s="41"/>
      <c r="AJ779" s="42"/>
      <c r="AK779" s="42"/>
      <c r="AL779" s="42"/>
      <c r="AM779" s="42"/>
      <c r="AN779" s="41"/>
      <c r="AO779" s="41"/>
      <c r="AP779" s="42"/>
      <c r="AQ779" s="42"/>
      <c r="AR779" s="42"/>
      <c r="AS779" s="41"/>
      <c r="AT779" s="41"/>
      <c r="AU779" s="42"/>
      <c r="AV779" s="42"/>
    </row>
    <row r="780" spans="1:48" ht="12.75" hidden="1" customHeight="1" x14ac:dyDescent="0.25">
      <c r="A780" s="29">
        <f t="shared" si="455"/>
        <v>778</v>
      </c>
      <c r="B780" s="19" t="str">
        <f t="shared" si="452"/>
        <v/>
      </c>
      <c r="C780" s="19" t="str">
        <f t="shared" si="453"/>
        <v/>
      </c>
      <c r="D780" s="19" t="str">
        <f t="shared" si="454"/>
        <v/>
      </c>
      <c r="E780" s="19" t="str">
        <f>IF(B780="","",CHOOSE(VLOOKUP($A780,$F$1:$J$1600,5,FALSE),AHS!$M$1,BHS!$M$1,CHS!$M$1,HMJHS!$M$1,KHS!$M$1,Kings!$M$1,MHS!$M$1,SWHS!$M$1,AMHS!$M$1,'S10'!$M$1,'S11'!$M$1,'S12'!$M$1,'S13'!$M$1,'S14'!$M$1,'S15'!$M$1,'S16'!$M$1,'S17'!$M$1,'S18'!$M$1,'S19'!$M$1,'S20'!$M$1))</f>
        <v/>
      </c>
      <c r="F780" s="29" t="str">
        <f t="shared" si="451"/>
        <v/>
      </c>
      <c r="G780" s="33" t="str">
        <f t="shared" si="450"/>
        <v/>
      </c>
      <c r="H780" s="29" t="str">
        <f>IF('S10'!AF$32="","",'S10'!AF$32)</f>
        <v/>
      </c>
      <c r="I780" s="29" t="str">
        <f>IF('S10'!AF$32="","",'S10'!Y$32)</f>
        <v/>
      </c>
      <c r="J780" s="29">
        <v>10</v>
      </c>
      <c r="AC780" s="41"/>
      <c r="AD780" s="41"/>
      <c r="AE780" s="42"/>
      <c r="AF780" s="42"/>
      <c r="AG780" s="42"/>
      <c r="AH780" s="41"/>
      <c r="AI780" s="41"/>
      <c r="AJ780" s="42"/>
      <c r="AK780" s="42"/>
      <c r="AL780" s="42"/>
      <c r="AM780" s="42"/>
      <c r="AN780" s="41"/>
      <c r="AO780" s="41"/>
      <c r="AP780" s="42"/>
      <c r="AQ780" s="42"/>
      <c r="AR780" s="42"/>
      <c r="AS780" s="41"/>
      <c r="AT780" s="41"/>
      <c r="AU780" s="42"/>
      <c r="AV780" s="42"/>
    </row>
    <row r="781" spans="1:48" ht="12.75" hidden="1" customHeight="1" x14ac:dyDescent="0.25">
      <c r="A781" s="29">
        <f t="shared" si="455"/>
        <v>779</v>
      </c>
      <c r="B781" s="19" t="str">
        <f t="shared" si="452"/>
        <v/>
      </c>
      <c r="C781" s="19" t="str">
        <f t="shared" si="453"/>
        <v/>
      </c>
      <c r="D781" s="19" t="str">
        <f t="shared" si="454"/>
        <v/>
      </c>
      <c r="E781" s="19" t="str">
        <f>IF(B781="","",CHOOSE(VLOOKUP($A781,$F$1:$J$1600,5,FALSE),AHS!$M$1,BHS!$M$1,CHS!$M$1,HMJHS!$M$1,KHS!$M$1,Kings!$M$1,MHS!$M$1,SWHS!$M$1,AMHS!$M$1,'S10'!$M$1,'S11'!$M$1,'S12'!$M$1,'S13'!$M$1,'S14'!$M$1,'S15'!$M$1,'S16'!$M$1,'S17'!$M$1,'S18'!$M$1,'S19'!$M$1,'S20'!$M$1))</f>
        <v/>
      </c>
      <c r="F781" s="29" t="str">
        <f t="shared" si="451"/>
        <v/>
      </c>
      <c r="G781" s="33" t="str">
        <f t="shared" si="450"/>
        <v/>
      </c>
      <c r="H781" s="29" t="str">
        <f>IF('S10'!AN$13="","",'S10'!AN$13)</f>
        <v/>
      </c>
      <c r="I781" s="29" t="str">
        <f>IF('S10'!AN$13="","",'S10'!AG$13)</f>
        <v/>
      </c>
      <c r="J781" s="29">
        <v>10</v>
      </c>
      <c r="AC781" s="41"/>
      <c r="AD781" s="41"/>
      <c r="AE781" s="42"/>
      <c r="AF781" s="42"/>
      <c r="AG781" s="42"/>
      <c r="AH781" s="41"/>
      <c r="AI781" s="41"/>
      <c r="AJ781" s="42"/>
      <c r="AK781" s="42"/>
      <c r="AL781" s="42"/>
      <c r="AM781" s="42"/>
      <c r="AN781" s="41"/>
      <c r="AO781" s="41"/>
      <c r="AP781" s="42"/>
      <c r="AQ781" s="42"/>
      <c r="AR781" s="42"/>
      <c r="AS781" s="41"/>
      <c r="AT781" s="41"/>
      <c r="AU781" s="42"/>
      <c r="AV781" s="42"/>
    </row>
    <row r="782" spans="1:48" ht="12.75" hidden="1" customHeight="1" x14ac:dyDescent="0.25">
      <c r="A782" s="29">
        <f t="shared" si="455"/>
        <v>780</v>
      </c>
      <c r="B782" s="19" t="str">
        <f t="shared" si="452"/>
        <v/>
      </c>
      <c r="C782" s="19" t="str">
        <f t="shared" si="453"/>
        <v/>
      </c>
      <c r="D782" s="19" t="str">
        <f t="shared" si="454"/>
        <v/>
      </c>
      <c r="E782" s="19" t="str">
        <f>IF(B782="","",CHOOSE(VLOOKUP($A782,$F$1:$J$1600,5,FALSE),AHS!$M$1,BHS!$M$1,CHS!$M$1,HMJHS!$M$1,KHS!$M$1,Kings!$M$1,MHS!$M$1,SWHS!$M$1,AMHS!$M$1,'S10'!$M$1,'S11'!$M$1,'S12'!$M$1,'S13'!$M$1,'S14'!$M$1,'S15'!$M$1,'S16'!$M$1,'S17'!$M$1,'S18'!$M$1,'S19'!$M$1,'S20'!$M$1))</f>
        <v/>
      </c>
      <c r="F782" s="29" t="str">
        <f t="shared" si="451"/>
        <v/>
      </c>
      <c r="G782" s="33" t="str">
        <f t="shared" si="450"/>
        <v/>
      </c>
      <c r="H782" s="29" t="str">
        <f>IF('S10'!AN$14="","",'S10'!AN$14)</f>
        <v/>
      </c>
      <c r="I782" s="29" t="str">
        <f>IF('S10'!AN$14="","",'S10'!AG$14)</f>
        <v/>
      </c>
      <c r="J782" s="29">
        <v>10</v>
      </c>
      <c r="AC782" s="41"/>
      <c r="AD782" s="41"/>
      <c r="AE782" s="42"/>
      <c r="AF782" s="42"/>
      <c r="AG782" s="42"/>
      <c r="AH782" s="41"/>
      <c r="AI782" s="41"/>
      <c r="AJ782" s="42"/>
      <c r="AK782" s="42"/>
      <c r="AL782" s="42"/>
      <c r="AM782" s="42"/>
      <c r="AN782" s="41"/>
      <c r="AO782" s="41"/>
      <c r="AP782" s="42"/>
      <c r="AQ782" s="42"/>
      <c r="AR782" s="42"/>
      <c r="AS782" s="41"/>
      <c r="AT782" s="41"/>
      <c r="AU782" s="42"/>
      <c r="AV782" s="42"/>
    </row>
    <row r="783" spans="1:48" ht="12.75" hidden="1" customHeight="1" x14ac:dyDescent="0.25">
      <c r="A783" s="29">
        <f t="shared" si="455"/>
        <v>781</v>
      </c>
      <c r="B783" s="19" t="str">
        <f t="shared" si="452"/>
        <v/>
      </c>
      <c r="C783" s="19" t="str">
        <f t="shared" si="453"/>
        <v/>
      </c>
      <c r="D783" s="19" t="str">
        <f t="shared" si="454"/>
        <v/>
      </c>
      <c r="E783" s="19" t="str">
        <f>IF(B783="","",CHOOSE(VLOOKUP($A783,$F$1:$J$1600,5,FALSE),AHS!$M$1,BHS!$M$1,CHS!$M$1,HMJHS!$M$1,KHS!$M$1,Kings!$M$1,MHS!$M$1,SWHS!$M$1,AMHS!$M$1,'S10'!$M$1,'S11'!$M$1,'S12'!$M$1,'S13'!$M$1,'S14'!$M$1,'S15'!$M$1,'S16'!$M$1,'S17'!$M$1,'S18'!$M$1,'S19'!$M$1,'S20'!$M$1))</f>
        <v/>
      </c>
      <c r="F783" s="29" t="str">
        <f t="shared" si="451"/>
        <v/>
      </c>
      <c r="G783" s="33" t="str">
        <f t="shared" si="450"/>
        <v/>
      </c>
      <c r="H783" s="29" t="str">
        <f>IF('S10'!AN$15="","",'S10'!AN$15)</f>
        <v/>
      </c>
      <c r="I783" s="29" t="str">
        <f>IF('S10'!AN$15="","",'S10'!AG$15)</f>
        <v/>
      </c>
      <c r="J783" s="29">
        <v>10</v>
      </c>
      <c r="AC783" s="41"/>
      <c r="AD783" s="41"/>
      <c r="AE783" s="42"/>
      <c r="AF783" s="42"/>
      <c r="AG783" s="42"/>
      <c r="AH783" s="41"/>
      <c r="AI783" s="41"/>
      <c r="AJ783" s="42"/>
      <c r="AK783" s="42"/>
      <c r="AL783" s="42"/>
      <c r="AM783" s="42"/>
      <c r="AN783" s="41"/>
      <c r="AO783" s="41"/>
      <c r="AP783" s="42"/>
      <c r="AQ783" s="42"/>
      <c r="AR783" s="42"/>
      <c r="AS783" s="41"/>
      <c r="AT783" s="41"/>
      <c r="AU783" s="42"/>
      <c r="AV783" s="42"/>
    </row>
    <row r="784" spans="1:48" ht="12.75" hidden="1" customHeight="1" x14ac:dyDescent="0.25">
      <c r="A784" s="29">
        <f t="shared" si="455"/>
        <v>782</v>
      </c>
      <c r="B784" s="19" t="str">
        <f t="shared" si="452"/>
        <v/>
      </c>
      <c r="C784" s="19" t="str">
        <f t="shared" si="453"/>
        <v/>
      </c>
      <c r="D784" s="19" t="str">
        <f t="shared" si="454"/>
        <v/>
      </c>
      <c r="E784" s="19" t="str">
        <f>IF(B784="","",CHOOSE(VLOOKUP($A784,$F$1:$J$1600,5,FALSE),AHS!$M$1,BHS!$M$1,CHS!$M$1,HMJHS!$M$1,KHS!$M$1,Kings!$M$1,MHS!$M$1,SWHS!$M$1,AMHS!$M$1,'S10'!$M$1,'S11'!$M$1,'S12'!$M$1,'S13'!$M$1,'S14'!$M$1,'S15'!$M$1,'S16'!$M$1,'S17'!$M$1,'S18'!$M$1,'S19'!$M$1,'S20'!$M$1))</f>
        <v/>
      </c>
      <c r="F784" s="29" t="str">
        <f t="shared" si="451"/>
        <v/>
      </c>
      <c r="G784" s="33" t="str">
        <f t="shared" si="450"/>
        <v/>
      </c>
      <c r="H784" s="29" t="str">
        <f>IF('S10'!AN$16="","",'S10'!AN$16)</f>
        <v/>
      </c>
      <c r="I784" s="29" t="str">
        <f>IF('S10'!AN$16="","",'S10'!AG$16)</f>
        <v/>
      </c>
      <c r="J784" s="29">
        <v>10</v>
      </c>
      <c r="AC784" s="41"/>
      <c r="AD784" s="41"/>
      <c r="AE784" s="42"/>
      <c r="AF784" s="42"/>
      <c r="AG784" s="42"/>
      <c r="AH784" s="41"/>
      <c r="AI784" s="41"/>
      <c r="AJ784" s="42"/>
      <c r="AK784" s="42"/>
      <c r="AL784" s="42"/>
      <c r="AM784" s="42"/>
      <c r="AN784" s="41"/>
      <c r="AO784" s="41"/>
      <c r="AP784" s="42"/>
      <c r="AQ784" s="42"/>
      <c r="AR784" s="42"/>
      <c r="AS784" s="41"/>
      <c r="AT784" s="41"/>
      <c r="AU784" s="42"/>
      <c r="AV784" s="42"/>
    </row>
    <row r="785" spans="1:48" ht="12.75" hidden="1" customHeight="1" x14ac:dyDescent="0.25">
      <c r="A785" s="29">
        <f t="shared" si="455"/>
        <v>783</v>
      </c>
      <c r="B785" s="19" t="str">
        <f t="shared" si="452"/>
        <v/>
      </c>
      <c r="C785" s="19" t="str">
        <f t="shared" si="453"/>
        <v/>
      </c>
      <c r="D785" s="19" t="str">
        <f t="shared" si="454"/>
        <v/>
      </c>
      <c r="E785" s="19" t="str">
        <f>IF(B785="","",CHOOSE(VLOOKUP($A785,$F$1:$J$1600,5,FALSE),AHS!$M$1,BHS!$M$1,CHS!$M$1,HMJHS!$M$1,KHS!$M$1,Kings!$M$1,MHS!$M$1,SWHS!$M$1,AMHS!$M$1,'S10'!$M$1,'S11'!$M$1,'S12'!$M$1,'S13'!$M$1,'S14'!$M$1,'S15'!$M$1,'S16'!$M$1,'S17'!$M$1,'S18'!$M$1,'S19'!$M$1,'S20'!$M$1))</f>
        <v/>
      </c>
      <c r="F785" s="29" t="str">
        <f t="shared" si="451"/>
        <v/>
      </c>
      <c r="G785" s="33" t="str">
        <f t="shared" si="450"/>
        <v/>
      </c>
      <c r="H785" s="29" t="str">
        <f>IF('S10'!AN$17="","",'S10'!AN$17)</f>
        <v/>
      </c>
      <c r="I785" s="29" t="str">
        <f>IF('S10'!AN$17="","",'S10'!AG$17)</f>
        <v/>
      </c>
      <c r="J785" s="29">
        <v>10</v>
      </c>
      <c r="AC785" s="41"/>
      <c r="AD785" s="41"/>
      <c r="AE785" s="42"/>
      <c r="AF785" s="42"/>
      <c r="AG785" s="42"/>
      <c r="AH785" s="41"/>
      <c r="AI785" s="41"/>
      <c r="AJ785" s="42"/>
      <c r="AK785" s="42"/>
      <c r="AL785" s="42"/>
      <c r="AM785" s="42"/>
      <c r="AN785" s="41"/>
      <c r="AO785" s="41"/>
      <c r="AP785" s="42"/>
      <c r="AQ785" s="42"/>
      <c r="AR785" s="42"/>
      <c r="AS785" s="41"/>
      <c r="AT785" s="41"/>
      <c r="AU785" s="42"/>
      <c r="AV785" s="42"/>
    </row>
    <row r="786" spans="1:48" ht="12.75" hidden="1" customHeight="1" x14ac:dyDescent="0.25">
      <c r="A786" s="29">
        <f t="shared" si="455"/>
        <v>784</v>
      </c>
      <c r="B786" s="19" t="str">
        <f t="shared" si="452"/>
        <v/>
      </c>
      <c r="C786" s="19" t="str">
        <f t="shared" si="453"/>
        <v/>
      </c>
      <c r="D786" s="19" t="str">
        <f t="shared" si="454"/>
        <v/>
      </c>
      <c r="E786" s="19" t="str">
        <f>IF(B786="","",CHOOSE(VLOOKUP($A786,$F$1:$J$1600,5,FALSE),AHS!$M$1,BHS!$M$1,CHS!$M$1,HMJHS!$M$1,KHS!$M$1,Kings!$M$1,MHS!$M$1,SWHS!$M$1,AMHS!$M$1,'S10'!$M$1,'S11'!$M$1,'S12'!$M$1,'S13'!$M$1,'S14'!$M$1,'S15'!$M$1,'S16'!$M$1,'S17'!$M$1,'S18'!$M$1,'S19'!$M$1,'S20'!$M$1))</f>
        <v/>
      </c>
      <c r="F786" s="29" t="str">
        <f t="shared" si="451"/>
        <v/>
      </c>
      <c r="G786" s="33" t="str">
        <f t="shared" si="450"/>
        <v/>
      </c>
      <c r="H786" s="29" t="str">
        <f>IF('S10'!AN$18="","",'S10'!AN$18)</f>
        <v/>
      </c>
      <c r="I786" s="29" t="str">
        <f>IF('S10'!AN$18="","",'S10'!AG$18)</f>
        <v/>
      </c>
      <c r="J786" s="29">
        <v>10</v>
      </c>
      <c r="AC786" s="41"/>
      <c r="AD786" s="41"/>
      <c r="AE786" s="42"/>
      <c r="AF786" s="42"/>
      <c r="AG786" s="42"/>
      <c r="AH786" s="41"/>
      <c r="AI786" s="41"/>
      <c r="AJ786" s="42"/>
      <c r="AK786" s="42"/>
      <c r="AL786" s="42"/>
      <c r="AM786" s="42"/>
      <c r="AN786" s="41"/>
      <c r="AO786" s="41"/>
      <c r="AP786" s="42"/>
      <c r="AQ786" s="42"/>
      <c r="AR786" s="42"/>
      <c r="AS786" s="41"/>
      <c r="AT786" s="41"/>
      <c r="AU786" s="42"/>
      <c r="AV786" s="42"/>
    </row>
    <row r="787" spans="1:48" ht="12.75" hidden="1" customHeight="1" x14ac:dyDescent="0.25">
      <c r="A787" s="29">
        <f t="shared" si="455"/>
        <v>785</v>
      </c>
      <c r="B787" s="19" t="str">
        <f t="shared" si="452"/>
        <v/>
      </c>
      <c r="C787" s="19" t="str">
        <f t="shared" si="453"/>
        <v/>
      </c>
      <c r="D787" s="19" t="str">
        <f t="shared" si="454"/>
        <v/>
      </c>
      <c r="E787" s="19" t="str">
        <f>IF(B787="","",CHOOSE(VLOOKUP($A787,$F$1:$J$1600,5,FALSE),AHS!$M$1,BHS!$M$1,CHS!$M$1,HMJHS!$M$1,KHS!$M$1,Kings!$M$1,MHS!$M$1,SWHS!$M$1,AMHS!$M$1,'S10'!$M$1,'S11'!$M$1,'S12'!$M$1,'S13'!$M$1,'S14'!$M$1,'S15'!$M$1,'S16'!$M$1,'S17'!$M$1,'S18'!$M$1,'S19'!$M$1,'S20'!$M$1))</f>
        <v/>
      </c>
      <c r="F787" s="29" t="str">
        <f t="shared" si="451"/>
        <v/>
      </c>
      <c r="G787" s="33" t="str">
        <f t="shared" si="450"/>
        <v/>
      </c>
      <c r="H787" s="29" t="str">
        <f>IF('S10'!AN$19="","",'S10'!AN$19)</f>
        <v/>
      </c>
      <c r="I787" s="29" t="str">
        <f>IF('S10'!AN$19="","",'S10'!AG$19)</f>
        <v/>
      </c>
      <c r="J787" s="29">
        <v>10</v>
      </c>
      <c r="AC787" s="41"/>
      <c r="AD787" s="41"/>
      <c r="AE787" s="42"/>
      <c r="AF787" s="42"/>
      <c r="AG787" s="42"/>
      <c r="AH787" s="41"/>
      <c r="AI787" s="41"/>
      <c r="AJ787" s="42"/>
      <c r="AK787" s="42"/>
      <c r="AL787" s="42"/>
      <c r="AM787" s="42"/>
      <c r="AN787" s="41"/>
      <c r="AO787" s="41"/>
      <c r="AP787" s="42"/>
      <c r="AQ787" s="42"/>
      <c r="AR787" s="42"/>
      <c r="AS787" s="41"/>
      <c r="AT787" s="41"/>
      <c r="AU787" s="42"/>
      <c r="AV787" s="42"/>
    </row>
    <row r="788" spans="1:48" ht="12.75" hidden="1" customHeight="1" x14ac:dyDescent="0.25">
      <c r="A788" s="29">
        <f t="shared" si="455"/>
        <v>786</v>
      </c>
      <c r="B788" s="19" t="str">
        <f t="shared" si="452"/>
        <v/>
      </c>
      <c r="C788" s="19" t="str">
        <f t="shared" si="453"/>
        <v/>
      </c>
      <c r="D788" s="19" t="str">
        <f t="shared" si="454"/>
        <v/>
      </c>
      <c r="E788" s="19" t="str">
        <f>IF(B788="","",CHOOSE(VLOOKUP($A788,$F$1:$J$1600,5,FALSE),AHS!$M$1,BHS!$M$1,CHS!$M$1,HMJHS!$M$1,KHS!$M$1,Kings!$M$1,MHS!$M$1,SWHS!$M$1,AMHS!$M$1,'S10'!$M$1,'S11'!$M$1,'S12'!$M$1,'S13'!$M$1,'S14'!$M$1,'S15'!$M$1,'S16'!$M$1,'S17'!$M$1,'S18'!$M$1,'S19'!$M$1,'S20'!$M$1))</f>
        <v/>
      </c>
      <c r="F788" s="29" t="str">
        <f t="shared" si="451"/>
        <v/>
      </c>
      <c r="G788" s="33" t="str">
        <f t="shared" si="450"/>
        <v/>
      </c>
      <c r="H788" s="29" t="str">
        <f>IF('S10'!AN$20="","",'S10'!AN$20)</f>
        <v/>
      </c>
      <c r="I788" s="29" t="str">
        <f>IF('S10'!AN$20="","",'S10'!AG$20)</f>
        <v/>
      </c>
      <c r="J788" s="29">
        <v>10</v>
      </c>
      <c r="AC788" s="41"/>
      <c r="AD788" s="41"/>
      <c r="AE788" s="42"/>
      <c r="AF788" s="42"/>
      <c r="AG788" s="42"/>
      <c r="AH788" s="41"/>
      <c r="AI788" s="41"/>
      <c r="AJ788" s="42"/>
      <c r="AK788" s="42"/>
      <c r="AL788" s="42"/>
      <c r="AM788" s="42"/>
      <c r="AN788" s="41"/>
      <c r="AO788" s="41"/>
      <c r="AP788" s="42"/>
      <c r="AQ788" s="42"/>
      <c r="AR788" s="42"/>
      <c r="AS788" s="41"/>
      <c r="AT788" s="41"/>
      <c r="AU788" s="42"/>
      <c r="AV788" s="42"/>
    </row>
    <row r="789" spans="1:48" ht="12.75" hidden="1" customHeight="1" x14ac:dyDescent="0.25">
      <c r="A789" s="29">
        <f t="shared" si="455"/>
        <v>787</v>
      </c>
      <c r="B789" s="19" t="str">
        <f t="shared" si="452"/>
        <v/>
      </c>
      <c r="C789" s="19" t="str">
        <f t="shared" si="453"/>
        <v/>
      </c>
      <c r="D789" s="19" t="str">
        <f t="shared" si="454"/>
        <v/>
      </c>
      <c r="E789" s="19" t="str">
        <f>IF(B789="","",CHOOSE(VLOOKUP($A789,$F$1:$J$1600,5,FALSE),AHS!$M$1,BHS!$M$1,CHS!$M$1,HMJHS!$M$1,KHS!$M$1,Kings!$M$1,MHS!$M$1,SWHS!$M$1,AMHS!$M$1,'S10'!$M$1,'S11'!$M$1,'S12'!$M$1,'S13'!$M$1,'S14'!$M$1,'S15'!$M$1,'S16'!$M$1,'S17'!$M$1,'S18'!$M$1,'S19'!$M$1,'S20'!$M$1))</f>
        <v/>
      </c>
      <c r="F789" s="29" t="str">
        <f t="shared" si="451"/>
        <v/>
      </c>
      <c r="G789" s="33" t="str">
        <f t="shared" si="450"/>
        <v/>
      </c>
      <c r="H789" s="29" t="str">
        <f>IF('S10'!AN$21="","",'S10'!AN$21)</f>
        <v/>
      </c>
      <c r="I789" s="29" t="str">
        <f>IF('S10'!AN$21="","",'S10'!AG$21)</f>
        <v/>
      </c>
      <c r="J789" s="29">
        <v>10</v>
      </c>
      <c r="AC789" s="41"/>
      <c r="AD789" s="41"/>
      <c r="AE789" s="42"/>
      <c r="AF789" s="42"/>
      <c r="AG789" s="42"/>
      <c r="AH789" s="41"/>
      <c r="AI789" s="41"/>
      <c r="AJ789" s="42"/>
      <c r="AK789" s="42"/>
      <c r="AL789" s="42"/>
      <c r="AM789" s="42"/>
      <c r="AN789" s="41"/>
      <c r="AO789" s="41"/>
      <c r="AP789" s="42"/>
      <c r="AQ789" s="42"/>
      <c r="AR789" s="42"/>
      <c r="AS789" s="41"/>
      <c r="AT789" s="41"/>
      <c r="AU789" s="42"/>
      <c r="AV789" s="42"/>
    </row>
    <row r="790" spans="1:48" ht="12.75" hidden="1" customHeight="1" x14ac:dyDescent="0.25">
      <c r="A790" s="29">
        <f t="shared" si="455"/>
        <v>788</v>
      </c>
      <c r="B790" s="19" t="str">
        <f t="shared" si="452"/>
        <v/>
      </c>
      <c r="C790" s="19" t="str">
        <f t="shared" si="453"/>
        <v/>
      </c>
      <c r="D790" s="19" t="str">
        <f t="shared" si="454"/>
        <v/>
      </c>
      <c r="E790" s="19" t="str">
        <f>IF(B790="","",CHOOSE(VLOOKUP($A790,$F$1:$J$1600,5,FALSE),AHS!$M$1,BHS!$M$1,CHS!$M$1,HMJHS!$M$1,KHS!$M$1,Kings!$M$1,MHS!$M$1,SWHS!$M$1,AMHS!$M$1,'S10'!$M$1,'S11'!$M$1,'S12'!$M$1,'S13'!$M$1,'S14'!$M$1,'S15'!$M$1,'S16'!$M$1,'S17'!$M$1,'S18'!$M$1,'S19'!$M$1,'S20'!$M$1))</f>
        <v/>
      </c>
      <c r="F790" s="29" t="str">
        <f t="shared" si="451"/>
        <v/>
      </c>
      <c r="G790" s="33" t="str">
        <f t="shared" si="450"/>
        <v/>
      </c>
      <c r="H790" s="29" t="str">
        <f>IF('S10'!AN$22="","",'S10'!AN$22)</f>
        <v/>
      </c>
      <c r="I790" s="29" t="str">
        <f>IF('S10'!AN$22="","",'S10'!AG$22)</f>
        <v/>
      </c>
      <c r="J790" s="29">
        <v>10</v>
      </c>
      <c r="AC790" s="41"/>
      <c r="AD790" s="41"/>
      <c r="AE790" s="42"/>
      <c r="AF790" s="42"/>
      <c r="AG790" s="42"/>
      <c r="AH790" s="41"/>
      <c r="AI790" s="41"/>
      <c r="AJ790" s="42"/>
      <c r="AK790" s="42"/>
      <c r="AL790" s="42"/>
      <c r="AM790" s="42"/>
      <c r="AN790" s="41"/>
      <c r="AO790" s="41"/>
      <c r="AP790" s="42"/>
      <c r="AQ790" s="42"/>
      <c r="AR790" s="42"/>
      <c r="AS790" s="41"/>
      <c r="AT790" s="41"/>
      <c r="AU790" s="42"/>
      <c r="AV790" s="42"/>
    </row>
    <row r="791" spans="1:48" ht="12.75" hidden="1" customHeight="1" x14ac:dyDescent="0.25">
      <c r="A791" s="29">
        <f t="shared" si="455"/>
        <v>789</v>
      </c>
      <c r="B791" s="19" t="str">
        <f t="shared" si="452"/>
        <v/>
      </c>
      <c r="C791" s="19" t="str">
        <f t="shared" si="453"/>
        <v/>
      </c>
      <c r="D791" s="19" t="str">
        <f t="shared" si="454"/>
        <v/>
      </c>
      <c r="E791" s="19" t="str">
        <f>IF(B791="","",CHOOSE(VLOOKUP($A791,$F$1:$J$1600,5,FALSE),AHS!$M$1,BHS!$M$1,CHS!$M$1,HMJHS!$M$1,KHS!$M$1,Kings!$M$1,MHS!$M$1,SWHS!$M$1,AMHS!$M$1,'S10'!$M$1,'S11'!$M$1,'S12'!$M$1,'S13'!$M$1,'S14'!$M$1,'S15'!$M$1,'S16'!$M$1,'S17'!$M$1,'S18'!$M$1,'S19'!$M$1,'S20'!$M$1))</f>
        <v/>
      </c>
      <c r="F791" s="29" t="str">
        <f t="shared" si="451"/>
        <v/>
      </c>
      <c r="G791" s="33" t="str">
        <f t="shared" si="450"/>
        <v/>
      </c>
      <c r="H791" s="29" t="str">
        <f>IF('S10'!AN$23="","",'S10'!AN$23)</f>
        <v/>
      </c>
      <c r="I791" s="29" t="str">
        <f>IF('S10'!AN$23="","",'S10'!AG$23)</f>
        <v/>
      </c>
      <c r="J791" s="29">
        <v>10</v>
      </c>
      <c r="AC791" s="41"/>
      <c r="AD791" s="41"/>
      <c r="AE791" s="42"/>
      <c r="AF791" s="42"/>
      <c r="AG791" s="42"/>
      <c r="AH791" s="41"/>
      <c r="AI791" s="41"/>
      <c r="AJ791" s="42"/>
      <c r="AK791" s="42"/>
      <c r="AL791" s="42"/>
      <c r="AM791" s="42"/>
      <c r="AN791" s="41"/>
      <c r="AO791" s="41"/>
      <c r="AP791" s="42"/>
      <c r="AQ791" s="42"/>
      <c r="AR791" s="42"/>
      <c r="AS791" s="41"/>
      <c r="AT791" s="41"/>
      <c r="AU791" s="42"/>
      <c r="AV791" s="42"/>
    </row>
    <row r="792" spans="1:48" ht="12.75" hidden="1" customHeight="1" x14ac:dyDescent="0.25">
      <c r="A792" s="29">
        <f t="shared" si="455"/>
        <v>790</v>
      </c>
      <c r="B792" s="19" t="str">
        <f t="shared" si="452"/>
        <v/>
      </c>
      <c r="C792" s="19" t="str">
        <f t="shared" si="453"/>
        <v/>
      </c>
      <c r="D792" s="19" t="str">
        <f t="shared" si="454"/>
        <v/>
      </c>
      <c r="E792" s="19" t="str">
        <f>IF(B792="","",CHOOSE(VLOOKUP($A792,$F$1:$J$1600,5,FALSE),AHS!$M$1,BHS!$M$1,CHS!$M$1,HMJHS!$M$1,KHS!$M$1,Kings!$M$1,MHS!$M$1,SWHS!$M$1,AMHS!$M$1,'S10'!$M$1,'S11'!$M$1,'S12'!$M$1,'S13'!$M$1,'S14'!$M$1,'S15'!$M$1,'S16'!$M$1,'S17'!$M$1,'S18'!$M$1,'S19'!$M$1,'S20'!$M$1))</f>
        <v/>
      </c>
      <c r="F792" s="29" t="str">
        <f t="shared" si="451"/>
        <v/>
      </c>
      <c r="G792" s="33" t="str">
        <f t="shared" si="450"/>
        <v/>
      </c>
      <c r="H792" s="29" t="str">
        <f>IF('S10'!AN$24="","",'S10'!AN$24)</f>
        <v/>
      </c>
      <c r="I792" s="29" t="str">
        <f>IF('S10'!AN$24="","",'S10'!AG$24)</f>
        <v/>
      </c>
      <c r="J792" s="29">
        <v>10</v>
      </c>
      <c r="AC792" s="41"/>
      <c r="AD792" s="41"/>
      <c r="AE792" s="42"/>
      <c r="AF792" s="42"/>
      <c r="AG792" s="42"/>
      <c r="AH792" s="41"/>
      <c r="AI792" s="41"/>
      <c r="AJ792" s="42"/>
      <c r="AK792" s="42"/>
      <c r="AL792" s="42"/>
      <c r="AM792" s="42"/>
      <c r="AN792" s="41"/>
      <c r="AO792" s="41"/>
      <c r="AP792" s="42"/>
      <c r="AQ792" s="42"/>
      <c r="AR792" s="42"/>
      <c r="AS792" s="41"/>
      <c r="AT792" s="41"/>
      <c r="AU792" s="42"/>
      <c r="AV792" s="42"/>
    </row>
    <row r="793" spans="1:48" ht="12.75" hidden="1" customHeight="1" x14ac:dyDescent="0.25">
      <c r="A793" s="29">
        <f t="shared" si="455"/>
        <v>791</v>
      </c>
      <c r="B793" s="19" t="str">
        <f t="shared" si="452"/>
        <v/>
      </c>
      <c r="C793" s="19" t="str">
        <f t="shared" si="453"/>
        <v/>
      </c>
      <c r="D793" s="19" t="str">
        <f t="shared" si="454"/>
        <v/>
      </c>
      <c r="E793" s="19" t="str">
        <f>IF(B793="","",CHOOSE(VLOOKUP($A793,$F$1:$J$1600,5,FALSE),AHS!$M$1,BHS!$M$1,CHS!$M$1,HMJHS!$M$1,KHS!$M$1,Kings!$M$1,MHS!$M$1,SWHS!$M$1,AMHS!$M$1,'S10'!$M$1,'S11'!$M$1,'S12'!$M$1,'S13'!$M$1,'S14'!$M$1,'S15'!$M$1,'S16'!$M$1,'S17'!$M$1,'S18'!$M$1,'S19'!$M$1,'S20'!$M$1))</f>
        <v/>
      </c>
      <c r="F793" s="29" t="str">
        <f t="shared" si="451"/>
        <v/>
      </c>
      <c r="G793" s="33" t="str">
        <f t="shared" si="450"/>
        <v/>
      </c>
      <c r="H793" s="29" t="str">
        <f>IF('S10'!AN$25="","",'S10'!AN$25)</f>
        <v/>
      </c>
      <c r="I793" s="29" t="str">
        <f>IF('S10'!AN$25="","",'S10'!AG$25)</f>
        <v/>
      </c>
      <c r="J793" s="29">
        <v>10</v>
      </c>
      <c r="AC793" s="41"/>
      <c r="AD793" s="41"/>
      <c r="AE793" s="42"/>
      <c r="AF793" s="42"/>
      <c r="AG793" s="42"/>
      <c r="AH793" s="41"/>
      <c r="AI793" s="41"/>
      <c r="AJ793" s="42"/>
      <c r="AK793" s="42"/>
      <c r="AL793" s="42"/>
      <c r="AM793" s="42"/>
      <c r="AN793" s="41"/>
      <c r="AO793" s="41"/>
      <c r="AP793" s="42"/>
      <c r="AQ793" s="42"/>
      <c r="AR793" s="42"/>
      <c r="AS793" s="41"/>
      <c r="AT793" s="41"/>
      <c r="AU793" s="42"/>
      <c r="AV793" s="42"/>
    </row>
    <row r="794" spans="1:48" ht="12.75" hidden="1" customHeight="1" x14ac:dyDescent="0.25">
      <c r="A794" s="29">
        <f t="shared" si="455"/>
        <v>792</v>
      </c>
      <c r="B794" s="19" t="str">
        <f t="shared" si="452"/>
        <v/>
      </c>
      <c r="C794" s="19" t="str">
        <f t="shared" si="453"/>
        <v/>
      </c>
      <c r="D794" s="19" t="str">
        <f t="shared" si="454"/>
        <v/>
      </c>
      <c r="E794" s="19" t="str">
        <f>IF(B794="","",CHOOSE(VLOOKUP($A794,$F$1:$J$1600,5,FALSE),AHS!$M$1,BHS!$M$1,CHS!$M$1,HMJHS!$M$1,KHS!$M$1,Kings!$M$1,MHS!$M$1,SWHS!$M$1,AMHS!$M$1,'S10'!$M$1,'S11'!$M$1,'S12'!$M$1,'S13'!$M$1,'S14'!$M$1,'S15'!$M$1,'S16'!$M$1,'S17'!$M$1,'S18'!$M$1,'S19'!$M$1,'S20'!$M$1))</f>
        <v/>
      </c>
      <c r="F794" s="29" t="str">
        <f t="shared" si="451"/>
        <v/>
      </c>
      <c r="G794" s="33" t="str">
        <f t="shared" si="450"/>
        <v/>
      </c>
      <c r="H794" s="29" t="str">
        <f>IF('S10'!AN$26="","",'S10'!AN$26)</f>
        <v/>
      </c>
      <c r="I794" s="29" t="str">
        <f>IF('S10'!AN$26="","",'S10'!AG$26)</f>
        <v/>
      </c>
      <c r="J794" s="29">
        <v>10</v>
      </c>
      <c r="AC794" s="41"/>
      <c r="AD794" s="41"/>
      <c r="AE794" s="42"/>
      <c r="AF794" s="42"/>
      <c r="AG794" s="42"/>
      <c r="AH794" s="41"/>
      <c r="AI794" s="41"/>
      <c r="AJ794" s="42"/>
      <c r="AK794" s="42"/>
      <c r="AL794" s="42"/>
      <c r="AM794" s="42"/>
      <c r="AN794" s="41"/>
      <c r="AO794" s="41"/>
      <c r="AP794" s="42"/>
      <c r="AQ794" s="42"/>
      <c r="AR794" s="42"/>
      <c r="AS794" s="41"/>
      <c r="AT794" s="41"/>
      <c r="AU794" s="42"/>
      <c r="AV794" s="42"/>
    </row>
    <row r="795" spans="1:48" ht="12.75" hidden="1" customHeight="1" x14ac:dyDescent="0.25">
      <c r="A795" s="29">
        <f t="shared" si="455"/>
        <v>793</v>
      </c>
      <c r="B795" s="19" t="str">
        <f t="shared" si="452"/>
        <v/>
      </c>
      <c r="C795" s="19" t="str">
        <f t="shared" si="453"/>
        <v/>
      </c>
      <c r="D795" s="19" t="str">
        <f t="shared" si="454"/>
        <v/>
      </c>
      <c r="E795" s="19" t="str">
        <f>IF(B795="","",CHOOSE(VLOOKUP($A795,$F$1:$J$1600,5,FALSE),AHS!$M$1,BHS!$M$1,CHS!$M$1,HMJHS!$M$1,KHS!$M$1,Kings!$M$1,MHS!$M$1,SWHS!$M$1,AMHS!$M$1,'S10'!$M$1,'S11'!$M$1,'S12'!$M$1,'S13'!$M$1,'S14'!$M$1,'S15'!$M$1,'S16'!$M$1,'S17'!$M$1,'S18'!$M$1,'S19'!$M$1,'S20'!$M$1))</f>
        <v/>
      </c>
      <c r="F795" s="29" t="str">
        <f t="shared" si="451"/>
        <v/>
      </c>
      <c r="G795" s="33" t="str">
        <f t="shared" si="450"/>
        <v/>
      </c>
      <c r="H795" s="29" t="str">
        <f>IF('S10'!AN$27="","",'S10'!AN$27)</f>
        <v/>
      </c>
      <c r="I795" s="29" t="str">
        <f>IF('S10'!AN$27="","",'S10'!AG$27)</f>
        <v/>
      </c>
      <c r="J795" s="29">
        <v>10</v>
      </c>
      <c r="AC795" s="41"/>
      <c r="AD795" s="41"/>
      <c r="AE795" s="42"/>
      <c r="AF795" s="42"/>
      <c r="AG795" s="42"/>
      <c r="AH795" s="41"/>
      <c r="AI795" s="41"/>
      <c r="AJ795" s="42"/>
      <c r="AK795" s="42"/>
      <c r="AL795" s="42"/>
      <c r="AM795" s="42"/>
      <c r="AN795" s="41"/>
      <c r="AO795" s="41"/>
      <c r="AP795" s="42"/>
      <c r="AQ795" s="42"/>
      <c r="AR795" s="42"/>
      <c r="AS795" s="41"/>
      <c r="AT795" s="41"/>
      <c r="AU795" s="42"/>
      <c r="AV795" s="42"/>
    </row>
    <row r="796" spans="1:48" ht="12.75" hidden="1" customHeight="1" x14ac:dyDescent="0.25">
      <c r="A796" s="29">
        <f t="shared" si="455"/>
        <v>794</v>
      </c>
      <c r="B796" s="19" t="str">
        <f t="shared" si="452"/>
        <v/>
      </c>
      <c r="C796" s="19" t="str">
        <f t="shared" si="453"/>
        <v/>
      </c>
      <c r="D796" s="19" t="str">
        <f t="shared" si="454"/>
        <v/>
      </c>
      <c r="E796" s="19" t="str">
        <f>IF(B796="","",CHOOSE(VLOOKUP($A796,$F$1:$J$1600,5,FALSE),AHS!$M$1,BHS!$M$1,CHS!$M$1,HMJHS!$M$1,KHS!$M$1,Kings!$M$1,MHS!$M$1,SWHS!$M$1,AMHS!$M$1,'S10'!$M$1,'S11'!$M$1,'S12'!$M$1,'S13'!$M$1,'S14'!$M$1,'S15'!$M$1,'S16'!$M$1,'S17'!$M$1,'S18'!$M$1,'S19'!$M$1,'S20'!$M$1))</f>
        <v/>
      </c>
      <c r="F796" s="29" t="str">
        <f t="shared" si="451"/>
        <v/>
      </c>
      <c r="G796" s="33" t="str">
        <f t="shared" si="450"/>
        <v/>
      </c>
      <c r="H796" s="29" t="str">
        <f>IF('S10'!AN$28="","",'S10'!AN$28)</f>
        <v/>
      </c>
      <c r="I796" s="29" t="str">
        <f>IF('S10'!AN$28="","",'S10'!AG$28)</f>
        <v/>
      </c>
      <c r="J796" s="29">
        <v>10</v>
      </c>
      <c r="AC796" s="41"/>
      <c r="AD796" s="41"/>
      <c r="AE796" s="42"/>
      <c r="AF796" s="42"/>
      <c r="AG796" s="42"/>
      <c r="AH796" s="41"/>
      <c r="AI796" s="41"/>
      <c r="AJ796" s="42"/>
      <c r="AK796" s="42"/>
      <c r="AL796" s="42"/>
      <c r="AM796" s="42"/>
      <c r="AN796" s="41"/>
      <c r="AO796" s="41"/>
      <c r="AP796" s="42"/>
      <c r="AQ796" s="42"/>
      <c r="AR796" s="42"/>
      <c r="AS796" s="41"/>
      <c r="AT796" s="41"/>
      <c r="AU796" s="42"/>
      <c r="AV796" s="42"/>
    </row>
    <row r="797" spans="1:48" ht="12.75" hidden="1" customHeight="1" x14ac:dyDescent="0.25">
      <c r="A797" s="29">
        <f t="shared" si="455"/>
        <v>795</v>
      </c>
      <c r="B797" s="19" t="str">
        <f t="shared" si="452"/>
        <v/>
      </c>
      <c r="C797" s="19" t="str">
        <f t="shared" si="453"/>
        <v/>
      </c>
      <c r="D797" s="19" t="str">
        <f t="shared" si="454"/>
        <v/>
      </c>
      <c r="E797" s="19" t="str">
        <f>IF(B797="","",CHOOSE(VLOOKUP($A797,$F$1:$J$1600,5,FALSE),AHS!$M$1,BHS!$M$1,CHS!$M$1,HMJHS!$M$1,KHS!$M$1,Kings!$M$1,MHS!$M$1,SWHS!$M$1,AMHS!$M$1,'S10'!$M$1,'S11'!$M$1,'S12'!$M$1,'S13'!$M$1,'S14'!$M$1,'S15'!$M$1,'S16'!$M$1,'S17'!$M$1,'S18'!$M$1,'S19'!$M$1,'S20'!$M$1))</f>
        <v/>
      </c>
      <c r="F797" s="29" t="str">
        <f t="shared" si="451"/>
        <v/>
      </c>
      <c r="G797" s="33" t="str">
        <f t="shared" si="450"/>
        <v/>
      </c>
      <c r="H797" s="29" t="str">
        <f>IF('S10'!AN$29="","",'S10'!AN$29)</f>
        <v/>
      </c>
      <c r="I797" s="29" t="str">
        <f>IF('S10'!AN$29="","",'S10'!AG$29)</f>
        <v/>
      </c>
      <c r="J797" s="29">
        <v>10</v>
      </c>
      <c r="AC797" s="41"/>
      <c r="AD797" s="41"/>
      <c r="AE797" s="42"/>
      <c r="AF797" s="42"/>
      <c r="AG797" s="42"/>
      <c r="AH797" s="41"/>
      <c r="AI797" s="41"/>
      <c r="AJ797" s="42"/>
      <c r="AK797" s="42"/>
      <c r="AL797" s="42"/>
      <c r="AM797" s="42"/>
      <c r="AN797" s="41"/>
      <c r="AO797" s="41"/>
      <c r="AP797" s="42"/>
      <c r="AQ797" s="42"/>
      <c r="AR797" s="42"/>
      <c r="AS797" s="41"/>
      <c r="AT797" s="41"/>
      <c r="AU797" s="42"/>
      <c r="AV797" s="42"/>
    </row>
    <row r="798" spans="1:48" ht="12.75" hidden="1" customHeight="1" x14ac:dyDescent="0.25">
      <c r="A798" s="29">
        <f t="shared" si="455"/>
        <v>796</v>
      </c>
      <c r="B798" s="19" t="str">
        <f t="shared" si="452"/>
        <v/>
      </c>
      <c r="C798" s="19" t="str">
        <f t="shared" si="453"/>
        <v/>
      </c>
      <c r="D798" s="19" t="str">
        <f t="shared" si="454"/>
        <v/>
      </c>
      <c r="E798" s="19" t="str">
        <f>IF(B798="","",CHOOSE(VLOOKUP($A798,$F$1:$J$1600,5,FALSE),AHS!$M$1,BHS!$M$1,CHS!$M$1,HMJHS!$M$1,KHS!$M$1,Kings!$M$1,MHS!$M$1,SWHS!$M$1,AMHS!$M$1,'S10'!$M$1,'S11'!$M$1,'S12'!$M$1,'S13'!$M$1,'S14'!$M$1,'S15'!$M$1,'S16'!$M$1,'S17'!$M$1,'S18'!$M$1,'S19'!$M$1,'S20'!$M$1))</f>
        <v/>
      </c>
      <c r="F798" s="29" t="str">
        <f t="shared" si="451"/>
        <v/>
      </c>
      <c r="G798" s="33" t="str">
        <f t="shared" si="450"/>
        <v/>
      </c>
      <c r="H798" s="29" t="str">
        <f>IF('S10'!AN$30="","",'S10'!AN$30)</f>
        <v/>
      </c>
      <c r="I798" s="29" t="str">
        <f>IF('S10'!AN$30="","",'S10'!AG$30)</f>
        <v/>
      </c>
      <c r="J798" s="29">
        <v>10</v>
      </c>
      <c r="AC798" s="41"/>
      <c r="AD798" s="41"/>
      <c r="AE798" s="42"/>
      <c r="AF798" s="42"/>
      <c r="AG798" s="42"/>
      <c r="AH798" s="41"/>
      <c r="AI798" s="41"/>
      <c r="AJ798" s="42"/>
      <c r="AK798" s="42"/>
      <c r="AL798" s="42"/>
      <c r="AM798" s="42"/>
      <c r="AN798" s="41"/>
      <c r="AO798" s="41"/>
      <c r="AP798" s="42"/>
      <c r="AQ798" s="42"/>
      <c r="AR798" s="42"/>
      <c r="AS798" s="41"/>
      <c r="AT798" s="41"/>
      <c r="AU798" s="42"/>
      <c r="AV798" s="42"/>
    </row>
    <row r="799" spans="1:48" ht="12.75" hidden="1" customHeight="1" x14ac:dyDescent="0.25">
      <c r="A799" s="29">
        <f t="shared" si="455"/>
        <v>797</v>
      </c>
      <c r="B799" s="19" t="str">
        <f t="shared" si="452"/>
        <v/>
      </c>
      <c r="C799" s="19" t="str">
        <f t="shared" si="453"/>
        <v/>
      </c>
      <c r="D799" s="19" t="str">
        <f t="shared" si="454"/>
        <v/>
      </c>
      <c r="E799" s="19" t="str">
        <f>IF(B799="","",CHOOSE(VLOOKUP($A799,$F$1:$J$1600,5,FALSE),AHS!$M$1,BHS!$M$1,CHS!$M$1,HMJHS!$M$1,KHS!$M$1,Kings!$M$1,MHS!$M$1,SWHS!$M$1,AMHS!$M$1,'S10'!$M$1,'S11'!$M$1,'S12'!$M$1,'S13'!$M$1,'S14'!$M$1,'S15'!$M$1,'S16'!$M$1,'S17'!$M$1,'S18'!$M$1,'S19'!$M$1,'S20'!$M$1))</f>
        <v/>
      </c>
      <c r="F799" s="29" t="str">
        <f t="shared" si="451"/>
        <v/>
      </c>
      <c r="G799" s="33" t="str">
        <f t="shared" si="450"/>
        <v/>
      </c>
      <c r="H799" s="29" t="str">
        <f>IF('S10'!AN$31="","",'S10'!AN$31)</f>
        <v/>
      </c>
      <c r="I799" s="29" t="str">
        <f>IF('S10'!AN$31="","",'S10'!AG$31)</f>
        <v/>
      </c>
      <c r="J799" s="29">
        <v>10</v>
      </c>
      <c r="AC799" s="41"/>
      <c r="AD799" s="41"/>
      <c r="AE799" s="42"/>
      <c r="AF799" s="42"/>
      <c r="AG799" s="42"/>
      <c r="AH799" s="41"/>
      <c r="AI799" s="41"/>
      <c r="AJ799" s="42"/>
      <c r="AK799" s="42"/>
      <c r="AL799" s="42"/>
      <c r="AM799" s="42"/>
      <c r="AN799" s="41"/>
      <c r="AO799" s="41"/>
      <c r="AP799" s="42"/>
      <c r="AQ799" s="42"/>
      <c r="AR799" s="42"/>
      <c r="AS799" s="41"/>
      <c r="AT799" s="41"/>
      <c r="AU799" s="42"/>
      <c r="AV799" s="42"/>
    </row>
    <row r="800" spans="1:48" ht="12.75" hidden="1" customHeight="1" x14ac:dyDescent="0.25">
      <c r="A800" s="29">
        <f t="shared" si="455"/>
        <v>798</v>
      </c>
      <c r="B800" s="19" t="str">
        <f t="shared" si="452"/>
        <v/>
      </c>
      <c r="C800" s="19" t="str">
        <f t="shared" si="453"/>
        <v/>
      </c>
      <c r="D800" s="19" t="str">
        <f t="shared" si="454"/>
        <v/>
      </c>
      <c r="E800" s="19" t="str">
        <f>IF(B800="","",CHOOSE(VLOOKUP($A800,$F$1:$J$1600,5,FALSE),AHS!$M$1,BHS!$M$1,CHS!$M$1,HMJHS!$M$1,KHS!$M$1,Kings!$M$1,MHS!$M$1,SWHS!$M$1,AMHS!$M$1,'S10'!$M$1,'S11'!$M$1,'S12'!$M$1,'S13'!$M$1,'S14'!$M$1,'S15'!$M$1,'S16'!$M$1,'S17'!$M$1,'S18'!$M$1,'S19'!$M$1,'S20'!$M$1))</f>
        <v/>
      </c>
      <c r="F800" s="29" t="str">
        <f t="shared" si="451"/>
        <v/>
      </c>
      <c r="G800" s="33" t="str">
        <f t="shared" si="450"/>
        <v/>
      </c>
      <c r="H800" s="29" t="str">
        <f>IF('S10'!AN$32="","",'S10'!AN$32)</f>
        <v/>
      </c>
      <c r="I800" s="29" t="str">
        <f>IF('S10'!AN$32="","",'S10'!AG$32)</f>
        <v/>
      </c>
      <c r="J800" s="29">
        <v>10</v>
      </c>
      <c r="AC800" s="41"/>
      <c r="AD800" s="41"/>
      <c r="AE800" s="42"/>
      <c r="AF800" s="42"/>
      <c r="AG800" s="42"/>
      <c r="AH800" s="41"/>
      <c r="AI800" s="41"/>
      <c r="AJ800" s="42"/>
      <c r="AK800" s="42"/>
      <c r="AL800" s="42"/>
      <c r="AM800" s="42"/>
      <c r="AN800" s="41"/>
      <c r="AO800" s="41"/>
      <c r="AP800" s="42"/>
      <c r="AQ800" s="42"/>
      <c r="AR800" s="42"/>
      <c r="AS800" s="41"/>
      <c r="AT800" s="41"/>
      <c r="AU800" s="42"/>
      <c r="AV800" s="42"/>
    </row>
    <row r="801" spans="1:48" ht="12.75" hidden="1" customHeight="1" x14ac:dyDescent="0.25">
      <c r="A801" s="29">
        <f t="shared" si="455"/>
        <v>799</v>
      </c>
      <c r="B801" s="19" t="str">
        <f t="shared" si="452"/>
        <v/>
      </c>
      <c r="C801" s="19" t="str">
        <f t="shared" si="453"/>
        <v/>
      </c>
      <c r="D801" s="19" t="str">
        <f t="shared" si="454"/>
        <v/>
      </c>
      <c r="E801" s="19" t="str">
        <f>IF(B801="","",CHOOSE(VLOOKUP($A801,$F$1:$J$1600,5,FALSE),AHS!$M$1,BHS!$M$1,CHS!$M$1,HMJHS!$M$1,KHS!$M$1,Kings!$M$1,MHS!$M$1,SWHS!$M$1,AMHS!$M$1,'S10'!$M$1,'S11'!$M$1,'S12'!$M$1,'S13'!$M$1,'S14'!$M$1,'S15'!$M$1,'S16'!$M$1,'S17'!$M$1,'S18'!$M$1,'S19'!$M$1,'S20'!$M$1))</f>
        <v/>
      </c>
      <c r="F801" s="29" t="str">
        <f t="shared" si="451"/>
        <v/>
      </c>
      <c r="G801" s="33" t="str">
        <f t="shared" si="450"/>
        <v/>
      </c>
      <c r="H801" s="29" t="str">
        <f>IF('S11'!P$13="","",'S11'!P$13)</f>
        <v/>
      </c>
      <c r="I801" s="29" t="str">
        <f>IF('S11'!P$13="","",'S11'!I$13)</f>
        <v/>
      </c>
      <c r="J801" s="29">
        <v>11</v>
      </c>
      <c r="AC801" s="41"/>
      <c r="AD801" s="41"/>
      <c r="AE801" s="42"/>
      <c r="AF801" s="42"/>
      <c r="AG801" s="42"/>
      <c r="AH801" s="41"/>
      <c r="AI801" s="41"/>
      <c r="AJ801" s="42"/>
      <c r="AK801" s="42"/>
      <c r="AL801" s="42"/>
      <c r="AM801" s="42"/>
      <c r="AN801" s="41"/>
      <c r="AO801" s="41"/>
      <c r="AP801" s="42"/>
      <c r="AQ801" s="42"/>
      <c r="AR801" s="42"/>
      <c r="AS801" s="41"/>
      <c r="AT801" s="41"/>
      <c r="AU801" s="42"/>
      <c r="AV801" s="42"/>
    </row>
    <row r="802" spans="1:48" ht="12.75" hidden="1" customHeight="1" x14ac:dyDescent="0.25">
      <c r="A802" s="29">
        <f t="shared" si="455"/>
        <v>800</v>
      </c>
      <c r="B802" s="19" t="str">
        <f t="shared" si="452"/>
        <v/>
      </c>
      <c r="C802" s="19" t="str">
        <f t="shared" si="453"/>
        <v/>
      </c>
      <c r="D802" s="19" t="str">
        <f t="shared" si="454"/>
        <v/>
      </c>
      <c r="E802" s="19" t="str">
        <f>IF(B802="","",CHOOSE(VLOOKUP($A802,$F$1:$J$1600,5,FALSE),AHS!$M$1,BHS!$M$1,CHS!$M$1,HMJHS!$M$1,KHS!$M$1,Kings!$M$1,MHS!$M$1,SWHS!$M$1,AMHS!$M$1,'S10'!$M$1,'S11'!$M$1,'S12'!$M$1,'S13'!$M$1,'S14'!$M$1,'S15'!$M$1,'S16'!$M$1,'S17'!$M$1,'S18'!$M$1,'S19'!$M$1,'S20'!$M$1))</f>
        <v/>
      </c>
      <c r="F802" s="29" t="str">
        <f t="shared" si="451"/>
        <v/>
      </c>
      <c r="G802" s="33" t="str">
        <f t="shared" si="450"/>
        <v/>
      </c>
      <c r="H802" s="29" t="str">
        <f>IF('S11'!P$14="","",'S11'!P$14)</f>
        <v/>
      </c>
      <c r="I802" s="29" t="str">
        <f>IF('S11'!P$14="","",'S11'!I$14)</f>
        <v/>
      </c>
      <c r="J802" s="29">
        <v>11</v>
      </c>
      <c r="AC802" s="41"/>
      <c r="AD802" s="41"/>
      <c r="AE802" s="42"/>
      <c r="AF802" s="42"/>
      <c r="AG802" s="42"/>
      <c r="AH802" s="41"/>
      <c r="AI802" s="41"/>
      <c r="AJ802" s="42"/>
      <c r="AK802" s="42"/>
      <c r="AL802" s="42"/>
      <c r="AM802" s="42"/>
      <c r="AN802" s="41"/>
      <c r="AO802" s="41"/>
      <c r="AP802" s="42"/>
      <c r="AQ802" s="42"/>
      <c r="AR802" s="42"/>
      <c r="AS802" s="41"/>
      <c r="AT802" s="41"/>
      <c r="AU802" s="42"/>
      <c r="AV802" s="42"/>
    </row>
    <row r="803" spans="1:48" ht="12.75" hidden="1" customHeight="1" x14ac:dyDescent="0.25">
      <c r="A803" s="29">
        <f t="shared" si="455"/>
        <v>801</v>
      </c>
      <c r="B803" s="19" t="str">
        <f t="shared" si="452"/>
        <v/>
      </c>
      <c r="C803" s="19" t="str">
        <f t="shared" si="453"/>
        <v/>
      </c>
      <c r="D803" s="19" t="str">
        <f t="shared" si="454"/>
        <v/>
      </c>
      <c r="E803" s="19" t="str">
        <f>IF(B803="","",CHOOSE(VLOOKUP($A803,$F$1:$J$1600,5,FALSE),AHS!$M$1,BHS!$M$1,CHS!$M$1,HMJHS!$M$1,KHS!$M$1,Kings!$M$1,MHS!$M$1,SWHS!$M$1,AMHS!$M$1,'S10'!$M$1,'S11'!$M$1,'S12'!$M$1,'S13'!$M$1,'S14'!$M$1,'S15'!$M$1,'S16'!$M$1,'S17'!$M$1,'S18'!$M$1,'S19'!$M$1,'S20'!$M$1))</f>
        <v/>
      </c>
      <c r="F803" s="29" t="str">
        <f t="shared" si="451"/>
        <v/>
      </c>
      <c r="G803" s="33" t="str">
        <f t="shared" si="450"/>
        <v/>
      </c>
      <c r="H803" s="29" t="str">
        <f>IF('S11'!P$15="","",'S11'!P$15)</f>
        <v/>
      </c>
      <c r="I803" s="29" t="str">
        <f>IF('S11'!P$15="","",'S11'!I$15)</f>
        <v/>
      </c>
      <c r="J803" s="29">
        <v>11</v>
      </c>
      <c r="AC803" s="41"/>
      <c r="AD803" s="41"/>
      <c r="AE803" s="42"/>
      <c r="AF803" s="42"/>
      <c r="AG803" s="42"/>
      <c r="AH803" s="41"/>
      <c r="AI803" s="41"/>
      <c r="AJ803" s="42"/>
      <c r="AK803" s="42"/>
      <c r="AL803" s="42"/>
      <c r="AM803" s="42"/>
      <c r="AN803" s="41"/>
      <c r="AO803" s="41"/>
      <c r="AP803" s="42"/>
      <c r="AQ803" s="42"/>
      <c r="AR803" s="42"/>
      <c r="AS803" s="41"/>
      <c r="AT803" s="41"/>
      <c r="AU803" s="42"/>
      <c r="AV803" s="42"/>
    </row>
    <row r="804" spans="1:48" ht="12.75" hidden="1" customHeight="1" x14ac:dyDescent="0.25">
      <c r="A804" s="29">
        <f t="shared" si="455"/>
        <v>802</v>
      </c>
      <c r="B804" s="19" t="str">
        <f t="shared" si="452"/>
        <v/>
      </c>
      <c r="C804" s="19" t="str">
        <f t="shared" si="453"/>
        <v/>
      </c>
      <c r="D804" s="19" t="str">
        <f t="shared" si="454"/>
        <v/>
      </c>
      <c r="E804" s="19" t="str">
        <f>IF(B804="","",CHOOSE(VLOOKUP($A804,$F$1:$J$1600,5,FALSE),AHS!$M$1,BHS!$M$1,CHS!$M$1,HMJHS!$M$1,KHS!$M$1,Kings!$M$1,MHS!$M$1,SWHS!$M$1,AMHS!$M$1,'S10'!$M$1,'S11'!$M$1,'S12'!$M$1,'S13'!$M$1,'S14'!$M$1,'S15'!$M$1,'S16'!$M$1,'S17'!$M$1,'S18'!$M$1,'S19'!$M$1,'S20'!$M$1))</f>
        <v/>
      </c>
      <c r="F804" s="29" t="str">
        <f t="shared" si="451"/>
        <v/>
      </c>
      <c r="G804" s="33" t="str">
        <f t="shared" si="450"/>
        <v/>
      </c>
      <c r="H804" s="29" t="str">
        <f>IF('S11'!P$16="","",'S11'!P$16)</f>
        <v/>
      </c>
      <c r="I804" s="29" t="str">
        <f>IF('S11'!P$16="","",'S11'!I$16)</f>
        <v/>
      </c>
      <c r="J804" s="29">
        <v>11</v>
      </c>
      <c r="AC804" s="41"/>
      <c r="AD804" s="41"/>
      <c r="AE804" s="42"/>
      <c r="AF804" s="42"/>
      <c r="AG804" s="42"/>
      <c r="AH804" s="41"/>
      <c r="AI804" s="41"/>
      <c r="AJ804" s="42"/>
      <c r="AK804" s="42"/>
      <c r="AL804" s="42"/>
      <c r="AM804" s="42"/>
      <c r="AN804" s="41"/>
      <c r="AO804" s="41"/>
      <c r="AP804" s="42"/>
      <c r="AQ804" s="42"/>
      <c r="AR804" s="42"/>
      <c r="AS804" s="41"/>
      <c r="AT804" s="41"/>
      <c r="AU804" s="42"/>
      <c r="AV804" s="42"/>
    </row>
    <row r="805" spans="1:48" ht="12.75" hidden="1" customHeight="1" x14ac:dyDescent="0.25">
      <c r="A805" s="29">
        <f t="shared" si="455"/>
        <v>803</v>
      </c>
      <c r="B805" s="19" t="str">
        <f t="shared" si="452"/>
        <v/>
      </c>
      <c r="C805" s="19" t="str">
        <f t="shared" si="453"/>
        <v/>
      </c>
      <c r="D805" s="19" t="str">
        <f t="shared" si="454"/>
        <v/>
      </c>
      <c r="E805" s="19" t="str">
        <f>IF(B805="","",CHOOSE(VLOOKUP($A805,$F$1:$J$1600,5,FALSE),AHS!$M$1,BHS!$M$1,CHS!$M$1,HMJHS!$M$1,KHS!$M$1,Kings!$M$1,MHS!$M$1,SWHS!$M$1,AMHS!$M$1,'S10'!$M$1,'S11'!$M$1,'S12'!$M$1,'S13'!$M$1,'S14'!$M$1,'S15'!$M$1,'S16'!$M$1,'S17'!$M$1,'S18'!$M$1,'S19'!$M$1,'S20'!$M$1))</f>
        <v/>
      </c>
      <c r="F805" s="29" t="str">
        <f t="shared" si="451"/>
        <v/>
      </c>
      <c r="G805" s="33" t="str">
        <f t="shared" si="450"/>
        <v/>
      </c>
      <c r="H805" s="29" t="str">
        <f>IF('S11'!P$17="","",'S11'!P$17)</f>
        <v/>
      </c>
      <c r="I805" s="29" t="str">
        <f>IF('S11'!P$17="","",'S11'!I$17)</f>
        <v/>
      </c>
      <c r="J805" s="29">
        <v>11</v>
      </c>
      <c r="AC805" s="41"/>
      <c r="AD805" s="41"/>
      <c r="AE805" s="42"/>
      <c r="AF805" s="42"/>
      <c r="AG805" s="42"/>
      <c r="AH805" s="41"/>
      <c r="AI805" s="41"/>
      <c r="AJ805" s="42"/>
      <c r="AK805" s="42"/>
      <c r="AL805" s="42"/>
      <c r="AM805" s="42"/>
      <c r="AN805" s="41"/>
      <c r="AO805" s="41"/>
      <c r="AP805" s="42"/>
      <c r="AQ805" s="42"/>
      <c r="AR805" s="42"/>
      <c r="AS805" s="41"/>
      <c r="AT805" s="41"/>
      <c r="AU805" s="42"/>
      <c r="AV805" s="42"/>
    </row>
    <row r="806" spans="1:48" ht="12.75" hidden="1" customHeight="1" x14ac:dyDescent="0.25">
      <c r="A806" s="29">
        <f t="shared" si="455"/>
        <v>804</v>
      </c>
      <c r="B806" s="19" t="str">
        <f t="shared" si="452"/>
        <v/>
      </c>
      <c r="C806" s="19" t="str">
        <f t="shared" si="453"/>
        <v/>
      </c>
      <c r="D806" s="19" t="str">
        <f t="shared" si="454"/>
        <v/>
      </c>
      <c r="E806" s="19" t="str">
        <f>IF(B806="","",CHOOSE(VLOOKUP($A806,$F$1:$J$1600,5,FALSE),AHS!$M$1,BHS!$M$1,CHS!$M$1,HMJHS!$M$1,KHS!$M$1,Kings!$M$1,MHS!$M$1,SWHS!$M$1,AMHS!$M$1,'S10'!$M$1,'S11'!$M$1,'S12'!$M$1,'S13'!$M$1,'S14'!$M$1,'S15'!$M$1,'S16'!$M$1,'S17'!$M$1,'S18'!$M$1,'S19'!$M$1,'S20'!$M$1))</f>
        <v/>
      </c>
      <c r="F806" s="29" t="str">
        <f t="shared" si="451"/>
        <v/>
      </c>
      <c r="G806" s="33" t="str">
        <f t="shared" si="450"/>
        <v/>
      </c>
      <c r="H806" s="29" t="str">
        <f>IF('S11'!P$18="","",'S11'!P$18)</f>
        <v/>
      </c>
      <c r="I806" s="29" t="str">
        <f>IF('S11'!P$18="","",'S11'!I$18)</f>
        <v/>
      </c>
      <c r="J806" s="29">
        <v>11</v>
      </c>
      <c r="AC806" s="41"/>
      <c r="AD806" s="41"/>
      <c r="AE806" s="42"/>
      <c r="AF806" s="42"/>
      <c r="AG806" s="42"/>
      <c r="AH806" s="41"/>
      <c r="AI806" s="41"/>
      <c r="AJ806" s="42"/>
      <c r="AK806" s="42"/>
      <c r="AL806" s="42"/>
      <c r="AM806" s="42"/>
      <c r="AN806" s="41"/>
      <c r="AO806" s="41"/>
      <c r="AP806" s="42"/>
      <c r="AQ806" s="42"/>
      <c r="AR806" s="42"/>
      <c r="AS806" s="41"/>
      <c r="AT806" s="41"/>
      <c r="AU806" s="42"/>
      <c r="AV806" s="42"/>
    </row>
    <row r="807" spans="1:48" ht="12.75" hidden="1" customHeight="1" x14ac:dyDescent="0.25">
      <c r="A807" s="29">
        <f t="shared" si="455"/>
        <v>805</v>
      </c>
      <c r="B807" s="19" t="str">
        <f t="shared" si="452"/>
        <v/>
      </c>
      <c r="C807" s="19" t="str">
        <f t="shared" si="453"/>
        <v/>
      </c>
      <c r="D807" s="19" t="str">
        <f t="shared" si="454"/>
        <v/>
      </c>
      <c r="E807" s="19" t="str">
        <f>IF(B807="","",CHOOSE(VLOOKUP($A807,$F$1:$J$1600,5,FALSE),AHS!$M$1,BHS!$M$1,CHS!$M$1,HMJHS!$M$1,KHS!$M$1,Kings!$M$1,MHS!$M$1,SWHS!$M$1,AMHS!$M$1,'S10'!$M$1,'S11'!$M$1,'S12'!$M$1,'S13'!$M$1,'S14'!$M$1,'S15'!$M$1,'S16'!$M$1,'S17'!$M$1,'S18'!$M$1,'S19'!$M$1,'S20'!$M$1))</f>
        <v/>
      </c>
      <c r="F807" s="29" t="str">
        <f t="shared" si="451"/>
        <v/>
      </c>
      <c r="G807" s="33" t="str">
        <f t="shared" si="450"/>
        <v/>
      </c>
      <c r="H807" s="29" t="str">
        <f>IF('S11'!P$19="","",'S11'!P$19)</f>
        <v/>
      </c>
      <c r="I807" s="29" t="str">
        <f>IF('S11'!P$19="","",'S11'!I$19)</f>
        <v/>
      </c>
      <c r="J807" s="29">
        <v>11</v>
      </c>
      <c r="AC807" s="41"/>
      <c r="AD807" s="41"/>
      <c r="AE807" s="42"/>
      <c r="AF807" s="42"/>
      <c r="AG807" s="42"/>
      <c r="AH807" s="41"/>
      <c r="AI807" s="41"/>
      <c r="AJ807" s="42"/>
      <c r="AK807" s="42"/>
      <c r="AL807" s="42"/>
      <c r="AM807" s="42"/>
      <c r="AN807" s="41"/>
      <c r="AO807" s="41"/>
      <c r="AP807" s="42"/>
      <c r="AQ807" s="42"/>
      <c r="AR807" s="42"/>
      <c r="AS807" s="41"/>
      <c r="AT807" s="41"/>
      <c r="AU807" s="42"/>
      <c r="AV807" s="42"/>
    </row>
    <row r="808" spans="1:48" ht="12.75" hidden="1" customHeight="1" x14ac:dyDescent="0.25">
      <c r="A808" s="29">
        <f t="shared" si="455"/>
        <v>806</v>
      </c>
      <c r="B808" s="19" t="str">
        <f t="shared" si="452"/>
        <v/>
      </c>
      <c r="C808" s="19" t="str">
        <f t="shared" si="453"/>
        <v/>
      </c>
      <c r="D808" s="19" t="str">
        <f t="shared" si="454"/>
        <v/>
      </c>
      <c r="E808" s="19" t="str">
        <f>IF(B808="","",CHOOSE(VLOOKUP($A808,$F$1:$J$1600,5,FALSE),AHS!$M$1,BHS!$M$1,CHS!$M$1,HMJHS!$M$1,KHS!$M$1,Kings!$M$1,MHS!$M$1,SWHS!$M$1,AMHS!$M$1,'S10'!$M$1,'S11'!$M$1,'S12'!$M$1,'S13'!$M$1,'S14'!$M$1,'S15'!$M$1,'S16'!$M$1,'S17'!$M$1,'S18'!$M$1,'S19'!$M$1,'S20'!$M$1))</f>
        <v/>
      </c>
      <c r="F808" s="29" t="str">
        <f t="shared" si="451"/>
        <v/>
      </c>
      <c r="G808" s="33" t="str">
        <f t="shared" si="450"/>
        <v/>
      </c>
      <c r="H808" s="29" t="str">
        <f>IF('S11'!P$20="","",'S11'!P$20)</f>
        <v/>
      </c>
      <c r="I808" s="29" t="str">
        <f>IF('S11'!P$20="","",'S11'!I$20)</f>
        <v/>
      </c>
      <c r="J808" s="29">
        <v>11</v>
      </c>
      <c r="AC808" s="41"/>
      <c r="AD808" s="41"/>
      <c r="AE808" s="42"/>
      <c r="AF808" s="42"/>
      <c r="AG808" s="42"/>
      <c r="AH808" s="41"/>
      <c r="AI808" s="41"/>
      <c r="AJ808" s="42"/>
      <c r="AK808" s="42"/>
      <c r="AL808" s="42"/>
      <c r="AM808" s="42"/>
      <c r="AN808" s="41"/>
      <c r="AO808" s="41"/>
      <c r="AP808" s="42"/>
      <c r="AQ808" s="42"/>
      <c r="AR808" s="42"/>
      <c r="AS808" s="41"/>
      <c r="AT808" s="41"/>
      <c r="AU808" s="42"/>
      <c r="AV808" s="42"/>
    </row>
    <row r="809" spans="1:48" ht="12.75" hidden="1" customHeight="1" x14ac:dyDescent="0.25">
      <c r="A809" s="29">
        <f t="shared" si="455"/>
        <v>807</v>
      </c>
      <c r="B809" s="19" t="str">
        <f t="shared" si="452"/>
        <v/>
      </c>
      <c r="C809" s="19" t="str">
        <f t="shared" si="453"/>
        <v/>
      </c>
      <c r="D809" s="19" t="str">
        <f t="shared" si="454"/>
        <v/>
      </c>
      <c r="E809" s="19" t="str">
        <f>IF(B809="","",CHOOSE(VLOOKUP($A809,$F$1:$J$1600,5,FALSE),AHS!$M$1,BHS!$M$1,CHS!$M$1,HMJHS!$M$1,KHS!$M$1,Kings!$M$1,MHS!$M$1,SWHS!$M$1,AMHS!$M$1,'S10'!$M$1,'S11'!$M$1,'S12'!$M$1,'S13'!$M$1,'S14'!$M$1,'S15'!$M$1,'S16'!$M$1,'S17'!$M$1,'S18'!$M$1,'S19'!$M$1,'S20'!$M$1))</f>
        <v/>
      </c>
      <c r="F809" s="29" t="str">
        <f t="shared" si="451"/>
        <v/>
      </c>
      <c r="G809" s="33" t="str">
        <f t="shared" si="450"/>
        <v/>
      </c>
      <c r="H809" s="29" t="str">
        <f>IF('S11'!P$21="","",'S11'!P$21)</f>
        <v/>
      </c>
      <c r="I809" s="29" t="str">
        <f>IF('S11'!P$21="","",'S11'!I$21)</f>
        <v/>
      </c>
      <c r="J809" s="29">
        <v>11</v>
      </c>
      <c r="AC809" s="41"/>
      <c r="AD809" s="41"/>
      <c r="AE809" s="42"/>
      <c r="AF809" s="42"/>
      <c r="AG809" s="42"/>
      <c r="AH809" s="41"/>
      <c r="AI809" s="41"/>
      <c r="AJ809" s="42"/>
      <c r="AK809" s="42"/>
      <c r="AL809" s="42"/>
      <c r="AM809" s="42"/>
      <c r="AN809" s="41"/>
      <c r="AO809" s="41"/>
      <c r="AP809" s="42"/>
      <c r="AQ809" s="42"/>
      <c r="AR809" s="42"/>
      <c r="AS809" s="41"/>
      <c r="AT809" s="41"/>
      <c r="AU809" s="42"/>
      <c r="AV809" s="42"/>
    </row>
    <row r="810" spans="1:48" ht="12.75" hidden="1" customHeight="1" x14ac:dyDescent="0.25">
      <c r="A810" s="29">
        <f t="shared" si="455"/>
        <v>808</v>
      </c>
      <c r="B810" s="19" t="str">
        <f t="shared" si="452"/>
        <v/>
      </c>
      <c r="C810" s="19" t="str">
        <f t="shared" si="453"/>
        <v/>
      </c>
      <c r="D810" s="19" t="str">
        <f t="shared" si="454"/>
        <v/>
      </c>
      <c r="E810" s="19" t="str">
        <f>IF(B810="","",CHOOSE(VLOOKUP($A810,$F$1:$J$1600,5,FALSE),AHS!$M$1,BHS!$M$1,CHS!$M$1,HMJHS!$M$1,KHS!$M$1,Kings!$M$1,MHS!$M$1,SWHS!$M$1,AMHS!$M$1,'S10'!$M$1,'S11'!$M$1,'S12'!$M$1,'S13'!$M$1,'S14'!$M$1,'S15'!$M$1,'S16'!$M$1,'S17'!$M$1,'S18'!$M$1,'S19'!$M$1,'S20'!$M$1))</f>
        <v/>
      </c>
      <c r="F810" s="29" t="str">
        <f t="shared" si="451"/>
        <v/>
      </c>
      <c r="G810" s="33" t="str">
        <f t="shared" si="450"/>
        <v/>
      </c>
      <c r="H810" s="29" t="str">
        <f>IF('S11'!P$22="","",'S11'!P$22)</f>
        <v/>
      </c>
      <c r="I810" s="29" t="str">
        <f>IF('S11'!P$22="","",'S11'!I$22)</f>
        <v/>
      </c>
      <c r="J810" s="29">
        <v>11</v>
      </c>
      <c r="AC810" s="41"/>
      <c r="AD810" s="41"/>
      <c r="AE810" s="42"/>
      <c r="AF810" s="42"/>
      <c r="AG810" s="42"/>
      <c r="AH810" s="41"/>
      <c r="AI810" s="41"/>
      <c r="AJ810" s="42"/>
      <c r="AK810" s="42"/>
      <c r="AL810" s="42"/>
      <c r="AM810" s="42"/>
      <c r="AN810" s="41"/>
      <c r="AO810" s="41"/>
      <c r="AP810" s="42"/>
      <c r="AQ810" s="42"/>
      <c r="AR810" s="42"/>
      <c r="AS810" s="41"/>
      <c r="AT810" s="41"/>
      <c r="AU810" s="42"/>
      <c r="AV810" s="42"/>
    </row>
    <row r="811" spans="1:48" ht="12.75" hidden="1" customHeight="1" x14ac:dyDescent="0.25">
      <c r="A811" s="29">
        <f t="shared" si="455"/>
        <v>809</v>
      </c>
      <c r="B811" s="19" t="str">
        <f t="shared" si="452"/>
        <v/>
      </c>
      <c r="C811" s="19" t="str">
        <f t="shared" si="453"/>
        <v/>
      </c>
      <c r="D811" s="19" t="str">
        <f t="shared" si="454"/>
        <v/>
      </c>
      <c r="E811" s="19" t="str">
        <f>IF(B811="","",CHOOSE(VLOOKUP($A811,$F$1:$J$1600,5,FALSE),AHS!$M$1,BHS!$M$1,CHS!$M$1,HMJHS!$M$1,KHS!$M$1,Kings!$M$1,MHS!$M$1,SWHS!$M$1,AMHS!$M$1,'S10'!$M$1,'S11'!$M$1,'S12'!$M$1,'S13'!$M$1,'S14'!$M$1,'S15'!$M$1,'S16'!$M$1,'S17'!$M$1,'S18'!$M$1,'S19'!$M$1,'S20'!$M$1))</f>
        <v/>
      </c>
      <c r="F811" s="29" t="str">
        <f t="shared" si="451"/>
        <v/>
      </c>
      <c r="G811" s="33" t="str">
        <f t="shared" si="450"/>
        <v/>
      </c>
      <c r="H811" s="29" t="str">
        <f>IF('S11'!P$23="","",'S11'!P$23)</f>
        <v/>
      </c>
      <c r="I811" s="29" t="str">
        <f>IF('S11'!P$23="","",'S11'!I$23)</f>
        <v/>
      </c>
      <c r="J811" s="29">
        <v>11</v>
      </c>
      <c r="AC811" s="41"/>
      <c r="AD811" s="41"/>
      <c r="AE811" s="42"/>
      <c r="AF811" s="42"/>
      <c r="AG811" s="42"/>
      <c r="AH811" s="41"/>
      <c r="AI811" s="41"/>
      <c r="AJ811" s="42"/>
      <c r="AK811" s="42"/>
      <c r="AL811" s="42"/>
      <c r="AM811" s="42"/>
      <c r="AN811" s="41"/>
      <c r="AO811" s="41"/>
      <c r="AP811" s="42"/>
      <c r="AQ811" s="42"/>
      <c r="AR811" s="42"/>
      <c r="AS811" s="41"/>
      <c r="AT811" s="41"/>
      <c r="AU811" s="42"/>
      <c r="AV811" s="42"/>
    </row>
    <row r="812" spans="1:48" ht="12.75" hidden="1" customHeight="1" x14ac:dyDescent="0.25">
      <c r="A812" s="29">
        <f t="shared" si="455"/>
        <v>810</v>
      </c>
      <c r="B812" s="19" t="str">
        <f t="shared" si="452"/>
        <v/>
      </c>
      <c r="C812" s="19" t="str">
        <f t="shared" si="453"/>
        <v/>
      </c>
      <c r="D812" s="19" t="str">
        <f t="shared" si="454"/>
        <v/>
      </c>
      <c r="E812" s="19" t="str">
        <f>IF(B812="","",CHOOSE(VLOOKUP($A812,$F$1:$J$1600,5,FALSE),AHS!$M$1,BHS!$M$1,CHS!$M$1,HMJHS!$M$1,KHS!$M$1,Kings!$M$1,MHS!$M$1,SWHS!$M$1,AMHS!$M$1,'S10'!$M$1,'S11'!$M$1,'S12'!$M$1,'S13'!$M$1,'S14'!$M$1,'S15'!$M$1,'S16'!$M$1,'S17'!$M$1,'S18'!$M$1,'S19'!$M$1,'S20'!$M$1))</f>
        <v/>
      </c>
      <c r="F812" s="29" t="str">
        <f t="shared" si="451"/>
        <v/>
      </c>
      <c r="G812" s="33" t="str">
        <f t="shared" si="450"/>
        <v/>
      </c>
      <c r="H812" s="29" t="str">
        <f>IF('S11'!P$24="","",'S11'!P$24)</f>
        <v/>
      </c>
      <c r="I812" s="29" t="str">
        <f>IF('S11'!P$24="","",'S11'!I$24)</f>
        <v/>
      </c>
      <c r="J812" s="29">
        <v>11</v>
      </c>
      <c r="AC812" s="41"/>
      <c r="AD812" s="41"/>
      <c r="AE812" s="42"/>
      <c r="AF812" s="42"/>
      <c r="AG812" s="42"/>
      <c r="AH812" s="41"/>
      <c r="AI812" s="41"/>
      <c r="AJ812" s="42"/>
      <c r="AK812" s="42"/>
      <c r="AL812" s="42"/>
      <c r="AM812" s="42"/>
      <c r="AN812" s="41"/>
      <c r="AO812" s="41"/>
      <c r="AP812" s="42"/>
      <c r="AQ812" s="42"/>
      <c r="AR812" s="42"/>
      <c r="AS812" s="41"/>
      <c r="AT812" s="41"/>
      <c r="AU812" s="42"/>
      <c r="AV812" s="42"/>
    </row>
    <row r="813" spans="1:48" ht="12.75" hidden="1" customHeight="1" x14ac:dyDescent="0.25">
      <c r="A813" s="29">
        <f t="shared" si="455"/>
        <v>811</v>
      </c>
      <c r="B813" s="19" t="str">
        <f t="shared" si="452"/>
        <v/>
      </c>
      <c r="C813" s="19" t="str">
        <f t="shared" si="453"/>
        <v/>
      </c>
      <c r="D813" s="19" t="str">
        <f t="shared" si="454"/>
        <v/>
      </c>
      <c r="E813" s="19" t="str">
        <f>IF(B813="","",CHOOSE(VLOOKUP($A813,$F$1:$J$1600,5,FALSE),AHS!$M$1,BHS!$M$1,CHS!$M$1,HMJHS!$M$1,KHS!$M$1,Kings!$M$1,MHS!$M$1,SWHS!$M$1,AMHS!$M$1,'S10'!$M$1,'S11'!$M$1,'S12'!$M$1,'S13'!$M$1,'S14'!$M$1,'S15'!$M$1,'S16'!$M$1,'S17'!$M$1,'S18'!$M$1,'S19'!$M$1,'S20'!$M$1))</f>
        <v/>
      </c>
      <c r="F813" s="29" t="str">
        <f t="shared" si="451"/>
        <v/>
      </c>
      <c r="G813" s="33" t="str">
        <f t="shared" si="450"/>
        <v/>
      </c>
      <c r="H813" s="29" t="str">
        <f>IF('S11'!P$25="","",'S11'!P$25)</f>
        <v/>
      </c>
      <c r="I813" s="29" t="str">
        <f>IF('S11'!P$25="","",'S11'!I$25)</f>
        <v/>
      </c>
      <c r="J813" s="29">
        <v>11</v>
      </c>
      <c r="AC813" s="41"/>
      <c r="AD813" s="41"/>
      <c r="AE813" s="42"/>
      <c r="AF813" s="42"/>
      <c r="AG813" s="42"/>
      <c r="AH813" s="41"/>
      <c r="AI813" s="41"/>
      <c r="AJ813" s="42"/>
      <c r="AK813" s="42"/>
      <c r="AL813" s="42"/>
      <c r="AM813" s="42"/>
      <c r="AN813" s="41"/>
      <c r="AO813" s="41"/>
      <c r="AP813" s="42"/>
      <c r="AQ813" s="42"/>
      <c r="AR813" s="42"/>
      <c r="AS813" s="41"/>
      <c r="AT813" s="41"/>
      <c r="AU813" s="42"/>
      <c r="AV813" s="42"/>
    </row>
    <row r="814" spans="1:48" ht="12.75" hidden="1" customHeight="1" x14ac:dyDescent="0.25">
      <c r="A814" s="29">
        <f t="shared" si="455"/>
        <v>812</v>
      </c>
      <c r="B814" s="19" t="str">
        <f t="shared" si="452"/>
        <v/>
      </c>
      <c r="C814" s="19" t="str">
        <f t="shared" si="453"/>
        <v/>
      </c>
      <c r="D814" s="19" t="str">
        <f t="shared" si="454"/>
        <v/>
      </c>
      <c r="E814" s="19" t="str">
        <f>IF(B814="","",CHOOSE(VLOOKUP($A814,$F$1:$J$1600,5,FALSE),AHS!$M$1,BHS!$M$1,CHS!$M$1,HMJHS!$M$1,KHS!$M$1,Kings!$M$1,MHS!$M$1,SWHS!$M$1,AMHS!$M$1,'S10'!$M$1,'S11'!$M$1,'S12'!$M$1,'S13'!$M$1,'S14'!$M$1,'S15'!$M$1,'S16'!$M$1,'S17'!$M$1,'S18'!$M$1,'S19'!$M$1,'S20'!$M$1))</f>
        <v/>
      </c>
      <c r="F814" s="29" t="str">
        <f t="shared" si="451"/>
        <v/>
      </c>
      <c r="G814" s="33" t="str">
        <f t="shared" si="450"/>
        <v/>
      </c>
      <c r="H814" s="29" t="str">
        <f>IF('S11'!P$26="","",'S11'!P$26)</f>
        <v/>
      </c>
      <c r="I814" s="29" t="str">
        <f>IF('S11'!P$26="","",'S11'!I$26)</f>
        <v/>
      </c>
      <c r="J814" s="29">
        <v>11</v>
      </c>
      <c r="AC814" s="41"/>
      <c r="AD814" s="41"/>
      <c r="AE814" s="42"/>
      <c r="AF814" s="42"/>
      <c r="AG814" s="42"/>
      <c r="AH814" s="41"/>
      <c r="AI814" s="41"/>
      <c r="AJ814" s="42"/>
      <c r="AK814" s="42"/>
      <c r="AL814" s="42"/>
      <c r="AM814" s="42"/>
      <c r="AN814" s="41"/>
      <c r="AO814" s="41"/>
      <c r="AP814" s="42"/>
      <c r="AQ814" s="42"/>
      <c r="AR814" s="42"/>
      <c r="AS814" s="41"/>
      <c r="AT814" s="41"/>
      <c r="AU814" s="42"/>
      <c r="AV814" s="42"/>
    </row>
    <row r="815" spans="1:48" ht="12.75" hidden="1" customHeight="1" x14ac:dyDescent="0.25">
      <c r="A815" s="29">
        <f t="shared" si="455"/>
        <v>813</v>
      </c>
      <c r="B815" s="19" t="str">
        <f t="shared" si="452"/>
        <v/>
      </c>
      <c r="C815" s="19" t="str">
        <f t="shared" si="453"/>
        <v/>
      </c>
      <c r="D815" s="19" t="str">
        <f t="shared" si="454"/>
        <v/>
      </c>
      <c r="E815" s="19" t="str">
        <f>IF(B815="","",CHOOSE(VLOOKUP($A815,$F$1:$J$1600,5,FALSE),AHS!$M$1,BHS!$M$1,CHS!$M$1,HMJHS!$M$1,KHS!$M$1,Kings!$M$1,MHS!$M$1,SWHS!$M$1,AMHS!$M$1,'S10'!$M$1,'S11'!$M$1,'S12'!$M$1,'S13'!$M$1,'S14'!$M$1,'S15'!$M$1,'S16'!$M$1,'S17'!$M$1,'S18'!$M$1,'S19'!$M$1,'S20'!$M$1))</f>
        <v/>
      </c>
      <c r="F815" s="29" t="str">
        <f t="shared" si="451"/>
        <v/>
      </c>
      <c r="G815" s="33" t="str">
        <f t="shared" si="450"/>
        <v/>
      </c>
      <c r="H815" s="29" t="str">
        <f>IF('S11'!P$27="","",'S11'!P$27)</f>
        <v/>
      </c>
      <c r="I815" s="29" t="str">
        <f>IF('S11'!P$27="","",'S11'!I$27)</f>
        <v/>
      </c>
      <c r="J815" s="29">
        <v>11</v>
      </c>
      <c r="AC815" s="41"/>
      <c r="AD815" s="41"/>
      <c r="AE815" s="42"/>
      <c r="AF815" s="42"/>
      <c r="AG815" s="42"/>
      <c r="AH815" s="41"/>
      <c r="AI815" s="41"/>
      <c r="AJ815" s="42"/>
      <c r="AK815" s="42"/>
      <c r="AL815" s="42"/>
      <c r="AM815" s="42"/>
      <c r="AN815" s="41"/>
      <c r="AO815" s="41"/>
      <c r="AP815" s="42"/>
      <c r="AQ815" s="42"/>
      <c r="AR815" s="42"/>
      <c r="AS815" s="41"/>
      <c r="AT815" s="41"/>
      <c r="AU815" s="42"/>
      <c r="AV815" s="42"/>
    </row>
    <row r="816" spans="1:48" ht="12.75" hidden="1" customHeight="1" x14ac:dyDescent="0.25">
      <c r="A816" s="29">
        <f t="shared" si="455"/>
        <v>814</v>
      </c>
      <c r="B816" s="19" t="str">
        <f t="shared" si="452"/>
        <v/>
      </c>
      <c r="C816" s="19" t="str">
        <f t="shared" si="453"/>
        <v/>
      </c>
      <c r="D816" s="19" t="str">
        <f t="shared" si="454"/>
        <v/>
      </c>
      <c r="E816" s="19" t="str">
        <f>IF(B816="","",CHOOSE(VLOOKUP($A816,$F$1:$J$1600,5,FALSE),AHS!$M$1,BHS!$M$1,CHS!$M$1,HMJHS!$M$1,KHS!$M$1,Kings!$M$1,MHS!$M$1,SWHS!$M$1,AMHS!$M$1,'S10'!$M$1,'S11'!$M$1,'S12'!$M$1,'S13'!$M$1,'S14'!$M$1,'S15'!$M$1,'S16'!$M$1,'S17'!$M$1,'S18'!$M$1,'S19'!$M$1,'S20'!$M$1))</f>
        <v/>
      </c>
      <c r="F816" s="29" t="str">
        <f t="shared" si="451"/>
        <v/>
      </c>
      <c r="G816" s="33" t="str">
        <f t="shared" si="450"/>
        <v/>
      </c>
      <c r="H816" s="29" t="str">
        <f>IF('S11'!P$28="","",'S11'!P$28)</f>
        <v/>
      </c>
      <c r="I816" s="29" t="str">
        <f>IF('S11'!P$28="","",'S11'!I$28)</f>
        <v/>
      </c>
      <c r="J816" s="29">
        <v>11</v>
      </c>
      <c r="AC816" s="41"/>
      <c r="AD816" s="41"/>
      <c r="AE816" s="42"/>
      <c r="AF816" s="42"/>
      <c r="AG816" s="42"/>
      <c r="AH816" s="41"/>
      <c r="AI816" s="41"/>
      <c r="AJ816" s="42"/>
      <c r="AK816" s="42"/>
      <c r="AL816" s="42"/>
      <c r="AM816" s="42"/>
      <c r="AN816" s="41"/>
      <c r="AO816" s="41"/>
      <c r="AP816" s="42"/>
      <c r="AQ816" s="42"/>
      <c r="AR816" s="42"/>
      <c r="AS816" s="41"/>
      <c r="AT816" s="41"/>
      <c r="AU816" s="42"/>
      <c r="AV816" s="42"/>
    </row>
    <row r="817" spans="1:48" ht="12.75" hidden="1" customHeight="1" x14ac:dyDescent="0.25">
      <c r="A817" s="29">
        <f t="shared" si="455"/>
        <v>815</v>
      </c>
      <c r="B817" s="19" t="str">
        <f t="shared" si="452"/>
        <v/>
      </c>
      <c r="C817" s="19" t="str">
        <f t="shared" si="453"/>
        <v/>
      </c>
      <c r="D817" s="19" t="str">
        <f t="shared" si="454"/>
        <v/>
      </c>
      <c r="E817" s="19" t="str">
        <f>IF(B817="","",CHOOSE(VLOOKUP($A817,$F$1:$J$1600,5,FALSE),AHS!$M$1,BHS!$M$1,CHS!$M$1,HMJHS!$M$1,KHS!$M$1,Kings!$M$1,MHS!$M$1,SWHS!$M$1,AMHS!$M$1,'S10'!$M$1,'S11'!$M$1,'S12'!$M$1,'S13'!$M$1,'S14'!$M$1,'S15'!$M$1,'S16'!$M$1,'S17'!$M$1,'S18'!$M$1,'S19'!$M$1,'S20'!$M$1))</f>
        <v/>
      </c>
      <c r="F817" s="29" t="str">
        <f t="shared" si="451"/>
        <v/>
      </c>
      <c r="G817" s="33" t="str">
        <f t="shared" si="450"/>
        <v/>
      </c>
      <c r="H817" s="29" t="str">
        <f>IF('S11'!P$29="","",'S11'!P$29)</f>
        <v/>
      </c>
      <c r="I817" s="29" t="str">
        <f>IF('S11'!P$29="","",'S11'!I$29)</f>
        <v/>
      </c>
      <c r="J817" s="29">
        <v>11</v>
      </c>
      <c r="AC817" s="41"/>
      <c r="AD817" s="41"/>
      <c r="AE817" s="42"/>
      <c r="AF817" s="42"/>
      <c r="AG817" s="42"/>
      <c r="AH817" s="41"/>
      <c r="AI817" s="41"/>
      <c r="AJ817" s="42"/>
      <c r="AK817" s="42"/>
      <c r="AL817" s="42"/>
      <c r="AM817" s="42"/>
      <c r="AN817" s="41"/>
      <c r="AO817" s="41"/>
      <c r="AP817" s="42"/>
      <c r="AQ817" s="42"/>
      <c r="AR817" s="42"/>
      <c r="AS817" s="41"/>
      <c r="AT817" s="41"/>
      <c r="AU817" s="42"/>
      <c r="AV817" s="42"/>
    </row>
    <row r="818" spans="1:48" ht="12.75" hidden="1" customHeight="1" x14ac:dyDescent="0.25">
      <c r="A818" s="29">
        <f t="shared" si="455"/>
        <v>816</v>
      </c>
      <c r="B818" s="19" t="str">
        <f t="shared" si="452"/>
        <v/>
      </c>
      <c r="C818" s="19" t="str">
        <f t="shared" si="453"/>
        <v/>
      </c>
      <c r="D818" s="19" t="str">
        <f t="shared" si="454"/>
        <v/>
      </c>
      <c r="E818" s="19" t="str">
        <f>IF(B818="","",CHOOSE(VLOOKUP($A818,$F$1:$J$1600,5,FALSE),AHS!$M$1,BHS!$M$1,CHS!$M$1,HMJHS!$M$1,KHS!$M$1,Kings!$M$1,MHS!$M$1,SWHS!$M$1,AMHS!$M$1,'S10'!$M$1,'S11'!$M$1,'S12'!$M$1,'S13'!$M$1,'S14'!$M$1,'S15'!$M$1,'S16'!$M$1,'S17'!$M$1,'S18'!$M$1,'S19'!$M$1,'S20'!$M$1))</f>
        <v/>
      </c>
      <c r="F818" s="29" t="str">
        <f t="shared" si="451"/>
        <v/>
      </c>
      <c r="G818" s="33" t="str">
        <f t="shared" si="450"/>
        <v/>
      </c>
      <c r="H818" s="29" t="str">
        <f>IF('S11'!P$30="","",'S11'!P$30)</f>
        <v/>
      </c>
      <c r="I818" s="29" t="str">
        <f>IF('S11'!P$30="","",'S11'!I$30)</f>
        <v/>
      </c>
      <c r="J818" s="29">
        <v>11</v>
      </c>
      <c r="AC818" s="41"/>
      <c r="AD818" s="41"/>
      <c r="AE818" s="42"/>
      <c r="AF818" s="42"/>
      <c r="AG818" s="42"/>
      <c r="AH818" s="41"/>
      <c r="AI818" s="41"/>
      <c r="AJ818" s="42"/>
      <c r="AK818" s="42"/>
      <c r="AL818" s="42"/>
      <c r="AM818" s="42"/>
      <c r="AN818" s="41"/>
      <c r="AO818" s="41"/>
      <c r="AP818" s="42"/>
      <c r="AQ818" s="42"/>
      <c r="AR818" s="42"/>
      <c r="AS818" s="41"/>
      <c r="AT818" s="41"/>
      <c r="AU818" s="42"/>
      <c r="AV818" s="42"/>
    </row>
    <row r="819" spans="1:48" ht="12.75" hidden="1" customHeight="1" x14ac:dyDescent="0.25">
      <c r="A819" s="29">
        <f t="shared" si="455"/>
        <v>817</v>
      </c>
      <c r="B819" s="19" t="str">
        <f t="shared" si="452"/>
        <v/>
      </c>
      <c r="C819" s="19" t="str">
        <f t="shared" si="453"/>
        <v/>
      </c>
      <c r="D819" s="19" t="str">
        <f t="shared" si="454"/>
        <v/>
      </c>
      <c r="E819" s="19" t="str">
        <f>IF(B819="","",CHOOSE(VLOOKUP($A819,$F$1:$J$1600,5,FALSE),AHS!$M$1,BHS!$M$1,CHS!$M$1,HMJHS!$M$1,KHS!$M$1,Kings!$M$1,MHS!$M$1,SWHS!$M$1,AMHS!$M$1,'S10'!$M$1,'S11'!$M$1,'S12'!$M$1,'S13'!$M$1,'S14'!$M$1,'S15'!$M$1,'S16'!$M$1,'S17'!$M$1,'S18'!$M$1,'S19'!$M$1,'S20'!$M$1))</f>
        <v/>
      </c>
      <c r="F819" s="29" t="str">
        <f t="shared" si="451"/>
        <v/>
      </c>
      <c r="G819" s="33" t="str">
        <f t="shared" si="450"/>
        <v/>
      </c>
      <c r="H819" s="29" t="str">
        <f>IF('S11'!P$31="","",'S11'!P$31)</f>
        <v/>
      </c>
      <c r="I819" s="29" t="str">
        <f>IF('S11'!P$31="","",'S11'!I$31)</f>
        <v/>
      </c>
      <c r="J819" s="29">
        <v>11</v>
      </c>
      <c r="AC819" s="41"/>
      <c r="AD819" s="41"/>
      <c r="AE819" s="42"/>
      <c r="AF819" s="42"/>
      <c r="AG819" s="42"/>
      <c r="AH819" s="41"/>
      <c r="AI819" s="41"/>
      <c r="AJ819" s="42"/>
      <c r="AK819" s="42"/>
      <c r="AL819" s="42"/>
      <c r="AM819" s="42"/>
      <c r="AN819" s="41"/>
      <c r="AO819" s="41"/>
      <c r="AP819" s="42"/>
      <c r="AQ819" s="42"/>
      <c r="AR819" s="42"/>
      <c r="AS819" s="41"/>
      <c r="AT819" s="41"/>
      <c r="AU819" s="42"/>
      <c r="AV819" s="42"/>
    </row>
    <row r="820" spans="1:48" ht="12.75" hidden="1" customHeight="1" x14ac:dyDescent="0.25">
      <c r="A820" s="29">
        <f t="shared" si="455"/>
        <v>818</v>
      </c>
      <c r="B820" s="19" t="str">
        <f t="shared" si="452"/>
        <v/>
      </c>
      <c r="C820" s="19" t="str">
        <f t="shared" si="453"/>
        <v/>
      </c>
      <c r="D820" s="19" t="str">
        <f t="shared" si="454"/>
        <v/>
      </c>
      <c r="E820" s="19" t="str">
        <f>IF(B820="","",CHOOSE(VLOOKUP($A820,$F$1:$J$1600,5,FALSE),AHS!$M$1,BHS!$M$1,CHS!$M$1,HMJHS!$M$1,KHS!$M$1,Kings!$M$1,MHS!$M$1,SWHS!$M$1,AMHS!$M$1,'S10'!$M$1,'S11'!$M$1,'S12'!$M$1,'S13'!$M$1,'S14'!$M$1,'S15'!$M$1,'S16'!$M$1,'S17'!$M$1,'S18'!$M$1,'S19'!$M$1,'S20'!$M$1))</f>
        <v/>
      </c>
      <c r="F820" s="29" t="str">
        <f t="shared" si="451"/>
        <v/>
      </c>
      <c r="G820" s="33" t="str">
        <f t="shared" si="450"/>
        <v/>
      </c>
      <c r="H820" s="29" t="str">
        <f>IF('S11'!P$32="","",'S11'!P$32)</f>
        <v/>
      </c>
      <c r="I820" s="29" t="str">
        <f>IF('S11'!P$32="","",'S11'!I$32)</f>
        <v/>
      </c>
      <c r="J820" s="29">
        <v>11</v>
      </c>
      <c r="AC820" s="41"/>
      <c r="AD820" s="41"/>
      <c r="AE820" s="42"/>
      <c r="AF820" s="42"/>
      <c r="AG820" s="42"/>
      <c r="AH820" s="41"/>
      <c r="AI820" s="41"/>
      <c r="AJ820" s="42"/>
      <c r="AK820" s="42"/>
      <c r="AL820" s="42"/>
      <c r="AM820" s="42"/>
      <c r="AN820" s="41"/>
      <c r="AO820" s="41"/>
      <c r="AP820" s="42"/>
      <c r="AQ820" s="42"/>
      <c r="AR820" s="42"/>
      <c r="AS820" s="41"/>
      <c r="AT820" s="41"/>
      <c r="AU820" s="42"/>
      <c r="AV820" s="42"/>
    </row>
    <row r="821" spans="1:48" ht="12.75" hidden="1" customHeight="1" x14ac:dyDescent="0.25">
      <c r="A821" s="29">
        <f t="shared" si="455"/>
        <v>819</v>
      </c>
      <c r="B821" s="19" t="str">
        <f t="shared" si="452"/>
        <v/>
      </c>
      <c r="C821" s="19" t="str">
        <f t="shared" si="453"/>
        <v/>
      </c>
      <c r="D821" s="19" t="str">
        <f t="shared" si="454"/>
        <v/>
      </c>
      <c r="E821" s="19" t="str">
        <f>IF(B821="","",CHOOSE(VLOOKUP($A821,$F$1:$J$1600,5,FALSE),AHS!$M$1,BHS!$M$1,CHS!$M$1,HMJHS!$M$1,KHS!$M$1,Kings!$M$1,MHS!$M$1,SWHS!$M$1,AMHS!$M$1,'S10'!$M$1,'S11'!$M$1,'S12'!$M$1,'S13'!$M$1,'S14'!$M$1,'S15'!$M$1,'S16'!$M$1,'S17'!$M$1,'S18'!$M$1,'S19'!$M$1,'S20'!$M$1))</f>
        <v/>
      </c>
      <c r="F821" s="29" t="str">
        <f t="shared" si="451"/>
        <v/>
      </c>
      <c r="G821" s="33" t="str">
        <f t="shared" si="450"/>
        <v/>
      </c>
      <c r="H821" s="29" t="str">
        <f>IF('S11'!X$13="","",'S11'!X$13)</f>
        <v/>
      </c>
      <c r="I821" s="29" t="str">
        <f>IF('S11'!X$13="","",'S11'!Q$13)</f>
        <v/>
      </c>
      <c r="J821" s="29">
        <v>11</v>
      </c>
      <c r="AC821" s="41"/>
      <c r="AD821" s="41"/>
      <c r="AE821" s="42"/>
      <c r="AF821" s="42"/>
      <c r="AG821" s="42"/>
      <c r="AH821" s="41"/>
      <c r="AI821" s="41"/>
      <c r="AJ821" s="42"/>
      <c r="AK821" s="42"/>
      <c r="AL821" s="42"/>
      <c r="AM821" s="42"/>
      <c r="AN821" s="41"/>
      <c r="AO821" s="41"/>
      <c r="AP821" s="42"/>
      <c r="AQ821" s="42"/>
      <c r="AR821" s="42"/>
      <c r="AS821" s="41"/>
      <c r="AT821" s="41"/>
      <c r="AU821" s="42"/>
      <c r="AV821" s="42"/>
    </row>
    <row r="822" spans="1:48" ht="12.75" hidden="1" customHeight="1" x14ac:dyDescent="0.25">
      <c r="A822" s="29">
        <f t="shared" si="455"/>
        <v>820</v>
      </c>
      <c r="B822" s="19" t="str">
        <f t="shared" si="452"/>
        <v/>
      </c>
      <c r="C822" s="19" t="str">
        <f t="shared" si="453"/>
        <v/>
      </c>
      <c r="D822" s="19" t="str">
        <f t="shared" si="454"/>
        <v/>
      </c>
      <c r="E822" s="19" t="str">
        <f>IF(B822="","",CHOOSE(VLOOKUP($A822,$F$1:$J$1600,5,FALSE),AHS!$M$1,BHS!$M$1,CHS!$M$1,HMJHS!$M$1,KHS!$M$1,Kings!$M$1,MHS!$M$1,SWHS!$M$1,AMHS!$M$1,'S10'!$M$1,'S11'!$M$1,'S12'!$M$1,'S13'!$M$1,'S14'!$M$1,'S15'!$M$1,'S16'!$M$1,'S17'!$M$1,'S18'!$M$1,'S19'!$M$1,'S20'!$M$1))</f>
        <v/>
      </c>
      <c r="F822" s="29" t="str">
        <f t="shared" si="451"/>
        <v/>
      </c>
      <c r="G822" s="33" t="str">
        <f t="shared" si="450"/>
        <v/>
      </c>
      <c r="H822" s="29" t="str">
        <f>IF('S11'!X$14="","",'S11'!X$14)</f>
        <v/>
      </c>
      <c r="I822" s="29" t="str">
        <f>IF('S11'!X$14="","",'S11'!Q$14)</f>
        <v/>
      </c>
      <c r="J822" s="29">
        <v>11</v>
      </c>
      <c r="AC822" s="41"/>
      <c r="AD822" s="41"/>
      <c r="AE822" s="42"/>
      <c r="AF822" s="42"/>
      <c r="AG822" s="42"/>
      <c r="AH822" s="41"/>
      <c r="AI822" s="41"/>
      <c r="AJ822" s="42"/>
      <c r="AK822" s="42"/>
      <c r="AL822" s="42"/>
      <c r="AM822" s="42"/>
      <c r="AN822" s="41"/>
      <c r="AO822" s="41"/>
      <c r="AP822" s="42"/>
      <c r="AQ822" s="42"/>
      <c r="AR822" s="42"/>
      <c r="AS822" s="41"/>
      <c r="AT822" s="41"/>
      <c r="AU822" s="42"/>
      <c r="AV822" s="42"/>
    </row>
    <row r="823" spans="1:48" ht="12.75" hidden="1" customHeight="1" x14ac:dyDescent="0.25">
      <c r="A823" s="29">
        <f t="shared" si="455"/>
        <v>821</v>
      </c>
      <c r="B823" s="19" t="str">
        <f t="shared" si="452"/>
        <v/>
      </c>
      <c r="C823" s="19" t="str">
        <f t="shared" si="453"/>
        <v/>
      </c>
      <c r="D823" s="19" t="str">
        <f t="shared" si="454"/>
        <v/>
      </c>
      <c r="E823" s="19" t="str">
        <f>IF(B823="","",CHOOSE(VLOOKUP($A823,$F$1:$J$1600,5,FALSE),AHS!$M$1,BHS!$M$1,CHS!$M$1,HMJHS!$M$1,KHS!$M$1,Kings!$M$1,MHS!$M$1,SWHS!$M$1,AMHS!$M$1,'S10'!$M$1,'S11'!$M$1,'S12'!$M$1,'S13'!$M$1,'S14'!$M$1,'S15'!$M$1,'S16'!$M$1,'S17'!$M$1,'S18'!$M$1,'S19'!$M$1,'S20'!$M$1))</f>
        <v/>
      </c>
      <c r="F823" s="29" t="str">
        <f t="shared" si="451"/>
        <v/>
      </c>
      <c r="G823" s="33" t="str">
        <f t="shared" si="450"/>
        <v/>
      </c>
      <c r="H823" s="29" t="str">
        <f>IF('S11'!X$15="","",'S11'!X$15)</f>
        <v/>
      </c>
      <c r="I823" s="29" t="str">
        <f>IF('S11'!X$15="","",'S11'!Q$15)</f>
        <v/>
      </c>
      <c r="J823" s="29">
        <v>11</v>
      </c>
      <c r="AC823" s="41"/>
      <c r="AD823" s="41"/>
      <c r="AE823" s="42"/>
      <c r="AF823" s="42"/>
      <c r="AG823" s="42"/>
      <c r="AH823" s="41"/>
      <c r="AI823" s="41"/>
      <c r="AJ823" s="42"/>
      <c r="AK823" s="42"/>
      <c r="AL823" s="42"/>
      <c r="AM823" s="42"/>
      <c r="AN823" s="41"/>
      <c r="AO823" s="41"/>
      <c r="AP823" s="42"/>
      <c r="AQ823" s="42"/>
      <c r="AR823" s="42"/>
      <c r="AS823" s="41"/>
      <c r="AT823" s="41"/>
      <c r="AU823" s="42"/>
      <c r="AV823" s="42"/>
    </row>
    <row r="824" spans="1:48" ht="12.75" hidden="1" customHeight="1" x14ac:dyDescent="0.25">
      <c r="A824" s="29">
        <f t="shared" si="455"/>
        <v>822</v>
      </c>
      <c r="B824" s="19" t="str">
        <f t="shared" si="452"/>
        <v/>
      </c>
      <c r="C824" s="19" t="str">
        <f t="shared" si="453"/>
        <v/>
      </c>
      <c r="D824" s="19" t="str">
        <f t="shared" si="454"/>
        <v/>
      </c>
      <c r="E824" s="19" t="str">
        <f>IF(B824="","",CHOOSE(VLOOKUP($A824,$F$1:$J$1600,5,FALSE),AHS!$M$1,BHS!$M$1,CHS!$M$1,HMJHS!$M$1,KHS!$M$1,Kings!$M$1,MHS!$M$1,SWHS!$M$1,AMHS!$M$1,'S10'!$M$1,'S11'!$M$1,'S12'!$M$1,'S13'!$M$1,'S14'!$M$1,'S15'!$M$1,'S16'!$M$1,'S17'!$M$1,'S18'!$M$1,'S19'!$M$1,'S20'!$M$1))</f>
        <v/>
      </c>
      <c r="F824" s="29" t="str">
        <f t="shared" si="451"/>
        <v/>
      </c>
      <c r="G824" s="33" t="str">
        <f t="shared" si="450"/>
        <v/>
      </c>
      <c r="H824" s="29" t="str">
        <f>IF('S11'!X$16="","",'S11'!X$16)</f>
        <v/>
      </c>
      <c r="I824" s="29" t="str">
        <f>IF('S11'!X$16="","",'S11'!Q$16)</f>
        <v/>
      </c>
      <c r="J824" s="29">
        <v>11</v>
      </c>
      <c r="AC824" s="41"/>
      <c r="AD824" s="41"/>
      <c r="AE824" s="42"/>
      <c r="AF824" s="42"/>
      <c r="AG824" s="42"/>
      <c r="AH824" s="41"/>
      <c r="AI824" s="41"/>
      <c r="AJ824" s="42"/>
      <c r="AK824" s="42"/>
      <c r="AL824" s="42"/>
      <c r="AM824" s="42"/>
      <c r="AN824" s="41"/>
      <c r="AO824" s="41"/>
      <c r="AP824" s="42"/>
      <c r="AQ824" s="42"/>
      <c r="AR824" s="42"/>
      <c r="AS824" s="41"/>
      <c r="AT824" s="41"/>
      <c r="AU824" s="42"/>
      <c r="AV824" s="42"/>
    </row>
    <row r="825" spans="1:48" ht="12.75" hidden="1" customHeight="1" x14ac:dyDescent="0.25">
      <c r="A825" s="29">
        <f t="shared" si="455"/>
        <v>823</v>
      </c>
      <c r="B825" s="19" t="str">
        <f t="shared" si="452"/>
        <v/>
      </c>
      <c r="C825" s="19" t="str">
        <f t="shared" si="453"/>
        <v/>
      </c>
      <c r="D825" s="19" t="str">
        <f t="shared" si="454"/>
        <v/>
      </c>
      <c r="E825" s="19" t="str">
        <f>IF(B825="","",CHOOSE(VLOOKUP($A825,$F$1:$J$1600,5,FALSE),AHS!$M$1,BHS!$M$1,CHS!$M$1,HMJHS!$M$1,KHS!$M$1,Kings!$M$1,MHS!$M$1,SWHS!$M$1,AMHS!$M$1,'S10'!$M$1,'S11'!$M$1,'S12'!$M$1,'S13'!$M$1,'S14'!$M$1,'S15'!$M$1,'S16'!$M$1,'S17'!$M$1,'S18'!$M$1,'S19'!$M$1,'S20'!$M$1))</f>
        <v/>
      </c>
      <c r="F825" s="29" t="str">
        <f t="shared" si="451"/>
        <v/>
      </c>
      <c r="G825" s="33" t="str">
        <f t="shared" si="450"/>
        <v/>
      </c>
      <c r="H825" s="29" t="str">
        <f>IF('S11'!X$17="","",'S11'!X$17)</f>
        <v/>
      </c>
      <c r="I825" s="29" t="str">
        <f>IF('S11'!X$17="","",'S11'!Q$17)</f>
        <v/>
      </c>
      <c r="J825" s="29">
        <v>11</v>
      </c>
      <c r="AC825" s="41"/>
      <c r="AD825" s="41"/>
      <c r="AE825" s="42"/>
      <c r="AF825" s="42"/>
      <c r="AG825" s="42"/>
      <c r="AH825" s="41"/>
      <c r="AI825" s="41"/>
      <c r="AJ825" s="42"/>
      <c r="AK825" s="42"/>
      <c r="AL825" s="42"/>
      <c r="AM825" s="42"/>
      <c r="AN825" s="41"/>
      <c r="AO825" s="41"/>
      <c r="AP825" s="42"/>
      <c r="AQ825" s="42"/>
      <c r="AR825" s="42"/>
      <c r="AS825" s="41"/>
      <c r="AT825" s="41"/>
      <c r="AU825" s="42"/>
      <c r="AV825" s="42"/>
    </row>
    <row r="826" spans="1:48" ht="12.75" hidden="1" customHeight="1" x14ac:dyDescent="0.25">
      <c r="A826" s="29">
        <f t="shared" si="455"/>
        <v>824</v>
      </c>
      <c r="B826" s="19" t="str">
        <f t="shared" si="452"/>
        <v/>
      </c>
      <c r="C826" s="19" t="str">
        <f t="shared" si="453"/>
        <v/>
      </c>
      <c r="D826" s="19" t="str">
        <f t="shared" si="454"/>
        <v/>
      </c>
      <c r="E826" s="19" t="str">
        <f>IF(B826="","",CHOOSE(VLOOKUP($A826,$F$1:$J$1600,5,FALSE),AHS!$M$1,BHS!$M$1,CHS!$M$1,HMJHS!$M$1,KHS!$M$1,Kings!$M$1,MHS!$M$1,SWHS!$M$1,AMHS!$M$1,'S10'!$M$1,'S11'!$M$1,'S12'!$M$1,'S13'!$M$1,'S14'!$M$1,'S15'!$M$1,'S16'!$M$1,'S17'!$M$1,'S18'!$M$1,'S19'!$M$1,'S20'!$M$1))</f>
        <v/>
      </c>
      <c r="F826" s="29" t="str">
        <f t="shared" si="451"/>
        <v/>
      </c>
      <c r="G826" s="33" t="str">
        <f t="shared" si="450"/>
        <v/>
      </c>
      <c r="H826" s="29" t="str">
        <f>IF('S11'!X$18="","",'S11'!X$18)</f>
        <v/>
      </c>
      <c r="I826" s="29" t="str">
        <f>IF('S11'!X$18="","",'S11'!Q$18)</f>
        <v/>
      </c>
      <c r="J826" s="29">
        <v>11</v>
      </c>
      <c r="AC826" s="41"/>
      <c r="AD826" s="41"/>
      <c r="AE826" s="42"/>
      <c r="AF826" s="42"/>
      <c r="AG826" s="42"/>
      <c r="AH826" s="41"/>
      <c r="AI826" s="41"/>
      <c r="AJ826" s="42"/>
      <c r="AK826" s="42"/>
      <c r="AL826" s="42"/>
      <c r="AM826" s="42"/>
      <c r="AN826" s="41"/>
      <c r="AO826" s="41"/>
      <c r="AP826" s="42"/>
      <c r="AQ826" s="42"/>
      <c r="AR826" s="42"/>
      <c r="AS826" s="41"/>
      <c r="AT826" s="41"/>
      <c r="AU826" s="42"/>
      <c r="AV826" s="42"/>
    </row>
    <row r="827" spans="1:48" ht="12.75" hidden="1" customHeight="1" x14ac:dyDescent="0.25">
      <c r="A827" s="29">
        <f t="shared" si="455"/>
        <v>825</v>
      </c>
      <c r="B827" s="19" t="str">
        <f t="shared" si="452"/>
        <v/>
      </c>
      <c r="C827" s="19" t="str">
        <f t="shared" si="453"/>
        <v/>
      </c>
      <c r="D827" s="19" t="str">
        <f t="shared" si="454"/>
        <v/>
      </c>
      <c r="E827" s="19" t="str">
        <f>IF(B827="","",CHOOSE(VLOOKUP($A827,$F$1:$J$1600,5,FALSE),AHS!$M$1,BHS!$M$1,CHS!$M$1,HMJHS!$M$1,KHS!$M$1,Kings!$M$1,MHS!$M$1,SWHS!$M$1,AMHS!$M$1,'S10'!$M$1,'S11'!$M$1,'S12'!$M$1,'S13'!$M$1,'S14'!$M$1,'S15'!$M$1,'S16'!$M$1,'S17'!$M$1,'S18'!$M$1,'S19'!$M$1,'S20'!$M$1))</f>
        <v/>
      </c>
      <c r="F827" s="29" t="str">
        <f t="shared" si="451"/>
        <v/>
      </c>
      <c r="G827" s="33" t="str">
        <f t="shared" si="450"/>
        <v/>
      </c>
      <c r="H827" s="29" t="str">
        <f>IF('S11'!X$19="","",'S11'!X$19)</f>
        <v/>
      </c>
      <c r="I827" s="29" t="str">
        <f>IF('S11'!X$19="","",'S11'!Q$19)</f>
        <v/>
      </c>
      <c r="J827" s="29">
        <v>11</v>
      </c>
      <c r="AC827" s="41"/>
      <c r="AD827" s="41"/>
      <c r="AE827" s="42"/>
      <c r="AF827" s="42"/>
      <c r="AG827" s="42"/>
      <c r="AH827" s="41"/>
      <c r="AI827" s="41"/>
      <c r="AJ827" s="42"/>
      <c r="AK827" s="42"/>
      <c r="AL827" s="42"/>
      <c r="AM827" s="42"/>
      <c r="AN827" s="41"/>
      <c r="AO827" s="41"/>
      <c r="AP827" s="42"/>
      <c r="AQ827" s="42"/>
      <c r="AR827" s="42"/>
      <c r="AS827" s="41"/>
      <c r="AT827" s="41"/>
      <c r="AU827" s="42"/>
      <c r="AV827" s="42"/>
    </row>
    <row r="828" spans="1:48" ht="12.75" hidden="1" customHeight="1" x14ac:dyDescent="0.25">
      <c r="A828" s="29">
        <f t="shared" si="455"/>
        <v>826</v>
      </c>
      <c r="B828" s="19" t="str">
        <f t="shared" si="452"/>
        <v/>
      </c>
      <c r="C828" s="19" t="str">
        <f t="shared" si="453"/>
        <v/>
      </c>
      <c r="D828" s="19" t="str">
        <f t="shared" si="454"/>
        <v/>
      </c>
      <c r="E828" s="19" t="str">
        <f>IF(B828="","",CHOOSE(VLOOKUP($A828,$F$1:$J$1600,5,FALSE),AHS!$M$1,BHS!$M$1,CHS!$M$1,HMJHS!$M$1,KHS!$M$1,Kings!$M$1,MHS!$M$1,SWHS!$M$1,AMHS!$M$1,'S10'!$M$1,'S11'!$M$1,'S12'!$M$1,'S13'!$M$1,'S14'!$M$1,'S15'!$M$1,'S16'!$M$1,'S17'!$M$1,'S18'!$M$1,'S19'!$M$1,'S20'!$M$1))</f>
        <v/>
      </c>
      <c r="F828" s="29" t="str">
        <f t="shared" si="451"/>
        <v/>
      </c>
      <c r="G828" s="33" t="str">
        <f t="shared" si="450"/>
        <v/>
      </c>
      <c r="H828" s="29" t="str">
        <f>IF('S11'!X$20="","",'S11'!X$20)</f>
        <v/>
      </c>
      <c r="I828" s="29" t="str">
        <f>IF('S11'!X$20="","",'S11'!Q$20)</f>
        <v/>
      </c>
      <c r="J828" s="29">
        <v>11</v>
      </c>
      <c r="AC828" s="41"/>
      <c r="AD828" s="41"/>
      <c r="AE828" s="42"/>
      <c r="AF828" s="42"/>
      <c r="AG828" s="42"/>
      <c r="AH828" s="41"/>
      <c r="AI828" s="41"/>
      <c r="AJ828" s="42"/>
      <c r="AK828" s="42"/>
      <c r="AL828" s="42"/>
      <c r="AM828" s="42"/>
      <c r="AN828" s="41"/>
      <c r="AO828" s="41"/>
      <c r="AP828" s="42"/>
      <c r="AQ828" s="42"/>
      <c r="AR828" s="42"/>
      <c r="AS828" s="41"/>
      <c r="AT828" s="41"/>
      <c r="AU828" s="42"/>
      <c r="AV828" s="42"/>
    </row>
    <row r="829" spans="1:48" ht="12.75" hidden="1" customHeight="1" x14ac:dyDescent="0.25">
      <c r="A829" s="29">
        <f t="shared" si="455"/>
        <v>827</v>
      </c>
      <c r="B829" s="19" t="str">
        <f t="shared" si="452"/>
        <v/>
      </c>
      <c r="C829" s="19" t="str">
        <f t="shared" si="453"/>
        <v/>
      </c>
      <c r="D829" s="19" t="str">
        <f t="shared" si="454"/>
        <v/>
      </c>
      <c r="E829" s="19" t="str">
        <f>IF(B829="","",CHOOSE(VLOOKUP($A829,$F$1:$J$1600,5,FALSE),AHS!$M$1,BHS!$M$1,CHS!$M$1,HMJHS!$M$1,KHS!$M$1,Kings!$M$1,MHS!$M$1,SWHS!$M$1,AMHS!$M$1,'S10'!$M$1,'S11'!$M$1,'S12'!$M$1,'S13'!$M$1,'S14'!$M$1,'S15'!$M$1,'S16'!$M$1,'S17'!$M$1,'S18'!$M$1,'S19'!$M$1,'S20'!$M$1))</f>
        <v/>
      </c>
      <c r="F829" s="29" t="str">
        <f t="shared" si="451"/>
        <v/>
      </c>
      <c r="G829" s="33" t="str">
        <f t="shared" si="450"/>
        <v/>
      </c>
      <c r="H829" s="29" t="str">
        <f>IF('S11'!X$21="","",'S11'!X$21)</f>
        <v/>
      </c>
      <c r="I829" s="29" t="str">
        <f>IF('S11'!X$21="","",'S11'!Q$21)</f>
        <v/>
      </c>
      <c r="J829" s="29">
        <v>11</v>
      </c>
      <c r="AC829" s="41"/>
      <c r="AD829" s="41"/>
      <c r="AE829" s="42"/>
      <c r="AF829" s="42"/>
      <c r="AG829" s="42"/>
      <c r="AH829" s="41"/>
      <c r="AI829" s="41"/>
      <c r="AJ829" s="42"/>
      <c r="AK829" s="42"/>
      <c r="AL829" s="42"/>
      <c r="AM829" s="42"/>
      <c r="AN829" s="41"/>
      <c r="AO829" s="41"/>
      <c r="AP829" s="42"/>
      <c r="AQ829" s="42"/>
      <c r="AR829" s="42"/>
      <c r="AS829" s="41"/>
      <c r="AT829" s="41"/>
      <c r="AU829" s="42"/>
      <c r="AV829" s="42"/>
    </row>
    <row r="830" spans="1:48" ht="12.75" hidden="1" customHeight="1" x14ac:dyDescent="0.25">
      <c r="A830" s="29">
        <f t="shared" si="455"/>
        <v>828</v>
      </c>
      <c r="B830" s="19" t="str">
        <f t="shared" si="452"/>
        <v/>
      </c>
      <c r="C830" s="19" t="str">
        <f t="shared" si="453"/>
        <v/>
      </c>
      <c r="D830" s="19" t="str">
        <f t="shared" si="454"/>
        <v/>
      </c>
      <c r="E830" s="19" t="str">
        <f>IF(B830="","",CHOOSE(VLOOKUP($A830,$F$1:$J$1600,5,FALSE),AHS!$M$1,BHS!$M$1,CHS!$M$1,HMJHS!$M$1,KHS!$M$1,Kings!$M$1,MHS!$M$1,SWHS!$M$1,AMHS!$M$1,'S10'!$M$1,'S11'!$M$1,'S12'!$M$1,'S13'!$M$1,'S14'!$M$1,'S15'!$M$1,'S16'!$M$1,'S17'!$M$1,'S18'!$M$1,'S19'!$M$1,'S20'!$M$1))</f>
        <v/>
      </c>
      <c r="F830" s="29" t="str">
        <f t="shared" si="451"/>
        <v/>
      </c>
      <c r="G830" s="33" t="str">
        <f t="shared" si="450"/>
        <v/>
      </c>
      <c r="H830" s="29" t="str">
        <f>IF('S11'!X$22="","",'S11'!X$22)</f>
        <v/>
      </c>
      <c r="I830" s="29" t="str">
        <f>IF('S11'!X$22="","",'S11'!Q$22)</f>
        <v/>
      </c>
      <c r="J830" s="29">
        <v>11</v>
      </c>
      <c r="AC830" s="41"/>
      <c r="AD830" s="41"/>
      <c r="AE830" s="42"/>
      <c r="AF830" s="42"/>
      <c r="AG830" s="42"/>
      <c r="AH830" s="41"/>
      <c r="AI830" s="41"/>
      <c r="AJ830" s="42"/>
      <c r="AK830" s="42"/>
      <c r="AL830" s="42"/>
      <c r="AM830" s="42"/>
      <c r="AN830" s="41"/>
      <c r="AO830" s="41"/>
      <c r="AP830" s="42"/>
      <c r="AQ830" s="42"/>
      <c r="AR830" s="42"/>
      <c r="AS830" s="41"/>
      <c r="AT830" s="41"/>
      <c r="AU830" s="42"/>
      <c r="AV830" s="42"/>
    </row>
    <row r="831" spans="1:48" ht="12.75" hidden="1" customHeight="1" x14ac:dyDescent="0.25">
      <c r="A831" s="29">
        <f t="shared" si="455"/>
        <v>829</v>
      </c>
      <c r="B831" s="19" t="str">
        <f t="shared" si="452"/>
        <v/>
      </c>
      <c r="C831" s="19" t="str">
        <f t="shared" si="453"/>
        <v/>
      </c>
      <c r="D831" s="19" t="str">
        <f t="shared" si="454"/>
        <v/>
      </c>
      <c r="E831" s="19" t="str">
        <f>IF(B831="","",CHOOSE(VLOOKUP($A831,$F$1:$J$1600,5,FALSE),AHS!$M$1,BHS!$M$1,CHS!$M$1,HMJHS!$M$1,KHS!$M$1,Kings!$M$1,MHS!$M$1,SWHS!$M$1,AMHS!$M$1,'S10'!$M$1,'S11'!$M$1,'S12'!$M$1,'S13'!$M$1,'S14'!$M$1,'S15'!$M$1,'S16'!$M$1,'S17'!$M$1,'S18'!$M$1,'S19'!$M$1,'S20'!$M$1))</f>
        <v/>
      </c>
      <c r="F831" s="29" t="str">
        <f t="shared" si="451"/>
        <v/>
      </c>
      <c r="G831" s="33" t="str">
        <f t="shared" si="450"/>
        <v/>
      </c>
      <c r="H831" s="29" t="str">
        <f>IF('S11'!X$23="","",'S11'!X$23)</f>
        <v/>
      </c>
      <c r="I831" s="29" t="str">
        <f>IF('S11'!X$23="","",'S11'!Q$23)</f>
        <v/>
      </c>
      <c r="J831" s="29">
        <v>11</v>
      </c>
      <c r="AC831" s="41"/>
      <c r="AD831" s="41"/>
      <c r="AE831" s="42"/>
      <c r="AF831" s="42"/>
      <c r="AG831" s="42"/>
      <c r="AH831" s="41"/>
      <c r="AI831" s="41"/>
      <c r="AJ831" s="42"/>
      <c r="AK831" s="42"/>
      <c r="AL831" s="42"/>
      <c r="AM831" s="42"/>
      <c r="AN831" s="41"/>
      <c r="AO831" s="41"/>
      <c r="AP831" s="42"/>
      <c r="AQ831" s="42"/>
      <c r="AR831" s="42"/>
      <c r="AS831" s="41"/>
      <c r="AT831" s="41"/>
      <c r="AU831" s="42"/>
      <c r="AV831" s="42"/>
    </row>
    <row r="832" spans="1:48" ht="12.75" hidden="1" customHeight="1" x14ac:dyDescent="0.25">
      <c r="A832" s="29">
        <f t="shared" si="455"/>
        <v>830</v>
      </c>
      <c r="B832" s="19" t="str">
        <f t="shared" si="452"/>
        <v/>
      </c>
      <c r="C832" s="19" t="str">
        <f t="shared" si="453"/>
        <v/>
      </c>
      <c r="D832" s="19" t="str">
        <f t="shared" si="454"/>
        <v/>
      </c>
      <c r="E832" s="19" t="str">
        <f>IF(B832="","",CHOOSE(VLOOKUP($A832,$F$1:$J$1600,5,FALSE),AHS!$M$1,BHS!$M$1,CHS!$M$1,HMJHS!$M$1,KHS!$M$1,Kings!$M$1,MHS!$M$1,SWHS!$M$1,AMHS!$M$1,'S10'!$M$1,'S11'!$M$1,'S12'!$M$1,'S13'!$M$1,'S14'!$M$1,'S15'!$M$1,'S16'!$M$1,'S17'!$M$1,'S18'!$M$1,'S19'!$M$1,'S20'!$M$1))</f>
        <v/>
      </c>
      <c r="F832" s="29" t="str">
        <f t="shared" si="451"/>
        <v/>
      </c>
      <c r="G832" s="33" t="str">
        <f t="shared" si="450"/>
        <v/>
      </c>
      <c r="H832" s="29" t="str">
        <f>IF('S11'!X$24="","",'S11'!X$24)</f>
        <v/>
      </c>
      <c r="I832" s="29" t="str">
        <f>IF('S11'!X$24="","",'S11'!Q$24)</f>
        <v/>
      </c>
      <c r="J832" s="29">
        <v>11</v>
      </c>
      <c r="AC832" s="41"/>
      <c r="AD832" s="41"/>
      <c r="AE832" s="42"/>
      <c r="AF832" s="42"/>
      <c r="AG832" s="42"/>
      <c r="AH832" s="41"/>
      <c r="AI832" s="41"/>
      <c r="AJ832" s="42"/>
      <c r="AK832" s="42"/>
      <c r="AL832" s="42"/>
      <c r="AM832" s="42"/>
      <c r="AN832" s="41"/>
      <c r="AO832" s="41"/>
      <c r="AP832" s="42"/>
      <c r="AQ832" s="42"/>
      <c r="AR832" s="42"/>
      <c r="AS832" s="41"/>
      <c r="AT832" s="41"/>
      <c r="AU832" s="42"/>
      <c r="AV832" s="42"/>
    </row>
    <row r="833" spans="1:48" ht="12.75" hidden="1" customHeight="1" x14ac:dyDescent="0.25">
      <c r="A833" s="29">
        <f t="shared" si="455"/>
        <v>831</v>
      </c>
      <c r="B833" s="19" t="str">
        <f t="shared" si="452"/>
        <v/>
      </c>
      <c r="C833" s="19" t="str">
        <f t="shared" si="453"/>
        <v/>
      </c>
      <c r="D833" s="19" t="str">
        <f t="shared" si="454"/>
        <v/>
      </c>
      <c r="E833" s="19" t="str">
        <f>IF(B833="","",CHOOSE(VLOOKUP($A833,$F$1:$J$1600,5,FALSE),AHS!$M$1,BHS!$M$1,CHS!$M$1,HMJHS!$M$1,KHS!$M$1,Kings!$M$1,MHS!$M$1,SWHS!$M$1,AMHS!$M$1,'S10'!$M$1,'S11'!$M$1,'S12'!$M$1,'S13'!$M$1,'S14'!$M$1,'S15'!$M$1,'S16'!$M$1,'S17'!$M$1,'S18'!$M$1,'S19'!$M$1,'S20'!$M$1))</f>
        <v/>
      </c>
      <c r="F833" s="29" t="str">
        <f t="shared" si="451"/>
        <v/>
      </c>
      <c r="G833" s="33" t="str">
        <f t="shared" si="450"/>
        <v/>
      </c>
      <c r="H833" s="29" t="str">
        <f>IF('S11'!X$25="","",'S11'!X$25)</f>
        <v/>
      </c>
      <c r="I833" s="29" t="str">
        <f>IF('S11'!X$25="","",'S11'!Q$25)</f>
        <v/>
      </c>
      <c r="J833" s="29">
        <v>11</v>
      </c>
      <c r="AC833" s="41"/>
      <c r="AD833" s="41"/>
      <c r="AE833" s="42"/>
      <c r="AF833" s="42"/>
      <c r="AG833" s="42"/>
      <c r="AH833" s="41"/>
      <c r="AI833" s="41"/>
      <c r="AJ833" s="42"/>
      <c r="AK833" s="42"/>
      <c r="AL833" s="42"/>
      <c r="AM833" s="42"/>
      <c r="AN833" s="41"/>
      <c r="AO833" s="41"/>
      <c r="AP833" s="42"/>
      <c r="AQ833" s="42"/>
      <c r="AR833" s="42"/>
      <c r="AS833" s="41"/>
      <c r="AT833" s="41"/>
      <c r="AU833" s="42"/>
      <c r="AV833" s="42"/>
    </row>
    <row r="834" spans="1:48" ht="12.75" hidden="1" customHeight="1" x14ac:dyDescent="0.25">
      <c r="A834" s="29">
        <f t="shared" si="455"/>
        <v>832</v>
      </c>
      <c r="B834" s="19" t="str">
        <f t="shared" si="452"/>
        <v/>
      </c>
      <c r="C834" s="19" t="str">
        <f t="shared" si="453"/>
        <v/>
      </c>
      <c r="D834" s="19" t="str">
        <f t="shared" si="454"/>
        <v/>
      </c>
      <c r="E834" s="19" t="str">
        <f>IF(B834="","",CHOOSE(VLOOKUP($A834,$F$1:$J$1600,5,FALSE),AHS!$M$1,BHS!$M$1,CHS!$M$1,HMJHS!$M$1,KHS!$M$1,Kings!$M$1,MHS!$M$1,SWHS!$M$1,AMHS!$M$1,'S10'!$M$1,'S11'!$M$1,'S12'!$M$1,'S13'!$M$1,'S14'!$M$1,'S15'!$M$1,'S16'!$M$1,'S17'!$M$1,'S18'!$M$1,'S19'!$M$1,'S20'!$M$1))</f>
        <v/>
      </c>
      <c r="F834" s="29" t="str">
        <f t="shared" si="451"/>
        <v/>
      </c>
      <c r="G834" s="33" t="str">
        <f t="shared" si="450"/>
        <v/>
      </c>
      <c r="H834" s="29" t="str">
        <f>IF('S11'!X$26="","",'S11'!X$26)</f>
        <v/>
      </c>
      <c r="I834" s="29" t="str">
        <f>IF('S11'!X$26="","",'S11'!Q$26)</f>
        <v/>
      </c>
      <c r="J834" s="29">
        <v>11</v>
      </c>
      <c r="AC834" s="41"/>
      <c r="AD834" s="41"/>
      <c r="AE834" s="42"/>
      <c r="AF834" s="42"/>
      <c r="AG834" s="42"/>
      <c r="AH834" s="41"/>
      <c r="AI834" s="41"/>
      <c r="AJ834" s="42"/>
      <c r="AK834" s="42"/>
      <c r="AL834" s="42"/>
      <c r="AM834" s="42"/>
      <c r="AN834" s="41"/>
      <c r="AO834" s="41"/>
      <c r="AP834" s="42"/>
      <c r="AQ834" s="42"/>
      <c r="AR834" s="42"/>
      <c r="AS834" s="41"/>
      <c r="AT834" s="41"/>
      <c r="AU834" s="42"/>
      <c r="AV834" s="42"/>
    </row>
    <row r="835" spans="1:48" ht="12.75" hidden="1" customHeight="1" x14ac:dyDescent="0.25">
      <c r="A835" s="29">
        <f t="shared" si="455"/>
        <v>833</v>
      </c>
      <c r="B835" s="19" t="str">
        <f t="shared" si="452"/>
        <v/>
      </c>
      <c r="C835" s="19" t="str">
        <f t="shared" si="453"/>
        <v/>
      </c>
      <c r="D835" s="19" t="str">
        <f t="shared" si="454"/>
        <v/>
      </c>
      <c r="E835" s="19" t="str">
        <f>IF(B835="","",CHOOSE(VLOOKUP($A835,$F$1:$J$1600,5,FALSE),AHS!$M$1,BHS!$M$1,CHS!$M$1,HMJHS!$M$1,KHS!$M$1,Kings!$M$1,MHS!$M$1,SWHS!$M$1,AMHS!$M$1,'S10'!$M$1,'S11'!$M$1,'S12'!$M$1,'S13'!$M$1,'S14'!$M$1,'S15'!$M$1,'S16'!$M$1,'S17'!$M$1,'S18'!$M$1,'S19'!$M$1,'S20'!$M$1))</f>
        <v/>
      </c>
      <c r="F835" s="29" t="str">
        <f t="shared" si="451"/>
        <v/>
      </c>
      <c r="G835" s="33" t="str">
        <f t="shared" si="450"/>
        <v/>
      </c>
      <c r="H835" s="29" t="str">
        <f>IF('S11'!X$27="","",'S11'!X$27)</f>
        <v/>
      </c>
      <c r="I835" s="29" t="str">
        <f>IF('S11'!X$27="","",'S11'!Q$27)</f>
        <v/>
      </c>
      <c r="J835" s="29">
        <v>11</v>
      </c>
      <c r="AC835" s="41"/>
      <c r="AD835" s="41"/>
      <c r="AE835" s="42"/>
      <c r="AF835" s="42"/>
      <c r="AG835" s="42"/>
      <c r="AH835" s="41"/>
      <c r="AI835" s="41"/>
      <c r="AJ835" s="42"/>
      <c r="AK835" s="42"/>
      <c r="AL835" s="42"/>
      <c r="AM835" s="42"/>
      <c r="AN835" s="41"/>
      <c r="AO835" s="41"/>
      <c r="AP835" s="42"/>
      <c r="AQ835" s="42"/>
      <c r="AR835" s="42"/>
      <c r="AS835" s="41"/>
      <c r="AT835" s="41"/>
      <c r="AU835" s="42"/>
      <c r="AV835" s="42"/>
    </row>
    <row r="836" spans="1:48" ht="12.75" hidden="1" customHeight="1" x14ac:dyDescent="0.25">
      <c r="A836" s="29">
        <f t="shared" si="455"/>
        <v>834</v>
      </c>
      <c r="B836" s="19" t="str">
        <f t="shared" si="452"/>
        <v/>
      </c>
      <c r="C836" s="19" t="str">
        <f t="shared" si="453"/>
        <v/>
      </c>
      <c r="D836" s="19" t="str">
        <f t="shared" si="454"/>
        <v/>
      </c>
      <c r="E836" s="19" t="str">
        <f>IF(B836="","",CHOOSE(VLOOKUP($A836,$F$1:$J$1600,5,FALSE),AHS!$M$1,BHS!$M$1,CHS!$M$1,HMJHS!$M$1,KHS!$M$1,Kings!$M$1,MHS!$M$1,SWHS!$M$1,AMHS!$M$1,'S10'!$M$1,'S11'!$M$1,'S12'!$M$1,'S13'!$M$1,'S14'!$M$1,'S15'!$M$1,'S16'!$M$1,'S17'!$M$1,'S18'!$M$1,'S19'!$M$1,'S20'!$M$1))</f>
        <v/>
      </c>
      <c r="F836" s="29" t="str">
        <f t="shared" si="451"/>
        <v/>
      </c>
      <c r="G836" s="33" t="str">
        <f t="shared" si="450"/>
        <v/>
      </c>
      <c r="H836" s="29" t="str">
        <f>IF('S11'!X$28="","",'S11'!X$28)</f>
        <v/>
      </c>
      <c r="I836" s="29" t="str">
        <f>IF('S11'!X$28="","",'S11'!Q$28)</f>
        <v/>
      </c>
      <c r="J836" s="29">
        <v>11</v>
      </c>
      <c r="AC836" s="41"/>
      <c r="AD836" s="41"/>
      <c r="AE836" s="42"/>
      <c r="AF836" s="42"/>
      <c r="AG836" s="42"/>
      <c r="AH836" s="41"/>
      <c r="AI836" s="41"/>
      <c r="AJ836" s="42"/>
      <c r="AK836" s="42"/>
      <c r="AL836" s="42"/>
      <c r="AM836" s="42"/>
      <c r="AN836" s="41"/>
      <c r="AO836" s="41"/>
      <c r="AP836" s="42"/>
      <c r="AQ836" s="42"/>
      <c r="AR836" s="42"/>
      <c r="AS836" s="41"/>
      <c r="AT836" s="41"/>
      <c r="AU836" s="42"/>
      <c r="AV836" s="42"/>
    </row>
    <row r="837" spans="1:48" ht="12.75" hidden="1" customHeight="1" x14ac:dyDescent="0.25">
      <c r="A837" s="29">
        <f t="shared" si="455"/>
        <v>835</v>
      </c>
      <c r="B837" s="19" t="str">
        <f t="shared" si="452"/>
        <v/>
      </c>
      <c r="C837" s="19" t="str">
        <f t="shared" si="453"/>
        <v/>
      </c>
      <c r="D837" s="19" t="str">
        <f t="shared" si="454"/>
        <v/>
      </c>
      <c r="E837" s="19" t="str">
        <f>IF(B837="","",CHOOSE(VLOOKUP($A837,$F$1:$J$1600,5,FALSE),AHS!$M$1,BHS!$M$1,CHS!$M$1,HMJHS!$M$1,KHS!$M$1,Kings!$M$1,MHS!$M$1,SWHS!$M$1,AMHS!$M$1,'S10'!$M$1,'S11'!$M$1,'S12'!$M$1,'S13'!$M$1,'S14'!$M$1,'S15'!$M$1,'S16'!$M$1,'S17'!$M$1,'S18'!$M$1,'S19'!$M$1,'S20'!$M$1))</f>
        <v/>
      </c>
      <c r="F837" s="29" t="str">
        <f t="shared" si="451"/>
        <v/>
      </c>
      <c r="G837" s="33" t="str">
        <f t="shared" si="450"/>
        <v/>
      </c>
      <c r="H837" s="29" t="str">
        <f>IF('S11'!X$29="","",'S11'!X$29)</f>
        <v/>
      </c>
      <c r="I837" s="29" t="str">
        <f>IF('S11'!X$29="","",'S11'!Q$29)</f>
        <v/>
      </c>
      <c r="J837" s="29">
        <v>11</v>
      </c>
      <c r="AC837" s="41"/>
      <c r="AD837" s="41"/>
      <c r="AE837" s="42"/>
      <c r="AF837" s="42"/>
      <c r="AG837" s="42"/>
      <c r="AH837" s="41"/>
      <c r="AI837" s="41"/>
      <c r="AJ837" s="42"/>
      <c r="AK837" s="42"/>
      <c r="AL837" s="42"/>
      <c r="AM837" s="42"/>
      <c r="AN837" s="41"/>
      <c r="AO837" s="41"/>
      <c r="AP837" s="42"/>
      <c r="AQ837" s="42"/>
      <c r="AR837" s="42"/>
      <c r="AS837" s="41"/>
      <c r="AT837" s="41"/>
      <c r="AU837" s="42"/>
      <c r="AV837" s="42"/>
    </row>
    <row r="838" spans="1:48" ht="12.75" hidden="1" customHeight="1" x14ac:dyDescent="0.25">
      <c r="A838" s="29">
        <f t="shared" si="455"/>
        <v>836</v>
      </c>
      <c r="B838" s="19" t="str">
        <f t="shared" si="452"/>
        <v/>
      </c>
      <c r="C838" s="19" t="str">
        <f t="shared" si="453"/>
        <v/>
      </c>
      <c r="D838" s="19" t="str">
        <f t="shared" si="454"/>
        <v/>
      </c>
      <c r="E838" s="19" t="str">
        <f>IF(B838="","",CHOOSE(VLOOKUP($A838,$F$1:$J$1600,5,FALSE),AHS!$M$1,BHS!$M$1,CHS!$M$1,HMJHS!$M$1,KHS!$M$1,Kings!$M$1,MHS!$M$1,SWHS!$M$1,AMHS!$M$1,'S10'!$M$1,'S11'!$M$1,'S12'!$M$1,'S13'!$M$1,'S14'!$M$1,'S15'!$M$1,'S16'!$M$1,'S17'!$M$1,'S18'!$M$1,'S19'!$M$1,'S20'!$M$1))</f>
        <v/>
      </c>
      <c r="F838" s="29" t="str">
        <f t="shared" si="451"/>
        <v/>
      </c>
      <c r="G838" s="33" t="str">
        <f t="shared" si="450"/>
        <v/>
      </c>
      <c r="H838" s="29" t="str">
        <f>IF('S11'!X$30="","",'S11'!X$30)</f>
        <v/>
      </c>
      <c r="I838" s="29" t="str">
        <f>IF('S11'!X$30="","",'S11'!Q$30)</f>
        <v/>
      </c>
      <c r="J838" s="29">
        <v>11</v>
      </c>
      <c r="AC838" s="41"/>
      <c r="AD838" s="41"/>
      <c r="AE838" s="42"/>
      <c r="AF838" s="42"/>
      <c r="AG838" s="42"/>
      <c r="AH838" s="41"/>
      <c r="AI838" s="41"/>
      <c r="AJ838" s="42"/>
      <c r="AK838" s="42"/>
      <c r="AL838" s="42"/>
      <c r="AM838" s="42"/>
      <c r="AN838" s="41"/>
      <c r="AO838" s="41"/>
      <c r="AP838" s="42"/>
      <c r="AQ838" s="42"/>
      <c r="AR838" s="42"/>
      <c r="AS838" s="41"/>
      <c r="AT838" s="41"/>
      <c r="AU838" s="42"/>
      <c r="AV838" s="42"/>
    </row>
    <row r="839" spans="1:48" ht="12.75" hidden="1" customHeight="1" x14ac:dyDescent="0.25">
      <c r="A839" s="29">
        <f t="shared" si="455"/>
        <v>837</v>
      </c>
      <c r="B839" s="19" t="str">
        <f t="shared" si="452"/>
        <v/>
      </c>
      <c r="C839" s="19" t="str">
        <f t="shared" si="453"/>
        <v/>
      </c>
      <c r="D839" s="19" t="str">
        <f t="shared" si="454"/>
        <v/>
      </c>
      <c r="E839" s="19" t="str">
        <f>IF(B839="","",CHOOSE(VLOOKUP($A839,$F$1:$J$1600,5,FALSE),AHS!$M$1,BHS!$M$1,CHS!$M$1,HMJHS!$M$1,KHS!$M$1,Kings!$M$1,MHS!$M$1,SWHS!$M$1,AMHS!$M$1,'S10'!$M$1,'S11'!$M$1,'S12'!$M$1,'S13'!$M$1,'S14'!$M$1,'S15'!$M$1,'S16'!$M$1,'S17'!$M$1,'S18'!$M$1,'S19'!$M$1,'S20'!$M$1))</f>
        <v/>
      </c>
      <c r="F839" s="29" t="str">
        <f t="shared" si="451"/>
        <v/>
      </c>
      <c r="G839" s="33" t="str">
        <f t="shared" si="450"/>
        <v/>
      </c>
      <c r="H839" s="29" t="str">
        <f>IF('S11'!X$31="","",'S11'!X$31)</f>
        <v/>
      </c>
      <c r="I839" s="29" t="str">
        <f>IF('S11'!X$31="","",'S11'!Q$31)</f>
        <v/>
      </c>
      <c r="J839" s="29">
        <v>11</v>
      </c>
      <c r="AC839" s="41"/>
      <c r="AD839" s="41"/>
      <c r="AE839" s="42"/>
      <c r="AF839" s="42"/>
      <c r="AG839" s="42"/>
      <c r="AH839" s="41"/>
      <c r="AI839" s="41"/>
      <c r="AJ839" s="42"/>
      <c r="AK839" s="42"/>
      <c r="AL839" s="42"/>
      <c r="AM839" s="42"/>
      <c r="AN839" s="41"/>
      <c r="AO839" s="41"/>
      <c r="AP839" s="42"/>
      <c r="AQ839" s="42"/>
      <c r="AR839" s="42"/>
      <c r="AS839" s="41"/>
      <c r="AT839" s="41"/>
      <c r="AU839" s="42"/>
      <c r="AV839" s="42"/>
    </row>
    <row r="840" spans="1:48" ht="12.75" hidden="1" customHeight="1" x14ac:dyDescent="0.25">
      <c r="A840" s="29">
        <f t="shared" si="455"/>
        <v>838</v>
      </c>
      <c r="B840" s="19" t="str">
        <f t="shared" si="452"/>
        <v/>
      </c>
      <c r="C840" s="19" t="str">
        <f t="shared" si="453"/>
        <v/>
      </c>
      <c r="D840" s="19" t="str">
        <f t="shared" si="454"/>
        <v/>
      </c>
      <c r="E840" s="19" t="str">
        <f>IF(B840="","",CHOOSE(VLOOKUP($A840,$F$1:$J$1600,5,FALSE),AHS!$M$1,BHS!$M$1,CHS!$M$1,HMJHS!$M$1,KHS!$M$1,Kings!$M$1,MHS!$M$1,SWHS!$M$1,AMHS!$M$1,'S10'!$M$1,'S11'!$M$1,'S12'!$M$1,'S13'!$M$1,'S14'!$M$1,'S15'!$M$1,'S16'!$M$1,'S17'!$M$1,'S18'!$M$1,'S19'!$M$1,'S20'!$M$1))</f>
        <v/>
      </c>
      <c r="F840" s="29" t="str">
        <f t="shared" si="451"/>
        <v/>
      </c>
      <c r="G840" s="33" t="str">
        <f t="shared" si="450"/>
        <v/>
      </c>
      <c r="H840" s="29" t="str">
        <f>IF('S11'!X$32="","",'S11'!X$32)</f>
        <v/>
      </c>
      <c r="I840" s="29" t="str">
        <f>IF('S11'!X$32="","",'S11'!Q$32)</f>
        <v/>
      </c>
      <c r="J840" s="29">
        <v>11</v>
      </c>
      <c r="AC840" s="41"/>
      <c r="AD840" s="41"/>
      <c r="AE840" s="42"/>
      <c r="AF840" s="42"/>
      <c r="AG840" s="42"/>
      <c r="AH840" s="41"/>
      <c r="AI840" s="41"/>
      <c r="AJ840" s="42"/>
      <c r="AK840" s="42"/>
      <c r="AL840" s="42"/>
      <c r="AM840" s="42"/>
      <c r="AN840" s="41"/>
      <c r="AO840" s="41"/>
      <c r="AP840" s="42"/>
      <c r="AQ840" s="42"/>
      <c r="AR840" s="42"/>
      <c r="AS840" s="41"/>
      <c r="AT840" s="41"/>
      <c r="AU840" s="42"/>
      <c r="AV840" s="42"/>
    </row>
    <row r="841" spans="1:48" ht="12.75" hidden="1" customHeight="1" x14ac:dyDescent="0.25">
      <c r="A841" s="29">
        <f t="shared" si="455"/>
        <v>839</v>
      </c>
      <c r="B841" s="19" t="str">
        <f t="shared" si="452"/>
        <v/>
      </c>
      <c r="C841" s="19" t="str">
        <f t="shared" si="453"/>
        <v/>
      </c>
      <c r="D841" s="19" t="str">
        <f t="shared" si="454"/>
        <v/>
      </c>
      <c r="E841" s="19" t="str">
        <f>IF(B841="","",CHOOSE(VLOOKUP($A841,$F$1:$J$1600,5,FALSE),AHS!$M$1,BHS!$M$1,CHS!$M$1,HMJHS!$M$1,KHS!$M$1,Kings!$M$1,MHS!$M$1,SWHS!$M$1,AMHS!$M$1,'S10'!$M$1,'S11'!$M$1,'S12'!$M$1,'S13'!$M$1,'S14'!$M$1,'S15'!$M$1,'S16'!$M$1,'S17'!$M$1,'S18'!$M$1,'S19'!$M$1,'S20'!$M$1))</f>
        <v/>
      </c>
      <c r="F841" s="29" t="str">
        <f t="shared" si="451"/>
        <v/>
      </c>
      <c r="G841" s="33" t="str">
        <f t="shared" si="450"/>
        <v/>
      </c>
      <c r="H841" s="29" t="str">
        <f>IF('S11'!AF$13="","",'S11'!AF$13)</f>
        <v/>
      </c>
      <c r="I841" s="29" t="str">
        <f>IF('S11'!AF$13="","",'S11'!Y$13)</f>
        <v/>
      </c>
      <c r="J841" s="29">
        <v>11</v>
      </c>
      <c r="AC841" s="41"/>
      <c r="AD841" s="41"/>
      <c r="AE841" s="42"/>
      <c r="AF841" s="42"/>
      <c r="AG841" s="42"/>
      <c r="AH841" s="41"/>
      <c r="AI841" s="41"/>
      <c r="AJ841" s="42"/>
      <c r="AK841" s="42"/>
      <c r="AL841" s="42"/>
      <c r="AM841" s="42"/>
      <c r="AN841" s="41"/>
      <c r="AO841" s="41"/>
      <c r="AP841" s="42"/>
      <c r="AQ841" s="42"/>
      <c r="AR841" s="42"/>
      <c r="AS841" s="41"/>
      <c r="AT841" s="41"/>
      <c r="AU841" s="42"/>
      <c r="AV841" s="42"/>
    </row>
    <row r="842" spans="1:48" ht="12.75" hidden="1" customHeight="1" x14ac:dyDescent="0.25">
      <c r="A842" s="29">
        <f t="shared" si="455"/>
        <v>840</v>
      </c>
      <c r="B842" s="19" t="str">
        <f t="shared" si="452"/>
        <v/>
      </c>
      <c r="C842" s="19" t="str">
        <f t="shared" si="453"/>
        <v/>
      </c>
      <c r="D842" s="19" t="str">
        <f t="shared" si="454"/>
        <v/>
      </c>
      <c r="E842" s="19" t="str">
        <f>IF(B842="","",CHOOSE(VLOOKUP($A842,$F$1:$J$1600,5,FALSE),AHS!$M$1,BHS!$M$1,CHS!$M$1,HMJHS!$M$1,KHS!$M$1,Kings!$M$1,MHS!$M$1,SWHS!$M$1,AMHS!$M$1,'S10'!$M$1,'S11'!$M$1,'S12'!$M$1,'S13'!$M$1,'S14'!$M$1,'S15'!$M$1,'S16'!$M$1,'S17'!$M$1,'S18'!$M$1,'S19'!$M$1,'S20'!$M$1))</f>
        <v/>
      </c>
      <c r="F842" s="29" t="str">
        <f t="shared" si="451"/>
        <v/>
      </c>
      <c r="G842" s="33" t="str">
        <f t="shared" si="450"/>
        <v/>
      </c>
      <c r="H842" s="29" t="str">
        <f>IF('S11'!AF$14="","",'S11'!AF$14)</f>
        <v/>
      </c>
      <c r="I842" s="29" t="str">
        <f>IF('S11'!AF$14="","",'S11'!Y$14)</f>
        <v/>
      </c>
      <c r="J842" s="29">
        <v>11</v>
      </c>
      <c r="AC842" s="41"/>
      <c r="AD842" s="41"/>
      <c r="AE842" s="42"/>
      <c r="AF842" s="42"/>
      <c r="AG842" s="42"/>
      <c r="AH842" s="41"/>
      <c r="AI842" s="41"/>
      <c r="AJ842" s="42"/>
      <c r="AK842" s="42"/>
      <c r="AL842" s="42"/>
      <c r="AM842" s="42"/>
      <c r="AN842" s="41"/>
      <c r="AO842" s="41"/>
      <c r="AP842" s="42"/>
      <c r="AQ842" s="42"/>
      <c r="AR842" s="42"/>
      <c r="AS842" s="41"/>
      <c r="AT842" s="41"/>
      <c r="AU842" s="42"/>
      <c r="AV842" s="42"/>
    </row>
    <row r="843" spans="1:48" ht="12.75" hidden="1" customHeight="1" x14ac:dyDescent="0.25">
      <c r="A843" s="29">
        <f t="shared" si="455"/>
        <v>841</v>
      </c>
      <c r="B843" s="19" t="str">
        <f t="shared" si="452"/>
        <v/>
      </c>
      <c r="C843" s="19" t="str">
        <f t="shared" si="453"/>
        <v/>
      </c>
      <c r="D843" s="19" t="str">
        <f t="shared" si="454"/>
        <v/>
      </c>
      <c r="E843" s="19" t="str">
        <f>IF(B843="","",CHOOSE(VLOOKUP($A843,$F$1:$J$1600,5,FALSE),AHS!$M$1,BHS!$M$1,CHS!$M$1,HMJHS!$M$1,KHS!$M$1,Kings!$M$1,MHS!$M$1,SWHS!$M$1,AMHS!$M$1,'S10'!$M$1,'S11'!$M$1,'S12'!$M$1,'S13'!$M$1,'S14'!$M$1,'S15'!$M$1,'S16'!$M$1,'S17'!$M$1,'S18'!$M$1,'S19'!$M$1,'S20'!$M$1))</f>
        <v/>
      </c>
      <c r="F843" s="29" t="str">
        <f t="shared" si="451"/>
        <v/>
      </c>
      <c r="G843" s="33" t="str">
        <f t="shared" si="450"/>
        <v/>
      </c>
      <c r="H843" s="29" t="str">
        <f>IF('S11'!AF$15="","",'S11'!AF$15)</f>
        <v/>
      </c>
      <c r="I843" s="29" t="str">
        <f>IF('S11'!AF$15="","",'S11'!Y$15)</f>
        <v/>
      </c>
      <c r="J843" s="29">
        <v>11</v>
      </c>
      <c r="AC843" s="41"/>
      <c r="AD843" s="41"/>
      <c r="AE843" s="42"/>
      <c r="AF843" s="42"/>
      <c r="AG843" s="42"/>
      <c r="AH843" s="41"/>
      <c r="AI843" s="41"/>
      <c r="AJ843" s="42"/>
      <c r="AK843" s="42"/>
      <c r="AL843" s="42"/>
      <c r="AM843" s="42"/>
      <c r="AN843" s="41"/>
      <c r="AO843" s="41"/>
      <c r="AP843" s="42"/>
      <c r="AQ843" s="42"/>
      <c r="AR843" s="42"/>
      <c r="AS843" s="41"/>
      <c r="AT843" s="41"/>
      <c r="AU843" s="42"/>
      <c r="AV843" s="42"/>
    </row>
    <row r="844" spans="1:48" ht="12.75" hidden="1" customHeight="1" x14ac:dyDescent="0.25">
      <c r="A844" s="29">
        <f t="shared" si="455"/>
        <v>842</v>
      </c>
      <c r="B844" s="19" t="str">
        <f t="shared" si="452"/>
        <v/>
      </c>
      <c r="C844" s="19" t="str">
        <f t="shared" si="453"/>
        <v/>
      </c>
      <c r="D844" s="19" t="str">
        <f t="shared" si="454"/>
        <v/>
      </c>
      <c r="E844" s="19" t="str">
        <f>IF(B844="","",CHOOSE(VLOOKUP($A844,$F$1:$J$1600,5,FALSE),AHS!$M$1,BHS!$M$1,CHS!$M$1,HMJHS!$M$1,KHS!$M$1,Kings!$M$1,MHS!$M$1,SWHS!$M$1,AMHS!$M$1,'S10'!$M$1,'S11'!$M$1,'S12'!$M$1,'S13'!$M$1,'S14'!$M$1,'S15'!$M$1,'S16'!$M$1,'S17'!$M$1,'S18'!$M$1,'S19'!$M$1,'S20'!$M$1))</f>
        <v/>
      </c>
      <c r="F844" s="29" t="str">
        <f t="shared" si="451"/>
        <v/>
      </c>
      <c r="G844" s="33" t="str">
        <f t="shared" si="450"/>
        <v/>
      </c>
      <c r="H844" s="29" t="str">
        <f>IF('S11'!AF$16="","",'S11'!AF$16)</f>
        <v/>
      </c>
      <c r="I844" s="29" t="str">
        <f>IF('S11'!AF$16="","",'S11'!Y$16)</f>
        <v/>
      </c>
      <c r="J844" s="29">
        <v>11</v>
      </c>
      <c r="AC844" s="41"/>
      <c r="AD844" s="41"/>
      <c r="AE844" s="42"/>
      <c r="AF844" s="42"/>
      <c r="AG844" s="42"/>
      <c r="AH844" s="41"/>
      <c r="AI844" s="41"/>
      <c r="AJ844" s="42"/>
      <c r="AK844" s="42"/>
      <c r="AL844" s="42"/>
      <c r="AM844" s="42"/>
      <c r="AN844" s="41"/>
      <c r="AO844" s="41"/>
      <c r="AP844" s="42"/>
      <c r="AQ844" s="42"/>
      <c r="AR844" s="42"/>
      <c r="AS844" s="41"/>
      <c r="AT844" s="41"/>
      <c r="AU844" s="42"/>
      <c r="AV844" s="42"/>
    </row>
    <row r="845" spans="1:48" ht="12.75" hidden="1" customHeight="1" x14ac:dyDescent="0.25">
      <c r="A845" s="29">
        <f t="shared" si="455"/>
        <v>843</v>
      </c>
      <c r="B845" s="19" t="str">
        <f t="shared" si="452"/>
        <v/>
      </c>
      <c r="C845" s="19" t="str">
        <f t="shared" si="453"/>
        <v/>
      </c>
      <c r="D845" s="19" t="str">
        <f t="shared" si="454"/>
        <v/>
      </c>
      <c r="E845" s="19" t="str">
        <f>IF(B845="","",CHOOSE(VLOOKUP($A845,$F$1:$J$1600,5,FALSE),AHS!$M$1,BHS!$M$1,CHS!$M$1,HMJHS!$M$1,KHS!$M$1,Kings!$M$1,MHS!$M$1,SWHS!$M$1,AMHS!$M$1,'S10'!$M$1,'S11'!$M$1,'S12'!$M$1,'S13'!$M$1,'S14'!$M$1,'S15'!$M$1,'S16'!$M$1,'S17'!$M$1,'S18'!$M$1,'S19'!$M$1,'S20'!$M$1))</f>
        <v/>
      </c>
      <c r="F845" s="29" t="str">
        <f t="shared" si="451"/>
        <v/>
      </c>
      <c r="G845" s="33" t="str">
        <f t="shared" si="450"/>
        <v/>
      </c>
      <c r="H845" s="29" t="str">
        <f>IF('S11'!AF$17="","",'S11'!AF$17)</f>
        <v/>
      </c>
      <c r="I845" s="29" t="str">
        <f>IF('S11'!AF$17="","",'S11'!Y$17)</f>
        <v/>
      </c>
      <c r="J845" s="29">
        <v>11</v>
      </c>
      <c r="AC845" s="41"/>
      <c r="AD845" s="41"/>
      <c r="AE845" s="42"/>
      <c r="AF845" s="42"/>
      <c r="AG845" s="42"/>
      <c r="AH845" s="41"/>
      <c r="AI845" s="41"/>
      <c r="AJ845" s="42"/>
      <c r="AK845" s="42"/>
      <c r="AL845" s="42"/>
      <c r="AM845" s="42"/>
      <c r="AN845" s="41"/>
      <c r="AO845" s="41"/>
      <c r="AP845" s="42"/>
      <c r="AQ845" s="42"/>
      <c r="AR845" s="42"/>
      <c r="AS845" s="41"/>
      <c r="AT845" s="41"/>
      <c r="AU845" s="42"/>
      <c r="AV845" s="42"/>
    </row>
    <row r="846" spans="1:48" ht="12.75" hidden="1" customHeight="1" x14ac:dyDescent="0.25">
      <c r="A846" s="29">
        <f t="shared" si="455"/>
        <v>844</v>
      </c>
      <c r="B846" s="19" t="str">
        <f t="shared" si="452"/>
        <v/>
      </c>
      <c r="C846" s="19" t="str">
        <f t="shared" si="453"/>
        <v/>
      </c>
      <c r="D846" s="19" t="str">
        <f t="shared" si="454"/>
        <v/>
      </c>
      <c r="E846" s="19" t="str">
        <f>IF(B846="","",CHOOSE(VLOOKUP($A846,$F$1:$J$1600,5,FALSE),AHS!$M$1,BHS!$M$1,CHS!$M$1,HMJHS!$M$1,KHS!$M$1,Kings!$M$1,MHS!$M$1,SWHS!$M$1,AMHS!$M$1,'S10'!$M$1,'S11'!$M$1,'S12'!$M$1,'S13'!$M$1,'S14'!$M$1,'S15'!$M$1,'S16'!$M$1,'S17'!$M$1,'S18'!$M$1,'S19'!$M$1,'S20'!$M$1))</f>
        <v/>
      </c>
      <c r="F846" s="29" t="str">
        <f t="shared" si="451"/>
        <v/>
      </c>
      <c r="G846" s="33" t="str">
        <f t="shared" si="450"/>
        <v/>
      </c>
      <c r="H846" s="29" t="str">
        <f>IF('S11'!AF$18="","",'S11'!AF$18)</f>
        <v/>
      </c>
      <c r="I846" s="29" t="str">
        <f>IF('S11'!AF$18="","",'S11'!Y$18)</f>
        <v/>
      </c>
      <c r="J846" s="29">
        <v>11</v>
      </c>
      <c r="AC846" s="41"/>
      <c r="AD846" s="41"/>
      <c r="AE846" s="42"/>
      <c r="AF846" s="42"/>
      <c r="AG846" s="42"/>
      <c r="AH846" s="41"/>
      <c r="AI846" s="41"/>
      <c r="AJ846" s="42"/>
      <c r="AK846" s="42"/>
      <c r="AL846" s="42"/>
      <c r="AM846" s="42"/>
      <c r="AN846" s="41"/>
      <c r="AO846" s="41"/>
      <c r="AP846" s="42"/>
      <c r="AQ846" s="42"/>
      <c r="AR846" s="42"/>
      <c r="AS846" s="41"/>
      <c r="AT846" s="41"/>
      <c r="AU846" s="42"/>
      <c r="AV846" s="42"/>
    </row>
    <row r="847" spans="1:48" ht="12.75" hidden="1" customHeight="1" x14ac:dyDescent="0.25">
      <c r="A847" s="29">
        <f t="shared" si="455"/>
        <v>845</v>
      </c>
      <c r="B847" s="19" t="str">
        <f t="shared" si="452"/>
        <v/>
      </c>
      <c r="C847" s="19" t="str">
        <f t="shared" si="453"/>
        <v/>
      </c>
      <c r="D847" s="19" t="str">
        <f t="shared" si="454"/>
        <v/>
      </c>
      <c r="E847" s="19" t="str">
        <f>IF(B847="","",CHOOSE(VLOOKUP($A847,$F$1:$J$1600,5,FALSE),AHS!$M$1,BHS!$M$1,CHS!$M$1,HMJHS!$M$1,KHS!$M$1,Kings!$M$1,MHS!$M$1,SWHS!$M$1,AMHS!$M$1,'S10'!$M$1,'S11'!$M$1,'S12'!$M$1,'S13'!$M$1,'S14'!$M$1,'S15'!$M$1,'S16'!$M$1,'S17'!$M$1,'S18'!$M$1,'S19'!$M$1,'S20'!$M$1))</f>
        <v/>
      </c>
      <c r="F847" s="29" t="str">
        <f t="shared" si="451"/>
        <v/>
      </c>
      <c r="G847" s="33" t="str">
        <f t="shared" si="450"/>
        <v/>
      </c>
      <c r="H847" s="29" t="str">
        <f>IF('S11'!AF$19="","",'S11'!AF$19)</f>
        <v/>
      </c>
      <c r="I847" s="29" t="str">
        <f>IF('S11'!AF$19="","",'S11'!Y$19)</f>
        <v/>
      </c>
      <c r="J847" s="29">
        <v>11</v>
      </c>
      <c r="AC847" s="41"/>
      <c r="AD847" s="41"/>
      <c r="AE847" s="42"/>
      <c r="AF847" s="42"/>
      <c r="AG847" s="42"/>
      <c r="AH847" s="41"/>
      <c r="AI847" s="41"/>
      <c r="AJ847" s="42"/>
      <c r="AK847" s="42"/>
      <c r="AL847" s="42"/>
      <c r="AM847" s="42"/>
      <c r="AN847" s="41"/>
      <c r="AO847" s="41"/>
      <c r="AP847" s="42"/>
      <c r="AQ847" s="42"/>
      <c r="AR847" s="42"/>
      <c r="AS847" s="41"/>
      <c r="AT847" s="41"/>
      <c r="AU847" s="42"/>
      <c r="AV847" s="42"/>
    </row>
    <row r="848" spans="1:48" ht="12.75" hidden="1" customHeight="1" x14ac:dyDescent="0.25">
      <c r="A848" s="29">
        <f t="shared" si="455"/>
        <v>846</v>
      </c>
      <c r="B848" s="19" t="str">
        <f t="shared" si="452"/>
        <v/>
      </c>
      <c r="C848" s="19" t="str">
        <f t="shared" si="453"/>
        <v/>
      </c>
      <c r="D848" s="19" t="str">
        <f t="shared" si="454"/>
        <v/>
      </c>
      <c r="E848" s="19" t="str">
        <f>IF(B848="","",CHOOSE(VLOOKUP($A848,$F$1:$J$1600,5,FALSE),AHS!$M$1,BHS!$M$1,CHS!$M$1,HMJHS!$M$1,KHS!$M$1,Kings!$M$1,MHS!$M$1,SWHS!$M$1,AMHS!$M$1,'S10'!$M$1,'S11'!$M$1,'S12'!$M$1,'S13'!$M$1,'S14'!$M$1,'S15'!$M$1,'S16'!$M$1,'S17'!$M$1,'S18'!$M$1,'S19'!$M$1,'S20'!$M$1))</f>
        <v/>
      </c>
      <c r="F848" s="29" t="str">
        <f t="shared" si="451"/>
        <v/>
      </c>
      <c r="G848" s="33" t="str">
        <f t="shared" si="450"/>
        <v/>
      </c>
      <c r="H848" s="29" t="str">
        <f>IF('S11'!AF$20="","",'S11'!AF$20)</f>
        <v/>
      </c>
      <c r="I848" s="29" t="str">
        <f>IF('S11'!AF$20="","",'S11'!Y$20)</f>
        <v/>
      </c>
      <c r="J848" s="29">
        <v>11</v>
      </c>
      <c r="AC848" s="41"/>
      <c r="AD848" s="41"/>
      <c r="AE848" s="42"/>
      <c r="AF848" s="42"/>
      <c r="AG848" s="42"/>
      <c r="AH848" s="41"/>
      <c r="AI848" s="41"/>
      <c r="AJ848" s="42"/>
      <c r="AK848" s="42"/>
      <c r="AL848" s="42"/>
      <c r="AM848" s="42"/>
      <c r="AN848" s="41"/>
      <c r="AO848" s="41"/>
      <c r="AP848" s="42"/>
      <c r="AQ848" s="42"/>
      <c r="AR848" s="42"/>
      <c r="AS848" s="41"/>
      <c r="AT848" s="41"/>
      <c r="AU848" s="42"/>
      <c r="AV848" s="42"/>
    </row>
    <row r="849" spans="1:48" ht="12.75" hidden="1" customHeight="1" x14ac:dyDescent="0.25">
      <c r="A849" s="29">
        <f t="shared" si="455"/>
        <v>847</v>
      </c>
      <c r="B849" s="19" t="str">
        <f t="shared" si="452"/>
        <v/>
      </c>
      <c r="C849" s="19" t="str">
        <f t="shared" si="453"/>
        <v/>
      </c>
      <c r="D849" s="19" t="str">
        <f t="shared" si="454"/>
        <v/>
      </c>
      <c r="E849" s="19" t="str">
        <f>IF(B849="","",CHOOSE(VLOOKUP($A849,$F$1:$J$1600,5,FALSE),AHS!$M$1,BHS!$M$1,CHS!$M$1,HMJHS!$M$1,KHS!$M$1,Kings!$M$1,MHS!$M$1,SWHS!$M$1,AMHS!$M$1,'S10'!$M$1,'S11'!$M$1,'S12'!$M$1,'S13'!$M$1,'S14'!$M$1,'S15'!$M$1,'S16'!$M$1,'S17'!$M$1,'S18'!$M$1,'S19'!$M$1,'S20'!$M$1))</f>
        <v/>
      </c>
      <c r="F849" s="29" t="str">
        <f t="shared" si="451"/>
        <v/>
      </c>
      <c r="G849" s="33" t="str">
        <f t="shared" si="450"/>
        <v/>
      </c>
      <c r="H849" s="29" t="str">
        <f>IF('S11'!AF$21="","",'S11'!AF$21)</f>
        <v/>
      </c>
      <c r="I849" s="29" t="str">
        <f>IF('S11'!AF$21="","",'S11'!Y$21)</f>
        <v/>
      </c>
      <c r="J849" s="29">
        <v>11</v>
      </c>
      <c r="AC849" s="41"/>
      <c r="AD849" s="41"/>
      <c r="AE849" s="42"/>
      <c r="AF849" s="42"/>
      <c r="AG849" s="42"/>
      <c r="AH849" s="41"/>
      <c r="AI849" s="41"/>
      <c r="AJ849" s="42"/>
      <c r="AK849" s="42"/>
      <c r="AL849" s="42"/>
      <c r="AM849" s="42"/>
      <c r="AN849" s="41"/>
      <c r="AO849" s="41"/>
      <c r="AP849" s="42"/>
      <c r="AQ849" s="42"/>
      <c r="AR849" s="42"/>
      <c r="AS849" s="41"/>
      <c r="AT849" s="41"/>
      <c r="AU849" s="42"/>
      <c r="AV849" s="42"/>
    </row>
    <row r="850" spans="1:48" ht="12.75" hidden="1" customHeight="1" x14ac:dyDescent="0.25">
      <c r="A850" s="29">
        <f t="shared" si="455"/>
        <v>848</v>
      </c>
      <c r="B850" s="19" t="str">
        <f t="shared" si="452"/>
        <v/>
      </c>
      <c r="C850" s="19" t="str">
        <f t="shared" si="453"/>
        <v/>
      </c>
      <c r="D850" s="19" t="str">
        <f t="shared" si="454"/>
        <v/>
      </c>
      <c r="E850" s="19" t="str">
        <f>IF(B850="","",CHOOSE(VLOOKUP($A850,$F$1:$J$1600,5,FALSE),AHS!$M$1,BHS!$M$1,CHS!$M$1,HMJHS!$M$1,KHS!$M$1,Kings!$M$1,MHS!$M$1,SWHS!$M$1,AMHS!$M$1,'S10'!$M$1,'S11'!$M$1,'S12'!$M$1,'S13'!$M$1,'S14'!$M$1,'S15'!$M$1,'S16'!$M$1,'S17'!$M$1,'S18'!$M$1,'S19'!$M$1,'S20'!$M$1))</f>
        <v/>
      </c>
      <c r="F850" s="29" t="str">
        <f t="shared" si="451"/>
        <v/>
      </c>
      <c r="G850" s="33" t="str">
        <f t="shared" si="450"/>
        <v/>
      </c>
      <c r="H850" s="29" t="str">
        <f>IF('S11'!AF$22="","",'S11'!AF$22)</f>
        <v/>
      </c>
      <c r="I850" s="29" t="str">
        <f>IF('S11'!AF$22="","",'S11'!Y$22)</f>
        <v/>
      </c>
      <c r="J850" s="29">
        <v>11</v>
      </c>
      <c r="AC850" s="41"/>
      <c r="AD850" s="41"/>
      <c r="AE850" s="42"/>
      <c r="AF850" s="42"/>
      <c r="AG850" s="42"/>
      <c r="AH850" s="41"/>
      <c r="AI850" s="41"/>
      <c r="AJ850" s="42"/>
      <c r="AK850" s="42"/>
      <c r="AL850" s="42"/>
      <c r="AM850" s="42"/>
      <c r="AN850" s="41"/>
      <c r="AO850" s="41"/>
      <c r="AP850" s="42"/>
      <c r="AQ850" s="42"/>
      <c r="AR850" s="42"/>
      <c r="AS850" s="41"/>
      <c r="AT850" s="41"/>
      <c r="AU850" s="42"/>
      <c r="AV850" s="42"/>
    </row>
    <row r="851" spans="1:48" ht="12.75" hidden="1" customHeight="1" x14ac:dyDescent="0.25">
      <c r="A851" s="29">
        <f t="shared" si="455"/>
        <v>849</v>
      </c>
      <c r="B851" s="19" t="str">
        <f t="shared" si="452"/>
        <v/>
      </c>
      <c r="C851" s="19" t="str">
        <f t="shared" si="453"/>
        <v/>
      </c>
      <c r="D851" s="19" t="str">
        <f t="shared" si="454"/>
        <v/>
      </c>
      <c r="E851" s="19" t="str">
        <f>IF(B851="","",CHOOSE(VLOOKUP($A851,$F$1:$J$1600,5,FALSE),AHS!$M$1,BHS!$M$1,CHS!$M$1,HMJHS!$M$1,KHS!$M$1,Kings!$M$1,MHS!$M$1,SWHS!$M$1,AMHS!$M$1,'S10'!$M$1,'S11'!$M$1,'S12'!$M$1,'S13'!$M$1,'S14'!$M$1,'S15'!$M$1,'S16'!$M$1,'S17'!$M$1,'S18'!$M$1,'S19'!$M$1,'S20'!$M$1))</f>
        <v/>
      </c>
      <c r="F851" s="29" t="str">
        <f t="shared" si="451"/>
        <v/>
      </c>
      <c r="G851" s="33" t="str">
        <f t="shared" si="450"/>
        <v/>
      </c>
      <c r="H851" s="29" t="str">
        <f>IF('S11'!AF$23="","",'S11'!AF$23)</f>
        <v/>
      </c>
      <c r="I851" s="29" t="str">
        <f>IF('S11'!AF$23="","",'S11'!Y$23)</f>
        <v/>
      </c>
      <c r="J851" s="29">
        <v>11</v>
      </c>
      <c r="AC851" s="41"/>
      <c r="AD851" s="41"/>
      <c r="AE851" s="42"/>
      <c r="AF851" s="42"/>
      <c r="AG851" s="42"/>
      <c r="AH851" s="41"/>
      <c r="AI851" s="41"/>
      <c r="AJ851" s="42"/>
      <c r="AK851" s="42"/>
      <c r="AL851" s="42"/>
      <c r="AM851" s="42"/>
      <c r="AN851" s="41"/>
      <c r="AO851" s="41"/>
      <c r="AP851" s="42"/>
      <c r="AQ851" s="42"/>
      <c r="AR851" s="42"/>
      <c r="AS851" s="41"/>
      <c r="AT851" s="41"/>
      <c r="AU851" s="42"/>
      <c r="AV851" s="42"/>
    </row>
    <row r="852" spans="1:48" ht="12.75" hidden="1" customHeight="1" x14ac:dyDescent="0.25">
      <c r="A852" s="29">
        <f t="shared" si="455"/>
        <v>850</v>
      </c>
      <c r="B852" s="19" t="str">
        <f t="shared" si="452"/>
        <v/>
      </c>
      <c r="C852" s="19" t="str">
        <f t="shared" si="453"/>
        <v/>
      </c>
      <c r="D852" s="19" t="str">
        <f t="shared" si="454"/>
        <v/>
      </c>
      <c r="E852" s="19" t="str">
        <f>IF(B852="","",CHOOSE(VLOOKUP($A852,$F$1:$J$1600,5,FALSE),AHS!$M$1,BHS!$M$1,CHS!$M$1,HMJHS!$M$1,KHS!$M$1,Kings!$M$1,MHS!$M$1,SWHS!$M$1,AMHS!$M$1,'S10'!$M$1,'S11'!$M$1,'S12'!$M$1,'S13'!$M$1,'S14'!$M$1,'S15'!$M$1,'S16'!$M$1,'S17'!$M$1,'S18'!$M$1,'S19'!$M$1,'S20'!$M$1))</f>
        <v/>
      </c>
      <c r="F852" s="29" t="str">
        <f t="shared" si="451"/>
        <v/>
      </c>
      <c r="G852" s="33" t="str">
        <f t="shared" si="450"/>
        <v/>
      </c>
      <c r="H852" s="29" t="str">
        <f>IF('S11'!AF$24="","",'S11'!AF$24)</f>
        <v/>
      </c>
      <c r="I852" s="29" t="str">
        <f>IF('S11'!AF$24="","",'S11'!Y$24)</f>
        <v/>
      </c>
      <c r="J852" s="29">
        <v>11</v>
      </c>
      <c r="AC852" s="41"/>
      <c r="AD852" s="41"/>
      <c r="AE852" s="42"/>
      <c r="AF852" s="42"/>
      <c r="AG852" s="42"/>
      <c r="AH852" s="41"/>
      <c r="AI852" s="41"/>
      <c r="AJ852" s="42"/>
      <c r="AK852" s="42"/>
      <c r="AL852" s="42"/>
      <c r="AM852" s="42"/>
      <c r="AN852" s="41"/>
      <c r="AO852" s="41"/>
      <c r="AP852" s="42"/>
      <c r="AQ852" s="42"/>
      <c r="AR852" s="42"/>
      <c r="AS852" s="41"/>
      <c r="AT852" s="41"/>
      <c r="AU852" s="42"/>
      <c r="AV852" s="42"/>
    </row>
    <row r="853" spans="1:48" ht="12.75" hidden="1" customHeight="1" x14ac:dyDescent="0.25">
      <c r="A853" s="29">
        <f t="shared" si="455"/>
        <v>851</v>
      </c>
      <c r="B853" s="19" t="str">
        <f t="shared" si="452"/>
        <v/>
      </c>
      <c r="C853" s="19" t="str">
        <f t="shared" si="453"/>
        <v/>
      </c>
      <c r="D853" s="19" t="str">
        <f t="shared" si="454"/>
        <v/>
      </c>
      <c r="E853" s="19" t="str">
        <f>IF(B853="","",CHOOSE(VLOOKUP($A853,$F$1:$J$1600,5,FALSE),AHS!$M$1,BHS!$M$1,CHS!$M$1,HMJHS!$M$1,KHS!$M$1,Kings!$M$1,MHS!$M$1,SWHS!$M$1,AMHS!$M$1,'S10'!$M$1,'S11'!$M$1,'S12'!$M$1,'S13'!$M$1,'S14'!$M$1,'S15'!$M$1,'S16'!$M$1,'S17'!$M$1,'S18'!$M$1,'S19'!$M$1,'S20'!$M$1))</f>
        <v/>
      </c>
      <c r="F853" s="29" t="str">
        <f t="shared" si="451"/>
        <v/>
      </c>
      <c r="G853" s="33" t="str">
        <f t="shared" si="450"/>
        <v/>
      </c>
      <c r="H853" s="29" t="str">
        <f>IF('S11'!AF$25="","",'S11'!AF$25)</f>
        <v/>
      </c>
      <c r="I853" s="29" t="str">
        <f>IF('S11'!AF$25="","",'S11'!Y$25)</f>
        <v/>
      </c>
      <c r="J853" s="29">
        <v>11</v>
      </c>
      <c r="AC853" s="41"/>
      <c r="AD853" s="41"/>
      <c r="AE853" s="42"/>
      <c r="AF853" s="42"/>
      <c r="AG853" s="42"/>
      <c r="AH853" s="41"/>
      <c r="AI853" s="41"/>
      <c r="AJ853" s="42"/>
      <c r="AK853" s="42"/>
      <c r="AL853" s="42"/>
      <c r="AM853" s="42"/>
      <c r="AN853" s="41"/>
      <c r="AO853" s="41"/>
      <c r="AP853" s="42"/>
      <c r="AQ853" s="42"/>
      <c r="AR853" s="42"/>
      <c r="AS853" s="41"/>
      <c r="AT853" s="41"/>
      <c r="AU853" s="42"/>
      <c r="AV853" s="42"/>
    </row>
    <row r="854" spans="1:48" ht="12.75" hidden="1" customHeight="1" x14ac:dyDescent="0.25">
      <c r="A854" s="29">
        <f t="shared" si="455"/>
        <v>852</v>
      </c>
      <c r="B854" s="19" t="str">
        <f t="shared" si="452"/>
        <v/>
      </c>
      <c r="C854" s="19" t="str">
        <f t="shared" si="453"/>
        <v/>
      </c>
      <c r="D854" s="19" t="str">
        <f t="shared" si="454"/>
        <v/>
      </c>
      <c r="E854" s="19" t="str">
        <f>IF(B854="","",CHOOSE(VLOOKUP($A854,$F$1:$J$1600,5,FALSE),AHS!$M$1,BHS!$M$1,CHS!$M$1,HMJHS!$M$1,KHS!$M$1,Kings!$M$1,MHS!$M$1,SWHS!$M$1,AMHS!$M$1,'S10'!$M$1,'S11'!$M$1,'S12'!$M$1,'S13'!$M$1,'S14'!$M$1,'S15'!$M$1,'S16'!$M$1,'S17'!$M$1,'S18'!$M$1,'S19'!$M$1,'S20'!$M$1))</f>
        <v/>
      </c>
      <c r="F854" s="29" t="str">
        <f t="shared" si="451"/>
        <v/>
      </c>
      <c r="G854" s="33" t="str">
        <f t="shared" si="450"/>
        <v/>
      </c>
      <c r="H854" s="29" t="str">
        <f>IF('S11'!AF$26="","",'S11'!AF$26)</f>
        <v/>
      </c>
      <c r="I854" s="29" t="str">
        <f>IF('S11'!AF$26="","",'S11'!Y$26)</f>
        <v/>
      </c>
      <c r="J854" s="29">
        <v>11</v>
      </c>
      <c r="AC854" s="41"/>
      <c r="AD854" s="41"/>
      <c r="AE854" s="42"/>
      <c r="AF854" s="42"/>
      <c r="AG854" s="42"/>
      <c r="AH854" s="41"/>
      <c r="AI854" s="41"/>
      <c r="AJ854" s="42"/>
      <c r="AK854" s="42"/>
      <c r="AL854" s="42"/>
      <c r="AM854" s="42"/>
      <c r="AN854" s="41"/>
      <c r="AO854" s="41"/>
      <c r="AP854" s="42"/>
      <c r="AQ854" s="42"/>
      <c r="AR854" s="42"/>
      <c r="AS854" s="41"/>
      <c r="AT854" s="41"/>
      <c r="AU854" s="42"/>
      <c r="AV854" s="42"/>
    </row>
    <row r="855" spans="1:48" ht="12.75" hidden="1" customHeight="1" x14ac:dyDescent="0.25">
      <c r="A855" s="29">
        <f t="shared" si="455"/>
        <v>853</v>
      </c>
      <c r="B855" s="19" t="str">
        <f t="shared" si="452"/>
        <v/>
      </c>
      <c r="C855" s="19" t="str">
        <f t="shared" si="453"/>
        <v/>
      </c>
      <c r="D855" s="19" t="str">
        <f t="shared" si="454"/>
        <v/>
      </c>
      <c r="E855" s="19" t="str">
        <f>IF(B855="","",CHOOSE(VLOOKUP($A855,$F$1:$J$1600,5,FALSE),AHS!$M$1,BHS!$M$1,CHS!$M$1,HMJHS!$M$1,KHS!$M$1,Kings!$M$1,MHS!$M$1,SWHS!$M$1,AMHS!$M$1,'S10'!$M$1,'S11'!$M$1,'S12'!$M$1,'S13'!$M$1,'S14'!$M$1,'S15'!$M$1,'S16'!$M$1,'S17'!$M$1,'S18'!$M$1,'S19'!$M$1,'S20'!$M$1))</f>
        <v/>
      </c>
      <c r="F855" s="29" t="str">
        <f t="shared" si="451"/>
        <v/>
      </c>
      <c r="G855" s="33" t="str">
        <f t="shared" si="450"/>
        <v/>
      </c>
      <c r="H855" s="29" t="str">
        <f>IF('S11'!AF$27="","",'S11'!AF$27)</f>
        <v/>
      </c>
      <c r="I855" s="29" t="str">
        <f>IF('S11'!AF$27="","",'S11'!Y$27)</f>
        <v/>
      </c>
      <c r="J855" s="29">
        <v>11</v>
      </c>
      <c r="AC855" s="41"/>
      <c r="AD855" s="41"/>
      <c r="AE855" s="42"/>
      <c r="AF855" s="42"/>
      <c r="AG855" s="42"/>
      <c r="AH855" s="41"/>
      <c r="AI855" s="41"/>
      <c r="AJ855" s="42"/>
      <c r="AK855" s="42"/>
      <c r="AL855" s="42"/>
      <c r="AM855" s="42"/>
      <c r="AN855" s="41"/>
      <c r="AO855" s="41"/>
      <c r="AP855" s="42"/>
      <c r="AQ855" s="42"/>
      <c r="AR855" s="42"/>
      <c r="AS855" s="41"/>
      <c r="AT855" s="41"/>
      <c r="AU855" s="42"/>
      <c r="AV855" s="42"/>
    </row>
    <row r="856" spans="1:48" ht="12.75" hidden="1" customHeight="1" x14ac:dyDescent="0.25">
      <c r="A856" s="29">
        <f t="shared" si="455"/>
        <v>854</v>
      </c>
      <c r="B856" s="19" t="str">
        <f t="shared" si="452"/>
        <v/>
      </c>
      <c r="C856" s="19" t="str">
        <f t="shared" si="453"/>
        <v/>
      </c>
      <c r="D856" s="19" t="str">
        <f t="shared" si="454"/>
        <v/>
      </c>
      <c r="E856" s="19" t="str">
        <f>IF(B856="","",CHOOSE(VLOOKUP($A856,$F$1:$J$1600,5,FALSE),AHS!$M$1,BHS!$M$1,CHS!$M$1,HMJHS!$M$1,KHS!$M$1,Kings!$M$1,MHS!$M$1,SWHS!$M$1,AMHS!$M$1,'S10'!$M$1,'S11'!$M$1,'S12'!$M$1,'S13'!$M$1,'S14'!$M$1,'S15'!$M$1,'S16'!$M$1,'S17'!$M$1,'S18'!$M$1,'S19'!$M$1,'S20'!$M$1))</f>
        <v/>
      </c>
      <c r="F856" s="29" t="str">
        <f t="shared" si="451"/>
        <v/>
      </c>
      <c r="G856" s="33" t="str">
        <f t="shared" si="450"/>
        <v/>
      </c>
      <c r="H856" s="29" t="str">
        <f>IF('S11'!AF$28="","",'S11'!AF$28)</f>
        <v/>
      </c>
      <c r="I856" s="29" t="str">
        <f>IF('S11'!AF$28="","",'S11'!Y$28)</f>
        <v/>
      </c>
      <c r="J856" s="29">
        <v>11</v>
      </c>
      <c r="AC856" s="41"/>
      <c r="AD856" s="41"/>
      <c r="AE856" s="42"/>
      <c r="AF856" s="42"/>
      <c r="AG856" s="42"/>
      <c r="AH856" s="41"/>
      <c r="AI856" s="41"/>
      <c r="AJ856" s="42"/>
      <c r="AK856" s="42"/>
      <c r="AL856" s="42"/>
      <c r="AM856" s="42"/>
      <c r="AN856" s="41"/>
      <c r="AO856" s="41"/>
      <c r="AP856" s="42"/>
      <c r="AQ856" s="42"/>
      <c r="AR856" s="42"/>
      <c r="AS856" s="41"/>
      <c r="AT856" s="41"/>
      <c r="AU856" s="42"/>
      <c r="AV856" s="42"/>
    </row>
    <row r="857" spans="1:48" ht="12.75" hidden="1" customHeight="1" x14ac:dyDescent="0.25">
      <c r="A857" s="29">
        <f t="shared" si="455"/>
        <v>855</v>
      </c>
      <c r="B857" s="19" t="str">
        <f t="shared" si="452"/>
        <v/>
      </c>
      <c r="C857" s="19" t="str">
        <f t="shared" si="453"/>
        <v/>
      </c>
      <c r="D857" s="19" t="str">
        <f t="shared" si="454"/>
        <v/>
      </c>
      <c r="E857" s="19" t="str">
        <f>IF(B857="","",CHOOSE(VLOOKUP($A857,$F$1:$J$1600,5,FALSE),AHS!$M$1,BHS!$M$1,CHS!$M$1,HMJHS!$M$1,KHS!$M$1,Kings!$M$1,MHS!$M$1,SWHS!$M$1,AMHS!$M$1,'S10'!$M$1,'S11'!$M$1,'S12'!$M$1,'S13'!$M$1,'S14'!$M$1,'S15'!$M$1,'S16'!$M$1,'S17'!$M$1,'S18'!$M$1,'S19'!$M$1,'S20'!$M$1))</f>
        <v/>
      </c>
      <c r="F857" s="29" t="str">
        <f t="shared" si="451"/>
        <v/>
      </c>
      <c r="G857" s="33" t="str">
        <f t="shared" si="450"/>
        <v/>
      </c>
      <c r="H857" s="29" t="str">
        <f>IF('S11'!AF$29="","",'S11'!AF$29)</f>
        <v/>
      </c>
      <c r="I857" s="29" t="str">
        <f>IF('S11'!AF$29="","",'S11'!Y$29)</f>
        <v/>
      </c>
      <c r="J857" s="29">
        <v>11</v>
      </c>
      <c r="AC857" s="41"/>
      <c r="AD857" s="41"/>
      <c r="AE857" s="42"/>
      <c r="AF857" s="42"/>
      <c r="AG857" s="42"/>
      <c r="AH857" s="41"/>
      <c r="AI857" s="41"/>
      <c r="AJ857" s="42"/>
      <c r="AK857" s="42"/>
      <c r="AL857" s="42"/>
      <c r="AM857" s="42"/>
      <c r="AN857" s="41"/>
      <c r="AO857" s="41"/>
      <c r="AP857" s="42"/>
      <c r="AQ857" s="42"/>
      <c r="AR857" s="42"/>
      <c r="AS857" s="41"/>
      <c r="AT857" s="41"/>
      <c r="AU857" s="42"/>
      <c r="AV857" s="42"/>
    </row>
    <row r="858" spans="1:48" ht="12.75" hidden="1" customHeight="1" x14ac:dyDescent="0.25">
      <c r="A858" s="29">
        <f t="shared" si="455"/>
        <v>856</v>
      </c>
      <c r="B858" s="19" t="str">
        <f t="shared" si="452"/>
        <v/>
      </c>
      <c r="C858" s="19" t="str">
        <f t="shared" si="453"/>
        <v/>
      </c>
      <c r="D858" s="19" t="str">
        <f t="shared" si="454"/>
        <v/>
      </c>
      <c r="E858" s="19" t="str">
        <f>IF(B858="","",CHOOSE(VLOOKUP($A858,$F$1:$J$1600,5,FALSE),AHS!$M$1,BHS!$M$1,CHS!$M$1,HMJHS!$M$1,KHS!$M$1,Kings!$M$1,MHS!$M$1,SWHS!$M$1,AMHS!$M$1,'S10'!$M$1,'S11'!$M$1,'S12'!$M$1,'S13'!$M$1,'S14'!$M$1,'S15'!$M$1,'S16'!$M$1,'S17'!$M$1,'S18'!$M$1,'S19'!$M$1,'S20'!$M$1))</f>
        <v/>
      </c>
      <c r="F858" s="29" t="str">
        <f t="shared" si="451"/>
        <v/>
      </c>
      <c r="G858" s="33" t="str">
        <f t="shared" si="450"/>
        <v/>
      </c>
      <c r="H858" s="29" t="str">
        <f>IF('S11'!AF$30="","",'S11'!AF$30)</f>
        <v/>
      </c>
      <c r="I858" s="29" t="str">
        <f>IF('S11'!AF$30="","",'S11'!Y$30)</f>
        <v/>
      </c>
      <c r="J858" s="29">
        <v>11</v>
      </c>
      <c r="AC858" s="41"/>
      <c r="AD858" s="41"/>
      <c r="AE858" s="42"/>
      <c r="AF858" s="42"/>
      <c r="AG858" s="42"/>
      <c r="AH858" s="41"/>
      <c r="AI858" s="41"/>
      <c r="AJ858" s="42"/>
      <c r="AK858" s="42"/>
      <c r="AL858" s="42"/>
      <c r="AM858" s="42"/>
      <c r="AN858" s="41"/>
      <c r="AO858" s="41"/>
      <c r="AP858" s="42"/>
      <c r="AQ858" s="42"/>
      <c r="AR858" s="42"/>
      <c r="AS858" s="41"/>
      <c r="AT858" s="41"/>
      <c r="AU858" s="42"/>
      <c r="AV858" s="42"/>
    </row>
    <row r="859" spans="1:48" ht="12.75" hidden="1" customHeight="1" x14ac:dyDescent="0.25">
      <c r="A859" s="29">
        <f t="shared" si="455"/>
        <v>857</v>
      </c>
      <c r="B859" s="19" t="str">
        <f t="shared" si="452"/>
        <v/>
      </c>
      <c r="C859" s="19" t="str">
        <f t="shared" si="453"/>
        <v/>
      </c>
      <c r="D859" s="19" t="str">
        <f t="shared" si="454"/>
        <v/>
      </c>
      <c r="E859" s="19" t="str">
        <f>IF(B859="","",CHOOSE(VLOOKUP($A859,$F$1:$J$1600,5,FALSE),AHS!$M$1,BHS!$M$1,CHS!$M$1,HMJHS!$M$1,KHS!$M$1,Kings!$M$1,MHS!$M$1,SWHS!$M$1,AMHS!$M$1,'S10'!$M$1,'S11'!$M$1,'S12'!$M$1,'S13'!$M$1,'S14'!$M$1,'S15'!$M$1,'S16'!$M$1,'S17'!$M$1,'S18'!$M$1,'S19'!$M$1,'S20'!$M$1))</f>
        <v/>
      </c>
      <c r="F859" s="29" t="str">
        <f t="shared" si="451"/>
        <v/>
      </c>
      <c r="G859" s="33" t="str">
        <f t="shared" si="450"/>
        <v/>
      </c>
      <c r="H859" s="29" t="str">
        <f>IF('S11'!AF$31="","",'S11'!AF$31)</f>
        <v/>
      </c>
      <c r="I859" s="29" t="str">
        <f>IF('S11'!AF$31="","",'S11'!Y$31)</f>
        <v/>
      </c>
      <c r="J859" s="29">
        <v>11</v>
      </c>
      <c r="AC859" s="41"/>
      <c r="AD859" s="41"/>
      <c r="AE859" s="42"/>
      <c r="AF859" s="42"/>
      <c r="AG859" s="42"/>
      <c r="AH859" s="41"/>
      <c r="AI859" s="41"/>
      <c r="AJ859" s="42"/>
      <c r="AK859" s="42"/>
      <c r="AL859" s="42"/>
      <c r="AM859" s="42"/>
      <c r="AN859" s="41"/>
      <c r="AO859" s="41"/>
      <c r="AP859" s="42"/>
      <c r="AQ859" s="42"/>
      <c r="AR859" s="42"/>
      <c r="AS859" s="41"/>
      <c r="AT859" s="41"/>
      <c r="AU859" s="42"/>
      <c r="AV859" s="42"/>
    </row>
    <row r="860" spans="1:48" ht="12.75" hidden="1" customHeight="1" x14ac:dyDescent="0.25">
      <c r="A860" s="29">
        <f t="shared" si="455"/>
        <v>858</v>
      </c>
      <c r="B860" s="19" t="str">
        <f t="shared" si="452"/>
        <v/>
      </c>
      <c r="C860" s="19" t="str">
        <f t="shared" si="453"/>
        <v/>
      </c>
      <c r="D860" s="19" t="str">
        <f t="shared" si="454"/>
        <v/>
      </c>
      <c r="E860" s="19" t="str">
        <f>IF(B860="","",CHOOSE(VLOOKUP($A860,$F$1:$J$1600,5,FALSE),AHS!$M$1,BHS!$M$1,CHS!$M$1,HMJHS!$M$1,KHS!$M$1,Kings!$M$1,MHS!$M$1,SWHS!$M$1,AMHS!$M$1,'S10'!$M$1,'S11'!$M$1,'S12'!$M$1,'S13'!$M$1,'S14'!$M$1,'S15'!$M$1,'S16'!$M$1,'S17'!$M$1,'S18'!$M$1,'S19'!$M$1,'S20'!$M$1))</f>
        <v/>
      </c>
      <c r="F860" s="29" t="str">
        <f t="shared" si="451"/>
        <v/>
      </c>
      <c r="G860" s="33" t="str">
        <f t="shared" si="450"/>
        <v/>
      </c>
      <c r="H860" s="29" t="str">
        <f>IF('S11'!AF$32="","",'S11'!AF$32)</f>
        <v/>
      </c>
      <c r="I860" s="29" t="str">
        <f>IF('S11'!AF$32="","",'S11'!Y$32)</f>
        <v/>
      </c>
      <c r="J860" s="29">
        <v>11</v>
      </c>
      <c r="AC860" s="41"/>
      <c r="AD860" s="41"/>
      <c r="AE860" s="42"/>
      <c r="AF860" s="42"/>
      <c r="AG860" s="42"/>
      <c r="AH860" s="41"/>
      <c r="AI860" s="41"/>
      <c r="AJ860" s="42"/>
      <c r="AK860" s="42"/>
      <c r="AL860" s="42"/>
      <c r="AM860" s="42"/>
      <c r="AN860" s="41"/>
      <c r="AO860" s="41"/>
      <c r="AP860" s="42"/>
      <c r="AQ860" s="42"/>
      <c r="AR860" s="42"/>
      <c r="AS860" s="41"/>
      <c r="AT860" s="41"/>
      <c r="AU860" s="42"/>
      <c r="AV860" s="42"/>
    </row>
    <row r="861" spans="1:48" ht="12.75" hidden="1" customHeight="1" x14ac:dyDescent="0.25">
      <c r="A861" s="29">
        <f t="shared" si="455"/>
        <v>859</v>
      </c>
      <c r="B861" s="19" t="str">
        <f t="shared" si="452"/>
        <v/>
      </c>
      <c r="C861" s="19" t="str">
        <f t="shared" si="453"/>
        <v/>
      </c>
      <c r="D861" s="19" t="str">
        <f t="shared" si="454"/>
        <v/>
      </c>
      <c r="E861" s="19" t="str">
        <f>IF(B861="","",CHOOSE(VLOOKUP($A861,$F$1:$J$1600,5,FALSE),AHS!$M$1,BHS!$M$1,CHS!$M$1,HMJHS!$M$1,KHS!$M$1,Kings!$M$1,MHS!$M$1,SWHS!$M$1,AMHS!$M$1,'S10'!$M$1,'S11'!$M$1,'S12'!$M$1,'S13'!$M$1,'S14'!$M$1,'S15'!$M$1,'S16'!$M$1,'S17'!$M$1,'S18'!$M$1,'S19'!$M$1,'S20'!$M$1))</f>
        <v/>
      </c>
      <c r="F861" s="29" t="str">
        <f t="shared" si="451"/>
        <v/>
      </c>
      <c r="G861" s="33" t="str">
        <f t="shared" si="450"/>
        <v/>
      </c>
      <c r="H861" s="29" t="str">
        <f>IF('S11'!AN$13="","",'S11'!AN$13)</f>
        <v/>
      </c>
      <c r="I861" s="29" t="str">
        <f>IF('S11'!AN$13="","",'S11'!AG$13)</f>
        <v/>
      </c>
      <c r="J861" s="29">
        <v>11</v>
      </c>
      <c r="AC861" s="41"/>
      <c r="AD861" s="41"/>
      <c r="AE861" s="42"/>
      <c r="AF861" s="42"/>
      <c r="AG861" s="42"/>
      <c r="AH861" s="41"/>
      <c r="AI861" s="41"/>
      <c r="AJ861" s="42"/>
      <c r="AK861" s="42"/>
      <c r="AL861" s="42"/>
      <c r="AM861" s="42"/>
      <c r="AN861" s="41"/>
      <c r="AO861" s="41"/>
      <c r="AP861" s="42"/>
      <c r="AQ861" s="42"/>
      <c r="AR861" s="42"/>
      <c r="AS861" s="41"/>
      <c r="AT861" s="41"/>
      <c r="AU861" s="42"/>
      <c r="AV861" s="42"/>
    </row>
    <row r="862" spans="1:48" ht="12.75" hidden="1" customHeight="1" x14ac:dyDescent="0.25">
      <c r="A862" s="29">
        <f t="shared" si="455"/>
        <v>860</v>
      </c>
      <c r="B862" s="19" t="str">
        <f t="shared" si="452"/>
        <v/>
      </c>
      <c r="C862" s="19" t="str">
        <f t="shared" si="453"/>
        <v/>
      </c>
      <c r="D862" s="19" t="str">
        <f t="shared" si="454"/>
        <v/>
      </c>
      <c r="E862" s="19" t="str">
        <f>IF(B862="","",CHOOSE(VLOOKUP($A862,$F$1:$J$1600,5,FALSE),AHS!$M$1,BHS!$M$1,CHS!$M$1,HMJHS!$M$1,KHS!$M$1,Kings!$M$1,MHS!$M$1,SWHS!$M$1,AMHS!$M$1,'S10'!$M$1,'S11'!$M$1,'S12'!$M$1,'S13'!$M$1,'S14'!$M$1,'S15'!$M$1,'S16'!$M$1,'S17'!$M$1,'S18'!$M$1,'S19'!$M$1,'S20'!$M$1))</f>
        <v/>
      </c>
      <c r="F862" s="29" t="str">
        <f t="shared" si="451"/>
        <v/>
      </c>
      <c r="G862" s="33" t="str">
        <f t="shared" si="450"/>
        <v/>
      </c>
      <c r="H862" s="29" t="str">
        <f>IF('S11'!AN$14="","",'S11'!AN$14)</f>
        <v/>
      </c>
      <c r="I862" s="29" t="str">
        <f>IF('S11'!AN$14="","",'S11'!AG$14)</f>
        <v/>
      </c>
      <c r="J862" s="29">
        <v>11</v>
      </c>
      <c r="AC862" s="41"/>
      <c r="AD862" s="41"/>
      <c r="AE862" s="42"/>
      <c r="AF862" s="42"/>
      <c r="AG862" s="42"/>
      <c r="AH862" s="41"/>
      <c r="AI862" s="41"/>
      <c r="AJ862" s="42"/>
      <c r="AK862" s="42"/>
      <c r="AL862" s="42"/>
      <c r="AM862" s="42"/>
      <c r="AN862" s="41"/>
      <c r="AO862" s="41"/>
      <c r="AP862" s="42"/>
      <c r="AQ862" s="42"/>
      <c r="AR862" s="42"/>
      <c r="AS862" s="41"/>
      <c r="AT862" s="41"/>
      <c r="AU862" s="42"/>
      <c r="AV862" s="42"/>
    </row>
    <row r="863" spans="1:48" ht="12.75" hidden="1" customHeight="1" x14ac:dyDescent="0.25">
      <c r="A863" s="29">
        <f t="shared" si="455"/>
        <v>861</v>
      </c>
      <c r="B863" s="19" t="str">
        <f t="shared" si="452"/>
        <v/>
      </c>
      <c r="C863" s="19" t="str">
        <f t="shared" si="453"/>
        <v/>
      </c>
      <c r="D863" s="19" t="str">
        <f t="shared" si="454"/>
        <v/>
      </c>
      <c r="E863" s="19" t="str">
        <f>IF(B863="","",CHOOSE(VLOOKUP($A863,$F$1:$J$1600,5,FALSE),AHS!$M$1,BHS!$M$1,CHS!$M$1,HMJHS!$M$1,KHS!$M$1,Kings!$M$1,MHS!$M$1,SWHS!$M$1,AMHS!$M$1,'S10'!$M$1,'S11'!$M$1,'S12'!$M$1,'S13'!$M$1,'S14'!$M$1,'S15'!$M$1,'S16'!$M$1,'S17'!$M$1,'S18'!$M$1,'S19'!$M$1,'S20'!$M$1))</f>
        <v/>
      </c>
      <c r="F863" s="29" t="str">
        <f t="shared" si="451"/>
        <v/>
      </c>
      <c r="G863" s="33" t="str">
        <f t="shared" si="450"/>
        <v/>
      </c>
      <c r="H863" s="29" t="str">
        <f>IF('S11'!AN$15="","",'S11'!AN$15)</f>
        <v/>
      </c>
      <c r="I863" s="29" t="str">
        <f>IF('S11'!AN$15="","",'S11'!AG$15)</f>
        <v/>
      </c>
      <c r="J863" s="29">
        <v>11</v>
      </c>
      <c r="AC863" s="41"/>
      <c r="AD863" s="41"/>
      <c r="AE863" s="42"/>
      <c r="AF863" s="42"/>
      <c r="AG863" s="42"/>
      <c r="AH863" s="41"/>
      <c r="AI863" s="41"/>
      <c r="AJ863" s="42"/>
      <c r="AK863" s="42"/>
      <c r="AL863" s="42"/>
      <c r="AM863" s="42"/>
      <c r="AN863" s="41"/>
      <c r="AO863" s="41"/>
      <c r="AP863" s="42"/>
      <c r="AQ863" s="42"/>
      <c r="AR863" s="42"/>
      <c r="AS863" s="41"/>
      <c r="AT863" s="41"/>
      <c r="AU863" s="42"/>
      <c r="AV863" s="42"/>
    </row>
    <row r="864" spans="1:48" ht="12.75" hidden="1" customHeight="1" x14ac:dyDescent="0.25">
      <c r="A864" s="29">
        <f t="shared" si="455"/>
        <v>862</v>
      </c>
      <c r="B864" s="19" t="str">
        <f t="shared" si="452"/>
        <v/>
      </c>
      <c r="C864" s="19" t="str">
        <f t="shared" si="453"/>
        <v/>
      </c>
      <c r="D864" s="19" t="str">
        <f t="shared" si="454"/>
        <v/>
      </c>
      <c r="E864" s="19" t="str">
        <f>IF(B864="","",CHOOSE(VLOOKUP($A864,$F$1:$J$1600,5,FALSE),AHS!$M$1,BHS!$M$1,CHS!$M$1,HMJHS!$M$1,KHS!$M$1,Kings!$M$1,MHS!$M$1,SWHS!$M$1,AMHS!$M$1,'S10'!$M$1,'S11'!$M$1,'S12'!$M$1,'S13'!$M$1,'S14'!$M$1,'S15'!$M$1,'S16'!$M$1,'S17'!$M$1,'S18'!$M$1,'S19'!$M$1,'S20'!$M$1))</f>
        <v/>
      </c>
      <c r="F864" s="29" t="str">
        <f t="shared" si="451"/>
        <v/>
      </c>
      <c r="G864" s="33" t="str">
        <f t="shared" si="450"/>
        <v/>
      </c>
      <c r="H864" s="29" t="str">
        <f>IF('S11'!AN$16="","",'S11'!AN$16)</f>
        <v/>
      </c>
      <c r="I864" s="29" t="str">
        <f>IF('S11'!AN$16="","",'S11'!AG$16)</f>
        <v/>
      </c>
      <c r="J864" s="29">
        <v>11</v>
      </c>
      <c r="AC864" s="41"/>
      <c r="AD864" s="41"/>
      <c r="AE864" s="42"/>
      <c r="AF864" s="42"/>
      <c r="AG864" s="42"/>
      <c r="AH864" s="41"/>
      <c r="AI864" s="41"/>
      <c r="AJ864" s="42"/>
      <c r="AK864" s="42"/>
      <c r="AL864" s="42"/>
      <c r="AM864" s="42"/>
      <c r="AN864" s="41"/>
      <c r="AO864" s="41"/>
      <c r="AP864" s="42"/>
      <c r="AQ864" s="42"/>
      <c r="AR864" s="42"/>
      <c r="AS864" s="41"/>
      <c r="AT864" s="41"/>
      <c r="AU864" s="42"/>
      <c r="AV864" s="42"/>
    </row>
    <row r="865" spans="1:48" ht="12.75" hidden="1" customHeight="1" x14ac:dyDescent="0.25">
      <c r="A865" s="29">
        <f t="shared" si="455"/>
        <v>863</v>
      </c>
      <c r="B865" s="19" t="str">
        <f t="shared" si="452"/>
        <v/>
      </c>
      <c r="C865" s="19" t="str">
        <f t="shared" si="453"/>
        <v/>
      </c>
      <c r="D865" s="19" t="str">
        <f t="shared" si="454"/>
        <v/>
      </c>
      <c r="E865" s="19" t="str">
        <f>IF(B865="","",CHOOSE(VLOOKUP($A865,$F$1:$J$1600,5,FALSE),AHS!$M$1,BHS!$M$1,CHS!$M$1,HMJHS!$M$1,KHS!$M$1,Kings!$M$1,MHS!$M$1,SWHS!$M$1,AMHS!$M$1,'S10'!$M$1,'S11'!$M$1,'S12'!$M$1,'S13'!$M$1,'S14'!$M$1,'S15'!$M$1,'S16'!$M$1,'S17'!$M$1,'S18'!$M$1,'S19'!$M$1,'S20'!$M$1))</f>
        <v/>
      </c>
      <c r="F865" s="29" t="str">
        <f t="shared" si="451"/>
        <v/>
      </c>
      <c r="G865" s="33" t="str">
        <f t="shared" si="450"/>
        <v/>
      </c>
      <c r="H865" s="29" t="str">
        <f>IF('S11'!AN$17="","",'S11'!AN$17)</f>
        <v/>
      </c>
      <c r="I865" s="29" t="str">
        <f>IF('S11'!AN$17="","",'S11'!AG$17)</f>
        <v/>
      </c>
      <c r="J865" s="29">
        <v>11</v>
      </c>
      <c r="AC865" s="41"/>
      <c r="AD865" s="41"/>
      <c r="AE865" s="42"/>
      <c r="AF865" s="42"/>
      <c r="AG865" s="42"/>
      <c r="AH865" s="41"/>
      <c r="AI865" s="41"/>
      <c r="AJ865" s="42"/>
      <c r="AK865" s="42"/>
      <c r="AL865" s="42"/>
      <c r="AM865" s="42"/>
      <c r="AN865" s="41"/>
      <c r="AO865" s="41"/>
      <c r="AP865" s="42"/>
      <c r="AQ865" s="42"/>
      <c r="AR865" s="42"/>
      <c r="AS865" s="41"/>
      <c r="AT865" s="41"/>
      <c r="AU865" s="42"/>
      <c r="AV865" s="42"/>
    </row>
    <row r="866" spans="1:48" ht="12.75" hidden="1" customHeight="1" x14ac:dyDescent="0.25">
      <c r="A866" s="29">
        <f t="shared" si="455"/>
        <v>864</v>
      </c>
      <c r="B866" s="19" t="str">
        <f t="shared" si="452"/>
        <v/>
      </c>
      <c r="C866" s="19" t="str">
        <f t="shared" si="453"/>
        <v/>
      </c>
      <c r="D866" s="19" t="str">
        <f t="shared" si="454"/>
        <v/>
      </c>
      <c r="E866" s="19" t="str">
        <f>IF(B866="","",CHOOSE(VLOOKUP($A866,$F$1:$J$1600,5,FALSE),AHS!$M$1,BHS!$M$1,CHS!$M$1,HMJHS!$M$1,KHS!$M$1,Kings!$M$1,MHS!$M$1,SWHS!$M$1,AMHS!$M$1,'S10'!$M$1,'S11'!$M$1,'S12'!$M$1,'S13'!$M$1,'S14'!$M$1,'S15'!$M$1,'S16'!$M$1,'S17'!$M$1,'S18'!$M$1,'S19'!$M$1,'S20'!$M$1))</f>
        <v/>
      </c>
      <c r="F866" s="29" t="str">
        <f t="shared" si="451"/>
        <v/>
      </c>
      <c r="G866" s="33" t="str">
        <f t="shared" si="450"/>
        <v/>
      </c>
      <c r="H866" s="29" t="str">
        <f>IF('S11'!AN$18="","",'S11'!AN$18)</f>
        <v/>
      </c>
      <c r="I866" s="29" t="str">
        <f>IF('S11'!AN$18="","",'S11'!AG$18)</f>
        <v/>
      </c>
      <c r="J866" s="29">
        <v>11</v>
      </c>
      <c r="AC866" s="41"/>
      <c r="AD866" s="41"/>
      <c r="AE866" s="42"/>
      <c r="AF866" s="42"/>
      <c r="AG866" s="42"/>
      <c r="AH866" s="41"/>
      <c r="AI866" s="41"/>
      <c r="AJ866" s="42"/>
      <c r="AK866" s="42"/>
      <c r="AL866" s="42"/>
      <c r="AM866" s="42"/>
      <c r="AN866" s="41"/>
      <c r="AO866" s="41"/>
      <c r="AP866" s="42"/>
      <c r="AQ866" s="42"/>
      <c r="AR866" s="42"/>
      <c r="AS866" s="41"/>
      <c r="AT866" s="41"/>
      <c r="AU866" s="42"/>
      <c r="AV866" s="42"/>
    </row>
    <row r="867" spans="1:48" ht="12.75" hidden="1" customHeight="1" x14ac:dyDescent="0.25">
      <c r="A867" s="29">
        <f t="shared" si="455"/>
        <v>865</v>
      </c>
      <c r="B867" s="19" t="str">
        <f t="shared" si="452"/>
        <v/>
      </c>
      <c r="C867" s="19" t="str">
        <f t="shared" si="453"/>
        <v/>
      </c>
      <c r="D867" s="19" t="str">
        <f t="shared" si="454"/>
        <v/>
      </c>
      <c r="E867" s="19" t="str">
        <f>IF(B867="","",CHOOSE(VLOOKUP($A867,$F$1:$J$1600,5,FALSE),AHS!$M$1,BHS!$M$1,CHS!$M$1,HMJHS!$M$1,KHS!$M$1,Kings!$M$1,MHS!$M$1,SWHS!$M$1,AMHS!$M$1,'S10'!$M$1,'S11'!$M$1,'S12'!$M$1,'S13'!$M$1,'S14'!$M$1,'S15'!$M$1,'S16'!$M$1,'S17'!$M$1,'S18'!$M$1,'S19'!$M$1,'S20'!$M$1))</f>
        <v/>
      </c>
      <c r="F867" s="29" t="str">
        <f t="shared" si="451"/>
        <v/>
      </c>
      <c r="G867" s="33" t="str">
        <f t="shared" si="450"/>
        <v/>
      </c>
      <c r="H867" s="29" t="str">
        <f>IF('S11'!AN$19="","",'S11'!AN$19)</f>
        <v/>
      </c>
      <c r="I867" s="29" t="str">
        <f>IF('S11'!AN$19="","",'S11'!AG$19)</f>
        <v/>
      </c>
      <c r="J867" s="29">
        <v>11</v>
      </c>
      <c r="AC867" s="41"/>
      <c r="AD867" s="41"/>
      <c r="AE867" s="42"/>
      <c r="AF867" s="42"/>
      <c r="AG867" s="42"/>
      <c r="AH867" s="41"/>
      <c r="AI867" s="41"/>
      <c r="AJ867" s="42"/>
      <c r="AK867" s="42"/>
      <c r="AL867" s="42"/>
      <c r="AM867" s="42"/>
      <c r="AN867" s="41"/>
      <c r="AO867" s="41"/>
      <c r="AP867" s="42"/>
      <c r="AQ867" s="42"/>
      <c r="AR867" s="42"/>
      <c r="AS867" s="41"/>
      <c r="AT867" s="41"/>
      <c r="AU867" s="42"/>
      <c r="AV867" s="42"/>
    </row>
    <row r="868" spans="1:48" ht="12.75" hidden="1" customHeight="1" x14ac:dyDescent="0.25">
      <c r="A868" s="29">
        <f t="shared" si="455"/>
        <v>866</v>
      </c>
      <c r="B868" s="19" t="str">
        <f t="shared" si="452"/>
        <v/>
      </c>
      <c r="C868" s="19" t="str">
        <f t="shared" si="453"/>
        <v/>
      </c>
      <c r="D868" s="19" t="str">
        <f t="shared" si="454"/>
        <v/>
      </c>
      <c r="E868" s="19" t="str">
        <f>IF(B868="","",CHOOSE(VLOOKUP($A868,$F$1:$J$1600,5,FALSE),AHS!$M$1,BHS!$M$1,CHS!$M$1,HMJHS!$M$1,KHS!$M$1,Kings!$M$1,MHS!$M$1,SWHS!$M$1,AMHS!$M$1,'S10'!$M$1,'S11'!$M$1,'S12'!$M$1,'S13'!$M$1,'S14'!$M$1,'S15'!$M$1,'S16'!$M$1,'S17'!$M$1,'S18'!$M$1,'S19'!$M$1,'S20'!$M$1))</f>
        <v/>
      </c>
      <c r="F868" s="29" t="str">
        <f t="shared" si="451"/>
        <v/>
      </c>
      <c r="G868" s="33" t="str">
        <f t="shared" si="450"/>
        <v/>
      </c>
      <c r="H868" s="29" t="str">
        <f>IF('S11'!AN$20="","",'S11'!AN$20)</f>
        <v/>
      </c>
      <c r="I868" s="29" t="str">
        <f>IF('S11'!AN$20="","",'S11'!AG$20)</f>
        <v/>
      </c>
      <c r="J868" s="29">
        <v>11</v>
      </c>
      <c r="AC868" s="41"/>
      <c r="AD868" s="41"/>
      <c r="AE868" s="42"/>
      <c r="AF868" s="42"/>
      <c r="AG868" s="42"/>
      <c r="AH868" s="41"/>
      <c r="AI868" s="41"/>
      <c r="AJ868" s="42"/>
      <c r="AK868" s="42"/>
      <c r="AL868" s="42"/>
      <c r="AM868" s="42"/>
      <c r="AN868" s="41"/>
      <c r="AO868" s="41"/>
      <c r="AP868" s="42"/>
      <c r="AQ868" s="42"/>
      <c r="AR868" s="42"/>
      <c r="AS868" s="41"/>
      <c r="AT868" s="41"/>
      <c r="AU868" s="42"/>
      <c r="AV868" s="42"/>
    </row>
    <row r="869" spans="1:48" ht="12.75" hidden="1" customHeight="1" x14ac:dyDescent="0.25">
      <c r="A869" s="29">
        <f t="shared" si="455"/>
        <v>867</v>
      </c>
      <c r="B869" s="19" t="str">
        <f t="shared" si="452"/>
        <v/>
      </c>
      <c r="C869" s="19" t="str">
        <f t="shared" si="453"/>
        <v/>
      </c>
      <c r="D869" s="19" t="str">
        <f t="shared" si="454"/>
        <v/>
      </c>
      <c r="E869" s="19" t="str">
        <f>IF(B869="","",CHOOSE(VLOOKUP($A869,$F$1:$J$1600,5,FALSE),AHS!$M$1,BHS!$M$1,CHS!$M$1,HMJHS!$M$1,KHS!$M$1,Kings!$M$1,MHS!$M$1,SWHS!$M$1,AMHS!$M$1,'S10'!$M$1,'S11'!$M$1,'S12'!$M$1,'S13'!$M$1,'S14'!$M$1,'S15'!$M$1,'S16'!$M$1,'S17'!$M$1,'S18'!$M$1,'S19'!$M$1,'S20'!$M$1))</f>
        <v/>
      </c>
      <c r="F869" s="29" t="str">
        <f t="shared" si="451"/>
        <v/>
      </c>
      <c r="G869" s="33" t="str">
        <f t="shared" si="450"/>
        <v/>
      </c>
      <c r="H869" s="29" t="str">
        <f>IF('S11'!AN$21="","",'S11'!AN$21)</f>
        <v/>
      </c>
      <c r="I869" s="29" t="str">
        <f>IF('S11'!AN$21="","",'S11'!AG$21)</f>
        <v/>
      </c>
      <c r="J869" s="29">
        <v>11</v>
      </c>
      <c r="AC869" s="41"/>
      <c r="AD869" s="41"/>
      <c r="AE869" s="42"/>
      <c r="AF869" s="42"/>
      <c r="AG869" s="42"/>
      <c r="AH869" s="41"/>
      <c r="AI869" s="41"/>
      <c r="AJ869" s="42"/>
      <c r="AK869" s="42"/>
      <c r="AL869" s="42"/>
      <c r="AM869" s="42"/>
      <c r="AN869" s="41"/>
      <c r="AO869" s="41"/>
      <c r="AP869" s="42"/>
      <c r="AQ869" s="42"/>
      <c r="AR869" s="42"/>
      <c r="AS869" s="41"/>
      <c r="AT869" s="41"/>
      <c r="AU869" s="42"/>
      <c r="AV869" s="42"/>
    </row>
    <row r="870" spans="1:48" ht="12.75" hidden="1" customHeight="1" x14ac:dyDescent="0.25">
      <c r="A870" s="29">
        <f t="shared" si="455"/>
        <v>868</v>
      </c>
      <c r="B870" s="19" t="str">
        <f t="shared" si="452"/>
        <v/>
      </c>
      <c r="C870" s="19" t="str">
        <f t="shared" si="453"/>
        <v/>
      </c>
      <c r="D870" s="19" t="str">
        <f t="shared" si="454"/>
        <v/>
      </c>
      <c r="E870" s="19" t="str">
        <f>IF(B870="","",CHOOSE(VLOOKUP($A870,$F$1:$J$1600,5,FALSE),AHS!$M$1,BHS!$M$1,CHS!$M$1,HMJHS!$M$1,KHS!$M$1,Kings!$M$1,MHS!$M$1,SWHS!$M$1,AMHS!$M$1,'S10'!$M$1,'S11'!$M$1,'S12'!$M$1,'S13'!$M$1,'S14'!$M$1,'S15'!$M$1,'S16'!$M$1,'S17'!$M$1,'S18'!$M$1,'S19'!$M$1,'S20'!$M$1))</f>
        <v/>
      </c>
      <c r="F870" s="29" t="str">
        <f t="shared" si="451"/>
        <v/>
      </c>
      <c r="G870" s="33" t="str">
        <f t="shared" si="450"/>
        <v/>
      </c>
      <c r="H870" s="29" t="str">
        <f>IF('S11'!AN$22="","",'S11'!AN$22)</f>
        <v/>
      </c>
      <c r="I870" s="29" t="str">
        <f>IF('S11'!AN$22="","",'S11'!AG$22)</f>
        <v/>
      </c>
      <c r="J870" s="29">
        <v>11</v>
      </c>
      <c r="AC870" s="41"/>
      <c r="AD870" s="41"/>
      <c r="AE870" s="42"/>
      <c r="AF870" s="42"/>
      <c r="AG870" s="42"/>
      <c r="AH870" s="41"/>
      <c r="AI870" s="41"/>
      <c r="AJ870" s="42"/>
      <c r="AK870" s="42"/>
      <c r="AL870" s="42"/>
      <c r="AM870" s="42"/>
      <c r="AN870" s="41"/>
      <c r="AO870" s="41"/>
      <c r="AP870" s="42"/>
      <c r="AQ870" s="42"/>
      <c r="AR870" s="42"/>
      <c r="AS870" s="41"/>
      <c r="AT870" s="41"/>
      <c r="AU870" s="42"/>
      <c r="AV870" s="42"/>
    </row>
    <row r="871" spans="1:48" ht="12.75" hidden="1" customHeight="1" x14ac:dyDescent="0.25">
      <c r="A871" s="29">
        <f t="shared" si="455"/>
        <v>869</v>
      </c>
      <c r="B871" s="19" t="str">
        <f t="shared" si="452"/>
        <v/>
      </c>
      <c r="C871" s="19" t="str">
        <f t="shared" si="453"/>
        <v/>
      </c>
      <c r="D871" s="19" t="str">
        <f t="shared" si="454"/>
        <v/>
      </c>
      <c r="E871" s="19" t="str">
        <f>IF(B871="","",CHOOSE(VLOOKUP($A871,$F$1:$J$1600,5,FALSE),AHS!$M$1,BHS!$M$1,CHS!$M$1,HMJHS!$M$1,KHS!$M$1,Kings!$M$1,MHS!$M$1,SWHS!$M$1,AMHS!$M$1,'S10'!$M$1,'S11'!$M$1,'S12'!$M$1,'S13'!$M$1,'S14'!$M$1,'S15'!$M$1,'S16'!$M$1,'S17'!$M$1,'S18'!$M$1,'S19'!$M$1,'S20'!$M$1))</f>
        <v/>
      </c>
      <c r="F871" s="29" t="str">
        <f t="shared" si="451"/>
        <v/>
      </c>
      <c r="G871" s="33" t="str">
        <f t="shared" si="450"/>
        <v/>
      </c>
      <c r="H871" s="29" t="str">
        <f>IF('S11'!AN$23="","",'S11'!AN$23)</f>
        <v/>
      </c>
      <c r="I871" s="29" t="str">
        <f>IF('S11'!AN$23="","",'S11'!AG$23)</f>
        <v/>
      </c>
      <c r="J871" s="29">
        <v>11</v>
      </c>
      <c r="AC871" s="41"/>
      <c r="AD871" s="41"/>
      <c r="AE871" s="42"/>
      <c r="AF871" s="42"/>
      <c r="AG871" s="42"/>
      <c r="AH871" s="41"/>
      <c r="AI871" s="41"/>
      <c r="AJ871" s="42"/>
      <c r="AK871" s="42"/>
      <c r="AL871" s="42"/>
      <c r="AM871" s="42"/>
      <c r="AN871" s="41"/>
      <c r="AO871" s="41"/>
      <c r="AP871" s="42"/>
      <c r="AQ871" s="42"/>
      <c r="AR871" s="42"/>
      <c r="AS871" s="41"/>
      <c r="AT871" s="41"/>
      <c r="AU871" s="42"/>
      <c r="AV871" s="42"/>
    </row>
    <row r="872" spans="1:48" ht="12.75" hidden="1" customHeight="1" x14ac:dyDescent="0.25">
      <c r="A872" s="29">
        <f t="shared" si="455"/>
        <v>870</v>
      </c>
      <c r="B872" s="19" t="str">
        <f t="shared" si="452"/>
        <v/>
      </c>
      <c r="C872" s="19" t="str">
        <f t="shared" si="453"/>
        <v/>
      </c>
      <c r="D872" s="19" t="str">
        <f t="shared" si="454"/>
        <v/>
      </c>
      <c r="E872" s="19" t="str">
        <f>IF(B872="","",CHOOSE(VLOOKUP($A872,$F$1:$J$1600,5,FALSE),AHS!$M$1,BHS!$M$1,CHS!$M$1,HMJHS!$M$1,KHS!$M$1,Kings!$M$1,MHS!$M$1,SWHS!$M$1,AMHS!$M$1,'S10'!$M$1,'S11'!$M$1,'S12'!$M$1,'S13'!$M$1,'S14'!$M$1,'S15'!$M$1,'S16'!$M$1,'S17'!$M$1,'S18'!$M$1,'S19'!$M$1,'S20'!$M$1))</f>
        <v/>
      </c>
      <c r="F872" s="29" t="str">
        <f t="shared" si="451"/>
        <v/>
      </c>
      <c r="G872" s="33" t="str">
        <f t="shared" si="450"/>
        <v/>
      </c>
      <c r="H872" s="29" t="str">
        <f>IF('S11'!AN$24="","",'S11'!AN$24)</f>
        <v/>
      </c>
      <c r="I872" s="29" t="str">
        <f>IF('S11'!AN$24="","",'S11'!AG$24)</f>
        <v/>
      </c>
      <c r="J872" s="29">
        <v>11</v>
      </c>
      <c r="AC872" s="41"/>
      <c r="AD872" s="41"/>
      <c r="AE872" s="42"/>
      <c r="AF872" s="42"/>
      <c r="AG872" s="42"/>
      <c r="AH872" s="41"/>
      <c r="AI872" s="41"/>
      <c r="AJ872" s="42"/>
      <c r="AK872" s="42"/>
      <c r="AL872" s="42"/>
      <c r="AM872" s="42"/>
      <c r="AN872" s="41"/>
      <c r="AO872" s="41"/>
      <c r="AP872" s="42"/>
      <c r="AQ872" s="42"/>
      <c r="AR872" s="42"/>
      <c r="AS872" s="41"/>
      <c r="AT872" s="41"/>
      <c r="AU872" s="42"/>
      <c r="AV872" s="42"/>
    </row>
    <row r="873" spans="1:48" ht="12.75" hidden="1" customHeight="1" x14ac:dyDescent="0.25">
      <c r="A873" s="29">
        <f t="shared" si="455"/>
        <v>871</v>
      </c>
      <c r="B873" s="19" t="str">
        <f t="shared" si="452"/>
        <v/>
      </c>
      <c r="C873" s="19" t="str">
        <f t="shared" si="453"/>
        <v/>
      </c>
      <c r="D873" s="19" t="str">
        <f t="shared" si="454"/>
        <v/>
      </c>
      <c r="E873" s="19" t="str">
        <f>IF(B873="","",CHOOSE(VLOOKUP($A873,$F$1:$J$1600,5,FALSE),AHS!$M$1,BHS!$M$1,CHS!$M$1,HMJHS!$M$1,KHS!$M$1,Kings!$M$1,MHS!$M$1,SWHS!$M$1,AMHS!$M$1,'S10'!$M$1,'S11'!$M$1,'S12'!$M$1,'S13'!$M$1,'S14'!$M$1,'S15'!$M$1,'S16'!$M$1,'S17'!$M$1,'S18'!$M$1,'S19'!$M$1,'S20'!$M$1))</f>
        <v/>
      </c>
      <c r="F873" s="29" t="str">
        <f t="shared" si="451"/>
        <v/>
      </c>
      <c r="G873" s="33" t="str">
        <f t="shared" si="450"/>
        <v/>
      </c>
      <c r="H873" s="29" t="str">
        <f>IF('S11'!AN$25="","",'S11'!AN$25)</f>
        <v/>
      </c>
      <c r="I873" s="29" t="str">
        <f>IF('S11'!AN$25="","",'S11'!AG$25)</f>
        <v/>
      </c>
      <c r="J873" s="29">
        <v>11</v>
      </c>
      <c r="AC873" s="41"/>
      <c r="AD873" s="41"/>
      <c r="AE873" s="42"/>
      <c r="AF873" s="42"/>
      <c r="AG873" s="42"/>
      <c r="AH873" s="41"/>
      <c r="AI873" s="41"/>
      <c r="AJ873" s="42"/>
      <c r="AK873" s="42"/>
      <c r="AL873" s="42"/>
      <c r="AM873" s="42"/>
      <c r="AN873" s="41"/>
      <c r="AO873" s="41"/>
      <c r="AP873" s="42"/>
      <c r="AQ873" s="42"/>
      <c r="AR873" s="42"/>
      <c r="AS873" s="41"/>
      <c r="AT873" s="41"/>
      <c r="AU873" s="42"/>
      <c r="AV873" s="42"/>
    </row>
    <row r="874" spans="1:48" ht="12.75" hidden="1" customHeight="1" x14ac:dyDescent="0.25">
      <c r="A874" s="29">
        <f t="shared" si="455"/>
        <v>872</v>
      </c>
      <c r="B874" s="19" t="str">
        <f t="shared" si="452"/>
        <v/>
      </c>
      <c r="C874" s="19" t="str">
        <f t="shared" si="453"/>
        <v/>
      </c>
      <c r="D874" s="19" t="str">
        <f t="shared" si="454"/>
        <v/>
      </c>
      <c r="E874" s="19" t="str">
        <f>IF(B874="","",CHOOSE(VLOOKUP($A874,$F$1:$J$1600,5,FALSE),AHS!$M$1,BHS!$M$1,CHS!$M$1,HMJHS!$M$1,KHS!$M$1,Kings!$M$1,MHS!$M$1,SWHS!$M$1,AMHS!$M$1,'S10'!$M$1,'S11'!$M$1,'S12'!$M$1,'S13'!$M$1,'S14'!$M$1,'S15'!$M$1,'S16'!$M$1,'S17'!$M$1,'S18'!$M$1,'S19'!$M$1,'S20'!$M$1))</f>
        <v/>
      </c>
      <c r="F874" s="29" t="str">
        <f t="shared" si="451"/>
        <v/>
      </c>
      <c r="G874" s="33" t="str">
        <f t="shared" si="450"/>
        <v/>
      </c>
      <c r="H874" s="29" t="str">
        <f>IF('S11'!AN$26="","",'S11'!AN$26)</f>
        <v/>
      </c>
      <c r="I874" s="29" t="str">
        <f>IF('S11'!AN$26="","",'S11'!AG$26)</f>
        <v/>
      </c>
      <c r="J874" s="29">
        <v>11</v>
      </c>
      <c r="AC874" s="41"/>
      <c r="AD874" s="41"/>
      <c r="AE874" s="42"/>
      <c r="AF874" s="42"/>
      <c r="AG874" s="42"/>
      <c r="AH874" s="41"/>
      <c r="AI874" s="41"/>
      <c r="AJ874" s="42"/>
      <c r="AK874" s="42"/>
      <c r="AL874" s="42"/>
      <c r="AM874" s="42"/>
      <c r="AN874" s="41"/>
      <c r="AO874" s="41"/>
      <c r="AP874" s="42"/>
      <c r="AQ874" s="42"/>
      <c r="AR874" s="42"/>
      <c r="AS874" s="41"/>
      <c r="AT874" s="41"/>
      <c r="AU874" s="42"/>
      <c r="AV874" s="42"/>
    </row>
    <row r="875" spans="1:48" ht="12.75" hidden="1" customHeight="1" x14ac:dyDescent="0.25">
      <c r="A875" s="29">
        <f t="shared" si="455"/>
        <v>873</v>
      </c>
      <c r="B875" s="19" t="str">
        <f t="shared" si="452"/>
        <v/>
      </c>
      <c r="C875" s="19" t="str">
        <f t="shared" si="453"/>
        <v/>
      </c>
      <c r="D875" s="19" t="str">
        <f t="shared" si="454"/>
        <v/>
      </c>
      <c r="E875" s="19" t="str">
        <f>IF(B875="","",CHOOSE(VLOOKUP($A875,$F$1:$J$1600,5,FALSE),AHS!$M$1,BHS!$M$1,CHS!$M$1,HMJHS!$M$1,KHS!$M$1,Kings!$M$1,MHS!$M$1,SWHS!$M$1,AMHS!$M$1,'S10'!$M$1,'S11'!$M$1,'S12'!$M$1,'S13'!$M$1,'S14'!$M$1,'S15'!$M$1,'S16'!$M$1,'S17'!$M$1,'S18'!$M$1,'S19'!$M$1,'S20'!$M$1))</f>
        <v/>
      </c>
      <c r="F875" s="29" t="str">
        <f t="shared" si="451"/>
        <v/>
      </c>
      <c r="G875" s="33" t="str">
        <f t="shared" si="450"/>
        <v/>
      </c>
      <c r="H875" s="29" t="str">
        <f>IF('S11'!AN$27="","",'S11'!AN$27)</f>
        <v/>
      </c>
      <c r="I875" s="29" t="str">
        <f>IF('S11'!AN$27="","",'S11'!AG$27)</f>
        <v/>
      </c>
      <c r="J875" s="29">
        <v>11</v>
      </c>
      <c r="AC875" s="41"/>
      <c r="AD875" s="41"/>
      <c r="AE875" s="42"/>
      <c r="AF875" s="42"/>
      <c r="AG875" s="42"/>
      <c r="AH875" s="41"/>
      <c r="AI875" s="41"/>
      <c r="AJ875" s="42"/>
      <c r="AK875" s="42"/>
      <c r="AL875" s="42"/>
      <c r="AM875" s="42"/>
      <c r="AN875" s="41"/>
      <c r="AO875" s="41"/>
      <c r="AP875" s="42"/>
      <c r="AQ875" s="42"/>
      <c r="AR875" s="42"/>
      <c r="AS875" s="41"/>
      <c r="AT875" s="41"/>
      <c r="AU875" s="42"/>
      <c r="AV875" s="42"/>
    </row>
    <row r="876" spans="1:48" ht="12.75" hidden="1" customHeight="1" x14ac:dyDescent="0.25">
      <c r="A876" s="29">
        <f t="shared" si="455"/>
        <v>874</v>
      </c>
      <c r="B876" s="19" t="str">
        <f t="shared" si="452"/>
        <v/>
      </c>
      <c r="C876" s="19" t="str">
        <f t="shared" si="453"/>
        <v/>
      </c>
      <c r="D876" s="19" t="str">
        <f t="shared" si="454"/>
        <v/>
      </c>
      <c r="E876" s="19" t="str">
        <f>IF(B876="","",CHOOSE(VLOOKUP($A876,$F$1:$J$1600,5,FALSE),AHS!$M$1,BHS!$M$1,CHS!$M$1,HMJHS!$M$1,KHS!$M$1,Kings!$M$1,MHS!$M$1,SWHS!$M$1,AMHS!$M$1,'S10'!$M$1,'S11'!$M$1,'S12'!$M$1,'S13'!$M$1,'S14'!$M$1,'S15'!$M$1,'S16'!$M$1,'S17'!$M$1,'S18'!$M$1,'S19'!$M$1,'S20'!$M$1))</f>
        <v/>
      </c>
      <c r="F876" s="29" t="str">
        <f t="shared" si="451"/>
        <v/>
      </c>
      <c r="G876" s="33" t="str">
        <f t="shared" si="450"/>
        <v/>
      </c>
      <c r="H876" s="29" t="str">
        <f>IF('S11'!AN$28="","",'S11'!AN$28)</f>
        <v/>
      </c>
      <c r="I876" s="29" t="str">
        <f>IF('S11'!AN$28="","",'S11'!AG$28)</f>
        <v/>
      </c>
      <c r="J876" s="29">
        <v>11</v>
      </c>
      <c r="AC876" s="41"/>
      <c r="AD876" s="41"/>
      <c r="AE876" s="42"/>
      <c r="AF876" s="42"/>
      <c r="AG876" s="42"/>
      <c r="AH876" s="41"/>
      <c r="AI876" s="41"/>
      <c r="AJ876" s="42"/>
      <c r="AK876" s="42"/>
      <c r="AL876" s="42"/>
      <c r="AM876" s="42"/>
      <c r="AN876" s="41"/>
      <c r="AO876" s="41"/>
      <c r="AP876" s="42"/>
      <c r="AQ876" s="42"/>
      <c r="AR876" s="42"/>
      <c r="AS876" s="41"/>
      <c r="AT876" s="41"/>
      <c r="AU876" s="42"/>
      <c r="AV876" s="42"/>
    </row>
    <row r="877" spans="1:48" ht="12.75" hidden="1" customHeight="1" x14ac:dyDescent="0.25">
      <c r="A877" s="29">
        <f t="shared" si="455"/>
        <v>875</v>
      </c>
      <c r="B877" s="19" t="str">
        <f t="shared" si="452"/>
        <v/>
      </c>
      <c r="C877" s="19" t="str">
        <f t="shared" si="453"/>
        <v/>
      </c>
      <c r="D877" s="19" t="str">
        <f t="shared" si="454"/>
        <v/>
      </c>
      <c r="E877" s="19" t="str">
        <f>IF(B877="","",CHOOSE(VLOOKUP($A877,$F$1:$J$1600,5,FALSE),AHS!$M$1,BHS!$M$1,CHS!$M$1,HMJHS!$M$1,KHS!$M$1,Kings!$M$1,MHS!$M$1,SWHS!$M$1,AMHS!$M$1,'S10'!$M$1,'S11'!$M$1,'S12'!$M$1,'S13'!$M$1,'S14'!$M$1,'S15'!$M$1,'S16'!$M$1,'S17'!$M$1,'S18'!$M$1,'S19'!$M$1,'S20'!$M$1))</f>
        <v/>
      </c>
      <c r="F877" s="29" t="str">
        <f t="shared" si="451"/>
        <v/>
      </c>
      <c r="G877" s="33" t="str">
        <f t="shared" si="450"/>
        <v/>
      </c>
      <c r="H877" s="29" t="str">
        <f>IF('S11'!AN$29="","",'S11'!AN$29)</f>
        <v/>
      </c>
      <c r="I877" s="29" t="str">
        <f>IF('S11'!AN$29="","",'S11'!AG$29)</f>
        <v/>
      </c>
      <c r="J877" s="29">
        <v>11</v>
      </c>
      <c r="AC877" s="41"/>
      <c r="AD877" s="41"/>
      <c r="AE877" s="42"/>
      <c r="AF877" s="42"/>
      <c r="AG877" s="42"/>
      <c r="AH877" s="41"/>
      <c r="AI877" s="41"/>
      <c r="AJ877" s="42"/>
      <c r="AK877" s="42"/>
      <c r="AL877" s="42"/>
      <c r="AM877" s="42"/>
      <c r="AN877" s="41"/>
      <c r="AO877" s="41"/>
      <c r="AP877" s="42"/>
      <c r="AQ877" s="42"/>
      <c r="AR877" s="42"/>
      <c r="AS877" s="41"/>
      <c r="AT877" s="41"/>
      <c r="AU877" s="42"/>
      <c r="AV877" s="42"/>
    </row>
    <row r="878" spans="1:48" ht="12.75" hidden="1" customHeight="1" x14ac:dyDescent="0.25">
      <c r="A878" s="29">
        <f t="shared" si="455"/>
        <v>876</v>
      </c>
      <c r="B878" s="19" t="str">
        <f t="shared" si="452"/>
        <v/>
      </c>
      <c r="C878" s="19" t="str">
        <f t="shared" si="453"/>
        <v/>
      </c>
      <c r="D878" s="19" t="str">
        <f t="shared" si="454"/>
        <v/>
      </c>
      <c r="E878" s="19" t="str">
        <f>IF(B878="","",CHOOSE(VLOOKUP($A878,$F$1:$J$1600,5,FALSE),AHS!$M$1,BHS!$M$1,CHS!$M$1,HMJHS!$M$1,KHS!$M$1,Kings!$M$1,MHS!$M$1,SWHS!$M$1,AMHS!$M$1,'S10'!$M$1,'S11'!$M$1,'S12'!$M$1,'S13'!$M$1,'S14'!$M$1,'S15'!$M$1,'S16'!$M$1,'S17'!$M$1,'S18'!$M$1,'S19'!$M$1,'S20'!$M$1))</f>
        <v/>
      </c>
      <c r="F878" s="29" t="str">
        <f t="shared" si="451"/>
        <v/>
      </c>
      <c r="G878" s="33" t="str">
        <f t="shared" si="450"/>
        <v/>
      </c>
      <c r="H878" s="29" t="str">
        <f>IF('S11'!AN$30="","",'S11'!AN$30)</f>
        <v/>
      </c>
      <c r="I878" s="29" t="str">
        <f>IF('S11'!AN$30="","",'S11'!AG$30)</f>
        <v/>
      </c>
      <c r="J878" s="29">
        <v>11</v>
      </c>
      <c r="AC878" s="41"/>
      <c r="AD878" s="41"/>
      <c r="AE878" s="42"/>
      <c r="AF878" s="42"/>
      <c r="AG878" s="42"/>
      <c r="AH878" s="41"/>
      <c r="AI878" s="41"/>
      <c r="AJ878" s="42"/>
      <c r="AK878" s="42"/>
      <c r="AL878" s="42"/>
      <c r="AM878" s="42"/>
      <c r="AN878" s="41"/>
      <c r="AO878" s="41"/>
      <c r="AP878" s="42"/>
      <c r="AQ878" s="42"/>
      <c r="AR878" s="42"/>
      <c r="AS878" s="41"/>
      <c r="AT878" s="41"/>
      <c r="AU878" s="42"/>
      <c r="AV878" s="42"/>
    </row>
    <row r="879" spans="1:48" ht="12.75" hidden="1" customHeight="1" x14ac:dyDescent="0.25">
      <c r="A879" s="29">
        <f t="shared" si="455"/>
        <v>877</v>
      </c>
      <c r="B879" s="19" t="str">
        <f t="shared" si="452"/>
        <v/>
      </c>
      <c r="C879" s="19" t="str">
        <f t="shared" si="453"/>
        <v/>
      </c>
      <c r="D879" s="19" t="str">
        <f t="shared" si="454"/>
        <v/>
      </c>
      <c r="E879" s="19" t="str">
        <f>IF(B879="","",CHOOSE(VLOOKUP($A879,$F$1:$J$1600,5,FALSE),AHS!$M$1,BHS!$M$1,CHS!$M$1,HMJHS!$M$1,KHS!$M$1,Kings!$M$1,MHS!$M$1,SWHS!$M$1,AMHS!$M$1,'S10'!$M$1,'S11'!$M$1,'S12'!$M$1,'S13'!$M$1,'S14'!$M$1,'S15'!$M$1,'S16'!$M$1,'S17'!$M$1,'S18'!$M$1,'S19'!$M$1,'S20'!$M$1))</f>
        <v/>
      </c>
      <c r="F879" s="29" t="str">
        <f t="shared" si="451"/>
        <v/>
      </c>
      <c r="G879" s="33" t="str">
        <f t="shared" si="450"/>
        <v/>
      </c>
      <c r="H879" s="29" t="str">
        <f>IF('S11'!AN$31="","",'S11'!AN$31)</f>
        <v/>
      </c>
      <c r="I879" s="29" t="str">
        <f>IF('S11'!AN$31="","",'S11'!AG$31)</f>
        <v/>
      </c>
      <c r="J879" s="29">
        <v>11</v>
      </c>
      <c r="AC879" s="41"/>
      <c r="AD879" s="41"/>
      <c r="AE879" s="42"/>
      <c r="AF879" s="42"/>
      <c r="AG879" s="42"/>
      <c r="AH879" s="41"/>
      <c r="AI879" s="41"/>
      <c r="AJ879" s="42"/>
      <c r="AK879" s="42"/>
      <c r="AL879" s="42"/>
      <c r="AM879" s="42"/>
      <c r="AN879" s="41"/>
      <c r="AO879" s="41"/>
      <c r="AP879" s="42"/>
      <c r="AQ879" s="42"/>
      <c r="AR879" s="42"/>
      <c r="AS879" s="41"/>
      <c r="AT879" s="41"/>
      <c r="AU879" s="42"/>
      <c r="AV879" s="42"/>
    </row>
    <row r="880" spans="1:48" ht="12.75" hidden="1" customHeight="1" x14ac:dyDescent="0.25">
      <c r="A880" s="29">
        <f t="shared" si="455"/>
        <v>878</v>
      </c>
      <c r="B880" s="19" t="str">
        <f t="shared" si="452"/>
        <v/>
      </c>
      <c r="C880" s="19" t="str">
        <f t="shared" si="453"/>
        <v/>
      </c>
      <c r="D880" s="19" t="str">
        <f t="shared" si="454"/>
        <v/>
      </c>
      <c r="E880" s="19" t="str">
        <f>IF(B880="","",CHOOSE(VLOOKUP($A880,$F$1:$J$1600,5,FALSE),AHS!$M$1,BHS!$M$1,CHS!$M$1,HMJHS!$M$1,KHS!$M$1,Kings!$M$1,MHS!$M$1,SWHS!$M$1,AMHS!$M$1,'S10'!$M$1,'S11'!$M$1,'S12'!$M$1,'S13'!$M$1,'S14'!$M$1,'S15'!$M$1,'S16'!$M$1,'S17'!$M$1,'S18'!$M$1,'S19'!$M$1,'S20'!$M$1))</f>
        <v/>
      </c>
      <c r="F880" s="29" t="str">
        <f t="shared" si="451"/>
        <v/>
      </c>
      <c r="G880" s="33" t="str">
        <f t="shared" si="450"/>
        <v/>
      </c>
      <c r="H880" s="29" t="str">
        <f>IF('S11'!AN$32="","",'S11'!AN$32)</f>
        <v/>
      </c>
      <c r="I880" s="29" t="str">
        <f>IF('S11'!AN$32="","",'S11'!AG$32)</f>
        <v/>
      </c>
      <c r="J880" s="29">
        <v>11</v>
      </c>
      <c r="AC880" s="41"/>
      <c r="AD880" s="41"/>
      <c r="AE880" s="42"/>
      <c r="AF880" s="42"/>
      <c r="AG880" s="42"/>
      <c r="AH880" s="41"/>
      <c r="AI880" s="41"/>
      <c r="AJ880" s="42"/>
      <c r="AK880" s="42"/>
      <c r="AL880" s="42"/>
      <c r="AM880" s="42"/>
      <c r="AN880" s="41"/>
      <c r="AO880" s="41"/>
      <c r="AP880" s="42"/>
      <c r="AQ880" s="42"/>
      <c r="AR880" s="42"/>
      <c r="AS880" s="41"/>
      <c r="AT880" s="41"/>
      <c r="AU880" s="42"/>
      <c r="AV880" s="42"/>
    </row>
    <row r="881" spans="1:48" ht="12.75" hidden="1" customHeight="1" x14ac:dyDescent="0.25">
      <c r="A881" s="29">
        <f t="shared" si="455"/>
        <v>879</v>
      </c>
      <c r="B881" s="19" t="str">
        <f t="shared" si="452"/>
        <v/>
      </c>
      <c r="C881" s="19" t="str">
        <f t="shared" si="453"/>
        <v/>
      </c>
      <c r="D881" s="19" t="str">
        <f t="shared" si="454"/>
        <v/>
      </c>
      <c r="E881" s="19" t="str">
        <f>IF(B881="","",CHOOSE(VLOOKUP($A881,$F$1:$J$1600,5,FALSE),AHS!$M$1,BHS!$M$1,CHS!$M$1,HMJHS!$M$1,KHS!$M$1,Kings!$M$1,MHS!$M$1,SWHS!$M$1,AMHS!$M$1,'S10'!$M$1,'S11'!$M$1,'S12'!$M$1,'S13'!$M$1,'S14'!$M$1,'S15'!$M$1,'S16'!$M$1,'S17'!$M$1,'S18'!$M$1,'S19'!$M$1,'S20'!$M$1))</f>
        <v/>
      </c>
      <c r="F881" s="29" t="str">
        <f t="shared" si="451"/>
        <v/>
      </c>
      <c r="G881" s="33" t="str">
        <f t="shared" si="450"/>
        <v/>
      </c>
      <c r="H881" s="29" t="str">
        <f>IF('S12'!P$13="","",'S12'!P$13)</f>
        <v/>
      </c>
      <c r="I881" s="29" t="str">
        <f>IF('S12'!P$13="","",'S12'!I$13)</f>
        <v/>
      </c>
      <c r="J881" s="29">
        <v>12</v>
      </c>
      <c r="AC881" s="41"/>
      <c r="AD881" s="41"/>
      <c r="AE881" s="42"/>
      <c r="AF881" s="42"/>
      <c r="AG881" s="42"/>
      <c r="AH881" s="41"/>
      <c r="AI881" s="41"/>
      <c r="AJ881" s="42"/>
      <c r="AK881" s="42"/>
      <c r="AL881" s="42"/>
      <c r="AM881" s="42"/>
      <c r="AN881" s="41"/>
      <c r="AO881" s="41"/>
      <c r="AP881" s="42"/>
      <c r="AQ881" s="42"/>
      <c r="AR881" s="42"/>
      <c r="AS881" s="41"/>
      <c r="AT881" s="41"/>
      <c r="AU881" s="42"/>
      <c r="AV881" s="42"/>
    </row>
    <row r="882" spans="1:48" ht="12.75" hidden="1" customHeight="1" x14ac:dyDescent="0.25">
      <c r="A882" s="29">
        <f t="shared" si="455"/>
        <v>880</v>
      </c>
      <c r="B882" s="19" t="str">
        <f t="shared" si="452"/>
        <v/>
      </c>
      <c r="C882" s="19" t="str">
        <f t="shared" si="453"/>
        <v/>
      </c>
      <c r="D882" s="19" t="str">
        <f t="shared" si="454"/>
        <v/>
      </c>
      <c r="E882" s="19" t="str">
        <f>IF(B882="","",CHOOSE(VLOOKUP($A882,$F$1:$J$1600,5,FALSE),AHS!$M$1,BHS!$M$1,CHS!$M$1,HMJHS!$M$1,KHS!$M$1,Kings!$M$1,MHS!$M$1,SWHS!$M$1,AMHS!$M$1,'S10'!$M$1,'S11'!$M$1,'S12'!$M$1,'S13'!$M$1,'S14'!$M$1,'S15'!$M$1,'S16'!$M$1,'S17'!$M$1,'S18'!$M$1,'S19'!$M$1,'S20'!$M$1))</f>
        <v/>
      </c>
      <c r="F882" s="29" t="str">
        <f t="shared" si="451"/>
        <v/>
      </c>
      <c r="G882" s="33" t="str">
        <f t="shared" si="450"/>
        <v/>
      </c>
      <c r="H882" s="29" t="str">
        <f>IF('S12'!P$14="","",'S12'!P$14)</f>
        <v/>
      </c>
      <c r="I882" s="29" t="str">
        <f>IF('S12'!P$14="","",'S12'!I$14)</f>
        <v/>
      </c>
      <c r="J882" s="29">
        <v>12</v>
      </c>
      <c r="AC882" s="41"/>
      <c r="AD882" s="41"/>
      <c r="AE882" s="42"/>
      <c r="AF882" s="42"/>
      <c r="AG882" s="42"/>
      <c r="AH882" s="41"/>
      <c r="AI882" s="41"/>
      <c r="AJ882" s="42"/>
      <c r="AK882" s="42"/>
      <c r="AL882" s="42"/>
      <c r="AM882" s="42"/>
      <c r="AN882" s="41"/>
      <c r="AO882" s="41"/>
      <c r="AP882" s="42"/>
      <c r="AQ882" s="42"/>
      <c r="AR882" s="42"/>
      <c r="AS882" s="41"/>
      <c r="AT882" s="41"/>
      <c r="AU882" s="42"/>
      <c r="AV882" s="42"/>
    </row>
    <row r="883" spans="1:48" ht="12.75" hidden="1" customHeight="1" x14ac:dyDescent="0.25">
      <c r="A883" s="29">
        <f t="shared" si="455"/>
        <v>881</v>
      </c>
      <c r="B883" s="19" t="str">
        <f t="shared" si="452"/>
        <v/>
      </c>
      <c r="C883" s="19" t="str">
        <f t="shared" si="453"/>
        <v/>
      </c>
      <c r="D883" s="19" t="str">
        <f t="shared" si="454"/>
        <v/>
      </c>
      <c r="E883" s="19" t="str">
        <f>IF(B883="","",CHOOSE(VLOOKUP($A883,$F$1:$J$1600,5,FALSE),AHS!$M$1,BHS!$M$1,CHS!$M$1,HMJHS!$M$1,KHS!$M$1,Kings!$M$1,MHS!$M$1,SWHS!$M$1,AMHS!$M$1,'S10'!$M$1,'S11'!$M$1,'S12'!$M$1,'S13'!$M$1,'S14'!$M$1,'S15'!$M$1,'S16'!$M$1,'S17'!$M$1,'S18'!$M$1,'S19'!$M$1,'S20'!$M$1))</f>
        <v/>
      </c>
      <c r="F883" s="29" t="str">
        <f t="shared" si="451"/>
        <v/>
      </c>
      <c r="G883" s="33" t="str">
        <f t="shared" si="450"/>
        <v/>
      </c>
      <c r="H883" s="29" t="str">
        <f>IF('S12'!P$15="","",'S12'!P$15)</f>
        <v/>
      </c>
      <c r="I883" s="29" t="str">
        <f>IF('S12'!P$15="","",'S12'!I$15)</f>
        <v/>
      </c>
      <c r="J883" s="29">
        <v>12</v>
      </c>
      <c r="AC883" s="41"/>
      <c r="AD883" s="41"/>
      <c r="AE883" s="42"/>
      <c r="AF883" s="42"/>
      <c r="AG883" s="42"/>
      <c r="AH883" s="41"/>
      <c r="AI883" s="41"/>
      <c r="AJ883" s="42"/>
      <c r="AK883" s="42"/>
      <c r="AL883" s="42"/>
      <c r="AM883" s="42"/>
      <c r="AN883" s="41"/>
      <c r="AO883" s="41"/>
      <c r="AP883" s="42"/>
      <c r="AQ883" s="42"/>
      <c r="AR883" s="42"/>
      <c r="AS883" s="41"/>
      <c r="AT883" s="41"/>
      <c r="AU883" s="42"/>
      <c r="AV883" s="42"/>
    </row>
    <row r="884" spans="1:48" ht="12.75" hidden="1" customHeight="1" x14ac:dyDescent="0.25">
      <c r="A884" s="29">
        <f t="shared" si="455"/>
        <v>882</v>
      </c>
      <c r="B884" s="19" t="str">
        <f t="shared" si="452"/>
        <v/>
      </c>
      <c r="C884" s="19" t="str">
        <f t="shared" si="453"/>
        <v/>
      </c>
      <c r="D884" s="19" t="str">
        <f t="shared" si="454"/>
        <v/>
      </c>
      <c r="E884" s="19" t="str">
        <f>IF(B884="","",CHOOSE(VLOOKUP($A884,$F$1:$J$1600,5,FALSE),AHS!$M$1,BHS!$M$1,CHS!$M$1,HMJHS!$M$1,KHS!$M$1,Kings!$M$1,MHS!$M$1,SWHS!$M$1,AMHS!$M$1,'S10'!$M$1,'S11'!$M$1,'S12'!$M$1,'S13'!$M$1,'S14'!$M$1,'S15'!$M$1,'S16'!$M$1,'S17'!$M$1,'S18'!$M$1,'S19'!$M$1,'S20'!$M$1))</f>
        <v/>
      </c>
      <c r="F884" s="29" t="str">
        <f t="shared" si="451"/>
        <v/>
      </c>
      <c r="G884" s="33" t="str">
        <f t="shared" si="450"/>
        <v/>
      </c>
      <c r="H884" s="29" t="str">
        <f>IF('S12'!P$16="","",'S12'!P$16)</f>
        <v/>
      </c>
      <c r="I884" s="29" t="str">
        <f>IF('S12'!P$16="","",'S12'!I$16)</f>
        <v/>
      </c>
      <c r="J884" s="29">
        <v>12</v>
      </c>
      <c r="AC884" s="41"/>
      <c r="AD884" s="41"/>
      <c r="AE884" s="42"/>
      <c r="AF884" s="42"/>
      <c r="AG884" s="42"/>
      <c r="AH884" s="41"/>
      <c r="AI884" s="41"/>
      <c r="AJ884" s="42"/>
      <c r="AK884" s="42"/>
      <c r="AL884" s="42"/>
      <c r="AM884" s="42"/>
      <c r="AN884" s="41"/>
      <c r="AO884" s="41"/>
      <c r="AP884" s="42"/>
      <c r="AQ884" s="42"/>
      <c r="AR884" s="42"/>
      <c r="AS884" s="41"/>
      <c r="AT884" s="41"/>
      <c r="AU884" s="42"/>
      <c r="AV884" s="42"/>
    </row>
    <row r="885" spans="1:48" ht="12.75" hidden="1" customHeight="1" x14ac:dyDescent="0.25">
      <c r="A885" s="29">
        <f t="shared" si="455"/>
        <v>883</v>
      </c>
      <c r="B885" s="19" t="str">
        <f t="shared" si="452"/>
        <v/>
      </c>
      <c r="C885" s="19" t="str">
        <f t="shared" si="453"/>
        <v/>
      </c>
      <c r="D885" s="19" t="str">
        <f t="shared" si="454"/>
        <v/>
      </c>
      <c r="E885" s="19" t="str">
        <f>IF(B885="","",CHOOSE(VLOOKUP($A885,$F$1:$J$1600,5,FALSE),AHS!$M$1,BHS!$M$1,CHS!$M$1,HMJHS!$M$1,KHS!$M$1,Kings!$M$1,MHS!$M$1,SWHS!$M$1,AMHS!$M$1,'S10'!$M$1,'S11'!$M$1,'S12'!$M$1,'S13'!$M$1,'S14'!$M$1,'S15'!$M$1,'S16'!$M$1,'S17'!$M$1,'S18'!$M$1,'S19'!$M$1,'S20'!$M$1))</f>
        <v/>
      </c>
      <c r="F885" s="29" t="str">
        <f t="shared" si="451"/>
        <v/>
      </c>
      <c r="G885" s="33" t="str">
        <f t="shared" si="450"/>
        <v/>
      </c>
      <c r="H885" s="29" t="str">
        <f>IF('S12'!P$17="","",'S12'!P$17)</f>
        <v/>
      </c>
      <c r="I885" s="29" t="str">
        <f>IF('S12'!P$17="","",'S12'!I$17)</f>
        <v/>
      </c>
      <c r="J885" s="29">
        <v>12</v>
      </c>
      <c r="AC885" s="41"/>
      <c r="AD885" s="41"/>
      <c r="AE885" s="42"/>
      <c r="AF885" s="42"/>
      <c r="AG885" s="42"/>
      <c r="AH885" s="41"/>
      <c r="AI885" s="41"/>
      <c r="AJ885" s="42"/>
      <c r="AK885" s="42"/>
      <c r="AL885" s="42"/>
      <c r="AM885" s="42"/>
      <c r="AN885" s="41"/>
      <c r="AO885" s="41"/>
      <c r="AP885" s="42"/>
      <c r="AQ885" s="42"/>
      <c r="AR885" s="42"/>
      <c r="AS885" s="41"/>
      <c r="AT885" s="41"/>
      <c r="AU885" s="42"/>
      <c r="AV885" s="42"/>
    </row>
    <row r="886" spans="1:48" ht="12.75" hidden="1" customHeight="1" x14ac:dyDescent="0.25">
      <c r="A886" s="29">
        <f t="shared" si="455"/>
        <v>884</v>
      </c>
      <c r="B886" s="19" t="str">
        <f t="shared" si="452"/>
        <v/>
      </c>
      <c r="C886" s="19" t="str">
        <f t="shared" si="453"/>
        <v/>
      </c>
      <c r="D886" s="19" t="str">
        <f t="shared" si="454"/>
        <v/>
      </c>
      <c r="E886" s="19" t="str">
        <f>IF(B886="","",CHOOSE(VLOOKUP($A886,$F$1:$J$1600,5,FALSE),AHS!$M$1,BHS!$M$1,CHS!$M$1,HMJHS!$M$1,KHS!$M$1,Kings!$M$1,MHS!$M$1,SWHS!$M$1,AMHS!$M$1,'S10'!$M$1,'S11'!$M$1,'S12'!$M$1,'S13'!$M$1,'S14'!$M$1,'S15'!$M$1,'S16'!$M$1,'S17'!$M$1,'S18'!$M$1,'S19'!$M$1,'S20'!$M$1))</f>
        <v/>
      </c>
      <c r="F886" s="29" t="str">
        <f t="shared" si="451"/>
        <v/>
      </c>
      <c r="G886" s="33" t="str">
        <f t="shared" si="450"/>
        <v/>
      </c>
      <c r="H886" s="29" t="str">
        <f>IF('S12'!P$18="","",'S12'!P$18)</f>
        <v/>
      </c>
      <c r="I886" s="29" t="str">
        <f>IF('S12'!P$18="","",'S12'!I$18)</f>
        <v/>
      </c>
      <c r="J886" s="29">
        <v>12</v>
      </c>
      <c r="AC886" s="41"/>
      <c r="AD886" s="41"/>
      <c r="AE886" s="42"/>
      <c r="AF886" s="42"/>
      <c r="AG886" s="42"/>
      <c r="AH886" s="41"/>
      <c r="AI886" s="41"/>
      <c r="AJ886" s="42"/>
      <c r="AK886" s="42"/>
      <c r="AL886" s="42"/>
      <c r="AM886" s="42"/>
      <c r="AN886" s="41"/>
      <c r="AO886" s="41"/>
      <c r="AP886" s="42"/>
      <c r="AQ886" s="42"/>
      <c r="AR886" s="42"/>
      <c r="AS886" s="41"/>
      <c r="AT886" s="41"/>
      <c r="AU886" s="42"/>
      <c r="AV886" s="42"/>
    </row>
    <row r="887" spans="1:48" ht="12.75" hidden="1" customHeight="1" x14ac:dyDescent="0.25">
      <c r="A887" s="29">
        <f t="shared" si="455"/>
        <v>885</v>
      </c>
      <c r="B887" s="19" t="str">
        <f t="shared" si="452"/>
        <v/>
      </c>
      <c r="C887" s="19" t="str">
        <f t="shared" si="453"/>
        <v/>
      </c>
      <c r="D887" s="19" t="str">
        <f t="shared" si="454"/>
        <v/>
      </c>
      <c r="E887" s="19" t="str">
        <f>IF(B887="","",CHOOSE(VLOOKUP($A887,$F$1:$J$1600,5,FALSE),AHS!$M$1,BHS!$M$1,CHS!$M$1,HMJHS!$M$1,KHS!$M$1,Kings!$M$1,MHS!$M$1,SWHS!$M$1,AMHS!$M$1,'S10'!$M$1,'S11'!$M$1,'S12'!$M$1,'S13'!$M$1,'S14'!$M$1,'S15'!$M$1,'S16'!$M$1,'S17'!$M$1,'S18'!$M$1,'S19'!$M$1,'S20'!$M$1))</f>
        <v/>
      </c>
      <c r="F887" s="29" t="str">
        <f t="shared" si="451"/>
        <v/>
      </c>
      <c r="G887" s="33" t="str">
        <f t="shared" si="450"/>
        <v/>
      </c>
      <c r="H887" s="29" t="str">
        <f>IF('S12'!P$19="","",'S12'!P$19)</f>
        <v/>
      </c>
      <c r="I887" s="29" t="str">
        <f>IF('S12'!P$19="","",'S12'!I$19)</f>
        <v/>
      </c>
      <c r="J887" s="29">
        <v>12</v>
      </c>
      <c r="AC887" s="41"/>
      <c r="AD887" s="41"/>
      <c r="AE887" s="42"/>
      <c r="AF887" s="42"/>
      <c r="AG887" s="42"/>
      <c r="AH887" s="41"/>
      <c r="AI887" s="41"/>
      <c r="AJ887" s="42"/>
      <c r="AK887" s="42"/>
      <c r="AL887" s="42"/>
      <c r="AM887" s="42"/>
      <c r="AN887" s="41"/>
      <c r="AO887" s="41"/>
      <c r="AP887" s="42"/>
      <c r="AQ887" s="42"/>
      <c r="AR887" s="42"/>
      <c r="AS887" s="41"/>
      <c r="AT887" s="41"/>
      <c r="AU887" s="42"/>
      <c r="AV887" s="42"/>
    </row>
    <row r="888" spans="1:48" ht="12.75" hidden="1" customHeight="1" x14ac:dyDescent="0.25">
      <c r="A888" s="29">
        <f t="shared" si="455"/>
        <v>886</v>
      </c>
      <c r="B888" s="19" t="str">
        <f t="shared" si="452"/>
        <v/>
      </c>
      <c r="C888" s="19" t="str">
        <f t="shared" si="453"/>
        <v/>
      </c>
      <c r="D888" s="19" t="str">
        <f t="shared" si="454"/>
        <v/>
      </c>
      <c r="E888" s="19" t="str">
        <f>IF(B888="","",CHOOSE(VLOOKUP($A888,$F$1:$J$1600,5,FALSE),AHS!$M$1,BHS!$M$1,CHS!$M$1,HMJHS!$M$1,KHS!$M$1,Kings!$M$1,MHS!$M$1,SWHS!$M$1,AMHS!$M$1,'S10'!$M$1,'S11'!$M$1,'S12'!$M$1,'S13'!$M$1,'S14'!$M$1,'S15'!$M$1,'S16'!$M$1,'S17'!$M$1,'S18'!$M$1,'S19'!$M$1,'S20'!$M$1))</f>
        <v/>
      </c>
      <c r="F888" s="29" t="str">
        <f t="shared" si="451"/>
        <v/>
      </c>
      <c r="G888" s="33" t="str">
        <f t="shared" si="450"/>
        <v/>
      </c>
      <c r="H888" s="29" t="str">
        <f>IF('S12'!P$20="","",'S12'!P$20)</f>
        <v/>
      </c>
      <c r="I888" s="29" t="str">
        <f>IF('S12'!P$20="","",'S12'!I$20)</f>
        <v/>
      </c>
      <c r="J888" s="29">
        <v>12</v>
      </c>
      <c r="AC888" s="41"/>
      <c r="AD888" s="41"/>
      <c r="AE888" s="42"/>
      <c r="AF888" s="42"/>
      <c r="AG888" s="42"/>
      <c r="AH888" s="41"/>
      <c r="AI888" s="41"/>
      <c r="AJ888" s="42"/>
      <c r="AK888" s="42"/>
      <c r="AL888" s="42"/>
      <c r="AM888" s="42"/>
      <c r="AN888" s="41"/>
      <c r="AO888" s="41"/>
      <c r="AP888" s="42"/>
      <c r="AQ888" s="42"/>
      <c r="AR888" s="42"/>
      <c r="AS888" s="41"/>
      <c r="AT888" s="41"/>
      <c r="AU888" s="42"/>
      <c r="AV888" s="42"/>
    </row>
    <row r="889" spans="1:48" ht="12.75" hidden="1" customHeight="1" x14ac:dyDescent="0.25">
      <c r="A889" s="29">
        <f t="shared" si="455"/>
        <v>887</v>
      </c>
      <c r="B889" s="19" t="str">
        <f t="shared" si="452"/>
        <v/>
      </c>
      <c r="C889" s="19" t="str">
        <f t="shared" si="453"/>
        <v/>
      </c>
      <c r="D889" s="19" t="str">
        <f t="shared" si="454"/>
        <v/>
      </c>
      <c r="E889" s="19" t="str">
        <f>IF(B889="","",CHOOSE(VLOOKUP($A889,$F$1:$J$1600,5,FALSE),AHS!$M$1,BHS!$M$1,CHS!$M$1,HMJHS!$M$1,KHS!$M$1,Kings!$M$1,MHS!$M$1,SWHS!$M$1,AMHS!$M$1,'S10'!$M$1,'S11'!$M$1,'S12'!$M$1,'S13'!$M$1,'S14'!$M$1,'S15'!$M$1,'S16'!$M$1,'S17'!$M$1,'S18'!$M$1,'S19'!$M$1,'S20'!$M$1))</f>
        <v/>
      </c>
      <c r="F889" s="29" t="str">
        <f t="shared" si="451"/>
        <v/>
      </c>
      <c r="G889" s="33" t="str">
        <f t="shared" si="450"/>
        <v/>
      </c>
      <c r="H889" s="29" t="str">
        <f>IF('S12'!P$21="","",'S12'!P$21)</f>
        <v/>
      </c>
      <c r="I889" s="29" t="str">
        <f>IF('S12'!P$21="","",'S12'!I$21)</f>
        <v/>
      </c>
      <c r="J889" s="29">
        <v>12</v>
      </c>
      <c r="AC889" s="41"/>
      <c r="AD889" s="41"/>
      <c r="AE889" s="42"/>
      <c r="AF889" s="42"/>
      <c r="AG889" s="42"/>
      <c r="AH889" s="41"/>
      <c r="AI889" s="41"/>
      <c r="AJ889" s="42"/>
      <c r="AK889" s="42"/>
      <c r="AL889" s="42"/>
      <c r="AM889" s="42"/>
      <c r="AN889" s="41"/>
      <c r="AO889" s="41"/>
      <c r="AP889" s="42"/>
      <c r="AQ889" s="42"/>
      <c r="AR889" s="42"/>
      <c r="AS889" s="41"/>
      <c r="AT889" s="41"/>
      <c r="AU889" s="42"/>
      <c r="AV889" s="42"/>
    </row>
    <row r="890" spans="1:48" ht="12.75" hidden="1" customHeight="1" x14ac:dyDescent="0.25">
      <c r="A890" s="29">
        <f t="shared" si="455"/>
        <v>888</v>
      </c>
      <c r="B890" s="19" t="str">
        <f t="shared" si="452"/>
        <v/>
      </c>
      <c r="C890" s="19" t="str">
        <f t="shared" si="453"/>
        <v/>
      </c>
      <c r="D890" s="19" t="str">
        <f t="shared" si="454"/>
        <v/>
      </c>
      <c r="E890" s="19" t="str">
        <f>IF(B890="","",CHOOSE(VLOOKUP($A890,$F$1:$J$1600,5,FALSE),AHS!$M$1,BHS!$M$1,CHS!$M$1,HMJHS!$M$1,KHS!$M$1,Kings!$M$1,MHS!$M$1,SWHS!$M$1,AMHS!$M$1,'S10'!$M$1,'S11'!$M$1,'S12'!$M$1,'S13'!$M$1,'S14'!$M$1,'S15'!$M$1,'S16'!$M$1,'S17'!$M$1,'S18'!$M$1,'S19'!$M$1,'S20'!$M$1))</f>
        <v/>
      </c>
      <c r="F890" s="29" t="str">
        <f t="shared" si="451"/>
        <v/>
      </c>
      <c r="G890" s="33" t="str">
        <f t="shared" si="450"/>
        <v/>
      </c>
      <c r="H890" s="29" t="str">
        <f>IF('S12'!P$22="","",'S12'!P$22)</f>
        <v/>
      </c>
      <c r="I890" s="29" t="str">
        <f>IF('S12'!P$22="","",'S12'!I$22)</f>
        <v/>
      </c>
      <c r="J890" s="29">
        <v>12</v>
      </c>
      <c r="AC890" s="41"/>
      <c r="AD890" s="41"/>
      <c r="AE890" s="42"/>
      <c r="AF890" s="42"/>
      <c r="AG890" s="42"/>
      <c r="AH890" s="41"/>
      <c r="AI890" s="41"/>
      <c r="AJ890" s="42"/>
      <c r="AK890" s="42"/>
      <c r="AL890" s="42"/>
      <c r="AM890" s="42"/>
      <c r="AN890" s="41"/>
      <c r="AO890" s="41"/>
      <c r="AP890" s="42"/>
      <c r="AQ890" s="42"/>
      <c r="AR890" s="42"/>
      <c r="AS890" s="41"/>
      <c r="AT890" s="41"/>
      <c r="AU890" s="42"/>
      <c r="AV890" s="42"/>
    </row>
    <row r="891" spans="1:48" ht="12.75" hidden="1" customHeight="1" x14ac:dyDescent="0.25">
      <c r="A891" s="29">
        <f t="shared" si="455"/>
        <v>889</v>
      </c>
      <c r="B891" s="19" t="str">
        <f t="shared" si="452"/>
        <v/>
      </c>
      <c r="C891" s="19" t="str">
        <f t="shared" si="453"/>
        <v/>
      </c>
      <c r="D891" s="19" t="str">
        <f t="shared" si="454"/>
        <v/>
      </c>
      <c r="E891" s="19" t="str">
        <f>IF(B891="","",CHOOSE(VLOOKUP($A891,$F$1:$J$1600,5,FALSE),AHS!$M$1,BHS!$M$1,CHS!$M$1,HMJHS!$M$1,KHS!$M$1,Kings!$M$1,MHS!$M$1,SWHS!$M$1,AMHS!$M$1,'S10'!$M$1,'S11'!$M$1,'S12'!$M$1,'S13'!$M$1,'S14'!$M$1,'S15'!$M$1,'S16'!$M$1,'S17'!$M$1,'S18'!$M$1,'S19'!$M$1,'S20'!$M$1))</f>
        <v/>
      </c>
      <c r="F891" s="29" t="str">
        <f t="shared" si="451"/>
        <v/>
      </c>
      <c r="G891" s="33" t="str">
        <f t="shared" si="450"/>
        <v/>
      </c>
      <c r="H891" s="29" t="str">
        <f>IF('S12'!P$23="","",'S12'!P$23)</f>
        <v/>
      </c>
      <c r="I891" s="29" t="str">
        <f>IF('S12'!P$23="","",'S12'!I$23)</f>
        <v/>
      </c>
      <c r="J891" s="29">
        <v>12</v>
      </c>
      <c r="AC891" s="41"/>
      <c r="AD891" s="41"/>
      <c r="AE891" s="42"/>
      <c r="AF891" s="42"/>
      <c r="AG891" s="42"/>
      <c r="AH891" s="41"/>
      <c r="AI891" s="41"/>
      <c r="AJ891" s="42"/>
      <c r="AK891" s="42"/>
      <c r="AL891" s="42"/>
      <c r="AM891" s="42"/>
      <c r="AN891" s="41"/>
      <c r="AO891" s="41"/>
      <c r="AP891" s="42"/>
      <c r="AQ891" s="42"/>
      <c r="AR891" s="42"/>
      <c r="AS891" s="41"/>
      <c r="AT891" s="41"/>
      <c r="AU891" s="42"/>
      <c r="AV891" s="42"/>
    </row>
    <row r="892" spans="1:48" ht="12.75" hidden="1" customHeight="1" x14ac:dyDescent="0.25">
      <c r="A892" s="29">
        <f t="shared" si="455"/>
        <v>890</v>
      </c>
      <c r="B892" s="19" t="str">
        <f t="shared" si="452"/>
        <v/>
      </c>
      <c r="C892" s="19" t="str">
        <f t="shared" si="453"/>
        <v/>
      </c>
      <c r="D892" s="19" t="str">
        <f t="shared" si="454"/>
        <v/>
      </c>
      <c r="E892" s="19" t="str">
        <f>IF(B892="","",CHOOSE(VLOOKUP($A892,$F$1:$J$1600,5,FALSE),AHS!$M$1,BHS!$M$1,CHS!$M$1,HMJHS!$M$1,KHS!$M$1,Kings!$M$1,MHS!$M$1,SWHS!$M$1,AMHS!$M$1,'S10'!$M$1,'S11'!$M$1,'S12'!$M$1,'S13'!$M$1,'S14'!$M$1,'S15'!$M$1,'S16'!$M$1,'S17'!$M$1,'S18'!$M$1,'S19'!$M$1,'S20'!$M$1))</f>
        <v/>
      </c>
      <c r="F892" s="29" t="str">
        <f t="shared" si="451"/>
        <v/>
      </c>
      <c r="G892" s="33" t="str">
        <f t="shared" si="450"/>
        <v/>
      </c>
      <c r="H892" s="29" t="str">
        <f>IF('S12'!P$24="","",'S12'!P$24)</f>
        <v/>
      </c>
      <c r="I892" s="29" t="str">
        <f>IF('S12'!P$24="","",'S12'!I$24)</f>
        <v/>
      </c>
      <c r="J892" s="29">
        <v>12</v>
      </c>
      <c r="AC892" s="41"/>
      <c r="AD892" s="41"/>
      <c r="AE892" s="42"/>
      <c r="AF892" s="42"/>
      <c r="AG892" s="42"/>
      <c r="AH892" s="41"/>
      <c r="AI892" s="41"/>
      <c r="AJ892" s="42"/>
      <c r="AK892" s="42"/>
      <c r="AL892" s="42"/>
      <c r="AM892" s="42"/>
      <c r="AN892" s="41"/>
      <c r="AO892" s="41"/>
      <c r="AP892" s="42"/>
      <c r="AQ892" s="42"/>
      <c r="AR892" s="42"/>
      <c r="AS892" s="41"/>
      <c r="AT892" s="41"/>
      <c r="AU892" s="42"/>
      <c r="AV892" s="42"/>
    </row>
    <row r="893" spans="1:48" ht="12.75" hidden="1" customHeight="1" x14ac:dyDescent="0.25">
      <c r="A893" s="29">
        <f t="shared" si="455"/>
        <v>891</v>
      </c>
      <c r="B893" s="19" t="str">
        <f t="shared" si="452"/>
        <v/>
      </c>
      <c r="C893" s="19" t="str">
        <f t="shared" si="453"/>
        <v/>
      </c>
      <c r="D893" s="19" t="str">
        <f t="shared" si="454"/>
        <v/>
      </c>
      <c r="E893" s="19" t="str">
        <f>IF(B893="","",CHOOSE(VLOOKUP($A893,$F$1:$J$1600,5,FALSE),AHS!$M$1,BHS!$M$1,CHS!$M$1,HMJHS!$M$1,KHS!$M$1,Kings!$M$1,MHS!$M$1,SWHS!$M$1,AMHS!$M$1,'S10'!$M$1,'S11'!$M$1,'S12'!$M$1,'S13'!$M$1,'S14'!$M$1,'S15'!$M$1,'S16'!$M$1,'S17'!$M$1,'S18'!$M$1,'S19'!$M$1,'S20'!$M$1))</f>
        <v/>
      </c>
      <c r="F893" s="29" t="str">
        <f t="shared" si="451"/>
        <v/>
      </c>
      <c r="G893" s="33" t="str">
        <f t="shared" si="450"/>
        <v/>
      </c>
      <c r="H893" s="29" t="str">
        <f>IF('S12'!P$25="","",'S12'!P$25)</f>
        <v/>
      </c>
      <c r="I893" s="29" t="str">
        <f>IF('S12'!P$25="","",'S12'!I$25)</f>
        <v/>
      </c>
      <c r="J893" s="29">
        <v>12</v>
      </c>
      <c r="AC893" s="41"/>
      <c r="AD893" s="41"/>
      <c r="AE893" s="42"/>
      <c r="AF893" s="42"/>
      <c r="AG893" s="42"/>
      <c r="AH893" s="41"/>
      <c r="AI893" s="41"/>
      <c r="AJ893" s="42"/>
      <c r="AK893" s="42"/>
      <c r="AL893" s="42"/>
      <c r="AM893" s="42"/>
      <c r="AN893" s="41"/>
      <c r="AO893" s="41"/>
      <c r="AP893" s="42"/>
      <c r="AQ893" s="42"/>
      <c r="AR893" s="42"/>
      <c r="AS893" s="41"/>
      <c r="AT893" s="41"/>
      <c r="AU893" s="42"/>
      <c r="AV893" s="42"/>
    </row>
    <row r="894" spans="1:48" ht="12.75" hidden="1" customHeight="1" x14ac:dyDescent="0.25">
      <c r="A894" s="29">
        <f t="shared" si="455"/>
        <v>892</v>
      </c>
      <c r="B894" s="19" t="str">
        <f t="shared" si="452"/>
        <v/>
      </c>
      <c r="C894" s="19" t="str">
        <f t="shared" si="453"/>
        <v/>
      </c>
      <c r="D894" s="19" t="str">
        <f t="shared" si="454"/>
        <v/>
      </c>
      <c r="E894" s="19" t="str">
        <f>IF(B894="","",CHOOSE(VLOOKUP($A894,$F$1:$J$1600,5,FALSE),AHS!$M$1,BHS!$M$1,CHS!$M$1,HMJHS!$M$1,KHS!$M$1,Kings!$M$1,MHS!$M$1,SWHS!$M$1,AMHS!$M$1,'S10'!$M$1,'S11'!$M$1,'S12'!$M$1,'S13'!$M$1,'S14'!$M$1,'S15'!$M$1,'S16'!$M$1,'S17'!$M$1,'S18'!$M$1,'S19'!$M$1,'S20'!$M$1))</f>
        <v/>
      </c>
      <c r="F894" s="29" t="str">
        <f t="shared" si="451"/>
        <v/>
      </c>
      <c r="G894" s="33" t="str">
        <f t="shared" si="450"/>
        <v/>
      </c>
      <c r="H894" s="29" t="str">
        <f>IF('S12'!P$26="","",'S12'!P$26)</f>
        <v/>
      </c>
      <c r="I894" s="29" t="str">
        <f>IF('S12'!P$26="","",'S12'!I$26)</f>
        <v/>
      </c>
      <c r="J894" s="29">
        <v>12</v>
      </c>
      <c r="AC894" s="41"/>
      <c r="AD894" s="41"/>
      <c r="AE894" s="42"/>
      <c r="AF894" s="42"/>
      <c r="AG894" s="42"/>
      <c r="AH894" s="41"/>
      <c r="AI894" s="41"/>
      <c r="AJ894" s="42"/>
      <c r="AK894" s="42"/>
      <c r="AL894" s="42"/>
      <c r="AM894" s="42"/>
      <c r="AN894" s="41"/>
      <c r="AO894" s="41"/>
      <c r="AP894" s="42"/>
      <c r="AQ894" s="42"/>
      <c r="AR894" s="42"/>
      <c r="AS894" s="41"/>
      <c r="AT894" s="41"/>
      <c r="AU894" s="42"/>
      <c r="AV894" s="42"/>
    </row>
    <row r="895" spans="1:48" ht="12.75" hidden="1" customHeight="1" x14ac:dyDescent="0.25">
      <c r="A895" s="29">
        <f t="shared" si="455"/>
        <v>893</v>
      </c>
      <c r="B895" s="19" t="str">
        <f t="shared" si="452"/>
        <v/>
      </c>
      <c r="C895" s="19" t="str">
        <f t="shared" si="453"/>
        <v/>
      </c>
      <c r="D895" s="19" t="str">
        <f t="shared" si="454"/>
        <v/>
      </c>
      <c r="E895" s="19" t="str">
        <f>IF(B895="","",CHOOSE(VLOOKUP($A895,$F$1:$J$1600,5,FALSE),AHS!$M$1,BHS!$M$1,CHS!$M$1,HMJHS!$M$1,KHS!$M$1,Kings!$M$1,MHS!$M$1,SWHS!$M$1,AMHS!$M$1,'S10'!$M$1,'S11'!$M$1,'S12'!$M$1,'S13'!$M$1,'S14'!$M$1,'S15'!$M$1,'S16'!$M$1,'S17'!$M$1,'S18'!$M$1,'S19'!$M$1,'S20'!$M$1))</f>
        <v/>
      </c>
      <c r="F895" s="29" t="str">
        <f t="shared" si="451"/>
        <v/>
      </c>
      <c r="G895" s="33" t="str">
        <f t="shared" si="450"/>
        <v/>
      </c>
      <c r="H895" s="29" t="str">
        <f>IF('S12'!P$27="","",'S12'!P$27)</f>
        <v/>
      </c>
      <c r="I895" s="29" t="str">
        <f>IF('S12'!P$27="","",'S12'!I$27)</f>
        <v/>
      </c>
      <c r="J895" s="29">
        <v>12</v>
      </c>
      <c r="AC895" s="41"/>
      <c r="AD895" s="41"/>
      <c r="AE895" s="42"/>
      <c r="AF895" s="42"/>
      <c r="AG895" s="42"/>
      <c r="AH895" s="41"/>
      <c r="AI895" s="41"/>
      <c r="AJ895" s="42"/>
      <c r="AK895" s="42"/>
      <c r="AL895" s="42"/>
      <c r="AM895" s="42"/>
      <c r="AN895" s="41"/>
      <c r="AO895" s="41"/>
      <c r="AP895" s="42"/>
      <c r="AQ895" s="42"/>
      <c r="AR895" s="42"/>
      <c r="AS895" s="41"/>
      <c r="AT895" s="41"/>
      <c r="AU895" s="42"/>
      <c r="AV895" s="42"/>
    </row>
    <row r="896" spans="1:48" ht="12.75" hidden="1" customHeight="1" x14ac:dyDescent="0.25">
      <c r="A896" s="29">
        <f t="shared" si="455"/>
        <v>894</v>
      </c>
      <c r="B896" s="19" t="str">
        <f t="shared" si="452"/>
        <v/>
      </c>
      <c r="C896" s="19" t="str">
        <f t="shared" si="453"/>
        <v/>
      </c>
      <c r="D896" s="19" t="str">
        <f t="shared" si="454"/>
        <v/>
      </c>
      <c r="E896" s="19" t="str">
        <f>IF(B896="","",CHOOSE(VLOOKUP($A896,$F$1:$J$1600,5,FALSE),AHS!$M$1,BHS!$M$1,CHS!$M$1,HMJHS!$M$1,KHS!$M$1,Kings!$M$1,MHS!$M$1,SWHS!$M$1,AMHS!$M$1,'S10'!$M$1,'S11'!$M$1,'S12'!$M$1,'S13'!$M$1,'S14'!$M$1,'S15'!$M$1,'S16'!$M$1,'S17'!$M$1,'S18'!$M$1,'S19'!$M$1,'S20'!$M$1))</f>
        <v/>
      </c>
      <c r="F896" s="29" t="str">
        <f t="shared" si="451"/>
        <v/>
      </c>
      <c r="G896" s="33" t="str">
        <f t="shared" si="450"/>
        <v/>
      </c>
      <c r="H896" s="29" t="str">
        <f>IF('S12'!P$28="","",'S12'!P$28)</f>
        <v/>
      </c>
      <c r="I896" s="29" t="str">
        <f>IF('S12'!P$28="","",'S12'!I$28)</f>
        <v/>
      </c>
      <c r="J896" s="29">
        <v>12</v>
      </c>
      <c r="AC896" s="41"/>
      <c r="AD896" s="41"/>
      <c r="AE896" s="42"/>
      <c r="AF896" s="42"/>
      <c r="AG896" s="42"/>
      <c r="AH896" s="41"/>
      <c r="AI896" s="41"/>
      <c r="AJ896" s="42"/>
      <c r="AK896" s="42"/>
      <c r="AL896" s="42"/>
      <c r="AM896" s="42"/>
      <c r="AN896" s="41"/>
      <c r="AO896" s="41"/>
      <c r="AP896" s="42"/>
      <c r="AQ896" s="42"/>
      <c r="AR896" s="42"/>
      <c r="AS896" s="41"/>
      <c r="AT896" s="41"/>
      <c r="AU896" s="42"/>
      <c r="AV896" s="42"/>
    </row>
    <row r="897" spans="1:48" ht="12.75" hidden="1" customHeight="1" x14ac:dyDescent="0.25">
      <c r="A897" s="29">
        <f t="shared" si="455"/>
        <v>895</v>
      </c>
      <c r="B897" s="19" t="str">
        <f t="shared" si="452"/>
        <v/>
      </c>
      <c r="C897" s="19" t="str">
        <f t="shared" si="453"/>
        <v/>
      </c>
      <c r="D897" s="19" t="str">
        <f t="shared" si="454"/>
        <v/>
      </c>
      <c r="E897" s="19" t="str">
        <f>IF(B897="","",CHOOSE(VLOOKUP($A897,$F$1:$J$1600,5,FALSE),AHS!$M$1,BHS!$M$1,CHS!$M$1,HMJHS!$M$1,KHS!$M$1,Kings!$M$1,MHS!$M$1,SWHS!$M$1,AMHS!$M$1,'S10'!$M$1,'S11'!$M$1,'S12'!$M$1,'S13'!$M$1,'S14'!$M$1,'S15'!$M$1,'S16'!$M$1,'S17'!$M$1,'S18'!$M$1,'S19'!$M$1,'S20'!$M$1))</f>
        <v/>
      </c>
      <c r="F897" s="29" t="str">
        <f t="shared" si="451"/>
        <v/>
      </c>
      <c r="G897" s="33" t="str">
        <f t="shared" si="450"/>
        <v/>
      </c>
      <c r="H897" s="29" t="str">
        <f>IF('S12'!P$29="","",'S12'!P$29)</f>
        <v/>
      </c>
      <c r="I897" s="29" t="str">
        <f>IF('S12'!P$29="","",'S12'!I$29)</f>
        <v/>
      </c>
      <c r="J897" s="29">
        <v>12</v>
      </c>
      <c r="AC897" s="41"/>
      <c r="AD897" s="41"/>
      <c r="AE897" s="42"/>
      <c r="AF897" s="42"/>
      <c r="AG897" s="42"/>
      <c r="AH897" s="41"/>
      <c r="AI897" s="41"/>
      <c r="AJ897" s="42"/>
      <c r="AK897" s="42"/>
      <c r="AL897" s="42"/>
      <c r="AM897" s="42"/>
      <c r="AN897" s="41"/>
      <c r="AO897" s="41"/>
      <c r="AP897" s="42"/>
      <c r="AQ897" s="42"/>
      <c r="AR897" s="42"/>
      <c r="AS897" s="41"/>
      <c r="AT897" s="41"/>
      <c r="AU897" s="42"/>
      <c r="AV897" s="42"/>
    </row>
    <row r="898" spans="1:48" ht="12.75" hidden="1" customHeight="1" x14ac:dyDescent="0.25">
      <c r="A898" s="29">
        <f t="shared" si="455"/>
        <v>896</v>
      </c>
      <c r="B898" s="19" t="str">
        <f t="shared" si="452"/>
        <v/>
      </c>
      <c r="C898" s="19" t="str">
        <f t="shared" si="453"/>
        <v/>
      </c>
      <c r="D898" s="19" t="str">
        <f t="shared" si="454"/>
        <v/>
      </c>
      <c r="E898" s="19" t="str">
        <f>IF(B898="","",CHOOSE(VLOOKUP($A898,$F$1:$J$1600,5,FALSE),AHS!$M$1,BHS!$M$1,CHS!$M$1,HMJHS!$M$1,KHS!$M$1,Kings!$M$1,MHS!$M$1,SWHS!$M$1,AMHS!$M$1,'S10'!$M$1,'S11'!$M$1,'S12'!$M$1,'S13'!$M$1,'S14'!$M$1,'S15'!$M$1,'S16'!$M$1,'S17'!$M$1,'S18'!$M$1,'S19'!$M$1,'S20'!$M$1))</f>
        <v/>
      </c>
      <c r="F898" s="29" t="str">
        <f t="shared" si="451"/>
        <v/>
      </c>
      <c r="G898" s="33" t="str">
        <f t="shared" si="450"/>
        <v/>
      </c>
      <c r="H898" s="29" t="str">
        <f>IF('S12'!P$30="","",'S12'!P$30)</f>
        <v/>
      </c>
      <c r="I898" s="29" t="str">
        <f>IF('S12'!P$30="","",'S12'!I$30)</f>
        <v/>
      </c>
      <c r="J898" s="29">
        <v>12</v>
      </c>
      <c r="AC898" s="41"/>
      <c r="AD898" s="41"/>
      <c r="AE898" s="42"/>
      <c r="AF898" s="42"/>
      <c r="AG898" s="42"/>
      <c r="AH898" s="41"/>
      <c r="AI898" s="41"/>
      <c r="AJ898" s="42"/>
      <c r="AK898" s="42"/>
      <c r="AL898" s="42"/>
      <c r="AM898" s="42"/>
      <c r="AN898" s="41"/>
      <c r="AO898" s="41"/>
      <c r="AP898" s="42"/>
      <c r="AQ898" s="42"/>
      <c r="AR898" s="42"/>
      <c r="AS898" s="41"/>
      <c r="AT898" s="41"/>
      <c r="AU898" s="42"/>
      <c r="AV898" s="42"/>
    </row>
    <row r="899" spans="1:48" ht="12.75" hidden="1" customHeight="1" x14ac:dyDescent="0.25">
      <c r="A899" s="29">
        <f t="shared" si="455"/>
        <v>897</v>
      </c>
      <c r="B899" s="19" t="str">
        <f t="shared" si="452"/>
        <v/>
      </c>
      <c r="C899" s="19" t="str">
        <f t="shared" si="453"/>
        <v/>
      </c>
      <c r="D899" s="19" t="str">
        <f t="shared" si="454"/>
        <v/>
      </c>
      <c r="E899" s="19" t="str">
        <f>IF(B899="","",CHOOSE(VLOOKUP($A899,$F$1:$J$1600,5,FALSE),AHS!$M$1,BHS!$M$1,CHS!$M$1,HMJHS!$M$1,KHS!$M$1,Kings!$M$1,MHS!$M$1,SWHS!$M$1,AMHS!$M$1,'S10'!$M$1,'S11'!$M$1,'S12'!$M$1,'S13'!$M$1,'S14'!$M$1,'S15'!$M$1,'S16'!$M$1,'S17'!$M$1,'S18'!$M$1,'S19'!$M$1,'S20'!$M$1))</f>
        <v/>
      </c>
      <c r="F899" s="29" t="str">
        <f t="shared" si="451"/>
        <v/>
      </c>
      <c r="G899" s="33" t="str">
        <f t="shared" si="450"/>
        <v/>
      </c>
      <c r="H899" s="29" t="str">
        <f>IF('S12'!P$31="","",'S12'!P$31)</f>
        <v/>
      </c>
      <c r="I899" s="29" t="str">
        <f>IF('S12'!P$31="","",'S12'!I$31)</f>
        <v/>
      </c>
      <c r="J899" s="29">
        <v>12</v>
      </c>
      <c r="AC899" s="41"/>
      <c r="AD899" s="41"/>
      <c r="AE899" s="42"/>
      <c r="AF899" s="42"/>
      <c r="AG899" s="42"/>
      <c r="AH899" s="41"/>
      <c r="AI899" s="41"/>
      <c r="AJ899" s="42"/>
      <c r="AK899" s="42"/>
      <c r="AL899" s="42"/>
      <c r="AM899" s="42"/>
      <c r="AN899" s="41"/>
      <c r="AO899" s="41"/>
      <c r="AP899" s="42"/>
      <c r="AQ899" s="42"/>
      <c r="AR899" s="42"/>
      <c r="AS899" s="41"/>
      <c r="AT899" s="41"/>
      <c r="AU899" s="42"/>
      <c r="AV899" s="42"/>
    </row>
    <row r="900" spans="1:48" ht="12.75" hidden="1" customHeight="1" x14ac:dyDescent="0.25">
      <c r="A900" s="29">
        <f t="shared" si="455"/>
        <v>898</v>
      </c>
      <c r="B900" s="19" t="str">
        <f t="shared" si="452"/>
        <v/>
      </c>
      <c r="C900" s="19" t="str">
        <f t="shared" si="453"/>
        <v/>
      </c>
      <c r="D900" s="19" t="str">
        <f t="shared" si="454"/>
        <v/>
      </c>
      <c r="E900" s="19" t="str">
        <f>IF(B900="","",CHOOSE(VLOOKUP($A900,$F$1:$J$1600,5,FALSE),AHS!$M$1,BHS!$M$1,CHS!$M$1,HMJHS!$M$1,KHS!$M$1,Kings!$M$1,MHS!$M$1,SWHS!$M$1,AMHS!$M$1,'S10'!$M$1,'S11'!$M$1,'S12'!$M$1,'S13'!$M$1,'S14'!$M$1,'S15'!$M$1,'S16'!$M$1,'S17'!$M$1,'S18'!$M$1,'S19'!$M$1,'S20'!$M$1))</f>
        <v/>
      </c>
      <c r="F900" s="29" t="str">
        <f t="shared" si="451"/>
        <v/>
      </c>
      <c r="G900" s="33" t="str">
        <f t="shared" si="450"/>
        <v/>
      </c>
      <c r="H900" s="29" t="str">
        <f>IF('S12'!P$32="","",'S12'!P$32)</f>
        <v/>
      </c>
      <c r="I900" s="29" t="str">
        <f>IF('S12'!P$32="","",'S12'!I$32)</f>
        <v/>
      </c>
      <c r="J900" s="29">
        <v>12</v>
      </c>
      <c r="AC900" s="41"/>
      <c r="AD900" s="41"/>
      <c r="AE900" s="42"/>
      <c r="AF900" s="42"/>
      <c r="AG900" s="42"/>
      <c r="AH900" s="41"/>
      <c r="AI900" s="41"/>
      <c r="AJ900" s="42"/>
      <c r="AK900" s="42"/>
      <c r="AL900" s="42"/>
      <c r="AM900" s="42"/>
      <c r="AN900" s="41"/>
      <c r="AO900" s="41"/>
      <c r="AP900" s="42"/>
      <c r="AQ900" s="42"/>
      <c r="AR900" s="42"/>
      <c r="AS900" s="41"/>
      <c r="AT900" s="41"/>
      <c r="AU900" s="42"/>
      <c r="AV900" s="42"/>
    </row>
    <row r="901" spans="1:48" ht="12.75" hidden="1" customHeight="1" x14ac:dyDescent="0.25">
      <c r="A901" s="29">
        <f t="shared" si="455"/>
        <v>899</v>
      </c>
      <c r="B901" s="19" t="str">
        <f t="shared" si="452"/>
        <v/>
      </c>
      <c r="C901" s="19" t="str">
        <f t="shared" si="453"/>
        <v/>
      </c>
      <c r="D901" s="19" t="str">
        <f t="shared" si="454"/>
        <v/>
      </c>
      <c r="E901" s="19" t="str">
        <f>IF(B901="","",CHOOSE(VLOOKUP($A901,$F$1:$J$1600,5,FALSE),AHS!$M$1,BHS!$M$1,CHS!$M$1,HMJHS!$M$1,KHS!$M$1,Kings!$M$1,MHS!$M$1,SWHS!$M$1,AMHS!$M$1,'S10'!$M$1,'S11'!$M$1,'S12'!$M$1,'S13'!$M$1,'S14'!$M$1,'S15'!$M$1,'S16'!$M$1,'S17'!$M$1,'S18'!$M$1,'S19'!$M$1,'S20'!$M$1))</f>
        <v/>
      </c>
      <c r="F901" s="29" t="str">
        <f t="shared" si="451"/>
        <v/>
      </c>
      <c r="G901" s="33" t="str">
        <f t="shared" si="450"/>
        <v/>
      </c>
      <c r="H901" s="29" t="str">
        <f>IF('S12'!X$13="","",'S12'!X$13)</f>
        <v/>
      </c>
      <c r="I901" s="29" t="str">
        <f>IF('S12'!X$13="","",'S12'!Q$13)</f>
        <v/>
      </c>
      <c r="J901" s="29">
        <v>12</v>
      </c>
      <c r="AC901" s="41"/>
      <c r="AD901" s="41"/>
      <c r="AE901" s="42"/>
      <c r="AF901" s="42"/>
      <c r="AG901" s="42"/>
      <c r="AH901" s="41"/>
      <c r="AI901" s="41"/>
      <c r="AJ901" s="42"/>
      <c r="AK901" s="42"/>
      <c r="AL901" s="42"/>
      <c r="AM901" s="42"/>
      <c r="AN901" s="41"/>
      <c r="AO901" s="41"/>
      <c r="AP901" s="42"/>
      <c r="AQ901" s="42"/>
      <c r="AR901" s="42"/>
      <c r="AS901" s="41"/>
      <c r="AT901" s="41"/>
      <c r="AU901" s="42"/>
      <c r="AV901" s="42"/>
    </row>
    <row r="902" spans="1:48" ht="12.75" hidden="1" customHeight="1" x14ac:dyDescent="0.25">
      <c r="A902" s="29">
        <f t="shared" si="455"/>
        <v>900</v>
      </c>
      <c r="B902" s="19" t="str">
        <f t="shared" si="452"/>
        <v/>
      </c>
      <c r="C902" s="19" t="str">
        <f t="shared" si="453"/>
        <v/>
      </c>
      <c r="D902" s="19" t="str">
        <f t="shared" si="454"/>
        <v/>
      </c>
      <c r="E902" s="19" t="str">
        <f>IF(B902="","",CHOOSE(VLOOKUP($A902,$F$1:$J$1600,5,FALSE),AHS!$M$1,BHS!$M$1,CHS!$M$1,HMJHS!$M$1,KHS!$M$1,Kings!$M$1,MHS!$M$1,SWHS!$M$1,AMHS!$M$1,'S10'!$M$1,'S11'!$M$1,'S12'!$M$1,'S13'!$M$1,'S14'!$M$1,'S15'!$M$1,'S16'!$M$1,'S17'!$M$1,'S18'!$M$1,'S19'!$M$1,'S20'!$M$1))</f>
        <v/>
      </c>
      <c r="F902" s="29" t="str">
        <f t="shared" si="451"/>
        <v/>
      </c>
      <c r="G902" s="33" t="str">
        <f t="shared" si="450"/>
        <v/>
      </c>
      <c r="H902" s="29" t="str">
        <f>IF('S12'!X$14="","",'S12'!X$14)</f>
        <v/>
      </c>
      <c r="I902" s="29" t="str">
        <f>IF('S12'!X$14="","",'S12'!Q$14)</f>
        <v/>
      </c>
      <c r="J902" s="29">
        <v>12</v>
      </c>
      <c r="AC902" s="41"/>
      <c r="AD902" s="41"/>
      <c r="AE902" s="42"/>
      <c r="AF902" s="42"/>
      <c r="AG902" s="42"/>
      <c r="AH902" s="41"/>
      <c r="AI902" s="41"/>
      <c r="AJ902" s="42"/>
      <c r="AK902" s="42"/>
      <c r="AL902" s="42"/>
      <c r="AM902" s="42"/>
      <c r="AN902" s="41"/>
      <c r="AO902" s="41"/>
      <c r="AP902" s="42"/>
      <c r="AQ902" s="42"/>
      <c r="AR902" s="42"/>
      <c r="AS902" s="41"/>
      <c r="AT902" s="41"/>
      <c r="AU902" s="42"/>
      <c r="AV902" s="42"/>
    </row>
    <row r="903" spans="1:48" ht="12.75" hidden="1" customHeight="1" x14ac:dyDescent="0.25">
      <c r="A903" s="29">
        <f t="shared" si="455"/>
        <v>901</v>
      </c>
      <c r="B903" s="19" t="str">
        <f t="shared" si="452"/>
        <v/>
      </c>
      <c r="C903" s="19" t="str">
        <f t="shared" si="453"/>
        <v/>
      </c>
      <c r="D903" s="19" t="str">
        <f t="shared" si="454"/>
        <v/>
      </c>
      <c r="E903" s="19" t="str">
        <f>IF(B903="","",CHOOSE(VLOOKUP($A903,$F$1:$J$1600,5,FALSE),AHS!$M$1,BHS!$M$1,CHS!$M$1,HMJHS!$M$1,KHS!$M$1,Kings!$M$1,MHS!$M$1,SWHS!$M$1,AMHS!$M$1,'S10'!$M$1,'S11'!$M$1,'S12'!$M$1,'S13'!$M$1,'S14'!$M$1,'S15'!$M$1,'S16'!$M$1,'S17'!$M$1,'S18'!$M$1,'S19'!$M$1,'S20'!$M$1))</f>
        <v/>
      </c>
      <c r="F903" s="29" t="str">
        <f t="shared" si="451"/>
        <v/>
      </c>
      <c r="G903" s="33" t="str">
        <f t="shared" si="450"/>
        <v/>
      </c>
      <c r="H903" s="29" t="str">
        <f>IF('S12'!X$15="","",'S12'!X$15)</f>
        <v/>
      </c>
      <c r="I903" s="29" t="str">
        <f>IF('S12'!X$15="","",'S12'!Q$15)</f>
        <v/>
      </c>
      <c r="J903" s="29">
        <v>12</v>
      </c>
      <c r="AC903" s="41"/>
      <c r="AD903" s="41"/>
      <c r="AE903" s="42"/>
      <c r="AF903" s="42"/>
      <c r="AG903" s="42"/>
      <c r="AH903" s="41"/>
      <c r="AI903" s="41"/>
      <c r="AJ903" s="42"/>
      <c r="AK903" s="42"/>
      <c r="AL903" s="42"/>
      <c r="AM903" s="42"/>
      <c r="AN903" s="41"/>
      <c r="AO903" s="41"/>
      <c r="AP903" s="42"/>
      <c r="AQ903" s="42"/>
      <c r="AR903" s="42"/>
      <c r="AS903" s="41"/>
      <c r="AT903" s="41"/>
      <c r="AU903" s="42"/>
      <c r="AV903" s="42"/>
    </row>
    <row r="904" spans="1:48" ht="12.75" hidden="1" customHeight="1" x14ac:dyDescent="0.25">
      <c r="A904" s="29">
        <f t="shared" si="455"/>
        <v>902</v>
      </c>
      <c r="B904" s="19" t="str">
        <f t="shared" si="452"/>
        <v/>
      </c>
      <c r="C904" s="19" t="str">
        <f t="shared" si="453"/>
        <v/>
      </c>
      <c r="D904" s="19" t="str">
        <f t="shared" si="454"/>
        <v/>
      </c>
      <c r="E904" s="19" t="str">
        <f>IF(B904="","",CHOOSE(VLOOKUP($A904,$F$1:$J$1600,5,FALSE),AHS!$M$1,BHS!$M$1,CHS!$M$1,HMJHS!$M$1,KHS!$M$1,Kings!$M$1,MHS!$M$1,SWHS!$M$1,AMHS!$M$1,'S10'!$M$1,'S11'!$M$1,'S12'!$M$1,'S13'!$M$1,'S14'!$M$1,'S15'!$M$1,'S16'!$M$1,'S17'!$M$1,'S18'!$M$1,'S19'!$M$1,'S20'!$M$1))</f>
        <v/>
      </c>
      <c r="F904" s="29" t="str">
        <f t="shared" si="451"/>
        <v/>
      </c>
      <c r="G904" s="33" t="str">
        <f t="shared" si="450"/>
        <v/>
      </c>
      <c r="H904" s="29" t="str">
        <f>IF('S12'!X$16="","",'S12'!X$16)</f>
        <v/>
      </c>
      <c r="I904" s="29" t="str">
        <f>IF('S12'!X$16="","",'S12'!Q$16)</f>
        <v/>
      </c>
      <c r="J904" s="29">
        <v>12</v>
      </c>
      <c r="AC904" s="41"/>
      <c r="AD904" s="41"/>
      <c r="AE904" s="42"/>
      <c r="AF904" s="42"/>
      <c r="AG904" s="42"/>
      <c r="AH904" s="41"/>
      <c r="AI904" s="41"/>
      <c r="AJ904" s="42"/>
      <c r="AK904" s="42"/>
      <c r="AL904" s="42"/>
      <c r="AM904" s="42"/>
      <c r="AN904" s="41"/>
      <c r="AO904" s="41"/>
      <c r="AP904" s="42"/>
      <c r="AQ904" s="42"/>
      <c r="AR904" s="42"/>
      <c r="AS904" s="41"/>
      <c r="AT904" s="41"/>
      <c r="AU904" s="42"/>
      <c r="AV904" s="42"/>
    </row>
    <row r="905" spans="1:48" ht="12.75" hidden="1" customHeight="1" x14ac:dyDescent="0.25">
      <c r="A905" s="29">
        <f t="shared" si="455"/>
        <v>903</v>
      </c>
      <c r="B905" s="19" t="str">
        <f t="shared" si="452"/>
        <v/>
      </c>
      <c r="C905" s="19" t="str">
        <f t="shared" si="453"/>
        <v/>
      </c>
      <c r="D905" s="19" t="str">
        <f t="shared" si="454"/>
        <v/>
      </c>
      <c r="E905" s="19" t="str">
        <f>IF(B905="","",CHOOSE(VLOOKUP($A905,$F$1:$J$1600,5,FALSE),AHS!$M$1,BHS!$M$1,CHS!$M$1,HMJHS!$M$1,KHS!$M$1,Kings!$M$1,MHS!$M$1,SWHS!$M$1,AMHS!$M$1,'S10'!$M$1,'S11'!$M$1,'S12'!$M$1,'S13'!$M$1,'S14'!$M$1,'S15'!$M$1,'S16'!$M$1,'S17'!$M$1,'S18'!$M$1,'S19'!$M$1,'S20'!$M$1))</f>
        <v/>
      </c>
      <c r="F905" s="29" t="str">
        <f t="shared" si="451"/>
        <v/>
      </c>
      <c r="G905" s="33" t="str">
        <f t="shared" si="450"/>
        <v/>
      </c>
      <c r="H905" s="29" t="str">
        <f>IF('S12'!X$17="","",'S12'!X$17)</f>
        <v/>
      </c>
      <c r="I905" s="29" t="str">
        <f>IF('S12'!X$17="","",'S12'!Q$17)</f>
        <v/>
      </c>
      <c r="J905" s="29">
        <v>12</v>
      </c>
      <c r="AC905" s="41"/>
      <c r="AD905" s="41"/>
      <c r="AE905" s="42"/>
      <c r="AF905" s="42"/>
      <c r="AG905" s="42"/>
      <c r="AH905" s="41"/>
      <c r="AI905" s="41"/>
      <c r="AJ905" s="42"/>
      <c r="AK905" s="42"/>
      <c r="AL905" s="42"/>
      <c r="AM905" s="42"/>
      <c r="AN905" s="41"/>
      <c r="AO905" s="41"/>
      <c r="AP905" s="42"/>
      <c r="AQ905" s="42"/>
      <c r="AR905" s="42"/>
      <c r="AS905" s="41"/>
      <c r="AT905" s="41"/>
      <c r="AU905" s="42"/>
      <c r="AV905" s="42"/>
    </row>
    <row r="906" spans="1:48" ht="12.75" hidden="1" customHeight="1" x14ac:dyDescent="0.25">
      <c r="A906" s="29">
        <f t="shared" si="455"/>
        <v>904</v>
      </c>
      <c r="B906" s="19" t="str">
        <f t="shared" si="452"/>
        <v/>
      </c>
      <c r="C906" s="19" t="str">
        <f t="shared" si="453"/>
        <v/>
      </c>
      <c r="D906" s="19" t="str">
        <f t="shared" si="454"/>
        <v/>
      </c>
      <c r="E906" s="19" t="str">
        <f>IF(B906="","",CHOOSE(VLOOKUP($A906,$F$1:$J$1600,5,FALSE),AHS!$M$1,BHS!$M$1,CHS!$M$1,HMJHS!$M$1,KHS!$M$1,Kings!$M$1,MHS!$M$1,SWHS!$M$1,AMHS!$M$1,'S10'!$M$1,'S11'!$M$1,'S12'!$M$1,'S13'!$M$1,'S14'!$M$1,'S15'!$M$1,'S16'!$M$1,'S17'!$M$1,'S18'!$M$1,'S19'!$M$1,'S20'!$M$1))</f>
        <v/>
      </c>
      <c r="F906" s="29" t="str">
        <f t="shared" si="451"/>
        <v/>
      </c>
      <c r="G906" s="33" t="str">
        <f t="shared" si="450"/>
        <v/>
      </c>
      <c r="H906" s="29" t="str">
        <f>IF('S12'!X$18="","",'S12'!X$18)</f>
        <v/>
      </c>
      <c r="I906" s="29" t="str">
        <f>IF('S12'!X$18="","",'S12'!Q$18)</f>
        <v/>
      </c>
      <c r="J906" s="29">
        <v>12</v>
      </c>
      <c r="AC906" s="41"/>
      <c r="AD906" s="41"/>
      <c r="AE906" s="42"/>
      <c r="AF906" s="42"/>
      <c r="AG906" s="42"/>
      <c r="AH906" s="41"/>
      <c r="AI906" s="41"/>
      <c r="AJ906" s="42"/>
      <c r="AK906" s="42"/>
      <c r="AL906" s="42"/>
      <c r="AM906" s="42"/>
      <c r="AN906" s="41"/>
      <c r="AO906" s="41"/>
      <c r="AP906" s="42"/>
      <c r="AQ906" s="42"/>
      <c r="AR906" s="42"/>
      <c r="AS906" s="41"/>
      <c r="AT906" s="41"/>
      <c r="AU906" s="42"/>
      <c r="AV906" s="42"/>
    </row>
    <row r="907" spans="1:48" ht="12.75" hidden="1" customHeight="1" x14ac:dyDescent="0.25">
      <c r="A907" s="29">
        <f t="shared" si="455"/>
        <v>905</v>
      </c>
      <c r="B907" s="19" t="str">
        <f t="shared" si="452"/>
        <v/>
      </c>
      <c r="C907" s="19" t="str">
        <f t="shared" si="453"/>
        <v/>
      </c>
      <c r="D907" s="19" t="str">
        <f t="shared" si="454"/>
        <v/>
      </c>
      <c r="E907" s="19" t="str">
        <f>IF(B907="","",CHOOSE(VLOOKUP($A907,$F$1:$J$1600,5,FALSE),AHS!$M$1,BHS!$M$1,CHS!$M$1,HMJHS!$M$1,KHS!$M$1,Kings!$M$1,MHS!$M$1,SWHS!$M$1,AMHS!$M$1,'S10'!$M$1,'S11'!$M$1,'S12'!$M$1,'S13'!$M$1,'S14'!$M$1,'S15'!$M$1,'S16'!$M$1,'S17'!$M$1,'S18'!$M$1,'S19'!$M$1,'S20'!$M$1))</f>
        <v/>
      </c>
      <c r="F907" s="29" t="str">
        <f t="shared" si="451"/>
        <v/>
      </c>
      <c r="G907" s="33" t="str">
        <f t="shared" si="450"/>
        <v/>
      </c>
      <c r="H907" s="29" t="str">
        <f>IF('S12'!X$19="","",'S12'!X$19)</f>
        <v/>
      </c>
      <c r="I907" s="29" t="str">
        <f>IF('S12'!X$19="","",'S12'!Q$19)</f>
        <v/>
      </c>
      <c r="J907" s="29">
        <v>12</v>
      </c>
      <c r="AC907" s="41"/>
      <c r="AD907" s="41"/>
      <c r="AE907" s="42"/>
      <c r="AF907" s="42"/>
      <c r="AG907" s="42"/>
      <c r="AH907" s="41"/>
      <c r="AI907" s="41"/>
      <c r="AJ907" s="42"/>
      <c r="AK907" s="42"/>
      <c r="AL907" s="42"/>
      <c r="AM907" s="42"/>
      <c r="AN907" s="41"/>
      <c r="AO907" s="41"/>
      <c r="AP907" s="42"/>
      <c r="AQ907" s="42"/>
      <c r="AR907" s="42"/>
      <c r="AS907" s="41"/>
      <c r="AT907" s="41"/>
      <c r="AU907" s="42"/>
      <c r="AV907" s="42"/>
    </row>
    <row r="908" spans="1:48" ht="12.75" hidden="1" customHeight="1" x14ac:dyDescent="0.25">
      <c r="A908" s="29">
        <f t="shared" si="455"/>
        <v>906</v>
      </c>
      <c r="B908" s="19" t="str">
        <f t="shared" si="452"/>
        <v/>
      </c>
      <c r="C908" s="19" t="str">
        <f t="shared" si="453"/>
        <v/>
      </c>
      <c r="D908" s="19" t="str">
        <f t="shared" si="454"/>
        <v/>
      </c>
      <c r="E908" s="19" t="str">
        <f>IF(B908="","",CHOOSE(VLOOKUP($A908,$F$1:$J$1600,5,FALSE),AHS!$M$1,BHS!$M$1,CHS!$M$1,HMJHS!$M$1,KHS!$M$1,Kings!$M$1,MHS!$M$1,SWHS!$M$1,AMHS!$M$1,'S10'!$M$1,'S11'!$M$1,'S12'!$M$1,'S13'!$M$1,'S14'!$M$1,'S15'!$M$1,'S16'!$M$1,'S17'!$M$1,'S18'!$M$1,'S19'!$M$1,'S20'!$M$1))</f>
        <v/>
      </c>
      <c r="F908" s="29" t="str">
        <f t="shared" si="451"/>
        <v/>
      </c>
      <c r="G908" s="33" t="str">
        <f t="shared" si="450"/>
        <v/>
      </c>
      <c r="H908" s="29" t="str">
        <f>IF('S12'!X$20="","",'S12'!X$20)</f>
        <v/>
      </c>
      <c r="I908" s="29" t="str">
        <f>IF('S12'!X$20="","",'S12'!Q$20)</f>
        <v/>
      </c>
      <c r="J908" s="29">
        <v>12</v>
      </c>
      <c r="AC908" s="41"/>
      <c r="AD908" s="41"/>
      <c r="AE908" s="42"/>
      <c r="AF908" s="42"/>
      <c r="AG908" s="42"/>
      <c r="AH908" s="41"/>
      <c r="AI908" s="41"/>
      <c r="AJ908" s="42"/>
      <c r="AK908" s="42"/>
      <c r="AL908" s="42"/>
      <c r="AM908" s="42"/>
      <c r="AN908" s="41"/>
      <c r="AO908" s="41"/>
      <c r="AP908" s="42"/>
      <c r="AQ908" s="42"/>
      <c r="AR908" s="42"/>
      <c r="AS908" s="41"/>
      <c r="AT908" s="41"/>
      <c r="AU908" s="42"/>
      <c r="AV908" s="42"/>
    </row>
    <row r="909" spans="1:48" ht="12.75" hidden="1" customHeight="1" x14ac:dyDescent="0.25">
      <c r="A909" s="29">
        <f t="shared" si="455"/>
        <v>907</v>
      </c>
      <c r="B909" s="19" t="str">
        <f t="shared" si="452"/>
        <v/>
      </c>
      <c r="C909" s="19" t="str">
        <f t="shared" si="453"/>
        <v/>
      </c>
      <c r="D909" s="19" t="str">
        <f t="shared" si="454"/>
        <v/>
      </c>
      <c r="E909" s="19" t="str">
        <f>IF(B909="","",CHOOSE(VLOOKUP($A909,$F$1:$J$1600,5,FALSE),AHS!$M$1,BHS!$M$1,CHS!$M$1,HMJHS!$M$1,KHS!$M$1,Kings!$M$1,MHS!$M$1,SWHS!$M$1,AMHS!$M$1,'S10'!$M$1,'S11'!$M$1,'S12'!$M$1,'S13'!$M$1,'S14'!$M$1,'S15'!$M$1,'S16'!$M$1,'S17'!$M$1,'S18'!$M$1,'S19'!$M$1,'S20'!$M$1))</f>
        <v/>
      </c>
      <c r="F909" s="29" t="str">
        <f t="shared" si="451"/>
        <v/>
      </c>
      <c r="G909" s="33" t="str">
        <f t="shared" si="450"/>
        <v/>
      </c>
      <c r="H909" s="29" t="str">
        <f>IF('S12'!X$21="","",'S12'!X$21)</f>
        <v/>
      </c>
      <c r="I909" s="29" t="str">
        <f>IF('S12'!X$21="","",'S12'!Q$21)</f>
        <v/>
      </c>
      <c r="J909" s="29">
        <v>12</v>
      </c>
      <c r="AC909" s="41"/>
      <c r="AD909" s="41"/>
      <c r="AE909" s="42"/>
      <c r="AF909" s="42"/>
      <c r="AG909" s="42"/>
      <c r="AH909" s="41"/>
      <c r="AI909" s="41"/>
      <c r="AJ909" s="42"/>
      <c r="AK909" s="42"/>
      <c r="AL909" s="42"/>
      <c r="AM909" s="42"/>
      <c r="AN909" s="41"/>
      <c r="AO909" s="41"/>
      <c r="AP909" s="42"/>
      <c r="AQ909" s="42"/>
      <c r="AR909" s="42"/>
      <c r="AS909" s="41"/>
      <c r="AT909" s="41"/>
      <c r="AU909" s="42"/>
      <c r="AV909" s="42"/>
    </row>
    <row r="910" spans="1:48" ht="12.75" hidden="1" customHeight="1" x14ac:dyDescent="0.25">
      <c r="A910" s="29">
        <f t="shared" si="455"/>
        <v>908</v>
      </c>
      <c r="B910" s="19" t="str">
        <f t="shared" si="452"/>
        <v/>
      </c>
      <c r="C910" s="19" t="str">
        <f t="shared" si="453"/>
        <v/>
      </c>
      <c r="D910" s="19" t="str">
        <f t="shared" si="454"/>
        <v/>
      </c>
      <c r="E910" s="19" t="str">
        <f>IF(B910="","",CHOOSE(VLOOKUP($A910,$F$1:$J$1600,5,FALSE),AHS!$M$1,BHS!$M$1,CHS!$M$1,HMJHS!$M$1,KHS!$M$1,Kings!$M$1,MHS!$M$1,SWHS!$M$1,AMHS!$M$1,'S10'!$M$1,'S11'!$M$1,'S12'!$M$1,'S13'!$M$1,'S14'!$M$1,'S15'!$M$1,'S16'!$M$1,'S17'!$M$1,'S18'!$M$1,'S19'!$M$1,'S20'!$M$1))</f>
        <v/>
      </c>
      <c r="F910" s="29" t="str">
        <f t="shared" si="451"/>
        <v/>
      </c>
      <c r="G910" s="33" t="str">
        <f t="shared" si="450"/>
        <v/>
      </c>
      <c r="H910" s="29" t="str">
        <f>IF('S12'!X$22="","",'S12'!X$22)</f>
        <v/>
      </c>
      <c r="I910" s="29" t="str">
        <f>IF('S12'!X$22="","",'S12'!Q$22)</f>
        <v/>
      </c>
      <c r="J910" s="29">
        <v>12</v>
      </c>
      <c r="AC910" s="41"/>
      <c r="AD910" s="41"/>
      <c r="AE910" s="42"/>
      <c r="AF910" s="42"/>
      <c r="AG910" s="42"/>
      <c r="AH910" s="41"/>
      <c r="AI910" s="41"/>
      <c r="AJ910" s="42"/>
      <c r="AK910" s="42"/>
      <c r="AL910" s="42"/>
      <c r="AM910" s="42"/>
      <c r="AN910" s="41"/>
      <c r="AO910" s="41"/>
      <c r="AP910" s="42"/>
      <c r="AQ910" s="42"/>
      <c r="AR910" s="42"/>
      <c r="AS910" s="41"/>
      <c r="AT910" s="41"/>
      <c r="AU910" s="42"/>
      <c r="AV910" s="42"/>
    </row>
    <row r="911" spans="1:48" ht="12.75" hidden="1" customHeight="1" x14ac:dyDescent="0.25">
      <c r="A911" s="29">
        <f t="shared" si="455"/>
        <v>909</v>
      </c>
      <c r="B911" s="19" t="str">
        <f t="shared" si="452"/>
        <v/>
      </c>
      <c r="C911" s="19" t="str">
        <f t="shared" si="453"/>
        <v/>
      </c>
      <c r="D911" s="19" t="str">
        <f t="shared" si="454"/>
        <v/>
      </c>
      <c r="E911" s="19" t="str">
        <f>IF(B911="","",CHOOSE(VLOOKUP($A911,$F$1:$J$1600,5,FALSE),AHS!$M$1,BHS!$M$1,CHS!$M$1,HMJHS!$M$1,KHS!$M$1,Kings!$M$1,MHS!$M$1,SWHS!$M$1,AMHS!$M$1,'S10'!$M$1,'S11'!$M$1,'S12'!$M$1,'S13'!$M$1,'S14'!$M$1,'S15'!$M$1,'S16'!$M$1,'S17'!$M$1,'S18'!$M$1,'S19'!$M$1,'S20'!$M$1))</f>
        <v/>
      </c>
      <c r="F911" s="29" t="str">
        <f t="shared" si="451"/>
        <v/>
      </c>
      <c r="G911" s="33" t="str">
        <f t="shared" si="450"/>
        <v/>
      </c>
      <c r="H911" s="29" t="str">
        <f>IF('S12'!X$23="","",'S12'!X$23)</f>
        <v/>
      </c>
      <c r="I911" s="29" t="str">
        <f>IF('S12'!X$23="","",'S12'!Q$23)</f>
        <v/>
      </c>
      <c r="J911" s="29">
        <v>12</v>
      </c>
      <c r="AC911" s="41"/>
      <c r="AD911" s="41"/>
      <c r="AE911" s="42"/>
      <c r="AF911" s="42"/>
      <c r="AG911" s="42"/>
      <c r="AH911" s="41"/>
      <c r="AI911" s="41"/>
      <c r="AJ911" s="42"/>
      <c r="AK911" s="42"/>
      <c r="AL911" s="42"/>
      <c r="AM911" s="42"/>
      <c r="AN911" s="41"/>
      <c r="AO911" s="41"/>
      <c r="AP911" s="42"/>
      <c r="AQ911" s="42"/>
      <c r="AR911" s="42"/>
      <c r="AS911" s="41"/>
      <c r="AT911" s="41"/>
      <c r="AU911" s="42"/>
      <c r="AV911" s="42"/>
    </row>
    <row r="912" spans="1:48" ht="12.75" hidden="1" customHeight="1" x14ac:dyDescent="0.25">
      <c r="A912" s="29">
        <f t="shared" si="455"/>
        <v>910</v>
      </c>
      <c r="B912" s="19" t="str">
        <f t="shared" si="452"/>
        <v/>
      </c>
      <c r="C912" s="19" t="str">
        <f t="shared" si="453"/>
        <v/>
      </c>
      <c r="D912" s="19" t="str">
        <f t="shared" si="454"/>
        <v/>
      </c>
      <c r="E912" s="19" t="str">
        <f>IF(B912="","",CHOOSE(VLOOKUP($A912,$F$1:$J$1600,5,FALSE),AHS!$M$1,BHS!$M$1,CHS!$M$1,HMJHS!$M$1,KHS!$M$1,Kings!$M$1,MHS!$M$1,SWHS!$M$1,AMHS!$M$1,'S10'!$M$1,'S11'!$M$1,'S12'!$M$1,'S13'!$M$1,'S14'!$M$1,'S15'!$M$1,'S16'!$M$1,'S17'!$M$1,'S18'!$M$1,'S19'!$M$1,'S20'!$M$1))</f>
        <v/>
      </c>
      <c r="F912" s="29" t="str">
        <f t="shared" si="451"/>
        <v/>
      </c>
      <c r="G912" s="33" t="str">
        <f t="shared" si="450"/>
        <v/>
      </c>
      <c r="H912" s="29" t="str">
        <f>IF('S12'!X$24="","",'S12'!X$24)</f>
        <v/>
      </c>
      <c r="I912" s="29" t="str">
        <f>IF('S12'!X$24="","",'S12'!Q$24)</f>
        <v/>
      </c>
      <c r="J912" s="29">
        <v>12</v>
      </c>
      <c r="AC912" s="41"/>
      <c r="AD912" s="41"/>
      <c r="AE912" s="42"/>
      <c r="AF912" s="42"/>
      <c r="AG912" s="42"/>
      <c r="AH912" s="41"/>
      <c r="AI912" s="41"/>
      <c r="AJ912" s="42"/>
      <c r="AK912" s="42"/>
      <c r="AL912" s="42"/>
      <c r="AM912" s="42"/>
      <c r="AN912" s="41"/>
      <c r="AO912" s="41"/>
      <c r="AP912" s="42"/>
      <c r="AQ912" s="42"/>
      <c r="AR912" s="42"/>
      <c r="AS912" s="41"/>
      <c r="AT912" s="41"/>
      <c r="AU912" s="42"/>
      <c r="AV912" s="42"/>
    </row>
    <row r="913" spans="1:48" ht="12.75" hidden="1" customHeight="1" x14ac:dyDescent="0.25">
      <c r="A913" s="29">
        <f t="shared" si="455"/>
        <v>911</v>
      </c>
      <c r="B913" s="19" t="str">
        <f t="shared" si="452"/>
        <v/>
      </c>
      <c r="C913" s="19" t="str">
        <f t="shared" si="453"/>
        <v/>
      </c>
      <c r="D913" s="19" t="str">
        <f t="shared" si="454"/>
        <v/>
      </c>
      <c r="E913" s="19" t="str">
        <f>IF(B913="","",CHOOSE(VLOOKUP($A913,$F$1:$J$1600,5,FALSE),AHS!$M$1,BHS!$M$1,CHS!$M$1,HMJHS!$M$1,KHS!$M$1,Kings!$M$1,MHS!$M$1,SWHS!$M$1,AMHS!$M$1,'S10'!$M$1,'S11'!$M$1,'S12'!$M$1,'S13'!$M$1,'S14'!$M$1,'S15'!$M$1,'S16'!$M$1,'S17'!$M$1,'S18'!$M$1,'S19'!$M$1,'S20'!$M$1))</f>
        <v/>
      </c>
      <c r="F913" s="29" t="str">
        <f t="shared" si="451"/>
        <v/>
      </c>
      <c r="G913" s="33" t="str">
        <f t="shared" si="450"/>
        <v/>
      </c>
      <c r="H913" s="29" t="str">
        <f>IF('S12'!X$25="","",'S12'!X$25)</f>
        <v/>
      </c>
      <c r="I913" s="29" t="str">
        <f>IF('S12'!X$25="","",'S12'!Q$25)</f>
        <v/>
      </c>
      <c r="J913" s="29">
        <v>12</v>
      </c>
      <c r="AC913" s="41"/>
      <c r="AD913" s="41"/>
      <c r="AE913" s="42"/>
      <c r="AF913" s="42"/>
      <c r="AG913" s="42"/>
      <c r="AH913" s="41"/>
      <c r="AI913" s="41"/>
      <c r="AJ913" s="42"/>
      <c r="AK913" s="42"/>
      <c r="AL913" s="42"/>
      <c r="AM913" s="42"/>
      <c r="AN913" s="41"/>
      <c r="AO913" s="41"/>
      <c r="AP913" s="42"/>
      <c r="AQ913" s="42"/>
      <c r="AR913" s="42"/>
      <c r="AS913" s="41"/>
      <c r="AT913" s="41"/>
      <c r="AU913" s="42"/>
      <c r="AV913" s="42"/>
    </row>
    <row r="914" spans="1:48" ht="12.75" hidden="1" customHeight="1" x14ac:dyDescent="0.25">
      <c r="A914" s="29">
        <f t="shared" si="455"/>
        <v>912</v>
      </c>
      <c r="B914" s="19" t="str">
        <f t="shared" si="452"/>
        <v/>
      </c>
      <c r="C914" s="19" t="str">
        <f t="shared" si="453"/>
        <v/>
      </c>
      <c r="D914" s="19" t="str">
        <f t="shared" si="454"/>
        <v/>
      </c>
      <c r="E914" s="19" t="str">
        <f>IF(B914="","",CHOOSE(VLOOKUP($A914,$F$1:$J$1600,5,FALSE),AHS!$M$1,BHS!$M$1,CHS!$M$1,HMJHS!$M$1,KHS!$M$1,Kings!$M$1,MHS!$M$1,SWHS!$M$1,AMHS!$M$1,'S10'!$M$1,'S11'!$M$1,'S12'!$M$1,'S13'!$M$1,'S14'!$M$1,'S15'!$M$1,'S16'!$M$1,'S17'!$M$1,'S18'!$M$1,'S19'!$M$1,'S20'!$M$1))</f>
        <v/>
      </c>
      <c r="F914" s="29" t="str">
        <f t="shared" si="451"/>
        <v/>
      </c>
      <c r="G914" s="33" t="str">
        <f t="shared" si="450"/>
        <v/>
      </c>
      <c r="H914" s="29" t="str">
        <f>IF('S12'!X$26="","",'S12'!X$26)</f>
        <v/>
      </c>
      <c r="I914" s="29" t="str">
        <f>IF('S12'!X$26="","",'S12'!Q$26)</f>
        <v/>
      </c>
      <c r="J914" s="29">
        <v>12</v>
      </c>
      <c r="AC914" s="41"/>
      <c r="AD914" s="41"/>
      <c r="AE914" s="42"/>
      <c r="AF914" s="42"/>
      <c r="AG914" s="42"/>
      <c r="AH914" s="41"/>
      <c r="AI914" s="41"/>
      <c r="AJ914" s="42"/>
      <c r="AK914" s="42"/>
      <c r="AL914" s="42"/>
      <c r="AM914" s="42"/>
      <c r="AN914" s="41"/>
      <c r="AO914" s="41"/>
      <c r="AP914" s="42"/>
      <c r="AQ914" s="42"/>
      <c r="AR914" s="42"/>
      <c r="AS914" s="41"/>
      <c r="AT914" s="41"/>
      <c r="AU914" s="42"/>
      <c r="AV914" s="42"/>
    </row>
    <row r="915" spans="1:48" ht="12.75" hidden="1" customHeight="1" x14ac:dyDescent="0.25">
      <c r="A915" s="29">
        <f t="shared" si="455"/>
        <v>913</v>
      </c>
      <c r="B915" s="19" t="str">
        <f t="shared" si="452"/>
        <v/>
      </c>
      <c r="C915" s="19" t="str">
        <f t="shared" si="453"/>
        <v/>
      </c>
      <c r="D915" s="19" t="str">
        <f t="shared" si="454"/>
        <v/>
      </c>
      <c r="E915" s="19" t="str">
        <f>IF(B915="","",CHOOSE(VLOOKUP($A915,$F$1:$J$1600,5,FALSE),AHS!$M$1,BHS!$M$1,CHS!$M$1,HMJHS!$M$1,KHS!$M$1,Kings!$M$1,MHS!$M$1,SWHS!$M$1,AMHS!$M$1,'S10'!$M$1,'S11'!$M$1,'S12'!$M$1,'S13'!$M$1,'S14'!$M$1,'S15'!$M$1,'S16'!$M$1,'S17'!$M$1,'S18'!$M$1,'S19'!$M$1,'S20'!$M$1))</f>
        <v/>
      </c>
      <c r="F915" s="29" t="str">
        <f t="shared" si="451"/>
        <v/>
      </c>
      <c r="G915" s="33" t="str">
        <f t="shared" si="450"/>
        <v/>
      </c>
      <c r="H915" s="29" t="str">
        <f>IF('S12'!X$27="","",'S12'!X$27)</f>
        <v/>
      </c>
      <c r="I915" s="29" t="str">
        <f>IF('S12'!X$27="","",'S12'!Q$27)</f>
        <v/>
      </c>
      <c r="J915" s="29">
        <v>12</v>
      </c>
      <c r="AC915" s="41"/>
      <c r="AD915" s="41"/>
      <c r="AE915" s="42"/>
      <c r="AF915" s="42"/>
      <c r="AG915" s="42"/>
      <c r="AH915" s="41"/>
      <c r="AI915" s="41"/>
      <c r="AJ915" s="42"/>
      <c r="AK915" s="42"/>
      <c r="AL915" s="42"/>
      <c r="AM915" s="42"/>
      <c r="AN915" s="41"/>
      <c r="AO915" s="41"/>
      <c r="AP915" s="42"/>
      <c r="AQ915" s="42"/>
      <c r="AR915" s="42"/>
      <c r="AS915" s="41"/>
      <c r="AT915" s="41"/>
      <c r="AU915" s="42"/>
      <c r="AV915" s="42"/>
    </row>
    <row r="916" spans="1:48" ht="12.75" hidden="1" customHeight="1" x14ac:dyDescent="0.25">
      <c r="A916" s="29">
        <f t="shared" si="455"/>
        <v>914</v>
      </c>
      <c r="B916" s="19" t="str">
        <f t="shared" si="452"/>
        <v/>
      </c>
      <c r="C916" s="19" t="str">
        <f t="shared" si="453"/>
        <v/>
      </c>
      <c r="D916" s="19" t="str">
        <f t="shared" si="454"/>
        <v/>
      </c>
      <c r="E916" s="19" t="str">
        <f>IF(B916="","",CHOOSE(VLOOKUP($A916,$F$1:$J$1600,5,FALSE),AHS!$M$1,BHS!$M$1,CHS!$M$1,HMJHS!$M$1,KHS!$M$1,Kings!$M$1,MHS!$M$1,SWHS!$M$1,AMHS!$M$1,'S10'!$M$1,'S11'!$M$1,'S12'!$M$1,'S13'!$M$1,'S14'!$M$1,'S15'!$M$1,'S16'!$M$1,'S17'!$M$1,'S18'!$M$1,'S19'!$M$1,'S20'!$M$1))</f>
        <v/>
      </c>
      <c r="F916" s="29" t="str">
        <f t="shared" si="451"/>
        <v/>
      </c>
      <c r="G916" s="33" t="str">
        <f t="shared" si="450"/>
        <v/>
      </c>
      <c r="H916" s="29" t="str">
        <f>IF('S12'!X$28="","",'S12'!X$28)</f>
        <v/>
      </c>
      <c r="I916" s="29" t="str">
        <f>IF('S12'!X$28="","",'S12'!Q$28)</f>
        <v/>
      </c>
      <c r="J916" s="29">
        <v>12</v>
      </c>
      <c r="AC916" s="41"/>
      <c r="AD916" s="41"/>
      <c r="AE916" s="42"/>
      <c r="AF916" s="42"/>
      <c r="AG916" s="42"/>
      <c r="AH916" s="41"/>
      <c r="AI916" s="41"/>
      <c r="AJ916" s="42"/>
      <c r="AK916" s="42"/>
      <c r="AL916" s="42"/>
      <c r="AM916" s="42"/>
      <c r="AN916" s="41"/>
      <c r="AO916" s="41"/>
      <c r="AP916" s="42"/>
      <c r="AQ916" s="42"/>
      <c r="AR916" s="42"/>
      <c r="AS916" s="41"/>
      <c r="AT916" s="41"/>
      <c r="AU916" s="42"/>
      <c r="AV916" s="42"/>
    </row>
    <row r="917" spans="1:48" ht="12.75" hidden="1" customHeight="1" x14ac:dyDescent="0.25">
      <c r="A917" s="29">
        <f t="shared" si="455"/>
        <v>915</v>
      </c>
      <c r="B917" s="19" t="str">
        <f t="shared" si="452"/>
        <v/>
      </c>
      <c r="C917" s="19" t="str">
        <f t="shared" si="453"/>
        <v/>
      </c>
      <c r="D917" s="19" t="str">
        <f t="shared" si="454"/>
        <v/>
      </c>
      <c r="E917" s="19" t="str">
        <f>IF(B917="","",CHOOSE(VLOOKUP($A917,$F$1:$J$1600,5,FALSE),AHS!$M$1,BHS!$M$1,CHS!$M$1,HMJHS!$M$1,KHS!$M$1,Kings!$M$1,MHS!$M$1,SWHS!$M$1,AMHS!$M$1,'S10'!$M$1,'S11'!$M$1,'S12'!$M$1,'S13'!$M$1,'S14'!$M$1,'S15'!$M$1,'S16'!$M$1,'S17'!$M$1,'S18'!$M$1,'S19'!$M$1,'S20'!$M$1))</f>
        <v/>
      </c>
      <c r="F917" s="29" t="str">
        <f t="shared" si="451"/>
        <v/>
      </c>
      <c r="G917" s="33" t="str">
        <f t="shared" si="450"/>
        <v/>
      </c>
      <c r="H917" s="29" t="str">
        <f>IF('S12'!X$29="","",'S12'!X$29)</f>
        <v/>
      </c>
      <c r="I917" s="29" t="str">
        <f>IF('S12'!X$29="","",'S12'!Q$29)</f>
        <v/>
      </c>
      <c r="J917" s="29">
        <v>12</v>
      </c>
      <c r="AC917" s="41"/>
      <c r="AD917" s="41"/>
      <c r="AE917" s="42"/>
      <c r="AF917" s="42"/>
      <c r="AG917" s="42"/>
      <c r="AH917" s="41"/>
      <c r="AI917" s="41"/>
      <c r="AJ917" s="42"/>
      <c r="AK917" s="42"/>
      <c r="AL917" s="42"/>
      <c r="AM917" s="42"/>
      <c r="AN917" s="41"/>
      <c r="AO917" s="41"/>
      <c r="AP917" s="42"/>
      <c r="AQ917" s="42"/>
      <c r="AR917" s="42"/>
      <c r="AS917" s="41"/>
      <c r="AT917" s="41"/>
      <c r="AU917" s="42"/>
      <c r="AV917" s="42"/>
    </row>
    <row r="918" spans="1:48" ht="12.75" hidden="1" customHeight="1" x14ac:dyDescent="0.25">
      <c r="A918" s="29">
        <f t="shared" si="455"/>
        <v>916</v>
      </c>
      <c r="B918" s="19" t="str">
        <f t="shared" si="452"/>
        <v/>
      </c>
      <c r="C918" s="19" t="str">
        <f t="shared" si="453"/>
        <v/>
      </c>
      <c r="D918" s="19" t="str">
        <f t="shared" si="454"/>
        <v/>
      </c>
      <c r="E918" s="19" t="str">
        <f>IF(B918="","",CHOOSE(VLOOKUP($A918,$F$1:$J$1600,5,FALSE),AHS!$M$1,BHS!$M$1,CHS!$M$1,HMJHS!$M$1,KHS!$M$1,Kings!$M$1,MHS!$M$1,SWHS!$M$1,AMHS!$M$1,'S10'!$M$1,'S11'!$M$1,'S12'!$M$1,'S13'!$M$1,'S14'!$M$1,'S15'!$M$1,'S16'!$M$1,'S17'!$M$1,'S18'!$M$1,'S19'!$M$1,'S20'!$M$1))</f>
        <v/>
      </c>
      <c r="F918" s="29" t="str">
        <f t="shared" si="451"/>
        <v/>
      </c>
      <c r="G918" s="33" t="str">
        <f t="shared" si="450"/>
        <v/>
      </c>
      <c r="H918" s="29" t="str">
        <f>IF('S12'!X$30="","",'S12'!X$30)</f>
        <v/>
      </c>
      <c r="I918" s="29" t="str">
        <f>IF('S12'!X$30="","",'S12'!Q$30)</f>
        <v/>
      </c>
      <c r="J918" s="29">
        <v>12</v>
      </c>
      <c r="AC918" s="41"/>
      <c r="AD918" s="41"/>
      <c r="AE918" s="42"/>
      <c r="AF918" s="42"/>
      <c r="AG918" s="42"/>
      <c r="AH918" s="41"/>
      <c r="AI918" s="41"/>
      <c r="AJ918" s="42"/>
      <c r="AK918" s="42"/>
      <c r="AL918" s="42"/>
      <c r="AM918" s="42"/>
      <c r="AN918" s="41"/>
      <c r="AO918" s="41"/>
      <c r="AP918" s="42"/>
      <c r="AQ918" s="42"/>
      <c r="AR918" s="42"/>
      <c r="AS918" s="41"/>
      <c r="AT918" s="41"/>
      <c r="AU918" s="42"/>
      <c r="AV918" s="42"/>
    </row>
    <row r="919" spans="1:48" ht="12.75" hidden="1" customHeight="1" x14ac:dyDescent="0.25">
      <c r="A919" s="29">
        <f t="shared" si="455"/>
        <v>917</v>
      </c>
      <c r="B919" s="19" t="str">
        <f t="shared" si="452"/>
        <v/>
      </c>
      <c r="C919" s="19" t="str">
        <f t="shared" si="453"/>
        <v/>
      </c>
      <c r="D919" s="19" t="str">
        <f t="shared" si="454"/>
        <v/>
      </c>
      <c r="E919" s="19" t="str">
        <f>IF(B919="","",CHOOSE(VLOOKUP($A919,$F$1:$J$1600,5,FALSE),AHS!$M$1,BHS!$M$1,CHS!$M$1,HMJHS!$M$1,KHS!$M$1,Kings!$M$1,MHS!$M$1,SWHS!$M$1,AMHS!$M$1,'S10'!$M$1,'S11'!$M$1,'S12'!$M$1,'S13'!$M$1,'S14'!$M$1,'S15'!$M$1,'S16'!$M$1,'S17'!$M$1,'S18'!$M$1,'S19'!$M$1,'S20'!$M$1))</f>
        <v/>
      </c>
      <c r="F919" s="29" t="str">
        <f t="shared" si="451"/>
        <v/>
      </c>
      <c r="G919" s="33" t="str">
        <f t="shared" si="450"/>
        <v/>
      </c>
      <c r="H919" s="29" t="str">
        <f>IF('S12'!X$31="","",'S12'!X$31)</f>
        <v/>
      </c>
      <c r="I919" s="29" t="str">
        <f>IF('S12'!X$31="","",'S12'!Q$31)</f>
        <v/>
      </c>
      <c r="J919" s="29">
        <v>12</v>
      </c>
      <c r="AC919" s="41"/>
      <c r="AD919" s="41"/>
      <c r="AE919" s="42"/>
      <c r="AF919" s="42"/>
      <c r="AG919" s="42"/>
      <c r="AH919" s="41"/>
      <c r="AI919" s="41"/>
      <c r="AJ919" s="42"/>
      <c r="AK919" s="42"/>
      <c r="AL919" s="42"/>
      <c r="AM919" s="42"/>
      <c r="AN919" s="41"/>
      <c r="AO919" s="41"/>
      <c r="AP919" s="42"/>
      <c r="AQ919" s="42"/>
      <c r="AR919" s="42"/>
      <c r="AS919" s="41"/>
      <c r="AT919" s="41"/>
      <c r="AU919" s="42"/>
      <c r="AV919" s="42"/>
    </row>
    <row r="920" spans="1:48" ht="12.75" hidden="1" customHeight="1" x14ac:dyDescent="0.25">
      <c r="A920" s="29">
        <f t="shared" si="455"/>
        <v>918</v>
      </c>
      <c r="B920" s="19" t="str">
        <f t="shared" si="452"/>
        <v/>
      </c>
      <c r="C920" s="19" t="str">
        <f t="shared" si="453"/>
        <v/>
      </c>
      <c r="D920" s="19" t="str">
        <f t="shared" si="454"/>
        <v/>
      </c>
      <c r="E920" s="19" t="str">
        <f>IF(B920="","",CHOOSE(VLOOKUP($A920,$F$1:$J$1600,5,FALSE),AHS!$M$1,BHS!$M$1,CHS!$M$1,HMJHS!$M$1,KHS!$M$1,Kings!$M$1,MHS!$M$1,SWHS!$M$1,AMHS!$M$1,'S10'!$M$1,'S11'!$M$1,'S12'!$M$1,'S13'!$M$1,'S14'!$M$1,'S15'!$M$1,'S16'!$M$1,'S17'!$M$1,'S18'!$M$1,'S19'!$M$1,'S20'!$M$1))</f>
        <v/>
      </c>
      <c r="F920" s="29" t="str">
        <f t="shared" si="451"/>
        <v/>
      </c>
      <c r="G920" s="33" t="str">
        <f t="shared" si="450"/>
        <v/>
      </c>
      <c r="H920" s="29" t="str">
        <f>IF('S12'!X$32="","",'S12'!X$32)</f>
        <v/>
      </c>
      <c r="I920" s="29" t="str">
        <f>IF('S12'!X$32="","",'S12'!Q$32)</f>
        <v/>
      </c>
      <c r="J920" s="29">
        <v>12</v>
      </c>
      <c r="AC920" s="41"/>
      <c r="AD920" s="41"/>
      <c r="AE920" s="42"/>
      <c r="AF920" s="42"/>
      <c r="AG920" s="42"/>
      <c r="AH920" s="41"/>
      <c r="AI920" s="41"/>
      <c r="AJ920" s="42"/>
      <c r="AK920" s="42"/>
      <c r="AL920" s="42"/>
      <c r="AM920" s="42"/>
      <c r="AN920" s="41"/>
      <c r="AO920" s="41"/>
      <c r="AP920" s="42"/>
      <c r="AQ920" s="42"/>
      <c r="AR920" s="42"/>
      <c r="AS920" s="41"/>
      <c r="AT920" s="41"/>
      <c r="AU920" s="42"/>
      <c r="AV920" s="42"/>
    </row>
    <row r="921" spans="1:48" ht="12.75" hidden="1" customHeight="1" x14ac:dyDescent="0.25">
      <c r="A921" s="29">
        <f t="shared" si="455"/>
        <v>919</v>
      </c>
      <c r="B921" s="19" t="str">
        <f t="shared" si="452"/>
        <v/>
      </c>
      <c r="C921" s="19" t="str">
        <f t="shared" si="453"/>
        <v/>
      </c>
      <c r="D921" s="19" t="str">
        <f t="shared" si="454"/>
        <v/>
      </c>
      <c r="E921" s="19" t="str">
        <f>IF(B921="","",CHOOSE(VLOOKUP($A921,$F$1:$J$1600,5,FALSE),AHS!$M$1,BHS!$M$1,CHS!$M$1,HMJHS!$M$1,KHS!$M$1,Kings!$M$1,MHS!$M$1,SWHS!$M$1,AMHS!$M$1,'S10'!$M$1,'S11'!$M$1,'S12'!$M$1,'S13'!$M$1,'S14'!$M$1,'S15'!$M$1,'S16'!$M$1,'S17'!$M$1,'S18'!$M$1,'S19'!$M$1,'S20'!$M$1))</f>
        <v/>
      </c>
      <c r="F921" s="29" t="str">
        <f t="shared" si="451"/>
        <v/>
      </c>
      <c r="G921" s="33" t="str">
        <f t="shared" si="450"/>
        <v/>
      </c>
      <c r="H921" s="29" t="str">
        <f>IF('S12'!AF$13="","",'S12'!AF$13)</f>
        <v/>
      </c>
      <c r="I921" s="29" t="str">
        <f>IF('S12'!AF$13="","",'S12'!Y$13)</f>
        <v/>
      </c>
      <c r="J921" s="29">
        <v>12</v>
      </c>
      <c r="AC921" s="41"/>
      <c r="AD921" s="41"/>
      <c r="AE921" s="42"/>
      <c r="AF921" s="42"/>
      <c r="AG921" s="42"/>
      <c r="AH921" s="41"/>
      <c r="AI921" s="41"/>
      <c r="AJ921" s="42"/>
      <c r="AK921" s="42"/>
      <c r="AL921" s="42"/>
      <c r="AM921" s="42"/>
      <c r="AN921" s="41"/>
      <c r="AO921" s="41"/>
      <c r="AP921" s="42"/>
      <c r="AQ921" s="42"/>
      <c r="AR921" s="42"/>
      <c r="AS921" s="41"/>
      <c r="AT921" s="41"/>
      <c r="AU921" s="42"/>
      <c r="AV921" s="42"/>
    </row>
    <row r="922" spans="1:48" ht="12.75" hidden="1" customHeight="1" x14ac:dyDescent="0.25">
      <c r="A922" s="29">
        <f t="shared" si="455"/>
        <v>920</v>
      </c>
      <c r="B922" s="19" t="str">
        <f t="shared" si="452"/>
        <v/>
      </c>
      <c r="C922" s="19" t="str">
        <f t="shared" si="453"/>
        <v/>
      </c>
      <c r="D922" s="19" t="str">
        <f t="shared" si="454"/>
        <v/>
      </c>
      <c r="E922" s="19" t="str">
        <f>IF(B922="","",CHOOSE(VLOOKUP($A922,$F$1:$J$1600,5,FALSE),AHS!$M$1,BHS!$M$1,CHS!$M$1,HMJHS!$M$1,KHS!$M$1,Kings!$M$1,MHS!$M$1,SWHS!$M$1,AMHS!$M$1,'S10'!$M$1,'S11'!$M$1,'S12'!$M$1,'S13'!$M$1,'S14'!$M$1,'S15'!$M$1,'S16'!$M$1,'S17'!$M$1,'S18'!$M$1,'S19'!$M$1,'S20'!$M$1))</f>
        <v/>
      </c>
      <c r="F922" s="29" t="str">
        <f t="shared" si="451"/>
        <v/>
      </c>
      <c r="G922" s="33" t="str">
        <f t="shared" si="450"/>
        <v/>
      </c>
      <c r="H922" s="29" t="str">
        <f>IF('S12'!AF$14="","",'S12'!AF$14)</f>
        <v/>
      </c>
      <c r="I922" s="29" t="str">
        <f>IF('S12'!AF$14="","",'S12'!Y$14)</f>
        <v/>
      </c>
      <c r="J922" s="29">
        <v>12</v>
      </c>
      <c r="AC922" s="41"/>
      <c r="AD922" s="41"/>
      <c r="AE922" s="42"/>
      <c r="AF922" s="42"/>
      <c r="AG922" s="42"/>
      <c r="AH922" s="41"/>
      <c r="AI922" s="41"/>
      <c r="AJ922" s="42"/>
      <c r="AK922" s="42"/>
      <c r="AL922" s="42"/>
      <c r="AM922" s="42"/>
      <c r="AN922" s="41"/>
      <c r="AO922" s="41"/>
      <c r="AP922" s="42"/>
      <c r="AQ922" s="42"/>
      <c r="AR922" s="42"/>
      <c r="AS922" s="41"/>
      <c r="AT922" s="41"/>
      <c r="AU922" s="42"/>
      <c r="AV922" s="42"/>
    </row>
    <row r="923" spans="1:48" ht="12.75" hidden="1" customHeight="1" x14ac:dyDescent="0.25">
      <c r="A923" s="29">
        <f t="shared" si="455"/>
        <v>921</v>
      </c>
      <c r="B923" s="19" t="str">
        <f t="shared" si="452"/>
        <v/>
      </c>
      <c r="C923" s="19" t="str">
        <f t="shared" si="453"/>
        <v/>
      </c>
      <c r="D923" s="19" t="str">
        <f t="shared" si="454"/>
        <v/>
      </c>
      <c r="E923" s="19" t="str">
        <f>IF(B923="","",CHOOSE(VLOOKUP($A923,$F$1:$J$1600,5,FALSE),AHS!$M$1,BHS!$M$1,CHS!$M$1,HMJHS!$M$1,KHS!$M$1,Kings!$M$1,MHS!$M$1,SWHS!$M$1,AMHS!$M$1,'S10'!$M$1,'S11'!$M$1,'S12'!$M$1,'S13'!$M$1,'S14'!$M$1,'S15'!$M$1,'S16'!$M$1,'S17'!$M$1,'S18'!$M$1,'S19'!$M$1,'S20'!$M$1))</f>
        <v/>
      </c>
      <c r="F923" s="29" t="str">
        <f t="shared" si="451"/>
        <v/>
      </c>
      <c r="G923" s="33" t="str">
        <f t="shared" si="450"/>
        <v/>
      </c>
      <c r="H923" s="29" t="str">
        <f>IF('S12'!AF$15="","",'S12'!AF$15)</f>
        <v/>
      </c>
      <c r="I923" s="29" t="str">
        <f>IF('S12'!AF$15="","",'S12'!Y$15)</f>
        <v/>
      </c>
      <c r="J923" s="29">
        <v>12</v>
      </c>
      <c r="AC923" s="41"/>
      <c r="AD923" s="41"/>
      <c r="AE923" s="42"/>
      <c r="AF923" s="42"/>
      <c r="AG923" s="42"/>
      <c r="AH923" s="41"/>
      <c r="AI923" s="41"/>
      <c r="AJ923" s="42"/>
      <c r="AK923" s="42"/>
      <c r="AL923" s="42"/>
      <c r="AM923" s="42"/>
      <c r="AN923" s="41"/>
      <c r="AO923" s="41"/>
      <c r="AP923" s="42"/>
      <c r="AQ923" s="42"/>
      <c r="AR923" s="42"/>
      <c r="AS923" s="41"/>
      <c r="AT923" s="41"/>
      <c r="AU923" s="42"/>
      <c r="AV923" s="42"/>
    </row>
    <row r="924" spans="1:48" ht="12.75" hidden="1" customHeight="1" x14ac:dyDescent="0.25">
      <c r="A924" s="29">
        <f t="shared" si="455"/>
        <v>922</v>
      </c>
      <c r="B924" s="19" t="str">
        <f t="shared" si="452"/>
        <v/>
      </c>
      <c r="C924" s="19" t="str">
        <f t="shared" si="453"/>
        <v/>
      </c>
      <c r="D924" s="19" t="str">
        <f t="shared" si="454"/>
        <v/>
      </c>
      <c r="E924" s="19" t="str">
        <f>IF(B924="","",CHOOSE(VLOOKUP($A924,$F$1:$J$1600,5,FALSE),AHS!$M$1,BHS!$M$1,CHS!$M$1,HMJHS!$M$1,KHS!$M$1,Kings!$M$1,MHS!$M$1,SWHS!$M$1,AMHS!$M$1,'S10'!$M$1,'S11'!$M$1,'S12'!$M$1,'S13'!$M$1,'S14'!$M$1,'S15'!$M$1,'S16'!$M$1,'S17'!$M$1,'S18'!$M$1,'S19'!$M$1,'S20'!$M$1))</f>
        <v/>
      </c>
      <c r="F924" s="29" t="str">
        <f t="shared" si="451"/>
        <v/>
      </c>
      <c r="G924" s="33" t="str">
        <f t="shared" si="450"/>
        <v/>
      </c>
      <c r="H924" s="29" t="str">
        <f>IF('S12'!AF$16="","",'S12'!AF$16)</f>
        <v/>
      </c>
      <c r="I924" s="29" t="str">
        <f>IF('S12'!AF$16="","",'S12'!Y$16)</f>
        <v/>
      </c>
      <c r="J924" s="29">
        <v>12</v>
      </c>
      <c r="AC924" s="41"/>
      <c r="AD924" s="41"/>
      <c r="AE924" s="42"/>
      <c r="AF924" s="42"/>
      <c r="AG924" s="42"/>
      <c r="AH924" s="41"/>
      <c r="AI924" s="41"/>
      <c r="AJ924" s="42"/>
      <c r="AK924" s="42"/>
      <c r="AL924" s="42"/>
      <c r="AM924" s="42"/>
      <c r="AN924" s="41"/>
      <c r="AO924" s="41"/>
      <c r="AP924" s="42"/>
      <c r="AQ924" s="42"/>
      <c r="AR924" s="42"/>
      <c r="AS924" s="41"/>
      <c r="AT924" s="41"/>
      <c r="AU924" s="42"/>
      <c r="AV924" s="42"/>
    </row>
    <row r="925" spans="1:48" ht="12.75" hidden="1" customHeight="1" x14ac:dyDescent="0.25">
      <c r="A925" s="29">
        <f t="shared" si="455"/>
        <v>923</v>
      </c>
      <c r="B925" s="19" t="str">
        <f t="shared" si="452"/>
        <v/>
      </c>
      <c r="C925" s="19" t="str">
        <f t="shared" si="453"/>
        <v/>
      </c>
      <c r="D925" s="19" t="str">
        <f t="shared" si="454"/>
        <v/>
      </c>
      <c r="E925" s="19" t="str">
        <f>IF(B925="","",CHOOSE(VLOOKUP($A925,$F$1:$J$1600,5,FALSE),AHS!$M$1,BHS!$M$1,CHS!$M$1,HMJHS!$M$1,KHS!$M$1,Kings!$M$1,MHS!$M$1,SWHS!$M$1,AMHS!$M$1,'S10'!$M$1,'S11'!$M$1,'S12'!$M$1,'S13'!$M$1,'S14'!$M$1,'S15'!$M$1,'S16'!$M$1,'S17'!$M$1,'S18'!$M$1,'S19'!$M$1,'S20'!$M$1))</f>
        <v/>
      </c>
      <c r="F925" s="29" t="str">
        <f t="shared" si="451"/>
        <v/>
      </c>
      <c r="G925" s="33" t="str">
        <f t="shared" si="450"/>
        <v/>
      </c>
      <c r="H925" s="29" t="str">
        <f>IF('S12'!AF$17="","",'S12'!AF$17)</f>
        <v/>
      </c>
      <c r="I925" s="29" t="str">
        <f>IF('S12'!AF$17="","",'S12'!Y$17)</f>
        <v/>
      </c>
      <c r="J925" s="29">
        <v>12</v>
      </c>
      <c r="AC925" s="41"/>
      <c r="AD925" s="41"/>
      <c r="AE925" s="42"/>
      <c r="AF925" s="42"/>
      <c r="AG925" s="42"/>
      <c r="AH925" s="41"/>
      <c r="AI925" s="41"/>
      <c r="AJ925" s="42"/>
      <c r="AK925" s="42"/>
      <c r="AL925" s="42"/>
      <c r="AM925" s="42"/>
      <c r="AN925" s="41"/>
      <c r="AO925" s="41"/>
      <c r="AP925" s="42"/>
      <c r="AQ925" s="42"/>
      <c r="AR925" s="42"/>
      <c r="AS925" s="41"/>
      <c r="AT925" s="41"/>
      <c r="AU925" s="42"/>
      <c r="AV925" s="42"/>
    </row>
    <row r="926" spans="1:48" ht="12.75" hidden="1" customHeight="1" x14ac:dyDescent="0.25">
      <c r="A926" s="29">
        <f t="shared" si="455"/>
        <v>924</v>
      </c>
      <c r="B926" s="19" t="str">
        <f t="shared" si="452"/>
        <v/>
      </c>
      <c r="C926" s="19" t="str">
        <f t="shared" si="453"/>
        <v/>
      </c>
      <c r="D926" s="19" t="str">
        <f t="shared" si="454"/>
        <v/>
      </c>
      <c r="E926" s="19" t="str">
        <f>IF(B926="","",CHOOSE(VLOOKUP($A926,$F$1:$J$1600,5,FALSE),AHS!$M$1,BHS!$M$1,CHS!$M$1,HMJHS!$M$1,KHS!$M$1,Kings!$M$1,MHS!$M$1,SWHS!$M$1,AMHS!$M$1,'S10'!$M$1,'S11'!$M$1,'S12'!$M$1,'S13'!$M$1,'S14'!$M$1,'S15'!$M$1,'S16'!$M$1,'S17'!$M$1,'S18'!$M$1,'S19'!$M$1,'S20'!$M$1))</f>
        <v/>
      </c>
      <c r="F926" s="29" t="str">
        <f t="shared" si="451"/>
        <v/>
      </c>
      <c r="G926" s="33" t="str">
        <f t="shared" si="450"/>
        <v/>
      </c>
      <c r="H926" s="29" t="str">
        <f>IF('S12'!AF$18="","",'S12'!AF$18)</f>
        <v/>
      </c>
      <c r="I926" s="29" t="str">
        <f>IF('S12'!AF$18="","",'S12'!Y$18)</f>
        <v/>
      </c>
      <c r="J926" s="29">
        <v>12</v>
      </c>
      <c r="AC926" s="41"/>
      <c r="AD926" s="41"/>
      <c r="AE926" s="42"/>
      <c r="AF926" s="42"/>
      <c r="AG926" s="42"/>
      <c r="AH926" s="41"/>
      <c r="AI926" s="41"/>
      <c r="AJ926" s="42"/>
      <c r="AK926" s="42"/>
      <c r="AL926" s="42"/>
      <c r="AM926" s="42"/>
      <c r="AN926" s="41"/>
      <c r="AO926" s="41"/>
      <c r="AP926" s="42"/>
      <c r="AQ926" s="42"/>
      <c r="AR926" s="42"/>
      <c r="AS926" s="41"/>
      <c r="AT926" s="41"/>
      <c r="AU926" s="42"/>
      <c r="AV926" s="42"/>
    </row>
    <row r="927" spans="1:48" ht="12.75" hidden="1" customHeight="1" x14ac:dyDescent="0.25">
      <c r="A927" s="29">
        <f t="shared" si="455"/>
        <v>925</v>
      </c>
      <c r="B927" s="19" t="str">
        <f t="shared" si="452"/>
        <v/>
      </c>
      <c r="C927" s="19" t="str">
        <f t="shared" si="453"/>
        <v/>
      </c>
      <c r="D927" s="19" t="str">
        <f t="shared" si="454"/>
        <v/>
      </c>
      <c r="E927" s="19" t="str">
        <f>IF(B927="","",CHOOSE(VLOOKUP($A927,$F$1:$J$1600,5,FALSE),AHS!$M$1,BHS!$M$1,CHS!$M$1,HMJHS!$M$1,KHS!$M$1,Kings!$M$1,MHS!$M$1,SWHS!$M$1,AMHS!$M$1,'S10'!$M$1,'S11'!$M$1,'S12'!$M$1,'S13'!$M$1,'S14'!$M$1,'S15'!$M$1,'S16'!$M$1,'S17'!$M$1,'S18'!$M$1,'S19'!$M$1,'S20'!$M$1))</f>
        <v/>
      </c>
      <c r="F927" s="29" t="str">
        <f t="shared" si="451"/>
        <v/>
      </c>
      <c r="G927" s="33" t="str">
        <f t="shared" si="450"/>
        <v/>
      </c>
      <c r="H927" s="29" t="str">
        <f>IF('S12'!AF$19="","",'S12'!AF$19)</f>
        <v/>
      </c>
      <c r="I927" s="29" t="str">
        <f>IF('S12'!AF$19="","",'S12'!Y$19)</f>
        <v/>
      </c>
      <c r="J927" s="29">
        <v>12</v>
      </c>
      <c r="AC927" s="41"/>
      <c r="AD927" s="41"/>
      <c r="AE927" s="42"/>
      <c r="AF927" s="42"/>
      <c r="AG927" s="42"/>
      <c r="AH927" s="41"/>
      <c r="AI927" s="41"/>
      <c r="AJ927" s="42"/>
      <c r="AK927" s="42"/>
      <c r="AL927" s="42"/>
      <c r="AM927" s="42"/>
      <c r="AN927" s="41"/>
      <c r="AO927" s="41"/>
      <c r="AP927" s="42"/>
      <c r="AQ927" s="42"/>
      <c r="AR927" s="42"/>
      <c r="AS927" s="41"/>
      <c r="AT927" s="41"/>
      <c r="AU927" s="42"/>
      <c r="AV927" s="42"/>
    </row>
    <row r="928" spans="1:48" ht="12.75" hidden="1" customHeight="1" x14ac:dyDescent="0.25">
      <c r="A928" s="29">
        <f t="shared" si="455"/>
        <v>926</v>
      </c>
      <c r="B928" s="19" t="str">
        <f t="shared" si="452"/>
        <v/>
      </c>
      <c r="C928" s="19" t="str">
        <f t="shared" si="453"/>
        <v/>
      </c>
      <c r="D928" s="19" t="str">
        <f t="shared" si="454"/>
        <v/>
      </c>
      <c r="E928" s="19" t="str">
        <f>IF(B928="","",CHOOSE(VLOOKUP($A928,$F$1:$J$1600,5,FALSE),AHS!$M$1,BHS!$M$1,CHS!$M$1,HMJHS!$M$1,KHS!$M$1,Kings!$M$1,MHS!$M$1,SWHS!$M$1,AMHS!$M$1,'S10'!$M$1,'S11'!$M$1,'S12'!$M$1,'S13'!$M$1,'S14'!$M$1,'S15'!$M$1,'S16'!$M$1,'S17'!$M$1,'S18'!$M$1,'S19'!$M$1,'S20'!$M$1))</f>
        <v/>
      </c>
      <c r="F928" s="29" t="str">
        <f t="shared" si="451"/>
        <v/>
      </c>
      <c r="G928" s="33" t="str">
        <f t="shared" si="450"/>
        <v/>
      </c>
      <c r="H928" s="29" t="str">
        <f>IF('S12'!AF$20="","",'S12'!AF$20)</f>
        <v/>
      </c>
      <c r="I928" s="29" t="str">
        <f>IF('S12'!AF$20="","",'S12'!Y$20)</f>
        <v/>
      </c>
      <c r="J928" s="29">
        <v>12</v>
      </c>
      <c r="AC928" s="41"/>
      <c r="AD928" s="41"/>
      <c r="AE928" s="42"/>
      <c r="AF928" s="42"/>
      <c r="AG928" s="42"/>
      <c r="AH928" s="41"/>
      <c r="AI928" s="41"/>
      <c r="AJ928" s="42"/>
      <c r="AK928" s="42"/>
      <c r="AL928" s="42"/>
      <c r="AM928" s="42"/>
      <c r="AN928" s="41"/>
      <c r="AO928" s="41"/>
      <c r="AP928" s="42"/>
      <c r="AQ928" s="42"/>
      <c r="AR928" s="42"/>
      <c r="AS928" s="41"/>
      <c r="AT928" s="41"/>
      <c r="AU928" s="42"/>
      <c r="AV928" s="42"/>
    </row>
    <row r="929" spans="1:48" ht="12.75" hidden="1" customHeight="1" x14ac:dyDescent="0.25">
      <c r="A929" s="29">
        <f t="shared" si="455"/>
        <v>927</v>
      </c>
      <c r="B929" s="19" t="str">
        <f t="shared" si="452"/>
        <v/>
      </c>
      <c r="C929" s="19" t="str">
        <f t="shared" si="453"/>
        <v/>
      </c>
      <c r="D929" s="19" t="str">
        <f t="shared" si="454"/>
        <v/>
      </c>
      <c r="E929" s="19" t="str">
        <f>IF(B929="","",CHOOSE(VLOOKUP($A929,$F$1:$J$1600,5,FALSE),AHS!$M$1,BHS!$M$1,CHS!$M$1,HMJHS!$M$1,KHS!$M$1,Kings!$M$1,MHS!$M$1,SWHS!$M$1,AMHS!$M$1,'S10'!$M$1,'S11'!$M$1,'S12'!$M$1,'S13'!$M$1,'S14'!$M$1,'S15'!$M$1,'S16'!$M$1,'S17'!$M$1,'S18'!$M$1,'S19'!$M$1,'S20'!$M$1))</f>
        <v/>
      </c>
      <c r="F929" s="29" t="str">
        <f t="shared" si="451"/>
        <v/>
      </c>
      <c r="G929" s="33" t="str">
        <f t="shared" si="450"/>
        <v/>
      </c>
      <c r="H929" s="29" t="str">
        <f>IF('S12'!AF$21="","",'S12'!AF$21)</f>
        <v/>
      </c>
      <c r="I929" s="29" t="str">
        <f>IF('S12'!AF$21="","",'S12'!Y$21)</f>
        <v/>
      </c>
      <c r="J929" s="29">
        <v>12</v>
      </c>
      <c r="AC929" s="41"/>
      <c r="AD929" s="41"/>
      <c r="AE929" s="42"/>
      <c r="AF929" s="42"/>
      <c r="AG929" s="42"/>
      <c r="AH929" s="41"/>
      <c r="AI929" s="41"/>
      <c r="AJ929" s="42"/>
      <c r="AK929" s="42"/>
      <c r="AL929" s="42"/>
      <c r="AM929" s="42"/>
      <c r="AN929" s="41"/>
      <c r="AO929" s="41"/>
      <c r="AP929" s="42"/>
      <c r="AQ929" s="42"/>
      <c r="AR929" s="42"/>
      <c r="AS929" s="41"/>
      <c r="AT929" s="41"/>
      <c r="AU929" s="42"/>
      <c r="AV929" s="42"/>
    </row>
    <row r="930" spans="1:48" ht="12.75" hidden="1" customHeight="1" x14ac:dyDescent="0.25">
      <c r="A930" s="29">
        <f t="shared" si="455"/>
        <v>928</v>
      </c>
      <c r="B930" s="19" t="str">
        <f t="shared" si="452"/>
        <v/>
      </c>
      <c r="C930" s="19" t="str">
        <f t="shared" si="453"/>
        <v/>
      </c>
      <c r="D930" s="19" t="str">
        <f t="shared" si="454"/>
        <v/>
      </c>
      <c r="E930" s="19" t="str">
        <f>IF(B930="","",CHOOSE(VLOOKUP($A930,$F$1:$J$1600,5,FALSE),AHS!$M$1,BHS!$M$1,CHS!$M$1,HMJHS!$M$1,KHS!$M$1,Kings!$M$1,MHS!$M$1,SWHS!$M$1,AMHS!$M$1,'S10'!$M$1,'S11'!$M$1,'S12'!$M$1,'S13'!$M$1,'S14'!$M$1,'S15'!$M$1,'S16'!$M$1,'S17'!$M$1,'S18'!$M$1,'S19'!$M$1,'S20'!$M$1))</f>
        <v/>
      </c>
      <c r="F930" s="29" t="str">
        <f t="shared" si="451"/>
        <v/>
      </c>
      <c r="G930" s="33" t="str">
        <f t="shared" si="450"/>
        <v/>
      </c>
      <c r="H930" s="29" t="str">
        <f>IF('S12'!AF$22="","",'S12'!AF$22)</f>
        <v/>
      </c>
      <c r="I930" s="29" t="str">
        <f>IF('S12'!AF$22="","",'S12'!Y$22)</f>
        <v/>
      </c>
      <c r="J930" s="29">
        <v>12</v>
      </c>
      <c r="AC930" s="41"/>
      <c r="AD930" s="41"/>
      <c r="AE930" s="42"/>
      <c r="AF930" s="42"/>
      <c r="AG930" s="42"/>
      <c r="AH930" s="41"/>
      <c r="AI930" s="41"/>
      <c r="AJ930" s="42"/>
      <c r="AK930" s="42"/>
      <c r="AL930" s="42"/>
      <c r="AM930" s="42"/>
      <c r="AN930" s="41"/>
      <c r="AO930" s="41"/>
      <c r="AP930" s="42"/>
      <c r="AQ930" s="42"/>
      <c r="AR930" s="42"/>
      <c r="AS930" s="41"/>
      <c r="AT930" s="41"/>
      <c r="AU930" s="42"/>
      <c r="AV930" s="42"/>
    </row>
    <row r="931" spans="1:48" ht="12.75" hidden="1" customHeight="1" x14ac:dyDescent="0.25">
      <c r="A931" s="29">
        <f t="shared" si="455"/>
        <v>929</v>
      </c>
      <c r="B931" s="19" t="str">
        <f t="shared" si="452"/>
        <v/>
      </c>
      <c r="C931" s="19" t="str">
        <f t="shared" si="453"/>
        <v/>
      </c>
      <c r="D931" s="19" t="str">
        <f t="shared" si="454"/>
        <v/>
      </c>
      <c r="E931" s="19" t="str">
        <f>IF(B931="","",CHOOSE(VLOOKUP($A931,$F$1:$J$1600,5,FALSE),AHS!$M$1,BHS!$M$1,CHS!$M$1,HMJHS!$M$1,KHS!$M$1,Kings!$M$1,MHS!$M$1,SWHS!$M$1,AMHS!$M$1,'S10'!$M$1,'S11'!$M$1,'S12'!$M$1,'S13'!$M$1,'S14'!$M$1,'S15'!$M$1,'S16'!$M$1,'S17'!$M$1,'S18'!$M$1,'S19'!$M$1,'S20'!$M$1))</f>
        <v/>
      </c>
      <c r="F931" s="29" t="str">
        <f t="shared" si="451"/>
        <v/>
      </c>
      <c r="G931" s="33" t="str">
        <f t="shared" si="450"/>
        <v/>
      </c>
      <c r="H931" s="29" t="str">
        <f>IF('S12'!AF$23="","",'S12'!AF$23)</f>
        <v/>
      </c>
      <c r="I931" s="29" t="str">
        <f>IF('S12'!AF$23="","",'S12'!Y$23)</f>
        <v/>
      </c>
      <c r="J931" s="29">
        <v>12</v>
      </c>
      <c r="AC931" s="41"/>
      <c r="AD931" s="41"/>
      <c r="AE931" s="42"/>
      <c r="AF931" s="42"/>
      <c r="AG931" s="42"/>
      <c r="AH931" s="41"/>
      <c r="AI931" s="41"/>
      <c r="AJ931" s="42"/>
      <c r="AK931" s="42"/>
      <c r="AL931" s="42"/>
      <c r="AM931" s="42"/>
      <c r="AN931" s="41"/>
      <c r="AO931" s="41"/>
      <c r="AP931" s="42"/>
      <c r="AQ931" s="42"/>
      <c r="AR931" s="42"/>
      <c r="AS931" s="41"/>
      <c r="AT931" s="41"/>
      <c r="AU931" s="42"/>
      <c r="AV931" s="42"/>
    </row>
    <row r="932" spans="1:48" ht="12.75" hidden="1" customHeight="1" x14ac:dyDescent="0.25">
      <c r="A932" s="29">
        <f t="shared" si="455"/>
        <v>930</v>
      </c>
      <c r="B932" s="19" t="str">
        <f t="shared" si="452"/>
        <v/>
      </c>
      <c r="C932" s="19" t="str">
        <f t="shared" si="453"/>
        <v/>
      </c>
      <c r="D932" s="19" t="str">
        <f t="shared" si="454"/>
        <v/>
      </c>
      <c r="E932" s="19" t="str">
        <f>IF(B932="","",CHOOSE(VLOOKUP($A932,$F$1:$J$1600,5,FALSE),AHS!$M$1,BHS!$M$1,CHS!$M$1,HMJHS!$M$1,KHS!$M$1,Kings!$M$1,MHS!$M$1,SWHS!$M$1,AMHS!$M$1,'S10'!$M$1,'S11'!$M$1,'S12'!$M$1,'S13'!$M$1,'S14'!$M$1,'S15'!$M$1,'S16'!$M$1,'S17'!$M$1,'S18'!$M$1,'S19'!$M$1,'S20'!$M$1))</f>
        <v/>
      </c>
      <c r="F932" s="29" t="str">
        <f t="shared" si="451"/>
        <v/>
      </c>
      <c r="G932" s="33" t="str">
        <f t="shared" si="450"/>
        <v/>
      </c>
      <c r="H932" s="29" t="str">
        <f>IF('S12'!AF$24="","",'S12'!AF$24)</f>
        <v/>
      </c>
      <c r="I932" s="29" t="str">
        <f>IF('S12'!AF$24="","",'S12'!Y$24)</f>
        <v/>
      </c>
      <c r="J932" s="29">
        <v>12</v>
      </c>
      <c r="AC932" s="41"/>
      <c r="AD932" s="41"/>
      <c r="AE932" s="42"/>
      <c r="AF932" s="42"/>
      <c r="AG932" s="42"/>
      <c r="AH932" s="41"/>
      <c r="AI932" s="41"/>
      <c r="AJ932" s="42"/>
      <c r="AK932" s="42"/>
      <c r="AL932" s="42"/>
      <c r="AM932" s="42"/>
      <c r="AN932" s="41"/>
      <c r="AO932" s="41"/>
      <c r="AP932" s="42"/>
      <c r="AQ932" s="42"/>
      <c r="AR932" s="42"/>
      <c r="AS932" s="41"/>
      <c r="AT932" s="41"/>
      <c r="AU932" s="42"/>
      <c r="AV932" s="42"/>
    </row>
    <row r="933" spans="1:48" ht="12.75" hidden="1" customHeight="1" x14ac:dyDescent="0.25">
      <c r="A933" s="29">
        <f t="shared" si="455"/>
        <v>931</v>
      </c>
      <c r="B933" s="19" t="str">
        <f t="shared" si="452"/>
        <v/>
      </c>
      <c r="C933" s="19" t="str">
        <f t="shared" si="453"/>
        <v/>
      </c>
      <c r="D933" s="19" t="str">
        <f t="shared" si="454"/>
        <v/>
      </c>
      <c r="E933" s="19" t="str">
        <f>IF(B933="","",CHOOSE(VLOOKUP($A933,$F$1:$J$1600,5,FALSE),AHS!$M$1,BHS!$M$1,CHS!$M$1,HMJHS!$M$1,KHS!$M$1,Kings!$M$1,MHS!$M$1,SWHS!$M$1,AMHS!$M$1,'S10'!$M$1,'S11'!$M$1,'S12'!$M$1,'S13'!$M$1,'S14'!$M$1,'S15'!$M$1,'S16'!$M$1,'S17'!$M$1,'S18'!$M$1,'S19'!$M$1,'S20'!$M$1))</f>
        <v/>
      </c>
      <c r="F933" s="29" t="str">
        <f t="shared" si="451"/>
        <v/>
      </c>
      <c r="G933" s="33" t="str">
        <f t="shared" si="450"/>
        <v/>
      </c>
      <c r="H933" s="29" t="str">
        <f>IF('S12'!AF$25="","",'S12'!AF$25)</f>
        <v/>
      </c>
      <c r="I933" s="29" t="str">
        <f>IF('S12'!AF$25="","",'S12'!Y$25)</f>
        <v/>
      </c>
      <c r="J933" s="29">
        <v>12</v>
      </c>
      <c r="AC933" s="41"/>
      <c r="AD933" s="41"/>
      <c r="AE933" s="42"/>
      <c r="AF933" s="42"/>
      <c r="AG933" s="42"/>
      <c r="AH933" s="41"/>
      <c r="AI933" s="41"/>
      <c r="AJ933" s="42"/>
      <c r="AK933" s="42"/>
      <c r="AL933" s="42"/>
      <c r="AM933" s="42"/>
      <c r="AN933" s="41"/>
      <c r="AO933" s="41"/>
      <c r="AP933" s="42"/>
      <c r="AQ933" s="42"/>
      <c r="AR933" s="42"/>
      <c r="AS933" s="41"/>
      <c r="AT933" s="41"/>
      <c r="AU933" s="42"/>
      <c r="AV933" s="42"/>
    </row>
    <row r="934" spans="1:48" ht="12.75" hidden="1" customHeight="1" x14ac:dyDescent="0.25">
      <c r="A934" s="29">
        <f t="shared" si="455"/>
        <v>932</v>
      </c>
      <c r="B934" s="19" t="str">
        <f t="shared" si="452"/>
        <v/>
      </c>
      <c r="C934" s="19" t="str">
        <f t="shared" si="453"/>
        <v/>
      </c>
      <c r="D934" s="19" t="str">
        <f t="shared" si="454"/>
        <v/>
      </c>
      <c r="E934" s="19" t="str">
        <f>IF(B934="","",CHOOSE(VLOOKUP($A934,$F$1:$J$1600,5,FALSE),AHS!$M$1,BHS!$M$1,CHS!$M$1,HMJHS!$M$1,KHS!$M$1,Kings!$M$1,MHS!$M$1,SWHS!$M$1,AMHS!$M$1,'S10'!$M$1,'S11'!$M$1,'S12'!$M$1,'S13'!$M$1,'S14'!$M$1,'S15'!$M$1,'S16'!$M$1,'S17'!$M$1,'S18'!$M$1,'S19'!$M$1,'S20'!$M$1))</f>
        <v/>
      </c>
      <c r="F934" s="29" t="str">
        <f t="shared" si="451"/>
        <v/>
      </c>
      <c r="G934" s="33" t="str">
        <f t="shared" si="450"/>
        <v/>
      </c>
      <c r="H934" s="29" t="str">
        <f>IF('S12'!AF$26="","",'S12'!AF$26)</f>
        <v/>
      </c>
      <c r="I934" s="29" t="str">
        <f>IF('S12'!AF$26="","",'S12'!Y$26)</f>
        <v/>
      </c>
      <c r="J934" s="29">
        <v>12</v>
      </c>
      <c r="AC934" s="41"/>
      <c r="AD934" s="41"/>
      <c r="AE934" s="42"/>
      <c r="AF934" s="42"/>
      <c r="AG934" s="42"/>
      <c r="AH934" s="41"/>
      <c r="AI934" s="41"/>
      <c r="AJ934" s="42"/>
      <c r="AK934" s="42"/>
      <c r="AL934" s="42"/>
      <c r="AM934" s="42"/>
      <c r="AN934" s="41"/>
      <c r="AO934" s="41"/>
      <c r="AP934" s="42"/>
      <c r="AQ934" s="42"/>
      <c r="AR934" s="42"/>
      <c r="AS934" s="41"/>
      <c r="AT934" s="41"/>
      <c r="AU934" s="42"/>
      <c r="AV934" s="42"/>
    </row>
    <row r="935" spans="1:48" ht="12.75" hidden="1" customHeight="1" x14ac:dyDescent="0.25">
      <c r="A935" s="29">
        <f t="shared" si="455"/>
        <v>933</v>
      </c>
      <c r="B935" s="19" t="str">
        <f t="shared" si="452"/>
        <v/>
      </c>
      <c r="C935" s="19" t="str">
        <f t="shared" si="453"/>
        <v/>
      </c>
      <c r="D935" s="19" t="str">
        <f t="shared" si="454"/>
        <v/>
      </c>
      <c r="E935" s="19" t="str">
        <f>IF(B935="","",CHOOSE(VLOOKUP($A935,$F$1:$J$1600,5,FALSE),AHS!$M$1,BHS!$M$1,CHS!$M$1,HMJHS!$M$1,KHS!$M$1,Kings!$M$1,MHS!$M$1,SWHS!$M$1,AMHS!$M$1,'S10'!$M$1,'S11'!$M$1,'S12'!$M$1,'S13'!$M$1,'S14'!$M$1,'S15'!$M$1,'S16'!$M$1,'S17'!$M$1,'S18'!$M$1,'S19'!$M$1,'S20'!$M$1))</f>
        <v/>
      </c>
      <c r="F935" s="29" t="str">
        <f t="shared" si="451"/>
        <v/>
      </c>
      <c r="G935" s="33" t="str">
        <f t="shared" si="450"/>
        <v/>
      </c>
      <c r="H935" s="29" t="str">
        <f>IF('S12'!AF$27="","",'S12'!AF$27)</f>
        <v/>
      </c>
      <c r="I935" s="29" t="str">
        <f>IF('S12'!AF$27="","",'S12'!Y$27)</f>
        <v/>
      </c>
      <c r="J935" s="29">
        <v>12</v>
      </c>
      <c r="AC935" s="41"/>
      <c r="AD935" s="41"/>
      <c r="AE935" s="42"/>
      <c r="AF935" s="42"/>
      <c r="AG935" s="42"/>
      <c r="AH935" s="41"/>
      <c r="AI935" s="41"/>
      <c r="AJ935" s="42"/>
      <c r="AK935" s="42"/>
      <c r="AL935" s="42"/>
      <c r="AM935" s="42"/>
      <c r="AN935" s="41"/>
      <c r="AO935" s="41"/>
      <c r="AP935" s="42"/>
      <c r="AQ935" s="42"/>
      <c r="AR935" s="42"/>
      <c r="AS935" s="41"/>
      <c r="AT935" s="41"/>
      <c r="AU935" s="42"/>
      <c r="AV935" s="42"/>
    </row>
    <row r="936" spans="1:48" ht="12.75" hidden="1" customHeight="1" x14ac:dyDescent="0.25">
      <c r="A936" s="29">
        <f t="shared" si="455"/>
        <v>934</v>
      </c>
      <c r="B936" s="19" t="str">
        <f t="shared" si="452"/>
        <v/>
      </c>
      <c r="C936" s="19" t="str">
        <f t="shared" si="453"/>
        <v/>
      </c>
      <c r="D936" s="19" t="str">
        <f t="shared" si="454"/>
        <v/>
      </c>
      <c r="E936" s="19" t="str">
        <f>IF(B936="","",CHOOSE(VLOOKUP($A936,$F$1:$J$1600,5,FALSE),AHS!$M$1,BHS!$M$1,CHS!$M$1,HMJHS!$M$1,KHS!$M$1,Kings!$M$1,MHS!$M$1,SWHS!$M$1,AMHS!$M$1,'S10'!$M$1,'S11'!$M$1,'S12'!$M$1,'S13'!$M$1,'S14'!$M$1,'S15'!$M$1,'S16'!$M$1,'S17'!$M$1,'S18'!$M$1,'S19'!$M$1,'S20'!$M$1))</f>
        <v/>
      </c>
      <c r="F936" s="29" t="str">
        <f t="shared" si="451"/>
        <v/>
      </c>
      <c r="G936" s="33" t="str">
        <f t="shared" si="450"/>
        <v/>
      </c>
      <c r="H936" s="29" t="str">
        <f>IF('S12'!AF$28="","",'S12'!AF$28)</f>
        <v/>
      </c>
      <c r="I936" s="29" t="str">
        <f>IF('S12'!AF$28="","",'S12'!Y$28)</f>
        <v/>
      </c>
      <c r="J936" s="29">
        <v>12</v>
      </c>
      <c r="AC936" s="41"/>
      <c r="AD936" s="41"/>
      <c r="AE936" s="42"/>
      <c r="AF936" s="42"/>
      <c r="AG936" s="42"/>
      <c r="AH936" s="41"/>
      <c r="AI936" s="41"/>
      <c r="AJ936" s="42"/>
      <c r="AK936" s="42"/>
      <c r="AL936" s="42"/>
      <c r="AM936" s="42"/>
      <c r="AN936" s="41"/>
      <c r="AO936" s="41"/>
      <c r="AP936" s="42"/>
      <c r="AQ936" s="42"/>
      <c r="AR936" s="42"/>
      <c r="AS936" s="41"/>
      <c r="AT936" s="41"/>
      <c r="AU936" s="42"/>
      <c r="AV936" s="42"/>
    </row>
    <row r="937" spans="1:48" ht="12.75" hidden="1" customHeight="1" x14ac:dyDescent="0.25">
      <c r="A937" s="29">
        <f t="shared" si="455"/>
        <v>935</v>
      </c>
      <c r="B937" s="19" t="str">
        <f t="shared" si="452"/>
        <v/>
      </c>
      <c r="C937" s="19" t="str">
        <f t="shared" si="453"/>
        <v/>
      </c>
      <c r="D937" s="19" t="str">
        <f t="shared" si="454"/>
        <v/>
      </c>
      <c r="E937" s="19" t="str">
        <f>IF(B937="","",CHOOSE(VLOOKUP($A937,$F$1:$J$1600,5,FALSE),AHS!$M$1,BHS!$M$1,CHS!$M$1,HMJHS!$M$1,KHS!$M$1,Kings!$M$1,MHS!$M$1,SWHS!$M$1,AMHS!$M$1,'S10'!$M$1,'S11'!$M$1,'S12'!$M$1,'S13'!$M$1,'S14'!$M$1,'S15'!$M$1,'S16'!$M$1,'S17'!$M$1,'S18'!$M$1,'S19'!$M$1,'S20'!$M$1))</f>
        <v/>
      </c>
      <c r="F937" s="29" t="str">
        <f t="shared" si="451"/>
        <v/>
      </c>
      <c r="G937" s="33" t="str">
        <f t="shared" si="450"/>
        <v/>
      </c>
      <c r="H937" s="29" t="str">
        <f>IF('S12'!AF$29="","",'S12'!AF$29)</f>
        <v/>
      </c>
      <c r="I937" s="29" t="str">
        <f>IF('S12'!AF$29="","",'S12'!Y$29)</f>
        <v/>
      </c>
      <c r="J937" s="29">
        <v>12</v>
      </c>
      <c r="AC937" s="41"/>
      <c r="AD937" s="41"/>
      <c r="AE937" s="42"/>
      <c r="AF937" s="42"/>
      <c r="AG937" s="42"/>
      <c r="AH937" s="41"/>
      <c r="AI937" s="41"/>
      <c r="AJ937" s="42"/>
      <c r="AK937" s="42"/>
      <c r="AL937" s="42"/>
      <c r="AM937" s="42"/>
      <c r="AN937" s="41"/>
      <c r="AO937" s="41"/>
      <c r="AP937" s="42"/>
      <c r="AQ937" s="42"/>
      <c r="AR937" s="42"/>
      <c r="AS937" s="41"/>
      <c r="AT937" s="41"/>
      <c r="AU937" s="42"/>
      <c r="AV937" s="42"/>
    </row>
    <row r="938" spans="1:48" ht="12.75" hidden="1" customHeight="1" x14ac:dyDescent="0.25">
      <c r="A938" s="29">
        <f t="shared" si="455"/>
        <v>936</v>
      </c>
      <c r="B938" s="19" t="str">
        <f t="shared" si="452"/>
        <v/>
      </c>
      <c r="C938" s="19" t="str">
        <f t="shared" si="453"/>
        <v/>
      </c>
      <c r="D938" s="19" t="str">
        <f t="shared" si="454"/>
        <v/>
      </c>
      <c r="E938" s="19" t="str">
        <f>IF(B938="","",CHOOSE(VLOOKUP($A938,$F$1:$J$1600,5,FALSE),AHS!$M$1,BHS!$M$1,CHS!$M$1,HMJHS!$M$1,KHS!$M$1,Kings!$M$1,MHS!$M$1,SWHS!$M$1,AMHS!$M$1,'S10'!$M$1,'S11'!$M$1,'S12'!$M$1,'S13'!$M$1,'S14'!$M$1,'S15'!$M$1,'S16'!$M$1,'S17'!$M$1,'S18'!$M$1,'S19'!$M$1,'S20'!$M$1))</f>
        <v/>
      </c>
      <c r="F938" s="29" t="str">
        <f t="shared" si="451"/>
        <v/>
      </c>
      <c r="G938" s="33" t="str">
        <f t="shared" si="450"/>
        <v/>
      </c>
      <c r="H938" s="29" t="str">
        <f>IF('S12'!AF$30="","",'S12'!AF$30)</f>
        <v/>
      </c>
      <c r="I938" s="29" t="str">
        <f>IF('S12'!AF$30="","",'S12'!Y$30)</f>
        <v/>
      </c>
      <c r="J938" s="29">
        <v>12</v>
      </c>
      <c r="AC938" s="41"/>
      <c r="AD938" s="41"/>
      <c r="AE938" s="42"/>
      <c r="AF938" s="42"/>
      <c r="AG938" s="42"/>
      <c r="AH938" s="41"/>
      <c r="AI938" s="41"/>
      <c r="AJ938" s="42"/>
      <c r="AK938" s="42"/>
      <c r="AL938" s="42"/>
      <c r="AM938" s="42"/>
      <c r="AN938" s="41"/>
      <c r="AO938" s="41"/>
      <c r="AP938" s="42"/>
      <c r="AQ938" s="42"/>
      <c r="AR938" s="42"/>
      <c r="AS938" s="41"/>
      <c r="AT938" s="41"/>
      <c r="AU938" s="42"/>
      <c r="AV938" s="42"/>
    </row>
    <row r="939" spans="1:48" ht="12.75" hidden="1" customHeight="1" x14ac:dyDescent="0.25">
      <c r="A939" s="29">
        <f t="shared" si="455"/>
        <v>937</v>
      </c>
      <c r="B939" s="19" t="str">
        <f t="shared" si="452"/>
        <v/>
      </c>
      <c r="C939" s="19" t="str">
        <f t="shared" si="453"/>
        <v/>
      </c>
      <c r="D939" s="19" t="str">
        <f t="shared" si="454"/>
        <v/>
      </c>
      <c r="E939" s="19" t="str">
        <f>IF(B939="","",CHOOSE(VLOOKUP($A939,$F$1:$J$1600,5,FALSE),AHS!$M$1,BHS!$M$1,CHS!$M$1,HMJHS!$M$1,KHS!$M$1,Kings!$M$1,MHS!$M$1,SWHS!$M$1,AMHS!$M$1,'S10'!$M$1,'S11'!$M$1,'S12'!$M$1,'S13'!$M$1,'S14'!$M$1,'S15'!$M$1,'S16'!$M$1,'S17'!$M$1,'S18'!$M$1,'S19'!$M$1,'S20'!$M$1))</f>
        <v/>
      </c>
      <c r="F939" s="29" t="str">
        <f t="shared" si="451"/>
        <v/>
      </c>
      <c r="G939" s="33" t="str">
        <f t="shared" si="450"/>
        <v/>
      </c>
      <c r="H939" s="29" t="str">
        <f>IF('S12'!AF$31="","",'S12'!AF$31)</f>
        <v/>
      </c>
      <c r="I939" s="29" t="str">
        <f>IF('S12'!AF$31="","",'S12'!Y$31)</f>
        <v/>
      </c>
      <c r="J939" s="29">
        <v>12</v>
      </c>
      <c r="AC939" s="41"/>
      <c r="AD939" s="41"/>
      <c r="AE939" s="42"/>
      <c r="AF939" s="42"/>
      <c r="AG939" s="42"/>
      <c r="AH939" s="41"/>
      <c r="AI939" s="41"/>
      <c r="AJ939" s="42"/>
      <c r="AK939" s="42"/>
      <c r="AL939" s="42"/>
      <c r="AM939" s="42"/>
      <c r="AN939" s="41"/>
      <c r="AO939" s="41"/>
      <c r="AP939" s="42"/>
      <c r="AQ939" s="42"/>
      <c r="AR939" s="42"/>
      <c r="AS939" s="41"/>
      <c r="AT939" s="41"/>
      <c r="AU939" s="42"/>
      <c r="AV939" s="42"/>
    </row>
    <row r="940" spans="1:48" ht="12.75" hidden="1" customHeight="1" x14ac:dyDescent="0.25">
      <c r="A940" s="29">
        <f t="shared" si="455"/>
        <v>938</v>
      </c>
      <c r="B940" s="19" t="str">
        <f t="shared" si="452"/>
        <v/>
      </c>
      <c r="C940" s="19" t="str">
        <f t="shared" si="453"/>
        <v/>
      </c>
      <c r="D940" s="19" t="str">
        <f t="shared" si="454"/>
        <v/>
      </c>
      <c r="E940" s="19" t="str">
        <f>IF(B940="","",CHOOSE(VLOOKUP($A940,$F$1:$J$1600,5,FALSE),AHS!$M$1,BHS!$M$1,CHS!$M$1,HMJHS!$M$1,KHS!$M$1,Kings!$M$1,MHS!$M$1,SWHS!$M$1,AMHS!$M$1,'S10'!$M$1,'S11'!$M$1,'S12'!$M$1,'S13'!$M$1,'S14'!$M$1,'S15'!$M$1,'S16'!$M$1,'S17'!$M$1,'S18'!$M$1,'S19'!$M$1,'S20'!$M$1))</f>
        <v/>
      </c>
      <c r="F940" s="29" t="str">
        <f t="shared" si="451"/>
        <v/>
      </c>
      <c r="G940" s="33" t="str">
        <f t="shared" si="450"/>
        <v/>
      </c>
      <c r="H940" s="29" t="str">
        <f>IF('S12'!AF$32="","",'S12'!AF$32)</f>
        <v/>
      </c>
      <c r="I940" s="29" t="str">
        <f>IF('S12'!AF$32="","",'S12'!Y$32)</f>
        <v/>
      </c>
      <c r="J940" s="29">
        <v>12</v>
      </c>
      <c r="AC940" s="41"/>
      <c r="AD940" s="41"/>
      <c r="AE940" s="42"/>
      <c r="AF940" s="42"/>
      <c r="AG940" s="42"/>
      <c r="AH940" s="41"/>
      <c r="AI940" s="41"/>
      <c r="AJ940" s="42"/>
      <c r="AK940" s="42"/>
      <c r="AL940" s="42"/>
      <c r="AM940" s="42"/>
      <c r="AN940" s="41"/>
      <c r="AO940" s="41"/>
      <c r="AP940" s="42"/>
      <c r="AQ940" s="42"/>
      <c r="AR940" s="42"/>
      <c r="AS940" s="41"/>
      <c r="AT940" s="41"/>
      <c r="AU940" s="42"/>
      <c r="AV940" s="42"/>
    </row>
    <row r="941" spans="1:48" ht="12.75" hidden="1" customHeight="1" x14ac:dyDescent="0.25">
      <c r="A941" s="29">
        <f t="shared" si="455"/>
        <v>939</v>
      </c>
      <c r="B941" s="19" t="str">
        <f t="shared" si="452"/>
        <v/>
      </c>
      <c r="C941" s="19" t="str">
        <f t="shared" si="453"/>
        <v/>
      </c>
      <c r="D941" s="19" t="str">
        <f t="shared" si="454"/>
        <v/>
      </c>
      <c r="E941" s="19" t="str">
        <f>IF(B941="","",CHOOSE(VLOOKUP($A941,$F$1:$J$1600,5,FALSE),AHS!$M$1,BHS!$M$1,CHS!$M$1,HMJHS!$M$1,KHS!$M$1,Kings!$M$1,MHS!$M$1,SWHS!$M$1,AMHS!$M$1,'S10'!$M$1,'S11'!$M$1,'S12'!$M$1,'S13'!$M$1,'S14'!$M$1,'S15'!$M$1,'S16'!$M$1,'S17'!$M$1,'S18'!$M$1,'S19'!$M$1,'S20'!$M$1))</f>
        <v/>
      </c>
      <c r="F941" s="29" t="str">
        <f t="shared" si="451"/>
        <v/>
      </c>
      <c r="G941" s="33" t="str">
        <f t="shared" si="450"/>
        <v/>
      </c>
      <c r="H941" s="29" t="str">
        <f>IF('S12'!AN$13="","",'S12'!AN$13)</f>
        <v/>
      </c>
      <c r="I941" s="29" t="str">
        <f>IF('S12'!AN$13="","",'S12'!AG$13)</f>
        <v/>
      </c>
      <c r="J941" s="29">
        <v>12</v>
      </c>
      <c r="AC941" s="41"/>
      <c r="AD941" s="41"/>
      <c r="AE941" s="42"/>
      <c r="AF941" s="42"/>
      <c r="AG941" s="42"/>
      <c r="AH941" s="41"/>
      <c r="AI941" s="41"/>
      <c r="AJ941" s="42"/>
      <c r="AK941" s="42"/>
      <c r="AL941" s="42"/>
      <c r="AM941" s="42"/>
      <c r="AN941" s="41"/>
      <c r="AO941" s="41"/>
      <c r="AP941" s="42"/>
      <c r="AQ941" s="42"/>
      <c r="AR941" s="42"/>
      <c r="AS941" s="41"/>
      <c r="AT941" s="41"/>
      <c r="AU941" s="42"/>
      <c r="AV941" s="42"/>
    </row>
    <row r="942" spans="1:48" ht="12.75" hidden="1" customHeight="1" x14ac:dyDescent="0.25">
      <c r="A942" s="29">
        <f t="shared" si="455"/>
        <v>940</v>
      </c>
      <c r="B942" s="19" t="str">
        <f t="shared" si="452"/>
        <v/>
      </c>
      <c r="C942" s="19" t="str">
        <f t="shared" si="453"/>
        <v/>
      </c>
      <c r="D942" s="19" t="str">
        <f t="shared" si="454"/>
        <v/>
      </c>
      <c r="E942" s="19" t="str">
        <f>IF(B942="","",CHOOSE(VLOOKUP($A942,$F$1:$J$1600,5,FALSE),AHS!$M$1,BHS!$M$1,CHS!$M$1,HMJHS!$M$1,KHS!$M$1,Kings!$M$1,MHS!$M$1,SWHS!$M$1,AMHS!$M$1,'S10'!$M$1,'S11'!$M$1,'S12'!$M$1,'S13'!$M$1,'S14'!$M$1,'S15'!$M$1,'S16'!$M$1,'S17'!$M$1,'S18'!$M$1,'S19'!$M$1,'S20'!$M$1))</f>
        <v/>
      </c>
      <c r="F942" s="29" t="str">
        <f t="shared" si="451"/>
        <v/>
      </c>
      <c r="G942" s="33" t="str">
        <f t="shared" si="450"/>
        <v/>
      </c>
      <c r="H942" s="29" t="str">
        <f>IF('S12'!AN$14="","",'S12'!AN$14)</f>
        <v/>
      </c>
      <c r="I942" s="29" t="str">
        <f>IF('S12'!AN$14="","",'S12'!AG$14)</f>
        <v/>
      </c>
      <c r="J942" s="29">
        <v>12</v>
      </c>
      <c r="AC942" s="41"/>
      <c r="AD942" s="41"/>
      <c r="AE942" s="42"/>
      <c r="AF942" s="42"/>
      <c r="AG942" s="42"/>
      <c r="AH942" s="41"/>
      <c r="AI942" s="41"/>
      <c r="AJ942" s="42"/>
      <c r="AK942" s="42"/>
      <c r="AL942" s="42"/>
      <c r="AM942" s="42"/>
      <c r="AN942" s="41"/>
      <c r="AO942" s="41"/>
      <c r="AP942" s="42"/>
      <c r="AQ942" s="42"/>
      <c r="AR942" s="42"/>
      <c r="AS942" s="41"/>
      <c r="AT942" s="41"/>
      <c r="AU942" s="42"/>
      <c r="AV942" s="42"/>
    </row>
    <row r="943" spans="1:48" ht="12.75" hidden="1" customHeight="1" x14ac:dyDescent="0.25">
      <c r="A943" s="29">
        <f t="shared" si="455"/>
        <v>941</v>
      </c>
      <c r="B943" s="19" t="str">
        <f t="shared" si="452"/>
        <v/>
      </c>
      <c r="C943" s="19" t="str">
        <f t="shared" si="453"/>
        <v/>
      </c>
      <c r="D943" s="19" t="str">
        <f t="shared" si="454"/>
        <v/>
      </c>
      <c r="E943" s="19" t="str">
        <f>IF(B943="","",CHOOSE(VLOOKUP($A943,$F$1:$J$1600,5,FALSE),AHS!$M$1,BHS!$M$1,CHS!$M$1,HMJHS!$M$1,KHS!$M$1,Kings!$M$1,MHS!$M$1,SWHS!$M$1,AMHS!$M$1,'S10'!$M$1,'S11'!$M$1,'S12'!$M$1,'S13'!$M$1,'S14'!$M$1,'S15'!$M$1,'S16'!$M$1,'S17'!$M$1,'S18'!$M$1,'S19'!$M$1,'S20'!$M$1))</f>
        <v/>
      </c>
      <c r="F943" s="29" t="str">
        <f t="shared" si="451"/>
        <v/>
      </c>
      <c r="G943" s="33" t="str">
        <f t="shared" si="450"/>
        <v/>
      </c>
      <c r="H943" s="29" t="str">
        <f>IF('S12'!AN$15="","",'S12'!AN$15)</f>
        <v/>
      </c>
      <c r="I943" s="29" t="str">
        <f>IF('S12'!AN$15="","",'S12'!AG$15)</f>
        <v/>
      </c>
      <c r="J943" s="29">
        <v>12</v>
      </c>
      <c r="AC943" s="41"/>
      <c r="AD943" s="41"/>
      <c r="AE943" s="42"/>
      <c r="AF943" s="42"/>
      <c r="AG943" s="42"/>
      <c r="AH943" s="41"/>
      <c r="AI943" s="41"/>
      <c r="AJ943" s="42"/>
      <c r="AK943" s="42"/>
      <c r="AL943" s="42"/>
      <c r="AM943" s="42"/>
      <c r="AN943" s="41"/>
      <c r="AO943" s="41"/>
      <c r="AP943" s="42"/>
      <c r="AQ943" s="42"/>
      <c r="AR943" s="42"/>
      <c r="AS943" s="41"/>
      <c r="AT943" s="41"/>
      <c r="AU943" s="42"/>
      <c r="AV943" s="42"/>
    </row>
    <row r="944" spans="1:48" ht="12.75" hidden="1" customHeight="1" x14ac:dyDescent="0.25">
      <c r="A944" s="29">
        <f t="shared" si="455"/>
        <v>942</v>
      </c>
      <c r="B944" s="19" t="str">
        <f t="shared" si="452"/>
        <v/>
      </c>
      <c r="C944" s="19" t="str">
        <f t="shared" si="453"/>
        <v/>
      </c>
      <c r="D944" s="19" t="str">
        <f t="shared" si="454"/>
        <v/>
      </c>
      <c r="E944" s="19" t="str">
        <f>IF(B944="","",CHOOSE(VLOOKUP($A944,$F$1:$J$1600,5,FALSE),AHS!$M$1,BHS!$M$1,CHS!$M$1,HMJHS!$M$1,KHS!$M$1,Kings!$M$1,MHS!$M$1,SWHS!$M$1,AMHS!$M$1,'S10'!$M$1,'S11'!$M$1,'S12'!$M$1,'S13'!$M$1,'S14'!$M$1,'S15'!$M$1,'S16'!$M$1,'S17'!$M$1,'S18'!$M$1,'S19'!$M$1,'S20'!$M$1))</f>
        <v/>
      </c>
      <c r="F944" s="29" t="str">
        <f t="shared" si="451"/>
        <v/>
      </c>
      <c r="G944" s="33" t="str">
        <f t="shared" si="450"/>
        <v/>
      </c>
      <c r="H944" s="29" t="str">
        <f>IF('S12'!AN$16="","",'S12'!AN$16)</f>
        <v/>
      </c>
      <c r="I944" s="29" t="str">
        <f>IF('S12'!AN$16="","",'S12'!AG$16)</f>
        <v/>
      </c>
      <c r="J944" s="29">
        <v>12</v>
      </c>
      <c r="AC944" s="41"/>
      <c r="AD944" s="41"/>
      <c r="AE944" s="42"/>
      <c r="AF944" s="42"/>
      <c r="AG944" s="42"/>
      <c r="AH944" s="41"/>
      <c r="AI944" s="41"/>
      <c r="AJ944" s="42"/>
      <c r="AK944" s="42"/>
      <c r="AL944" s="42"/>
      <c r="AM944" s="42"/>
      <c r="AN944" s="41"/>
      <c r="AO944" s="41"/>
      <c r="AP944" s="42"/>
      <c r="AQ944" s="42"/>
      <c r="AR944" s="42"/>
      <c r="AS944" s="41"/>
      <c r="AT944" s="41"/>
      <c r="AU944" s="42"/>
      <c r="AV944" s="42"/>
    </row>
    <row r="945" spans="1:48" ht="12.75" hidden="1" customHeight="1" x14ac:dyDescent="0.25">
      <c r="A945" s="29">
        <f t="shared" si="455"/>
        <v>943</v>
      </c>
      <c r="B945" s="19" t="str">
        <f t="shared" si="452"/>
        <v/>
      </c>
      <c r="C945" s="19" t="str">
        <f t="shared" si="453"/>
        <v/>
      </c>
      <c r="D945" s="19" t="str">
        <f t="shared" si="454"/>
        <v/>
      </c>
      <c r="E945" s="19" t="str">
        <f>IF(B945="","",CHOOSE(VLOOKUP($A945,$F$1:$J$1600,5,FALSE),AHS!$M$1,BHS!$M$1,CHS!$M$1,HMJHS!$M$1,KHS!$M$1,Kings!$M$1,MHS!$M$1,SWHS!$M$1,AMHS!$M$1,'S10'!$M$1,'S11'!$M$1,'S12'!$M$1,'S13'!$M$1,'S14'!$M$1,'S15'!$M$1,'S16'!$M$1,'S17'!$M$1,'S18'!$M$1,'S19'!$M$1,'S20'!$M$1))</f>
        <v/>
      </c>
      <c r="F945" s="29" t="str">
        <f t="shared" si="451"/>
        <v/>
      </c>
      <c r="G945" s="33" t="str">
        <f t="shared" si="450"/>
        <v/>
      </c>
      <c r="H945" s="29" t="str">
        <f>IF('S12'!AN$17="","",'S12'!AN$17)</f>
        <v/>
      </c>
      <c r="I945" s="29" t="str">
        <f>IF('S12'!AN$17="","",'S12'!AG$17)</f>
        <v/>
      </c>
      <c r="J945" s="29">
        <v>12</v>
      </c>
      <c r="AC945" s="41"/>
      <c r="AD945" s="41"/>
      <c r="AE945" s="42"/>
      <c r="AF945" s="42"/>
      <c r="AG945" s="42"/>
      <c r="AH945" s="41"/>
      <c r="AI945" s="41"/>
      <c r="AJ945" s="42"/>
      <c r="AK945" s="42"/>
      <c r="AL945" s="42"/>
      <c r="AM945" s="42"/>
      <c r="AN945" s="41"/>
      <c r="AO945" s="41"/>
      <c r="AP945" s="42"/>
      <c r="AQ945" s="42"/>
      <c r="AR945" s="42"/>
      <c r="AS945" s="41"/>
      <c r="AT945" s="41"/>
      <c r="AU945" s="42"/>
      <c r="AV945" s="42"/>
    </row>
    <row r="946" spans="1:48" ht="12.75" hidden="1" customHeight="1" x14ac:dyDescent="0.25">
      <c r="A946" s="29">
        <f t="shared" si="455"/>
        <v>944</v>
      </c>
      <c r="B946" s="19" t="str">
        <f t="shared" si="452"/>
        <v/>
      </c>
      <c r="C946" s="19" t="str">
        <f t="shared" si="453"/>
        <v/>
      </c>
      <c r="D946" s="19" t="str">
        <f t="shared" si="454"/>
        <v/>
      </c>
      <c r="E946" s="19" t="str">
        <f>IF(B946="","",CHOOSE(VLOOKUP($A946,$F$1:$J$1600,5,FALSE),AHS!$M$1,BHS!$M$1,CHS!$M$1,HMJHS!$M$1,KHS!$M$1,Kings!$M$1,MHS!$M$1,SWHS!$M$1,AMHS!$M$1,'S10'!$M$1,'S11'!$M$1,'S12'!$M$1,'S13'!$M$1,'S14'!$M$1,'S15'!$M$1,'S16'!$M$1,'S17'!$M$1,'S18'!$M$1,'S19'!$M$1,'S20'!$M$1))</f>
        <v/>
      </c>
      <c r="F946" s="29" t="str">
        <f t="shared" si="451"/>
        <v/>
      </c>
      <c r="G946" s="33" t="str">
        <f t="shared" si="450"/>
        <v/>
      </c>
      <c r="H946" s="29" t="str">
        <f>IF('S12'!AN$18="","",'S12'!AN$18)</f>
        <v/>
      </c>
      <c r="I946" s="29" t="str">
        <f>IF('S12'!AN$18="","",'S12'!AG$18)</f>
        <v/>
      </c>
      <c r="J946" s="29">
        <v>12</v>
      </c>
      <c r="AC946" s="41"/>
      <c r="AD946" s="41"/>
      <c r="AE946" s="42"/>
      <c r="AF946" s="42"/>
      <c r="AG946" s="42"/>
      <c r="AH946" s="41"/>
      <c r="AI946" s="41"/>
      <c r="AJ946" s="42"/>
      <c r="AK946" s="42"/>
      <c r="AL946" s="42"/>
      <c r="AM946" s="42"/>
      <c r="AN946" s="41"/>
      <c r="AO946" s="41"/>
      <c r="AP946" s="42"/>
      <c r="AQ946" s="42"/>
      <c r="AR946" s="42"/>
      <c r="AS946" s="41"/>
      <c r="AT946" s="41"/>
      <c r="AU946" s="42"/>
      <c r="AV946" s="42"/>
    </row>
    <row r="947" spans="1:48" ht="12.75" hidden="1" customHeight="1" x14ac:dyDescent="0.25">
      <c r="A947" s="29">
        <f t="shared" si="455"/>
        <v>945</v>
      </c>
      <c r="B947" s="19" t="str">
        <f t="shared" si="452"/>
        <v/>
      </c>
      <c r="C947" s="19" t="str">
        <f t="shared" si="453"/>
        <v/>
      </c>
      <c r="D947" s="19" t="str">
        <f t="shared" si="454"/>
        <v/>
      </c>
      <c r="E947" s="19" t="str">
        <f>IF(B947="","",CHOOSE(VLOOKUP($A947,$F$1:$J$1600,5,FALSE),AHS!$M$1,BHS!$M$1,CHS!$M$1,HMJHS!$M$1,KHS!$M$1,Kings!$M$1,MHS!$M$1,SWHS!$M$1,AMHS!$M$1,'S10'!$M$1,'S11'!$M$1,'S12'!$M$1,'S13'!$M$1,'S14'!$M$1,'S15'!$M$1,'S16'!$M$1,'S17'!$M$1,'S18'!$M$1,'S19'!$M$1,'S20'!$M$1))</f>
        <v/>
      </c>
      <c r="F947" s="29" t="str">
        <f t="shared" si="451"/>
        <v/>
      </c>
      <c r="G947" s="33" t="str">
        <f t="shared" si="450"/>
        <v/>
      </c>
      <c r="H947" s="29" t="str">
        <f>IF('S12'!AN$19="","",'S12'!AN$19)</f>
        <v/>
      </c>
      <c r="I947" s="29" t="str">
        <f>IF('S12'!AN$19="","",'S12'!AG$19)</f>
        <v/>
      </c>
      <c r="J947" s="29">
        <v>12</v>
      </c>
      <c r="AC947" s="41"/>
      <c r="AD947" s="41"/>
      <c r="AE947" s="42"/>
      <c r="AF947" s="42"/>
      <c r="AG947" s="42"/>
      <c r="AH947" s="41"/>
      <c r="AI947" s="41"/>
      <c r="AJ947" s="42"/>
      <c r="AK947" s="42"/>
      <c r="AL947" s="42"/>
      <c r="AM947" s="42"/>
      <c r="AN947" s="41"/>
      <c r="AO947" s="41"/>
      <c r="AP947" s="42"/>
      <c r="AQ947" s="42"/>
      <c r="AR947" s="42"/>
      <c r="AS947" s="41"/>
      <c r="AT947" s="41"/>
      <c r="AU947" s="42"/>
      <c r="AV947" s="42"/>
    </row>
    <row r="948" spans="1:48" ht="12.75" hidden="1" customHeight="1" x14ac:dyDescent="0.25">
      <c r="A948" s="29">
        <f t="shared" si="455"/>
        <v>946</v>
      </c>
      <c r="B948" s="19" t="str">
        <f t="shared" si="452"/>
        <v/>
      </c>
      <c r="C948" s="19" t="str">
        <f t="shared" si="453"/>
        <v/>
      </c>
      <c r="D948" s="19" t="str">
        <f t="shared" si="454"/>
        <v/>
      </c>
      <c r="E948" s="19" t="str">
        <f>IF(B948="","",CHOOSE(VLOOKUP($A948,$F$1:$J$1600,5,FALSE),AHS!$M$1,BHS!$M$1,CHS!$M$1,HMJHS!$M$1,KHS!$M$1,Kings!$M$1,MHS!$M$1,SWHS!$M$1,AMHS!$M$1,'S10'!$M$1,'S11'!$M$1,'S12'!$M$1,'S13'!$M$1,'S14'!$M$1,'S15'!$M$1,'S16'!$M$1,'S17'!$M$1,'S18'!$M$1,'S19'!$M$1,'S20'!$M$1))</f>
        <v/>
      </c>
      <c r="F948" s="29" t="str">
        <f t="shared" si="451"/>
        <v/>
      </c>
      <c r="G948" s="33" t="str">
        <f t="shared" si="450"/>
        <v/>
      </c>
      <c r="H948" s="29" t="str">
        <f>IF('S12'!AN$20="","",'S12'!AN$20)</f>
        <v/>
      </c>
      <c r="I948" s="29" t="str">
        <f>IF('S12'!AN$20="","",'S12'!AG$20)</f>
        <v/>
      </c>
      <c r="J948" s="29">
        <v>12</v>
      </c>
      <c r="AC948" s="41"/>
      <c r="AD948" s="41"/>
      <c r="AE948" s="42"/>
      <c r="AF948" s="42"/>
      <c r="AG948" s="42"/>
      <c r="AH948" s="41"/>
      <c r="AI948" s="41"/>
      <c r="AJ948" s="42"/>
      <c r="AK948" s="42"/>
      <c r="AL948" s="42"/>
      <c r="AM948" s="42"/>
      <c r="AN948" s="41"/>
      <c r="AO948" s="41"/>
      <c r="AP948" s="42"/>
      <c r="AQ948" s="42"/>
      <c r="AR948" s="42"/>
      <c r="AS948" s="41"/>
      <c r="AT948" s="41"/>
      <c r="AU948" s="42"/>
      <c r="AV948" s="42"/>
    </row>
    <row r="949" spans="1:48" ht="12.75" hidden="1" customHeight="1" x14ac:dyDescent="0.25">
      <c r="A949" s="29">
        <f t="shared" si="455"/>
        <v>947</v>
      </c>
      <c r="B949" s="19" t="str">
        <f t="shared" si="452"/>
        <v/>
      </c>
      <c r="C949" s="19" t="str">
        <f t="shared" si="453"/>
        <v/>
      </c>
      <c r="D949" s="19" t="str">
        <f t="shared" si="454"/>
        <v/>
      </c>
      <c r="E949" s="19" t="str">
        <f>IF(B949="","",CHOOSE(VLOOKUP($A949,$F$1:$J$1600,5,FALSE),AHS!$M$1,BHS!$M$1,CHS!$M$1,HMJHS!$M$1,KHS!$M$1,Kings!$M$1,MHS!$M$1,SWHS!$M$1,AMHS!$M$1,'S10'!$M$1,'S11'!$M$1,'S12'!$M$1,'S13'!$M$1,'S14'!$M$1,'S15'!$M$1,'S16'!$M$1,'S17'!$M$1,'S18'!$M$1,'S19'!$M$1,'S20'!$M$1))</f>
        <v/>
      </c>
      <c r="F949" s="29" t="str">
        <f t="shared" si="451"/>
        <v/>
      </c>
      <c r="G949" s="33" t="str">
        <f t="shared" si="450"/>
        <v/>
      </c>
      <c r="H949" s="29" t="str">
        <f>IF('S12'!AN$21="","",'S12'!AN$21)</f>
        <v/>
      </c>
      <c r="I949" s="29" t="str">
        <f>IF('S12'!AN$21="","",'S12'!AG$21)</f>
        <v/>
      </c>
      <c r="J949" s="29">
        <v>12</v>
      </c>
      <c r="AC949" s="41"/>
      <c r="AD949" s="41"/>
      <c r="AE949" s="42"/>
      <c r="AF949" s="42"/>
      <c r="AG949" s="42"/>
      <c r="AH949" s="41"/>
      <c r="AI949" s="41"/>
      <c r="AJ949" s="42"/>
      <c r="AK949" s="42"/>
      <c r="AL949" s="42"/>
      <c r="AM949" s="42"/>
      <c r="AN949" s="41"/>
      <c r="AO949" s="41"/>
      <c r="AP949" s="42"/>
      <c r="AQ949" s="42"/>
      <c r="AR949" s="42"/>
      <c r="AS949" s="41"/>
      <c r="AT949" s="41"/>
      <c r="AU949" s="42"/>
      <c r="AV949" s="42"/>
    </row>
    <row r="950" spans="1:48" ht="12.75" hidden="1" customHeight="1" x14ac:dyDescent="0.25">
      <c r="A950" s="29">
        <f t="shared" si="455"/>
        <v>948</v>
      </c>
      <c r="B950" s="19" t="str">
        <f t="shared" si="452"/>
        <v/>
      </c>
      <c r="C950" s="19" t="str">
        <f t="shared" si="453"/>
        <v/>
      </c>
      <c r="D950" s="19" t="str">
        <f t="shared" si="454"/>
        <v/>
      </c>
      <c r="E950" s="19" t="str">
        <f>IF(B950="","",CHOOSE(VLOOKUP($A950,$F$1:$J$1600,5,FALSE),AHS!$M$1,BHS!$M$1,CHS!$M$1,HMJHS!$M$1,KHS!$M$1,Kings!$M$1,MHS!$M$1,SWHS!$M$1,AMHS!$M$1,'S10'!$M$1,'S11'!$M$1,'S12'!$M$1,'S13'!$M$1,'S14'!$M$1,'S15'!$M$1,'S16'!$M$1,'S17'!$M$1,'S18'!$M$1,'S19'!$M$1,'S20'!$M$1))</f>
        <v/>
      </c>
      <c r="F950" s="29" t="str">
        <f t="shared" si="451"/>
        <v/>
      </c>
      <c r="G950" s="33" t="str">
        <f t="shared" si="450"/>
        <v/>
      </c>
      <c r="H950" s="29" t="str">
        <f>IF('S12'!AN$22="","",'S12'!AN$22)</f>
        <v/>
      </c>
      <c r="I950" s="29" t="str">
        <f>IF('S12'!AN$22="","",'S12'!AG$22)</f>
        <v/>
      </c>
      <c r="J950" s="29">
        <v>12</v>
      </c>
      <c r="AC950" s="41"/>
      <c r="AD950" s="41"/>
      <c r="AE950" s="42"/>
      <c r="AF950" s="42"/>
      <c r="AG950" s="42"/>
      <c r="AH950" s="41"/>
      <c r="AI950" s="41"/>
      <c r="AJ950" s="42"/>
      <c r="AK950" s="42"/>
      <c r="AL950" s="42"/>
      <c r="AM950" s="42"/>
      <c r="AN950" s="41"/>
      <c r="AO950" s="41"/>
      <c r="AP950" s="42"/>
      <c r="AQ950" s="42"/>
      <c r="AR950" s="42"/>
      <c r="AS950" s="41"/>
      <c r="AT950" s="41"/>
      <c r="AU950" s="42"/>
      <c r="AV950" s="42"/>
    </row>
    <row r="951" spans="1:48" ht="12.75" hidden="1" customHeight="1" x14ac:dyDescent="0.25">
      <c r="A951" s="29">
        <f t="shared" si="455"/>
        <v>949</v>
      </c>
      <c r="B951" s="19" t="str">
        <f t="shared" si="452"/>
        <v/>
      </c>
      <c r="C951" s="19" t="str">
        <f t="shared" si="453"/>
        <v/>
      </c>
      <c r="D951" s="19" t="str">
        <f t="shared" si="454"/>
        <v/>
      </c>
      <c r="E951" s="19" t="str">
        <f>IF(B951="","",CHOOSE(VLOOKUP($A951,$F$1:$J$1600,5,FALSE),AHS!$M$1,BHS!$M$1,CHS!$M$1,HMJHS!$M$1,KHS!$M$1,Kings!$M$1,MHS!$M$1,SWHS!$M$1,AMHS!$M$1,'S10'!$M$1,'S11'!$M$1,'S12'!$M$1,'S13'!$M$1,'S14'!$M$1,'S15'!$M$1,'S16'!$M$1,'S17'!$M$1,'S18'!$M$1,'S19'!$M$1,'S20'!$M$1))</f>
        <v/>
      </c>
      <c r="F951" s="29" t="str">
        <f t="shared" si="451"/>
        <v/>
      </c>
      <c r="G951" s="33" t="str">
        <f t="shared" si="450"/>
        <v/>
      </c>
      <c r="H951" s="29" t="str">
        <f>IF('S12'!AN$23="","",'S12'!AN$23)</f>
        <v/>
      </c>
      <c r="I951" s="29" t="str">
        <f>IF('S12'!AN$23="","",'S12'!AG$23)</f>
        <v/>
      </c>
      <c r="J951" s="29">
        <v>12</v>
      </c>
      <c r="AC951" s="41"/>
      <c r="AD951" s="41"/>
      <c r="AE951" s="42"/>
      <c r="AF951" s="42"/>
      <c r="AG951" s="42"/>
      <c r="AH951" s="41"/>
      <c r="AI951" s="41"/>
      <c r="AJ951" s="42"/>
      <c r="AK951" s="42"/>
      <c r="AL951" s="42"/>
      <c r="AM951" s="42"/>
      <c r="AN951" s="41"/>
      <c r="AO951" s="41"/>
      <c r="AP951" s="42"/>
      <c r="AQ951" s="42"/>
      <c r="AR951" s="42"/>
      <c r="AS951" s="41"/>
      <c r="AT951" s="41"/>
      <c r="AU951" s="42"/>
      <c r="AV951" s="42"/>
    </row>
    <row r="952" spans="1:48" ht="12.75" hidden="1" customHeight="1" x14ac:dyDescent="0.25">
      <c r="A952" s="29">
        <f t="shared" si="455"/>
        <v>950</v>
      </c>
      <c r="B952" s="19" t="str">
        <f t="shared" si="452"/>
        <v/>
      </c>
      <c r="C952" s="19" t="str">
        <f t="shared" si="453"/>
        <v/>
      </c>
      <c r="D952" s="19" t="str">
        <f t="shared" si="454"/>
        <v/>
      </c>
      <c r="E952" s="19" t="str">
        <f>IF(B952="","",CHOOSE(VLOOKUP($A952,$F$1:$J$1600,5,FALSE),AHS!$M$1,BHS!$M$1,CHS!$M$1,HMJHS!$M$1,KHS!$M$1,Kings!$M$1,MHS!$M$1,SWHS!$M$1,AMHS!$M$1,'S10'!$M$1,'S11'!$M$1,'S12'!$M$1,'S13'!$M$1,'S14'!$M$1,'S15'!$M$1,'S16'!$M$1,'S17'!$M$1,'S18'!$M$1,'S19'!$M$1,'S20'!$M$1))</f>
        <v/>
      </c>
      <c r="F952" s="29" t="str">
        <f t="shared" si="451"/>
        <v/>
      </c>
      <c r="G952" s="33" t="str">
        <f t="shared" si="450"/>
        <v/>
      </c>
      <c r="H952" s="29" t="str">
        <f>IF('S12'!AN$24="","",'S12'!AN$24)</f>
        <v/>
      </c>
      <c r="I952" s="29" t="str">
        <f>IF('S12'!AN$24="","",'S12'!AG$24)</f>
        <v/>
      </c>
      <c r="J952" s="29">
        <v>12</v>
      </c>
      <c r="AC952" s="41"/>
      <c r="AD952" s="41"/>
      <c r="AE952" s="42"/>
      <c r="AF952" s="42"/>
      <c r="AG952" s="42"/>
      <c r="AH952" s="41"/>
      <c r="AI952" s="41"/>
      <c r="AJ952" s="42"/>
      <c r="AK952" s="42"/>
      <c r="AL952" s="42"/>
      <c r="AM952" s="42"/>
      <c r="AN952" s="41"/>
      <c r="AO952" s="41"/>
      <c r="AP952" s="42"/>
      <c r="AQ952" s="42"/>
      <c r="AR952" s="42"/>
      <c r="AS952" s="41"/>
      <c r="AT952" s="41"/>
      <c r="AU952" s="42"/>
      <c r="AV952" s="42"/>
    </row>
    <row r="953" spans="1:48" ht="12.75" hidden="1" customHeight="1" x14ac:dyDescent="0.25">
      <c r="A953" s="29">
        <f t="shared" si="455"/>
        <v>951</v>
      </c>
      <c r="B953" s="19" t="str">
        <f t="shared" si="452"/>
        <v/>
      </c>
      <c r="C953" s="19" t="str">
        <f t="shared" si="453"/>
        <v/>
      </c>
      <c r="D953" s="19" t="str">
        <f t="shared" si="454"/>
        <v/>
      </c>
      <c r="E953" s="19" t="str">
        <f>IF(B953="","",CHOOSE(VLOOKUP($A953,$F$1:$J$1600,5,FALSE),AHS!$M$1,BHS!$M$1,CHS!$M$1,HMJHS!$M$1,KHS!$M$1,Kings!$M$1,MHS!$M$1,SWHS!$M$1,AMHS!$M$1,'S10'!$M$1,'S11'!$M$1,'S12'!$M$1,'S13'!$M$1,'S14'!$M$1,'S15'!$M$1,'S16'!$M$1,'S17'!$M$1,'S18'!$M$1,'S19'!$M$1,'S20'!$M$1))</f>
        <v/>
      </c>
      <c r="F953" s="29" t="str">
        <f t="shared" si="451"/>
        <v/>
      </c>
      <c r="G953" s="33" t="str">
        <f t="shared" si="450"/>
        <v/>
      </c>
      <c r="H953" s="29" t="str">
        <f>IF('S12'!AN$25="","",'S12'!AN$25)</f>
        <v/>
      </c>
      <c r="I953" s="29" t="str">
        <f>IF('S12'!AN$25="","",'S12'!AG$25)</f>
        <v/>
      </c>
      <c r="J953" s="29">
        <v>12</v>
      </c>
      <c r="AC953" s="41"/>
      <c r="AD953" s="41"/>
      <c r="AE953" s="42"/>
      <c r="AF953" s="42"/>
      <c r="AG953" s="42"/>
      <c r="AH953" s="41"/>
      <c r="AI953" s="41"/>
      <c r="AJ953" s="42"/>
      <c r="AK953" s="42"/>
      <c r="AL953" s="42"/>
      <c r="AM953" s="42"/>
      <c r="AN953" s="41"/>
      <c r="AO953" s="41"/>
      <c r="AP953" s="42"/>
      <c r="AQ953" s="42"/>
      <c r="AR953" s="42"/>
      <c r="AS953" s="41"/>
      <c r="AT953" s="41"/>
      <c r="AU953" s="42"/>
      <c r="AV953" s="42"/>
    </row>
    <row r="954" spans="1:48" ht="12.75" hidden="1" customHeight="1" x14ac:dyDescent="0.25">
      <c r="A954" s="29">
        <f t="shared" si="455"/>
        <v>952</v>
      </c>
      <c r="B954" s="19" t="str">
        <f t="shared" si="452"/>
        <v/>
      </c>
      <c r="C954" s="19" t="str">
        <f t="shared" si="453"/>
        <v/>
      </c>
      <c r="D954" s="19" t="str">
        <f t="shared" si="454"/>
        <v/>
      </c>
      <c r="E954" s="19" t="str">
        <f>IF(B954="","",CHOOSE(VLOOKUP($A954,$F$1:$J$1600,5,FALSE),AHS!$M$1,BHS!$M$1,CHS!$M$1,HMJHS!$M$1,KHS!$M$1,Kings!$M$1,MHS!$M$1,SWHS!$M$1,AMHS!$M$1,'S10'!$M$1,'S11'!$M$1,'S12'!$M$1,'S13'!$M$1,'S14'!$M$1,'S15'!$M$1,'S16'!$M$1,'S17'!$M$1,'S18'!$M$1,'S19'!$M$1,'S20'!$M$1))</f>
        <v/>
      </c>
      <c r="F954" s="29" t="str">
        <f t="shared" si="451"/>
        <v/>
      </c>
      <c r="G954" s="33" t="str">
        <f t="shared" si="450"/>
        <v/>
      </c>
      <c r="H954" s="29" t="str">
        <f>IF('S12'!AN$26="","",'S12'!AN$26)</f>
        <v/>
      </c>
      <c r="I954" s="29" t="str">
        <f>IF('S12'!AN$26="","",'S12'!AG$26)</f>
        <v/>
      </c>
      <c r="J954" s="29">
        <v>12</v>
      </c>
      <c r="AC954" s="41"/>
      <c r="AD954" s="41"/>
      <c r="AE954" s="42"/>
      <c r="AF954" s="42"/>
      <c r="AG954" s="42"/>
      <c r="AH954" s="41"/>
      <c r="AI954" s="41"/>
      <c r="AJ954" s="42"/>
      <c r="AK954" s="42"/>
      <c r="AL954" s="42"/>
      <c r="AM954" s="42"/>
      <c r="AN954" s="41"/>
      <c r="AO954" s="41"/>
      <c r="AP954" s="42"/>
      <c r="AQ954" s="42"/>
      <c r="AR954" s="42"/>
      <c r="AS954" s="41"/>
      <c r="AT954" s="41"/>
      <c r="AU954" s="42"/>
      <c r="AV954" s="42"/>
    </row>
    <row r="955" spans="1:48" ht="12.75" hidden="1" customHeight="1" x14ac:dyDescent="0.25">
      <c r="A955" s="29">
        <f t="shared" si="455"/>
        <v>953</v>
      </c>
      <c r="B955" s="19" t="str">
        <f t="shared" si="452"/>
        <v/>
      </c>
      <c r="C955" s="19" t="str">
        <f t="shared" si="453"/>
        <v/>
      </c>
      <c r="D955" s="19" t="str">
        <f t="shared" si="454"/>
        <v/>
      </c>
      <c r="E955" s="19" t="str">
        <f>IF(B955="","",CHOOSE(VLOOKUP($A955,$F$1:$J$1600,5,FALSE),AHS!$M$1,BHS!$M$1,CHS!$M$1,HMJHS!$M$1,KHS!$M$1,Kings!$M$1,MHS!$M$1,SWHS!$M$1,AMHS!$M$1,'S10'!$M$1,'S11'!$M$1,'S12'!$M$1,'S13'!$M$1,'S14'!$M$1,'S15'!$M$1,'S16'!$M$1,'S17'!$M$1,'S18'!$M$1,'S19'!$M$1,'S20'!$M$1))</f>
        <v/>
      </c>
      <c r="F955" s="29" t="str">
        <f t="shared" si="451"/>
        <v/>
      </c>
      <c r="G955" s="33" t="str">
        <f t="shared" si="450"/>
        <v/>
      </c>
      <c r="H955" s="29" t="str">
        <f>IF('S12'!AN$27="","",'S12'!AN$27)</f>
        <v/>
      </c>
      <c r="I955" s="29" t="str">
        <f>IF('S12'!AN$27="","",'S12'!AG$27)</f>
        <v/>
      </c>
      <c r="J955" s="29">
        <v>12</v>
      </c>
      <c r="AC955" s="41"/>
      <c r="AD955" s="41"/>
      <c r="AE955" s="42"/>
      <c r="AF955" s="42"/>
      <c r="AG955" s="42"/>
      <c r="AH955" s="41"/>
      <c r="AI955" s="41"/>
      <c r="AJ955" s="42"/>
      <c r="AK955" s="42"/>
      <c r="AL955" s="42"/>
      <c r="AM955" s="42"/>
      <c r="AN955" s="41"/>
      <c r="AO955" s="41"/>
      <c r="AP955" s="42"/>
      <c r="AQ955" s="42"/>
      <c r="AR955" s="42"/>
      <c r="AS955" s="41"/>
      <c r="AT955" s="41"/>
      <c r="AU955" s="42"/>
      <c r="AV955" s="42"/>
    </row>
    <row r="956" spans="1:48" ht="12.75" hidden="1" customHeight="1" x14ac:dyDescent="0.25">
      <c r="A956" s="29">
        <f t="shared" si="455"/>
        <v>954</v>
      </c>
      <c r="B956" s="19" t="str">
        <f t="shared" si="452"/>
        <v/>
      </c>
      <c r="C956" s="19" t="str">
        <f t="shared" si="453"/>
        <v/>
      </c>
      <c r="D956" s="19" t="str">
        <f t="shared" si="454"/>
        <v/>
      </c>
      <c r="E956" s="19" t="str">
        <f>IF(B956="","",CHOOSE(VLOOKUP($A956,$F$1:$J$1600,5,FALSE),AHS!$M$1,BHS!$M$1,CHS!$M$1,HMJHS!$M$1,KHS!$M$1,Kings!$M$1,MHS!$M$1,SWHS!$M$1,AMHS!$M$1,'S10'!$M$1,'S11'!$M$1,'S12'!$M$1,'S13'!$M$1,'S14'!$M$1,'S15'!$M$1,'S16'!$M$1,'S17'!$M$1,'S18'!$M$1,'S19'!$M$1,'S20'!$M$1))</f>
        <v/>
      </c>
      <c r="F956" s="29" t="str">
        <f t="shared" si="451"/>
        <v/>
      </c>
      <c r="G956" s="33" t="str">
        <f t="shared" si="450"/>
        <v/>
      </c>
      <c r="H956" s="29" t="str">
        <f>IF('S12'!AN$28="","",'S12'!AN$28)</f>
        <v/>
      </c>
      <c r="I956" s="29" t="str">
        <f>IF('S12'!AN$28="","",'S12'!AG$28)</f>
        <v/>
      </c>
      <c r="J956" s="29">
        <v>12</v>
      </c>
      <c r="AC956" s="41"/>
      <c r="AD956" s="41"/>
      <c r="AE956" s="42"/>
      <c r="AF956" s="42"/>
      <c r="AG956" s="42"/>
      <c r="AH956" s="41"/>
      <c r="AI956" s="41"/>
      <c r="AJ956" s="42"/>
      <c r="AK956" s="42"/>
      <c r="AL956" s="42"/>
      <c r="AM956" s="42"/>
      <c r="AN956" s="41"/>
      <c r="AO956" s="41"/>
      <c r="AP956" s="42"/>
      <c r="AQ956" s="42"/>
      <c r="AR956" s="42"/>
      <c r="AS956" s="41"/>
      <c r="AT956" s="41"/>
      <c r="AU956" s="42"/>
      <c r="AV956" s="42"/>
    </row>
    <row r="957" spans="1:48" ht="12.75" hidden="1" customHeight="1" x14ac:dyDescent="0.25">
      <c r="A957" s="29">
        <f t="shared" si="455"/>
        <v>955</v>
      </c>
      <c r="B957" s="19" t="str">
        <f t="shared" si="452"/>
        <v/>
      </c>
      <c r="C957" s="19" t="str">
        <f t="shared" si="453"/>
        <v/>
      </c>
      <c r="D957" s="19" t="str">
        <f t="shared" si="454"/>
        <v/>
      </c>
      <c r="E957" s="19" t="str">
        <f>IF(B957="","",CHOOSE(VLOOKUP($A957,$F$1:$J$1600,5,FALSE),AHS!$M$1,BHS!$M$1,CHS!$M$1,HMJHS!$M$1,KHS!$M$1,Kings!$M$1,MHS!$M$1,SWHS!$M$1,AMHS!$M$1,'S10'!$M$1,'S11'!$M$1,'S12'!$M$1,'S13'!$M$1,'S14'!$M$1,'S15'!$M$1,'S16'!$M$1,'S17'!$M$1,'S18'!$M$1,'S19'!$M$1,'S20'!$M$1))</f>
        <v/>
      </c>
      <c r="F957" s="29" t="str">
        <f t="shared" si="451"/>
        <v/>
      </c>
      <c r="G957" s="33" t="str">
        <f t="shared" si="450"/>
        <v/>
      </c>
      <c r="H957" s="29" t="str">
        <f>IF('S12'!AN$29="","",'S12'!AN$29)</f>
        <v/>
      </c>
      <c r="I957" s="29" t="str">
        <f>IF('S12'!AN$29="","",'S12'!AG$29)</f>
        <v/>
      </c>
      <c r="J957" s="29">
        <v>12</v>
      </c>
      <c r="AC957" s="41"/>
      <c r="AD957" s="41"/>
      <c r="AE957" s="42"/>
      <c r="AF957" s="42"/>
      <c r="AG957" s="42"/>
      <c r="AH957" s="41"/>
      <c r="AI957" s="41"/>
      <c r="AJ957" s="42"/>
      <c r="AK957" s="42"/>
      <c r="AL957" s="42"/>
      <c r="AM957" s="42"/>
      <c r="AN957" s="41"/>
      <c r="AO957" s="41"/>
      <c r="AP957" s="42"/>
      <c r="AQ957" s="42"/>
      <c r="AR957" s="42"/>
      <c r="AS957" s="41"/>
      <c r="AT957" s="41"/>
      <c r="AU957" s="42"/>
      <c r="AV957" s="42"/>
    </row>
    <row r="958" spans="1:48" ht="12.75" hidden="1" customHeight="1" x14ac:dyDescent="0.25">
      <c r="A958" s="29">
        <f t="shared" si="455"/>
        <v>956</v>
      </c>
      <c r="B958" s="19" t="str">
        <f t="shared" si="452"/>
        <v/>
      </c>
      <c r="C958" s="19" t="str">
        <f t="shared" si="453"/>
        <v/>
      </c>
      <c r="D958" s="19" t="str">
        <f t="shared" si="454"/>
        <v/>
      </c>
      <c r="E958" s="19" t="str">
        <f>IF(B958="","",CHOOSE(VLOOKUP($A958,$F$1:$J$1600,5,FALSE),AHS!$M$1,BHS!$M$1,CHS!$M$1,HMJHS!$M$1,KHS!$M$1,Kings!$M$1,MHS!$M$1,SWHS!$M$1,AMHS!$M$1,'S10'!$M$1,'S11'!$M$1,'S12'!$M$1,'S13'!$M$1,'S14'!$M$1,'S15'!$M$1,'S16'!$M$1,'S17'!$M$1,'S18'!$M$1,'S19'!$M$1,'S20'!$M$1))</f>
        <v/>
      </c>
      <c r="F958" s="29" t="str">
        <f t="shared" si="451"/>
        <v/>
      </c>
      <c r="G958" s="33" t="str">
        <f t="shared" si="450"/>
        <v/>
      </c>
      <c r="H958" s="29" t="str">
        <f>IF('S12'!AN$30="","",'S12'!AN$30)</f>
        <v/>
      </c>
      <c r="I958" s="29" t="str">
        <f>IF('S12'!AN$30="","",'S12'!AG$30)</f>
        <v/>
      </c>
      <c r="J958" s="29">
        <v>12</v>
      </c>
      <c r="AC958" s="41"/>
      <c r="AD958" s="41"/>
      <c r="AE958" s="42"/>
      <c r="AF958" s="42"/>
      <c r="AG958" s="42"/>
      <c r="AH958" s="41"/>
      <c r="AI958" s="41"/>
      <c r="AJ958" s="42"/>
      <c r="AK958" s="42"/>
      <c r="AL958" s="42"/>
      <c r="AM958" s="42"/>
      <c r="AN958" s="41"/>
      <c r="AO958" s="41"/>
      <c r="AP958" s="42"/>
      <c r="AQ958" s="42"/>
      <c r="AR958" s="42"/>
      <c r="AS958" s="41"/>
      <c r="AT958" s="41"/>
      <c r="AU958" s="42"/>
      <c r="AV958" s="42"/>
    </row>
    <row r="959" spans="1:48" ht="12.75" hidden="1" customHeight="1" x14ac:dyDescent="0.25">
      <c r="A959" s="29">
        <f t="shared" si="455"/>
        <v>957</v>
      </c>
      <c r="B959" s="19" t="str">
        <f t="shared" si="452"/>
        <v/>
      </c>
      <c r="C959" s="19" t="str">
        <f t="shared" si="453"/>
        <v/>
      </c>
      <c r="D959" s="19" t="str">
        <f t="shared" si="454"/>
        <v/>
      </c>
      <c r="E959" s="19" t="str">
        <f>IF(B959="","",CHOOSE(VLOOKUP($A959,$F$1:$J$1600,5,FALSE),AHS!$M$1,BHS!$M$1,CHS!$M$1,HMJHS!$M$1,KHS!$M$1,Kings!$M$1,MHS!$M$1,SWHS!$M$1,AMHS!$M$1,'S10'!$M$1,'S11'!$M$1,'S12'!$M$1,'S13'!$M$1,'S14'!$M$1,'S15'!$M$1,'S16'!$M$1,'S17'!$M$1,'S18'!$M$1,'S19'!$M$1,'S20'!$M$1))</f>
        <v/>
      </c>
      <c r="F959" s="29" t="str">
        <f t="shared" si="451"/>
        <v/>
      </c>
      <c r="G959" s="33" t="str">
        <f t="shared" si="450"/>
        <v/>
      </c>
      <c r="H959" s="29" t="str">
        <f>IF('S12'!AN$31="","",'S12'!AN$31)</f>
        <v/>
      </c>
      <c r="I959" s="29" t="str">
        <f>IF('S12'!AN$31="","",'S12'!AG$31)</f>
        <v/>
      </c>
      <c r="J959" s="29">
        <v>12</v>
      </c>
      <c r="AC959" s="41"/>
      <c r="AD959" s="41"/>
      <c r="AE959" s="42"/>
      <c r="AF959" s="42"/>
      <c r="AG959" s="42"/>
      <c r="AH959" s="41"/>
      <c r="AI959" s="41"/>
      <c r="AJ959" s="42"/>
      <c r="AK959" s="42"/>
      <c r="AL959" s="42"/>
      <c r="AM959" s="42"/>
      <c r="AN959" s="41"/>
      <c r="AO959" s="41"/>
      <c r="AP959" s="42"/>
      <c r="AQ959" s="42"/>
      <c r="AR959" s="42"/>
      <c r="AS959" s="41"/>
      <c r="AT959" s="41"/>
      <c r="AU959" s="42"/>
      <c r="AV959" s="42"/>
    </row>
    <row r="960" spans="1:48" ht="12.75" hidden="1" customHeight="1" x14ac:dyDescent="0.25">
      <c r="A960" s="29">
        <f t="shared" si="455"/>
        <v>958</v>
      </c>
      <c r="B960" s="19" t="str">
        <f t="shared" si="452"/>
        <v/>
      </c>
      <c r="C960" s="19" t="str">
        <f t="shared" si="453"/>
        <v/>
      </c>
      <c r="D960" s="19" t="str">
        <f t="shared" si="454"/>
        <v/>
      </c>
      <c r="E960" s="19" t="str">
        <f>IF(B960="","",CHOOSE(VLOOKUP($A960,$F$1:$J$1600,5,FALSE),AHS!$M$1,BHS!$M$1,CHS!$M$1,HMJHS!$M$1,KHS!$M$1,Kings!$M$1,MHS!$M$1,SWHS!$M$1,AMHS!$M$1,'S10'!$M$1,'S11'!$M$1,'S12'!$M$1,'S13'!$M$1,'S14'!$M$1,'S15'!$M$1,'S16'!$M$1,'S17'!$M$1,'S18'!$M$1,'S19'!$M$1,'S20'!$M$1))</f>
        <v/>
      </c>
      <c r="F960" s="29" t="str">
        <f t="shared" si="451"/>
        <v/>
      </c>
      <c r="G960" s="33" t="str">
        <f t="shared" si="450"/>
        <v/>
      </c>
      <c r="H960" s="29" t="str">
        <f>IF('S12'!AN$32="","",'S12'!AN$32)</f>
        <v/>
      </c>
      <c r="I960" s="29" t="str">
        <f>IF('S12'!AN$32="","",'S12'!AG$32)</f>
        <v/>
      </c>
      <c r="J960" s="29">
        <v>12</v>
      </c>
      <c r="AC960" s="41"/>
      <c r="AD960" s="41"/>
      <c r="AE960" s="42"/>
      <c r="AF960" s="42"/>
      <c r="AG960" s="42"/>
      <c r="AH960" s="41"/>
      <c r="AI960" s="41"/>
      <c r="AJ960" s="42"/>
      <c r="AK960" s="42"/>
      <c r="AL960" s="42"/>
      <c r="AM960" s="42"/>
      <c r="AN960" s="41"/>
      <c r="AO960" s="41"/>
      <c r="AP960" s="42"/>
      <c r="AQ960" s="42"/>
      <c r="AR960" s="42"/>
      <c r="AS960" s="41"/>
      <c r="AT960" s="41"/>
      <c r="AU960" s="42"/>
      <c r="AV960" s="42"/>
    </row>
    <row r="961" spans="1:48" ht="12.75" hidden="1" customHeight="1" x14ac:dyDescent="0.25">
      <c r="A961" s="29">
        <f t="shared" si="455"/>
        <v>959</v>
      </c>
      <c r="B961" s="19" t="str">
        <f t="shared" si="452"/>
        <v/>
      </c>
      <c r="C961" s="19" t="str">
        <f t="shared" si="453"/>
        <v/>
      </c>
      <c r="D961" s="19" t="str">
        <f t="shared" si="454"/>
        <v/>
      </c>
      <c r="E961" s="19" t="str">
        <f>IF(B961="","",CHOOSE(VLOOKUP($A961,$F$1:$J$1600,5,FALSE),AHS!$M$1,BHS!$M$1,CHS!$M$1,HMJHS!$M$1,KHS!$M$1,Kings!$M$1,MHS!$M$1,SWHS!$M$1,AMHS!$M$1,'S10'!$M$1,'S11'!$M$1,'S12'!$M$1,'S13'!$M$1,'S14'!$M$1,'S15'!$M$1,'S16'!$M$1,'S17'!$M$1,'S18'!$M$1,'S19'!$M$1,'S20'!$M$1))</f>
        <v/>
      </c>
      <c r="F961" s="29" t="str">
        <f t="shared" si="451"/>
        <v/>
      </c>
      <c r="G961" s="33" t="str">
        <f t="shared" si="450"/>
        <v/>
      </c>
      <c r="H961" s="29" t="str">
        <f>IF('S13'!P$13="","",'S13'!P$13)</f>
        <v/>
      </c>
      <c r="I961" s="29" t="str">
        <f>IF('S13'!P$13="","",'S13'!I$13)</f>
        <v/>
      </c>
      <c r="J961" s="29">
        <v>13</v>
      </c>
      <c r="AC961" s="41"/>
      <c r="AD961" s="41"/>
      <c r="AE961" s="42"/>
      <c r="AF961" s="42"/>
      <c r="AG961" s="42"/>
      <c r="AH961" s="41"/>
      <c r="AI961" s="41"/>
      <c r="AJ961" s="42"/>
      <c r="AK961" s="42"/>
      <c r="AL961" s="42"/>
      <c r="AM961" s="42"/>
      <c r="AN961" s="41"/>
      <c r="AO961" s="41"/>
      <c r="AP961" s="42"/>
      <c r="AQ961" s="42"/>
      <c r="AR961" s="42"/>
      <c r="AS961" s="41"/>
      <c r="AT961" s="41"/>
      <c r="AU961" s="42"/>
      <c r="AV961" s="42"/>
    </row>
    <row r="962" spans="1:48" ht="12.75" hidden="1" customHeight="1" x14ac:dyDescent="0.25">
      <c r="A962" s="29">
        <f t="shared" si="455"/>
        <v>960</v>
      </c>
      <c r="B962" s="19" t="str">
        <f t="shared" si="452"/>
        <v/>
      </c>
      <c r="C962" s="19" t="str">
        <f t="shared" si="453"/>
        <v/>
      </c>
      <c r="D962" s="19" t="str">
        <f t="shared" si="454"/>
        <v/>
      </c>
      <c r="E962" s="19" t="str">
        <f>IF(B962="","",CHOOSE(VLOOKUP($A962,$F$1:$J$1600,5,FALSE),AHS!$M$1,BHS!$M$1,CHS!$M$1,HMJHS!$M$1,KHS!$M$1,Kings!$M$1,MHS!$M$1,SWHS!$M$1,AMHS!$M$1,'S10'!$M$1,'S11'!$M$1,'S12'!$M$1,'S13'!$M$1,'S14'!$M$1,'S15'!$M$1,'S16'!$M$1,'S17'!$M$1,'S18'!$M$1,'S19'!$M$1,'S20'!$M$1))</f>
        <v/>
      </c>
      <c r="F962" s="29" t="str">
        <f t="shared" si="451"/>
        <v/>
      </c>
      <c r="G962" s="33" t="str">
        <f t="shared" si="450"/>
        <v/>
      </c>
      <c r="H962" s="29" t="str">
        <f>IF('S13'!P$14="","",'S13'!P$14)</f>
        <v/>
      </c>
      <c r="I962" s="29" t="str">
        <f>IF('S13'!P$14="","",'S13'!I$14)</f>
        <v/>
      </c>
      <c r="J962" s="29">
        <v>13</v>
      </c>
      <c r="AC962" s="41"/>
      <c r="AD962" s="41"/>
      <c r="AE962" s="42"/>
      <c r="AF962" s="42"/>
      <c r="AG962" s="42"/>
      <c r="AH962" s="41"/>
      <c r="AI962" s="41"/>
      <c r="AJ962" s="42"/>
      <c r="AK962" s="42"/>
      <c r="AL962" s="42"/>
      <c r="AM962" s="42"/>
      <c r="AN962" s="41"/>
      <c r="AO962" s="41"/>
      <c r="AP962" s="42"/>
      <c r="AQ962" s="42"/>
      <c r="AR962" s="42"/>
      <c r="AS962" s="41"/>
      <c r="AT962" s="41"/>
      <c r="AU962" s="42"/>
      <c r="AV962" s="42"/>
    </row>
    <row r="963" spans="1:48" ht="12.75" hidden="1" customHeight="1" x14ac:dyDescent="0.25">
      <c r="A963" s="29">
        <f t="shared" si="455"/>
        <v>961</v>
      </c>
      <c r="B963" s="19" t="str">
        <f t="shared" si="452"/>
        <v/>
      </c>
      <c r="C963" s="19" t="str">
        <f t="shared" si="453"/>
        <v/>
      </c>
      <c r="D963" s="19" t="str">
        <f t="shared" si="454"/>
        <v/>
      </c>
      <c r="E963" s="19" t="str">
        <f>IF(B963="","",CHOOSE(VLOOKUP($A963,$F$1:$J$1600,5,FALSE),AHS!$M$1,BHS!$M$1,CHS!$M$1,HMJHS!$M$1,KHS!$M$1,Kings!$M$1,MHS!$M$1,SWHS!$M$1,AMHS!$M$1,'S10'!$M$1,'S11'!$M$1,'S12'!$M$1,'S13'!$M$1,'S14'!$M$1,'S15'!$M$1,'S16'!$M$1,'S17'!$M$1,'S18'!$M$1,'S19'!$M$1,'S20'!$M$1))</f>
        <v/>
      </c>
      <c r="F963" s="29" t="str">
        <f t="shared" si="451"/>
        <v/>
      </c>
      <c r="G963" s="33" t="str">
        <f t="shared" si="450"/>
        <v/>
      </c>
      <c r="H963" s="29" t="str">
        <f>IF('S13'!P$15="","",'S13'!P$15)</f>
        <v/>
      </c>
      <c r="I963" s="29" t="str">
        <f>IF('S13'!P$15="","",'S13'!I$15)</f>
        <v/>
      </c>
      <c r="J963" s="29">
        <v>13</v>
      </c>
      <c r="AC963" s="41"/>
      <c r="AD963" s="41"/>
      <c r="AE963" s="42"/>
      <c r="AF963" s="42"/>
      <c r="AG963" s="42"/>
      <c r="AH963" s="41"/>
      <c r="AI963" s="41"/>
      <c r="AJ963" s="42"/>
      <c r="AK963" s="42"/>
      <c r="AL963" s="42"/>
      <c r="AM963" s="42"/>
      <c r="AN963" s="41"/>
      <c r="AO963" s="41"/>
      <c r="AP963" s="42"/>
      <c r="AQ963" s="42"/>
      <c r="AR963" s="42"/>
      <c r="AS963" s="41"/>
      <c r="AT963" s="41"/>
      <c r="AU963" s="42"/>
      <c r="AV963" s="42"/>
    </row>
    <row r="964" spans="1:48" ht="12.75" hidden="1" customHeight="1" x14ac:dyDescent="0.25">
      <c r="A964" s="29">
        <f t="shared" si="455"/>
        <v>962</v>
      </c>
      <c r="B964" s="19" t="str">
        <f t="shared" si="452"/>
        <v/>
      </c>
      <c r="C964" s="19" t="str">
        <f t="shared" si="453"/>
        <v/>
      </c>
      <c r="D964" s="19" t="str">
        <f t="shared" si="454"/>
        <v/>
      </c>
      <c r="E964" s="19" t="str">
        <f>IF(B964="","",CHOOSE(VLOOKUP($A964,$F$1:$J$1600,5,FALSE),AHS!$M$1,BHS!$M$1,CHS!$M$1,HMJHS!$M$1,KHS!$M$1,Kings!$M$1,MHS!$M$1,SWHS!$M$1,AMHS!$M$1,'S10'!$M$1,'S11'!$M$1,'S12'!$M$1,'S13'!$M$1,'S14'!$M$1,'S15'!$M$1,'S16'!$M$1,'S17'!$M$1,'S18'!$M$1,'S19'!$M$1,'S20'!$M$1))</f>
        <v/>
      </c>
      <c r="F964" s="29" t="str">
        <f t="shared" si="451"/>
        <v/>
      </c>
      <c r="G964" s="33" t="str">
        <f t="shared" si="450"/>
        <v/>
      </c>
      <c r="H964" s="29" t="str">
        <f>IF('S13'!P$16="","",'S13'!P$16)</f>
        <v/>
      </c>
      <c r="I964" s="29" t="str">
        <f>IF('S13'!P$16="","",'S13'!I$16)</f>
        <v/>
      </c>
      <c r="J964" s="29">
        <v>13</v>
      </c>
      <c r="AC964" s="41"/>
      <c r="AD964" s="41"/>
      <c r="AE964" s="42"/>
      <c r="AF964" s="42"/>
      <c r="AG964" s="42"/>
      <c r="AH964" s="41"/>
      <c r="AI964" s="41"/>
      <c r="AJ964" s="42"/>
      <c r="AK964" s="42"/>
      <c r="AL964" s="42"/>
      <c r="AM964" s="42"/>
      <c r="AN964" s="41"/>
      <c r="AO964" s="41"/>
      <c r="AP964" s="42"/>
      <c r="AQ964" s="42"/>
      <c r="AR964" s="42"/>
      <c r="AS964" s="41"/>
      <c r="AT964" s="41"/>
      <c r="AU964" s="42"/>
      <c r="AV964" s="42"/>
    </row>
    <row r="965" spans="1:48" ht="12.75" hidden="1" customHeight="1" x14ac:dyDescent="0.25">
      <c r="A965" s="29">
        <f t="shared" si="455"/>
        <v>963</v>
      </c>
      <c r="B965" s="19" t="str">
        <f t="shared" si="452"/>
        <v/>
      </c>
      <c r="C965" s="19" t="str">
        <f t="shared" si="453"/>
        <v/>
      </c>
      <c r="D965" s="19" t="str">
        <f t="shared" si="454"/>
        <v/>
      </c>
      <c r="E965" s="19" t="str">
        <f>IF(B965="","",CHOOSE(VLOOKUP($A965,$F$1:$J$1600,5,FALSE),AHS!$M$1,BHS!$M$1,CHS!$M$1,HMJHS!$M$1,KHS!$M$1,Kings!$M$1,MHS!$M$1,SWHS!$M$1,AMHS!$M$1,'S10'!$M$1,'S11'!$M$1,'S12'!$M$1,'S13'!$M$1,'S14'!$M$1,'S15'!$M$1,'S16'!$M$1,'S17'!$M$1,'S18'!$M$1,'S19'!$M$1,'S20'!$M$1))</f>
        <v/>
      </c>
      <c r="F965" s="29" t="str">
        <f t="shared" si="451"/>
        <v/>
      </c>
      <c r="G965" s="33" t="str">
        <f t="shared" si="450"/>
        <v/>
      </c>
      <c r="H965" s="29" t="str">
        <f>IF('S13'!P$17="","",'S13'!P$17)</f>
        <v/>
      </c>
      <c r="I965" s="29" t="str">
        <f>IF('S13'!P$17="","",'S13'!I$17)</f>
        <v/>
      </c>
      <c r="J965" s="29">
        <v>13</v>
      </c>
      <c r="AC965" s="41"/>
      <c r="AD965" s="41"/>
      <c r="AE965" s="42"/>
      <c r="AF965" s="42"/>
      <c r="AG965" s="42"/>
      <c r="AH965" s="41"/>
      <c r="AI965" s="41"/>
      <c r="AJ965" s="42"/>
      <c r="AK965" s="42"/>
      <c r="AL965" s="42"/>
      <c r="AM965" s="42"/>
      <c r="AN965" s="41"/>
      <c r="AO965" s="41"/>
      <c r="AP965" s="42"/>
      <c r="AQ965" s="42"/>
      <c r="AR965" s="42"/>
      <c r="AS965" s="41"/>
      <c r="AT965" s="41"/>
      <c r="AU965" s="42"/>
      <c r="AV965" s="42"/>
    </row>
    <row r="966" spans="1:48" ht="12.75" hidden="1" customHeight="1" x14ac:dyDescent="0.25">
      <c r="A966" s="29">
        <f t="shared" si="455"/>
        <v>964</v>
      </c>
      <c r="B966" s="19" t="str">
        <f t="shared" si="452"/>
        <v/>
      </c>
      <c r="C966" s="19" t="str">
        <f t="shared" si="453"/>
        <v/>
      </c>
      <c r="D966" s="19" t="str">
        <f t="shared" si="454"/>
        <v/>
      </c>
      <c r="E966" s="19" t="str">
        <f>IF(B966="","",CHOOSE(VLOOKUP($A966,$F$1:$J$1600,5,FALSE),AHS!$M$1,BHS!$M$1,CHS!$M$1,HMJHS!$M$1,KHS!$M$1,Kings!$M$1,MHS!$M$1,SWHS!$M$1,AMHS!$M$1,'S10'!$M$1,'S11'!$M$1,'S12'!$M$1,'S13'!$M$1,'S14'!$M$1,'S15'!$M$1,'S16'!$M$1,'S17'!$M$1,'S18'!$M$1,'S19'!$M$1,'S20'!$M$1))</f>
        <v/>
      </c>
      <c r="F966" s="29" t="str">
        <f t="shared" si="451"/>
        <v/>
      </c>
      <c r="G966" s="33" t="str">
        <f t="shared" si="450"/>
        <v/>
      </c>
      <c r="H966" s="29" t="str">
        <f>IF('S13'!P$18="","",'S13'!P$18)</f>
        <v/>
      </c>
      <c r="I966" s="29" t="str">
        <f>IF('S13'!P$18="","",'S13'!I$18)</f>
        <v/>
      </c>
      <c r="J966" s="29">
        <v>13</v>
      </c>
      <c r="AC966" s="41"/>
      <c r="AD966" s="41"/>
      <c r="AE966" s="42"/>
      <c r="AF966" s="42"/>
      <c r="AG966" s="42"/>
      <c r="AH966" s="41"/>
      <c r="AI966" s="41"/>
      <c r="AJ966" s="42"/>
      <c r="AK966" s="42"/>
      <c r="AL966" s="42"/>
      <c r="AM966" s="42"/>
      <c r="AN966" s="41"/>
      <c r="AO966" s="41"/>
      <c r="AP966" s="42"/>
      <c r="AQ966" s="42"/>
      <c r="AR966" s="42"/>
      <c r="AS966" s="41"/>
      <c r="AT966" s="41"/>
      <c r="AU966" s="42"/>
      <c r="AV966" s="42"/>
    </row>
    <row r="967" spans="1:48" ht="12.75" hidden="1" customHeight="1" x14ac:dyDescent="0.25">
      <c r="A967" s="29">
        <f t="shared" si="455"/>
        <v>965</v>
      </c>
      <c r="B967" s="19" t="str">
        <f t="shared" si="452"/>
        <v/>
      </c>
      <c r="C967" s="19" t="str">
        <f t="shared" si="453"/>
        <v/>
      </c>
      <c r="D967" s="19" t="str">
        <f t="shared" si="454"/>
        <v/>
      </c>
      <c r="E967" s="19" t="str">
        <f>IF(B967="","",CHOOSE(VLOOKUP($A967,$F$1:$J$1600,5,FALSE),AHS!$M$1,BHS!$M$1,CHS!$M$1,HMJHS!$M$1,KHS!$M$1,Kings!$M$1,MHS!$M$1,SWHS!$M$1,AMHS!$M$1,'S10'!$M$1,'S11'!$M$1,'S12'!$M$1,'S13'!$M$1,'S14'!$M$1,'S15'!$M$1,'S16'!$M$1,'S17'!$M$1,'S18'!$M$1,'S19'!$M$1,'S20'!$M$1))</f>
        <v/>
      </c>
      <c r="F967" s="29" t="str">
        <f t="shared" si="451"/>
        <v/>
      </c>
      <c r="G967" s="33" t="str">
        <f t="shared" si="450"/>
        <v/>
      </c>
      <c r="H967" s="29" t="str">
        <f>IF('S13'!P$19="","",'S13'!P$19)</f>
        <v/>
      </c>
      <c r="I967" s="29" t="str">
        <f>IF('S13'!P$19="","",'S13'!I$19)</f>
        <v/>
      </c>
      <c r="J967" s="29">
        <v>13</v>
      </c>
      <c r="AC967" s="41"/>
      <c r="AD967" s="41"/>
      <c r="AE967" s="42"/>
      <c r="AF967" s="42"/>
      <c r="AG967" s="42"/>
      <c r="AH967" s="41"/>
      <c r="AI967" s="41"/>
      <c r="AJ967" s="42"/>
      <c r="AK967" s="42"/>
      <c r="AL967" s="42"/>
      <c r="AM967" s="42"/>
      <c r="AN967" s="41"/>
      <c r="AO967" s="41"/>
      <c r="AP967" s="42"/>
      <c r="AQ967" s="42"/>
      <c r="AR967" s="42"/>
      <c r="AS967" s="41"/>
      <c r="AT967" s="41"/>
      <c r="AU967" s="42"/>
      <c r="AV967" s="42"/>
    </row>
    <row r="968" spans="1:48" ht="12.75" hidden="1" customHeight="1" x14ac:dyDescent="0.25">
      <c r="A968" s="29">
        <f t="shared" si="455"/>
        <v>966</v>
      </c>
      <c r="B968" s="19" t="str">
        <f t="shared" si="452"/>
        <v/>
      </c>
      <c r="C968" s="19" t="str">
        <f t="shared" si="453"/>
        <v/>
      </c>
      <c r="D968" s="19" t="str">
        <f t="shared" si="454"/>
        <v/>
      </c>
      <c r="E968" s="19" t="str">
        <f>IF(B968="","",CHOOSE(VLOOKUP($A968,$F$1:$J$1600,5,FALSE),AHS!$M$1,BHS!$M$1,CHS!$M$1,HMJHS!$M$1,KHS!$M$1,Kings!$M$1,MHS!$M$1,SWHS!$M$1,AMHS!$M$1,'S10'!$M$1,'S11'!$M$1,'S12'!$M$1,'S13'!$M$1,'S14'!$M$1,'S15'!$M$1,'S16'!$M$1,'S17'!$M$1,'S18'!$M$1,'S19'!$M$1,'S20'!$M$1))</f>
        <v/>
      </c>
      <c r="F968" s="29" t="str">
        <f t="shared" si="451"/>
        <v/>
      </c>
      <c r="G968" s="33" t="str">
        <f t="shared" si="450"/>
        <v/>
      </c>
      <c r="H968" s="29" t="str">
        <f>IF('S13'!P$20="","",'S13'!P$20)</f>
        <v/>
      </c>
      <c r="I968" s="29" t="str">
        <f>IF('S13'!P$20="","",'S13'!I$20)</f>
        <v/>
      </c>
      <c r="J968" s="29">
        <v>13</v>
      </c>
      <c r="AC968" s="41"/>
      <c r="AD968" s="41"/>
      <c r="AE968" s="42"/>
      <c r="AF968" s="42"/>
      <c r="AG968" s="42"/>
      <c r="AH968" s="41"/>
      <c r="AI968" s="41"/>
      <c r="AJ968" s="42"/>
      <c r="AK968" s="42"/>
      <c r="AL968" s="42"/>
      <c r="AM968" s="42"/>
      <c r="AN968" s="41"/>
      <c r="AO968" s="41"/>
      <c r="AP968" s="42"/>
      <c r="AQ968" s="42"/>
      <c r="AR968" s="42"/>
      <c r="AS968" s="41"/>
      <c r="AT968" s="41"/>
      <c r="AU968" s="42"/>
      <c r="AV968" s="42"/>
    </row>
    <row r="969" spans="1:48" ht="12.75" hidden="1" customHeight="1" x14ac:dyDescent="0.25">
      <c r="A969" s="29">
        <f t="shared" si="455"/>
        <v>967</v>
      </c>
      <c r="B969" s="19" t="str">
        <f t="shared" si="452"/>
        <v/>
      </c>
      <c r="C969" s="19" t="str">
        <f t="shared" si="453"/>
        <v/>
      </c>
      <c r="D969" s="19" t="str">
        <f t="shared" si="454"/>
        <v/>
      </c>
      <c r="E969" s="19" t="str">
        <f>IF(B969="","",CHOOSE(VLOOKUP($A969,$F$1:$J$1600,5,FALSE),AHS!$M$1,BHS!$M$1,CHS!$M$1,HMJHS!$M$1,KHS!$M$1,Kings!$M$1,MHS!$M$1,SWHS!$M$1,AMHS!$M$1,'S10'!$M$1,'S11'!$M$1,'S12'!$M$1,'S13'!$M$1,'S14'!$M$1,'S15'!$M$1,'S16'!$M$1,'S17'!$M$1,'S18'!$M$1,'S19'!$M$1,'S20'!$M$1))</f>
        <v/>
      </c>
      <c r="F969" s="29" t="str">
        <f t="shared" si="451"/>
        <v/>
      </c>
      <c r="G969" s="33" t="str">
        <f t="shared" si="450"/>
        <v/>
      </c>
      <c r="H969" s="29" t="str">
        <f>IF('S13'!P$21="","",'S13'!P$21)</f>
        <v/>
      </c>
      <c r="I969" s="29" t="str">
        <f>IF('S13'!P$21="","",'S13'!I$21)</f>
        <v/>
      </c>
      <c r="J969" s="29">
        <v>13</v>
      </c>
      <c r="AC969" s="41"/>
      <c r="AD969" s="41"/>
      <c r="AE969" s="42"/>
      <c r="AF969" s="42"/>
      <c r="AG969" s="42"/>
      <c r="AH969" s="41"/>
      <c r="AI969" s="41"/>
      <c r="AJ969" s="42"/>
      <c r="AK969" s="42"/>
      <c r="AL969" s="42"/>
      <c r="AM969" s="42"/>
      <c r="AN969" s="41"/>
      <c r="AO969" s="41"/>
      <c r="AP969" s="42"/>
      <c r="AQ969" s="42"/>
      <c r="AR969" s="42"/>
      <c r="AS969" s="41"/>
      <c r="AT969" s="41"/>
      <c r="AU969" s="42"/>
      <c r="AV969" s="42"/>
    </row>
    <row r="970" spans="1:48" ht="12.75" hidden="1" customHeight="1" x14ac:dyDescent="0.25">
      <c r="A970" s="29">
        <f t="shared" si="455"/>
        <v>968</v>
      </c>
      <c r="B970" s="19" t="str">
        <f t="shared" si="452"/>
        <v/>
      </c>
      <c r="C970" s="19" t="str">
        <f t="shared" si="453"/>
        <v/>
      </c>
      <c r="D970" s="19" t="str">
        <f t="shared" si="454"/>
        <v/>
      </c>
      <c r="E970" s="19" t="str">
        <f>IF(B970="","",CHOOSE(VLOOKUP($A970,$F$1:$J$1600,5,FALSE),AHS!$M$1,BHS!$M$1,CHS!$M$1,HMJHS!$M$1,KHS!$M$1,Kings!$M$1,MHS!$M$1,SWHS!$M$1,AMHS!$M$1,'S10'!$M$1,'S11'!$M$1,'S12'!$M$1,'S13'!$M$1,'S14'!$M$1,'S15'!$M$1,'S16'!$M$1,'S17'!$M$1,'S18'!$M$1,'S19'!$M$1,'S20'!$M$1))</f>
        <v/>
      </c>
      <c r="F970" s="29" t="str">
        <f t="shared" si="451"/>
        <v/>
      </c>
      <c r="G970" s="33" t="str">
        <f t="shared" si="450"/>
        <v/>
      </c>
      <c r="H970" s="29" t="str">
        <f>IF('S13'!P$22="","",'S13'!P$22)</f>
        <v/>
      </c>
      <c r="I970" s="29" t="str">
        <f>IF('S13'!P$22="","",'S13'!I$22)</f>
        <v/>
      </c>
      <c r="J970" s="29">
        <v>13</v>
      </c>
      <c r="AC970" s="41"/>
      <c r="AD970" s="41"/>
      <c r="AE970" s="42"/>
      <c r="AF970" s="42"/>
      <c r="AG970" s="42"/>
      <c r="AH970" s="41"/>
      <c r="AI970" s="41"/>
      <c r="AJ970" s="42"/>
      <c r="AK970" s="42"/>
      <c r="AL970" s="42"/>
      <c r="AM970" s="42"/>
      <c r="AN970" s="41"/>
      <c r="AO970" s="41"/>
      <c r="AP970" s="42"/>
      <c r="AQ970" s="42"/>
      <c r="AR970" s="42"/>
      <c r="AS970" s="41"/>
      <c r="AT970" s="41"/>
      <c r="AU970" s="42"/>
      <c r="AV970" s="42"/>
    </row>
    <row r="971" spans="1:48" ht="12.75" hidden="1" customHeight="1" x14ac:dyDescent="0.25">
      <c r="A971" s="29">
        <f t="shared" si="455"/>
        <v>969</v>
      </c>
      <c r="B971" s="19" t="str">
        <f t="shared" si="452"/>
        <v/>
      </c>
      <c r="C971" s="19" t="str">
        <f t="shared" si="453"/>
        <v/>
      </c>
      <c r="D971" s="19" t="str">
        <f t="shared" si="454"/>
        <v/>
      </c>
      <c r="E971" s="19" t="str">
        <f>IF(B971="","",CHOOSE(VLOOKUP($A971,$F$1:$J$1600,5,FALSE),AHS!$M$1,BHS!$M$1,CHS!$M$1,HMJHS!$M$1,KHS!$M$1,Kings!$M$1,MHS!$M$1,SWHS!$M$1,AMHS!$M$1,'S10'!$M$1,'S11'!$M$1,'S12'!$M$1,'S13'!$M$1,'S14'!$M$1,'S15'!$M$1,'S16'!$M$1,'S17'!$M$1,'S18'!$M$1,'S19'!$M$1,'S20'!$M$1))</f>
        <v/>
      </c>
      <c r="F971" s="29" t="str">
        <f t="shared" si="451"/>
        <v/>
      </c>
      <c r="G971" s="33" t="str">
        <f t="shared" si="450"/>
        <v/>
      </c>
      <c r="H971" s="29" t="str">
        <f>IF('S13'!P$23="","",'S13'!P$23)</f>
        <v/>
      </c>
      <c r="I971" s="29" t="str">
        <f>IF('S13'!P$23="","",'S13'!I$23)</f>
        <v/>
      </c>
      <c r="J971" s="29">
        <v>13</v>
      </c>
      <c r="AC971" s="41"/>
      <c r="AD971" s="41"/>
      <c r="AE971" s="42"/>
      <c r="AF971" s="42"/>
      <c r="AG971" s="42"/>
      <c r="AH971" s="41"/>
      <c r="AI971" s="41"/>
      <c r="AJ971" s="42"/>
      <c r="AK971" s="42"/>
      <c r="AL971" s="42"/>
      <c r="AM971" s="42"/>
      <c r="AN971" s="41"/>
      <c r="AO971" s="41"/>
      <c r="AP971" s="42"/>
      <c r="AQ971" s="42"/>
      <c r="AR971" s="42"/>
      <c r="AS971" s="41"/>
      <c r="AT971" s="41"/>
      <c r="AU971" s="42"/>
      <c r="AV971" s="42"/>
    </row>
    <row r="972" spans="1:48" ht="12.75" hidden="1" customHeight="1" x14ac:dyDescent="0.25">
      <c r="A972" s="29">
        <f t="shared" si="455"/>
        <v>970</v>
      </c>
      <c r="B972" s="19" t="str">
        <f t="shared" si="452"/>
        <v/>
      </c>
      <c r="C972" s="19" t="str">
        <f t="shared" si="453"/>
        <v/>
      </c>
      <c r="D972" s="19" t="str">
        <f t="shared" si="454"/>
        <v/>
      </c>
      <c r="E972" s="19" t="str">
        <f>IF(B972="","",CHOOSE(VLOOKUP($A972,$F$1:$J$1600,5,FALSE),AHS!$M$1,BHS!$M$1,CHS!$M$1,HMJHS!$M$1,KHS!$M$1,Kings!$M$1,MHS!$M$1,SWHS!$M$1,AMHS!$M$1,'S10'!$M$1,'S11'!$M$1,'S12'!$M$1,'S13'!$M$1,'S14'!$M$1,'S15'!$M$1,'S16'!$M$1,'S17'!$M$1,'S18'!$M$1,'S19'!$M$1,'S20'!$M$1))</f>
        <v/>
      </c>
      <c r="F972" s="29" t="str">
        <f t="shared" si="451"/>
        <v/>
      </c>
      <c r="G972" s="33" t="str">
        <f t="shared" si="450"/>
        <v/>
      </c>
      <c r="H972" s="29" t="str">
        <f>IF('S13'!P$24="","",'S13'!P$24)</f>
        <v/>
      </c>
      <c r="I972" s="29" t="str">
        <f>IF('S13'!P$24="","",'S13'!I$24)</f>
        <v/>
      </c>
      <c r="J972" s="29">
        <v>13</v>
      </c>
      <c r="AC972" s="41"/>
      <c r="AD972" s="41"/>
      <c r="AE972" s="42"/>
      <c r="AF972" s="42"/>
      <c r="AG972" s="42"/>
      <c r="AH972" s="41"/>
      <c r="AI972" s="41"/>
      <c r="AJ972" s="42"/>
      <c r="AK972" s="42"/>
      <c r="AL972" s="42"/>
      <c r="AM972" s="42"/>
      <c r="AN972" s="41"/>
      <c r="AO972" s="41"/>
      <c r="AP972" s="42"/>
      <c r="AQ972" s="42"/>
      <c r="AR972" s="42"/>
      <c r="AS972" s="41"/>
      <c r="AT972" s="41"/>
      <c r="AU972" s="42"/>
      <c r="AV972" s="42"/>
    </row>
    <row r="973" spans="1:48" ht="12.75" hidden="1" customHeight="1" x14ac:dyDescent="0.25">
      <c r="A973" s="29">
        <f t="shared" si="455"/>
        <v>971</v>
      </c>
      <c r="B973" s="19" t="str">
        <f t="shared" si="452"/>
        <v/>
      </c>
      <c r="C973" s="19" t="str">
        <f t="shared" si="453"/>
        <v/>
      </c>
      <c r="D973" s="19" t="str">
        <f t="shared" si="454"/>
        <v/>
      </c>
      <c r="E973" s="19" t="str">
        <f>IF(B973="","",CHOOSE(VLOOKUP($A973,$F$1:$J$1600,5,FALSE),AHS!$M$1,BHS!$M$1,CHS!$M$1,HMJHS!$M$1,KHS!$M$1,Kings!$M$1,MHS!$M$1,SWHS!$M$1,AMHS!$M$1,'S10'!$M$1,'S11'!$M$1,'S12'!$M$1,'S13'!$M$1,'S14'!$M$1,'S15'!$M$1,'S16'!$M$1,'S17'!$M$1,'S18'!$M$1,'S19'!$M$1,'S20'!$M$1))</f>
        <v/>
      </c>
      <c r="F973" s="29" t="str">
        <f t="shared" si="451"/>
        <v/>
      </c>
      <c r="G973" s="33" t="str">
        <f t="shared" si="450"/>
        <v/>
      </c>
      <c r="H973" s="29" t="str">
        <f>IF('S13'!P$25="","",'S13'!P$25)</f>
        <v/>
      </c>
      <c r="I973" s="29" t="str">
        <f>IF('S13'!P$25="","",'S13'!I$25)</f>
        <v/>
      </c>
      <c r="J973" s="29">
        <v>13</v>
      </c>
      <c r="AC973" s="41"/>
      <c r="AD973" s="41"/>
      <c r="AE973" s="42"/>
      <c r="AF973" s="42"/>
      <c r="AG973" s="42"/>
      <c r="AH973" s="41"/>
      <c r="AI973" s="41"/>
      <c r="AJ973" s="42"/>
      <c r="AK973" s="42"/>
      <c r="AL973" s="42"/>
      <c r="AM973" s="42"/>
      <c r="AN973" s="41"/>
      <c r="AO973" s="41"/>
      <c r="AP973" s="42"/>
      <c r="AQ973" s="42"/>
      <c r="AR973" s="42"/>
      <c r="AS973" s="41"/>
      <c r="AT973" s="41"/>
      <c r="AU973" s="42"/>
      <c r="AV973" s="42"/>
    </row>
    <row r="974" spans="1:48" ht="12.75" hidden="1" customHeight="1" x14ac:dyDescent="0.25">
      <c r="A974" s="29">
        <f t="shared" si="455"/>
        <v>972</v>
      </c>
      <c r="B974" s="19" t="str">
        <f t="shared" si="452"/>
        <v/>
      </c>
      <c r="C974" s="19" t="str">
        <f t="shared" si="453"/>
        <v/>
      </c>
      <c r="D974" s="19" t="str">
        <f t="shared" si="454"/>
        <v/>
      </c>
      <c r="E974" s="19" t="str">
        <f>IF(B974="","",CHOOSE(VLOOKUP($A974,$F$1:$J$1600,5,FALSE),AHS!$M$1,BHS!$M$1,CHS!$M$1,HMJHS!$M$1,KHS!$M$1,Kings!$M$1,MHS!$M$1,SWHS!$M$1,AMHS!$M$1,'S10'!$M$1,'S11'!$M$1,'S12'!$M$1,'S13'!$M$1,'S14'!$M$1,'S15'!$M$1,'S16'!$M$1,'S17'!$M$1,'S18'!$M$1,'S19'!$M$1,'S20'!$M$1))</f>
        <v/>
      </c>
      <c r="F974" s="29" t="str">
        <f t="shared" si="451"/>
        <v/>
      </c>
      <c r="G974" s="33" t="str">
        <f t="shared" si="450"/>
        <v/>
      </c>
      <c r="H974" s="29" t="str">
        <f>IF('S13'!P$26="","",'S13'!P$26)</f>
        <v/>
      </c>
      <c r="I974" s="29" t="str">
        <f>IF('S13'!P$26="","",'S13'!I$26)</f>
        <v/>
      </c>
      <c r="J974" s="29">
        <v>13</v>
      </c>
      <c r="AC974" s="41"/>
      <c r="AD974" s="41"/>
      <c r="AE974" s="42"/>
      <c r="AF974" s="42"/>
      <c r="AG974" s="42"/>
      <c r="AH974" s="41"/>
      <c r="AI974" s="41"/>
      <c r="AJ974" s="42"/>
      <c r="AK974" s="42"/>
      <c r="AL974" s="42"/>
      <c r="AM974" s="42"/>
      <c r="AN974" s="41"/>
      <c r="AO974" s="41"/>
      <c r="AP974" s="42"/>
      <c r="AQ974" s="42"/>
      <c r="AR974" s="42"/>
      <c r="AS974" s="41"/>
      <c r="AT974" s="41"/>
      <c r="AU974" s="42"/>
      <c r="AV974" s="42"/>
    </row>
    <row r="975" spans="1:48" ht="12.75" hidden="1" customHeight="1" x14ac:dyDescent="0.25">
      <c r="A975" s="29">
        <f t="shared" si="455"/>
        <v>973</v>
      </c>
      <c r="B975" s="19" t="str">
        <f t="shared" si="452"/>
        <v/>
      </c>
      <c r="C975" s="19" t="str">
        <f t="shared" si="453"/>
        <v/>
      </c>
      <c r="D975" s="19" t="str">
        <f t="shared" si="454"/>
        <v/>
      </c>
      <c r="E975" s="19" t="str">
        <f>IF(B975="","",CHOOSE(VLOOKUP($A975,$F$1:$J$1600,5,FALSE),AHS!$M$1,BHS!$M$1,CHS!$M$1,HMJHS!$M$1,KHS!$M$1,Kings!$M$1,MHS!$M$1,SWHS!$M$1,AMHS!$M$1,'S10'!$M$1,'S11'!$M$1,'S12'!$M$1,'S13'!$M$1,'S14'!$M$1,'S15'!$M$1,'S16'!$M$1,'S17'!$M$1,'S18'!$M$1,'S19'!$M$1,'S20'!$M$1))</f>
        <v/>
      </c>
      <c r="F975" s="29" t="str">
        <f t="shared" si="451"/>
        <v/>
      </c>
      <c r="G975" s="33" t="str">
        <f t="shared" si="450"/>
        <v/>
      </c>
      <c r="H975" s="29" t="str">
        <f>IF('S13'!P$27="","",'S13'!P$27)</f>
        <v/>
      </c>
      <c r="I975" s="29" t="str">
        <f>IF('S13'!P$27="","",'S13'!I$27)</f>
        <v/>
      </c>
      <c r="J975" s="29">
        <v>13</v>
      </c>
      <c r="AC975" s="41"/>
      <c r="AD975" s="41"/>
      <c r="AE975" s="42"/>
      <c r="AF975" s="42"/>
      <c r="AG975" s="42"/>
      <c r="AH975" s="41"/>
      <c r="AI975" s="41"/>
      <c r="AJ975" s="42"/>
      <c r="AK975" s="42"/>
      <c r="AL975" s="42"/>
      <c r="AM975" s="42"/>
      <c r="AN975" s="41"/>
      <c r="AO975" s="41"/>
      <c r="AP975" s="42"/>
      <c r="AQ975" s="42"/>
      <c r="AR975" s="42"/>
      <c r="AS975" s="41"/>
      <c r="AT975" s="41"/>
      <c r="AU975" s="42"/>
      <c r="AV975" s="42"/>
    </row>
    <row r="976" spans="1:48" ht="12.75" hidden="1" customHeight="1" x14ac:dyDescent="0.25">
      <c r="A976" s="29">
        <f t="shared" si="455"/>
        <v>974</v>
      </c>
      <c r="B976" s="19" t="str">
        <f t="shared" si="452"/>
        <v/>
      </c>
      <c r="C976" s="19" t="str">
        <f t="shared" si="453"/>
        <v/>
      </c>
      <c r="D976" s="19" t="str">
        <f t="shared" si="454"/>
        <v/>
      </c>
      <c r="E976" s="19" t="str">
        <f>IF(B976="","",CHOOSE(VLOOKUP($A976,$F$1:$J$1600,5,FALSE),AHS!$M$1,BHS!$M$1,CHS!$M$1,HMJHS!$M$1,KHS!$M$1,Kings!$M$1,MHS!$M$1,SWHS!$M$1,AMHS!$M$1,'S10'!$M$1,'S11'!$M$1,'S12'!$M$1,'S13'!$M$1,'S14'!$M$1,'S15'!$M$1,'S16'!$M$1,'S17'!$M$1,'S18'!$M$1,'S19'!$M$1,'S20'!$M$1))</f>
        <v/>
      </c>
      <c r="F976" s="29" t="str">
        <f t="shared" si="451"/>
        <v/>
      </c>
      <c r="G976" s="33" t="str">
        <f t="shared" si="450"/>
        <v/>
      </c>
      <c r="H976" s="29" t="str">
        <f>IF('S13'!P$28="","",'S13'!P$28)</f>
        <v/>
      </c>
      <c r="I976" s="29" t="str">
        <f>IF('S13'!P$28="","",'S13'!I$28)</f>
        <v/>
      </c>
      <c r="J976" s="29">
        <v>13</v>
      </c>
      <c r="AC976" s="41"/>
      <c r="AD976" s="41"/>
      <c r="AE976" s="42"/>
      <c r="AF976" s="42"/>
      <c r="AG976" s="42"/>
      <c r="AH976" s="41"/>
      <c r="AI976" s="41"/>
      <c r="AJ976" s="42"/>
      <c r="AK976" s="42"/>
      <c r="AL976" s="42"/>
      <c r="AM976" s="42"/>
      <c r="AN976" s="41"/>
      <c r="AO976" s="41"/>
      <c r="AP976" s="42"/>
      <c r="AQ976" s="42"/>
      <c r="AR976" s="42"/>
      <c r="AS976" s="41"/>
      <c r="AT976" s="41"/>
      <c r="AU976" s="42"/>
      <c r="AV976" s="42"/>
    </row>
    <row r="977" spans="1:48" ht="12.75" hidden="1" customHeight="1" x14ac:dyDescent="0.25">
      <c r="A977" s="29">
        <f t="shared" si="455"/>
        <v>975</v>
      </c>
      <c r="B977" s="19" t="str">
        <f t="shared" si="452"/>
        <v/>
      </c>
      <c r="C977" s="19" t="str">
        <f t="shared" si="453"/>
        <v/>
      </c>
      <c r="D977" s="19" t="str">
        <f t="shared" si="454"/>
        <v/>
      </c>
      <c r="E977" s="19" t="str">
        <f>IF(B977="","",CHOOSE(VLOOKUP($A977,$F$1:$J$1600,5,FALSE),AHS!$M$1,BHS!$M$1,CHS!$M$1,HMJHS!$M$1,KHS!$M$1,Kings!$M$1,MHS!$M$1,SWHS!$M$1,AMHS!$M$1,'S10'!$M$1,'S11'!$M$1,'S12'!$M$1,'S13'!$M$1,'S14'!$M$1,'S15'!$M$1,'S16'!$M$1,'S17'!$M$1,'S18'!$M$1,'S19'!$M$1,'S20'!$M$1))</f>
        <v/>
      </c>
      <c r="F977" s="29" t="str">
        <f t="shared" si="451"/>
        <v/>
      </c>
      <c r="G977" s="33" t="str">
        <f t="shared" si="450"/>
        <v/>
      </c>
      <c r="H977" s="29" t="str">
        <f>IF('S13'!P$29="","",'S13'!P$29)</f>
        <v/>
      </c>
      <c r="I977" s="29" t="str">
        <f>IF('S13'!P$29="","",'S13'!I$29)</f>
        <v/>
      </c>
      <c r="J977" s="29">
        <v>13</v>
      </c>
      <c r="AC977" s="41"/>
      <c r="AD977" s="41"/>
      <c r="AE977" s="42"/>
      <c r="AF977" s="42"/>
      <c r="AG977" s="42"/>
      <c r="AH977" s="41"/>
      <c r="AI977" s="41"/>
      <c r="AJ977" s="42"/>
      <c r="AK977" s="42"/>
      <c r="AL977" s="42"/>
      <c r="AM977" s="42"/>
      <c r="AN977" s="41"/>
      <c r="AO977" s="41"/>
      <c r="AP977" s="42"/>
      <c r="AQ977" s="42"/>
      <c r="AR977" s="42"/>
      <c r="AS977" s="41"/>
      <c r="AT977" s="41"/>
      <c r="AU977" s="42"/>
      <c r="AV977" s="42"/>
    </row>
    <row r="978" spans="1:48" ht="12.75" hidden="1" customHeight="1" x14ac:dyDescent="0.25">
      <c r="A978" s="29">
        <f t="shared" si="455"/>
        <v>976</v>
      </c>
      <c r="B978" s="19" t="str">
        <f t="shared" si="452"/>
        <v/>
      </c>
      <c r="C978" s="19" t="str">
        <f t="shared" si="453"/>
        <v/>
      </c>
      <c r="D978" s="19" t="str">
        <f t="shared" si="454"/>
        <v/>
      </c>
      <c r="E978" s="19" t="str">
        <f>IF(B978="","",CHOOSE(VLOOKUP($A978,$F$1:$J$1600,5,FALSE),AHS!$M$1,BHS!$M$1,CHS!$M$1,HMJHS!$M$1,KHS!$M$1,Kings!$M$1,MHS!$M$1,SWHS!$M$1,AMHS!$M$1,'S10'!$M$1,'S11'!$M$1,'S12'!$M$1,'S13'!$M$1,'S14'!$M$1,'S15'!$M$1,'S16'!$M$1,'S17'!$M$1,'S18'!$M$1,'S19'!$M$1,'S20'!$M$1))</f>
        <v/>
      </c>
      <c r="F978" s="29" t="str">
        <f t="shared" si="451"/>
        <v/>
      </c>
      <c r="G978" s="33" t="str">
        <f t="shared" si="450"/>
        <v/>
      </c>
      <c r="H978" s="29" t="str">
        <f>IF('S13'!P$30="","",'S13'!P$30)</f>
        <v/>
      </c>
      <c r="I978" s="29" t="str">
        <f>IF('S13'!P$30="","",'S13'!I$30)</f>
        <v/>
      </c>
      <c r="J978" s="29">
        <v>13</v>
      </c>
      <c r="AC978" s="41"/>
      <c r="AD978" s="41"/>
      <c r="AE978" s="42"/>
      <c r="AF978" s="42"/>
      <c r="AG978" s="42"/>
      <c r="AH978" s="41"/>
      <c r="AI978" s="41"/>
      <c r="AJ978" s="42"/>
      <c r="AK978" s="42"/>
      <c r="AL978" s="42"/>
      <c r="AM978" s="42"/>
      <c r="AN978" s="41"/>
      <c r="AO978" s="41"/>
      <c r="AP978" s="42"/>
      <c r="AQ978" s="42"/>
      <c r="AR978" s="42"/>
      <c r="AS978" s="41"/>
      <c r="AT978" s="41"/>
      <c r="AU978" s="42"/>
      <c r="AV978" s="42"/>
    </row>
    <row r="979" spans="1:48" ht="12.75" hidden="1" customHeight="1" x14ac:dyDescent="0.25">
      <c r="A979" s="29">
        <f t="shared" si="455"/>
        <v>977</v>
      </c>
      <c r="B979" s="19" t="str">
        <f t="shared" si="452"/>
        <v/>
      </c>
      <c r="C979" s="19" t="str">
        <f t="shared" si="453"/>
        <v/>
      </c>
      <c r="D979" s="19" t="str">
        <f t="shared" si="454"/>
        <v/>
      </c>
      <c r="E979" s="19" t="str">
        <f>IF(B979="","",CHOOSE(VLOOKUP($A979,$F$1:$J$1600,5,FALSE),AHS!$M$1,BHS!$M$1,CHS!$M$1,HMJHS!$M$1,KHS!$M$1,Kings!$M$1,MHS!$M$1,SWHS!$M$1,AMHS!$M$1,'S10'!$M$1,'S11'!$M$1,'S12'!$M$1,'S13'!$M$1,'S14'!$M$1,'S15'!$M$1,'S16'!$M$1,'S17'!$M$1,'S18'!$M$1,'S19'!$M$1,'S20'!$M$1))</f>
        <v/>
      </c>
      <c r="F979" s="29" t="str">
        <f t="shared" si="451"/>
        <v/>
      </c>
      <c r="G979" s="33" t="str">
        <f t="shared" si="450"/>
        <v/>
      </c>
      <c r="H979" s="29" t="str">
        <f>IF('S13'!P$31="","",'S13'!P$31)</f>
        <v/>
      </c>
      <c r="I979" s="29" t="str">
        <f>IF('S13'!P$31="","",'S13'!I$31)</f>
        <v/>
      </c>
      <c r="J979" s="29">
        <v>13</v>
      </c>
      <c r="AC979" s="41"/>
      <c r="AD979" s="41"/>
      <c r="AE979" s="42"/>
      <c r="AF979" s="42"/>
      <c r="AG979" s="42"/>
      <c r="AH979" s="41"/>
      <c r="AI979" s="41"/>
      <c r="AJ979" s="42"/>
      <c r="AK979" s="42"/>
      <c r="AL979" s="42"/>
      <c r="AM979" s="42"/>
      <c r="AN979" s="41"/>
      <c r="AO979" s="41"/>
      <c r="AP979" s="42"/>
      <c r="AQ979" s="42"/>
      <c r="AR979" s="42"/>
      <c r="AS979" s="41"/>
      <c r="AT979" s="41"/>
      <c r="AU979" s="42"/>
      <c r="AV979" s="42"/>
    </row>
    <row r="980" spans="1:48" ht="12.75" hidden="1" customHeight="1" x14ac:dyDescent="0.25">
      <c r="A980" s="29">
        <f t="shared" si="455"/>
        <v>978</v>
      </c>
      <c r="B980" s="19" t="str">
        <f t="shared" si="452"/>
        <v/>
      </c>
      <c r="C980" s="19" t="str">
        <f t="shared" si="453"/>
        <v/>
      </c>
      <c r="D980" s="19" t="str">
        <f t="shared" si="454"/>
        <v/>
      </c>
      <c r="E980" s="19" t="str">
        <f>IF(B980="","",CHOOSE(VLOOKUP($A980,$F$1:$J$1600,5,FALSE),AHS!$M$1,BHS!$M$1,CHS!$M$1,HMJHS!$M$1,KHS!$M$1,Kings!$M$1,MHS!$M$1,SWHS!$M$1,AMHS!$M$1,'S10'!$M$1,'S11'!$M$1,'S12'!$M$1,'S13'!$M$1,'S14'!$M$1,'S15'!$M$1,'S16'!$M$1,'S17'!$M$1,'S18'!$M$1,'S19'!$M$1,'S20'!$M$1))</f>
        <v/>
      </c>
      <c r="F980" s="29" t="str">
        <f t="shared" si="451"/>
        <v/>
      </c>
      <c r="G980" s="33" t="str">
        <f t="shared" si="450"/>
        <v/>
      </c>
      <c r="H980" s="29" t="str">
        <f>IF('S13'!P$32="","",'S13'!P$32)</f>
        <v/>
      </c>
      <c r="I980" s="29" t="str">
        <f>IF('S13'!P$32="","",'S13'!I$32)</f>
        <v/>
      </c>
      <c r="J980" s="29">
        <v>13</v>
      </c>
      <c r="AC980" s="41"/>
      <c r="AD980" s="41"/>
      <c r="AE980" s="42"/>
      <c r="AF980" s="42"/>
      <c r="AG980" s="42"/>
      <c r="AH980" s="41"/>
      <c r="AI980" s="41"/>
      <c r="AJ980" s="42"/>
      <c r="AK980" s="42"/>
      <c r="AL980" s="42"/>
      <c r="AM980" s="42"/>
      <c r="AN980" s="41"/>
      <c r="AO980" s="41"/>
      <c r="AP980" s="42"/>
      <c r="AQ980" s="42"/>
      <c r="AR980" s="42"/>
      <c r="AS980" s="41"/>
      <c r="AT980" s="41"/>
      <c r="AU980" s="42"/>
      <c r="AV980" s="42"/>
    </row>
    <row r="981" spans="1:48" ht="12.75" hidden="1" customHeight="1" x14ac:dyDescent="0.25">
      <c r="A981" s="29">
        <f t="shared" si="455"/>
        <v>979</v>
      </c>
      <c r="B981" s="19" t="str">
        <f t="shared" si="452"/>
        <v/>
      </c>
      <c r="C981" s="19" t="str">
        <f t="shared" si="453"/>
        <v/>
      </c>
      <c r="D981" s="19" t="str">
        <f t="shared" si="454"/>
        <v/>
      </c>
      <c r="E981" s="19" t="str">
        <f>IF(B981="","",CHOOSE(VLOOKUP($A981,$F$1:$J$1600,5,FALSE),AHS!$M$1,BHS!$M$1,CHS!$M$1,HMJHS!$M$1,KHS!$M$1,Kings!$M$1,MHS!$M$1,SWHS!$M$1,AMHS!$M$1,'S10'!$M$1,'S11'!$M$1,'S12'!$M$1,'S13'!$M$1,'S14'!$M$1,'S15'!$M$1,'S16'!$M$1,'S17'!$M$1,'S18'!$M$1,'S19'!$M$1,'S20'!$M$1))</f>
        <v/>
      </c>
      <c r="F981" s="29" t="str">
        <f t="shared" si="451"/>
        <v/>
      </c>
      <c r="G981" s="33" t="str">
        <f t="shared" si="450"/>
        <v/>
      </c>
      <c r="H981" s="29" t="str">
        <f>IF('S13'!X$13="","",'S13'!X$13)</f>
        <v/>
      </c>
      <c r="I981" s="29" t="str">
        <f>IF('S13'!X$13="","",'S13'!Q$13)</f>
        <v/>
      </c>
      <c r="J981" s="29">
        <v>13</v>
      </c>
      <c r="AC981" s="41"/>
      <c r="AD981" s="41"/>
      <c r="AE981" s="42"/>
      <c r="AF981" s="42"/>
      <c r="AG981" s="42"/>
      <c r="AH981" s="41"/>
      <c r="AI981" s="41"/>
      <c r="AJ981" s="42"/>
      <c r="AK981" s="42"/>
      <c r="AL981" s="42"/>
      <c r="AM981" s="42"/>
      <c r="AN981" s="41"/>
      <c r="AO981" s="41"/>
      <c r="AP981" s="42"/>
      <c r="AQ981" s="42"/>
      <c r="AR981" s="42"/>
      <c r="AS981" s="41"/>
      <c r="AT981" s="41"/>
      <c r="AU981" s="42"/>
      <c r="AV981" s="42"/>
    </row>
    <row r="982" spans="1:48" ht="12.75" hidden="1" customHeight="1" x14ac:dyDescent="0.25">
      <c r="A982" s="29">
        <f t="shared" si="455"/>
        <v>980</v>
      </c>
      <c r="B982" s="19" t="str">
        <f t="shared" si="452"/>
        <v/>
      </c>
      <c r="C982" s="19" t="str">
        <f t="shared" si="453"/>
        <v/>
      </c>
      <c r="D982" s="19" t="str">
        <f t="shared" si="454"/>
        <v/>
      </c>
      <c r="E982" s="19" t="str">
        <f>IF(B982="","",CHOOSE(VLOOKUP($A982,$F$1:$J$1600,5,FALSE),AHS!$M$1,BHS!$M$1,CHS!$M$1,HMJHS!$M$1,KHS!$M$1,Kings!$M$1,MHS!$M$1,SWHS!$M$1,AMHS!$M$1,'S10'!$M$1,'S11'!$M$1,'S12'!$M$1,'S13'!$M$1,'S14'!$M$1,'S15'!$M$1,'S16'!$M$1,'S17'!$M$1,'S18'!$M$1,'S19'!$M$1,'S20'!$M$1))</f>
        <v/>
      </c>
      <c r="F982" s="29" t="str">
        <f t="shared" si="451"/>
        <v/>
      </c>
      <c r="G982" s="33" t="str">
        <f t="shared" si="450"/>
        <v/>
      </c>
      <c r="H982" s="29" t="str">
        <f>IF('S13'!X$14="","",'S13'!X$14)</f>
        <v/>
      </c>
      <c r="I982" s="29" t="str">
        <f>IF('S13'!X$14="","",'S13'!Q$14)</f>
        <v/>
      </c>
      <c r="J982" s="29">
        <v>13</v>
      </c>
      <c r="AC982" s="41"/>
      <c r="AD982" s="41"/>
      <c r="AE982" s="42"/>
      <c r="AF982" s="42"/>
      <c r="AG982" s="42"/>
      <c r="AH982" s="41"/>
      <c r="AI982" s="41"/>
      <c r="AJ982" s="42"/>
      <c r="AK982" s="42"/>
      <c r="AL982" s="42"/>
      <c r="AM982" s="42"/>
      <c r="AN982" s="41"/>
      <c r="AO982" s="41"/>
      <c r="AP982" s="42"/>
      <c r="AQ982" s="42"/>
      <c r="AR982" s="42"/>
      <c r="AS982" s="41"/>
      <c r="AT982" s="41"/>
      <c r="AU982" s="42"/>
      <c r="AV982" s="42"/>
    </row>
    <row r="983" spans="1:48" ht="12.75" hidden="1" customHeight="1" x14ac:dyDescent="0.25">
      <c r="A983" s="29">
        <f t="shared" si="455"/>
        <v>981</v>
      </c>
      <c r="B983" s="19" t="str">
        <f t="shared" si="452"/>
        <v/>
      </c>
      <c r="C983" s="19" t="str">
        <f t="shared" si="453"/>
        <v/>
      </c>
      <c r="D983" s="19" t="str">
        <f t="shared" si="454"/>
        <v/>
      </c>
      <c r="E983" s="19" t="str">
        <f>IF(B983="","",CHOOSE(VLOOKUP($A983,$F$1:$J$1600,5,FALSE),AHS!$M$1,BHS!$M$1,CHS!$M$1,HMJHS!$M$1,KHS!$M$1,Kings!$M$1,MHS!$M$1,SWHS!$M$1,AMHS!$M$1,'S10'!$M$1,'S11'!$M$1,'S12'!$M$1,'S13'!$M$1,'S14'!$M$1,'S15'!$M$1,'S16'!$M$1,'S17'!$M$1,'S18'!$M$1,'S19'!$M$1,'S20'!$M$1))</f>
        <v/>
      </c>
      <c r="F983" s="29" t="str">
        <f t="shared" si="451"/>
        <v/>
      </c>
      <c r="G983" s="33" t="str">
        <f t="shared" si="450"/>
        <v/>
      </c>
      <c r="H983" s="29" t="str">
        <f>IF('S13'!X$15="","",'S13'!X$15)</f>
        <v/>
      </c>
      <c r="I983" s="29" t="str">
        <f>IF('S13'!X$15="","",'S13'!Q$15)</f>
        <v/>
      </c>
      <c r="J983" s="29">
        <v>13</v>
      </c>
      <c r="AC983" s="41"/>
      <c r="AD983" s="41"/>
      <c r="AE983" s="42"/>
      <c r="AF983" s="42"/>
      <c r="AG983" s="42"/>
      <c r="AH983" s="41"/>
      <c r="AI983" s="41"/>
      <c r="AJ983" s="42"/>
      <c r="AK983" s="42"/>
      <c r="AL983" s="42"/>
      <c r="AM983" s="42"/>
      <c r="AN983" s="41"/>
      <c r="AO983" s="41"/>
      <c r="AP983" s="42"/>
      <c r="AQ983" s="42"/>
      <c r="AR983" s="42"/>
      <c r="AS983" s="41"/>
      <c r="AT983" s="41"/>
      <c r="AU983" s="42"/>
      <c r="AV983" s="42"/>
    </row>
    <row r="984" spans="1:48" ht="12.75" hidden="1" customHeight="1" x14ac:dyDescent="0.25">
      <c r="A984" s="29">
        <f t="shared" si="455"/>
        <v>982</v>
      </c>
      <c r="B984" s="19" t="str">
        <f t="shared" si="452"/>
        <v/>
      </c>
      <c r="C984" s="19" t="str">
        <f t="shared" si="453"/>
        <v/>
      </c>
      <c r="D984" s="19" t="str">
        <f t="shared" si="454"/>
        <v/>
      </c>
      <c r="E984" s="19" t="str">
        <f>IF(B984="","",CHOOSE(VLOOKUP($A984,$F$1:$J$1600,5,FALSE),AHS!$M$1,BHS!$M$1,CHS!$M$1,HMJHS!$M$1,KHS!$M$1,Kings!$M$1,MHS!$M$1,SWHS!$M$1,AMHS!$M$1,'S10'!$M$1,'S11'!$M$1,'S12'!$M$1,'S13'!$M$1,'S14'!$M$1,'S15'!$M$1,'S16'!$M$1,'S17'!$M$1,'S18'!$M$1,'S19'!$M$1,'S20'!$M$1))</f>
        <v/>
      </c>
      <c r="F984" s="29" t="str">
        <f t="shared" si="451"/>
        <v/>
      </c>
      <c r="G984" s="33" t="str">
        <f t="shared" si="450"/>
        <v/>
      </c>
      <c r="H984" s="29" t="str">
        <f>IF('S13'!X$16="","",'S13'!X$16)</f>
        <v/>
      </c>
      <c r="I984" s="29" t="str">
        <f>IF('S13'!X$16="","",'S13'!Q$16)</f>
        <v/>
      </c>
      <c r="J984" s="29">
        <v>13</v>
      </c>
      <c r="AC984" s="41"/>
      <c r="AD984" s="41"/>
      <c r="AE984" s="42"/>
      <c r="AF984" s="42"/>
      <c r="AG984" s="42"/>
      <c r="AH984" s="41"/>
      <c r="AI984" s="41"/>
      <c r="AJ984" s="42"/>
      <c r="AK984" s="42"/>
      <c r="AL984" s="42"/>
      <c r="AM984" s="42"/>
      <c r="AN984" s="41"/>
      <c r="AO984" s="41"/>
      <c r="AP984" s="42"/>
      <c r="AQ984" s="42"/>
      <c r="AR984" s="42"/>
      <c r="AS984" s="41"/>
      <c r="AT984" s="41"/>
      <c r="AU984" s="42"/>
      <c r="AV984" s="42"/>
    </row>
    <row r="985" spans="1:48" ht="12.75" hidden="1" customHeight="1" x14ac:dyDescent="0.25">
      <c r="A985" s="29">
        <f t="shared" si="455"/>
        <v>983</v>
      </c>
      <c r="B985" s="19" t="str">
        <f t="shared" si="452"/>
        <v/>
      </c>
      <c r="C985" s="19" t="str">
        <f t="shared" si="453"/>
        <v/>
      </c>
      <c r="D985" s="19" t="str">
        <f t="shared" si="454"/>
        <v/>
      </c>
      <c r="E985" s="19" t="str">
        <f>IF(B985="","",CHOOSE(VLOOKUP($A985,$F$1:$J$1600,5,FALSE),AHS!$M$1,BHS!$M$1,CHS!$M$1,HMJHS!$M$1,KHS!$M$1,Kings!$M$1,MHS!$M$1,SWHS!$M$1,AMHS!$M$1,'S10'!$M$1,'S11'!$M$1,'S12'!$M$1,'S13'!$M$1,'S14'!$M$1,'S15'!$M$1,'S16'!$M$1,'S17'!$M$1,'S18'!$M$1,'S19'!$M$1,'S20'!$M$1))</f>
        <v/>
      </c>
      <c r="F985" s="29" t="str">
        <f t="shared" si="451"/>
        <v/>
      </c>
      <c r="G985" s="33" t="str">
        <f t="shared" si="450"/>
        <v/>
      </c>
      <c r="H985" s="29" t="str">
        <f>IF('S13'!X$17="","",'S13'!X$17)</f>
        <v/>
      </c>
      <c r="I985" s="29" t="str">
        <f>IF('S13'!X$17="","",'S13'!Q$17)</f>
        <v/>
      </c>
      <c r="J985" s="29">
        <v>13</v>
      </c>
      <c r="AC985" s="41"/>
      <c r="AD985" s="41"/>
      <c r="AE985" s="42"/>
      <c r="AF985" s="42"/>
      <c r="AG985" s="42"/>
      <c r="AH985" s="41"/>
      <c r="AI985" s="41"/>
      <c r="AJ985" s="42"/>
      <c r="AK985" s="42"/>
      <c r="AL985" s="42"/>
      <c r="AM985" s="42"/>
      <c r="AN985" s="41"/>
      <c r="AO985" s="41"/>
      <c r="AP985" s="42"/>
      <c r="AQ985" s="42"/>
      <c r="AR985" s="42"/>
      <c r="AS985" s="41"/>
      <c r="AT985" s="41"/>
      <c r="AU985" s="42"/>
      <c r="AV985" s="42"/>
    </row>
    <row r="986" spans="1:48" ht="12.75" hidden="1" customHeight="1" x14ac:dyDescent="0.25">
      <c r="A986" s="29">
        <f t="shared" si="455"/>
        <v>984</v>
      </c>
      <c r="B986" s="19" t="str">
        <f t="shared" si="452"/>
        <v/>
      </c>
      <c r="C986" s="19" t="str">
        <f t="shared" si="453"/>
        <v/>
      </c>
      <c r="D986" s="19" t="str">
        <f t="shared" si="454"/>
        <v/>
      </c>
      <c r="E986" s="19" t="str">
        <f>IF(B986="","",CHOOSE(VLOOKUP($A986,$F$1:$J$1600,5,FALSE),AHS!$M$1,BHS!$M$1,CHS!$M$1,HMJHS!$M$1,KHS!$M$1,Kings!$M$1,MHS!$M$1,SWHS!$M$1,AMHS!$M$1,'S10'!$M$1,'S11'!$M$1,'S12'!$M$1,'S13'!$M$1,'S14'!$M$1,'S15'!$M$1,'S16'!$M$1,'S17'!$M$1,'S18'!$M$1,'S19'!$M$1,'S20'!$M$1))</f>
        <v/>
      </c>
      <c r="F986" s="29" t="str">
        <f t="shared" si="451"/>
        <v/>
      </c>
      <c r="G986" s="33" t="str">
        <f t="shared" si="450"/>
        <v/>
      </c>
      <c r="H986" s="29" t="str">
        <f>IF('S13'!X$18="","",'S13'!X$18)</f>
        <v/>
      </c>
      <c r="I986" s="29" t="str">
        <f>IF('S13'!X$18="","",'S13'!Q$18)</f>
        <v/>
      </c>
      <c r="J986" s="29">
        <v>13</v>
      </c>
      <c r="AC986" s="41"/>
      <c r="AD986" s="41"/>
      <c r="AE986" s="42"/>
      <c r="AF986" s="42"/>
      <c r="AG986" s="42"/>
      <c r="AH986" s="41"/>
      <c r="AI986" s="41"/>
      <c r="AJ986" s="42"/>
      <c r="AK986" s="42"/>
      <c r="AL986" s="42"/>
      <c r="AM986" s="42"/>
      <c r="AN986" s="41"/>
      <c r="AO986" s="41"/>
      <c r="AP986" s="42"/>
      <c r="AQ986" s="42"/>
      <c r="AR986" s="42"/>
      <c r="AS986" s="41"/>
      <c r="AT986" s="41"/>
      <c r="AU986" s="42"/>
      <c r="AV986" s="42"/>
    </row>
    <row r="987" spans="1:48" ht="12.75" hidden="1" customHeight="1" x14ac:dyDescent="0.25">
      <c r="A987" s="29">
        <f t="shared" si="455"/>
        <v>985</v>
      </c>
      <c r="B987" s="19" t="str">
        <f t="shared" si="452"/>
        <v/>
      </c>
      <c r="C987" s="19" t="str">
        <f t="shared" si="453"/>
        <v/>
      </c>
      <c r="D987" s="19" t="str">
        <f t="shared" si="454"/>
        <v/>
      </c>
      <c r="E987" s="19" t="str">
        <f>IF(B987="","",CHOOSE(VLOOKUP($A987,$F$1:$J$1600,5,FALSE),AHS!$M$1,BHS!$M$1,CHS!$M$1,HMJHS!$M$1,KHS!$M$1,Kings!$M$1,MHS!$M$1,SWHS!$M$1,AMHS!$M$1,'S10'!$M$1,'S11'!$M$1,'S12'!$M$1,'S13'!$M$1,'S14'!$M$1,'S15'!$M$1,'S16'!$M$1,'S17'!$M$1,'S18'!$M$1,'S19'!$M$1,'S20'!$M$1))</f>
        <v/>
      </c>
      <c r="F987" s="29" t="str">
        <f t="shared" si="451"/>
        <v/>
      </c>
      <c r="G987" s="33" t="str">
        <f t="shared" si="450"/>
        <v/>
      </c>
      <c r="H987" s="29" t="str">
        <f>IF('S13'!X$19="","",'S13'!X$19)</f>
        <v/>
      </c>
      <c r="I987" s="29" t="str">
        <f>IF('S13'!X$19="","",'S13'!Q$19)</f>
        <v/>
      </c>
      <c r="J987" s="29">
        <v>13</v>
      </c>
      <c r="AC987" s="41"/>
      <c r="AD987" s="41"/>
      <c r="AE987" s="42"/>
      <c r="AF987" s="42"/>
      <c r="AG987" s="42"/>
      <c r="AH987" s="41"/>
      <c r="AI987" s="41"/>
      <c r="AJ987" s="42"/>
      <c r="AK987" s="42"/>
      <c r="AL987" s="42"/>
      <c r="AM987" s="42"/>
      <c r="AN987" s="41"/>
      <c r="AO987" s="41"/>
      <c r="AP987" s="42"/>
      <c r="AQ987" s="42"/>
      <c r="AR987" s="42"/>
      <c r="AS987" s="41"/>
      <c r="AT987" s="41"/>
      <c r="AU987" s="42"/>
      <c r="AV987" s="42"/>
    </row>
    <row r="988" spans="1:48" ht="12.75" hidden="1" customHeight="1" x14ac:dyDescent="0.25">
      <c r="A988" s="29">
        <f t="shared" si="455"/>
        <v>986</v>
      </c>
      <c r="B988" s="19" t="str">
        <f t="shared" si="452"/>
        <v/>
      </c>
      <c r="C988" s="19" t="str">
        <f t="shared" si="453"/>
        <v/>
      </c>
      <c r="D988" s="19" t="str">
        <f t="shared" si="454"/>
        <v/>
      </c>
      <c r="E988" s="19" t="str">
        <f>IF(B988="","",CHOOSE(VLOOKUP($A988,$F$1:$J$1600,5,FALSE),AHS!$M$1,BHS!$M$1,CHS!$M$1,HMJHS!$M$1,KHS!$M$1,Kings!$M$1,MHS!$M$1,SWHS!$M$1,AMHS!$M$1,'S10'!$M$1,'S11'!$M$1,'S12'!$M$1,'S13'!$M$1,'S14'!$M$1,'S15'!$M$1,'S16'!$M$1,'S17'!$M$1,'S18'!$M$1,'S19'!$M$1,'S20'!$M$1))</f>
        <v/>
      </c>
      <c r="F988" s="29" t="str">
        <f t="shared" si="451"/>
        <v/>
      </c>
      <c r="G988" s="33" t="str">
        <f t="shared" si="450"/>
        <v/>
      </c>
      <c r="H988" s="29" t="str">
        <f>IF('S13'!X$20="","",'S13'!X$20)</f>
        <v/>
      </c>
      <c r="I988" s="29" t="str">
        <f>IF('S13'!X$20="","",'S13'!Q$20)</f>
        <v/>
      </c>
      <c r="J988" s="29">
        <v>13</v>
      </c>
      <c r="AC988" s="41"/>
      <c r="AD988" s="41"/>
      <c r="AE988" s="42"/>
      <c r="AF988" s="42"/>
      <c r="AG988" s="42"/>
      <c r="AH988" s="41"/>
      <c r="AI988" s="41"/>
      <c r="AJ988" s="42"/>
      <c r="AK988" s="42"/>
      <c r="AL988" s="42"/>
      <c r="AM988" s="42"/>
      <c r="AN988" s="41"/>
      <c r="AO988" s="41"/>
      <c r="AP988" s="42"/>
      <c r="AQ988" s="42"/>
      <c r="AR988" s="42"/>
      <c r="AS988" s="41"/>
      <c r="AT988" s="41"/>
      <c r="AU988" s="42"/>
      <c r="AV988" s="42"/>
    </row>
    <row r="989" spans="1:48" ht="12.75" hidden="1" customHeight="1" x14ac:dyDescent="0.25">
      <c r="A989" s="29">
        <f t="shared" si="455"/>
        <v>987</v>
      </c>
      <c r="B989" s="19" t="str">
        <f t="shared" si="452"/>
        <v/>
      </c>
      <c r="C989" s="19" t="str">
        <f t="shared" si="453"/>
        <v/>
      </c>
      <c r="D989" s="19" t="str">
        <f t="shared" si="454"/>
        <v/>
      </c>
      <c r="E989" s="19" t="str">
        <f>IF(B989="","",CHOOSE(VLOOKUP($A989,$F$1:$J$1600,5,FALSE),AHS!$M$1,BHS!$M$1,CHS!$M$1,HMJHS!$M$1,KHS!$M$1,Kings!$M$1,MHS!$M$1,SWHS!$M$1,AMHS!$M$1,'S10'!$M$1,'S11'!$M$1,'S12'!$M$1,'S13'!$M$1,'S14'!$M$1,'S15'!$M$1,'S16'!$M$1,'S17'!$M$1,'S18'!$M$1,'S19'!$M$1,'S20'!$M$1))</f>
        <v/>
      </c>
      <c r="F989" s="29" t="str">
        <f t="shared" si="451"/>
        <v/>
      </c>
      <c r="G989" s="33" t="str">
        <f t="shared" si="450"/>
        <v/>
      </c>
      <c r="H989" s="29" t="str">
        <f>IF('S13'!X$21="","",'S13'!X$21)</f>
        <v/>
      </c>
      <c r="I989" s="29" t="str">
        <f>IF('S13'!X$21="","",'S13'!Q$21)</f>
        <v/>
      </c>
      <c r="J989" s="29">
        <v>13</v>
      </c>
      <c r="AC989" s="41"/>
      <c r="AD989" s="41"/>
      <c r="AE989" s="42"/>
      <c r="AF989" s="42"/>
      <c r="AG989" s="42"/>
      <c r="AH989" s="41"/>
      <c r="AI989" s="41"/>
      <c r="AJ989" s="42"/>
      <c r="AK989" s="42"/>
      <c r="AL989" s="42"/>
      <c r="AM989" s="42"/>
      <c r="AN989" s="41"/>
      <c r="AO989" s="41"/>
      <c r="AP989" s="42"/>
      <c r="AQ989" s="42"/>
      <c r="AR989" s="42"/>
      <c r="AS989" s="41"/>
      <c r="AT989" s="41"/>
      <c r="AU989" s="42"/>
      <c r="AV989" s="42"/>
    </row>
    <row r="990" spans="1:48" ht="12.75" hidden="1" customHeight="1" x14ac:dyDescent="0.25">
      <c r="A990" s="29">
        <f t="shared" si="455"/>
        <v>988</v>
      </c>
      <c r="B990" s="19" t="str">
        <f t="shared" si="452"/>
        <v/>
      </c>
      <c r="C990" s="19" t="str">
        <f t="shared" si="453"/>
        <v/>
      </c>
      <c r="D990" s="19" t="str">
        <f t="shared" si="454"/>
        <v/>
      </c>
      <c r="E990" s="19" t="str">
        <f>IF(B990="","",CHOOSE(VLOOKUP($A990,$F$1:$J$1600,5,FALSE),AHS!$M$1,BHS!$M$1,CHS!$M$1,HMJHS!$M$1,KHS!$M$1,Kings!$M$1,MHS!$M$1,SWHS!$M$1,AMHS!$M$1,'S10'!$M$1,'S11'!$M$1,'S12'!$M$1,'S13'!$M$1,'S14'!$M$1,'S15'!$M$1,'S16'!$M$1,'S17'!$M$1,'S18'!$M$1,'S19'!$M$1,'S20'!$M$1))</f>
        <v/>
      </c>
      <c r="F990" s="29" t="str">
        <f t="shared" si="451"/>
        <v/>
      </c>
      <c r="G990" s="33" t="str">
        <f t="shared" si="450"/>
        <v/>
      </c>
      <c r="H990" s="29" t="str">
        <f>IF('S13'!X$22="","",'S13'!X$22)</f>
        <v/>
      </c>
      <c r="I990" s="29" t="str">
        <f>IF('S13'!X$22="","",'S13'!Q$22)</f>
        <v/>
      </c>
      <c r="J990" s="29">
        <v>13</v>
      </c>
      <c r="AC990" s="41"/>
      <c r="AD990" s="41"/>
      <c r="AE990" s="42"/>
      <c r="AF990" s="42"/>
      <c r="AG990" s="42"/>
      <c r="AH990" s="41"/>
      <c r="AI990" s="41"/>
      <c r="AJ990" s="42"/>
      <c r="AK990" s="42"/>
      <c r="AL990" s="42"/>
      <c r="AM990" s="42"/>
      <c r="AN990" s="41"/>
      <c r="AO990" s="41"/>
      <c r="AP990" s="42"/>
      <c r="AQ990" s="42"/>
      <c r="AR990" s="42"/>
      <c r="AS990" s="41"/>
      <c r="AT990" s="41"/>
      <c r="AU990" s="42"/>
      <c r="AV990" s="42"/>
    </row>
    <row r="991" spans="1:48" ht="12.75" hidden="1" customHeight="1" x14ac:dyDescent="0.25">
      <c r="A991" s="29">
        <f t="shared" si="455"/>
        <v>989</v>
      </c>
      <c r="B991" s="19" t="str">
        <f t="shared" si="452"/>
        <v/>
      </c>
      <c r="C991" s="19" t="str">
        <f t="shared" si="453"/>
        <v/>
      </c>
      <c r="D991" s="19" t="str">
        <f t="shared" si="454"/>
        <v/>
      </c>
      <c r="E991" s="19" t="str">
        <f>IF(B991="","",CHOOSE(VLOOKUP($A991,$F$1:$J$1600,5,FALSE),AHS!$M$1,BHS!$M$1,CHS!$M$1,HMJHS!$M$1,KHS!$M$1,Kings!$M$1,MHS!$M$1,SWHS!$M$1,AMHS!$M$1,'S10'!$M$1,'S11'!$M$1,'S12'!$M$1,'S13'!$M$1,'S14'!$M$1,'S15'!$M$1,'S16'!$M$1,'S17'!$M$1,'S18'!$M$1,'S19'!$M$1,'S20'!$M$1))</f>
        <v/>
      </c>
      <c r="F991" s="29" t="str">
        <f t="shared" si="451"/>
        <v/>
      </c>
      <c r="G991" s="33" t="str">
        <f t="shared" si="450"/>
        <v/>
      </c>
      <c r="H991" s="29" t="str">
        <f>IF('S13'!X$23="","",'S13'!X$23)</f>
        <v/>
      </c>
      <c r="I991" s="29" t="str">
        <f>IF('S13'!X$23="","",'S13'!Q$23)</f>
        <v/>
      </c>
      <c r="J991" s="29">
        <v>13</v>
      </c>
      <c r="AC991" s="41"/>
      <c r="AD991" s="41"/>
      <c r="AE991" s="42"/>
      <c r="AF991" s="42"/>
      <c r="AG991" s="42"/>
      <c r="AH991" s="41"/>
      <c r="AI991" s="41"/>
      <c r="AJ991" s="42"/>
      <c r="AK991" s="42"/>
      <c r="AL991" s="42"/>
      <c r="AM991" s="42"/>
      <c r="AN991" s="41"/>
      <c r="AO991" s="41"/>
      <c r="AP991" s="42"/>
      <c r="AQ991" s="42"/>
      <c r="AR991" s="42"/>
      <c r="AS991" s="41"/>
      <c r="AT991" s="41"/>
      <c r="AU991" s="42"/>
      <c r="AV991" s="42"/>
    </row>
    <row r="992" spans="1:48" ht="12.75" hidden="1" customHeight="1" x14ac:dyDescent="0.25">
      <c r="A992" s="29">
        <f t="shared" si="455"/>
        <v>990</v>
      </c>
      <c r="B992" s="19" t="str">
        <f t="shared" si="452"/>
        <v/>
      </c>
      <c r="C992" s="19" t="str">
        <f t="shared" si="453"/>
        <v/>
      </c>
      <c r="D992" s="19" t="str">
        <f t="shared" si="454"/>
        <v/>
      </c>
      <c r="E992" s="19" t="str">
        <f>IF(B992="","",CHOOSE(VLOOKUP($A992,$F$1:$J$1600,5,FALSE),AHS!$M$1,BHS!$M$1,CHS!$M$1,HMJHS!$M$1,KHS!$M$1,Kings!$M$1,MHS!$M$1,SWHS!$M$1,AMHS!$M$1,'S10'!$M$1,'S11'!$M$1,'S12'!$M$1,'S13'!$M$1,'S14'!$M$1,'S15'!$M$1,'S16'!$M$1,'S17'!$M$1,'S18'!$M$1,'S19'!$M$1,'S20'!$M$1))</f>
        <v/>
      </c>
      <c r="F992" s="29" t="str">
        <f t="shared" si="451"/>
        <v/>
      </c>
      <c r="G992" s="33" t="str">
        <f t="shared" si="450"/>
        <v/>
      </c>
      <c r="H992" s="29" t="str">
        <f>IF('S13'!X$24="","",'S13'!X$24)</f>
        <v/>
      </c>
      <c r="I992" s="29" t="str">
        <f>IF('S13'!X$24="","",'S13'!Q$24)</f>
        <v/>
      </c>
      <c r="J992" s="29">
        <v>13</v>
      </c>
      <c r="AC992" s="41"/>
      <c r="AD992" s="41"/>
      <c r="AE992" s="42"/>
      <c r="AF992" s="42"/>
      <c r="AG992" s="42"/>
      <c r="AH992" s="41"/>
      <c r="AI992" s="41"/>
      <c r="AJ992" s="42"/>
      <c r="AK992" s="42"/>
      <c r="AL992" s="42"/>
      <c r="AM992" s="42"/>
      <c r="AN992" s="41"/>
      <c r="AO992" s="41"/>
      <c r="AP992" s="42"/>
      <c r="AQ992" s="42"/>
      <c r="AR992" s="42"/>
      <c r="AS992" s="41"/>
      <c r="AT992" s="41"/>
      <c r="AU992" s="42"/>
      <c r="AV992" s="42"/>
    </row>
    <row r="993" spans="1:48" ht="12.75" hidden="1" customHeight="1" x14ac:dyDescent="0.25">
      <c r="A993" s="29">
        <f t="shared" si="455"/>
        <v>991</v>
      </c>
      <c r="B993" s="19" t="str">
        <f t="shared" si="452"/>
        <v/>
      </c>
      <c r="C993" s="19" t="str">
        <f t="shared" si="453"/>
        <v/>
      </c>
      <c r="D993" s="19" t="str">
        <f t="shared" si="454"/>
        <v/>
      </c>
      <c r="E993" s="19" t="str">
        <f>IF(B993="","",CHOOSE(VLOOKUP($A993,$F$1:$J$1600,5,FALSE),AHS!$M$1,BHS!$M$1,CHS!$M$1,HMJHS!$M$1,KHS!$M$1,Kings!$M$1,MHS!$M$1,SWHS!$M$1,AMHS!$M$1,'S10'!$M$1,'S11'!$M$1,'S12'!$M$1,'S13'!$M$1,'S14'!$M$1,'S15'!$M$1,'S16'!$M$1,'S17'!$M$1,'S18'!$M$1,'S19'!$M$1,'S20'!$M$1))</f>
        <v/>
      </c>
      <c r="F993" s="29" t="str">
        <f t="shared" si="451"/>
        <v/>
      </c>
      <c r="G993" s="33" t="str">
        <f t="shared" si="450"/>
        <v/>
      </c>
      <c r="H993" s="29" t="str">
        <f>IF('S13'!X$25="","",'S13'!X$25)</f>
        <v/>
      </c>
      <c r="I993" s="29" t="str">
        <f>IF('S13'!X$25="","",'S13'!Q$25)</f>
        <v/>
      </c>
      <c r="J993" s="29">
        <v>13</v>
      </c>
      <c r="AC993" s="41"/>
      <c r="AD993" s="41"/>
      <c r="AE993" s="42"/>
      <c r="AF993" s="42"/>
      <c r="AG993" s="42"/>
      <c r="AH993" s="41"/>
      <c r="AI993" s="41"/>
      <c r="AJ993" s="42"/>
      <c r="AK993" s="42"/>
      <c r="AL993" s="42"/>
      <c r="AM993" s="42"/>
      <c r="AN993" s="41"/>
      <c r="AO993" s="41"/>
      <c r="AP993" s="42"/>
      <c r="AQ993" s="42"/>
      <c r="AR993" s="42"/>
      <c r="AS993" s="41"/>
      <c r="AT993" s="41"/>
      <c r="AU993" s="42"/>
      <c r="AV993" s="42"/>
    </row>
    <row r="994" spans="1:48" ht="12.75" hidden="1" customHeight="1" x14ac:dyDescent="0.25">
      <c r="A994" s="29">
        <f t="shared" si="455"/>
        <v>992</v>
      </c>
      <c r="B994" s="19" t="str">
        <f t="shared" si="452"/>
        <v/>
      </c>
      <c r="C994" s="19" t="str">
        <f t="shared" si="453"/>
        <v/>
      </c>
      <c r="D994" s="19" t="str">
        <f t="shared" si="454"/>
        <v/>
      </c>
      <c r="E994" s="19" t="str">
        <f>IF(B994="","",CHOOSE(VLOOKUP($A994,$F$1:$J$1600,5,FALSE),AHS!$M$1,BHS!$M$1,CHS!$M$1,HMJHS!$M$1,KHS!$M$1,Kings!$M$1,MHS!$M$1,SWHS!$M$1,AMHS!$M$1,'S10'!$M$1,'S11'!$M$1,'S12'!$M$1,'S13'!$M$1,'S14'!$M$1,'S15'!$M$1,'S16'!$M$1,'S17'!$M$1,'S18'!$M$1,'S19'!$M$1,'S20'!$M$1))</f>
        <v/>
      </c>
      <c r="F994" s="29" t="str">
        <f t="shared" si="451"/>
        <v/>
      </c>
      <c r="G994" s="33" t="str">
        <f t="shared" si="450"/>
        <v/>
      </c>
      <c r="H994" s="29" t="str">
        <f>IF('S13'!X$26="","",'S13'!X$26)</f>
        <v/>
      </c>
      <c r="I994" s="29" t="str">
        <f>IF('S13'!X$26="","",'S13'!Q$26)</f>
        <v/>
      </c>
      <c r="J994" s="29">
        <v>13</v>
      </c>
      <c r="AC994" s="41"/>
      <c r="AD994" s="41"/>
      <c r="AE994" s="42"/>
      <c r="AF994" s="42"/>
      <c r="AG994" s="42"/>
      <c r="AH994" s="41"/>
      <c r="AI994" s="41"/>
      <c r="AJ994" s="42"/>
      <c r="AK994" s="42"/>
      <c r="AL994" s="42"/>
      <c r="AM994" s="42"/>
      <c r="AN994" s="41"/>
      <c r="AO994" s="41"/>
      <c r="AP994" s="42"/>
      <c r="AQ994" s="42"/>
      <c r="AR994" s="42"/>
      <c r="AS994" s="41"/>
      <c r="AT994" s="41"/>
      <c r="AU994" s="42"/>
      <c r="AV994" s="42"/>
    </row>
    <row r="995" spans="1:48" ht="12.75" hidden="1" customHeight="1" x14ac:dyDescent="0.25">
      <c r="A995" s="29">
        <f t="shared" si="455"/>
        <v>993</v>
      </c>
      <c r="B995" s="19" t="str">
        <f t="shared" si="452"/>
        <v/>
      </c>
      <c r="C995" s="19" t="str">
        <f t="shared" si="453"/>
        <v/>
      </c>
      <c r="D995" s="19" t="str">
        <f t="shared" si="454"/>
        <v/>
      </c>
      <c r="E995" s="19" t="str">
        <f>IF(B995="","",CHOOSE(VLOOKUP($A995,$F$1:$J$1600,5,FALSE),AHS!$M$1,BHS!$M$1,CHS!$M$1,HMJHS!$M$1,KHS!$M$1,Kings!$M$1,MHS!$M$1,SWHS!$M$1,AMHS!$M$1,'S10'!$M$1,'S11'!$M$1,'S12'!$M$1,'S13'!$M$1,'S14'!$M$1,'S15'!$M$1,'S16'!$M$1,'S17'!$M$1,'S18'!$M$1,'S19'!$M$1,'S20'!$M$1))</f>
        <v/>
      </c>
      <c r="F995" s="29" t="str">
        <f t="shared" si="451"/>
        <v/>
      </c>
      <c r="G995" s="33" t="str">
        <f t="shared" si="450"/>
        <v/>
      </c>
      <c r="H995" s="29" t="str">
        <f>IF('S13'!X$27="","",'S13'!X$27)</f>
        <v/>
      </c>
      <c r="I995" s="29" t="str">
        <f>IF('S13'!X$27="","",'S13'!Q$27)</f>
        <v/>
      </c>
      <c r="J995" s="29">
        <v>13</v>
      </c>
      <c r="AC995" s="41"/>
      <c r="AD995" s="41"/>
      <c r="AE995" s="42"/>
      <c r="AF995" s="42"/>
      <c r="AG995" s="42"/>
      <c r="AH995" s="41"/>
      <c r="AI995" s="41"/>
      <c r="AJ995" s="42"/>
      <c r="AK995" s="42"/>
      <c r="AL995" s="42"/>
      <c r="AM995" s="42"/>
      <c r="AN995" s="41"/>
      <c r="AO995" s="41"/>
      <c r="AP995" s="42"/>
      <c r="AQ995" s="42"/>
      <c r="AR995" s="42"/>
      <c r="AS995" s="41"/>
      <c r="AT995" s="41"/>
      <c r="AU995" s="42"/>
      <c r="AV995" s="42"/>
    </row>
    <row r="996" spans="1:48" ht="12.75" hidden="1" customHeight="1" x14ac:dyDescent="0.25">
      <c r="A996" s="29">
        <f t="shared" si="455"/>
        <v>994</v>
      </c>
      <c r="B996" s="19" t="str">
        <f t="shared" si="452"/>
        <v/>
      </c>
      <c r="C996" s="19" t="str">
        <f t="shared" si="453"/>
        <v/>
      </c>
      <c r="D996" s="19" t="str">
        <f t="shared" si="454"/>
        <v/>
      </c>
      <c r="E996" s="19" t="str">
        <f>IF(B996="","",CHOOSE(VLOOKUP($A996,$F$1:$J$1600,5,FALSE),AHS!$M$1,BHS!$M$1,CHS!$M$1,HMJHS!$M$1,KHS!$M$1,Kings!$M$1,MHS!$M$1,SWHS!$M$1,AMHS!$M$1,'S10'!$M$1,'S11'!$M$1,'S12'!$M$1,'S13'!$M$1,'S14'!$M$1,'S15'!$M$1,'S16'!$M$1,'S17'!$M$1,'S18'!$M$1,'S19'!$M$1,'S20'!$M$1))</f>
        <v/>
      </c>
      <c r="F996" s="29" t="str">
        <f t="shared" si="451"/>
        <v/>
      </c>
      <c r="G996" s="33" t="str">
        <f t="shared" si="450"/>
        <v/>
      </c>
      <c r="H996" s="29" t="str">
        <f>IF('S13'!X$28="","",'S13'!X$28)</f>
        <v/>
      </c>
      <c r="I996" s="29" t="str">
        <f>IF('S13'!X$28="","",'S13'!Q$28)</f>
        <v/>
      </c>
      <c r="J996" s="29">
        <v>13</v>
      </c>
      <c r="AC996" s="41"/>
      <c r="AD996" s="41"/>
      <c r="AE996" s="42"/>
      <c r="AF996" s="42"/>
      <c r="AG996" s="42"/>
      <c r="AH996" s="41"/>
      <c r="AI996" s="41"/>
      <c r="AJ996" s="42"/>
      <c r="AK996" s="42"/>
      <c r="AL996" s="42"/>
      <c r="AM996" s="42"/>
      <c r="AN996" s="41"/>
      <c r="AO996" s="41"/>
      <c r="AP996" s="42"/>
      <c r="AQ996" s="42"/>
      <c r="AR996" s="42"/>
      <c r="AS996" s="41"/>
      <c r="AT996" s="41"/>
      <c r="AU996" s="42"/>
      <c r="AV996" s="42"/>
    </row>
    <row r="997" spans="1:48" ht="12.75" hidden="1" customHeight="1" x14ac:dyDescent="0.25">
      <c r="A997" s="29">
        <f t="shared" si="455"/>
        <v>995</v>
      </c>
      <c r="B997" s="19" t="str">
        <f t="shared" si="452"/>
        <v/>
      </c>
      <c r="C997" s="19" t="str">
        <f t="shared" si="453"/>
        <v/>
      </c>
      <c r="D997" s="19" t="str">
        <f t="shared" si="454"/>
        <v/>
      </c>
      <c r="E997" s="19" t="str">
        <f>IF(B997="","",CHOOSE(VLOOKUP($A997,$F$1:$J$1600,5,FALSE),AHS!$M$1,BHS!$M$1,CHS!$M$1,HMJHS!$M$1,KHS!$M$1,Kings!$M$1,MHS!$M$1,SWHS!$M$1,AMHS!$M$1,'S10'!$M$1,'S11'!$M$1,'S12'!$M$1,'S13'!$M$1,'S14'!$M$1,'S15'!$M$1,'S16'!$M$1,'S17'!$M$1,'S18'!$M$1,'S19'!$M$1,'S20'!$M$1))</f>
        <v/>
      </c>
      <c r="F997" s="29" t="str">
        <f t="shared" si="451"/>
        <v/>
      </c>
      <c r="G997" s="33" t="str">
        <f t="shared" si="450"/>
        <v/>
      </c>
      <c r="H997" s="29" t="str">
        <f>IF('S13'!X$29="","",'S13'!X$29)</f>
        <v/>
      </c>
      <c r="I997" s="29" t="str">
        <f>IF('S13'!X$29="","",'S13'!Q$29)</f>
        <v/>
      </c>
      <c r="J997" s="29">
        <v>13</v>
      </c>
      <c r="AC997" s="41"/>
      <c r="AD997" s="41"/>
      <c r="AE997" s="42"/>
      <c r="AF997" s="42"/>
      <c r="AG997" s="42"/>
      <c r="AH997" s="41"/>
      <c r="AI997" s="41"/>
      <c r="AJ997" s="42"/>
      <c r="AK997" s="42"/>
      <c r="AL997" s="42"/>
      <c r="AM997" s="42"/>
      <c r="AN997" s="41"/>
      <c r="AO997" s="41"/>
      <c r="AP997" s="42"/>
      <c r="AQ997" s="42"/>
      <c r="AR997" s="42"/>
      <c r="AS997" s="41"/>
      <c r="AT997" s="41"/>
      <c r="AU997" s="42"/>
      <c r="AV997" s="42"/>
    </row>
    <row r="998" spans="1:48" ht="12.75" hidden="1" customHeight="1" x14ac:dyDescent="0.25">
      <c r="A998" s="29">
        <f t="shared" si="455"/>
        <v>996</v>
      </c>
      <c r="B998" s="19" t="str">
        <f t="shared" si="452"/>
        <v/>
      </c>
      <c r="C998" s="19" t="str">
        <f t="shared" si="453"/>
        <v/>
      </c>
      <c r="D998" s="19" t="str">
        <f t="shared" si="454"/>
        <v/>
      </c>
      <c r="E998" s="19" t="str">
        <f>IF(B998="","",CHOOSE(VLOOKUP($A998,$F$1:$J$1600,5,FALSE),AHS!$M$1,BHS!$M$1,CHS!$M$1,HMJHS!$M$1,KHS!$M$1,Kings!$M$1,MHS!$M$1,SWHS!$M$1,AMHS!$M$1,'S10'!$M$1,'S11'!$M$1,'S12'!$M$1,'S13'!$M$1,'S14'!$M$1,'S15'!$M$1,'S16'!$M$1,'S17'!$M$1,'S18'!$M$1,'S19'!$M$1,'S20'!$M$1))</f>
        <v/>
      </c>
      <c r="F998" s="29" t="str">
        <f t="shared" si="451"/>
        <v/>
      </c>
      <c r="G998" s="33" t="str">
        <f t="shared" si="450"/>
        <v/>
      </c>
      <c r="H998" s="29" t="str">
        <f>IF('S13'!X$30="","",'S13'!X$30)</f>
        <v/>
      </c>
      <c r="I998" s="29" t="str">
        <f>IF('S13'!X$30="","",'S13'!Q$30)</f>
        <v/>
      </c>
      <c r="J998" s="29">
        <v>13</v>
      </c>
      <c r="AC998" s="41"/>
      <c r="AD998" s="41"/>
      <c r="AE998" s="42"/>
      <c r="AF998" s="42"/>
      <c r="AG998" s="42"/>
      <c r="AH998" s="41"/>
      <c r="AI998" s="41"/>
      <c r="AJ998" s="42"/>
      <c r="AK998" s="42"/>
      <c r="AL998" s="42"/>
      <c r="AM998" s="42"/>
      <c r="AN998" s="41"/>
      <c r="AO998" s="41"/>
      <c r="AP998" s="42"/>
      <c r="AQ998" s="42"/>
      <c r="AR998" s="42"/>
      <c r="AS998" s="41"/>
      <c r="AT998" s="41"/>
      <c r="AU998" s="42"/>
      <c r="AV998" s="42"/>
    </row>
    <row r="999" spans="1:48" ht="12.75" hidden="1" customHeight="1" x14ac:dyDescent="0.25">
      <c r="A999" s="29">
        <f t="shared" si="455"/>
        <v>997</v>
      </c>
      <c r="B999" s="19" t="str">
        <f t="shared" si="452"/>
        <v/>
      </c>
      <c r="C999" s="19" t="str">
        <f t="shared" si="453"/>
        <v/>
      </c>
      <c r="D999" s="19" t="str">
        <f t="shared" si="454"/>
        <v/>
      </c>
      <c r="E999" s="19" t="str">
        <f>IF(B999="","",CHOOSE(VLOOKUP($A999,$F$1:$J$1600,5,FALSE),AHS!$M$1,BHS!$M$1,CHS!$M$1,HMJHS!$M$1,KHS!$M$1,Kings!$M$1,MHS!$M$1,SWHS!$M$1,AMHS!$M$1,'S10'!$M$1,'S11'!$M$1,'S12'!$M$1,'S13'!$M$1,'S14'!$M$1,'S15'!$M$1,'S16'!$M$1,'S17'!$M$1,'S18'!$M$1,'S19'!$M$1,'S20'!$M$1))</f>
        <v/>
      </c>
      <c r="F999" s="29" t="str">
        <f t="shared" si="451"/>
        <v/>
      </c>
      <c r="G999" s="33" t="str">
        <f t="shared" si="450"/>
        <v/>
      </c>
      <c r="H999" s="29" t="str">
        <f>IF('S13'!X$31="","",'S13'!X$31)</f>
        <v/>
      </c>
      <c r="I999" s="29" t="str">
        <f>IF('S13'!X$31="","",'S13'!Q$31)</f>
        <v/>
      </c>
      <c r="J999" s="29">
        <v>13</v>
      </c>
      <c r="AC999" s="41"/>
      <c r="AD999" s="41"/>
      <c r="AE999" s="42"/>
      <c r="AF999" s="42"/>
      <c r="AG999" s="42"/>
      <c r="AH999" s="41"/>
      <c r="AI999" s="41"/>
      <c r="AJ999" s="42"/>
      <c r="AK999" s="42"/>
      <c r="AL999" s="42"/>
      <c r="AM999" s="42"/>
      <c r="AN999" s="41"/>
      <c r="AO999" s="41"/>
      <c r="AP999" s="42"/>
      <c r="AQ999" s="42"/>
      <c r="AR999" s="42"/>
      <c r="AS999" s="41"/>
      <c r="AT999" s="41"/>
      <c r="AU999" s="42"/>
      <c r="AV999" s="42"/>
    </row>
    <row r="1000" spans="1:48" ht="12.75" hidden="1" customHeight="1" x14ac:dyDescent="0.25">
      <c r="A1000" s="29">
        <f t="shared" si="455"/>
        <v>998</v>
      </c>
      <c r="B1000" s="19" t="str">
        <f t="shared" si="452"/>
        <v/>
      </c>
      <c r="C1000" s="19" t="str">
        <f t="shared" si="453"/>
        <v/>
      </c>
      <c r="D1000" s="19" t="str">
        <f t="shared" si="454"/>
        <v/>
      </c>
      <c r="E1000" s="19" t="str">
        <f>IF(B1000="","",CHOOSE(VLOOKUP($A1000,$F$1:$J$1600,5,FALSE),AHS!$M$1,BHS!$M$1,CHS!$M$1,HMJHS!$M$1,KHS!$M$1,Kings!$M$1,MHS!$M$1,SWHS!$M$1,AMHS!$M$1,'S10'!$M$1,'S11'!$M$1,'S12'!$M$1,'S13'!$M$1,'S14'!$M$1,'S15'!$M$1,'S16'!$M$1,'S17'!$M$1,'S18'!$M$1,'S19'!$M$1,'S20'!$M$1))</f>
        <v/>
      </c>
      <c r="F1000" s="29" t="str">
        <f t="shared" si="451"/>
        <v/>
      </c>
      <c r="G1000" s="33" t="str">
        <f t="shared" si="450"/>
        <v/>
      </c>
      <c r="H1000" s="29" t="str">
        <f>IF('S13'!X$32="","",'S13'!X$32)</f>
        <v/>
      </c>
      <c r="I1000" s="29" t="str">
        <f>IF('S13'!X$32="","",'S13'!Q$32)</f>
        <v/>
      </c>
      <c r="J1000" s="29">
        <v>13</v>
      </c>
      <c r="AC1000" s="41"/>
      <c r="AD1000" s="41"/>
      <c r="AE1000" s="42"/>
      <c r="AF1000" s="42"/>
      <c r="AG1000" s="42"/>
      <c r="AH1000" s="41"/>
      <c r="AI1000" s="41"/>
      <c r="AJ1000" s="42"/>
      <c r="AK1000" s="42"/>
      <c r="AL1000" s="42"/>
      <c r="AM1000" s="42"/>
      <c r="AN1000" s="41"/>
      <c r="AO1000" s="41"/>
      <c r="AP1000" s="42"/>
      <c r="AQ1000" s="42"/>
      <c r="AR1000" s="42"/>
      <c r="AS1000" s="41"/>
      <c r="AT1000" s="41"/>
      <c r="AU1000" s="42"/>
      <c r="AV1000" s="42"/>
    </row>
    <row r="1001" spans="1:48" ht="12.75" hidden="1" customHeight="1" x14ac:dyDescent="0.25">
      <c r="A1001" s="29">
        <f t="shared" si="455"/>
        <v>999</v>
      </c>
      <c r="B1001" s="19" t="str">
        <f t="shared" si="452"/>
        <v/>
      </c>
      <c r="C1001" s="19" t="str">
        <f t="shared" si="453"/>
        <v/>
      </c>
      <c r="D1001" s="19" t="str">
        <f t="shared" si="454"/>
        <v/>
      </c>
      <c r="E1001" s="19" t="str">
        <f>IF(B1001="","",CHOOSE(VLOOKUP($A1001,$F$1:$J$1600,5,FALSE),AHS!$M$1,BHS!$M$1,CHS!$M$1,HMJHS!$M$1,KHS!$M$1,Kings!$M$1,MHS!$M$1,SWHS!$M$1,AMHS!$M$1,'S10'!$M$1,'S11'!$M$1,'S12'!$M$1,'S13'!$M$1,'S14'!$M$1,'S15'!$M$1,'S16'!$M$1,'S17'!$M$1,'S18'!$M$1,'S19'!$M$1,'S20'!$M$1))</f>
        <v/>
      </c>
      <c r="F1001" s="29" t="str">
        <f t="shared" si="451"/>
        <v/>
      </c>
      <c r="G1001" s="33" t="str">
        <f t="shared" si="450"/>
        <v/>
      </c>
      <c r="H1001" s="29" t="str">
        <f>IF('S13'!AF$13="","",'S13'!AF$13)</f>
        <v/>
      </c>
      <c r="I1001" s="29" t="str">
        <f>IF('S13'!AF$13="","",'S13'!Y$13)</f>
        <v/>
      </c>
      <c r="J1001" s="29">
        <v>13</v>
      </c>
      <c r="AC1001" s="41"/>
      <c r="AD1001" s="41"/>
      <c r="AE1001" s="42"/>
      <c r="AF1001" s="42"/>
      <c r="AG1001" s="42"/>
      <c r="AH1001" s="41"/>
      <c r="AI1001" s="41"/>
      <c r="AJ1001" s="42"/>
      <c r="AK1001" s="42"/>
      <c r="AL1001" s="42"/>
      <c r="AM1001" s="42"/>
      <c r="AN1001" s="41"/>
      <c r="AO1001" s="41"/>
      <c r="AP1001" s="42"/>
      <c r="AQ1001" s="42"/>
      <c r="AR1001" s="42"/>
      <c r="AS1001" s="41"/>
      <c r="AT1001" s="41"/>
      <c r="AU1001" s="42"/>
      <c r="AV1001" s="42"/>
    </row>
    <row r="1002" spans="1:48" ht="12.75" hidden="1" customHeight="1" x14ac:dyDescent="0.25">
      <c r="A1002" s="29">
        <f t="shared" si="455"/>
        <v>1000</v>
      </c>
      <c r="B1002" s="19" t="str">
        <f t="shared" si="452"/>
        <v/>
      </c>
      <c r="C1002" s="19" t="str">
        <f t="shared" si="453"/>
        <v/>
      </c>
      <c r="D1002" s="19" t="str">
        <f t="shared" si="454"/>
        <v/>
      </c>
      <c r="E1002" s="19" t="str">
        <f>IF(B1002="","",CHOOSE(VLOOKUP($A1002,$F$1:$J$1600,5,FALSE),AHS!$M$1,BHS!$M$1,CHS!$M$1,HMJHS!$M$1,KHS!$M$1,Kings!$M$1,MHS!$M$1,SWHS!$M$1,AMHS!$M$1,'S10'!$M$1,'S11'!$M$1,'S12'!$M$1,'S13'!$M$1,'S14'!$M$1,'S15'!$M$1,'S16'!$M$1,'S17'!$M$1,'S18'!$M$1,'S19'!$M$1,'S20'!$M$1))</f>
        <v/>
      </c>
      <c r="F1002" s="29" t="str">
        <f t="shared" si="451"/>
        <v/>
      </c>
      <c r="G1002" s="33" t="str">
        <f t="shared" si="450"/>
        <v/>
      </c>
      <c r="H1002" s="29" t="str">
        <f>IF('S13'!AF$14="","",'S13'!AF$14)</f>
        <v/>
      </c>
      <c r="I1002" s="29" t="str">
        <f>IF('S13'!AF$14="","",'S13'!Y$14)</f>
        <v/>
      </c>
      <c r="J1002" s="29">
        <v>13</v>
      </c>
      <c r="AC1002" s="41"/>
      <c r="AD1002" s="41"/>
      <c r="AE1002" s="42"/>
      <c r="AF1002" s="42"/>
      <c r="AG1002" s="42"/>
      <c r="AH1002" s="41"/>
      <c r="AI1002" s="41"/>
      <c r="AJ1002" s="42"/>
      <c r="AK1002" s="42"/>
      <c r="AL1002" s="42"/>
      <c r="AM1002" s="42"/>
      <c r="AN1002" s="41"/>
      <c r="AO1002" s="41"/>
      <c r="AP1002" s="42"/>
      <c r="AQ1002" s="42"/>
      <c r="AR1002" s="42"/>
      <c r="AS1002" s="41"/>
      <c r="AT1002" s="41"/>
      <c r="AU1002" s="42"/>
      <c r="AV1002" s="42"/>
    </row>
    <row r="1003" spans="1:48" ht="12.75" hidden="1" customHeight="1" x14ac:dyDescent="0.25">
      <c r="A1003" s="29">
        <f t="shared" si="455"/>
        <v>1001</v>
      </c>
      <c r="B1003" s="19" t="str">
        <f t="shared" si="452"/>
        <v/>
      </c>
      <c r="C1003" s="19" t="str">
        <f t="shared" si="453"/>
        <v/>
      </c>
      <c r="D1003" s="19" t="str">
        <f t="shared" si="454"/>
        <v/>
      </c>
      <c r="E1003" s="19" t="str">
        <f>IF(B1003="","",CHOOSE(VLOOKUP($A1003,$F$1:$J$1600,5,FALSE),AHS!$M$1,BHS!$M$1,CHS!$M$1,HMJHS!$M$1,KHS!$M$1,Kings!$M$1,MHS!$M$1,SWHS!$M$1,AMHS!$M$1,'S10'!$M$1,'S11'!$M$1,'S12'!$M$1,'S13'!$M$1,'S14'!$M$1,'S15'!$M$1,'S16'!$M$1,'S17'!$M$1,'S18'!$M$1,'S19'!$M$1,'S20'!$M$1))</f>
        <v/>
      </c>
      <c r="F1003" s="29" t="str">
        <f t="shared" si="451"/>
        <v/>
      </c>
      <c r="G1003" s="33" t="str">
        <f t="shared" si="450"/>
        <v/>
      </c>
      <c r="H1003" s="29" t="str">
        <f>IF('S13'!AF$15="","",'S13'!AF$15)</f>
        <v/>
      </c>
      <c r="I1003" s="29" t="str">
        <f>IF('S13'!AF$15="","",'S13'!Y$15)</f>
        <v/>
      </c>
      <c r="J1003" s="29">
        <v>13</v>
      </c>
      <c r="AC1003" s="41"/>
      <c r="AD1003" s="41"/>
      <c r="AE1003" s="42"/>
      <c r="AF1003" s="42"/>
      <c r="AG1003" s="42"/>
      <c r="AH1003" s="41"/>
      <c r="AI1003" s="41"/>
      <c r="AJ1003" s="42"/>
      <c r="AK1003" s="42"/>
      <c r="AL1003" s="42"/>
      <c r="AM1003" s="42"/>
      <c r="AN1003" s="41"/>
      <c r="AO1003" s="41"/>
      <c r="AP1003" s="42"/>
      <c r="AQ1003" s="42"/>
      <c r="AR1003" s="42"/>
      <c r="AS1003" s="41"/>
      <c r="AT1003" s="41"/>
      <c r="AU1003" s="42"/>
      <c r="AV1003" s="42"/>
    </row>
    <row r="1004" spans="1:48" ht="12.75" hidden="1" customHeight="1" x14ac:dyDescent="0.25">
      <c r="A1004" s="29">
        <f t="shared" si="455"/>
        <v>1002</v>
      </c>
      <c r="B1004" s="19" t="str">
        <f t="shared" si="452"/>
        <v/>
      </c>
      <c r="C1004" s="19" t="str">
        <f t="shared" si="453"/>
        <v/>
      </c>
      <c r="D1004" s="19" t="str">
        <f t="shared" si="454"/>
        <v/>
      </c>
      <c r="E1004" s="19" t="str">
        <f>IF(B1004="","",CHOOSE(VLOOKUP($A1004,$F$1:$J$1600,5,FALSE),AHS!$M$1,BHS!$M$1,CHS!$M$1,HMJHS!$M$1,KHS!$M$1,Kings!$M$1,MHS!$M$1,SWHS!$M$1,AMHS!$M$1,'S10'!$M$1,'S11'!$M$1,'S12'!$M$1,'S13'!$M$1,'S14'!$M$1,'S15'!$M$1,'S16'!$M$1,'S17'!$M$1,'S18'!$M$1,'S19'!$M$1,'S20'!$M$1))</f>
        <v/>
      </c>
      <c r="F1004" s="29" t="str">
        <f t="shared" si="451"/>
        <v/>
      </c>
      <c r="G1004" s="33" t="str">
        <f t="shared" si="450"/>
        <v/>
      </c>
      <c r="H1004" s="29" t="str">
        <f>IF('S13'!AF$16="","",'S13'!AF$16)</f>
        <v/>
      </c>
      <c r="I1004" s="29" t="str">
        <f>IF('S13'!AF$16="","",'S13'!Y$16)</f>
        <v/>
      </c>
      <c r="J1004" s="29">
        <v>13</v>
      </c>
      <c r="AC1004" s="41"/>
      <c r="AD1004" s="41"/>
      <c r="AE1004" s="42"/>
      <c r="AF1004" s="42"/>
      <c r="AG1004" s="42"/>
      <c r="AH1004" s="41"/>
      <c r="AI1004" s="41"/>
      <c r="AJ1004" s="42"/>
      <c r="AK1004" s="42"/>
      <c r="AL1004" s="42"/>
      <c r="AM1004" s="42"/>
      <c r="AN1004" s="41"/>
      <c r="AO1004" s="41"/>
      <c r="AP1004" s="42"/>
      <c r="AQ1004" s="42"/>
      <c r="AR1004" s="42"/>
      <c r="AS1004" s="41"/>
      <c r="AT1004" s="41"/>
      <c r="AU1004" s="42"/>
      <c r="AV1004" s="42"/>
    </row>
    <row r="1005" spans="1:48" ht="12.75" hidden="1" customHeight="1" x14ac:dyDescent="0.25">
      <c r="A1005" s="29">
        <f t="shared" si="455"/>
        <v>1003</v>
      </c>
      <c r="B1005" s="19" t="str">
        <f t="shared" si="452"/>
        <v/>
      </c>
      <c r="C1005" s="19" t="str">
        <f t="shared" si="453"/>
        <v/>
      </c>
      <c r="D1005" s="19" t="str">
        <f t="shared" si="454"/>
        <v/>
      </c>
      <c r="E1005" s="19" t="str">
        <f>IF(B1005="","",CHOOSE(VLOOKUP($A1005,$F$1:$J$1600,5,FALSE),AHS!$M$1,BHS!$M$1,CHS!$M$1,HMJHS!$M$1,KHS!$M$1,Kings!$M$1,MHS!$M$1,SWHS!$M$1,AMHS!$M$1,'S10'!$M$1,'S11'!$M$1,'S12'!$M$1,'S13'!$M$1,'S14'!$M$1,'S15'!$M$1,'S16'!$M$1,'S17'!$M$1,'S18'!$M$1,'S19'!$M$1,'S20'!$M$1))</f>
        <v/>
      </c>
      <c r="F1005" s="29" t="str">
        <f t="shared" si="451"/>
        <v/>
      </c>
      <c r="G1005" s="33" t="str">
        <f t="shared" si="450"/>
        <v/>
      </c>
      <c r="H1005" s="29" t="str">
        <f>IF('S13'!AF$17="","",'S13'!AF$17)</f>
        <v/>
      </c>
      <c r="I1005" s="29" t="str">
        <f>IF('S13'!AF$17="","",'S13'!Y$17)</f>
        <v/>
      </c>
      <c r="J1005" s="29">
        <v>13</v>
      </c>
      <c r="AC1005" s="41"/>
      <c r="AD1005" s="41"/>
      <c r="AE1005" s="42"/>
      <c r="AF1005" s="42"/>
      <c r="AG1005" s="42"/>
      <c r="AH1005" s="41"/>
      <c r="AI1005" s="41"/>
      <c r="AJ1005" s="42"/>
      <c r="AK1005" s="42"/>
      <c r="AL1005" s="42"/>
      <c r="AM1005" s="42"/>
      <c r="AN1005" s="41"/>
      <c r="AO1005" s="41"/>
      <c r="AP1005" s="42"/>
      <c r="AQ1005" s="42"/>
      <c r="AR1005" s="42"/>
      <c r="AS1005" s="41"/>
      <c r="AT1005" s="41"/>
      <c r="AU1005" s="42"/>
      <c r="AV1005" s="42"/>
    </row>
    <row r="1006" spans="1:48" ht="12.75" hidden="1" customHeight="1" x14ac:dyDescent="0.25">
      <c r="A1006" s="29">
        <f t="shared" si="455"/>
        <v>1004</v>
      </c>
      <c r="B1006" s="19" t="str">
        <f t="shared" si="452"/>
        <v/>
      </c>
      <c r="C1006" s="19" t="str">
        <f t="shared" si="453"/>
        <v/>
      </c>
      <c r="D1006" s="19" t="str">
        <f t="shared" si="454"/>
        <v/>
      </c>
      <c r="E1006" s="19" t="str">
        <f>IF(B1006="","",CHOOSE(VLOOKUP($A1006,$F$1:$J$1600,5,FALSE),AHS!$M$1,BHS!$M$1,CHS!$M$1,HMJHS!$M$1,KHS!$M$1,Kings!$M$1,MHS!$M$1,SWHS!$M$1,AMHS!$M$1,'S10'!$M$1,'S11'!$M$1,'S12'!$M$1,'S13'!$M$1,'S14'!$M$1,'S15'!$M$1,'S16'!$M$1,'S17'!$M$1,'S18'!$M$1,'S19'!$M$1,'S20'!$M$1))</f>
        <v/>
      </c>
      <c r="F1006" s="29" t="str">
        <f t="shared" si="451"/>
        <v/>
      </c>
      <c r="G1006" s="33" t="str">
        <f t="shared" si="450"/>
        <v/>
      </c>
      <c r="H1006" s="29" t="str">
        <f>IF('S13'!AF$18="","",'S13'!AF$18)</f>
        <v/>
      </c>
      <c r="I1006" s="29" t="str">
        <f>IF('S13'!AF$18="","",'S13'!Y$18)</f>
        <v/>
      </c>
      <c r="J1006" s="29">
        <v>13</v>
      </c>
      <c r="AC1006" s="41"/>
      <c r="AD1006" s="41"/>
      <c r="AE1006" s="42"/>
      <c r="AF1006" s="42"/>
      <c r="AG1006" s="42"/>
      <c r="AH1006" s="41"/>
      <c r="AI1006" s="41"/>
      <c r="AJ1006" s="42"/>
      <c r="AK1006" s="42"/>
      <c r="AL1006" s="42"/>
      <c r="AM1006" s="42"/>
      <c r="AN1006" s="41"/>
      <c r="AO1006" s="41"/>
      <c r="AP1006" s="42"/>
      <c r="AQ1006" s="42"/>
      <c r="AR1006" s="42"/>
      <c r="AS1006" s="41"/>
      <c r="AT1006" s="41"/>
      <c r="AU1006" s="42"/>
      <c r="AV1006" s="42"/>
    </row>
    <row r="1007" spans="1:48" ht="12.75" hidden="1" customHeight="1" x14ac:dyDescent="0.25">
      <c r="A1007" s="29">
        <f t="shared" si="455"/>
        <v>1005</v>
      </c>
      <c r="B1007" s="19" t="str">
        <f t="shared" si="452"/>
        <v/>
      </c>
      <c r="C1007" s="19" t="str">
        <f t="shared" si="453"/>
        <v/>
      </c>
      <c r="D1007" s="19" t="str">
        <f t="shared" si="454"/>
        <v/>
      </c>
      <c r="E1007" s="19" t="str">
        <f>IF(B1007="","",CHOOSE(VLOOKUP($A1007,$F$1:$J$1600,5,FALSE),AHS!$M$1,BHS!$M$1,CHS!$M$1,HMJHS!$M$1,KHS!$M$1,Kings!$M$1,MHS!$M$1,SWHS!$M$1,AMHS!$M$1,'S10'!$M$1,'S11'!$M$1,'S12'!$M$1,'S13'!$M$1,'S14'!$M$1,'S15'!$M$1,'S16'!$M$1,'S17'!$M$1,'S18'!$M$1,'S19'!$M$1,'S20'!$M$1))</f>
        <v/>
      </c>
      <c r="F1007" s="29" t="str">
        <f t="shared" si="451"/>
        <v/>
      </c>
      <c r="G1007" s="33" t="str">
        <f t="shared" si="450"/>
        <v/>
      </c>
      <c r="H1007" s="29" t="str">
        <f>IF('S13'!AF$19="","",'S13'!AF$19)</f>
        <v/>
      </c>
      <c r="I1007" s="29" t="str">
        <f>IF('S13'!AF$19="","",'S13'!Y$19)</f>
        <v/>
      </c>
      <c r="J1007" s="29">
        <v>13</v>
      </c>
      <c r="AC1007" s="41"/>
      <c r="AD1007" s="41"/>
      <c r="AE1007" s="42"/>
      <c r="AF1007" s="42"/>
      <c r="AG1007" s="42"/>
      <c r="AH1007" s="41"/>
      <c r="AI1007" s="41"/>
      <c r="AJ1007" s="42"/>
      <c r="AK1007" s="42"/>
      <c r="AL1007" s="42"/>
      <c r="AM1007" s="42"/>
      <c r="AN1007" s="41"/>
      <c r="AO1007" s="41"/>
      <c r="AP1007" s="42"/>
      <c r="AQ1007" s="42"/>
      <c r="AR1007" s="42"/>
      <c r="AS1007" s="41"/>
      <c r="AT1007" s="41"/>
      <c r="AU1007" s="42"/>
      <c r="AV1007" s="42"/>
    </row>
    <row r="1008" spans="1:48" ht="12.75" hidden="1" customHeight="1" x14ac:dyDescent="0.25">
      <c r="A1008" s="29">
        <f t="shared" si="455"/>
        <v>1006</v>
      </c>
      <c r="B1008" s="19" t="str">
        <f t="shared" si="452"/>
        <v/>
      </c>
      <c r="C1008" s="19" t="str">
        <f t="shared" si="453"/>
        <v/>
      </c>
      <c r="D1008" s="19" t="str">
        <f t="shared" si="454"/>
        <v/>
      </c>
      <c r="E1008" s="19" t="str">
        <f>IF(B1008="","",CHOOSE(VLOOKUP($A1008,$F$1:$J$1600,5,FALSE),AHS!$M$1,BHS!$M$1,CHS!$M$1,HMJHS!$M$1,KHS!$M$1,Kings!$M$1,MHS!$M$1,SWHS!$M$1,AMHS!$M$1,'S10'!$M$1,'S11'!$M$1,'S12'!$M$1,'S13'!$M$1,'S14'!$M$1,'S15'!$M$1,'S16'!$M$1,'S17'!$M$1,'S18'!$M$1,'S19'!$M$1,'S20'!$M$1))</f>
        <v/>
      </c>
      <c r="F1008" s="29" t="str">
        <f t="shared" si="451"/>
        <v/>
      </c>
      <c r="G1008" s="33" t="str">
        <f t="shared" si="450"/>
        <v/>
      </c>
      <c r="H1008" s="29" t="str">
        <f>IF('S13'!AF$20="","",'S13'!AF$20)</f>
        <v/>
      </c>
      <c r="I1008" s="29" t="str">
        <f>IF('S13'!AF$20="","",'S13'!Y$20)</f>
        <v/>
      </c>
      <c r="J1008" s="29">
        <v>13</v>
      </c>
      <c r="AC1008" s="41"/>
      <c r="AD1008" s="41"/>
      <c r="AE1008" s="42"/>
      <c r="AF1008" s="42"/>
      <c r="AG1008" s="42"/>
      <c r="AH1008" s="41"/>
      <c r="AI1008" s="41"/>
      <c r="AJ1008" s="42"/>
      <c r="AK1008" s="42"/>
      <c r="AL1008" s="42"/>
      <c r="AM1008" s="42"/>
      <c r="AN1008" s="41"/>
      <c r="AO1008" s="41"/>
      <c r="AP1008" s="42"/>
      <c r="AQ1008" s="42"/>
      <c r="AR1008" s="42"/>
      <c r="AS1008" s="41"/>
      <c r="AT1008" s="41"/>
      <c r="AU1008" s="42"/>
      <c r="AV1008" s="42"/>
    </row>
    <row r="1009" spans="1:48" ht="12.75" hidden="1" customHeight="1" x14ac:dyDescent="0.25">
      <c r="A1009" s="29">
        <f t="shared" si="455"/>
        <v>1007</v>
      </c>
      <c r="B1009" s="19" t="str">
        <f t="shared" si="452"/>
        <v/>
      </c>
      <c r="C1009" s="19" t="str">
        <f t="shared" si="453"/>
        <v/>
      </c>
      <c r="D1009" s="19" t="str">
        <f t="shared" si="454"/>
        <v/>
      </c>
      <c r="E1009" s="19" t="str">
        <f>IF(B1009="","",CHOOSE(VLOOKUP($A1009,$F$1:$J$1600,5,FALSE),AHS!$M$1,BHS!$M$1,CHS!$M$1,HMJHS!$M$1,KHS!$M$1,Kings!$M$1,MHS!$M$1,SWHS!$M$1,AMHS!$M$1,'S10'!$M$1,'S11'!$M$1,'S12'!$M$1,'S13'!$M$1,'S14'!$M$1,'S15'!$M$1,'S16'!$M$1,'S17'!$M$1,'S18'!$M$1,'S19'!$M$1,'S20'!$M$1))</f>
        <v/>
      </c>
      <c r="F1009" s="29" t="str">
        <f t="shared" si="451"/>
        <v/>
      </c>
      <c r="G1009" s="33" t="str">
        <f t="shared" si="450"/>
        <v/>
      </c>
      <c r="H1009" s="29" t="str">
        <f>IF('S13'!AF$21="","",'S13'!AF$21)</f>
        <v/>
      </c>
      <c r="I1009" s="29" t="str">
        <f>IF('S13'!AF$21="","",'S13'!Y$21)</f>
        <v/>
      </c>
      <c r="J1009" s="29">
        <v>13</v>
      </c>
      <c r="AC1009" s="41"/>
      <c r="AD1009" s="41"/>
      <c r="AE1009" s="42"/>
      <c r="AF1009" s="42"/>
      <c r="AG1009" s="42"/>
      <c r="AH1009" s="41"/>
      <c r="AI1009" s="41"/>
      <c r="AJ1009" s="42"/>
      <c r="AK1009" s="42"/>
      <c r="AL1009" s="42"/>
      <c r="AM1009" s="42"/>
      <c r="AN1009" s="41"/>
      <c r="AO1009" s="41"/>
      <c r="AP1009" s="42"/>
      <c r="AQ1009" s="42"/>
      <c r="AR1009" s="42"/>
      <c r="AS1009" s="41"/>
      <c r="AT1009" s="41"/>
      <c r="AU1009" s="42"/>
      <c r="AV1009" s="42"/>
    </row>
    <row r="1010" spans="1:48" ht="12.75" hidden="1" customHeight="1" x14ac:dyDescent="0.25">
      <c r="A1010" s="29">
        <f t="shared" si="455"/>
        <v>1008</v>
      </c>
      <c r="B1010" s="19" t="str">
        <f t="shared" si="452"/>
        <v/>
      </c>
      <c r="C1010" s="19" t="str">
        <f t="shared" si="453"/>
        <v/>
      </c>
      <c r="D1010" s="19" t="str">
        <f t="shared" si="454"/>
        <v/>
      </c>
      <c r="E1010" s="19" t="str">
        <f>IF(B1010="","",CHOOSE(VLOOKUP($A1010,$F$1:$J$1600,5,FALSE),AHS!$M$1,BHS!$M$1,CHS!$M$1,HMJHS!$M$1,KHS!$M$1,Kings!$M$1,MHS!$M$1,SWHS!$M$1,AMHS!$M$1,'S10'!$M$1,'S11'!$M$1,'S12'!$M$1,'S13'!$M$1,'S14'!$M$1,'S15'!$M$1,'S16'!$M$1,'S17'!$M$1,'S18'!$M$1,'S19'!$M$1,'S20'!$M$1))</f>
        <v/>
      </c>
      <c r="F1010" s="29" t="str">
        <f t="shared" si="451"/>
        <v/>
      </c>
      <c r="G1010" s="33" t="str">
        <f t="shared" si="450"/>
        <v/>
      </c>
      <c r="H1010" s="29" t="str">
        <f>IF('S13'!AF$22="","",'S13'!AF$22)</f>
        <v/>
      </c>
      <c r="I1010" s="29" t="str">
        <f>IF('S13'!AF$22="","",'S13'!Y$22)</f>
        <v/>
      </c>
      <c r="J1010" s="29">
        <v>13</v>
      </c>
      <c r="AC1010" s="41"/>
      <c r="AD1010" s="41"/>
      <c r="AE1010" s="42"/>
      <c r="AF1010" s="42"/>
      <c r="AG1010" s="42"/>
      <c r="AH1010" s="41"/>
      <c r="AI1010" s="41"/>
      <c r="AJ1010" s="42"/>
      <c r="AK1010" s="42"/>
      <c r="AL1010" s="42"/>
      <c r="AM1010" s="42"/>
      <c r="AN1010" s="41"/>
      <c r="AO1010" s="41"/>
      <c r="AP1010" s="42"/>
      <c r="AQ1010" s="42"/>
      <c r="AR1010" s="42"/>
      <c r="AS1010" s="41"/>
      <c r="AT1010" s="41"/>
      <c r="AU1010" s="42"/>
      <c r="AV1010" s="42"/>
    </row>
    <row r="1011" spans="1:48" ht="12.75" hidden="1" customHeight="1" x14ac:dyDescent="0.25">
      <c r="A1011" s="29">
        <f t="shared" si="455"/>
        <v>1009</v>
      </c>
      <c r="B1011" s="19" t="str">
        <f t="shared" si="452"/>
        <v/>
      </c>
      <c r="C1011" s="19" t="str">
        <f t="shared" si="453"/>
        <v/>
      </c>
      <c r="D1011" s="19" t="str">
        <f t="shared" si="454"/>
        <v/>
      </c>
      <c r="E1011" s="19" t="str">
        <f>IF(B1011="","",CHOOSE(VLOOKUP($A1011,$F$1:$J$1600,5,FALSE),AHS!$M$1,BHS!$M$1,CHS!$M$1,HMJHS!$M$1,KHS!$M$1,Kings!$M$1,MHS!$M$1,SWHS!$M$1,AMHS!$M$1,'S10'!$M$1,'S11'!$M$1,'S12'!$M$1,'S13'!$M$1,'S14'!$M$1,'S15'!$M$1,'S16'!$M$1,'S17'!$M$1,'S18'!$M$1,'S19'!$M$1,'S20'!$M$1))</f>
        <v/>
      </c>
      <c r="F1011" s="29" t="str">
        <f t="shared" si="451"/>
        <v/>
      </c>
      <c r="G1011" s="33" t="str">
        <f t="shared" si="450"/>
        <v/>
      </c>
      <c r="H1011" s="29" t="str">
        <f>IF('S13'!AF$23="","",'S13'!AF$23)</f>
        <v/>
      </c>
      <c r="I1011" s="29" t="str">
        <f>IF('S13'!AF$23="","",'S13'!Y$23)</f>
        <v/>
      </c>
      <c r="J1011" s="29">
        <v>13</v>
      </c>
      <c r="AC1011" s="41"/>
      <c r="AD1011" s="41"/>
      <c r="AE1011" s="42"/>
      <c r="AF1011" s="42"/>
      <c r="AG1011" s="42"/>
      <c r="AH1011" s="41"/>
      <c r="AI1011" s="41"/>
      <c r="AJ1011" s="42"/>
      <c r="AK1011" s="42"/>
      <c r="AL1011" s="42"/>
      <c r="AM1011" s="42"/>
      <c r="AN1011" s="41"/>
      <c r="AO1011" s="41"/>
      <c r="AP1011" s="42"/>
      <c r="AQ1011" s="42"/>
      <c r="AR1011" s="42"/>
      <c r="AS1011" s="41"/>
      <c r="AT1011" s="41"/>
      <c r="AU1011" s="42"/>
      <c r="AV1011" s="42"/>
    </row>
    <row r="1012" spans="1:48" ht="12.75" hidden="1" customHeight="1" x14ac:dyDescent="0.25">
      <c r="A1012" s="29">
        <f t="shared" si="455"/>
        <v>1010</v>
      </c>
      <c r="B1012" s="19" t="str">
        <f t="shared" si="452"/>
        <v/>
      </c>
      <c r="C1012" s="19" t="str">
        <f t="shared" si="453"/>
        <v/>
      </c>
      <c r="D1012" s="19" t="str">
        <f t="shared" si="454"/>
        <v/>
      </c>
      <c r="E1012" s="19" t="str">
        <f>IF(B1012="","",CHOOSE(VLOOKUP($A1012,$F$1:$J$1600,5,FALSE),AHS!$M$1,BHS!$M$1,CHS!$M$1,HMJHS!$M$1,KHS!$M$1,Kings!$M$1,MHS!$M$1,SWHS!$M$1,AMHS!$M$1,'S10'!$M$1,'S11'!$M$1,'S12'!$M$1,'S13'!$M$1,'S14'!$M$1,'S15'!$M$1,'S16'!$M$1,'S17'!$M$1,'S18'!$M$1,'S19'!$M$1,'S20'!$M$1))</f>
        <v/>
      </c>
      <c r="F1012" s="29" t="str">
        <f t="shared" si="451"/>
        <v/>
      </c>
      <c r="G1012" s="33" t="str">
        <f t="shared" si="450"/>
        <v/>
      </c>
      <c r="H1012" s="29" t="str">
        <f>IF('S13'!AF$24="","",'S13'!AF$24)</f>
        <v/>
      </c>
      <c r="I1012" s="29" t="str">
        <f>IF('S13'!AF$24="","",'S13'!Y$24)</f>
        <v/>
      </c>
      <c r="J1012" s="29">
        <v>13</v>
      </c>
      <c r="AC1012" s="41"/>
      <c r="AD1012" s="41"/>
      <c r="AE1012" s="42"/>
      <c r="AF1012" s="42"/>
      <c r="AG1012" s="42"/>
      <c r="AH1012" s="41"/>
      <c r="AI1012" s="41"/>
      <c r="AJ1012" s="42"/>
      <c r="AK1012" s="42"/>
      <c r="AL1012" s="42"/>
      <c r="AM1012" s="42"/>
      <c r="AN1012" s="41"/>
      <c r="AO1012" s="41"/>
      <c r="AP1012" s="42"/>
      <c r="AQ1012" s="42"/>
      <c r="AR1012" s="42"/>
      <c r="AS1012" s="41"/>
      <c r="AT1012" s="41"/>
      <c r="AU1012" s="42"/>
      <c r="AV1012" s="42"/>
    </row>
    <row r="1013" spans="1:48" ht="12.75" hidden="1" customHeight="1" x14ac:dyDescent="0.25">
      <c r="A1013" s="29">
        <f t="shared" si="455"/>
        <v>1011</v>
      </c>
      <c r="B1013" s="19" t="str">
        <f t="shared" si="452"/>
        <v/>
      </c>
      <c r="C1013" s="19" t="str">
        <f t="shared" si="453"/>
        <v/>
      </c>
      <c r="D1013" s="19" t="str">
        <f t="shared" si="454"/>
        <v/>
      </c>
      <c r="E1013" s="19" t="str">
        <f>IF(B1013="","",CHOOSE(VLOOKUP($A1013,$F$1:$J$1600,5,FALSE),AHS!$M$1,BHS!$M$1,CHS!$M$1,HMJHS!$M$1,KHS!$M$1,Kings!$M$1,MHS!$M$1,SWHS!$M$1,AMHS!$M$1,'S10'!$M$1,'S11'!$M$1,'S12'!$M$1,'S13'!$M$1,'S14'!$M$1,'S15'!$M$1,'S16'!$M$1,'S17'!$M$1,'S18'!$M$1,'S19'!$M$1,'S20'!$M$1))</f>
        <v/>
      </c>
      <c r="F1013" s="29" t="str">
        <f t="shared" si="451"/>
        <v/>
      </c>
      <c r="G1013" s="33" t="str">
        <f t="shared" si="450"/>
        <v/>
      </c>
      <c r="H1013" s="29" t="str">
        <f>IF('S13'!AF$25="","",'S13'!AF$25)</f>
        <v/>
      </c>
      <c r="I1013" s="29" t="str">
        <f>IF('S13'!AF$25="","",'S13'!Y$25)</f>
        <v/>
      </c>
      <c r="J1013" s="29">
        <v>13</v>
      </c>
      <c r="AC1013" s="41"/>
      <c r="AD1013" s="41"/>
      <c r="AE1013" s="42"/>
      <c r="AF1013" s="42"/>
      <c r="AG1013" s="42"/>
      <c r="AH1013" s="41"/>
      <c r="AI1013" s="41"/>
      <c r="AJ1013" s="42"/>
      <c r="AK1013" s="42"/>
      <c r="AL1013" s="42"/>
      <c r="AM1013" s="42"/>
      <c r="AN1013" s="41"/>
      <c r="AO1013" s="41"/>
      <c r="AP1013" s="42"/>
      <c r="AQ1013" s="42"/>
      <c r="AR1013" s="42"/>
      <c r="AS1013" s="41"/>
      <c r="AT1013" s="41"/>
      <c r="AU1013" s="42"/>
      <c r="AV1013" s="42"/>
    </row>
    <row r="1014" spans="1:48" ht="12.75" hidden="1" customHeight="1" x14ac:dyDescent="0.25">
      <c r="A1014" s="29">
        <f t="shared" si="455"/>
        <v>1012</v>
      </c>
      <c r="B1014" s="19" t="str">
        <f t="shared" si="452"/>
        <v/>
      </c>
      <c r="C1014" s="19" t="str">
        <f t="shared" si="453"/>
        <v/>
      </c>
      <c r="D1014" s="19" t="str">
        <f t="shared" si="454"/>
        <v/>
      </c>
      <c r="E1014" s="19" t="str">
        <f>IF(B1014="","",CHOOSE(VLOOKUP($A1014,$F$1:$J$1600,5,FALSE),AHS!$M$1,BHS!$M$1,CHS!$M$1,HMJHS!$M$1,KHS!$M$1,Kings!$M$1,MHS!$M$1,SWHS!$M$1,AMHS!$M$1,'S10'!$M$1,'S11'!$M$1,'S12'!$M$1,'S13'!$M$1,'S14'!$M$1,'S15'!$M$1,'S16'!$M$1,'S17'!$M$1,'S18'!$M$1,'S19'!$M$1,'S20'!$M$1))</f>
        <v/>
      </c>
      <c r="F1014" s="29" t="str">
        <f t="shared" si="451"/>
        <v/>
      </c>
      <c r="G1014" s="33" t="str">
        <f t="shared" si="450"/>
        <v/>
      </c>
      <c r="H1014" s="29" t="str">
        <f>IF('S13'!AF$26="","",'S13'!AF$26)</f>
        <v/>
      </c>
      <c r="I1014" s="29" t="str">
        <f>IF('S13'!AF$26="","",'S13'!Y$26)</f>
        <v/>
      </c>
      <c r="J1014" s="29">
        <v>13</v>
      </c>
      <c r="AC1014" s="41"/>
      <c r="AD1014" s="41"/>
      <c r="AE1014" s="42"/>
      <c r="AF1014" s="42"/>
      <c r="AG1014" s="42"/>
      <c r="AH1014" s="41"/>
      <c r="AI1014" s="41"/>
      <c r="AJ1014" s="42"/>
      <c r="AK1014" s="42"/>
      <c r="AL1014" s="42"/>
      <c r="AM1014" s="42"/>
      <c r="AN1014" s="41"/>
      <c r="AO1014" s="41"/>
      <c r="AP1014" s="42"/>
      <c r="AQ1014" s="42"/>
      <c r="AR1014" s="42"/>
      <c r="AS1014" s="41"/>
      <c r="AT1014" s="41"/>
      <c r="AU1014" s="42"/>
      <c r="AV1014" s="42"/>
    </row>
    <row r="1015" spans="1:48" ht="12.75" hidden="1" customHeight="1" x14ac:dyDescent="0.25">
      <c r="A1015" s="29">
        <f t="shared" si="455"/>
        <v>1013</v>
      </c>
      <c r="B1015" s="19" t="str">
        <f t="shared" si="452"/>
        <v/>
      </c>
      <c r="C1015" s="19" t="str">
        <f t="shared" si="453"/>
        <v/>
      </c>
      <c r="D1015" s="19" t="str">
        <f t="shared" si="454"/>
        <v/>
      </c>
      <c r="E1015" s="19" t="str">
        <f>IF(B1015="","",CHOOSE(VLOOKUP($A1015,$F$1:$J$1600,5,FALSE),AHS!$M$1,BHS!$M$1,CHS!$M$1,HMJHS!$M$1,KHS!$M$1,Kings!$M$1,MHS!$M$1,SWHS!$M$1,AMHS!$M$1,'S10'!$M$1,'S11'!$M$1,'S12'!$M$1,'S13'!$M$1,'S14'!$M$1,'S15'!$M$1,'S16'!$M$1,'S17'!$M$1,'S18'!$M$1,'S19'!$M$1,'S20'!$M$1))</f>
        <v/>
      </c>
      <c r="F1015" s="29" t="str">
        <f t="shared" si="451"/>
        <v/>
      </c>
      <c r="G1015" s="33" t="str">
        <f t="shared" si="450"/>
        <v/>
      </c>
      <c r="H1015" s="29" t="str">
        <f>IF('S13'!AF$27="","",'S13'!AF$27)</f>
        <v/>
      </c>
      <c r="I1015" s="29" t="str">
        <f>IF('S13'!AF$27="","",'S13'!Y$27)</f>
        <v/>
      </c>
      <c r="J1015" s="29">
        <v>13</v>
      </c>
      <c r="AC1015" s="41"/>
      <c r="AD1015" s="41"/>
      <c r="AE1015" s="42"/>
      <c r="AF1015" s="42"/>
      <c r="AG1015" s="42"/>
      <c r="AH1015" s="41"/>
      <c r="AI1015" s="41"/>
      <c r="AJ1015" s="42"/>
      <c r="AK1015" s="42"/>
      <c r="AL1015" s="42"/>
      <c r="AM1015" s="42"/>
      <c r="AN1015" s="41"/>
      <c r="AO1015" s="41"/>
      <c r="AP1015" s="42"/>
      <c r="AQ1015" s="42"/>
      <c r="AR1015" s="42"/>
      <c r="AS1015" s="41"/>
      <c r="AT1015" s="41"/>
      <c r="AU1015" s="42"/>
      <c r="AV1015" s="42"/>
    </row>
    <row r="1016" spans="1:48" ht="12.75" hidden="1" customHeight="1" x14ac:dyDescent="0.25">
      <c r="A1016" s="29">
        <f t="shared" si="455"/>
        <v>1014</v>
      </c>
      <c r="B1016" s="19" t="str">
        <f t="shared" si="452"/>
        <v/>
      </c>
      <c r="C1016" s="19" t="str">
        <f t="shared" si="453"/>
        <v/>
      </c>
      <c r="D1016" s="19" t="str">
        <f t="shared" si="454"/>
        <v/>
      </c>
      <c r="E1016" s="19" t="str">
        <f>IF(B1016="","",CHOOSE(VLOOKUP($A1016,$F$1:$J$1600,5,FALSE),AHS!$M$1,BHS!$M$1,CHS!$M$1,HMJHS!$M$1,KHS!$M$1,Kings!$M$1,MHS!$M$1,SWHS!$M$1,AMHS!$M$1,'S10'!$M$1,'S11'!$M$1,'S12'!$M$1,'S13'!$M$1,'S14'!$M$1,'S15'!$M$1,'S16'!$M$1,'S17'!$M$1,'S18'!$M$1,'S19'!$M$1,'S20'!$M$1))</f>
        <v/>
      </c>
      <c r="F1016" s="29" t="str">
        <f t="shared" si="451"/>
        <v/>
      </c>
      <c r="G1016" s="33" t="str">
        <f t="shared" si="450"/>
        <v/>
      </c>
      <c r="H1016" s="29" t="str">
        <f>IF('S13'!AF$28="","",'S13'!AF$28)</f>
        <v/>
      </c>
      <c r="I1016" s="29" t="str">
        <f>IF('S13'!AF$28="","",'S13'!Y$28)</f>
        <v/>
      </c>
      <c r="J1016" s="29">
        <v>13</v>
      </c>
      <c r="AC1016" s="41"/>
      <c r="AD1016" s="41"/>
      <c r="AE1016" s="42"/>
      <c r="AF1016" s="42"/>
      <c r="AG1016" s="42"/>
      <c r="AH1016" s="41"/>
      <c r="AI1016" s="41"/>
      <c r="AJ1016" s="42"/>
      <c r="AK1016" s="42"/>
      <c r="AL1016" s="42"/>
      <c r="AM1016" s="42"/>
      <c r="AN1016" s="41"/>
      <c r="AO1016" s="41"/>
      <c r="AP1016" s="42"/>
      <c r="AQ1016" s="42"/>
      <c r="AR1016" s="42"/>
      <c r="AS1016" s="41"/>
      <c r="AT1016" s="41"/>
      <c r="AU1016" s="42"/>
      <c r="AV1016" s="42"/>
    </row>
    <row r="1017" spans="1:48" ht="12.75" hidden="1" customHeight="1" x14ac:dyDescent="0.25">
      <c r="A1017" s="29">
        <f t="shared" si="455"/>
        <v>1015</v>
      </c>
      <c r="B1017" s="19" t="str">
        <f t="shared" si="452"/>
        <v/>
      </c>
      <c r="C1017" s="19" t="str">
        <f t="shared" si="453"/>
        <v/>
      </c>
      <c r="D1017" s="19" t="str">
        <f t="shared" si="454"/>
        <v/>
      </c>
      <c r="E1017" s="19" t="str">
        <f>IF(B1017="","",CHOOSE(VLOOKUP($A1017,$F$1:$J$1600,5,FALSE),AHS!$M$1,BHS!$M$1,CHS!$M$1,HMJHS!$M$1,KHS!$M$1,Kings!$M$1,MHS!$M$1,SWHS!$M$1,AMHS!$M$1,'S10'!$M$1,'S11'!$M$1,'S12'!$M$1,'S13'!$M$1,'S14'!$M$1,'S15'!$M$1,'S16'!$M$1,'S17'!$M$1,'S18'!$M$1,'S19'!$M$1,'S20'!$M$1))</f>
        <v/>
      </c>
      <c r="F1017" s="29" t="str">
        <f t="shared" si="451"/>
        <v/>
      </c>
      <c r="G1017" s="33" t="str">
        <f t="shared" si="450"/>
        <v/>
      </c>
      <c r="H1017" s="29" t="str">
        <f>IF('S13'!AF$29="","",'S13'!AF$29)</f>
        <v/>
      </c>
      <c r="I1017" s="29" t="str">
        <f>IF('S13'!AF$29="","",'S13'!Y$29)</f>
        <v/>
      </c>
      <c r="J1017" s="29">
        <v>13</v>
      </c>
      <c r="AC1017" s="41"/>
      <c r="AD1017" s="41"/>
      <c r="AE1017" s="42"/>
      <c r="AF1017" s="42"/>
      <c r="AG1017" s="42"/>
      <c r="AH1017" s="41"/>
      <c r="AI1017" s="41"/>
      <c r="AJ1017" s="42"/>
      <c r="AK1017" s="42"/>
      <c r="AL1017" s="42"/>
      <c r="AM1017" s="42"/>
      <c r="AN1017" s="41"/>
      <c r="AO1017" s="41"/>
      <c r="AP1017" s="42"/>
      <c r="AQ1017" s="42"/>
      <c r="AR1017" s="42"/>
      <c r="AS1017" s="41"/>
      <c r="AT1017" s="41"/>
      <c r="AU1017" s="42"/>
      <c r="AV1017" s="42"/>
    </row>
    <row r="1018" spans="1:48" ht="12.75" hidden="1" customHeight="1" x14ac:dyDescent="0.25">
      <c r="A1018" s="29">
        <f t="shared" si="455"/>
        <v>1016</v>
      </c>
      <c r="B1018" s="19" t="str">
        <f t="shared" si="452"/>
        <v/>
      </c>
      <c r="C1018" s="19" t="str">
        <f t="shared" si="453"/>
        <v/>
      </c>
      <c r="D1018" s="19" t="str">
        <f t="shared" si="454"/>
        <v/>
      </c>
      <c r="E1018" s="19" t="str">
        <f>IF(B1018="","",CHOOSE(VLOOKUP($A1018,$F$1:$J$1600,5,FALSE),AHS!$M$1,BHS!$M$1,CHS!$M$1,HMJHS!$M$1,KHS!$M$1,Kings!$M$1,MHS!$M$1,SWHS!$M$1,AMHS!$M$1,'S10'!$M$1,'S11'!$M$1,'S12'!$M$1,'S13'!$M$1,'S14'!$M$1,'S15'!$M$1,'S16'!$M$1,'S17'!$M$1,'S18'!$M$1,'S19'!$M$1,'S20'!$M$1))</f>
        <v/>
      </c>
      <c r="F1018" s="29" t="str">
        <f t="shared" si="451"/>
        <v/>
      </c>
      <c r="G1018" s="33" t="str">
        <f t="shared" si="450"/>
        <v/>
      </c>
      <c r="H1018" s="29" t="str">
        <f>IF('S13'!AF$30="","",'S13'!AF$30)</f>
        <v/>
      </c>
      <c r="I1018" s="29" t="str">
        <f>IF('S13'!AF$30="","",'S13'!Y$30)</f>
        <v/>
      </c>
      <c r="J1018" s="29">
        <v>13</v>
      </c>
      <c r="AC1018" s="41"/>
      <c r="AD1018" s="41"/>
      <c r="AE1018" s="42"/>
      <c r="AF1018" s="42"/>
      <c r="AG1018" s="42"/>
      <c r="AH1018" s="41"/>
      <c r="AI1018" s="41"/>
      <c r="AJ1018" s="42"/>
      <c r="AK1018" s="42"/>
      <c r="AL1018" s="42"/>
      <c r="AM1018" s="42"/>
      <c r="AN1018" s="41"/>
      <c r="AO1018" s="41"/>
      <c r="AP1018" s="42"/>
      <c r="AQ1018" s="42"/>
      <c r="AR1018" s="42"/>
      <c r="AS1018" s="41"/>
      <c r="AT1018" s="41"/>
      <c r="AU1018" s="42"/>
      <c r="AV1018" s="42"/>
    </row>
    <row r="1019" spans="1:48" ht="12.75" hidden="1" customHeight="1" x14ac:dyDescent="0.25">
      <c r="A1019" s="29">
        <f t="shared" si="455"/>
        <v>1017</v>
      </c>
      <c r="B1019" s="19" t="str">
        <f t="shared" si="452"/>
        <v/>
      </c>
      <c r="C1019" s="19" t="str">
        <f t="shared" si="453"/>
        <v/>
      </c>
      <c r="D1019" s="19" t="str">
        <f t="shared" si="454"/>
        <v/>
      </c>
      <c r="E1019" s="19" t="str">
        <f>IF(B1019="","",CHOOSE(VLOOKUP($A1019,$F$1:$J$1600,5,FALSE),AHS!$M$1,BHS!$M$1,CHS!$M$1,HMJHS!$M$1,KHS!$M$1,Kings!$M$1,MHS!$M$1,SWHS!$M$1,AMHS!$M$1,'S10'!$M$1,'S11'!$M$1,'S12'!$M$1,'S13'!$M$1,'S14'!$M$1,'S15'!$M$1,'S16'!$M$1,'S17'!$M$1,'S18'!$M$1,'S19'!$M$1,'S20'!$M$1))</f>
        <v/>
      </c>
      <c r="F1019" s="29" t="str">
        <f t="shared" si="451"/>
        <v/>
      </c>
      <c r="G1019" s="33" t="str">
        <f t="shared" si="450"/>
        <v/>
      </c>
      <c r="H1019" s="29" t="str">
        <f>IF('S13'!AF$31="","",'S13'!AF$31)</f>
        <v/>
      </c>
      <c r="I1019" s="29" t="str">
        <f>IF('S13'!AF$31="","",'S13'!Y$31)</f>
        <v/>
      </c>
      <c r="J1019" s="29">
        <v>13</v>
      </c>
      <c r="AC1019" s="41"/>
      <c r="AD1019" s="41"/>
      <c r="AE1019" s="42"/>
      <c r="AF1019" s="42"/>
      <c r="AG1019" s="42"/>
      <c r="AH1019" s="41"/>
      <c r="AI1019" s="41"/>
      <c r="AJ1019" s="42"/>
      <c r="AK1019" s="42"/>
      <c r="AL1019" s="42"/>
      <c r="AM1019" s="42"/>
      <c r="AN1019" s="41"/>
      <c r="AO1019" s="41"/>
      <c r="AP1019" s="42"/>
      <c r="AQ1019" s="42"/>
      <c r="AR1019" s="42"/>
      <c r="AS1019" s="41"/>
      <c r="AT1019" s="41"/>
      <c r="AU1019" s="42"/>
      <c r="AV1019" s="42"/>
    </row>
    <row r="1020" spans="1:48" ht="12.75" hidden="1" customHeight="1" x14ac:dyDescent="0.25">
      <c r="A1020" s="29">
        <f t="shared" si="455"/>
        <v>1018</v>
      </c>
      <c r="B1020" s="19" t="str">
        <f t="shared" si="452"/>
        <v/>
      </c>
      <c r="C1020" s="19" t="str">
        <f t="shared" si="453"/>
        <v/>
      </c>
      <c r="D1020" s="19" t="str">
        <f t="shared" si="454"/>
        <v/>
      </c>
      <c r="E1020" s="19" t="str">
        <f>IF(B1020="","",CHOOSE(VLOOKUP($A1020,$F$1:$J$1600,5,FALSE),AHS!$M$1,BHS!$M$1,CHS!$M$1,HMJHS!$M$1,KHS!$M$1,Kings!$M$1,MHS!$M$1,SWHS!$M$1,AMHS!$M$1,'S10'!$M$1,'S11'!$M$1,'S12'!$M$1,'S13'!$M$1,'S14'!$M$1,'S15'!$M$1,'S16'!$M$1,'S17'!$M$1,'S18'!$M$1,'S19'!$M$1,'S20'!$M$1))</f>
        <v/>
      </c>
      <c r="F1020" s="29" t="str">
        <f t="shared" si="451"/>
        <v/>
      </c>
      <c r="G1020" s="33" t="str">
        <f t="shared" si="450"/>
        <v/>
      </c>
      <c r="H1020" s="29" t="str">
        <f>IF('S13'!AF$32="","",'S13'!AF$32)</f>
        <v/>
      </c>
      <c r="I1020" s="29" t="str">
        <f>IF('S13'!AF$32="","",'S13'!Y$32)</f>
        <v/>
      </c>
      <c r="J1020" s="29">
        <v>13</v>
      </c>
      <c r="AC1020" s="41"/>
      <c r="AD1020" s="41"/>
      <c r="AE1020" s="42"/>
      <c r="AF1020" s="42"/>
      <c r="AG1020" s="42"/>
      <c r="AH1020" s="41"/>
      <c r="AI1020" s="41"/>
      <c r="AJ1020" s="42"/>
      <c r="AK1020" s="42"/>
      <c r="AL1020" s="42"/>
      <c r="AM1020" s="42"/>
      <c r="AN1020" s="41"/>
      <c r="AO1020" s="41"/>
      <c r="AP1020" s="42"/>
      <c r="AQ1020" s="42"/>
      <c r="AR1020" s="42"/>
      <c r="AS1020" s="41"/>
      <c r="AT1020" s="41"/>
      <c r="AU1020" s="42"/>
      <c r="AV1020" s="42"/>
    </row>
    <row r="1021" spans="1:48" ht="12.75" hidden="1" customHeight="1" x14ac:dyDescent="0.25">
      <c r="A1021" s="29">
        <f t="shared" si="455"/>
        <v>1019</v>
      </c>
      <c r="B1021" s="19" t="str">
        <f t="shared" si="452"/>
        <v/>
      </c>
      <c r="C1021" s="19" t="str">
        <f t="shared" si="453"/>
        <v/>
      </c>
      <c r="D1021" s="19" t="str">
        <f t="shared" si="454"/>
        <v/>
      </c>
      <c r="E1021" s="19" t="str">
        <f>IF(B1021="","",CHOOSE(VLOOKUP($A1021,$F$1:$J$1600,5,FALSE),AHS!$M$1,BHS!$M$1,CHS!$M$1,HMJHS!$M$1,KHS!$M$1,Kings!$M$1,MHS!$M$1,SWHS!$M$1,AMHS!$M$1,'S10'!$M$1,'S11'!$M$1,'S12'!$M$1,'S13'!$M$1,'S14'!$M$1,'S15'!$M$1,'S16'!$M$1,'S17'!$M$1,'S18'!$M$1,'S19'!$M$1,'S20'!$M$1))</f>
        <v/>
      </c>
      <c r="F1021" s="29" t="str">
        <f t="shared" si="451"/>
        <v/>
      </c>
      <c r="G1021" s="33" t="str">
        <f t="shared" ref="G1021:G1275" si="456">IF(H1021="","",RANK(H1021,H$1:H$1600))</f>
        <v/>
      </c>
      <c r="H1021" s="29" t="str">
        <f>IF('S13'!AN$13="","",'S13'!AN$13)</f>
        <v/>
      </c>
      <c r="I1021" s="29" t="str">
        <f>IF('S13'!AN$13="","",'S13'!AG$13)</f>
        <v/>
      </c>
      <c r="J1021" s="29">
        <v>13</v>
      </c>
      <c r="AC1021" s="41"/>
      <c r="AD1021" s="41"/>
      <c r="AE1021" s="42"/>
      <c r="AF1021" s="42"/>
      <c r="AG1021" s="42"/>
      <c r="AH1021" s="41"/>
      <c r="AI1021" s="41"/>
      <c r="AJ1021" s="42"/>
      <c r="AK1021" s="42"/>
      <c r="AL1021" s="42"/>
      <c r="AM1021" s="42"/>
      <c r="AN1021" s="41"/>
      <c r="AO1021" s="41"/>
      <c r="AP1021" s="42"/>
      <c r="AQ1021" s="42"/>
      <c r="AR1021" s="42"/>
      <c r="AS1021" s="41"/>
      <c r="AT1021" s="41"/>
      <c r="AU1021" s="42"/>
      <c r="AV1021" s="42"/>
    </row>
    <row r="1022" spans="1:48" ht="12.75" hidden="1" customHeight="1" x14ac:dyDescent="0.25">
      <c r="A1022" s="29">
        <f t="shared" si="455"/>
        <v>1020</v>
      </c>
      <c r="B1022" s="19" t="str">
        <f t="shared" si="452"/>
        <v/>
      </c>
      <c r="C1022" s="19" t="str">
        <f t="shared" si="453"/>
        <v/>
      </c>
      <c r="D1022" s="19" t="str">
        <f t="shared" si="454"/>
        <v/>
      </c>
      <c r="E1022" s="19" t="str">
        <f>IF(B1022="","",CHOOSE(VLOOKUP($A1022,$F$1:$J$1600,5,FALSE),AHS!$M$1,BHS!$M$1,CHS!$M$1,HMJHS!$M$1,KHS!$M$1,Kings!$M$1,MHS!$M$1,SWHS!$M$1,AMHS!$M$1,'S10'!$M$1,'S11'!$M$1,'S12'!$M$1,'S13'!$M$1,'S14'!$M$1,'S15'!$M$1,'S16'!$M$1,'S17'!$M$1,'S18'!$M$1,'S19'!$M$1,'S20'!$M$1))</f>
        <v/>
      </c>
      <c r="F1022" s="29" t="str">
        <f t="shared" ref="F1022:F1276" si="457">IF(H1022="","",COUNTIF(G$1:G1021,G1022)+G1022)</f>
        <v/>
      </c>
      <c r="G1022" s="33" t="str">
        <f t="shared" si="456"/>
        <v/>
      </c>
      <c r="H1022" s="29" t="str">
        <f>IF('S13'!AN$14="","",'S13'!AN$14)</f>
        <v/>
      </c>
      <c r="I1022" s="29" t="str">
        <f>IF('S13'!AN$14="","",'S13'!AG$14)</f>
        <v/>
      </c>
      <c r="J1022" s="29">
        <v>13</v>
      </c>
      <c r="AC1022" s="41"/>
      <c r="AD1022" s="41"/>
      <c r="AE1022" s="42"/>
      <c r="AF1022" s="42"/>
      <c r="AG1022" s="42"/>
      <c r="AH1022" s="41"/>
      <c r="AI1022" s="41"/>
      <c r="AJ1022" s="42"/>
      <c r="AK1022" s="42"/>
      <c r="AL1022" s="42"/>
      <c r="AM1022" s="42"/>
      <c r="AN1022" s="41"/>
      <c r="AO1022" s="41"/>
      <c r="AP1022" s="42"/>
      <c r="AQ1022" s="42"/>
      <c r="AR1022" s="42"/>
      <c r="AS1022" s="41"/>
      <c r="AT1022" s="41"/>
      <c r="AU1022" s="42"/>
      <c r="AV1022" s="42"/>
    </row>
    <row r="1023" spans="1:48" ht="12.75" hidden="1" customHeight="1" x14ac:dyDescent="0.25">
      <c r="A1023" s="29">
        <f t="shared" si="455"/>
        <v>1021</v>
      </c>
      <c r="B1023" s="19" t="str">
        <f t="shared" ref="B1023:B1277" si="458">IF(ISERROR(VLOOKUP($A1023,$F$1:$H$1600,2,FALSE)),"",VLOOKUP($A1023,$F$1:$H$1600,2,FALSE))</f>
        <v/>
      </c>
      <c r="C1023" s="19" t="str">
        <f t="shared" ref="C1023:C1277" si="459">IF(ISERROR(VLOOKUP($A1023,$F$1:$H$1600,3,FALSE)),"",VLOOKUP($A1023,$F$1:$H$1600,3,FALSE))</f>
        <v/>
      </c>
      <c r="D1023" s="19" t="str">
        <f t="shared" ref="D1023:D1277" si="460">IF(ISERROR(VLOOKUP($A1023,$F$1:$I$1600,4,FALSE)),"",VLOOKUP($A1023,$F$1:$I$1600,4,FALSE))</f>
        <v/>
      </c>
      <c r="E1023" s="19" t="str">
        <f>IF(B1023="","",CHOOSE(VLOOKUP($A1023,$F$1:$J$1600,5,FALSE),AHS!$M$1,BHS!$M$1,CHS!$M$1,HMJHS!$M$1,KHS!$M$1,Kings!$M$1,MHS!$M$1,SWHS!$M$1,AMHS!$M$1,'S10'!$M$1,'S11'!$M$1,'S12'!$M$1,'S13'!$M$1,'S14'!$M$1,'S15'!$M$1,'S16'!$M$1,'S17'!$M$1,'S18'!$M$1,'S19'!$M$1,'S20'!$M$1))</f>
        <v/>
      </c>
      <c r="F1023" s="29" t="str">
        <f t="shared" si="457"/>
        <v/>
      </c>
      <c r="G1023" s="33" t="str">
        <f t="shared" si="456"/>
        <v/>
      </c>
      <c r="H1023" s="29" t="str">
        <f>IF('S13'!AN$15="","",'S13'!AN$15)</f>
        <v/>
      </c>
      <c r="I1023" s="29" t="str">
        <f>IF('S13'!AN$15="","",'S13'!AG$15)</f>
        <v/>
      </c>
      <c r="J1023" s="29">
        <v>13</v>
      </c>
      <c r="AC1023" s="41"/>
      <c r="AD1023" s="41"/>
      <c r="AE1023" s="42"/>
      <c r="AF1023" s="42"/>
      <c r="AG1023" s="42"/>
      <c r="AH1023" s="41"/>
      <c r="AI1023" s="41"/>
      <c r="AJ1023" s="42"/>
      <c r="AK1023" s="42"/>
      <c r="AL1023" s="42"/>
      <c r="AM1023" s="42"/>
      <c r="AN1023" s="41"/>
      <c r="AO1023" s="41"/>
      <c r="AP1023" s="42"/>
      <c r="AQ1023" s="42"/>
      <c r="AR1023" s="42"/>
      <c r="AS1023" s="41"/>
      <c r="AT1023" s="41"/>
      <c r="AU1023" s="42"/>
      <c r="AV1023" s="42"/>
    </row>
    <row r="1024" spans="1:48" ht="12.75" hidden="1" customHeight="1" x14ac:dyDescent="0.25">
      <c r="A1024" s="29">
        <f t="shared" ref="A1024:A1278" si="461">A1023+1</f>
        <v>1022</v>
      </c>
      <c r="B1024" s="19" t="str">
        <f t="shared" si="458"/>
        <v/>
      </c>
      <c r="C1024" s="19" t="str">
        <f t="shared" si="459"/>
        <v/>
      </c>
      <c r="D1024" s="19" t="str">
        <f t="shared" si="460"/>
        <v/>
      </c>
      <c r="E1024" s="19" t="str">
        <f>IF(B1024="","",CHOOSE(VLOOKUP($A1024,$F$1:$J$1600,5,FALSE),AHS!$M$1,BHS!$M$1,CHS!$M$1,HMJHS!$M$1,KHS!$M$1,Kings!$M$1,MHS!$M$1,SWHS!$M$1,AMHS!$M$1,'S10'!$M$1,'S11'!$M$1,'S12'!$M$1,'S13'!$M$1,'S14'!$M$1,'S15'!$M$1,'S16'!$M$1,'S17'!$M$1,'S18'!$M$1,'S19'!$M$1,'S20'!$M$1))</f>
        <v/>
      </c>
      <c r="F1024" s="29" t="str">
        <f t="shared" si="457"/>
        <v/>
      </c>
      <c r="G1024" s="33" t="str">
        <f t="shared" si="456"/>
        <v/>
      </c>
      <c r="H1024" s="29" t="str">
        <f>IF('S13'!AN$16="","",'S13'!AN$16)</f>
        <v/>
      </c>
      <c r="I1024" s="29" t="str">
        <f>IF('S13'!AN$16="","",'S13'!AG$16)</f>
        <v/>
      </c>
      <c r="J1024" s="29">
        <v>13</v>
      </c>
      <c r="AC1024" s="41"/>
      <c r="AD1024" s="41"/>
      <c r="AE1024" s="42"/>
      <c r="AF1024" s="42"/>
      <c r="AG1024" s="42"/>
      <c r="AH1024" s="41"/>
      <c r="AI1024" s="41"/>
      <c r="AJ1024" s="42"/>
      <c r="AK1024" s="42"/>
      <c r="AL1024" s="42"/>
      <c r="AM1024" s="42"/>
      <c r="AN1024" s="41"/>
      <c r="AO1024" s="41"/>
      <c r="AP1024" s="42"/>
      <c r="AQ1024" s="42"/>
      <c r="AR1024" s="42"/>
      <c r="AS1024" s="41"/>
      <c r="AT1024" s="41"/>
      <c r="AU1024" s="42"/>
      <c r="AV1024" s="42"/>
    </row>
    <row r="1025" spans="1:48" ht="12.75" hidden="1" customHeight="1" x14ac:dyDescent="0.25">
      <c r="A1025" s="29">
        <f t="shared" si="461"/>
        <v>1023</v>
      </c>
      <c r="B1025" s="19" t="str">
        <f t="shared" si="458"/>
        <v/>
      </c>
      <c r="C1025" s="19" t="str">
        <f t="shared" si="459"/>
        <v/>
      </c>
      <c r="D1025" s="19" t="str">
        <f t="shared" si="460"/>
        <v/>
      </c>
      <c r="E1025" s="19" t="str">
        <f>IF(B1025="","",CHOOSE(VLOOKUP($A1025,$F$1:$J$1600,5,FALSE),AHS!$M$1,BHS!$M$1,CHS!$M$1,HMJHS!$M$1,KHS!$M$1,Kings!$M$1,MHS!$M$1,SWHS!$M$1,AMHS!$M$1,'S10'!$M$1,'S11'!$M$1,'S12'!$M$1,'S13'!$M$1,'S14'!$M$1,'S15'!$M$1,'S16'!$M$1,'S17'!$M$1,'S18'!$M$1,'S19'!$M$1,'S20'!$M$1))</f>
        <v/>
      </c>
      <c r="F1025" s="29" t="str">
        <f t="shared" si="457"/>
        <v/>
      </c>
      <c r="G1025" s="33" t="str">
        <f t="shared" si="456"/>
        <v/>
      </c>
      <c r="H1025" s="29" t="str">
        <f>IF('S13'!AN$17="","",'S13'!AN$17)</f>
        <v/>
      </c>
      <c r="I1025" s="29" t="str">
        <f>IF('S13'!AN$17="","",'S13'!AG$17)</f>
        <v/>
      </c>
      <c r="J1025" s="29">
        <v>13</v>
      </c>
      <c r="AC1025" s="41"/>
      <c r="AD1025" s="41"/>
      <c r="AE1025" s="42"/>
      <c r="AF1025" s="42"/>
      <c r="AG1025" s="42"/>
      <c r="AH1025" s="41"/>
      <c r="AI1025" s="41"/>
      <c r="AJ1025" s="42"/>
      <c r="AK1025" s="42"/>
      <c r="AL1025" s="42"/>
      <c r="AM1025" s="42"/>
      <c r="AN1025" s="41"/>
      <c r="AO1025" s="41"/>
      <c r="AP1025" s="42"/>
      <c r="AQ1025" s="42"/>
      <c r="AR1025" s="42"/>
      <c r="AS1025" s="41"/>
      <c r="AT1025" s="41"/>
      <c r="AU1025" s="42"/>
      <c r="AV1025" s="42"/>
    </row>
    <row r="1026" spans="1:48" ht="12.75" hidden="1" customHeight="1" x14ac:dyDescent="0.25">
      <c r="A1026" s="29">
        <f t="shared" si="461"/>
        <v>1024</v>
      </c>
      <c r="B1026" s="19" t="str">
        <f t="shared" si="458"/>
        <v/>
      </c>
      <c r="C1026" s="19" t="str">
        <f t="shared" si="459"/>
        <v/>
      </c>
      <c r="D1026" s="19" t="str">
        <f t="shared" si="460"/>
        <v/>
      </c>
      <c r="E1026" s="19" t="str">
        <f>IF(B1026="","",CHOOSE(VLOOKUP($A1026,$F$1:$J$1600,5,FALSE),AHS!$M$1,BHS!$M$1,CHS!$M$1,HMJHS!$M$1,KHS!$M$1,Kings!$M$1,MHS!$M$1,SWHS!$M$1,AMHS!$M$1,'S10'!$M$1,'S11'!$M$1,'S12'!$M$1,'S13'!$M$1,'S14'!$M$1,'S15'!$M$1,'S16'!$M$1,'S17'!$M$1,'S18'!$M$1,'S19'!$M$1,'S20'!$M$1))</f>
        <v/>
      </c>
      <c r="F1026" s="29" t="str">
        <f t="shared" si="457"/>
        <v/>
      </c>
      <c r="G1026" s="33" t="str">
        <f t="shared" si="456"/>
        <v/>
      </c>
      <c r="H1026" s="29" t="str">
        <f>IF('S13'!AN$18="","",'S13'!AN$18)</f>
        <v/>
      </c>
      <c r="I1026" s="29" t="str">
        <f>IF('S13'!AN$18="","",'S13'!AG$18)</f>
        <v/>
      </c>
      <c r="J1026" s="29">
        <v>13</v>
      </c>
      <c r="AC1026" s="41"/>
      <c r="AD1026" s="41"/>
      <c r="AE1026" s="42"/>
      <c r="AF1026" s="42"/>
      <c r="AG1026" s="42"/>
      <c r="AH1026" s="41"/>
      <c r="AI1026" s="41"/>
      <c r="AJ1026" s="42"/>
      <c r="AK1026" s="42"/>
      <c r="AL1026" s="42"/>
      <c r="AM1026" s="42"/>
      <c r="AN1026" s="41"/>
      <c r="AO1026" s="41"/>
      <c r="AP1026" s="42"/>
      <c r="AQ1026" s="42"/>
      <c r="AR1026" s="42"/>
      <c r="AS1026" s="41"/>
      <c r="AT1026" s="41"/>
      <c r="AU1026" s="42"/>
      <c r="AV1026" s="42"/>
    </row>
    <row r="1027" spans="1:48" ht="12.75" hidden="1" customHeight="1" x14ac:dyDescent="0.25">
      <c r="A1027" s="29">
        <f t="shared" si="461"/>
        <v>1025</v>
      </c>
      <c r="B1027" s="19" t="str">
        <f t="shared" si="458"/>
        <v/>
      </c>
      <c r="C1027" s="19" t="str">
        <f t="shared" si="459"/>
        <v/>
      </c>
      <c r="D1027" s="19" t="str">
        <f t="shared" si="460"/>
        <v/>
      </c>
      <c r="E1027" s="19" t="str">
        <f>IF(B1027="","",CHOOSE(VLOOKUP($A1027,$F$1:$J$1600,5,FALSE),AHS!$M$1,BHS!$M$1,CHS!$M$1,HMJHS!$M$1,KHS!$M$1,Kings!$M$1,MHS!$M$1,SWHS!$M$1,AMHS!$M$1,'S10'!$M$1,'S11'!$M$1,'S12'!$M$1,'S13'!$M$1,'S14'!$M$1,'S15'!$M$1,'S16'!$M$1,'S17'!$M$1,'S18'!$M$1,'S19'!$M$1,'S20'!$M$1))</f>
        <v/>
      </c>
      <c r="F1027" s="29" t="str">
        <f t="shared" si="457"/>
        <v/>
      </c>
      <c r="G1027" s="33" t="str">
        <f t="shared" si="456"/>
        <v/>
      </c>
      <c r="H1027" s="29" t="str">
        <f>IF('S13'!AN$19="","",'S13'!AN$19)</f>
        <v/>
      </c>
      <c r="I1027" s="29" t="str">
        <f>IF('S13'!AN$19="","",'S13'!AG$19)</f>
        <v/>
      </c>
      <c r="J1027" s="29">
        <v>13</v>
      </c>
      <c r="AC1027" s="41"/>
      <c r="AD1027" s="41"/>
      <c r="AE1027" s="42"/>
      <c r="AF1027" s="42"/>
      <c r="AG1027" s="42"/>
      <c r="AH1027" s="41"/>
      <c r="AI1027" s="41"/>
      <c r="AJ1027" s="42"/>
      <c r="AK1027" s="42"/>
      <c r="AL1027" s="42"/>
      <c r="AM1027" s="42"/>
      <c r="AN1027" s="41"/>
      <c r="AO1027" s="41"/>
      <c r="AP1027" s="42"/>
      <c r="AQ1027" s="42"/>
      <c r="AR1027" s="42"/>
      <c r="AS1027" s="41"/>
      <c r="AT1027" s="41"/>
      <c r="AU1027" s="42"/>
      <c r="AV1027" s="42"/>
    </row>
    <row r="1028" spans="1:48" ht="12.75" hidden="1" customHeight="1" x14ac:dyDescent="0.25">
      <c r="A1028" s="29">
        <f t="shared" si="461"/>
        <v>1026</v>
      </c>
      <c r="B1028" s="19" t="str">
        <f t="shared" si="458"/>
        <v/>
      </c>
      <c r="C1028" s="19" t="str">
        <f t="shared" si="459"/>
        <v/>
      </c>
      <c r="D1028" s="19" t="str">
        <f t="shared" si="460"/>
        <v/>
      </c>
      <c r="E1028" s="19" t="str">
        <f>IF(B1028="","",CHOOSE(VLOOKUP($A1028,$F$1:$J$1600,5,FALSE),AHS!$M$1,BHS!$M$1,CHS!$M$1,HMJHS!$M$1,KHS!$M$1,Kings!$M$1,MHS!$M$1,SWHS!$M$1,AMHS!$M$1,'S10'!$M$1,'S11'!$M$1,'S12'!$M$1,'S13'!$M$1,'S14'!$M$1,'S15'!$M$1,'S16'!$M$1,'S17'!$M$1,'S18'!$M$1,'S19'!$M$1,'S20'!$M$1))</f>
        <v/>
      </c>
      <c r="F1028" s="29" t="str">
        <f t="shared" si="457"/>
        <v/>
      </c>
      <c r="G1028" s="33" t="str">
        <f t="shared" si="456"/>
        <v/>
      </c>
      <c r="H1028" s="29" t="str">
        <f>IF('S13'!AN$20="","",'S13'!AN$20)</f>
        <v/>
      </c>
      <c r="I1028" s="29" t="str">
        <f>IF('S13'!AN$20="","",'S13'!AG$20)</f>
        <v/>
      </c>
      <c r="J1028" s="29">
        <v>13</v>
      </c>
      <c r="AC1028" s="41"/>
      <c r="AD1028" s="41"/>
      <c r="AE1028" s="42"/>
      <c r="AF1028" s="42"/>
      <c r="AG1028" s="42"/>
      <c r="AH1028" s="41"/>
      <c r="AI1028" s="41"/>
      <c r="AJ1028" s="42"/>
      <c r="AK1028" s="42"/>
      <c r="AL1028" s="42"/>
      <c r="AM1028" s="42"/>
      <c r="AN1028" s="41"/>
      <c r="AO1028" s="41"/>
      <c r="AP1028" s="42"/>
      <c r="AQ1028" s="42"/>
      <c r="AR1028" s="42"/>
      <c r="AS1028" s="41"/>
      <c r="AT1028" s="41"/>
      <c r="AU1028" s="42"/>
      <c r="AV1028" s="42"/>
    </row>
    <row r="1029" spans="1:48" ht="12.75" hidden="1" customHeight="1" x14ac:dyDescent="0.25">
      <c r="A1029" s="29">
        <f t="shared" si="461"/>
        <v>1027</v>
      </c>
      <c r="B1029" s="19" t="str">
        <f t="shared" si="458"/>
        <v/>
      </c>
      <c r="C1029" s="19" t="str">
        <f t="shared" si="459"/>
        <v/>
      </c>
      <c r="D1029" s="19" t="str">
        <f t="shared" si="460"/>
        <v/>
      </c>
      <c r="E1029" s="19" t="str">
        <f>IF(B1029="","",CHOOSE(VLOOKUP($A1029,$F$1:$J$1600,5,FALSE),AHS!$M$1,BHS!$M$1,CHS!$M$1,HMJHS!$M$1,KHS!$M$1,Kings!$M$1,MHS!$M$1,SWHS!$M$1,AMHS!$M$1,'S10'!$M$1,'S11'!$M$1,'S12'!$M$1,'S13'!$M$1,'S14'!$M$1,'S15'!$M$1,'S16'!$M$1,'S17'!$M$1,'S18'!$M$1,'S19'!$M$1,'S20'!$M$1))</f>
        <v/>
      </c>
      <c r="F1029" s="29" t="str">
        <f t="shared" si="457"/>
        <v/>
      </c>
      <c r="G1029" s="33" t="str">
        <f t="shared" si="456"/>
        <v/>
      </c>
      <c r="H1029" s="29" t="str">
        <f>IF('S13'!AN$21="","",'S13'!AN$21)</f>
        <v/>
      </c>
      <c r="I1029" s="29" t="str">
        <f>IF('S13'!AN$21="","",'S13'!AG$21)</f>
        <v/>
      </c>
      <c r="J1029" s="29">
        <v>13</v>
      </c>
      <c r="AC1029" s="41"/>
      <c r="AD1029" s="41"/>
      <c r="AE1029" s="42"/>
      <c r="AF1029" s="42"/>
      <c r="AG1029" s="42"/>
      <c r="AH1029" s="41"/>
      <c r="AI1029" s="41"/>
      <c r="AJ1029" s="42"/>
      <c r="AK1029" s="42"/>
      <c r="AL1029" s="42"/>
      <c r="AM1029" s="42"/>
      <c r="AN1029" s="41"/>
      <c r="AO1029" s="41"/>
      <c r="AP1029" s="42"/>
      <c r="AQ1029" s="42"/>
      <c r="AR1029" s="42"/>
      <c r="AS1029" s="41"/>
      <c r="AT1029" s="41"/>
      <c r="AU1029" s="42"/>
      <c r="AV1029" s="42"/>
    </row>
    <row r="1030" spans="1:48" ht="12.75" hidden="1" customHeight="1" x14ac:dyDescent="0.25">
      <c r="A1030" s="29">
        <f t="shared" si="461"/>
        <v>1028</v>
      </c>
      <c r="B1030" s="19" t="str">
        <f t="shared" si="458"/>
        <v/>
      </c>
      <c r="C1030" s="19" t="str">
        <f t="shared" si="459"/>
        <v/>
      </c>
      <c r="D1030" s="19" t="str">
        <f t="shared" si="460"/>
        <v/>
      </c>
      <c r="E1030" s="19" t="str">
        <f>IF(B1030="","",CHOOSE(VLOOKUP($A1030,$F$1:$J$1600,5,FALSE),AHS!$M$1,BHS!$M$1,CHS!$M$1,HMJHS!$M$1,KHS!$M$1,Kings!$M$1,MHS!$M$1,SWHS!$M$1,AMHS!$M$1,'S10'!$M$1,'S11'!$M$1,'S12'!$M$1,'S13'!$M$1,'S14'!$M$1,'S15'!$M$1,'S16'!$M$1,'S17'!$M$1,'S18'!$M$1,'S19'!$M$1,'S20'!$M$1))</f>
        <v/>
      </c>
      <c r="F1030" s="29" t="str">
        <f t="shared" si="457"/>
        <v/>
      </c>
      <c r="G1030" s="33" t="str">
        <f t="shared" si="456"/>
        <v/>
      </c>
      <c r="H1030" s="29" t="str">
        <f>IF('S13'!AN$22="","",'S13'!AN$22)</f>
        <v/>
      </c>
      <c r="I1030" s="29" t="str">
        <f>IF('S13'!AN$22="","",'S13'!AG$22)</f>
        <v/>
      </c>
      <c r="J1030" s="29">
        <v>13</v>
      </c>
      <c r="AC1030" s="41"/>
      <c r="AD1030" s="41"/>
      <c r="AE1030" s="42"/>
      <c r="AF1030" s="42"/>
      <c r="AG1030" s="42"/>
      <c r="AH1030" s="41"/>
      <c r="AI1030" s="41"/>
      <c r="AJ1030" s="42"/>
      <c r="AK1030" s="42"/>
      <c r="AL1030" s="42"/>
      <c r="AM1030" s="42"/>
      <c r="AN1030" s="41"/>
      <c r="AO1030" s="41"/>
      <c r="AP1030" s="42"/>
      <c r="AQ1030" s="42"/>
      <c r="AR1030" s="42"/>
      <c r="AS1030" s="41"/>
      <c r="AT1030" s="41"/>
      <c r="AU1030" s="42"/>
      <c r="AV1030" s="42"/>
    </row>
    <row r="1031" spans="1:48" ht="12.75" hidden="1" customHeight="1" x14ac:dyDescent="0.25">
      <c r="A1031" s="29">
        <f t="shared" si="461"/>
        <v>1029</v>
      </c>
      <c r="B1031" s="19" t="str">
        <f t="shared" si="458"/>
        <v/>
      </c>
      <c r="C1031" s="19" t="str">
        <f t="shared" si="459"/>
        <v/>
      </c>
      <c r="D1031" s="19" t="str">
        <f t="shared" si="460"/>
        <v/>
      </c>
      <c r="E1031" s="19" t="str">
        <f>IF(B1031="","",CHOOSE(VLOOKUP($A1031,$F$1:$J$1600,5,FALSE),AHS!$M$1,BHS!$M$1,CHS!$M$1,HMJHS!$M$1,KHS!$M$1,Kings!$M$1,MHS!$M$1,SWHS!$M$1,AMHS!$M$1,'S10'!$M$1,'S11'!$M$1,'S12'!$M$1,'S13'!$M$1,'S14'!$M$1,'S15'!$M$1,'S16'!$M$1,'S17'!$M$1,'S18'!$M$1,'S19'!$M$1,'S20'!$M$1))</f>
        <v/>
      </c>
      <c r="F1031" s="29" t="str">
        <f t="shared" si="457"/>
        <v/>
      </c>
      <c r="G1031" s="33" t="str">
        <f t="shared" si="456"/>
        <v/>
      </c>
      <c r="H1031" s="29" t="str">
        <f>IF('S13'!AN$23="","",'S13'!AN$23)</f>
        <v/>
      </c>
      <c r="I1031" s="29" t="str">
        <f>IF('S13'!AN$23="","",'S13'!AG$23)</f>
        <v/>
      </c>
      <c r="J1031" s="29">
        <v>13</v>
      </c>
      <c r="AC1031" s="41"/>
      <c r="AD1031" s="41"/>
      <c r="AE1031" s="42"/>
      <c r="AF1031" s="42"/>
      <c r="AG1031" s="42"/>
      <c r="AH1031" s="41"/>
      <c r="AI1031" s="41"/>
      <c r="AJ1031" s="42"/>
      <c r="AK1031" s="42"/>
      <c r="AL1031" s="42"/>
      <c r="AM1031" s="42"/>
      <c r="AN1031" s="41"/>
      <c r="AO1031" s="41"/>
      <c r="AP1031" s="42"/>
      <c r="AQ1031" s="42"/>
      <c r="AR1031" s="42"/>
      <c r="AS1031" s="41"/>
      <c r="AT1031" s="41"/>
      <c r="AU1031" s="42"/>
      <c r="AV1031" s="42"/>
    </row>
    <row r="1032" spans="1:48" ht="12.75" hidden="1" customHeight="1" x14ac:dyDescent="0.25">
      <c r="A1032" s="29">
        <f t="shared" si="461"/>
        <v>1030</v>
      </c>
      <c r="B1032" s="19" t="str">
        <f t="shared" si="458"/>
        <v/>
      </c>
      <c r="C1032" s="19" t="str">
        <f t="shared" si="459"/>
        <v/>
      </c>
      <c r="D1032" s="19" t="str">
        <f t="shared" si="460"/>
        <v/>
      </c>
      <c r="E1032" s="19" t="str">
        <f>IF(B1032="","",CHOOSE(VLOOKUP($A1032,$F$1:$J$1600,5,FALSE),AHS!$M$1,BHS!$M$1,CHS!$M$1,HMJHS!$M$1,KHS!$M$1,Kings!$M$1,MHS!$M$1,SWHS!$M$1,AMHS!$M$1,'S10'!$M$1,'S11'!$M$1,'S12'!$M$1,'S13'!$M$1,'S14'!$M$1,'S15'!$M$1,'S16'!$M$1,'S17'!$M$1,'S18'!$M$1,'S19'!$M$1,'S20'!$M$1))</f>
        <v/>
      </c>
      <c r="F1032" s="29" t="str">
        <f t="shared" si="457"/>
        <v/>
      </c>
      <c r="G1032" s="33" t="str">
        <f t="shared" si="456"/>
        <v/>
      </c>
      <c r="H1032" s="29" t="str">
        <f>IF('S13'!AN$24="","",'S13'!AN$24)</f>
        <v/>
      </c>
      <c r="I1032" s="29" t="str">
        <f>IF('S13'!AN$24="","",'S13'!AG$24)</f>
        <v/>
      </c>
      <c r="J1032" s="29">
        <v>13</v>
      </c>
      <c r="AC1032" s="41"/>
      <c r="AD1032" s="41"/>
      <c r="AE1032" s="42"/>
      <c r="AF1032" s="42"/>
      <c r="AG1032" s="42"/>
      <c r="AH1032" s="41"/>
      <c r="AI1032" s="41"/>
      <c r="AJ1032" s="42"/>
      <c r="AK1032" s="42"/>
      <c r="AL1032" s="42"/>
      <c r="AM1032" s="42"/>
      <c r="AN1032" s="41"/>
      <c r="AO1032" s="41"/>
      <c r="AP1032" s="42"/>
      <c r="AQ1032" s="42"/>
      <c r="AR1032" s="42"/>
      <c r="AS1032" s="41"/>
      <c r="AT1032" s="41"/>
      <c r="AU1032" s="42"/>
      <c r="AV1032" s="42"/>
    </row>
    <row r="1033" spans="1:48" ht="12.75" hidden="1" customHeight="1" x14ac:dyDescent="0.25">
      <c r="A1033" s="29">
        <f t="shared" si="461"/>
        <v>1031</v>
      </c>
      <c r="B1033" s="19" t="str">
        <f t="shared" si="458"/>
        <v/>
      </c>
      <c r="C1033" s="19" t="str">
        <f t="shared" si="459"/>
        <v/>
      </c>
      <c r="D1033" s="19" t="str">
        <f t="shared" si="460"/>
        <v/>
      </c>
      <c r="E1033" s="19" t="str">
        <f>IF(B1033="","",CHOOSE(VLOOKUP($A1033,$F$1:$J$1600,5,FALSE),AHS!$M$1,BHS!$M$1,CHS!$M$1,HMJHS!$M$1,KHS!$M$1,Kings!$M$1,MHS!$M$1,SWHS!$M$1,AMHS!$M$1,'S10'!$M$1,'S11'!$M$1,'S12'!$M$1,'S13'!$M$1,'S14'!$M$1,'S15'!$M$1,'S16'!$M$1,'S17'!$M$1,'S18'!$M$1,'S19'!$M$1,'S20'!$M$1))</f>
        <v/>
      </c>
      <c r="F1033" s="29" t="str">
        <f t="shared" si="457"/>
        <v/>
      </c>
      <c r="G1033" s="33" t="str">
        <f t="shared" si="456"/>
        <v/>
      </c>
      <c r="H1033" s="29" t="str">
        <f>IF('S13'!AN$25="","",'S13'!AN$25)</f>
        <v/>
      </c>
      <c r="I1033" s="29" t="str">
        <f>IF('S13'!AN$25="","",'S13'!AG$25)</f>
        <v/>
      </c>
      <c r="J1033" s="29">
        <v>13</v>
      </c>
      <c r="AC1033" s="41"/>
      <c r="AD1033" s="41"/>
      <c r="AE1033" s="42"/>
      <c r="AF1033" s="42"/>
      <c r="AG1033" s="42"/>
      <c r="AH1033" s="41"/>
      <c r="AI1033" s="41"/>
      <c r="AJ1033" s="42"/>
      <c r="AK1033" s="42"/>
      <c r="AL1033" s="42"/>
      <c r="AM1033" s="42"/>
      <c r="AN1033" s="41"/>
      <c r="AO1033" s="41"/>
      <c r="AP1033" s="42"/>
      <c r="AQ1033" s="42"/>
      <c r="AR1033" s="42"/>
      <c r="AS1033" s="41"/>
      <c r="AT1033" s="41"/>
      <c r="AU1033" s="42"/>
      <c r="AV1033" s="42"/>
    </row>
    <row r="1034" spans="1:48" ht="12.75" hidden="1" customHeight="1" x14ac:dyDescent="0.25">
      <c r="A1034" s="29">
        <f t="shared" si="461"/>
        <v>1032</v>
      </c>
      <c r="B1034" s="19" t="str">
        <f t="shared" si="458"/>
        <v/>
      </c>
      <c r="C1034" s="19" t="str">
        <f t="shared" si="459"/>
        <v/>
      </c>
      <c r="D1034" s="19" t="str">
        <f t="shared" si="460"/>
        <v/>
      </c>
      <c r="E1034" s="19" t="str">
        <f>IF(B1034="","",CHOOSE(VLOOKUP($A1034,$F$1:$J$1600,5,FALSE),AHS!$M$1,BHS!$M$1,CHS!$M$1,HMJHS!$M$1,KHS!$M$1,Kings!$M$1,MHS!$M$1,SWHS!$M$1,AMHS!$M$1,'S10'!$M$1,'S11'!$M$1,'S12'!$M$1,'S13'!$M$1,'S14'!$M$1,'S15'!$M$1,'S16'!$M$1,'S17'!$M$1,'S18'!$M$1,'S19'!$M$1,'S20'!$M$1))</f>
        <v/>
      </c>
      <c r="F1034" s="29" t="str">
        <f t="shared" si="457"/>
        <v/>
      </c>
      <c r="G1034" s="33" t="str">
        <f t="shared" si="456"/>
        <v/>
      </c>
      <c r="H1034" s="29" t="str">
        <f>IF('S13'!AN$26="","",'S13'!AN$26)</f>
        <v/>
      </c>
      <c r="I1034" s="29" t="str">
        <f>IF('S13'!AN$26="","",'S13'!AG$26)</f>
        <v/>
      </c>
      <c r="J1034" s="29">
        <v>13</v>
      </c>
      <c r="AC1034" s="41"/>
      <c r="AD1034" s="41"/>
      <c r="AE1034" s="42"/>
      <c r="AF1034" s="42"/>
      <c r="AG1034" s="42"/>
      <c r="AH1034" s="41"/>
      <c r="AI1034" s="41"/>
      <c r="AJ1034" s="42"/>
      <c r="AK1034" s="42"/>
      <c r="AL1034" s="42"/>
      <c r="AM1034" s="42"/>
      <c r="AN1034" s="41"/>
      <c r="AO1034" s="41"/>
      <c r="AP1034" s="42"/>
      <c r="AQ1034" s="42"/>
      <c r="AR1034" s="42"/>
      <c r="AS1034" s="41"/>
      <c r="AT1034" s="41"/>
      <c r="AU1034" s="42"/>
      <c r="AV1034" s="42"/>
    </row>
    <row r="1035" spans="1:48" ht="12.75" hidden="1" customHeight="1" x14ac:dyDescent="0.25">
      <c r="A1035" s="29">
        <f t="shared" si="461"/>
        <v>1033</v>
      </c>
      <c r="B1035" s="19" t="str">
        <f t="shared" si="458"/>
        <v/>
      </c>
      <c r="C1035" s="19" t="str">
        <f t="shared" si="459"/>
        <v/>
      </c>
      <c r="D1035" s="19" t="str">
        <f t="shared" si="460"/>
        <v/>
      </c>
      <c r="E1035" s="19" t="str">
        <f>IF(B1035="","",CHOOSE(VLOOKUP($A1035,$F$1:$J$1600,5,FALSE),AHS!$M$1,BHS!$M$1,CHS!$M$1,HMJHS!$M$1,KHS!$M$1,Kings!$M$1,MHS!$M$1,SWHS!$M$1,AMHS!$M$1,'S10'!$M$1,'S11'!$M$1,'S12'!$M$1,'S13'!$M$1,'S14'!$M$1,'S15'!$M$1,'S16'!$M$1,'S17'!$M$1,'S18'!$M$1,'S19'!$M$1,'S20'!$M$1))</f>
        <v/>
      </c>
      <c r="F1035" s="29" t="str">
        <f t="shared" si="457"/>
        <v/>
      </c>
      <c r="G1035" s="33" t="str">
        <f t="shared" si="456"/>
        <v/>
      </c>
      <c r="H1035" s="29" t="str">
        <f>IF('S13'!AN$27="","",'S13'!AN$27)</f>
        <v/>
      </c>
      <c r="I1035" s="29" t="str">
        <f>IF('S13'!AN$27="","",'S13'!AG$27)</f>
        <v/>
      </c>
      <c r="J1035" s="29">
        <v>13</v>
      </c>
      <c r="AC1035" s="41"/>
      <c r="AD1035" s="41"/>
      <c r="AE1035" s="42"/>
      <c r="AF1035" s="42"/>
      <c r="AG1035" s="42"/>
      <c r="AH1035" s="41"/>
      <c r="AI1035" s="41"/>
      <c r="AJ1035" s="42"/>
      <c r="AK1035" s="42"/>
      <c r="AL1035" s="42"/>
      <c r="AM1035" s="42"/>
      <c r="AN1035" s="41"/>
      <c r="AO1035" s="41"/>
      <c r="AP1035" s="42"/>
      <c r="AQ1035" s="42"/>
      <c r="AR1035" s="42"/>
      <c r="AS1035" s="41"/>
      <c r="AT1035" s="41"/>
      <c r="AU1035" s="42"/>
      <c r="AV1035" s="42"/>
    </row>
    <row r="1036" spans="1:48" ht="12.75" hidden="1" customHeight="1" x14ac:dyDescent="0.25">
      <c r="A1036" s="29">
        <f t="shared" si="461"/>
        <v>1034</v>
      </c>
      <c r="B1036" s="19" t="str">
        <f t="shared" si="458"/>
        <v/>
      </c>
      <c r="C1036" s="19" t="str">
        <f t="shared" si="459"/>
        <v/>
      </c>
      <c r="D1036" s="19" t="str">
        <f t="shared" si="460"/>
        <v/>
      </c>
      <c r="E1036" s="19" t="str">
        <f>IF(B1036="","",CHOOSE(VLOOKUP($A1036,$F$1:$J$1600,5,FALSE),AHS!$M$1,BHS!$M$1,CHS!$M$1,HMJHS!$M$1,KHS!$M$1,Kings!$M$1,MHS!$M$1,SWHS!$M$1,AMHS!$M$1,'S10'!$M$1,'S11'!$M$1,'S12'!$M$1,'S13'!$M$1,'S14'!$M$1,'S15'!$M$1,'S16'!$M$1,'S17'!$M$1,'S18'!$M$1,'S19'!$M$1,'S20'!$M$1))</f>
        <v/>
      </c>
      <c r="F1036" s="29" t="str">
        <f t="shared" si="457"/>
        <v/>
      </c>
      <c r="G1036" s="33" t="str">
        <f t="shared" si="456"/>
        <v/>
      </c>
      <c r="H1036" s="29" t="str">
        <f>IF('S13'!AN$28="","",'S13'!AN$28)</f>
        <v/>
      </c>
      <c r="I1036" s="29" t="str">
        <f>IF('S13'!AN$28="","",'S13'!AG$28)</f>
        <v/>
      </c>
      <c r="J1036" s="29">
        <v>13</v>
      </c>
      <c r="AC1036" s="41"/>
      <c r="AD1036" s="41"/>
      <c r="AE1036" s="42"/>
      <c r="AF1036" s="42"/>
      <c r="AG1036" s="42"/>
      <c r="AH1036" s="41"/>
      <c r="AI1036" s="41"/>
      <c r="AJ1036" s="42"/>
      <c r="AK1036" s="42"/>
      <c r="AL1036" s="42"/>
      <c r="AM1036" s="42"/>
      <c r="AN1036" s="41"/>
      <c r="AO1036" s="41"/>
      <c r="AP1036" s="42"/>
      <c r="AQ1036" s="42"/>
      <c r="AR1036" s="42"/>
      <c r="AS1036" s="41"/>
      <c r="AT1036" s="41"/>
      <c r="AU1036" s="42"/>
      <c r="AV1036" s="42"/>
    </row>
    <row r="1037" spans="1:48" ht="12.75" hidden="1" customHeight="1" x14ac:dyDescent="0.25">
      <c r="A1037" s="29">
        <f t="shared" si="461"/>
        <v>1035</v>
      </c>
      <c r="B1037" s="19" t="str">
        <f t="shared" si="458"/>
        <v/>
      </c>
      <c r="C1037" s="19" t="str">
        <f t="shared" si="459"/>
        <v/>
      </c>
      <c r="D1037" s="19" t="str">
        <f t="shared" si="460"/>
        <v/>
      </c>
      <c r="E1037" s="19" t="str">
        <f>IF(B1037="","",CHOOSE(VLOOKUP($A1037,$F$1:$J$1600,5,FALSE),AHS!$M$1,BHS!$M$1,CHS!$M$1,HMJHS!$M$1,KHS!$M$1,Kings!$M$1,MHS!$M$1,SWHS!$M$1,AMHS!$M$1,'S10'!$M$1,'S11'!$M$1,'S12'!$M$1,'S13'!$M$1,'S14'!$M$1,'S15'!$M$1,'S16'!$M$1,'S17'!$M$1,'S18'!$M$1,'S19'!$M$1,'S20'!$M$1))</f>
        <v/>
      </c>
      <c r="F1037" s="29" t="str">
        <f t="shared" si="457"/>
        <v/>
      </c>
      <c r="G1037" s="33" t="str">
        <f t="shared" si="456"/>
        <v/>
      </c>
      <c r="H1037" s="29" t="str">
        <f>IF('S13'!AN$29="","",'S13'!AN$29)</f>
        <v/>
      </c>
      <c r="I1037" s="29" t="str">
        <f>IF('S13'!AN$29="","",'S13'!AG$29)</f>
        <v/>
      </c>
      <c r="J1037" s="29">
        <v>13</v>
      </c>
      <c r="AC1037" s="41"/>
      <c r="AD1037" s="41"/>
      <c r="AE1037" s="42"/>
      <c r="AF1037" s="42"/>
      <c r="AG1037" s="42"/>
      <c r="AH1037" s="41"/>
      <c r="AI1037" s="41"/>
      <c r="AJ1037" s="42"/>
      <c r="AK1037" s="42"/>
      <c r="AL1037" s="42"/>
      <c r="AM1037" s="42"/>
      <c r="AN1037" s="41"/>
      <c r="AO1037" s="41"/>
      <c r="AP1037" s="42"/>
      <c r="AQ1037" s="42"/>
      <c r="AR1037" s="42"/>
      <c r="AS1037" s="41"/>
      <c r="AT1037" s="41"/>
      <c r="AU1037" s="42"/>
      <c r="AV1037" s="42"/>
    </row>
    <row r="1038" spans="1:48" ht="12.75" hidden="1" customHeight="1" x14ac:dyDescent="0.25">
      <c r="A1038" s="29">
        <f t="shared" si="461"/>
        <v>1036</v>
      </c>
      <c r="B1038" s="19" t="str">
        <f t="shared" si="458"/>
        <v/>
      </c>
      <c r="C1038" s="19" t="str">
        <f t="shared" si="459"/>
        <v/>
      </c>
      <c r="D1038" s="19" t="str">
        <f t="shared" si="460"/>
        <v/>
      </c>
      <c r="E1038" s="19" t="str">
        <f>IF(B1038="","",CHOOSE(VLOOKUP($A1038,$F$1:$J$1600,5,FALSE),AHS!$M$1,BHS!$M$1,CHS!$M$1,HMJHS!$M$1,KHS!$M$1,Kings!$M$1,MHS!$M$1,SWHS!$M$1,AMHS!$M$1,'S10'!$M$1,'S11'!$M$1,'S12'!$M$1,'S13'!$M$1,'S14'!$M$1,'S15'!$M$1,'S16'!$M$1,'S17'!$M$1,'S18'!$M$1,'S19'!$M$1,'S20'!$M$1))</f>
        <v/>
      </c>
      <c r="F1038" s="29" t="str">
        <f t="shared" si="457"/>
        <v/>
      </c>
      <c r="G1038" s="33" t="str">
        <f t="shared" si="456"/>
        <v/>
      </c>
      <c r="H1038" s="29" t="str">
        <f>IF('S13'!AN$30="","",'S13'!AN$30)</f>
        <v/>
      </c>
      <c r="I1038" s="29" t="str">
        <f>IF('S13'!AN$30="","",'S13'!AG$30)</f>
        <v/>
      </c>
      <c r="J1038" s="29">
        <v>13</v>
      </c>
      <c r="AC1038" s="41"/>
      <c r="AD1038" s="41"/>
      <c r="AE1038" s="42"/>
      <c r="AF1038" s="42"/>
      <c r="AG1038" s="42"/>
      <c r="AH1038" s="41"/>
      <c r="AI1038" s="41"/>
      <c r="AJ1038" s="42"/>
      <c r="AK1038" s="42"/>
      <c r="AL1038" s="42"/>
      <c r="AM1038" s="42"/>
      <c r="AN1038" s="41"/>
      <c r="AO1038" s="41"/>
      <c r="AP1038" s="42"/>
      <c r="AQ1038" s="42"/>
      <c r="AR1038" s="42"/>
      <c r="AS1038" s="41"/>
      <c r="AT1038" s="41"/>
      <c r="AU1038" s="42"/>
      <c r="AV1038" s="42"/>
    </row>
    <row r="1039" spans="1:48" ht="12.75" hidden="1" customHeight="1" x14ac:dyDescent="0.25">
      <c r="A1039" s="29">
        <f t="shared" si="461"/>
        <v>1037</v>
      </c>
      <c r="B1039" s="19" t="str">
        <f t="shared" si="458"/>
        <v/>
      </c>
      <c r="C1039" s="19" t="str">
        <f t="shared" si="459"/>
        <v/>
      </c>
      <c r="D1039" s="19" t="str">
        <f t="shared" si="460"/>
        <v/>
      </c>
      <c r="E1039" s="19" t="str">
        <f>IF(B1039="","",CHOOSE(VLOOKUP($A1039,$F$1:$J$1600,5,FALSE),AHS!$M$1,BHS!$M$1,CHS!$M$1,HMJHS!$M$1,KHS!$M$1,Kings!$M$1,MHS!$M$1,SWHS!$M$1,AMHS!$M$1,'S10'!$M$1,'S11'!$M$1,'S12'!$M$1,'S13'!$M$1,'S14'!$M$1,'S15'!$M$1,'S16'!$M$1,'S17'!$M$1,'S18'!$M$1,'S19'!$M$1,'S20'!$M$1))</f>
        <v/>
      </c>
      <c r="F1039" s="29" t="str">
        <f t="shared" si="457"/>
        <v/>
      </c>
      <c r="G1039" s="33" t="str">
        <f t="shared" si="456"/>
        <v/>
      </c>
      <c r="H1039" s="29" t="str">
        <f>IF('S13'!AN$31="","",'S13'!AN$31)</f>
        <v/>
      </c>
      <c r="I1039" s="29" t="str">
        <f>IF('S13'!AN$31="","",'S13'!AG$31)</f>
        <v/>
      </c>
      <c r="J1039" s="29">
        <v>13</v>
      </c>
      <c r="AC1039" s="41"/>
      <c r="AD1039" s="41"/>
      <c r="AE1039" s="42"/>
      <c r="AF1039" s="42"/>
      <c r="AG1039" s="42"/>
      <c r="AH1039" s="41"/>
      <c r="AI1039" s="41"/>
      <c r="AJ1039" s="42"/>
      <c r="AK1039" s="42"/>
      <c r="AL1039" s="42"/>
      <c r="AM1039" s="42"/>
      <c r="AN1039" s="41"/>
      <c r="AO1039" s="41"/>
      <c r="AP1039" s="42"/>
      <c r="AQ1039" s="42"/>
      <c r="AR1039" s="42"/>
      <c r="AS1039" s="41"/>
      <c r="AT1039" s="41"/>
      <c r="AU1039" s="42"/>
      <c r="AV1039" s="42"/>
    </row>
    <row r="1040" spans="1:48" ht="12.75" hidden="1" customHeight="1" x14ac:dyDescent="0.25">
      <c r="A1040" s="29">
        <f t="shared" si="461"/>
        <v>1038</v>
      </c>
      <c r="B1040" s="19" t="str">
        <f t="shared" si="458"/>
        <v/>
      </c>
      <c r="C1040" s="19" t="str">
        <f t="shared" si="459"/>
        <v/>
      </c>
      <c r="D1040" s="19" t="str">
        <f t="shared" si="460"/>
        <v/>
      </c>
      <c r="E1040" s="19" t="str">
        <f>IF(B1040="","",CHOOSE(VLOOKUP($A1040,$F$1:$J$1600,5,FALSE),AHS!$M$1,BHS!$M$1,CHS!$M$1,HMJHS!$M$1,KHS!$M$1,Kings!$M$1,MHS!$M$1,SWHS!$M$1,AMHS!$M$1,'S10'!$M$1,'S11'!$M$1,'S12'!$M$1,'S13'!$M$1,'S14'!$M$1,'S15'!$M$1,'S16'!$M$1,'S17'!$M$1,'S18'!$M$1,'S19'!$M$1,'S20'!$M$1))</f>
        <v/>
      </c>
      <c r="F1040" s="29" t="str">
        <f t="shared" si="457"/>
        <v/>
      </c>
      <c r="G1040" s="33" t="str">
        <f t="shared" si="456"/>
        <v/>
      </c>
      <c r="H1040" s="29" t="str">
        <f>IF('S13'!AN$32="","",'S13'!AN$32)</f>
        <v/>
      </c>
      <c r="I1040" s="29" t="str">
        <f>IF('S13'!AN$32="","",'S13'!AG$32)</f>
        <v/>
      </c>
      <c r="J1040" s="29">
        <v>13</v>
      </c>
      <c r="AC1040" s="41"/>
      <c r="AD1040" s="41"/>
      <c r="AE1040" s="42"/>
      <c r="AF1040" s="42"/>
      <c r="AG1040" s="42"/>
      <c r="AH1040" s="41"/>
      <c r="AI1040" s="41"/>
      <c r="AJ1040" s="42"/>
      <c r="AK1040" s="42"/>
      <c r="AL1040" s="42"/>
      <c r="AM1040" s="42"/>
      <c r="AN1040" s="41"/>
      <c r="AO1040" s="41"/>
      <c r="AP1040" s="42"/>
      <c r="AQ1040" s="42"/>
      <c r="AR1040" s="42"/>
      <c r="AS1040" s="41"/>
      <c r="AT1040" s="41"/>
      <c r="AU1040" s="42"/>
      <c r="AV1040" s="42"/>
    </row>
    <row r="1041" spans="1:48" ht="12.75" hidden="1" customHeight="1" x14ac:dyDescent="0.25">
      <c r="A1041" s="29">
        <f t="shared" si="461"/>
        <v>1039</v>
      </c>
      <c r="B1041" s="19" t="str">
        <f t="shared" si="458"/>
        <v/>
      </c>
      <c r="C1041" s="19" t="str">
        <f t="shared" si="459"/>
        <v/>
      </c>
      <c r="D1041" s="19" t="str">
        <f t="shared" si="460"/>
        <v/>
      </c>
      <c r="E1041" s="19" t="str">
        <f>IF(B1041="","",CHOOSE(VLOOKUP($A1041,$F$1:$J$1600,5,FALSE),AHS!$M$1,BHS!$M$1,CHS!$M$1,HMJHS!$M$1,KHS!$M$1,Kings!$M$1,MHS!$M$1,SWHS!$M$1,AMHS!$M$1,'S10'!$M$1,'S11'!$M$1,'S12'!$M$1,'S13'!$M$1,'S14'!$M$1,'S15'!$M$1,'S16'!$M$1,'S17'!$M$1,'S18'!$M$1,'S19'!$M$1,'S20'!$M$1))</f>
        <v/>
      </c>
      <c r="F1041" s="29" t="str">
        <f t="shared" si="457"/>
        <v/>
      </c>
      <c r="G1041" s="33" t="str">
        <f t="shared" si="456"/>
        <v/>
      </c>
      <c r="H1041" s="29" t="str">
        <f>IF('S14'!P$13="","",'S14'!P$13)</f>
        <v/>
      </c>
      <c r="I1041" s="29" t="str">
        <f>IF('S14'!P$13="","",'S14'!I$13)</f>
        <v/>
      </c>
      <c r="J1041" s="29">
        <v>14</v>
      </c>
      <c r="AC1041" s="41"/>
      <c r="AD1041" s="41"/>
      <c r="AE1041" s="42"/>
      <c r="AF1041" s="42"/>
      <c r="AG1041" s="42"/>
      <c r="AH1041" s="41"/>
      <c r="AI1041" s="41"/>
      <c r="AJ1041" s="42"/>
      <c r="AK1041" s="42"/>
      <c r="AL1041" s="42"/>
      <c r="AM1041" s="42"/>
      <c r="AN1041" s="41"/>
      <c r="AO1041" s="41"/>
      <c r="AP1041" s="42"/>
      <c r="AQ1041" s="42"/>
      <c r="AR1041" s="42"/>
      <c r="AS1041" s="41"/>
      <c r="AT1041" s="41"/>
      <c r="AU1041" s="42"/>
      <c r="AV1041" s="42"/>
    </row>
    <row r="1042" spans="1:48" ht="12.75" hidden="1" customHeight="1" x14ac:dyDescent="0.25">
      <c r="A1042" s="29">
        <f t="shared" si="461"/>
        <v>1040</v>
      </c>
      <c r="B1042" s="19" t="str">
        <f t="shared" si="458"/>
        <v/>
      </c>
      <c r="C1042" s="19" t="str">
        <f t="shared" si="459"/>
        <v/>
      </c>
      <c r="D1042" s="19" t="str">
        <f t="shared" si="460"/>
        <v/>
      </c>
      <c r="E1042" s="19" t="str">
        <f>IF(B1042="","",CHOOSE(VLOOKUP($A1042,$F$1:$J$1600,5,FALSE),AHS!$M$1,BHS!$M$1,CHS!$M$1,HMJHS!$M$1,KHS!$M$1,Kings!$M$1,MHS!$M$1,SWHS!$M$1,AMHS!$M$1,'S10'!$M$1,'S11'!$M$1,'S12'!$M$1,'S13'!$M$1,'S14'!$M$1,'S15'!$M$1,'S16'!$M$1,'S17'!$M$1,'S18'!$M$1,'S19'!$M$1,'S20'!$M$1))</f>
        <v/>
      </c>
      <c r="F1042" s="29" t="str">
        <f t="shared" si="457"/>
        <v/>
      </c>
      <c r="G1042" s="33" t="str">
        <f t="shared" si="456"/>
        <v/>
      </c>
      <c r="H1042" s="29" t="str">
        <f>IF('S14'!P$14="","",'S14'!P$14)</f>
        <v/>
      </c>
      <c r="I1042" s="29" t="str">
        <f>IF('S14'!P$14="","",'S14'!I$14)</f>
        <v/>
      </c>
      <c r="J1042" s="29">
        <v>14</v>
      </c>
      <c r="AC1042" s="41"/>
      <c r="AD1042" s="41"/>
      <c r="AE1042" s="42"/>
      <c r="AF1042" s="42"/>
      <c r="AG1042" s="42"/>
      <c r="AH1042" s="41"/>
      <c r="AI1042" s="41"/>
      <c r="AJ1042" s="42"/>
      <c r="AK1042" s="42"/>
      <c r="AL1042" s="42"/>
      <c r="AM1042" s="42"/>
      <c r="AN1042" s="41"/>
      <c r="AO1042" s="41"/>
      <c r="AP1042" s="42"/>
      <c r="AQ1042" s="42"/>
      <c r="AR1042" s="42"/>
      <c r="AS1042" s="41"/>
      <c r="AT1042" s="41"/>
      <c r="AU1042" s="42"/>
      <c r="AV1042" s="42"/>
    </row>
    <row r="1043" spans="1:48" ht="12.75" hidden="1" customHeight="1" x14ac:dyDescent="0.25">
      <c r="A1043" s="29">
        <f t="shared" si="461"/>
        <v>1041</v>
      </c>
      <c r="B1043" s="19" t="str">
        <f t="shared" si="458"/>
        <v/>
      </c>
      <c r="C1043" s="19" t="str">
        <f t="shared" si="459"/>
        <v/>
      </c>
      <c r="D1043" s="19" t="str">
        <f t="shared" si="460"/>
        <v/>
      </c>
      <c r="E1043" s="19" t="str">
        <f>IF(B1043="","",CHOOSE(VLOOKUP($A1043,$F$1:$J$1600,5,FALSE),AHS!$M$1,BHS!$M$1,CHS!$M$1,HMJHS!$M$1,KHS!$M$1,Kings!$M$1,MHS!$M$1,SWHS!$M$1,AMHS!$M$1,'S10'!$M$1,'S11'!$M$1,'S12'!$M$1,'S13'!$M$1,'S14'!$M$1,'S15'!$M$1,'S16'!$M$1,'S17'!$M$1,'S18'!$M$1,'S19'!$M$1,'S20'!$M$1))</f>
        <v/>
      </c>
      <c r="F1043" s="29" t="str">
        <f t="shared" si="457"/>
        <v/>
      </c>
      <c r="G1043" s="33" t="str">
        <f t="shared" si="456"/>
        <v/>
      </c>
      <c r="H1043" s="29" t="str">
        <f>IF('S14'!P$15="","",'S14'!P$15)</f>
        <v/>
      </c>
      <c r="I1043" s="29" t="str">
        <f>IF('S14'!P$15="","",'S14'!I$15)</f>
        <v/>
      </c>
      <c r="J1043" s="29">
        <v>14</v>
      </c>
      <c r="AC1043" s="41"/>
      <c r="AD1043" s="41"/>
      <c r="AE1043" s="42"/>
      <c r="AF1043" s="42"/>
      <c r="AG1043" s="42"/>
      <c r="AH1043" s="41"/>
      <c r="AI1043" s="41"/>
      <c r="AJ1043" s="42"/>
      <c r="AK1043" s="42"/>
      <c r="AL1043" s="42"/>
      <c r="AM1043" s="42"/>
      <c r="AN1043" s="41"/>
      <c r="AO1043" s="41"/>
      <c r="AP1043" s="42"/>
      <c r="AQ1043" s="42"/>
      <c r="AR1043" s="42"/>
      <c r="AS1043" s="41"/>
      <c r="AT1043" s="41"/>
      <c r="AU1043" s="42"/>
      <c r="AV1043" s="42"/>
    </row>
    <row r="1044" spans="1:48" ht="12.75" hidden="1" customHeight="1" x14ac:dyDescent="0.25">
      <c r="A1044" s="29">
        <f t="shared" si="461"/>
        <v>1042</v>
      </c>
      <c r="B1044" s="19" t="str">
        <f t="shared" si="458"/>
        <v/>
      </c>
      <c r="C1044" s="19" t="str">
        <f t="shared" si="459"/>
        <v/>
      </c>
      <c r="D1044" s="19" t="str">
        <f t="shared" si="460"/>
        <v/>
      </c>
      <c r="E1044" s="19" t="str">
        <f>IF(B1044="","",CHOOSE(VLOOKUP($A1044,$F$1:$J$1600,5,FALSE),AHS!$M$1,BHS!$M$1,CHS!$M$1,HMJHS!$M$1,KHS!$M$1,Kings!$M$1,MHS!$M$1,SWHS!$M$1,AMHS!$M$1,'S10'!$M$1,'S11'!$M$1,'S12'!$M$1,'S13'!$M$1,'S14'!$M$1,'S15'!$M$1,'S16'!$M$1,'S17'!$M$1,'S18'!$M$1,'S19'!$M$1,'S20'!$M$1))</f>
        <v/>
      </c>
      <c r="F1044" s="29" t="str">
        <f t="shared" si="457"/>
        <v/>
      </c>
      <c r="G1044" s="33" t="str">
        <f t="shared" si="456"/>
        <v/>
      </c>
      <c r="H1044" s="29" t="str">
        <f>IF('S14'!P$16="","",'S14'!P$16)</f>
        <v/>
      </c>
      <c r="I1044" s="29" t="str">
        <f>IF('S14'!P$16="","",'S14'!I$16)</f>
        <v/>
      </c>
      <c r="J1044" s="29">
        <v>14</v>
      </c>
      <c r="AC1044" s="41"/>
      <c r="AD1044" s="41"/>
      <c r="AE1044" s="42"/>
      <c r="AF1044" s="42"/>
      <c r="AG1044" s="42"/>
      <c r="AH1044" s="41"/>
      <c r="AI1044" s="41"/>
      <c r="AJ1044" s="42"/>
      <c r="AK1044" s="42"/>
      <c r="AL1044" s="42"/>
      <c r="AM1044" s="42"/>
      <c r="AN1044" s="41"/>
      <c r="AO1044" s="41"/>
      <c r="AP1044" s="42"/>
      <c r="AQ1044" s="42"/>
      <c r="AR1044" s="42"/>
      <c r="AS1044" s="41"/>
      <c r="AT1044" s="41"/>
      <c r="AU1044" s="42"/>
      <c r="AV1044" s="42"/>
    </row>
    <row r="1045" spans="1:48" ht="12.75" hidden="1" customHeight="1" x14ac:dyDescent="0.25">
      <c r="A1045" s="29">
        <f t="shared" si="461"/>
        <v>1043</v>
      </c>
      <c r="B1045" s="19" t="str">
        <f t="shared" si="458"/>
        <v/>
      </c>
      <c r="C1045" s="19" t="str">
        <f t="shared" si="459"/>
        <v/>
      </c>
      <c r="D1045" s="19" t="str">
        <f t="shared" si="460"/>
        <v/>
      </c>
      <c r="E1045" s="19" t="str">
        <f>IF(B1045="","",CHOOSE(VLOOKUP($A1045,$F$1:$J$1600,5,FALSE),AHS!$M$1,BHS!$M$1,CHS!$M$1,HMJHS!$M$1,KHS!$M$1,Kings!$M$1,MHS!$M$1,SWHS!$M$1,AMHS!$M$1,'S10'!$M$1,'S11'!$M$1,'S12'!$M$1,'S13'!$M$1,'S14'!$M$1,'S15'!$M$1,'S16'!$M$1,'S17'!$M$1,'S18'!$M$1,'S19'!$M$1,'S20'!$M$1))</f>
        <v/>
      </c>
      <c r="F1045" s="29" t="str">
        <f t="shared" si="457"/>
        <v/>
      </c>
      <c r="G1045" s="33" t="str">
        <f t="shared" si="456"/>
        <v/>
      </c>
      <c r="H1045" s="29" t="str">
        <f>IF('S14'!P$17="","",'S14'!P$17)</f>
        <v/>
      </c>
      <c r="I1045" s="29" t="str">
        <f>IF('S14'!P$17="","",'S14'!I$17)</f>
        <v/>
      </c>
      <c r="J1045" s="29">
        <v>14</v>
      </c>
      <c r="AC1045" s="41"/>
      <c r="AD1045" s="41"/>
      <c r="AE1045" s="42"/>
      <c r="AF1045" s="42"/>
      <c r="AG1045" s="42"/>
      <c r="AH1045" s="41"/>
      <c r="AI1045" s="41"/>
      <c r="AJ1045" s="42"/>
      <c r="AK1045" s="42"/>
      <c r="AL1045" s="42"/>
      <c r="AM1045" s="42"/>
      <c r="AN1045" s="41"/>
      <c r="AO1045" s="41"/>
      <c r="AP1045" s="42"/>
      <c r="AQ1045" s="42"/>
      <c r="AR1045" s="42"/>
      <c r="AS1045" s="41"/>
      <c r="AT1045" s="41"/>
      <c r="AU1045" s="42"/>
      <c r="AV1045" s="42"/>
    </row>
    <row r="1046" spans="1:48" ht="12.75" hidden="1" customHeight="1" x14ac:dyDescent="0.25">
      <c r="A1046" s="29">
        <f t="shared" si="461"/>
        <v>1044</v>
      </c>
      <c r="B1046" s="19" t="str">
        <f t="shared" si="458"/>
        <v/>
      </c>
      <c r="C1046" s="19" t="str">
        <f t="shared" si="459"/>
        <v/>
      </c>
      <c r="D1046" s="19" t="str">
        <f t="shared" si="460"/>
        <v/>
      </c>
      <c r="E1046" s="19" t="str">
        <f>IF(B1046="","",CHOOSE(VLOOKUP($A1046,$F$1:$J$1600,5,FALSE),AHS!$M$1,BHS!$M$1,CHS!$M$1,HMJHS!$M$1,KHS!$M$1,Kings!$M$1,MHS!$M$1,SWHS!$M$1,AMHS!$M$1,'S10'!$M$1,'S11'!$M$1,'S12'!$M$1,'S13'!$M$1,'S14'!$M$1,'S15'!$M$1,'S16'!$M$1,'S17'!$M$1,'S18'!$M$1,'S19'!$M$1,'S20'!$M$1))</f>
        <v/>
      </c>
      <c r="F1046" s="29" t="str">
        <f t="shared" si="457"/>
        <v/>
      </c>
      <c r="G1046" s="33" t="str">
        <f t="shared" si="456"/>
        <v/>
      </c>
      <c r="H1046" s="29" t="str">
        <f>IF('S14'!P$18="","",'S14'!P$18)</f>
        <v/>
      </c>
      <c r="I1046" s="29" t="str">
        <f>IF('S14'!P$18="","",'S14'!I$18)</f>
        <v/>
      </c>
      <c r="J1046" s="29">
        <v>14</v>
      </c>
      <c r="AC1046" s="41"/>
      <c r="AD1046" s="41"/>
      <c r="AE1046" s="42"/>
      <c r="AF1046" s="42"/>
      <c r="AG1046" s="42"/>
      <c r="AH1046" s="41"/>
      <c r="AI1046" s="41"/>
      <c r="AJ1046" s="42"/>
      <c r="AK1046" s="42"/>
      <c r="AL1046" s="42"/>
      <c r="AM1046" s="42"/>
      <c r="AN1046" s="41"/>
      <c r="AO1046" s="41"/>
      <c r="AP1046" s="42"/>
      <c r="AQ1046" s="42"/>
      <c r="AR1046" s="42"/>
      <c r="AS1046" s="41"/>
      <c r="AT1046" s="41"/>
      <c r="AU1046" s="42"/>
      <c r="AV1046" s="42"/>
    </row>
    <row r="1047" spans="1:48" ht="12.75" hidden="1" customHeight="1" x14ac:dyDescent="0.25">
      <c r="A1047" s="29">
        <f t="shared" si="461"/>
        <v>1045</v>
      </c>
      <c r="B1047" s="19" t="str">
        <f t="shared" si="458"/>
        <v/>
      </c>
      <c r="C1047" s="19" t="str">
        <f t="shared" si="459"/>
        <v/>
      </c>
      <c r="D1047" s="19" t="str">
        <f t="shared" si="460"/>
        <v/>
      </c>
      <c r="E1047" s="19" t="str">
        <f>IF(B1047="","",CHOOSE(VLOOKUP($A1047,$F$1:$J$1600,5,FALSE),AHS!$M$1,BHS!$M$1,CHS!$M$1,HMJHS!$M$1,KHS!$M$1,Kings!$M$1,MHS!$M$1,SWHS!$M$1,AMHS!$M$1,'S10'!$M$1,'S11'!$M$1,'S12'!$M$1,'S13'!$M$1,'S14'!$M$1,'S15'!$M$1,'S16'!$M$1,'S17'!$M$1,'S18'!$M$1,'S19'!$M$1,'S20'!$M$1))</f>
        <v/>
      </c>
      <c r="F1047" s="29" t="str">
        <f t="shared" si="457"/>
        <v/>
      </c>
      <c r="G1047" s="33" t="str">
        <f t="shared" si="456"/>
        <v/>
      </c>
      <c r="H1047" s="29" t="str">
        <f>IF('S14'!P$19="","",'S14'!P$19)</f>
        <v/>
      </c>
      <c r="I1047" s="29" t="str">
        <f>IF('S14'!P$19="","",'S14'!I$19)</f>
        <v/>
      </c>
      <c r="J1047" s="29">
        <v>14</v>
      </c>
      <c r="AC1047" s="41"/>
      <c r="AD1047" s="41"/>
      <c r="AE1047" s="42"/>
      <c r="AF1047" s="42"/>
      <c r="AG1047" s="42"/>
      <c r="AH1047" s="41"/>
      <c r="AI1047" s="41"/>
      <c r="AJ1047" s="42"/>
      <c r="AK1047" s="42"/>
      <c r="AL1047" s="42"/>
      <c r="AM1047" s="42"/>
      <c r="AN1047" s="41"/>
      <c r="AO1047" s="41"/>
      <c r="AP1047" s="42"/>
      <c r="AQ1047" s="42"/>
      <c r="AR1047" s="42"/>
      <c r="AS1047" s="41"/>
      <c r="AT1047" s="41"/>
      <c r="AU1047" s="42"/>
      <c r="AV1047" s="42"/>
    </row>
    <row r="1048" spans="1:48" ht="12.75" hidden="1" customHeight="1" x14ac:dyDescent="0.25">
      <c r="A1048" s="29">
        <f t="shared" si="461"/>
        <v>1046</v>
      </c>
      <c r="B1048" s="19" t="str">
        <f t="shared" si="458"/>
        <v/>
      </c>
      <c r="C1048" s="19" t="str">
        <f t="shared" si="459"/>
        <v/>
      </c>
      <c r="D1048" s="19" t="str">
        <f t="shared" si="460"/>
        <v/>
      </c>
      <c r="E1048" s="19" t="str">
        <f>IF(B1048="","",CHOOSE(VLOOKUP($A1048,$F$1:$J$1600,5,FALSE),AHS!$M$1,BHS!$M$1,CHS!$M$1,HMJHS!$M$1,KHS!$M$1,Kings!$M$1,MHS!$M$1,SWHS!$M$1,AMHS!$M$1,'S10'!$M$1,'S11'!$M$1,'S12'!$M$1,'S13'!$M$1,'S14'!$M$1,'S15'!$M$1,'S16'!$M$1,'S17'!$M$1,'S18'!$M$1,'S19'!$M$1,'S20'!$M$1))</f>
        <v/>
      </c>
      <c r="F1048" s="29" t="str">
        <f t="shared" si="457"/>
        <v/>
      </c>
      <c r="G1048" s="33" t="str">
        <f t="shared" si="456"/>
        <v/>
      </c>
      <c r="H1048" s="29" t="str">
        <f>IF('S14'!P$20="","",'S14'!P$20)</f>
        <v/>
      </c>
      <c r="I1048" s="29" t="str">
        <f>IF('S14'!P$20="","",'S14'!I$20)</f>
        <v/>
      </c>
      <c r="J1048" s="29">
        <v>14</v>
      </c>
      <c r="AC1048" s="41"/>
      <c r="AD1048" s="41"/>
      <c r="AE1048" s="42"/>
      <c r="AF1048" s="42"/>
      <c r="AG1048" s="42"/>
      <c r="AH1048" s="41"/>
      <c r="AI1048" s="41"/>
      <c r="AJ1048" s="42"/>
      <c r="AK1048" s="42"/>
      <c r="AL1048" s="42"/>
      <c r="AM1048" s="42"/>
      <c r="AN1048" s="41"/>
      <c r="AO1048" s="41"/>
      <c r="AP1048" s="42"/>
      <c r="AQ1048" s="42"/>
      <c r="AR1048" s="42"/>
      <c r="AS1048" s="41"/>
      <c r="AT1048" s="41"/>
      <c r="AU1048" s="42"/>
      <c r="AV1048" s="42"/>
    </row>
    <row r="1049" spans="1:48" ht="12.75" hidden="1" customHeight="1" x14ac:dyDescent="0.25">
      <c r="A1049" s="29">
        <f t="shared" si="461"/>
        <v>1047</v>
      </c>
      <c r="B1049" s="19" t="str">
        <f t="shared" si="458"/>
        <v/>
      </c>
      <c r="C1049" s="19" t="str">
        <f t="shared" si="459"/>
        <v/>
      </c>
      <c r="D1049" s="19" t="str">
        <f t="shared" si="460"/>
        <v/>
      </c>
      <c r="E1049" s="19" t="str">
        <f>IF(B1049="","",CHOOSE(VLOOKUP($A1049,$F$1:$J$1600,5,FALSE),AHS!$M$1,BHS!$M$1,CHS!$M$1,HMJHS!$M$1,KHS!$M$1,Kings!$M$1,MHS!$M$1,SWHS!$M$1,AMHS!$M$1,'S10'!$M$1,'S11'!$M$1,'S12'!$M$1,'S13'!$M$1,'S14'!$M$1,'S15'!$M$1,'S16'!$M$1,'S17'!$M$1,'S18'!$M$1,'S19'!$M$1,'S20'!$M$1))</f>
        <v/>
      </c>
      <c r="F1049" s="29" t="str">
        <f t="shared" si="457"/>
        <v/>
      </c>
      <c r="G1049" s="33" t="str">
        <f t="shared" si="456"/>
        <v/>
      </c>
      <c r="H1049" s="29" t="str">
        <f>IF('S14'!P$21="","",'S14'!P$21)</f>
        <v/>
      </c>
      <c r="I1049" s="29" t="str">
        <f>IF('S14'!P$21="","",'S14'!I$21)</f>
        <v/>
      </c>
      <c r="J1049" s="29">
        <v>14</v>
      </c>
      <c r="AC1049" s="41"/>
      <c r="AD1049" s="41"/>
      <c r="AE1049" s="42"/>
      <c r="AF1049" s="42"/>
      <c r="AG1049" s="42"/>
      <c r="AH1049" s="41"/>
      <c r="AI1049" s="41"/>
      <c r="AJ1049" s="42"/>
      <c r="AK1049" s="42"/>
      <c r="AL1049" s="42"/>
      <c r="AM1049" s="42"/>
      <c r="AN1049" s="41"/>
      <c r="AO1049" s="41"/>
      <c r="AP1049" s="42"/>
      <c r="AQ1049" s="42"/>
      <c r="AR1049" s="42"/>
      <c r="AS1049" s="41"/>
      <c r="AT1049" s="41"/>
      <c r="AU1049" s="42"/>
      <c r="AV1049" s="42"/>
    </row>
    <row r="1050" spans="1:48" ht="12.75" hidden="1" customHeight="1" x14ac:dyDescent="0.25">
      <c r="A1050" s="29">
        <f t="shared" si="461"/>
        <v>1048</v>
      </c>
      <c r="B1050" s="19" t="str">
        <f t="shared" si="458"/>
        <v/>
      </c>
      <c r="C1050" s="19" t="str">
        <f t="shared" si="459"/>
        <v/>
      </c>
      <c r="D1050" s="19" t="str">
        <f t="shared" si="460"/>
        <v/>
      </c>
      <c r="E1050" s="19" t="str">
        <f>IF(B1050="","",CHOOSE(VLOOKUP($A1050,$F$1:$J$1600,5,FALSE),AHS!$M$1,BHS!$M$1,CHS!$M$1,HMJHS!$M$1,KHS!$M$1,Kings!$M$1,MHS!$M$1,SWHS!$M$1,AMHS!$M$1,'S10'!$M$1,'S11'!$M$1,'S12'!$M$1,'S13'!$M$1,'S14'!$M$1,'S15'!$M$1,'S16'!$M$1,'S17'!$M$1,'S18'!$M$1,'S19'!$M$1,'S20'!$M$1))</f>
        <v/>
      </c>
      <c r="F1050" s="29" t="str">
        <f t="shared" si="457"/>
        <v/>
      </c>
      <c r="G1050" s="33" t="str">
        <f t="shared" si="456"/>
        <v/>
      </c>
      <c r="H1050" s="29" t="str">
        <f>IF('S14'!P$22="","",'S14'!P$22)</f>
        <v/>
      </c>
      <c r="I1050" s="29" t="str">
        <f>IF('S14'!P$22="","",'S14'!I$22)</f>
        <v/>
      </c>
      <c r="J1050" s="29">
        <v>14</v>
      </c>
      <c r="AC1050" s="41"/>
      <c r="AD1050" s="41"/>
      <c r="AE1050" s="42"/>
      <c r="AF1050" s="42"/>
      <c r="AG1050" s="42"/>
      <c r="AH1050" s="41"/>
      <c r="AI1050" s="41"/>
      <c r="AJ1050" s="42"/>
      <c r="AK1050" s="42"/>
      <c r="AL1050" s="42"/>
      <c r="AM1050" s="42"/>
      <c r="AN1050" s="41"/>
      <c r="AO1050" s="41"/>
      <c r="AP1050" s="42"/>
      <c r="AQ1050" s="42"/>
      <c r="AR1050" s="42"/>
      <c r="AS1050" s="41"/>
      <c r="AT1050" s="41"/>
      <c r="AU1050" s="42"/>
      <c r="AV1050" s="42"/>
    </row>
    <row r="1051" spans="1:48" ht="12.75" hidden="1" customHeight="1" x14ac:dyDescent="0.25">
      <c r="A1051" s="29">
        <f t="shared" si="461"/>
        <v>1049</v>
      </c>
      <c r="B1051" s="19" t="str">
        <f t="shared" si="458"/>
        <v/>
      </c>
      <c r="C1051" s="19" t="str">
        <f t="shared" si="459"/>
        <v/>
      </c>
      <c r="D1051" s="19" t="str">
        <f t="shared" si="460"/>
        <v/>
      </c>
      <c r="E1051" s="19" t="str">
        <f>IF(B1051="","",CHOOSE(VLOOKUP($A1051,$F$1:$J$1600,5,FALSE),AHS!$M$1,BHS!$M$1,CHS!$M$1,HMJHS!$M$1,KHS!$M$1,Kings!$M$1,MHS!$M$1,SWHS!$M$1,AMHS!$M$1,'S10'!$M$1,'S11'!$M$1,'S12'!$M$1,'S13'!$M$1,'S14'!$M$1,'S15'!$M$1,'S16'!$M$1,'S17'!$M$1,'S18'!$M$1,'S19'!$M$1,'S20'!$M$1))</f>
        <v/>
      </c>
      <c r="F1051" s="29" t="str">
        <f t="shared" si="457"/>
        <v/>
      </c>
      <c r="G1051" s="33" t="str">
        <f t="shared" si="456"/>
        <v/>
      </c>
      <c r="H1051" s="29" t="str">
        <f>IF('S14'!P$23="","",'S14'!P$23)</f>
        <v/>
      </c>
      <c r="I1051" s="29" t="str">
        <f>IF('S14'!P$23="","",'S14'!I$23)</f>
        <v/>
      </c>
      <c r="J1051" s="29">
        <v>14</v>
      </c>
      <c r="AC1051" s="41"/>
      <c r="AD1051" s="41"/>
      <c r="AE1051" s="42"/>
      <c r="AF1051" s="42"/>
      <c r="AG1051" s="42"/>
      <c r="AH1051" s="41"/>
      <c r="AI1051" s="41"/>
      <c r="AJ1051" s="42"/>
      <c r="AK1051" s="42"/>
      <c r="AL1051" s="42"/>
      <c r="AM1051" s="42"/>
      <c r="AN1051" s="41"/>
      <c r="AO1051" s="41"/>
      <c r="AP1051" s="42"/>
      <c r="AQ1051" s="42"/>
      <c r="AR1051" s="42"/>
      <c r="AS1051" s="41"/>
      <c r="AT1051" s="41"/>
      <c r="AU1051" s="42"/>
      <c r="AV1051" s="42"/>
    </row>
    <row r="1052" spans="1:48" ht="12.75" hidden="1" customHeight="1" x14ac:dyDescent="0.25">
      <c r="A1052" s="29">
        <f t="shared" si="461"/>
        <v>1050</v>
      </c>
      <c r="B1052" s="19" t="str">
        <f t="shared" si="458"/>
        <v/>
      </c>
      <c r="C1052" s="19" t="str">
        <f t="shared" si="459"/>
        <v/>
      </c>
      <c r="D1052" s="19" t="str">
        <f t="shared" si="460"/>
        <v/>
      </c>
      <c r="E1052" s="19" t="str">
        <f>IF(B1052="","",CHOOSE(VLOOKUP($A1052,$F$1:$J$1600,5,FALSE),AHS!$M$1,BHS!$M$1,CHS!$M$1,HMJHS!$M$1,KHS!$M$1,Kings!$M$1,MHS!$M$1,SWHS!$M$1,AMHS!$M$1,'S10'!$M$1,'S11'!$M$1,'S12'!$M$1,'S13'!$M$1,'S14'!$M$1,'S15'!$M$1,'S16'!$M$1,'S17'!$M$1,'S18'!$M$1,'S19'!$M$1,'S20'!$M$1))</f>
        <v/>
      </c>
      <c r="F1052" s="29" t="str">
        <f t="shared" si="457"/>
        <v/>
      </c>
      <c r="G1052" s="33" t="str">
        <f t="shared" si="456"/>
        <v/>
      </c>
      <c r="H1052" s="29" t="str">
        <f>IF('S14'!P$24="","",'S14'!P$24)</f>
        <v/>
      </c>
      <c r="I1052" s="29" t="str">
        <f>IF('S14'!P$24="","",'S14'!I$24)</f>
        <v/>
      </c>
      <c r="J1052" s="29">
        <v>14</v>
      </c>
      <c r="AC1052" s="41"/>
      <c r="AD1052" s="41"/>
      <c r="AE1052" s="42"/>
      <c r="AF1052" s="42"/>
      <c r="AG1052" s="42"/>
      <c r="AH1052" s="41"/>
      <c r="AI1052" s="41"/>
      <c r="AJ1052" s="42"/>
      <c r="AK1052" s="42"/>
      <c r="AL1052" s="42"/>
      <c r="AM1052" s="42"/>
      <c r="AN1052" s="41"/>
      <c r="AO1052" s="41"/>
      <c r="AP1052" s="42"/>
      <c r="AQ1052" s="42"/>
      <c r="AR1052" s="42"/>
      <c r="AS1052" s="41"/>
      <c r="AT1052" s="41"/>
      <c r="AU1052" s="42"/>
      <c r="AV1052" s="42"/>
    </row>
    <row r="1053" spans="1:48" ht="12.75" hidden="1" customHeight="1" x14ac:dyDescent="0.25">
      <c r="A1053" s="29">
        <f t="shared" si="461"/>
        <v>1051</v>
      </c>
      <c r="B1053" s="19" t="str">
        <f t="shared" si="458"/>
        <v/>
      </c>
      <c r="C1053" s="19" t="str">
        <f t="shared" si="459"/>
        <v/>
      </c>
      <c r="D1053" s="19" t="str">
        <f t="shared" si="460"/>
        <v/>
      </c>
      <c r="E1053" s="19" t="str">
        <f>IF(B1053="","",CHOOSE(VLOOKUP($A1053,$F$1:$J$1600,5,FALSE),AHS!$M$1,BHS!$M$1,CHS!$M$1,HMJHS!$M$1,KHS!$M$1,Kings!$M$1,MHS!$M$1,SWHS!$M$1,AMHS!$M$1,'S10'!$M$1,'S11'!$M$1,'S12'!$M$1,'S13'!$M$1,'S14'!$M$1,'S15'!$M$1,'S16'!$M$1,'S17'!$M$1,'S18'!$M$1,'S19'!$M$1,'S20'!$M$1))</f>
        <v/>
      </c>
      <c r="F1053" s="29" t="str">
        <f t="shared" si="457"/>
        <v/>
      </c>
      <c r="G1053" s="33" t="str">
        <f t="shared" si="456"/>
        <v/>
      </c>
      <c r="H1053" s="29" t="str">
        <f>IF('S14'!P$25="","",'S14'!P$25)</f>
        <v/>
      </c>
      <c r="I1053" s="29" t="str">
        <f>IF('S14'!P$25="","",'S14'!I$25)</f>
        <v/>
      </c>
      <c r="J1053" s="29">
        <v>14</v>
      </c>
      <c r="AC1053" s="41"/>
      <c r="AD1053" s="41"/>
      <c r="AE1053" s="42"/>
      <c r="AF1053" s="42"/>
      <c r="AG1053" s="42"/>
      <c r="AH1053" s="41"/>
      <c r="AI1053" s="41"/>
      <c r="AJ1053" s="42"/>
      <c r="AK1053" s="42"/>
      <c r="AL1053" s="42"/>
      <c r="AM1053" s="42"/>
      <c r="AN1053" s="41"/>
      <c r="AO1053" s="41"/>
      <c r="AP1053" s="42"/>
      <c r="AQ1053" s="42"/>
      <c r="AR1053" s="42"/>
      <c r="AS1053" s="41"/>
      <c r="AT1053" s="41"/>
      <c r="AU1053" s="42"/>
      <c r="AV1053" s="42"/>
    </row>
    <row r="1054" spans="1:48" ht="12.75" hidden="1" customHeight="1" x14ac:dyDescent="0.25">
      <c r="A1054" s="29">
        <f t="shared" si="461"/>
        <v>1052</v>
      </c>
      <c r="B1054" s="19" t="str">
        <f t="shared" si="458"/>
        <v/>
      </c>
      <c r="C1054" s="19" t="str">
        <f t="shared" si="459"/>
        <v/>
      </c>
      <c r="D1054" s="19" t="str">
        <f t="shared" si="460"/>
        <v/>
      </c>
      <c r="E1054" s="19" t="str">
        <f>IF(B1054="","",CHOOSE(VLOOKUP($A1054,$F$1:$J$1600,5,FALSE),AHS!$M$1,BHS!$M$1,CHS!$M$1,HMJHS!$M$1,KHS!$M$1,Kings!$M$1,MHS!$M$1,SWHS!$M$1,AMHS!$M$1,'S10'!$M$1,'S11'!$M$1,'S12'!$M$1,'S13'!$M$1,'S14'!$M$1,'S15'!$M$1,'S16'!$M$1,'S17'!$M$1,'S18'!$M$1,'S19'!$M$1,'S20'!$M$1))</f>
        <v/>
      </c>
      <c r="F1054" s="29" t="str">
        <f t="shared" si="457"/>
        <v/>
      </c>
      <c r="G1054" s="33" t="str">
        <f t="shared" si="456"/>
        <v/>
      </c>
      <c r="H1054" s="29" t="str">
        <f>IF('S14'!P$26="","",'S14'!P$26)</f>
        <v/>
      </c>
      <c r="I1054" s="29" t="str">
        <f>IF('S14'!P$26="","",'S14'!I$26)</f>
        <v/>
      </c>
      <c r="J1054" s="29">
        <v>14</v>
      </c>
      <c r="AC1054" s="41"/>
      <c r="AD1054" s="41"/>
      <c r="AE1054" s="42"/>
      <c r="AF1054" s="42"/>
      <c r="AG1054" s="42"/>
      <c r="AH1054" s="41"/>
      <c r="AI1054" s="41"/>
      <c r="AJ1054" s="42"/>
      <c r="AK1054" s="42"/>
      <c r="AL1054" s="42"/>
      <c r="AM1054" s="42"/>
      <c r="AN1054" s="41"/>
      <c r="AO1054" s="41"/>
      <c r="AP1054" s="42"/>
      <c r="AQ1054" s="42"/>
      <c r="AR1054" s="42"/>
      <c r="AS1054" s="41"/>
      <c r="AT1054" s="41"/>
      <c r="AU1054" s="42"/>
      <c r="AV1054" s="42"/>
    </row>
    <row r="1055" spans="1:48" ht="12.75" hidden="1" customHeight="1" x14ac:dyDescent="0.25">
      <c r="A1055" s="29">
        <f t="shared" si="461"/>
        <v>1053</v>
      </c>
      <c r="B1055" s="19" t="str">
        <f t="shared" si="458"/>
        <v/>
      </c>
      <c r="C1055" s="19" t="str">
        <f t="shared" si="459"/>
        <v/>
      </c>
      <c r="D1055" s="19" t="str">
        <f t="shared" si="460"/>
        <v/>
      </c>
      <c r="E1055" s="19" t="str">
        <f>IF(B1055="","",CHOOSE(VLOOKUP($A1055,$F$1:$J$1600,5,FALSE),AHS!$M$1,BHS!$M$1,CHS!$M$1,HMJHS!$M$1,KHS!$M$1,Kings!$M$1,MHS!$M$1,SWHS!$M$1,AMHS!$M$1,'S10'!$M$1,'S11'!$M$1,'S12'!$M$1,'S13'!$M$1,'S14'!$M$1,'S15'!$M$1,'S16'!$M$1,'S17'!$M$1,'S18'!$M$1,'S19'!$M$1,'S20'!$M$1))</f>
        <v/>
      </c>
      <c r="F1055" s="29" t="str">
        <f t="shared" si="457"/>
        <v/>
      </c>
      <c r="G1055" s="33" t="str">
        <f t="shared" si="456"/>
        <v/>
      </c>
      <c r="H1055" s="29" t="str">
        <f>IF('S14'!P$27="","",'S14'!P$27)</f>
        <v/>
      </c>
      <c r="I1055" s="29" t="str">
        <f>IF('S14'!P$27="","",'S14'!I$27)</f>
        <v/>
      </c>
      <c r="J1055" s="29">
        <v>14</v>
      </c>
      <c r="AC1055" s="41"/>
      <c r="AD1055" s="41"/>
      <c r="AE1055" s="42"/>
      <c r="AF1055" s="42"/>
      <c r="AG1055" s="42"/>
      <c r="AH1055" s="41"/>
      <c r="AI1055" s="41"/>
      <c r="AJ1055" s="42"/>
      <c r="AK1055" s="42"/>
      <c r="AL1055" s="42"/>
      <c r="AM1055" s="42"/>
      <c r="AN1055" s="41"/>
      <c r="AO1055" s="41"/>
      <c r="AP1055" s="42"/>
      <c r="AQ1055" s="42"/>
      <c r="AR1055" s="42"/>
      <c r="AS1055" s="41"/>
      <c r="AT1055" s="41"/>
      <c r="AU1055" s="42"/>
      <c r="AV1055" s="42"/>
    </row>
    <row r="1056" spans="1:48" ht="12.75" hidden="1" customHeight="1" x14ac:dyDescent="0.25">
      <c r="A1056" s="29">
        <f t="shared" si="461"/>
        <v>1054</v>
      </c>
      <c r="B1056" s="19" t="str">
        <f t="shared" si="458"/>
        <v/>
      </c>
      <c r="C1056" s="19" t="str">
        <f t="shared" si="459"/>
        <v/>
      </c>
      <c r="D1056" s="19" t="str">
        <f t="shared" si="460"/>
        <v/>
      </c>
      <c r="E1056" s="19" t="str">
        <f>IF(B1056="","",CHOOSE(VLOOKUP($A1056,$F$1:$J$1600,5,FALSE),AHS!$M$1,BHS!$M$1,CHS!$M$1,HMJHS!$M$1,KHS!$M$1,Kings!$M$1,MHS!$M$1,SWHS!$M$1,AMHS!$M$1,'S10'!$M$1,'S11'!$M$1,'S12'!$M$1,'S13'!$M$1,'S14'!$M$1,'S15'!$M$1,'S16'!$M$1,'S17'!$M$1,'S18'!$M$1,'S19'!$M$1,'S20'!$M$1))</f>
        <v/>
      </c>
      <c r="F1056" s="29" t="str">
        <f t="shared" si="457"/>
        <v/>
      </c>
      <c r="G1056" s="33" t="str">
        <f t="shared" si="456"/>
        <v/>
      </c>
      <c r="H1056" s="29" t="str">
        <f>IF('S14'!P$28="","",'S14'!P$28)</f>
        <v/>
      </c>
      <c r="I1056" s="29" t="str">
        <f>IF('S14'!P$28="","",'S14'!I$28)</f>
        <v/>
      </c>
      <c r="J1056" s="29">
        <v>14</v>
      </c>
      <c r="AC1056" s="41"/>
      <c r="AD1056" s="41"/>
      <c r="AE1056" s="42"/>
      <c r="AF1056" s="42"/>
      <c r="AG1056" s="42"/>
      <c r="AH1056" s="41"/>
      <c r="AI1056" s="41"/>
      <c r="AJ1056" s="42"/>
      <c r="AK1056" s="42"/>
      <c r="AL1056" s="42"/>
      <c r="AM1056" s="42"/>
      <c r="AN1056" s="41"/>
      <c r="AO1056" s="41"/>
      <c r="AP1056" s="42"/>
      <c r="AQ1056" s="42"/>
      <c r="AR1056" s="42"/>
      <c r="AS1056" s="41"/>
      <c r="AT1056" s="41"/>
      <c r="AU1056" s="42"/>
      <c r="AV1056" s="42"/>
    </row>
    <row r="1057" spans="1:48" ht="12.75" hidden="1" customHeight="1" x14ac:dyDescent="0.25">
      <c r="A1057" s="29">
        <f t="shared" si="461"/>
        <v>1055</v>
      </c>
      <c r="B1057" s="19" t="str">
        <f t="shared" si="458"/>
        <v/>
      </c>
      <c r="C1057" s="19" t="str">
        <f t="shared" si="459"/>
        <v/>
      </c>
      <c r="D1057" s="19" t="str">
        <f t="shared" si="460"/>
        <v/>
      </c>
      <c r="E1057" s="19" t="str">
        <f>IF(B1057="","",CHOOSE(VLOOKUP($A1057,$F$1:$J$1600,5,FALSE),AHS!$M$1,BHS!$M$1,CHS!$M$1,HMJHS!$M$1,KHS!$M$1,Kings!$M$1,MHS!$M$1,SWHS!$M$1,AMHS!$M$1,'S10'!$M$1,'S11'!$M$1,'S12'!$M$1,'S13'!$M$1,'S14'!$M$1,'S15'!$M$1,'S16'!$M$1,'S17'!$M$1,'S18'!$M$1,'S19'!$M$1,'S20'!$M$1))</f>
        <v/>
      </c>
      <c r="F1057" s="29" t="str">
        <f t="shared" si="457"/>
        <v/>
      </c>
      <c r="G1057" s="33" t="str">
        <f t="shared" si="456"/>
        <v/>
      </c>
      <c r="H1057" s="29" t="str">
        <f>IF('S14'!P$29="","",'S14'!P$29)</f>
        <v/>
      </c>
      <c r="I1057" s="29" t="str">
        <f>IF('S14'!P$29="","",'S14'!I$29)</f>
        <v/>
      </c>
      <c r="J1057" s="29">
        <v>14</v>
      </c>
      <c r="AC1057" s="41"/>
      <c r="AD1057" s="41"/>
      <c r="AE1057" s="42"/>
      <c r="AF1057" s="42"/>
      <c r="AG1057" s="42"/>
      <c r="AH1057" s="41"/>
      <c r="AI1057" s="41"/>
      <c r="AJ1057" s="42"/>
      <c r="AK1057" s="42"/>
      <c r="AL1057" s="42"/>
      <c r="AM1057" s="42"/>
      <c r="AN1057" s="41"/>
      <c r="AO1057" s="41"/>
      <c r="AP1057" s="42"/>
      <c r="AQ1057" s="42"/>
      <c r="AR1057" s="42"/>
      <c r="AS1057" s="41"/>
      <c r="AT1057" s="41"/>
      <c r="AU1057" s="42"/>
      <c r="AV1057" s="42"/>
    </row>
    <row r="1058" spans="1:48" ht="12.75" hidden="1" customHeight="1" x14ac:dyDescent="0.25">
      <c r="A1058" s="29">
        <f t="shared" si="461"/>
        <v>1056</v>
      </c>
      <c r="B1058" s="19" t="str">
        <f t="shared" si="458"/>
        <v/>
      </c>
      <c r="C1058" s="19" t="str">
        <f t="shared" si="459"/>
        <v/>
      </c>
      <c r="D1058" s="19" t="str">
        <f t="shared" si="460"/>
        <v/>
      </c>
      <c r="E1058" s="19" t="str">
        <f>IF(B1058="","",CHOOSE(VLOOKUP($A1058,$F$1:$J$1600,5,FALSE),AHS!$M$1,BHS!$M$1,CHS!$M$1,HMJHS!$M$1,KHS!$M$1,Kings!$M$1,MHS!$M$1,SWHS!$M$1,AMHS!$M$1,'S10'!$M$1,'S11'!$M$1,'S12'!$M$1,'S13'!$M$1,'S14'!$M$1,'S15'!$M$1,'S16'!$M$1,'S17'!$M$1,'S18'!$M$1,'S19'!$M$1,'S20'!$M$1))</f>
        <v/>
      </c>
      <c r="F1058" s="29" t="str">
        <f t="shared" si="457"/>
        <v/>
      </c>
      <c r="G1058" s="33" t="str">
        <f t="shared" si="456"/>
        <v/>
      </c>
      <c r="H1058" s="29" t="str">
        <f>IF('S14'!P$30="","",'S14'!P$30)</f>
        <v/>
      </c>
      <c r="I1058" s="29" t="str">
        <f>IF('S14'!P$30="","",'S14'!I$30)</f>
        <v/>
      </c>
      <c r="J1058" s="29">
        <v>14</v>
      </c>
      <c r="AC1058" s="41"/>
      <c r="AD1058" s="41"/>
      <c r="AE1058" s="42"/>
      <c r="AF1058" s="42"/>
      <c r="AG1058" s="42"/>
      <c r="AH1058" s="41"/>
      <c r="AI1058" s="41"/>
      <c r="AJ1058" s="42"/>
      <c r="AK1058" s="42"/>
      <c r="AL1058" s="42"/>
      <c r="AM1058" s="42"/>
      <c r="AN1058" s="41"/>
      <c r="AO1058" s="41"/>
      <c r="AP1058" s="42"/>
      <c r="AQ1058" s="42"/>
      <c r="AR1058" s="42"/>
      <c r="AS1058" s="41"/>
      <c r="AT1058" s="41"/>
      <c r="AU1058" s="42"/>
      <c r="AV1058" s="42"/>
    </row>
    <row r="1059" spans="1:48" ht="12.75" hidden="1" customHeight="1" x14ac:dyDescent="0.25">
      <c r="A1059" s="29">
        <f t="shared" si="461"/>
        <v>1057</v>
      </c>
      <c r="B1059" s="19" t="str">
        <f t="shared" si="458"/>
        <v/>
      </c>
      <c r="C1059" s="19" t="str">
        <f t="shared" si="459"/>
        <v/>
      </c>
      <c r="D1059" s="19" t="str">
        <f t="shared" si="460"/>
        <v/>
      </c>
      <c r="E1059" s="19" t="str">
        <f>IF(B1059="","",CHOOSE(VLOOKUP($A1059,$F$1:$J$1600,5,FALSE),AHS!$M$1,BHS!$M$1,CHS!$M$1,HMJHS!$M$1,KHS!$M$1,Kings!$M$1,MHS!$M$1,SWHS!$M$1,AMHS!$M$1,'S10'!$M$1,'S11'!$M$1,'S12'!$M$1,'S13'!$M$1,'S14'!$M$1,'S15'!$M$1,'S16'!$M$1,'S17'!$M$1,'S18'!$M$1,'S19'!$M$1,'S20'!$M$1))</f>
        <v/>
      </c>
      <c r="F1059" s="29" t="str">
        <f t="shared" si="457"/>
        <v/>
      </c>
      <c r="G1059" s="33" t="str">
        <f t="shared" si="456"/>
        <v/>
      </c>
      <c r="H1059" s="29" t="str">
        <f>IF('S14'!P$31="","",'S14'!P$31)</f>
        <v/>
      </c>
      <c r="I1059" s="29" t="str">
        <f>IF('S14'!P$31="","",'S14'!I$31)</f>
        <v/>
      </c>
      <c r="J1059" s="29">
        <v>14</v>
      </c>
      <c r="AC1059" s="41"/>
      <c r="AD1059" s="41"/>
      <c r="AE1059" s="42"/>
      <c r="AF1059" s="42"/>
      <c r="AG1059" s="42"/>
      <c r="AH1059" s="41"/>
      <c r="AI1059" s="41"/>
      <c r="AJ1059" s="42"/>
      <c r="AK1059" s="42"/>
      <c r="AL1059" s="42"/>
      <c r="AM1059" s="42"/>
      <c r="AN1059" s="41"/>
      <c r="AO1059" s="41"/>
      <c r="AP1059" s="42"/>
      <c r="AQ1059" s="42"/>
      <c r="AR1059" s="42"/>
      <c r="AS1059" s="41"/>
      <c r="AT1059" s="41"/>
      <c r="AU1059" s="42"/>
      <c r="AV1059" s="42"/>
    </row>
    <row r="1060" spans="1:48" ht="12.75" hidden="1" customHeight="1" x14ac:dyDescent="0.25">
      <c r="A1060" s="29">
        <f t="shared" si="461"/>
        <v>1058</v>
      </c>
      <c r="B1060" s="19" t="str">
        <f t="shared" si="458"/>
        <v/>
      </c>
      <c r="C1060" s="19" t="str">
        <f t="shared" si="459"/>
        <v/>
      </c>
      <c r="D1060" s="19" t="str">
        <f t="shared" si="460"/>
        <v/>
      </c>
      <c r="E1060" s="19" t="str">
        <f>IF(B1060="","",CHOOSE(VLOOKUP($A1060,$F$1:$J$1600,5,FALSE),AHS!$M$1,BHS!$M$1,CHS!$M$1,HMJHS!$M$1,KHS!$M$1,Kings!$M$1,MHS!$M$1,SWHS!$M$1,AMHS!$M$1,'S10'!$M$1,'S11'!$M$1,'S12'!$M$1,'S13'!$M$1,'S14'!$M$1,'S15'!$M$1,'S16'!$M$1,'S17'!$M$1,'S18'!$M$1,'S19'!$M$1,'S20'!$M$1))</f>
        <v/>
      </c>
      <c r="F1060" s="29" t="str">
        <f t="shared" si="457"/>
        <v/>
      </c>
      <c r="G1060" s="33" t="str">
        <f t="shared" si="456"/>
        <v/>
      </c>
      <c r="H1060" s="29" t="str">
        <f>IF('S14'!P$32="","",'S14'!P$32)</f>
        <v/>
      </c>
      <c r="I1060" s="29" t="str">
        <f>IF('S14'!P$32="","",'S14'!I$32)</f>
        <v/>
      </c>
      <c r="J1060" s="29">
        <v>14</v>
      </c>
      <c r="AC1060" s="41"/>
      <c r="AD1060" s="41"/>
      <c r="AE1060" s="42"/>
      <c r="AF1060" s="42"/>
      <c r="AG1060" s="42"/>
      <c r="AH1060" s="41"/>
      <c r="AI1060" s="41"/>
      <c r="AJ1060" s="42"/>
      <c r="AK1060" s="42"/>
      <c r="AL1060" s="42"/>
      <c r="AM1060" s="42"/>
      <c r="AN1060" s="41"/>
      <c r="AO1060" s="41"/>
      <c r="AP1060" s="42"/>
      <c r="AQ1060" s="42"/>
      <c r="AR1060" s="42"/>
      <c r="AS1060" s="41"/>
      <c r="AT1060" s="41"/>
      <c r="AU1060" s="42"/>
      <c r="AV1060" s="42"/>
    </row>
    <row r="1061" spans="1:48" ht="12.75" hidden="1" customHeight="1" x14ac:dyDescent="0.25">
      <c r="A1061" s="29">
        <f t="shared" si="461"/>
        <v>1059</v>
      </c>
      <c r="B1061" s="19" t="str">
        <f t="shared" si="458"/>
        <v/>
      </c>
      <c r="C1061" s="19" t="str">
        <f t="shared" si="459"/>
        <v/>
      </c>
      <c r="D1061" s="19" t="str">
        <f t="shared" si="460"/>
        <v/>
      </c>
      <c r="E1061" s="19" t="str">
        <f>IF(B1061="","",CHOOSE(VLOOKUP($A1061,$F$1:$J$1600,5,FALSE),AHS!$M$1,BHS!$M$1,CHS!$M$1,HMJHS!$M$1,KHS!$M$1,Kings!$M$1,MHS!$M$1,SWHS!$M$1,AMHS!$M$1,'S10'!$M$1,'S11'!$M$1,'S12'!$M$1,'S13'!$M$1,'S14'!$M$1,'S15'!$M$1,'S16'!$M$1,'S17'!$M$1,'S18'!$M$1,'S19'!$M$1,'S20'!$M$1))</f>
        <v/>
      </c>
      <c r="F1061" s="29" t="str">
        <f t="shared" si="457"/>
        <v/>
      </c>
      <c r="G1061" s="33" t="str">
        <f t="shared" si="456"/>
        <v/>
      </c>
      <c r="H1061" s="29" t="str">
        <f>IF('S14'!X$13="","",'S14'!X$13)</f>
        <v/>
      </c>
      <c r="I1061" s="29" t="str">
        <f>IF('S14'!X$13="","",'S14'!Q$13)</f>
        <v/>
      </c>
      <c r="J1061" s="29">
        <v>14</v>
      </c>
      <c r="AC1061" s="41"/>
      <c r="AD1061" s="41"/>
      <c r="AE1061" s="42"/>
      <c r="AF1061" s="42"/>
      <c r="AG1061" s="42"/>
      <c r="AH1061" s="41"/>
      <c r="AI1061" s="41"/>
      <c r="AJ1061" s="42"/>
      <c r="AK1061" s="42"/>
      <c r="AL1061" s="42"/>
      <c r="AM1061" s="42"/>
      <c r="AN1061" s="41"/>
      <c r="AO1061" s="41"/>
      <c r="AP1061" s="42"/>
      <c r="AQ1061" s="42"/>
      <c r="AR1061" s="42"/>
      <c r="AS1061" s="41"/>
      <c r="AT1061" s="41"/>
      <c r="AU1061" s="42"/>
      <c r="AV1061" s="42"/>
    </row>
    <row r="1062" spans="1:48" ht="12.75" hidden="1" customHeight="1" x14ac:dyDescent="0.25">
      <c r="A1062" s="29">
        <f t="shared" si="461"/>
        <v>1060</v>
      </c>
      <c r="B1062" s="19" t="str">
        <f t="shared" si="458"/>
        <v/>
      </c>
      <c r="C1062" s="19" t="str">
        <f t="shared" si="459"/>
        <v/>
      </c>
      <c r="D1062" s="19" t="str">
        <f t="shared" si="460"/>
        <v/>
      </c>
      <c r="E1062" s="19" t="str">
        <f>IF(B1062="","",CHOOSE(VLOOKUP($A1062,$F$1:$J$1600,5,FALSE),AHS!$M$1,BHS!$M$1,CHS!$M$1,HMJHS!$M$1,KHS!$M$1,Kings!$M$1,MHS!$M$1,SWHS!$M$1,AMHS!$M$1,'S10'!$M$1,'S11'!$M$1,'S12'!$M$1,'S13'!$M$1,'S14'!$M$1,'S15'!$M$1,'S16'!$M$1,'S17'!$M$1,'S18'!$M$1,'S19'!$M$1,'S20'!$M$1))</f>
        <v/>
      </c>
      <c r="F1062" s="29" t="str">
        <f t="shared" si="457"/>
        <v/>
      </c>
      <c r="G1062" s="33" t="str">
        <f t="shared" si="456"/>
        <v/>
      </c>
      <c r="H1062" s="29" t="str">
        <f>IF('S14'!X$14="","",'S14'!X$14)</f>
        <v/>
      </c>
      <c r="I1062" s="29" t="str">
        <f>IF('S14'!X$14="","",'S14'!Q$14)</f>
        <v/>
      </c>
      <c r="J1062" s="29">
        <v>14</v>
      </c>
      <c r="AC1062" s="41"/>
      <c r="AD1062" s="41"/>
      <c r="AE1062" s="42"/>
      <c r="AF1062" s="42"/>
      <c r="AG1062" s="42"/>
      <c r="AH1062" s="41"/>
      <c r="AI1062" s="41"/>
      <c r="AJ1062" s="42"/>
      <c r="AK1062" s="42"/>
      <c r="AL1062" s="42"/>
      <c r="AM1062" s="42"/>
      <c r="AN1062" s="41"/>
      <c r="AO1062" s="41"/>
      <c r="AP1062" s="42"/>
      <c r="AQ1062" s="42"/>
      <c r="AR1062" s="42"/>
      <c r="AS1062" s="41"/>
      <c r="AT1062" s="41"/>
      <c r="AU1062" s="42"/>
      <c r="AV1062" s="42"/>
    </row>
    <row r="1063" spans="1:48" ht="12.75" hidden="1" customHeight="1" x14ac:dyDescent="0.25">
      <c r="A1063" s="29">
        <f t="shared" si="461"/>
        <v>1061</v>
      </c>
      <c r="B1063" s="19" t="str">
        <f t="shared" si="458"/>
        <v/>
      </c>
      <c r="C1063" s="19" t="str">
        <f t="shared" si="459"/>
        <v/>
      </c>
      <c r="D1063" s="19" t="str">
        <f t="shared" si="460"/>
        <v/>
      </c>
      <c r="E1063" s="19" t="str">
        <f>IF(B1063="","",CHOOSE(VLOOKUP($A1063,$F$1:$J$1600,5,FALSE),AHS!$M$1,BHS!$M$1,CHS!$M$1,HMJHS!$M$1,KHS!$M$1,Kings!$M$1,MHS!$M$1,SWHS!$M$1,AMHS!$M$1,'S10'!$M$1,'S11'!$M$1,'S12'!$M$1,'S13'!$M$1,'S14'!$M$1,'S15'!$M$1,'S16'!$M$1,'S17'!$M$1,'S18'!$M$1,'S19'!$M$1,'S20'!$M$1))</f>
        <v/>
      </c>
      <c r="F1063" s="29" t="str">
        <f t="shared" si="457"/>
        <v/>
      </c>
      <c r="G1063" s="33" t="str">
        <f t="shared" si="456"/>
        <v/>
      </c>
      <c r="H1063" s="29" t="str">
        <f>IF('S14'!X$15="","",'S14'!X$15)</f>
        <v/>
      </c>
      <c r="I1063" s="29" t="str">
        <f>IF('S14'!X$15="","",'S14'!Q$15)</f>
        <v/>
      </c>
      <c r="J1063" s="29">
        <v>14</v>
      </c>
      <c r="AC1063" s="41"/>
      <c r="AD1063" s="41"/>
      <c r="AE1063" s="42"/>
      <c r="AF1063" s="42"/>
      <c r="AG1063" s="42"/>
      <c r="AH1063" s="41"/>
      <c r="AI1063" s="41"/>
      <c r="AJ1063" s="42"/>
      <c r="AK1063" s="42"/>
      <c r="AL1063" s="42"/>
      <c r="AM1063" s="42"/>
      <c r="AN1063" s="41"/>
      <c r="AO1063" s="41"/>
      <c r="AP1063" s="42"/>
      <c r="AQ1063" s="42"/>
      <c r="AR1063" s="42"/>
      <c r="AS1063" s="41"/>
      <c r="AT1063" s="41"/>
      <c r="AU1063" s="42"/>
      <c r="AV1063" s="42"/>
    </row>
    <row r="1064" spans="1:48" ht="12.75" hidden="1" customHeight="1" x14ac:dyDescent="0.25">
      <c r="A1064" s="29">
        <f t="shared" si="461"/>
        <v>1062</v>
      </c>
      <c r="B1064" s="19" t="str">
        <f t="shared" si="458"/>
        <v/>
      </c>
      <c r="C1064" s="19" t="str">
        <f t="shared" si="459"/>
        <v/>
      </c>
      <c r="D1064" s="19" t="str">
        <f t="shared" si="460"/>
        <v/>
      </c>
      <c r="E1064" s="19" t="str">
        <f>IF(B1064="","",CHOOSE(VLOOKUP($A1064,$F$1:$J$1600,5,FALSE),AHS!$M$1,BHS!$M$1,CHS!$M$1,HMJHS!$M$1,KHS!$M$1,Kings!$M$1,MHS!$M$1,SWHS!$M$1,AMHS!$M$1,'S10'!$M$1,'S11'!$M$1,'S12'!$M$1,'S13'!$M$1,'S14'!$M$1,'S15'!$M$1,'S16'!$M$1,'S17'!$M$1,'S18'!$M$1,'S19'!$M$1,'S20'!$M$1))</f>
        <v/>
      </c>
      <c r="F1064" s="29" t="str">
        <f t="shared" si="457"/>
        <v/>
      </c>
      <c r="G1064" s="33" t="str">
        <f t="shared" si="456"/>
        <v/>
      </c>
      <c r="H1064" s="29" t="str">
        <f>IF('S14'!X$16="","",'S14'!X$16)</f>
        <v/>
      </c>
      <c r="I1064" s="29" t="str">
        <f>IF('S14'!X$16="","",'S14'!Q$16)</f>
        <v/>
      </c>
      <c r="J1064" s="29">
        <v>14</v>
      </c>
      <c r="AC1064" s="41"/>
      <c r="AD1064" s="41"/>
      <c r="AE1064" s="42"/>
      <c r="AF1064" s="42"/>
      <c r="AG1064" s="42"/>
      <c r="AH1064" s="41"/>
      <c r="AI1064" s="41"/>
      <c r="AJ1064" s="42"/>
      <c r="AK1064" s="42"/>
      <c r="AL1064" s="42"/>
      <c r="AM1064" s="42"/>
      <c r="AN1064" s="41"/>
      <c r="AO1064" s="41"/>
      <c r="AP1064" s="42"/>
      <c r="AQ1064" s="42"/>
      <c r="AR1064" s="42"/>
      <c r="AS1064" s="41"/>
      <c r="AT1064" s="41"/>
      <c r="AU1064" s="42"/>
      <c r="AV1064" s="42"/>
    </row>
    <row r="1065" spans="1:48" ht="12.75" hidden="1" customHeight="1" x14ac:dyDescent="0.25">
      <c r="A1065" s="29">
        <f t="shared" si="461"/>
        <v>1063</v>
      </c>
      <c r="B1065" s="19" t="str">
        <f t="shared" si="458"/>
        <v/>
      </c>
      <c r="C1065" s="19" t="str">
        <f t="shared" si="459"/>
        <v/>
      </c>
      <c r="D1065" s="19" t="str">
        <f t="shared" si="460"/>
        <v/>
      </c>
      <c r="E1065" s="19" t="str">
        <f>IF(B1065="","",CHOOSE(VLOOKUP($A1065,$F$1:$J$1600,5,FALSE),AHS!$M$1,BHS!$M$1,CHS!$M$1,HMJHS!$M$1,KHS!$M$1,Kings!$M$1,MHS!$M$1,SWHS!$M$1,AMHS!$M$1,'S10'!$M$1,'S11'!$M$1,'S12'!$M$1,'S13'!$M$1,'S14'!$M$1,'S15'!$M$1,'S16'!$M$1,'S17'!$M$1,'S18'!$M$1,'S19'!$M$1,'S20'!$M$1))</f>
        <v/>
      </c>
      <c r="F1065" s="29" t="str">
        <f t="shared" si="457"/>
        <v/>
      </c>
      <c r="G1065" s="33" t="str">
        <f t="shared" si="456"/>
        <v/>
      </c>
      <c r="H1065" s="29" t="str">
        <f>IF('S14'!X$17="","",'S14'!X$17)</f>
        <v/>
      </c>
      <c r="I1065" s="29" t="str">
        <f>IF('S14'!X$17="","",'S14'!Q$17)</f>
        <v/>
      </c>
      <c r="J1065" s="29">
        <v>14</v>
      </c>
      <c r="AC1065" s="41"/>
      <c r="AD1065" s="41"/>
      <c r="AE1065" s="42"/>
      <c r="AF1065" s="42"/>
      <c r="AG1065" s="42"/>
      <c r="AH1065" s="41"/>
      <c r="AI1065" s="41"/>
      <c r="AJ1065" s="42"/>
      <c r="AK1065" s="42"/>
      <c r="AL1065" s="42"/>
      <c r="AM1065" s="42"/>
      <c r="AN1065" s="41"/>
      <c r="AO1065" s="41"/>
      <c r="AP1065" s="42"/>
      <c r="AQ1065" s="42"/>
      <c r="AR1065" s="42"/>
      <c r="AS1065" s="41"/>
      <c r="AT1065" s="41"/>
      <c r="AU1065" s="42"/>
      <c r="AV1065" s="42"/>
    </row>
    <row r="1066" spans="1:48" ht="12.75" hidden="1" customHeight="1" x14ac:dyDescent="0.25">
      <c r="A1066" s="29">
        <f t="shared" si="461"/>
        <v>1064</v>
      </c>
      <c r="B1066" s="19" t="str">
        <f t="shared" si="458"/>
        <v/>
      </c>
      <c r="C1066" s="19" t="str">
        <f t="shared" si="459"/>
        <v/>
      </c>
      <c r="D1066" s="19" t="str">
        <f t="shared" si="460"/>
        <v/>
      </c>
      <c r="E1066" s="19" t="str">
        <f>IF(B1066="","",CHOOSE(VLOOKUP($A1066,$F$1:$J$1600,5,FALSE),AHS!$M$1,BHS!$M$1,CHS!$M$1,HMJHS!$M$1,KHS!$M$1,Kings!$M$1,MHS!$M$1,SWHS!$M$1,AMHS!$M$1,'S10'!$M$1,'S11'!$M$1,'S12'!$M$1,'S13'!$M$1,'S14'!$M$1,'S15'!$M$1,'S16'!$M$1,'S17'!$M$1,'S18'!$M$1,'S19'!$M$1,'S20'!$M$1))</f>
        <v/>
      </c>
      <c r="F1066" s="29" t="str">
        <f t="shared" si="457"/>
        <v/>
      </c>
      <c r="G1066" s="33" t="str">
        <f t="shared" si="456"/>
        <v/>
      </c>
      <c r="H1066" s="29" t="str">
        <f>IF('S14'!X$18="","",'S14'!X$18)</f>
        <v/>
      </c>
      <c r="I1066" s="29" t="str">
        <f>IF('S14'!X$18="","",'S14'!Q$18)</f>
        <v/>
      </c>
      <c r="J1066" s="29">
        <v>14</v>
      </c>
      <c r="AC1066" s="41"/>
      <c r="AD1066" s="41"/>
      <c r="AE1066" s="42"/>
      <c r="AF1066" s="42"/>
      <c r="AG1066" s="42"/>
      <c r="AH1066" s="41"/>
      <c r="AI1066" s="41"/>
      <c r="AJ1066" s="42"/>
      <c r="AK1066" s="42"/>
      <c r="AL1066" s="42"/>
      <c r="AM1066" s="42"/>
      <c r="AN1066" s="41"/>
      <c r="AO1066" s="41"/>
      <c r="AP1066" s="42"/>
      <c r="AQ1066" s="42"/>
      <c r="AR1066" s="42"/>
      <c r="AS1066" s="41"/>
      <c r="AT1066" s="41"/>
      <c r="AU1066" s="42"/>
      <c r="AV1066" s="42"/>
    </row>
    <row r="1067" spans="1:48" ht="12.75" hidden="1" customHeight="1" x14ac:dyDescent="0.25">
      <c r="A1067" s="29">
        <f t="shared" si="461"/>
        <v>1065</v>
      </c>
      <c r="B1067" s="19" t="str">
        <f t="shared" si="458"/>
        <v/>
      </c>
      <c r="C1067" s="19" t="str">
        <f t="shared" si="459"/>
        <v/>
      </c>
      <c r="D1067" s="19" t="str">
        <f t="shared" si="460"/>
        <v/>
      </c>
      <c r="E1067" s="19" t="str">
        <f>IF(B1067="","",CHOOSE(VLOOKUP($A1067,$F$1:$J$1600,5,FALSE),AHS!$M$1,BHS!$M$1,CHS!$M$1,HMJHS!$M$1,KHS!$M$1,Kings!$M$1,MHS!$M$1,SWHS!$M$1,AMHS!$M$1,'S10'!$M$1,'S11'!$M$1,'S12'!$M$1,'S13'!$M$1,'S14'!$M$1,'S15'!$M$1,'S16'!$M$1,'S17'!$M$1,'S18'!$M$1,'S19'!$M$1,'S20'!$M$1))</f>
        <v/>
      </c>
      <c r="F1067" s="29" t="str">
        <f t="shared" si="457"/>
        <v/>
      </c>
      <c r="G1067" s="33" t="str">
        <f t="shared" si="456"/>
        <v/>
      </c>
      <c r="H1067" s="29" t="str">
        <f>IF('S14'!X$19="","",'S14'!X$19)</f>
        <v/>
      </c>
      <c r="I1067" s="29" t="str">
        <f>IF('S14'!X$19="","",'S14'!Q$19)</f>
        <v/>
      </c>
      <c r="J1067" s="29">
        <v>14</v>
      </c>
      <c r="AC1067" s="41"/>
      <c r="AD1067" s="41"/>
      <c r="AE1067" s="42"/>
      <c r="AF1067" s="42"/>
      <c r="AG1067" s="42"/>
      <c r="AH1067" s="41"/>
      <c r="AI1067" s="41"/>
      <c r="AJ1067" s="42"/>
      <c r="AK1067" s="42"/>
      <c r="AL1067" s="42"/>
      <c r="AM1067" s="42"/>
      <c r="AN1067" s="41"/>
      <c r="AO1067" s="41"/>
      <c r="AP1067" s="42"/>
      <c r="AQ1067" s="42"/>
      <c r="AR1067" s="42"/>
      <c r="AS1067" s="41"/>
      <c r="AT1067" s="41"/>
      <c r="AU1067" s="42"/>
      <c r="AV1067" s="42"/>
    </row>
    <row r="1068" spans="1:48" ht="12.75" hidden="1" customHeight="1" x14ac:dyDescent="0.25">
      <c r="A1068" s="29">
        <f t="shared" si="461"/>
        <v>1066</v>
      </c>
      <c r="B1068" s="19" t="str">
        <f t="shared" si="458"/>
        <v/>
      </c>
      <c r="C1068" s="19" t="str">
        <f t="shared" si="459"/>
        <v/>
      </c>
      <c r="D1068" s="19" t="str">
        <f t="shared" si="460"/>
        <v/>
      </c>
      <c r="E1068" s="19" t="str">
        <f>IF(B1068="","",CHOOSE(VLOOKUP($A1068,$F$1:$J$1600,5,FALSE),AHS!$M$1,BHS!$M$1,CHS!$M$1,HMJHS!$M$1,KHS!$M$1,Kings!$M$1,MHS!$M$1,SWHS!$M$1,AMHS!$M$1,'S10'!$M$1,'S11'!$M$1,'S12'!$M$1,'S13'!$M$1,'S14'!$M$1,'S15'!$M$1,'S16'!$M$1,'S17'!$M$1,'S18'!$M$1,'S19'!$M$1,'S20'!$M$1))</f>
        <v/>
      </c>
      <c r="F1068" s="29" t="str">
        <f t="shared" si="457"/>
        <v/>
      </c>
      <c r="G1068" s="33" t="str">
        <f t="shared" si="456"/>
        <v/>
      </c>
      <c r="H1068" s="29" t="str">
        <f>IF('S14'!X$20="","",'S14'!X$20)</f>
        <v/>
      </c>
      <c r="I1068" s="29" t="str">
        <f>IF('S14'!X$20="","",'S14'!Q$20)</f>
        <v/>
      </c>
      <c r="J1068" s="29">
        <v>14</v>
      </c>
      <c r="AC1068" s="41"/>
      <c r="AD1068" s="41"/>
      <c r="AE1068" s="42"/>
      <c r="AF1068" s="42"/>
      <c r="AG1068" s="42"/>
      <c r="AH1068" s="41"/>
      <c r="AI1068" s="41"/>
      <c r="AJ1068" s="42"/>
      <c r="AK1068" s="42"/>
      <c r="AL1068" s="42"/>
      <c r="AM1068" s="42"/>
      <c r="AN1068" s="41"/>
      <c r="AO1068" s="41"/>
      <c r="AP1068" s="42"/>
      <c r="AQ1068" s="42"/>
      <c r="AR1068" s="42"/>
      <c r="AS1068" s="41"/>
      <c r="AT1068" s="41"/>
      <c r="AU1068" s="42"/>
      <c r="AV1068" s="42"/>
    </row>
    <row r="1069" spans="1:48" ht="12.75" hidden="1" customHeight="1" x14ac:dyDescent="0.25">
      <c r="A1069" s="29">
        <f t="shared" si="461"/>
        <v>1067</v>
      </c>
      <c r="B1069" s="19" t="str">
        <f t="shared" si="458"/>
        <v/>
      </c>
      <c r="C1069" s="19" t="str">
        <f t="shared" si="459"/>
        <v/>
      </c>
      <c r="D1069" s="19" t="str">
        <f t="shared" si="460"/>
        <v/>
      </c>
      <c r="E1069" s="19" t="str">
        <f>IF(B1069="","",CHOOSE(VLOOKUP($A1069,$F$1:$J$1600,5,FALSE),AHS!$M$1,BHS!$M$1,CHS!$M$1,HMJHS!$M$1,KHS!$M$1,Kings!$M$1,MHS!$M$1,SWHS!$M$1,AMHS!$M$1,'S10'!$M$1,'S11'!$M$1,'S12'!$M$1,'S13'!$M$1,'S14'!$M$1,'S15'!$M$1,'S16'!$M$1,'S17'!$M$1,'S18'!$M$1,'S19'!$M$1,'S20'!$M$1))</f>
        <v/>
      </c>
      <c r="F1069" s="29" t="str">
        <f t="shared" si="457"/>
        <v/>
      </c>
      <c r="G1069" s="33" t="str">
        <f t="shared" si="456"/>
        <v/>
      </c>
      <c r="H1069" s="29" t="str">
        <f>IF('S14'!X$21="","",'S14'!X$21)</f>
        <v/>
      </c>
      <c r="I1069" s="29" t="str">
        <f>IF('S14'!X$21="","",'S14'!Q$21)</f>
        <v/>
      </c>
      <c r="J1069" s="29">
        <v>14</v>
      </c>
      <c r="AC1069" s="41"/>
      <c r="AD1069" s="41"/>
      <c r="AE1069" s="42"/>
      <c r="AF1069" s="42"/>
      <c r="AG1069" s="42"/>
      <c r="AH1069" s="41"/>
      <c r="AI1069" s="41"/>
      <c r="AJ1069" s="42"/>
      <c r="AK1069" s="42"/>
      <c r="AL1069" s="42"/>
      <c r="AM1069" s="42"/>
      <c r="AN1069" s="41"/>
      <c r="AO1069" s="41"/>
      <c r="AP1069" s="42"/>
      <c r="AQ1069" s="42"/>
      <c r="AR1069" s="42"/>
      <c r="AS1069" s="41"/>
      <c r="AT1069" s="41"/>
      <c r="AU1069" s="42"/>
      <c r="AV1069" s="42"/>
    </row>
    <row r="1070" spans="1:48" ht="12.75" hidden="1" customHeight="1" x14ac:dyDescent="0.25">
      <c r="A1070" s="29">
        <f t="shared" si="461"/>
        <v>1068</v>
      </c>
      <c r="B1070" s="19" t="str">
        <f t="shared" si="458"/>
        <v/>
      </c>
      <c r="C1070" s="19" t="str">
        <f t="shared" si="459"/>
        <v/>
      </c>
      <c r="D1070" s="19" t="str">
        <f t="shared" si="460"/>
        <v/>
      </c>
      <c r="E1070" s="19" t="str">
        <f>IF(B1070="","",CHOOSE(VLOOKUP($A1070,$F$1:$J$1600,5,FALSE),AHS!$M$1,BHS!$M$1,CHS!$M$1,HMJHS!$M$1,KHS!$M$1,Kings!$M$1,MHS!$M$1,SWHS!$M$1,AMHS!$M$1,'S10'!$M$1,'S11'!$M$1,'S12'!$M$1,'S13'!$M$1,'S14'!$M$1,'S15'!$M$1,'S16'!$M$1,'S17'!$M$1,'S18'!$M$1,'S19'!$M$1,'S20'!$M$1))</f>
        <v/>
      </c>
      <c r="F1070" s="29" t="str">
        <f t="shared" si="457"/>
        <v/>
      </c>
      <c r="G1070" s="33" t="str">
        <f t="shared" si="456"/>
        <v/>
      </c>
      <c r="H1070" s="29" t="str">
        <f>IF('S14'!X$22="","",'S14'!X$22)</f>
        <v/>
      </c>
      <c r="I1070" s="29" t="str">
        <f>IF('S14'!X$22="","",'S14'!Q$22)</f>
        <v/>
      </c>
      <c r="J1070" s="29">
        <v>14</v>
      </c>
      <c r="AC1070" s="41"/>
      <c r="AD1070" s="41"/>
      <c r="AE1070" s="42"/>
      <c r="AF1070" s="42"/>
      <c r="AG1070" s="42"/>
      <c r="AH1070" s="41"/>
      <c r="AI1070" s="41"/>
      <c r="AJ1070" s="42"/>
      <c r="AK1070" s="42"/>
      <c r="AL1070" s="42"/>
      <c r="AM1070" s="42"/>
      <c r="AN1070" s="41"/>
      <c r="AO1070" s="41"/>
      <c r="AP1070" s="42"/>
      <c r="AQ1070" s="42"/>
      <c r="AR1070" s="42"/>
      <c r="AS1070" s="41"/>
      <c r="AT1070" s="41"/>
      <c r="AU1070" s="42"/>
      <c r="AV1070" s="42"/>
    </row>
    <row r="1071" spans="1:48" ht="12.75" hidden="1" customHeight="1" x14ac:dyDescent="0.25">
      <c r="A1071" s="29">
        <f t="shared" si="461"/>
        <v>1069</v>
      </c>
      <c r="B1071" s="19" t="str">
        <f t="shared" si="458"/>
        <v/>
      </c>
      <c r="C1071" s="19" t="str">
        <f t="shared" si="459"/>
        <v/>
      </c>
      <c r="D1071" s="19" t="str">
        <f t="shared" si="460"/>
        <v/>
      </c>
      <c r="E1071" s="19" t="str">
        <f>IF(B1071="","",CHOOSE(VLOOKUP($A1071,$F$1:$J$1600,5,FALSE),AHS!$M$1,BHS!$M$1,CHS!$M$1,HMJHS!$M$1,KHS!$M$1,Kings!$M$1,MHS!$M$1,SWHS!$M$1,AMHS!$M$1,'S10'!$M$1,'S11'!$M$1,'S12'!$M$1,'S13'!$M$1,'S14'!$M$1,'S15'!$M$1,'S16'!$M$1,'S17'!$M$1,'S18'!$M$1,'S19'!$M$1,'S20'!$M$1))</f>
        <v/>
      </c>
      <c r="F1071" s="29" t="str">
        <f t="shared" si="457"/>
        <v/>
      </c>
      <c r="G1071" s="33" t="str">
        <f t="shared" si="456"/>
        <v/>
      </c>
      <c r="H1071" s="29" t="str">
        <f>IF('S14'!X$23="","",'S14'!X$23)</f>
        <v/>
      </c>
      <c r="I1071" s="29" t="str">
        <f>IF('S14'!X$23="","",'S14'!Q$23)</f>
        <v/>
      </c>
      <c r="J1071" s="29">
        <v>14</v>
      </c>
      <c r="AC1071" s="41"/>
      <c r="AD1071" s="41"/>
      <c r="AE1071" s="42"/>
      <c r="AF1071" s="42"/>
      <c r="AG1071" s="42"/>
      <c r="AH1071" s="41"/>
      <c r="AI1071" s="41"/>
      <c r="AJ1071" s="42"/>
      <c r="AK1071" s="42"/>
      <c r="AL1071" s="42"/>
      <c r="AM1071" s="42"/>
      <c r="AN1071" s="41"/>
      <c r="AO1071" s="41"/>
      <c r="AP1071" s="42"/>
      <c r="AQ1071" s="42"/>
      <c r="AR1071" s="42"/>
      <c r="AS1071" s="41"/>
      <c r="AT1071" s="41"/>
      <c r="AU1071" s="42"/>
      <c r="AV1071" s="42"/>
    </row>
    <row r="1072" spans="1:48" ht="12.75" hidden="1" customHeight="1" x14ac:dyDescent="0.25">
      <c r="A1072" s="29">
        <f t="shared" si="461"/>
        <v>1070</v>
      </c>
      <c r="B1072" s="19" t="str">
        <f t="shared" si="458"/>
        <v/>
      </c>
      <c r="C1072" s="19" t="str">
        <f t="shared" si="459"/>
        <v/>
      </c>
      <c r="D1072" s="19" t="str">
        <f t="shared" si="460"/>
        <v/>
      </c>
      <c r="E1072" s="19" t="str">
        <f>IF(B1072="","",CHOOSE(VLOOKUP($A1072,$F$1:$J$1600,5,FALSE),AHS!$M$1,BHS!$M$1,CHS!$M$1,HMJHS!$M$1,KHS!$M$1,Kings!$M$1,MHS!$M$1,SWHS!$M$1,AMHS!$M$1,'S10'!$M$1,'S11'!$M$1,'S12'!$M$1,'S13'!$M$1,'S14'!$M$1,'S15'!$M$1,'S16'!$M$1,'S17'!$M$1,'S18'!$M$1,'S19'!$M$1,'S20'!$M$1))</f>
        <v/>
      </c>
      <c r="F1072" s="29" t="str">
        <f t="shared" si="457"/>
        <v/>
      </c>
      <c r="G1072" s="33" t="str">
        <f t="shared" si="456"/>
        <v/>
      </c>
      <c r="H1072" s="29" t="str">
        <f>IF('S14'!X$24="","",'S14'!X$24)</f>
        <v/>
      </c>
      <c r="I1072" s="29" t="str">
        <f>IF('S14'!X$24="","",'S14'!Q$24)</f>
        <v/>
      </c>
      <c r="J1072" s="29">
        <v>14</v>
      </c>
      <c r="AC1072" s="41"/>
      <c r="AD1072" s="41"/>
      <c r="AE1072" s="42"/>
      <c r="AF1072" s="42"/>
      <c r="AG1072" s="42"/>
      <c r="AH1072" s="41"/>
      <c r="AI1072" s="41"/>
      <c r="AJ1072" s="42"/>
      <c r="AK1072" s="42"/>
      <c r="AL1072" s="42"/>
      <c r="AM1072" s="42"/>
      <c r="AN1072" s="41"/>
      <c r="AO1072" s="41"/>
      <c r="AP1072" s="42"/>
      <c r="AQ1072" s="42"/>
      <c r="AR1072" s="42"/>
      <c r="AS1072" s="41"/>
      <c r="AT1072" s="41"/>
      <c r="AU1072" s="42"/>
      <c r="AV1072" s="42"/>
    </row>
    <row r="1073" spans="1:48" ht="12.75" hidden="1" customHeight="1" x14ac:dyDescent="0.25">
      <c r="A1073" s="29">
        <f t="shared" si="461"/>
        <v>1071</v>
      </c>
      <c r="B1073" s="19" t="str">
        <f t="shared" si="458"/>
        <v/>
      </c>
      <c r="C1073" s="19" t="str">
        <f t="shared" si="459"/>
        <v/>
      </c>
      <c r="D1073" s="19" t="str">
        <f t="shared" si="460"/>
        <v/>
      </c>
      <c r="E1073" s="19" t="str">
        <f>IF(B1073="","",CHOOSE(VLOOKUP($A1073,$F$1:$J$1600,5,FALSE),AHS!$M$1,BHS!$M$1,CHS!$M$1,HMJHS!$M$1,KHS!$M$1,Kings!$M$1,MHS!$M$1,SWHS!$M$1,AMHS!$M$1,'S10'!$M$1,'S11'!$M$1,'S12'!$M$1,'S13'!$M$1,'S14'!$M$1,'S15'!$M$1,'S16'!$M$1,'S17'!$M$1,'S18'!$M$1,'S19'!$M$1,'S20'!$M$1))</f>
        <v/>
      </c>
      <c r="F1073" s="29" t="str">
        <f t="shared" si="457"/>
        <v/>
      </c>
      <c r="G1073" s="33" t="str">
        <f t="shared" si="456"/>
        <v/>
      </c>
      <c r="H1073" s="29" t="str">
        <f>IF('S14'!X$25="","",'S14'!X$25)</f>
        <v/>
      </c>
      <c r="I1073" s="29" t="str">
        <f>IF('S14'!X$25="","",'S14'!Q$25)</f>
        <v/>
      </c>
      <c r="J1073" s="29">
        <v>14</v>
      </c>
      <c r="AC1073" s="41"/>
      <c r="AD1073" s="41"/>
      <c r="AE1073" s="42"/>
      <c r="AF1073" s="42"/>
      <c r="AG1073" s="42"/>
      <c r="AH1073" s="41"/>
      <c r="AI1073" s="41"/>
      <c r="AJ1073" s="42"/>
      <c r="AK1073" s="42"/>
      <c r="AL1073" s="42"/>
      <c r="AM1073" s="42"/>
      <c r="AN1073" s="41"/>
      <c r="AO1073" s="41"/>
      <c r="AP1073" s="42"/>
      <c r="AQ1073" s="42"/>
      <c r="AR1073" s="42"/>
      <c r="AS1073" s="41"/>
      <c r="AT1073" s="41"/>
      <c r="AU1073" s="42"/>
      <c r="AV1073" s="42"/>
    </row>
    <row r="1074" spans="1:48" ht="12.75" hidden="1" customHeight="1" x14ac:dyDescent="0.25">
      <c r="A1074" s="29">
        <f t="shared" si="461"/>
        <v>1072</v>
      </c>
      <c r="B1074" s="19" t="str">
        <f t="shared" si="458"/>
        <v/>
      </c>
      <c r="C1074" s="19" t="str">
        <f t="shared" si="459"/>
        <v/>
      </c>
      <c r="D1074" s="19" t="str">
        <f t="shared" si="460"/>
        <v/>
      </c>
      <c r="E1074" s="19" t="str">
        <f>IF(B1074="","",CHOOSE(VLOOKUP($A1074,$F$1:$J$1600,5,FALSE),AHS!$M$1,BHS!$M$1,CHS!$M$1,HMJHS!$M$1,KHS!$M$1,Kings!$M$1,MHS!$M$1,SWHS!$M$1,AMHS!$M$1,'S10'!$M$1,'S11'!$M$1,'S12'!$M$1,'S13'!$M$1,'S14'!$M$1,'S15'!$M$1,'S16'!$M$1,'S17'!$M$1,'S18'!$M$1,'S19'!$M$1,'S20'!$M$1))</f>
        <v/>
      </c>
      <c r="F1074" s="29" t="str">
        <f t="shared" si="457"/>
        <v/>
      </c>
      <c r="G1074" s="33" t="str">
        <f t="shared" si="456"/>
        <v/>
      </c>
      <c r="H1074" s="29" t="str">
        <f>IF('S14'!X$26="","",'S14'!X$26)</f>
        <v/>
      </c>
      <c r="I1074" s="29" t="str">
        <f>IF('S14'!X$26="","",'S14'!Q$26)</f>
        <v/>
      </c>
      <c r="J1074" s="29">
        <v>14</v>
      </c>
      <c r="AC1074" s="41"/>
      <c r="AD1074" s="41"/>
      <c r="AE1074" s="42"/>
      <c r="AF1074" s="42"/>
      <c r="AG1074" s="42"/>
      <c r="AH1074" s="41"/>
      <c r="AI1074" s="41"/>
      <c r="AJ1074" s="42"/>
      <c r="AK1074" s="42"/>
      <c r="AL1074" s="42"/>
      <c r="AM1074" s="42"/>
      <c r="AN1074" s="41"/>
      <c r="AO1074" s="41"/>
      <c r="AP1074" s="42"/>
      <c r="AQ1074" s="42"/>
      <c r="AR1074" s="42"/>
      <c r="AS1074" s="41"/>
      <c r="AT1074" s="41"/>
      <c r="AU1074" s="42"/>
      <c r="AV1074" s="42"/>
    </row>
    <row r="1075" spans="1:48" ht="12.75" hidden="1" customHeight="1" x14ac:dyDescent="0.25">
      <c r="A1075" s="29">
        <f t="shared" si="461"/>
        <v>1073</v>
      </c>
      <c r="B1075" s="19" t="str">
        <f t="shared" si="458"/>
        <v/>
      </c>
      <c r="C1075" s="19" t="str">
        <f t="shared" si="459"/>
        <v/>
      </c>
      <c r="D1075" s="19" t="str">
        <f t="shared" si="460"/>
        <v/>
      </c>
      <c r="E1075" s="19" t="str">
        <f>IF(B1075="","",CHOOSE(VLOOKUP($A1075,$F$1:$J$1600,5,FALSE),AHS!$M$1,BHS!$M$1,CHS!$M$1,HMJHS!$M$1,KHS!$M$1,Kings!$M$1,MHS!$M$1,SWHS!$M$1,AMHS!$M$1,'S10'!$M$1,'S11'!$M$1,'S12'!$M$1,'S13'!$M$1,'S14'!$M$1,'S15'!$M$1,'S16'!$M$1,'S17'!$M$1,'S18'!$M$1,'S19'!$M$1,'S20'!$M$1))</f>
        <v/>
      </c>
      <c r="F1075" s="29" t="str">
        <f t="shared" si="457"/>
        <v/>
      </c>
      <c r="G1075" s="33" t="str">
        <f t="shared" si="456"/>
        <v/>
      </c>
      <c r="H1075" s="29" t="str">
        <f>IF('S14'!X$27="","",'S14'!X$27)</f>
        <v/>
      </c>
      <c r="I1075" s="29" t="str">
        <f>IF('S14'!X$27="","",'S14'!Q$27)</f>
        <v/>
      </c>
      <c r="J1075" s="29">
        <v>14</v>
      </c>
      <c r="AC1075" s="41"/>
      <c r="AD1075" s="41"/>
      <c r="AE1075" s="42"/>
      <c r="AF1075" s="42"/>
      <c r="AG1075" s="42"/>
      <c r="AH1075" s="41"/>
      <c r="AI1075" s="41"/>
      <c r="AJ1075" s="42"/>
      <c r="AK1075" s="42"/>
      <c r="AL1075" s="42"/>
      <c r="AM1075" s="42"/>
      <c r="AN1075" s="41"/>
      <c r="AO1075" s="41"/>
      <c r="AP1075" s="42"/>
      <c r="AQ1075" s="42"/>
      <c r="AR1075" s="42"/>
      <c r="AS1075" s="41"/>
      <c r="AT1075" s="41"/>
      <c r="AU1075" s="42"/>
      <c r="AV1075" s="42"/>
    </row>
    <row r="1076" spans="1:48" ht="12.75" hidden="1" customHeight="1" x14ac:dyDescent="0.25">
      <c r="A1076" s="29">
        <f t="shared" si="461"/>
        <v>1074</v>
      </c>
      <c r="B1076" s="19" t="str">
        <f t="shared" si="458"/>
        <v/>
      </c>
      <c r="C1076" s="19" t="str">
        <f t="shared" si="459"/>
        <v/>
      </c>
      <c r="D1076" s="19" t="str">
        <f t="shared" si="460"/>
        <v/>
      </c>
      <c r="E1076" s="19" t="str">
        <f>IF(B1076="","",CHOOSE(VLOOKUP($A1076,$F$1:$J$1600,5,FALSE),AHS!$M$1,BHS!$M$1,CHS!$M$1,HMJHS!$M$1,KHS!$M$1,Kings!$M$1,MHS!$M$1,SWHS!$M$1,AMHS!$M$1,'S10'!$M$1,'S11'!$M$1,'S12'!$M$1,'S13'!$M$1,'S14'!$M$1,'S15'!$M$1,'S16'!$M$1,'S17'!$M$1,'S18'!$M$1,'S19'!$M$1,'S20'!$M$1))</f>
        <v/>
      </c>
      <c r="F1076" s="29" t="str">
        <f t="shared" si="457"/>
        <v/>
      </c>
      <c r="G1076" s="33" t="str">
        <f t="shared" si="456"/>
        <v/>
      </c>
      <c r="H1076" s="29" t="str">
        <f>IF('S14'!X$28="","",'S14'!X$28)</f>
        <v/>
      </c>
      <c r="I1076" s="29" t="str">
        <f>IF('S14'!X$28="","",'S14'!Q$28)</f>
        <v/>
      </c>
      <c r="J1076" s="29">
        <v>14</v>
      </c>
      <c r="AC1076" s="41"/>
      <c r="AD1076" s="41"/>
      <c r="AE1076" s="42"/>
      <c r="AF1076" s="42"/>
      <c r="AG1076" s="42"/>
      <c r="AH1076" s="41"/>
      <c r="AI1076" s="41"/>
      <c r="AJ1076" s="42"/>
      <c r="AK1076" s="42"/>
      <c r="AL1076" s="42"/>
      <c r="AM1076" s="42"/>
      <c r="AN1076" s="41"/>
      <c r="AO1076" s="41"/>
      <c r="AP1076" s="42"/>
      <c r="AQ1076" s="42"/>
      <c r="AR1076" s="42"/>
      <c r="AS1076" s="41"/>
      <c r="AT1076" s="41"/>
      <c r="AU1076" s="42"/>
      <c r="AV1076" s="42"/>
    </row>
    <row r="1077" spans="1:48" ht="12.75" hidden="1" customHeight="1" x14ac:dyDescent="0.25">
      <c r="A1077" s="29">
        <f t="shared" si="461"/>
        <v>1075</v>
      </c>
      <c r="B1077" s="19" t="str">
        <f t="shared" si="458"/>
        <v/>
      </c>
      <c r="C1077" s="19" t="str">
        <f t="shared" si="459"/>
        <v/>
      </c>
      <c r="D1077" s="19" t="str">
        <f t="shared" si="460"/>
        <v/>
      </c>
      <c r="E1077" s="19" t="str">
        <f>IF(B1077="","",CHOOSE(VLOOKUP($A1077,$F$1:$J$1600,5,FALSE),AHS!$M$1,BHS!$M$1,CHS!$M$1,HMJHS!$M$1,KHS!$M$1,Kings!$M$1,MHS!$M$1,SWHS!$M$1,AMHS!$M$1,'S10'!$M$1,'S11'!$M$1,'S12'!$M$1,'S13'!$M$1,'S14'!$M$1,'S15'!$M$1,'S16'!$M$1,'S17'!$M$1,'S18'!$M$1,'S19'!$M$1,'S20'!$M$1))</f>
        <v/>
      </c>
      <c r="F1077" s="29" t="str">
        <f t="shared" si="457"/>
        <v/>
      </c>
      <c r="G1077" s="33" t="str">
        <f t="shared" si="456"/>
        <v/>
      </c>
      <c r="H1077" s="29" t="str">
        <f>IF('S14'!X$29="","",'S14'!X$29)</f>
        <v/>
      </c>
      <c r="I1077" s="29" t="str">
        <f>IF('S14'!X$29="","",'S14'!Q$29)</f>
        <v/>
      </c>
      <c r="J1077" s="29">
        <v>14</v>
      </c>
      <c r="AC1077" s="41"/>
      <c r="AD1077" s="41"/>
      <c r="AE1077" s="42"/>
      <c r="AF1077" s="42"/>
      <c r="AG1077" s="42"/>
      <c r="AH1077" s="41"/>
      <c r="AI1077" s="41"/>
      <c r="AJ1077" s="42"/>
      <c r="AK1077" s="42"/>
      <c r="AL1077" s="42"/>
      <c r="AM1077" s="42"/>
      <c r="AN1077" s="41"/>
      <c r="AO1077" s="41"/>
      <c r="AP1077" s="42"/>
      <c r="AQ1077" s="42"/>
      <c r="AR1077" s="42"/>
      <c r="AS1077" s="41"/>
      <c r="AT1077" s="41"/>
      <c r="AU1077" s="42"/>
      <c r="AV1077" s="42"/>
    </row>
    <row r="1078" spans="1:48" ht="12.75" hidden="1" customHeight="1" x14ac:dyDescent="0.25">
      <c r="A1078" s="29">
        <f t="shared" si="461"/>
        <v>1076</v>
      </c>
      <c r="B1078" s="19" t="str">
        <f t="shared" si="458"/>
        <v/>
      </c>
      <c r="C1078" s="19" t="str">
        <f t="shared" si="459"/>
        <v/>
      </c>
      <c r="D1078" s="19" t="str">
        <f t="shared" si="460"/>
        <v/>
      </c>
      <c r="E1078" s="19" t="str">
        <f>IF(B1078="","",CHOOSE(VLOOKUP($A1078,$F$1:$J$1600,5,FALSE),AHS!$M$1,BHS!$M$1,CHS!$M$1,HMJHS!$M$1,KHS!$M$1,Kings!$M$1,MHS!$M$1,SWHS!$M$1,AMHS!$M$1,'S10'!$M$1,'S11'!$M$1,'S12'!$M$1,'S13'!$M$1,'S14'!$M$1,'S15'!$M$1,'S16'!$M$1,'S17'!$M$1,'S18'!$M$1,'S19'!$M$1,'S20'!$M$1))</f>
        <v/>
      </c>
      <c r="F1078" s="29" t="str">
        <f t="shared" si="457"/>
        <v/>
      </c>
      <c r="G1078" s="33" t="str">
        <f t="shared" si="456"/>
        <v/>
      </c>
      <c r="H1078" s="29" t="str">
        <f>IF('S14'!X$30="","",'S14'!X$30)</f>
        <v/>
      </c>
      <c r="I1078" s="29" t="str">
        <f>IF('S14'!X$30="","",'S14'!Q$30)</f>
        <v/>
      </c>
      <c r="J1078" s="29">
        <v>14</v>
      </c>
      <c r="AC1078" s="41"/>
      <c r="AD1078" s="41"/>
      <c r="AE1078" s="42"/>
      <c r="AF1078" s="42"/>
      <c r="AG1078" s="42"/>
      <c r="AH1078" s="41"/>
      <c r="AI1078" s="41"/>
      <c r="AJ1078" s="42"/>
      <c r="AK1078" s="42"/>
      <c r="AL1078" s="42"/>
      <c r="AM1078" s="42"/>
      <c r="AN1078" s="41"/>
      <c r="AO1078" s="41"/>
      <c r="AP1078" s="42"/>
      <c r="AQ1078" s="42"/>
      <c r="AR1078" s="42"/>
      <c r="AS1078" s="41"/>
      <c r="AT1078" s="41"/>
      <c r="AU1078" s="42"/>
      <c r="AV1078" s="42"/>
    </row>
    <row r="1079" spans="1:48" ht="12.75" hidden="1" customHeight="1" x14ac:dyDescent="0.25">
      <c r="A1079" s="29">
        <f t="shared" si="461"/>
        <v>1077</v>
      </c>
      <c r="B1079" s="19" t="str">
        <f t="shared" si="458"/>
        <v/>
      </c>
      <c r="C1079" s="19" t="str">
        <f t="shared" si="459"/>
        <v/>
      </c>
      <c r="D1079" s="19" t="str">
        <f t="shared" si="460"/>
        <v/>
      </c>
      <c r="E1079" s="19" t="str">
        <f>IF(B1079="","",CHOOSE(VLOOKUP($A1079,$F$1:$J$1600,5,FALSE),AHS!$M$1,BHS!$M$1,CHS!$M$1,HMJHS!$M$1,KHS!$M$1,Kings!$M$1,MHS!$M$1,SWHS!$M$1,AMHS!$M$1,'S10'!$M$1,'S11'!$M$1,'S12'!$M$1,'S13'!$M$1,'S14'!$M$1,'S15'!$M$1,'S16'!$M$1,'S17'!$M$1,'S18'!$M$1,'S19'!$M$1,'S20'!$M$1))</f>
        <v/>
      </c>
      <c r="F1079" s="29" t="str">
        <f t="shared" si="457"/>
        <v/>
      </c>
      <c r="G1079" s="33" t="str">
        <f t="shared" si="456"/>
        <v/>
      </c>
      <c r="H1079" s="29" t="str">
        <f>IF('S14'!X$31="","",'S14'!X$31)</f>
        <v/>
      </c>
      <c r="I1079" s="29" t="str">
        <f>IF('S14'!X$31="","",'S14'!Q$31)</f>
        <v/>
      </c>
      <c r="J1079" s="29">
        <v>14</v>
      </c>
      <c r="AC1079" s="41"/>
      <c r="AD1079" s="41"/>
      <c r="AE1079" s="42"/>
      <c r="AF1079" s="42"/>
      <c r="AG1079" s="42"/>
      <c r="AH1079" s="41"/>
      <c r="AI1079" s="41"/>
      <c r="AJ1079" s="42"/>
      <c r="AK1079" s="42"/>
      <c r="AL1079" s="42"/>
      <c r="AM1079" s="42"/>
      <c r="AN1079" s="41"/>
      <c r="AO1079" s="41"/>
      <c r="AP1079" s="42"/>
      <c r="AQ1079" s="42"/>
      <c r="AR1079" s="42"/>
      <c r="AS1079" s="41"/>
      <c r="AT1079" s="41"/>
      <c r="AU1079" s="42"/>
      <c r="AV1079" s="42"/>
    </row>
    <row r="1080" spans="1:48" ht="12.75" hidden="1" customHeight="1" x14ac:dyDescent="0.25">
      <c r="A1080" s="29">
        <f t="shared" si="461"/>
        <v>1078</v>
      </c>
      <c r="B1080" s="19" t="str">
        <f t="shared" si="458"/>
        <v/>
      </c>
      <c r="C1080" s="19" t="str">
        <f t="shared" si="459"/>
        <v/>
      </c>
      <c r="D1080" s="19" t="str">
        <f t="shared" si="460"/>
        <v/>
      </c>
      <c r="E1080" s="19" t="str">
        <f>IF(B1080="","",CHOOSE(VLOOKUP($A1080,$F$1:$J$1600,5,FALSE),AHS!$M$1,BHS!$M$1,CHS!$M$1,HMJHS!$M$1,KHS!$M$1,Kings!$M$1,MHS!$M$1,SWHS!$M$1,AMHS!$M$1,'S10'!$M$1,'S11'!$M$1,'S12'!$M$1,'S13'!$M$1,'S14'!$M$1,'S15'!$M$1,'S16'!$M$1,'S17'!$M$1,'S18'!$M$1,'S19'!$M$1,'S20'!$M$1))</f>
        <v/>
      </c>
      <c r="F1080" s="29" t="str">
        <f t="shared" si="457"/>
        <v/>
      </c>
      <c r="G1080" s="33" t="str">
        <f t="shared" si="456"/>
        <v/>
      </c>
      <c r="H1080" s="29" t="str">
        <f>IF('S14'!X$32="","",'S14'!X$32)</f>
        <v/>
      </c>
      <c r="I1080" s="29" t="str">
        <f>IF('S14'!X$32="","",'S14'!Q$32)</f>
        <v/>
      </c>
      <c r="J1080" s="29">
        <v>14</v>
      </c>
      <c r="AC1080" s="41"/>
      <c r="AD1080" s="41"/>
      <c r="AE1080" s="42"/>
      <c r="AF1080" s="42"/>
      <c r="AG1080" s="42"/>
      <c r="AH1080" s="41"/>
      <c r="AI1080" s="41"/>
      <c r="AJ1080" s="42"/>
      <c r="AK1080" s="42"/>
      <c r="AL1080" s="42"/>
      <c r="AM1080" s="42"/>
      <c r="AN1080" s="41"/>
      <c r="AO1080" s="41"/>
      <c r="AP1080" s="42"/>
      <c r="AQ1080" s="42"/>
      <c r="AR1080" s="42"/>
      <c r="AS1080" s="41"/>
      <c r="AT1080" s="41"/>
      <c r="AU1080" s="42"/>
      <c r="AV1080" s="42"/>
    </row>
    <row r="1081" spans="1:48" ht="12.75" hidden="1" customHeight="1" x14ac:dyDescent="0.25">
      <c r="A1081" s="29">
        <f t="shared" si="461"/>
        <v>1079</v>
      </c>
      <c r="B1081" s="19" t="str">
        <f t="shared" si="458"/>
        <v/>
      </c>
      <c r="C1081" s="19" t="str">
        <f t="shared" si="459"/>
        <v/>
      </c>
      <c r="D1081" s="19" t="str">
        <f t="shared" si="460"/>
        <v/>
      </c>
      <c r="E1081" s="19" t="str">
        <f>IF(B1081="","",CHOOSE(VLOOKUP($A1081,$F$1:$J$1600,5,FALSE),AHS!$M$1,BHS!$M$1,CHS!$M$1,HMJHS!$M$1,KHS!$M$1,Kings!$M$1,MHS!$M$1,SWHS!$M$1,AMHS!$M$1,'S10'!$M$1,'S11'!$M$1,'S12'!$M$1,'S13'!$M$1,'S14'!$M$1,'S15'!$M$1,'S16'!$M$1,'S17'!$M$1,'S18'!$M$1,'S19'!$M$1,'S20'!$M$1))</f>
        <v/>
      </c>
      <c r="F1081" s="29" t="str">
        <f t="shared" si="457"/>
        <v/>
      </c>
      <c r="G1081" s="33" t="str">
        <f t="shared" si="456"/>
        <v/>
      </c>
      <c r="H1081" s="29" t="str">
        <f>IF('S14'!AF$13="","",'S14'!AF$13)</f>
        <v/>
      </c>
      <c r="I1081" s="29" t="str">
        <f>IF('S14'!AF$13="","",'S14'!Y$13)</f>
        <v/>
      </c>
      <c r="J1081" s="29">
        <v>14</v>
      </c>
      <c r="AC1081" s="41"/>
      <c r="AD1081" s="41"/>
      <c r="AE1081" s="42"/>
      <c r="AF1081" s="42"/>
      <c r="AG1081" s="42"/>
      <c r="AH1081" s="41"/>
      <c r="AI1081" s="41"/>
      <c r="AJ1081" s="42"/>
      <c r="AK1081" s="42"/>
      <c r="AL1081" s="42"/>
      <c r="AM1081" s="42"/>
      <c r="AN1081" s="41"/>
      <c r="AO1081" s="41"/>
      <c r="AP1081" s="42"/>
      <c r="AQ1081" s="42"/>
      <c r="AR1081" s="42"/>
      <c r="AS1081" s="41"/>
      <c r="AT1081" s="41"/>
      <c r="AU1081" s="42"/>
      <c r="AV1081" s="42"/>
    </row>
    <row r="1082" spans="1:48" ht="12.75" hidden="1" customHeight="1" x14ac:dyDescent="0.25">
      <c r="A1082" s="29">
        <f t="shared" si="461"/>
        <v>1080</v>
      </c>
      <c r="B1082" s="19" t="str">
        <f t="shared" si="458"/>
        <v/>
      </c>
      <c r="C1082" s="19" t="str">
        <f t="shared" si="459"/>
        <v/>
      </c>
      <c r="D1082" s="19" t="str">
        <f t="shared" si="460"/>
        <v/>
      </c>
      <c r="E1082" s="19" t="str">
        <f>IF(B1082="","",CHOOSE(VLOOKUP($A1082,$F$1:$J$1600,5,FALSE),AHS!$M$1,BHS!$M$1,CHS!$M$1,HMJHS!$M$1,KHS!$M$1,Kings!$M$1,MHS!$M$1,SWHS!$M$1,AMHS!$M$1,'S10'!$M$1,'S11'!$M$1,'S12'!$M$1,'S13'!$M$1,'S14'!$M$1,'S15'!$M$1,'S16'!$M$1,'S17'!$M$1,'S18'!$M$1,'S19'!$M$1,'S20'!$M$1))</f>
        <v/>
      </c>
      <c r="F1082" s="29" t="str">
        <f t="shared" si="457"/>
        <v/>
      </c>
      <c r="G1082" s="33" t="str">
        <f t="shared" si="456"/>
        <v/>
      </c>
      <c r="H1082" s="29" t="str">
        <f>IF('S14'!AF$14="","",'S14'!AF$14)</f>
        <v/>
      </c>
      <c r="I1082" s="29" t="str">
        <f>IF('S14'!AF$14="","",'S14'!Y$14)</f>
        <v/>
      </c>
      <c r="J1082" s="29">
        <v>14</v>
      </c>
      <c r="AC1082" s="41"/>
      <c r="AD1082" s="41"/>
      <c r="AE1082" s="42"/>
      <c r="AF1082" s="42"/>
      <c r="AG1082" s="42"/>
      <c r="AH1082" s="41"/>
      <c r="AI1082" s="41"/>
      <c r="AJ1082" s="42"/>
      <c r="AK1082" s="42"/>
      <c r="AL1082" s="42"/>
      <c r="AM1082" s="42"/>
      <c r="AN1082" s="41"/>
      <c r="AO1082" s="41"/>
      <c r="AP1082" s="42"/>
      <c r="AQ1082" s="42"/>
      <c r="AR1082" s="42"/>
      <c r="AS1082" s="41"/>
      <c r="AT1082" s="41"/>
      <c r="AU1082" s="42"/>
      <c r="AV1082" s="42"/>
    </row>
    <row r="1083" spans="1:48" ht="12.75" hidden="1" customHeight="1" x14ac:dyDescent="0.25">
      <c r="A1083" s="29">
        <f t="shared" si="461"/>
        <v>1081</v>
      </c>
      <c r="B1083" s="19" t="str">
        <f t="shared" si="458"/>
        <v/>
      </c>
      <c r="C1083" s="19" t="str">
        <f t="shared" si="459"/>
        <v/>
      </c>
      <c r="D1083" s="19" t="str">
        <f t="shared" si="460"/>
        <v/>
      </c>
      <c r="E1083" s="19" t="str">
        <f>IF(B1083="","",CHOOSE(VLOOKUP($A1083,$F$1:$J$1600,5,FALSE),AHS!$M$1,BHS!$M$1,CHS!$M$1,HMJHS!$M$1,KHS!$M$1,Kings!$M$1,MHS!$M$1,SWHS!$M$1,AMHS!$M$1,'S10'!$M$1,'S11'!$M$1,'S12'!$M$1,'S13'!$M$1,'S14'!$M$1,'S15'!$M$1,'S16'!$M$1,'S17'!$M$1,'S18'!$M$1,'S19'!$M$1,'S20'!$M$1))</f>
        <v/>
      </c>
      <c r="F1083" s="29" t="str">
        <f t="shared" si="457"/>
        <v/>
      </c>
      <c r="G1083" s="33" t="str">
        <f t="shared" si="456"/>
        <v/>
      </c>
      <c r="H1083" s="29" t="str">
        <f>IF('S14'!AF$15="","",'S14'!AF$15)</f>
        <v/>
      </c>
      <c r="I1083" s="29" t="str">
        <f>IF('S14'!AF$15="","",'S14'!Y$15)</f>
        <v/>
      </c>
      <c r="J1083" s="29">
        <v>14</v>
      </c>
      <c r="AC1083" s="41"/>
      <c r="AD1083" s="41"/>
      <c r="AE1083" s="42"/>
      <c r="AF1083" s="42"/>
      <c r="AG1083" s="42"/>
      <c r="AH1083" s="41"/>
      <c r="AI1083" s="41"/>
      <c r="AJ1083" s="42"/>
      <c r="AK1083" s="42"/>
      <c r="AL1083" s="42"/>
      <c r="AM1083" s="42"/>
      <c r="AN1083" s="41"/>
      <c r="AO1083" s="41"/>
      <c r="AP1083" s="42"/>
      <c r="AQ1083" s="42"/>
      <c r="AR1083" s="42"/>
      <c r="AS1083" s="41"/>
      <c r="AT1083" s="41"/>
      <c r="AU1083" s="42"/>
      <c r="AV1083" s="42"/>
    </row>
    <row r="1084" spans="1:48" ht="12.75" hidden="1" customHeight="1" x14ac:dyDescent="0.25">
      <c r="A1084" s="29">
        <f t="shared" si="461"/>
        <v>1082</v>
      </c>
      <c r="B1084" s="19" t="str">
        <f t="shared" si="458"/>
        <v/>
      </c>
      <c r="C1084" s="19" t="str">
        <f t="shared" si="459"/>
        <v/>
      </c>
      <c r="D1084" s="19" t="str">
        <f t="shared" si="460"/>
        <v/>
      </c>
      <c r="E1084" s="19" t="str">
        <f>IF(B1084="","",CHOOSE(VLOOKUP($A1084,$F$1:$J$1600,5,FALSE),AHS!$M$1,BHS!$M$1,CHS!$M$1,HMJHS!$M$1,KHS!$M$1,Kings!$M$1,MHS!$M$1,SWHS!$M$1,AMHS!$M$1,'S10'!$M$1,'S11'!$M$1,'S12'!$M$1,'S13'!$M$1,'S14'!$M$1,'S15'!$M$1,'S16'!$M$1,'S17'!$M$1,'S18'!$M$1,'S19'!$M$1,'S20'!$M$1))</f>
        <v/>
      </c>
      <c r="F1084" s="29" t="str">
        <f t="shared" si="457"/>
        <v/>
      </c>
      <c r="G1084" s="33" t="str">
        <f t="shared" si="456"/>
        <v/>
      </c>
      <c r="H1084" s="29" t="str">
        <f>IF('S14'!AF$16="","",'S14'!AF$16)</f>
        <v/>
      </c>
      <c r="I1084" s="29" t="str">
        <f>IF('S14'!AF$16="","",'S14'!Y$16)</f>
        <v/>
      </c>
      <c r="J1084" s="29">
        <v>14</v>
      </c>
      <c r="AC1084" s="41"/>
      <c r="AD1084" s="41"/>
      <c r="AE1084" s="42"/>
      <c r="AF1084" s="42"/>
      <c r="AG1084" s="42"/>
      <c r="AH1084" s="41"/>
      <c r="AI1084" s="41"/>
      <c r="AJ1084" s="42"/>
      <c r="AK1084" s="42"/>
      <c r="AL1084" s="42"/>
      <c r="AM1084" s="42"/>
      <c r="AN1084" s="41"/>
      <c r="AO1084" s="41"/>
      <c r="AP1084" s="42"/>
      <c r="AQ1084" s="42"/>
      <c r="AR1084" s="42"/>
      <c r="AS1084" s="41"/>
      <c r="AT1084" s="41"/>
      <c r="AU1084" s="42"/>
      <c r="AV1084" s="42"/>
    </row>
    <row r="1085" spans="1:48" ht="12.75" hidden="1" customHeight="1" x14ac:dyDescent="0.25">
      <c r="A1085" s="29">
        <f t="shared" si="461"/>
        <v>1083</v>
      </c>
      <c r="B1085" s="19" t="str">
        <f t="shared" si="458"/>
        <v/>
      </c>
      <c r="C1085" s="19" t="str">
        <f t="shared" si="459"/>
        <v/>
      </c>
      <c r="D1085" s="19" t="str">
        <f t="shared" si="460"/>
        <v/>
      </c>
      <c r="E1085" s="19" t="str">
        <f>IF(B1085="","",CHOOSE(VLOOKUP($A1085,$F$1:$J$1600,5,FALSE),AHS!$M$1,BHS!$M$1,CHS!$M$1,HMJHS!$M$1,KHS!$M$1,Kings!$M$1,MHS!$M$1,SWHS!$M$1,AMHS!$M$1,'S10'!$M$1,'S11'!$M$1,'S12'!$M$1,'S13'!$M$1,'S14'!$M$1,'S15'!$M$1,'S16'!$M$1,'S17'!$M$1,'S18'!$M$1,'S19'!$M$1,'S20'!$M$1))</f>
        <v/>
      </c>
      <c r="F1085" s="29" t="str">
        <f t="shared" si="457"/>
        <v/>
      </c>
      <c r="G1085" s="33" t="str">
        <f t="shared" si="456"/>
        <v/>
      </c>
      <c r="H1085" s="29" t="str">
        <f>IF('S14'!AF$17="","",'S14'!AF$17)</f>
        <v/>
      </c>
      <c r="I1085" s="29" t="str">
        <f>IF('S14'!AF$17="","",'S14'!Y$17)</f>
        <v/>
      </c>
      <c r="J1085" s="29">
        <v>14</v>
      </c>
      <c r="AC1085" s="41"/>
      <c r="AD1085" s="41"/>
      <c r="AE1085" s="42"/>
      <c r="AF1085" s="42"/>
      <c r="AG1085" s="42"/>
      <c r="AH1085" s="41"/>
      <c r="AI1085" s="41"/>
      <c r="AJ1085" s="42"/>
      <c r="AK1085" s="42"/>
      <c r="AL1085" s="42"/>
      <c r="AM1085" s="42"/>
      <c r="AN1085" s="41"/>
      <c r="AO1085" s="41"/>
      <c r="AP1085" s="42"/>
      <c r="AQ1085" s="42"/>
      <c r="AR1085" s="42"/>
      <c r="AS1085" s="41"/>
      <c r="AT1085" s="41"/>
      <c r="AU1085" s="42"/>
      <c r="AV1085" s="42"/>
    </row>
    <row r="1086" spans="1:48" ht="12.75" hidden="1" customHeight="1" x14ac:dyDescent="0.25">
      <c r="A1086" s="29">
        <f t="shared" si="461"/>
        <v>1084</v>
      </c>
      <c r="B1086" s="19" t="str">
        <f t="shared" si="458"/>
        <v/>
      </c>
      <c r="C1086" s="19" t="str">
        <f t="shared" si="459"/>
        <v/>
      </c>
      <c r="D1086" s="19" t="str">
        <f t="shared" si="460"/>
        <v/>
      </c>
      <c r="E1086" s="19" t="str">
        <f>IF(B1086="","",CHOOSE(VLOOKUP($A1086,$F$1:$J$1600,5,FALSE),AHS!$M$1,BHS!$M$1,CHS!$M$1,HMJHS!$M$1,KHS!$M$1,Kings!$M$1,MHS!$M$1,SWHS!$M$1,AMHS!$M$1,'S10'!$M$1,'S11'!$M$1,'S12'!$M$1,'S13'!$M$1,'S14'!$M$1,'S15'!$M$1,'S16'!$M$1,'S17'!$M$1,'S18'!$M$1,'S19'!$M$1,'S20'!$M$1))</f>
        <v/>
      </c>
      <c r="F1086" s="29" t="str">
        <f t="shared" si="457"/>
        <v/>
      </c>
      <c r="G1086" s="33" t="str">
        <f t="shared" si="456"/>
        <v/>
      </c>
      <c r="H1086" s="29" t="str">
        <f>IF('S14'!AF$18="","",'S14'!AF$18)</f>
        <v/>
      </c>
      <c r="I1086" s="29" t="str">
        <f>IF('S14'!AF$18="","",'S14'!Y$18)</f>
        <v/>
      </c>
      <c r="J1086" s="29">
        <v>14</v>
      </c>
      <c r="AC1086" s="41"/>
      <c r="AD1086" s="41"/>
      <c r="AE1086" s="42"/>
      <c r="AF1086" s="42"/>
      <c r="AG1086" s="42"/>
      <c r="AH1086" s="41"/>
      <c r="AI1086" s="41"/>
      <c r="AJ1086" s="42"/>
      <c r="AK1086" s="42"/>
      <c r="AL1086" s="42"/>
      <c r="AM1086" s="42"/>
      <c r="AN1086" s="41"/>
      <c r="AO1086" s="41"/>
      <c r="AP1086" s="42"/>
      <c r="AQ1086" s="42"/>
      <c r="AR1086" s="42"/>
      <c r="AS1086" s="41"/>
      <c r="AT1086" s="41"/>
      <c r="AU1086" s="42"/>
      <c r="AV1086" s="42"/>
    </row>
    <row r="1087" spans="1:48" ht="12.75" hidden="1" customHeight="1" x14ac:dyDescent="0.25">
      <c r="A1087" s="29">
        <f t="shared" si="461"/>
        <v>1085</v>
      </c>
      <c r="B1087" s="19" t="str">
        <f t="shared" si="458"/>
        <v/>
      </c>
      <c r="C1087" s="19" t="str">
        <f t="shared" si="459"/>
        <v/>
      </c>
      <c r="D1087" s="19" t="str">
        <f t="shared" si="460"/>
        <v/>
      </c>
      <c r="E1087" s="19" t="str">
        <f>IF(B1087="","",CHOOSE(VLOOKUP($A1087,$F$1:$J$1600,5,FALSE),AHS!$M$1,BHS!$M$1,CHS!$M$1,HMJHS!$M$1,KHS!$M$1,Kings!$M$1,MHS!$M$1,SWHS!$M$1,AMHS!$M$1,'S10'!$M$1,'S11'!$M$1,'S12'!$M$1,'S13'!$M$1,'S14'!$M$1,'S15'!$M$1,'S16'!$M$1,'S17'!$M$1,'S18'!$M$1,'S19'!$M$1,'S20'!$M$1))</f>
        <v/>
      </c>
      <c r="F1087" s="29" t="str">
        <f t="shared" si="457"/>
        <v/>
      </c>
      <c r="G1087" s="33" t="str">
        <f t="shared" si="456"/>
        <v/>
      </c>
      <c r="H1087" s="29" t="str">
        <f>IF('S14'!AF$19="","",'S14'!AF$19)</f>
        <v/>
      </c>
      <c r="I1087" s="29" t="str">
        <f>IF('S14'!AF$19="","",'S14'!Y$19)</f>
        <v/>
      </c>
      <c r="J1087" s="29">
        <v>14</v>
      </c>
      <c r="AC1087" s="41"/>
      <c r="AD1087" s="41"/>
      <c r="AE1087" s="42"/>
      <c r="AF1087" s="42"/>
      <c r="AG1087" s="42"/>
      <c r="AH1087" s="41"/>
      <c r="AI1087" s="41"/>
      <c r="AJ1087" s="42"/>
      <c r="AK1087" s="42"/>
      <c r="AL1087" s="42"/>
      <c r="AM1087" s="42"/>
      <c r="AN1087" s="41"/>
      <c r="AO1087" s="41"/>
      <c r="AP1087" s="42"/>
      <c r="AQ1087" s="42"/>
      <c r="AR1087" s="42"/>
      <c r="AS1087" s="41"/>
      <c r="AT1087" s="41"/>
      <c r="AU1087" s="42"/>
      <c r="AV1087" s="42"/>
    </row>
    <row r="1088" spans="1:48" ht="12.75" hidden="1" customHeight="1" x14ac:dyDescent="0.25">
      <c r="A1088" s="29">
        <f t="shared" si="461"/>
        <v>1086</v>
      </c>
      <c r="B1088" s="19" t="str">
        <f t="shared" si="458"/>
        <v/>
      </c>
      <c r="C1088" s="19" t="str">
        <f t="shared" si="459"/>
        <v/>
      </c>
      <c r="D1088" s="19" t="str">
        <f t="shared" si="460"/>
        <v/>
      </c>
      <c r="E1088" s="19" t="str">
        <f>IF(B1088="","",CHOOSE(VLOOKUP($A1088,$F$1:$J$1600,5,FALSE),AHS!$M$1,BHS!$M$1,CHS!$M$1,HMJHS!$M$1,KHS!$M$1,Kings!$M$1,MHS!$M$1,SWHS!$M$1,AMHS!$M$1,'S10'!$M$1,'S11'!$M$1,'S12'!$M$1,'S13'!$M$1,'S14'!$M$1,'S15'!$M$1,'S16'!$M$1,'S17'!$M$1,'S18'!$M$1,'S19'!$M$1,'S20'!$M$1))</f>
        <v/>
      </c>
      <c r="F1088" s="29" t="str">
        <f t="shared" si="457"/>
        <v/>
      </c>
      <c r="G1088" s="33" t="str">
        <f t="shared" si="456"/>
        <v/>
      </c>
      <c r="H1088" s="29" t="str">
        <f>IF('S14'!AF$20="","",'S14'!AF$20)</f>
        <v/>
      </c>
      <c r="I1088" s="29" t="str">
        <f>IF('S14'!AF$20="","",'S14'!Y$20)</f>
        <v/>
      </c>
      <c r="J1088" s="29">
        <v>14</v>
      </c>
      <c r="AC1088" s="41"/>
      <c r="AD1088" s="41"/>
      <c r="AE1088" s="42"/>
      <c r="AF1088" s="42"/>
      <c r="AG1088" s="42"/>
      <c r="AH1088" s="41"/>
      <c r="AI1088" s="41"/>
      <c r="AJ1088" s="42"/>
      <c r="AK1088" s="42"/>
      <c r="AL1088" s="42"/>
      <c r="AM1088" s="42"/>
      <c r="AN1088" s="41"/>
      <c r="AO1088" s="41"/>
      <c r="AP1088" s="42"/>
      <c r="AQ1088" s="42"/>
      <c r="AR1088" s="42"/>
      <c r="AS1088" s="41"/>
      <c r="AT1088" s="41"/>
      <c r="AU1088" s="42"/>
      <c r="AV1088" s="42"/>
    </row>
    <row r="1089" spans="1:48" ht="12.75" hidden="1" customHeight="1" x14ac:dyDescent="0.25">
      <c r="A1089" s="29">
        <f t="shared" si="461"/>
        <v>1087</v>
      </c>
      <c r="B1089" s="19" t="str">
        <f t="shared" si="458"/>
        <v/>
      </c>
      <c r="C1089" s="19" t="str">
        <f t="shared" si="459"/>
        <v/>
      </c>
      <c r="D1089" s="19" t="str">
        <f t="shared" si="460"/>
        <v/>
      </c>
      <c r="E1089" s="19" t="str">
        <f>IF(B1089="","",CHOOSE(VLOOKUP($A1089,$F$1:$J$1600,5,FALSE),AHS!$M$1,BHS!$M$1,CHS!$M$1,HMJHS!$M$1,KHS!$M$1,Kings!$M$1,MHS!$M$1,SWHS!$M$1,AMHS!$M$1,'S10'!$M$1,'S11'!$M$1,'S12'!$M$1,'S13'!$M$1,'S14'!$M$1,'S15'!$M$1,'S16'!$M$1,'S17'!$M$1,'S18'!$M$1,'S19'!$M$1,'S20'!$M$1))</f>
        <v/>
      </c>
      <c r="F1089" s="29" t="str">
        <f t="shared" si="457"/>
        <v/>
      </c>
      <c r="G1089" s="33" t="str">
        <f t="shared" si="456"/>
        <v/>
      </c>
      <c r="H1089" s="29" t="str">
        <f>IF('S14'!AF$21="","",'S14'!AF$21)</f>
        <v/>
      </c>
      <c r="I1089" s="29" t="str">
        <f>IF('S14'!AF$21="","",'S14'!Y$21)</f>
        <v/>
      </c>
      <c r="J1089" s="29">
        <v>14</v>
      </c>
      <c r="AC1089" s="41"/>
      <c r="AD1089" s="41"/>
      <c r="AE1089" s="42"/>
      <c r="AF1089" s="42"/>
      <c r="AG1089" s="42"/>
      <c r="AH1089" s="41"/>
      <c r="AI1089" s="41"/>
      <c r="AJ1089" s="42"/>
      <c r="AK1089" s="42"/>
      <c r="AL1089" s="42"/>
      <c r="AM1089" s="42"/>
      <c r="AN1089" s="41"/>
      <c r="AO1089" s="41"/>
      <c r="AP1089" s="42"/>
      <c r="AQ1089" s="42"/>
      <c r="AR1089" s="42"/>
      <c r="AS1089" s="41"/>
      <c r="AT1089" s="41"/>
      <c r="AU1089" s="42"/>
      <c r="AV1089" s="42"/>
    </row>
    <row r="1090" spans="1:48" ht="12.75" hidden="1" customHeight="1" x14ac:dyDescent="0.25">
      <c r="A1090" s="29">
        <f t="shared" si="461"/>
        <v>1088</v>
      </c>
      <c r="B1090" s="19" t="str">
        <f t="shared" si="458"/>
        <v/>
      </c>
      <c r="C1090" s="19" t="str">
        <f t="shared" si="459"/>
        <v/>
      </c>
      <c r="D1090" s="19" t="str">
        <f t="shared" si="460"/>
        <v/>
      </c>
      <c r="E1090" s="19" t="str">
        <f>IF(B1090="","",CHOOSE(VLOOKUP($A1090,$F$1:$J$1600,5,FALSE),AHS!$M$1,BHS!$M$1,CHS!$M$1,HMJHS!$M$1,KHS!$M$1,Kings!$M$1,MHS!$M$1,SWHS!$M$1,AMHS!$M$1,'S10'!$M$1,'S11'!$M$1,'S12'!$M$1,'S13'!$M$1,'S14'!$M$1,'S15'!$M$1,'S16'!$M$1,'S17'!$M$1,'S18'!$M$1,'S19'!$M$1,'S20'!$M$1))</f>
        <v/>
      </c>
      <c r="F1090" s="29" t="str">
        <f t="shared" si="457"/>
        <v/>
      </c>
      <c r="G1090" s="33" t="str">
        <f t="shared" si="456"/>
        <v/>
      </c>
      <c r="H1090" s="29" t="str">
        <f>IF('S14'!AF$22="","",'S14'!AF$22)</f>
        <v/>
      </c>
      <c r="I1090" s="29" t="str">
        <f>IF('S14'!AF$22="","",'S14'!Y$22)</f>
        <v/>
      </c>
      <c r="J1090" s="29">
        <v>14</v>
      </c>
      <c r="AC1090" s="41"/>
      <c r="AD1090" s="41"/>
      <c r="AE1090" s="42"/>
      <c r="AF1090" s="42"/>
      <c r="AG1090" s="42"/>
      <c r="AH1090" s="41"/>
      <c r="AI1090" s="41"/>
      <c r="AJ1090" s="42"/>
      <c r="AK1090" s="42"/>
      <c r="AL1090" s="42"/>
      <c r="AM1090" s="42"/>
      <c r="AN1090" s="41"/>
      <c r="AO1090" s="41"/>
      <c r="AP1090" s="42"/>
      <c r="AQ1090" s="42"/>
      <c r="AR1090" s="42"/>
      <c r="AS1090" s="41"/>
      <c r="AT1090" s="41"/>
      <c r="AU1090" s="42"/>
      <c r="AV1090" s="42"/>
    </row>
    <row r="1091" spans="1:48" ht="12.75" hidden="1" customHeight="1" x14ac:dyDescent="0.25">
      <c r="A1091" s="29">
        <f t="shared" si="461"/>
        <v>1089</v>
      </c>
      <c r="B1091" s="19" t="str">
        <f t="shared" si="458"/>
        <v/>
      </c>
      <c r="C1091" s="19" t="str">
        <f t="shared" si="459"/>
        <v/>
      </c>
      <c r="D1091" s="19" t="str">
        <f t="shared" si="460"/>
        <v/>
      </c>
      <c r="E1091" s="19" t="str">
        <f>IF(B1091="","",CHOOSE(VLOOKUP($A1091,$F$1:$J$1600,5,FALSE),AHS!$M$1,BHS!$M$1,CHS!$M$1,HMJHS!$M$1,KHS!$M$1,Kings!$M$1,MHS!$M$1,SWHS!$M$1,AMHS!$M$1,'S10'!$M$1,'S11'!$M$1,'S12'!$M$1,'S13'!$M$1,'S14'!$M$1,'S15'!$M$1,'S16'!$M$1,'S17'!$M$1,'S18'!$M$1,'S19'!$M$1,'S20'!$M$1))</f>
        <v/>
      </c>
      <c r="F1091" s="29" t="str">
        <f t="shared" si="457"/>
        <v/>
      </c>
      <c r="G1091" s="33" t="str">
        <f t="shared" si="456"/>
        <v/>
      </c>
      <c r="H1091" s="29" t="str">
        <f>IF('S14'!AF$23="","",'S14'!AF$23)</f>
        <v/>
      </c>
      <c r="I1091" s="29" t="str">
        <f>IF('S14'!AF$23="","",'S14'!Y$23)</f>
        <v/>
      </c>
      <c r="J1091" s="29">
        <v>14</v>
      </c>
      <c r="AC1091" s="41"/>
      <c r="AD1091" s="41"/>
      <c r="AE1091" s="42"/>
      <c r="AF1091" s="42"/>
      <c r="AG1091" s="42"/>
      <c r="AH1091" s="41"/>
      <c r="AI1091" s="41"/>
      <c r="AJ1091" s="42"/>
      <c r="AK1091" s="42"/>
      <c r="AL1091" s="42"/>
      <c r="AM1091" s="42"/>
      <c r="AN1091" s="41"/>
      <c r="AO1091" s="41"/>
      <c r="AP1091" s="42"/>
      <c r="AQ1091" s="42"/>
      <c r="AR1091" s="42"/>
      <c r="AS1091" s="41"/>
      <c r="AT1091" s="41"/>
      <c r="AU1091" s="42"/>
      <c r="AV1091" s="42"/>
    </row>
    <row r="1092" spans="1:48" ht="12.75" hidden="1" customHeight="1" x14ac:dyDescent="0.25">
      <c r="A1092" s="29">
        <f t="shared" si="461"/>
        <v>1090</v>
      </c>
      <c r="B1092" s="19" t="str">
        <f t="shared" si="458"/>
        <v/>
      </c>
      <c r="C1092" s="19" t="str">
        <f t="shared" si="459"/>
        <v/>
      </c>
      <c r="D1092" s="19" t="str">
        <f t="shared" si="460"/>
        <v/>
      </c>
      <c r="E1092" s="19" t="str">
        <f>IF(B1092="","",CHOOSE(VLOOKUP($A1092,$F$1:$J$1600,5,FALSE),AHS!$M$1,BHS!$M$1,CHS!$M$1,HMJHS!$M$1,KHS!$M$1,Kings!$M$1,MHS!$M$1,SWHS!$M$1,AMHS!$M$1,'S10'!$M$1,'S11'!$M$1,'S12'!$M$1,'S13'!$M$1,'S14'!$M$1,'S15'!$M$1,'S16'!$M$1,'S17'!$M$1,'S18'!$M$1,'S19'!$M$1,'S20'!$M$1))</f>
        <v/>
      </c>
      <c r="F1092" s="29" t="str">
        <f t="shared" si="457"/>
        <v/>
      </c>
      <c r="G1092" s="33" t="str">
        <f t="shared" si="456"/>
        <v/>
      </c>
      <c r="H1092" s="29" t="str">
        <f>IF('S14'!AF$24="","",'S14'!AF$24)</f>
        <v/>
      </c>
      <c r="I1092" s="29" t="str">
        <f>IF('S14'!AF$24="","",'S14'!Y$24)</f>
        <v/>
      </c>
      <c r="J1092" s="29">
        <v>14</v>
      </c>
      <c r="AC1092" s="41"/>
      <c r="AD1092" s="41"/>
      <c r="AE1092" s="42"/>
      <c r="AF1092" s="42"/>
      <c r="AG1092" s="42"/>
      <c r="AH1092" s="41"/>
      <c r="AI1092" s="41"/>
      <c r="AJ1092" s="42"/>
      <c r="AK1092" s="42"/>
      <c r="AL1092" s="42"/>
      <c r="AM1092" s="42"/>
      <c r="AN1092" s="41"/>
      <c r="AO1092" s="41"/>
      <c r="AP1092" s="42"/>
      <c r="AQ1092" s="42"/>
      <c r="AR1092" s="42"/>
      <c r="AS1092" s="41"/>
      <c r="AT1092" s="41"/>
      <c r="AU1092" s="42"/>
      <c r="AV1092" s="42"/>
    </row>
    <row r="1093" spans="1:48" ht="12.75" hidden="1" customHeight="1" x14ac:dyDescent="0.25">
      <c r="A1093" s="29">
        <f t="shared" si="461"/>
        <v>1091</v>
      </c>
      <c r="B1093" s="19" t="str">
        <f t="shared" si="458"/>
        <v/>
      </c>
      <c r="C1093" s="19" t="str">
        <f t="shared" si="459"/>
        <v/>
      </c>
      <c r="D1093" s="19" t="str">
        <f t="shared" si="460"/>
        <v/>
      </c>
      <c r="E1093" s="19" t="str">
        <f>IF(B1093="","",CHOOSE(VLOOKUP($A1093,$F$1:$J$1600,5,FALSE),AHS!$M$1,BHS!$M$1,CHS!$M$1,HMJHS!$M$1,KHS!$M$1,Kings!$M$1,MHS!$M$1,SWHS!$M$1,AMHS!$M$1,'S10'!$M$1,'S11'!$M$1,'S12'!$M$1,'S13'!$M$1,'S14'!$M$1,'S15'!$M$1,'S16'!$M$1,'S17'!$M$1,'S18'!$M$1,'S19'!$M$1,'S20'!$M$1))</f>
        <v/>
      </c>
      <c r="F1093" s="29" t="str">
        <f t="shared" si="457"/>
        <v/>
      </c>
      <c r="G1093" s="33" t="str">
        <f t="shared" si="456"/>
        <v/>
      </c>
      <c r="H1093" s="29" t="str">
        <f>IF('S14'!AF$25="","",'S14'!AF$25)</f>
        <v/>
      </c>
      <c r="I1093" s="29" t="str">
        <f>IF('S14'!AF$25="","",'S14'!Y$25)</f>
        <v/>
      </c>
      <c r="J1093" s="29">
        <v>14</v>
      </c>
      <c r="AC1093" s="41"/>
      <c r="AD1093" s="41"/>
      <c r="AE1093" s="42"/>
      <c r="AF1093" s="42"/>
      <c r="AG1093" s="42"/>
      <c r="AH1093" s="41"/>
      <c r="AI1093" s="41"/>
      <c r="AJ1093" s="42"/>
      <c r="AK1093" s="42"/>
      <c r="AL1093" s="42"/>
      <c r="AM1093" s="42"/>
      <c r="AN1093" s="41"/>
      <c r="AO1093" s="41"/>
      <c r="AP1093" s="42"/>
      <c r="AQ1093" s="42"/>
      <c r="AR1093" s="42"/>
      <c r="AS1093" s="41"/>
      <c r="AT1093" s="41"/>
      <c r="AU1093" s="42"/>
      <c r="AV1093" s="42"/>
    </row>
    <row r="1094" spans="1:48" ht="12.75" hidden="1" customHeight="1" x14ac:dyDescent="0.25">
      <c r="A1094" s="29">
        <f t="shared" si="461"/>
        <v>1092</v>
      </c>
      <c r="B1094" s="19" t="str">
        <f t="shared" si="458"/>
        <v/>
      </c>
      <c r="C1094" s="19" t="str">
        <f t="shared" si="459"/>
        <v/>
      </c>
      <c r="D1094" s="19" t="str">
        <f t="shared" si="460"/>
        <v/>
      </c>
      <c r="E1094" s="19" t="str">
        <f>IF(B1094="","",CHOOSE(VLOOKUP($A1094,$F$1:$J$1600,5,FALSE),AHS!$M$1,BHS!$M$1,CHS!$M$1,HMJHS!$M$1,KHS!$M$1,Kings!$M$1,MHS!$M$1,SWHS!$M$1,AMHS!$M$1,'S10'!$M$1,'S11'!$M$1,'S12'!$M$1,'S13'!$M$1,'S14'!$M$1,'S15'!$M$1,'S16'!$M$1,'S17'!$M$1,'S18'!$M$1,'S19'!$M$1,'S20'!$M$1))</f>
        <v/>
      </c>
      <c r="F1094" s="29" t="str">
        <f t="shared" si="457"/>
        <v/>
      </c>
      <c r="G1094" s="33" t="str">
        <f t="shared" si="456"/>
        <v/>
      </c>
      <c r="H1094" s="29" t="str">
        <f>IF('S14'!AF$26="","",'S14'!AF$26)</f>
        <v/>
      </c>
      <c r="I1094" s="29" t="str">
        <f>IF('S14'!AF$26="","",'S14'!Y$26)</f>
        <v/>
      </c>
      <c r="J1094" s="29">
        <v>14</v>
      </c>
      <c r="AC1094" s="41"/>
      <c r="AD1094" s="41"/>
      <c r="AE1094" s="42"/>
      <c r="AF1094" s="42"/>
      <c r="AG1094" s="42"/>
      <c r="AH1094" s="41"/>
      <c r="AI1094" s="41"/>
      <c r="AJ1094" s="42"/>
      <c r="AK1094" s="42"/>
      <c r="AL1094" s="42"/>
      <c r="AM1094" s="42"/>
      <c r="AN1094" s="41"/>
      <c r="AO1094" s="41"/>
      <c r="AP1094" s="42"/>
      <c r="AQ1094" s="42"/>
      <c r="AR1094" s="42"/>
      <c r="AS1094" s="41"/>
      <c r="AT1094" s="41"/>
      <c r="AU1094" s="42"/>
      <c r="AV1094" s="42"/>
    </row>
    <row r="1095" spans="1:48" ht="12.75" hidden="1" customHeight="1" x14ac:dyDescent="0.25">
      <c r="A1095" s="29">
        <f t="shared" si="461"/>
        <v>1093</v>
      </c>
      <c r="B1095" s="19" t="str">
        <f t="shared" si="458"/>
        <v/>
      </c>
      <c r="C1095" s="19" t="str">
        <f t="shared" si="459"/>
        <v/>
      </c>
      <c r="D1095" s="19" t="str">
        <f t="shared" si="460"/>
        <v/>
      </c>
      <c r="E1095" s="19" t="str">
        <f>IF(B1095="","",CHOOSE(VLOOKUP($A1095,$F$1:$J$1600,5,FALSE),AHS!$M$1,BHS!$M$1,CHS!$M$1,HMJHS!$M$1,KHS!$M$1,Kings!$M$1,MHS!$M$1,SWHS!$M$1,AMHS!$M$1,'S10'!$M$1,'S11'!$M$1,'S12'!$M$1,'S13'!$M$1,'S14'!$M$1,'S15'!$M$1,'S16'!$M$1,'S17'!$M$1,'S18'!$M$1,'S19'!$M$1,'S20'!$M$1))</f>
        <v/>
      </c>
      <c r="F1095" s="29" t="str">
        <f t="shared" si="457"/>
        <v/>
      </c>
      <c r="G1095" s="33" t="str">
        <f t="shared" si="456"/>
        <v/>
      </c>
      <c r="H1095" s="29" t="str">
        <f>IF('S14'!AF$27="","",'S14'!AF$27)</f>
        <v/>
      </c>
      <c r="I1095" s="29" t="str">
        <f>IF('S14'!AF$27="","",'S14'!Y$27)</f>
        <v/>
      </c>
      <c r="J1095" s="29">
        <v>14</v>
      </c>
      <c r="AC1095" s="41"/>
      <c r="AD1095" s="41"/>
      <c r="AE1095" s="42"/>
      <c r="AF1095" s="42"/>
      <c r="AG1095" s="42"/>
      <c r="AH1095" s="41"/>
      <c r="AI1095" s="41"/>
      <c r="AJ1095" s="42"/>
      <c r="AK1095" s="42"/>
      <c r="AL1095" s="42"/>
      <c r="AM1095" s="42"/>
      <c r="AN1095" s="41"/>
      <c r="AO1095" s="41"/>
      <c r="AP1095" s="42"/>
      <c r="AQ1095" s="42"/>
      <c r="AR1095" s="42"/>
      <c r="AS1095" s="41"/>
      <c r="AT1095" s="41"/>
      <c r="AU1095" s="42"/>
      <c r="AV1095" s="42"/>
    </row>
    <row r="1096" spans="1:48" ht="12.75" hidden="1" customHeight="1" x14ac:dyDescent="0.25">
      <c r="A1096" s="29">
        <f t="shared" si="461"/>
        <v>1094</v>
      </c>
      <c r="B1096" s="19" t="str">
        <f t="shared" si="458"/>
        <v/>
      </c>
      <c r="C1096" s="19" t="str">
        <f t="shared" si="459"/>
        <v/>
      </c>
      <c r="D1096" s="19" t="str">
        <f t="shared" si="460"/>
        <v/>
      </c>
      <c r="E1096" s="19" t="str">
        <f>IF(B1096="","",CHOOSE(VLOOKUP($A1096,$F$1:$J$1600,5,FALSE),AHS!$M$1,BHS!$M$1,CHS!$M$1,HMJHS!$M$1,KHS!$M$1,Kings!$M$1,MHS!$M$1,SWHS!$M$1,AMHS!$M$1,'S10'!$M$1,'S11'!$M$1,'S12'!$M$1,'S13'!$M$1,'S14'!$M$1,'S15'!$M$1,'S16'!$M$1,'S17'!$M$1,'S18'!$M$1,'S19'!$M$1,'S20'!$M$1))</f>
        <v/>
      </c>
      <c r="F1096" s="29" t="str">
        <f t="shared" si="457"/>
        <v/>
      </c>
      <c r="G1096" s="33" t="str">
        <f t="shared" si="456"/>
        <v/>
      </c>
      <c r="H1096" s="29" t="str">
        <f>IF('S14'!AF$28="","",'S14'!AF$28)</f>
        <v/>
      </c>
      <c r="I1096" s="29" t="str">
        <f>IF('S14'!AF$28="","",'S14'!Y$28)</f>
        <v/>
      </c>
      <c r="J1096" s="29">
        <v>14</v>
      </c>
      <c r="AC1096" s="41"/>
      <c r="AD1096" s="41"/>
      <c r="AE1096" s="42"/>
      <c r="AF1096" s="42"/>
      <c r="AG1096" s="42"/>
      <c r="AH1096" s="41"/>
      <c r="AI1096" s="41"/>
      <c r="AJ1096" s="42"/>
      <c r="AK1096" s="42"/>
      <c r="AL1096" s="42"/>
      <c r="AM1096" s="42"/>
      <c r="AN1096" s="41"/>
      <c r="AO1096" s="41"/>
      <c r="AP1096" s="42"/>
      <c r="AQ1096" s="42"/>
      <c r="AR1096" s="42"/>
      <c r="AS1096" s="41"/>
      <c r="AT1096" s="41"/>
      <c r="AU1096" s="42"/>
      <c r="AV1096" s="42"/>
    </row>
    <row r="1097" spans="1:48" ht="12.75" hidden="1" customHeight="1" x14ac:dyDescent="0.25">
      <c r="A1097" s="29">
        <f t="shared" si="461"/>
        <v>1095</v>
      </c>
      <c r="B1097" s="19" t="str">
        <f t="shared" si="458"/>
        <v/>
      </c>
      <c r="C1097" s="19" t="str">
        <f t="shared" si="459"/>
        <v/>
      </c>
      <c r="D1097" s="19" t="str">
        <f t="shared" si="460"/>
        <v/>
      </c>
      <c r="E1097" s="19" t="str">
        <f>IF(B1097="","",CHOOSE(VLOOKUP($A1097,$F$1:$J$1600,5,FALSE),AHS!$M$1,BHS!$M$1,CHS!$M$1,HMJHS!$M$1,KHS!$M$1,Kings!$M$1,MHS!$M$1,SWHS!$M$1,AMHS!$M$1,'S10'!$M$1,'S11'!$M$1,'S12'!$M$1,'S13'!$M$1,'S14'!$M$1,'S15'!$M$1,'S16'!$M$1,'S17'!$M$1,'S18'!$M$1,'S19'!$M$1,'S20'!$M$1))</f>
        <v/>
      </c>
      <c r="F1097" s="29" t="str">
        <f t="shared" si="457"/>
        <v/>
      </c>
      <c r="G1097" s="33" t="str">
        <f t="shared" si="456"/>
        <v/>
      </c>
      <c r="H1097" s="29" t="str">
        <f>IF('S14'!AF$29="","",'S14'!AF$29)</f>
        <v/>
      </c>
      <c r="I1097" s="29" t="str">
        <f>IF('S14'!AF$29="","",'S14'!Y$29)</f>
        <v/>
      </c>
      <c r="J1097" s="29">
        <v>14</v>
      </c>
      <c r="AC1097" s="41"/>
      <c r="AD1097" s="41"/>
      <c r="AE1097" s="42"/>
      <c r="AF1097" s="42"/>
      <c r="AG1097" s="42"/>
      <c r="AH1097" s="41"/>
      <c r="AI1097" s="41"/>
      <c r="AJ1097" s="42"/>
      <c r="AK1097" s="42"/>
      <c r="AL1097" s="42"/>
      <c r="AM1097" s="42"/>
      <c r="AN1097" s="41"/>
      <c r="AO1097" s="41"/>
      <c r="AP1097" s="42"/>
      <c r="AQ1097" s="42"/>
      <c r="AR1097" s="42"/>
      <c r="AS1097" s="41"/>
      <c r="AT1097" s="41"/>
      <c r="AU1097" s="42"/>
      <c r="AV1097" s="42"/>
    </row>
    <row r="1098" spans="1:48" ht="12.75" hidden="1" customHeight="1" x14ac:dyDescent="0.25">
      <c r="A1098" s="29">
        <f t="shared" si="461"/>
        <v>1096</v>
      </c>
      <c r="B1098" s="19" t="str">
        <f t="shared" si="458"/>
        <v/>
      </c>
      <c r="C1098" s="19" t="str">
        <f t="shared" si="459"/>
        <v/>
      </c>
      <c r="D1098" s="19" t="str">
        <f t="shared" si="460"/>
        <v/>
      </c>
      <c r="E1098" s="19" t="str">
        <f>IF(B1098="","",CHOOSE(VLOOKUP($A1098,$F$1:$J$1600,5,FALSE),AHS!$M$1,BHS!$M$1,CHS!$M$1,HMJHS!$M$1,KHS!$M$1,Kings!$M$1,MHS!$M$1,SWHS!$M$1,AMHS!$M$1,'S10'!$M$1,'S11'!$M$1,'S12'!$M$1,'S13'!$M$1,'S14'!$M$1,'S15'!$M$1,'S16'!$M$1,'S17'!$M$1,'S18'!$M$1,'S19'!$M$1,'S20'!$M$1))</f>
        <v/>
      </c>
      <c r="F1098" s="29" t="str">
        <f t="shared" si="457"/>
        <v/>
      </c>
      <c r="G1098" s="33" t="str">
        <f t="shared" si="456"/>
        <v/>
      </c>
      <c r="H1098" s="29" t="str">
        <f>IF('S14'!AF$30="","",'S14'!AF$30)</f>
        <v/>
      </c>
      <c r="I1098" s="29" t="str">
        <f>IF('S14'!AF$30="","",'S14'!Y$30)</f>
        <v/>
      </c>
      <c r="J1098" s="29">
        <v>14</v>
      </c>
      <c r="AC1098" s="41"/>
      <c r="AD1098" s="41"/>
      <c r="AE1098" s="42"/>
      <c r="AF1098" s="42"/>
      <c r="AG1098" s="42"/>
      <c r="AH1098" s="41"/>
      <c r="AI1098" s="41"/>
      <c r="AJ1098" s="42"/>
      <c r="AK1098" s="42"/>
      <c r="AL1098" s="42"/>
      <c r="AM1098" s="42"/>
      <c r="AN1098" s="41"/>
      <c r="AO1098" s="41"/>
      <c r="AP1098" s="42"/>
      <c r="AQ1098" s="42"/>
      <c r="AR1098" s="42"/>
      <c r="AS1098" s="41"/>
      <c r="AT1098" s="41"/>
      <c r="AU1098" s="42"/>
      <c r="AV1098" s="42"/>
    </row>
    <row r="1099" spans="1:48" ht="12.75" hidden="1" customHeight="1" x14ac:dyDescent="0.25">
      <c r="A1099" s="29">
        <f t="shared" si="461"/>
        <v>1097</v>
      </c>
      <c r="B1099" s="19" t="str">
        <f t="shared" si="458"/>
        <v/>
      </c>
      <c r="C1099" s="19" t="str">
        <f t="shared" si="459"/>
        <v/>
      </c>
      <c r="D1099" s="19" t="str">
        <f t="shared" si="460"/>
        <v/>
      </c>
      <c r="E1099" s="19" t="str">
        <f>IF(B1099="","",CHOOSE(VLOOKUP($A1099,$F$1:$J$1600,5,FALSE),AHS!$M$1,BHS!$M$1,CHS!$M$1,HMJHS!$M$1,KHS!$M$1,Kings!$M$1,MHS!$M$1,SWHS!$M$1,AMHS!$M$1,'S10'!$M$1,'S11'!$M$1,'S12'!$M$1,'S13'!$M$1,'S14'!$M$1,'S15'!$M$1,'S16'!$M$1,'S17'!$M$1,'S18'!$M$1,'S19'!$M$1,'S20'!$M$1))</f>
        <v/>
      </c>
      <c r="F1099" s="29" t="str">
        <f t="shared" si="457"/>
        <v/>
      </c>
      <c r="G1099" s="33" t="str">
        <f t="shared" si="456"/>
        <v/>
      </c>
      <c r="H1099" s="29" t="str">
        <f>IF('S14'!AF$31="","",'S14'!AF$31)</f>
        <v/>
      </c>
      <c r="I1099" s="29" t="str">
        <f>IF('S14'!AF$31="","",'S14'!Y$31)</f>
        <v/>
      </c>
      <c r="J1099" s="29">
        <v>14</v>
      </c>
      <c r="AC1099" s="41"/>
      <c r="AD1099" s="41"/>
      <c r="AE1099" s="42"/>
      <c r="AF1099" s="42"/>
      <c r="AG1099" s="42"/>
      <c r="AH1099" s="41"/>
      <c r="AI1099" s="41"/>
      <c r="AJ1099" s="42"/>
      <c r="AK1099" s="42"/>
      <c r="AL1099" s="42"/>
      <c r="AM1099" s="42"/>
      <c r="AN1099" s="41"/>
      <c r="AO1099" s="41"/>
      <c r="AP1099" s="42"/>
      <c r="AQ1099" s="42"/>
      <c r="AR1099" s="42"/>
      <c r="AS1099" s="41"/>
      <c r="AT1099" s="41"/>
      <c r="AU1099" s="42"/>
      <c r="AV1099" s="42"/>
    </row>
    <row r="1100" spans="1:48" ht="12.75" hidden="1" customHeight="1" x14ac:dyDescent="0.25">
      <c r="A1100" s="29">
        <f t="shared" si="461"/>
        <v>1098</v>
      </c>
      <c r="B1100" s="19" t="str">
        <f t="shared" si="458"/>
        <v/>
      </c>
      <c r="C1100" s="19" t="str">
        <f t="shared" si="459"/>
        <v/>
      </c>
      <c r="D1100" s="19" t="str">
        <f t="shared" si="460"/>
        <v/>
      </c>
      <c r="E1100" s="19" t="str">
        <f>IF(B1100="","",CHOOSE(VLOOKUP($A1100,$F$1:$J$1600,5,FALSE),AHS!$M$1,BHS!$M$1,CHS!$M$1,HMJHS!$M$1,KHS!$M$1,Kings!$M$1,MHS!$M$1,SWHS!$M$1,AMHS!$M$1,'S10'!$M$1,'S11'!$M$1,'S12'!$M$1,'S13'!$M$1,'S14'!$M$1,'S15'!$M$1,'S16'!$M$1,'S17'!$M$1,'S18'!$M$1,'S19'!$M$1,'S20'!$M$1))</f>
        <v/>
      </c>
      <c r="F1100" s="29" t="str">
        <f t="shared" si="457"/>
        <v/>
      </c>
      <c r="G1100" s="33" t="str">
        <f t="shared" si="456"/>
        <v/>
      </c>
      <c r="H1100" s="29" t="str">
        <f>IF('S14'!AF$32="","",'S14'!AF$32)</f>
        <v/>
      </c>
      <c r="I1100" s="29" t="str">
        <f>IF('S14'!AF$32="","",'S14'!Y$32)</f>
        <v/>
      </c>
      <c r="J1100" s="29">
        <v>14</v>
      </c>
      <c r="AC1100" s="41"/>
      <c r="AD1100" s="41"/>
      <c r="AE1100" s="42"/>
      <c r="AF1100" s="42"/>
      <c r="AG1100" s="42"/>
      <c r="AH1100" s="41"/>
      <c r="AI1100" s="41"/>
      <c r="AJ1100" s="42"/>
      <c r="AK1100" s="42"/>
      <c r="AL1100" s="42"/>
      <c r="AM1100" s="42"/>
      <c r="AN1100" s="41"/>
      <c r="AO1100" s="41"/>
      <c r="AP1100" s="42"/>
      <c r="AQ1100" s="42"/>
      <c r="AR1100" s="42"/>
      <c r="AS1100" s="41"/>
      <c r="AT1100" s="41"/>
      <c r="AU1100" s="42"/>
      <c r="AV1100" s="42"/>
    </row>
    <row r="1101" spans="1:48" ht="12.75" hidden="1" customHeight="1" x14ac:dyDescent="0.25">
      <c r="A1101" s="29">
        <f t="shared" si="461"/>
        <v>1099</v>
      </c>
      <c r="B1101" s="19" t="str">
        <f t="shared" si="458"/>
        <v/>
      </c>
      <c r="C1101" s="19" t="str">
        <f t="shared" si="459"/>
        <v/>
      </c>
      <c r="D1101" s="19" t="str">
        <f t="shared" si="460"/>
        <v/>
      </c>
      <c r="E1101" s="19" t="str">
        <f>IF(B1101="","",CHOOSE(VLOOKUP($A1101,$F$1:$J$1600,5,FALSE),AHS!$M$1,BHS!$M$1,CHS!$M$1,HMJHS!$M$1,KHS!$M$1,Kings!$M$1,MHS!$M$1,SWHS!$M$1,AMHS!$M$1,'S10'!$M$1,'S11'!$M$1,'S12'!$M$1,'S13'!$M$1,'S14'!$M$1,'S15'!$M$1,'S16'!$M$1,'S17'!$M$1,'S18'!$M$1,'S19'!$M$1,'S20'!$M$1))</f>
        <v/>
      </c>
      <c r="F1101" s="29" t="str">
        <f t="shared" si="457"/>
        <v/>
      </c>
      <c r="G1101" s="33" t="str">
        <f t="shared" si="456"/>
        <v/>
      </c>
      <c r="H1101" s="29" t="str">
        <f>IF('S14'!AN$13="","",'S14'!AN$13)</f>
        <v/>
      </c>
      <c r="I1101" s="29" t="str">
        <f>IF('S14'!AN$13="","",'S14'!AG$13)</f>
        <v/>
      </c>
      <c r="J1101" s="29">
        <v>14</v>
      </c>
      <c r="AC1101" s="41"/>
      <c r="AD1101" s="41"/>
      <c r="AE1101" s="42"/>
      <c r="AF1101" s="42"/>
      <c r="AG1101" s="42"/>
      <c r="AH1101" s="41"/>
      <c r="AI1101" s="41"/>
      <c r="AJ1101" s="42"/>
      <c r="AK1101" s="42"/>
      <c r="AL1101" s="42"/>
      <c r="AM1101" s="42"/>
      <c r="AN1101" s="41"/>
      <c r="AO1101" s="41"/>
      <c r="AP1101" s="42"/>
      <c r="AQ1101" s="42"/>
      <c r="AR1101" s="42"/>
      <c r="AS1101" s="41"/>
      <c r="AT1101" s="41"/>
      <c r="AU1101" s="42"/>
      <c r="AV1101" s="42"/>
    </row>
    <row r="1102" spans="1:48" ht="12.75" hidden="1" customHeight="1" x14ac:dyDescent="0.25">
      <c r="A1102" s="29">
        <f t="shared" si="461"/>
        <v>1100</v>
      </c>
      <c r="B1102" s="19" t="str">
        <f t="shared" si="458"/>
        <v/>
      </c>
      <c r="C1102" s="19" t="str">
        <f t="shared" si="459"/>
        <v/>
      </c>
      <c r="D1102" s="19" t="str">
        <f t="shared" si="460"/>
        <v/>
      </c>
      <c r="E1102" s="19" t="str">
        <f>IF(B1102="","",CHOOSE(VLOOKUP($A1102,$F$1:$J$1600,5,FALSE),AHS!$M$1,BHS!$M$1,CHS!$M$1,HMJHS!$M$1,KHS!$M$1,Kings!$M$1,MHS!$M$1,SWHS!$M$1,AMHS!$M$1,'S10'!$M$1,'S11'!$M$1,'S12'!$M$1,'S13'!$M$1,'S14'!$M$1,'S15'!$M$1,'S16'!$M$1,'S17'!$M$1,'S18'!$M$1,'S19'!$M$1,'S20'!$M$1))</f>
        <v/>
      </c>
      <c r="F1102" s="29" t="str">
        <f t="shared" si="457"/>
        <v/>
      </c>
      <c r="G1102" s="33" t="str">
        <f t="shared" si="456"/>
        <v/>
      </c>
      <c r="H1102" s="29" t="str">
        <f>IF('S14'!AN$14="","",'S14'!AN$14)</f>
        <v/>
      </c>
      <c r="I1102" s="29" t="str">
        <f>IF('S14'!AN$14="","",'S14'!AG$14)</f>
        <v/>
      </c>
      <c r="J1102" s="29">
        <v>14</v>
      </c>
      <c r="AC1102" s="41"/>
      <c r="AD1102" s="41"/>
      <c r="AE1102" s="42"/>
      <c r="AF1102" s="42"/>
      <c r="AG1102" s="42"/>
      <c r="AH1102" s="41"/>
      <c r="AI1102" s="41"/>
      <c r="AJ1102" s="42"/>
      <c r="AK1102" s="42"/>
      <c r="AL1102" s="42"/>
      <c r="AM1102" s="42"/>
      <c r="AN1102" s="41"/>
      <c r="AO1102" s="41"/>
      <c r="AP1102" s="42"/>
      <c r="AQ1102" s="42"/>
      <c r="AR1102" s="42"/>
      <c r="AS1102" s="41"/>
      <c r="AT1102" s="41"/>
      <c r="AU1102" s="42"/>
      <c r="AV1102" s="42"/>
    </row>
    <row r="1103" spans="1:48" ht="12.75" hidden="1" customHeight="1" x14ac:dyDescent="0.25">
      <c r="A1103" s="29">
        <f t="shared" si="461"/>
        <v>1101</v>
      </c>
      <c r="B1103" s="19" t="str">
        <f t="shared" si="458"/>
        <v/>
      </c>
      <c r="C1103" s="19" t="str">
        <f t="shared" si="459"/>
        <v/>
      </c>
      <c r="D1103" s="19" t="str">
        <f t="shared" si="460"/>
        <v/>
      </c>
      <c r="E1103" s="19" t="str">
        <f>IF(B1103="","",CHOOSE(VLOOKUP($A1103,$F$1:$J$1600,5,FALSE),AHS!$M$1,BHS!$M$1,CHS!$M$1,HMJHS!$M$1,KHS!$M$1,Kings!$M$1,MHS!$M$1,SWHS!$M$1,AMHS!$M$1,'S10'!$M$1,'S11'!$M$1,'S12'!$M$1,'S13'!$M$1,'S14'!$M$1,'S15'!$M$1,'S16'!$M$1,'S17'!$M$1,'S18'!$M$1,'S19'!$M$1,'S20'!$M$1))</f>
        <v/>
      </c>
      <c r="F1103" s="29" t="str">
        <f t="shared" si="457"/>
        <v/>
      </c>
      <c r="G1103" s="33" t="str">
        <f t="shared" si="456"/>
        <v/>
      </c>
      <c r="H1103" s="29" t="str">
        <f>IF('S14'!AN$15="","",'S14'!AN$15)</f>
        <v/>
      </c>
      <c r="I1103" s="29" t="str">
        <f>IF('S14'!AN$15="","",'S14'!AG$15)</f>
        <v/>
      </c>
      <c r="J1103" s="29">
        <v>14</v>
      </c>
      <c r="AC1103" s="41"/>
      <c r="AD1103" s="41"/>
      <c r="AE1103" s="42"/>
      <c r="AF1103" s="42"/>
      <c r="AG1103" s="42"/>
      <c r="AH1103" s="41"/>
      <c r="AI1103" s="41"/>
      <c r="AJ1103" s="42"/>
      <c r="AK1103" s="42"/>
      <c r="AL1103" s="42"/>
      <c r="AM1103" s="42"/>
      <c r="AN1103" s="41"/>
      <c r="AO1103" s="41"/>
      <c r="AP1103" s="42"/>
      <c r="AQ1103" s="42"/>
      <c r="AR1103" s="42"/>
      <c r="AS1103" s="41"/>
      <c r="AT1103" s="41"/>
      <c r="AU1103" s="42"/>
      <c r="AV1103" s="42"/>
    </row>
    <row r="1104" spans="1:48" ht="12.75" hidden="1" customHeight="1" x14ac:dyDescent="0.25">
      <c r="A1104" s="29">
        <f t="shared" si="461"/>
        <v>1102</v>
      </c>
      <c r="B1104" s="19" t="str">
        <f t="shared" si="458"/>
        <v/>
      </c>
      <c r="C1104" s="19" t="str">
        <f t="shared" si="459"/>
        <v/>
      </c>
      <c r="D1104" s="19" t="str">
        <f t="shared" si="460"/>
        <v/>
      </c>
      <c r="E1104" s="19" t="str">
        <f>IF(B1104="","",CHOOSE(VLOOKUP($A1104,$F$1:$J$1600,5,FALSE),AHS!$M$1,BHS!$M$1,CHS!$M$1,HMJHS!$M$1,KHS!$M$1,Kings!$M$1,MHS!$M$1,SWHS!$M$1,AMHS!$M$1,'S10'!$M$1,'S11'!$M$1,'S12'!$M$1,'S13'!$M$1,'S14'!$M$1,'S15'!$M$1,'S16'!$M$1,'S17'!$M$1,'S18'!$M$1,'S19'!$M$1,'S20'!$M$1))</f>
        <v/>
      </c>
      <c r="F1104" s="29" t="str">
        <f t="shared" si="457"/>
        <v/>
      </c>
      <c r="G1104" s="33" t="str">
        <f t="shared" si="456"/>
        <v/>
      </c>
      <c r="H1104" s="29" t="str">
        <f>IF('S14'!AN$16="","",'S14'!AN$16)</f>
        <v/>
      </c>
      <c r="I1104" s="29" t="str">
        <f>IF('S14'!AN$16="","",'S14'!AG$16)</f>
        <v/>
      </c>
      <c r="J1104" s="29">
        <v>14</v>
      </c>
      <c r="AC1104" s="41"/>
      <c r="AD1104" s="41"/>
      <c r="AE1104" s="42"/>
      <c r="AF1104" s="42"/>
      <c r="AG1104" s="42"/>
      <c r="AH1104" s="41"/>
      <c r="AI1104" s="41"/>
      <c r="AJ1104" s="42"/>
      <c r="AK1104" s="42"/>
      <c r="AL1104" s="42"/>
      <c r="AM1104" s="42"/>
      <c r="AN1104" s="41"/>
      <c r="AO1104" s="41"/>
      <c r="AP1104" s="42"/>
      <c r="AQ1104" s="42"/>
      <c r="AR1104" s="42"/>
      <c r="AS1104" s="41"/>
      <c r="AT1104" s="41"/>
      <c r="AU1104" s="42"/>
      <c r="AV1104" s="42"/>
    </row>
    <row r="1105" spans="1:48" ht="12.75" hidden="1" customHeight="1" x14ac:dyDescent="0.25">
      <c r="A1105" s="29">
        <f t="shared" si="461"/>
        <v>1103</v>
      </c>
      <c r="B1105" s="19" t="str">
        <f t="shared" si="458"/>
        <v/>
      </c>
      <c r="C1105" s="19" t="str">
        <f t="shared" si="459"/>
        <v/>
      </c>
      <c r="D1105" s="19" t="str">
        <f t="shared" si="460"/>
        <v/>
      </c>
      <c r="E1105" s="19" t="str">
        <f>IF(B1105="","",CHOOSE(VLOOKUP($A1105,$F$1:$J$1600,5,FALSE),AHS!$M$1,BHS!$M$1,CHS!$M$1,HMJHS!$M$1,KHS!$M$1,Kings!$M$1,MHS!$M$1,SWHS!$M$1,AMHS!$M$1,'S10'!$M$1,'S11'!$M$1,'S12'!$M$1,'S13'!$M$1,'S14'!$M$1,'S15'!$M$1,'S16'!$M$1,'S17'!$M$1,'S18'!$M$1,'S19'!$M$1,'S20'!$M$1))</f>
        <v/>
      </c>
      <c r="F1105" s="29" t="str">
        <f t="shared" si="457"/>
        <v/>
      </c>
      <c r="G1105" s="33" t="str">
        <f t="shared" si="456"/>
        <v/>
      </c>
      <c r="H1105" s="29" t="str">
        <f>IF('S14'!AN$17="","",'S14'!AN$17)</f>
        <v/>
      </c>
      <c r="I1105" s="29" t="str">
        <f>IF('S14'!AN$17="","",'S14'!AG$17)</f>
        <v/>
      </c>
      <c r="J1105" s="29">
        <v>14</v>
      </c>
      <c r="AC1105" s="41"/>
      <c r="AD1105" s="41"/>
      <c r="AE1105" s="42"/>
      <c r="AF1105" s="42"/>
      <c r="AG1105" s="42"/>
      <c r="AH1105" s="41"/>
      <c r="AI1105" s="41"/>
      <c r="AJ1105" s="42"/>
      <c r="AK1105" s="42"/>
      <c r="AL1105" s="42"/>
      <c r="AM1105" s="42"/>
      <c r="AN1105" s="41"/>
      <c r="AO1105" s="41"/>
      <c r="AP1105" s="42"/>
      <c r="AQ1105" s="42"/>
      <c r="AR1105" s="42"/>
      <c r="AS1105" s="41"/>
      <c r="AT1105" s="41"/>
      <c r="AU1105" s="42"/>
      <c r="AV1105" s="42"/>
    </row>
    <row r="1106" spans="1:48" ht="12.75" hidden="1" customHeight="1" x14ac:dyDescent="0.25">
      <c r="A1106" s="29">
        <f t="shared" si="461"/>
        <v>1104</v>
      </c>
      <c r="B1106" s="19" t="str">
        <f t="shared" si="458"/>
        <v/>
      </c>
      <c r="C1106" s="19" t="str">
        <f t="shared" si="459"/>
        <v/>
      </c>
      <c r="D1106" s="19" t="str">
        <f t="shared" si="460"/>
        <v/>
      </c>
      <c r="E1106" s="19" t="str">
        <f>IF(B1106="","",CHOOSE(VLOOKUP($A1106,$F$1:$J$1600,5,FALSE),AHS!$M$1,BHS!$M$1,CHS!$M$1,HMJHS!$M$1,KHS!$M$1,Kings!$M$1,MHS!$M$1,SWHS!$M$1,AMHS!$M$1,'S10'!$M$1,'S11'!$M$1,'S12'!$M$1,'S13'!$M$1,'S14'!$M$1,'S15'!$M$1,'S16'!$M$1,'S17'!$M$1,'S18'!$M$1,'S19'!$M$1,'S20'!$M$1))</f>
        <v/>
      </c>
      <c r="F1106" s="29" t="str">
        <f t="shared" si="457"/>
        <v/>
      </c>
      <c r="G1106" s="33" t="str">
        <f t="shared" si="456"/>
        <v/>
      </c>
      <c r="H1106" s="29" t="str">
        <f>IF('S14'!AN$18="","",'S14'!AN$18)</f>
        <v/>
      </c>
      <c r="I1106" s="29" t="str">
        <f>IF('S14'!AN$18="","",'S14'!AG$18)</f>
        <v/>
      </c>
      <c r="J1106" s="29">
        <v>14</v>
      </c>
      <c r="AC1106" s="41"/>
      <c r="AD1106" s="41"/>
      <c r="AE1106" s="42"/>
      <c r="AF1106" s="42"/>
      <c r="AG1106" s="42"/>
      <c r="AH1106" s="41"/>
      <c r="AI1106" s="41"/>
      <c r="AJ1106" s="42"/>
      <c r="AK1106" s="42"/>
      <c r="AL1106" s="42"/>
      <c r="AM1106" s="42"/>
      <c r="AN1106" s="41"/>
      <c r="AO1106" s="41"/>
      <c r="AP1106" s="42"/>
      <c r="AQ1106" s="42"/>
      <c r="AR1106" s="42"/>
      <c r="AS1106" s="41"/>
      <c r="AT1106" s="41"/>
      <c r="AU1106" s="42"/>
      <c r="AV1106" s="42"/>
    </row>
    <row r="1107" spans="1:48" ht="12.75" hidden="1" customHeight="1" x14ac:dyDescent="0.25">
      <c r="A1107" s="29">
        <f t="shared" si="461"/>
        <v>1105</v>
      </c>
      <c r="B1107" s="19" t="str">
        <f t="shared" si="458"/>
        <v/>
      </c>
      <c r="C1107" s="19" t="str">
        <f t="shared" si="459"/>
        <v/>
      </c>
      <c r="D1107" s="19" t="str">
        <f t="shared" si="460"/>
        <v/>
      </c>
      <c r="E1107" s="19" t="str">
        <f>IF(B1107="","",CHOOSE(VLOOKUP($A1107,$F$1:$J$1600,5,FALSE),AHS!$M$1,BHS!$M$1,CHS!$M$1,HMJHS!$M$1,KHS!$M$1,Kings!$M$1,MHS!$M$1,SWHS!$M$1,AMHS!$M$1,'S10'!$M$1,'S11'!$M$1,'S12'!$M$1,'S13'!$M$1,'S14'!$M$1,'S15'!$M$1,'S16'!$M$1,'S17'!$M$1,'S18'!$M$1,'S19'!$M$1,'S20'!$M$1))</f>
        <v/>
      </c>
      <c r="F1107" s="29" t="str">
        <f t="shared" si="457"/>
        <v/>
      </c>
      <c r="G1107" s="33" t="str">
        <f t="shared" si="456"/>
        <v/>
      </c>
      <c r="H1107" s="29" t="str">
        <f>IF('S14'!AN$19="","",'S14'!AN$19)</f>
        <v/>
      </c>
      <c r="I1107" s="29" t="str">
        <f>IF('S14'!AN$19="","",'S14'!AG$19)</f>
        <v/>
      </c>
      <c r="J1107" s="29">
        <v>14</v>
      </c>
      <c r="AC1107" s="41"/>
      <c r="AD1107" s="41"/>
      <c r="AE1107" s="42"/>
      <c r="AF1107" s="42"/>
      <c r="AG1107" s="42"/>
      <c r="AH1107" s="41"/>
      <c r="AI1107" s="41"/>
      <c r="AJ1107" s="42"/>
      <c r="AK1107" s="42"/>
      <c r="AL1107" s="42"/>
      <c r="AM1107" s="42"/>
      <c r="AN1107" s="41"/>
      <c r="AO1107" s="41"/>
      <c r="AP1107" s="42"/>
      <c r="AQ1107" s="42"/>
      <c r="AR1107" s="42"/>
      <c r="AS1107" s="41"/>
      <c r="AT1107" s="41"/>
      <c r="AU1107" s="42"/>
      <c r="AV1107" s="42"/>
    </row>
    <row r="1108" spans="1:48" ht="12.75" hidden="1" customHeight="1" x14ac:dyDescent="0.25">
      <c r="A1108" s="29">
        <f t="shared" si="461"/>
        <v>1106</v>
      </c>
      <c r="B1108" s="19" t="str">
        <f t="shared" si="458"/>
        <v/>
      </c>
      <c r="C1108" s="19" t="str">
        <f t="shared" si="459"/>
        <v/>
      </c>
      <c r="D1108" s="19" t="str">
        <f t="shared" si="460"/>
        <v/>
      </c>
      <c r="E1108" s="19" t="str">
        <f>IF(B1108="","",CHOOSE(VLOOKUP($A1108,$F$1:$J$1600,5,FALSE),AHS!$M$1,BHS!$M$1,CHS!$M$1,HMJHS!$M$1,KHS!$M$1,Kings!$M$1,MHS!$M$1,SWHS!$M$1,AMHS!$M$1,'S10'!$M$1,'S11'!$M$1,'S12'!$M$1,'S13'!$M$1,'S14'!$M$1,'S15'!$M$1,'S16'!$M$1,'S17'!$M$1,'S18'!$M$1,'S19'!$M$1,'S20'!$M$1))</f>
        <v/>
      </c>
      <c r="F1108" s="29" t="str">
        <f t="shared" si="457"/>
        <v/>
      </c>
      <c r="G1108" s="33" t="str">
        <f t="shared" si="456"/>
        <v/>
      </c>
      <c r="H1108" s="29" t="str">
        <f>IF('S14'!AN$20="","",'S14'!AN$20)</f>
        <v/>
      </c>
      <c r="I1108" s="29" t="str">
        <f>IF('S14'!AN$20="","",'S14'!AG$20)</f>
        <v/>
      </c>
      <c r="J1108" s="29">
        <v>14</v>
      </c>
      <c r="AC1108" s="41"/>
      <c r="AD1108" s="41"/>
      <c r="AE1108" s="42"/>
      <c r="AF1108" s="42"/>
      <c r="AG1108" s="42"/>
      <c r="AH1108" s="41"/>
      <c r="AI1108" s="41"/>
      <c r="AJ1108" s="42"/>
      <c r="AK1108" s="42"/>
      <c r="AL1108" s="42"/>
      <c r="AM1108" s="42"/>
      <c r="AN1108" s="41"/>
      <c r="AO1108" s="41"/>
      <c r="AP1108" s="42"/>
      <c r="AQ1108" s="42"/>
      <c r="AR1108" s="42"/>
      <c r="AS1108" s="41"/>
      <c r="AT1108" s="41"/>
      <c r="AU1108" s="42"/>
      <c r="AV1108" s="42"/>
    </row>
    <row r="1109" spans="1:48" ht="12.75" hidden="1" customHeight="1" x14ac:dyDescent="0.25">
      <c r="A1109" s="29">
        <f t="shared" si="461"/>
        <v>1107</v>
      </c>
      <c r="B1109" s="19" t="str">
        <f t="shared" si="458"/>
        <v/>
      </c>
      <c r="C1109" s="19" t="str">
        <f t="shared" si="459"/>
        <v/>
      </c>
      <c r="D1109" s="19" t="str">
        <f t="shared" si="460"/>
        <v/>
      </c>
      <c r="E1109" s="19" t="str">
        <f>IF(B1109="","",CHOOSE(VLOOKUP($A1109,$F$1:$J$1600,5,FALSE),AHS!$M$1,BHS!$M$1,CHS!$M$1,HMJHS!$M$1,KHS!$M$1,Kings!$M$1,MHS!$M$1,SWHS!$M$1,AMHS!$M$1,'S10'!$M$1,'S11'!$M$1,'S12'!$M$1,'S13'!$M$1,'S14'!$M$1,'S15'!$M$1,'S16'!$M$1,'S17'!$M$1,'S18'!$M$1,'S19'!$M$1,'S20'!$M$1))</f>
        <v/>
      </c>
      <c r="F1109" s="29" t="str">
        <f t="shared" si="457"/>
        <v/>
      </c>
      <c r="G1109" s="33" t="str">
        <f t="shared" si="456"/>
        <v/>
      </c>
      <c r="H1109" s="29" t="str">
        <f>IF('S14'!AN$21="","",'S14'!AN$21)</f>
        <v/>
      </c>
      <c r="I1109" s="29" t="str">
        <f>IF('S14'!AN$21="","",'S14'!AG$21)</f>
        <v/>
      </c>
      <c r="J1109" s="29">
        <v>14</v>
      </c>
      <c r="AC1109" s="41"/>
      <c r="AD1109" s="41"/>
      <c r="AE1109" s="42"/>
      <c r="AF1109" s="42"/>
      <c r="AG1109" s="42"/>
      <c r="AH1109" s="41"/>
      <c r="AI1109" s="41"/>
      <c r="AJ1109" s="42"/>
      <c r="AK1109" s="42"/>
      <c r="AL1109" s="42"/>
      <c r="AM1109" s="42"/>
      <c r="AN1109" s="41"/>
      <c r="AO1109" s="41"/>
      <c r="AP1109" s="42"/>
      <c r="AQ1109" s="42"/>
      <c r="AR1109" s="42"/>
      <c r="AS1109" s="41"/>
      <c r="AT1109" s="41"/>
      <c r="AU1109" s="42"/>
      <c r="AV1109" s="42"/>
    </row>
    <row r="1110" spans="1:48" ht="12.75" hidden="1" customHeight="1" x14ac:dyDescent="0.25">
      <c r="A1110" s="29">
        <f t="shared" si="461"/>
        <v>1108</v>
      </c>
      <c r="B1110" s="19" t="str">
        <f t="shared" si="458"/>
        <v/>
      </c>
      <c r="C1110" s="19" t="str">
        <f t="shared" si="459"/>
        <v/>
      </c>
      <c r="D1110" s="19" t="str">
        <f t="shared" si="460"/>
        <v/>
      </c>
      <c r="E1110" s="19" t="str">
        <f>IF(B1110="","",CHOOSE(VLOOKUP($A1110,$F$1:$J$1600,5,FALSE),AHS!$M$1,BHS!$M$1,CHS!$M$1,HMJHS!$M$1,KHS!$M$1,Kings!$M$1,MHS!$M$1,SWHS!$M$1,AMHS!$M$1,'S10'!$M$1,'S11'!$M$1,'S12'!$M$1,'S13'!$M$1,'S14'!$M$1,'S15'!$M$1,'S16'!$M$1,'S17'!$M$1,'S18'!$M$1,'S19'!$M$1,'S20'!$M$1))</f>
        <v/>
      </c>
      <c r="F1110" s="29" t="str">
        <f t="shared" si="457"/>
        <v/>
      </c>
      <c r="G1110" s="33" t="str">
        <f t="shared" si="456"/>
        <v/>
      </c>
      <c r="H1110" s="29" t="str">
        <f>IF('S14'!AN$22="","",'S14'!AN$22)</f>
        <v/>
      </c>
      <c r="I1110" s="29" t="str">
        <f>IF('S14'!AN$22="","",'S14'!AG$22)</f>
        <v/>
      </c>
      <c r="J1110" s="29">
        <v>14</v>
      </c>
      <c r="AC1110" s="41"/>
      <c r="AD1110" s="41"/>
      <c r="AE1110" s="42"/>
      <c r="AF1110" s="42"/>
      <c r="AG1110" s="42"/>
      <c r="AH1110" s="41"/>
      <c r="AI1110" s="41"/>
      <c r="AJ1110" s="42"/>
      <c r="AK1110" s="42"/>
      <c r="AL1110" s="42"/>
      <c r="AM1110" s="42"/>
      <c r="AN1110" s="41"/>
      <c r="AO1110" s="41"/>
      <c r="AP1110" s="42"/>
      <c r="AQ1110" s="42"/>
      <c r="AR1110" s="42"/>
      <c r="AS1110" s="41"/>
      <c r="AT1110" s="41"/>
      <c r="AU1110" s="42"/>
      <c r="AV1110" s="42"/>
    </row>
    <row r="1111" spans="1:48" ht="12.75" hidden="1" customHeight="1" x14ac:dyDescent="0.25">
      <c r="A1111" s="29">
        <f t="shared" si="461"/>
        <v>1109</v>
      </c>
      <c r="B1111" s="19" t="str">
        <f t="shared" si="458"/>
        <v/>
      </c>
      <c r="C1111" s="19" t="str">
        <f t="shared" si="459"/>
        <v/>
      </c>
      <c r="D1111" s="19" t="str">
        <f t="shared" si="460"/>
        <v/>
      </c>
      <c r="E1111" s="19" t="str">
        <f>IF(B1111="","",CHOOSE(VLOOKUP($A1111,$F$1:$J$1600,5,FALSE),AHS!$M$1,BHS!$M$1,CHS!$M$1,HMJHS!$M$1,KHS!$M$1,Kings!$M$1,MHS!$M$1,SWHS!$M$1,AMHS!$M$1,'S10'!$M$1,'S11'!$M$1,'S12'!$M$1,'S13'!$M$1,'S14'!$M$1,'S15'!$M$1,'S16'!$M$1,'S17'!$M$1,'S18'!$M$1,'S19'!$M$1,'S20'!$M$1))</f>
        <v/>
      </c>
      <c r="F1111" s="29" t="str">
        <f t="shared" si="457"/>
        <v/>
      </c>
      <c r="G1111" s="33" t="str">
        <f t="shared" si="456"/>
        <v/>
      </c>
      <c r="H1111" s="29" t="str">
        <f>IF('S14'!AN$23="","",'S14'!AN$23)</f>
        <v/>
      </c>
      <c r="I1111" s="29" t="str">
        <f>IF('S14'!AN$23="","",'S14'!AG$23)</f>
        <v/>
      </c>
      <c r="J1111" s="29">
        <v>14</v>
      </c>
      <c r="AC1111" s="41"/>
      <c r="AD1111" s="41"/>
      <c r="AE1111" s="42"/>
      <c r="AF1111" s="42"/>
      <c r="AG1111" s="42"/>
      <c r="AH1111" s="41"/>
      <c r="AI1111" s="41"/>
      <c r="AJ1111" s="42"/>
      <c r="AK1111" s="42"/>
      <c r="AL1111" s="42"/>
      <c r="AM1111" s="42"/>
      <c r="AN1111" s="41"/>
      <c r="AO1111" s="41"/>
      <c r="AP1111" s="42"/>
      <c r="AQ1111" s="42"/>
      <c r="AR1111" s="42"/>
      <c r="AS1111" s="41"/>
      <c r="AT1111" s="41"/>
      <c r="AU1111" s="42"/>
      <c r="AV1111" s="42"/>
    </row>
    <row r="1112" spans="1:48" ht="12.75" hidden="1" customHeight="1" x14ac:dyDescent="0.25">
      <c r="A1112" s="29">
        <f t="shared" si="461"/>
        <v>1110</v>
      </c>
      <c r="B1112" s="19" t="str">
        <f t="shared" si="458"/>
        <v/>
      </c>
      <c r="C1112" s="19" t="str">
        <f t="shared" si="459"/>
        <v/>
      </c>
      <c r="D1112" s="19" t="str">
        <f t="shared" si="460"/>
        <v/>
      </c>
      <c r="E1112" s="19" t="str">
        <f>IF(B1112="","",CHOOSE(VLOOKUP($A1112,$F$1:$J$1600,5,FALSE),AHS!$M$1,BHS!$M$1,CHS!$M$1,HMJHS!$M$1,KHS!$M$1,Kings!$M$1,MHS!$M$1,SWHS!$M$1,AMHS!$M$1,'S10'!$M$1,'S11'!$M$1,'S12'!$M$1,'S13'!$M$1,'S14'!$M$1,'S15'!$M$1,'S16'!$M$1,'S17'!$M$1,'S18'!$M$1,'S19'!$M$1,'S20'!$M$1))</f>
        <v/>
      </c>
      <c r="F1112" s="29" t="str">
        <f t="shared" si="457"/>
        <v/>
      </c>
      <c r="G1112" s="33" t="str">
        <f t="shared" si="456"/>
        <v/>
      </c>
      <c r="H1112" s="29" t="str">
        <f>IF('S14'!AN$24="","",'S14'!AN$24)</f>
        <v/>
      </c>
      <c r="I1112" s="29" t="str">
        <f>IF('S14'!AN$24="","",'S14'!AG$24)</f>
        <v/>
      </c>
      <c r="J1112" s="29">
        <v>14</v>
      </c>
      <c r="AC1112" s="41"/>
      <c r="AD1112" s="41"/>
      <c r="AE1112" s="42"/>
      <c r="AF1112" s="42"/>
      <c r="AG1112" s="42"/>
      <c r="AH1112" s="41"/>
      <c r="AI1112" s="41"/>
      <c r="AJ1112" s="42"/>
      <c r="AK1112" s="42"/>
      <c r="AL1112" s="42"/>
      <c r="AM1112" s="42"/>
      <c r="AN1112" s="41"/>
      <c r="AO1112" s="41"/>
      <c r="AP1112" s="42"/>
      <c r="AQ1112" s="42"/>
      <c r="AR1112" s="42"/>
      <c r="AS1112" s="41"/>
      <c r="AT1112" s="41"/>
      <c r="AU1112" s="42"/>
      <c r="AV1112" s="42"/>
    </row>
    <row r="1113" spans="1:48" ht="12.75" hidden="1" customHeight="1" x14ac:dyDescent="0.25">
      <c r="A1113" s="29">
        <f t="shared" si="461"/>
        <v>1111</v>
      </c>
      <c r="B1113" s="19" t="str">
        <f t="shared" si="458"/>
        <v/>
      </c>
      <c r="C1113" s="19" t="str">
        <f t="shared" si="459"/>
        <v/>
      </c>
      <c r="D1113" s="19" t="str">
        <f t="shared" si="460"/>
        <v/>
      </c>
      <c r="E1113" s="19" t="str">
        <f>IF(B1113="","",CHOOSE(VLOOKUP($A1113,$F$1:$J$1600,5,FALSE),AHS!$M$1,BHS!$M$1,CHS!$M$1,HMJHS!$M$1,KHS!$M$1,Kings!$M$1,MHS!$M$1,SWHS!$M$1,AMHS!$M$1,'S10'!$M$1,'S11'!$M$1,'S12'!$M$1,'S13'!$M$1,'S14'!$M$1,'S15'!$M$1,'S16'!$M$1,'S17'!$M$1,'S18'!$M$1,'S19'!$M$1,'S20'!$M$1))</f>
        <v/>
      </c>
      <c r="F1113" s="29" t="str">
        <f t="shared" si="457"/>
        <v/>
      </c>
      <c r="G1113" s="33" t="str">
        <f t="shared" si="456"/>
        <v/>
      </c>
      <c r="H1113" s="29" t="str">
        <f>IF('S14'!AN$25="","",'S14'!AN$25)</f>
        <v/>
      </c>
      <c r="I1113" s="29" t="str">
        <f>IF('S14'!AN$25="","",'S14'!AG$25)</f>
        <v/>
      </c>
      <c r="J1113" s="29">
        <v>14</v>
      </c>
      <c r="AC1113" s="41"/>
      <c r="AD1113" s="41"/>
      <c r="AE1113" s="42"/>
      <c r="AF1113" s="42"/>
      <c r="AG1113" s="42"/>
      <c r="AH1113" s="41"/>
      <c r="AI1113" s="41"/>
      <c r="AJ1113" s="42"/>
      <c r="AK1113" s="42"/>
      <c r="AL1113" s="42"/>
      <c r="AM1113" s="42"/>
      <c r="AN1113" s="41"/>
      <c r="AO1113" s="41"/>
      <c r="AP1113" s="42"/>
      <c r="AQ1113" s="42"/>
      <c r="AR1113" s="42"/>
      <c r="AS1113" s="41"/>
      <c r="AT1113" s="41"/>
      <c r="AU1113" s="42"/>
      <c r="AV1113" s="42"/>
    </row>
    <row r="1114" spans="1:48" ht="12.75" hidden="1" customHeight="1" x14ac:dyDescent="0.25">
      <c r="A1114" s="29">
        <f t="shared" si="461"/>
        <v>1112</v>
      </c>
      <c r="B1114" s="19" t="str">
        <f t="shared" si="458"/>
        <v/>
      </c>
      <c r="C1114" s="19" t="str">
        <f t="shared" si="459"/>
        <v/>
      </c>
      <c r="D1114" s="19" t="str">
        <f t="shared" si="460"/>
        <v/>
      </c>
      <c r="E1114" s="19" t="str">
        <f>IF(B1114="","",CHOOSE(VLOOKUP($A1114,$F$1:$J$1600,5,FALSE),AHS!$M$1,BHS!$M$1,CHS!$M$1,HMJHS!$M$1,KHS!$M$1,Kings!$M$1,MHS!$M$1,SWHS!$M$1,AMHS!$M$1,'S10'!$M$1,'S11'!$M$1,'S12'!$M$1,'S13'!$M$1,'S14'!$M$1,'S15'!$M$1,'S16'!$M$1,'S17'!$M$1,'S18'!$M$1,'S19'!$M$1,'S20'!$M$1))</f>
        <v/>
      </c>
      <c r="F1114" s="29" t="str">
        <f t="shared" si="457"/>
        <v/>
      </c>
      <c r="G1114" s="33" t="str">
        <f t="shared" si="456"/>
        <v/>
      </c>
      <c r="H1114" s="29" t="str">
        <f>IF('S14'!AN$26="","",'S14'!AN$26)</f>
        <v/>
      </c>
      <c r="I1114" s="29" t="str">
        <f>IF('S14'!AN$26="","",'S14'!AG$26)</f>
        <v/>
      </c>
      <c r="J1114" s="29">
        <v>14</v>
      </c>
      <c r="AC1114" s="41"/>
      <c r="AD1114" s="41"/>
      <c r="AE1114" s="42"/>
      <c r="AF1114" s="42"/>
      <c r="AG1114" s="42"/>
      <c r="AH1114" s="41"/>
      <c r="AI1114" s="41"/>
      <c r="AJ1114" s="42"/>
      <c r="AK1114" s="42"/>
      <c r="AL1114" s="42"/>
      <c r="AM1114" s="42"/>
      <c r="AN1114" s="41"/>
      <c r="AO1114" s="41"/>
      <c r="AP1114" s="42"/>
      <c r="AQ1114" s="42"/>
      <c r="AR1114" s="42"/>
      <c r="AS1114" s="41"/>
      <c r="AT1114" s="41"/>
      <c r="AU1114" s="42"/>
      <c r="AV1114" s="42"/>
    </row>
    <row r="1115" spans="1:48" ht="12.75" hidden="1" customHeight="1" x14ac:dyDescent="0.25">
      <c r="A1115" s="29">
        <f t="shared" si="461"/>
        <v>1113</v>
      </c>
      <c r="B1115" s="19" t="str">
        <f t="shared" si="458"/>
        <v/>
      </c>
      <c r="C1115" s="19" t="str">
        <f t="shared" si="459"/>
        <v/>
      </c>
      <c r="D1115" s="19" t="str">
        <f t="shared" si="460"/>
        <v/>
      </c>
      <c r="E1115" s="19" t="str">
        <f>IF(B1115="","",CHOOSE(VLOOKUP($A1115,$F$1:$J$1600,5,FALSE),AHS!$M$1,BHS!$M$1,CHS!$M$1,HMJHS!$M$1,KHS!$M$1,Kings!$M$1,MHS!$M$1,SWHS!$M$1,AMHS!$M$1,'S10'!$M$1,'S11'!$M$1,'S12'!$M$1,'S13'!$M$1,'S14'!$M$1,'S15'!$M$1,'S16'!$M$1,'S17'!$M$1,'S18'!$M$1,'S19'!$M$1,'S20'!$M$1))</f>
        <v/>
      </c>
      <c r="F1115" s="29" t="str">
        <f t="shared" si="457"/>
        <v/>
      </c>
      <c r="G1115" s="33" t="str">
        <f t="shared" si="456"/>
        <v/>
      </c>
      <c r="H1115" s="29" t="str">
        <f>IF('S14'!AN$27="","",'S14'!AN$27)</f>
        <v/>
      </c>
      <c r="I1115" s="29" t="str">
        <f>IF('S14'!AN$27="","",'S14'!AG$27)</f>
        <v/>
      </c>
      <c r="J1115" s="29">
        <v>14</v>
      </c>
      <c r="AC1115" s="41"/>
      <c r="AD1115" s="41"/>
      <c r="AE1115" s="42"/>
      <c r="AF1115" s="42"/>
      <c r="AG1115" s="42"/>
      <c r="AH1115" s="41"/>
      <c r="AI1115" s="41"/>
      <c r="AJ1115" s="42"/>
      <c r="AK1115" s="42"/>
      <c r="AL1115" s="42"/>
      <c r="AM1115" s="42"/>
      <c r="AN1115" s="41"/>
      <c r="AO1115" s="41"/>
      <c r="AP1115" s="42"/>
      <c r="AQ1115" s="42"/>
      <c r="AR1115" s="42"/>
      <c r="AS1115" s="41"/>
      <c r="AT1115" s="41"/>
      <c r="AU1115" s="42"/>
      <c r="AV1115" s="42"/>
    </row>
    <row r="1116" spans="1:48" ht="12.75" hidden="1" customHeight="1" x14ac:dyDescent="0.25">
      <c r="A1116" s="29">
        <f t="shared" si="461"/>
        <v>1114</v>
      </c>
      <c r="B1116" s="19" t="str">
        <f t="shared" si="458"/>
        <v/>
      </c>
      <c r="C1116" s="19" t="str">
        <f t="shared" si="459"/>
        <v/>
      </c>
      <c r="D1116" s="19" t="str">
        <f t="shared" si="460"/>
        <v/>
      </c>
      <c r="E1116" s="19" t="str">
        <f>IF(B1116="","",CHOOSE(VLOOKUP($A1116,$F$1:$J$1600,5,FALSE),AHS!$M$1,BHS!$M$1,CHS!$M$1,HMJHS!$M$1,KHS!$M$1,Kings!$M$1,MHS!$M$1,SWHS!$M$1,AMHS!$M$1,'S10'!$M$1,'S11'!$M$1,'S12'!$M$1,'S13'!$M$1,'S14'!$M$1,'S15'!$M$1,'S16'!$M$1,'S17'!$M$1,'S18'!$M$1,'S19'!$M$1,'S20'!$M$1))</f>
        <v/>
      </c>
      <c r="F1116" s="29" t="str">
        <f t="shared" si="457"/>
        <v/>
      </c>
      <c r="G1116" s="33" t="str">
        <f t="shared" si="456"/>
        <v/>
      </c>
      <c r="H1116" s="29" t="str">
        <f>IF('S14'!AN$28="","",'S14'!AN$28)</f>
        <v/>
      </c>
      <c r="I1116" s="29" t="str">
        <f>IF('S14'!AN$28="","",'S14'!AG$28)</f>
        <v/>
      </c>
      <c r="J1116" s="29">
        <v>14</v>
      </c>
      <c r="AC1116" s="41"/>
      <c r="AD1116" s="41"/>
      <c r="AE1116" s="42"/>
      <c r="AF1116" s="42"/>
      <c r="AG1116" s="42"/>
      <c r="AH1116" s="41"/>
      <c r="AI1116" s="41"/>
      <c r="AJ1116" s="42"/>
      <c r="AK1116" s="42"/>
      <c r="AL1116" s="42"/>
      <c r="AM1116" s="42"/>
      <c r="AN1116" s="41"/>
      <c r="AO1116" s="41"/>
      <c r="AP1116" s="42"/>
      <c r="AQ1116" s="42"/>
      <c r="AR1116" s="42"/>
      <c r="AS1116" s="41"/>
      <c r="AT1116" s="41"/>
      <c r="AU1116" s="42"/>
      <c r="AV1116" s="42"/>
    </row>
    <row r="1117" spans="1:48" ht="12.75" hidden="1" customHeight="1" x14ac:dyDescent="0.25">
      <c r="A1117" s="29">
        <f t="shared" si="461"/>
        <v>1115</v>
      </c>
      <c r="B1117" s="19" t="str">
        <f t="shared" si="458"/>
        <v/>
      </c>
      <c r="C1117" s="19" t="str">
        <f t="shared" si="459"/>
        <v/>
      </c>
      <c r="D1117" s="19" t="str">
        <f t="shared" si="460"/>
        <v/>
      </c>
      <c r="E1117" s="19" t="str">
        <f>IF(B1117="","",CHOOSE(VLOOKUP($A1117,$F$1:$J$1600,5,FALSE),AHS!$M$1,BHS!$M$1,CHS!$M$1,HMJHS!$M$1,KHS!$M$1,Kings!$M$1,MHS!$M$1,SWHS!$M$1,AMHS!$M$1,'S10'!$M$1,'S11'!$M$1,'S12'!$M$1,'S13'!$M$1,'S14'!$M$1,'S15'!$M$1,'S16'!$M$1,'S17'!$M$1,'S18'!$M$1,'S19'!$M$1,'S20'!$M$1))</f>
        <v/>
      </c>
      <c r="F1117" s="29" t="str">
        <f t="shared" si="457"/>
        <v/>
      </c>
      <c r="G1117" s="33" t="str">
        <f t="shared" si="456"/>
        <v/>
      </c>
      <c r="H1117" s="29" t="str">
        <f>IF('S14'!AN$29="","",'S14'!AN$29)</f>
        <v/>
      </c>
      <c r="I1117" s="29" t="str">
        <f>IF('S14'!AN$29="","",'S14'!AG$29)</f>
        <v/>
      </c>
      <c r="J1117" s="29">
        <v>14</v>
      </c>
      <c r="AC1117" s="41"/>
      <c r="AD1117" s="41"/>
      <c r="AE1117" s="42"/>
      <c r="AF1117" s="42"/>
      <c r="AG1117" s="42"/>
      <c r="AH1117" s="41"/>
      <c r="AI1117" s="41"/>
      <c r="AJ1117" s="42"/>
      <c r="AK1117" s="42"/>
      <c r="AL1117" s="42"/>
      <c r="AM1117" s="42"/>
      <c r="AN1117" s="41"/>
      <c r="AO1117" s="41"/>
      <c r="AP1117" s="42"/>
      <c r="AQ1117" s="42"/>
      <c r="AR1117" s="42"/>
      <c r="AS1117" s="41"/>
      <c r="AT1117" s="41"/>
      <c r="AU1117" s="42"/>
      <c r="AV1117" s="42"/>
    </row>
    <row r="1118" spans="1:48" ht="12.75" hidden="1" customHeight="1" x14ac:dyDescent="0.25">
      <c r="A1118" s="29">
        <f t="shared" si="461"/>
        <v>1116</v>
      </c>
      <c r="B1118" s="19" t="str">
        <f t="shared" si="458"/>
        <v/>
      </c>
      <c r="C1118" s="19" t="str">
        <f t="shared" si="459"/>
        <v/>
      </c>
      <c r="D1118" s="19" t="str">
        <f t="shared" si="460"/>
        <v/>
      </c>
      <c r="E1118" s="19" t="str">
        <f>IF(B1118="","",CHOOSE(VLOOKUP($A1118,$F$1:$J$1600,5,FALSE),AHS!$M$1,BHS!$M$1,CHS!$M$1,HMJHS!$M$1,KHS!$M$1,Kings!$M$1,MHS!$M$1,SWHS!$M$1,AMHS!$M$1,'S10'!$M$1,'S11'!$M$1,'S12'!$M$1,'S13'!$M$1,'S14'!$M$1,'S15'!$M$1,'S16'!$M$1,'S17'!$M$1,'S18'!$M$1,'S19'!$M$1,'S20'!$M$1))</f>
        <v/>
      </c>
      <c r="F1118" s="29" t="str">
        <f t="shared" si="457"/>
        <v/>
      </c>
      <c r="G1118" s="33" t="str">
        <f t="shared" si="456"/>
        <v/>
      </c>
      <c r="H1118" s="29" t="str">
        <f>IF('S14'!AN$30="","",'S14'!AN$30)</f>
        <v/>
      </c>
      <c r="I1118" s="29" t="str">
        <f>IF('S14'!AN$30="","",'S14'!AG$30)</f>
        <v/>
      </c>
      <c r="J1118" s="29">
        <v>14</v>
      </c>
      <c r="AC1118" s="41"/>
      <c r="AD1118" s="41"/>
      <c r="AE1118" s="42"/>
      <c r="AF1118" s="42"/>
      <c r="AG1118" s="42"/>
      <c r="AH1118" s="41"/>
      <c r="AI1118" s="41"/>
      <c r="AJ1118" s="42"/>
      <c r="AK1118" s="42"/>
      <c r="AL1118" s="42"/>
      <c r="AM1118" s="42"/>
      <c r="AN1118" s="41"/>
      <c r="AO1118" s="41"/>
      <c r="AP1118" s="42"/>
      <c r="AQ1118" s="42"/>
      <c r="AR1118" s="42"/>
      <c r="AS1118" s="41"/>
      <c r="AT1118" s="41"/>
      <c r="AU1118" s="42"/>
      <c r="AV1118" s="42"/>
    </row>
    <row r="1119" spans="1:48" ht="12.75" hidden="1" customHeight="1" x14ac:dyDescent="0.25">
      <c r="A1119" s="29">
        <f t="shared" si="461"/>
        <v>1117</v>
      </c>
      <c r="B1119" s="19" t="str">
        <f t="shared" si="458"/>
        <v/>
      </c>
      <c r="C1119" s="19" t="str">
        <f t="shared" si="459"/>
        <v/>
      </c>
      <c r="D1119" s="19" t="str">
        <f t="shared" si="460"/>
        <v/>
      </c>
      <c r="E1119" s="19" t="str">
        <f>IF(B1119="","",CHOOSE(VLOOKUP($A1119,$F$1:$J$1600,5,FALSE),AHS!$M$1,BHS!$M$1,CHS!$M$1,HMJHS!$M$1,KHS!$M$1,Kings!$M$1,MHS!$M$1,SWHS!$M$1,AMHS!$M$1,'S10'!$M$1,'S11'!$M$1,'S12'!$M$1,'S13'!$M$1,'S14'!$M$1,'S15'!$M$1,'S16'!$M$1,'S17'!$M$1,'S18'!$M$1,'S19'!$M$1,'S20'!$M$1))</f>
        <v/>
      </c>
      <c r="F1119" s="29" t="str">
        <f t="shared" si="457"/>
        <v/>
      </c>
      <c r="G1119" s="33" t="str">
        <f t="shared" si="456"/>
        <v/>
      </c>
      <c r="H1119" s="29" t="str">
        <f>IF('S14'!AN$31="","",'S14'!AN$31)</f>
        <v/>
      </c>
      <c r="I1119" s="29" t="str">
        <f>IF('S14'!AN$31="","",'S14'!AG$31)</f>
        <v/>
      </c>
      <c r="J1119" s="29">
        <v>14</v>
      </c>
      <c r="AC1119" s="41"/>
      <c r="AD1119" s="41"/>
      <c r="AE1119" s="42"/>
      <c r="AF1119" s="42"/>
      <c r="AG1119" s="42"/>
      <c r="AH1119" s="41"/>
      <c r="AI1119" s="41"/>
      <c r="AJ1119" s="42"/>
      <c r="AK1119" s="42"/>
      <c r="AL1119" s="42"/>
      <c r="AM1119" s="42"/>
      <c r="AN1119" s="41"/>
      <c r="AO1119" s="41"/>
      <c r="AP1119" s="42"/>
      <c r="AQ1119" s="42"/>
      <c r="AR1119" s="42"/>
      <c r="AS1119" s="41"/>
      <c r="AT1119" s="41"/>
      <c r="AU1119" s="42"/>
      <c r="AV1119" s="42"/>
    </row>
    <row r="1120" spans="1:48" ht="12.75" hidden="1" customHeight="1" x14ac:dyDescent="0.25">
      <c r="A1120" s="29">
        <f t="shared" si="461"/>
        <v>1118</v>
      </c>
      <c r="B1120" s="19" t="str">
        <f t="shared" si="458"/>
        <v/>
      </c>
      <c r="C1120" s="19" t="str">
        <f t="shared" si="459"/>
        <v/>
      </c>
      <c r="D1120" s="19" t="str">
        <f t="shared" si="460"/>
        <v/>
      </c>
      <c r="E1120" s="19" t="str">
        <f>IF(B1120="","",CHOOSE(VLOOKUP($A1120,$F$1:$J$1600,5,FALSE),AHS!$M$1,BHS!$M$1,CHS!$M$1,HMJHS!$M$1,KHS!$M$1,Kings!$M$1,MHS!$M$1,SWHS!$M$1,AMHS!$M$1,'S10'!$M$1,'S11'!$M$1,'S12'!$M$1,'S13'!$M$1,'S14'!$M$1,'S15'!$M$1,'S16'!$M$1,'S17'!$M$1,'S18'!$M$1,'S19'!$M$1,'S20'!$M$1))</f>
        <v/>
      </c>
      <c r="F1120" s="29" t="str">
        <f t="shared" si="457"/>
        <v/>
      </c>
      <c r="G1120" s="33" t="str">
        <f t="shared" si="456"/>
        <v/>
      </c>
      <c r="H1120" s="29" t="str">
        <f>IF('S14'!AN$32="","",'S14'!AN$32)</f>
        <v/>
      </c>
      <c r="I1120" s="29" t="str">
        <f>IF('S14'!AN$32="","",'S14'!AG$32)</f>
        <v/>
      </c>
      <c r="J1120" s="29">
        <v>14</v>
      </c>
      <c r="AC1120" s="41"/>
      <c r="AD1120" s="41"/>
      <c r="AE1120" s="42"/>
      <c r="AF1120" s="42"/>
      <c r="AG1120" s="42"/>
      <c r="AH1120" s="41"/>
      <c r="AI1120" s="41"/>
      <c r="AJ1120" s="42"/>
      <c r="AK1120" s="42"/>
      <c r="AL1120" s="42"/>
      <c r="AM1120" s="42"/>
      <c r="AN1120" s="41"/>
      <c r="AO1120" s="41"/>
      <c r="AP1120" s="42"/>
      <c r="AQ1120" s="42"/>
      <c r="AR1120" s="42"/>
      <c r="AS1120" s="41"/>
      <c r="AT1120" s="41"/>
      <c r="AU1120" s="42"/>
      <c r="AV1120" s="42"/>
    </row>
    <row r="1121" spans="1:48" ht="12.75" hidden="1" customHeight="1" x14ac:dyDescent="0.25">
      <c r="A1121" s="29">
        <f t="shared" si="461"/>
        <v>1119</v>
      </c>
      <c r="B1121" s="19" t="str">
        <f t="shared" si="458"/>
        <v/>
      </c>
      <c r="C1121" s="19" t="str">
        <f t="shared" si="459"/>
        <v/>
      </c>
      <c r="D1121" s="19" t="str">
        <f t="shared" si="460"/>
        <v/>
      </c>
      <c r="E1121" s="19" t="str">
        <f>IF(B1121="","",CHOOSE(VLOOKUP($A1121,$F$1:$J$1600,5,FALSE),AHS!$M$1,BHS!$M$1,CHS!$M$1,HMJHS!$M$1,KHS!$M$1,Kings!$M$1,MHS!$M$1,SWHS!$M$1,AMHS!$M$1,'S10'!$M$1,'S11'!$M$1,'S12'!$M$1,'S13'!$M$1,'S14'!$M$1,'S15'!$M$1,'S16'!$M$1,'S17'!$M$1,'S18'!$M$1,'S19'!$M$1,'S20'!$M$1))</f>
        <v/>
      </c>
      <c r="F1121" s="29" t="str">
        <f t="shared" si="457"/>
        <v/>
      </c>
      <c r="G1121" s="33" t="str">
        <f t="shared" si="456"/>
        <v/>
      </c>
      <c r="H1121" s="29" t="str">
        <f>IF('S15'!P$13="","",'S15'!P$13)</f>
        <v/>
      </c>
      <c r="I1121" s="29" t="str">
        <f>IF('S15'!P$13="","",'S15'!I$13)</f>
        <v/>
      </c>
      <c r="J1121" s="29">
        <v>15</v>
      </c>
      <c r="AC1121" s="41"/>
      <c r="AD1121" s="41"/>
      <c r="AE1121" s="42"/>
      <c r="AF1121" s="42"/>
      <c r="AG1121" s="42"/>
      <c r="AH1121" s="41"/>
      <c r="AI1121" s="41"/>
      <c r="AJ1121" s="42"/>
      <c r="AK1121" s="42"/>
      <c r="AL1121" s="42"/>
      <c r="AM1121" s="42"/>
      <c r="AN1121" s="41"/>
      <c r="AO1121" s="41"/>
      <c r="AP1121" s="42"/>
      <c r="AQ1121" s="42"/>
      <c r="AR1121" s="42"/>
      <c r="AS1121" s="41"/>
      <c r="AT1121" s="41"/>
      <c r="AU1121" s="42"/>
      <c r="AV1121" s="42"/>
    </row>
    <row r="1122" spans="1:48" ht="12.75" hidden="1" customHeight="1" x14ac:dyDescent="0.25">
      <c r="A1122" s="29">
        <f t="shared" si="461"/>
        <v>1120</v>
      </c>
      <c r="B1122" s="19" t="str">
        <f t="shared" si="458"/>
        <v/>
      </c>
      <c r="C1122" s="19" t="str">
        <f t="shared" si="459"/>
        <v/>
      </c>
      <c r="D1122" s="19" t="str">
        <f t="shared" si="460"/>
        <v/>
      </c>
      <c r="E1122" s="19" t="str">
        <f>IF(B1122="","",CHOOSE(VLOOKUP($A1122,$F$1:$J$1600,5,FALSE),AHS!$M$1,BHS!$M$1,CHS!$M$1,HMJHS!$M$1,KHS!$M$1,Kings!$M$1,MHS!$M$1,SWHS!$M$1,AMHS!$M$1,'S10'!$M$1,'S11'!$M$1,'S12'!$M$1,'S13'!$M$1,'S14'!$M$1,'S15'!$M$1,'S16'!$M$1,'S17'!$M$1,'S18'!$M$1,'S19'!$M$1,'S20'!$M$1))</f>
        <v/>
      </c>
      <c r="F1122" s="29" t="str">
        <f t="shared" si="457"/>
        <v/>
      </c>
      <c r="G1122" s="33" t="str">
        <f t="shared" si="456"/>
        <v/>
      </c>
      <c r="H1122" s="29" t="str">
        <f>IF('S15'!P$14="","",'S15'!P$14)</f>
        <v/>
      </c>
      <c r="I1122" s="29" t="str">
        <f>IF('S15'!P$14="","",'S15'!I$14)</f>
        <v/>
      </c>
      <c r="J1122" s="29">
        <v>15</v>
      </c>
      <c r="AC1122" s="41"/>
      <c r="AD1122" s="41"/>
      <c r="AE1122" s="42"/>
      <c r="AF1122" s="42"/>
      <c r="AG1122" s="42"/>
      <c r="AH1122" s="41"/>
      <c r="AI1122" s="41"/>
      <c r="AJ1122" s="42"/>
      <c r="AK1122" s="42"/>
      <c r="AL1122" s="42"/>
      <c r="AM1122" s="42"/>
      <c r="AN1122" s="41"/>
      <c r="AO1122" s="41"/>
      <c r="AP1122" s="42"/>
      <c r="AQ1122" s="42"/>
      <c r="AR1122" s="42"/>
      <c r="AS1122" s="41"/>
      <c r="AT1122" s="41"/>
      <c r="AU1122" s="42"/>
      <c r="AV1122" s="42"/>
    </row>
    <row r="1123" spans="1:48" ht="12.75" hidden="1" customHeight="1" x14ac:dyDescent="0.25">
      <c r="A1123" s="29">
        <f t="shared" si="461"/>
        <v>1121</v>
      </c>
      <c r="B1123" s="19" t="str">
        <f t="shared" si="458"/>
        <v/>
      </c>
      <c r="C1123" s="19" t="str">
        <f t="shared" si="459"/>
        <v/>
      </c>
      <c r="D1123" s="19" t="str">
        <f t="shared" si="460"/>
        <v/>
      </c>
      <c r="E1123" s="19" t="str">
        <f>IF(B1123="","",CHOOSE(VLOOKUP($A1123,$F$1:$J$1600,5,FALSE),AHS!$M$1,BHS!$M$1,CHS!$M$1,HMJHS!$M$1,KHS!$M$1,Kings!$M$1,MHS!$M$1,SWHS!$M$1,AMHS!$M$1,'S10'!$M$1,'S11'!$M$1,'S12'!$M$1,'S13'!$M$1,'S14'!$M$1,'S15'!$M$1,'S16'!$M$1,'S17'!$M$1,'S18'!$M$1,'S19'!$M$1,'S20'!$M$1))</f>
        <v/>
      </c>
      <c r="F1123" s="29" t="str">
        <f t="shared" si="457"/>
        <v/>
      </c>
      <c r="G1123" s="33" t="str">
        <f t="shared" si="456"/>
        <v/>
      </c>
      <c r="H1123" s="29" t="str">
        <f>IF('S15'!P$15="","",'S15'!P$15)</f>
        <v/>
      </c>
      <c r="I1123" s="29" t="str">
        <f>IF('S15'!P$15="","",'S15'!I$15)</f>
        <v/>
      </c>
      <c r="J1123" s="29">
        <v>15</v>
      </c>
      <c r="AC1123" s="41"/>
      <c r="AD1123" s="41"/>
      <c r="AE1123" s="42"/>
      <c r="AF1123" s="42"/>
      <c r="AG1123" s="42"/>
      <c r="AH1123" s="41"/>
      <c r="AI1123" s="41"/>
      <c r="AJ1123" s="42"/>
      <c r="AK1123" s="42"/>
      <c r="AL1123" s="42"/>
      <c r="AM1123" s="42"/>
      <c r="AN1123" s="41"/>
      <c r="AO1123" s="41"/>
      <c r="AP1123" s="42"/>
      <c r="AQ1123" s="42"/>
      <c r="AR1123" s="42"/>
      <c r="AS1123" s="41"/>
      <c r="AT1123" s="41"/>
      <c r="AU1123" s="42"/>
      <c r="AV1123" s="42"/>
    </row>
    <row r="1124" spans="1:48" ht="12.75" hidden="1" customHeight="1" x14ac:dyDescent="0.25">
      <c r="A1124" s="29">
        <f t="shared" si="461"/>
        <v>1122</v>
      </c>
      <c r="B1124" s="19" t="str">
        <f t="shared" si="458"/>
        <v/>
      </c>
      <c r="C1124" s="19" t="str">
        <f t="shared" si="459"/>
        <v/>
      </c>
      <c r="D1124" s="19" t="str">
        <f t="shared" si="460"/>
        <v/>
      </c>
      <c r="E1124" s="19" t="str">
        <f>IF(B1124="","",CHOOSE(VLOOKUP($A1124,$F$1:$J$1600,5,FALSE),AHS!$M$1,BHS!$M$1,CHS!$M$1,HMJHS!$M$1,KHS!$M$1,Kings!$M$1,MHS!$M$1,SWHS!$M$1,AMHS!$M$1,'S10'!$M$1,'S11'!$M$1,'S12'!$M$1,'S13'!$M$1,'S14'!$M$1,'S15'!$M$1,'S16'!$M$1,'S17'!$M$1,'S18'!$M$1,'S19'!$M$1,'S20'!$M$1))</f>
        <v/>
      </c>
      <c r="F1124" s="29" t="str">
        <f t="shared" si="457"/>
        <v/>
      </c>
      <c r="G1124" s="33" t="str">
        <f t="shared" si="456"/>
        <v/>
      </c>
      <c r="H1124" s="29" t="str">
        <f>IF('S15'!P$16="","",'S15'!P$16)</f>
        <v/>
      </c>
      <c r="I1124" s="29" t="str">
        <f>IF('S15'!P$16="","",'S15'!I$16)</f>
        <v/>
      </c>
      <c r="J1124" s="29">
        <v>15</v>
      </c>
      <c r="AC1124" s="41"/>
      <c r="AD1124" s="41"/>
      <c r="AE1124" s="42"/>
      <c r="AF1124" s="42"/>
      <c r="AG1124" s="42"/>
      <c r="AH1124" s="41"/>
      <c r="AI1124" s="41"/>
      <c r="AJ1124" s="42"/>
      <c r="AK1124" s="42"/>
      <c r="AL1124" s="42"/>
      <c r="AM1124" s="42"/>
      <c r="AN1124" s="41"/>
      <c r="AO1124" s="41"/>
      <c r="AP1124" s="42"/>
      <c r="AQ1124" s="42"/>
      <c r="AR1124" s="42"/>
      <c r="AS1124" s="41"/>
      <c r="AT1124" s="41"/>
      <c r="AU1124" s="42"/>
      <c r="AV1124" s="42"/>
    </row>
    <row r="1125" spans="1:48" ht="12.75" hidden="1" customHeight="1" x14ac:dyDescent="0.25">
      <c r="A1125" s="29">
        <f t="shared" si="461"/>
        <v>1123</v>
      </c>
      <c r="B1125" s="19" t="str">
        <f t="shared" si="458"/>
        <v/>
      </c>
      <c r="C1125" s="19" t="str">
        <f t="shared" si="459"/>
        <v/>
      </c>
      <c r="D1125" s="19" t="str">
        <f t="shared" si="460"/>
        <v/>
      </c>
      <c r="E1125" s="19" t="str">
        <f>IF(B1125="","",CHOOSE(VLOOKUP($A1125,$F$1:$J$1600,5,FALSE),AHS!$M$1,BHS!$M$1,CHS!$M$1,HMJHS!$M$1,KHS!$M$1,Kings!$M$1,MHS!$M$1,SWHS!$M$1,AMHS!$M$1,'S10'!$M$1,'S11'!$M$1,'S12'!$M$1,'S13'!$M$1,'S14'!$M$1,'S15'!$M$1,'S16'!$M$1,'S17'!$M$1,'S18'!$M$1,'S19'!$M$1,'S20'!$M$1))</f>
        <v/>
      </c>
      <c r="F1125" s="29" t="str">
        <f t="shared" si="457"/>
        <v/>
      </c>
      <c r="G1125" s="33" t="str">
        <f t="shared" si="456"/>
        <v/>
      </c>
      <c r="H1125" s="29" t="str">
        <f>IF('S15'!P$17="","",'S15'!P$17)</f>
        <v/>
      </c>
      <c r="I1125" s="29" t="str">
        <f>IF('S15'!P$17="","",'S15'!I$17)</f>
        <v/>
      </c>
      <c r="J1125" s="29">
        <v>15</v>
      </c>
      <c r="AC1125" s="41"/>
      <c r="AD1125" s="41"/>
      <c r="AE1125" s="42"/>
      <c r="AF1125" s="42"/>
      <c r="AG1125" s="42"/>
      <c r="AH1125" s="41"/>
      <c r="AI1125" s="41"/>
      <c r="AJ1125" s="42"/>
      <c r="AK1125" s="42"/>
      <c r="AL1125" s="42"/>
      <c r="AM1125" s="42"/>
      <c r="AN1125" s="41"/>
      <c r="AO1125" s="41"/>
      <c r="AP1125" s="42"/>
      <c r="AQ1125" s="42"/>
      <c r="AR1125" s="42"/>
      <c r="AS1125" s="41"/>
      <c r="AT1125" s="41"/>
      <c r="AU1125" s="42"/>
      <c r="AV1125" s="42"/>
    </row>
    <row r="1126" spans="1:48" ht="12.75" hidden="1" customHeight="1" x14ac:dyDescent="0.25">
      <c r="A1126" s="29">
        <f t="shared" si="461"/>
        <v>1124</v>
      </c>
      <c r="B1126" s="19" t="str">
        <f t="shared" si="458"/>
        <v/>
      </c>
      <c r="C1126" s="19" t="str">
        <f t="shared" si="459"/>
        <v/>
      </c>
      <c r="D1126" s="19" t="str">
        <f t="shared" si="460"/>
        <v/>
      </c>
      <c r="E1126" s="19" t="str">
        <f>IF(B1126="","",CHOOSE(VLOOKUP($A1126,$F$1:$J$1600,5,FALSE),AHS!$M$1,BHS!$M$1,CHS!$M$1,HMJHS!$M$1,KHS!$M$1,Kings!$M$1,MHS!$M$1,SWHS!$M$1,AMHS!$M$1,'S10'!$M$1,'S11'!$M$1,'S12'!$M$1,'S13'!$M$1,'S14'!$M$1,'S15'!$M$1,'S16'!$M$1,'S17'!$M$1,'S18'!$M$1,'S19'!$M$1,'S20'!$M$1))</f>
        <v/>
      </c>
      <c r="F1126" s="29" t="str">
        <f t="shared" si="457"/>
        <v/>
      </c>
      <c r="G1126" s="33" t="str">
        <f t="shared" si="456"/>
        <v/>
      </c>
      <c r="H1126" s="29" t="str">
        <f>IF('S15'!P$18="","",'S15'!P$18)</f>
        <v/>
      </c>
      <c r="I1126" s="29" t="str">
        <f>IF('S15'!P$18="","",'S15'!I$18)</f>
        <v/>
      </c>
      <c r="J1126" s="29">
        <v>15</v>
      </c>
      <c r="AC1126" s="41"/>
      <c r="AD1126" s="41"/>
      <c r="AE1126" s="42"/>
      <c r="AF1126" s="42"/>
      <c r="AG1126" s="42"/>
      <c r="AH1126" s="41"/>
      <c r="AI1126" s="41"/>
      <c r="AJ1126" s="42"/>
      <c r="AK1126" s="42"/>
      <c r="AL1126" s="42"/>
      <c r="AM1126" s="42"/>
      <c r="AN1126" s="41"/>
      <c r="AO1126" s="41"/>
      <c r="AP1126" s="42"/>
      <c r="AQ1126" s="42"/>
      <c r="AR1126" s="42"/>
      <c r="AS1126" s="41"/>
      <c r="AT1126" s="41"/>
      <c r="AU1126" s="42"/>
      <c r="AV1126" s="42"/>
    </row>
    <row r="1127" spans="1:48" ht="12.75" hidden="1" customHeight="1" x14ac:dyDescent="0.25">
      <c r="A1127" s="29">
        <f t="shared" si="461"/>
        <v>1125</v>
      </c>
      <c r="B1127" s="19" t="str">
        <f t="shared" si="458"/>
        <v/>
      </c>
      <c r="C1127" s="19" t="str">
        <f t="shared" si="459"/>
        <v/>
      </c>
      <c r="D1127" s="19" t="str">
        <f t="shared" si="460"/>
        <v/>
      </c>
      <c r="E1127" s="19" t="str">
        <f>IF(B1127="","",CHOOSE(VLOOKUP($A1127,$F$1:$J$1600,5,FALSE),AHS!$M$1,BHS!$M$1,CHS!$M$1,HMJHS!$M$1,KHS!$M$1,Kings!$M$1,MHS!$M$1,SWHS!$M$1,AMHS!$M$1,'S10'!$M$1,'S11'!$M$1,'S12'!$M$1,'S13'!$M$1,'S14'!$M$1,'S15'!$M$1,'S16'!$M$1,'S17'!$M$1,'S18'!$M$1,'S19'!$M$1,'S20'!$M$1))</f>
        <v/>
      </c>
      <c r="F1127" s="29" t="str">
        <f t="shared" si="457"/>
        <v/>
      </c>
      <c r="G1127" s="33" t="str">
        <f t="shared" si="456"/>
        <v/>
      </c>
      <c r="H1127" s="29" t="str">
        <f>IF('S15'!P$19="","",'S15'!P$19)</f>
        <v/>
      </c>
      <c r="I1127" s="29" t="str">
        <f>IF('S15'!P$19="","",'S15'!I$19)</f>
        <v/>
      </c>
      <c r="J1127" s="29">
        <v>15</v>
      </c>
      <c r="AC1127" s="41"/>
      <c r="AD1127" s="41"/>
      <c r="AE1127" s="42"/>
      <c r="AF1127" s="42"/>
      <c r="AG1127" s="42"/>
      <c r="AH1127" s="41"/>
      <c r="AI1127" s="41"/>
      <c r="AJ1127" s="42"/>
      <c r="AK1127" s="42"/>
      <c r="AL1127" s="42"/>
      <c r="AM1127" s="42"/>
      <c r="AN1127" s="41"/>
      <c r="AO1127" s="41"/>
      <c r="AP1127" s="42"/>
      <c r="AQ1127" s="42"/>
      <c r="AR1127" s="42"/>
      <c r="AS1127" s="41"/>
      <c r="AT1127" s="41"/>
      <c r="AU1127" s="42"/>
      <c r="AV1127" s="42"/>
    </row>
    <row r="1128" spans="1:48" ht="12.75" hidden="1" customHeight="1" x14ac:dyDescent="0.25">
      <c r="A1128" s="29">
        <f t="shared" si="461"/>
        <v>1126</v>
      </c>
      <c r="B1128" s="19" t="str">
        <f t="shared" si="458"/>
        <v/>
      </c>
      <c r="C1128" s="19" t="str">
        <f t="shared" si="459"/>
        <v/>
      </c>
      <c r="D1128" s="19" t="str">
        <f t="shared" si="460"/>
        <v/>
      </c>
      <c r="E1128" s="19" t="str">
        <f>IF(B1128="","",CHOOSE(VLOOKUP($A1128,$F$1:$J$1600,5,FALSE),AHS!$M$1,BHS!$M$1,CHS!$M$1,HMJHS!$M$1,KHS!$M$1,Kings!$M$1,MHS!$M$1,SWHS!$M$1,AMHS!$M$1,'S10'!$M$1,'S11'!$M$1,'S12'!$M$1,'S13'!$M$1,'S14'!$M$1,'S15'!$M$1,'S16'!$M$1,'S17'!$M$1,'S18'!$M$1,'S19'!$M$1,'S20'!$M$1))</f>
        <v/>
      </c>
      <c r="F1128" s="29" t="str">
        <f t="shared" si="457"/>
        <v/>
      </c>
      <c r="G1128" s="33" t="str">
        <f t="shared" si="456"/>
        <v/>
      </c>
      <c r="H1128" s="29" t="str">
        <f>IF('S15'!P$20="","",'S15'!P$20)</f>
        <v/>
      </c>
      <c r="I1128" s="29" t="str">
        <f>IF('S15'!P$20="","",'S15'!I$20)</f>
        <v/>
      </c>
      <c r="J1128" s="29">
        <v>15</v>
      </c>
      <c r="AC1128" s="41"/>
      <c r="AD1128" s="41"/>
      <c r="AE1128" s="42"/>
      <c r="AF1128" s="42"/>
      <c r="AG1128" s="42"/>
      <c r="AH1128" s="41"/>
      <c r="AI1128" s="41"/>
      <c r="AJ1128" s="42"/>
      <c r="AK1128" s="42"/>
      <c r="AL1128" s="42"/>
      <c r="AM1128" s="42"/>
      <c r="AN1128" s="41"/>
      <c r="AO1128" s="41"/>
      <c r="AP1128" s="42"/>
      <c r="AQ1128" s="42"/>
      <c r="AR1128" s="42"/>
      <c r="AS1128" s="41"/>
      <c r="AT1128" s="41"/>
      <c r="AU1128" s="42"/>
      <c r="AV1128" s="42"/>
    </row>
    <row r="1129" spans="1:48" ht="12.75" hidden="1" customHeight="1" x14ac:dyDescent="0.25">
      <c r="A1129" s="29">
        <f t="shared" si="461"/>
        <v>1127</v>
      </c>
      <c r="B1129" s="19" t="str">
        <f t="shared" si="458"/>
        <v/>
      </c>
      <c r="C1129" s="19" t="str">
        <f t="shared" si="459"/>
        <v/>
      </c>
      <c r="D1129" s="19" t="str">
        <f t="shared" si="460"/>
        <v/>
      </c>
      <c r="E1129" s="19" t="str">
        <f>IF(B1129="","",CHOOSE(VLOOKUP($A1129,$F$1:$J$1600,5,FALSE),AHS!$M$1,BHS!$M$1,CHS!$M$1,HMJHS!$M$1,KHS!$M$1,Kings!$M$1,MHS!$M$1,SWHS!$M$1,AMHS!$M$1,'S10'!$M$1,'S11'!$M$1,'S12'!$M$1,'S13'!$M$1,'S14'!$M$1,'S15'!$M$1,'S16'!$M$1,'S17'!$M$1,'S18'!$M$1,'S19'!$M$1,'S20'!$M$1))</f>
        <v/>
      </c>
      <c r="F1129" s="29" t="str">
        <f t="shared" si="457"/>
        <v/>
      </c>
      <c r="G1129" s="33" t="str">
        <f t="shared" si="456"/>
        <v/>
      </c>
      <c r="H1129" s="29" t="str">
        <f>IF('S15'!P$21="","",'S15'!P$21)</f>
        <v/>
      </c>
      <c r="I1129" s="29" t="str">
        <f>IF('S15'!P$21="","",'S15'!I$21)</f>
        <v/>
      </c>
      <c r="J1129" s="29">
        <v>15</v>
      </c>
      <c r="AC1129" s="41"/>
      <c r="AD1129" s="41"/>
      <c r="AE1129" s="42"/>
      <c r="AF1129" s="42"/>
      <c r="AG1129" s="42"/>
      <c r="AH1129" s="41"/>
      <c r="AI1129" s="41"/>
      <c r="AJ1129" s="42"/>
      <c r="AK1129" s="42"/>
      <c r="AL1129" s="42"/>
      <c r="AM1129" s="42"/>
      <c r="AN1129" s="41"/>
      <c r="AO1129" s="41"/>
      <c r="AP1129" s="42"/>
      <c r="AQ1129" s="42"/>
      <c r="AR1129" s="42"/>
      <c r="AS1129" s="41"/>
      <c r="AT1129" s="41"/>
      <c r="AU1129" s="42"/>
      <c r="AV1129" s="42"/>
    </row>
    <row r="1130" spans="1:48" ht="12.75" hidden="1" customHeight="1" x14ac:dyDescent="0.25">
      <c r="A1130" s="29">
        <f t="shared" si="461"/>
        <v>1128</v>
      </c>
      <c r="B1130" s="19" t="str">
        <f t="shared" si="458"/>
        <v/>
      </c>
      <c r="C1130" s="19" t="str">
        <f t="shared" si="459"/>
        <v/>
      </c>
      <c r="D1130" s="19" t="str">
        <f t="shared" si="460"/>
        <v/>
      </c>
      <c r="E1130" s="19" t="str">
        <f>IF(B1130="","",CHOOSE(VLOOKUP($A1130,$F$1:$J$1600,5,FALSE),AHS!$M$1,BHS!$M$1,CHS!$M$1,HMJHS!$M$1,KHS!$M$1,Kings!$M$1,MHS!$M$1,SWHS!$M$1,AMHS!$M$1,'S10'!$M$1,'S11'!$M$1,'S12'!$M$1,'S13'!$M$1,'S14'!$M$1,'S15'!$M$1,'S16'!$M$1,'S17'!$M$1,'S18'!$M$1,'S19'!$M$1,'S20'!$M$1))</f>
        <v/>
      </c>
      <c r="F1130" s="29" t="str">
        <f t="shared" si="457"/>
        <v/>
      </c>
      <c r="G1130" s="33" t="str">
        <f t="shared" si="456"/>
        <v/>
      </c>
      <c r="H1130" s="29" t="str">
        <f>IF('S15'!P$22="","",'S15'!P$22)</f>
        <v/>
      </c>
      <c r="I1130" s="29" t="str">
        <f>IF('S15'!P$22="","",'S15'!I$22)</f>
        <v/>
      </c>
      <c r="J1130" s="29">
        <v>15</v>
      </c>
      <c r="AC1130" s="41"/>
      <c r="AD1130" s="41"/>
      <c r="AE1130" s="42"/>
      <c r="AF1130" s="42"/>
      <c r="AG1130" s="42"/>
      <c r="AH1130" s="41"/>
      <c r="AI1130" s="41"/>
      <c r="AJ1130" s="42"/>
      <c r="AK1130" s="42"/>
      <c r="AL1130" s="42"/>
      <c r="AM1130" s="42"/>
      <c r="AN1130" s="41"/>
      <c r="AO1130" s="41"/>
      <c r="AP1130" s="42"/>
      <c r="AQ1130" s="42"/>
      <c r="AR1130" s="42"/>
      <c r="AS1130" s="41"/>
      <c r="AT1130" s="41"/>
      <c r="AU1130" s="42"/>
      <c r="AV1130" s="42"/>
    </row>
    <row r="1131" spans="1:48" ht="12.75" hidden="1" customHeight="1" x14ac:dyDescent="0.25">
      <c r="A1131" s="29">
        <f t="shared" si="461"/>
        <v>1129</v>
      </c>
      <c r="B1131" s="19" t="str">
        <f t="shared" si="458"/>
        <v/>
      </c>
      <c r="C1131" s="19" t="str">
        <f t="shared" si="459"/>
        <v/>
      </c>
      <c r="D1131" s="19" t="str">
        <f t="shared" si="460"/>
        <v/>
      </c>
      <c r="E1131" s="19" t="str">
        <f>IF(B1131="","",CHOOSE(VLOOKUP($A1131,$F$1:$J$1600,5,FALSE),AHS!$M$1,BHS!$M$1,CHS!$M$1,HMJHS!$M$1,KHS!$M$1,Kings!$M$1,MHS!$M$1,SWHS!$M$1,AMHS!$M$1,'S10'!$M$1,'S11'!$M$1,'S12'!$M$1,'S13'!$M$1,'S14'!$M$1,'S15'!$M$1,'S16'!$M$1,'S17'!$M$1,'S18'!$M$1,'S19'!$M$1,'S20'!$M$1))</f>
        <v/>
      </c>
      <c r="F1131" s="29" t="str">
        <f t="shared" si="457"/>
        <v/>
      </c>
      <c r="G1131" s="33" t="str">
        <f t="shared" si="456"/>
        <v/>
      </c>
      <c r="H1131" s="29" t="str">
        <f>IF('S15'!P$23="","",'S15'!P$23)</f>
        <v/>
      </c>
      <c r="I1131" s="29" t="str">
        <f>IF('S15'!P$23="","",'S15'!I$23)</f>
        <v/>
      </c>
      <c r="J1131" s="29">
        <v>15</v>
      </c>
      <c r="AC1131" s="41"/>
      <c r="AD1131" s="41"/>
      <c r="AE1131" s="42"/>
      <c r="AF1131" s="42"/>
      <c r="AG1131" s="42"/>
      <c r="AH1131" s="41"/>
      <c r="AI1131" s="41"/>
      <c r="AJ1131" s="42"/>
      <c r="AK1131" s="42"/>
      <c r="AL1131" s="42"/>
      <c r="AM1131" s="42"/>
      <c r="AN1131" s="41"/>
      <c r="AO1131" s="41"/>
      <c r="AP1131" s="42"/>
      <c r="AQ1131" s="42"/>
      <c r="AR1131" s="42"/>
      <c r="AS1131" s="41"/>
      <c r="AT1131" s="41"/>
      <c r="AU1131" s="42"/>
      <c r="AV1131" s="42"/>
    </row>
    <row r="1132" spans="1:48" ht="12.75" hidden="1" customHeight="1" x14ac:dyDescent="0.25">
      <c r="A1132" s="29">
        <f t="shared" si="461"/>
        <v>1130</v>
      </c>
      <c r="B1132" s="19" t="str">
        <f t="shared" si="458"/>
        <v/>
      </c>
      <c r="C1132" s="19" t="str">
        <f t="shared" si="459"/>
        <v/>
      </c>
      <c r="D1132" s="19" t="str">
        <f t="shared" si="460"/>
        <v/>
      </c>
      <c r="E1132" s="19" t="str">
        <f>IF(B1132="","",CHOOSE(VLOOKUP($A1132,$F$1:$J$1600,5,FALSE),AHS!$M$1,BHS!$M$1,CHS!$M$1,HMJHS!$M$1,KHS!$M$1,Kings!$M$1,MHS!$M$1,SWHS!$M$1,AMHS!$M$1,'S10'!$M$1,'S11'!$M$1,'S12'!$M$1,'S13'!$M$1,'S14'!$M$1,'S15'!$M$1,'S16'!$M$1,'S17'!$M$1,'S18'!$M$1,'S19'!$M$1,'S20'!$M$1))</f>
        <v/>
      </c>
      <c r="F1132" s="29" t="str">
        <f t="shared" si="457"/>
        <v/>
      </c>
      <c r="G1132" s="33" t="str">
        <f t="shared" si="456"/>
        <v/>
      </c>
      <c r="H1132" s="29" t="str">
        <f>IF('S15'!P$24="","",'S15'!P$24)</f>
        <v/>
      </c>
      <c r="I1132" s="29" t="str">
        <f>IF('S15'!P$24="","",'S15'!I$24)</f>
        <v/>
      </c>
      <c r="J1132" s="29">
        <v>15</v>
      </c>
      <c r="AC1132" s="41"/>
      <c r="AD1132" s="41"/>
      <c r="AE1132" s="42"/>
      <c r="AF1132" s="42"/>
      <c r="AG1132" s="42"/>
      <c r="AH1132" s="41"/>
      <c r="AI1132" s="41"/>
      <c r="AJ1132" s="42"/>
      <c r="AK1132" s="42"/>
      <c r="AL1132" s="42"/>
      <c r="AM1132" s="42"/>
      <c r="AN1132" s="41"/>
      <c r="AO1132" s="41"/>
      <c r="AP1132" s="42"/>
      <c r="AQ1132" s="42"/>
      <c r="AR1132" s="42"/>
      <c r="AS1132" s="41"/>
      <c r="AT1132" s="41"/>
      <c r="AU1132" s="42"/>
      <c r="AV1132" s="42"/>
    </row>
    <row r="1133" spans="1:48" ht="12.75" hidden="1" customHeight="1" x14ac:dyDescent="0.25">
      <c r="A1133" s="29">
        <f t="shared" si="461"/>
        <v>1131</v>
      </c>
      <c r="B1133" s="19" t="str">
        <f t="shared" si="458"/>
        <v/>
      </c>
      <c r="C1133" s="19" t="str">
        <f t="shared" si="459"/>
        <v/>
      </c>
      <c r="D1133" s="19" t="str">
        <f t="shared" si="460"/>
        <v/>
      </c>
      <c r="E1133" s="19" t="str">
        <f>IF(B1133="","",CHOOSE(VLOOKUP($A1133,$F$1:$J$1600,5,FALSE),AHS!$M$1,BHS!$M$1,CHS!$M$1,HMJHS!$M$1,KHS!$M$1,Kings!$M$1,MHS!$M$1,SWHS!$M$1,AMHS!$M$1,'S10'!$M$1,'S11'!$M$1,'S12'!$M$1,'S13'!$M$1,'S14'!$M$1,'S15'!$M$1,'S16'!$M$1,'S17'!$M$1,'S18'!$M$1,'S19'!$M$1,'S20'!$M$1))</f>
        <v/>
      </c>
      <c r="F1133" s="29" t="str">
        <f t="shared" si="457"/>
        <v/>
      </c>
      <c r="G1133" s="33" t="str">
        <f t="shared" si="456"/>
        <v/>
      </c>
      <c r="H1133" s="29" t="str">
        <f>IF('S15'!P$25="","",'S15'!P$25)</f>
        <v/>
      </c>
      <c r="I1133" s="29" t="str">
        <f>IF('S15'!P$25="","",'S15'!I$25)</f>
        <v/>
      </c>
      <c r="J1133" s="29">
        <v>15</v>
      </c>
      <c r="AC1133" s="41"/>
      <c r="AD1133" s="41"/>
      <c r="AE1133" s="42"/>
      <c r="AF1133" s="42"/>
      <c r="AG1133" s="42"/>
      <c r="AH1133" s="41"/>
      <c r="AI1133" s="41"/>
      <c r="AJ1133" s="42"/>
      <c r="AK1133" s="42"/>
      <c r="AL1133" s="42"/>
      <c r="AM1133" s="42"/>
      <c r="AN1133" s="41"/>
      <c r="AO1133" s="41"/>
      <c r="AP1133" s="42"/>
      <c r="AQ1133" s="42"/>
      <c r="AR1133" s="42"/>
      <c r="AS1133" s="41"/>
      <c r="AT1133" s="41"/>
      <c r="AU1133" s="42"/>
      <c r="AV1133" s="42"/>
    </row>
    <row r="1134" spans="1:48" ht="12.75" hidden="1" customHeight="1" x14ac:dyDescent="0.25">
      <c r="A1134" s="29">
        <f t="shared" si="461"/>
        <v>1132</v>
      </c>
      <c r="B1134" s="19" t="str">
        <f t="shared" si="458"/>
        <v/>
      </c>
      <c r="C1134" s="19" t="str">
        <f t="shared" si="459"/>
        <v/>
      </c>
      <c r="D1134" s="19" t="str">
        <f t="shared" si="460"/>
        <v/>
      </c>
      <c r="E1134" s="19" t="str">
        <f>IF(B1134="","",CHOOSE(VLOOKUP($A1134,$F$1:$J$1600,5,FALSE),AHS!$M$1,BHS!$M$1,CHS!$M$1,HMJHS!$M$1,KHS!$M$1,Kings!$M$1,MHS!$M$1,SWHS!$M$1,AMHS!$M$1,'S10'!$M$1,'S11'!$M$1,'S12'!$M$1,'S13'!$M$1,'S14'!$M$1,'S15'!$M$1,'S16'!$M$1,'S17'!$M$1,'S18'!$M$1,'S19'!$M$1,'S20'!$M$1))</f>
        <v/>
      </c>
      <c r="F1134" s="29" t="str">
        <f t="shared" si="457"/>
        <v/>
      </c>
      <c r="G1134" s="33" t="str">
        <f t="shared" si="456"/>
        <v/>
      </c>
      <c r="H1134" s="29" t="str">
        <f>IF('S15'!P$26="","",'S15'!P$26)</f>
        <v/>
      </c>
      <c r="I1134" s="29" t="str">
        <f>IF('S15'!P$26="","",'S15'!I$26)</f>
        <v/>
      </c>
      <c r="J1134" s="29">
        <v>15</v>
      </c>
      <c r="AC1134" s="41"/>
      <c r="AD1134" s="41"/>
      <c r="AE1134" s="42"/>
      <c r="AF1134" s="42"/>
      <c r="AG1134" s="42"/>
      <c r="AH1134" s="41"/>
      <c r="AI1134" s="41"/>
      <c r="AJ1134" s="42"/>
      <c r="AK1134" s="42"/>
      <c r="AL1134" s="42"/>
      <c r="AM1134" s="42"/>
      <c r="AN1134" s="41"/>
      <c r="AO1134" s="41"/>
      <c r="AP1134" s="42"/>
      <c r="AQ1134" s="42"/>
      <c r="AR1134" s="42"/>
      <c r="AS1134" s="41"/>
      <c r="AT1134" s="41"/>
      <c r="AU1134" s="42"/>
      <c r="AV1134" s="42"/>
    </row>
    <row r="1135" spans="1:48" ht="12.75" hidden="1" customHeight="1" x14ac:dyDescent="0.25">
      <c r="A1135" s="29">
        <f t="shared" si="461"/>
        <v>1133</v>
      </c>
      <c r="B1135" s="19" t="str">
        <f t="shared" si="458"/>
        <v/>
      </c>
      <c r="C1135" s="19" t="str">
        <f t="shared" si="459"/>
        <v/>
      </c>
      <c r="D1135" s="19" t="str">
        <f t="shared" si="460"/>
        <v/>
      </c>
      <c r="E1135" s="19" t="str">
        <f>IF(B1135="","",CHOOSE(VLOOKUP($A1135,$F$1:$J$1600,5,FALSE),AHS!$M$1,BHS!$M$1,CHS!$M$1,HMJHS!$M$1,KHS!$M$1,Kings!$M$1,MHS!$M$1,SWHS!$M$1,AMHS!$M$1,'S10'!$M$1,'S11'!$M$1,'S12'!$M$1,'S13'!$M$1,'S14'!$M$1,'S15'!$M$1,'S16'!$M$1,'S17'!$M$1,'S18'!$M$1,'S19'!$M$1,'S20'!$M$1))</f>
        <v/>
      </c>
      <c r="F1135" s="29" t="str">
        <f t="shared" si="457"/>
        <v/>
      </c>
      <c r="G1135" s="33" t="str">
        <f t="shared" si="456"/>
        <v/>
      </c>
      <c r="H1135" s="29" t="str">
        <f>IF('S15'!P$27="","",'S15'!P$27)</f>
        <v/>
      </c>
      <c r="I1135" s="29" t="str">
        <f>IF('S15'!P$27="","",'S15'!I$27)</f>
        <v/>
      </c>
      <c r="J1135" s="29">
        <v>15</v>
      </c>
      <c r="AC1135" s="41"/>
      <c r="AD1135" s="41"/>
      <c r="AE1135" s="42"/>
      <c r="AF1135" s="42"/>
      <c r="AG1135" s="42"/>
      <c r="AH1135" s="41"/>
      <c r="AI1135" s="41"/>
      <c r="AJ1135" s="42"/>
      <c r="AK1135" s="42"/>
      <c r="AL1135" s="42"/>
      <c r="AM1135" s="42"/>
      <c r="AN1135" s="41"/>
      <c r="AO1135" s="41"/>
      <c r="AP1135" s="42"/>
      <c r="AQ1135" s="42"/>
      <c r="AR1135" s="42"/>
      <c r="AS1135" s="41"/>
      <c r="AT1135" s="41"/>
      <c r="AU1135" s="42"/>
      <c r="AV1135" s="42"/>
    </row>
    <row r="1136" spans="1:48" ht="12.75" hidden="1" customHeight="1" x14ac:dyDescent="0.25">
      <c r="A1136" s="29">
        <f t="shared" si="461"/>
        <v>1134</v>
      </c>
      <c r="B1136" s="19" t="str">
        <f t="shared" si="458"/>
        <v/>
      </c>
      <c r="C1136" s="19" t="str">
        <f t="shared" si="459"/>
        <v/>
      </c>
      <c r="D1136" s="19" t="str">
        <f t="shared" si="460"/>
        <v/>
      </c>
      <c r="E1136" s="19" t="str">
        <f>IF(B1136="","",CHOOSE(VLOOKUP($A1136,$F$1:$J$1600,5,FALSE),AHS!$M$1,BHS!$M$1,CHS!$M$1,HMJHS!$M$1,KHS!$M$1,Kings!$M$1,MHS!$M$1,SWHS!$M$1,AMHS!$M$1,'S10'!$M$1,'S11'!$M$1,'S12'!$M$1,'S13'!$M$1,'S14'!$M$1,'S15'!$M$1,'S16'!$M$1,'S17'!$M$1,'S18'!$M$1,'S19'!$M$1,'S20'!$M$1))</f>
        <v/>
      </c>
      <c r="F1136" s="29" t="str">
        <f t="shared" si="457"/>
        <v/>
      </c>
      <c r="G1136" s="33" t="str">
        <f t="shared" si="456"/>
        <v/>
      </c>
      <c r="H1136" s="29" t="str">
        <f>IF('S15'!P$28="","",'S15'!P$28)</f>
        <v/>
      </c>
      <c r="I1136" s="29" t="str">
        <f>IF('S15'!P$28="","",'S15'!I$28)</f>
        <v/>
      </c>
      <c r="J1136" s="29">
        <v>15</v>
      </c>
      <c r="AC1136" s="41"/>
      <c r="AD1136" s="41"/>
      <c r="AE1136" s="42"/>
      <c r="AF1136" s="42"/>
      <c r="AG1136" s="42"/>
      <c r="AH1136" s="41"/>
      <c r="AI1136" s="41"/>
      <c r="AJ1136" s="42"/>
      <c r="AK1136" s="42"/>
      <c r="AL1136" s="42"/>
      <c r="AM1136" s="42"/>
      <c r="AN1136" s="41"/>
      <c r="AO1136" s="41"/>
      <c r="AP1136" s="42"/>
      <c r="AQ1136" s="42"/>
      <c r="AR1136" s="42"/>
      <c r="AS1136" s="41"/>
      <c r="AT1136" s="41"/>
      <c r="AU1136" s="42"/>
      <c r="AV1136" s="42"/>
    </row>
    <row r="1137" spans="1:48" ht="12.75" hidden="1" customHeight="1" x14ac:dyDescent="0.25">
      <c r="A1137" s="29">
        <f t="shared" si="461"/>
        <v>1135</v>
      </c>
      <c r="B1137" s="19" t="str">
        <f t="shared" si="458"/>
        <v/>
      </c>
      <c r="C1137" s="19" t="str">
        <f t="shared" si="459"/>
        <v/>
      </c>
      <c r="D1137" s="19" t="str">
        <f t="shared" si="460"/>
        <v/>
      </c>
      <c r="E1137" s="19" t="str">
        <f>IF(B1137="","",CHOOSE(VLOOKUP($A1137,$F$1:$J$1600,5,FALSE),AHS!$M$1,BHS!$M$1,CHS!$M$1,HMJHS!$M$1,KHS!$M$1,Kings!$M$1,MHS!$M$1,SWHS!$M$1,AMHS!$M$1,'S10'!$M$1,'S11'!$M$1,'S12'!$M$1,'S13'!$M$1,'S14'!$M$1,'S15'!$M$1,'S16'!$M$1,'S17'!$M$1,'S18'!$M$1,'S19'!$M$1,'S20'!$M$1))</f>
        <v/>
      </c>
      <c r="F1137" s="29" t="str">
        <f t="shared" si="457"/>
        <v/>
      </c>
      <c r="G1137" s="33" t="str">
        <f t="shared" si="456"/>
        <v/>
      </c>
      <c r="H1137" s="29" t="str">
        <f>IF('S15'!P$29="","",'S15'!P$29)</f>
        <v/>
      </c>
      <c r="I1137" s="29" t="str">
        <f>IF('S15'!P$29="","",'S15'!I$29)</f>
        <v/>
      </c>
      <c r="J1137" s="29">
        <v>15</v>
      </c>
      <c r="AC1137" s="41"/>
      <c r="AD1137" s="41"/>
      <c r="AE1137" s="42"/>
      <c r="AF1137" s="42"/>
      <c r="AG1137" s="42"/>
      <c r="AH1137" s="41"/>
      <c r="AI1137" s="41"/>
      <c r="AJ1137" s="42"/>
      <c r="AK1137" s="42"/>
      <c r="AL1137" s="42"/>
      <c r="AM1137" s="42"/>
      <c r="AN1137" s="41"/>
      <c r="AO1137" s="41"/>
      <c r="AP1137" s="42"/>
      <c r="AQ1137" s="42"/>
      <c r="AR1137" s="42"/>
      <c r="AS1137" s="41"/>
      <c r="AT1137" s="41"/>
      <c r="AU1137" s="42"/>
      <c r="AV1137" s="42"/>
    </row>
    <row r="1138" spans="1:48" ht="12.75" hidden="1" customHeight="1" x14ac:dyDescent="0.25">
      <c r="A1138" s="29">
        <f t="shared" si="461"/>
        <v>1136</v>
      </c>
      <c r="B1138" s="19" t="str">
        <f t="shared" si="458"/>
        <v/>
      </c>
      <c r="C1138" s="19" t="str">
        <f t="shared" si="459"/>
        <v/>
      </c>
      <c r="D1138" s="19" t="str">
        <f t="shared" si="460"/>
        <v/>
      </c>
      <c r="E1138" s="19" t="str">
        <f>IF(B1138="","",CHOOSE(VLOOKUP($A1138,$F$1:$J$1600,5,FALSE),AHS!$M$1,BHS!$M$1,CHS!$M$1,HMJHS!$M$1,KHS!$M$1,Kings!$M$1,MHS!$M$1,SWHS!$M$1,AMHS!$M$1,'S10'!$M$1,'S11'!$M$1,'S12'!$M$1,'S13'!$M$1,'S14'!$M$1,'S15'!$M$1,'S16'!$M$1,'S17'!$M$1,'S18'!$M$1,'S19'!$M$1,'S20'!$M$1))</f>
        <v/>
      </c>
      <c r="F1138" s="29" t="str">
        <f t="shared" si="457"/>
        <v/>
      </c>
      <c r="G1138" s="33" t="str">
        <f t="shared" si="456"/>
        <v/>
      </c>
      <c r="H1138" s="29" t="str">
        <f>IF('S15'!P$30="","",'S15'!P$30)</f>
        <v/>
      </c>
      <c r="I1138" s="29" t="str">
        <f>IF('S15'!P$30="","",'S15'!I$30)</f>
        <v/>
      </c>
      <c r="J1138" s="29">
        <v>15</v>
      </c>
      <c r="AC1138" s="41"/>
      <c r="AD1138" s="41"/>
      <c r="AE1138" s="42"/>
      <c r="AF1138" s="42"/>
      <c r="AG1138" s="42"/>
      <c r="AH1138" s="41"/>
      <c r="AI1138" s="41"/>
      <c r="AJ1138" s="42"/>
      <c r="AK1138" s="42"/>
      <c r="AL1138" s="42"/>
      <c r="AM1138" s="42"/>
      <c r="AN1138" s="41"/>
      <c r="AO1138" s="41"/>
      <c r="AP1138" s="42"/>
      <c r="AQ1138" s="42"/>
      <c r="AR1138" s="42"/>
      <c r="AS1138" s="41"/>
      <c r="AT1138" s="41"/>
      <c r="AU1138" s="42"/>
      <c r="AV1138" s="42"/>
    </row>
    <row r="1139" spans="1:48" ht="12.75" hidden="1" customHeight="1" x14ac:dyDescent="0.25">
      <c r="A1139" s="29">
        <f t="shared" si="461"/>
        <v>1137</v>
      </c>
      <c r="B1139" s="19" t="str">
        <f t="shared" si="458"/>
        <v/>
      </c>
      <c r="C1139" s="19" t="str">
        <f t="shared" si="459"/>
        <v/>
      </c>
      <c r="D1139" s="19" t="str">
        <f t="shared" si="460"/>
        <v/>
      </c>
      <c r="E1139" s="19" t="str">
        <f>IF(B1139="","",CHOOSE(VLOOKUP($A1139,$F$1:$J$1600,5,FALSE),AHS!$M$1,BHS!$M$1,CHS!$M$1,HMJHS!$M$1,KHS!$M$1,Kings!$M$1,MHS!$M$1,SWHS!$M$1,AMHS!$M$1,'S10'!$M$1,'S11'!$M$1,'S12'!$M$1,'S13'!$M$1,'S14'!$M$1,'S15'!$M$1,'S16'!$M$1,'S17'!$M$1,'S18'!$M$1,'S19'!$M$1,'S20'!$M$1))</f>
        <v/>
      </c>
      <c r="F1139" s="29" t="str">
        <f t="shared" si="457"/>
        <v/>
      </c>
      <c r="G1139" s="33" t="str">
        <f t="shared" si="456"/>
        <v/>
      </c>
      <c r="H1139" s="29" t="str">
        <f>IF('S15'!P$31="","",'S15'!P$31)</f>
        <v/>
      </c>
      <c r="I1139" s="29" t="str">
        <f>IF('S15'!P$31="","",'S15'!I$31)</f>
        <v/>
      </c>
      <c r="J1139" s="29">
        <v>15</v>
      </c>
      <c r="AC1139" s="41"/>
      <c r="AD1139" s="41"/>
      <c r="AE1139" s="42"/>
      <c r="AF1139" s="42"/>
      <c r="AG1139" s="42"/>
      <c r="AH1139" s="41"/>
      <c r="AI1139" s="41"/>
      <c r="AJ1139" s="42"/>
      <c r="AK1139" s="42"/>
      <c r="AL1139" s="42"/>
      <c r="AM1139" s="42"/>
      <c r="AN1139" s="41"/>
      <c r="AO1139" s="41"/>
      <c r="AP1139" s="42"/>
      <c r="AQ1139" s="42"/>
      <c r="AR1139" s="42"/>
      <c r="AS1139" s="41"/>
      <c r="AT1139" s="41"/>
      <c r="AU1139" s="42"/>
      <c r="AV1139" s="42"/>
    </row>
    <row r="1140" spans="1:48" ht="12.75" hidden="1" customHeight="1" x14ac:dyDescent="0.25">
      <c r="A1140" s="29">
        <f t="shared" si="461"/>
        <v>1138</v>
      </c>
      <c r="B1140" s="19" t="str">
        <f t="shared" si="458"/>
        <v/>
      </c>
      <c r="C1140" s="19" t="str">
        <f t="shared" si="459"/>
        <v/>
      </c>
      <c r="D1140" s="19" t="str">
        <f t="shared" si="460"/>
        <v/>
      </c>
      <c r="E1140" s="19" t="str">
        <f>IF(B1140="","",CHOOSE(VLOOKUP($A1140,$F$1:$J$1600,5,FALSE),AHS!$M$1,BHS!$M$1,CHS!$M$1,HMJHS!$M$1,KHS!$M$1,Kings!$M$1,MHS!$M$1,SWHS!$M$1,AMHS!$M$1,'S10'!$M$1,'S11'!$M$1,'S12'!$M$1,'S13'!$M$1,'S14'!$M$1,'S15'!$M$1,'S16'!$M$1,'S17'!$M$1,'S18'!$M$1,'S19'!$M$1,'S20'!$M$1))</f>
        <v/>
      </c>
      <c r="F1140" s="29" t="str">
        <f t="shared" si="457"/>
        <v/>
      </c>
      <c r="G1140" s="33" t="str">
        <f t="shared" si="456"/>
        <v/>
      </c>
      <c r="H1140" s="29" t="str">
        <f>IF('S15'!P$32="","",'S15'!P$32)</f>
        <v/>
      </c>
      <c r="I1140" s="29" t="str">
        <f>IF('S15'!P$32="","",'S15'!I$32)</f>
        <v/>
      </c>
      <c r="J1140" s="29">
        <v>15</v>
      </c>
      <c r="AC1140" s="41"/>
      <c r="AD1140" s="41"/>
      <c r="AE1140" s="42"/>
      <c r="AF1140" s="42"/>
      <c r="AG1140" s="42"/>
      <c r="AH1140" s="41"/>
      <c r="AI1140" s="41"/>
      <c r="AJ1140" s="42"/>
      <c r="AK1140" s="42"/>
      <c r="AL1140" s="42"/>
      <c r="AM1140" s="42"/>
      <c r="AN1140" s="41"/>
      <c r="AO1140" s="41"/>
      <c r="AP1140" s="42"/>
      <c r="AQ1140" s="42"/>
      <c r="AR1140" s="42"/>
      <c r="AS1140" s="41"/>
      <c r="AT1140" s="41"/>
      <c r="AU1140" s="42"/>
      <c r="AV1140" s="42"/>
    </row>
    <row r="1141" spans="1:48" ht="12.75" hidden="1" customHeight="1" x14ac:dyDescent="0.25">
      <c r="A1141" s="29">
        <f t="shared" si="461"/>
        <v>1139</v>
      </c>
      <c r="B1141" s="19" t="str">
        <f t="shared" si="458"/>
        <v/>
      </c>
      <c r="C1141" s="19" t="str">
        <f t="shared" si="459"/>
        <v/>
      </c>
      <c r="D1141" s="19" t="str">
        <f t="shared" si="460"/>
        <v/>
      </c>
      <c r="E1141" s="19" t="str">
        <f>IF(B1141="","",CHOOSE(VLOOKUP($A1141,$F$1:$J$1600,5,FALSE),AHS!$M$1,BHS!$M$1,CHS!$M$1,HMJHS!$M$1,KHS!$M$1,Kings!$M$1,MHS!$M$1,SWHS!$M$1,AMHS!$M$1,'S10'!$M$1,'S11'!$M$1,'S12'!$M$1,'S13'!$M$1,'S14'!$M$1,'S15'!$M$1,'S16'!$M$1,'S17'!$M$1,'S18'!$M$1,'S19'!$M$1,'S20'!$M$1))</f>
        <v/>
      </c>
      <c r="F1141" s="29" t="str">
        <f t="shared" si="457"/>
        <v/>
      </c>
      <c r="G1141" s="33" t="str">
        <f t="shared" si="456"/>
        <v/>
      </c>
      <c r="H1141" s="29" t="str">
        <f>IF('S15'!X$13="","",'S15'!X$13)</f>
        <v/>
      </c>
      <c r="I1141" s="29" t="str">
        <f>IF('S15'!X$13="","",'S15'!Q$13)</f>
        <v/>
      </c>
      <c r="J1141" s="29">
        <v>15</v>
      </c>
      <c r="AC1141" s="41"/>
      <c r="AD1141" s="41"/>
      <c r="AE1141" s="42"/>
      <c r="AF1141" s="42"/>
      <c r="AG1141" s="42"/>
      <c r="AH1141" s="41"/>
      <c r="AI1141" s="41"/>
      <c r="AJ1141" s="42"/>
      <c r="AK1141" s="42"/>
      <c r="AL1141" s="42"/>
      <c r="AM1141" s="42"/>
      <c r="AN1141" s="41"/>
      <c r="AO1141" s="41"/>
      <c r="AP1141" s="42"/>
      <c r="AQ1141" s="42"/>
      <c r="AR1141" s="42"/>
      <c r="AS1141" s="41"/>
      <c r="AT1141" s="41"/>
      <c r="AU1141" s="42"/>
      <c r="AV1141" s="42"/>
    </row>
    <row r="1142" spans="1:48" ht="12.75" hidden="1" customHeight="1" x14ac:dyDescent="0.25">
      <c r="A1142" s="29">
        <f t="shared" si="461"/>
        <v>1140</v>
      </c>
      <c r="B1142" s="19" t="str">
        <f t="shared" si="458"/>
        <v/>
      </c>
      <c r="C1142" s="19" t="str">
        <f t="shared" si="459"/>
        <v/>
      </c>
      <c r="D1142" s="19" t="str">
        <f t="shared" si="460"/>
        <v/>
      </c>
      <c r="E1142" s="19" t="str">
        <f>IF(B1142="","",CHOOSE(VLOOKUP($A1142,$F$1:$J$1600,5,FALSE),AHS!$M$1,BHS!$M$1,CHS!$M$1,HMJHS!$M$1,KHS!$M$1,Kings!$M$1,MHS!$M$1,SWHS!$M$1,AMHS!$M$1,'S10'!$M$1,'S11'!$M$1,'S12'!$M$1,'S13'!$M$1,'S14'!$M$1,'S15'!$M$1,'S16'!$M$1,'S17'!$M$1,'S18'!$M$1,'S19'!$M$1,'S20'!$M$1))</f>
        <v/>
      </c>
      <c r="F1142" s="29" t="str">
        <f t="shared" si="457"/>
        <v/>
      </c>
      <c r="G1142" s="33" t="str">
        <f t="shared" si="456"/>
        <v/>
      </c>
      <c r="H1142" s="29" t="str">
        <f>IF('S15'!X$14="","",'S15'!X$14)</f>
        <v/>
      </c>
      <c r="I1142" s="29" t="str">
        <f>IF('S15'!X$14="","",'S15'!Q$14)</f>
        <v/>
      </c>
      <c r="J1142" s="29">
        <v>15</v>
      </c>
      <c r="AC1142" s="41"/>
      <c r="AD1142" s="41"/>
      <c r="AE1142" s="42"/>
      <c r="AF1142" s="42"/>
      <c r="AG1142" s="42"/>
      <c r="AH1142" s="41"/>
      <c r="AI1142" s="41"/>
      <c r="AJ1142" s="42"/>
      <c r="AK1142" s="42"/>
      <c r="AL1142" s="42"/>
      <c r="AM1142" s="42"/>
      <c r="AN1142" s="41"/>
      <c r="AO1142" s="41"/>
      <c r="AP1142" s="42"/>
      <c r="AQ1142" s="42"/>
      <c r="AR1142" s="42"/>
      <c r="AS1142" s="41"/>
      <c r="AT1142" s="41"/>
      <c r="AU1142" s="42"/>
      <c r="AV1142" s="42"/>
    </row>
    <row r="1143" spans="1:48" ht="12.75" hidden="1" customHeight="1" x14ac:dyDescent="0.25">
      <c r="A1143" s="29">
        <f t="shared" si="461"/>
        <v>1141</v>
      </c>
      <c r="B1143" s="19" t="str">
        <f t="shared" si="458"/>
        <v/>
      </c>
      <c r="C1143" s="19" t="str">
        <f t="shared" si="459"/>
        <v/>
      </c>
      <c r="D1143" s="19" t="str">
        <f t="shared" si="460"/>
        <v/>
      </c>
      <c r="E1143" s="19" t="str">
        <f>IF(B1143="","",CHOOSE(VLOOKUP($A1143,$F$1:$J$1600,5,FALSE),AHS!$M$1,BHS!$M$1,CHS!$M$1,HMJHS!$M$1,KHS!$M$1,Kings!$M$1,MHS!$M$1,SWHS!$M$1,AMHS!$M$1,'S10'!$M$1,'S11'!$M$1,'S12'!$M$1,'S13'!$M$1,'S14'!$M$1,'S15'!$M$1,'S16'!$M$1,'S17'!$M$1,'S18'!$M$1,'S19'!$M$1,'S20'!$M$1))</f>
        <v/>
      </c>
      <c r="F1143" s="29" t="str">
        <f t="shared" si="457"/>
        <v/>
      </c>
      <c r="G1143" s="33" t="str">
        <f t="shared" si="456"/>
        <v/>
      </c>
      <c r="H1143" s="29" t="str">
        <f>IF('S15'!X$15="","",'S15'!X$15)</f>
        <v/>
      </c>
      <c r="I1143" s="29" t="str">
        <f>IF('S15'!X$15="","",'S15'!Q$15)</f>
        <v/>
      </c>
      <c r="J1143" s="29">
        <v>15</v>
      </c>
      <c r="AC1143" s="41"/>
      <c r="AD1143" s="41"/>
      <c r="AE1143" s="42"/>
      <c r="AF1143" s="42"/>
      <c r="AG1143" s="42"/>
      <c r="AH1143" s="41"/>
      <c r="AI1143" s="41"/>
      <c r="AJ1143" s="42"/>
      <c r="AK1143" s="42"/>
      <c r="AL1143" s="42"/>
      <c r="AM1143" s="42"/>
      <c r="AN1143" s="41"/>
      <c r="AO1143" s="41"/>
      <c r="AP1143" s="42"/>
      <c r="AQ1143" s="42"/>
      <c r="AR1143" s="42"/>
      <c r="AS1143" s="41"/>
      <c r="AT1143" s="41"/>
      <c r="AU1143" s="42"/>
      <c r="AV1143" s="42"/>
    </row>
    <row r="1144" spans="1:48" ht="12.75" hidden="1" customHeight="1" x14ac:dyDescent="0.25">
      <c r="A1144" s="29">
        <f t="shared" si="461"/>
        <v>1142</v>
      </c>
      <c r="B1144" s="19" t="str">
        <f t="shared" si="458"/>
        <v/>
      </c>
      <c r="C1144" s="19" t="str">
        <f t="shared" si="459"/>
        <v/>
      </c>
      <c r="D1144" s="19" t="str">
        <f t="shared" si="460"/>
        <v/>
      </c>
      <c r="E1144" s="19" t="str">
        <f>IF(B1144="","",CHOOSE(VLOOKUP($A1144,$F$1:$J$1600,5,FALSE),AHS!$M$1,BHS!$M$1,CHS!$M$1,HMJHS!$M$1,KHS!$M$1,Kings!$M$1,MHS!$M$1,SWHS!$M$1,AMHS!$M$1,'S10'!$M$1,'S11'!$M$1,'S12'!$M$1,'S13'!$M$1,'S14'!$M$1,'S15'!$M$1,'S16'!$M$1,'S17'!$M$1,'S18'!$M$1,'S19'!$M$1,'S20'!$M$1))</f>
        <v/>
      </c>
      <c r="F1144" s="29" t="str">
        <f t="shared" si="457"/>
        <v/>
      </c>
      <c r="G1144" s="33" t="str">
        <f t="shared" si="456"/>
        <v/>
      </c>
      <c r="H1144" s="29" t="str">
        <f>IF('S15'!X$16="","",'S15'!X$16)</f>
        <v/>
      </c>
      <c r="I1144" s="29" t="str">
        <f>IF('S15'!X$16="","",'S15'!Q$16)</f>
        <v/>
      </c>
      <c r="J1144" s="29">
        <v>15</v>
      </c>
      <c r="AC1144" s="41"/>
      <c r="AD1144" s="41"/>
      <c r="AE1144" s="42"/>
      <c r="AF1144" s="42"/>
      <c r="AG1144" s="42"/>
      <c r="AH1144" s="41"/>
      <c r="AI1144" s="41"/>
      <c r="AJ1144" s="42"/>
      <c r="AK1144" s="42"/>
      <c r="AL1144" s="42"/>
      <c r="AM1144" s="42"/>
      <c r="AN1144" s="41"/>
      <c r="AO1144" s="41"/>
      <c r="AP1144" s="42"/>
      <c r="AQ1144" s="42"/>
      <c r="AR1144" s="42"/>
      <c r="AS1144" s="41"/>
      <c r="AT1144" s="41"/>
      <c r="AU1144" s="42"/>
      <c r="AV1144" s="42"/>
    </row>
    <row r="1145" spans="1:48" ht="12.75" hidden="1" customHeight="1" x14ac:dyDescent="0.25">
      <c r="A1145" s="29">
        <f t="shared" si="461"/>
        <v>1143</v>
      </c>
      <c r="B1145" s="19" t="str">
        <f t="shared" si="458"/>
        <v/>
      </c>
      <c r="C1145" s="19" t="str">
        <f t="shared" si="459"/>
        <v/>
      </c>
      <c r="D1145" s="19" t="str">
        <f t="shared" si="460"/>
        <v/>
      </c>
      <c r="E1145" s="19" t="str">
        <f>IF(B1145="","",CHOOSE(VLOOKUP($A1145,$F$1:$J$1600,5,FALSE),AHS!$M$1,BHS!$M$1,CHS!$M$1,HMJHS!$M$1,KHS!$M$1,Kings!$M$1,MHS!$M$1,SWHS!$M$1,AMHS!$M$1,'S10'!$M$1,'S11'!$M$1,'S12'!$M$1,'S13'!$M$1,'S14'!$M$1,'S15'!$M$1,'S16'!$M$1,'S17'!$M$1,'S18'!$M$1,'S19'!$M$1,'S20'!$M$1))</f>
        <v/>
      </c>
      <c r="F1145" s="29" t="str">
        <f t="shared" si="457"/>
        <v/>
      </c>
      <c r="G1145" s="33" t="str">
        <f t="shared" si="456"/>
        <v/>
      </c>
      <c r="H1145" s="29" t="str">
        <f>IF('S15'!X$17="","",'S15'!X$17)</f>
        <v/>
      </c>
      <c r="I1145" s="29" t="str">
        <f>IF('S15'!X$17="","",'S15'!Q$17)</f>
        <v/>
      </c>
      <c r="J1145" s="29">
        <v>15</v>
      </c>
      <c r="AC1145" s="41"/>
      <c r="AD1145" s="41"/>
      <c r="AE1145" s="42"/>
      <c r="AF1145" s="42"/>
      <c r="AG1145" s="42"/>
      <c r="AH1145" s="41"/>
      <c r="AI1145" s="41"/>
      <c r="AJ1145" s="42"/>
      <c r="AK1145" s="42"/>
      <c r="AL1145" s="42"/>
      <c r="AM1145" s="42"/>
      <c r="AN1145" s="41"/>
      <c r="AO1145" s="41"/>
      <c r="AP1145" s="42"/>
      <c r="AQ1145" s="42"/>
      <c r="AR1145" s="42"/>
      <c r="AS1145" s="41"/>
      <c r="AT1145" s="41"/>
      <c r="AU1145" s="42"/>
      <c r="AV1145" s="42"/>
    </row>
    <row r="1146" spans="1:48" ht="12.75" hidden="1" customHeight="1" x14ac:dyDescent="0.25">
      <c r="A1146" s="29">
        <f t="shared" si="461"/>
        <v>1144</v>
      </c>
      <c r="B1146" s="19" t="str">
        <f t="shared" si="458"/>
        <v/>
      </c>
      <c r="C1146" s="19" t="str">
        <f t="shared" si="459"/>
        <v/>
      </c>
      <c r="D1146" s="19" t="str">
        <f t="shared" si="460"/>
        <v/>
      </c>
      <c r="E1146" s="19" t="str">
        <f>IF(B1146="","",CHOOSE(VLOOKUP($A1146,$F$1:$J$1600,5,FALSE),AHS!$M$1,BHS!$M$1,CHS!$M$1,HMJHS!$M$1,KHS!$M$1,Kings!$M$1,MHS!$M$1,SWHS!$M$1,AMHS!$M$1,'S10'!$M$1,'S11'!$M$1,'S12'!$M$1,'S13'!$M$1,'S14'!$M$1,'S15'!$M$1,'S16'!$M$1,'S17'!$M$1,'S18'!$M$1,'S19'!$M$1,'S20'!$M$1))</f>
        <v/>
      </c>
      <c r="F1146" s="29" t="str">
        <f t="shared" si="457"/>
        <v/>
      </c>
      <c r="G1146" s="33" t="str">
        <f t="shared" si="456"/>
        <v/>
      </c>
      <c r="H1146" s="29" t="str">
        <f>IF('S15'!X$18="","",'S15'!X$18)</f>
        <v/>
      </c>
      <c r="I1146" s="29" t="str">
        <f>IF('S15'!X$18="","",'S15'!Q$18)</f>
        <v/>
      </c>
      <c r="J1146" s="29">
        <v>15</v>
      </c>
      <c r="AC1146" s="41"/>
      <c r="AD1146" s="41"/>
      <c r="AE1146" s="42"/>
      <c r="AF1146" s="42"/>
      <c r="AG1146" s="42"/>
      <c r="AH1146" s="41"/>
      <c r="AI1146" s="41"/>
      <c r="AJ1146" s="42"/>
      <c r="AK1146" s="42"/>
      <c r="AL1146" s="42"/>
      <c r="AM1146" s="42"/>
      <c r="AN1146" s="41"/>
      <c r="AO1146" s="41"/>
      <c r="AP1146" s="42"/>
      <c r="AQ1146" s="42"/>
      <c r="AR1146" s="42"/>
      <c r="AS1146" s="41"/>
      <c r="AT1146" s="41"/>
      <c r="AU1146" s="42"/>
      <c r="AV1146" s="42"/>
    </row>
    <row r="1147" spans="1:48" ht="12.75" hidden="1" customHeight="1" x14ac:dyDescent="0.25">
      <c r="A1147" s="29">
        <f t="shared" si="461"/>
        <v>1145</v>
      </c>
      <c r="B1147" s="19" t="str">
        <f t="shared" si="458"/>
        <v/>
      </c>
      <c r="C1147" s="19" t="str">
        <f t="shared" si="459"/>
        <v/>
      </c>
      <c r="D1147" s="19" t="str">
        <f t="shared" si="460"/>
        <v/>
      </c>
      <c r="E1147" s="19" t="str">
        <f>IF(B1147="","",CHOOSE(VLOOKUP($A1147,$F$1:$J$1600,5,FALSE),AHS!$M$1,BHS!$M$1,CHS!$M$1,HMJHS!$M$1,KHS!$M$1,Kings!$M$1,MHS!$M$1,SWHS!$M$1,AMHS!$M$1,'S10'!$M$1,'S11'!$M$1,'S12'!$M$1,'S13'!$M$1,'S14'!$M$1,'S15'!$M$1,'S16'!$M$1,'S17'!$M$1,'S18'!$M$1,'S19'!$M$1,'S20'!$M$1))</f>
        <v/>
      </c>
      <c r="F1147" s="29" t="str">
        <f t="shared" si="457"/>
        <v/>
      </c>
      <c r="G1147" s="33" t="str">
        <f t="shared" si="456"/>
        <v/>
      </c>
      <c r="H1147" s="29" t="str">
        <f>IF('S15'!X$19="","",'S15'!X$19)</f>
        <v/>
      </c>
      <c r="I1147" s="29" t="str">
        <f>IF('S15'!X$19="","",'S15'!Q$19)</f>
        <v/>
      </c>
      <c r="J1147" s="29">
        <v>15</v>
      </c>
      <c r="AC1147" s="41"/>
      <c r="AD1147" s="41"/>
      <c r="AE1147" s="42"/>
      <c r="AF1147" s="42"/>
      <c r="AG1147" s="42"/>
      <c r="AH1147" s="41"/>
      <c r="AI1147" s="41"/>
      <c r="AJ1147" s="42"/>
      <c r="AK1147" s="42"/>
      <c r="AL1147" s="42"/>
      <c r="AM1147" s="42"/>
      <c r="AN1147" s="41"/>
      <c r="AO1147" s="41"/>
      <c r="AP1147" s="42"/>
      <c r="AQ1147" s="42"/>
      <c r="AR1147" s="42"/>
      <c r="AS1147" s="41"/>
      <c r="AT1147" s="41"/>
      <c r="AU1147" s="42"/>
      <c r="AV1147" s="42"/>
    </row>
    <row r="1148" spans="1:48" ht="12.75" hidden="1" customHeight="1" x14ac:dyDescent="0.25">
      <c r="A1148" s="29">
        <f t="shared" si="461"/>
        <v>1146</v>
      </c>
      <c r="B1148" s="19" t="str">
        <f t="shared" si="458"/>
        <v/>
      </c>
      <c r="C1148" s="19" t="str">
        <f t="shared" si="459"/>
        <v/>
      </c>
      <c r="D1148" s="19" t="str">
        <f t="shared" si="460"/>
        <v/>
      </c>
      <c r="E1148" s="19" t="str">
        <f>IF(B1148="","",CHOOSE(VLOOKUP($A1148,$F$1:$J$1600,5,FALSE),AHS!$M$1,BHS!$M$1,CHS!$M$1,HMJHS!$M$1,KHS!$M$1,Kings!$M$1,MHS!$M$1,SWHS!$M$1,AMHS!$M$1,'S10'!$M$1,'S11'!$M$1,'S12'!$M$1,'S13'!$M$1,'S14'!$M$1,'S15'!$M$1,'S16'!$M$1,'S17'!$M$1,'S18'!$M$1,'S19'!$M$1,'S20'!$M$1))</f>
        <v/>
      </c>
      <c r="F1148" s="29" t="str">
        <f t="shared" si="457"/>
        <v/>
      </c>
      <c r="G1148" s="33" t="str">
        <f t="shared" si="456"/>
        <v/>
      </c>
      <c r="H1148" s="29" t="str">
        <f>IF('S15'!X$20="","",'S15'!X$20)</f>
        <v/>
      </c>
      <c r="I1148" s="29" t="str">
        <f>IF('S15'!X$20="","",'S15'!Q$20)</f>
        <v/>
      </c>
      <c r="J1148" s="29">
        <v>15</v>
      </c>
      <c r="AC1148" s="41"/>
      <c r="AD1148" s="41"/>
      <c r="AE1148" s="42"/>
      <c r="AF1148" s="42"/>
      <c r="AG1148" s="42"/>
      <c r="AH1148" s="41"/>
      <c r="AI1148" s="41"/>
      <c r="AJ1148" s="42"/>
      <c r="AK1148" s="42"/>
      <c r="AL1148" s="42"/>
      <c r="AM1148" s="42"/>
      <c r="AN1148" s="41"/>
      <c r="AO1148" s="41"/>
      <c r="AP1148" s="42"/>
      <c r="AQ1148" s="42"/>
      <c r="AR1148" s="42"/>
      <c r="AS1148" s="41"/>
      <c r="AT1148" s="41"/>
      <c r="AU1148" s="42"/>
      <c r="AV1148" s="42"/>
    </row>
    <row r="1149" spans="1:48" ht="12.75" hidden="1" customHeight="1" x14ac:dyDescent="0.25">
      <c r="A1149" s="29">
        <f t="shared" si="461"/>
        <v>1147</v>
      </c>
      <c r="B1149" s="19" t="str">
        <f t="shared" si="458"/>
        <v/>
      </c>
      <c r="C1149" s="19" t="str">
        <f t="shared" si="459"/>
        <v/>
      </c>
      <c r="D1149" s="19" t="str">
        <f t="shared" si="460"/>
        <v/>
      </c>
      <c r="E1149" s="19" t="str">
        <f>IF(B1149="","",CHOOSE(VLOOKUP($A1149,$F$1:$J$1600,5,FALSE),AHS!$M$1,BHS!$M$1,CHS!$M$1,HMJHS!$M$1,KHS!$M$1,Kings!$M$1,MHS!$M$1,SWHS!$M$1,AMHS!$M$1,'S10'!$M$1,'S11'!$M$1,'S12'!$M$1,'S13'!$M$1,'S14'!$M$1,'S15'!$M$1,'S16'!$M$1,'S17'!$M$1,'S18'!$M$1,'S19'!$M$1,'S20'!$M$1))</f>
        <v/>
      </c>
      <c r="F1149" s="29" t="str">
        <f t="shared" si="457"/>
        <v/>
      </c>
      <c r="G1149" s="33" t="str">
        <f t="shared" si="456"/>
        <v/>
      </c>
      <c r="H1149" s="29" t="str">
        <f>IF('S15'!X$21="","",'S15'!X$21)</f>
        <v/>
      </c>
      <c r="I1149" s="29" t="str">
        <f>IF('S15'!X$21="","",'S15'!Q$21)</f>
        <v/>
      </c>
      <c r="J1149" s="29">
        <v>15</v>
      </c>
      <c r="AC1149" s="41"/>
      <c r="AD1149" s="41"/>
      <c r="AE1149" s="42"/>
      <c r="AF1149" s="42"/>
      <c r="AG1149" s="42"/>
      <c r="AH1149" s="41"/>
      <c r="AI1149" s="41"/>
      <c r="AJ1149" s="42"/>
      <c r="AK1149" s="42"/>
      <c r="AL1149" s="42"/>
      <c r="AM1149" s="42"/>
      <c r="AN1149" s="41"/>
      <c r="AO1149" s="41"/>
      <c r="AP1149" s="42"/>
      <c r="AQ1149" s="42"/>
      <c r="AR1149" s="42"/>
      <c r="AS1149" s="41"/>
      <c r="AT1149" s="41"/>
      <c r="AU1149" s="42"/>
      <c r="AV1149" s="42"/>
    </row>
    <row r="1150" spans="1:48" ht="12.75" hidden="1" customHeight="1" x14ac:dyDescent="0.25">
      <c r="A1150" s="29">
        <f t="shared" si="461"/>
        <v>1148</v>
      </c>
      <c r="B1150" s="19" t="str">
        <f t="shared" si="458"/>
        <v/>
      </c>
      <c r="C1150" s="19" t="str">
        <f t="shared" si="459"/>
        <v/>
      </c>
      <c r="D1150" s="19" t="str">
        <f t="shared" si="460"/>
        <v/>
      </c>
      <c r="E1150" s="19" t="str">
        <f>IF(B1150="","",CHOOSE(VLOOKUP($A1150,$F$1:$J$1600,5,FALSE),AHS!$M$1,BHS!$M$1,CHS!$M$1,HMJHS!$M$1,KHS!$M$1,Kings!$M$1,MHS!$M$1,SWHS!$M$1,AMHS!$M$1,'S10'!$M$1,'S11'!$M$1,'S12'!$M$1,'S13'!$M$1,'S14'!$M$1,'S15'!$M$1,'S16'!$M$1,'S17'!$M$1,'S18'!$M$1,'S19'!$M$1,'S20'!$M$1))</f>
        <v/>
      </c>
      <c r="F1150" s="29" t="str">
        <f t="shared" si="457"/>
        <v/>
      </c>
      <c r="G1150" s="33" t="str">
        <f t="shared" si="456"/>
        <v/>
      </c>
      <c r="H1150" s="29" t="str">
        <f>IF('S15'!X$22="","",'S15'!X$22)</f>
        <v/>
      </c>
      <c r="I1150" s="29" t="str">
        <f>IF('S15'!X$22="","",'S15'!Q$22)</f>
        <v/>
      </c>
      <c r="J1150" s="29">
        <v>15</v>
      </c>
      <c r="AC1150" s="41"/>
      <c r="AD1150" s="41"/>
      <c r="AE1150" s="42"/>
      <c r="AF1150" s="42"/>
      <c r="AG1150" s="42"/>
      <c r="AH1150" s="41"/>
      <c r="AI1150" s="41"/>
      <c r="AJ1150" s="42"/>
      <c r="AK1150" s="42"/>
      <c r="AL1150" s="42"/>
      <c r="AM1150" s="42"/>
      <c r="AN1150" s="41"/>
      <c r="AO1150" s="41"/>
      <c r="AP1150" s="42"/>
      <c r="AQ1150" s="42"/>
      <c r="AR1150" s="42"/>
      <c r="AS1150" s="41"/>
      <c r="AT1150" s="41"/>
      <c r="AU1150" s="42"/>
      <c r="AV1150" s="42"/>
    </row>
    <row r="1151" spans="1:48" ht="12.75" hidden="1" customHeight="1" x14ac:dyDescent="0.25">
      <c r="A1151" s="29">
        <f t="shared" si="461"/>
        <v>1149</v>
      </c>
      <c r="B1151" s="19" t="str">
        <f t="shared" si="458"/>
        <v/>
      </c>
      <c r="C1151" s="19" t="str">
        <f t="shared" si="459"/>
        <v/>
      </c>
      <c r="D1151" s="19" t="str">
        <f t="shared" si="460"/>
        <v/>
      </c>
      <c r="E1151" s="19" t="str">
        <f>IF(B1151="","",CHOOSE(VLOOKUP($A1151,$F$1:$J$1600,5,FALSE),AHS!$M$1,BHS!$M$1,CHS!$M$1,HMJHS!$M$1,KHS!$M$1,Kings!$M$1,MHS!$M$1,SWHS!$M$1,AMHS!$M$1,'S10'!$M$1,'S11'!$M$1,'S12'!$M$1,'S13'!$M$1,'S14'!$M$1,'S15'!$M$1,'S16'!$M$1,'S17'!$M$1,'S18'!$M$1,'S19'!$M$1,'S20'!$M$1))</f>
        <v/>
      </c>
      <c r="F1151" s="29" t="str">
        <f t="shared" si="457"/>
        <v/>
      </c>
      <c r="G1151" s="33" t="str">
        <f t="shared" si="456"/>
        <v/>
      </c>
      <c r="H1151" s="29" t="str">
        <f>IF('S15'!X$23="","",'S15'!X$23)</f>
        <v/>
      </c>
      <c r="I1151" s="29" t="str">
        <f>IF('S15'!X$23="","",'S15'!Q$23)</f>
        <v/>
      </c>
      <c r="J1151" s="29">
        <v>15</v>
      </c>
      <c r="AC1151" s="41"/>
      <c r="AD1151" s="41"/>
      <c r="AE1151" s="42"/>
      <c r="AF1151" s="42"/>
      <c r="AG1151" s="42"/>
      <c r="AH1151" s="41"/>
      <c r="AI1151" s="41"/>
      <c r="AJ1151" s="42"/>
      <c r="AK1151" s="42"/>
      <c r="AL1151" s="42"/>
      <c r="AM1151" s="42"/>
      <c r="AN1151" s="41"/>
      <c r="AO1151" s="41"/>
      <c r="AP1151" s="42"/>
      <c r="AQ1151" s="42"/>
      <c r="AR1151" s="42"/>
      <c r="AS1151" s="41"/>
      <c r="AT1151" s="41"/>
      <c r="AU1151" s="42"/>
      <c r="AV1151" s="42"/>
    </row>
    <row r="1152" spans="1:48" ht="12.75" hidden="1" customHeight="1" x14ac:dyDescent="0.25">
      <c r="A1152" s="29">
        <f t="shared" si="461"/>
        <v>1150</v>
      </c>
      <c r="B1152" s="19" t="str">
        <f t="shared" si="458"/>
        <v/>
      </c>
      <c r="C1152" s="19" t="str">
        <f t="shared" si="459"/>
        <v/>
      </c>
      <c r="D1152" s="19" t="str">
        <f t="shared" si="460"/>
        <v/>
      </c>
      <c r="E1152" s="19" t="str">
        <f>IF(B1152="","",CHOOSE(VLOOKUP($A1152,$F$1:$J$1600,5,FALSE),AHS!$M$1,BHS!$M$1,CHS!$M$1,HMJHS!$M$1,KHS!$M$1,Kings!$M$1,MHS!$M$1,SWHS!$M$1,AMHS!$M$1,'S10'!$M$1,'S11'!$M$1,'S12'!$M$1,'S13'!$M$1,'S14'!$M$1,'S15'!$M$1,'S16'!$M$1,'S17'!$M$1,'S18'!$M$1,'S19'!$M$1,'S20'!$M$1))</f>
        <v/>
      </c>
      <c r="F1152" s="29" t="str">
        <f t="shared" si="457"/>
        <v/>
      </c>
      <c r="G1152" s="33" t="str">
        <f t="shared" si="456"/>
        <v/>
      </c>
      <c r="H1152" s="29" t="str">
        <f>IF('S15'!X$24="","",'S15'!X$24)</f>
        <v/>
      </c>
      <c r="I1152" s="29" t="str">
        <f>IF('S15'!X$24="","",'S15'!Q$24)</f>
        <v/>
      </c>
      <c r="J1152" s="29">
        <v>15</v>
      </c>
      <c r="AC1152" s="41"/>
      <c r="AD1152" s="41"/>
      <c r="AE1152" s="42"/>
      <c r="AF1152" s="42"/>
      <c r="AG1152" s="42"/>
      <c r="AH1152" s="41"/>
      <c r="AI1152" s="41"/>
      <c r="AJ1152" s="42"/>
      <c r="AK1152" s="42"/>
      <c r="AL1152" s="42"/>
      <c r="AM1152" s="42"/>
      <c r="AN1152" s="41"/>
      <c r="AO1152" s="41"/>
      <c r="AP1152" s="42"/>
      <c r="AQ1152" s="42"/>
      <c r="AR1152" s="42"/>
      <c r="AS1152" s="41"/>
      <c r="AT1152" s="41"/>
      <c r="AU1152" s="42"/>
      <c r="AV1152" s="42"/>
    </row>
    <row r="1153" spans="1:48" ht="12.75" hidden="1" customHeight="1" x14ac:dyDescent="0.25">
      <c r="A1153" s="29">
        <f t="shared" si="461"/>
        <v>1151</v>
      </c>
      <c r="B1153" s="19" t="str">
        <f t="shared" si="458"/>
        <v/>
      </c>
      <c r="C1153" s="19" t="str">
        <f t="shared" si="459"/>
        <v/>
      </c>
      <c r="D1153" s="19" t="str">
        <f t="shared" si="460"/>
        <v/>
      </c>
      <c r="E1153" s="19" t="str">
        <f>IF(B1153="","",CHOOSE(VLOOKUP($A1153,$F$1:$J$1600,5,FALSE),AHS!$M$1,BHS!$M$1,CHS!$M$1,HMJHS!$M$1,KHS!$M$1,Kings!$M$1,MHS!$M$1,SWHS!$M$1,AMHS!$M$1,'S10'!$M$1,'S11'!$M$1,'S12'!$M$1,'S13'!$M$1,'S14'!$M$1,'S15'!$M$1,'S16'!$M$1,'S17'!$M$1,'S18'!$M$1,'S19'!$M$1,'S20'!$M$1))</f>
        <v/>
      </c>
      <c r="F1153" s="29" t="str">
        <f t="shared" si="457"/>
        <v/>
      </c>
      <c r="G1153" s="33" t="str">
        <f t="shared" si="456"/>
        <v/>
      </c>
      <c r="H1153" s="29" t="str">
        <f>IF('S15'!X$25="","",'S15'!X$25)</f>
        <v/>
      </c>
      <c r="I1153" s="29" t="str">
        <f>IF('S15'!X$25="","",'S15'!Q$25)</f>
        <v/>
      </c>
      <c r="J1153" s="29">
        <v>15</v>
      </c>
      <c r="AC1153" s="41"/>
      <c r="AD1153" s="41"/>
      <c r="AE1153" s="42"/>
      <c r="AF1153" s="42"/>
      <c r="AG1153" s="42"/>
      <c r="AH1153" s="41"/>
      <c r="AI1153" s="41"/>
      <c r="AJ1153" s="42"/>
      <c r="AK1153" s="42"/>
      <c r="AL1153" s="42"/>
      <c r="AM1153" s="42"/>
      <c r="AN1153" s="41"/>
      <c r="AO1153" s="41"/>
      <c r="AP1153" s="42"/>
      <c r="AQ1153" s="42"/>
      <c r="AR1153" s="42"/>
      <c r="AS1153" s="41"/>
      <c r="AT1153" s="41"/>
      <c r="AU1153" s="42"/>
      <c r="AV1153" s="42"/>
    </row>
    <row r="1154" spans="1:48" ht="12.75" hidden="1" customHeight="1" x14ac:dyDescent="0.25">
      <c r="A1154" s="29">
        <f t="shared" si="461"/>
        <v>1152</v>
      </c>
      <c r="B1154" s="19" t="str">
        <f t="shared" si="458"/>
        <v/>
      </c>
      <c r="C1154" s="19" t="str">
        <f t="shared" si="459"/>
        <v/>
      </c>
      <c r="D1154" s="19" t="str">
        <f t="shared" si="460"/>
        <v/>
      </c>
      <c r="E1154" s="19" t="str">
        <f>IF(B1154="","",CHOOSE(VLOOKUP($A1154,$F$1:$J$1600,5,FALSE),AHS!$M$1,BHS!$M$1,CHS!$M$1,HMJHS!$M$1,KHS!$M$1,Kings!$M$1,MHS!$M$1,SWHS!$M$1,AMHS!$M$1,'S10'!$M$1,'S11'!$M$1,'S12'!$M$1,'S13'!$M$1,'S14'!$M$1,'S15'!$M$1,'S16'!$M$1,'S17'!$M$1,'S18'!$M$1,'S19'!$M$1,'S20'!$M$1))</f>
        <v/>
      </c>
      <c r="F1154" s="29" t="str">
        <f t="shared" si="457"/>
        <v/>
      </c>
      <c r="G1154" s="33" t="str">
        <f t="shared" si="456"/>
        <v/>
      </c>
      <c r="H1154" s="29" t="str">
        <f>IF('S15'!X$26="","",'S15'!X$26)</f>
        <v/>
      </c>
      <c r="I1154" s="29" t="str">
        <f>IF('S15'!X$26="","",'S15'!Q$26)</f>
        <v/>
      </c>
      <c r="J1154" s="29">
        <v>15</v>
      </c>
      <c r="AC1154" s="41"/>
      <c r="AD1154" s="41"/>
      <c r="AE1154" s="42"/>
      <c r="AF1154" s="42"/>
      <c r="AG1154" s="42"/>
      <c r="AH1154" s="41"/>
      <c r="AI1154" s="41"/>
      <c r="AJ1154" s="42"/>
      <c r="AK1154" s="42"/>
      <c r="AL1154" s="42"/>
      <c r="AM1154" s="42"/>
      <c r="AN1154" s="41"/>
      <c r="AO1154" s="41"/>
      <c r="AP1154" s="42"/>
      <c r="AQ1154" s="42"/>
      <c r="AR1154" s="42"/>
      <c r="AS1154" s="41"/>
      <c r="AT1154" s="41"/>
      <c r="AU1154" s="42"/>
      <c r="AV1154" s="42"/>
    </row>
    <row r="1155" spans="1:48" ht="12.75" hidden="1" customHeight="1" x14ac:dyDescent="0.25">
      <c r="A1155" s="29">
        <f t="shared" si="461"/>
        <v>1153</v>
      </c>
      <c r="B1155" s="19" t="str">
        <f t="shared" si="458"/>
        <v/>
      </c>
      <c r="C1155" s="19" t="str">
        <f t="shared" si="459"/>
        <v/>
      </c>
      <c r="D1155" s="19" t="str">
        <f t="shared" si="460"/>
        <v/>
      </c>
      <c r="E1155" s="19" t="str">
        <f>IF(B1155="","",CHOOSE(VLOOKUP($A1155,$F$1:$J$1600,5,FALSE),AHS!$M$1,BHS!$M$1,CHS!$M$1,HMJHS!$M$1,KHS!$M$1,Kings!$M$1,MHS!$M$1,SWHS!$M$1,AMHS!$M$1,'S10'!$M$1,'S11'!$M$1,'S12'!$M$1,'S13'!$M$1,'S14'!$M$1,'S15'!$M$1,'S16'!$M$1,'S17'!$M$1,'S18'!$M$1,'S19'!$M$1,'S20'!$M$1))</f>
        <v/>
      </c>
      <c r="F1155" s="29" t="str">
        <f t="shared" si="457"/>
        <v/>
      </c>
      <c r="G1155" s="33" t="str">
        <f t="shared" si="456"/>
        <v/>
      </c>
      <c r="H1155" s="29" t="str">
        <f>IF('S15'!X$27="","",'S15'!X$27)</f>
        <v/>
      </c>
      <c r="I1155" s="29" t="str">
        <f>IF('S15'!X$27="","",'S15'!Q$27)</f>
        <v/>
      </c>
      <c r="J1155" s="29">
        <v>15</v>
      </c>
      <c r="AC1155" s="41"/>
      <c r="AD1155" s="41"/>
      <c r="AE1155" s="42"/>
      <c r="AF1155" s="42"/>
      <c r="AG1155" s="42"/>
      <c r="AH1155" s="41"/>
      <c r="AI1155" s="41"/>
      <c r="AJ1155" s="42"/>
      <c r="AK1155" s="42"/>
      <c r="AL1155" s="42"/>
      <c r="AM1155" s="42"/>
      <c r="AN1155" s="41"/>
      <c r="AO1155" s="41"/>
      <c r="AP1155" s="42"/>
      <c r="AQ1155" s="42"/>
      <c r="AR1155" s="42"/>
      <c r="AS1155" s="41"/>
      <c r="AT1155" s="41"/>
      <c r="AU1155" s="42"/>
      <c r="AV1155" s="42"/>
    </row>
    <row r="1156" spans="1:48" ht="12.75" hidden="1" customHeight="1" x14ac:dyDescent="0.25">
      <c r="A1156" s="29">
        <f t="shared" si="461"/>
        <v>1154</v>
      </c>
      <c r="B1156" s="19" t="str">
        <f t="shared" si="458"/>
        <v/>
      </c>
      <c r="C1156" s="19" t="str">
        <f t="shared" si="459"/>
        <v/>
      </c>
      <c r="D1156" s="19" t="str">
        <f t="shared" si="460"/>
        <v/>
      </c>
      <c r="E1156" s="19" t="str">
        <f>IF(B1156="","",CHOOSE(VLOOKUP($A1156,$F$1:$J$1600,5,FALSE),AHS!$M$1,BHS!$M$1,CHS!$M$1,HMJHS!$M$1,KHS!$M$1,Kings!$M$1,MHS!$M$1,SWHS!$M$1,AMHS!$M$1,'S10'!$M$1,'S11'!$M$1,'S12'!$M$1,'S13'!$M$1,'S14'!$M$1,'S15'!$M$1,'S16'!$M$1,'S17'!$M$1,'S18'!$M$1,'S19'!$M$1,'S20'!$M$1))</f>
        <v/>
      </c>
      <c r="F1156" s="29" t="str">
        <f t="shared" si="457"/>
        <v/>
      </c>
      <c r="G1156" s="33" t="str">
        <f t="shared" si="456"/>
        <v/>
      </c>
      <c r="H1156" s="29" t="str">
        <f>IF('S15'!X$28="","",'S15'!X$28)</f>
        <v/>
      </c>
      <c r="I1156" s="29" t="str">
        <f>IF('S15'!X$28="","",'S15'!Q$28)</f>
        <v/>
      </c>
      <c r="J1156" s="29">
        <v>15</v>
      </c>
      <c r="AC1156" s="41"/>
      <c r="AD1156" s="41"/>
      <c r="AE1156" s="42"/>
      <c r="AF1156" s="42"/>
      <c r="AG1156" s="42"/>
      <c r="AH1156" s="41"/>
      <c r="AI1156" s="41"/>
      <c r="AJ1156" s="42"/>
      <c r="AK1156" s="42"/>
      <c r="AL1156" s="42"/>
      <c r="AM1156" s="42"/>
      <c r="AN1156" s="41"/>
      <c r="AO1156" s="41"/>
      <c r="AP1156" s="42"/>
      <c r="AQ1156" s="42"/>
      <c r="AR1156" s="42"/>
      <c r="AS1156" s="41"/>
      <c r="AT1156" s="41"/>
      <c r="AU1156" s="42"/>
      <c r="AV1156" s="42"/>
    </row>
    <row r="1157" spans="1:48" ht="12.75" hidden="1" customHeight="1" x14ac:dyDescent="0.25">
      <c r="A1157" s="29">
        <f t="shared" si="461"/>
        <v>1155</v>
      </c>
      <c r="B1157" s="19" t="str">
        <f t="shared" si="458"/>
        <v/>
      </c>
      <c r="C1157" s="19" t="str">
        <f t="shared" si="459"/>
        <v/>
      </c>
      <c r="D1157" s="19" t="str">
        <f t="shared" si="460"/>
        <v/>
      </c>
      <c r="E1157" s="19" t="str">
        <f>IF(B1157="","",CHOOSE(VLOOKUP($A1157,$F$1:$J$1600,5,FALSE),AHS!$M$1,BHS!$M$1,CHS!$M$1,HMJHS!$M$1,KHS!$M$1,Kings!$M$1,MHS!$M$1,SWHS!$M$1,AMHS!$M$1,'S10'!$M$1,'S11'!$M$1,'S12'!$M$1,'S13'!$M$1,'S14'!$M$1,'S15'!$M$1,'S16'!$M$1,'S17'!$M$1,'S18'!$M$1,'S19'!$M$1,'S20'!$M$1))</f>
        <v/>
      </c>
      <c r="F1157" s="29" t="str">
        <f t="shared" si="457"/>
        <v/>
      </c>
      <c r="G1157" s="33" t="str">
        <f t="shared" si="456"/>
        <v/>
      </c>
      <c r="H1157" s="29" t="str">
        <f>IF('S15'!X$29="","",'S15'!X$29)</f>
        <v/>
      </c>
      <c r="I1157" s="29" t="str">
        <f>IF('S15'!X$29="","",'S15'!Q$29)</f>
        <v/>
      </c>
      <c r="J1157" s="29">
        <v>15</v>
      </c>
      <c r="AC1157" s="41"/>
      <c r="AD1157" s="41"/>
      <c r="AE1157" s="42"/>
      <c r="AF1157" s="42"/>
      <c r="AG1157" s="42"/>
      <c r="AH1157" s="41"/>
      <c r="AI1157" s="41"/>
      <c r="AJ1157" s="42"/>
      <c r="AK1157" s="42"/>
      <c r="AL1157" s="42"/>
      <c r="AM1157" s="42"/>
      <c r="AN1157" s="41"/>
      <c r="AO1157" s="41"/>
      <c r="AP1157" s="42"/>
      <c r="AQ1157" s="42"/>
      <c r="AR1157" s="42"/>
      <c r="AS1157" s="41"/>
      <c r="AT1157" s="41"/>
      <c r="AU1157" s="42"/>
      <c r="AV1157" s="42"/>
    </row>
    <row r="1158" spans="1:48" ht="12.75" hidden="1" customHeight="1" x14ac:dyDescent="0.25">
      <c r="A1158" s="29">
        <f t="shared" si="461"/>
        <v>1156</v>
      </c>
      <c r="B1158" s="19" t="str">
        <f t="shared" si="458"/>
        <v/>
      </c>
      <c r="C1158" s="19" t="str">
        <f t="shared" si="459"/>
        <v/>
      </c>
      <c r="D1158" s="19" t="str">
        <f t="shared" si="460"/>
        <v/>
      </c>
      <c r="E1158" s="19" t="str">
        <f>IF(B1158="","",CHOOSE(VLOOKUP($A1158,$F$1:$J$1600,5,FALSE),AHS!$M$1,BHS!$M$1,CHS!$M$1,HMJHS!$M$1,KHS!$M$1,Kings!$M$1,MHS!$M$1,SWHS!$M$1,AMHS!$M$1,'S10'!$M$1,'S11'!$M$1,'S12'!$M$1,'S13'!$M$1,'S14'!$M$1,'S15'!$M$1,'S16'!$M$1,'S17'!$M$1,'S18'!$M$1,'S19'!$M$1,'S20'!$M$1))</f>
        <v/>
      </c>
      <c r="F1158" s="29" t="str">
        <f t="shared" si="457"/>
        <v/>
      </c>
      <c r="G1158" s="33" t="str">
        <f t="shared" si="456"/>
        <v/>
      </c>
      <c r="H1158" s="29" t="str">
        <f>IF('S15'!X$30="","",'S15'!X$30)</f>
        <v/>
      </c>
      <c r="I1158" s="29" t="str">
        <f>IF('S15'!X$30="","",'S15'!Q$30)</f>
        <v/>
      </c>
      <c r="J1158" s="29">
        <v>15</v>
      </c>
      <c r="AC1158" s="41"/>
      <c r="AD1158" s="41"/>
      <c r="AE1158" s="42"/>
      <c r="AF1158" s="42"/>
      <c r="AG1158" s="42"/>
      <c r="AH1158" s="41"/>
      <c r="AI1158" s="41"/>
      <c r="AJ1158" s="42"/>
      <c r="AK1158" s="42"/>
      <c r="AL1158" s="42"/>
      <c r="AM1158" s="42"/>
      <c r="AN1158" s="41"/>
      <c r="AO1158" s="41"/>
      <c r="AP1158" s="42"/>
      <c r="AQ1158" s="42"/>
      <c r="AR1158" s="42"/>
      <c r="AS1158" s="41"/>
      <c r="AT1158" s="41"/>
      <c r="AU1158" s="42"/>
      <c r="AV1158" s="42"/>
    </row>
    <row r="1159" spans="1:48" ht="12.75" hidden="1" customHeight="1" x14ac:dyDescent="0.25">
      <c r="A1159" s="29">
        <f t="shared" si="461"/>
        <v>1157</v>
      </c>
      <c r="B1159" s="19" t="str">
        <f t="shared" si="458"/>
        <v/>
      </c>
      <c r="C1159" s="19" t="str">
        <f t="shared" si="459"/>
        <v/>
      </c>
      <c r="D1159" s="19" t="str">
        <f t="shared" si="460"/>
        <v/>
      </c>
      <c r="E1159" s="19" t="str">
        <f>IF(B1159="","",CHOOSE(VLOOKUP($A1159,$F$1:$J$1600,5,FALSE),AHS!$M$1,BHS!$M$1,CHS!$M$1,HMJHS!$M$1,KHS!$M$1,Kings!$M$1,MHS!$M$1,SWHS!$M$1,AMHS!$M$1,'S10'!$M$1,'S11'!$M$1,'S12'!$M$1,'S13'!$M$1,'S14'!$M$1,'S15'!$M$1,'S16'!$M$1,'S17'!$M$1,'S18'!$M$1,'S19'!$M$1,'S20'!$M$1))</f>
        <v/>
      </c>
      <c r="F1159" s="29" t="str">
        <f t="shared" si="457"/>
        <v/>
      </c>
      <c r="G1159" s="33" t="str">
        <f t="shared" si="456"/>
        <v/>
      </c>
      <c r="H1159" s="29" t="str">
        <f>IF('S15'!X$31="","",'S15'!X$31)</f>
        <v/>
      </c>
      <c r="I1159" s="29" t="str">
        <f>IF('S15'!X$31="","",'S15'!Q$31)</f>
        <v/>
      </c>
      <c r="J1159" s="29">
        <v>15</v>
      </c>
      <c r="AC1159" s="41"/>
      <c r="AD1159" s="41"/>
      <c r="AE1159" s="42"/>
      <c r="AF1159" s="42"/>
      <c r="AG1159" s="42"/>
      <c r="AH1159" s="41"/>
      <c r="AI1159" s="41"/>
      <c r="AJ1159" s="42"/>
      <c r="AK1159" s="42"/>
      <c r="AL1159" s="42"/>
      <c r="AM1159" s="42"/>
      <c r="AN1159" s="41"/>
      <c r="AO1159" s="41"/>
      <c r="AP1159" s="42"/>
      <c r="AQ1159" s="42"/>
      <c r="AR1159" s="42"/>
      <c r="AS1159" s="41"/>
      <c r="AT1159" s="41"/>
      <c r="AU1159" s="42"/>
      <c r="AV1159" s="42"/>
    </row>
    <row r="1160" spans="1:48" ht="12.75" hidden="1" customHeight="1" x14ac:dyDescent="0.25">
      <c r="A1160" s="29">
        <f t="shared" si="461"/>
        <v>1158</v>
      </c>
      <c r="B1160" s="19" t="str">
        <f t="shared" si="458"/>
        <v/>
      </c>
      <c r="C1160" s="19" t="str">
        <f t="shared" si="459"/>
        <v/>
      </c>
      <c r="D1160" s="19" t="str">
        <f t="shared" si="460"/>
        <v/>
      </c>
      <c r="E1160" s="19" t="str">
        <f>IF(B1160="","",CHOOSE(VLOOKUP($A1160,$F$1:$J$1600,5,FALSE),AHS!$M$1,BHS!$M$1,CHS!$M$1,HMJHS!$M$1,KHS!$M$1,Kings!$M$1,MHS!$M$1,SWHS!$M$1,AMHS!$M$1,'S10'!$M$1,'S11'!$M$1,'S12'!$M$1,'S13'!$M$1,'S14'!$M$1,'S15'!$M$1,'S16'!$M$1,'S17'!$M$1,'S18'!$M$1,'S19'!$M$1,'S20'!$M$1))</f>
        <v/>
      </c>
      <c r="F1160" s="29" t="str">
        <f t="shared" si="457"/>
        <v/>
      </c>
      <c r="G1160" s="33" t="str">
        <f t="shared" si="456"/>
        <v/>
      </c>
      <c r="H1160" s="29" t="str">
        <f>IF('S15'!X$32="","",'S15'!X$32)</f>
        <v/>
      </c>
      <c r="I1160" s="29" t="str">
        <f>IF('S15'!X$32="","",'S15'!Q$32)</f>
        <v/>
      </c>
      <c r="J1160" s="29">
        <v>15</v>
      </c>
      <c r="AC1160" s="41"/>
      <c r="AD1160" s="41"/>
      <c r="AE1160" s="42"/>
      <c r="AF1160" s="42"/>
      <c r="AG1160" s="42"/>
      <c r="AH1160" s="41"/>
      <c r="AI1160" s="41"/>
      <c r="AJ1160" s="42"/>
      <c r="AK1160" s="42"/>
      <c r="AL1160" s="42"/>
      <c r="AM1160" s="42"/>
      <c r="AN1160" s="41"/>
      <c r="AO1160" s="41"/>
      <c r="AP1160" s="42"/>
      <c r="AQ1160" s="42"/>
      <c r="AR1160" s="42"/>
      <c r="AS1160" s="41"/>
      <c r="AT1160" s="41"/>
      <c r="AU1160" s="42"/>
      <c r="AV1160" s="42"/>
    </row>
    <row r="1161" spans="1:48" ht="12.75" hidden="1" customHeight="1" x14ac:dyDescent="0.25">
      <c r="A1161" s="29">
        <f t="shared" si="461"/>
        <v>1159</v>
      </c>
      <c r="B1161" s="19" t="str">
        <f t="shared" si="458"/>
        <v/>
      </c>
      <c r="C1161" s="19" t="str">
        <f t="shared" si="459"/>
        <v/>
      </c>
      <c r="D1161" s="19" t="str">
        <f t="shared" si="460"/>
        <v/>
      </c>
      <c r="E1161" s="19" t="str">
        <f>IF(B1161="","",CHOOSE(VLOOKUP($A1161,$F$1:$J$1600,5,FALSE),AHS!$M$1,BHS!$M$1,CHS!$M$1,HMJHS!$M$1,KHS!$M$1,Kings!$M$1,MHS!$M$1,SWHS!$M$1,AMHS!$M$1,'S10'!$M$1,'S11'!$M$1,'S12'!$M$1,'S13'!$M$1,'S14'!$M$1,'S15'!$M$1,'S16'!$M$1,'S17'!$M$1,'S18'!$M$1,'S19'!$M$1,'S20'!$M$1))</f>
        <v/>
      </c>
      <c r="F1161" s="29" t="str">
        <f t="shared" si="457"/>
        <v/>
      </c>
      <c r="G1161" s="33" t="str">
        <f t="shared" si="456"/>
        <v/>
      </c>
      <c r="H1161" s="29" t="str">
        <f>IF('S15'!AF$13="","",'S15'!AF$13)</f>
        <v/>
      </c>
      <c r="I1161" s="29" t="str">
        <f>IF('S15'!AF$13="","",'S15'!Y$13)</f>
        <v/>
      </c>
      <c r="J1161" s="29">
        <v>15</v>
      </c>
      <c r="AC1161" s="41"/>
      <c r="AD1161" s="41"/>
      <c r="AE1161" s="42"/>
      <c r="AF1161" s="42"/>
      <c r="AG1161" s="42"/>
      <c r="AH1161" s="41"/>
      <c r="AI1161" s="41"/>
      <c r="AJ1161" s="42"/>
      <c r="AK1161" s="42"/>
      <c r="AL1161" s="42"/>
      <c r="AM1161" s="42"/>
      <c r="AN1161" s="41"/>
      <c r="AO1161" s="41"/>
      <c r="AP1161" s="42"/>
      <c r="AQ1161" s="42"/>
      <c r="AR1161" s="42"/>
      <c r="AS1161" s="41"/>
      <c r="AT1161" s="41"/>
      <c r="AU1161" s="42"/>
      <c r="AV1161" s="42"/>
    </row>
    <row r="1162" spans="1:48" ht="12.75" hidden="1" customHeight="1" x14ac:dyDescent="0.25">
      <c r="A1162" s="29">
        <f t="shared" si="461"/>
        <v>1160</v>
      </c>
      <c r="B1162" s="19" t="str">
        <f t="shared" si="458"/>
        <v/>
      </c>
      <c r="C1162" s="19" t="str">
        <f t="shared" si="459"/>
        <v/>
      </c>
      <c r="D1162" s="19" t="str">
        <f t="shared" si="460"/>
        <v/>
      </c>
      <c r="E1162" s="19" t="str">
        <f>IF(B1162="","",CHOOSE(VLOOKUP($A1162,$F$1:$J$1600,5,FALSE),AHS!$M$1,BHS!$M$1,CHS!$M$1,HMJHS!$M$1,KHS!$M$1,Kings!$M$1,MHS!$M$1,SWHS!$M$1,AMHS!$M$1,'S10'!$M$1,'S11'!$M$1,'S12'!$M$1,'S13'!$M$1,'S14'!$M$1,'S15'!$M$1,'S16'!$M$1,'S17'!$M$1,'S18'!$M$1,'S19'!$M$1,'S20'!$M$1))</f>
        <v/>
      </c>
      <c r="F1162" s="29" t="str">
        <f t="shared" si="457"/>
        <v/>
      </c>
      <c r="G1162" s="33" t="str">
        <f t="shared" si="456"/>
        <v/>
      </c>
      <c r="H1162" s="29" t="str">
        <f>IF('S15'!AF$14="","",'S15'!AF$14)</f>
        <v/>
      </c>
      <c r="I1162" s="29" t="str">
        <f>IF('S15'!AF$14="","",'S15'!Y$14)</f>
        <v/>
      </c>
      <c r="J1162" s="29">
        <v>15</v>
      </c>
      <c r="AC1162" s="41"/>
      <c r="AD1162" s="41"/>
      <c r="AE1162" s="42"/>
      <c r="AF1162" s="42"/>
      <c r="AG1162" s="42"/>
      <c r="AH1162" s="41"/>
      <c r="AI1162" s="41"/>
      <c r="AJ1162" s="42"/>
      <c r="AK1162" s="42"/>
      <c r="AL1162" s="42"/>
      <c r="AM1162" s="42"/>
      <c r="AN1162" s="41"/>
      <c r="AO1162" s="41"/>
      <c r="AP1162" s="42"/>
      <c r="AQ1162" s="42"/>
      <c r="AR1162" s="42"/>
      <c r="AS1162" s="41"/>
      <c r="AT1162" s="41"/>
      <c r="AU1162" s="42"/>
      <c r="AV1162" s="42"/>
    </row>
    <row r="1163" spans="1:48" ht="12.75" hidden="1" customHeight="1" x14ac:dyDescent="0.25">
      <c r="A1163" s="29">
        <f t="shared" si="461"/>
        <v>1161</v>
      </c>
      <c r="B1163" s="19" t="str">
        <f t="shared" si="458"/>
        <v/>
      </c>
      <c r="C1163" s="19" t="str">
        <f t="shared" si="459"/>
        <v/>
      </c>
      <c r="D1163" s="19" t="str">
        <f t="shared" si="460"/>
        <v/>
      </c>
      <c r="E1163" s="19" t="str">
        <f>IF(B1163="","",CHOOSE(VLOOKUP($A1163,$F$1:$J$1600,5,FALSE),AHS!$M$1,BHS!$M$1,CHS!$M$1,HMJHS!$M$1,KHS!$M$1,Kings!$M$1,MHS!$M$1,SWHS!$M$1,AMHS!$M$1,'S10'!$M$1,'S11'!$M$1,'S12'!$M$1,'S13'!$M$1,'S14'!$M$1,'S15'!$M$1,'S16'!$M$1,'S17'!$M$1,'S18'!$M$1,'S19'!$M$1,'S20'!$M$1))</f>
        <v/>
      </c>
      <c r="F1163" s="29" t="str">
        <f t="shared" si="457"/>
        <v/>
      </c>
      <c r="G1163" s="33" t="str">
        <f t="shared" si="456"/>
        <v/>
      </c>
      <c r="H1163" s="29" t="str">
        <f>IF('S15'!AF$15="","",'S15'!AF$15)</f>
        <v/>
      </c>
      <c r="I1163" s="29" t="str">
        <f>IF('S15'!AF$15="","",'S15'!Y$15)</f>
        <v/>
      </c>
      <c r="J1163" s="29">
        <v>15</v>
      </c>
      <c r="AC1163" s="41"/>
      <c r="AD1163" s="41"/>
      <c r="AE1163" s="42"/>
      <c r="AF1163" s="42"/>
      <c r="AG1163" s="42"/>
      <c r="AH1163" s="41"/>
      <c r="AI1163" s="41"/>
      <c r="AJ1163" s="42"/>
      <c r="AK1163" s="42"/>
      <c r="AL1163" s="42"/>
      <c r="AM1163" s="42"/>
      <c r="AN1163" s="41"/>
      <c r="AO1163" s="41"/>
      <c r="AP1163" s="42"/>
      <c r="AQ1163" s="42"/>
      <c r="AR1163" s="42"/>
      <c r="AS1163" s="41"/>
      <c r="AT1163" s="41"/>
      <c r="AU1163" s="42"/>
      <c r="AV1163" s="42"/>
    </row>
    <row r="1164" spans="1:48" ht="12.75" hidden="1" customHeight="1" x14ac:dyDescent="0.25">
      <c r="A1164" s="29">
        <f t="shared" si="461"/>
        <v>1162</v>
      </c>
      <c r="B1164" s="19" t="str">
        <f t="shared" si="458"/>
        <v/>
      </c>
      <c r="C1164" s="19" t="str">
        <f t="shared" si="459"/>
        <v/>
      </c>
      <c r="D1164" s="19" t="str">
        <f t="shared" si="460"/>
        <v/>
      </c>
      <c r="E1164" s="19" t="str">
        <f>IF(B1164="","",CHOOSE(VLOOKUP($A1164,$F$1:$J$1600,5,FALSE),AHS!$M$1,BHS!$M$1,CHS!$M$1,HMJHS!$M$1,KHS!$M$1,Kings!$M$1,MHS!$M$1,SWHS!$M$1,AMHS!$M$1,'S10'!$M$1,'S11'!$M$1,'S12'!$M$1,'S13'!$M$1,'S14'!$M$1,'S15'!$M$1,'S16'!$M$1,'S17'!$M$1,'S18'!$M$1,'S19'!$M$1,'S20'!$M$1))</f>
        <v/>
      </c>
      <c r="F1164" s="29" t="str">
        <f t="shared" si="457"/>
        <v/>
      </c>
      <c r="G1164" s="33" t="str">
        <f t="shared" si="456"/>
        <v/>
      </c>
      <c r="H1164" s="29" t="str">
        <f>IF('S15'!AF$16="","",'S15'!AF$16)</f>
        <v/>
      </c>
      <c r="I1164" s="29" t="str">
        <f>IF('S15'!AF$16="","",'S15'!Y$16)</f>
        <v/>
      </c>
      <c r="J1164" s="29">
        <v>15</v>
      </c>
      <c r="AC1164" s="41"/>
      <c r="AD1164" s="41"/>
      <c r="AE1164" s="42"/>
      <c r="AF1164" s="42"/>
      <c r="AG1164" s="42"/>
      <c r="AH1164" s="41"/>
      <c r="AI1164" s="41"/>
      <c r="AJ1164" s="42"/>
      <c r="AK1164" s="42"/>
      <c r="AL1164" s="42"/>
      <c r="AM1164" s="42"/>
      <c r="AN1164" s="41"/>
      <c r="AO1164" s="41"/>
      <c r="AP1164" s="42"/>
      <c r="AQ1164" s="42"/>
      <c r="AR1164" s="42"/>
      <c r="AS1164" s="41"/>
      <c r="AT1164" s="41"/>
      <c r="AU1164" s="42"/>
      <c r="AV1164" s="42"/>
    </row>
    <row r="1165" spans="1:48" ht="12.75" hidden="1" customHeight="1" x14ac:dyDescent="0.25">
      <c r="A1165" s="29">
        <f t="shared" si="461"/>
        <v>1163</v>
      </c>
      <c r="B1165" s="19" t="str">
        <f t="shared" si="458"/>
        <v/>
      </c>
      <c r="C1165" s="19" t="str">
        <f t="shared" si="459"/>
        <v/>
      </c>
      <c r="D1165" s="19" t="str">
        <f t="shared" si="460"/>
        <v/>
      </c>
      <c r="E1165" s="19" t="str">
        <f>IF(B1165="","",CHOOSE(VLOOKUP($A1165,$F$1:$J$1600,5,FALSE),AHS!$M$1,BHS!$M$1,CHS!$M$1,HMJHS!$M$1,KHS!$M$1,Kings!$M$1,MHS!$M$1,SWHS!$M$1,AMHS!$M$1,'S10'!$M$1,'S11'!$M$1,'S12'!$M$1,'S13'!$M$1,'S14'!$M$1,'S15'!$M$1,'S16'!$M$1,'S17'!$M$1,'S18'!$M$1,'S19'!$M$1,'S20'!$M$1))</f>
        <v/>
      </c>
      <c r="F1165" s="29" t="str">
        <f t="shared" si="457"/>
        <v/>
      </c>
      <c r="G1165" s="33" t="str">
        <f t="shared" si="456"/>
        <v/>
      </c>
      <c r="H1165" s="29" t="str">
        <f>IF('S15'!AF$17="","",'S15'!AF$17)</f>
        <v/>
      </c>
      <c r="I1165" s="29" t="str">
        <f>IF('S15'!AF$17="","",'S15'!Y$17)</f>
        <v/>
      </c>
      <c r="J1165" s="29">
        <v>15</v>
      </c>
      <c r="AC1165" s="41"/>
      <c r="AD1165" s="41"/>
      <c r="AE1165" s="42"/>
      <c r="AF1165" s="42"/>
      <c r="AG1165" s="42"/>
      <c r="AH1165" s="41"/>
      <c r="AI1165" s="41"/>
      <c r="AJ1165" s="42"/>
      <c r="AK1165" s="42"/>
      <c r="AL1165" s="42"/>
      <c r="AM1165" s="42"/>
      <c r="AN1165" s="41"/>
      <c r="AO1165" s="41"/>
      <c r="AP1165" s="42"/>
      <c r="AQ1165" s="42"/>
      <c r="AR1165" s="42"/>
      <c r="AS1165" s="41"/>
      <c r="AT1165" s="41"/>
      <c r="AU1165" s="42"/>
      <c r="AV1165" s="42"/>
    </row>
    <row r="1166" spans="1:48" ht="12.75" hidden="1" customHeight="1" x14ac:dyDescent="0.25">
      <c r="A1166" s="29">
        <f t="shared" si="461"/>
        <v>1164</v>
      </c>
      <c r="B1166" s="19" t="str">
        <f t="shared" si="458"/>
        <v/>
      </c>
      <c r="C1166" s="19" t="str">
        <f t="shared" si="459"/>
        <v/>
      </c>
      <c r="D1166" s="19" t="str">
        <f t="shared" si="460"/>
        <v/>
      </c>
      <c r="E1166" s="19" t="str">
        <f>IF(B1166="","",CHOOSE(VLOOKUP($A1166,$F$1:$J$1600,5,FALSE),AHS!$M$1,BHS!$M$1,CHS!$M$1,HMJHS!$M$1,KHS!$M$1,Kings!$M$1,MHS!$M$1,SWHS!$M$1,AMHS!$M$1,'S10'!$M$1,'S11'!$M$1,'S12'!$M$1,'S13'!$M$1,'S14'!$M$1,'S15'!$M$1,'S16'!$M$1,'S17'!$M$1,'S18'!$M$1,'S19'!$M$1,'S20'!$M$1))</f>
        <v/>
      </c>
      <c r="F1166" s="29" t="str">
        <f t="shared" si="457"/>
        <v/>
      </c>
      <c r="G1166" s="33" t="str">
        <f t="shared" si="456"/>
        <v/>
      </c>
      <c r="H1166" s="29" t="str">
        <f>IF('S15'!AF$18="","",'S15'!AF$18)</f>
        <v/>
      </c>
      <c r="I1166" s="29" t="str">
        <f>IF('S15'!AF$18="","",'S15'!Y$18)</f>
        <v/>
      </c>
      <c r="J1166" s="29">
        <v>15</v>
      </c>
      <c r="AC1166" s="41"/>
      <c r="AD1166" s="41"/>
      <c r="AE1166" s="42"/>
      <c r="AF1166" s="42"/>
      <c r="AG1166" s="42"/>
      <c r="AH1166" s="41"/>
      <c r="AI1166" s="41"/>
      <c r="AJ1166" s="42"/>
      <c r="AK1166" s="42"/>
      <c r="AL1166" s="42"/>
      <c r="AM1166" s="42"/>
      <c r="AN1166" s="41"/>
      <c r="AO1166" s="41"/>
      <c r="AP1166" s="42"/>
      <c r="AQ1166" s="42"/>
      <c r="AR1166" s="42"/>
      <c r="AS1166" s="41"/>
      <c r="AT1166" s="41"/>
      <c r="AU1166" s="42"/>
      <c r="AV1166" s="42"/>
    </row>
    <row r="1167" spans="1:48" ht="12.75" hidden="1" customHeight="1" x14ac:dyDescent="0.25">
      <c r="A1167" s="29">
        <f t="shared" si="461"/>
        <v>1165</v>
      </c>
      <c r="B1167" s="19" t="str">
        <f t="shared" si="458"/>
        <v/>
      </c>
      <c r="C1167" s="19" t="str">
        <f t="shared" si="459"/>
        <v/>
      </c>
      <c r="D1167" s="19" t="str">
        <f t="shared" si="460"/>
        <v/>
      </c>
      <c r="E1167" s="19" t="str">
        <f>IF(B1167="","",CHOOSE(VLOOKUP($A1167,$F$1:$J$1600,5,FALSE),AHS!$M$1,BHS!$M$1,CHS!$M$1,HMJHS!$M$1,KHS!$M$1,Kings!$M$1,MHS!$M$1,SWHS!$M$1,AMHS!$M$1,'S10'!$M$1,'S11'!$M$1,'S12'!$M$1,'S13'!$M$1,'S14'!$M$1,'S15'!$M$1,'S16'!$M$1,'S17'!$M$1,'S18'!$M$1,'S19'!$M$1,'S20'!$M$1))</f>
        <v/>
      </c>
      <c r="F1167" s="29" t="str">
        <f t="shared" si="457"/>
        <v/>
      </c>
      <c r="G1167" s="33" t="str">
        <f t="shared" si="456"/>
        <v/>
      </c>
      <c r="H1167" s="29" t="str">
        <f>IF('S15'!AF$19="","",'S15'!AF$19)</f>
        <v/>
      </c>
      <c r="I1167" s="29" t="str">
        <f>IF('S15'!AF$19="","",'S15'!Y$19)</f>
        <v/>
      </c>
      <c r="J1167" s="29">
        <v>15</v>
      </c>
      <c r="AC1167" s="41"/>
      <c r="AD1167" s="41"/>
      <c r="AE1167" s="42"/>
      <c r="AF1167" s="42"/>
      <c r="AG1167" s="42"/>
      <c r="AH1167" s="41"/>
      <c r="AI1167" s="41"/>
      <c r="AJ1167" s="42"/>
      <c r="AK1167" s="42"/>
      <c r="AL1167" s="42"/>
      <c r="AM1167" s="42"/>
      <c r="AN1167" s="41"/>
      <c r="AO1167" s="41"/>
      <c r="AP1167" s="42"/>
      <c r="AQ1167" s="42"/>
      <c r="AR1167" s="42"/>
      <c r="AS1167" s="41"/>
      <c r="AT1167" s="41"/>
      <c r="AU1167" s="42"/>
      <c r="AV1167" s="42"/>
    </row>
    <row r="1168" spans="1:48" ht="12.75" hidden="1" customHeight="1" x14ac:dyDescent="0.25">
      <c r="A1168" s="29">
        <f t="shared" si="461"/>
        <v>1166</v>
      </c>
      <c r="B1168" s="19" t="str">
        <f t="shared" si="458"/>
        <v/>
      </c>
      <c r="C1168" s="19" t="str">
        <f t="shared" si="459"/>
        <v/>
      </c>
      <c r="D1168" s="19" t="str">
        <f t="shared" si="460"/>
        <v/>
      </c>
      <c r="E1168" s="19" t="str">
        <f>IF(B1168="","",CHOOSE(VLOOKUP($A1168,$F$1:$J$1600,5,FALSE),AHS!$M$1,BHS!$M$1,CHS!$M$1,HMJHS!$M$1,KHS!$M$1,Kings!$M$1,MHS!$M$1,SWHS!$M$1,AMHS!$M$1,'S10'!$M$1,'S11'!$M$1,'S12'!$M$1,'S13'!$M$1,'S14'!$M$1,'S15'!$M$1,'S16'!$M$1,'S17'!$M$1,'S18'!$M$1,'S19'!$M$1,'S20'!$M$1))</f>
        <v/>
      </c>
      <c r="F1168" s="29" t="str">
        <f t="shared" si="457"/>
        <v/>
      </c>
      <c r="G1168" s="33" t="str">
        <f t="shared" si="456"/>
        <v/>
      </c>
      <c r="H1168" s="29" t="str">
        <f>IF('S15'!AF$20="","",'S15'!AF$20)</f>
        <v/>
      </c>
      <c r="I1168" s="29" t="str">
        <f>IF('S15'!AF$20="","",'S15'!Y$20)</f>
        <v/>
      </c>
      <c r="J1168" s="29">
        <v>15</v>
      </c>
      <c r="AC1168" s="41"/>
      <c r="AD1168" s="41"/>
      <c r="AE1168" s="42"/>
      <c r="AF1168" s="42"/>
      <c r="AG1168" s="42"/>
      <c r="AH1168" s="41"/>
      <c r="AI1168" s="41"/>
      <c r="AJ1168" s="42"/>
      <c r="AK1168" s="42"/>
      <c r="AL1168" s="42"/>
      <c r="AM1168" s="42"/>
      <c r="AN1168" s="41"/>
      <c r="AO1168" s="41"/>
      <c r="AP1168" s="42"/>
      <c r="AQ1168" s="42"/>
      <c r="AR1168" s="42"/>
      <c r="AS1168" s="41"/>
      <c r="AT1168" s="41"/>
      <c r="AU1168" s="42"/>
      <c r="AV1168" s="42"/>
    </row>
    <row r="1169" spans="1:48" ht="12.75" hidden="1" customHeight="1" x14ac:dyDescent="0.25">
      <c r="A1169" s="29">
        <f t="shared" si="461"/>
        <v>1167</v>
      </c>
      <c r="B1169" s="19" t="str">
        <f t="shared" si="458"/>
        <v/>
      </c>
      <c r="C1169" s="19" t="str">
        <f t="shared" si="459"/>
        <v/>
      </c>
      <c r="D1169" s="19" t="str">
        <f t="shared" si="460"/>
        <v/>
      </c>
      <c r="E1169" s="19" t="str">
        <f>IF(B1169="","",CHOOSE(VLOOKUP($A1169,$F$1:$J$1600,5,FALSE),AHS!$M$1,BHS!$M$1,CHS!$M$1,HMJHS!$M$1,KHS!$M$1,Kings!$M$1,MHS!$M$1,SWHS!$M$1,AMHS!$M$1,'S10'!$M$1,'S11'!$M$1,'S12'!$M$1,'S13'!$M$1,'S14'!$M$1,'S15'!$M$1,'S16'!$M$1,'S17'!$M$1,'S18'!$M$1,'S19'!$M$1,'S20'!$M$1))</f>
        <v/>
      </c>
      <c r="F1169" s="29" t="str">
        <f t="shared" si="457"/>
        <v/>
      </c>
      <c r="G1169" s="33" t="str">
        <f t="shared" si="456"/>
        <v/>
      </c>
      <c r="H1169" s="29" t="str">
        <f>IF('S15'!AF$21="","",'S15'!AF$21)</f>
        <v/>
      </c>
      <c r="I1169" s="29" t="str">
        <f>IF('S15'!AF$21="","",'S15'!Y$21)</f>
        <v/>
      </c>
      <c r="J1169" s="29">
        <v>15</v>
      </c>
      <c r="AC1169" s="41"/>
      <c r="AD1169" s="41"/>
      <c r="AE1169" s="42"/>
      <c r="AF1169" s="42"/>
      <c r="AG1169" s="42"/>
      <c r="AH1169" s="41"/>
      <c r="AI1169" s="41"/>
      <c r="AJ1169" s="42"/>
      <c r="AK1169" s="42"/>
      <c r="AL1169" s="42"/>
      <c r="AM1169" s="42"/>
      <c r="AN1169" s="41"/>
      <c r="AO1169" s="41"/>
      <c r="AP1169" s="42"/>
      <c r="AQ1169" s="42"/>
      <c r="AR1169" s="42"/>
      <c r="AS1169" s="41"/>
      <c r="AT1169" s="41"/>
      <c r="AU1169" s="42"/>
      <c r="AV1169" s="42"/>
    </row>
    <row r="1170" spans="1:48" ht="12.75" hidden="1" customHeight="1" x14ac:dyDescent="0.25">
      <c r="A1170" s="29">
        <f t="shared" si="461"/>
        <v>1168</v>
      </c>
      <c r="B1170" s="19" t="str">
        <f t="shared" si="458"/>
        <v/>
      </c>
      <c r="C1170" s="19" t="str">
        <f t="shared" si="459"/>
        <v/>
      </c>
      <c r="D1170" s="19" t="str">
        <f t="shared" si="460"/>
        <v/>
      </c>
      <c r="E1170" s="19" t="str">
        <f>IF(B1170="","",CHOOSE(VLOOKUP($A1170,$F$1:$J$1600,5,FALSE),AHS!$M$1,BHS!$M$1,CHS!$M$1,HMJHS!$M$1,KHS!$M$1,Kings!$M$1,MHS!$M$1,SWHS!$M$1,AMHS!$M$1,'S10'!$M$1,'S11'!$M$1,'S12'!$M$1,'S13'!$M$1,'S14'!$M$1,'S15'!$M$1,'S16'!$M$1,'S17'!$M$1,'S18'!$M$1,'S19'!$M$1,'S20'!$M$1))</f>
        <v/>
      </c>
      <c r="F1170" s="29" t="str">
        <f t="shared" si="457"/>
        <v/>
      </c>
      <c r="G1170" s="33" t="str">
        <f t="shared" si="456"/>
        <v/>
      </c>
      <c r="H1170" s="29" t="str">
        <f>IF('S15'!AF$22="","",'S15'!AF$22)</f>
        <v/>
      </c>
      <c r="I1170" s="29" t="str">
        <f>IF('S15'!AF$22="","",'S15'!Y$22)</f>
        <v/>
      </c>
      <c r="J1170" s="29">
        <v>15</v>
      </c>
      <c r="AC1170" s="41"/>
      <c r="AD1170" s="41"/>
      <c r="AE1170" s="42"/>
      <c r="AF1170" s="42"/>
      <c r="AG1170" s="42"/>
      <c r="AH1170" s="41"/>
      <c r="AI1170" s="41"/>
      <c r="AJ1170" s="42"/>
      <c r="AK1170" s="42"/>
      <c r="AL1170" s="42"/>
      <c r="AM1170" s="42"/>
      <c r="AN1170" s="41"/>
      <c r="AO1170" s="41"/>
      <c r="AP1170" s="42"/>
      <c r="AQ1170" s="42"/>
      <c r="AR1170" s="42"/>
      <c r="AS1170" s="41"/>
      <c r="AT1170" s="41"/>
      <c r="AU1170" s="42"/>
      <c r="AV1170" s="42"/>
    </row>
    <row r="1171" spans="1:48" ht="12.75" hidden="1" customHeight="1" x14ac:dyDescent="0.25">
      <c r="A1171" s="29">
        <f t="shared" si="461"/>
        <v>1169</v>
      </c>
      <c r="B1171" s="19" t="str">
        <f t="shared" si="458"/>
        <v/>
      </c>
      <c r="C1171" s="19" t="str">
        <f t="shared" si="459"/>
        <v/>
      </c>
      <c r="D1171" s="19" t="str">
        <f t="shared" si="460"/>
        <v/>
      </c>
      <c r="E1171" s="19" t="str">
        <f>IF(B1171="","",CHOOSE(VLOOKUP($A1171,$F$1:$J$1600,5,FALSE),AHS!$M$1,BHS!$M$1,CHS!$M$1,HMJHS!$M$1,KHS!$M$1,Kings!$M$1,MHS!$M$1,SWHS!$M$1,AMHS!$M$1,'S10'!$M$1,'S11'!$M$1,'S12'!$M$1,'S13'!$M$1,'S14'!$M$1,'S15'!$M$1,'S16'!$M$1,'S17'!$M$1,'S18'!$M$1,'S19'!$M$1,'S20'!$M$1))</f>
        <v/>
      </c>
      <c r="F1171" s="29" t="str">
        <f t="shared" si="457"/>
        <v/>
      </c>
      <c r="G1171" s="33" t="str">
        <f t="shared" si="456"/>
        <v/>
      </c>
      <c r="H1171" s="29" t="str">
        <f>IF('S15'!AF$23="","",'S15'!AF$23)</f>
        <v/>
      </c>
      <c r="I1171" s="29" t="str">
        <f>IF('S15'!AF$23="","",'S15'!Y$23)</f>
        <v/>
      </c>
      <c r="J1171" s="29">
        <v>15</v>
      </c>
      <c r="AC1171" s="41"/>
      <c r="AD1171" s="41"/>
      <c r="AE1171" s="42"/>
      <c r="AF1171" s="42"/>
      <c r="AG1171" s="42"/>
      <c r="AH1171" s="41"/>
      <c r="AI1171" s="41"/>
      <c r="AJ1171" s="42"/>
      <c r="AK1171" s="42"/>
      <c r="AL1171" s="42"/>
      <c r="AM1171" s="42"/>
      <c r="AN1171" s="41"/>
      <c r="AO1171" s="41"/>
      <c r="AP1171" s="42"/>
      <c r="AQ1171" s="42"/>
      <c r="AR1171" s="42"/>
      <c r="AS1171" s="41"/>
      <c r="AT1171" s="41"/>
      <c r="AU1171" s="42"/>
      <c r="AV1171" s="42"/>
    </row>
    <row r="1172" spans="1:48" ht="12.75" hidden="1" customHeight="1" x14ac:dyDescent="0.25">
      <c r="A1172" s="29">
        <f t="shared" si="461"/>
        <v>1170</v>
      </c>
      <c r="B1172" s="19" t="str">
        <f t="shared" si="458"/>
        <v/>
      </c>
      <c r="C1172" s="19" t="str">
        <f t="shared" si="459"/>
        <v/>
      </c>
      <c r="D1172" s="19" t="str">
        <f t="shared" si="460"/>
        <v/>
      </c>
      <c r="E1172" s="19" t="str">
        <f>IF(B1172="","",CHOOSE(VLOOKUP($A1172,$F$1:$J$1600,5,FALSE),AHS!$M$1,BHS!$M$1,CHS!$M$1,HMJHS!$M$1,KHS!$M$1,Kings!$M$1,MHS!$M$1,SWHS!$M$1,AMHS!$M$1,'S10'!$M$1,'S11'!$M$1,'S12'!$M$1,'S13'!$M$1,'S14'!$M$1,'S15'!$M$1,'S16'!$M$1,'S17'!$M$1,'S18'!$M$1,'S19'!$M$1,'S20'!$M$1))</f>
        <v/>
      </c>
      <c r="F1172" s="29" t="str">
        <f t="shared" si="457"/>
        <v/>
      </c>
      <c r="G1172" s="33" t="str">
        <f t="shared" si="456"/>
        <v/>
      </c>
      <c r="H1172" s="29" t="str">
        <f>IF('S15'!AF$24="","",'S15'!AF$24)</f>
        <v/>
      </c>
      <c r="I1172" s="29" t="str">
        <f>IF('S15'!AF$24="","",'S15'!Y$24)</f>
        <v/>
      </c>
      <c r="J1172" s="29">
        <v>15</v>
      </c>
      <c r="AC1172" s="41"/>
      <c r="AD1172" s="41"/>
      <c r="AE1172" s="42"/>
      <c r="AF1172" s="42"/>
      <c r="AG1172" s="42"/>
      <c r="AH1172" s="41"/>
      <c r="AI1172" s="41"/>
      <c r="AJ1172" s="42"/>
      <c r="AK1172" s="42"/>
      <c r="AL1172" s="42"/>
      <c r="AM1172" s="42"/>
      <c r="AN1172" s="41"/>
      <c r="AO1172" s="41"/>
      <c r="AP1172" s="42"/>
      <c r="AQ1172" s="42"/>
      <c r="AR1172" s="42"/>
      <c r="AS1172" s="41"/>
      <c r="AT1172" s="41"/>
      <c r="AU1172" s="42"/>
      <c r="AV1172" s="42"/>
    </row>
    <row r="1173" spans="1:48" ht="12.75" hidden="1" customHeight="1" x14ac:dyDescent="0.25">
      <c r="A1173" s="29">
        <f t="shared" si="461"/>
        <v>1171</v>
      </c>
      <c r="B1173" s="19" t="str">
        <f t="shared" si="458"/>
        <v/>
      </c>
      <c r="C1173" s="19" t="str">
        <f t="shared" si="459"/>
        <v/>
      </c>
      <c r="D1173" s="19" t="str">
        <f t="shared" si="460"/>
        <v/>
      </c>
      <c r="E1173" s="19" t="str">
        <f>IF(B1173="","",CHOOSE(VLOOKUP($A1173,$F$1:$J$1600,5,FALSE),AHS!$M$1,BHS!$M$1,CHS!$M$1,HMJHS!$M$1,KHS!$M$1,Kings!$M$1,MHS!$M$1,SWHS!$M$1,AMHS!$M$1,'S10'!$M$1,'S11'!$M$1,'S12'!$M$1,'S13'!$M$1,'S14'!$M$1,'S15'!$M$1,'S16'!$M$1,'S17'!$M$1,'S18'!$M$1,'S19'!$M$1,'S20'!$M$1))</f>
        <v/>
      </c>
      <c r="F1173" s="29" t="str">
        <f t="shared" si="457"/>
        <v/>
      </c>
      <c r="G1173" s="33" t="str">
        <f t="shared" si="456"/>
        <v/>
      </c>
      <c r="H1173" s="29" t="str">
        <f>IF('S15'!AF$25="","",'S15'!AF$25)</f>
        <v/>
      </c>
      <c r="I1173" s="29" t="str">
        <f>IF('S15'!AF$25="","",'S15'!Y$25)</f>
        <v/>
      </c>
      <c r="J1173" s="29">
        <v>15</v>
      </c>
      <c r="AC1173" s="41"/>
      <c r="AD1173" s="41"/>
      <c r="AE1173" s="42"/>
      <c r="AF1173" s="42"/>
      <c r="AG1173" s="42"/>
      <c r="AH1173" s="41"/>
      <c r="AI1173" s="41"/>
      <c r="AJ1173" s="42"/>
      <c r="AK1173" s="42"/>
      <c r="AL1173" s="42"/>
      <c r="AM1173" s="42"/>
      <c r="AN1173" s="41"/>
      <c r="AO1173" s="41"/>
      <c r="AP1173" s="42"/>
      <c r="AQ1173" s="42"/>
      <c r="AR1173" s="42"/>
      <c r="AS1173" s="41"/>
      <c r="AT1173" s="41"/>
      <c r="AU1173" s="42"/>
      <c r="AV1173" s="42"/>
    </row>
    <row r="1174" spans="1:48" ht="12.75" hidden="1" customHeight="1" x14ac:dyDescent="0.25">
      <c r="A1174" s="29">
        <f t="shared" si="461"/>
        <v>1172</v>
      </c>
      <c r="B1174" s="19" t="str">
        <f t="shared" si="458"/>
        <v/>
      </c>
      <c r="C1174" s="19" t="str">
        <f t="shared" si="459"/>
        <v/>
      </c>
      <c r="D1174" s="19" t="str">
        <f t="shared" si="460"/>
        <v/>
      </c>
      <c r="E1174" s="19" t="str">
        <f>IF(B1174="","",CHOOSE(VLOOKUP($A1174,$F$1:$J$1600,5,FALSE),AHS!$M$1,BHS!$M$1,CHS!$M$1,HMJHS!$M$1,KHS!$M$1,Kings!$M$1,MHS!$M$1,SWHS!$M$1,AMHS!$M$1,'S10'!$M$1,'S11'!$M$1,'S12'!$M$1,'S13'!$M$1,'S14'!$M$1,'S15'!$M$1,'S16'!$M$1,'S17'!$M$1,'S18'!$M$1,'S19'!$M$1,'S20'!$M$1))</f>
        <v/>
      </c>
      <c r="F1174" s="29" t="str">
        <f t="shared" si="457"/>
        <v/>
      </c>
      <c r="G1174" s="33" t="str">
        <f t="shared" si="456"/>
        <v/>
      </c>
      <c r="H1174" s="29" t="str">
        <f>IF('S15'!AF$26="","",'S15'!AF$26)</f>
        <v/>
      </c>
      <c r="I1174" s="29" t="str">
        <f>IF('S15'!AF$26="","",'S15'!Y$26)</f>
        <v/>
      </c>
      <c r="J1174" s="29">
        <v>15</v>
      </c>
      <c r="AC1174" s="41"/>
      <c r="AD1174" s="41"/>
      <c r="AE1174" s="42"/>
      <c r="AF1174" s="42"/>
      <c r="AG1174" s="42"/>
      <c r="AH1174" s="41"/>
      <c r="AI1174" s="41"/>
      <c r="AJ1174" s="42"/>
      <c r="AK1174" s="42"/>
      <c r="AL1174" s="42"/>
      <c r="AM1174" s="42"/>
      <c r="AN1174" s="41"/>
      <c r="AO1174" s="41"/>
      <c r="AP1174" s="42"/>
      <c r="AQ1174" s="42"/>
      <c r="AR1174" s="42"/>
      <c r="AS1174" s="41"/>
      <c r="AT1174" s="41"/>
      <c r="AU1174" s="42"/>
      <c r="AV1174" s="42"/>
    </row>
    <row r="1175" spans="1:48" ht="12.75" hidden="1" customHeight="1" x14ac:dyDescent="0.25">
      <c r="A1175" s="29">
        <f t="shared" si="461"/>
        <v>1173</v>
      </c>
      <c r="B1175" s="19" t="str">
        <f t="shared" si="458"/>
        <v/>
      </c>
      <c r="C1175" s="19" t="str">
        <f t="shared" si="459"/>
        <v/>
      </c>
      <c r="D1175" s="19" t="str">
        <f t="shared" si="460"/>
        <v/>
      </c>
      <c r="E1175" s="19" t="str">
        <f>IF(B1175="","",CHOOSE(VLOOKUP($A1175,$F$1:$J$1600,5,FALSE),AHS!$M$1,BHS!$M$1,CHS!$M$1,HMJHS!$M$1,KHS!$M$1,Kings!$M$1,MHS!$M$1,SWHS!$M$1,AMHS!$M$1,'S10'!$M$1,'S11'!$M$1,'S12'!$M$1,'S13'!$M$1,'S14'!$M$1,'S15'!$M$1,'S16'!$M$1,'S17'!$M$1,'S18'!$M$1,'S19'!$M$1,'S20'!$M$1))</f>
        <v/>
      </c>
      <c r="F1175" s="29" t="str">
        <f t="shared" si="457"/>
        <v/>
      </c>
      <c r="G1175" s="33" t="str">
        <f t="shared" si="456"/>
        <v/>
      </c>
      <c r="H1175" s="29" t="str">
        <f>IF('S15'!AF$27="","",'S15'!AF$27)</f>
        <v/>
      </c>
      <c r="I1175" s="29" t="str">
        <f>IF('S15'!AF$27="","",'S15'!Y$27)</f>
        <v/>
      </c>
      <c r="J1175" s="29">
        <v>15</v>
      </c>
      <c r="AC1175" s="41"/>
      <c r="AD1175" s="41"/>
      <c r="AE1175" s="42"/>
      <c r="AF1175" s="42"/>
      <c r="AG1175" s="42"/>
      <c r="AH1175" s="41"/>
      <c r="AI1175" s="41"/>
      <c r="AJ1175" s="42"/>
      <c r="AK1175" s="42"/>
      <c r="AL1175" s="42"/>
      <c r="AM1175" s="42"/>
      <c r="AN1175" s="41"/>
      <c r="AO1175" s="41"/>
      <c r="AP1175" s="42"/>
      <c r="AQ1175" s="42"/>
      <c r="AR1175" s="42"/>
      <c r="AS1175" s="41"/>
      <c r="AT1175" s="41"/>
      <c r="AU1175" s="42"/>
      <c r="AV1175" s="42"/>
    </row>
    <row r="1176" spans="1:48" ht="12.75" hidden="1" customHeight="1" x14ac:dyDescent="0.25">
      <c r="A1176" s="29">
        <f t="shared" si="461"/>
        <v>1174</v>
      </c>
      <c r="B1176" s="19" t="str">
        <f t="shared" si="458"/>
        <v/>
      </c>
      <c r="C1176" s="19" t="str">
        <f t="shared" si="459"/>
        <v/>
      </c>
      <c r="D1176" s="19" t="str">
        <f t="shared" si="460"/>
        <v/>
      </c>
      <c r="E1176" s="19" t="str">
        <f>IF(B1176="","",CHOOSE(VLOOKUP($A1176,$F$1:$J$1600,5,FALSE),AHS!$M$1,BHS!$M$1,CHS!$M$1,HMJHS!$M$1,KHS!$M$1,Kings!$M$1,MHS!$M$1,SWHS!$M$1,AMHS!$M$1,'S10'!$M$1,'S11'!$M$1,'S12'!$M$1,'S13'!$M$1,'S14'!$M$1,'S15'!$M$1,'S16'!$M$1,'S17'!$M$1,'S18'!$M$1,'S19'!$M$1,'S20'!$M$1))</f>
        <v/>
      </c>
      <c r="F1176" s="29" t="str">
        <f t="shared" si="457"/>
        <v/>
      </c>
      <c r="G1176" s="33" t="str">
        <f t="shared" si="456"/>
        <v/>
      </c>
      <c r="H1176" s="29" t="str">
        <f>IF('S15'!AF$28="","",'S15'!AF$28)</f>
        <v/>
      </c>
      <c r="I1176" s="29" t="str">
        <f>IF('S15'!AF$28="","",'S15'!Y$28)</f>
        <v/>
      </c>
      <c r="J1176" s="29">
        <v>15</v>
      </c>
      <c r="AC1176" s="41"/>
      <c r="AD1176" s="41"/>
      <c r="AE1176" s="42"/>
      <c r="AF1176" s="42"/>
      <c r="AG1176" s="42"/>
      <c r="AH1176" s="41"/>
      <c r="AI1176" s="41"/>
      <c r="AJ1176" s="42"/>
      <c r="AK1176" s="42"/>
      <c r="AL1176" s="42"/>
      <c r="AM1176" s="42"/>
      <c r="AN1176" s="41"/>
      <c r="AO1176" s="41"/>
      <c r="AP1176" s="42"/>
      <c r="AQ1176" s="42"/>
      <c r="AR1176" s="42"/>
      <c r="AS1176" s="41"/>
      <c r="AT1176" s="41"/>
      <c r="AU1176" s="42"/>
      <c r="AV1176" s="42"/>
    </row>
    <row r="1177" spans="1:48" ht="12.75" hidden="1" customHeight="1" x14ac:dyDescent="0.25">
      <c r="A1177" s="29">
        <f t="shared" si="461"/>
        <v>1175</v>
      </c>
      <c r="B1177" s="19" t="str">
        <f t="shared" si="458"/>
        <v/>
      </c>
      <c r="C1177" s="19" t="str">
        <f t="shared" si="459"/>
        <v/>
      </c>
      <c r="D1177" s="19" t="str">
        <f t="shared" si="460"/>
        <v/>
      </c>
      <c r="E1177" s="19" t="str">
        <f>IF(B1177="","",CHOOSE(VLOOKUP($A1177,$F$1:$J$1600,5,FALSE),AHS!$M$1,BHS!$M$1,CHS!$M$1,HMJHS!$M$1,KHS!$M$1,Kings!$M$1,MHS!$M$1,SWHS!$M$1,AMHS!$M$1,'S10'!$M$1,'S11'!$M$1,'S12'!$M$1,'S13'!$M$1,'S14'!$M$1,'S15'!$M$1,'S16'!$M$1,'S17'!$M$1,'S18'!$M$1,'S19'!$M$1,'S20'!$M$1))</f>
        <v/>
      </c>
      <c r="F1177" s="29" t="str">
        <f t="shared" si="457"/>
        <v/>
      </c>
      <c r="G1177" s="33" t="str">
        <f t="shared" si="456"/>
        <v/>
      </c>
      <c r="H1177" s="29" t="str">
        <f>IF('S15'!AF$29="","",'S15'!AF$29)</f>
        <v/>
      </c>
      <c r="I1177" s="29" t="str">
        <f>IF('S15'!AF$29="","",'S15'!Y$29)</f>
        <v/>
      </c>
      <c r="J1177" s="29">
        <v>15</v>
      </c>
      <c r="AC1177" s="41"/>
      <c r="AD1177" s="41"/>
      <c r="AE1177" s="42"/>
      <c r="AF1177" s="42"/>
      <c r="AG1177" s="42"/>
      <c r="AH1177" s="41"/>
      <c r="AI1177" s="41"/>
      <c r="AJ1177" s="42"/>
      <c r="AK1177" s="42"/>
      <c r="AL1177" s="42"/>
      <c r="AM1177" s="42"/>
      <c r="AN1177" s="41"/>
      <c r="AO1177" s="41"/>
      <c r="AP1177" s="42"/>
      <c r="AQ1177" s="42"/>
      <c r="AR1177" s="42"/>
      <c r="AS1177" s="41"/>
      <c r="AT1177" s="41"/>
      <c r="AU1177" s="42"/>
      <c r="AV1177" s="42"/>
    </row>
    <row r="1178" spans="1:48" ht="12.75" hidden="1" customHeight="1" x14ac:dyDescent="0.25">
      <c r="A1178" s="29">
        <f t="shared" si="461"/>
        <v>1176</v>
      </c>
      <c r="B1178" s="19" t="str">
        <f t="shared" si="458"/>
        <v/>
      </c>
      <c r="C1178" s="19" t="str">
        <f t="shared" si="459"/>
        <v/>
      </c>
      <c r="D1178" s="19" t="str">
        <f t="shared" si="460"/>
        <v/>
      </c>
      <c r="E1178" s="19" t="str">
        <f>IF(B1178="","",CHOOSE(VLOOKUP($A1178,$F$1:$J$1600,5,FALSE),AHS!$M$1,BHS!$M$1,CHS!$M$1,HMJHS!$M$1,KHS!$M$1,Kings!$M$1,MHS!$M$1,SWHS!$M$1,AMHS!$M$1,'S10'!$M$1,'S11'!$M$1,'S12'!$M$1,'S13'!$M$1,'S14'!$M$1,'S15'!$M$1,'S16'!$M$1,'S17'!$M$1,'S18'!$M$1,'S19'!$M$1,'S20'!$M$1))</f>
        <v/>
      </c>
      <c r="F1178" s="29" t="str">
        <f t="shared" si="457"/>
        <v/>
      </c>
      <c r="G1178" s="33" t="str">
        <f t="shared" si="456"/>
        <v/>
      </c>
      <c r="H1178" s="29" t="str">
        <f>IF('S15'!AF$30="","",'S15'!AF$30)</f>
        <v/>
      </c>
      <c r="I1178" s="29" t="str">
        <f>IF('S15'!AF$30="","",'S15'!Y$30)</f>
        <v/>
      </c>
      <c r="J1178" s="29">
        <v>15</v>
      </c>
      <c r="AC1178" s="41"/>
      <c r="AD1178" s="41"/>
      <c r="AE1178" s="42"/>
      <c r="AF1178" s="42"/>
      <c r="AG1178" s="42"/>
      <c r="AH1178" s="41"/>
      <c r="AI1178" s="41"/>
      <c r="AJ1178" s="42"/>
      <c r="AK1178" s="42"/>
      <c r="AL1178" s="42"/>
      <c r="AM1178" s="42"/>
      <c r="AN1178" s="41"/>
      <c r="AO1178" s="41"/>
      <c r="AP1178" s="42"/>
      <c r="AQ1178" s="42"/>
      <c r="AR1178" s="42"/>
      <c r="AS1178" s="41"/>
      <c r="AT1178" s="41"/>
      <c r="AU1178" s="42"/>
      <c r="AV1178" s="42"/>
    </row>
    <row r="1179" spans="1:48" ht="12.75" hidden="1" customHeight="1" x14ac:dyDescent="0.25">
      <c r="A1179" s="29">
        <f t="shared" si="461"/>
        <v>1177</v>
      </c>
      <c r="B1179" s="19" t="str">
        <f t="shared" si="458"/>
        <v/>
      </c>
      <c r="C1179" s="19" t="str">
        <f t="shared" si="459"/>
        <v/>
      </c>
      <c r="D1179" s="19" t="str">
        <f t="shared" si="460"/>
        <v/>
      </c>
      <c r="E1179" s="19" t="str">
        <f>IF(B1179="","",CHOOSE(VLOOKUP($A1179,$F$1:$J$1600,5,FALSE),AHS!$M$1,BHS!$M$1,CHS!$M$1,HMJHS!$M$1,KHS!$M$1,Kings!$M$1,MHS!$M$1,SWHS!$M$1,AMHS!$M$1,'S10'!$M$1,'S11'!$M$1,'S12'!$M$1,'S13'!$M$1,'S14'!$M$1,'S15'!$M$1,'S16'!$M$1,'S17'!$M$1,'S18'!$M$1,'S19'!$M$1,'S20'!$M$1))</f>
        <v/>
      </c>
      <c r="F1179" s="29" t="str">
        <f t="shared" si="457"/>
        <v/>
      </c>
      <c r="G1179" s="33" t="str">
        <f t="shared" si="456"/>
        <v/>
      </c>
      <c r="H1179" s="29" t="str">
        <f>IF('S15'!AF$31="","",'S15'!AF$31)</f>
        <v/>
      </c>
      <c r="I1179" s="29" t="str">
        <f>IF('S15'!AF$31="","",'S15'!Y$31)</f>
        <v/>
      </c>
      <c r="J1179" s="29">
        <v>15</v>
      </c>
      <c r="AC1179" s="41"/>
      <c r="AD1179" s="41"/>
      <c r="AE1179" s="42"/>
      <c r="AF1179" s="42"/>
      <c r="AG1179" s="42"/>
      <c r="AH1179" s="41"/>
      <c r="AI1179" s="41"/>
      <c r="AJ1179" s="42"/>
      <c r="AK1179" s="42"/>
      <c r="AL1179" s="42"/>
      <c r="AM1179" s="42"/>
      <c r="AN1179" s="41"/>
      <c r="AO1179" s="41"/>
      <c r="AP1179" s="42"/>
      <c r="AQ1179" s="42"/>
      <c r="AR1179" s="42"/>
      <c r="AS1179" s="41"/>
      <c r="AT1179" s="41"/>
      <c r="AU1179" s="42"/>
      <c r="AV1179" s="42"/>
    </row>
    <row r="1180" spans="1:48" ht="12.75" hidden="1" customHeight="1" x14ac:dyDescent="0.25">
      <c r="A1180" s="29">
        <f t="shared" si="461"/>
        <v>1178</v>
      </c>
      <c r="B1180" s="19" t="str">
        <f t="shared" si="458"/>
        <v/>
      </c>
      <c r="C1180" s="19" t="str">
        <f t="shared" si="459"/>
        <v/>
      </c>
      <c r="D1180" s="19" t="str">
        <f t="shared" si="460"/>
        <v/>
      </c>
      <c r="E1180" s="19" t="str">
        <f>IF(B1180="","",CHOOSE(VLOOKUP($A1180,$F$1:$J$1600,5,FALSE),AHS!$M$1,BHS!$M$1,CHS!$M$1,HMJHS!$M$1,KHS!$M$1,Kings!$M$1,MHS!$M$1,SWHS!$M$1,AMHS!$M$1,'S10'!$M$1,'S11'!$M$1,'S12'!$M$1,'S13'!$M$1,'S14'!$M$1,'S15'!$M$1,'S16'!$M$1,'S17'!$M$1,'S18'!$M$1,'S19'!$M$1,'S20'!$M$1))</f>
        <v/>
      </c>
      <c r="F1180" s="29" t="str">
        <f t="shared" si="457"/>
        <v/>
      </c>
      <c r="G1180" s="33" t="str">
        <f t="shared" si="456"/>
        <v/>
      </c>
      <c r="H1180" s="29" t="str">
        <f>IF('S15'!AF$32="","",'S15'!AF$32)</f>
        <v/>
      </c>
      <c r="I1180" s="29" t="str">
        <f>IF('S15'!AF$32="","",'S15'!Y$32)</f>
        <v/>
      </c>
      <c r="J1180" s="29">
        <v>15</v>
      </c>
      <c r="AC1180" s="41"/>
      <c r="AD1180" s="41"/>
      <c r="AE1180" s="42"/>
      <c r="AF1180" s="42"/>
      <c r="AG1180" s="42"/>
      <c r="AH1180" s="41"/>
      <c r="AI1180" s="41"/>
      <c r="AJ1180" s="42"/>
      <c r="AK1180" s="42"/>
      <c r="AL1180" s="42"/>
      <c r="AM1180" s="42"/>
      <c r="AN1180" s="41"/>
      <c r="AO1180" s="41"/>
      <c r="AP1180" s="42"/>
      <c r="AQ1180" s="42"/>
      <c r="AR1180" s="42"/>
      <c r="AS1180" s="41"/>
      <c r="AT1180" s="41"/>
      <c r="AU1180" s="42"/>
      <c r="AV1180" s="42"/>
    </row>
    <row r="1181" spans="1:48" ht="12.75" hidden="1" customHeight="1" x14ac:dyDescent="0.25">
      <c r="A1181" s="29">
        <f t="shared" si="461"/>
        <v>1179</v>
      </c>
      <c r="B1181" s="19" t="str">
        <f t="shared" si="458"/>
        <v/>
      </c>
      <c r="C1181" s="19" t="str">
        <f t="shared" si="459"/>
        <v/>
      </c>
      <c r="D1181" s="19" t="str">
        <f t="shared" si="460"/>
        <v/>
      </c>
      <c r="E1181" s="19" t="str">
        <f>IF(B1181="","",CHOOSE(VLOOKUP($A1181,$F$1:$J$1600,5,FALSE),AHS!$M$1,BHS!$M$1,CHS!$M$1,HMJHS!$M$1,KHS!$M$1,Kings!$M$1,MHS!$M$1,SWHS!$M$1,AMHS!$M$1,'S10'!$M$1,'S11'!$M$1,'S12'!$M$1,'S13'!$M$1,'S14'!$M$1,'S15'!$M$1,'S16'!$M$1,'S17'!$M$1,'S18'!$M$1,'S19'!$M$1,'S20'!$M$1))</f>
        <v/>
      </c>
      <c r="F1181" s="29" t="str">
        <f t="shared" si="457"/>
        <v/>
      </c>
      <c r="G1181" s="33" t="str">
        <f t="shared" si="456"/>
        <v/>
      </c>
      <c r="H1181" s="29" t="str">
        <f>IF('S15'!AN$13="","",'S15'!AN$13)</f>
        <v/>
      </c>
      <c r="I1181" s="29" t="str">
        <f>IF('S15'!AN$13="","",'S15'!AG$13)</f>
        <v/>
      </c>
      <c r="J1181" s="29">
        <v>15</v>
      </c>
      <c r="AC1181" s="41"/>
      <c r="AD1181" s="41"/>
      <c r="AE1181" s="42"/>
      <c r="AF1181" s="42"/>
      <c r="AG1181" s="42"/>
      <c r="AH1181" s="41"/>
      <c r="AI1181" s="41"/>
      <c r="AJ1181" s="42"/>
      <c r="AK1181" s="42"/>
      <c r="AL1181" s="42"/>
      <c r="AM1181" s="42"/>
      <c r="AN1181" s="41"/>
      <c r="AO1181" s="41"/>
      <c r="AP1181" s="42"/>
      <c r="AQ1181" s="42"/>
      <c r="AR1181" s="42"/>
      <c r="AS1181" s="41"/>
      <c r="AT1181" s="41"/>
      <c r="AU1181" s="42"/>
      <c r="AV1181" s="42"/>
    </row>
    <row r="1182" spans="1:48" ht="12.75" hidden="1" customHeight="1" x14ac:dyDescent="0.25">
      <c r="A1182" s="29">
        <f t="shared" si="461"/>
        <v>1180</v>
      </c>
      <c r="B1182" s="19" t="str">
        <f t="shared" si="458"/>
        <v/>
      </c>
      <c r="C1182" s="19" t="str">
        <f t="shared" si="459"/>
        <v/>
      </c>
      <c r="D1182" s="19" t="str">
        <f t="shared" si="460"/>
        <v/>
      </c>
      <c r="E1182" s="19" t="str">
        <f>IF(B1182="","",CHOOSE(VLOOKUP($A1182,$F$1:$J$1600,5,FALSE),AHS!$M$1,BHS!$M$1,CHS!$M$1,HMJHS!$M$1,KHS!$M$1,Kings!$M$1,MHS!$M$1,SWHS!$M$1,AMHS!$M$1,'S10'!$M$1,'S11'!$M$1,'S12'!$M$1,'S13'!$M$1,'S14'!$M$1,'S15'!$M$1,'S16'!$M$1,'S17'!$M$1,'S18'!$M$1,'S19'!$M$1,'S20'!$M$1))</f>
        <v/>
      </c>
      <c r="F1182" s="29" t="str">
        <f t="shared" si="457"/>
        <v/>
      </c>
      <c r="G1182" s="33" t="str">
        <f t="shared" si="456"/>
        <v/>
      </c>
      <c r="H1182" s="29" t="str">
        <f>IF('S15'!AN$14="","",'S15'!AN$14)</f>
        <v/>
      </c>
      <c r="I1182" s="29" t="str">
        <f>IF('S15'!AN$14="","",'S15'!AG$14)</f>
        <v/>
      </c>
      <c r="J1182" s="29">
        <v>15</v>
      </c>
      <c r="AC1182" s="41"/>
      <c r="AD1182" s="41"/>
      <c r="AE1182" s="42"/>
      <c r="AF1182" s="42"/>
      <c r="AG1182" s="42"/>
      <c r="AH1182" s="41"/>
      <c r="AI1182" s="41"/>
      <c r="AJ1182" s="42"/>
      <c r="AK1182" s="42"/>
      <c r="AL1182" s="42"/>
      <c r="AM1182" s="42"/>
      <c r="AN1182" s="41"/>
      <c r="AO1182" s="41"/>
      <c r="AP1182" s="42"/>
      <c r="AQ1182" s="42"/>
      <c r="AR1182" s="42"/>
      <c r="AS1182" s="41"/>
      <c r="AT1182" s="41"/>
      <c r="AU1182" s="42"/>
      <c r="AV1182" s="42"/>
    </row>
    <row r="1183" spans="1:48" ht="12.75" hidden="1" customHeight="1" x14ac:dyDescent="0.25">
      <c r="A1183" s="29">
        <f t="shared" si="461"/>
        <v>1181</v>
      </c>
      <c r="B1183" s="19" t="str">
        <f t="shared" si="458"/>
        <v/>
      </c>
      <c r="C1183" s="19" t="str">
        <f t="shared" si="459"/>
        <v/>
      </c>
      <c r="D1183" s="19" t="str">
        <f t="shared" si="460"/>
        <v/>
      </c>
      <c r="E1183" s="19" t="str">
        <f>IF(B1183="","",CHOOSE(VLOOKUP($A1183,$F$1:$J$1600,5,FALSE),AHS!$M$1,BHS!$M$1,CHS!$M$1,HMJHS!$M$1,KHS!$M$1,Kings!$M$1,MHS!$M$1,SWHS!$M$1,AMHS!$M$1,'S10'!$M$1,'S11'!$M$1,'S12'!$M$1,'S13'!$M$1,'S14'!$M$1,'S15'!$M$1,'S16'!$M$1,'S17'!$M$1,'S18'!$M$1,'S19'!$M$1,'S20'!$M$1))</f>
        <v/>
      </c>
      <c r="F1183" s="29" t="str">
        <f t="shared" si="457"/>
        <v/>
      </c>
      <c r="G1183" s="33" t="str">
        <f t="shared" si="456"/>
        <v/>
      </c>
      <c r="H1183" s="29" t="str">
        <f>IF('S15'!AN$15="","",'S15'!AN$15)</f>
        <v/>
      </c>
      <c r="I1183" s="29" t="str">
        <f>IF('S15'!AN$15="","",'S15'!AG$15)</f>
        <v/>
      </c>
      <c r="J1183" s="29">
        <v>15</v>
      </c>
      <c r="AC1183" s="41"/>
      <c r="AD1183" s="41"/>
      <c r="AE1183" s="42"/>
      <c r="AF1183" s="42"/>
      <c r="AG1183" s="42"/>
      <c r="AH1183" s="41"/>
      <c r="AI1183" s="41"/>
      <c r="AJ1183" s="42"/>
      <c r="AK1183" s="42"/>
      <c r="AL1183" s="42"/>
      <c r="AM1183" s="42"/>
      <c r="AN1183" s="41"/>
      <c r="AO1183" s="41"/>
      <c r="AP1183" s="42"/>
      <c r="AQ1183" s="42"/>
      <c r="AR1183" s="42"/>
      <c r="AS1183" s="41"/>
      <c r="AT1183" s="41"/>
      <c r="AU1183" s="42"/>
      <c r="AV1183" s="42"/>
    </row>
    <row r="1184" spans="1:48" ht="12.75" hidden="1" customHeight="1" x14ac:dyDescent="0.25">
      <c r="A1184" s="29">
        <f t="shared" si="461"/>
        <v>1182</v>
      </c>
      <c r="B1184" s="19" t="str">
        <f t="shared" si="458"/>
        <v/>
      </c>
      <c r="C1184" s="19" t="str">
        <f t="shared" si="459"/>
        <v/>
      </c>
      <c r="D1184" s="19" t="str">
        <f t="shared" si="460"/>
        <v/>
      </c>
      <c r="E1184" s="19" t="str">
        <f>IF(B1184="","",CHOOSE(VLOOKUP($A1184,$F$1:$J$1600,5,FALSE),AHS!$M$1,BHS!$M$1,CHS!$M$1,HMJHS!$M$1,KHS!$M$1,Kings!$M$1,MHS!$M$1,SWHS!$M$1,AMHS!$M$1,'S10'!$M$1,'S11'!$M$1,'S12'!$M$1,'S13'!$M$1,'S14'!$M$1,'S15'!$M$1,'S16'!$M$1,'S17'!$M$1,'S18'!$M$1,'S19'!$M$1,'S20'!$M$1))</f>
        <v/>
      </c>
      <c r="F1184" s="29" t="str">
        <f t="shared" si="457"/>
        <v/>
      </c>
      <c r="G1184" s="33" t="str">
        <f t="shared" si="456"/>
        <v/>
      </c>
      <c r="H1184" s="29" t="str">
        <f>IF('S15'!AN$16="","",'S15'!AN$16)</f>
        <v/>
      </c>
      <c r="I1184" s="29" t="str">
        <f>IF('S15'!AN$16="","",'S15'!AG$16)</f>
        <v/>
      </c>
      <c r="J1184" s="29">
        <v>15</v>
      </c>
      <c r="AC1184" s="41"/>
      <c r="AD1184" s="41"/>
      <c r="AE1184" s="42"/>
      <c r="AF1184" s="42"/>
      <c r="AG1184" s="42"/>
      <c r="AH1184" s="41"/>
      <c r="AI1184" s="41"/>
      <c r="AJ1184" s="42"/>
      <c r="AK1184" s="42"/>
      <c r="AL1184" s="42"/>
      <c r="AM1184" s="42"/>
      <c r="AN1184" s="41"/>
      <c r="AO1184" s="41"/>
      <c r="AP1184" s="42"/>
      <c r="AQ1184" s="42"/>
      <c r="AR1184" s="42"/>
      <c r="AS1184" s="41"/>
      <c r="AT1184" s="41"/>
      <c r="AU1184" s="42"/>
      <c r="AV1184" s="42"/>
    </row>
    <row r="1185" spans="1:48" ht="12.75" hidden="1" customHeight="1" x14ac:dyDescent="0.25">
      <c r="A1185" s="29">
        <f t="shared" si="461"/>
        <v>1183</v>
      </c>
      <c r="B1185" s="19" t="str">
        <f t="shared" si="458"/>
        <v/>
      </c>
      <c r="C1185" s="19" t="str">
        <f t="shared" si="459"/>
        <v/>
      </c>
      <c r="D1185" s="19" t="str">
        <f t="shared" si="460"/>
        <v/>
      </c>
      <c r="E1185" s="19" t="str">
        <f>IF(B1185="","",CHOOSE(VLOOKUP($A1185,$F$1:$J$1600,5,FALSE),AHS!$M$1,BHS!$M$1,CHS!$M$1,HMJHS!$M$1,KHS!$M$1,Kings!$M$1,MHS!$M$1,SWHS!$M$1,AMHS!$M$1,'S10'!$M$1,'S11'!$M$1,'S12'!$M$1,'S13'!$M$1,'S14'!$M$1,'S15'!$M$1,'S16'!$M$1,'S17'!$M$1,'S18'!$M$1,'S19'!$M$1,'S20'!$M$1))</f>
        <v/>
      </c>
      <c r="F1185" s="29" t="str">
        <f t="shared" si="457"/>
        <v/>
      </c>
      <c r="G1185" s="33" t="str">
        <f t="shared" si="456"/>
        <v/>
      </c>
      <c r="H1185" s="29" t="str">
        <f>IF('S15'!AN$17="","",'S15'!AN$17)</f>
        <v/>
      </c>
      <c r="I1185" s="29" t="str">
        <f>IF('S15'!AN$17="","",'S15'!AG$17)</f>
        <v/>
      </c>
      <c r="J1185" s="29">
        <v>15</v>
      </c>
      <c r="AC1185" s="41"/>
      <c r="AD1185" s="41"/>
      <c r="AE1185" s="42"/>
      <c r="AF1185" s="42"/>
      <c r="AG1185" s="42"/>
      <c r="AH1185" s="41"/>
      <c r="AI1185" s="41"/>
      <c r="AJ1185" s="42"/>
      <c r="AK1185" s="42"/>
      <c r="AL1185" s="42"/>
      <c r="AM1185" s="42"/>
      <c r="AN1185" s="41"/>
      <c r="AO1185" s="41"/>
      <c r="AP1185" s="42"/>
      <c r="AQ1185" s="42"/>
      <c r="AR1185" s="42"/>
      <c r="AS1185" s="41"/>
      <c r="AT1185" s="41"/>
      <c r="AU1185" s="42"/>
      <c r="AV1185" s="42"/>
    </row>
    <row r="1186" spans="1:48" ht="12.75" hidden="1" customHeight="1" x14ac:dyDescent="0.25">
      <c r="A1186" s="29">
        <f t="shared" si="461"/>
        <v>1184</v>
      </c>
      <c r="B1186" s="19" t="str">
        <f t="shared" si="458"/>
        <v/>
      </c>
      <c r="C1186" s="19" t="str">
        <f t="shared" si="459"/>
        <v/>
      </c>
      <c r="D1186" s="19" t="str">
        <f t="shared" si="460"/>
        <v/>
      </c>
      <c r="E1186" s="19" t="str">
        <f>IF(B1186="","",CHOOSE(VLOOKUP($A1186,$F$1:$J$1600,5,FALSE),AHS!$M$1,BHS!$M$1,CHS!$M$1,HMJHS!$M$1,KHS!$M$1,Kings!$M$1,MHS!$M$1,SWHS!$M$1,AMHS!$M$1,'S10'!$M$1,'S11'!$M$1,'S12'!$M$1,'S13'!$M$1,'S14'!$M$1,'S15'!$M$1,'S16'!$M$1,'S17'!$M$1,'S18'!$M$1,'S19'!$M$1,'S20'!$M$1))</f>
        <v/>
      </c>
      <c r="F1186" s="29" t="str">
        <f t="shared" si="457"/>
        <v/>
      </c>
      <c r="G1186" s="33" t="str">
        <f t="shared" si="456"/>
        <v/>
      </c>
      <c r="H1186" s="29" t="str">
        <f>IF('S15'!AN$18="","",'S15'!AN$18)</f>
        <v/>
      </c>
      <c r="I1186" s="29" t="str">
        <f>IF('S15'!AN$18="","",'S15'!AG$18)</f>
        <v/>
      </c>
      <c r="J1186" s="29">
        <v>15</v>
      </c>
      <c r="AC1186" s="41"/>
      <c r="AD1186" s="41"/>
      <c r="AE1186" s="42"/>
      <c r="AF1186" s="42"/>
      <c r="AG1186" s="42"/>
      <c r="AH1186" s="41"/>
      <c r="AI1186" s="41"/>
      <c r="AJ1186" s="42"/>
      <c r="AK1186" s="42"/>
      <c r="AL1186" s="42"/>
      <c r="AM1186" s="42"/>
      <c r="AN1186" s="41"/>
      <c r="AO1186" s="41"/>
      <c r="AP1186" s="42"/>
      <c r="AQ1186" s="42"/>
      <c r="AR1186" s="42"/>
      <c r="AS1186" s="41"/>
      <c r="AT1186" s="41"/>
      <c r="AU1186" s="42"/>
      <c r="AV1186" s="42"/>
    </row>
    <row r="1187" spans="1:48" ht="12.75" hidden="1" customHeight="1" x14ac:dyDescent="0.25">
      <c r="A1187" s="29">
        <f t="shared" si="461"/>
        <v>1185</v>
      </c>
      <c r="B1187" s="19" t="str">
        <f t="shared" si="458"/>
        <v/>
      </c>
      <c r="C1187" s="19" t="str">
        <f t="shared" si="459"/>
        <v/>
      </c>
      <c r="D1187" s="19" t="str">
        <f t="shared" si="460"/>
        <v/>
      </c>
      <c r="E1187" s="19" t="str">
        <f>IF(B1187="","",CHOOSE(VLOOKUP($A1187,$F$1:$J$1600,5,FALSE),AHS!$M$1,BHS!$M$1,CHS!$M$1,HMJHS!$M$1,KHS!$M$1,Kings!$M$1,MHS!$M$1,SWHS!$M$1,AMHS!$M$1,'S10'!$M$1,'S11'!$M$1,'S12'!$M$1,'S13'!$M$1,'S14'!$M$1,'S15'!$M$1,'S16'!$M$1,'S17'!$M$1,'S18'!$M$1,'S19'!$M$1,'S20'!$M$1))</f>
        <v/>
      </c>
      <c r="F1187" s="29" t="str">
        <f t="shared" si="457"/>
        <v/>
      </c>
      <c r="G1187" s="33" t="str">
        <f t="shared" si="456"/>
        <v/>
      </c>
      <c r="H1187" s="29" t="str">
        <f>IF('S15'!AN$19="","",'S15'!AN$19)</f>
        <v/>
      </c>
      <c r="I1187" s="29" t="str">
        <f>IF('S15'!AN$19="","",'S15'!AG$19)</f>
        <v/>
      </c>
      <c r="J1187" s="29">
        <v>15</v>
      </c>
      <c r="AC1187" s="41"/>
      <c r="AD1187" s="41"/>
      <c r="AE1187" s="42"/>
      <c r="AF1187" s="42"/>
      <c r="AG1187" s="42"/>
      <c r="AH1187" s="41"/>
      <c r="AI1187" s="41"/>
      <c r="AJ1187" s="42"/>
      <c r="AK1187" s="42"/>
      <c r="AL1187" s="42"/>
      <c r="AM1187" s="42"/>
      <c r="AN1187" s="41"/>
      <c r="AO1187" s="41"/>
      <c r="AP1187" s="42"/>
      <c r="AQ1187" s="42"/>
      <c r="AR1187" s="42"/>
      <c r="AS1187" s="41"/>
      <c r="AT1187" s="41"/>
      <c r="AU1187" s="42"/>
      <c r="AV1187" s="42"/>
    </row>
    <row r="1188" spans="1:48" ht="12.75" hidden="1" customHeight="1" x14ac:dyDescent="0.25">
      <c r="A1188" s="29">
        <f t="shared" si="461"/>
        <v>1186</v>
      </c>
      <c r="B1188" s="19" t="str">
        <f t="shared" si="458"/>
        <v/>
      </c>
      <c r="C1188" s="19" t="str">
        <f t="shared" si="459"/>
        <v/>
      </c>
      <c r="D1188" s="19" t="str">
        <f t="shared" si="460"/>
        <v/>
      </c>
      <c r="E1188" s="19" t="str">
        <f>IF(B1188="","",CHOOSE(VLOOKUP($A1188,$F$1:$J$1600,5,FALSE),AHS!$M$1,BHS!$M$1,CHS!$M$1,HMJHS!$M$1,KHS!$M$1,Kings!$M$1,MHS!$M$1,SWHS!$M$1,AMHS!$M$1,'S10'!$M$1,'S11'!$M$1,'S12'!$M$1,'S13'!$M$1,'S14'!$M$1,'S15'!$M$1,'S16'!$M$1,'S17'!$M$1,'S18'!$M$1,'S19'!$M$1,'S20'!$M$1))</f>
        <v/>
      </c>
      <c r="F1188" s="29" t="str">
        <f t="shared" si="457"/>
        <v/>
      </c>
      <c r="G1188" s="33" t="str">
        <f t="shared" si="456"/>
        <v/>
      </c>
      <c r="H1188" s="29" t="str">
        <f>IF('S15'!AN$20="","",'S15'!AN$20)</f>
        <v/>
      </c>
      <c r="I1188" s="29" t="str">
        <f>IF('S15'!AN$20="","",'S15'!AG$20)</f>
        <v/>
      </c>
      <c r="J1188" s="29">
        <v>15</v>
      </c>
      <c r="AC1188" s="41"/>
      <c r="AD1188" s="41"/>
      <c r="AE1188" s="42"/>
      <c r="AF1188" s="42"/>
      <c r="AG1188" s="42"/>
      <c r="AH1188" s="41"/>
      <c r="AI1188" s="41"/>
      <c r="AJ1188" s="42"/>
      <c r="AK1188" s="42"/>
      <c r="AL1188" s="42"/>
      <c r="AM1188" s="42"/>
      <c r="AN1188" s="41"/>
      <c r="AO1188" s="41"/>
      <c r="AP1188" s="42"/>
      <c r="AQ1188" s="42"/>
      <c r="AR1188" s="42"/>
      <c r="AS1188" s="41"/>
      <c r="AT1188" s="41"/>
      <c r="AU1188" s="42"/>
      <c r="AV1188" s="42"/>
    </row>
    <row r="1189" spans="1:48" ht="12.75" hidden="1" customHeight="1" x14ac:dyDescent="0.25">
      <c r="A1189" s="29">
        <f t="shared" si="461"/>
        <v>1187</v>
      </c>
      <c r="B1189" s="19" t="str">
        <f t="shared" si="458"/>
        <v/>
      </c>
      <c r="C1189" s="19" t="str">
        <f t="shared" si="459"/>
        <v/>
      </c>
      <c r="D1189" s="19" t="str">
        <f t="shared" si="460"/>
        <v/>
      </c>
      <c r="E1189" s="19" t="str">
        <f>IF(B1189="","",CHOOSE(VLOOKUP($A1189,$F$1:$J$1600,5,FALSE),AHS!$M$1,BHS!$M$1,CHS!$M$1,HMJHS!$M$1,KHS!$M$1,Kings!$M$1,MHS!$M$1,SWHS!$M$1,AMHS!$M$1,'S10'!$M$1,'S11'!$M$1,'S12'!$M$1,'S13'!$M$1,'S14'!$M$1,'S15'!$M$1,'S16'!$M$1,'S17'!$M$1,'S18'!$M$1,'S19'!$M$1,'S20'!$M$1))</f>
        <v/>
      </c>
      <c r="F1189" s="29" t="str">
        <f t="shared" si="457"/>
        <v/>
      </c>
      <c r="G1189" s="33" t="str">
        <f t="shared" si="456"/>
        <v/>
      </c>
      <c r="H1189" s="29" t="str">
        <f>IF('S15'!AN$21="","",'S15'!AN$21)</f>
        <v/>
      </c>
      <c r="I1189" s="29" t="str">
        <f>IF('S15'!AN$21="","",'S15'!AG$21)</f>
        <v/>
      </c>
      <c r="J1189" s="29">
        <v>15</v>
      </c>
      <c r="AC1189" s="41"/>
      <c r="AD1189" s="41"/>
      <c r="AE1189" s="42"/>
      <c r="AF1189" s="42"/>
      <c r="AG1189" s="42"/>
      <c r="AH1189" s="41"/>
      <c r="AI1189" s="41"/>
      <c r="AJ1189" s="42"/>
      <c r="AK1189" s="42"/>
      <c r="AL1189" s="42"/>
      <c r="AM1189" s="42"/>
      <c r="AN1189" s="41"/>
      <c r="AO1189" s="41"/>
      <c r="AP1189" s="42"/>
      <c r="AQ1189" s="42"/>
      <c r="AR1189" s="42"/>
      <c r="AS1189" s="41"/>
      <c r="AT1189" s="41"/>
      <c r="AU1189" s="42"/>
      <c r="AV1189" s="42"/>
    </row>
    <row r="1190" spans="1:48" ht="12.75" hidden="1" customHeight="1" x14ac:dyDescent="0.25">
      <c r="A1190" s="29">
        <f t="shared" si="461"/>
        <v>1188</v>
      </c>
      <c r="B1190" s="19" t="str">
        <f t="shared" si="458"/>
        <v/>
      </c>
      <c r="C1190" s="19" t="str">
        <f t="shared" si="459"/>
        <v/>
      </c>
      <c r="D1190" s="19" t="str">
        <f t="shared" si="460"/>
        <v/>
      </c>
      <c r="E1190" s="19" t="str">
        <f>IF(B1190="","",CHOOSE(VLOOKUP($A1190,$F$1:$J$1600,5,FALSE),AHS!$M$1,BHS!$M$1,CHS!$M$1,HMJHS!$M$1,KHS!$M$1,Kings!$M$1,MHS!$M$1,SWHS!$M$1,AMHS!$M$1,'S10'!$M$1,'S11'!$M$1,'S12'!$M$1,'S13'!$M$1,'S14'!$M$1,'S15'!$M$1,'S16'!$M$1,'S17'!$M$1,'S18'!$M$1,'S19'!$M$1,'S20'!$M$1))</f>
        <v/>
      </c>
      <c r="F1190" s="29" t="str">
        <f t="shared" si="457"/>
        <v/>
      </c>
      <c r="G1190" s="33" t="str">
        <f t="shared" si="456"/>
        <v/>
      </c>
      <c r="H1190" s="29" t="str">
        <f>IF('S15'!AN$22="","",'S15'!AN$22)</f>
        <v/>
      </c>
      <c r="I1190" s="29" t="str">
        <f>IF('S15'!AN$22="","",'S15'!AG$22)</f>
        <v/>
      </c>
      <c r="J1190" s="29">
        <v>15</v>
      </c>
      <c r="AC1190" s="41"/>
      <c r="AD1190" s="41"/>
      <c r="AE1190" s="42"/>
      <c r="AF1190" s="42"/>
      <c r="AG1190" s="42"/>
      <c r="AH1190" s="41"/>
      <c r="AI1190" s="41"/>
      <c r="AJ1190" s="42"/>
      <c r="AK1190" s="42"/>
      <c r="AL1190" s="42"/>
      <c r="AM1190" s="42"/>
      <c r="AN1190" s="41"/>
      <c r="AO1190" s="41"/>
      <c r="AP1190" s="42"/>
      <c r="AQ1190" s="42"/>
      <c r="AR1190" s="42"/>
      <c r="AS1190" s="41"/>
      <c r="AT1190" s="41"/>
      <c r="AU1190" s="42"/>
      <c r="AV1190" s="42"/>
    </row>
    <row r="1191" spans="1:48" ht="12.75" hidden="1" customHeight="1" x14ac:dyDescent="0.25">
      <c r="A1191" s="29">
        <f t="shared" si="461"/>
        <v>1189</v>
      </c>
      <c r="B1191" s="19" t="str">
        <f t="shared" si="458"/>
        <v/>
      </c>
      <c r="C1191" s="19" t="str">
        <f t="shared" si="459"/>
        <v/>
      </c>
      <c r="D1191" s="19" t="str">
        <f t="shared" si="460"/>
        <v/>
      </c>
      <c r="E1191" s="19" t="str">
        <f>IF(B1191="","",CHOOSE(VLOOKUP($A1191,$F$1:$J$1600,5,FALSE),AHS!$M$1,BHS!$M$1,CHS!$M$1,HMJHS!$M$1,KHS!$M$1,Kings!$M$1,MHS!$M$1,SWHS!$M$1,AMHS!$M$1,'S10'!$M$1,'S11'!$M$1,'S12'!$M$1,'S13'!$M$1,'S14'!$M$1,'S15'!$M$1,'S16'!$M$1,'S17'!$M$1,'S18'!$M$1,'S19'!$M$1,'S20'!$M$1))</f>
        <v/>
      </c>
      <c r="F1191" s="29" t="str">
        <f t="shared" si="457"/>
        <v/>
      </c>
      <c r="G1191" s="33" t="str">
        <f t="shared" si="456"/>
        <v/>
      </c>
      <c r="H1191" s="29" t="str">
        <f>IF('S15'!AN$23="","",'S15'!AN$23)</f>
        <v/>
      </c>
      <c r="I1191" s="29" t="str">
        <f>IF('S15'!AN$23="","",'S15'!AG$23)</f>
        <v/>
      </c>
      <c r="J1191" s="29">
        <v>15</v>
      </c>
      <c r="AC1191" s="41"/>
      <c r="AD1191" s="41"/>
      <c r="AE1191" s="42"/>
      <c r="AF1191" s="42"/>
      <c r="AG1191" s="42"/>
      <c r="AH1191" s="41"/>
      <c r="AI1191" s="41"/>
      <c r="AJ1191" s="42"/>
      <c r="AK1191" s="42"/>
      <c r="AL1191" s="42"/>
      <c r="AM1191" s="42"/>
      <c r="AN1191" s="41"/>
      <c r="AO1191" s="41"/>
      <c r="AP1191" s="42"/>
      <c r="AQ1191" s="42"/>
      <c r="AR1191" s="42"/>
      <c r="AS1191" s="41"/>
      <c r="AT1191" s="41"/>
      <c r="AU1191" s="42"/>
      <c r="AV1191" s="42"/>
    </row>
    <row r="1192" spans="1:48" ht="12.75" hidden="1" customHeight="1" x14ac:dyDescent="0.25">
      <c r="A1192" s="29">
        <f t="shared" si="461"/>
        <v>1190</v>
      </c>
      <c r="B1192" s="19" t="str">
        <f t="shared" si="458"/>
        <v/>
      </c>
      <c r="C1192" s="19" t="str">
        <f t="shared" si="459"/>
        <v/>
      </c>
      <c r="D1192" s="19" t="str">
        <f t="shared" si="460"/>
        <v/>
      </c>
      <c r="E1192" s="19" t="str">
        <f>IF(B1192="","",CHOOSE(VLOOKUP($A1192,$F$1:$J$1600,5,FALSE),AHS!$M$1,BHS!$M$1,CHS!$M$1,HMJHS!$M$1,KHS!$M$1,Kings!$M$1,MHS!$M$1,SWHS!$M$1,AMHS!$M$1,'S10'!$M$1,'S11'!$M$1,'S12'!$M$1,'S13'!$M$1,'S14'!$M$1,'S15'!$M$1,'S16'!$M$1,'S17'!$M$1,'S18'!$M$1,'S19'!$M$1,'S20'!$M$1))</f>
        <v/>
      </c>
      <c r="F1192" s="29" t="str">
        <f t="shared" si="457"/>
        <v/>
      </c>
      <c r="G1192" s="33" t="str">
        <f t="shared" si="456"/>
        <v/>
      </c>
      <c r="H1192" s="29" t="str">
        <f>IF('S15'!AN$24="","",'S15'!AN$24)</f>
        <v/>
      </c>
      <c r="I1192" s="29" t="str">
        <f>IF('S15'!AN$24="","",'S15'!AG$24)</f>
        <v/>
      </c>
      <c r="J1192" s="29">
        <v>15</v>
      </c>
      <c r="AC1192" s="41"/>
      <c r="AD1192" s="41"/>
      <c r="AE1192" s="42"/>
      <c r="AF1192" s="42"/>
      <c r="AG1192" s="42"/>
      <c r="AH1192" s="41"/>
      <c r="AI1192" s="41"/>
      <c r="AJ1192" s="42"/>
      <c r="AK1192" s="42"/>
      <c r="AL1192" s="42"/>
      <c r="AM1192" s="42"/>
      <c r="AN1192" s="41"/>
      <c r="AO1192" s="41"/>
      <c r="AP1192" s="42"/>
      <c r="AQ1192" s="42"/>
      <c r="AR1192" s="42"/>
      <c r="AS1192" s="41"/>
      <c r="AT1192" s="41"/>
      <c r="AU1192" s="42"/>
      <c r="AV1192" s="42"/>
    </row>
    <row r="1193" spans="1:48" ht="12.75" hidden="1" customHeight="1" x14ac:dyDescent="0.25">
      <c r="A1193" s="29">
        <f t="shared" si="461"/>
        <v>1191</v>
      </c>
      <c r="B1193" s="19" t="str">
        <f t="shared" si="458"/>
        <v/>
      </c>
      <c r="C1193" s="19" t="str">
        <f t="shared" si="459"/>
        <v/>
      </c>
      <c r="D1193" s="19" t="str">
        <f t="shared" si="460"/>
        <v/>
      </c>
      <c r="E1193" s="19" t="str">
        <f>IF(B1193="","",CHOOSE(VLOOKUP($A1193,$F$1:$J$1600,5,FALSE),AHS!$M$1,BHS!$M$1,CHS!$M$1,HMJHS!$M$1,KHS!$M$1,Kings!$M$1,MHS!$M$1,SWHS!$M$1,AMHS!$M$1,'S10'!$M$1,'S11'!$M$1,'S12'!$M$1,'S13'!$M$1,'S14'!$M$1,'S15'!$M$1,'S16'!$M$1,'S17'!$M$1,'S18'!$M$1,'S19'!$M$1,'S20'!$M$1))</f>
        <v/>
      </c>
      <c r="F1193" s="29" t="str">
        <f t="shared" si="457"/>
        <v/>
      </c>
      <c r="G1193" s="33" t="str">
        <f t="shared" si="456"/>
        <v/>
      </c>
      <c r="H1193" s="29" t="str">
        <f>IF('S15'!AN$25="","",'S15'!AN$25)</f>
        <v/>
      </c>
      <c r="I1193" s="29" t="str">
        <f>IF('S15'!AN$25="","",'S15'!AG$25)</f>
        <v/>
      </c>
      <c r="J1193" s="29">
        <v>15</v>
      </c>
      <c r="AC1193" s="41"/>
      <c r="AD1193" s="41"/>
      <c r="AE1193" s="42"/>
      <c r="AF1193" s="42"/>
      <c r="AG1193" s="42"/>
      <c r="AH1193" s="41"/>
      <c r="AI1193" s="41"/>
      <c r="AJ1193" s="42"/>
      <c r="AK1193" s="42"/>
      <c r="AL1193" s="42"/>
      <c r="AM1193" s="42"/>
      <c r="AN1193" s="41"/>
      <c r="AO1193" s="41"/>
      <c r="AP1193" s="42"/>
      <c r="AQ1193" s="42"/>
      <c r="AR1193" s="42"/>
      <c r="AS1193" s="41"/>
      <c r="AT1193" s="41"/>
      <c r="AU1193" s="42"/>
      <c r="AV1193" s="42"/>
    </row>
    <row r="1194" spans="1:48" ht="12.75" hidden="1" customHeight="1" x14ac:dyDescent="0.25">
      <c r="A1194" s="29">
        <f t="shared" si="461"/>
        <v>1192</v>
      </c>
      <c r="B1194" s="19" t="str">
        <f t="shared" si="458"/>
        <v/>
      </c>
      <c r="C1194" s="19" t="str">
        <f t="shared" si="459"/>
        <v/>
      </c>
      <c r="D1194" s="19" t="str">
        <f t="shared" si="460"/>
        <v/>
      </c>
      <c r="E1194" s="19" t="str">
        <f>IF(B1194="","",CHOOSE(VLOOKUP($A1194,$F$1:$J$1600,5,FALSE),AHS!$M$1,BHS!$M$1,CHS!$M$1,HMJHS!$M$1,KHS!$M$1,Kings!$M$1,MHS!$M$1,SWHS!$M$1,AMHS!$M$1,'S10'!$M$1,'S11'!$M$1,'S12'!$M$1,'S13'!$M$1,'S14'!$M$1,'S15'!$M$1,'S16'!$M$1,'S17'!$M$1,'S18'!$M$1,'S19'!$M$1,'S20'!$M$1))</f>
        <v/>
      </c>
      <c r="F1194" s="29" t="str">
        <f t="shared" si="457"/>
        <v/>
      </c>
      <c r="G1194" s="33" t="str">
        <f t="shared" si="456"/>
        <v/>
      </c>
      <c r="H1194" s="29" t="str">
        <f>IF('S15'!AN$26="","",'S15'!AN$26)</f>
        <v/>
      </c>
      <c r="I1194" s="29" t="str">
        <f>IF('S15'!AN$26="","",'S15'!AG$26)</f>
        <v/>
      </c>
      <c r="J1194" s="29">
        <v>15</v>
      </c>
      <c r="AC1194" s="41"/>
      <c r="AD1194" s="41"/>
      <c r="AE1194" s="42"/>
      <c r="AF1194" s="42"/>
      <c r="AG1194" s="42"/>
      <c r="AH1194" s="41"/>
      <c r="AI1194" s="41"/>
      <c r="AJ1194" s="42"/>
      <c r="AK1194" s="42"/>
      <c r="AL1194" s="42"/>
      <c r="AM1194" s="42"/>
      <c r="AN1194" s="41"/>
      <c r="AO1194" s="41"/>
      <c r="AP1194" s="42"/>
      <c r="AQ1194" s="42"/>
      <c r="AR1194" s="42"/>
      <c r="AS1194" s="41"/>
      <c r="AT1194" s="41"/>
      <c r="AU1194" s="42"/>
      <c r="AV1194" s="42"/>
    </row>
    <row r="1195" spans="1:48" ht="12.75" hidden="1" customHeight="1" x14ac:dyDescent="0.25">
      <c r="A1195" s="29">
        <f t="shared" si="461"/>
        <v>1193</v>
      </c>
      <c r="B1195" s="19" t="str">
        <f t="shared" si="458"/>
        <v/>
      </c>
      <c r="C1195" s="19" t="str">
        <f t="shared" si="459"/>
        <v/>
      </c>
      <c r="D1195" s="19" t="str">
        <f t="shared" si="460"/>
        <v/>
      </c>
      <c r="E1195" s="19" t="str">
        <f>IF(B1195="","",CHOOSE(VLOOKUP($A1195,$F$1:$J$1600,5,FALSE),AHS!$M$1,BHS!$M$1,CHS!$M$1,HMJHS!$M$1,KHS!$M$1,Kings!$M$1,MHS!$M$1,SWHS!$M$1,AMHS!$M$1,'S10'!$M$1,'S11'!$M$1,'S12'!$M$1,'S13'!$M$1,'S14'!$M$1,'S15'!$M$1,'S16'!$M$1,'S17'!$M$1,'S18'!$M$1,'S19'!$M$1,'S20'!$M$1))</f>
        <v/>
      </c>
      <c r="F1195" s="29" t="str">
        <f t="shared" si="457"/>
        <v/>
      </c>
      <c r="G1195" s="33" t="str">
        <f t="shared" si="456"/>
        <v/>
      </c>
      <c r="H1195" s="29" t="str">
        <f>IF('S15'!AN$27="","",'S15'!AN$27)</f>
        <v/>
      </c>
      <c r="I1195" s="29" t="str">
        <f>IF('S15'!AN$27="","",'S15'!AG$27)</f>
        <v/>
      </c>
      <c r="J1195" s="29">
        <v>15</v>
      </c>
      <c r="AC1195" s="41"/>
      <c r="AD1195" s="41"/>
      <c r="AE1195" s="42"/>
      <c r="AF1195" s="42"/>
      <c r="AG1195" s="42"/>
      <c r="AH1195" s="41"/>
      <c r="AI1195" s="41"/>
      <c r="AJ1195" s="42"/>
      <c r="AK1195" s="42"/>
      <c r="AL1195" s="42"/>
      <c r="AM1195" s="42"/>
      <c r="AN1195" s="41"/>
      <c r="AO1195" s="41"/>
      <c r="AP1195" s="42"/>
      <c r="AQ1195" s="42"/>
      <c r="AR1195" s="42"/>
      <c r="AS1195" s="41"/>
      <c r="AT1195" s="41"/>
      <c r="AU1195" s="42"/>
      <c r="AV1195" s="42"/>
    </row>
    <row r="1196" spans="1:48" ht="12.75" hidden="1" customHeight="1" x14ac:dyDescent="0.25">
      <c r="A1196" s="29">
        <f t="shared" si="461"/>
        <v>1194</v>
      </c>
      <c r="B1196" s="19" t="str">
        <f t="shared" si="458"/>
        <v/>
      </c>
      <c r="C1196" s="19" t="str">
        <f t="shared" si="459"/>
        <v/>
      </c>
      <c r="D1196" s="19" t="str">
        <f t="shared" si="460"/>
        <v/>
      </c>
      <c r="E1196" s="19" t="str">
        <f>IF(B1196="","",CHOOSE(VLOOKUP($A1196,$F$1:$J$1600,5,FALSE),AHS!$M$1,BHS!$M$1,CHS!$M$1,HMJHS!$M$1,KHS!$M$1,Kings!$M$1,MHS!$M$1,SWHS!$M$1,AMHS!$M$1,'S10'!$M$1,'S11'!$M$1,'S12'!$M$1,'S13'!$M$1,'S14'!$M$1,'S15'!$M$1,'S16'!$M$1,'S17'!$M$1,'S18'!$M$1,'S19'!$M$1,'S20'!$M$1))</f>
        <v/>
      </c>
      <c r="F1196" s="29" t="str">
        <f t="shared" si="457"/>
        <v/>
      </c>
      <c r="G1196" s="33" t="str">
        <f t="shared" si="456"/>
        <v/>
      </c>
      <c r="H1196" s="29" t="str">
        <f>IF('S15'!AN$28="","",'S15'!AN$28)</f>
        <v/>
      </c>
      <c r="I1196" s="29" t="str">
        <f>IF('S15'!AN$28="","",'S15'!AG$28)</f>
        <v/>
      </c>
      <c r="J1196" s="29">
        <v>15</v>
      </c>
      <c r="AC1196" s="41"/>
      <c r="AD1196" s="41"/>
      <c r="AE1196" s="42"/>
      <c r="AF1196" s="42"/>
      <c r="AG1196" s="42"/>
      <c r="AH1196" s="41"/>
      <c r="AI1196" s="41"/>
      <c r="AJ1196" s="42"/>
      <c r="AK1196" s="42"/>
      <c r="AL1196" s="42"/>
      <c r="AM1196" s="42"/>
      <c r="AN1196" s="41"/>
      <c r="AO1196" s="41"/>
      <c r="AP1196" s="42"/>
      <c r="AQ1196" s="42"/>
      <c r="AR1196" s="42"/>
      <c r="AS1196" s="41"/>
      <c r="AT1196" s="41"/>
      <c r="AU1196" s="42"/>
      <c r="AV1196" s="42"/>
    </row>
    <row r="1197" spans="1:48" ht="12.75" hidden="1" customHeight="1" x14ac:dyDescent="0.25">
      <c r="A1197" s="29">
        <f t="shared" si="461"/>
        <v>1195</v>
      </c>
      <c r="B1197" s="19" t="str">
        <f t="shared" si="458"/>
        <v/>
      </c>
      <c r="C1197" s="19" t="str">
        <f t="shared" si="459"/>
        <v/>
      </c>
      <c r="D1197" s="19" t="str">
        <f t="shared" si="460"/>
        <v/>
      </c>
      <c r="E1197" s="19" t="str">
        <f>IF(B1197="","",CHOOSE(VLOOKUP($A1197,$F$1:$J$1600,5,FALSE),AHS!$M$1,BHS!$M$1,CHS!$M$1,HMJHS!$M$1,KHS!$M$1,Kings!$M$1,MHS!$M$1,SWHS!$M$1,AMHS!$M$1,'S10'!$M$1,'S11'!$M$1,'S12'!$M$1,'S13'!$M$1,'S14'!$M$1,'S15'!$M$1,'S16'!$M$1,'S17'!$M$1,'S18'!$M$1,'S19'!$M$1,'S20'!$M$1))</f>
        <v/>
      </c>
      <c r="F1197" s="29" t="str">
        <f t="shared" si="457"/>
        <v/>
      </c>
      <c r="G1197" s="33" t="str">
        <f t="shared" si="456"/>
        <v/>
      </c>
      <c r="H1197" s="29" t="str">
        <f>IF('S15'!AN$29="","",'S15'!AN$29)</f>
        <v/>
      </c>
      <c r="I1197" s="29" t="str">
        <f>IF('S15'!AN$29="","",'S15'!AG$29)</f>
        <v/>
      </c>
      <c r="J1197" s="29">
        <v>15</v>
      </c>
      <c r="AC1197" s="41"/>
      <c r="AD1197" s="41"/>
      <c r="AE1197" s="42"/>
      <c r="AF1197" s="42"/>
      <c r="AG1197" s="42"/>
      <c r="AH1197" s="41"/>
      <c r="AI1197" s="41"/>
      <c r="AJ1197" s="42"/>
      <c r="AK1197" s="42"/>
      <c r="AL1197" s="42"/>
      <c r="AM1197" s="42"/>
      <c r="AN1197" s="41"/>
      <c r="AO1197" s="41"/>
      <c r="AP1197" s="42"/>
      <c r="AQ1197" s="42"/>
      <c r="AR1197" s="42"/>
      <c r="AS1197" s="41"/>
      <c r="AT1197" s="41"/>
      <c r="AU1197" s="42"/>
      <c r="AV1197" s="42"/>
    </row>
    <row r="1198" spans="1:48" ht="12.75" hidden="1" customHeight="1" x14ac:dyDescent="0.25">
      <c r="A1198" s="29">
        <f t="shared" si="461"/>
        <v>1196</v>
      </c>
      <c r="B1198" s="19" t="str">
        <f t="shared" si="458"/>
        <v/>
      </c>
      <c r="C1198" s="19" t="str">
        <f t="shared" si="459"/>
        <v/>
      </c>
      <c r="D1198" s="19" t="str">
        <f t="shared" si="460"/>
        <v/>
      </c>
      <c r="E1198" s="19" t="str">
        <f>IF(B1198="","",CHOOSE(VLOOKUP($A1198,$F$1:$J$1600,5,FALSE),AHS!$M$1,BHS!$M$1,CHS!$M$1,HMJHS!$M$1,KHS!$M$1,Kings!$M$1,MHS!$M$1,SWHS!$M$1,AMHS!$M$1,'S10'!$M$1,'S11'!$M$1,'S12'!$M$1,'S13'!$M$1,'S14'!$M$1,'S15'!$M$1,'S16'!$M$1,'S17'!$M$1,'S18'!$M$1,'S19'!$M$1,'S20'!$M$1))</f>
        <v/>
      </c>
      <c r="F1198" s="29" t="str">
        <f t="shared" si="457"/>
        <v/>
      </c>
      <c r="G1198" s="33" t="str">
        <f t="shared" si="456"/>
        <v/>
      </c>
      <c r="H1198" s="29" t="str">
        <f>IF('S15'!AN$30="","",'S15'!AN$30)</f>
        <v/>
      </c>
      <c r="I1198" s="29" t="str">
        <f>IF('S15'!AN$30="","",'S15'!AG$30)</f>
        <v/>
      </c>
      <c r="J1198" s="29">
        <v>15</v>
      </c>
      <c r="AC1198" s="41"/>
      <c r="AD1198" s="41"/>
      <c r="AE1198" s="42"/>
      <c r="AF1198" s="42"/>
      <c r="AG1198" s="42"/>
      <c r="AH1198" s="41"/>
      <c r="AI1198" s="41"/>
      <c r="AJ1198" s="42"/>
      <c r="AK1198" s="42"/>
      <c r="AL1198" s="42"/>
      <c r="AM1198" s="42"/>
      <c r="AN1198" s="41"/>
      <c r="AO1198" s="41"/>
      <c r="AP1198" s="42"/>
      <c r="AQ1198" s="42"/>
      <c r="AR1198" s="42"/>
      <c r="AS1198" s="41"/>
      <c r="AT1198" s="41"/>
      <c r="AU1198" s="42"/>
      <c r="AV1198" s="42"/>
    </row>
    <row r="1199" spans="1:48" ht="12.75" hidden="1" customHeight="1" x14ac:dyDescent="0.25">
      <c r="A1199" s="29">
        <f t="shared" si="461"/>
        <v>1197</v>
      </c>
      <c r="B1199" s="19" t="str">
        <f t="shared" si="458"/>
        <v/>
      </c>
      <c r="C1199" s="19" t="str">
        <f t="shared" si="459"/>
        <v/>
      </c>
      <c r="D1199" s="19" t="str">
        <f t="shared" si="460"/>
        <v/>
      </c>
      <c r="E1199" s="19" t="str">
        <f>IF(B1199="","",CHOOSE(VLOOKUP($A1199,$F$1:$J$1600,5,FALSE),AHS!$M$1,BHS!$M$1,CHS!$M$1,HMJHS!$M$1,KHS!$M$1,Kings!$M$1,MHS!$M$1,SWHS!$M$1,AMHS!$M$1,'S10'!$M$1,'S11'!$M$1,'S12'!$M$1,'S13'!$M$1,'S14'!$M$1,'S15'!$M$1,'S16'!$M$1,'S17'!$M$1,'S18'!$M$1,'S19'!$M$1,'S20'!$M$1))</f>
        <v/>
      </c>
      <c r="F1199" s="29" t="str">
        <f t="shared" si="457"/>
        <v/>
      </c>
      <c r="G1199" s="33" t="str">
        <f t="shared" si="456"/>
        <v/>
      </c>
      <c r="H1199" s="29" t="str">
        <f>IF('S15'!AN$31="","",'S15'!AN$31)</f>
        <v/>
      </c>
      <c r="I1199" s="29" t="str">
        <f>IF('S15'!AN$31="","",'S15'!AG$31)</f>
        <v/>
      </c>
      <c r="J1199" s="29">
        <v>15</v>
      </c>
      <c r="AC1199" s="41"/>
      <c r="AD1199" s="41"/>
      <c r="AE1199" s="42"/>
      <c r="AF1199" s="42"/>
      <c r="AG1199" s="42"/>
      <c r="AH1199" s="41"/>
      <c r="AI1199" s="41"/>
      <c r="AJ1199" s="42"/>
      <c r="AK1199" s="42"/>
      <c r="AL1199" s="42"/>
      <c r="AM1199" s="42"/>
      <c r="AN1199" s="41"/>
      <c r="AO1199" s="41"/>
      <c r="AP1199" s="42"/>
      <c r="AQ1199" s="42"/>
      <c r="AR1199" s="42"/>
      <c r="AS1199" s="41"/>
      <c r="AT1199" s="41"/>
      <c r="AU1199" s="42"/>
      <c r="AV1199" s="42"/>
    </row>
    <row r="1200" spans="1:48" ht="12.75" hidden="1" customHeight="1" x14ac:dyDescent="0.25">
      <c r="A1200" s="29">
        <f t="shared" si="461"/>
        <v>1198</v>
      </c>
      <c r="B1200" s="19" t="str">
        <f t="shared" si="458"/>
        <v/>
      </c>
      <c r="C1200" s="19" t="str">
        <f t="shared" si="459"/>
        <v/>
      </c>
      <c r="D1200" s="19" t="str">
        <f t="shared" si="460"/>
        <v/>
      </c>
      <c r="E1200" s="19" t="str">
        <f>IF(B1200="","",CHOOSE(VLOOKUP($A1200,$F$1:$J$1600,5,FALSE),AHS!$M$1,BHS!$M$1,CHS!$M$1,HMJHS!$M$1,KHS!$M$1,Kings!$M$1,MHS!$M$1,SWHS!$M$1,AMHS!$M$1,'S10'!$M$1,'S11'!$M$1,'S12'!$M$1,'S13'!$M$1,'S14'!$M$1,'S15'!$M$1,'S16'!$M$1,'S17'!$M$1,'S18'!$M$1,'S19'!$M$1,'S20'!$M$1))</f>
        <v/>
      </c>
      <c r="F1200" s="29" t="str">
        <f t="shared" si="457"/>
        <v/>
      </c>
      <c r="G1200" s="33" t="str">
        <f t="shared" si="456"/>
        <v/>
      </c>
      <c r="H1200" s="29" t="str">
        <f>IF('S15'!AN$32="","",'S15'!AN$32)</f>
        <v/>
      </c>
      <c r="I1200" s="29" t="str">
        <f>IF('S15'!AN$32="","",'S15'!AG$32)</f>
        <v/>
      </c>
      <c r="J1200" s="29">
        <v>15</v>
      </c>
      <c r="AC1200" s="41"/>
      <c r="AD1200" s="41"/>
      <c r="AE1200" s="42"/>
      <c r="AF1200" s="42"/>
      <c r="AG1200" s="42"/>
      <c r="AH1200" s="41"/>
      <c r="AI1200" s="41"/>
      <c r="AJ1200" s="42"/>
      <c r="AK1200" s="42"/>
      <c r="AL1200" s="42"/>
      <c r="AM1200" s="42"/>
      <c r="AN1200" s="41"/>
      <c r="AO1200" s="41"/>
      <c r="AP1200" s="42"/>
      <c r="AQ1200" s="42"/>
      <c r="AR1200" s="42"/>
      <c r="AS1200" s="41"/>
      <c r="AT1200" s="41"/>
      <c r="AU1200" s="42"/>
      <c r="AV1200" s="42"/>
    </row>
    <row r="1201" spans="1:48" ht="12.75" hidden="1" customHeight="1" x14ac:dyDescent="0.25">
      <c r="A1201" s="29">
        <f t="shared" si="461"/>
        <v>1199</v>
      </c>
      <c r="B1201" s="19" t="str">
        <f t="shared" si="458"/>
        <v/>
      </c>
      <c r="C1201" s="19" t="str">
        <f t="shared" si="459"/>
        <v/>
      </c>
      <c r="D1201" s="19" t="str">
        <f t="shared" si="460"/>
        <v/>
      </c>
      <c r="E1201" s="19" t="str">
        <f>IF(B1201="","",CHOOSE(VLOOKUP($A1201,$F$1:$J$1600,5,FALSE),AHS!$M$1,BHS!$M$1,CHS!$M$1,HMJHS!$M$1,KHS!$M$1,Kings!$M$1,MHS!$M$1,SWHS!$M$1,AMHS!$M$1,'S10'!$M$1,'S11'!$M$1,'S12'!$M$1,'S13'!$M$1,'S14'!$M$1,'S15'!$M$1,'S16'!$M$1,'S17'!$M$1,'S18'!$M$1,'S19'!$M$1,'S20'!$M$1))</f>
        <v/>
      </c>
      <c r="F1201" s="29" t="str">
        <f t="shared" si="457"/>
        <v/>
      </c>
      <c r="G1201" s="33" t="str">
        <f t="shared" si="456"/>
        <v/>
      </c>
      <c r="H1201" s="29" t="str">
        <f>IF('S16'!P$13="","",'S16'!P$13)</f>
        <v/>
      </c>
      <c r="I1201" s="29" t="str">
        <f>IF('S16'!P$13="","",'S16'!I$13)</f>
        <v/>
      </c>
      <c r="J1201" s="29">
        <v>16</v>
      </c>
      <c r="AC1201" s="41"/>
      <c r="AD1201" s="41"/>
      <c r="AE1201" s="42"/>
      <c r="AF1201" s="42"/>
      <c r="AG1201" s="42"/>
      <c r="AH1201" s="41"/>
      <c r="AI1201" s="41"/>
      <c r="AJ1201" s="42"/>
      <c r="AK1201" s="42"/>
      <c r="AL1201" s="42"/>
      <c r="AM1201" s="42"/>
      <c r="AN1201" s="41"/>
      <c r="AO1201" s="41"/>
      <c r="AP1201" s="42"/>
      <c r="AQ1201" s="42"/>
      <c r="AR1201" s="42"/>
      <c r="AS1201" s="41"/>
      <c r="AT1201" s="41"/>
      <c r="AU1201" s="42"/>
      <c r="AV1201" s="42"/>
    </row>
    <row r="1202" spans="1:48" ht="12.75" hidden="1" customHeight="1" x14ac:dyDescent="0.25">
      <c r="A1202" s="29">
        <f t="shared" si="461"/>
        <v>1200</v>
      </c>
      <c r="B1202" s="19" t="str">
        <f t="shared" si="458"/>
        <v/>
      </c>
      <c r="C1202" s="19" t="str">
        <f t="shared" si="459"/>
        <v/>
      </c>
      <c r="D1202" s="19" t="str">
        <f t="shared" si="460"/>
        <v/>
      </c>
      <c r="E1202" s="19" t="str">
        <f>IF(B1202="","",CHOOSE(VLOOKUP($A1202,$F$1:$J$1600,5,FALSE),AHS!$M$1,BHS!$M$1,CHS!$M$1,HMJHS!$M$1,KHS!$M$1,Kings!$M$1,MHS!$M$1,SWHS!$M$1,AMHS!$M$1,'S10'!$M$1,'S11'!$M$1,'S12'!$M$1,'S13'!$M$1,'S14'!$M$1,'S15'!$M$1,'S16'!$M$1,'S17'!$M$1,'S18'!$M$1,'S19'!$M$1,'S20'!$M$1))</f>
        <v/>
      </c>
      <c r="F1202" s="29" t="str">
        <f t="shared" si="457"/>
        <v/>
      </c>
      <c r="G1202" s="33" t="str">
        <f t="shared" si="456"/>
        <v/>
      </c>
      <c r="H1202" s="29" t="str">
        <f>IF('S16'!P$14="","",'S16'!P$14)</f>
        <v/>
      </c>
      <c r="I1202" s="29" t="str">
        <f>IF('S16'!P$14="","",'S16'!I$14)</f>
        <v/>
      </c>
      <c r="J1202" s="29">
        <v>16</v>
      </c>
      <c r="AC1202" s="41"/>
      <c r="AD1202" s="41"/>
      <c r="AE1202" s="42"/>
      <c r="AF1202" s="42"/>
      <c r="AG1202" s="42"/>
      <c r="AH1202" s="41"/>
      <c r="AI1202" s="41"/>
      <c r="AJ1202" s="42"/>
      <c r="AK1202" s="42"/>
      <c r="AL1202" s="42"/>
      <c r="AM1202" s="42"/>
      <c r="AN1202" s="41"/>
      <c r="AO1202" s="41"/>
      <c r="AP1202" s="42"/>
      <c r="AQ1202" s="42"/>
      <c r="AR1202" s="42"/>
      <c r="AS1202" s="41"/>
      <c r="AT1202" s="41"/>
      <c r="AU1202" s="42"/>
      <c r="AV1202" s="42"/>
    </row>
    <row r="1203" spans="1:48" ht="12.75" hidden="1" customHeight="1" x14ac:dyDescent="0.25">
      <c r="A1203" s="29">
        <f t="shared" si="461"/>
        <v>1201</v>
      </c>
      <c r="B1203" s="19" t="str">
        <f t="shared" si="458"/>
        <v/>
      </c>
      <c r="C1203" s="19" t="str">
        <f t="shared" si="459"/>
        <v/>
      </c>
      <c r="D1203" s="19" t="str">
        <f t="shared" si="460"/>
        <v/>
      </c>
      <c r="E1203" s="19" t="str">
        <f>IF(B1203="","",CHOOSE(VLOOKUP($A1203,$F$1:$J$1600,5,FALSE),AHS!$M$1,BHS!$M$1,CHS!$M$1,HMJHS!$M$1,KHS!$M$1,Kings!$M$1,MHS!$M$1,SWHS!$M$1,AMHS!$M$1,'S10'!$M$1,'S11'!$M$1,'S12'!$M$1,'S13'!$M$1,'S14'!$M$1,'S15'!$M$1,'S16'!$M$1,'S17'!$M$1,'S18'!$M$1,'S19'!$M$1,'S20'!$M$1))</f>
        <v/>
      </c>
      <c r="F1203" s="29" t="str">
        <f t="shared" si="457"/>
        <v/>
      </c>
      <c r="G1203" s="33" t="str">
        <f t="shared" si="456"/>
        <v/>
      </c>
      <c r="H1203" s="29" t="str">
        <f>IF('S16'!P$15="","",'S16'!P$15)</f>
        <v/>
      </c>
      <c r="I1203" s="29" t="str">
        <f>IF('S16'!P$15="","",'S16'!I$15)</f>
        <v/>
      </c>
      <c r="J1203" s="29">
        <v>16</v>
      </c>
      <c r="AC1203" s="41"/>
      <c r="AD1203" s="41"/>
      <c r="AE1203" s="42"/>
      <c r="AF1203" s="42"/>
      <c r="AG1203" s="42"/>
      <c r="AH1203" s="41"/>
      <c r="AI1203" s="41"/>
      <c r="AJ1203" s="42"/>
      <c r="AK1203" s="42"/>
      <c r="AL1203" s="42"/>
      <c r="AM1203" s="42"/>
      <c r="AN1203" s="41"/>
      <c r="AO1203" s="41"/>
      <c r="AP1203" s="42"/>
      <c r="AQ1203" s="42"/>
      <c r="AR1203" s="42"/>
      <c r="AS1203" s="41"/>
      <c r="AT1203" s="41"/>
      <c r="AU1203" s="42"/>
      <c r="AV1203" s="42"/>
    </row>
    <row r="1204" spans="1:48" ht="12.75" hidden="1" customHeight="1" x14ac:dyDescent="0.25">
      <c r="A1204" s="29">
        <f t="shared" si="461"/>
        <v>1202</v>
      </c>
      <c r="B1204" s="19" t="str">
        <f t="shared" si="458"/>
        <v/>
      </c>
      <c r="C1204" s="19" t="str">
        <f t="shared" si="459"/>
        <v/>
      </c>
      <c r="D1204" s="19" t="str">
        <f t="shared" si="460"/>
        <v/>
      </c>
      <c r="E1204" s="19" t="str">
        <f>IF(B1204="","",CHOOSE(VLOOKUP($A1204,$F$1:$J$1600,5,FALSE),AHS!$M$1,BHS!$M$1,CHS!$M$1,HMJHS!$M$1,KHS!$M$1,Kings!$M$1,MHS!$M$1,SWHS!$M$1,AMHS!$M$1,'S10'!$M$1,'S11'!$M$1,'S12'!$M$1,'S13'!$M$1,'S14'!$M$1,'S15'!$M$1,'S16'!$M$1,'S17'!$M$1,'S18'!$M$1,'S19'!$M$1,'S20'!$M$1))</f>
        <v/>
      </c>
      <c r="F1204" s="29" t="str">
        <f t="shared" si="457"/>
        <v/>
      </c>
      <c r="G1204" s="33" t="str">
        <f t="shared" si="456"/>
        <v/>
      </c>
      <c r="H1204" s="29" t="str">
        <f>IF('S16'!P$16="","",'S16'!P$16)</f>
        <v/>
      </c>
      <c r="I1204" s="29" t="str">
        <f>IF('S16'!P$16="","",'S16'!I$16)</f>
        <v/>
      </c>
      <c r="J1204" s="29">
        <v>16</v>
      </c>
      <c r="AC1204" s="41"/>
      <c r="AD1204" s="41"/>
      <c r="AE1204" s="42"/>
      <c r="AF1204" s="42"/>
      <c r="AG1204" s="42"/>
      <c r="AH1204" s="41"/>
      <c r="AI1204" s="41"/>
      <c r="AJ1204" s="42"/>
      <c r="AK1204" s="42"/>
      <c r="AL1204" s="42"/>
      <c r="AM1204" s="42"/>
      <c r="AN1204" s="41"/>
      <c r="AO1204" s="41"/>
      <c r="AP1204" s="42"/>
      <c r="AQ1204" s="42"/>
      <c r="AR1204" s="42"/>
      <c r="AS1204" s="41"/>
      <c r="AT1204" s="41"/>
      <c r="AU1204" s="42"/>
      <c r="AV1204" s="42"/>
    </row>
    <row r="1205" spans="1:48" ht="12.75" hidden="1" customHeight="1" x14ac:dyDescent="0.25">
      <c r="A1205" s="29">
        <f t="shared" si="461"/>
        <v>1203</v>
      </c>
      <c r="B1205" s="19" t="str">
        <f t="shared" si="458"/>
        <v/>
      </c>
      <c r="C1205" s="19" t="str">
        <f t="shared" si="459"/>
        <v/>
      </c>
      <c r="D1205" s="19" t="str">
        <f t="shared" si="460"/>
        <v/>
      </c>
      <c r="E1205" s="19" t="str">
        <f>IF(B1205="","",CHOOSE(VLOOKUP($A1205,$F$1:$J$1600,5,FALSE),AHS!$M$1,BHS!$M$1,CHS!$M$1,HMJHS!$M$1,KHS!$M$1,Kings!$M$1,MHS!$M$1,SWHS!$M$1,AMHS!$M$1,'S10'!$M$1,'S11'!$M$1,'S12'!$M$1,'S13'!$M$1,'S14'!$M$1,'S15'!$M$1,'S16'!$M$1,'S17'!$M$1,'S18'!$M$1,'S19'!$M$1,'S20'!$M$1))</f>
        <v/>
      </c>
      <c r="F1205" s="29" t="str">
        <f t="shared" si="457"/>
        <v/>
      </c>
      <c r="G1205" s="33" t="str">
        <f t="shared" si="456"/>
        <v/>
      </c>
      <c r="H1205" s="29" t="str">
        <f>IF('S16'!P$17="","",'S16'!P$17)</f>
        <v/>
      </c>
      <c r="I1205" s="29" t="str">
        <f>IF('S16'!P$17="","",'S16'!I$17)</f>
        <v/>
      </c>
      <c r="J1205" s="29">
        <v>16</v>
      </c>
      <c r="AC1205" s="41"/>
      <c r="AD1205" s="41"/>
      <c r="AE1205" s="42"/>
      <c r="AF1205" s="42"/>
      <c r="AG1205" s="42"/>
      <c r="AH1205" s="41"/>
      <c r="AI1205" s="41"/>
      <c r="AJ1205" s="42"/>
      <c r="AK1205" s="42"/>
      <c r="AL1205" s="42"/>
      <c r="AM1205" s="42"/>
      <c r="AN1205" s="41"/>
      <c r="AO1205" s="41"/>
      <c r="AP1205" s="42"/>
      <c r="AQ1205" s="42"/>
      <c r="AR1205" s="42"/>
      <c r="AS1205" s="41"/>
      <c r="AT1205" s="41"/>
      <c r="AU1205" s="42"/>
      <c r="AV1205" s="42"/>
    </row>
    <row r="1206" spans="1:48" ht="12.75" hidden="1" customHeight="1" x14ac:dyDescent="0.25">
      <c r="A1206" s="29">
        <f t="shared" si="461"/>
        <v>1204</v>
      </c>
      <c r="B1206" s="19" t="str">
        <f t="shared" si="458"/>
        <v/>
      </c>
      <c r="C1206" s="19" t="str">
        <f t="shared" si="459"/>
        <v/>
      </c>
      <c r="D1206" s="19" t="str">
        <f t="shared" si="460"/>
        <v/>
      </c>
      <c r="E1206" s="19" t="str">
        <f>IF(B1206="","",CHOOSE(VLOOKUP($A1206,$F$1:$J$1600,5,FALSE),AHS!$M$1,BHS!$M$1,CHS!$M$1,HMJHS!$M$1,KHS!$M$1,Kings!$M$1,MHS!$M$1,SWHS!$M$1,AMHS!$M$1,'S10'!$M$1,'S11'!$M$1,'S12'!$M$1,'S13'!$M$1,'S14'!$M$1,'S15'!$M$1,'S16'!$M$1,'S17'!$M$1,'S18'!$M$1,'S19'!$M$1,'S20'!$M$1))</f>
        <v/>
      </c>
      <c r="F1206" s="29" t="str">
        <f t="shared" si="457"/>
        <v/>
      </c>
      <c r="G1206" s="33" t="str">
        <f t="shared" si="456"/>
        <v/>
      </c>
      <c r="H1206" s="29" t="str">
        <f>IF('S16'!P$18="","",'S16'!P$18)</f>
        <v/>
      </c>
      <c r="I1206" s="29" t="str">
        <f>IF('S16'!P$18="","",'S16'!I$18)</f>
        <v/>
      </c>
      <c r="J1206" s="29">
        <v>16</v>
      </c>
      <c r="AC1206" s="41"/>
      <c r="AD1206" s="41"/>
      <c r="AE1206" s="42"/>
      <c r="AF1206" s="42"/>
      <c r="AG1206" s="42"/>
      <c r="AH1206" s="41"/>
      <c r="AI1206" s="41"/>
      <c r="AJ1206" s="42"/>
      <c r="AK1206" s="42"/>
      <c r="AL1206" s="42"/>
      <c r="AM1206" s="42"/>
      <c r="AN1206" s="41"/>
      <c r="AO1206" s="41"/>
      <c r="AP1206" s="42"/>
      <c r="AQ1206" s="42"/>
      <c r="AR1206" s="42"/>
      <c r="AS1206" s="41"/>
      <c r="AT1206" s="41"/>
      <c r="AU1206" s="42"/>
      <c r="AV1206" s="42"/>
    </row>
    <row r="1207" spans="1:48" ht="12.75" hidden="1" customHeight="1" x14ac:dyDescent="0.25">
      <c r="A1207" s="29">
        <f t="shared" si="461"/>
        <v>1205</v>
      </c>
      <c r="B1207" s="19" t="str">
        <f t="shared" si="458"/>
        <v/>
      </c>
      <c r="C1207" s="19" t="str">
        <f t="shared" si="459"/>
        <v/>
      </c>
      <c r="D1207" s="19" t="str">
        <f t="shared" si="460"/>
        <v/>
      </c>
      <c r="E1207" s="19" t="str">
        <f>IF(B1207="","",CHOOSE(VLOOKUP($A1207,$F$1:$J$1600,5,FALSE),AHS!$M$1,BHS!$M$1,CHS!$M$1,HMJHS!$M$1,KHS!$M$1,Kings!$M$1,MHS!$M$1,SWHS!$M$1,AMHS!$M$1,'S10'!$M$1,'S11'!$M$1,'S12'!$M$1,'S13'!$M$1,'S14'!$M$1,'S15'!$M$1,'S16'!$M$1,'S17'!$M$1,'S18'!$M$1,'S19'!$M$1,'S20'!$M$1))</f>
        <v/>
      </c>
      <c r="F1207" s="29" t="str">
        <f t="shared" si="457"/>
        <v/>
      </c>
      <c r="G1207" s="33" t="str">
        <f t="shared" si="456"/>
        <v/>
      </c>
      <c r="H1207" s="29" t="str">
        <f>IF('S16'!P$19="","",'S16'!P$19)</f>
        <v/>
      </c>
      <c r="I1207" s="29" t="str">
        <f>IF('S16'!P$19="","",'S16'!I$19)</f>
        <v/>
      </c>
      <c r="J1207" s="29">
        <v>16</v>
      </c>
      <c r="AC1207" s="41"/>
      <c r="AD1207" s="41"/>
      <c r="AE1207" s="42"/>
      <c r="AF1207" s="42"/>
      <c r="AG1207" s="42"/>
      <c r="AH1207" s="41"/>
      <c r="AI1207" s="41"/>
      <c r="AJ1207" s="42"/>
      <c r="AK1207" s="42"/>
      <c r="AL1207" s="42"/>
      <c r="AM1207" s="42"/>
      <c r="AN1207" s="41"/>
      <c r="AO1207" s="41"/>
      <c r="AP1207" s="42"/>
      <c r="AQ1207" s="42"/>
      <c r="AR1207" s="42"/>
      <c r="AS1207" s="41"/>
      <c r="AT1207" s="41"/>
      <c r="AU1207" s="42"/>
      <c r="AV1207" s="42"/>
    </row>
    <row r="1208" spans="1:48" ht="12.75" hidden="1" customHeight="1" x14ac:dyDescent="0.25">
      <c r="A1208" s="29">
        <f t="shared" si="461"/>
        <v>1206</v>
      </c>
      <c r="B1208" s="19" t="str">
        <f t="shared" si="458"/>
        <v/>
      </c>
      <c r="C1208" s="19" t="str">
        <f t="shared" si="459"/>
        <v/>
      </c>
      <c r="D1208" s="19" t="str">
        <f t="shared" si="460"/>
        <v/>
      </c>
      <c r="E1208" s="19" t="str">
        <f>IF(B1208="","",CHOOSE(VLOOKUP($A1208,$F$1:$J$1600,5,FALSE),AHS!$M$1,BHS!$M$1,CHS!$M$1,HMJHS!$M$1,KHS!$M$1,Kings!$M$1,MHS!$M$1,SWHS!$M$1,AMHS!$M$1,'S10'!$M$1,'S11'!$M$1,'S12'!$M$1,'S13'!$M$1,'S14'!$M$1,'S15'!$M$1,'S16'!$M$1,'S17'!$M$1,'S18'!$M$1,'S19'!$M$1,'S20'!$M$1))</f>
        <v/>
      </c>
      <c r="F1208" s="29" t="str">
        <f t="shared" si="457"/>
        <v/>
      </c>
      <c r="G1208" s="33" t="str">
        <f t="shared" si="456"/>
        <v/>
      </c>
      <c r="H1208" s="29" t="str">
        <f>IF('S16'!P$20="","",'S16'!P$20)</f>
        <v/>
      </c>
      <c r="I1208" s="29" t="str">
        <f>IF('S16'!P$20="","",'S16'!I$20)</f>
        <v/>
      </c>
      <c r="J1208" s="29">
        <v>16</v>
      </c>
      <c r="AC1208" s="41"/>
      <c r="AD1208" s="41"/>
      <c r="AE1208" s="42"/>
      <c r="AF1208" s="42"/>
      <c r="AG1208" s="42"/>
      <c r="AH1208" s="41"/>
      <c r="AI1208" s="41"/>
      <c r="AJ1208" s="42"/>
      <c r="AK1208" s="42"/>
      <c r="AL1208" s="42"/>
      <c r="AM1208" s="42"/>
      <c r="AN1208" s="41"/>
      <c r="AO1208" s="41"/>
      <c r="AP1208" s="42"/>
      <c r="AQ1208" s="42"/>
      <c r="AR1208" s="42"/>
      <c r="AS1208" s="41"/>
      <c r="AT1208" s="41"/>
      <c r="AU1208" s="42"/>
      <c r="AV1208" s="42"/>
    </row>
    <row r="1209" spans="1:48" ht="12.75" hidden="1" customHeight="1" x14ac:dyDescent="0.25">
      <c r="A1209" s="29">
        <f t="shared" si="461"/>
        <v>1207</v>
      </c>
      <c r="B1209" s="19" t="str">
        <f t="shared" si="458"/>
        <v/>
      </c>
      <c r="C1209" s="19" t="str">
        <f t="shared" si="459"/>
        <v/>
      </c>
      <c r="D1209" s="19" t="str">
        <f t="shared" si="460"/>
        <v/>
      </c>
      <c r="E1209" s="19" t="str">
        <f>IF(B1209="","",CHOOSE(VLOOKUP($A1209,$F$1:$J$1600,5,FALSE),AHS!$M$1,BHS!$M$1,CHS!$M$1,HMJHS!$M$1,KHS!$M$1,Kings!$M$1,MHS!$M$1,SWHS!$M$1,AMHS!$M$1,'S10'!$M$1,'S11'!$M$1,'S12'!$M$1,'S13'!$M$1,'S14'!$M$1,'S15'!$M$1,'S16'!$M$1,'S17'!$M$1,'S18'!$M$1,'S19'!$M$1,'S20'!$M$1))</f>
        <v/>
      </c>
      <c r="F1209" s="29" t="str">
        <f t="shared" si="457"/>
        <v/>
      </c>
      <c r="G1209" s="33" t="str">
        <f t="shared" si="456"/>
        <v/>
      </c>
      <c r="H1209" s="29" t="str">
        <f>IF('S16'!P$21="","",'S16'!P$21)</f>
        <v/>
      </c>
      <c r="I1209" s="29" t="str">
        <f>IF('S16'!P$21="","",'S16'!I$21)</f>
        <v/>
      </c>
      <c r="J1209" s="29">
        <v>16</v>
      </c>
      <c r="AC1209" s="41"/>
      <c r="AD1209" s="41"/>
      <c r="AE1209" s="42"/>
      <c r="AF1209" s="42"/>
      <c r="AG1209" s="42"/>
      <c r="AH1209" s="41"/>
      <c r="AI1209" s="41"/>
      <c r="AJ1209" s="42"/>
      <c r="AK1209" s="42"/>
      <c r="AL1209" s="42"/>
      <c r="AM1209" s="42"/>
      <c r="AN1209" s="41"/>
      <c r="AO1209" s="41"/>
      <c r="AP1209" s="42"/>
      <c r="AQ1209" s="42"/>
      <c r="AR1209" s="42"/>
      <c r="AS1209" s="41"/>
      <c r="AT1209" s="41"/>
      <c r="AU1209" s="42"/>
      <c r="AV1209" s="42"/>
    </row>
    <row r="1210" spans="1:48" ht="12.75" hidden="1" customHeight="1" x14ac:dyDescent="0.25">
      <c r="A1210" s="29">
        <f t="shared" si="461"/>
        <v>1208</v>
      </c>
      <c r="B1210" s="19" t="str">
        <f t="shared" si="458"/>
        <v/>
      </c>
      <c r="C1210" s="19" t="str">
        <f t="shared" si="459"/>
        <v/>
      </c>
      <c r="D1210" s="19" t="str">
        <f t="shared" si="460"/>
        <v/>
      </c>
      <c r="E1210" s="19" t="str">
        <f>IF(B1210="","",CHOOSE(VLOOKUP($A1210,$F$1:$J$1600,5,FALSE),AHS!$M$1,BHS!$M$1,CHS!$M$1,HMJHS!$M$1,KHS!$M$1,Kings!$M$1,MHS!$M$1,SWHS!$M$1,AMHS!$M$1,'S10'!$M$1,'S11'!$M$1,'S12'!$M$1,'S13'!$M$1,'S14'!$M$1,'S15'!$M$1,'S16'!$M$1,'S17'!$M$1,'S18'!$M$1,'S19'!$M$1,'S20'!$M$1))</f>
        <v/>
      </c>
      <c r="F1210" s="29" t="str">
        <f t="shared" si="457"/>
        <v/>
      </c>
      <c r="G1210" s="33" t="str">
        <f t="shared" si="456"/>
        <v/>
      </c>
      <c r="H1210" s="29" t="str">
        <f>IF('S16'!P$22="","",'S16'!P$22)</f>
        <v/>
      </c>
      <c r="I1210" s="29" t="str">
        <f>IF('S16'!P$22="","",'S16'!I$22)</f>
        <v/>
      </c>
      <c r="J1210" s="29">
        <v>16</v>
      </c>
      <c r="AC1210" s="41"/>
      <c r="AD1210" s="41"/>
      <c r="AE1210" s="42"/>
      <c r="AF1210" s="42"/>
      <c r="AG1210" s="42"/>
      <c r="AH1210" s="41"/>
      <c r="AI1210" s="41"/>
      <c r="AJ1210" s="42"/>
      <c r="AK1210" s="42"/>
      <c r="AL1210" s="42"/>
      <c r="AM1210" s="42"/>
      <c r="AN1210" s="41"/>
      <c r="AO1210" s="41"/>
      <c r="AP1210" s="42"/>
      <c r="AQ1210" s="42"/>
      <c r="AR1210" s="42"/>
      <c r="AS1210" s="41"/>
      <c r="AT1210" s="41"/>
      <c r="AU1210" s="42"/>
      <c r="AV1210" s="42"/>
    </row>
    <row r="1211" spans="1:48" ht="12.75" hidden="1" customHeight="1" x14ac:dyDescent="0.25">
      <c r="A1211" s="29">
        <f t="shared" si="461"/>
        <v>1209</v>
      </c>
      <c r="B1211" s="19" t="str">
        <f t="shared" si="458"/>
        <v/>
      </c>
      <c r="C1211" s="19" t="str">
        <f t="shared" si="459"/>
        <v/>
      </c>
      <c r="D1211" s="19" t="str">
        <f t="shared" si="460"/>
        <v/>
      </c>
      <c r="E1211" s="19" t="str">
        <f>IF(B1211="","",CHOOSE(VLOOKUP($A1211,$F$1:$J$1600,5,FALSE),AHS!$M$1,BHS!$M$1,CHS!$M$1,HMJHS!$M$1,KHS!$M$1,Kings!$M$1,MHS!$M$1,SWHS!$M$1,AMHS!$M$1,'S10'!$M$1,'S11'!$M$1,'S12'!$M$1,'S13'!$M$1,'S14'!$M$1,'S15'!$M$1,'S16'!$M$1,'S17'!$M$1,'S18'!$M$1,'S19'!$M$1,'S20'!$M$1))</f>
        <v/>
      </c>
      <c r="F1211" s="29" t="str">
        <f t="shared" si="457"/>
        <v/>
      </c>
      <c r="G1211" s="33" t="str">
        <f t="shared" si="456"/>
        <v/>
      </c>
      <c r="H1211" s="29" t="str">
        <f>IF('S16'!P$23="","",'S16'!P$23)</f>
        <v/>
      </c>
      <c r="I1211" s="29" t="str">
        <f>IF('S16'!P$23="","",'S16'!I$23)</f>
        <v/>
      </c>
      <c r="J1211" s="29">
        <v>16</v>
      </c>
      <c r="AC1211" s="41"/>
      <c r="AD1211" s="41"/>
      <c r="AE1211" s="42"/>
      <c r="AF1211" s="42"/>
      <c r="AG1211" s="42"/>
      <c r="AH1211" s="41"/>
      <c r="AI1211" s="41"/>
      <c r="AJ1211" s="42"/>
      <c r="AK1211" s="42"/>
      <c r="AL1211" s="42"/>
      <c r="AM1211" s="42"/>
      <c r="AN1211" s="41"/>
      <c r="AO1211" s="41"/>
      <c r="AP1211" s="42"/>
      <c r="AQ1211" s="42"/>
      <c r="AR1211" s="42"/>
      <c r="AS1211" s="41"/>
      <c r="AT1211" s="41"/>
      <c r="AU1211" s="42"/>
      <c r="AV1211" s="42"/>
    </row>
    <row r="1212" spans="1:48" ht="12.75" hidden="1" customHeight="1" x14ac:dyDescent="0.25">
      <c r="A1212" s="29">
        <f t="shared" si="461"/>
        <v>1210</v>
      </c>
      <c r="B1212" s="19" t="str">
        <f t="shared" si="458"/>
        <v/>
      </c>
      <c r="C1212" s="19" t="str">
        <f t="shared" si="459"/>
        <v/>
      </c>
      <c r="D1212" s="19" t="str">
        <f t="shared" si="460"/>
        <v/>
      </c>
      <c r="E1212" s="19" t="str">
        <f>IF(B1212="","",CHOOSE(VLOOKUP($A1212,$F$1:$J$1600,5,FALSE),AHS!$M$1,BHS!$M$1,CHS!$M$1,HMJHS!$M$1,KHS!$M$1,Kings!$M$1,MHS!$M$1,SWHS!$M$1,AMHS!$M$1,'S10'!$M$1,'S11'!$M$1,'S12'!$M$1,'S13'!$M$1,'S14'!$M$1,'S15'!$M$1,'S16'!$M$1,'S17'!$M$1,'S18'!$M$1,'S19'!$M$1,'S20'!$M$1))</f>
        <v/>
      </c>
      <c r="F1212" s="29" t="str">
        <f t="shared" si="457"/>
        <v/>
      </c>
      <c r="G1212" s="33" t="str">
        <f t="shared" si="456"/>
        <v/>
      </c>
      <c r="H1212" s="29" t="str">
        <f>IF('S16'!P$24="","",'S16'!P$24)</f>
        <v/>
      </c>
      <c r="I1212" s="29" t="str">
        <f>IF('S16'!P$24="","",'S16'!I$24)</f>
        <v/>
      </c>
      <c r="J1212" s="29">
        <v>16</v>
      </c>
      <c r="AC1212" s="41"/>
      <c r="AD1212" s="41"/>
      <c r="AE1212" s="42"/>
      <c r="AF1212" s="42"/>
      <c r="AG1212" s="42"/>
      <c r="AH1212" s="41"/>
      <c r="AI1212" s="41"/>
      <c r="AJ1212" s="42"/>
      <c r="AK1212" s="42"/>
      <c r="AL1212" s="42"/>
      <c r="AM1212" s="42"/>
      <c r="AN1212" s="41"/>
      <c r="AO1212" s="41"/>
      <c r="AP1212" s="42"/>
      <c r="AQ1212" s="42"/>
      <c r="AR1212" s="42"/>
      <c r="AS1212" s="41"/>
      <c r="AT1212" s="41"/>
      <c r="AU1212" s="42"/>
      <c r="AV1212" s="42"/>
    </row>
    <row r="1213" spans="1:48" ht="12.75" hidden="1" customHeight="1" x14ac:dyDescent="0.25">
      <c r="A1213" s="29">
        <f t="shared" si="461"/>
        <v>1211</v>
      </c>
      <c r="B1213" s="19" t="str">
        <f t="shared" si="458"/>
        <v/>
      </c>
      <c r="C1213" s="19" t="str">
        <f t="shared" si="459"/>
        <v/>
      </c>
      <c r="D1213" s="19" t="str">
        <f t="shared" si="460"/>
        <v/>
      </c>
      <c r="E1213" s="19" t="str">
        <f>IF(B1213="","",CHOOSE(VLOOKUP($A1213,$F$1:$J$1600,5,FALSE),AHS!$M$1,BHS!$M$1,CHS!$M$1,HMJHS!$M$1,KHS!$M$1,Kings!$M$1,MHS!$M$1,SWHS!$M$1,AMHS!$M$1,'S10'!$M$1,'S11'!$M$1,'S12'!$M$1,'S13'!$M$1,'S14'!$M$1,'S15'!$M$1,'S16'!$M$1,'S17'!$M$1,'S18'!$M$1,'S19'!$M$1,'S20'!$M$1))</f>
        <v/>
      </c>
      <c r="F1213" s="29" t="str">
        <f t="shared" si="457"/>
        <v/>
      </c>
      <c r="G1213" s="33" t="str">
        <f t="shared" si="456"/>
        <v/>
      </c>
      <c r="H1213" s="29" t="str">
        <f>IF('S16'!P$25="","",'S16'!P$25)</f>
        <v/>
      </c>
      <c r="I1213" s="29" t="str">
        <f>IF('S16'!P$25="","",'S16'!I$25)</f>
        <v/>
      </c>
      <c r="J1213" s="29">
        <v>16</v>
      </c>
      <c r="AC1213" s="41"/>
      <c r="AD1213" s="41"/>
      <c r="AE1213" s="42"/>
      <c r="AF1213" s="42"/>
      <c r="AG1213" s="42"/>
      <c r="AH1213" s="41"/>
      <c r="AI1213" s="41"/>
      <c r="AJ1213" s="42"/>
      <c r="AK1213" s="42"/>
      <c r="AL1213" s="42"/>
      <c r="AM1213" s="42"/>
      <c r="AN1213" s="41"/>
      <c r="AO1213" s="41"/>
      <c r="AP1213" s="42"/>
      <c r="AQ1213" s="42"/>
      <c r="AR1213" s="42"/>
      <c r="AS1213" s="41"/>
      <c r="AT1213" s="41"/>
      <c r="AU1213" s="42"/>
      <c r="AV1213" s="42"/>
    </row>
    <row r="1214" spans="1:48" ht="12.75" hidden="1" customHeight="1" x14ac:dyDescent="0.25">
      <c r="A1214" s="29">
        <f t="shared" si="461"/>
        <v>1212</v>
      </c>
      <c r="B1214" s="19" t="str">
        <f t="shared" si="458"/>
        <v/>
      </c>
      <c r="C1214" s="19" t="str">
        <f t="shared" si="459"/>
        <v/>
      </c>
      <c r="D1214" s="19" t="str">
        <f t="shared" si="460"/>
        <v/>
      </c>
      <c r="E1214" s="19" t="str">
        <f>IF(B1214="","",CHOOSE(VLOOKUP($A1214,$F$1:$J$1600,5,FALSE),AHS!$M$1,BHS!$M$1,CHS!$M$1,HMJHS!$M$1,KHS!$M$1,Kings!$M$1,MHS!$M$1,SWHS!$M$1,AMHS!$M$1,'S10'!$M$1,'S11'!$M$1,'S12'!$M$1,'S13'!$M$1,'S14'!$M$1,'S15'!$M$1,'S16'!$M$1,'S17'!$M$1,'S18'!$M$1,'S19'!$M$1,'S20'!$M$1))</f>
        <v/>
      </c>
      <c r="F1214" s="29" t="str">
        <f t="shared" si="457"/>
        <v/>
      </c>
      <c r="G1214" s="33" t="str">
        <f t="shared" si="456"/>
        <v/>
      </c>
      <c r="H1214" s="29" t="str">
        <f>IF('S16'!P$26="","",'S16'!P$26)</f>
        <v/>
      </c>
      <c r="I1214" s="29" t="str">
        <f>IF('S16'!P$26="","",'S16'!I$26)</f>
        <v/>
      </c>
      <c r="J1214" s="29">
        <v>16</v>
      </c>
      <c r="AC1214" s="41"/>
      <c r="AD1214" s="41"/>
      <c r="AE1214" s="42"/>
      <c r="AF1214" s="42"/>
      <c r="AG1214" s="42"/>
      <c r="AH1214" s="41"/>
      <c r="AI1214" s="41"/>
      <c r="AJ1214" s="42"/>
      <c r="AK1214" s="42"/>
      <c r="AL1214" s="42"/>
      <c r="AM1214" s="42"/>
      <c r="AN1214" s="41"/>
      <c r="AO1214" s="41"/>
      <c r="AP1214" s="42"/>
      <c r="AQ1214" s="42"/>
      <c r="AR1214" s="42"/>
      <c r="AS1214" s="41"/>
      <c r="AT1214" s="41"/>
      <c r="AU1214" s="42"/>
      <c r="AV1214" s="42"/>
    </row>
    <row r="1215" spans="1:48" ht="12.75" hidden="1" customHeight="1" x14ac:dyDescent="0.25">
      <c r="A1215" s="29">
        <f t="shared" si="461"/>
        <v>1213</v>
      </c>
      <c r="B1215" s="19" t="str">
        <f t="shared" si="458"/>
        <v/>
      </c>
      <c r="C1215" s="19" t="str">
        <f t="shared" si="459"/>
        <v/>
      </c>
      <c r="D1215" s="19" t="str">
        <f t="shared" si="460"/>
        <v/>
      </c>
      <c r="E1215" s="19" t="str">
        <f>IF(B1215="","",CHOOSE(VLOOKUP($A1215,$F$1:$J$1600,5,FALSE),AHS!$M$1,BHS!$M$1,CHS!$M$1,HMJHS!$M$1,KHS!$M$1,Kings!$M$1,MHS!$M$1,SWHS!$M$1,AMHS!$M$1,'S10'!$M$1,'S11'!$M$1,'S12'!$M$1,'S13'!$M$1,'S14'!$M$1,'S15'!$M$1,'S16'!$M$1,'S17'!$M$1,'S18'!$M$1,'S19'!$M$1,'S20'!$M$1))</f>
        <v/>
      </c>
      <c r="F1215" s="29" t="str">
        <f t="shared" si="457"/>
        <v/>
      </c>
      <c r="G1215" s="33" t="str">
        <f t="shared" si="456"/>
        <v/>
      </c>
      <c r="H1215" s="29" t="str">
        <f>IF('S16'!P$27="","",'S16'!P$27)</f>
        <v/>
      </c>
      <c r="I1215" s="29" t="str">
        <f>IF('S16'!P$27="","",'S16'!I$27)</f>
        <v/>
      </c>
      <c r="J1215" s="29">
        <v>16</v>
      </c>
      <c r="AC1215" s="41"/>
      <c r="AD1215" s="41"/>
      <c r="AE1215" s="42"/>
      <c r="AF1215" s="42"/>
      <c r="AG1215" s="42"/>
      <c r="AH1215" s="41"/>
      <c r="AI1215" s="41"/>
      <c r="AJ1215" s="42"/>
      <c r="AK1215" s="42"/>
      <c r="AL1215" s="42"/>
      <c r="AM1215" s="42"/>
      <c r="AN1215" s="41"/>
      <c r="AO1215" s="41"/>
      <c r="AP1215" s="42"/>
      <c r="AQ1215" s="42"/>
      <c r="AR1215" s="42"/>
      <c r="AS1215" s="41"/>
      <c r="AT1215" s="41"/>
      <c r="AU1215" s="42"/>
      <c r="AV1215" s="42"/>
    </row>
    <row r="1216" spans="1:48" ht="12.75" hidden="1" customHeight="1" x14ac:dyDescent="0.25">
      <c r="A1216" s="29">
        <f t="shared" si="461"/>
        <v>1214</v>
      </c>
      <c r="B1216" s="19" t="str">
        <f t="shared" si="458"/>
        <v/>
      </c>
      <c r="C1216" s="19" t="str">
        <f t="shared" si="459"/>
        <v/>
      </c>
      <c r="D1216" s="19" t="str">
        <f t="shared" si="460"/>
        <v/>
      </c>
      <c r="E1216" s="19" t="str">
        <f>IF(B1216="","",CHOOSE(VLOOKUP($A1216,$F$1:$J$1600,5,FALSE),AHS!$M$1,BHS!$M$1,CHS!$M$1,HMJHS!$M$1,KHS!$M$1,Kings!$M$1,MHS!$M$1,SWHS!$M$1,AMHS!$M$1,'S10'!$M$1,'S11'!$M$1,'S12'!$M$1,'S13'!$M$1,'S14'!$M$1,'S15'!$M$1,'S16'!$M$1,'S17'!$M$1,'S18'!$M$1,'S19'!$M$1,'S20'!$M$1))</f>
        <v/>
      </c>
      <c r="F1216" s="29" t="str">
        <f t="shared" si="457"/>
        <v/>
      </c>
      <c r="G1216" s="33" t="str">
        <f t="shared" si="456"/>
        <v/>
      </c>
      <c r="H1216" s="29" t="str">
        <f>IF('S16'!P$28="","",'S16'!P$28)</f>
        <v/>
      </c>
      <c r="I1216" s="29" t="str">
        <f>IF('S16'!P$28="","",'S16'!I$28)</f>
        <v/>
      </c>
      <c r="J1216" s="29">
        <v>16</v>
      </c>
      <c r="AC1216" s="41"/>
      <c r="AD1216" s="41"/>
      <c r="AE1216" s="42"/>
      <c r="AF1216" s="42"/>
      <c r="AG1216" s="42"/>
      <c r="AH1216" s="41"/>
      <c r="AI1216" s="41"/>
      <c r="AJ1216" s="42"/>
      <c r="AK1216" s="42"/>
      <c r="AL1216" s="42"/>
      <c r="AM1216" s="42"/>
      <c r="AN1216" s="41"/>
      <c r="AO1216" s="41"/>
      <c r="AP1216" s="42"/>
      <c r="AQ1216" s="42"/>
      <c r="AR1216" s="42"/>
      <c r="AS1216" s="41"/>
      <c r="AT1216" s="41"/>
      <c r="AU1216" s="42"/>
      <c r="AV1216" s="42"/>
    </row>
    <row r="1217" spans="1:48" ht="12.75" hidden="1" customHeight="1" x14ac:dyDescent="0.25">
      <c r="A1217" s="29">
        <f t="shared" si="461"/>
        <v>1215</v>
      </c>
      <c r="B1217" s="19" t="str">
        <f t="shared" si="458"/>
        <v/>
      </c>
      <c r="C1217" s="19" t="str">
        <f t="shared" si="459"/>
        <v/>
      </c>
      <c r="D1217" s="19" t="str">
        <f t="shared" si="460"/>
        <v/>
      </c>
      <c r="E1217" s="19" t="str">
        <f>IF(B1217="","",CHOOSE(VLOOKUP($A1217,$F$1:$J$1600,5,FALSE),AHS!$M$1,BHS!$M$1,CHS!$M$1,HMJHS!$M$1,KHS!$M$1,Kings!$M$1,MHS!$M$1,SWHS!$M$1,AMHS!$M$1,'S10'!$M$1,'S11'!$M$1,'S12'!$M$1,'S13'!$M$1,'S14'!$M$1,'S15'!$M$1,'S16'!$M$1,'S17'!$M$1,'S18'!$M$1,'S19'!$M$1,'S20'!$M$1))</f>
        <v/>
      </c>
      <c r="F1217" s="29" t="str">
        <f t="shared" si="457"/>
        <v/>
      </c>
      <c r="G1217" s="33" t="str">
        <f t="shared" si="456"/>
        <v/>
      </c>
      <c r="H1217" s="29" t="str">
        <f>IF('S16'!P$29="","",'S16'!P$29)</f>
        <v/>
      </c>
      <c r="I1217" s="29" t="str">
        <f>IF('S16'!P$29="","",'S16'!I$29)</f>
        <v/>
      </c>
      <c r="J1217" s="29">
        <v>16</v>
      </c>
      <c r="AC1217" s="41"/>
      <c r="AD1217" s="41"/>
      <c r="AE1217" s="42"/>
      <c r="AF1217" s="42"/>
      <c r="AG1217" s="42"/>
      <c r="AH1217" s="41"/>
      <c r="AI1217" s="41"/>
      <c r="AJ1217" s="42"/>
      <c r="AK1217" s="42"/>
      <c r="AL1217" s="42"/>
      <c r="AM1217" s="42"/>
      <c r="AN1217" s="41"/>
      <c r="AO1217" s="41"/>
      <c r="AP1217" s="42"/>
      <c r="AQ1217" s="42"/>
      <c r="AR1217" s="42"/>
      <c r="AS1217" s="41"/>
      <c r="AT1217" s="41"/>
      <c r="AU1217" s="42"/>
      <c r="AV1217" s="42"/>
    </row>
    <row r="1218" spans="1:48" ht="12.75" hidden="1" customHeight="1" x14ac:dyDescent="0.25">
      <c r="A1218" s="29">
        <f t="shared" si="461"/>
        <v>1216</v>
      </c>
      <c r="B1218" s="19" t="str">
        <f t="shared" si="458"/>
        <v/>
      </c>
      <c r="C1218" s="19" t="str">
        <f t="shared" si="459"/>
        <v/>
      </c>
      <c r="D1218" s="19" t="str">
        <f t="shared" si="460"/>
        <v/>
      </c>
      <c r="E1218" s="19" t="str">
        <f>IF(B1218="","",CHOOSE(VLOOKUP($A1218,$F$1:$J$1600,5,FALSE),AHS!$M$1,BHS!$M$1,CHS!$M$1,HMJHS!$M$1,KHS!$M$1,Kings!$M$1,MHS!$M$1,SWHS!$M$1,AMHS!$M$1,'S10'!$M$1,'S11'!$M$1,'S12'!$M$1,'S13'!$M$1,'S14'!$M$1,'S15'!$M$1,'S16'!$M$1,'S17'!$M$1,'S18'!$M$1,'S19'!$M$1,'S20'!$M$1))</f>
        <v/>
      </c>
      <c r="F1218" s="29" t="str">
        <f t="shared" si="457"/>
        <v/>
      </c>
      <c r="G1218" s="33" t="str">
        <f t="shared" si="456"/>
        <v/>
      </c>
      <c r="H1218" s="29" t="str">
        <f>IF('S16'!P$30="","",'S16'!P$30)</f>
        <v/>
      </c>
      <c r="I1218" s="29" t="str">
        <f>IF('S16'!P$30="","",'S16'!I$30)</f>
        <v/>
      </c>
      <c r="J1218" s="29">
        <v>16</v>
      </c>
      <c r="AC1218" s="41"/>
      <c r="AD1218" s="41"/>
      <c r="AE1218" s="42"/>
      <c r="AF1218" s="42"/>
      <c r="AG1218" s="42"/>
      <c r="AH1218" s="41"/>
      <c r="AI1218" s="41"/>
      <c r="AJ1218" s="42"/>
      <c r="AK1218" s="42"/>
      <c r="AL1218" s="42"/>
      <c r="AM1218" s="42"/>
      <c r="AN1218" s="41"/>
      <c r="AO1218" s="41"/>
      <c r="AP1218" s="42"/>
      <c r="AQ1218" s="42"/>
      <c r="AR1218" s="42"/>
      <c r="AS1218" s="41"/>
      <c r="AT1218" s="41"/>
      <c r="AU1218" s="42"/>
      <c r="AV1218" s="42"/>
    </row>
    <row r="1219" spans="1:48" ht="12.75" hidden="1" customHeight="1" x14ac:dyDescent="0.25">
      <c r="A1219" s="29">
        <f t="shared" si="461"/>
        <v>1217</v>
      </c>
      <c r="B1219" s="19" t="str">
        <f t="shared" si="458"/>
        <v/>
      </c>
      <c r="C1219" s="19" t="str">
        <f t="shared" si="459"/>
        <v/>
      </c>
      <c r="D1219" s="19" t="str">
        <f t="shared" si="460"/>
        <v/>
      </c>
      <c r="E1219" s="19" t="str">
        <f>IF(B1219="","",CHOOSE(VLOOKUP($A1219,$F$1:$J$1600,5,FALSE),AHS!$M$1,BHS!$M$1,CHS!$M$1,HMJHS!$M$1,KHS!$M$1,Kings!$M$1,MHS!$M$1,SWHS!$M$1,AMHS!$M$1,'S10'!$M$1,'S11'!$M$1,'S12'!$M$1,'S13'!$M$1,'S14'!$M$1,'S15'!$M$1,'S16'!$M$1,'S17'!$M$1,'S18'!$M$1,'S19'!$M$1,'S20'!$M$1))</f>
        <v/>
      </c>
      <c r="F1219" s="29" t="str">
        <f t="shared" si="457"/>
        <v/>
      </c>
      <c r="G1219" s="33" t="str">
        <f t="shared" si="456"/>
        <v/>
      </c>
      <c r="H1219" s="29" t="str">
        <f>IF('S16'!P$31="","",'S16'!P$31)</f>
        <v/>
      </c>
      <c r="I1219" s="29" t="str">
        <f>IF('S16'!P$31="","",'S16'!I$31)</f>
        <v/>
      </c>
      <c r="J1219" s="29">
        <v>16</v>
      </c>
      <c r="AC1219" s="41"/>
      <c r="AD1219" s="41"/>
      <c r="AE1219" s="42"/>
      <c r="AF1219" s="42"/>
      <c r="AG1219" s="42"/>
      <c r="AH1219" s="41"/>
      <c r="AI1219" s="41"/>
      <c r="AJ1219" s="42"/>
      <c r="AK1219" s="42"/>
      <c r="AL1219" s="42"/>
      <c r="AM1219" s="42"/>
      <c r="AN1219" s="41"/>
      <c r="AO1219" s="41"/>
      <c r="AP1219" s="42"/>
      <c r="AQ1219" s="42"/>
      <c r="AR1219" s="42"/>
      <c r="AS1219" s="41"/>
      <c r="AT1219" s="41"/>
      <c r="AU1219" s="42"/>
      <c r="AV1219" s="42"/>
    </row>
    <row r="1220" spans="1:48" ht="12.75" hidden="1" customHeight="1" x14ac:dyDescent="0.25">
      <c r="A1220" s="29">
        <f t="shared" si="461"/>
        <v>1218</v>
      </c>
      <c r="B1220" s="19" t="str">
        <f t="shared" si="458"/>
        <v/>
      </c>
      <c r="C1220" s="19" t="str">
        <f t="shared" si="459"/>
        <v/>
      </c>
      <c r="D1220" s="19" t="str">
        <f t="shared" si="460"/>
        <v/>
      </c>
      <c r="E1220" s="19" t="str">
        <f>IF(B1220="","",CHOOSE(VLOOKUP($A1220,$F$1:$J$1600,5,FALSE),AHS!$M$1,BHS!$M$1,CHS!$M$1,HMJHS!$M$1,KHS!$M$1,Kings!$M$1,MHS!$M$1,SWHS!$M$1,AMHS!$M$1,'S10'!$M$1,'S11'!$M$1,'S12'!$M$1,'S13'!$M$1,'S14'!$M$1,'S15'!$M$1,'S16'!$M$1,'S17'!$M$1,'S18'!$M$1,'S19'!$M$1,'S20'!$M$1))</f>
        <v/>
      </c>
      <c r="F1220" s="29" t="str">
        <f t="shared" si="457"/>
        <v/>
      </c>
      <c r="G1220" s="33" t="str">
        <f t="shared" si="456"/>
        <v/>
      </c>
      <c r="H1220" s="29" t="str">
        <f>IF('S16'!P$32="","",'S16'!P$32)</f>
        <v/>
      </c>
      <c r="I1220" s="29" t="str">
        <f>IF('S16'!P$32="","",'S16'!I$32)</f>
        <v/>
      </c>
      <c r="J1220" s="29">
        <v>16</v>
      </c>
      <c r="AC1220" s="41"/>
      <c r="AD1220" s="41"/>
      <c r="AE1220" s="42"/>
      <c r="AF1220" s="42"/>
      <c r="AG1220" s="42"/>
      <c r="AH1220" s="41"/>
      <c r="AI1220" s="41"/>
      <c r="AJ1220" s="42"/>
      <c r="AK1220" s="42"/>
      <c r="AL1220" s="42"/>
      <c r="AM1220" s="42"/>
      <c r="AN1220" s="41"/>
      <c r="AO1220" s="41"/>
      <c r="AP1220" s="42"/>
      <c r="AQ1220" s="42"/>
      <c r="AR1220" s="42"/>
      <c r="AS1220" s="41"/>
      <c r="AT1220" s="41"/>
      <c r="AU1220" s="42"/>
      <c r="AV1220" s="42"/>
    </row>
    <row r="1221" spans="1:48" ht="12.75" hidden="1" customHeight="1" x14ac:dyDescent="0.25">
      <c r="A1221" s="29">
        <f t="shared" si="461"/>
        <v>1219</v>
      </c>
      <c r="B1221" s="19" t="str">
        <f t="shared" si="458"/>
        <v/>
      </c>
      <c r="C1221" s="19" t="str">
        <f t="shared" si="459"/>
        <v/>
      </c>
      <c r="D1221" s="19" t="str">
        <f t="shared" si="460"/>
        <v/>
      </c>
      <c r="E1221" s="19" t="str">
        <f>IF(B1221="","",CHOOSE(VLOOKUP($A1221,$F$1:$J$1600,5,FALSE),AHS!$M$1,BHS!$M$1,CHS!$M$1,HMJHS!$M$1,KHS!$M$1,Kings!$M$1,MHS!$M$1,SWHS!$M$1,AMHS!$M$1,'S10'!$M$1,'S11'!$M$1,'S12'!$M$1,'S13'!$M$1,'S14'!$M$1,'S15'!$M$1,'S16'!$M$1,'S17'!$M$1,'S18'!$M$1,'S19'!$M$1,'S20'!$M$1))</f>
        <v/>
      </c>
      <c r="F1221" s="29" t="str">
        <f t="shared" si="457"/>
        <v/>
      </c>
      <c r="G1221" s="33" t="str">
        <f t="shared" si="456"/>
        <v/>
      </c>
      <c r="H1221" s="29" t="str">
        <f>IF('S16'!X$13="","",'S16'!X$13)</f>
        <v/>
      </c>
      <c r="I1221" s="29" t="str">
        <f>IF('S16'!X$13="","",'S16'!Q$13)</f>
        <v/>
      </c>
      <c r="J1221" s="29">
        <v>16</v>
      </c>
      <c r="AC1221" s="41"/>
      <c r="AD1221" s="41"/>
      <c r="AE1221" s="42"/>
      <c r="AF1221" s="42"/>
      <c r="AG1221" s="42"/>
      <c r="AH1221" s="41"/>
      <c r="AI1221" s="41"/>
      <c r="AJ1221" s="42"/>
      <c r="AK1221" s="42"/>
      <c r="AL1221" s="42"/>
      <c r="AM1221" s="42"/>
      <c r="AN1221" s="41"/>
      <c r="AO1221" s="41"/>
      <c r="AP1221" s="42"/>
      <c r="AQ1221" s="42"/>
      <c r="AR1221" s="42"/>
      <c r="AS1221" s="41"/>
      <c r="AT1221" s="41"/>
      <c r="AU1221" s="42"/>
      <c r="AV1221" s="42"/>
    </row>
    <row r="1222" spans="1:48" ht="12.75" hidden="1" customHeight="1" x14ac:dyDescent="0.25">
      <c r="A1222" s="29">
        <f t="shared" si="461"/>
        <v>1220</v>
      </c>
      <c r="B1222" s="19" t="str">
        <f t="shared" si="458"/>
        <v/>
      </c>
      <c r="C1222" s="19" t="str">
        <f t="shared" si="459"/>
        <v/>
      </c>
      <c r="D1222" s="19" t="str">
        <f t="shared" si="460"/>
        <v/>
      </c>
      <c r="E1222" s="19" t="str">
        <f>IF(B1222="","",CHOOSE(VLOOKUP($A1222,$F$1:$J$1600,5,FALSE),AHS!$M$1,BHS!$M$1,CHS!$M$1,HMJHS!$M$1,KHS!$M$1,Kings!$M$1,MHS!$M$1,SWHS!$M$1,AMHS!$M$1,'S10'!$M$1,'S11'!$M$1,'S12'!$M$1,'S13'!$M$1,'S14'!$M$1,'S15'!$M$1,'S16'!$M$1,'S17'!$M$1,'S18'!$M$1,'S19'!$M$1,'S20'!$M$1))</f>
        <v/>
      </c>
      <c r="F1222" s="29" t="str">
        <f t="shared" si="457"/>
        <v/>
      </c>
      <c r="G1222" s="33" t="str">
        <f t="shared" si="456"/>
        <v/>
      </c>
      <c r="H1222" s="29" t="str">
        <f>IF('S16'!X$14="","",'S16'!X$14)</f>
        <v/>
      </c>
      <c r="I1222" s="29" t="str">
        <f>IF('S16'!X$14="","",'S16'!Q$14)</f>
        <v/>
      </c>
      <c r="J1222" s="29">
        <v>16</v>
      </c>
      <c r="AC1222" s="41"/>
      <c r="AD1222" s="41"/>
      <c r="AE1222" s="42"/>
      <c r="AF1222" s="42"/>
      <c r="AG1222" s="42"/>
      <c r="AH1222" s="41"/>
      <c r="AI1222" s="41"/>
      <c r="AJ1222" s="42"/>
      <c r="AK1222" s="42"/>
      <c r="AL1222" s="42"/>
      <c r="AM1222" s="42"/>
      <c r="AN1222" s="41"/>
      <c r="AO1222" s="41"/>
      <c r="AP1222" s="42"/>
      <c r="AQ1222" s="42"/>
      <c r="AR1222" s="42"/>
      <c r="AS1222" s="41"/>
      <c r="AT1222" s="41"/>
      <c r="AU1222" s="42"/>
      <c r="AV1222" s="42"/>
    </row>
    <row r="1223" spans="1:48" ht="12.75" hidden="1" customHeight="1" x14ac:dyDescent="0.25">
      <c r="A1223" s="29">
        <f t="shared" si="461"/>
        <v>1221</v>
      </c>
      <c r="B1223" s="19" t="str">
        <f t="shared" si="458"/>
        <v/>
      </c>
      <c r="C1223" s="19" t="str">
        <f t="shared" si="459"/>
        <v/>
      </c>
      <c r="D1223" s="19" t="str">
        <f t="shared" si="460"/>
        <v/>
      </c>
      <c r="E1223" s="19" t="str">
        <f>IF(B1223="","",CHOOSE(VLOOKUP($A1223,$F$1:$J$1600,5,FALSE),AHS!$M$1,BHS!$M$1,CHS!$M$1,HMJHS!$M$1,KHS!$M$1,Kings!$M$1,MHS!$M$1,SWHS!$M$1,AMHS!$M$1,'S10'!$M$1,'S11'!$M$1,'S12'!$M$1,'S13'!$M$1,'S14'!$M$1,'S15'!$M$1,'S16'!$M$1,'S17'!$M$1,'S18'!$M$1,'S19'!$M$1,'S20'!$M$1))</f>
        <v/>
      </c>
      <c r="F1223" s="29" t="str">
        <f t="shared" si="457"/>
        <v/>
      </c>
      <c r="G1223" s="33" t="str">
        <f t="shared" si="456"/>
        <v/>
      </c>
      <c r="H1223" s="29" t="str">
        <f>IF('S16'!X$15="","",'S16'!X$15)</f>
        <v/>
      </c>
      <c r="I1223" s="29" t="str">
        <f>IF('S16'!X$15="","",'S16'!Q$15)</f>
        <v/>
      </c>
      <c r="J1223" s="29">
        <v>16</v>
      </c>
      <c r="AC1223" s="41"/>
      <c r="AD1223" s="41"/>
      <c r="AE1223" s="42"/>
      <c r="AF1223" s="42"/>
      <c r="AG1223" s="42"/>
      <c r="AH1223" s="41"/>
      <c r="AI1223" s="41"/>
      <c r="AJ1223" s="42"/>
      <c r="AK1223" s="42"/>
      <c r="AL1223" s="42"/>
      <c r="AM1223" s="42"/>
      <c r="AN1223" s="41"/>
      <c r="AO1223" s="41"/>
      <c r="AP1223" s="42"/>
      <c r="AQ1223" s="42"/>
      <c r="AR1223" s="42"/>
      <c r="AS1223" s="41"/>
      <c r="AT1223" s="41"/>
      <c r="AU1223" s="42"/>
      <c r="AV1223" s="42"/>
    </row>
    <row r="1224" spans="1:48" ht="12.75" hidden="1" customHeight="1" x14ac:dyDescent="0.25">
      <c r="A1224" s="29">
        <f t="shared" si="461"/>
        <v>1222</v>
      </c>
      <c r="B1224" s="19" t="str">
        <f t="shared" si="458"/>
        <v/>
      </c>
      <c r="C1224" s="19" t="str">
        <f t="shared" si="459"/>
        <v/>
      </c>
      <c r="D1224" s="19" t="str">
        <f t="shared" si="460"/>
        <v/>
      </c>
      <c r="E1224" s="19" t="str">
        <f>IF(B1224="","",CHOOSE(VLOOKUP($A1224,$F$1:$J$1600,5,FALSE),AHS!$M$1,BHS!$M$1,CHS!$M$1,HMJHS!$M$1,KHS!$M$1,Kings!$M$1,MHS!$M$1,SWHS!$M$1,AMHS!$M$1,'S10'!$M$1,'S11'!$M$1,'S12'!$M$1,'S13'!$M$1,'S14'!$M$1,'S15'!$M$1,'S16'!$M$1,'S17'!$M$1,'S18'!$M$1,'S19'!$M$1,'S20'!$M$1))</f>
        <v/>
      </c>
      <c r="F1224" s="29" t="str">
        <f t="shared" si="457"/>
        <v/>
      </c>
      <c r="G1224" s="33" t="str">
        <f t="shared" si="456"/>
        <v/>
      </c>
      <c r="H1224" s="29" t="str">
        <f>IF('S16'!X$16="","",'S16'!X$16)</f>
        <v/>
      </c>
      <c r="I1224" s="29" t="str">
        <f>IF('S16'!X$16="","",'S16'!Q$16)</f>
        <v/>
      </c>
      <c r="J1224" s="29">
        <v>16</v>
      </c>
      <c r="AC1224" s="41"/>
      <c r="AD1224" s="41"/>
      <c r="AE1224" s="42"/>
      <c r="AF1224" s="42"/>
      <c r="AG1224" s="42"/>
      <c r="AH1224" s="41"/>
      <c r="AI1224" s="41"/>
      <c r="AJ1224" s="42"/>
      <c r="AK1224" s="42"/>
      <c r="AL1224" s="42"/>
      <c r="AM1224" s="42"/>
      <c r="AN1224" s="41"/>
      <c r="AO1224" s="41"/>
      <c r="AP1224" s="42"/>
      <c r="AQ1224" s="42"/>
      <c r="AR1224" s="42"/>
      <c r="AS1224" s="41"/>
      <c r="AT1224" s="41"/>
      <c r="AU1224" s="42"/>
      <c r="AV1224" s="42"/>
    </row>
    <row r="1225" spans="1:48" ht="12.75" hidden="1" customHeight="1" x14ac:dyDescent="0.25">
      <c r="A1225" s="29">
        <f t="shared" si="461"/>
        <v>1223</v>
      </c>
      <c r="B1225" s="19" t="str">
        <f t="shared" si="458"/>
        <v/>
      </c>
      <c r="C1225" s="19" t="str">
        <f t="shared" si="459"/>
        <v/>
      </c>
      <c r="D1225" s="19" t="str">
        <f t="shared" si="460"/>
        <v/>
      </c>
      <c r="E1225" s="19" t="str">
        <f>IF(B1225="","",CHOOSE(VLOOKUP($A1225,$F$1:$J$1600,5,FALSE),AHS!$M$1,BHS!$M$1,CHS!$M$1,HMJHS!$M$1,KHS!$M$1,Kings!$M$1,MHS!$M$1,SWHS!$M$1,AMHS!$M$1,'S10'!$M$1,'S11'!$M$1,'S12'!$M$1,'S13'!$M$1,'S14'!$M$1,'S15'!$M$1,'S16'!$M$1,'S17'!$M$1,'S18'!$M$1,'S19'!$M$1,'S20'!$M$1))</f>
        <v/>
      </c>
      <c r="F1225" s="29" t="str">
        <f t="shared" si="457"/>
        <v/>
      </c>
      <c r="G1225" s="33" t="str">
        <f t="shared" si="456"/>
        <v/>
      </c>
      <c r="H1225" s="29" t="str">
        <f>IF('S16'!X$17="","",'S16'!X$17)</f>
        <v/>
      </c>
      <c r="I1225" s="29" t="str">
        <f>IF('S16'!X$17="","",'S16'!Q$17)</f>
        <v/>
      </c>
      <c r="J1225" s="29">
        <v>16</v>
      </c>
      <c r="AC1225" s="41"/>
      <c r="AD1225" s="41"/>
      <c r="AE1225" s="42"/>
      <c r="AF1225" s="42"/>
      <c r="AG1225" s="42"/>
      <c r="AH1225" s="41"/>
      <c r="AI1225" s="41"/>
      <c r="AJ1225" s="42"/>
      <c r="AK1225" s="42"/>
      <c r="AL1225" s="42"/>
      <c r="AM1225" s="42"/>
      <c r="AN1225" s="41"/>
      <c r="AO1225" s="41"/>
      <c r="AP1225" s="42"/>
      <c r="AQ1225" s="42"/>
      <c r="AR1225" s="42"/>
      <c r="AS1225" s="41"/>
      <c r="AT1225" s="41"/>
      <c r="AU1225" s="42"/>
      <c r="AV1225" s="42"/>
    </row>
    <row r="1226" spans="1:48" ht="12.75" hidden="1" customHeight="1" x14ac:dyDescent="0.25">
      <c r="A1226" s="29">
        <f t="shared" si="461"/>
        <v>1224</v>
      </c>
      <c r="B1226" s="19" t="str">
        <f t="shared" si="458"/>
        <v/>
      </c>
      <c r="C1226" s="19" t="str">
        <f t="shared" si="459"/>
        <v/>
      </c>
      <c r="D1226" s="19" t="str">
        <f t="shared" si="460"/>
        <v/>
      </c>
      <c r="E1226" s="19" t="str">
        <f>IF(B1226="","",CHOOSE(VLOOKUP($A1226,$F$1:$J$1600,5,FALSE),AHS!$M$1,BHS!$M$1,CHS!$M$1,HMJHS!$M$1,KHS!$M$1,Kings!$M$1,MHS!$M$1,SWHS!$M$1,AMHS!$M$1,'S10'!$M$1,'S11'!$M$1,'S12'!$M$1,'S13'!$M$1,'S14'!$M$1,'S15'!$M$1,'S16'!$M$1,'S17'!$M$1,'S18'!$M$1,'S19'!$M$1,'S20'!$M$1))</f>
        <v/>
      </c>
      <c r="F1226" s="29" t="str">
        <f t="shared" si="457"/>
        <v/>
      </c>
      <c r="G1226" s="33" t="str">
        <f t="shared" si="456"/>
        <v/>
      </c>
      <c r="H1226" s="29" t="str">
        <f>IF('S16'!X$18="","",'S16'!X$18)</f>
        <v/>
      </c>
      <c r="I1226" s="29" t="str">
        <f>IF('S16'!X$18="","",'S16'!Q$18)</f>
        <v/>
      </c>
      <c r="J1226" s="29">
        <v>16</v>
      </c>
      <c r="AC1226" s="41"/>
      <c r="AD1226" s="41"/>
      <c r="AE1226" s="42"/>
      <c r="AF1226" s="42"/>
      <c r="AG1226" s="42"/>
      <c r="AH1226" s="41"/>
      <c r="AI1226" s="41"/>
      <c r="AJ1226" s="42"/>
      <c r="AK1226" s="42"/>
      <c r="AL1226" s="42"/>
      <c r="AM1226" s="42"/>
      <c r="AN1226" s="41"/>
      <c r="AO1226" s="41"/>
      <c r="AP1226" s="42"/>
      <c r="AQ1226" s="42"/>
      <c r="AR1226" s="42"/>
      <c r="AS1226" s="41"/>
      <c r="AT1226" s="41"/>
      <c r="AU1226" s="42"/>
      <c r="AV1226" s="42"/>
    </row>
    <row r="1227" spans="1:48" ht="12.75" hidden="1" customHeight="1" x14ac:dyDescent="0.25">
      <c r="A1227" s="29">
        <f t="shared" si="461"/>
        <v>1225</v>
      </c>
      <c r="B1227" s="19" t="str">
        <f t="shared" si="458"/>
        <v/>
      </c>
      <c r="C1227" s="19" t="str">
        <f t="shared" si="459"/>
        <v/>
      </c>
      <c r="D1227" s="19" t="str">
        <f t="shared" si="460"/>
        <v/>
      </c>
      <c r="E1227" s="19" t="str">
        <f>IF(B1227="","",CHOOSE(VLOOKUP($A1227,$F$1:$J$1600,5,FALSE),AHS!$M$1,BHS!$M$1,CHS!$M$1,HMJHS!$M$1,KHS!$M$1,Kings!$M$1,MHS!$M$1,SWHS!$M$1,AMHS!$M$1,'S10'!$M$1,'S11'!$M$1,'S12'!$M$1,'S13'!$M$1,'S14'!$M$1,'S15'!$M$1,'S16'!$M$1,'S17'!$M$1,'S18'!$M$1,'S19'!$M$1,'S20'!$M$1))</f>
        <v/>
      </c>
      <c r="F1227" s="29" t="str">
        <f t="shared" si="457"/>
        <v/>
      </c>
      <c r="G1227" s="33" t="str">
        <f t="shared" si="456"/>
        <v/>
      </c>
      <c r="H1227" s="29" t="str">
        <f>IF('S16'!X$19="","",'S16'!X$19)</f>
        <v/>
      </c>
      <c r="I1227" s="29" t="str">
        <f>IF('S16'!X$19="","",'S16'!Q$19)</f>
        <v/>
      </c>
      <c r="J1227" s="29">
        <v>16</v>
      </c>
      <c r="AC1227" s="41"/>
      <c r="AD1227" s="41"/>
      <c r="AE1227" s="42"/>
      <c r="AF1227" s="42"/>
      <c r="AG1227" s="42"/>
      <c r="AH1227" s="41"/>
      <c r="AI1227" s="41"/>
      <c r="AJ1227" s="42"/>
      <c r="AK1227" s="42"/>
      <c r="AL1227" s="42"/>
      <c r="AM1227" s="42"/>
      <c r="AN1227" s="41"/>
      <c r="AO1227" s="41"/>
      <c r="AP1227" s="42"/>
      <c r="AQ1227" s="42"/>
      <c r="AR1227" s="42"/>
      <c r="AS1227" s="41"/>
      <c r="AT1227" s="41"/>
      <c r="AU1227" s="42"/>
      <c r="AV1227" s="42"/>
    </row>
    <row r="1228" spans="1:48" ht="12.75" hidden="1" customHeight="1" x14ac:dyDescent="0.25">
      <c r="A1228" s="29">
        <f t="shared" si="461"/>
        <v>1226</v>
      </c>
      <c r="B1228" s="19" t="str">
        <f t="shared" si="458"/>
        <v/>
      </c>
      <c r="C1228" s="19" t="str">
        <f t="shared" si="459"/>
        <v/>
      </c>
      <c r="D1228" s="19" t="str">
        <f t="shared" si="460"/>
        <v/>
      </c>
      <c r="E1228" s="19" t="str">
        <f>IF(B1228="","",CHOOSE(VLOOKUP($A1228,$F$1:$J$1600,5,FALSE),AHS!$M$1,BHS!$M$1,CHS!$M$1,HMJHS!$M$1,KHS!$M$1,Kings!$M$1,MHS!$M$1,SWHS!$M$1,AMHS!$M$1,'S10'!$M$1,'S11'!$M$1,'S12'!$M$1,'S13'!$M$1,'S14'!$M$1,'S15'!$M$1,'S16'!$M$1,'S17'!$M$1,'S18'!$M$1,'S19'!$M$1,'S20'!$M$1))</f>
        <v/>
      </c>
      <c r="F1228" s="29" t="str">
        <f t="shared" si="457"/>
        <v/>
      </c>
      <c r="G1228" s="33" t="str">
        <f t="shared" si="456"/>
        <v/>
      </c>
      <c r="H1228" s="29" t="str">
        <f>IF('S16'!X$20="","",'S16'!X$20)</f>
        <v/>
      </c>
      <c r="I1228" s="29" t="str">
        <f>IF('S16'!X$20="","",'S16'!Q$20)</f>
        <v/>
      </c>
      <c r="J1228" s="29">
        <v>16</v>
      </c>
      <c r="AC1228" s="41"/>
      <c r="AD1228" s="41"/>
      <c r="AE1228" s="42"/>
      <c r="AF1228" s="42"/>
      <c r="AG1228" s="42"/>
      <c r="AH1228" s="41"/>
      <c r="AI1228" s="41"/>
      <c r="AJ1228" s="42"/>
      <c r="AK1228" s="42"/>
      <c r="AL1228" s="42"/>
      <c r="AM1228" s="42"/>
      <c r="AN1228" s="41"/>
      <c r="AO1228" s="41"/>
      <c r="AP1228" s="42"/>
      <c r="AQ1228" s="42"/>
      <c r="AR1228" s="42"/>
      <c r="AS1228" s="41"/>
      <c r="AT1228" s="41"/>
      <c r="AU1228" s="42"/>
      <c r="AV1228" s="42"/>
    </row>
    <row r="1229" spans="1:48" ht="12.75" hidden="1" customHeight="1" x14ac:dyDescent="0.25">
      <c r="A1229" s="29">
        <f t="shared" si="461"/>
        <v>1227</v>
      </c>
      <c r="B1229" s="19" t="str">
        <f t="shared" si="458"/>
        <v/>
      </c>
      <c r="C1229" s="19" t="str">
        <f t="shared" si="459"/>
        <v/>
      </c>
      <c r="D1229" s="19" t="str">
        <f t="shared" si="460"/>
        <v/>
      </c>
      <c r="E1229" s="19" t="str">
        <f>IF(B1229="","",CHOOSE(VLOOKUP($A1229,$F$1:$J$1600,5,FALSE),AHS!$M$1,BHS!$M$1,CHS!$M$1,HMJHS!$M$1,KHS!$M$1,Kings!$M$1,MHS!$M$1,SWHS!$M$1,AMHS!$M$1,'S10'!$M$1,'S11'!$M$1,'S12'!$M$1,'S13'!$M$1,'S14'!$M$1,'S15'!$M$1,'S16'!$M$1,'S17'!$M$1,'S18'!$M$1,'S19'!$M$1,'S20'!$M$1))</f>
        <v/>
      </c>
      <c r="F1229" s="29" t="str">
        <f t="shared" si="457"/>
        <v/>
      </c>
      <c r="G1229" s="33" t="str">
        <f t="shared" si="456"/>
        <v/>
      </c>
      <c r="H1229" s="29" t="str">
        <f>IF('S16'!X$21="","",'S16'!X$21)</f>
        <v/>
      </c>
      <c r="I1229" s="29" t="str">
        <f>IF('S16'!X$21="","",'S16'!Q$21)</f>
        <v/>
      </c>
      <c r="J1229" s="29">
        <v>16</v>
      </c>
      <c r="AC1229" s="41"/>
      <c r="AD1229" s="41"/>
      <c r="AE1229" s="42"/>
      <c r="AF1229" s="42"/>
      <c r="AG1229" s="42"/>
      <c r="AH1229" s="41"/>
      <c r="AI1229" s="41"/>
      <c r="AJ1229" s="42"/>
      <c r="AK1229" s="42"/>
      <c r="AL1229" s="42"/>
      <c r="AM1229" s="42"/>
      <c r="AN1229" s="41"/>
      <c r="AO1229" s="41"/>
      <c r="AP1229" s="42"/>
      <c r="AQ1229" s="42"/>
      <c r="AR1229" s="42"/>
      <c r="AS1229" s="41"/>
      <c r="AT1229" s="41"/>
      <c r="AU1229" s="42"/>
      <c r="AV1229" s="42"/>
    </row>
    <row r="1230" spans="1:48" ht="12.75" hidden="1" customHeight="1" x14ac:dyDescent="0.25">
      <c r="A1230" s="29">
        <f t="shared" si="461"/>
        <v>1228</v>
      </c>
      <c r="B1230" s="19" t="str">
        <f t="shared" si="458"/>
        <v/>
      </c>
      <c r="C1230" s="19" t="str">
        <f t="shared" si="459"/>
        <v/>
      </c>
      <c r="D1230" s="19" t="str">
        <f t="shared" si="460"/>
        <v/>
      </c>
      <c r="E1230" s="19" t="str">
        <f>IF(B1230="","",CHOOSE(VLOOKUP($A1230,$F$1:$J$1600,5,FALSE),AHS!$M$1,BHS!$M$1,CHS!$M$1,HMJHS!$M$1,KHS!$M$1,Kings!$M$1,MHS!$M$1,SWHS!$M$1,AMHS!$M$1,'S10'!$M$1,'S11'!$M$1,'S12'!$M$1,'S13'!$M$1,'S14'!$M$1,'S15'!$M$1,'S16'!$M$1,'S17'!$M$1,'S18'!$M$1,'S19'!$M$1,'S20'!$M$1))</f>
        <v/>
      </c>
      <c r="F1230" s="29" t="str">
        <f t="shared" si="457"/>
        <v/>
      </c>
      <c r="G1230" s="33" t="str">
        <f t="shared" si="456"/>
        <v/>
      </c>
      <c r="H1230" s="29" t="str">
        <f>IF('S16'!X$22="","",'S16'!X$22)</f>
        <v/>
      </c>
      <c r="I1230" s="29" t="str">
        <f>IF('S16'!X$22="","",'S16'!Q$22)</f>
        <v/>
      </c>
      <c r="J1230" s="29">
        <v>16</v>
      </c>
      <c r="AC1230" s="41"/>
      <c r="AD1230" s="41"/>
      <c r="AE1230" s="42"/>
      <c r="AF1230" s="42"/>
      <c r="AG1230" s="42"/>
      <c r="AH1230" s="41"/>
      <c r="AI1230" s="41"/>
      <c r="AJ1230" s="42"/>
      <c r="AK1230" s="42"/>
      <c r="AL1230" s="42"/>
      <c r="AM1230" s="42"/>
      <c r="AN1230" s="41"/>
      <c r="AO1230" s="41"/>
      <c r="AP1230" s="42"/>
      <c r="AQ1230" s="42"/>
      <c r="AR1230" s="42"/>
      <c r="AS1230" s="41"/>
      <c r="AT1230" s="41"/>
      <c r="AU1230" s="42"/>
      <c r="AV1230" s="42"/>
    </row>
    <row r="1231" spans="1:48" ht="12.75" hidden="1" customHeight="1" x14ac:dyDescent="0.25">
      <c r="A1231" s="29">
        <f t="shared" si="461"/>
        <v>1229</v>
      </c>
      <c r="B1231" s="19" t="str">
        <f t="shared" si="458"/>
        <v/>
      </c>
      <c r="C1231" s="19" t="str">
        <f t="shared" si="459"/>
        <v/>
      </c>
      <c r="D1231" s="19" t="str">
        <f t="shared" si="460"/>
        <v/>
      </c>
      <c r="E1231" s="19" t="str">
        <f>IF(B1231="","",CHOOSE(VLOOKUP($A1231,$F$1:$J$1600,5,FALSE),AHS!$M$1,BHS!$M$1,CHS!$M$1,HMJHS!$M$1,KHS!$M$1,Kings!$M$1,MHS!$M$1,SWHS!$M$1,AMHS!$M$1,'S10'!$M$1,'S11'!$M$1,'S12'!$M$1,'S13'!$M$1,'S14'!$M$1,'S15'!$M$1,'S16'!$M$1,'S17'!$M$1,'S18'!$M$1,'S19'!$M$1,'S20'!$M$1))</f>
        <v/>
      </c>
      <c r="F1231" s="29" t="str">
        <f t="shared" si="457"/>
        <v/>
      </c>
      <c r="G1231" s="33" t="str">
        <f t="shared" si="456"/>
        <v/>
      </c>
      <c r="H1231" s="29" t="str">
        <f>IF('S16'!X$23="","",'S16'!X$23)</f>
        <v/>
      </c>
      <c r="I1231" s="29" t="str">
        <f>IF('S16'!X$23="","",'S16'!Q$23)</f>
        <v/>
      </c>
      <c r="J1231" s="29">
        <v>16</v>
      </c>
      <c r="AC1231" s="41"/>
      <c r="AD1231" s="41"/>
      <c r="AE1231" s="42"/>
      <c r="AF1231" s="42"/>
      <c r="AG1231" s="42"/>
      <c r="AH1231" s="41"/>
      <c r="AI1231" s="41"/>
      <c r="AJ1231" s="42"/>
      <c r="AK1231" s="42"/>
      <c r="AL1231" s="42"/>
      <c r="AM1231" s="42"/>
      <c r="AN1231" s="41"/>
      <c r="AO1231" s="41"/>
      <c r="AP1231" s="42"/>
      <c r="AQ1231" s="42"/>
      <c r="AR1231" s="42"/>
      <c r="AS1231" s="41"/>
      <c r="AT1231" s="41"/>
      <c r="AU1231" s="42"/>
      <c r="AV1231" s="42"/>
    </row>
    <row r="1232" spans="1:48" ht="12.75" hidden="1" customHeight="1" x14ac:dyDescent="0.25">
      <c r="A1232" s="29">
        <f t="shared" si="461"/>
        <v>1230</v>
      </c>
      <c r="B1232" s="19" t="str">
        <f t="shared" si="458"/>
        <v/>
      </c>
      <c r="C1232" s="19" t="str">
        <f t="shared" si="459"/>
        <v/>
      </c>
      <c r="D1232" s="19" t="str">
        <f t="shared" si="460"/>
        <v/>
      </c>
      <c r="E1232" s="19" t="str">
        <f>IF(B1232="","",CHOOSE(VLOOKUP($A1232,$F$1:$J$1600,5,FALSE),AHS!$M$1,BHS!$M$1,CHS!$M$1,HMJHS!$M$1,KHS!$M$1,Kings!$M$1,MHS!$M$1,SWHS!$M$1,AMHS!$M$1,'S10'!$M$1,'S11'!$M$1,'S12'!$M$1,'S13'!$M$1,'S14'!$M$1,'S15'!$M$1,'S16'!$M$1,'S17'!$M$1,'S18'!$M$1,'S19'!$M$1,'S20'!$M$1))</f>
        <v/>
      </c>
      <c r="F1232" s="29" t="str">
        <f t="shared" si="457"/>
        <v/>
      </c>
      <c r="G1232" s="33" t="str">
        <f t="shared" si="456"/>
        <v/>
      </c>
      <c r="H1232" s="29" t="str">
        <f>IF('S16'!X$24="","",'S16'!X$24)</f>
        <v/>
      </c>
      <c r="I1232" s="29" t="str">
        <f>IF('S16'!X$24="","",'S16'!Q$24)</f>
        <v/>
      </c>
      <c r="J1232" s="29">
        <v>16</v>
      </c>
      <c r="AC1232" s="41"/>
      <c r="AD1232" s="41"/>
      <c r="AE1232" s="42"/>
      <c r="AF1232" s="42"/>
      <c r="AG1232" s="42"/>
      <c r="AH1232" s="41"/>
      <c r="AI1232" s="41"/>
      <c r="AJ1232" s="42"/>
      <c r="AK1232" s="42"/>
      <c r="AL1232" s="42"/>
      <c r="AM1232" s="42"/>
      <c r="AN1232" s="41"/>
      <c r="AO1232" s="41"/>
      <c r="AP1232" s="42"/>
      <c r="AQ1232" s="42"/>
      <c r="AR1232" s="42"/>
      <c r="AS1232" s="41"/>
      <c r="AT1232" s="41"/>
      <c r="AU1232" s="42"/>
      <c r="AV1232" s="42"/>
    </row>
    <row r="1233" spans="1:48" ht="12.75" hidden="1" customHeight="1" x14ac:dyDescent="0.25">
      <c r="A1233" s="29">
        <f t="shared" si="461"/>
        <v>1231</v>
      </c>
      <c r="B1233" s="19" t="str">
        <f t="shared" si="458"/>
        <v/>
      </c>
      <c r="C1233" s="19" t="str">
        <f t="shared" si="459"/>
        <v/>
      </c>
      <c r="D1233" s="19" t="str">
        <f t="shared" si="460"/>
        <v/>
      </c>
      <c r="E1233" s="19" t="str">
        <f>IF(B1233="","",CHOOSE(VLOOKUP($A1233,$F$1:$J$1600,5,FALSE),AHS!$M$1,BHS!$M$1,CHS!$M$1,HMJHS!$M$1,KHS!$M$1,Kings!$M$1,MHS!$M$1,SWHS!$M$1,AMHS!$M$1,'S10'!$M$1,'S11'!$M$1,'S12'!$M$1,'S13'!$M$1,'S14'!$M$1,'S15'!$M$1,'S16'!$M$1,'S17'!$M$1,'S18'!$M$1,'S19'!$M$1,'S20'!$M$1))</f>
        <v/>
      </c>
      <c r="F1233" s="29" t="str">
        <f t="shared" si="457"/>
        <v/>
      </c>
      <c r="G1233" s="33" t="str">
        <f t="shared" si="456"/>
        <v/>
      </c>
      <c r="H1233" s="29" t="str">
        <f>IF('S16'!X$25="","",'S16'!X$25)</f>
        <v/>
      </c>
      <c r="I1233" s="29" t="str">
        <f>IF('S16'!X$25="","",'S16'!Q$25)</f>
        <v/>
      </c>
      <c r="J1233" s="29">
        <v>16</v>
      </c>
      <c r="AC1233" s="41"/>
      <c r="AD1233" s="41"/>
      <c r="AE1233" s="42"/>
      <c r="AF1233" s="42"/>
      <c r="AG1233" s="42"/>
      <c r="AH1233" s="41"/>
      <c r="AI1233" s="41"/>
      <c r="AJ1233" s="42"/>
      <c r="AK1233" s="42"/>
      <c r="AL1233" s="42"/>
      <c r="AM1233" s="42"/>
      <c r="AN1233" s="41"/>
      <c r="AO1233" s="41"/>
      <c r="AP1233" s="42"/>
      <c r="AQ1233" s="42"/>
      <c r="AR1233" s="42"/>
      <c r="AS1233" s="41"/>
      <c r="AT1233" s="41"/>
      <c r="AU1233" s="42"/>
      <c r="AV1233" s="42"/>
    </row>
    <row r="1234" spans="1:48" ht="12.75" hidden="1" customHeight="1" x14ac:dyDescent="0.25">
      <c r="A1234" s="29">
        <f t="shared" si="461"/>
        <v>1232</v>
      </c>
      <c r="B1234" s="19" t="str">
        <f t="shared" si="458"/>
        <v/>
      </c>
      <c r="C1234" s="19" t="str">
        <f t="shared" si="459"/>
        <v/>
      </c>
      <c r="D1234" s="19" t="str">
        <f t="shared" si="460"/>
        <v/>
      </c>
      <c r="E1234" s="19" t="str">
        <f>IF(B1234="","",CHOOSE(VLOOKUP($A1234,$F$1:$J$1600,5,FALSE),AHS!$M$1,BHS!$M$1,CHS!$M$1,HMJHS!$M$1,KHS!$M$1,Kings!$M$1,MHS!$M$1,SWHS!$M$1,AMHS!$M$1,'S10'!$M$1,'S11'!$M$1,'S12'!$M$1,'S13'!$M$1,'S14'!$M$1,'S15'!$M$1,'S16'!$M$1,'S17'!$M$1,'S18'!$M$1,'S19'!$M$1,'S20'!$M$1))</f>
        <v/>
      </c>
      <c r="F1234" s="29" t="str">
        <f t="shared" si="457"/>
        <v/>
      </c>
      <c r="G1234" s="33" t="str">
        <f t="shared" si="456"/>
        <v/>
      </c>
      <c r="H1234" s="29" t="str">
        <f>IF('S16'!X$26="","",'S16'!X$26)</f>
        <v/>
      </c>
      <c r="I1234" s="29" t="str">
        <f>IF('S16'!X$26="","",'S16'!Q$26)</f>
        <v/>
      </c>
      <c r="J1234" s="29">
        <v>16</v>
      </c>
      <c r="AC1234" s="41"/>
      <c r="AD1234" s="41"/>
      <c r="AE1234" s="42"/>
      <c r="AF1234" s="42"/>
      <c r="AG1234" s="42"/>
      <c r="AH1234" s="41"/>
      <c r="AI1234" s="41"/>
      <c r="AJ1234" s="42"/>
      <c r="AK1234" s="42"/>
      <c r="AL1234" s="42"/>
      <c r="AM1234" s="42"/>
      <c r="AN1234" s="41"/>
      <c r="AO1234" s="41"/>
      <c r="AP1234" s="42"/>
      <c r="AQ1234" s="42"/>
      <c r="AR1234" s="42"/>
      <c r="AS1234" s="41"/>
      <c r="AT1234" s="41"/>
      <c r="AU1234" s="42"/>
      <c r="AV1234" s="42"/>
    </row>
    <row r="1235" spans="1:48" ht="12.75" hidden="1" customHeight="1" x14ac:dyDescent="0.25">
      <c r="A1235" s="29">
        <f t="shared" si="461"/>
        <v>1233</v>
      </c>
      <c r="B1235" s="19" t="str">
        <f t="shared" si="458"/>
        <v/>
      </c>
      <c r="C1235" s="19" t="str">
        <f t="shared" si="459"/>
        <v/>
      </c>
      <c r="D1235" s="19" t="str">
        <f t="shared" si="460"/>
        <v/>
      </c>
      <c r="E1235" s="19" t="str">
        <f>IF(B1235="","",CHOOSE(VLOOKUP($A1235,$F$1:$J$1600,5,FALSE),AHS!$M$1,BHS!$M$1,CHS!$M$1,HMJHS!$M$1,KHS!$M$1,Kings!$M$1,MHS!$M$1,SWHS!$M$1,AMHS!$M$1,'S10'!$M$1,'S11'!$M$1,'S12'!$M$1,'S13'!$M$1,'S14'!$M$1,'S15'!$M$1,'S16'!$M$1,'S17'!$M$1,'S18'!$M$1,'S19'!$M$1,'S20'!$M$1))</f>
        <v/>
      </c>
      <c r="F1235" s="29" t="str">
        <f t="shared" si="457"/>
        <v/>
      </c>
      <c r="G1235" s="33" t="str">
        <f t="shared" si="456"/>
        <v/>
      </c>
      <c r="H1235" s="29" t="str">
        <f>IF('S16'!X$27="","",'S16'!X$27)</f>
        <v/>
      </c>
      <c r="I1235" s="29" t="str">
        <f>IF('S16'!X$27="","",'S16'!Q$27)</f>
        <v/>
      </c>
      <c r="J1235" s="29">
        <v>16</v>
      </c>
      <c r="AC1235" s="41"/>
      <c r="AD1235" s="41"/>
      <c r="AE1235" s="42"/>
      <c r="AF1235" s="42"/>
      <c r="AG1235" s="42"/>
      <c r="AH1235" s="41"/>
      <c r="AI1235" s="41"/>
      <c r="AJ1235" s="42"/>
      <c r="AK1235" s="42"/>
      <c r="AL1235" s="42"/>
      <c r="AM1235" s="42"/>
      <c r="AN1235" s="41"/>
      <c r="AO1235" s="41"/>
      <c r="AP1235" s="42"/>
      <c r="AQ1235" s="42"/>
      <c r="AR1235" s="42"/>
      <c r="AS1235" s="41"/>
      <c r="AT1235" s="41"/>
      <c r="AU1235" s="42"/>
      <c r="AV1235" s="42"/>
    </row>
    <row r="1236" spans="1:48" ht="12.75" hidden="1" customHeight="1" x14ac:dyDescent="0.25">
      <c r="A1236" s="29">
        <f t="shared" si="461"/>
        <v>1234</v>
      </c>
      <c r="B1236" s="19" t="str">
        <f t="shared" si="458"/>
        <v/>
      </c>
      <c r="C1236" s="19" t="str">
        <f t="shared" si="459"/>
        <v/>
      </c>
      <c r="D1236" s="19" t="str">
        <f t="shared" si="460"/>
        <v/>
      </c>
      <c r="E1236" s="19" t="str">
        <f>IF(B1236="","",CHOOSE(VLOOKUP($A1236,$F$1:$J$1600,5,FALSE),AHS!$M$1,BHS!$M$1,CHS!$M$1,HMJHS!$M$1,KHS!$M$1,Kings!$M$1,MHS!$M$1,SWHS!$M$1,AMHS!$M$1,'S10'!$M$1,'S11'!$M$1,'S12'!$M$1,'S13'!$M$1,'S14'!$M$1,'S15'!$M$1,'S16'!$M$1,'S17'!$M$1,'S18'!$M$1,'S19'!$M$1,'S20'!$M$1))</f>
        <v/>
      </c>
      <c r="F1236" s="29" t="str">
        <f t="shared" si="457"/>
        <v/>
      </c>
      <c r="G1236" s="33" t="str">
        <f t="shared" si="456"/>
        <v/>
      </c>
      <c r="H1236" s="29" t="str">
        <f>IF('S16'!X$28="","",'S16'!X$28)</f>
        <v/>
      </c>
      <c r="I1236" s="29" t="str">
        <f>IF('S16'!X$28="","",'S16'!Q$28)</f>
        <v/>
      </c>
      <c r="J1236" s="29">
        <v>16</v>
      </c>
      <c r="AC1236" s="41"/>
      <c r="AD1236" s="41"/>
      <c r="AE1236" s="42"/>
      <c r="AF1236" s="42"/>
      <c r="AG1236" s="42"/>
      <c r="AH1236" s="41"/>
      <c r="AI1236" s="41"/>
      <c r="AJ1236" s="42"/>
      <c r="AK1236" s="42"/>
      <c r="AL1236" s="42"/>
      <c r="AM1236" s="42"/>
      <c r="AN1236" s="41"/>
      <c r="AO1236" s="41"/>
      <c r="AP1236" s="42"/>
      <c r="AQ1236" s="42"/>
      <c r="AR1236" s="42"/>
      <c r="AS1236" s="41"/>
      <c r="AT1236" s="41"/>
      <c r="AU1236" s="42"/>
      <c r="AV1236" s="42"/>
    </row>
    <row r="1237" spans="1:48" ht="12.75" hidden="1" customHeight="1" x14ac:dyDescent="0.25">
      <c r="A1237" s="29">
        <f t="shared" si="461"/>
        <v>1235</v>
      </c>
      <c r="B1237" s="19" t="str">
        <f t="shared" si="458"/>
        <v/>
      </c>
      <c r="C1237" s="19" t="str">
        <f t="shared" si="459"/>
        <v/>
      </c>
      <c r="D1237" s="19" t="str">
        <f t="shared" si="460"/>
        <v/>
      </c>
      <c r="E1237" s="19" t="str">
        <f>IF(B1237="","",CHOOSE(VLOOKUP($A1237,$F$1:$J$1600,5,FALSE),AHS!$M$1,BHS!$M$1,CHS!$M$1,HMJHS!$M$1,KHS!$M$1,Kings!$M$1,MHS!$M$1,SWHS!$M$1,AMHS!$M$1,'S10'!$M$1,'S11'!$M$1,'S12'!$M$1,'S13'!$M$1,'S14'!$M$1,'S15'!$M$1,'S16'!$M$1,'S17'!$M$1,'S18'!$M$1,'S19'!$M$1,'S20'!$M$1))</f>
        <v/>
      </c>
      <c r="F1237" s="29" t="str">
        <f t="shared" si="457"/>
        <v/>
      </c>
      <c r="G1237" s="33" t="str">
        <f t="shared" si="456"/>
        <v/>
      </c>
      <c r="H1237" s="29" t="str">
        <f>IF('S16'!X$29="","",'S16'!X$29)</f>
        <v/>
      </c>
      <c r="I1237" s="29" t="str">
        <f>IF('S16'!X$29="","",'S16'!Q$29)</f>
        <v/>
      </c>
      <c r="J1237" s="29">
        <v>16</v>
      </c>
      <c r="AC1237" s="41"/>
      <c r="AD1237" s="41"/>
      <c r="AE1237" s="42"/>
      <c r="AF1237" s="42"/>
      <c r="AG1237" s="42"/>
      <c r="AH1237" s="41"/>
      <c r="AI1237" s="41"/>
      <c r="AJ1237" s="42"/>
      <c r="AK1237" s="42"/>
      <c r="AL1237" s="42"/>
      <c r="AM1237" s="42"/>
      <c r="AN1237" s="41"/>
      <c r="AO1237" s="41"/>
      <c r="AP1237" s="42"/>
      <c r="AQ1237" s="42"/>
      <c r="AR1237" s="42"/>
      <c r="AS1237" s="41"/>
      <c r="AT1237" s="41"/>
      <c r="AU1237" s="42"/>
      <c r="AV1237" s="42"/>
    </row>
    <row r="1238" spans="1:48" ht="12.75" hidden="1" customHeight="1" x14ac:dyDescent="0.25">
      <c r="A1238" s="29">
        <f t="shared" si="461"/>
        <v>1236</v>
      </c>
      <c r="B1238" s="19" t="str">
        <f t="shared" si="458"/>
        <v/>
      </c>
      <c r="C1238" s="19" t="str">
        <f t="shared" si="459"/>
        <v/>
      </c>
      <c r="D1238" s="19" t="str">
        <f t="shared" si="460"/>
        <v/>
      </c>
      <c r="E1238" s="19" t="str">
        <f>IF(B1238="","",CHOOSE(VLOOKUP($A1238,$F$1:$J$1600,5,FALSE),AHS!$M$1,BHS!$M$1,CHS!$M$1,HMJHS!$M$1,KHS!$M$1,Kings!$M$1,MHS!$M$1,SWHS!$M$1,AMHS!$M$1,'S10'!$M$1,'S11'!$M$1,'S12'!$M$1,'S13'!$M$1,'S14'!$M$1,'S15'!$M$1,'S16'!$M$1,'S17'!$M$1,'S18'!$M$1,'S19'!$M$1,'S20'!$M$1))</f>
        <v/>
      </c>
      <c r="F1238" s="29" t="str">
        <f t="shared" si="457"/>
        <v/>
      </c>
      <c r="G1238" s="33" t="str">
        <f t="shared" si="456"/>
        <v/>
      </c>
      <c r="H1238" s="29" t="str">
        <f>IF('S16'!X$30="","",'S16'!X$30)</f>
        <v/>
      </c>
      <c r="I1238" s="29" t="str">
        <f>IF('S16'!X$30="","",'S16'!Q$30)</f>
        <v/>
      </c>
      <c r="J1238" s="29">
        <v>16</v>
      </c>
      <c r="AC1238" s="41"/>
      <c r="AD1238" s="41"/>
      <c r="AE1238" s="42"/>
      <c r="AF1238" s="42"/>
      <c r="AG1238" s="42"/>
      <c r="AH1238" s="41"/>
      <c r="AI1238" s="41"/>
      <c r="AJ1238" s="42"/>
      <c r="AK1238" s="42"/>
      <c r="AL1238" s="42"/>
      <c r="AM1238" s="42"/>
      <c r="AN1238" s="41"/>
      <c r="AO1238" s="41"/>
      <c r="AP1238" s="42"/>
      <c r="AQ1238" s="42"/>
      <c r="AR1238" s="42"/>
      <c r="AS1238" s="41"/>
      <c r="AT1238" s="41"/>
      <c r="AU1238" s="42"/>
      <c r="AV1238" s="42"/>
    </row>
    <row r="1239" spans="1:48" ht="12.75" hidden="1" customHeight="1" x14ac:dyDescent="0.25">
      <c r="A1239" s="29">
        <f t="shared" si="461"/>
        <v>1237</v>
      </c>
      <c r="B1239" s="19" t="str">
        <f t="shared" si="458"/>
        <v/>
      </c>
      <c r="C1239" s="19" t="str">
        <f t="shared" si="459"/>
        <v/>
      </c>
      <c r="D1239" s="19" t="str">
        <f t="shared" si="460"/>
        <v/>
      </c>
      <c r="E1239" s="19" t="str">
        <f>IF(B1239="","",CHOOSE(VLOOKUP($A1239,$F$1:$J$1600,5,FALSE),AHS!$M$1,BHS!$M$1,CHS!$M$1,HMJHS!$M$1,KHS!$M$1,Kings!$M$1,MHS!$M$1,SWHS!$M$1,AMHS!$M$1,'S10'!$M$1,'S11'!$M$1,'S12'!$M$1,'S13'!$M$1,'S14'!$M$1,'S15'!$M$1,'S16'!$M$1,'S17'!$M$1,'S18'!$M$1,'S19'!$M$1,'S20'!$M$1))</f>
        <v/>
      </c>
      <c r="F1239" s="29" t="str">
        <f t="shared" si="457"/>
        <v/>
      </c>
      <c r="G1239" s="33" t="str">
        <f t="shared" si="456"/>
        <v/>
      </c>
      <c r="H1239" s="29" t="str">
        <f>IF('S16'!X$31="","",'S16'!X$31)</f>
        <v/>
      </c>
      <c r="I1239" s="29" t="str">
        <f>IF('S16'!X$31="","",'S16'!Q$31)</f>
        <v/>
      </c>
      <c r="J1239" s="29">
        <v>16</v>
      </c>
      <c r="AC1239" s="41"/>
      <c r="AD1239" s="41"/>
      <c r="AE1239" s="42"/>
      <c r="AF1239" s="42"/>
      <c r="AG1239" s="42"/>
      <c r="AH1239" s="41"/>
      <c r="AI1239" s="41"/>
      <c r="AJ1239" s="42"/>
      <c r="AK1239" s="42"/>
      <c r="AL1239" s="42"/>
      <c r="AM1239" s="42"/>
      <c r="AN1239" s="41"/>
      <c r="AO1239" s="41"/>
      <c r="AP1239" s="42"/>
      <c r="AQ1239" s="42"/>
      <c r="AR1239" s="42"/>
      <c r="AS1239" s="41"/>
      <c r="AT1239" s="41"/>
      <c r="AU1239" s="42"/>
      <c r="AV1239" s="42"/>
    </row>
    <row r="1240" spans="1:48" ht="12.75" hidden="1" customHeight="1" x14ac:dyDescent="0.25">
      <c r="A1240" s="29">
        <f t="shared" si="461"/>
        <v>1238</v>
      </c>
      <c r="B1240" s="19" t="str">
        <f t="shared" si="458"/>
        <v/>
      </c>
      <c r="C1240" s="19" t="str">
        <f t="shared" si="459"/>
        <v/>
      </c>
      <c r="D1240" s="19" t="str">
        <f t="shared" si="460"/>
        <v/>
      </c>
      <c r="E1240" s="19" t="str">
        <f>IF(B1240="","",CHOOSE(VLOOKUP($A1240,$F$1:$J$1600,5,FALSE),AHS!$M$1,BHS!$M$1,CHS!$M$1,HMJHS!$M$1,KHS!$M$1,Kings!$M$1,MHS!$M$1,SWHS!$M$1,AMHS!$M$1,'S10'!$M$1,'S11'!$M$1,'S12'!$M$1,'S13'!$M$1,'S14'!$M$1,'S15'!$M$1,'S16'!$M$1,'S17'!$M$1,'S18'!$M$1,'S19'!$M$1,'S20'!$M$1))</f>
        <v/>
      </c>
      <c r="F1240" s="29" t="str">
        <f t="shared" si="457"/>
        <v/>
      </c>
      <c r="G1240" s="33" t="str">
        <f t="shared" si="456"/>
        <v/>
      </c>
      <c r="H1240" s="29" t="str">
        <f>IF('S16'!X$32="","",'S16'!X$32)</f>
        <v/>
      </c>
      <c r="I1240" s="29" t="str">
        <f>IF('S16'!X$32="","",'S16'!Q$32)</f>
        <v/>
      </c>
      <c r="J1240" s="29">
        <v>16</v>
      </c>
      <c r="AC1240" s="41"/>
      <c r="AD1240" s="41"/>
      <c r="AE1240" s="42"/>
      <c r="AF1240" s="42"/>
      <c r="AG1240" s="42"/>
      <c r="AH1240" s="41"/>
      <c r="AI1240" s="41"/>
      <c r="AJ1240" s="42"/>
      <c r="AK1240" s="42"/>
      <c r="AL1240" s="42"/>
      <c r="AM1240" s="42"/>
      <c r="AN1240" s="41"/>
      <c r="AO1240" s="41"/>
      <c r="AP1240" s="42"/>
      <c r="AQ1240" s="42"/>
      <c r="AR1240" s="42"/>
      <c r="AS1240" s="41"/>
      <c r="AT1240" s="41"/>
      <c r="AU1240" s="42"/>
      <c r="AV1240" s="42"/>
    </row>
    <row r="1241" spans="1:48" ht="12.75" hidden="1" customHeight="1" x14ac:dyDescent="0.25">
      <c r="A1241" s="29">
        <f t="shared" si="461"/>
        <v>1239</v>
      </c>
      <c r="B1241" s="19" t="str">
        <f t="shared" si="458"/>
        <v/>
      </c>
      <c r="C1241" s="19" t="str">
        <f t="shared" si="459"/>
        <v/>
      </c>
      <c r="D1241" s="19" t="str">
        <f t="shared" si="460"/>
        <v/>
      </c>
      <c r="E1241" s="19" t="str">
        <f>IF(B1241="","",CHOOSE(VLOOKUP($A1241,$F$1:$J$1600,5,FALSE),AHS!$M$1,BHS!$M$1,CHS!$M$1,HMJHS!$M$1,KHS!$M$1,Kings!$M$1,MHS!$M$1,SWHS!$M$1,AMHS!$M$1,'S10'!$M$1,'S11'!$M$1,'S12'!$M$1,'S13'!$M$1,'S14'!$M$1,'S15'!$M$1,'S16'!$M$1,'S17'!$M$1,'S18'!$M$1,'S19'!$M$1,'S20'!$M$1))</f>
        <v/>
      </c>
      <c r="F1241" s="29" t="str">
        <f t="shared" si="457"/>
        <v/>
      </c>
      <c r="G1241" s="33" t="str">
        <f t="shared" si="456"/>
        <v/>
      </c>
      <c r="H1241" s="29" t="str">
        <f>IF('S16'!AF$13="","",'S16'!AF$13)</f>
        <v/>
      </c>
      <c r="I1241" s="29" t="str">
        <f>IF('S16'!AF$13="","",'S16'!Y$13)</f>
        <v/>
      </c>
      <c r="J1241" s="29">
        <v>16</v>
      </c>
      <c r="AC1241" s="41"/>
      <c r="AD1241" s="41"/>
      <c r="AE1241" s="42"/>
      <c r="AF1241" s="42"/>
      <c r="AG1241" s="42"/>
      <c r="AH1241" s="41"/>
      <c r="AI1241" s="41"/>
      <c r="AJ1241" s="42"/>
      <c r="AK1241" s="42"/>
      <c r="AL1241" s="42"/>
      <c r="AM1241" s="42"/>
      <c r="AN1241" s="41"/>
      <c r="AO1241" s="41"/>
      <c r="AP1241" s="42"/>
      <c r="AQ1241" s="42"/>
      <c r="AR1241" s="42"/>
      <c r="AS1241" s="41"/>
      <c r="AT1241" s="41"/>
      <c r="AU1241" s="42"/>
      <c r="AV1241" s="42"/>
    </row>
    <row r="1242" spans="1:48" ht="12.75" hidden="1" customHeight="1" x14ac:dyDescent="0.25">
      <c r="A1242" s="29">
        <f t="shared" si="461"/>
        <v>1240</v>
      </c>
      <c r="B1242" s="19" t="str">
        <f t="shared" si="458"/>
        <v/>
      </c>
      <c r="C1242" s="19" t="str">
        <f t="shared" si="459"/>
        <v/>
      </c>
      <c r="D1242" s="19" t="str">
        <f t="shared" si="460"/>
        <v/>
      </c>
      <c r="E1242" s="19" t="str">
        <f>IF(B1242="","",CHOOSE(VLOOKUP($A1242,$F$1:$J$1600,5,FALSE),AHS!$M$1,BHS!$M$1,CHS!$M$1,HMJHS!$M$1,KHS!$M$1,Kings!$M$1,MHS!$M$1,SWHS!$M$1,AMHS!$M$1,'S10'!$M$1,'S11'!$M$1,'S12'!$M$1,'S13'!$M$1,'S14'!$M$1,'S15'!$M$1,'S16'!$M$1,'S17'!$M$1,'S18'!$M$1,'S19'!$M$1,'S20'!$M$1))</f>
        <v/>
      </c>
      <c r="F1242" s="29" t="str">
        <f t="shared" si="457"/>
        <v/>
      </c>
      <c r="G1242" s="33" t="str">
        <f t="shared" si="456"/>
        <v/>
      </c>
      <c r="H1242" s="29" t="str">
        <f>IF('S16'!AF$14="","",'S16'!AF$14)</f>
        <v/>
      </c>
      <c r="I1242" s="29" t="str">
        <f>IF('S16'!AF$14="","",'S16'!Y$14)</f>
        <v/>
      </c>
      <c r="J1242" s="29">
        <v>16</v>
      </c>
      <c r="AC1242" s="41"/>
      <c r="AD1242" s="41"/>
      <c r="AE1242" s="42"/>
      <c r="AF1242" s="42"/>
      <c r="AG1242" s="42"/>
      <c r="AH1242" s="41"/>
      <c r="AI1242" s="41"/>
      <c r="AJ1242" s="42"/>
      <c r="AK1242" s="42"/>
      <c r="AL1242" s="42"/>
      <c r="AM1242" s="42"/>
      <c r="AN1242" s="41"/>
      <c r="AO1242" s="41"/>
      <c r="AP1242" s="42"/>
      <c r="AQ1242" s="42"/>
      <c r="AR1242" s="42"/>
      <c r="AS1242" s="41"/>
      <c r="AT1242" s="41"/>
      <c r="AU1242" s="42"/>
      <c r="AV1242" s="42"/>
    </row>
    <row r="1243" spans="1:48" ht="12.75" hidden="1" customHeight="1" x14ac:dyDescent="0.25">
      <c r="A1243" s="29">
        <f t="shared" si="461"/>
        <v>1241</v>
      </c>
      <c r="B1243" s="19" t="str">
        <f t="shared" si="458"/>
        <v/>
      </c>
      <c r="C1243" s="19" t="str">
        <f t="shared" si="459"/>
        <v/>
      </c>
      <c r="D1243" s="19" t="str">
        <f t="shared" si="460"/>
        <v/>
      </c>
      <c r="E1243" s="19" t="str">
        <f>IF(B1243="","",CHOOSE(VLOOKUP($A1243,$F$1:$J$1600,5,FALSE),AHS!$M$1,BHS!$M$1,CHS!$M$1,HMJHS!$M$1,KHS!$M$1,Kings!$M$1,MHS!$M$1,SWHS!$M$1,AMHS!$M$1,'S10'!$M$1,'S11'!$M$1,'S12'!$M$1,'S13'!$M$1,'S14'!$M$1,'S15'!$M$1,'S16'!$M$1,'S17'!$M$1,'S18'!$M$1,'S19'!$M$1,'S20'!$M$1))</f>
        <v/>
      </c>
      <c r="F1243" s="29" t="str">
        <f t="shared" si="457"/>
        <v/>
      </c>
      <c r="G1243" s="33" t="str">
        <f t="shared" si="456"/>
        <v/>
      </c>
      <c r="H1243" s="29" t="str">
        <f>IF('S16'!AF$15="","",'S16'!AF$15)</f>
        <v/>
      </c>
      <c r="I1243" s="29" t="str">
        <f>IF('S16'!AF$15="","",'S16'!Y$15)</f>
        <v/>
      </c>
      <c r="J1243" s="29">
        <v>16</v>
      </c>
      <c r="AC1243" s="41"/>
      <c r="AD1243" s="41"/>
      <c r="AE1243" s="42"/>
      <c r="AF1243" s="42"/>
      <c r="AG1243" s="42"/>
      <c r="AH1243" s="41"/>
      <c r="AI1243" s="41"/>
      <c r="AJ1243" s="42"/>
      <c r="AK1243" s="42"/>
      <c r="AL1243" s="42"/>
      <c r="AM1243" s="42"/>
      <c r="AN1243" s="41"/>
      <c r="AO1243" s="41"/>
      <c r="AP1243" s="42"/>
      <c r="AQ1243" s="42"/>
      <c r="AR1243" s="42"/>
      <c r="AS1243" s="41"/>
      <c r="AT1243" s="41"/>
      <c r="AU1243" s="42"/>
      <c r="AV1243" s="42"/>
    </row>
    <row r="1244" spans="1:48" ht="12.75" hidden="1" customHeight="1" x14ac:dyDescent="0.25">
      <c r="A1244" s="29">
        <f t="shared" si="461"/>
        <v>1242</v>
      </c>
      <c r="B1244" s="19" t="str">
        <f t="shared" si="458"/>
        <v/>
      </c>
      <c r="C1244" s="19" t="str">
        <f t="shared" si="459"/>
        <v/>
      </c>
      <c r="D1244" s="19" t="str">
        <f t="shared" si="460"/>
        <v/>
      </c>
      <c r="E1244" s="19" t="str">
        <f>IF(B1244="","",CHOOSE(VLOOKUP($A1244,$F$1:$J$1600,5,FALSE),AHS!$M$1,BHS!$M$1,CHS!$M$1,HMJHS!$M$1,KHS!$M$1,Kings!$M$1,MHS!$M$1,SWHS!$M$1,AMHS!$M$1,'S10'!$M$1,'S11'!$M$1,'S12'!$M$1,'S13'!$M$1,'S14'!$M$1,'S15'!$M$1,'S16'!$M$1,'S17'!$M$1,'S18'!$M$1,'S19'!$M$1,'S20'!$M$1))</f>
        <v/>
      </c>
      <c r="F1244" s="29" t="str">
        <f t="shared" si="457"/>
        <v/>
      </c>
      <c r="G1244" s="33" t="str">
        <f t="shared" si="456"/>
        <v/>
      </c>
      <c r="H1244" s="29" t="str">
        <f>IF('S16'!AF$16="","",'S16'!AF$16)</f>
        <v/>
      </c>
      <c r="I1244" s="29" t="str">
        <f>IF('S16'!AF$16="","",'S16'!Y$16)</f>
        <v/>
      </c>
      <c r="J1244" s="29">
        <v>16</v>
      </c>
      <c r="AC1244" s="41"/>
      <c r="AD1244" s="41"/>
      <c r="AE1244" s="42"/>
      <c r="AF1244" s="42"/>
      <c r="AG1244" s="42"/>
      <c r="AH1244" s="41"/>
      <c r="AI1244" s="41"/>
      <c r="AJ1244" s="42"/>
      <c r="AK1244" s="42"/>
      <c r="AL1244" s="42"/>
      <c r="AM1244" s="42"/>
      <c r="AN1244" s="41"/>
      <c r="AO1244" s="41"/>
      <c r="AP1244" s="42"/>
      <c r="AQ1244" s="42"/>
      <c r="AR1244" s="42"/>
      <c r="AS1244" s="41"/>
      <c r="AT1244" s="41"/>
      <c r="AU1244" s="42"/>
      <c r="AV1244" s="42"/>
    </row>
    <row r="1245" spans="1:48" ht="12.75" hidden="1" customHeight="1" x14ac:dyDescent="0.25">
      <c r="A1245" s="29">
        <f t="shared" si="461"/>
        <v>1243</v>
      </c>
      <c r="B1245" s="19" t="str">
        <f t="shared" si="458"/>
        <v/>
      </c>
      <c r="C1245" s="19" t="str">
        <f t="shared" si="459"/>
        <v/>
      </c>
      <c r="D1245" s="19" t="str">
        <f t="shared" si="460"/>
        <v/>
      </c>
      <c r="E1245" s="19" t="str">
        <f>IF(B1245="","",CHOOSE(VLOOKUP($A1245,$F$1:$J$1600,5,FALSE),AHS!$M$1,BHS!$M$1,CHS!$M$1,HMJHS!$M$1,KHS!$M$1,Kings!$M$1,MHS!$M$1,SWHS!$M$1,AMHS!$M$1,'S10'!$M$1,'S11'!$M$1,'S12'!$M$1,'S13'!$M$1,'S14'!$M$1,'S15'!$M$1,'S16'!$M$1,'S17'!$M$1,'S18'!$M$1,'S19'!$M$1,'S20'!$M$1))</f>
        <v/>
      </c>
      <c r="F1245" s="29" t="str">
        <f t="shared" si="457"/>
        <v/>
      </c>
      <c r="G1245" s="33" t="str">
        <f t="shared" si="456"/>
        <v/>
      </c>
      <c r="H1245" s="29" t="str">
        <f>IF('S16'!AF$17="","",'S16'!AF$17)</f>
        <v/>
      </c>
      <c r="I1245" s="29" t="str">
        <f>IF('S16'!AF$17="","",'S16'!Y$17)</f>
        <v/>
      </c>
      <c r="J1245" s="29">
        <v>16</v>
      </c>
      <c r="AC1245" s="41"/>
      <c r="AD1245" s="41"/>
      <c r="AE1245" s="42"/>
      <c r="AF1245" s="42"/>
      <c r="AG1245" s="42"/>
      <c r="AH1245" s="41"/>
      <c r="AI1245" s="41"/>
      <c r="AJ1245" s="42"/>
      <c r="AK1245" s="42"/>
      <c r="AL1245" s="42"/>
      <c r="AM1245" s="42"/>
      <c r="AN1245" s="41"/>
      <c r="AO1245" s="41"/>
      <c r="AP1245" s="42"/>
      <c r="AQ1245" s="42"/>
      <c r="AR1245" s="42"/>
      <c r="AS1245" s="41"/>
      <c r="AT1245" s="41"/>
      <c r="AU1245" s="42"/>
      <c r="AV1245" s="42"/>
    </row>
    <row r="1246" spans="1:48" ht="12.75" hidden="1" customHeight="1" x14ac:dyDescent="0.25">
      <c r="A1246" s="29">
        <f t="shared" si="461"/>
        <v>1244</v>
      </c>
      <c r="B1246" s="19" t="str">
        <f t="shared" si="458"/>
        <v/>
      </c>
      <c r="C1246" s="19" t="str">
        <f t="shared" si="459"/>
        <v/>
      </c>
      <c r="D1246" s="19" t="str">
        <f t="shared" si="460"/>
        <v/>
      </c>
      <c r="E1246" s="19" t="str">
        <f>IF(B1246="","",CHOOSE(VLOOKUP($A1246,$F$1:$J$1600,5,FALSE),AHS!$M$1,BHS!$M$1,CHS!$M$1,HMJHS!$M$1,KHS!$M$1,Kings!$M$1,MHS!$M$1,SWHS!$M$1,AMHS!$M$1,'S10'!$M$1,'S11'!$M$1,'S12'!$M$1,'S13'!$M$1,'S14'!$M$1,'S15'!$M$1,'S16'!$M$1,'S17'!$M$1,'S18'!$M$1,'S19'!$M$1,'S20'!$M$1))</f>
        <v/>
      </c>
      <c r="F1246" s="29" t="str">
        <f t="shared" si="457"/>
        <v/>
      </c>
      <c r="G1246" s="33" t="str">
        <f t="shared" si="456"/>
        <v/>
      </c>
      <c r="H1246" s="29" t="str">
        <f>IF('S16'!AF$18="","",'S16'!AF$18)</f>
        <v/>
      </c>
      <c r="I1246" s="29" t="str">
        <f>IF('S16'!AF$18="","",'S16'!Y$18)</f>
        <v/>
      </c>
      <c r="J1246" s="29">
        <v>16</v>
      </c>
      <c r="AC1246" s="41"/>
      <c r="AD1246" s="41"/>
      <c r="AE1246" s="42"/>
      <c r="AF1246" s="42"/>
      <c r="AG1246" s="42"/>
      <c r="AH1246" s="41"/>
      <c r="AI1246" s="41"/>
      <c r="AJ1246" s="42"/>
      <c r="AK1246" s="42"/>
      <c r="AL1246" s="42"/>
      <c r="AM1246" s="42"/>
      <c r="AN1246" s="41"/>
      <c r="AO1246" s="41"/>
      <c r="AP1246" s="42"/>
      <c r="AQ1246" s="42"/>
      <c r="AR1246" s="42"/>
      <c r="AS1246" s="41"/>
      <c r="AT1246" s="41"/>
      <c r="AU1246" s="42"/>
      <c r="AV1246" s="42"/>
    </row>
    <row r="1247" spans="1:48" ht="12.75" hidden="1" customHeight="1" x14ac:dyDescent="0.25">
      <c r="A1247" s="29">
        <f t="shared" si="461"/>
        <v>1245</v>
      </c>
      <c r="B1247" s="19" t="str">
        <f t="shared" si="458"/>
        <v/>
      </c>
      <c r="C1247" s="19" t="str">
        <f t="shared" si="459"/>
        <v/>
      </c>
      <c r="D1247" s="19" t="str">
        <f t="shared" si="460"/>
        <v/>
      </c>
      <c r="E1247" s="19" t="str">
        <f>IF(B1247="","",CHOOSE(VLOOKUP($A1247,$F$1:$J$1600,5,FALSE),AHS!$M$1,BHS!$M$1,CHS!$M$1,HMJHS!$M$1,KHS!$M$1,Kings!$M$1,MHS!$M$1,SWHS!$M$1,AMHS!$M$1,'S10'!$M$1,'S11'!$M$1,'S12'!$M$1,'S13'!$M$1,'S14'!$M$1,'S15'!$M$1,'S16'!$M$1,'S17'!$M$1,'S18'!$M$1,'S19'!$M$1,'S20'!$M$1))</f>
        <v/>
      </c>
      <c r="F1247" s="29" t="str">
        <f t="shared" si="457"/>
        <v/>
      </c>
      <c r="G1247" s="33" t="str">
        <f t="shared" si="456"/>
        <v/>
      </c>
      <c r="H1247" s="29" t="str">
        <f>IF('S16'!AF$19="","",'S16'!AF$19)</f>
        <v/>
      </c>
      <c r="I1247" s="29" t="str">
        <f>IF('S16'!AF$19="","",'S16'!Y$19)</f>
        <v/>
      </c>
      <c r="J1247" s="29">
        <v>16</v>
      </c>
      <c r="AC1247" s="41"/>
      <c r="AD1247" s="41"/>
      <c r="AE1247" s="42"/>
      <c r="AF1247" s="42"/>
      <c r="AG1247" s="42"/>
      <c r="AH1247" s="41"/>
      <c r="AI1247" s="41"/>
      <c r="AJ1247" s="42"/>
      <c r="AK1247" s="42"/>
      <c r="AL1247" s="42"/>
      <c r="AM1247" s="42"/>
      <c r="AN1247" s="41"/>
      <c r="AO1247" s="41"/>
      <c r="AP1247" s="42"/>
      <c r="AQ1247" s="42"/>
      <c r="AR1247" s="42"/>
      <c r="AS1247" s="41"/>
      <c r="AT1247" s="41"/>
      <c r="AU1247" s="42"/>
      <c r="AV1247" s="42"/>
    </row>
    <row r="1248" spans="1:48" ht="12.75" hidden="1" customHeight="1" x14ac:dyDescent="0.25">
      <c r="A1248" s="29">
        <f t="shared" si="461"/>
        <v>1246</v>
      </c>
      <c r="B1248" s="19" t="str">
        <f t="shared" si="458"/>
        <v/>
      </c>
      <c r="C1248" s="19" t="str">
        <f t="shared" si="459"/>
        <v/>
      </c>
      <c r="D1248" s="19" t="str">
        <f t="shared" si="460"/>
        <v/>
      </c>
      <c r="E1248" s="19" t="str">
        <f>IF(B1248="","",CHOOSE(VLOOKUP($A1248,$F$1:$J$1600,5,FALSE),AHS!$M$1,BHS!$M$1,CHS!$M$1,HMJHS!$M$1,KHS!$M$1,Kings!$M$1,MHS!$M$1,SWHS!$M$1,AMHS!$M$1,'S10'!$M$1,'S11'!$M$1,'S12'!$M$1,'S13'!$M$1,'S14'!$M$1,'S15'!$M$1,'S16'!$M$1,'S17'!$M$1,'S18'!$M$1,'S19'!$M$1,'S20'!$M$1))</f>
        <v/>
      </c>
      <c r="F1248" s="29" t="str">
        <f t="shared" si="457"/>
        <v/>
      </c>
      <c r="G1248" s="33" t="str">
        <f t="shared" si="456"/>
        <v/>
      </c>
      <c r="H1248" s="29" t="str">
        <f>IF('S16'!AF$20="","",'S16'!AF$20)</f>
        <v/>
      </c>
      <c r="I1248" s="29" t="str">
        <f>IF('S16'!AF$20="","",'S16'!Y$20)</f>
        <v/>
      </c>
      <c r="J1248" s="29">
        <v>16</v>
      </c>
      <c r="AC1248" s="41"/>
      <c r="AD1248" s="41"/>
      <c r="AE1248" s="42"/>
      <c r="AF1248" s="42"/>
      <c r="AG1248" s="42"/>
      <c r="AH1248" s="41"/>
      <c r="AI1248" s="41"/>
      <c r="AJ1248" s="42"/>
      <c r="AK1248" s="42"/>
      <c r="AL1248" s="42"/>
      <c r="AM1248" s="42"/>
      <c r="AN1248" s="41"/>
      <c r="AO1248" s="41"/>
      <c r="AP1248" s="42"/>
      <c r="AQ1248" s="42"/>
      <c r="AR1248" s="42"/>
      <c r="AS1248" s="41"/>
      <c r="AT1248" s="41"/>
      <c r="AU1248" s="42"/>
      <c r="AV1248" s="42"/>
    </row>
    <row r="1249" spans="1:48" ht="12.75" hidden="1" customHeight="1" x14ac:dyDescent="0.25">
      <c r="A1249" s="29">
        <f t="shared" si="461"/>
        <v>1247</v>
      </c>
      <c r="B1249" s="19" t="str">
        <f t="shared" si="458"/>
        <v/>
      </c>
      <c r="C1249" s="19" t="str">
        <f t="shared" si="459"/>
        <v/>
      </c>
      <c r="D1249" s="19" t="str">
        <f t="shared" si="460"/>
        <v/>
      </c>
      <c r="E1249" s="19" t="str">
        <f>IF(B1249="","",CHOOSE(VLOOKUP($A1249,$F$1:$J$1600,5,FALSE),AHS!$M$1,BHS!$M$1,CHS!$M$1,HMJHS!$M$1,KHS!$M$1,Kings!$M$1,MHS!$M$1,SWHS!$M$1,AMHS!$M$1,'S10'!$M$1,'S11'!$M$1,'S12'!$M$1,'S13'!$M$1,'S14'!$M$1,'S15'!$M$1,'S16'!$M$1,'S17'!$M$1,'S18'!$M$1,'S19'!$M$1,'S20'!$M$1))</f>
        <v/>
      </c>
      <c r="F1249" s="29" t="str">
        <f t="shared" si="457"/>
        <v/>
      </c>
      <c r="G1249" s="33" t="str">
        <f t="shared" si="456"/>
        <v/>
      </c>
      <c r="H1249" s="29" t="str">
        <f>IF('S16'!AF$21="","",'S16'!AF$21)</f>
        <v/>
      </c>
      <c r="I1249" s="29" t="str">
        <f>IF('S16'!AF$21="","",'S16'!Y$21)</f>
        <v/>
      </c>
      <c r="J1249" s="29">
        <v>16</v>
      </c>
      <c r="AC1249" s="41"/>
      <c r="AD1249" s="41"/>
      <c r="AE1249" s="42"/>
      <c r="AF1249" s="42"/>
      <c r="AG1249" s="42"/>
      <c r="AH1249" s="41"/>
      <c r="AI1249" s="41"/>
      <c r="AJ1249" s="42"/>
      <c r="AK1249" s="42"/>
      <c r="AL1249" s="42"/>
      <c r="AM1249" s="42"/>
      <c r="AN1249" s="41"/>
      <c r="AO1249" s="41"/>
      <c r="AP1249" s="42"/>
      <c r="AQ1249" s="42"/>
      <c r="AR1249" s="42"/>
      <c r="AS1249" s="41"/>
      <c r="AT1249" s="41"/>
      <c r="AU1249" s="42"/>
      <c r="AV1249" s="42"/>
    </row>
    <row r="1250" spans="1:48" ht="12.75" hidden="1" customHeight="1" x14ac:dyDescent="0.25">
      <c r="A1250" s="29">
        <f t="shared" si="461"/>
        <v>1248</v>
      </c>
      <c r="B1250" s="19" t="str">
        <f t="shared" si="458"/>
        <v/>
      </c>
      <c r="C1250" s="19" t="str">
        <f t="shared" si="459"/>
        <v/>
      </c>
      <c r="D1250" s="19" t="str">
        <f t="shared" si="460"/>
        <v/>
      </c>
      <c r="E1250" s="19" t="str">
        <f>IF(B1250="","",CHOOSE(VLOOKUP($A1250,$F$1:$J$1600,5,FALSE),AHS!$M$1,BHS!$M$1,CHS!$M$1,HMJHS!$M$1,KHS!$M$1,Kings!$M$1,MHS!$M$1,SWHS!$M$1,AMHS!$M$1,'S10'!$M$1,'S11'!$M$1,'S12'!$M$1,'S13'!$M$1,'S14'!$M$1,'S15'!$M$1,'S16'!$M$1,'S17'!$M$1,'S18'!$M$1,'S19'!$M$1,'S20'!$M$1))</f>
        <v/>
      </c>
      <c r="F1250" s="29" t="str">
        <f t="shared" si="457"/>
        <v/>
      </c>
      <c r="G1250" s="33" t="str">
        <f t="shared" si="456"/>
        <v/>
      </c>
      <c r="H1250" s="29" t="str">
        <f>IF('S16'!AF$22="","",'S16'!AF$22)</f>
        <v/>
      </c>
      <c r="I1250" s="29" t="str">
        <f>IF('S16'!AF$22="","",'S16'!Y$22)</f>
        <v/>
      </c>
      <c r="J1250" s="29">
        <v>16</v>
      </c>
      <c r="AC1250" s="41"/>
      <c r="AD1250" s="41"/>
      <c r="AE1250" s="42"/>
      <c r="AF1250" s="42"/>
      <c r="AG1250" s="42"/>
      <c r="AH1250" s="41"/>
      <c r="AI1250" s="41"/>
      <c r="AJ1250" s="42"/>
      <c r="AK1250" s="42"/>
      <c r="AL1250" s="42"/>
      <c r="AM1250" s="42"/>
      <c r="AN1250" s="41"/>
      <c r="AO1250" s="41"/>
      <c r="AP1250" s="42"/>
      <c r="AQ1250" s="42"/>
      <c r="AR1250" s="42"/>
      <c r="AS1250" s="41"/>
      <c r="AT1250" s="41"/>
      <c r="AU1250" s="42"/>
      <c r="AV1250" s="42"/>
    </row>
    <row r="1251" spans="1:48" ht="12.75" hidden="1" customHeight="1" x14ac:dyDescent="0.25">
      <c r="A1251" s="29">
        <f t="shared" si="461"/>
        <v>1249</v>
      </c>
      <c r="B1251" s="19" t="str">
        <f t="shared" si="458"/>
        <v/>
      </c>
      <c r="C1251" s="19" t="str">
        <f t="shared" si="459"/>
        <v/>
      </c>
      <c r="D1251" s="19" t="str">
        <f t="shared" si="460"/>
        <v/>
      </c>
      <c r="E1251" s="19" t="str">
        <f>IF(B1251="","",CHOOSE(VLOOKUP($A1251,$F$1:$J$1600,5,FALSE),AHS!$M$1,BHS!$M$1,CHS!$M$1,HMJHS!$M$1,KHS!$M$1,Kings!$M$1,MHS!$M$1,SWHS!$M$1,AMHS!$M$1,'S10'!$M$1,'S11'!$M$1,'S12'!$M$1,'S13'!$M$1,'S14'!$M$1,'S15'!$M$1,'S16'!$M$1,'S17'!$M$1,'S18'!$M$1,'S19'!$M$1,'S20'!$M$1))</f>
        <v/>
      </c>
      <c r="F1251" s="29" t="str">
        <f t="shared" si="457"/>
        <v/>
      </c>
      <c r="G1251" s="33" t="str">
        <f t="shared" si="456"/>
        <v/>
      </c>
      <c r="H1251" s="29" t="str">
        <f>IF('S16'!AF$23="","",'S16'!AF$23)</f>
        <v/>
      </c>
      <c r="I1251" s="29" t="str">
        <f>IF('S16'!AF$23="","",'S16'!Y$23)</f>
        <v/>
      </c>
      <c r="J1251" s="29">
        <v>16</v>
      </c>
      <c r="AC1251" s="41"/>
      <c r="AD1251" s="41"/>
      <c r="AE1251" s="42"/>
      <c r="AF1251" s="42"/>
      <c r="AG1251" s="42"/>
      <c r="AH1251" s="41"/>
      <c r="AI1251" s="41"/>
      <c r="AJ1251" s="42"/>
      <c r="AK1251" s="42"/>
      <c r="AL1251" s="42"/>
      <c r="AM1251" s="42"/>
      <c r="AN1251" s="41"/>
      <c r="AO1251" s="41"/>
      <c r="AP1251" s="42"/>
      <c r="AQ1251" s="42"/>
      <c r="AR1251" s="42"/>
      <c r="AS1251" s="41"/>
      <c r="AT1251" s="41"/>
      <c r="AU1251" s="42"/>
      <c r="AV1251" s="42"/>
    </row>
    <row r="1252" spans="1:48" ht="12.75" hidden="1" customHeight="1" x14ac:dyDescent="0.25">
      <c r="A1252" s="29">
        <f t="shared" si="461"/>
        <v>1250</v>
      </c>
      <c r="B1252" s="19" t="str">
        <f t="shared" si="458"/>
        <v/>
      </c>
      <c r="C1252" s="19" t="str">
        <f t="shared" si="459"/>
        <v/>
      </c>
      <c r="D1252" s="19" t="str">
        <f t="shared" si="460"/>
        <v/>
      </c>
      <c r="E1252" s="19" t="str">
        <f>IF(B1252="","",CHOOSE(VLOOKUP($A1252,$F$1:$J$1600,5,FALSE),AHS!$M$1,BHS!$M$1,CHS!$M$1,HMJHS!$M$1,KHS!$M$1,Kings!$M$1,MHS!$M$1,SWHS!$M$1,AMHS!$M$1,'S10'!$M$1,'S11'!$M$1,'S12'!$M$1,'S13'!$M$1,'S14'!$M$1,'S15'!$M$1,'S16'!$M$1,'S17'!$M$1,'S18'!$M$1,'S19'!$M$1,'S20'!$M$1))</f>
        <v/>
      </c>
      <c r="F1252" s="29" t="str">
        <f t="shared" si="457"/>
        <v/>
      </c>
      <c r="G1252" s="33" t="str">
        <f t="shared" si="456"/>
        <v/>
      </c>
      <c r="H1252" s="29" t="str">
        <f>IF('S16'!AF$24="","",'S16'!AF$24)</f>
        <v/>
      </c>
      <c r="I1252" s="29" t="str">
        <f>IF('S16'!AF$24="","",'S16'!Y$24)</f>
        <v/>
      </c>
      <c r="J1252" s="29">
        <v>16</v>
      </c>
      <c r="AC1252" s="41"/>
      <c r="AD1252" s="41"/>
      <c r="AE1252" s="42"/>
      <c r="AF1252" s="42"/>
      <c r="AG1252" s="42"/>
      <c r="AH1252" s="41"/>
      <c r="AI1252" s="41"/>
      <c r="AJ1252" s="42"/>
      <c r="AK1252" s="42"/>
      <c r="AL1252" s="42"/>
      <c r="AM1252" s="42"/>
      <c r="AN1252" s="41"/>
      <c r="AO1252" s="41"/>
      <c r="AP1252" s="42"/>
      <c r="AQ1252" s="42"/>
      <c r="AR1252" s="42"/>
      <c r="AS1252" s="41"/>
      <c r="AT1252" s="41"/>
      <c r="AU1252" s="42"/>
      <c r="AV1252" s="42"/>
    </row>
    <row r="1253" spans="1:48" ht="12.75" hidden="1" customHeight="1" x14ac:dyDescent="0.25">
      <c r="A1253" s="29">
        <f t="shared" si="461"/>
        <v>1251</v>
      </c>
      <c r="B1253" s="19" t="str">
        <f t="shared" si="458"/>
        <v/>
      </c>
      <c r="C1253" s="19" t="str">
        <f t="shared" si="459"/>
        <v/>
      </c>
      <c r="D1253" s="19" t="str">
        <f t="shared" si="460"/>
        <v/>
      </c>
      <c r="E1253" s="19" t="str">
        <f>IF(B1253="","",CHOOSE(VLOOKUP($A1253,$F$1:$J$1600,5,FALSE),AHS!$M$1,BHS!$M$1,CHS!$M$1,HMJHS!$M$1,KHS!$M$1,Kings!$M$1,MHS!$M$1,SWHS!$M$1,AMHS!$M$1,'S10'!$M$1,'S11'!$M$1,'S12'!$M$1,'S13'!$M$1,'S14'!$M$1,'S15'!$M$1,'S16'!$M$1,'S17'!$M$1,'S18'!$M$1,'S19'!$M$1,'S20'!$M$1))</f>
        <v/>
      </c>
      <c r="F1253" s="29" t="str">
        <f t="shared" si="457"/>
        <v/>
      </c>
      <c r="G1253" s="33" t="str">
        <f t="shared" si="456"/>
        <v/>
      </c>
      <c r="H1253" s="29" t="str">
        <f>IF('S16'!AF$25="","",'S16'!AF$25)</f>
        <v/>
      </c>
      <c r="I1253" s="29" t="str">
        <f>IF('S16'!AF$25="","",'S16'!Y$25)</f>
        <v/>
      </c>
      <c r="J1253" s="29">
        <v>16</v>
      </c>
      <c r="AC1253" s="41"/>
      <c r="AD1253" s="41"/>
      <c r="AE1253" s="42"/>
      <c r="AF1253" s="42"/>
      <c r="AG1253" s="42"/>
      <c r="AH1253" s="41"/>
      <c r="AI1253" s="41"/>
      <c r="AJ1253" s="42"/>
      <c r="AK1253" s="42"/>
      <c r="AL1253" s="42"/>
      <c r="AM1253" s="42"/>
      <c r="AN1253" s="41"/>
      <c r="AO1253" s="41"/>
      <c r="AP1253" s="42"/>
      <c r="AQ1253" s="42"/>
      <c r="AR1253" s="42"/>
      <c r="AS1253" s="41"/>
      <c r="AT1253" s="41"/>
      <c r="AU1253" s="42"/>
      <c r="AV1253" s="42"/>
    </row>
    <row r="1254" spans="1:48" ht="12.75" hidden="1" customHeight="1" x14ac:dyDescent="0.25">
      <c r="A1254" s="29">
        <f t="shared" si="461"/>
        <v>1252</v>
      </c>
      <c r="B1254" s="19" t="str">
        <f t="shared" si="458"/>
        <v/>
      </c>
      <c r="C1254" s="19" t="str">
        <f t="shared" si="459"/>
        <v/>
      </c>
      <c r="D1254" s="19" t="str">
        <f t="shared" si="460"/>
        <v/>
      </c>
      <c r="E1254" s="19" t="str">
        <f>IF(B1254="","",CHOOSE(VLOOKUP($A1254,$F$1:$J$1600,5,FALSE),AHS!$M$1,BHS!$M$1,CHS!$M$1,HMJHS!$M$1,KHS!$M$1,Kings!$M$1,MHS!$M$1,SWHS!$M$1,AMHS!$M$1,'S10'!$M$1,'S11'!$M$1,'S12'!$M$1,'S13'!$M$1,'S14'!$M$1,'S15'!$M$1,'S16'!$M$1,'S17'!$M$1,'S18'!$M$1,'S19'!$M$1,'S20'!$M$1))</f>
        <v/>
      </c>
      <c r="F1254" s="29" t="str">
        <f t="shared" si="457"/>
        <v/>
      </c>
      <c r="G1254" s="33" t="str">
        <f t="shared" si="456"/>
        <v/>
      </c>
      <c r="H1254" s="29" t="str">
        <f>IF('S16'!AF$26="","",'S16'!AF$26)</f>
        <v/>
      </c>
      <c r="I1254" s="29" t="str">
        <f>IF('S16'!AF$26="","",'S16'!Y$26)</f>
        <v/>
      </c>
      <c r="J1254" s="29">
        <v>16</v>
      </c>
      <c r="AC1254" s="41"/>
      <c r="AD1254" s="41"/>
      <c r="AE1254" s="42"/>
      <c r="AF1254" s="42"/>
      <c r="AG1254" s="42"/>
      <c r="AH1254" s="41"/>
      <c r="AI1254" s="41"/>
      <c r="AJ1254" s="42"/>
      <c r="AK1254" s="42"/>
      <c r="AL1254" s="42"/>
      <c r="AM1254" s="42"/>
      <c r="AN1254" s="41"/>
      <c r="AO1254" s="41"/>
      <c r="AP1254" s="42"/>
      <c r="AQ1254" s="42"/>
      <c r="AR1254" s="42"/>
      <c r="AS1254" s="41"/>
      <c r="AT1254" s="41"/>
      <c r="AU1254" s="42"/>
      <c r="AV1254" s="42"/>
    </row>
    <row r="1255" spans="1:48" ht="12.75" hidden="1" customHeight="1" x14ac:dyDescent="0.25">
      <c r="A1255" s="29">
        <f t="shared" si="461"/>
        <v>1253</v>
      </c>
      <c r="B1255" s="19" t="str">
        <f t="shared" si="458"/>
        <v/>
      </c>
      <c r="C1255" s="19" t="str">
        <f t="shared" si="459"/>
        <v/>
      </c>
      <c r="D1255" s="19" t="str">
        <f t="shared" si="460"/>
        <v/>
      </c>
      <c r="E1255" s="19" t="str">
        <f>IF(B1255="","",CHOOSE(VLOOKUP($A1255,$F$1:$J$1600,5,FALSE),AHS!$M$1,BHS!$M$1,CHS!$M$1,HMJHS!$M$1,KHS!$M$1,Kings!$M$1,MHS!$M$1,SWHS!$M$1,AMHS!$M$1,'S10'!$M$1,'S11'!$M$1,'S12'!$M$1,'S13'!$M$1,'S14'!$M$1,'S15'!$M$1,'S16'!$M$1,'S17'!$M$1,'S18'!$M$1,'S19'!$M$1,'S20'!$M$1))</f>
        <v/>
      </c>
      <c r="F1255" s="29" t="str">
        <f t="shared" si="457"/>
        <v/>
      </c>
      <c r="G1255" s="33" t="str">
        <f t="shared" si="456"/>
        <v/>
      </c>
      <c r="H1255" s="29" t="str">
        <f>IF('S16'!AF$27="","",'S16'!AF$27)</f>
        <v/>
      </c>
      <c r="I1255" s="29" t="str">
        <f>IF('S16'!AF$27="","",'S16'!Y$27)</f>
        <v/>
      </c>
      <c r="J1255" s="29">
        <v>16</v>
      </c>
      <c r="AC1255" s="41"/>
      <c r="AD1255" s="41"/>
      <c r="AE1255" s="42"/>
      <c r="AF1255" s="42"/>
      <c r="AG1255" s="42"/>
      <c r="AH1255" s="41"/>
      <c r="AI1255" s="41"/>
      <c r="AJ1255" s="42"/>
      <c r="AK1255" s="42"/>
      <c r="AL1255" s="42"/>
      <c r="AM1255" s="42"/>
      <c r="AN1255" s="41"/>
      <c r="AO1255" s="41"/>
      <c r="AP1255" s="42"/>
      <c r="AQ1255" s="42"/>
      <c r="AR1255" s="42"/>
      <c r="AS1255" s="41"/>
      <c r="AT1255" s="41"/>
      <c r="AU1255" s="42"/>
      <c r="AV1255" s="42"/>
    </row>
    <row r="1256" spans="1:48" ht="12.75" hidden="1" customHeight="1" x14ac:dyDescent="0.25">
      <c r="A1256" s="29">
        <f t="shared" si="461"/>
        <v>1254</v>
      </c>
      <c r="B1256" s="19" t="str">
        <f t="shared" si="458"/>
        <v/>
      </c>
      <c r="C1256" s="19" t="str">
        <f t="shared" si="459"/>
        <v/>
      </c>
      <c r="D1256" s="19" t="str">
        <f t="shared" si="460"/>
        <v/>
      </c>
      <c r="E1256" s="19" t="str">
        <f>IF(B1256="","",CHOOSE(VLOOKUP($A1256,$F$1:$J$1600,5,FALSE),AHS!$M$1,BHS!$M$1,CHS!$M$1,HMJHS!$M$1,KHS!$M$1,Kings!$M$1,MHS!$M$1,SWHS!$M$1,AMHS!$M$1,'S10'!$M$1,'S11'!$M$1,'S12'!$M$1,'S13'!$M$1,'S14'!$M$1,'S15'!$M$1,'S16'!$M$1,'S17'!$M$1,'S18'!$M$1,'S19'!$M$1,'S20'!$M$1))</f>
        <v/>
      </c>
      <c r="F1256" s="29" t="str">
        <f t="shared" si="457"/>
        <v/>
      </c>
      <c r="G1256" s="33" t="str">
        <f t="shared" si="456"/>
        <v/>
      </c>
      <c r="H1256" s="29" t="str">
        <f>IF('S16'!AF$28="","",'S16'!AF$28)</f>
        <v/>
      </c>
      <c r="I1256" s="29" t="str">
        <f>IF('S16'!AF$28="","",'S16'!Y$28)</f>
        <v/>
      </c>
      <c r="J1256" s="29">
        <v>16</v>
      </c>
      <c r="AC1256" s="41"/>
      <c r="AD1256" s="41"/>
      <c r="AE1256" s="42"/>
      <c r="AF1256" s="42"/>
      <c r="AG1256" s="42"/>
      <c r="AH1256" s="41"/>
      <c r="AI1256" s="41"/>
      <c r="AJ1256" s="42"/>
      <c r="AK1256" s="42"/>
      <c r="AL1256" s="42"/>
      <c r="AM1256" s="42"/>
      <c r="AN1256" s="41"/>
      <c r="AO1256" s="41"/>
      <c r="AP1256" s="42"/>
      <c r="AQ1256" s="42"/>
      <c r="AR1256" s="42"/>
      <c r="AS1256" s="41"/>
      <c r="AT1256" s="41"/>
      <c r="AU1256" s="42"/>
      <c r="AV1256" s="42"/>
    </row>
    <row r="1257" spans="1:48" ht="12.75" hidden="1" customHeight="1" x14ac:dyDescent="0.25">
      <c r="A1257" s="29">
        <f t="shared" si="461"/>
        <v>1255</v>
      </c>
      <c r="B1257" s="19" t="str">
        <f t="shared" si="458"/>
        <v/>
      </c>
      <c r="C1257" s="19" t="str">
        <f t="shared" si="459"/>
        <v/>
      </c>
      <c r="D1257" s="19" t="str">
        <f t="shared" si="460"/>
        <v/>
      </c>
      <c r="E1257" s="19" t="str">
        <f>IF(B1257="","",CHOOSE(VLOOKUP($A1257,$F$1:$J$1600,5,FALSE),AHS!$M$1,BHS!$M$1,CHS!$M$1,HMJHS!$M$1,KHS!$M$1,Kings!$M$1,MHS!$M$1,SWHS!$M$1,AMHS!$M$1,'S10'!$M$1,'S11'!$M$1,'S12'!$M$1,'S13'!$M$1,'S14'!$M$1,'S15'!$M$1,'S16'!$M$1,'S17'!$M$1,'S18'!$M$1,'S19'!$M$1,'S20'!$M$1))</f>
        <v/>
      </c>
      <c r="F1257" s="29" t="str">
        <f t="shared" si="457"/>
        <v/>
      </c>
      <c r="G1257" s="33" t="str">
        <f t="shared" si="456"/>
        <v/>
      </c>
      <c r="H1257" s="29" t="str">
        <f>IF('S16'!AF$29="","",'S16'!AF$29)</f>
        <v/>
      </c>
      <c r="I1257" s="29" t="str">
        <f>IF('S16'!AF$29="","",'S16'!Y$29)</f>
        <v/>
      </c>
      <c r="J1257" s="29">
        <v>16</v>
      </c>
      <c r="AC1257" s="41"/>
      <c r="AD1257" s="41"/>
      <c r="AE1257" s="42"/>
      <c r="AF1257" s="42"/>
      <c r="AG1257" s="42"/>
      <c r="AH1257" s="41"/>
      <c r="AI1257" s="41"/>
      <c r="AJ1257" s="42"/>
      <c r="AK1257" s="42"/>
      <c r="AL1257" s="42"/>
      <c r="AM1257" s="42"/>
      <c r="AN1257" s="41"/>
      <c r="AO1257" s="41"/>
      <c r="AP1257" s="42"/>
      <c r="AQ1257" s="42"/>
      <c r="AR1257" s="42"/>
      <c r="AS1257" s="41"/>
      <c r="AT1257" s="41"/>
      <c r="AU1257" s="42"/>
      <c r="AV1257" s="42"/>
    </row>
    <row r="1258" spans="1:48" ht="12.75" hidden="1" customHeight="1" x14ac:dyDescent="0.25">
      <c r="A1258" s="29">
        <f t="shared" si="461"/>
        <v>1256</v>
      </c>
      <c r="B1258" s="19" t="str">
        <f t="shared" si="458"/>
        <v/>
      </c>
      <c r="C1258" s="19" t="str">
        <f t="shared" si="459"/>
        <v/>
      </c>
      <c r="D1258" s="19" t="str">
        <f t="shared" si="460"/>
        <v/>
      </c>
      <c r="E1258" s="19" t="str">
        <f>IF(B1258="","",CHOOSE(VLOOKUP($A1258,$F$1:$J$1600,5,FALSE),AHS!$M$1,BHS!$M$1,CHS!$M$1,HMJHS!$M$1,KHS!$M$1,Kings!$M$1,MHS!$M$1,SWHS!$M$1,AMHS!$M$1,'S10'!$M$1,'S11'!$M$1,'S12'!$M$1,'S13'!$M$1,'S14'!$M$1,'S15'!$M$1,'S16'!$M$1,'S17'!$M$1,'S18'!$M$1,'S19'!$M$1,'S20'!$M$1))</f>
        <v/>
      </c>
      <c r="F1258" s="29" t="str">
        <f t="shared" si="457"/>
        <v/>
      </c>
      <c r="G1258" s="33" t="str">
        <f t="shared" si="456"/>
        <v/>
      </c>
      <c r="H1258" s="29" t="str">
        <f>IF('S16'!AF$30="","",'S16'!AF$30)</f>
        <v/>
      </c>
      <c r="I1258" s="29" t="str">
        <f>IF('S16'!AF$30="","",'S16'!Y$30)</f>
        <v/>
      </c>
      <c r="J1258" s="29">
        <v>16</v>
      </c>
      <c r="AC1258" s="41"/>
      <c r="AD1258" s="41"/>
      <c r="AE1258" s="42"/>
      <c r="AF1258" s="42"/>
      <c r="AG1258" s="42"/>
      <c r="AH1258" s="41"/>
      <c r="AI1258" s="41"/>
      <c r="AJ1258" s="42"/>
      <c r="AK1258" s="42"/>
      <c r="AL1258" s="42"/>
      <c r="AM1258" s="42"/>
      <c r="AN1258" s="41"/>
      <c r="AO1258" s="41"/>
      <c r="AP1258" s="42"/>
      <c r="AQ1258" s="42"/>
      <c r="AR1258" s="42"/>
      <c r="AS1258" s="41"/>
      <c r="AT1258" s="41"/>
      <c r="AU1258" s="42"/>
      <c r="AV1258" s="42"/>
    </row>
    <row r="1259" spans="1:48" ht="12.75" hidden="1" customHeight="1" x14ac:dyDescent="0.25">
      <c r="A1259" s="29">
        <f t="shared" si="461"/>
        <v>1257</v>
      </c>
      <c r="B1259" s="19" t="str">
        <f t="shared" si="458"/>
        <v/>
      </c>
      <c r="C1259" s="19" t="str">
        <f t="shared" si="459"/>
        <v/>
      </c>
      <c r="D1259" s="19" t="str">
        <f t="shared" si="460"/>
        <v/>
      </c>
      <c r="E1259" s="19" t="str">
        <f>IF(B1259="","",CHOOSE(VLOOKUP($A1259,$F$1:$J$1600,5,FALSE),AHS!$M$1,BHS!$M$1,CHS!$M$1,HMJHS!$M$1,KHS!$M$1,Kings!$M$1,MHS!$M$1,SWHS!$M$1,AMHS!$M$1,'S10'!$M$1,'S11'!$M$1,'S12'!$M$1,'S13'!$M$1,'S14'!$M$1,'S15'!$M$1,'S16'!$M$1,'S17'!$M$1,'S18'!$M$1,'S19'!$M$1,'S20'!$M$1))</f>
        <v/>
      </c>
      <c r="F1259" s="29" t="str">
        <f t="shared" si="457"/>
        <v/>
      </c>
      <c r="G1259" s="33" t="str">
        <f t="shared" si="456"/>
        <v/>
      </c>
      <c r="H1259" s="29" t="str">
        <f>IF('S16'!AF$31="","",'S16'!AF$31)</f>
        <v/>
      </c>
      <c r="I1259" s="29" t="str">
        <f>IF('S16'!AF$31="","",'S16'!Y$31)</f>
        <v/>
      </c>
      <c r="J1259" s="29">
        <v>16</v>
      </c>
      <c r="AC1259" s="41"/>
      <c r="AD1259" s="41"/>
      <c r="AE1259" s="42"/>
      <c r="AF1259" s="42"/>
      <c r="AG1259" s="42"/>
      <c r="AH1259" s="41"/>
      <c r="AI1259" s="41"/>
      <c r="AJ1259" s="42"/>
      <c r="AK1259" s="42"/>
      <c r="AL1259" s="42"/>
      <c r="AM1259" s="42"/>
      <c r="AN1259" s="41"/>
      <c r="AO1259" s="41"/>
      <c r="AP1259" s="42"/>
      <c r="AQ1259" s="42"/>
      <c r="AR1259" s="42"/>
      <c r="AS1259" s="41"/>
      <c r="AT1259" s="41"/>
      <c r="AU1259" s="42"/>
      <c r="AV1259" s="42"/>
    </row>
    <row r="1260" spans="1:48" ht="12.75" hidden="1" customHeight="1" x14ac:dyDescent="0.25">
      <c r="A1260" s="29">
        <f t="shared" si="461"/>
        <v>1258</v>
      </c>
      <c r="B1260" s="19" t="str">
        <f t="shared" si="458"/>
        <v/>
      </c>
      <c r="C1260" s="19" t="str">
        <f t="shared" si="459"/>
        <v/>
      </c>
      <c r="D1260" s="19" t="str">
        <f t="shared" si="460"/>
        <v/>
      </c>
      <c r="E1260" s="19" t="str">
        <f>IF(B1260="","",CHOOSE(VLOOKUP($A1260,$F$1:$J$1600,5,FALSE),AHS!$M$1,BHS!$M$1,CHS!$M$1,HMJHS!$M$1,KHS!$M$1,Kings!$M$1,MHS!$M$1,SWHS!$M$1,AMHS!$M$1,'S10'!$M$1,'S11'!$M$1,'S12'!$M$1,'S13'!$M$1,'S14'!$M$1,'S15'!$M$1,'S16'!$M$1,'S17'!$M$1,'S18'!$M$1,'S19'!$M$1,'S20'!$M$1))</f>
        <v/>
      </c>
      <c r="F1260" s="29" t="str">
        <f t="shared" si="457"/>
        <v/>
      </c>
      <c r="G1260" s="33" t="str">
        <f t="shared" si="456"/>
        <v/>
      </c>
      <c r="H1260" s="29" t="str">
        <f>IF('S16'!AF$32="","",'S16'!AF$32)</f>
        <v/>
      </c>
      <c r="I1260" s="29" t="str">
        <f>IF('S16'!AF$32="","",'S16'!Y$32)</f>
        <v/>
      </c>
      <c r="J1260" s="29">
        <v>16</v>
      </c>
      <c r="AC1260" s="41"/>
      <c r="AD1260" s="41"/>
      <c r="AE1260" s="42"/>
      <c r="AF1260" s="42"/>
      <c r="AG1260" s="42"/>
      <c r="AH1260" s="41"/>
      <c r="AI1260" s="41"/>
      <c r="AJ1260" s="42"/>
      <c r="AK1260" s="42"/>
      <c r="AL1260" s="42"/>
      <c r="AM1260" s="42"/>
      <c r="AN1260" s="41"/>
      <c r="AO1260" s="41"/>
      <c r="AP1260" s="42"/>
      <c r="AQ1260" s="42"/>
      <c r="AR1260" s="42"/>
      <c r="AS1260" s="41"/>
      <c r="AT1260" s="41"/>
      <c r="AU1260" s="42"/>
      <c r="AV1260" s="42"/>
    </row>
    <row r="1261" spans="1:48" ht="12.75" hidden="1" customHeight="1" x14ac:dyDescent="0.25">
      <c r="A1261" s="29">
        <f t="shared" si="461"/>
        <v>1259</v>
      </c>
      <c r="B1261" s="19" t="str">
        <f t="shared" si="458"/>
        <v/>
      </c>
      <c r="C1261" s="19" t="str">
        <f t="shared" si="459"/>
        <v/>
      </c>
      <c r="D1261" s="19" t="str">
        <f t="shared" si="460"/>
        <v/>
      </c>
      <c r="E1261" s="19" t="str">
        <f>IF(B1261="","",CHOOSE(VLOOKUP($A1261,$F$1:$J$1600,5,FALSE),AHS!$M$1,BHS!$M$1,CHS!$M$1,HMJHS!$M$1,KHS!$M$1,Kings!$M$1,MHS!$M$1,SWHS!$M$1,AMHS!$M$1,'S10'!$M$1,'S11'!$M$1,'S12'!$M$1,'S13'!$M$1,'S14'!$M$1,'S15'!$M$1,'S16'!$M$1,'S17'!$M$1,'S18'!$M$1,'S19'!$M$1,'S20'!$M$1))</f>
        <v/>
      </c>
      <c r="F1261" s="29" t="str">
        <f t="shared" si="457"/>
        <v/>
      </c>
      <c r="G1261" s="33" t="str">
        <f t="shared" si="456"/>
        <v/>
      </c>
      <c r="H1261" s="29" t="str">
        <f>IF('S16'!AN$13="","",'S16'!AN$13)</f>
        <v/>
      </c>
      <c r="I1261" s="29" t="str">
        <f>IF('S16'!AN$13="","",'S16'!AG$13)</f>
        <v/>
      </c>
      <c r="J1261" s="29">
        <v>16</v>
      </c>
      <c r="AC1261" s="41"/>
      <c r="AD1261" s="41"/>
      <c r="AE1261" s="42"/>
      <c r="AF1261" s="42"/>
      <c r="AG1261" s="42"/>
      <c r="AH1261" s="41"/>
      <c r="AI1261" s="41"/>
      <c r="AJ1261" s="42"/>
      <c r="AK1261" s="42"/>
      <c r="AL1261" s="42"/>
      <c r="AM1261" s="42"/>
      <c r="AN1261" s="41"/>
      <c r="AO1261" s="41"/>
      <c r="AP1261" s="42"/>
      <c r="AQ1261" s="42"/>
      <c r="AR1261" s="42"/>
      <c r="AS1261" s="41"/>
      <c r="AT1261" s="41"/>
      <c r="AU1261" s="42"/>
      <c r="AV1261" s="42"/>
    </row>
    <row r="1262" spans="1:48" ht="12.75" hidden="1" customHeight="1" x14ac:dyDescent="0.25">
      <c r="A1262" s="29">
        <f t="shared" si="461"/>
        <v>1260</v>
      </c>
      <c r="B1262" s="19" t="str">
        <f t="shared" si="458"/>
        <v/>
      </c>
      <c r="C1262" s="19" t="str">
        <f t="shared" si="459"/>
        <v/>
      </c>
      <c r="D1262" s="19" t="str">
        <f t="shared" si="460"/>
        <v/>
      </c>
      <c r="E1262" s="19" t="str">
        <f>IF(B1262="","",CHOOSE(VLOOKUP($A1262,$F$1:$J$1600,5,FALSE),AHS!$M$1,BHS!$M$1,CHS!$M$1,HMJHS!$M$1,KHS!$M$1,Kings!$M$1,MHS!$M$1,SWHS!$M$1,AMHS!$M$1,'S10'!$M$1,'S11'!$M$1,'S12'!$M$1,'S13'!$M$1,'S14'!$M$1,'S15'!$M$1,'S16'!$M$1,'S17'!$M$1,'S18'!$M$1,'S19'!$M$1,'S20'!$M$1))</f>
        <v/>
      </c>
      <c r="F1262" s="29" t="str">
        <f t="shared" si="457"/>
        <v/>
      </c>
      <c r="G1262" s="33" t="str">
        <f t="shared" si="456"/>
        <v/>
      </c>
      <c r="H1262" s="29" t="str">
        <f>IF('S16'!AN$14="","",'S16'!AN$14)</f>
        <v/>
      </c>
      <c r="I1262" s="29" t="str">
        <f>IF('S16'!AN$14="","",'S16'!AG$14)</f>
        <v/>
      </c>
      <c r="J1262" s="29">
        <v>16</v>
      </c>
      <c r="AC1262" s="41"/>
      <c r="AD1262" s="41"/>
      <c r="AE1262" s="42"/>
      <c r="AF1262" s="42"/>
      <c r="AG1262" s="42"/>
      <c r="AH1262" s="41"/>
      <c r="AI1262" s="41"/>
      <c r="AJ1262" s="42"/>
      <c r="AK1262" s="42"/>
      <c r="AL1262" s="42"/>
      <c r="AM1262" s="42"/>
      <c r="AN1262" s="41"/>
      <c r="AO1262" s="41"/>
      <c r="AP1262" s="42"/>
      <c r="AQ1262" s="42"/>
      <c r="AR1262" s="42"/>
      <c r="AS1262" s="41"/>
      <c r="AT1262" s="41"/>
      <c r="AU1262" s="42"/>
      <c r="AV1262" s="42"/>
    </row>
    <row r="1263" spans="1:48" ht="12.75" hidden="1" customHeight="1" x14ac:dyDescent="0.25">
      <c r="A1263" s="29">
        <f t="shared" si="461"/>
        <v>1261</v>
      </c>
      <c r="B1263" s="19" t="str">
        <f t="shared" si="458"/>
        <v/>
      </c>
      <c r="C1263" s="19" t="str">
        <f t="shared" si="459"/>
        <v/>
      </c>
      <c r="D1263" s="19" t="str">
        <f t="shared" si="460"/>
        <v/>
      </c>
      <c r="E1263" s="19" t="str">
        <f>IF(B1263="","",CHOOSE(VLOOKUP($A1263,$F$1:$J$1600,5,FALSE),AHS!$M$1,BHS!$M$1,CHS!$M$1,HMJHS!$M$1,KHS!$M$1,Kings!$M$1,MHS!$M$1,SWHS!$M$1,AMHS!$M$1,'S10'!$M$1,'S11'!$M$1,'S12'!$M$1,'S13'!$M$1,'S14'!$M$1,'S15'!$M$1,'S16'!$M$1,'S17'!$M$1,'S18'!$M$1,'S19'!$M$1,'S20'!$M$1))</f>
        <v/>
      </c>
      <c r="F1263" s="29" t="str">
        <f t="shared" si="457"/>
        <v/>
      </c>
      <c r="G1263" s="33" t="str">
        <f t="shared" si="456"/>
        <v/>
      </c>
      <c r="H1263" s="29" t="str">
        <f>IF('S16'!AN$15="","",'S16'!AN$15)</f>
        <v/>
      </c>
      <c r="I1263" s="29" t="str">
        <f>IF('S16'!AN$15="","",'S16'!AG$15)</f>
        <v/>
      </c>
      <c r="J1263" s="29">
        <v>16</v>
      </c>
      <c r="AC1263" s="41"/>
      <c r="AD1263" s="41"/>
      <c r="AE1263" s="42"/>
      <c r="AF1263" s="42"/>
      <c r="AG1263" s="42"/>
      <c r="AH1263" s="41"/>
      <c r="AI1263" s="41"/>
      <c r="AJ1263" s="42"/>
      <c r="AK1263" s="42"/>
      <c r="AL1263" s="42"/>
      <c r="AM1263" s="42"/>
      <c r="AN1263" s="41"/>
      <c r="AO1263" s="41"/>
      <c r="AP1263" s="42"/>
      <c r="AQ1263" s="42"/>
      <c r="AR1263" s="42"/>
      <c r="AS1263" s="41"/>
      <c r="AT1263" s="41"/>
      <c r="AU1263" s="42"/>
      <c r="AV1263" s="42"/>
    </row>
    <row r="1264" spans="1:48" ht="12.75" hidden="1" customHeight="1" x14ac:dyDescent="0.25">
      <c r="A1264" s="29">
        <f t="shared" si="461"/>
        <v>1262</v>
      </c>
      <c r="B1264" s="19" t="str">
        <f t="shared" si="458"/>
        <v/>
      </c>
      <c r="C1264" s="19" t="str">
        <f t="shared" si="459"/>
        <v/>
      </c>
      <c r="D1264" s="19" t="str">
        <f t="shared" si="460"/>
        <v/>
      </c>
      <c r="E1264" s="19" t="str">
        <f>IF(B1264="","",CHOOSE(VLOOKUP($A1264,$F$1:$J$1600,5,FALSE),AHS!$M$1,BHS!$M$1,CHS!$M$1,HMJHS!$M$1,KHS!$M$1,Kings!$M$1,MHS!$M$1,SWHS!$M$1,AMHS!$M$1,'S10'!$M$1,'S11'!$M$1,'S12'!$M$1,'S13'!$M$1,'S14'!$M$1,'S15'!$M$1,'S16'!$M$1,'S17'!$M$1,'S18'!$M$1,'S19'!$M$1,'S20'!$M$1))</f>
        <v/>
      </c>
      <c r="F1264" s="29" t="str">
        <f t="shared" si="457"/>
        <v/>
      </c>
      <c r="G1264" s="33" t="str">
        <f t="shared" si="456"/>
        <v/>
      </c>
      <c r="H1264" s="29" t="str">
        <f>IF('S16'!AN$16="","",'S16'!AN$16)</f>
        <v/>
      </c>
      <c r="I1264" s="29" t="str">
        <f>IF('S16'!AN$16="","",'S16'!AG$16)</f>
        <v/>
      </c>
      <c r="J1264" s="29">
        <v>16</v>
      </c>
      <c r="AC1264" s="41"/>
      <c r="AD1264" s="41"/>
      <c r="AE1264" s="42"/>
      <c r="AF1264" s="42"/>
      <c r="AG1264" s="42"/>
      <c r="AH1264" s="41"/>
      <c r="AI1264" s="41"/>
      <c r="AJ1264" s="42"/>
      <c r="AK1264" s="42"/>
      <c r="AL1264" s="42"/>
      <c r="AM1264" s="42"/>
      <c r="AN1264" s="41"/>
      <c r="AO1264" s="41"/>
      <c r="AP1264" s="42"/>
      <c r="AQ1264" s="42"/>
      <c r="AR1264" s="42"/>
      <c r="AS1264" s="41"/>
      <c r="AT1264" s="41"/>
      <c r="AU1264" s="42"/>
      <c r="AV1264" s="42"/>
    </row>
    <row r="1265" spans="1:48" ht="12.75" hidden="1" customHeight="1" x14ac:dyDescent="0.25">
      <c r="A1265" s="29">
        <f t="shared" si="461"/>
        <v>1263</v>
      </c>
      <c r="B1265" s="19" t="str">
        <f t="shared" si="458"/>
        <v/>
      </c>
      <c r="C1265" s="19" t="str">
        <f t="shared" si="459"/>
        <v/>
      </c>
      <c r="D1265" s="19" t="str">
        <f t="shared" si="460"/>
        <v/>
      </c>
      <c r="E1265" s="19" t="str">
        <f>IF(B1265="","",CHOOSE(VLOOKUP($A1265,$F$1:$J$1600,5,FALSE),AHS!$M$1,BHS!$M$1,CHS!$M$1,HMJHS!$M$1,KHS!$M$1,Kings!$M$1,MHS!$M$1,SWHS!$M$1,AMHS!$M$1,'S10'!$M$1,'S11'!$M$1,'S12'!$M$1,'S13'!$M$1,'S14'!$M$1,'S15'!$M$1,'S16'!$M$1,'S17'!$M$1,'S18'!$M$1,'S19'!$M$1,'S20'!$M$1))</f>
        <v/>
      </c>
      <c r="F1265" s="29" t="str">
        <f t="shared" si="457"/>
        <v/>
      </c>
      <c r="G1265" s="33" t="str">
        <f t="shared" si="456"/>
        <v/>
      </c>
      <c r="H1265" s="29" t="str">
        <f>IF('S16'!AN$17="","",'S16'!AN$17)</f>
        <v/>
      </c>
      <c r="I1265" s="29" t="str">
        <f>IF('S16'!AN$17="","",'S16'!AG$17)</f>
        <v/>
      </c>
      <c r="J1265" s="29">
        <v>16</v>
      </c>
      <c r="AC1265" s="41"/>
      <c r="AD1265" s="41"/>
      <c r="AE1265" s="42"/>
      <c r="AF1265" s="42"/>
      <c r="AG1265" s="42"/>
      <c r="AH1265" s="41"/>
      <c r="AI1265" s="41"/>
      <c r="AJ1265" s="42"/>
      <c r="AK1265" s="42"/>
      <c r="AL1265" s="42"/>
      <c r="AM1265" s="42"/>
      <c r="AN1265" s="41"/>
      <c r="AO1265" s="41"/>
      <c r="AP1265" s="42"/>
      <c r="AQ1265" s="42"/>
      <c r="AR1265" s="42"/>
      <c r="AS1265" s="41"/>
      <c r="AT1265" s="41"/>
      <c r="AU1265" s="42"/>
      <c r="AV1265" s="42"/>
    </row>
    <row r="1266" spans="1:48" ht="12.75" hidden="1" customHeight="1" x14ac:dyDescent="0.25">
      <c r="A1266" s="29">
        <f t="shared" si="461"/>
        <v>1264</v>
      </c>
      <c r="B1266" s="19" t="str">
        <f t="shared" si="458"/>
        <v/>
      </c>
      <c r="C1266" s="19" t="str">
        <f t="shared" si="459"/>
        <v/>
      </c>
      <c r="D1266" s="19" t="str">
        <f t="shared" si="460"/>
        <v/>
      </c>
      <c r="E1266" s="19" t="str">
        <f>IF(B1266="","",CHOOSE(VLOOKUP($A1266,$F$1:$J$1600,5,FALSE),AHS!$M$1,BHS!$M$1,CHS!$M$1,HMJHS!$M$1,KHS!$M$1,Kings!$M$1,MHS!$M$1,SWHS!$M$1,AMHS!$M$1,'S10'!$M$1,'S11'!$M$1,'S12'!$M$1,'S13'!$M$1,'S14'!$M$1,'S15'!$M$1,'S16'!$M$1,'S17'!$M$1,'S18'!$M$1,'S19'!$M$1,'S20'!$M$1))</f>
        <v/>
      </c>
      <c r="F1266" s="29" t="str">
        <f t="shared" si="457"/>
        <v/>
      </c>
      <c r="G1266" s="33" t="str">
        <f t="shared" si="456"/>
        <v/>
      </c>
      <c r="H1266" s="29" t="str">
        <f>IF('S16'!AN$18="","",'S16'!AN$18)</f>
        <v/>
      </c>
      <c r="I1266" s="29" t="str">
        <f>IF('S16'!AN$18="","",'S16'!AG$18)</f>
        <v/>
      </c>
      <c r="J1266" s="29">
        <v>16</v>
      </c>
      <c r="AC1266" s="41"/>
      <c r="AD1266" s="41"/>
      <c r="AE1266" s="42"/>
      <c r="AF1266" s="42"/>
      <c r="AG1266" s="42"/>
      <c r="AH1266" s="41"/>
      <c r="AI1266" s="41"/>
      <c r="AJ1266" s="42"/>
      <c r="AK1266" s="42"/>
      <c r="AL1266" s="42"/>
      <c r="AM1266" s="42"/>
      <c r="AN1266" s="41"/>
      <c r="AO1266" s="41"/>
      <c r="AP1266" s="42"/>
      <c r="AQ1266" s="42"/>
      <c r="AR1266" s="42"/>
      <c r="AS1266" s="41"/>
      <c r="AT1266" s="41"/>
      <c r="AU1266" s="42"/>
      <c r="AV1266" s="42"/>
    </row>
    <row r="1267" spans="1:48" ht="12.75" hidden="1" customHeight="1" x14ac:dyDescent="0.25">
      <c r="A1267" s="29">
        <f t="shared" si="461"/>
        <v>1265</v>
      </c>
      <c r="B1267" s="19" t="str">
        <f t="shared" si="458"/>
        <v/>
      </c>
      <c r="C1267" s="19" t="str">
        <f t="shared" si="459"/>
        <v/>
      </c>
      <c r="D1267" s="19" t="str">
        <f t="shared" si="460"/>
        <v/>
      </c>
      <c r="E1267" s="19" t="str">
        <f>IF(B1267="","",CHOOSE(VLOOKUP($A1267,$F$1:$J$1600,5,FALSE),AHS!$M$1,BHS!$M$1,CHS!$M$1,HMJHS!$M$1,KHS!$M$1,Kings!$M$1,MHS!$M$1,SWHS!$M$1,AMHS!$M$1,'S10'!$M$1,'S11'!$M$1,'S12'!$M$1,'S13'!$M$1,'S14'!$M$1,'S15'!$M$1,'S16'!$M$1,'S17'!$M$1,'S18'!$M$1,'S19'!$M$1,'S20'!$M$1))</f>
        <v/>
      </c>
      <c r="F1267" s="29" t="str">
        <f t="shared" si="457"/>
        <v/>
      </c>
      <c r="G1267" s="33" t="str">
        <f t="shared" si="456"/>
        <v/>
      </c>
      <c r="H1267" s="29" t="str">
        <f>IF('S16'!AN$19="","",'S16'!AN$19)</f>
        <v/>
      </c>
      <c r="I1267" s="29" t="str">
        <f>IF('S16'!AN$19="","",'S16'!AG$19)</f>
        <v/>
      </c>
      <c r="J1267" s="29">
        <v>16</v>
      </c>
      <c r="AC1267" s="41"/>
      <c r="AD1267" s="41"/>
      <c r="AE1267" s="42"/>
      <c r="AF1267" s="42"/>
      <c r="AG1267" s="42"/>
      <c r="AH1267" s="41"/>
      <c r="AI1267" s="41"/>
      <c r="AJ1267" s="42"/>
      <c r="AK1267" s="42"/>
      <c r="AL1267" s="42"/>
      <c r="AM1267" s="42"/>
      <c r="AN1267" s="41"/>
      <c r="AO1267" s="41"/>
      <c r="AP1267" s="42"/>
      <c r="AQ1267" s="42"/>
      <c r="AR1267" s="42"/>
      <c r="AS1267" s="41"/>
      <c r="AT1267" s="41"/>
      <c r="AU1267" s="42"/>
      <c r="AV1267" s="42"/>
    </row>
    <row r="1268" spans="1:48" ht="12.75" hidden="1" customHeight="1" x14ac:dyDescent="0.25">
      <c r="A1268" s="29">
        <f t="shared" si="461"/>
        <v>1266</v>
      </c>
      <c r="B1268" s="19" t="str">
        <f t="shared" si="458"/>
        <v/>
      </c>
      <c r="C1268" s="19" t="str">
        <f t="shared" si="459"/>
        <v/>
      </c>
      <c r="D1268" s="19" t="str">
        <f t="shared" si="460"/>
        <v/>
      </c>
      <c r="E1268" s="19" t="str">
        <f>IF(B1268="","",CHOOSE(VLOOKUP($A1268,$F$1:$J$1600,5,FALSE),AHS!$M$1,BHS!$M$1,CHS!$M$1,HMJHS!$M$1,KHS!$M$1,Kings!$M$1,MHS!$M$1,SWHS!$M$1,AMHS!$M$1,'S10'!$M$1,'S11'!$M$1,'S12'!$M$1,'S13'!$M$1,'S14'!$M$1,'S15'!$M$1,'S16'!$M$1,'S17'!$M$1,'S18'!$M$1,'S19'!$M$1,'S20'!$M$1))</f>
        <v/>
      </c>
      <c r="F1268" s="29" t="str">
        <f t="shared" si="457"/>
        <v/>
      </c>
      <c r="G1268" s="33" t="str">
        <f t="shared" si="456"/>
        <v/>
      </c>
      <c r="H1268" s="29" t="str">
        <f>IF('S16'!AN$20="","",'S16'!AN$20)</f>
        <v/>
      </c>
      <c r="I1268" s="29" t="str">
        <f>IF('S16'!AN$20="","",'S16'!AG$20)</f>
        <v/>
      </c>
      <c r="J1268" s="29">
        <v>16</v>
      </c>
      <c r="AC1268" s="41"/>
      <c r="AD1268" s="41"/>
      <c r="AE1268" s="42"/>
      <c r="AF1268" s="42"/>
      <c r="AG1268" s="42"/>
      <c r="AH1268" s="41"/>
      <c r="AI1268" s="41"/>
      <c r="AJ1268" s="42"/>
      <c r="AK1268" s="42"/>
      <c r="AL1268" s="42"/>
      <c r="AM1268" s="42"/>
      <c r="AN1268" s="41"/>
      <c r="AO1268" s="41"/>
      <c r="AP1268" s="42"/>
      <c r="AQ1268" s="42"/>
      <c r="AR1268" s="42"/>
      <c r="AS1268" s="41"/>
      <c r="AT1268" s="41"/>
      <c r="AU1268" s="42"/>
      <c r="AV1268" s="42"/>
    </row>
    <row r="1269" spans="1:48" ht="12.75" hidden="1" customHeight="1" x14ac:dyDescent="0.25">
      <c r="A1269" s="29">
        <f t="shared" si="461"/>
        <v>1267</v>
      </c>
      <c r="B1269" s="19" t="str">
        <f t="shared" si="458"/>
        <v/>
      </c>
      <c r="C1269" s="19" t="str">
        <f t="shared" si="459"/>
        <v/>
      </c>
      <c r="D1269" s="19" t="str">
        <f t="shared" si="460"/>
        <v/>
      </c>
      <c r="E1269" s="19" t="str">
        <f>IF(B1269="","",CHOOSE(VLOOKUP($A1269,$F$1:$J$1600,5,FALSE),AHS!$M$1,BHS!$M$1,CHS!$M$1,HMJHS!$M$1,KHS!$M$1,Kings!$M$1,MHS!$M$1,SWHS!$M$1,AMHS!$M$1,'S10'!$M$1,'S11'!$M$1,'S12'!$M$1,'S13'!$M$1,'S14'!$M$1,'S15'!$M$1,'S16'!$M$1,'S17'!$M$1,'S18'!$M$1,'S19'!$M$1,'S20'!$M$1))</f>
        <v/>
      </c>
      <c r="F1269" s="29" t="str">
        <f t="shared" si="457"/>
        <v/>
      </c>
      <c r="G1269" s="33" t="str">
        <f t="shared" si="456"/>
        <v/>
      </c>
      <c r="H1269" s="29" t="str">
        <f>IF('S16'!AN$21="","",'S16'!AN$21)</f>
        <v/>
      </c>
      <c r="I1269" s="29" t="str">
        <f>IF('S16'!AN$21="","",'S16'!AG$21)</f>
        <v/>
      </c>
      <c r="J1269" s="29">
        <v>16</v>
      </c>
      <c r="AC1269" s="41"/>
      <c r="AD1269" s="41"/>
      <c r="AE1269" s="42"/>
      <c r="AF1269" s="42"/>
      <c r="AG1269" s="42"/>
      <c r="AH1269" s="41"/>
      <c r="AI1269" s="41"/>
      <c r="AJ1269" s="42"/>
      <c r="AK1269" s="42"/>
      <c r="AL1269" s="42"/>
      <c r="AM1269" s="42"/>
      <c r="AN1269" s="41"/>
      <c r="AO1269" s="41"/>
      <c r="AP1269" s="42"/>
      <c r="AQ1269" s="42"/>
      <c r="AR1269" s="42"/>
      <c r="AS1269" s="41"/>
      <c r="AT1269" s="41"/>
      <c r="AU1269" s="42"/>
      <c r="AV1269" s="42"/>
    </row>
    <row r="1270" spans="1:48" ht="12.75" hidden="1" customHeight="1" x14ac:dyDescent="0.25">
      <c r="A1270" s="29">
        <f t="shared" si="461"/>
        <v>1268</v>
      </c>
      <c r="B1270" s="19" t="str">
        <f t="shared" si="458"/>
        <v/>
      </c>
      <c r="C1270" s="19" t="str">
        <f t="shared" si="459"/>
        <v/>
      </c>
      <c r="D1270" s="19" t="str">
        <f t="shared" si="460"/>
        <v/>
      </c>
      <c r="E1270" s="19" t="str">
        <f>IF(B1270="","",CHOOSE(VLOOKUP($A1270,$F$1:$J$1600,5,FALSE),AHS!$M$1,BHS!$M$1,CHS!$M$1,HMJHS!$M$1,KHS!$M$1,Kings!$M$1,MHS!$M$1,SWHS!$M$1,AMHS!$M$1,'S10'!$M$1,'S11'!$M$1,'S12'!$M$1,'S13'!$M$1,'S14'!$M$1,'S15'!$M$1,'S16'!$M$1,'S17'!$M$1,'S18'!$M$1,'S19'!$M$1,'S20'!$M$1))</f>
        <v/>
      </c>
      <c r="F1270" s="29" t="str">
        <f t="shared" si="457"/>
        <v/>
      </c>
      <c r="G1270" s="33" t="str">
        <f t="shared" si="456"/>
        <v/>
      </c>
      <c r="H1270" s="29" t="str">
        <f>IF('S16'!AN$22="","",'S16'!AN$22)</f>
        <v/>
      </c>
      <c r="I1270" s="29" t="str">
        <f>IF('S16'!AN$22="","",'S16'!AG$22)</f>
        <v/>
      </c>
      <c r="J1270" s="29">
        <v>16</v>
      </c>
      <c r="AC1270" s="41"/>
      <c r="AD1270" s="41"/>
      <c r="AE1270" s="42"/>
      <c r="AF1270" s="42"/>
      <c r="AG1270" s="42"/>
      <c r="AH1270" s="41"/>
      <c r="AI1270" s="41"/>
      <c r="AJ1270" s="42"/>
      <c r="AK1270" s="42"/>
      <c r="AL1270" s="42"/>
      <c r="AM1270" s="42"/>
      <c r="AN1270" s="41"/>
      <c r="AO1270" s="41"/>
      <c r="AP1270" s="42"/>
      <c r="AQ1270" s="42"/>
      <c r="AR1270" s="42"/>
      <c r="AS1270" s="41"/>
      <c r="AT1270" s="41"/>
      <c r="AU1270" s="42"/>
      <c r="AV1270" s="42"/>
    </row>
    <row r="1271" spans="1:48" ht="12.75" hidden="1" customHeight="1" x14ac:dyDescent="0.25">
      <c r="A1271" s="29">
        <f t="shared" si="461"/>
        <v>1269</v>
      </c>
      <c r="B1271" s="19" t="str">
        <f t="shared" si="458"/>
        <v/>
      </c>
      <c r="C1271" s="19" t="str">
        <f t="shared" si="459"/>
        <v/>
      </c>
      <c r="D1271" s="19" t="str">
        <f t="shared" si="460"/>
        <v/>
      </c>
      <c r="E1271" s="19" t="str">
        <f>IF(B1271="","",CHOOSE(VLOOKUP($A1271,$F$1:$J$1600,5,FALSE),AHS!$M$1,BHS!$M$1,CHS!$M$1,HMJHS!$M$1,KHS!$M$1,Kings!$M$1,MHS!$M$1,SWHS!$M$1,AMHS!$M$1,'S10'!$M$1,'S11'!$M$1,'S12'!$M$1,'S13'!$M$1,'S14'!$M$1,'S15'!$M$1,'S16'!$M$1,'S17'!$M$1,'S18'!$M$1,'S19'!$M$1,'S20'!$M$1))</f>
        <v/>
      </c>
      <c r="F1271" s="29" t="str">
        <f t="shared" si="457"/>
        <v/>
      </c>
      <c r="G1271" s="33" t="str">
        <f t="shared" si="456"/>
        <v/>
      </c>
      <c r="H1271" s="29" t="str">
        <f>IF('S16'!AN$23="","",'S16'!AN$23)</f>
        <v/>
      </c>
      <c r="I1271" s="29" t="str">
        <f>IF('S16'!AN$23="","",'S16'!AG$23)</f>
        <v/>
      </c>
      <c r="J1271" s="29">
        <v>16</v>
      </c>
      <c r="AC1271" s="41"/>
      <c r="AD1271" s="41"/>
      <c r="AE1271" s="42"/>
      <c r="AF1271" s="42"/>
      <c r="AG1271" s="42"/>
      <c r="AH1271" s="41"/>
      <c r="AI1271" s="41"/>
      <c r="AJ1271" s="42"/>
      <c r="AK1271" s="42"/>
      <c r="AL1271" s="42"/>
      <c r="AM1271" s="42"/>
      <c r="AN1271" s="41"/>
      <c r="AO1271" s="41"/>
      <c r="AP1271" s="42"/>
      <c r="AQ1271" s="42"/>
      <c r="AR1271" s="42"/>
      <c r="AS1271" s="41"/>
      <c r="AT1271" s="41"/>
      <c r="AU1271" s="42"/>
      <c r="AV1271" s="42"/>
    </row>
    <row r="1272" spans="1:48" ht="12.75" hidden="1" customHeight="1" x14ac:dyDescent="0.25">
      <c r="A1272" s="29">
        <f t="shared" si="461"/>
        <v>1270</v>
      </c>
      <c r="B1272" s="19" t="str">
        <f t="shared" si="458"/>
        <v/>
      </c>
      <c r="C1272" s="19" t="str">
        <f t="shared" si="459"/>
        <v/>
      </c>
      <c r="D1272" s="19" t="str">
        <f t="shared" si="460"/>
        <v/>
      </c>
      <c r="E1272" s="19" t="str">
        <f>IF(B1272="","",CHOOSE(VLOOKUP($A1272,$F$1:$J$1600,5,FALSE),AHS!$M$1,BHS!$M$1,CHS!$M$1,HMJHS!$M$1,KHS!$M$1,Kings!$M$1,MHS!$M$1,SWHS!$M$1,AMHS!$M$1,'S10'!$M$1,'S11'!$M$1,'S12'!$M$1,'S13'!$M$1,'S14'!$M$1,'S15'!$M$1,'S16'!$M$1,'S17'!$M$1,'S18'!$M$1,'S19'!$M$1,'S20'!$M$1))</f>
        <v/>
      </c>
      <c r="F1272" s="29" t="str">
        <f t="shared" si="457"/>
        <v/>
      </c>
      <c r="G1272" s="33" t="str">
        <f t="shared" si="456"/>
        <v/>
      </c>
      <c r="H1272" s="29" t="str">
        <f>IF('S16'!AN$24="","",'S16'!AN$24)</f>
        <v/>
      </c>
      <c r="I1272" s="29" t="str">
        <f>IF('S16'!AN$24="","",'S16'!AG$24)</f>
        <v/>
      </c>
      <c r="J1272" s="29">
        <v>16</v>
      </c>
      <c r="AC1272" s="41"/>
      <c r="AD1272" s="41"/>
      <c r="AE1272" s="42"/>
      <c r="AF1272" s="42"/>
      <c r="AG1272" s="42"/>
      <c r="AH1272" s="41"/>
      <c r="AI1272" s="41"/>
      <c r="AJ1272" s="42"/>
      <c r="AK1272" s="42"/>
      <c r="AL1272" s="42"/>
      <c r="AM1272" s="42"/>
      <c r="AN1272" s="41"/>
      <c r="AO1272" s="41"/>
      <c r="AP1272" s="42"/>
      <c r="AQ1272" s="42"/>
      <c r="AR1272" s="42"/>
      <c r="AS1272" s="41"/>
      <c r="AT1272" s="41"/>
      <c r="AU1272" s="42"/>
      <c r="AV1272" s="42"/>
    </row>
    <row r="1273" spans="1:48" ht="12.75" hidden="1" customHeight="1" x14ac:dyDescent="0.25">
      <c r="A1273" s="29">
        <f t="shared" si="461"/>
        <v>1271</v>
      </c>
      <c r="B1273" s="19" t="str">
        <f t="shared" si="458"/>
        <v/>
      </c>
      <c r="C1273" s="19" t="str">
        <f t="shared" si="459"/>
        <v/>
      </c>
      <c r="D1273" s="19" t="str">
        <f t="shared" si="460"/>
        <v/>
      </c>
      <c r="E1273" s="19" t="str">
        <f>IF(B1273="","",CHOOSE(VLOOKUP($A1273,$F$1:$J$1600,5,FALSE),AHS!$M$1,BHS!$M$1,CHS!$M$1,HMJHS!$M$1,KHS!$M$1,Kings!$M$1,MHS!$M$1,SWHS!$M$1,AMHS!$M$1,'S10'!$M$1,'S11'!$M$1,'S12'!$M$1,'S13'!$M$1,'S14'!$M$1,'S15'!$M$1,'S16'!$M$1,'S17'!$M$1,'S18'!$M$1,'S19'!$M$1,'S20'!$M$1))</f>
        <v/>
      </c>
      <c r="F1273" s="29" t="str">
        <f t="shared" si="457"/>
        <v/>
      </c>
      <c r="G1273" s="33" t="str">
        <f t="shared" si="456"/>
        <v/>
      </c>
      <c r="H1273" s="29" t="str">
        <f>IF('S16'!AN$25="","",'S16'!AN$25)</f>
        <v/>
      </c>
      <c r="I1273" s="29" t="str">
        <f>IF('S16'!AN$25="","",'S16'!AG$25)</f>
        <v/>
      </c>
      <c r="J1273" s="29">
        <v>16</v>
      </c>
      <c r="AC1273" s="41"/>
      <c r="AD1273" s="41"/>
      <c r="AE1273" s="42"/>
      <c r="AF1273" s="42"/>
      <c r="AG1273" s="42"/>
      <c r="AH1273" s="41"/>
      <c r="AI1273" s="41"/>
      <c r="AJ1273" s="42"/>
      <c r="AK1273" s="42"/>
      <c r="AL1273" s="42"/>
      <c r="AM1273" s="42"/>
      <c r="AN1273" s="41"/>
      <c r="AO1273" s="41"/>
      <c r="AP1273" s="42"/>
      <c r="AQ1273" s="42"/>
      <c r="AR1273" s="42"/>
      <c r="AS1273" s="41"/>
      <c r="AT1273" s="41"/>
      <c r="AU1273" s="42"/>
      <c r="AV1273" s="42"/>
    </row>
    <row r="1274" spans="1:48" ht="12.75" hidden="1" customHeight="1" x14ac:dyDescent="0.25">
      <c r="A1274" s="29">
        <f t="shared" si="461"/>
        <v>1272</v>
      </c>
      <c r="B1274" s="19" t="str">
        <f t="shared" si="458"/>
        <v/>
      </c>
      <c r="C1274" s="19" t="str">
        <f t="shared" si="459"/>
        <v/>
      </c>
      <c r="D1274" s="19" t="str">
        <f t="shared" si="460"/>
        <v/>
      </c>
      <c r="E1274" s="19" t="str">
        <f>IF(B1274="","",CHOOSE(VLOOKUP($A1274,$F$1:$J$1600,5,FALSE),AHS!$M$1,BHS!$M$1,CHS!$M$1,HMJHS!$M$1,KHS!$M$1,Kings!$M$1,MHS!$M$1,SWHS!$M$1,AMHS!$M$1,'S10'!$M$1,'S11'!$M$1,'S12'!$M$1,'S13'!$M$1,'S14'!$M$1,'S15'!$M$1,'S16'!$M$1,'S17'!$M$1,'S18'!$M$1,'S19'!$M$1,'S20'!$M$1))</f>
        <v/>
      </c>
      <c r="F1274" s="29" t="str">
        <f t="shared" si="457"/>
        <v/>
      </c>
      <c r="G1274" s="33" t="str">
        <f t="shared" si="456"/>
        <v/>
      </c>
      <c r="H1274" s="29" t="str">
        <f>IF('S16'!AN$26="","",'S16'!AN$26)</f>
        <v/>
      </c>
      <c r="I1274" s="29" t="str">
        <f>IF('S16'!AN$26="","",'S16'!AG$26)</f>
        <v/>
      </c>
      <c r="J1274" s="29">
        <v>16</v>
      </c>
      <c r="AC1274" s="41"/>
      <c r="AD1274" s="41"/>
      <c r="AE1274" s="42"/>
      <c r="AF1274" s="42"/>
      <c r="AG1274" s="42"/>
      <c r="AH1274" s="41"/>
      <c r="AI1274" s="41"/>
      <c r="AJ1274" s="42"/>
      <c r="AK1274" s="42"/>
      <c r="AL1274" s="42"/>
      <c r="AM1274" s="42"/>
      <c r="AN1274" s="41"/>
      <c r="AO1274" s="41"/>
      <c r="AP1274" s="42"/>
      <c r="AQ1274" s="42"/>
      <c r="AR1274" s="42"/>
      <c r="AS1274" s="41"/>
      <c r="AT1274" s="41"/>
      <c r="AU1274" s="42"/>
      <c r="AV1274" s="42"/>
    </row>
    <row r="1275" spans="1:48" ht="12.75" hidden="1" customHeight="1" x14ac:dyDescent="0.25">
      <c r="A1275" s="29">
        <f t="shared" si="461"/>
        <v>1273</v>
      </c>
      <c r="B1275" s="19" t="str">
        <f t="shared" si="458"/>
        <v/>
      </c>
      <c r="C1275" s="19" t="str">
        <f t="shared" si="459"/>
        <v/>
      </c>
      <c r="D1275" s="19" t="str">
        <f t="shared" si="460"/>
        <v/>
      </c>
      <c r="E1275" s="19" t="str">
        <f>IF(B1275="","",CHOOSE(VLOOKUP($A1275,$F$1:$J$1600,5,FALSE),AHS!$M$1,BHS!$M$1,CHS!$M$1,HMJHS!$M$1,KHS!$M$1,Kings!$M$1,MHS!$M$1,SWHS!$M$1,AMHS!$M$1,'S10'!$M$1,'S11'!$M$1,'S12'!$M$1,'S13'!$M$1,'S14'!$M$1,'S15'!$M$1,'S16'!$M$1,'S17'!$M$1,'S18'!$M$1,'S19'!$M$1,'S20'!$M$1))</f>
        <v/>
      </c>
      <c r="F1275" s="29" t="str">
        <f t="shared" si="457"/>
        <v/>
      </c>
      <c r="G1275" s="33" t="str">
        <f t="shared" si="456"/>
        <v/>
      </c>
      <c r="H1275" s="29" t="str">
        <f>IF('S16'!AN$27="","",'S16'!AN$27)</f>
        <v/>
      </c>
      <c r="I1275" s="29" t="str">
        <f>IF('S16'!AN$27="","",'S16'!AG$27)</f>
        <v/>
      </c>
      <c r="J1275" s="29">
        <v>16</v>
      </c>
      <c r="AC1275" s="41"/>
      <c r="AD1275" s="41"/>
      <c r="AE1275" s="42"/>
      <c r="AF1275" s="42"/>
      <c r="AG1275" s="42"/>
      <c r="AH1275" s="41"/>
      <c r="AI1275" s="41"/>
      <c r="AJ1275" s="42"/>
      <c r="AK1275" s="42"/>
      <c r="AL1275" s="42"/>
      <c r="AM1275" s="42"/>
      <c r="AN1275" s="41"/>
      <c r="AO1275" s="41"/>
      <c r="AP1275" s="42"/>
      <c r="AQ1275" s="42"/>
      <c r="AR1275" s="42"/>
      <c r="AS1275" s="41"/>
      <c r="AT1275" s="41"/>
      <c r="AU1275" s="42"/>
      <c r="AV1275" s="42"/>
    </row>
    <row r="1276" spans="1:48" ht="12.75" hidden="1" customHeight="1" x14ac:dyDescent="0.25">
      <c r="A1276" s="29">
        <f t="shared" si="461"/>
        <v>1274</v>
      </c>
      <c r="B1276" s="19" t="str">
        <f t="shared" si="458"/>
        <v/>
      </c>
      <c r="C1276" s="19" t="str">
        <f t="shared" si="459"/>
        <v/>
      </c>
      <c r="D1276" s="19" t="str">
        <f t="shared" si="460"/>
        <v/>
      </c>
      <c r="E1276" s="19" t="str">
        <f>IF(B1276="","",CHOOSE(VLOOKUP($A1276,$F$1:$J$1600,5,FALSE),AHS!$M$1,BHS!$M$1,CHS!$M$1,HMJHS!$M$1,KHS!$M$1,Kings!$M$1,MHS!$M$1,SWHS!$M$1,AMHS!$M$1,'S10'!$M$1,'S11'!$M$1,'S12'!$M$1,'S13'!$M$1,'S14'!$M$1,'S15'!$M$1,'S16'!$M$1,'S17'!$M$1,'S18'!$M$1,'S19'!$M$1,'S20'!$M$1))</f>
        <v/>
      </c>
      <c r="F1276" s="29" t="str">
        <f t="shared" si="457"/>
        <v/>
      </c>
      <c r="G1276" s="33" t="str">
        <f t="shared" ref="G1276:G1530" si="462">IF(H1276="","",RANK(H1276,H$1:H$1600))</f>
        <v/>
      </c>
      <c r="H1276" s="29" t="str">
        <f>IF('S16'!AN$28="","",'S16'!AN$28)</f>
        <v/>
      </c>
      <c r="I1276" s="29" t="str">
        <f>IF('S16'!AN$28="","",'S16'!AG$28)</f>
        <v/>
      </c>
      <c r="J1276" s="29">
        <v>16</v>
      </c>
      <c r="AC1276" s="41"/>
      <c r="AD1276" s="41"/>
      <c r="AE1276" s="42"/>
      <c r="AF1276" s="42"/>
      <c r="AG1276" s="42"/>
      <c r="AH1276" s="41"/>
      <c r="AI1276" s="41"/>
      <c r="AJ1276" s="42"/>
      <c r="AK1276" s="42"/>
      <c r="AL1276" s="42"/>
      <c r="AM1276" s="42"/>
      <c r="AN1276" s="41"/>
      <c r="AO1276" s="41"/>
      <c r="AP1276" s="42"/>
      <c r="AQ1276" s="42"/>
      <c r="AR1276" s="42"/>
      <c r="AS1276" s="41"/>
      <c r="AT1276" s="41"/>
      <c r="AU1276" s="42"/>
      <c r="AV1276" s="42"/>
    </row>
    <row r="1277" spans="1:48" ht="12.75" hidden="1" customHeight="1" x14ac:dyDescent="0.25">
      <c r="A1277" s="29">
        <f t="shared" si="461"/>
        <v>1275</v>
      </c>
      <c r="B1277" s="19" t="str">
        <f t="shared" si="458"/>
        <v/>
      </c>
      <c r="C1277" s="19" t="str">
        <f t="shared" si="459"/>
        <v/>
      </c>
      <c r="D1277" s="19" t="str">
        <f t="shared" si="460"/>
        <v/>
      </c>
      <c r="E1277" s="19" t="str">
        <f>IF(B1277="","",CHOOSE(VLOOKUP($A1277,$F$1:$J$1600,5,FALSE),AHS!$M$1,BHS!$M$1,CHS!$M$1,HMJHS!$M$1,KHS!$M$1,Kings!$M$1,MHS!$M$1,SWHS!$M$1,AMHS!$M$1,'S10'!$M$1,'S11'!$M$1,'S12'!$M$1,'S13'!$M$1,'S14'!$M$1,'S15'!$M$1,'S16'!$M$1,'S17'!$M$1,'S18'!$M$1,'S19'!$M$1,'S20'!$M$1))</f>
        <v/>
      </c>
      <c r="F1277" s="29" t="str">
        <f t="shared" ref="F1277:F1531" si="463">IF(H1277="","",COUNTIF(G$1:G1276,G1277)+G1277)</f>
        <v/>
      </c>
      <c r="G1277" s="33" t="str">
        <f t="shared" si="462"/>
        <v/>
      </c>
      <c r="H1277" s="29" t="str">
        <f>IF('S16'!AN$29="","",'S16'!AN$29)</f>
        <v/>
      </c>
      <c r="I1277" s="29" t="str">
        <f>IF('S16'!AN$29="","",'S16'!AG$29)</f>
        <v/>
      </c>
      <c r="J1277" s="29">
        <v>16</v>
      </c>
      <c r="AC1277" s="41"/>
      <c r="AD1277" s="41"/>
      <c r="AE1277" s="42"/>
      <c r="AF1277" s="42"/>
      <c r="AG1277" s="42"/>
      <c r="AH1277" s="41"/>
      <c r="AI1277" s="41"/>
      <c r="AJ1277" s="42"/>
      <c r="AK1277" s="42"/>
      <c r="AL1277" s="42"/>
      <c r="AM1277" s="42"/>
      <c r="AN1277" s="41"/>
      <c r="AO1277" s="41"/>
      <c r="AP1277" s="42"/>
      <c r="AQ1277" s="42"/>
      <c r="AR1277" s="42"/>
      <c r="AS1277" s="41"/>
      <c r="AT1277" s="41"/>
      <c r="AU1277" s="42"/>
      <c r="AV1277" s="42"/>
    </row>
    <row r="1278" spans="1:48" ht="12.75" hidden="1" customHeight="1" x14ac:dyDescent="0.25">
      <c r="A1278" s="29">
        <f t="shared" si="461"/>
        <v>1276</v>
      </c>
      <c r="B1278" s="19" t="str">
        <f t="shared" ref="B1278:B1532" si="464">IF(ISERROR(VLOOKUP($A1278,$F$1:$H$1600,2,FALSE)),"",VLOOKUP($A1278,$F$1:$H$1600,2,FALSE))</f>
        <v/>
      </c>
      <c r="C1278" s="19" t="str">
        <f t="shared" ref="C1278:C1532" si="465">IF(ISERROR(VLOOKUP($A1278,$F$1:$H$1600,3,FALSE)),"",VLOOKUP($A1278,$F$1:$H$1600,3,FALSE))</f>
        <v/>
      </c>
      <c r="D1278" s="19" t="str">
        <f t="shared" ref="D1278:D1532" si="466">IF(ISERROR(VLOOKUP($A1278,$F$1:$I$1600,4,FALSE)),"",VLOOKUP($A1278,$F$1:$I$1600,4,FALSE))</f>
        <v/>
      </c>
      <c r="E1278" s="19" t="str">
        <f>IF(B1278="","",CHOOSE(VLOOKUP($A1278,$F$1:$J$1600,5,FALSE),AHS!$M$1,BHS!$M$1,CHS!$M$1,HMJHS!$M$1,KHS!$M$1,Kings!$M$1,MHS!$M$1,SWHS!$M$1,AMHS!$M$1,'S10'!$M$1,'S11'!$M$1,'S12'!$M$1,'S13'!$M$1,'S14'!$M$1,'S15'!$M$1,'S16'!$M$1,'S17'!$M$1,'S18'!$M$1,'S19'!$M$1,'S20'!$M$1))</f>
        <v/>
      </c>
      <c r="F1278" s="29" t="str">
        <f t="shared" si="463"/>
        <v/>
      </c>
      <c r="G1278" s="33" t="str">
        <f t="shared" si="462"/>
        <v/>
      </c>
      <c r="H1278" s="29" t="str">
        <f>IF('S16'!AN$30="","",'S16'!AN$30)</f>
        <v/>
      </c>
      <c r="I1278" s="29" t="str">
        <f>IF('S16'!AN$30="","",'S16'!AG$30)</f>
        <v/>
      </c>
      <c r="J1278" s="29">
        <v>16</v>
      </c>
      <c r="AC1278" s="41"/>
      <c r="AD1278" s="41"/>
      <c r="AE1278" s="42"/>
      <c r="AF1278" s="42"/>
      <c r="AG1278" s="42"/>
      <c r="AH1278" s="41"/>
      <c r="AI1278" s="41"/>
      <c r="AJ1278" s="42"/>
      <c r="AK1278" s="42"/>
      <c r="AL1278" s="42"/>
      <c r="AM1278" s="42"/>
      <c r="AN1278" s="41"/>
      <c r="AO1278" s="41"/>
      <c r="AP1278" s="42"/>
      <c r="AQ1278" s="42"/>
      <c r="AR1278" s="42"/>
      <c r="AS1278" s="41"/>
      <c r="AT1278" s="41"/>
      <c r="AU1278" s="42"/>
      <c r="AV1278" s="42"/>
    </row>
    <row r="1279" spans="1:48" ht="12.75" hidden="1" customHeight="1" x14ac:dyDescent="0.25">
      <c r="A1279" s="29">
        <f t="shared" ref="A1279:A1533" si="467">A1278+1</f>
        <v>1277</v>
      </c>
      <c r="B1279" s="19" t="str">
        <f t="shared" si="464"/>
        <v/>
      </c>
      <c r="C1279" s="19" t="str">
        <f t="shared" si="465"/>
        <v/>
      </c>
      <c r="D1279" s="19" t="str">
        <f t="shared" si="466"/>
        <v/>
      </c>
      <c r="E1279" s="19" t="str">
        <f>IF(B1279="","",CHOOSE(VLOOKUP($A1279,$F$1:$J$1600,5,FALSE),AHS!$M$1,BHS!$M$1,CHS!$M$1,HMJHS!$M$1,KHS!$M$1,Kings!$M$1,MHS!$M$1,SWHS!$M$1,AMHS!$M$1,'S10'!$M$1,'S11'!$M$1,'S12'!$M$1,'S13'!$M$1,'S14'!$M$1,'S15'!$M$1,'S16'!$M$1,'S17'!$M$1,'S18'!$M$1,'S19'!$M$1,'S20'!$M$1))</f>
        <v/>
      </c>
      <c r="F1279" s="29" t="str">
        <f t="shared" si="463"/>
        <v/>
      </c>
      <c r="G1279" s="33" t="str">
        <f t="shared" si="462"/>
        <v/>
      </c>
      <c r="H1279" s="29" t="str">
        <f>IF('S16'!AN$31="","",'S16'!AN$31)</f>
        <v/>
      </c>
      <c r="I1279" s="29" t="str">
        <f>IF('S16'!AN$31="","",'S16'!AG$31)</f>
        <v/>
      </c>
      <c r="J1279" s="29">
        <v>16</v>
      </c>
      <c r="AC1279" s="41"/>
      <c r="AD1279" s="41"/>
      <c r="AE1279" s="42"/>
      <c r="AF1279" s="42"/>
      <c r="AG1279" s="42"/>
      <c r="AH1279" s="41"/>
      <c r="AI1279" s="41"/>
      <c r="AJ1279" s="42"/>
      <c r="AK1279" s="42"/>
      <c r="AL1279" s="42"/>
      <c r="AM1279" s="42"/>
      <c r="AN1279" s="41"/>
      <c r="AO1279" s="41"/>
      <c r="AP1279" s="42"/>
      <c r="AQ1279" s="42"/>
      <c r="AR1279" s="42"/>
      <c r="AS1279" s="41"/>
      <c r="AT1279" s="41"/>
      <c r="AU1279" s="42"/>
      <c r="AV1279" s="42"/>
    </row>
    <row r="1280" spans="1:48" ht="12.75" hidden="1" customHeight="1" x14ac:dyDescent="0.25">
      <c r="A1280" s="29">
        <f t="shared" si="467"/>
        <v>1278</v>
      </c>
      <c r="B1280" s="19" t="str">
        <f t="shared" si="464"/>
        <v/>
      </c>
      <c r="C1280" s="19" t="str">
        <f t="shared" si="465"/>
        <v/>
      </c>
      <c r="D1280" s="19" t="str">
        <f t="shared" si="466"/>
        <v/>
      </c>
      <c r="E1280" s="19" t="str">
        <f>IF(B1280="","",CHOOSE(VLOOKUP($A1280,$F$1:$J$1600,5,FALSE),AHS!$M$1,BHS!$M$1,CHS!$M$1,HMJHS!$M$1,KHS!$M$1,Kings!$M$1,MHS!$M$1,SWHS!$M$1,AMHS!$M$1,'S10'!$M$1,'S11'!$M$1,'S12'!$M$1,'S13'!$M$1,'S14'!$M$1,'S15'!$M$1,'S16'!$M$1,'S17'!$M$1,'S18'!$M$1,'S19'!$M$1,'S20'!$M$1))</f>
        <v/>
      </c>
      <c r="F1280" s="29" t="str">
        <f t="shared" si="463"/>
        <v/>
      </c>
      <c r="G1280" s="33" t="str">
        <f t="shared" si="462"/>
        <v/>
      </c>
      <c r="H1280" s="29" t="str">
        <f>IF('S16'!AN$32="","",'S16'!AN$32)</f>
        <v/>
      </c>
      <c r="I1280" s="29" t="str">
        <f>IF('S16'!AN$32="","",'S16'!AG$32)</f>
        <v/>
      </c>
      <c r="J1280" s="29">
        <v>16</v>
      </c>
      <c r="AC1280" s="41"/>
      <c r="AD1280" s="41"/>
      <c r="AE1280" s="42"/>
      <c r="AF1280" s="42"/>
      <c r="AG1280" s="42"/>
      <c r="AH1280" s="41"/>
      <c r="AI1280" s="41"/>
      <c r="AJ1280" s="42"/>
      <c r="AK1280" s="42"/>
      <c r="AL1280" s="42"/>
      <c r="AM1280" s="42"/>
      <c r="AN1280" s="41"/>
      <c r="AO1280" s="41"/>
      <c r="AP1280" s="42"/>
      <c r="AQ1280" s="42"/>
      <c r="AR1280" s="42"/>
      <c r="AS1280" s="41"/>
      <c r="AT1280" s="41"/>
      <c r="AU1280" s="42"/>
      <c r="AV1280" s="42"/>
    </row>
    <row r="1281" spans="1:48" ht="12.75" hidden="1" customHeight="1" x14ac:dyDescent="0.25">
      <c r="A1281" s="29">
        <f t="shared" si="467"/>
        <v>1279</v>
      </c>
      <c r="B1281" s="19" t="str">
        <f t="shared" si="464"/>
        <v/>
      </c>
      <c r="C1281" s="19" t="str">
        <f t="shared" si="465"/>
        <v/>
      </c>
      <c r="D1281" s="19" t="str">
        <f t="shared" si="466"/>
        <v/>
      </c>
      <c r="E1281" s="19" t="str">
        <f>IF(B1281="","",CHOOSE(VLOOKUP($A1281,$F$1:$J$1600,5,FALSE),AHS!$M$1,BHS!$M$1,CHS!$M$1,HMJHS!$M$1,KHS!$M$1,Kings!$M$1,MHS!$M$1,SWHS!$M$1,AMHS!$M$1,'S10'!$M$1,'S11'!$M$1,'S12'!$M$1,'S13'!$M$1,'S14'!$M$1,'S15'!$M$1,'S16'!$M$1,'S17'!$M$1,'S18'!$M$1,'S19'!$M$1,'S20'!$M$1))</f>
        <v/>
      </c>
      <c r="F1281" s="29" t="str">
        <f t="shared" si="463"/>
        <v/>
      </c>
      <c r="G1281" s="33" t="str">
        <f t="shared" si="462"/>
        <v/>
      </c>
      <c r="H1281" s="29" t="str">
        <f>IF('S17'!P$13="","",'S17'!P$13)</f>
        <v/>
      </c>
      <c r="I1281" s="29" t="str">
        <f>IF('S17'!P$13="","",'S17'!I$13)</f>
        <v/>
      </c>
      <c r="J1281" s="29">
        <v>17</v>
      </c>
      <c r="AC1281" s="41"/>
      <c r="AD1281" s="41"/>
      <c r="AE1281" s="42"/>
      <c r="AF1281" s="42"/>
      <c r="AG1281" s="42"/>
      <c r="AH1281" s="41"/>
      <c r="AI1281" s="41"/>
      <c r="AJ1281" s="42"/>
      <c r="AK1281" s="42"/>
      <c r="AL1281" s="42"/>
      <c r="AM1281" s="42"/>
      <c r="AN1281" s="41"/>
      <c r="AO1281" s="41"/>
      <c r="AP1281" s="42"/>
      <c r="AQ1281" s="42"/>
      <c r="AR1281" s="42"/>
      <c r="AS1281" s="41"/>
      <c r="AT1281" s="41"/>
      <c r="AU1281" s="42"/>
      <c r="AV1281" s="42"/>
    </row>
    <row r="1282" spans="1:48" ht="12.75" hidden="1" customHeight="1" x14ac:dyDescent="0.25">
      <c r="A1282" s="29">
        <f t="shared" si="467"/>
        <v>1280</v>
      </c>
      <c r="B1282" s="19" t="str">
        <f t="shared" si="464"/>
        <v/>
      </c>
      <c r="C1282" s="19" t="str">
        <f t="shared" si="465"/>
        <v/>
      </c>
      <c r="D1282" s="19" t="str">
        <f t="shared" si="466"/>
        <v/>
      </c>
      <c r="E1282" s="19" t="str">
        <f>IF(B1282="","",CHOOSE(VLOOKUP($A1282,$F$1:$J$1600,5,FALSE),AHS!$M$1,BHS!$M$1,CHS!$M$1,HMJHS!$M$1,KHS!$M$1,Kings!$M$1,MHS!$M$1,SWHS!$M$1,AMHS!$M$1,'S10'!$M$1,'S11'!$M$1,'S12'!$M$1,'S13'!$M$1,'S14'!$M$1,'S15'!$M$1,'S16'!$M$1,'S17'!$M$1,'S18'!$M$1,'S19'!$M$1,'S20'!$M$1))</f>
        <v/>
      </c>
      <c r="F1282" s="29" t="str">
        <f t="shared" si="463"/>
        <v/>
      </c>
      <c r="G1282" s="33" t="str">
        <f t="shared" si="462"/>
        <v/>
      </c>
      <c r="H1282" s="29" t="str">
        <f>IF('S17'!P$14="","",'S17'!P$14)</f>
        <v/>
      </c>
      <c r="I1282" s="29" t="str">
        <f>IF('S17'!P$14="","",'S17'!I$14)</f>
        <v/>
      </c>
      <c r="J1282" s="29">
        <v>17</v>
      </c>
      <c r="AC1282" s="41"/>
      <c r="AD1282" s="41"/>
      <c r="AE1282" s="42"/>
      <c r="AF1282" s="42"/>
      <c r="AG1282" s="42"/>
      <c r="AH1282" s="41"/>
      <c r="AI1282" s="41"/>
      <c r="AJ1282" s="42"/>
      <c r="AK1282" s="42"/>
      <c r="AL1282" s="42"/>
      <c r="AM1282" s="42"/>
      <c r="AN1282" s="41"/>
      <c r="AO1282" s="41"/>
      <c r="AP1282" s="42"/>
      <c r="AQ1282" s="42"/>
      <c r="AR1282" s="42"/>
      <c r="AS1282" s="41"/>
      <c r="AT1282" s="41"/>
      <c r="AU1282" s="42"/>
      <c r="AV1282" s="42"/>
    </row>
    <row r="1283" spans="1:48" ht="12.75" hidden="1" customHeight="1" x14ac:dyDescent="0.25">
      <c r="A1283" s="29">
        <f t="shared" si="467"/>
        <v>1281</v>
      </c>
      <c r="B1283" s="19" t="str">
        <f t="shared" si="464"/>
        <v/>
      </c>
      <c r="C1283" s="19" t="str">
        <f t="shared" si="465"/>
        <v/>
      </c>
      <c r="D1283" s="19" t="str">
        <f t="shared" si="466"/>
        <v/>
      </c>
      <c r="E1283" s="19" t="str">
        <f>IF(B1283="","",CHOOSE(VLOOKUP($A1283,$F$1:$J$1600,5,FALSE),AHS!$M$1,BHS!$M$1,CHS!$M$1,HMJHS!$M$1,KHS!$M$1,Kings!$M$1,MHS!$M$1,SWHS!$M$1,AMHS!$M$1,'S10'!$M$1,'S11'!$M$1,'S12'!$M$1,'S13'!$M$1,'S14'!$M$1,'S15'!$M$1,'S16'!$M$1,'S17'!$M$1,'S18'!$M$1,'S19'!$M$1,'S20'!$M$1))</f>
        <v/>
      </c>
      <c r="F1283" s="29" t="str">
        <f t="shared" si="463"/>
        <v/>
      </c>
      <c r="G1283" s="33" t="str">
        <f t="shared" si="462"/>
        <v/>
      </c>
      <c r="H1283" s="29" t="str">
        <f>IF('S17'!P$15="","",'S17'!P$15)</f>
        <v/>
      </c>
      <c r="I1283" s="29" t="str">
        <f>IF('S17'!P$15="","",'S17'!I$15)</f>
        <v/>
      </c>
      <c r="J1283" s="29">
        <v>17</v>
      </c>
      <c r="AC1283" s="41"/>
      <c r="AD1283" s="41"/>
      <c r="AE1283" s="42"/>
      <c r="AF1283" s="42"/>
      <c r="AG1283" s="42"/>
      <c r="AH1283" s="41"/>
      <c r="AI1283" s="41"/>
      <c r="AJ1283" s="42"/>
      <c r="AK1283" s="42"/>
      <c r="AL1283" s="42"/>
      <c r="AM1283" s="42"/>
      <c r="AN1283" s="41"/>
      <c r="AO1283" s="41"/>
      <c r="AP1283" s="42"/>
      <c r="AQ1283" s="42"/>
      <c r="AR1283" s="42"/>
      <c r="AS1283" s="41"/>
      <c r="AT1283" s="41"/>
      <c r="AU1283" s="42"/>
      <c r="AV1283" s="42"/>
    </row>
    <row r="1284" spans="1:48" ht="12.75" hidden="1" customHeight="1" x14ac:dyDescent="0.25">
      <c r="A1284" s="29">
        <f t="shared" si="467"/>
        <v>1282</v>
      </c>
      <c r="B1284" s="19" t="str">
        <f t="shared" si="464"/>
        <v/>
      </c>
      <c r="C1284" s="19" t="str">
        <f t="shared" si="465"/>
        <v/>
      </c>
      <c r="D1284" s="19" t="str">
        <f t="shared" si="466"/>
        <v/>
      </c>
      <c r="E1284" s="19" t="str">
        <f>IF(B1284="","",CHOOSE(VLOOKUP($A1284,$F$1:$J$1600,5,FALSE),AHS!$M$1,BHS!$M$1,CHS!$M$1,HMJHS!$M$1,KHS!$M$1,Kings!$M$1,MHS!$M$1,SWHS!$M$1,AMHS!$M$1,'S10'!$M$1,'S11'!$M$1,'S12'!$M$1,'S13'!$M$1,'S14'!$M$1,'S15'!$M$1,'S16'!$M$1,'S17'!$M$1,'S18'!$M$1,'S19'!$M$1,'S20'!$M$1))</f>
        <v/>
      </c>
      <c r="F1284" s="29" t="str">
        <f t="shared" si="463"/>
        <v/>
      </c>
      <c r="G1284" s="33" t="str">
        <f t="shared" si="462"/>
        <v/>
      </c>
      <c r="H1284" s="29" t="str">
        <f>IF('S17'!P$16="","",'S17'!P$16)</f>
        <v/>
      </c>
      <c r="I1284" s="29" t="str">
        <f>IF('S17'!P$16="","",'S17'!I$16)</f>
        <v/>
      </c>
      <c r="J1284" s="29">
        <v>17</v>
      </c>
      <c r="AC1284" s="41"/>
      <c r="AD1284" s="41"/>
      <c r="AE1284" s="42"/>
      <c r="AF1284" s="42"/>
      <c r="AG1284" s="42"/>
      <c r="AH1284" s="41"/>
      <c r="AI1284" s="41"/>
      <c r="AJ1284" s="42"/>
      <c r="AK1284" s="42"/>
      <c r="AL1284" s="42"/>
      <c r="AM1284" s="42"/>
      <c r="AN1284" s="41"/>
      <c r="AO1284" s="41"/>
      <c r="AP1284" s="42"/>
      <c r="AQ1284" s="42"/>
      <c r="AR1284" s="42"/>
      <c r="AS1284" s="41"/>
      <c r="AT1284" s="41"/>
      <c r="AU1284" s="42"/>
      <c r="AV1284" s="42"/>
    </row>
    <row r="1285" spans="1:48" ht="12.75" hidden="1" customHeight="1" x14ac:dyDescent="0.25">
      <c r="A1285" s="29">
        <f t="shared" si="467"/>
        <v>1283</v>
      </c>
      <c r="B1285" s="19" t="str">
        <f t="shared" si="464"/>
        <v/>
      </c>
      <c r="C1285" s="19" t="str">
        <f t="shared" si="465"/>
        <v/>
      </c>
      <c r="D1285" s="19" t="str">
        <f t="shared" si="466"/>
        <v/>
      </c>
      <c r="E1285" s="19" t="str">
        <f>IF(B1285="","",CHOOSE(VLOOKUP($A1285,$F$1:$J$1600,5,FALSE),AHS!$M$1,BHS!$M$1,CHS!$M$1,HMJHS!$M$1,KHS!$M$1,Kings!$M$1,MHS!$M$1,SWHS!$M$1,AMHS!$M$1,'S10'!$M$1,'S11'!$M$1,'S12'!$M$1,'S13'!$M$1,'S14'!$M$1,'S15'!$M$1,'S16'!$M$1,'S17'!$M$1,'S18'!$M$1,'S19'!$M$1,'S20'!$M$1))</f>
        <v/>
      </c>
      <c r="F1285" s="29" t="str">
        <f t="shared" si="463"/>
        <v/>
      </c>
      <c r="G1285" s="33" t="str">
        <f t="shared" si="462"/>
        <v/>
      </c>
      <c r="H1285" s="29" t="str">
        <f>IF('S17'!P$17="","",'S17'!P$17)</f>
        <v/>
      </c>
      <c r="I1285" s="29" t="str">
        <f>IF('S17'!P$17="","",'S17'!I$17)</f>
        <v/>
      </c>
      <c r="J1285" s="29">
        <v>17</v>
      </c>
      <c r="AC1285" s="41"/>
      <c r="AD1285" s="41"/>
      <c r="AE1285" s="42"/>
      <c r="AF1285" s="42"/>
      <c r="AG1285" s="42"/>
      <c r="AH1285" s="41"/>
      <c r="AI1285" s="41"/>
      <c r="AJ1285" s="42"/>
      <c r="AK1285" s="42"/>
      <c r="AL1285" s="42"/>
      <c r="AM1285" s="42"/>
      <c r="AN1285" s="41"/>
      <c r="AO1285" s="41"/>
      <c r="AP1285" s="42"/>
      <c r="AQ1285" s="42"/>
      <c r="AR1285" s="42"/>
      <c r="AS1285" s="41"/>
      <c r="AT1285" s="41"/>
      <c r="AU1285" s="42"/>
      <c r="AV1285" s="42"/>
    </row>
    <row r="1286" spans="1:48" ht="12.75" hidden="1" customHeight="1" x14ac:dyDescent="0.25">
      <c r="A1286" s="29">
        <f t="shared" si="467"/>
        <v>1284</v>
      </c>
      <c r="B1286" s="19" t="str">
        <f t="shared" si="464"/>
        <v/>
      </c>
      <c r="C1286" s="19" t="str">
        <f t="shared" si="465"/>
        <v/>
      </c>
      <c r="D1286" s="19" t="str">
        <f t="shared" si="466"/>
        <v/>
      </c>
      <c r="E1286" s="19" t="str">
        <f>IF(B1286="","",CHOOSE(VLOOKUP($A1286,$F$1:$J$1600,5,FALSE),AHS!$M$1,BHS!$M$1,CHS!$M$1,HMJHS!$M$1,KHS!$M$1,Kings!$M$1,MHS!$M$1,SWHS!$M$1,AMHS!$M$1,'S10'!$M$1,'S11'!$M$1,'S12'!$M$1,'S13'!$M$1,'S14'!$M$1,'S15'!$M$1,'S16'!$M$1,'S17'!$M$1,'S18'!$M$1,'S19'!$M$1,'S20'!$M$1))</f>
        <v/>
      </c>
      <c r="F1286" s="29" t="str">
        <f t="shared" si="463"/>
        <v/>
      </c>
      <c r="G1286" s="33" t="str">
        <f t="shared" si="462"/>
        <v/>
      </c>
      <c r="H1286" s="29" t="str">
        <f>IF('S17'!P$18="","",'S17'!P$18)</f>
        <v/>
      </c>
      <c r="I1286" s="29" t="str">
        <f>IF('S17'!P$18="","",'S17'!I$18)</f>
        <v/>
      </c>
      <c r="J1286" s="29">
        <v>17</v>
      </c>
      <c r="AC1286" s="41"/>
      <c r="AD1286" s="41"/>
      <c r="AE1286" s="42"/>
      <c r="AF1286" s="42"/>
      <c r="AG1286" s="42"/>
      <c r="AH1286" s="41"/>
      <c r="AI1286" s="41"/>
      <c r="AJ1286" s="42"/>
      <c r="AK1286" s="42"/>
      <c r="AL1286" s="42"/>
      <c r="AM1286" s="42"/>
      <c r="AN1286" s="41"/>
      <c r="AO1286" s="41"/>
      <c r="AP1286" s="42"/>
      <c r="AQ1286" s="42"/>
      <c r="AR1286" s="42"/>
      <c r="AS1286" s="41"/>
      <c r="AT1286" s="41"/>
      <c r="AU1286" s="42"/>
      <c r="AV1286" s="42"/>
    </row>
    <row r="1287" spans="1:48" ht="12.75" hidden="1" customHeight="1" x14ac:dyDescent="0.25">
      <c r="A1287" s="29">
        <f t="shared" si="467"/>
        <v>1285</v>
      </c>
      <c r="B1287" s="19" t="str">
        <f t="shared" si="464"/>
        <v/>
      </c>
      <c r="C1287" s="19" t="str">
        <f t="shared" si="465"/>
        <v/>
      </c>
      <c r="D1287" s="19" t="str">
        <f t="shared" si="466"/>
        <v/>
      </c>
      <c r="E1287" s="19" t="str">
        <f>IF(B1287="","",CHOOSE(VLOOKUP($A1287,$F$1:$J$1600,5,FALSE),AHS!$M$1,BHS!$M$1,CHS!$M$1,HMJHS!$M$1,KHS!$M$1,Kings!$M$1,MHS!$M$1,SWHS!$M$1,AMHS!$M$1,'S10'!$M$1,'S11'!$M$1,'S12'!$M$1,'S13'!$M$1,'S14'!$M$1,'S15'!$M$1,'S16'!$M$1,'S17'!$M$1,'S18'!$M$1,'S19'!$M$1,'S20'!$M$1))</f>
        <v/>
      </c>
      <c r="F1287" s="29" t="str">
        <f t="shared" si="463"/>
        <v/>
      </c>
      <c r="G1287" s="33" t="str">
        <f t="shared" si="462"/>
        <v/>
      </c>
      <c r="H1287" s="29" t="str">
        <f>IF('S17'!P$19="","",'S17'!P$19)</f>
        <v/>
      </c>
      <c r="I1287" s="29" t="str">
        <f>IF('S17'!P$19="","",'S17'!I$19)</f>
        <v/>
      </c>
      <c r="J1287" s="29">
        <v>17</v>
      </c>
      <c r="AC1287" s="41"/>
      <c r="AD1287" s="41"/>
      <c r="AE1287" s="42"/>
      <c r="AF1287" s="42"/>
      <c r="AG1287" s="42"/>
      <c r="AH1287" s="41"/>
      <c r="AI1287" s="41"/>
      <c r="AJ1287" s="42"/>
      <c r="AK1287" s="42"/>
      <c r="AL1287" s="42"/>
      <c r="AM1287" s="42"/>
      <c r="AN1287" s="41"/>
      <c r="AO1287" s="41"/>
      <c r="AP1287" s="42"/>
      <c r="AQ1287" s="42"/>
      <c r="AR1287" s="42"/>
      <c r="AS1287" s="41"/>
      <c r="AT1287" s="41"/>
      <c r="AU1287" s="42"/>
      <c r="AV1287" s="42"/>
    </row>
    <row r="1288" spans="1:48" ht="12.75" hidden="1" customHeight="1" x14ac:dyDescent="0.25">
      <c r="A1288" s="29">
        <f t="shared" si="467"/>
        <v>1286</v>
      </c>
      <c r="B1288" s="19" t="str">
        <f t="shared" si="464"/>
        <v/>
      </c>
      <c r="C1288" s="19" t="str">
        <f t="shared" si="465"/>
        <v/>
      </c>
      <c r="D1288" s="19" t="str">
        <f t="shared" si="466"/>
        <v/>
      </c>
      <c r="E1288" s="19" t="str">
        <f>IF(B1288="","",CHOOSE(VLOOKUP($A1288,$F$1:$J$1600,5,FALSE),AHS!$M$1,BHS!$M$1,CHS!$M$1,HMJHS!$M$1,KHS!$M$1,Kings!$M$1,MHS!$M$1,SWHS!$M$1,AMHS!$M$1,'S10'!$M$1,'S11'!$M$1,'S12'!$M$1,'S13'!$M$1,'S14'!$M$1,'S15'!$M$1,'S16'!$M$1,'S17'!$M$1,'S18'!$M$1,'S19'!$M$1,'S20'!$M$1))</f>
        <v/>
      </c>
      <c r="F1288" s="29" t="str">
        <f t="shared" si="463"/>
        <v/>
      </c>
      <c r="G1288" s="33" t="str">
        <f t="shared" si="462"/>
        <v/>
      </c>
      <c r="H1288" s="29" t="str">
        <f>IF('S17'!P$20="","",'S17'!P$20)</f>
        <v/>
      </c>
      <c r="I1288" s="29" t="str">
        <f>IF('S17'!P$20="","",'S17'!I$20)</f>
        <v/>
      </c>
      <c r="J1288" s="29">
        <v>17</v>
      </c>
      <c r="AC1288" s="41"/>
      <c r="AD1288" s="41"/>
      <c r="AE1288" s="42"/>
      <c r="AF1288" s="42"/>
      <c r="AG1288" s="42"/>
      <c r="AH1288" s="41"/>
      <c r="AI1288" s="41"/>
      <c r="AJ1288" s="42"/>
      <c r="AK1288" s="42"/>
      <c r="AL1288" s="42"/>
      <c r="AM1288" s="42"/>
      <c r="AN1288" s="41"/>
      <c r="AO1288" s="41"/>
      <c r="AP1288" s="42"/>
      <c r="AQ1288" s="42"/>
      <c r="AR1288" s="42"/>
      <c r="AS1288" s="41"/>
      <c r="AT1288" s="41"/>
      <c r="AU1288" s="42"/>
      <c r="AV1288" s="42"/>
    </row>
    <row r="1289" spans="1:48" ht="12.75" hidden="1" customHeight="1" x14ac:dyDescent="0.25">
      <c r="A1289" s="29">
        <f t="shared" si="467"/>
        <v>1287</v>
      </c>
      <c r="B1289" s="19" t="str">
        <f t="shared" si="464"/>
        <v/>
      </c>
      <c r="C1289" s="19" t="str">
        <f t="shared" si="465"/>
        <v/>
      </c>
      <c r="D1289" s="19" t="str">
        <f t="shared" si="466"/>
        <v/>
      </c>
      <c r="E1289" s="19" t="str">
        <f>IF(B1289="","",CHOOSE(VLOOKUP($A1289,$F$1:$J$1600,5,FALSE),AHS!$M$1,BHS!$M$1,CHS!$M$1,HMJHS!$M$1,KHS!$M$1,Kings!$M$1,MHS!$M$1,SWHS!$M$1,AMHS!$M$1,'S10'!$M$1,'S11'!$M$1,'S12'!$M$1,'S13'!$M$1,'S14'!$M$1,'S15'!$M$1,'S16'!$M$1,'S17'!$M$1,'S18'!$M$1,'S19'!$M$1,'S20'!$M$1))</f>
        <v/>
      </c>
      <c r="F1289" s="29" t="str">
        <f t="shared" si="463"/>
        <v/>
      </c>
      <c r="G1289" s="33" t="str">
        <f t="shared" si="462"/>
        <v/>
      </c>
      <c r="H1289" s="29" t="str">
        <f>IF('S17'!P$21="","",'S17'!P$21)</f>
        <v/>
      </c>
      <c r="I1289" s="29" t="str">
        <f>IF('S17'!P$21="","",'S17'!I$21)</f>
        <v/>
      </c>
      <c r="J1289" s="29">
        <v>17</v>
      </c>
      <c r="AC1289" s="41"/>
      <c r="AD1289" s="41"/>
      <c r="AE1289" s="42"/>
      <c r="AF1289" s="42"/>
      <c r="AG1289" s="42"/>
      <c r="AH1289" s="41"/>
      <c r="AI1289" s="41"/>
      <c r="AJ1289" s="42"/>
      <c r="AK1289" s="42"/>
      <c r="AL1289" s="42"/>
      <c r="AM1289" s="42"/>
      <c r="AN1289" s="41"/>
      <c r="AO1289" s="41"/>
      <c r="AP1289" s="42"/>
      <c r="AQ1289" s="42"/>
      <c r="AR1289" s="42"/>
      <c r="AS1289" s="41"/>
      <c r="AT1289" s="41"/>
      <c r="AU1289" s="42"/>
      <c r="AV1289" s="42"/>
    </row>
    <row r="1290" spans="1:48" ht="12.75" hidden="1" customHeight="1" x14ac:dyDescent="0.25">
      <c r="A1290" s="29">
        <f t="shared" si="467"/>
        <v>1288</v>
      </c>
      <c r="B1290" s="19" t="str">
        <f t="shared" si="464"/>
        <v/>
      </c>
      <c r="C1290" s="19" t="str">
        <f t="shared" si="465"/>
        <v/>
      </c>
      <c r="D1290" s="19" t="str">
        <f t="shared" si="466"/>
        <v/>
      </c>
      <c r="E1290" s="19" t="str">
        <f>IF(B1290="","",CHOOSE(VLOOKUP($A1290,$F$1:$J$1600,5,FALSE),AHS!$M$1,BHS!$M$1,CHS!$M$1,HMJHS!$M$1,KHS!$M$1,Kings!$M$1,MHS!$M$1,SWHS!$M$1,AMHS!$M$1,'S10'!$M$1,'S11'!$M$1,'S12'!$M$1,'S13'!$M$1,'S14'!$M$1,'S15'!$M$1,'S16'!$M$1,'S17'!$M$1,'S18'!$M$1,'S19'!$M$1,'S20'!$M$1))</f>
        <v/>
      </c>
      <c r="F1290" s="29" t="str">
        <f t="shared" si="463"/>
        <v/>
      </c>
      <c r="G1290" s="33" t="str">
        <f t="shared" si="462"/>
        <v/>
      </c>
      <c r="H1290" s="29" t="str">
        <f>IF('S17'!P$22="","",'S17'!P$22)</f>
        <v/>
      </c>
      <c r="I1290" s="29" t="str">
        <f>IF('S17'!P$22="","",'S17'!I$22)</f>
        <v/>
      </c>
      <c r="J1290" s="29">
        <v>17</v>
      </c>
      <c r="AC1290" s="41"/>
      <c r="AD1290" s="41"/>
      <c r="AE1290" s="42"/>
      <c r="AF1290" s="42"/>
      <c r="AG1290" s="42"/>
      <c r="AH1290" s="41"/>
      <c r="AI1290" s="41"/>
      <c r="AJ1290" s="42"/>
      <c r="AK1290" s="42"/>
      <c r="AL1290" s="42"/>
      <c r="AM1290" s="42"/>
      <c r="AN1290" s="41"/>
      <c r="AO1290" s="41"/>
      <c r="AP1290" s="42"/>
      <c r="AQ1290" s="42"/>
      <c r="AR1290" s="42"/>
      <c r="AS1290" s="41"/>
      <c r="AT1290" s="41"/>
      <c r="AU1290" s="42"/>
      <c r="AV1290" s="42"/>
    </row>
    <row r="1291" spans="1:48" ht="12.75" hidden="1" customHeight="1" x14ac:dyDescent="0.25">
      <c r="A1291" s="29">
        <f t="shared" si="467"/>
        <v>1289</v>
      </c>
      <c r="B1291" s="19" t="str">
        <f t="shared" si="464"/>
        <v/>
      </c>
      <c r="C1291" s="19" t="str">
        <f t="shared" si="465"/>
        <v/>
      </c>
      <c r="D1291" s="19" t="str">
        <f t="shared" si="466"/>
        <v/>
      </c>
      <c r="E1291" s="19" t="str">
        <f>IF(B1291="","",CHOOSE(VLOOKUP($A1291,$F$1:$J$1600,5,FALSE),AHS!$M$1,BHS!$M$1,CHS!$M$1,HMJHS!$M$1,KHS!$M$1,Kings!$M$1,MHS!$M$1,SWHS!$M$1,AMHS!$M$1,'S10'!$M$1,'S11'!$M$1,'S12'!$M$1,'S13'!$M$1,'S14'!$M$1,'S15'!$M$1,'S16'!$M$1,'S17'!$M$1,'S18'!$M$1,'S19'!$M$1,'S20'!$M$1))</f>
        <v/>
      </c>
      <c r="F1291" s="29" t="str">
        <f t="shared" si="463"/>
        <v/>
      </c>
      <c r="G1291" s="33" t="str">
        <f t="shared" si="462"/>
        <v/>
      </c>
      <c r="H1291" s="29" t="str">
        <f>IF('S17'!P$23="","",'S17'!P$23)</f>
        <v/>
      </c>
      <c r="I1291" s="29" t="str">
        <f>IF('S17'!P$23="","",'S17'!I$23)</f>
        <v/>
      </c>
      <c r="J1291" s="29">
        <v>17</v>
      </c>
      <c r="AC1291" s="41"/>
      <c r="AD1291" s="41"/>
      <c r="AE1291" s="42"/>
      <c r="AF1291" s="42"/>
      <c r="AG1291" s="42"/>
      <c r="AH1291" s="41"/>
      <c r="AI1291" s="41"/>
      <c r="AJ1291" s="42"/>
      <c r="AK1291" s="42"/>
      <c r="AL1291" s="42"/>
      <c r="AM1291" s="42"/>
      <c r="AN1291" s="41"/>
      <c r="AO1291" s="41"/>
      <c r="AP1291" s="42"/>
      <c r="AQ1291" s="42"/>
      <c r="AR1291" s="42"/>
      <c r="AS1291" s="41"/>
      <c r="AT1291" s="41"/>
      <c r="AU1291" s="42"/>
      <c r="AV1291" s="42"/>
    </row>
    <row r="1292" spans="1:48" ht="12.75" hidden="1" customHeight="1" x14ac:dyDescent="0.25">
      <c r="A1292" s="29">
        <f t="shared" si="467"/>
        <v>1290</v>
      </c>
      <c r="B1292" s="19" t="str">
        <f t="shared" si="464"/>
        <v/>
      </c>
      <c r="C1292" s="19" t="str">
        <f t="shared" si="465"/>
        <v/>
      </c>
      <c r="D1292" s="19" t="str">
        <f t="shared" si="466"/>
        <v/>
      </c>
      <c r="E1292" s="19" t="str">
        <f>IF(B1292="","",CHOOSE(VLOOKUP($A1292,$F$1:$J$1600,5,FALSE),AHS!$M$1,BHS!$M$1,CHS!$M$1,HMJHS!$M$1,KHS!$M$1,Kings!$M$1,MHS!$M$1,SWHS!$M$1,AMHS!$M$1,'S10'!$M$1,'S11'!$M$1,'S12'!$M$1,'S13'!$M$1,'S14'!$M$1,'S15'!$M$1,'S16'!$M$1,'S17'!$M$1,'S18'!$M$1,'S19'!$M$1,'S20'!$M$1))</f>
        <v/>
      </c>
      <c r="F1292" s="29" t="str">
        <f t="shared" si="463"/>
        <v/>
      </c>
      <c r="G1292" s="33" t="str">
        <f t="shared" si="462"/>
        <v/>
      </c>
      <c r="H1292" s="29" t="str">
        <f>IF('S17'!P$24="","",'S17'!P$24)</f>
        <v/>
      </c>
      <c r="I1292" s="29" t="str">
        <f>IF('S17'!P$24="","",'S17'!I$24)</f>
        <v/>
      </c>
      <c r="J1292" s="29">
        <v>17</v>
      </c>
      <c r="AC1292" s="41"/>
      <c r="AD1292" s="41"/>
      <c r="AE1292" s="42"/>
      <c r="AF1292" s="42"/>
      <c r="AG1292" s="42"/>
      <c r="AH1292" s="41"/>
      <c r="AI1292" s="41"/>
      <c r="AJ1292" s="42"/>
      <c r="AK1292" s="42"/>
      <c r="AL1292" s="42"/>
      <c r="AM1292" s="42"/>
      <c r="AN1292" s="41"/>
      <c r="AO1292" s="41"/>
      <c r="AP1292" s="42"/>
      <c r="AQ1292" s="42"/>
      <c r="AR1292" s="42"/>
      <c r="AS1292" s="41"/>
      <c r="AT1292" s="41"/>
      <c r="AU1292" s="42"/>
      <c r="AV1292" s="42"/>
    </row>
    <row r="1293" spans="1:48" ht="12.75" hidden="1" customHeight="1" x14ac:dyDescent="0.25">
      <c r="A1293" s="29">
        <f t="shared" si="467"/>
        <v>1291</v>
      </c>
      <c r="B1293" s="19" t="str">
        <f t="shared" si="464"/>
        <v/>
      </c>
      <c r="C1293" s="19" t="str">
        <f t="shared" si="465"/>
        <v/>
      </c>
      <c r="D1293" s="19" t="str">
        <f t="shared" si="466"/>
        <v/>
      </c>
      <c r="E1293" s="19" t="str">
        <f>IF(B1293="","",CHOOSE(VLOOKUP($A1293,$F$1:$J$1600,5,FALSE),AHS!$M$1,BHS!$M$1,CHS!$M$1,HMJHS!$M$1,KHS!$M$1,Kings!$M$1,MHS!$M$1,SWHS!$M$1,AMHS!$M$1,'S10'!$M$1,'S11'!$M$1,'S12'!$M$1,'S13'!$M$1,'S14'!$M$1,'S15'!$M$1,'S16'!$M$1,'S17'!$M$1,'S18'!$M$1,'S19'!$M$1,'S20'!$M$1))</f>
        <v/>
      </c>
      <c r="F1293" s="29" t="str">
        <f t="shared" si="463"/>
        <v/>
      </c>
      <c r="G1293" s="33" t="str">
        <f t="shared" si="462"/>
        <v/>
      </c>
      <c r="H1293" s="29" t="str">
        <f>IF('S17'!P$25="","",'S17'!P$25)</f>
        <v/>
      </c>
      <c r="I1293" s="29" t="str">
        <f>IF('S17'!P$25="","",'S17'!I$25)</f>
        <v/>
      </c>
      <c r="J1293" s="29">
        <v>17</v>
      </c>
      <c r="AC1293" s="41"/>
      <c r="AD1293" s="41"/>
      <c r="AE1293" s="42"/>
      <c r="AF1293" s="42"/>
      <c r="AG1293" s="42"/>
      <c r="AH1293" s="41"/>
      <c r="AI1293" s="41"/>
      <c r="AJ1293" s="42"/>
      <c r="AK1293" s="42"/>
      <c r="AL1293" s="42"/>
      <c r="AM1293" s="42"/>
      <c r="AN1293" s="41"/>
      <c r="AO1293" s="41"/>
      <c r="AP1293" s="42"/>
      <c r="AQ1293" s="42"/>
      <c r="AR1293" s="42"/>
      <c r="AS1293" s="41"/>
      <c r="AT1293" s="41"/>
      <c r="AU1293" s="42"/>
      <c r="AV1293" s="42"/>
    </row>
    <row r="1294" spans="1:48" ht="12.75" hidden="1" customHeight="1" x14ac:dyDescent="0.25">
      <c r="A1294" s="29">
        <f t="shared" si="467"/>
        <v>1292</v>
      </c>
      <c r="B1294" s="19" t="str">
        <f t="shared" si="464"/>
        <v/>
      </c>
      <c r="C1294" s="19" t="str">
        <f t="shared" si="465"/>
        <v/>
      </c>
      <c r="D1294" s="19" t="str">
        <f t="shared" si="466"/>
        <v/>
      </c>
      <c r="E1294" s="19" t="str">
        <f>IF(B1294="","",CHOOSE(VLOOKUP($A1294,$F$1:$J$1600,5,FALSE),AHS!$M$1,BHS!$M$1,CHS!$M$1,HMJHS!$M$1,KHS!$M$1,Kings!$M$1,MHS!$M$1,SWHS!$M$1,AMHS!$M$1,'S10'!$M$1,'S11'!$M$1,'S12'!$M$1,'S13'!$M$1,'S14'!$M$1,'S15'!$M$1,'S16'!$M$1,'S17'!$M$1,'S18'!$M$1,'S19'!$M$1,'S20'!$M$1))</f>
        <v/>
      </c>
      <c r="F1294" s="29" t="str">
        <f t="shared" si="463"/>
        <v/>
      </c>
      <c r="G1294" s="33" t="str">
        <f t="shared" si="462"/>
        <v/>
      </c>
      <c r="H1294" s="29" t="str">
        <f>IF('S17'!P$26="","",'S17'!P$26)</f>
        <v/>
      </c>
      <c r="I1294" s="29" t="str">
        <f>IF('S17'!P$26="","",'S17'!I$26)</f>
        <v/>
      </c>
      <c r="J1294" s="29">
        <v>17</v>
      </c>
      <c r="AC1294" s="41"/>
      <c r="AD1294" s="41"/>
      <c r="AE1294" s="42"/>
      <c r="AF1294" s="42"/>
      <c r="AG1294" s="42"/>
      <c r="AH1294" s="41"/>
      <c r="AI1294" s="41"/>
      <c r="AJ1294" s="42"/>
      <c r="AK1294" s="42"/>
      <c r="AL1294" s="42"/>
      <c r="AM1294" s="42"/>
      <c r="AN1294" s="41"/>
      <c r="AO1294" s="41"/>
      <c r="AP1294" s="42"/>
      <c r="AQ1294" s="42"/>
      <c r="AR1294" s="42"/>
      <c r="AS1294" s="41"/>
      <c r="AT1294" s="41"/>
      <c r="AU1294" s="42"/>
      <c r="AV1294" s="42"/>
    </row>
    <row r="1295" spans="1:48" ht="12.75" hidden="1" customHeight="1" x14ac:dyDescent="0.25">
      <c r="A1295" s="29">
        <f t="shared" si="467"/>
        <v>1293</v>
      </c>
      <c r="B1295" s="19" t="str">
        <f t="shared" si="464"/>
        <v/>
      </c>
      <c r="C1295" s="19" t="str">
        <f t="shared" si="465"/>
        <v/>
      </c>
      <c r="D1295" s="19" t="str">
        <f t="shared" si="466"/>
        <v/>
      </c>
      <c r="E1295" s="19" t="str">
        <f>IF(B1295="","",CHOOSE(VLOOKUP($A1295,$F$1:$J$1600,5,FALSE),AHS!$M$1,BHS!$M$1,CHS!$M$1,HMJHS!$M$1,KHS!$M$1,Kings!$M$1,MHS!$M$1,SWHS!$M$1,AMHS!$M$1,'S10'!$M$1,'S11'!$M$1,'S12'!$M$1,'S13'!$M$1,'S14'!$M$1,'S15'!$M$1,'S16'!$M$1,'S17'!$M$1,'S18'!$M$1,'S19'!$M$1,'S20'!$M$1))</f>
        <v/>
      </c>
      <c r="F1295" s="29" t="str">
        <f t="shared" si="463"/>
        <v/>
      </c>
      <c r="G1295" s="33" t="str">
        <f t="shared" si="462"/>
        <v/>
      </c>
      <c r="H1295" s="29" t="str">
        <f>IF('S17'!P$27="","",'S17'!P$27)</f>
        <v/>
      </c>
      <c r="I1295" s="29" t="str">
        <f>IF('S17'!P$27="","",'S17'!I$27)</f>
        <v/>
      </c>
      <c r="J1295" s="29">
        <v>17</v>
      </c>
      <c r="AC1295" s="41"/>
      <c r="AD1295" s="41"/>
      <c r="AE1295" s="42"/>
      <c r="AF1295" s="42"/>
      <c r="AG1295" s="42"/>
      <c r="AH1295" s="41"/>
      <c r="AI1295" s="41"/>
      <c r="AJ1295" s="42"/>
      <c r="AK1295" s="42"/>
      <c r="AL1295" s="42"/>
      <c r="AM1295" s="42"/>
      <c r="AN1295" s="41"/>
      <c r="AO1295" s="41"/>
      <c r="AP1295" s="42"/>
      <c r="AQ1295" s="42"/>
      <c r="AR1295" s="42"/>
      <c r="AS1295" s="41"/>
      <c r="AT1295" s="41"/>
      <c r="AU1295" s="42"/>
      <c r="AV1295" s="42"/>
    </row>
    <row r="1296" spans="1:48" ht="12.75" hidden="1" customHeight="1" x14ac:dyDescent="0.25">
      <c r="A1296" s="29">
        <f t="shared" si="467"/>
        <v>1294</v>
      </c>
      <c r="B1296" s="19" t="str">
        <f t="shared" si="464"/>
        <v/>
      </c>
      <c r="C1296" s="19" t="str">
        <f t="shared" si="465"/>
        <v/>
      </c>
      <c r="D1296" s="19" t="str">
        <f t="shared" si="466"/>
        <v/>
      </c>
      <c r="E1296" s="19" t="str">
        <f>IF(B1296="","",CHOOSE(VLOOKUP($A1296,$F$1:$J$1600,5,FALSE),AHS!$M$1,BHS!$M$1,CHS!$M$1,HMJHS!$M$1,KHS!$M$1,Kings!$M$1,MHS!$M$1,SWHS!$M$1,AMHS!$M$1,'S10'!$M$1,'S11'!$M$1,'S12'!$M$1,'S13'!$M$1,'S14'!$M$1,'S15'!$M$1,'S16'!$M$1,'S17'!$M$1,'S18'!$M$1,'S19'!$M$1,'S20'!$M$1))</f>
        <v/>
      </c>
      <c r="F1296" s="29" t="str">
        <f t="shared" si="463"/>
        <v/>
      </c>
      <c r="G1296" s="33" t="str">
        <f t="shared" si="462"/>
        <v/>
      </c>
      <c r="H1296" s="29" t="str">
        <f>IF('S17'!P$28="","",'S17'!P$28)</f>
        <v/>
      </c>
      <c r="I1296" s="29" t="str">
        <f>IF('S17'!P$28="","",'S17'!I$28)</f>
        <v/>
      </c>
      <c r="J1296" s="29">
        <v>17</v>
      </c>
      <c r="AC1296" s="41"/>
      <c r="AD1296" s="41"/>
      <c r="AE1296" s="42"/>
      <c r="AF1296" s="42"/>
      <c r="AG1296" s="42"/>
      <c r="AH1296" s="41"/>
      <c r="AI1296" s="41"/>
      <c r="AJ1296" s="42"/>
      <c r="AK1296" s="42"/>
      <c r="AL1296" s="42"/>
      <c r="AM1296" s="42"/>
      <c r="AN1296" s="41"/>
      <c r="AO1296" s="41"/>
      <c r="AP1296" s="42"/>
      <c r="AQ1296" s="42"/>
      <c r="AR1296" s="42"/>
      <c r="AS1296" s="41"/>
      <c r="AT1296" s="41"/>
      <c r="AU1296" s="42"/>
      <c r="AV1296" s="42"/>
    </row>
    <row r="1297" spans="1:48" ht="12.75" hidden="1" customHeight="1" x14ac:dyDescent="0.25">
      <c r="A1297" s="29">
        <f t="shared" si="467"/>
        <v>1295</v>
      </c>
      <c r="B1297" s="19" t="str">
        <f t="shared" si="464"/>
        <v/>
      </c>
      <c r="C1297" s="19" t="str">
        <f t="shared" si="465"/>
        <v/>
      </c>
      <c r="D1297" s="19" t="str">
        <f t="shared" si="466"/>
        <v/>
      </c>
      <c r="E1297" s="19" t="str">
        <f>IF(B1297="","",CHOOSE(VLOOKUP($A1297,$F$1:$J$1600,5,FALSE),AHS!$M$1,BHS!$M$1,CHS!$M$1,HMJHS!$M$1,KHS!$M$1,Kings!$M$1,MHS!$M$1,SWHS!$M$1,AMHS!$M$1,'S10'!$M$1,'S11'!$M$1,'S12'!$M$1,'S13'!$M$1,'S14'!$M$1,'S15'!$M$1,'S16'!$M$1,'S17'!$M$1,'S18'!$M$1,'S19'!$M$1,'S20'!$M$1))</f>
        <v/>
      </c>
      <c r="F1297" s="29" t="str">
        <f t="shared" si="463"/>
        <v/>
      </c>
      <c r="G1297" s="33" t="str">
        <f t="shared" si="462"/>
        <v/>
      </c>
      <c r="H1297" s="29" t="str">
        <f>IF('S17'!P$29="","",'S17'!P$29)</f>
        <v/>
      </c>
      <c r="I1297" s="29" t="str">
        <f>IF('S17'!P$29="","",'S17'!I$29)</f>
        <v/>
      </c>
      <c r="J1297" s="29">
        <v>17</v>
      </c>
      <c r="AC1297" s="41"/>
      <c r="AD1297" s="41"/>
      <c r="AE1297" s="42"/>
      <c r="AF1297" s="42"/>
      <c r="AG1297" s="42"/>
      <c r="AH1297" s="41"/>
      <c r="AI1297" s="41"/>
      <c r="AJ1297" s="42"/>
      <c r="AK1297" s="42"/>
      <c r="AL1297" s="42"/>
      <c r="AM1297" s="42"/>
      <c r="AN1297" s="41"/>
      <c r="AO1297" s="41"/>
      <c r="AP1297" s="42"/>
      <c r="AQ1297" s="42"/>
      <c r="AR1297" s="42"/>
      <c r="AS1297" s="41"/>
      <c r="AT1297" s="41"/>
      <c r="AU1297" s="42"/>
      <c r="AV1297" s="42"/>
    </row>
    <row r="1298" spans="1:48" ht="12.75" hidden="1" customHeight="1" x14ac:dyDescent="0.25">
      <c r="A1298" s="29">
        <f t="shared" si="467"/>
        <v>1296</v>
      </c>
      <c r="B1298" s="19" t="str">
        <f t="shared" si="464"/>
        <v/>
      </c>
      <c r="C1298" s="19" t="str">
        <f t="shared" si="465"/>
        <v/>
      </c>
      <c r="D1298" s="19" t="str">
        <f t="shared" si="466"/>
        <v/>
      </c>
      <c r="E1298" s="19" t="str">
        <f>IF(B1298="","",CHOOSE(VLOOKUP($A1298,$F$1:$J$1600,5,FALSE),AHS!$M$1,BHS!$M$1,CHS!$M$1,HMJHS!$M$1,KHS!$M$1,Kings!$M$1,MHS!$M$1,SWHS!$M$1,AMHS!$M$1,'S10'!$M$1,'S11'!$M$1,'S12'!$M$1,'S13'!$M$1,'S14'!$M$1,'S15'!$M$1,'S16'!$M$1,'S17'!$M$1,'S18'!$M$1,'S19'!$M$1,'S20'!$M$1))</f>
        <v/>
      </c>
      <c r="F1298" s="29" t="str">
        <f t="shared" si="463"/>
        <v/>
      </c>
      <c r="G1298" s="33" t="str">
        <f t="shared" si="462"/>
        <v/>
      </c>
      <c r="H1298" s="29" t="str">
        <f>IF('S17'!P$30="","",'S17'!P$30)</f>
        <v/>
      </c>
      <c r="I1298" s="29" t="str">
        <f>IF('S17'!P$30="","",'S17'!I$30)</f>
        <v/>
      </c>
      <c r="J1298" s="29">
        <v>17</v>
      </c>
      <c r="AC1298" s="41"/>
      <c r="AD1298" s="41"/>
      <c r="AE1298" s="42"/>
      <c r="AF1298" s="42"/>
      <c r="AG1298" s="42"/>
      <c r="AH1298" s="41"/>
      <c r="AI1298" s="41"/>
      <c r="AJ1298" s="42"/>
      <c r="AK1298" s="42"/>
      <c r="AL1298" s="42"/>
      <c r="AM1298" s="42"/>
      <c r="AN1298" s="41"/>
      <c r="AO1298" s="41"/>
      <c r="AP1298" s="42"/>
      <c r="AQ1298" s="42"/>
      <c r="AR1298" s="42"/>
      <c r="AS1298" s="41"/>
      <c r="AT1298" s="41"/>
      <c r="AU1298" s="42"/>
      <c r="AV1298" s="42"/>
    </row>
    <row r="1299" spans="1:48" ht="12.75" hidden="1" customHeight="1" x14ac:dyDescent="0.25">
      <c r="A1299" s="29">
        <f t="shared" si="467"/>
        <v>1297</v>
      </c>
      <c r="B1299" s="19" t="str">
        <f t="shared" si="464"/>
        <v/>
      </c>
      <c r="C1299" s="19" t="str">
        <f t="shared" si="465"/>
        <v/>
      </c>
      <c r="D1299" s="19" t="str">
        <f t="shared" si="466"/>
        <v/>
      </c>
      <c r="E1299" s="19" t="str">
        <f>IF(B1299="","",CHOOSE(VLOOKUP($A1299,$F$1:$J$1600,5,FALSE),AHS!$M$1,BHS!$M$1,CHS!$M$1,HMJHS!$M$1,KHS!$M$1,Kings!$M$1,MHS!$M$1,SWHS!$M$1,AMHS!$M$1,'S10'!$M$1,'S11'!$M$1,'S12'!$M$1,'S13'!$M$1,'S14'!$M$1,'S15'!$M$1,'S16'!$M$1,'S17'!$M$1,'S18'!$M$1,'S19'!$M$1,'S20'!$M$1))</f>
        <v/>
      </c>
      <c r="F1299" s="29" t="str">
        <f t="shared" si="463"/>
        <v/>
      </c>
      <c r="G1299" s="33" t="str">
        <f t="shared" si="462"/>
        <v/>
      </c>
      <c r="H1299" s="29" t="str">
        <f>IF('S17'!P$31="","",'S17'!P$31)</f>
        <v/>
      </c>
      <c r="I1299" s="29" t="str">
        <f>IF('S17'!P$31="","",'S17'!I$31)</f>
        <v/>
      </c>
      <c r="J1299" s="29">
        <v>17</v>
      </c>
      <c r="AC1299" s="41"/>
      <c r="AD1299" s="41"/>
      <c r="AE1299" s="42"/>
      <c r="AF1299" s="42"/>
      <c r="AG1299" s="42"/>
      <c r="AH1299" s="41"/>
      <c r="AI1299" s="41"/>
      <c r="AJ1299" s="42"/>
      <c r="AK1299" s="42"/>
      <c r="AL1299" s="42"/>
      <c r="AM1299" s="42"/>
      <c r="AN1299" s="41"/>
      <c r="AO1299" s="41"/>
      <c r="AP1299" s="42"/>
      <c r="AQ1299" s="42"/>
      <c r="AR1299" s="42"/>
      <c r="AS1299" s="41"/>
      <c r="AT1299" s="41"/>
      <c r="AU1299" s="42"/>
      <c r="AV1299" s="42"/>
    </row>
    <row r="1300" spans="1:48" ht="12.75" hidden="1" customHeight="1" x14ac:dyDescent="0.25">
      <c r="A1300" s="29">
        <f t="shared" si="467"/>
        <v>1298</v>
      </c>
      <c r="B1300" s="19" t="str">
        <f t="shared" si="464"/>
        <v/>
      </c>
      <c r="C1300" s="19" t="str">
        <f t="shared" si="465"/>
        <v/>
      </c>
      <c r="D1300" s="19" t="str">
        <f t="shared" si="466"/>
        <v/>
      </c>
      <c r="E1300" s="19" t="str">
        <f>IF(B1300="","",CHOOSE(VLOOKUP($A1300,$F$1:$J$1600,5,FALSE),AHS!$M$1,BHS!$M$1,CHS!$M$1,HMJHS!$M$1,KHS!$M$1,Kings!$M$1,MHS!$M$1,SWHS!$M$1,AMHS!$M$1,'S10'!$M$1,'S11'!$M$1,'S12'!$M$1,'S13'!$M$1,'S14'!$M$1,'S15'!$M$1,'S16'!$M$1,'S17'!$M$1,'S18'!$M$1,'S19'!$M$1,'S20'!$M$1))</f>
        <v/>
      </c>
      <c r="F1300" s="29" t="str">
        <f t="shared" si="463"/>
        <v/>
      </c>
      <c r="G1300" s="33" t="str">
        <f t="shared" si="462"/>
        <v/>
      </c>
      <c r="H1300" s="29" t="str">
        <f>IF('S17'!P$32="","",'S17'!P$32)</f>
        <v/>
      </c>
      <c r="I1300" s="29" t="str">
        <f>IF('S17'!P$32="","",'S17'!I$32)</f>
        <v/>
      </c>
      <c r="J1300" s="29">
        <v>17</v>
      </c>
      <c r="AC1300" s="41"/>
      <c r="AD1300" s="41"/>
      <c r="AE1300" s="42"/>
      <c r="AF1300" s="42"/>
      <c r="AG1300" s="42"/>
      <c r="AH1300" s="41"/>
      <c r="AI1300" s="41"/>
      <c r="AJ1300" s="42"/>
      <c r="AK1300" s="42"/>
      <c r="AL1300" s="42"/>
      <c r="AM1300" s="42"/>
      <c r="AN1300" s="41"/>
      <c r="AO1300" s="41"/>
      <c r="AP1300" s="42"/>
      <c r="AQ1300" s="42"/>
      <c r="AR1300" s="42"/>
      <c r="AS1300" s="41"/>
      <c r="AT1300" s="41"/>
      <c r="AU1300" s="42"/>
      <c r="AV1300" s="42"/>
    </row>
    <row r="1301" spans="1:48" ht="12.75" hidden="1" customHeight="1" x14ac:dyDescent="0.25">
      <c r="A1301" s="29">
        <f t="shared" si="467"/>
        <v>1299</v>
      </c>
      <c r="B1301" s="19" t="str">
        <f t="shared" si="464"/>
        <v/>
      </c>
      <c r="C1301" s="19" t="str">
        <f t="shared" si="465"/>
        <v/>
      </c>
      <c r="D1301" s="19" t="str">
        <f t="shared" si="466"/>
        <v/>
      </c>
      <c r="E1301" s="19" t="str">
        <f>IF(B1301="","",CHOOSE(VLOOKUP($A1301,$F$1:$J$1600,5,FALSE),AHS!$M$1,BHS!$M$1,CHS!$M$1,HMJHS!$M$1,KHS!$M$1,Kings!$M$1,MHS!$M$1,SWHS!$M$1,AMHS!$M$1,'S10'!$M$1,'S11'!$M$1,'S12'!$M$1,'S13'!$M$1,'S14'!$M$1,'S15'!$M$1,'S16'!$M$1,'S17'!$M$1,'S18'!$M$1,'S19'!$M$1,'S20'!$M$1))</f>
        <v/>
      </c>
      <c r="F1301" s="29" t="str">
        <f t="shared" si="463"/>
        <v/>
      </c>
      <c r="G1301" s="33" t="str">
        <f t="shared" si="462"/>
        <v/>
      </c>
      <c r="H1301" s="29" t="str">
        <f>IF('S17'!X$13="","",'S17'!X$13)</f>
        <v/>
      </c>
      <c r="I1301" s="29" t="str">
        <f>IF('S17'!X$13="","",'S17'!Q$13)</f>
        <v/>
      </c>
      <c r="J1301" s="29">
        <v>17</v>
      </c>
      <c r="AC1301" s="41"/>
      <c r="AD1301" s="41"/>
      <c r="AE1301" s="42"/>
      <c r="AF1301" s="42"/>
      <c r="AG1301" s="42"/>
      <c r="AH1301" s="41"/>
      <c r="AI1301" s="41"/>
      <c r="AJ1301" s="42"/>
      <c r="AK1301" s="42"/>
      <c r="AL1301" s="42"/>
      <c r="AM1301" s="42"/>
      <c r="AN1301" s="41"/>
      <c r="AO1301" s="41"/>
      <c r="AP1301" s="42"/>
      <c r="AQ1301" s="42"/>
      <c r="AR1301" s="42"/>
      <c r="AS1301" s="41"/>
      <c r="AT1301" s="41"/>
      <c r="AU1301" s="42"/>
      <c r="AV1301" s="42"/>
    </row>
    <row r="1302" spans="1:48" ht="12.75" hidden="1" customHeight="1" x14ac:dyDescent="0.25">
      <c r="A1302" s="29">
        <f t="shared" si="467"/>
        <v>1300</v>
      </c>
      <c r="B1302" s="19" t="str">
        <f t="shared" si="464"/>
        <v/>
      </c>
      <c r="C1302" s="19" t="str">
        <f t="shared" si="465"/>
        <v/>
      </c>
      <c r="D1302" s="19" t="str">
        <f t="shared" si="466"/>
        <v/>
      </c>
      <c r="E1302" s="19" t="str">
        <f>IF(B1302="","",CHOOSE(VLOOKUP($A1302,$F$1:$J$1600,5,FALSE),AHS!$M$1,BHS!$M$1,CHS!$M$1,HMJHS!$M$1,KHS!$M$1,Kings!$M$1,MHS!$M$1,SWHS!$M$1,AMHS!$M$1,'S10'!$M$1,'S11'!$M$1,'S12'!$M$1,'S13'!$M$1,'S14'!$M$1,'S15'!$M$1,'S16'!$M$1,'S17'!$M$1,'S18'!$M$1,'S19'!$M$1,'S20'!$M$1))</f>
        <v/>
      </c>
      <c r="F1302" s="29" t="str">
        <f t="shared" si="463"/>
        <v/>
      </c>
      <c r="G1302" s="33" t="str">
        <f t="shared" si="462"/>
        <v/>
      </c>
      <c r="H1302" s="29" t="str">
        <f>IF('S17'!X$14="","",'S17'!X$14)</f>
        <v/>
      </c>
      <c r="I1302" s="29" t="str">
        <f>IF('S17'!X$14="","",'S17'!Q$14)</f>
        <v/>
      </c>
      <c r="J1302" s="29">
        <v>17</v>
      </c>
      <c r="AC1302" s="41"/>
      <c r="AD1302" s="41"/>
      <c r="AE1302" s="42"/>
      <c r="AF1302" s="42"/>
      <c r="AG1302" s="42"/>
      <c r="AH1302" s="41"/>
      <c r="AI1302" s="41"/>
      <c r="AJ1302" s="42"/>
      <c r="AK1302" s="42"/>
      <c r="AL1302" s="42"/>
      <c r="AM1302" s="42"/>
      <c r="AN1302" s="41"/>
      <c r="AO1302" s="41"/>
      <c r="AP1302" s="42"/>
      <c r="AQ1302" s="42"/>
      <c r="AR1302" s="42"/>
      <c r="AS1302" s="41"/>
      <c r="AT1302" s="41"/>
      <c r="AU1302" s="42"/>
      <c r="AV1302" s="42"/>
    </row>
    <row r="1303" spans="1:48" ht="12.75" hidden="1" customHeight="1" x14ac:dyDescent="0.25">
      <c r="A1303" s="29">
        <f t="shared" si="467"/>
        <v>1301</v>
      </c>
      <c r="B1303" s="19" t="str">
        <f t="shared" si="464"/>
        <v/>
      </c>
      <c r="C1303" s="19" t="str">
        <f t="shared" si="465"/>
        <v/>
      </c>
      <c r="D1303" s="19" t="str">
        <f t="shared" si="466"/>
        <v/>
      </c>
      <c r="E1303" s="19" t="str">
        <f>IF(B1303="","",CHOOSE(VLOOKUP($A1303,$F$1:$J$1600,5,FALSE),AHS!$M$1,BHS!$M$1,CHS!$M$1,HMJHS!$M$1,KHS!$M$1,Kings!$M$1,MHS!$M$1,SWHS!$M$1,AMHS!$M$1,'S10'!$M$1,'S11'!$M$1,'S12'!$M$1,'S13'!$M$1,'S14'!$M$1,'S15'!$M$1,'S16'!$M$1,'S17'!$M$1,'S18'!$M$1,'S19'!$M$1,'S20'!$M$1))</f>
        <v/>
      </c>
      <c r="F1303" s="29" t="str">
        <f t="shared" si="463"/>
        <v/>
      </c>
      <c r="G1303" s="33" t="str">
        <f t="shared" si="462"/>
        <v/>
      </c>
      <c r="H1303" s="29" t="str">
        <f>IF('S17'!X$15="","",'S17'!X$15)</f>
        <v/>
      </c>
      <c r="I1303" s="29" t="str">
        <f>IF('S17'!X$15="","",'S17'!Q$15)</f>
        <v/>
      </c>
      <c r="J1303" s="29">
        <v>17</v>
      </c>
      <c r="AC1303" s="41"/>
      <c r="AD1303" s="41"/>
      <c r="AE1303" s="42"/>
      <c r="AF1303" s="42"/>
      <c r="AG1303" s="42"/>
      <c r="AH1303" s="41"/>
      <c r="AI1303" s="41"/>
      <c r="AJ1303" s="42"/>
      <c r="AK1303" s="42"/>
      <c r="AL1303" s="42"/>
      <c r="AM1303" s="42"/>
      <c r="AN1303" s="41"/>
      <c r="AO1303" s="41"/>
      <c r="AP1303" s="42"/>
      <c r="AQ1303" s="42"/>
      <c r="AR1303" s="42"/>
      <c r="AS1303" s="41"/>
      <c r="AT1303" s="41"/>
      <c r="AU1303" s="42"/>
      <c r="AV1303" s="42"/>
    </row>
    <row r="1304" spans="1:48" ht="12.75" hidden="1" customHeight="1" x14ac:dyDescent="0.25">
      <c r="A1304" s="29">
        <f t="shared" si="467"/>
        <v>1302</v>
      </c>
      <c r="B1304" s="19" t="str">
        <f t="shared" si="464"/>
        <v/>
      </c>
      <c r="C1304" s="19" t="str">
        <f t="shared" si="465"/>
        <v/>
      </c>
      <c r="D1304" s="19" t="str">
        <f t="shared" si="466"/>
        <v/>
      </c>
      <c r="E1304" s="19" t="str">
        <f>IF(B1304="","",CHOOSE(VLOOKUP($A1304,$F$1:$J$1600,5,FALSE),AHS!$M$1,BHS!$M$1,CHS!$M$1,HMJHS!$M$1,KHS!$M$1,Kings!$M$1,MHS!$M$1,SWHS!$M$1,AMHS!$M$1,'S10'!$M$1,'S11'!$M$1,'S12'!$M$1,'S13'!$M$1,'S14'!$M$1,'S15'!$M$1,'S16'!$M$1,'S17'!$M$1,'S18'!$M$1,'S19'!$M$1,'S20'!$M$1))</f>
        <v/>
      </c>
      <c r="F1304" s="29" t="str">
        <f t="shared" si="463"/>
        <v/>
      </c>
      <c r="G1304" s="33" t="str">
        <f t="shared" si="462"/>
        <v/>
      </c>
      <c r="H1304" s="29" t="str">
        <f>IF('S17'!X$16="","",'S17'!X$16)</f>
        <v/>
      </c>
      <c r="I1304" s="29" t="str">
        <f>IF('S17'!X$16="","",'S17'!Q$16)</f>
        <v/>
      </c>
      <c r="J1304" s="29">
        <v>17</v>
      </c>
      <c r="AC1304" s="41"/>
      <c r="AD1304" s="41"/>
      <c r="AE1304" s="42"/>
      <c r="AF1304" s="42"/>
      <c r="AG1304" s="42"/>
      <c r="AH1304" s="41"/>
      <c r="AI1304" s="41"/>
      <c r="AJ1304" s="42"/>
      <c r="AK1304" s="42"/>
      <c r="AL1304" s="42"/>
      <c r="AM1304" s="42"/>
      <c r="AN1304" s="41"/>
      <c r="AO1304" s="41"/>
      <c r="AP1304" s="42"/>
      <c r="AQ1304" s="42"/>
      <c r="AR1304" s="42"/>
      <c r="AS1304" s="41"/>
      <c r="AT1304" s="41"/>
      <c r="AU1304" s="42"/>
      <c r="AV1304" s="42"/>
    </row>
    <row r="1305" spans="1:48" ht="12.75" hidden="1" customHeight="1" x14ac:dyDescent="0.25">
      <c r="A1305" s="29">
        <f t="shared" si="467"/>
        <v>1303</v>
      </c>
      <c r="B1305" s="19" t="str">
        <f t="shared" si="464"/>
        <v/>
      </c>
      <c r="C1305" s="19" t="str">
        <f t="shared" si="465"/>
        <v/>
      </c>
      <c r="D1305" s="19" t="str">
        <f t="shared" si="466"/>
        <v/>
      </c>
      <c r="E1305" s="19" t="str">
        <f>IF(B1305="","",CHOOSE(VLOOKUP($A1305,$F$1:$J$1600,5,FALSE),AHS!$M$1,BHS!$M$1,CHS!$M$1,HMJHS!$M$1,KHS!$M$1,Kings!$M$1,MHS!$M$1,SWHS!$M$1,AMHS!$M$1,'S10'!$M$1,'S11'!$M$1,'S12'!$M$1,'S13'!$M$1,'S14'!$M$1,'S15'!$M$1,'S16'!$M$1,'S17'!$M$1,'S18'!$M$1,'S19'!$M$1,'S20'!$M$1))</f>
        <v/>
      </c>
      <c r="F1305" s="29" t="str">
        <f t="shared" si="463"/>
        <v/>
      </c>
      <c r="G1305" s="33" t="str">
        <f t="shared" si="462"/>
        <v/>
      </c>
      <c r="H1305" s="29" t="str">
        <f>IF('S17'!X$17="","",'S17'!X$17)</f>
        <v/>
      </c>
      <c r="I1305" s="29" t="str">
        <f>IF('S17'!X$17="","",'S17'!Q$17)</f>
        <v/>
      </c>
      <c r="J1305" s="29">
        <v>17</v>
      </c>
      <c r="AC1305" s="41"/>
      <c r="AD1305" s="41"/>
      <c r="AE1305" s="42"/>
      <c r="AF1305" s="42"/>
      <c r="AG1305" s="42"/>
      <c r="AH1305" s="41"/>
      <c r="AI1305" s="41"/>
      <c r="AJ1305" s="42"/>
      <c r="AK1305" s="42"/>
      <c r="AL1305" s="42"/>
      <c r="AM1305" s="42"/>
      <c r="AN1305" s="41"/>
      <c r="AO1305" s="41"/>
      <c r="AP1305" s="42"/>
      <c r="AQ1305" s="42"/>
      <c r="AR1305" s="42"/>
      <c r="AS1305" s="41"/>
      <c r="AT1305" s="41"/>
      <c r="AU1305" s="42"/>
      <c r="AV1305" s="42"/>
    </row>
    <row r="1306" spans="1:48" ht="12.75" hidden="1" customHeight="1" x14ac:dyDescent="0.25">
      <c r="A1306" s="29">
        <f t="shared" si="467"/>
        <v>1304</v>
      </c>
      <c r="B1306" s="19" t="str">
        <f t="shared" si="464"/>
        <v/>
      </c>
      <c r="C1306" s="19" t="str">
        <f t="shared" si="465"/>
        <v/>
      </c>
      <c r="D1306" s="19" t="str">
        <f t="shared" si="466"/>
        <v/>
      </c>
      <c r="E1306" s="19" t="str">
        <f>IF(B1306="","",CHOOSE(VLOOKUP($A1306,$F$1:$J$1600,5,FALSE),AHS!$M$1,BHS!$M$1,CHS!$M$1,HMJHS!$M$1,KHS!$M$1,Kings!$M$1,MHS!$M$1,SWHS!$M$1,AMHS!$M$1,'S10'!$M$1,'S11'!$M$1,'S12'!$M$1,'S13'!$M$1,'S14'!$M$1,'S15'!$M$1,'S16'!$M$1,'S17'!$M$1,'S18'!$M$1,'S19'!$M$1,'S20'!$M$1))</f>
        <v/>
      </c>
      <c r="F1306" s="29" t="str">
        <f t="shared" si="463"/>
        <v/>
      </c>
      <c r="G1306" s="33" t="str">
        <f t="shared" si="462"/>
        <v/>
      </c>
      <c r="H1306" s="29" t="str">
        <f>IF('S17'!X$18="","",'S17'!X$18)</f>
        <v/>
      </c>
      <c r="I1306" s="29" t="str">
        <f>IF('S17'!X$18="","",'S17'!Q$18)</f>
        <v/>
      </c>
      <c r="J1306" s="29">
        <v>17</v>
      </c>
      <c r="AC1306" s="41"/>
      <c r="AD1306" s="41"/>
      <c r="AE1306" s="42"/>
      <c r="AF1306" s="42"/>
      <c r="AG1306" s="42"/>
      <c r="AH1306" s="41"/>
      <c r="AI1306" s="41"/>
      <c r="AJ1306" s="42"/>
      <c r="AK1306" s="42"/>
      <c r="AL1306" s="42"/>
      <c r="AM1306" s="42"/>
      <c r="AN1306" s="41"/>
      <c r="AO1306" s="41"/>
      <c r="AP1306" s="42"/>
      <c r="AQ1306" s="42"/>
      <c r="AR1306" s="42"/>
      <c r="AS1306" s="41"/>
      <c r="AT1306" s="41"/>
      <c r="AU1306" s="42"/>
      <c r="AV1306" s="42"/>
    </row>
    <row r="1307" spans="1:48" ht="12.75" hidden="1" customHeight="1" x14ac:dyDescent="0.25">
      <c r="A1307" s="29">
        <f t="shared" si="467"/>
        <v>1305</v>
      </c>
      <c r="B1307" s="19" t="str">
        <f t="shared" si="464"/>
        <v/>
      </c>
      <c r="C1307" s="19" t="str">
        <f t="shared" si="465"/>
        <v/>
      </c>
      <c r="D1307" s="19" t="str">
        <f t="shared" si="466"/>
        <v/>
      </c>
      <c r="E1307" s="19" t="str">
        <f>IF(B1307="","",CHOOSE(VLOOKUP($A1307,$F$1:$J$1600,5,FALSE),AHS!$M$1,BHS!$M$1,CHS!$M$1,HMJHS!$M$1,KHS!$M$1,Kings!$M$1,MHS!$M$1,SWHS!$M$1,AMHS!$M$1,'S10'!$M$1,'S11'!$M$1,'S12'!$M$1,'S13'!$M$1,'S14'!$M$1,'S15'!$M$1,'S16'!$M$1,'S17'!$M$1,'S18'!$M$1,'S19'!$M$1,'S20'!$M$1))</f>
        <v/>
      </c>
      <c r="F1307" s="29" t="str">
        <f t="shared" si="463"/>
        <v/>
      </c>
      <c r="G1307" s="33" t="str">
        <f t="shared" si="462"/>
        <v/>
      </c>
      <c r="H1307" s="29" t="str">
        <f>IF('S17'!X$19="","",'S17'!X$19)</f>
        <v/>
      </c>
      <c r="I1307" s="29" t="str">
        <f>IF('S17'!X$19="","",'S17'!Q$19)</f>
        <v/>
      </c>
      <c r="J1307" s="29">
        <v>17</v>
      </c>
      <c r="AC1307" s="41"/>
      <c r="AD1307" s="41"/>
      <c r="AE1307" s="42"/>
      <c r="AF1307" s="42"/>
      <c r="AG1307" s="42"/>
      <c r="AH1307" s="41"/>
      <c r="AI1307" s="41"/>
      <c r="AJ1307" s="42"/>
      <c r="AK1307" s="42"/>
      <c r="AL1307" s="42"/>
      <c r="AM1307" s="42"/>
      <c r="AN1307" s="41"/>
      <c r="AO1307" s="41"/>
      <c r="AP1307" s="42"/>
      <c r="AQ1307" s="42"/>
      <c r="AR1307" s="42"/>
      <c r="AS1307" s="41"/>
      <c r="AT1307" s="41"/>
      <c r="AU1307" s="42"/>
      <c r="AV1307" s="42"/>
    </row>
    <row r="1308" spans="1:48" ht="12.75" hidden="1" customHeight="1" x14ac:dyDescent="0.25">
      <c r="A1308" s="29">
        <f t="shared" si="467"/>
        <v>1306</v>
      </c>
      <c r="B1308" s="19" t="str">
        <f t="shared" si="464"/>
        <v/>
      </c>
      <c r="C1308" s="19" t="str">
        <f t="shared" si="465"/>
        <v/>
      </c>
      <c r="D1308" s="19" t="str">
        <f t="shared" si="466"/>
        <v/>
      </c>
      <c r="E1308" s="19" t="str">
        <f>IF(B1308="","",CHOOSE(VLOOKUP($A1308,$F$1:$J$1600,5,FALSE),AHS!$M$1,BHS!$M$1,CHS!$M$1,HMJHS!$M$1,KHS!$M$1,Kings!$M$1,MHS!$M$1,SWHS!$M$1,AMHS!$M$1,'S10'!$M$1,'S11'!$M$1,'S12'!$M$1,'S13'!$M$1,'S14'!$M$1,'S15'!$M$1,'S16'!$M$1,'S17'!$M$1,'S18'!$M$1,'S19'!$M$1,'S20'!$M$1))</f>
        <v/>
      </c>
      <c r="F1308" s="29" t="str">
        <f t="shared" si="463"/>
        <v/>
      </c>
      <c r="G1308" s="33" t="str">
        <f t="shared" si="462"/>
        <v/>
      </c>
      <c r="H1308" s="29" t="str">
        <f>IF('S17'!X$20="","",'S17'!X$20)</f>
        <v/>
      </c>
      <c r="I1308" s="29" t="str">
        <f>IF('S17'!X$20="","",'S17'!Q$20)</f>
        <v/>
      </c>
      <c r="J1308" s="29">
        <v>17</v>
      </c>
      <c r="AC1308" s="41"/>
      <c r="AD1308" s="41"/>
      <c r="AE1308" s="42"/>
      <c r="AF1308" s="42"/>
      <c r="AG1308" s="42"/>
      <c r="AH1308" s="41"/>
      <c r="AI1308" s="41"/>
      <c r="AJ1308" s="42"/>
      <c r="AK1308" s="42"/>
      <c r="AL1308" s="42"/>
      <c r="AM1308" s="42"/>
      <c r="AN1308" s="41"/>
      <c r="AO1308" s="41"/>
      <c r="AP1308" s="42"/>
      <c r="AQ1308" s="42"/>
      <c r="AR1308" s="42"/>
      <c r="AS1308" s="41"/>
      <c r="AT1308" s="41"/>
      <c r="AU1308" s="42"/>
      <c r="AV1308" s="42"/>
    </row>
    <row r="1309" spans="1:48" ht="12.75" hidden="1" customHeight="1" x14ac:dyDescent="0.25">
      <c r="A1309" s="29">
        <f t="shared" si="467"/>
        <v>1307</v>
      </c>
      <c r="B1309" s="19" t="str">
        <f t="shared" si="464"/>
        <v/>
      </c>
      <c r="C1309" s="19" t="str">
        <f t="shared" si="465"/>
        <v/>
      </c>
      <c r="D1309" s="19" t="str">
        <f t="shared" si="466"/>
        <v/>
      </c>
      <c r="E1309" s="19" t="str">
        <f>IF(B1309="","",CHOOSE(VLOOKUP($A1309,$F$1:$J$1600,5,FALSE),AHS!$M$1,BHS!$M$1,CHS!$M$1,HMJHS!$M$1,KHS!$M$1,Kings!$M$1,MHS!$M$1,SWHS!$M$1,AMHS!$M$1,'S10'!$M$1,'S11'!$M$1,'S12'!$M$1,'S13'!$M$1,'S14'!$M$1,'S15'!$M$1,'S16'!$M$1,'S17'!$M$1,'S18'!$M$1,'S19'!$M$1,'S20'!$M$1))</f>
        <v/>
      </c>
      <c r="F1309" s="29" t="str">
        <f t="shared" si="463"/>
        <v/>
      </c>
      <c r="G1309" s="33" t="str">
        <f t="shared" si="462"/>
        <v/>
      </c>
      <c r="H1309" s="29" t="str">
        <f>IF('S17'!X$21="","",'S17'!X$21)</f>
        <v/>
      </c>
      <c r="I1309" s="29" t="str">
        <f>IF('S17'!X$21="","",'S17'!Q$21)</f>
        <v/>
      </c>
      <c r="J1309" s="29">
        <v>17</v>
      </c>
      <c r="AC1309" s="41"/>
      <c r="AD1309" s="41"/>
      <c r="AE1309" s="42"/>
      <c r="AF1309" s="42"/>
      <c r="AG1309" s="42"/>
      <c r="AH1309" s="41"/>
      <c r="AI1309" s="41"/>
      <c r="AJ1309" s="42"/>
      <c r="AK1309" s="42"/>
      <c r="AL1309" s="42"/>
      <c r="AM1309" s="42"/>
      <c r="AN1309" s="41"/>
      <c r="AO1309" s="41"/>
      <c r="AP1309" s="42"/>
      <c r="AQ1309" s="42"/>
      <c r="AR1309" s="42"/>
      <c r="AS1309" s="41"/>
      <c r="AT1309" s="41"/>
      <c r="AU1309" s="42"/>
      <c r="AV1309" s="42"/>
    </row>
    <row r="1310" spans="1:48" ht="12.75" hidden="1" customHeight="1" x14ac:dyDescent="0.25">
      <c r="A1310" s="29">
        <f t="shared" si="467"/>
        <v>1308</v>
      </c>
      <c r="B1310" s="19" t="str">
        <f t="shared" si="464"/>
        <v/>
      </c>
      <c r="C1310" s="19" t="str">
        <f t="shared" si="465"/>
        <v/>
      </c>
      <c r="D1310" s="19" t="str">
        <f t="shared" si="466"/>
        <v/>
      </c>
      <c r="E1310" s="19" t="str">
        <f>IF(B1310="","",CHOOSE(VLOOKUP($A1310,$F$1:$J$1600,5,FALSE),AHS!$M$1,BHS!$M$1,CHS!$M$1,HMJHS!$M$1,KHS!$M$1,Kings!$M$1,MHS!$M$1,SWHS!$M$1,AMHS!$M$1,'S10'!$M$1,'S11'!$M$1,'S12'!$M$1,'S13'!$M$1,'S14'!$M$1,'S15'!$M$1,'S16'!$M$1,'S17'!$M$1,'S18'!$M$1,'S19'!$M$1,'S20'!$M$1))</f>
        <v/>
      </c>
      <c r="F1310" s="29" t="str">
        <f t="shared" si="463"/>
        <v/>
      </c>
      <c r="G1310" s="33" t="str">
        <f t="shared" si="462"/>
        <v/>
      </c>
      <c r="H1310" s="29" t="str">
        <f>IF('S17'!X$22="","",'S17'!X$22)</f>
        <v/>
      </c>
      <c r="I1310" s="29" t="str">
        <f>IF('S17'!X$22="","",'S17'!Q$22)</f>
        <v/>
      </c>
      <c r="J1310" s="29">
        <v>17</v>
      </c>
      <c r="AC1310" s="41"/>
      <c r="AD1310" s="41"/>
      <c r="AE1310" s="42"/>
      <c r="AF1310" s="42"/>
      <c r="AG1310" s="42"/>
      <c r="AH1310" s="41"/>
      <c r="AI1310" s="41"/>
      <c r="AJ1310" s="42"/>
      <c r="AK1310" s="42"/>
      <c r="AL1310" s="42"/>
      <c r="AM1310" s="42"/>
      <c r="AN1310" s="41"/>
      <c r="AO1310" s="41"/>
      <c r="AP1310" s="42"/>
      <c r="AQ1310" s="42"/>
      <c r="AR1310" s="42"/>
      <c r="AS1310" s="41"/>
      <c r="AT1310" s="41"/>
      <c r="AU1310" s="42"/>
      <c r="AV1310" s="42"/>
    </row>
    <row r="1311" spans="1:48" ht="12.75" hidden="1" customHeight="1" x14ac:dyDescent="0.25">
      <c r="A1311" s="29">
        <f t="shared" si="467"/>
        <v>1309</v>
      </c>
      <c r="B1311" s="19" t="str">
        <f t="shared" si="464"/>
        <v/>
      </c>
      <c r="C1311" s="19" t="str">
        <f t="shared" si="465"/>
        <v/>
      </c>
      <c r="D1311" s="19" t="str">
        <f t="shared" si="466"/>
        <v/>
      </c>
      <c r="E1311" s="19" t="str">
        <f>IF(B1311="","",CHOOSE(VLOOKUP($A1311,$F$1:$J$1600,5,FALSE),AHS!$M$1,BHS!$M$1,CHS!$M$1,HMJHS!$M$1,KHS!$M$1,Kings!$M$1,MHS!$M$1,SWHS!$M$1,AMHS!$M$1,'S10'!$M$1,'S11'!$M$1,'S12'!$M$1,'S13'!$M$1,'S14'!$M$1,'S15'!$M$1,'S16'!$M$1,'S17'!$M$1,'S18'!$M$1,'S19'!$M$1,'S20'!$M$1))</f>
        <v/>
      </c>
      <c r="F1311" s="29" t="str">
        <f t="shared" si="463"/>
        <v/>
      </c>
      <c r="G1311" s="33" t="str">
        <f t="shared" si="462"/>
        <v/>
      </c>
      <c r="H1311" s="29" t="str">
        <f>IF('S17'!X$23="","",'S17'!X$23)</f>
        <v/>
      </c>
      <c r="I1311" s="29" t="str">
        <f>IF('S17'!X$23="","",'S17'!Q$23)</f>
        <v/>
      </c>
      <c r="J1311" s="29">
        <v>17</v>
      </c>
      <c r="AC1311" s="41"/>
      <c r="AD1311" s="41"/>
      <c r="AE1311" s="42"/>
      <c r="AF1311" s="42"/>
      <c r="AG1311" s="42"/>
      <c r="AH1311" s="41"/>
      <c r="AI1311" s="41"/>
      <c r="AJ1311" s="42"/>
      <c r="AK1311" s="42"/>
      <c r="AL1311" s="42"/>
      <c r="AM1311" s="42"/>
      <c r="AN1311" s="41"/>
      <c r="AO1311" s="41"/>
      <c r="AP1311" s="42"/>
      <c r="AQ1311" s="42"/>
      <c r="AR1311" s="42"/>
      <c r="AS1311" s="41"/>
      <c r="AT1311" s="41"/>
      <c r="AU1311" s="42"/>
      <c r="AV1311" s="42"/>
    </row>
    <row r="1312" spans="1:48" ht="12.75" hidden="1" customHeight="1" x14ac:dyDescent="0.25">
      <c r="A1312" s="29">
        <f t="shared" si="467"/>
        <v>1310</v>
      </c>
      <c r="B1312" s="19" t="str">
        <f t="shared" si="464"/>
        <v/>
      </c>
      <c r="C1312" s="19" t="str">
        <f t="shared" si="465"/>
        <v/>
      </c>
      <c r="D1312" s="19" t="str">
        <f t="shared" si="466"/>
        <v/>
      </c>
      <c r="E1312" s="19" t="str">
        <f>IF(B1312="","",CHOOSE(VLOOKUP($A1312,$F$1:$J$1600,5,FALSE),AHS!$M$1,BHS!$M$1,CHS!$M$1,HMJHS!$M$1,KHS!$M$1,Kings!$M$1,MHS!$M$1,SWHS!$M$1,AMHS!$M$1,'S10'!$M$1,'S11'!$M$1,'S12'!$M$1,'S13'!$M$1,'S14'!$M$1,'S15'!$M$1,'S16'!$M$1,'S17'!$M$1,'S18'!$M$1,'S19'!$M$1,'S20'!$M$1))</f>
        <v/>
      </c>
      <c r="F1312" s="29" t="str">
        <f t="shared" si="463"/>
        <v/>
      </c>
      <c r="G1312" s="33" t="str">
        <f t="shared" si="462"/>
        <v/>
      </c>
      <c r="H1312" s="29" t="str">
        <f>IF('S17'!X$24="","",'S17'!X$24)</f>
        <v/>
      </c>
      <c r="I1312" s="29" t="str">
        <f>IF('S17'!X$24="","",'S17'!Q$24)</f>
        <v/>
      </c>
      <c r="J1312" s="29">
        <v>17</v>
      </c>
      <c r="AC1312" s="41"/>
      <c r="AD1312" s="41"/>
      <c r="AE1312" s="42"/>
      <c r="AF1312" s="42"/>
      <c r="AG1312" s="42"/>
      <c r="AH1312" s="41"/>
      <c r="AI1312" s="41"/>
      <c r="AJ1312" s="42"/>
      <c r="AK1312" s="42"/>
      <c r="AL1312" s="42"/>
      <c r="AM1312" s="42"/>
      <c r="AN1312" s="41"/>
      <c r="AO1312" s="41"/>
      <c r="AP1312" s="42"/>
      <c r="AQ1312" s="42"/>
      <c r="AR1312" s="42"/>
      <c r="AS1312" s="41"/>
      <c r="AT1312" s="41"/>
      <c r="AU1312" s="42"/>
      <c r="AV1312" s="42"/>
    </row>
    <row r="1313" spans="1:48" ht="12.75" hidden="1" customHeight="1" x14ac:dyDescent="0.25">
      <c r="A1313" s="29">
        <f t="shared" si="467"/>
        <v>1311</v>
      </c>
      <c r="B1313" s="19" t="str">
        <f t="shared" si="464"/>
        <v/>
      </c>
      <c r="C1313" s="19" t="str">
        <f t="shared" si="465"/>
        <v/>
      </c>
      <c r="D1313" s="19" t="str">
        <f t="shared" si="466"/>
        <v/>
      </c>
      <c r="E1313" s="19" t="str">
        <f>IF(B1313="","",CHOOSE(VLOOKUP($A1313,$F$1:$J$1600,5,FALSE),AHS!$M$1,BHS!$M$1,CHS!$M$1,HMJHS!$M$1,KHS!$M$1,Kings!$M$1,MHS!$M$1,SWHS!$M$1,AMHS!$M$1,'S10'!$M$1,'S11'!$M$1,'S12'!$M$1,'S13'!$M$1,'S14'!$M$1,'S15'!$M$1,'S16'!$M$1,'S17'!$M$1,'S18'!$M$1,'S19'!$M$1,'S20'!$M$1))</f>
        <v/>
      </c>
      <c r="F1313" s="29" t="str">
        <f t="shared" si="463"/>
        <v/>
      </c>
      <c r="G1313" s="33" t="str">
        <f t="shared" si="462"/>
        <v/>
      </c>
      <c r="H1313" s="29" t="str">
        <f>IF('S17'!X$25="","",'S17'!X$25)</f>
        <v/>
      </c>
      <c r="I1313" s="29" t="str">
        <f>IF('S17'!X$25="","",'S17'!Q$25)</f>
        <v/>
      </c>
      <c r="J1313" s="29">
        <v>17</v>
      </c>
      <c r="AC1313" s="41"/>
      <c r="AD1313" s="41"/>
      <c r="AE1313" s="42"/>
      <c r="AF1313" s="42"/>
      <c r="AG1313" s="42"/>
      <c r="AH1313" s="41"/>
      <c r="AI1313" s="41"/>
      <c r="AJ1313" s="42"/>
      <c r="AK1313" s="42"/>
      <c r="AL1313" s="42"/>
      <c r="AM1313" s="42"/>
      <c r="AN1313" s="41"/>
      <c r="AO1313" s="41"/>
      <c r="AP1313" s="42"/>
      <c r="AQ1313" s="42"/>
      <c r="AR1313" s="42"/>
      <c r="AS1313" s="41"/>
      <c r="AT1313" s="41"/>
      <c r="AU1313" s="42"/>
      <c r="AV1313" s="42"/>
    </row>
    <row r="1314" spans="1:48" ht="12.75" hidden="1" customHeight="1" x14ac:dyDescent="0.25">
      <c r="A1314" s="29">
        <f t="shared" si="467"/>
        <v>1312</v>
      </c>
      <c r="B1314" s="19" t="str">
        <f t="shared" si="464"/>
        <v/>
      </c>
      <c r="C1314" s="19" t="str">
        <f t="shared" si="465"/>
        <v/>
      </c>
      <c r="D1314" s="19" t="str">
        <f t="shared" si="466"/>
        <v/>
      </c>
      <c r="E1314" s="19" t="str">
        <f>IF(B1314="","",CHOOSE(VLOOKUP($A1314,$F$1:$J$1600,5,FALSE),AHS!$M$1,BHS!$M$1,CHS!$M$1,HMJHS!$M$1,KHS!$M$1,Kings!$M$1,MHS!$M$1,SWHS!$M$1,AMHS!$M$1,'S10'!$M$1,'S11'!$M$1,'S12'!$M$1,'S13'!$M$1,'S14'!$M$1,'S15'!$M$1,'S16'!$M$1,'S17'!$M$1,'S18'!$M$1,'S19'!$M$1,'S20'!$M$1))</f>
        <v/>
      </c>
      <c r="F1314" s="29" t="str">
        <f t="shared" si="463"/>
        <v/>
      </c>
      <c r="G1314" s="33" t="str">
        <f t="shared" si="462"/>
        <v/>
      </c>
      <c r="H1314" s="29" t="str">
        <f>IF('S17'!X$26="","",'S17'!X$26)</f>
        <v/>
      </c>
      <c r="I1314" s="29" t="str">
        <f>IF('S17'!X$26="","",'S17'!Q$26)</f>
        <v/>
      </c>
      <c r="J1314" s="29">
        <v>17</v>
      </c>
      <c r="AC1314" s="41"/>
      <c r="AD1314" s="41"/>
      <c r="AE1314" s="42"/>
      <c r="AF1314" s="42"/>
      <c r="AG1314" s="42"/>
      <c r="AH1314" s="41"/>
      <c r="AI1314" s="41"/>
      <c r="AJ1314" s="42"/>
      <c r="AK1314" s="42"/>
      <c r="AL1314" s="42"/>
      <c r="AM1314" s="42"/>
      <c r="AN1314" s="41"/>
      <c r="AO1314" s="41"/>
      <c r="AP1314" s="42"/>
      <c r="AQ1314" s="42"/>
      <c r="AR1314" s="42"/>
      <c r="AS1314" s="41"/>
      <c r="AT1314" s="41"/>
      <c r="AU1314" s="42"/>
      <c r="AV1314" s="42"/>
    </row>
    <row r="1315" spans="1:48" ht="12.75" hidden="1" customHeight="1" x14ac:dyDescent="0.25">
      <c r="A1315" s="29">
        <f t="shared" si="467"/>
        <v>1313</v>
      </c>
      <c r="B1315" s="19" t="str">
        <f t="shared" si="464"/>
        <v/>
      </c>
      <c r="C1315" s="19" t="str">
        <f t="shared" si="465"/>
        <v/>
      </c>
      <c r="D1315" s="19" t="str">
        <f t="shared" si="466"/>
        <v/>
      </c>
      <c r="E1315" s="19" t="str">
        <f>IF(B1315="","",CHOOSE(VLOOKUP($A1315,$F$1:$J$1600,5,FALSE),AHS!$M$1,BHS!$M$1,CHS!$M$1,HMJHS!$M$1,KHS!$M$1,Kings!$M$1,MHS!$M$1,SWHS!$M$1,AMHS!$M$1,'S10'!$M$1,'S11'!$M$1,'S12'!$M$1,'S13'!$M$1,'S14'!$M$1,'S15'!$M$1,'S16'!$M$1,'S17'!$M$1,'S18'!$M$1,'S19'!$M$1,'S20'!$M$1))</f>
        <v/>
      </c>
      <c r="F1315" s="29" t="str">
        <f t="shared" si="463"/>
        <v/>
      </c>
      <c r="G1315" s="33" t="str">
        <f t="shared" si="462"/>
        <v/>
      </c>
      <c r="H1315" s="29" t="str">
        <f>IF('S17'!X$27="","",'S17'!X$27)</f>
        <v/>
      </c>
      <c r="I1315" s="29" t="str">
        <f>IF('S17'!X$27="","",'S17'!Q$27)</f>
        <v/>
      </c>
      <c r="J1315" s="29">
        <v>17</v>
      </c>
      <c r="AC1315" s="41"/>
      <c r="AD1315" s="41"/>
      <c r="AE1315" s="42"/>
      <c r="AF1315" s="42"/>
      <c r="AG1315" s="42"/>
      <c r="AH1315" s="41"/>
      <c r="AI1315" s="41"/>
      <c r="AJ1315" s="42"/>
      <c r="AK1315" s="42"/>
      <c r="AL1315" s="42"/>
      <c r="AM1315" s="42"/>
      <c r="AN1315" s="41"/>
      <c r="AO1315" s="41"/>
      <c r="AP1315" s="42"/>
      <c r="AQ1315" s="42"/>
      <c r="AR1315" s="42"/>
      <c r="AS1315" s="41"/>
      <c r="AT1315" s="41"/>
      <c r="AU1315" s="42"/>
      <c r="AV1315" s="42"/>
    </row>
    <row r="1316" spans="1:48" ht="12.75" hidden="1" customHeight="1" x14ac:dyDescent="0.25">
      <c r="A1316" s="29">
        <f t="shared" si="467"/>
        <v>1314</v>
      </c>
      <c r="B1316" s="19" t="str">
        <f t="shared" si="464"/>
        <v/>
      </c>
      <c r="C1316" s="19" t="str">
        <f t="shared" si="465"/>
        <v/>
      </c>
      <c r="D1316" s="19" t="str">
        <f t="shared" si="466"/>
        <v/>
      </c>
      <c r="E1316" s="19" t="str">
        <f>IF(B1316="","",CHOOSE(VLOOKUP($A1316,$F$1:$J$1600,5,FALSE),AHS!$M$1,BHS!$M$1,CHS!$M$1,HMJHS!$M$1,KHS!$M$1,Kings!$M$1,MHS!$M$1,SWHS!$M$1,AMHS!$M$1,'S10'!$M$1,'S11'!$M$1,'S12'!$M$1,'S13'!$M$1,'S14'!$M$1,'S15'!$M$1,'S16'!$M$1,'S17'!$M$1,'S18'!$M$1,'S19'!$M$1,'S20'!$M$1))</f>
        <v/>
      </c>
      <c r="F1316" s="29" t="str">
        <f t="shared" si="463"/>
        <v/>
      </c>
      <c r="G1316" s="33" t="str">
        <f t="shared" si="462"/>
        <v/>
      </c>
      <c r="H1316" s="29" t="str">
        <f>IF('S17'!X$28="","",'S17'!X$28)</f>
        <v/>
      </c>
      <c r="I1316" s="29" t="str">
        <f>IF('S17'!X$28="","",'S17'!Q$28)</f>
        <v/>
      </c>
      <c r="J1316" s="29">
        <v>17</v>
      </c>
      <c r="AC1316" s="41"/>
      <c r="AD1316" s="41"/>
      <c r="AE1316" s="42"/>
      <c r="AF1316" s="42"/>
      <c r="AG1316" s="42"/>
      <c r="AH1316" s="41"/>
      <c r="AI1316" s="41"/>
      <c r="AJ1316" s="42"/>
      <c r="AK1316" s="42"/>
      <c r="AL1316" s="42"/>
      <c r="AM1316" s="42"/>
      <c r="AN1316" s="41"/>
      <c r="AO1316" s="41"/>
      <c r="AP1316" s="42"/>
      <c r="AQ1316" s="42"/>
      <c r="AR1316" s="42"/>
      <c r="AS1316" s="41"/>
      <c r="AT1316" s="41"/>
      <c r="AU1316" s="42"/>
      <c r="AV1316" s="42"/>
    </row>
    <row r="1317" spans="1:48" ht="12.75" hidden="1" customHeight="1" x14ac:dyDescent="0.25">
      <c r="A1317" s="29">
        <f t="shared" si="467"/>
        <v>1315</v>
      </c>
      <c r="B1317" s="19" t="str">
        <f t="shared" si="464"/>
        <v/>
      </c>
      <c r="C1317" s="19" t="str">
        <f t="shared" si="465"/>
        <v/>
      </c>
      <c r="D1317" s="19" t="str">
        <f t="shared" si="466"/>
        <v/>
      </c>
      <c r="E1317" s="19" t="str">
        <f>IF(B1317="","",CHOOSE(VLOOKUP($A1317,$F$1:$J$1600,5,FALSE),AHS!$M$1,BHS!$M$1,CHS!$M$1,HMJHS!$M$1,KHS!$M$1,Kings!$M$1,MHS!$M$1,SWHS!$M$1,AMHS!$M$1,'S10'!$M$1,'S11'!$M$1,'S12'!$M$1,'S13'!$M$1,'S14'!$M$1,'S15'!$M$1,'S16'!$M$1,'S17'!$M$1,'S18'!$M$1,'S19'!$M$1,'S20'!$M$1))</f>
        <v/>
      </c>
      <c r="F1317" s="29" t="str">
        <f t="shared" si="463"/>
        <v/>
      </c>
      <c r="G1317" s="33" t="str">
        <f t="shared" si="462"/>
        <v/>
      </c>
      <c r="H1317" s="29" t="str">
        <f>IF('S17'!X$29="","",'S17'!X$29)</f>
        <v/>
      </c>
      <c r="I1317" s="29" t="str">
        <f>IF('S17'!X$29="","",'S17'!Q$29)</f>
        <v/>
      </c>
      <c r="J1317" s="29">
        <v>17</v>
      </c>
      <c r="AC1317" s="41"/>
      <c r="AD1317" s="41"/>
      <c r="AE1317" s="42"/>
      <c r="AF1317" s="42"/>
      <c r="AG1317" s="42"/>
      <c r="AH1317" s="41"/>
      <c r="AI1317" s="41"/>
      <c r="AJ1317" s="42"/>
      <c r="AK1317" s="42"/>
      <c r="AL1317" s="42"/>
      <c r="AM1317" s="42"/>
      <c r="AN1317" s="41"/>
      <c r="AO1317" s="41"/>
      <c r="AP1317" s="42"/>
      <c r="AQ1317" s="42"/>
      <c r="AR1317" s="42"/>
      <c r="AS1317" s="41"/>
      <c r="AT1317" s="41"/>
      <c r="AU1317" s="42"/>
      <c r="AV1317" s="42"/>
    </row>
    <row r="1318" spans="1:48" ht="12.75" hidden="1" customHeight="1" x14ac:dyDescent="0.25">
      <c r="A1318" s="29">
        <f t="shared" si="467"/>
        <v>1316</v>
      </c>
      <c r="B1318" s="19" t="str">
        <f t="shared" si="464"/>
        <v/>
      </c>
      <c r="C1318" s="19" t="str">
        <f t="shared" si="465"/>
        <v/>
      </c>
      <c r="D1318" s="19" t="str">
        <f t="shared" si="466"/>
        <v/>
      </c>
      <c r="E1318" s="19" t="str">
        <f>IF(B1318="","",CHOOSE(VLOOKUP($A1318,$F$1:$J$1600,5,FALSE),AHS!$M$1,BHS!$M$1,CHS!$M$1,HMJHS!$M$1,KHS!$M$1,Kings!$M$1,MHS!$M$1,SWHS!$M$1,AMHS!$M$1,'S10'!$M$1,'S11'!$M$1,'S12'!$M$1,'S13'!$M$1,'S14'!$M$1,'S15'!$M$1,'S16'!$M$1,'S17'!$M$1,'S18'!$M$1,'S19'!$M$1,'S20'!$M$1))</f>
        <v/>
      </c>
      <c r="F1318" s="29" t="str">
        <f t="shared" si="463"/>
        <v/>
      </c>
      <c r="G1318" s="33" t="str">
        <f t="shared" si="462"/>
        <v/>
      </c>
      <c r="H1318" s="29" t="str">
        <f>IF('S17'!X$30="","",'S17'!X$30)</f>
        <v/>
      </c>
      <c r="I1318" s="29" t="str">
        <f>IF('S17'!X$30="","",'S17'!Q$30)</f>
        <v/>
      </c>
      <c r="J1318" s="29">
        <v>17</v>
      </c>
      <c r="AC1318" s="41"/>
      <c r="AD1318" s="41"/>
      <c r="AE1318" s="42"/>
      <c r="AF1318" s="42"/>
      <c r="AG1318" s="42"/>
      <c r="AH1318" s="41"/>
      <c r="AI1318" s="41"/>
      <c r="AJ1318" s="42"/>
      <c r="AK1318" s="42"/>
      <c r="AL1318" s="42"/>
      <c r="AM1318" s="42"/>
      <c r="AN1318" s="41"/>
      <c r="AO1318" s="41"/>
      <c r="AP1318" s="42"/>
      <c r="AQ1318" s="42"/>
      <c r="AR1318" s="42"/>
      <c r="AS1318" s="41"/>
      <c r="AT1318" s="41"/>
      <c r="AU1318" s="42"/>
      <c r="AV1318" s="42"/>
    </row>
    <row r="1319" spans="1:48" ht="12.75" hidden="1" customHeight="1" x14ac:dyDescent="0.25">
      <c r="A1319" s="29">
        <f t="shared" si="467"/>
        <v>1317</v>
      </c>
      <c r="B1319" s="19" t="str">
        <f t="shared" si="464"/>
        <v/>
      </c>
      <c r="C1319" s="19" t="str">
        <f t="shared" si="465"/>
        <v/>
      </c>
      <c r="D1319" s="19" t="str">
        <f t="shared" si="466"/>
        <v/>
      </c>
      <c r="E1319" s="19" t="str">
        <f>IF(B1319="","",CHOOSE(VLOOKUP($A1319,$F$1:$J$1600,5,FALSE),AHS!$M$1,BHS!$M$1,CHS!$M$1,HMJHS!$M$1,KHS!$M$1,Kings!$M$1,MHS!$M$1,SWHS!$M$1,AMHS!$M$1,'S10'!$M$1,'S11'!$M$1,'S12'!$M$1,'S13'!$M$1,'S14'!$M$1,'S15'!$M$1,'S16'!$M$1,'S17'!$M$1,'S18'!$M$1,'S19'!$M$1,'S20'!$M$1))</f>
        <v/>
      </c>
      <c r="F1319" s="29" t="str">
        <f t="shared" si="463"/>
        <v/>
      </c>
      <c r="G1319" s="33" t="str">
        <f t="shared" si="462"/>
        <v/>
      </c>
      <c r="H1319" s="29" t="str">
        <f>IF('S17'!X$31="","",'S17'!X$31)</f>
        <v/>
      </c>
      <c r="I1319" s="29" t="str">
        <f>IF('S17'!X$31="","",'S17'!Q$31)</f>
        <v/>
      </c>
      <c r="J1319" s="29">
        <v>17</v>
      </c>
      <c r="AC1319" s="41"/>
      <c r="AD1319" s="41"/>
      <c r="AE1319" s="42"/>
      <c r="AF1319" s="42"/>
      <c r="AG1319" s="42"/>
      <c r="AH1319" s="41"/>
      <c r="AI1319" s="41"/>
      <c r="AJ1319" s="42"/>
      <c r="AK1319" s="42"/>
      <c r="AL1319" s="42"/>
      <c r="AM1319" s="42"/>
      <c r="AN1319" s="41"/>
      <c r="AO1319" s="41"/>
      <c r="AP1319" s="42"/>
      <c r="AQ1319" s="42"/>
      <c r="AR1319" s="42"/>
      <c r="AS1319" s="41"/>
      <c r="AT1319" s="41"/>
      <c r="AU1319" s="42"/>
      <c r="AV1319" s="42"/>
    </row>
    <row r="1320" spans="1:48" ht="12.75" hidden="1" customHeight="1" x14ac:dyDescent="0.25">
      <c r="A1320" s="29">
        <f t="shared" si="467"/>
        <v>1318</v>
      </c>
      <c r="B1320" s="19" t="str">
        <f t="shared" si="464"/>
        <v/>
      </c>
      <c r="C1320" s="19" t="str">
        <f t="shared" si="465"/>
        <v/>
      </c>
      <c r="D1320" s="19" t="str">
        <f t="shared" si="466"/>
        <v/>
      </c>
      <c r="E1320" s="19" t="str">
        <f>IF(B1320="","",CHOOSE(VLOOKUP($A1320,$F$1:$J$1600,5,FALSE),AHS!$M$1,BHS!$M$1,CHS!$M$1,HMJHS!$M$1,KHS!$M$1,Kings!$M$1,MHS!$M$1,SWHS!$M$1,AMHS!$M$1,'S10'!$M$1,'S11'!$M$1,'S12'!$M$1,'S13'!$M$1,'S14'!$M$1,'S15'!$M$1,'S16'!$M$1,'S17'!$M$1,'S18'!$M$1,'S19'!$M$1,'S20'!$M$1))</f>
        <v/>
      </c>
      <c r="F1320" s="29" t="str">
        <f t="shared" si="463"/>
        <v/>
      </c>
      <c r="G1320" s="33" t="str">
        <f t="shared" si="462"/>
        <v/>
      </c>
      <c r="H1320" s="29" t="str">
        <f>IF('S17'!X$32="","",'S17'!X$32)</f>
        <v/>
      </c>
      <c r="I1320" s="29" t="str">
        <f>IF('S17'!X$32="","",'S17'!Q$32)</f>
        <v/>
      </c>
      <c r="J1320" s="29">
        <v>17</v>
      </c>
      <c r="AC1320" s="41"/>
      <c r="AD1320" s="41"/>
      <c r="AE1320" s="42"/>
      <c r="AF1320" s="42"/>
      <c r="AG1320" s="42"/>
      <c r="AH1320" s="41"/>
      <c r="AI1320" s="41"/>
      <c r="AJ1320" s="42"/>
      <c r="AK1320" s="42"/>
      <c r="AL1320" s="42"/>
      <c r="AM1320" s="42"/>
      <c r="AN1320" s="41"/>
      <c r="AO1320" s="41"/>
      <c r="AP1320" s="42"/>
      <c r="AQ1320" s="42"/>
      <c r="AR1320" s="42"/>
      <c r="AS1320" s="41"/>
      <c r="AT1320" s="41"/>
      <c r="AU1320" s="42"/>
      <c r="AV1320" s="42"/>
    </row>
    <row r="1321" spans="1:48" ht="12.75" hidden="1" customHeight="1" x14ac:dyDescent="0.25">
      <c r="A1321" s="29">
        <f t="shared" si="467"/>
        <v>1319</v>
      </c>
      <c r="B1321" s="19" t="str">
        <f t="shared" si="464"/>
        <v/>
      </c>
      <c r="C1321" s="19" t="str">
        <f t="shared" si="465"/>
        <v/>
      </c>
      <c r="D1321" s="19" t="str">
        <f t="shared" si="466"/>
        <v/>
      </c>
      <c r="E1321" s="19" t="str">
        <f>IF(B1321="","",CHOOSE(VLOOKUP($A1321,$F$1:$J$1600,5,FALSE),AHS!$M$1,BHS!$M$1,CHS!$M$1,HMJHS!$M$1,KHS!$M$1,Kings!$M$1,MHS!$M$1,SWHS!$M$1,AMHS!$M$1,'S10'!$M$1,'S11'!$M$1,'S12'!$M$1,'S13'!$M$1,'S14'!$M$1,'S15'!$M$1,'S16'!$M$1,'S17'!$M$1,'S18'!$M$1,'S19'!$M$1,'S20'!$M$1))</f>
        <v/>
      </c>
      <c r="F1321" s="29" t="str">
        <f t="shared" si="463"/>
        <v/>
      </c>
      <c r="G1321" s="33" t="str">
        <f t="shared" si="462"/>
        <v/>
      </c>
      <c r="H1321" s="29" t="str">
        <f>IF('S17'!AF$13="","",'S17'!AF$13)</f>
        <v/>
      </c>
      <c r="I1321" s="29" t="str">
        <f>IF('S17'!AF$13="","",'S17'!Y$13)</f>
        <v/>
      </c>
      <c r="J1321" s="29">
        <v>17</v>
      </c>
      <c r="AC1321" s="41"/>
      <c r="AD1321" s="41"/>
      <c r="AE1321" s="42"/>
      <c r="AF1321" s="42"/>
      <c r="AG1321" s="42"/>
      <c r="AH1321" s="41"/>
      <c r="AI1321" s="41"/>
      <c r="AJ1321" s="42"/>
      <c r="AK1321" s="42"/>
      <c r="AL1321" s="42"/>
      <c r="AM1321" s="42"/>
      <c r="AN1321" s="41"/>
      <c r="AO1321" s="41"/>
      <c r="AP1321" s="42"/>
      <c r="AQ1321" s="42"/>
      <c r="AR1321" s="42"/>
      <c r="AS1321" s="41"/>
      <c r="AT1321" s="41"/>
      <c r="AU1321" s="42"/>
      <c r="AV1321" s="42"/>
    </row>
    <row r="1322" spans="1:48" ht="12.75" hidden="1" customHeight="1" x14ac:dyDescent="0.25">
      <c r="A1322" s="29">
        <f t="shared" si="467"/>
        <v>1320</v>
      </c>
      <c r="B1322" s="19" t="str">
        <f t="shared" si="464"/>
        <v/>
      </c>
      <c r="C1322" s="19" t="str">
        <f t="shared" si="465"/>
        <v/>
      </c>
      <c r="D1322" s="19" t="str">
        <f t="shared" si="466"/>
        <v/>
      </c>
      <c r="E1322" s="19" t="str">
        <f>IF(B1322="","",CHOOSE(VLOOKUP($A1322,$F$1:$J$1600,5,FALSE),AHS!$M$1,BHS!$M$1,CHS!$M$1,HMJHS!$M$1,KHS!$M$1,Kings!$M$1,MHS!$M$1,SWHS!$M$1,AMHS!$M$1,'S10'!$M$1,'S11'!$M$1,'S12'!$M$1,'S13'!$M$1,'S14'!$M$1,'S15'!$M$1,'S16'!$M$1,'S17'!$M$1,'S18'!$M$1,'S19'!$M$1,'S20'!$M$1))</f>
        <v/>
      </c>
      <c r="F1322" s="29" t="str">
        <f t="shared" si="463"/>
        <v/>
      </c>
      <c r="G1322" s="33" t="str">
        <f t="shared" si="462"/>
        <v/>
      </c>
      <c r="H1322" s="29" t="str">
        <f>IF('S17'!AF$14="","",'S17'!AF$14)</f>
        <v/>
      </c>
      <c r="I1322" s="29" t="str">
        <f>IF('S17'!AF$14="","",'S17'!Y$14)</f>
        <v/>
      </c>
      <c r="J1322" s="29">
        <v>17</v>
      </c>
      <c r="AC1322" s="41"/>
      <c r="AD1322" s="41"/>
      <c r="AE1322" s="42"/>
      <c r="AF1322" s="42"/>
      <c r="AG1322" s="42"/>
      <c r="AH1322" s="41"/>
      <c r="AI1322" s="41"/>
      <c r="AJ1322" s="42"/>
      <c r="AK1322" s="42"/>
      <c r="AL1322" s="42"/>
      <c r="AM1322" s="42"/>
      <c r="AN1322" s="41"/>
      <c r="AO1322" s="41"/>
      <c r="AP1322" s="42"/>
      <c r="AQ1322" s="42"/>
      <c r="AR1322" s="42"/>
      <c r="AS1322" s="41"/>
      <c r="AT1322" s="41"/>
      <c r="AU1322" s="42"/>
      <c r="AV1322" s="42"/>
    </row>
    <row r="1323" spans="1:48" ht="12.75" hidden="1" customHeight="1" x14ac:dyDescent="0.25">
      <c r="A1323" s="29">
        <f t="shared" si="467"/>
        <v>1321</v>
      </c>
      <c r="B1323" s="19" t="str">
        <f t="shared" si="464"/>
        <v/>
      </c>
      <c r="C1323" s="19" t="str">
        <f t="shared" si="465"/>
        <v/>
      </c>
      <c r="D1323" s="19" t="str">
        <f t="shared" si="466"/>
        <v/>
      </c>
      <c r="E1323" s="19" t="str">
        <f>IF(B1323="","",CHOOSE(VLOOKUP($A1323,$F$1:$J$1600,5,FALSE),AHS!$M$1,BHS!$M$1,CHS!$M$1,HMJHS!$M$1,KHS!$M$1,Kings!$M$1,MHS!$M$1,SWHS!$M$1,AMHS!$M$1,'S10'!$M$1,'S11'!$M$1,'S12'!$M$1,'S13'!$M$1,'S14'!$M$1,'S15'!$M$1,'S16'!$M$1,'S17'!$M$1,'S18'!$M$1,'S19'!$M$1,'S20'!$M$1))</f>
        <v/>
      </c>
      <c r="F1323" s="29" t="str">
        <f t="shared" si="463"/>
        <v/>
      </c>
      <c r="G1323" s="33" t="str">
        <f t="shared" si="462"/>
        <v/>
      </c>
      <c r="H1323" s="29" t="str">
        <f>IF('S17'!AF$15="","",'S17'!AF$15)</f>
        <v/>
      </c>
      <c r="I1323" s="29" t="str">
        <f>IF('S17'!AF$15="","",'S17'!Y$15)</f>
        <v/>
      </c>
      <c r="J1323" s="29">
        <v>17</v>
      </c>
      <c r="AC1323" s="41"/>
      <c r="AD1323" s="41"/>
      <c r="AE1323" s="42"/>
      <c r="AF1323" s="42"/>
      <c r="AG1323" s="42"/>
      <c r="AH1323" s="41"/>
      <c r="AI1323" s="41"/>
      <c r="AJ1323" s="42"/>
      <c r="AK1323" s="42"/>
      <c r="AL1323" s="42"/>
      <c r="AM1323" s="42"/>
      <c r="AN1323" s="41"/>
      <c r="AO1323" s="41"/>
      <c r="AP1323" s="42"/>
      <c r="AQ1323" s="42"/>
      <c r="AR1323" s="42"/>
      <c r="AS1323" s="41"/>
      <c r="AT1323" s="41"/>
      <c r="AU1323" s="42"/>
      <c r="AV1323" s="42"/>
    </row>
    <row r="1324" spans="1:48" ht="12.75" hidden="1" customHeight="1" x14ac:dyDescent="0.25">
      <c r="A1324" s="29">
        <f t="shared" si="467"/>
        <v>1322</v>
      </c>
      <c r="B1324" s="19" t="str">
        <f t="shared" si="464"/>
        <v/>
      </c>
      <c r="C1324" s="19" t="str">
        <f t="shared" si="465"/>
        <v/>
      </c>
      <c r="D1324" s="19" t="str">
        <f t="shared" si="466"/>
        <v/>
      </c>
      <c r="E1324" s="19" t="str">
        <f>IF(B1324="","",CHOOSE(VLOOKUP($A1324,$F$1:$J$1600,5,FALSE),AHS!$M$1,BHS!$M$1,CHS!$M$1,HMJHS!$M$1,KHS!$M$1,Kings!$M$1,MHS!$M$1,SWHS!$M$1,AMHS!$M$1,'S10'!$M$1,'S11'!$M$1,'S12'!$M$1,'S13'!$M$1,'S14'!$M$1,'S15'!$M$1,'S16'!$M$1,'S17'!$M$1,'S18'!$M$1,'S19'!$M$1,'S20'!$M$1))</f>
        <v/>
      </c>
      <c r="F1324" s="29" t="str">
        <f t="shared" si="463"/>
        <v/>
      </c>
      <c r="G1324" s="33" t="str">
        <f t="shared" si="462"/>
        <v/>
      </c>
      <c r="H1324" s="29" t="str">
        <f>IF('S17'!AF$16="","",'S17'!AF$16)</f>
        <v/>
      </c>
      <c r="I1324" s="29" t="str">
        <f>IF('S17'!AF$16="","",'S17'!Y$16)</f>
        <v/>
      </c>
      <c r="J1324" s="29">
        <v>17</v>
      </c>
      <c r="AC1324" s="41"/>
      <c r="AD1324" s="41"/>
      <c r="AE1324" s="42"/>
      <c r="AF1324" s="42"/>
      <c r="AG1324" s="42"/>
      <c r="AH1324" s="41"/>
      <c r="AI1324" s="41"/>
      <c r="AJ1324" s="42"/>
      <c r="AK1324" s="42"/>
      <c r="AL1324" s="42"/>
      <c r="AM1324" s="42"/>
      <c r="AN1324" s="41"/>
      <c r="AO1324" s="41"/>
      <c r="AP1324" s="42"/>
      <c r="AQ1324" s="42"/>
      <c r="AR1324" s="42"/>
      <c r="AS1324" s="41"/>
      <c r="AT1324" s="41"/>
      <c r="AU1324" s="42"/>
      <c r="AV1324" s="42"/>
    </row>
    <row r="1325" spans="1:48" ht="12.75" hidden="1" customHeight="1" x14ac:dyDescent="0.25">
      <c r="A1325" s="29">
        <f t="shared" si="467"/>
        <v>1323</v>
      </c>
      <c r="B1325" s="19" t="str">
        <f t="shared" si="464"/>
        <v/>
      </c>
      <c r="C1325" s="19" t="str">
        <f t="shared" si="465"/>
        <v/>
      </c>
      <c r="D1325" s="19" t="str">
        <f t="shared" si="466"/>
        <v/>
      </c>
      <c r="E1325" s="19" t="str">
        <f>IF(B1325="","",CHOOSE(VLOOKUP($A1325,$F$1:$J$1600,5,FALSE),AHS!$M$1,BHS!$M$1,CHS!$M$1,HMJHS!$M$1,KHS!$M$1,Kings!$M$1,MHS!$M$1,SWHS!$M$1,AMHS!$M$1,'S10'!$M$1,'S11'!$M$1,'S12'!$M$1,'S13'!$M$1,'S14'!$M$1,'S15'!$M$1,'S16'!$M$1,'S17'!$M$1,'S18'!$M$1,'S19'!$M$1,'S20'!$M$1))</f>
        <v/>
      </c>
      <c r="F1325" s="29" t="str">
        <f t="shared" si="463"/>
        <v/>
      </c>
      <c r="G1325" s="33" t="str">
        <f t="shared" si="462"/>
        <v/>
      </c>
      <c r="H1325" s="29" t="str">
        <f>IF('S17'!AF$17="","",'S17'!AF$17)</f>
        <v/>
      </c>
      <c r="I1325" s="29" t="str">
        <f>IF('S17'!AF$17="","",'S17'!Y$17)</f>
        <v/>
      </c>
      <c r="J1325" s="29">
        <v>17</v>
      </c>
      <c r="AC1325" s="41"/>
      <c r="AD1325" s="41"/>
      <c r="AE1325" s="42"/>
      <c r="AF1325" s="42"/>
      <c r="AG1325" s="42"/>
      <c r="AH1325" s="41"/>
      <c r="AI1325" s="41"/>
      <c r="AJ1325" s="42"/>
      <c r="AK1325" s="42"/>
      <c r="AL1325" s="42"/>
      <c r="AM1325" s="42"/>
      <c r="AN1325" s="41"/>
      <c r="AO1325" s="41"/>
      <c r="AP1325" s="42"/>
      <c r="AQ1325" s="42"/>
      <c r="AR1325" s="42"/>
      <c r="AS1325" s="41"/>
      <c r="AT1325" s="41"/>
      <c r="AU1325" s="42"/>
      <c r="AV1325" s="42"/>
    </row>
    <row r="1326" spans="1:48" ht="12.75" hidden="1" customHeight="1" x14ac:dyDescent="0.25">
      <c r="A1326" s="29">
        <f t="shared" si="467"/>
        <v>1324</v>
      </c>
      <c r="B1326" s="19" t="str">
        <f t="shared" si="464"/>
        <v/>
      </c>
      <c r="C1326" s="19" t="str">
        <f t="shared" si="465"/>
        <v/>
      </c>
      <c r="D1326" s="19" t="str">
        <f t="shared" si="466"/>
        <v/>
      </c>
      <c r="E1326" s="19" t="str">
        <f>IF(B1326="","",CHOOSE(VLOOKUP($A1326,$F$1:$J$1600,5,FALSE),AHS!$M$1,BHS!$M$1,CHS!$M$1,HMJHS!$M$1,KHS!$M$1,Kings!$M$1,MHS!$M$1,SWHS!$M$1,AMHS!$M$1,'S10'!$M$1,'S11'!$M$1,'S12'!$M$1,'S13'!$M$1,'S14'!$M$1,'S15'!$M$1,'S16'!$M$1,'S17'!$M$1,'S18'!$M$1,'S19'!$M$1,'S20'!$M$1))</f>
        <v/>
      </c>
      <c r="F1326" s="29" t="str">
        <f t="shared" si="463"/>
        <v/>
      </c>
      <c r="G1326" s="33" t="str">
        <f t="shared" si="462"/>
        <v/>
      </c>
      <c r="H1326" s="29" t="str">
        <f>IF('S17'!AF$18="","",'S17'!AF$18)</f>
        <v/>
      </c>
      <c r="I1326" s="29" t="str">
        <f>IF('S17'!AF$18="","",'S17'!Y$18)</f>
        <v/>
      </c>
      <c r="J1326" s="29">
        <v>17</v>
      </c>
      <c r="AC1326" s="41"/>
      <c r="AD1326" s="41"/>
      <c r="AE1326" s="42"/>
      <c r="AF1326" s="42"/>
      <c r="AG1326" s="42"/>
      <c r="AH1326" s="41"/>
      <c r="AI1326" s="41"/>
      <c r="AJ1326" s="42"/>
      <c r="AK1326" s="42"/>
      <c r="AL1326" s="42"/>
      <c r="AM1326" s="42"/>
      <c r="AN1326" s="41"/>
      <c r="AO1326" s="41"/>
      <c r="AP1326" s="42"/>
      <c r="AQ1326" s="42"/>
      <c r="AR1326" s="42"/>
      <c r="AS1326" s="41"/>
      <c r="AT1326" s="41"/>
      <c r="AU1326" s="42"/>
      <c r="AV1326" s="42"/>
    </row>
    <row r="1327" spans="1:48" ht="12.75" hidden="1" customHeight="1" x14ac:dyDescent="0.25">
      <c r="A1327" s="29">
        <f t="shared" si="467"/>
        <v>1325</v>
      </c>
      <c r="B1327" s="19" t="str">
        <f t="shared" si="464"/>
        <v/>
      </c>
      <c r="C1327" s="19" t="str">
        <f t="shared" si="465"/>
        <v/>
      </c>
      <c r="D1327" s="19" t="str">
        <f t="shared" si="466"/>
        <v/>
      </c>
      <c r="E1327" s="19" t="str">
        <f>IF(B1327="","",CHOOSE(VLOOKUP($A1327,$F$1:$J$1600,5,FALSE),AHS!$M$1,BHS!$M$1,CHS!$M$1,HMJHS!$M$1,KHS!$M$1,Kings!$M$1,MHS!$M$1,SWHS!$M$1,AMHS!$M$1,'S10'!$M$1,'S11'!$M$1,'S12'!$M$1,'S13'!$M$1,'S14'!$M$1,'S15'!$M$1,'S16'!$M$1,'S17'!$M$1,'S18'!$M$1,'S19'!$M$1,'S20'!$M$1))</f>
        <v/>
      </c>
      <c r="F1327" s="29" t="str">
        <f t="shared" si="463"/>
        <v/>
      </c>
      <c r="G1327" s="33" t="str">
        <f t="shared" si="462"/>
        <v/>
      </c>
      <c r="H1327" s="29" t="str">
        <f>IF('S17'!AF$19="","",'S17'!AF$19)</f>
        <v/>
      </c>
      <c r="I1327" s="29" t="str">
        <f>IF('S17'!AF$19="","",'S17'!Y$19)</f>
        <v/>
      </c>
      <c r="J1327" s="29">
        <v>17</v>
      </c>
      <c r="AC1327" s="41"/>
      <c r="AD1327" s="41"/>
      <c r="AE1327" s="42"/>
      <c r="AF1327" s="42"/>
      <c r="AG1327" s="42"/>
      <c r="AH1327" s="41"/>
      <c r="AI1327" s="41"/>
      <c r="AJ1327" s="42"/>
      <c r="AK1327" s="42"/>
      <c r="AL1327" s="42"/>
      <c r="AM1327" s="42"/>
      <c r="AN1327" s="41"/>
      <c r="AO1327" s="41"/>
      <c r="AP1327" s="42"/>
      <c r="AQ1327" s="42"/>
      <c r="AR1327" s="42"/>
      <c r="AS1327" s="41"/>
      <c r="AT1327" s="41"/>
      <c r="AU1327" s="42"/>
      <c r="AV1327" s="42"/>
    </row>
    <row r="1328" spans="1:48" ht="12.75" hidden="1" customHeight="1" x14ac:dyDescent="0.25">
      <c r="A1328" s="29">
        <f t="shared" si="467"/>
        <v>1326</v>
      </c>
      <c r="B1328" s="19" t="str">
        <f t="shared" si="464"/>
        <v/>
      </c>
      <c r="C1328" s="19" t="str">
        <f t="shared" si="465"/>
        <v/>
      </c>
      <c r="D1328" s="19" t="str">
        <f t="shared" si="466"/>
        <v/>
      </c>
      <c r="E1328" s="19" t="str">
        <f>IF(B1328="","",CHOOSE(VLOOKUP($A1328,$F$1:$J$1600,5,FALSE),AHS!$M$1,BHS!$M$1,CHS!$M$1,HMJHS!$M$1,KHS!$M$1,Kings!$M$1,MHS!$M$1,SWHS!$M$1,AMHS!$M$1,'S10'!$M$1,'S11'!$M$1,'S12'!$M$1,'S13'!$M$1,'S14'!$M$1,'S15'!$M$1,'S16'!$M$1,'S17'!$M$1,'S18'!$M$1,'S19'!$M$1,'S20'!$M$1))</f>
        <v/>
      </c>
      <c r="F1328" s="29" t="str">
        <f t="shared" si="463"/>
        <v/>
      </c>
      <c r="G1328" s="33" t="str">
        <f t="shared" si="462"/>
        <v/>
      </c>
      <c r="H1328" s="29" t="str">
        <f>IF('S17'!AF$20="","",'S17'!AF$20)</f>
        <v/>
      </c>
      <c r="I1328" s="29" t="str">
        <f>IF('S17'!AF$20="","",'S17'!Y$20)</f>
        <v/>
      </c>
      <c r="J1328" s="29">
        <v>17</v>
      </c>
      <c r="AC1328" s="41"/>
      <c r="AD1328" s="41"/>
      <c r="AE1328" s="42"/>
      <c r="AF1328" s="42"/>
      <c r="AG1328" s="42"/>
      <c r="AH1328" s="41"/>
      <c r="AI1328" s="41"/>
      <c r="AJ1328" s="42"/>
      <c r="AK1328" s="42"/>
      <c r="AL1328" s="42"/>
      <c r="AM1328" s="42"/>
      <c r="AN1328" s="41"/>
      <c r="AO1328" s="41"/>
      <c r="AP1328" s="42"/>
      <c r="AQ1328" s="42"/>
      <c r="AR1328" s="42"/>
      <c r="AS1328" s="41"/>
      <c r="AT1328" s="41"/>
      <c r="AU1328" s="42"/>
      <c r="AV1328" s="42"/>
    </row>
    <row r="1329" spans="1:48" ht="12.75" hidden="1" customHeight="1" x14ac:dyDescent="0.25">
      <c r="A1329" s="29">
        <f t="shared" si="467"/>
        <v>1327</v>
      </c>
      <c r="B1329" s="19" t="str">
        <f t="shared" si="464"/>
        <v/>
      </c>
      <c r="C1329" s="19" t="str">
        <f t="shared" si="465"/>
        <v/>
      </c>
      <c r="D1329" s="19" t="str">
        <f t="shared" si="466"/>
        <v/>
      </c>
      <c r="E1329" s="19" t="str">
        <f>IF(B1329="","",CHOOSE(VLOOKUP($A1329,$F$1:$J$1600,5,FALSE),AHS!$M$1,BHS!$M$1,CHS!$M$1,HMJHS!$M$1,KHS!$M$1,Kings!$M$1,MHS!$M$1,SWHS!$M$1,AMHS!$M$1,'S10'!$M$1,'S11'!$M$1,'S12'!$M$1,'S13'!$M$1,'S14'!$M$1,'S15'!$M$1,'S16'!$M$1,'S17'!$M$1,'S18'!$M$1,'S19'!$M$1,'S20'!$M$1))</f>
        <v/>
      </c>
      <c r="F1329" s="29" t="str">
        <f t="shared" si="463"/>
        <v/>
      </c>
      <c r="G1329" s="33" t="str">
        <f t="shared" si="462"/>
        <v/>
      </c>
      <c r="H1329" s="29" t="str">
        <f>IF('S17'!AF$21="","",'S17'!AF$21)</f>
        <v/>
      </c>
      <c r="I1329" s="29" t="str">
        <f>IF('S17'!AF$21="","",'S17'!Y$21)</f>
        <v/>
      </c>
      <c r="J1329" s="29">
        <v>17</v>
      </c>
      <c r="AC1329" s="41"/>
      <c r="AD1329" s="41"/>
      <c r="AE1329" s="42"/>
      <c r="AF1329" s="42"/>
      <c r="AG1329" s="42"/>
      <c r="AH1329" s="41"/>
      <c r="AI1329" s="41"/>
      <c r="AJ1329" s="42"/>
      <c r="AK1329" s="42"/>
      <c r="AL1329" s="42"/>
      <c r="AM1329" s="42"/>
      <c r="AN1329" s="41"/>
      <c r="AO1329" s="41"/>
      <c r="AP1329" s="42"/>
      <c r="AQ1329" s="42"/>
      <c r="AR1329" s="42"/>
      <c r="AS1329" s="41"/>
      <c r="AT1329" s="41"/>
      <c r="AU1329" s="42"/>
      <c r="AV1329" s="42"/>
    </row>
    <row r="1330" spans="1:48" ht="12.75" hidden="1" customHeight="1" x14ac:dyDescent="0.25">
      <c r="A1330" s="29">
        <f t="shared" si="467"/>
        <v>1328</v>
      </c>
      <c r="B1330" s="19" t="str">
        <f t="shared" si="464"/>
        <v/>
      </c>
      <c r="C1330" s="19" t="str">
        <f t="shared" si="465"/>
        <v/>
      </c>
      <c r="D1330" s="19" t="str">
        <f t="shared" si="466"/>
        <v/>
      </c>
      <c r="E1330" s="19" t="str">
        <f>IF(B1330="","",CHOOSE(VLOOKUP($A1330,$F$1:$J$1600,5,FALSE),AHS!$M$1,BHS!$M$1,CHS!$M$1,HMJHS!$M$1,KHS!$M$1,Kings!$M$1,MHS!$M$1,SWHS!$M$1,AMHS!$M$1,'S10'!$M$1,'S11'!$M$1,'S12'!$M$1,'S13'!$M$1,'S14'!$M$1,'S15'!$M$1,'S16'!$M$1,'S17'!$M$1,'S18'!$M$1,'S19'!$M$1,'S20'!$M$1))</f>
        <v/>
      </c>
      <c r="F1330" s="29" t="str">
        <f t="shared" si="463"/>
        <v/>
      </c>
      <c r="G1330" s="33" t="str">
        <f t="shared" si="462"/>
        <v/>
      </c>
      <c r="H1330" s="29" t="str">
        <f>IF('S17'!AF$22="","",'S17'!AF$22)</f>
        <v/>
      </c>
      <c r="I1330" s="29" t="str">
        <f>IF('S17'!AF$22="","",'S17'!Y$22)</f>
        <v/>
      </c>
      <c r="J1330" s="29">
        <v>17</v>
      </c>
      <c r="AC1330" s="41"/>
      <c r="AD1330" s="41"/>
      <c r="AE1330" s="42"/>
      <c r="AF1330" s="42"/>
      <c r="AG1330" s="42"/>
      <c r="AH1330" s="41"/>
      <c r="AI1330" s="41"/>
      <c r="AJ1330" s="42"/>
      <c r="AK1330" s="42"/>
      <c r="AL1330" s="42"/>
      <c r="AM1330" s="42"/>
      <c r="AN1330" s="41"/>
      <c r="AO1330" s="41"/>
      <c r="AP1330" s="42"/>
      <c r="AQ1330" s="42"/>
      <c r="AR1330" s="42"/>
      <c r="AS1330" s="41"/>
      <c r="AT1330" s="41"/>
      <c r="AU1330" s="42"/>
      <c r="AV1330" s="42"/>
    </row>
    <row r="1331" spans="1:48" ht="12.75" hidden="1" customHeight="1" x14ac:dyDescent="0.25">
      <c r="A1331" s="29">
        <f t="shared" si="467"/>
        <v>1329</v>
      </c>
      <c r="B1331" s="19" t="str">
        <f t="shared" si="464"/>
        <v/>
      </c>
      <c r="C1331" s="19" t="str">
        <f t="shared" si="465"/>
        <v/>
      </c>
      <c r="D1331" s="19" t="str">
        <f t="shared" si="466"/>
        <v/>
      </c>
      <c r="E1331" s="19" t="str">
        <f>IF(B1331="","",CHOOSE(VLOOKUP($A1331,$F$1:$J$1600,5,FALSE),AHS!$M$1,BHS!$M$1,CHS!$M$1,HMJHS!$M$1,KHS!$M$1,Kings!$M$1,MHS!$M$1,SWHS!$M$1,AMHS!$M$1,'S10'!$M$1,'S11'!$M$1,'S12'!$M$1,'S13'!$M$1,'S14'!$M$1,'S15'!$M$1,'S16'!$M$1,'S17'!$M$1,'S18'!$M$1,'S19'!$M$1,'S20'!$M$1))</f>
        <v/>
      </c>
      <c r="F1331" s="29" t="str">
        <f t="shared" si="463"/>
        <v/>
      </c>
      <c r="G1331" s="33" t="str">
        <f t="shared" si="462"/>
        <v/>
      </c>
      <c r="H1331" s="29" t="str">
        <f>IF('S17'!AF$23="","",'S17'!AF$23)</f>
        <v/>
      </c>
      <c r="I1331" s="29" t="str">
        <f>IF('S17'!AF$23="","",'S17'!Y$23)</f>
        <v/>
      </c>
      <c r="J1331" s="29">
        <v>17</v>
      </c>
      <c r="AC1331" s="41"/>
      <c r="AD1331" s="41"/>
      <c r="AE1331" s="42"/>
      <c r="AF1331" s="42"/>
      <c r="AG1331" s="42"/>
      <c r="AH1331" s="41"/>
      <c r="AI1331" s="41"/>
      <c r="AJ1331" s="42"/>
      <c r="AK1331" s="42"/>
      <c r="AL1331" s="42"/>
      <c r="AM1331" s="42"/>
      <c r="AN1331" s="41"/>
      <c r="AO1331" s="41"/>
      <c r="AP1331" s="42"/>
      <c r="AQ1331" s="42"/>
      <c r="AR1331" s="42"/>
      <c r="AS1331" s="41"/>
      <c r="AT1331" s="41"/>
      <c r="AU1331" s="42"/>
      <c r="AV1331" s="42"/>
    </row>
    <row r="1332" spans="1:48" ht="12.75" hidden="1" customHeight="1" x14ac:dyDescent="0.25">
      <c r="A1332" s="29">
        <f t="shared" si="467"/>
        <v>1330</v>
      </c>
      <c r="B1332" s="19" t="str">
        <f t="shared" si="464"/>
        <v/>
      </c>
      <c r="C1332" s="19" t="str">
        <f t="shared" si="465"/>
        <v/>
      </c>
      <c r="D1332" s="19" t="str">
        <f t="shared" si="466"/>
        <v/>
      </c>
      <c r="E1332" s="19" t="str">
        <f>IF(B1332="","",CHOOSE(VLOOKUP($A1332,$F$1:$J$1600,5,FALSE),AHS!$M$1,BHS!$M$1,CHS!$M$1,HMJHS!$M$1,KHS!$M$1,Kings!$M$1,MHS!$M$1,SWHS!$M$1,AMHS!$M$1,'S10'!$M$1,'S11'!$M$1,'S12'!$M$1,'S13'!$M$1,'S14'!$M$1,'S15'!$M$1,'S16'!$M$1,'S17'!$M$1,'S18'!$M$1,'S19'!$M$1,'S20'!$M$1))</f>
        <v/>
      </c>
      <c r="F1332" s="29" t="str">
        <f t="shared" si="463"/>
        <v/>
      </c>
      <c r="G1332" s="33" t="str">
        <f t="shared" si="462"/>
        <v/>
      </c>
      <c r="H1332" s="29" t="str">
        <f>IF('S17'!AF$24="","",'S17'!AF$24)</f>
        <v/>
      </c>
      <c r="I1332" s="29" t="str">
        <f>IF('S17'!AF$24="","",'S17'!Y$24)</f>
        <v/>
      </c>
      <c r="J1332" s="29">
        <v>17</v>
      </c>
      <c r="AC1332" s="41"/>
      <c r="AD1332" s="41"/>
      <c r="AE1332" s="42"/>
      <c r="AF1332" s="42"/>
      <c r="AG1332" s="42"/>
      <c r="AH1332" s="41"/>
      <c r="AI1332" s="41"/>
      <c r="AJ1332" s="42"/>
      <c r="AK1332" s="42"/>
      <c r="AL1332" s="42"/>
      <c r="AM1332" s="42"/>
      <c r="AN1332" s="41"/>
      <c r="AO1332" s="41"/>
      <c r="AP1332" s="42"/>
      <c r="AQ1332" s="42"/>
      <c r="AR1332" s="42"/>
      <c r="AS1332" s="41"/>
      <c r="AT1332" s="41"/>
      <c r="AU1332" s="42"/>
      <c r="AV1332" s="42"/>
    </row>
    <row r="1333" spans="1:48" ht="12.75" hidden="1" customHeight="1" x14ac:dyDescent="0.25">
      <c r="A1333" s="29">
        <f t="shared" si="467"/>
        <v>1331</v>
      </c>
      <c r="B1333" s="19" t="str">
        <f t="shared" si="464"/>
        <v/>
      </c>
      <c r="C1333" s="19" t="str">
        <f t="shared" si="465"/>
        <v/>
      </c>
      <c r="D1333" s="19" t="str">
        <f t="shared" si="466"/>
        <v/>
      </c>
      <c r="E1333" s="19" t="str">
        <f>IF(B1333="","",CHOOSE(VLOOKUP($A1333,$F$1:$J$1600,5,FALSE),AHS!$M$1,BHS!$M$1,CHS!$M$1,HMJHS!$M$1,KHS!$M$1,Kings!$M$1,MHS!$M$1,SWHS!$M$1,AMHS!$M$1,'S10'!$M$1,'S11'!$M$1,'S12'!$M$1,'S13'!$M$1,'S14'!$M$1,'S15'!$M$1,'S16'!$M$1,'S17'!$M$1,'S18'!$M$1,'S19'!$M$1,'S20'!$M$1))</f>
        <v/>
      </c>
      <c r="F1333" s="29" t="str">
        <f t="shared" si="463"/>
        <v/>
      </c>
      <c r="G1333" s="33" t="str">
        <f t="shared" si="462"/>
        <v/>
      </c>
      <c r="H1333" s="29" t="str">
        <f>IF('S17'!AF$25="","",'S17'!AF$25)</f>
        <v/>
      </c>
      <c r="I1333" s="29" t="str">
        <f>IF('S17'!AF$25="","",'S17'!Y$25)</f>
        <v/>
      </c>
      <c r="J1333" s="29">
        <v>17</v>
      </c>
      <c r="AC1333" s="41"/>
      <c r="AD1333" s="41"/>
      <c r="AE1333" s="42"/>
      <c r="AF1333" s="42"/>
      <c r="AG1333" s="42"/>
      <c r="AH1333" s="41"/>
      <c r="AI1333" s="41"/>
      <c r="AJ1333" s="42"/>
      <c r="AK1333" s="42"/>
      <c r="AL1333" s="42"/>
      <c r="AM1333" s="42"/>
      <c r="AN1333" s="41"/>
      <c r="AO1333" s="41"/>
      <c r="AP1333" s="42"/>
      <c r="AQ1333" s="42"/>
      <c r="AR1333" s="42"/>
      <c r="AS1333" s="41"/>
      <c r="AT1333" s="41"/>
      <c r="AU1333" s="42"/>
      <c r="AV1333" s="42"/>
    </row>
    <row r="1334" spans="1:48" ht="12.75" hidden="1" customHeight="1" x14ac:dyDescent="0.25">
      <c r="A1334" s="29">
        <f t="shared" si="467"/>
        <v>1332</v>
      </c>
      <c r="B1334" s="19" t="str">
        <f t="shared" si="464"/>
        <v/>
      </c>
      <c r="C1334" s="19" t="str">
        <f t="shared" si="465"/>
        <v/>
      </c>
      <c r="D1334" s="19" t="str">
        <f t="shared" si="466"/>
        <v/>
      </c>
      <c r="E1334" s="19" t="str">
        <f>IF(B1334="","",CHOOSE(VLOOKUP($A1334,$F$1:$J$1600,5,FALSE),AHS!$M$1,BHS!$M$1,CHS!$M$1,HMJHS!$M$1,KHS!$M$1,Kings!$M$1,MHS!$M$1,SWHS!$M$1,AMHS!$M$1,'S10'!$M$1,'S11'!$M$1,'S12'!$M$1,'S13'!$M$1,'S14'!$M$1,'S15'!$M$1,'S16'!$M$1,'S17'!$M$1,'S18'!$M$1,'S19'!$M$1,'S20'!$M$1))</f>
        <v/>
      </c>
      <c r="F1334" s="29" t="str">
        <f t="shared" si="463"/>
        <v/>
      </c>
      <c r="G1334" s="33" t="str">
        <f t="shared" si="462"/>
        <v/>
      </c>
      <c r="H1334" s="29" t="str">
        <f>IF('S17'!AF$26="","",'S17'!AF$26)</f>
        <v/>
      </c>
      <c r="I1334" s="29" t="str">
        <f>IF('S17'!AF$26="","",'S17'!Y$26)</f>
        <v/>
      </c>
      <c r="J1334" s="29">
        <v>17</v>
      </c>
      <c r="AC1334" s="41"/>
      <c r="AD1334" s="41"/>
      <c r="AE1334" s="42"/>
      <c r="AF1334" s="42"/>
      <c r="AG1334" s="42"/>
      <c r="AH1334" s="41"/>
      <c r="AI1334" s="41"/>
      <c r="AJ1334" s="42"/>
      <c r="AK1334" s="42"/>
      <c r="AL1334" s="42"/>
      <c r="AM1334" s="42"/>
      <c r="AN1334" s="41"/>
      <c r="AO1334" s="41"/>
      <c r="AP1334" s="42"/>
      <c r="AQ1334" s="42"/>
      <c r="AR1334" s="42"/>
      <c r="AS1334" s="41"/>
      <c r="AT1334" s="41"/>
      <c r="AU1334" s="42"/>
      <c r="AV1334" s="42"/>
    </row>
    <row r="1335" spans="1:48" ht="12.75" hidden="1" customHeight="1" x14ac:dyDescent="0.25">
      <c r="A1335" s="29">
        <f t="shared" si="467"/>
        <v>1333</v>
      </c>
      <c r="B1335" s="19" t="str">
        <f t="shared" si="464"/>
        <v/>
      </c>
      <c r="C1335" s="19" t="str">
        <f t="shared" si="465"/>
        <v/>
      </c>
      <c r="D1335" s="19" t="str">
        <f t="shared" si="466"/>
        <v/>
      </c>
      <c r="E1335" s="19" t="str">
        <f>IF(B1335="","",CHOOSE(VLOOKUP($A1335,$F$1:$J$1600,5,FALSE),AHS!$M$1,BHS!$M$1,CHS!$M$1,HMJHS!$M$1,KHS!$M$1,Kings!$M$1,MHS!$M$1,SWHS!$M$1,AMHS!$M$1,'S10'!$M$1,'S11'!$M$1,'S12'!$M$1,'S13'!$M$1,'S14'!$M$1,'S15'!$M$1,'S16'!$M$1,'S17'!$M$1,'S18'!$M$1,'S19'!$M$1,'S20'!$M$1))</f>
        <v/>
      </c>
      <c r="F1335" s="29" t="str">
        <f t="shared" si="463"/>
        <v/>
      </c>
      <c r="G1335" s="33" t="str">
        <f t="shared" si="462"/>
        <v/>
      </c>
      <c r="H1335" s="29" t="str">
        <f>IF('S17'!AF$27="","",'S17'!AF$27)</f>
        <v/>
      </c>
      <c r="I1335" s="29" t="str">
        <f>IF('S17'!AF$27="","",'S17'!Y$27)</f>
        <v/>
      </c>
      <c r="J1335" s="29">
        <v>17</v>
      </c>
      <c r="AC1335" s="41"/>
      <c r="AD1335" s="41"/>
      <c r="AE1335" s="42"/>
      <c r="AF1335" s="42"/>
      <c r="AG1335" s="42"/>
      <c r="AH1335" s="41"/>
      <c r="AI1335" s="41"/>
      <c r="AJ1335" s="42"/>
      <c r="AK1335" s="42"/>
      <c r="AL1335" s="42"/>
      <c r="AM1335" s="42"/>
      <c r="AN1335" s="41"/>
      <c r="AO1335" s="41"/>
      <c r="AP1335" s="42"/>
      <c r="AQ1335" s="42"/>
      <c r="AR1335" s="42"/>
      <c r="AS1335" s="41"/>
      <c r="AT1335" s="41"/>
      <c r="AU1335" s="42"/>
      <c r="AV1335" s="42"/>
    </row>
    <row r="1336" spans="1:48" ht="12.75" hidden="1" customHeight="1" x14ac:dyDescent="0.25">
      <c r="A1336" s="29">
        <f t="shared" si="467"/>
        <v>1334</v>
      </c>
      <c r="B1336" s="19" t="str">
        <f t="shared" si="464"/>
        <v/>
      </c>
      <c r="C1336" s="19" t="str">
        <f t="shared" si="465"/>
        <v/>
      </c>
      <c r="D1336" s="19" t="str">
        <f t="shared" si="466"/>
        <v/>
      </c>
      <c r="E1336" s="19" t="str">
        <f>IF(B1336="","",CHOOSE(VLOOKUP($A1336,$F$1:$J$1600,5,FALSE),AHS!$M$1,BHS!$M$1,CHS!$M$1,HMJHS!$M$1,KHS!$M$1,Kings!$M$1,MHS!$M$1,SWHS!$M$1,AMHS!$M$1,'S10'!$M$1,'S11'!$M$1,'S12'!$M$1,'S13'!$M$1,'S14'!$M$1,'S15'!$M$1,'S16'!$M$1,'S17'!$M$1,'S18'!$M$1,'S19'!$M$1,'S20'!$M$1))</f>
        <v/>
      </c>
      <c r="F1336" s="29" t="str">
        <f t="shared" si="463"/>
        <v/>
      </c>
      <c r="G1336" s="33" t="str">
        <f t="shared" si="462"/>
        <v/>
      </c>
      <c r="H1336" s="29" t="str">
        <f>IF('S17'!AF$28="","",'S17'!AF$28)</f>
        <v/>
      </c>
      <c r="I1336" s="29" t="str">
        <f>IF('S17'!AF$28="","",'S17'!Y$28)</f>
        <v/>
      </c>
      <c r="J1336" s="29">
        <v>17</v>
      </c>
      <c r="AC1336" s="41"/>
      <c r="AD1336" s="41"/>
      <c r="AE1336" s="42"/>
      <c r="AF1336" s="42"/>
      <c r="AG1336" s="42"/>
      <c r="AH1336" s="41"/>
      <c r="AI1336" s="41"/>
      <c r="AJ1336" s="42"/>
      <c r="AK1336" s="42"/>
      <c r="AL1336" s="42"/>
      <c r="AM1336" s="42"/>
      <c r="AN1336" s="41"/>
      <c r="AO1336" s="41"/>
      <c r="AP1336" s="42"/>
      <c r="AQ1336" s="42"/>
      <c r="AR1336" s="42"/>
      <c r="AS1336" s="41"/>
      <c r="AT1336" s="41"/>
      <c r="AU1336" s="42"/>
      <c r="AV1336" s="42"/>
    </row>
    <row r="1337" spans="1:48" ht="12.75" hidden="1" customHeight="1" x14ac:dyDescent="0.25">
      <c r="A1337" s="29">
        <f t="shared" si="467"/>
        <v>1335</v>
      </c>
      <c r="B1337" s="19" t="str">
        <f t="shared" si="464"/>
        <v/>
      </c>
      <c r="C1337" s="19" t="str">
        <f t="shared" si="465"/>
        <v/>
      </c>
      <c r="D1337" s="19" t="str">
        <f t="shared" si="466"/>
        <v/>
      </c>
      <c r="E1337" s="19" t="str">
        <f>IF(B1337="","",CHOOSE(VLOOKUP($A1337,$F$1:$J$1600,5,FALSE),AHS!$M$1,BHS!$M$1,CHS!$M$1,HMJHS!$M$1,KHS!$M$1,Kings!$M$1,MHS!$M$1,SWHS!$M$1,AMHS!$M$1,'S10'!$M$1,'S11'!$M$1,'S12'!$M$1,'S13'!$M$1,'S14'!$M$1,'S15'!$M$1,'S16'!$M$1,'S17'!$M$1,'S18'!$M$1,'S19'!$M$1,'S20'!$M$1))</f>
        <v/>
      </c>
      <c r="F1337" s="29" t="str">
        <f t="shared" si="463"/>
        <v/>
      </c>
      <c r="G1337" s="33" t="str">
        <f t="shared" si="462"/>
        <v/>
      </c>
      <c r="H1337" s="29" t="str">
        <f>IF('S17'!AF$29="","",'S17'!AF$29)</f>
        <v/>
      </c>
      <c r="I1337" s="29" t="str">
        <f>IF('S17'!AF$29="","",'S17'!Y$29)</f>
        <v/>
      </c>
      <c r="J1337" s="29">
        <v>17</v>
      </c>
      <c r="AC1337" s="41"/>
      <c r="AD1337" s="41"/>
      <c r="AE1337" s="42"/>
      <c r="AF1337" s="42"/>
      <c r="AG1337" s="42"/>
      <c r="AH1337" s="41"/>
      <c r="AI1337" s="41"/>
      <c r="AJ1337" s="42"/>
      <c r="AK1337" s="42"/>
      <c r="AL1337" s="42"/>
      <c r="AM1337" s="42"/>
      <c r="AN1337" s="41"/>
      <c r="AO1337" s="41"/>
      <c r="AP1337" s="42"/>
      <c r="AQ1337" s="42"/>
      <c r="AR1337" s="42"/>
      <c r="AS1337" s="41"/>
      <c r="AT1337" s="41"/>
      <c r="AU1337" s="42"/>
      <c r="AV1337" s="42"/>
    </row>
    <row r="1338" spans="1:48" ht="12.75" hidden="1" customHeight="1" x14ac:dyDescent="0.25">
      <c r="A1338" s="29">
        <f t="shared" si="467"/>
        <v>1336</v>
      </c>
      <c r="B1338" s="19" t="str">
        <f t="shared" si="464"/>
        <v/>
      </c>
      <c r="C1338" s="19" t="str">
        <f t="shared" si="465"/>
        <v/>
      </c>
      <c r="D1338" s="19" t="str">
        <f t="shared" si="466"/>
        <v/>
      </c>
      <c r="E1338" s="19" t="str">
        <f>IF(B1338="","",CHOOSE(VLOOKUP($A1338,$F$1:$J$1600,5,FALSE),AHS!$M$1,BHS!$M$1,CHS!$M$1,HMJHS!$M$1,KHS!$M$1,Kings!$M$1,MHS!$M$1,SWHS!$M$1,AMHS!$M$1,'S10'!$M$1,'S11'!$M$1,'S12'!$M$1,'S13'!$M$1,'S14'!$M$1,'S15'!$M$1,'S16'!$M$1,'S17'!$M$1,'S18'!$M$1,'S19'!$M$1,'S20'!$M$1))</f>
        <v/>
      </c>
      <c r="F1338" s="29" t="str">
        <f t="shared" si="463"/>
        <v/>
      </c>
      <c r="G1338" s="33" t="str">
        <f t="shared" si="462"/>
        <v/>
      </c>
      <c r="H1338" s="29" t="str">
        <f>IF('S17'!AF$30="","",'S17'!AF$30)</f>
        <v/>
      </c>
      <c r="I1338" s="29" t="str">
        <f>IF('S17'!AF$30="","",'S17'!Y$30)</f>
        <v/>
      </c>
      <c r="J1338" s="29">
        <v>17</v>
      </c>
      <c r="AC1338" s="41"/>
      <c r="AD1338" s="41"/>
      <c r="AE1338" s="42"/>
      <c r="AF1338" s="42"/>
      <c r="AG1338" s="42"/>
      <c r="AH1338" s="41"/>
      <c r="AI1338" s="41"/>
      <c r="AJ1338" s="42"/>
      <c r="AK1338" s="42"/>
      <c r="AL1338" s="42"/>
      <c r="AM1338" s="42"/>
      <c r="AN1338" s="41"/>
      <c r="AO1338" s="41"/>
      <c r="AP1338" s="42"/>
      <c r="AQ1338" s="42"/>
      <c r="AR1338" s="42"/>
      <c r="AS1338" s="41"/>
      <c r="AT1338" s="41"/>
      <c r="AU1338" s="42"/>
      <c r="AV1338" s="42"/>
    </row>
    <row r="1339" spans="1:48" ht="12.75" hidden="1" customHeight="1" x14ac:dyDescent="0.25">
      <c r="A1339" s="29">
        <f t="shared" si="467"/>
        <v>1337</v>
      </c>
      <c r="B1339" s="19" t="str">
        <f t="shared" si="464"/>
        <v/>
      </c>
      <c r="C1339" s="19" t="str">
        <f t="shared" si="465"/>
        <v/>
      </c>
      <c r="D1339" s="19" t="str">
        <f t="shared" si="466"/>
        <v/>
      </c>
      <c r="E1339" s="19" t="str">
        <f>IF(B1339="","",CHOOSE(VLOOKUP($A1339,$F$1:$J$1600,5,FALSE),AHS!$M$1,BHS!$M$1,CHS!$M$1,HMJHS!$M$1,KHS!$M$1,Kings!$M$1,MHS!$M$1,SWHS!$M$1,AMHS!$M$1,'S10'!$M$1,'S11'!$M$1,'S12'!$M$1,'S13'!$M$1,'S14'!$M$1,'S15'!$M$1,'S16'!$M$1,'S17'!$M$1,'S18'!$M$1,'S19'!$M$1,'S20'!$M$1))</f>
        <v/>
      </c>
      <c r="F1339" s="29" t="str">
        <f t="shared" si="463"/>
        <v/>
      </c>
      <c r="G1339" s="33" t="str">
        <f t="shared" si="462"/>
        <v/>
      </c>
      <c r="H1339" s="29" t="str">
        <f>IF('S17'!AF$31="","",'S17'!AF$31)</f>
        <v/>
      </c>
      <c r="I1339" s="29" t="str">
        <f>IF('S17'!AF$31="","",'S17'!Y$31)</f>
        <v/>
      </c>
      <c r="J1339" s="29">
        <v>17</v>
      </c>
      <c r="AC1339" s="41"/>
      <c r="AD1339" s="41"/>
      <c r="AE1339" s="42"/>
      <c r="AF1339" s="42"/>
      <c r="AG1339" s="42"/>
      <c r="AH1339" s="41"/>
      <c r="AI1339" s="41"/>
      <c r="AJ1339" s="42"/>
      <c r="AK1339" s="42"/>
      <c r="AL1339" s="42"/>
      <c r="AM1339" s="42"/>
      <c r="AN1339" s="41"/>
      <c r="AO1339" s="41"/>
      <c r="AP1339" s="42"/>
      <c r="AQ1339" s="42"/>
      <c r="AR1339" s="42"/>
      <c r="AS1339" s="41"/>
      <c r="AT1339" s="41"/>
      <c r="AU1339" s="42"/>
      <c r="AV1339" s="42"/>
    </row>
    <row r="1340" spans="1:48" ht="12.75" hidden="1" customHeight="1" x14ac:dyDescent="0.25">
      <c r="A1340" s="29">
        <f t="shared" si="467"/>
        <v>1338</v>
      </c>
      <c r="B1340" s="19" t="str">
        <f t="shared" si="464"/>
        <v/>
      </c>
      <c r="C1340" s="19" t="str">
        <f t="shared" si="465"/>
        <v/>
      </c>
      <c r="D1340" s="19" t="str">
        <f t="shared" si="466"/>
        <v/>
      </c>
      <c r="E1340" s="19" t="str">
        <f>IF(B1340="","",CHOOSE(VLOOKUP($A1340,$F$1:$J$1600,5,FALSE),AHS!$M$1,BHS!$M$1,CHS!$M$1,HMJHS!$M$1,KHS!$M$1,Kings!$M$1,MHS!$M$1,SWHS!$M$1,AMHS!$M$1,'S10'!$M$1,'S11'!$M$1,'S12'!$M$1,'S13'!$M$1,'S14'!$M$1,'S15'!$M$1,'S16'!$M$1,'S17'!$M$1,'S18'!$M$1,'S19'!$M$1,'S20'!$M$1))</f>
        <v/>
      </c>
      <c r="F1340" s="29" t="str">
        <f t="shared" si="463"/>
        <v/>
      </c>
      <c r="G1340" s="33" t="str">
        <f t="shared" si="462"/>
        <v/>
      </c>
      <c r="H1340" s="29" t="str">
        <f>IF('S17'!AF$32="","",'S17'!AF$32)</f>
        <v/>
      </c>
      <c r="I1340" s="29" t="str">
        <f>IF('S17'!AF$32="","",'S17'!Y$32)</f>
        <v/>
      </c>
      <c r="J1340" s="29">
        <v>17</v>
      </c>
      <c r="AC1340" s="41"/>
      <c r="AD1340" s="41"/>
      <c r="AE1340" s="42"/>
      <c r="AF1340" s="42"/>
      <c r="AG1340" s="42"/>
      <c r="AH1340" s="41"/>
      <c r="AI1340" s="41"/>
      <c r="AJ1340" s="42"/>
      <c r="AK1340" s="42"/>
      <c r="AL1340" s="42"/>
      <c r="AM1340" s="42"/>
      <c r="AN1340" s="41"/>
      <c r="AO1340" s="41"/>
      <c r="AP1340" s="42"/>
      <c r="AQ1340" s="42"/>
      <c r="AR1340" s="42"/>
      <c r="AS1340" s="41"/>
      <c r="AT1340" s="41"/>
      <c r="AU1340" s="42"/>
      <c r="AV1340" s="42"/>
    </row>
    <row r="1341" spans="1:48" ht="12.75" hidden="1" customHeight="1" x14ac:dyDescent="0.25">
      <c r="A1341" s="29">
        <f t="shared" si="467"/>
        <v>1339</v>
      </c>
      <c r="B1341" s="19" t="str">
        <f t="shared" si="464"/>
        <v/>
      </c>
      <c r="C1341" s="19" t="str">
        <f t="shared" si="465"/>
        <v/>
      </c>
      <c r="D1341" s="19" t="str">
        <f t="shared" si="466"/>
        <v/>
      </c>
      <c r="E1341" s="19" t="str">
        <f>IF(B1341="","",CHOOSE(VLOOKUP($A1341,$F$1:$J$1600,5,FALSE),AHS!$M$1,BHS!$M$1,CHS!$M$1,HMJHS!$M$1,KHS!$M$1,Kings!$M$1,MHS!$M$1,SWHS!$M$1,AMHS!$M$1,'S10'!$M$1,'S11'!$M$1,'S12'!$M$1,'S13'!$M$1,'S14'!$M$1,'S15'!$M$1,'S16'!$M$1,'S17'!$M$1,'S18'!$M$1,'S19'!$M$1,'S20'!$M$1))</f>
        <v/>
      </c>
      <c r="F1341" s="29" t="str">
        <f t="shared" si="463"/>
        <v/>
      </c>
      <c r="G1341" s="33" t="str">
        <f t="shared" si="462"/>
        <v/>
      </c>
      <c r="H1341" s="29" t="str">
        <f>IF('S17'!AN$13="","",'S17'!AN$13)</f>
        <v/>
      </c>
      <c r="I1341" s="29" t="str">
        <f>IF('S17'!AN$13="","",'S17'!AG$13)</f>
        <v/>
      </c>
      <c r="J1341" s="29">
        <v>17</v>
      </c>
      <c r="AC1341" s="41"/>
      <c r="AD1341" s="41"/>
      <c r="AE1341" s="42"/>
      <c r="AF1341" s="42"/>
      <c r="AG1341" s="42"/>
      <c r="AH1341" s="41"/>
      <c r="AI1341" s="41"/>
      <c r="AJ1341" s="42"/>
      <c r="AK1341" s="42"/>
      <c r="AL1341" s="42"/>
      <c r="AM1341" s="42"/>
      <c r="AN1341" s="41"/>
      <c r="AO1341" s="41"/>
      <c r="AP1341" s="42"/>
      <c r="AQ1341" s="42"/>
      <c r="AR1341" s="42"/>
      <c r="AS1341" s="41"/>
      <c r="AT1341" s="41"/>
      <c r="AU1341" s="42"/>
      <c r="AV1341" s="42"/>
    </row>
    <row r="1342" spans="1:48" ht="12.75" hidden="1" customHeight="1" x14ac:dyDescent="0.25">
      <c r="A1342" s="29">
        <f t="shared" si="467"/>
        <v>1340</v>
      </c>
      <c r="B1342" s="19" t="str">
        <f t="shared" si="464"/>
        <v/>
      </c>
      <c r="C1342" s="19" t="str">
        <f t="shared" si="465"/>
        <v/>
      </c>
      <c r="D1342" s="19" t="str">
        <f t="shared" si="466"/>
        <v/>
      </c>
      <c r="E1342" s="19" t="str">
        <f>IF(B1342="","",CHOOSE(VLOOKUP($A1342,$F$1:$J$1600,5,FALSE),AHS!$M$1,BHS!$M$1,CHS!$M$1,HMJHS!$M$1,KHS!$M$1,Kings!$M$1,MHS!$M$1,SWHS!$M$1,AMHS!$M$1,'S10'!$M$1,'S11'!$M$1,'S12'!$M$1,'S13'!$M$1,'S14'!$M$1,'S15'!$M$1,'S16'!$M$1,'S17'!$M$1,'S18'!$M$1,'S19'!$M$1,'S20'!$M$1))</f>
        <v/>
      </c>
      <c r="F1342" s="29" t="str">
        <f t="shared" si="463"/>
        <v/>
      </c>
      <c r="G1342" s="33" t="str">
        <f t="shared" si="462"/>
        <v/>
      </c>
      <c r="H1342" s="29" t="str">
        <f>IF('S17'!AN$14="","",'S17'!AN$14)</f>
        <v/>
      </c>
      <c r="I1342" s="29" t="str">
        <f>IF('S17'!AN$14="","",'S17'!AG$14)</f>
        <v/>
      </c>
      <c r="J1342" s="29">
        <v>17</v>
      </c>
      <c r="AC1342" s="41"/>
      <c r="AD1342" s="41"/>
      <c r="AE1342" s="42"/>
      <c r="AF1342" s="42"/>
      <c r="AG1342" s="42"/>
      <c r="AH1342" s="41"/>
      <c r="AI1342" s="41"/>
      <c r="AJ1342" s="42"/>
      <c r="AK1342" s="42"/>
      <c r="AL1342" s="42"/>
      <c r="AM1342" s="42"/>
      <c r="AN1342" s="41"/>
      <c r="AO1342" s="41"/>
      <c r="AP1342" s="42"/>
      <c r="AQ1342" s="42"/>
      <c r="AR1342" s="42"/>
      <c r="AS1342" s="41"/>
      <c r="AT1342" s="41"/>
      <c r="AU1342" s="42"/>
      <c r="AV1342" s="42"/>
    </row>
    <row r="1343" spans="1:48" ht="12.75" hidden="1" customHeight="1" x14ac:dyDescent="0.25">
      <c r="A1343" s="29">
        <f t="shared" si="467"/>
        <v>1341</v>
      </c>
      <c r="B1343" s="19" t="str">
        <f t="shared" si="464"/>
        <v/>
      </c>
      <c r="C1343" s="19" t="str">
        <f t="shared" si="465"/>
        <v/>
      </c>
      <c r="D1343" s="19" t="str">
        <f t="shared" si="466"/>
        <v/>
      </c>
      <c r="E1343" s="19" t="str">
        <f>IF(B1343="","",CHOOSE(VLOOKUP($A1343,$F$1:$J$1600,5,FALSE),AHS!$M$1,BHS!$M$1,CHS!$M$1,HMJHS!$M$1,KHS!$M$1,Kings!$M$1,MHS!$M$1,SWHS!$M$1,AMHS!$M$1,'S10'!$M$1,'S11'!$M$1,'S12'!$M$1,'S13'!$M$1,'S14'!$M$1,'S15'!$M$1,'S16'!$M$1,'S17'!$M$1,'S18'!$M$1,'S19'!$M$1,'S20'!$M$1))</f>
        <v/>
      </c>
      <c r="F1343" s="29" t="str">
        <f t="shared" si="463"/>
        <v/>
      </c>
      <c r="G1343" s="33" t="str">
        <f t="shared" si="462"/>
        <v/>
      </c>
      <c r="H1343" s="29" t="str">
        <f>IF('S17'!AN$15="","",'S17'!AN$15)</f>
        <v/>
      </c>
      <c r="I1343" s="29" t="str">
        <f>IF('S17'!AN$15="","",'S17'!AG$15)</f>
        <v/>
      </c>
      <c r="J1343" s="29">
        <v>17</v>
      </c>
      <c r="AC1343" s="41"/>
      <c r="AD1343" s="41"/>
      <c r="AE1343" s="42"/>
      <c r="AF1343" s="42"/>
      <c r="AG1343" s="42"/>
      <c r="AH1343" s="41"/>
      <c r="AI1343" s="41"/>
      <c r="AJ1343" s="42"/>
      <c r="AK1343" s="42"/>
      <c r="AL1343" s="42"/>
      <c r="AM1343" s="42"/>
      <c r="AN1343" s="41"/>
      <c r="AO1343" s="41"/>
      <c r="AP1343" s="42"/>
      <c r="AQ1343" s="42"/>
      <c r="AR1343" s="42"/>
      <c r="AS1343" s="41"/>
      <c r="AT1343" s="41"/>
      <c r="AU1343" s="42"/>
      <c r="AV1343" s="42"/>
    </row>
    <row r="1344" spans="1:48" ht="12.75" hidden="1" customHeight="1" x14ac:dyDescent="0.25">
      <c r="A1344" s="29">
        <f t="shared" si="467"/>
        <v>1342</v>
      </c>
      <c r="B1344" s="19" t="str">
        <f t="shared" si="464"/>
        <v/>
      </c>
      <c r="C1344" s="19" t="str">
        <f t="shared" si="465"/>
        <v/>
      </c>
      <c r="D1344" s="19" t="str">
        <f t="shared" si="466"/>
        <v/>
      </c>
      <c r="E1344" s="19" t="str">
        <f>IF(B1344="","",CHOOSE(VLOOKUP($A1344,$F$1:$J$1600,5,FALSE),AHS!$M$1,BHS!$M$1,CHS!$M$1,HMJHS!$M$1,KHS!$M$1,Kings!$M$1,MHS!$M$1,SWHS!$M$1,AMHS!$M$1,'S10'!$M$1,'S11'!$M$1,'S12'!$M$1,'S13'!$M$1,'S14'!$M$1,'S15'!$M$1,'S16'!$M$1,'S17'!$M$1,'S18'!$M$1,'S19'!$M$1,'S20'!$M$1))</f>
        <v/>
      </c>
      <c r="F1344" s="29" t="str">
        <f t="shared" si="463"/>
        <v/>
      </c>
      <c r="G1344" s="33" t="str">
        <f t="shared" si="462"/>
        <v/>
      </c>
      <c r="H1344" s="29" t="str">
        <f>IF('S17'!AN$16="","",'S17'!AN$16)</f>
        <v/>
      </c>
      <c r="I1344" s="29" t="str">
        <f>IF('S17'!AN$16="","",'S17'!AG$16)</f>
        <v/>
      </c>
      <c r="J1344" s="29">
        <v>17</v>
      </c>
      <c r="AC1344" s="41"/>
      <c r="AD1344" s="41"/>
      <c r="AE1344" s="42"/>
      <c r="AF1344" s="42"/>
      <c r="AG1344" s="42"/>
      <c r="AH1344" s="41"/>
      <c r="AI1344" s="41"/>
      <c r="AJ1344" s="42"/>
      <c r="AK1344" s="42"/>
      <c r="AL1344" s="42"/>
      <c r="AM1344" s="42"/>
      <c r="AN1344" s="41"/>
      <c r="AO1344" s="41"/>
      <c r="AP1344" s="42"/>
      <c r="AQ1344" s="42"/>
      <c r="AR1344" s="42"/>
      <c r="AS1344" s="41"/>
      <c r="AT1344" s="41"/>
      <c r="AU1344" s="42"/>
      <c r="AV1344" s="42"/>
    </row>
    <row r="1345" spans="1:48" ht="12.75" hidden="1" customHeight="1" x14ac:dyDescent="0.25">
      <c r="A1345" s="29">
        <f t="shared" si="467"/>
        <v>1343</v>
      </c>
      <c r="B1345" s="19" t="str">
        <f t="shared" si="464"/>
        <v/>
      </c>
      <c r="C1345" s="19" t="str">
        <f t="shared" si="465"/>
        <v/>
      </c>
      <c r="D1345" s="19" t="str">
        <f t="shared" si="466"/>
        <v/>
      </c>
      <c r="E1345" s="19" t="str">
        <f>IF(B1345="","",CHOOSE(VLOOKUP($A1345,$F$1:$J$1600,5,FALSE),AHS!$M$1,BHS!$M$1,CHS!$M$1,HMJHS!$M$1,KHS!$M$1,Kings!$M$1,MHS!$M$1,SWHS!$M$1,AMHS!$M$1,'S10'!$M$1,'S11'!$M$1,'S12'!$M$1,'S13'!$M$1,'S14'!$M$1,'S15'!$M$1,'S16'!$M$1,'S17'!$M$1,'S18'!$M$1,'S19'!$M$1,'S20'!$M$1))</f>
        <v/>
      </c>
      <c r="F1345" s="29" t="str">
        <f t="shared" si="463"/>
        <v/>
      </c>
      <c r="G1345" s="33" t="str">
        <f t="shared" si="462"/>
        <v/>
      </c>
      <c r="H1345" s="29" t="str">
        <f>IF('S17'!AN$17="","",'S17'!AN$17)</f>
        <v/>
      </c>
      <c r="I1345" s="29" t="str">
        <f>IF('S17'!AN$17="","",'S17'!AG$17)</f>
        <v/>
      </c>
      <c r="J1345" s="29">
        <v>17</v>
      </c>
      <c r="AC1345" s="41"/>
      <c r="AD1345" s="41"/>
      <c r="AE1345" s="42"/>
      <c r="AF1345" s="42"/>
      <c r="AG1345" s="42"/>
      <c r="AH1345" s="41"/>
      <c r="AI1345" s="41"/>
      <c r="AJ1345" s="42"/>
      <c r="AK1345" s="42"/>
      <c r="AL1345" s="42"/>
      <c r="AM1345" s="42"/>
      <c r="AN1345" s="41"/>
      <c r="AO1345" s="41"/>
      <c r="AP1345" s="42"/>
      <c r="AQ1345" s="42"/>
      <c r="AR1345" s="42"/>
      <c r="AS1345" s="41"/>
      <c r="AT1345" s="41"/>
      <c r="AU1345" s="42"/>
      <c r="AV1345" s="42"/>
    </row>
    <row r="1346" spans="1:48" ht="12.75" hidden="1" customHeight="1" x14ac:dyDescent="0.25">
      <c r="A1346" s="29">
        <f t="shared" si="467"/>
        <v>1344</v>
      </c>
      <c r="B1346" s="19" t="str">
        <f t="shared" si="464"/>
        <v/>
      </c>
      <c r="C1346" s="19" t="str">
        <f t="shared" si="465"/>
        <v/>
      </c>
      <c r="D1346" s="19" t="str">
        <f t="shared" si="466"/>
        <v/>
      </c>
      <c r="E1346" s="19" t="str">
        <f>IF(B1346="","",CHOOSE(VLOOKUP($A1346,$F$1:$J$1600,5,FALSE),AHS!$M$1,BHS!$M$1,CHS!$M$1,HMJHS!$M$1,KHS!$M$1,Kings!$M$1,MHS!$M$1,SWHS!$M$1,AMHS!$M$1,'S10'!$M$1,'S11'!$M$1,'S12'!$M$1,'S13'!$M$1,'S14'!$M$1,'S15'!$M$1,'S16'!$M$1,'S17'!$M$1,'S18'!$M$1,'S19'!$M$1,'S20'!$M$1))</f>
        <v/>
      </c>
      <c r="F1346" s="29" t="str">
        <f t="shared" si="463"/>
        <v/>
      </c>
      <c r="G1346" s="33" t="str">
        <f t="shared" si="462"/>
        <v/>
      </c>
      <c r="H1346" s="29" t="str">
        <f>IF('S17'!AN$18="","",'S17'!AN$18)</f>
        <v/>
      </c>
      <c r="I1346" s="29" t="str">
        <f>IF('S17'!AN$18="","",'S17'!AG$18)</f>
        <v/>
      </c>
      <c r="J1346" s="29">
        <v>17</v>
      </c>
      <c r="AC1346" s="41"/>
      <c r="AD1346" s="41"/>
      <c r="AE1346" s="42"/>
      <c r="AF1346" s="42"/>
      <c r="AG1346" s="42"/>
      <c r="AH1346" s="41"/>
      <c r="AI1346" s="41"/>
      <c r="AJ1346" s="42"/>
      <c r="AK1346" s="42"/>
      <c r="AL1346" s="42"/>
      <c r="AM1346" s="42"/>
      <c r="AN1346" s="41"/>
      <c r="AO1346" s="41"/>
      <c r="AP1346" s="42"/>
      <c r="AQ1346" s="42"/>
      <c r="AR1346" s="42"/>
      <c r="AS1346" s="41"/>
      <c r="AT1346" s="41"/>
      <c r="AU1346" s="42"/>
      <c r="AV1346" s="42"/>
    </row>
    <row r="1347" spans="1:48" ht="12.75" hidden="1" customHeight="1" x14ac:dyDescent="0.25">
      <c r="A1347" s="29">
        <f t="shared" si="467"/>
        <v>1345</v>
      </c>
      <c r="B1347" s="19" t="str">
        <f t="shared" si="464"/>
        <v/>
      </c>
      <c r="C1347" s="19" t="str">
        <f t="shared" si="465"/>
        <v/>
      </c>
      <c r="D1347" s="19" t="str">
        <f t="shared" si="466"/>
        <v/>
      </c>
      <c r="E1347" s="19" t="str">
        <f>IF(B1347="","",CHOOSE(VLOOKUP($A1347,$F$1:$J$1600,5,FALSE),AHS!$M$1,BHS!$M$1,CHS!$M$1,HMJHS!$M$1,KHS!$M$1,Kings!$M$1,MHS!$M$1,SWHS!$M$1,AMHS!$M$1,'S10'!$M$1,'S11'!$M$1,'S12'!$M$1,'S13'!$M$1,'S14'!$M$1,'S15'!$M$1,'S16'!$M$1,'S17'!$M$1,'S18'!$M$1,'S19'!$M$1,'S20'!$M$1))</f>
        <v/>
      </c>
      <c r="F1347" s="29" t="str">
        <f t="shared" si="463"/>
        <v/>
      </c>
      <c r="G1347" s="33" t="str">
        <f t="shared" si="462"/>
        <v/>
      </c>
      <c r="H1347" s="29" t="str">
        <f>IF('S17'!AN$19="","",'S17'!AN$19)</f>
        <v/>
      </c>
      <c r="I1347" s="29" t="str">
        <f>IF('S17'!AN$19="","",'S17'!AG$19)</f>
        <v/>
      </c>
      <c r="J1347" s="29">
        <v>17</v>
      </c>
      <c r="AC1347" s="41"/>
      <c r="AD1347" s="41"/>
      <c r="AE1347" s="42"/>
      <c r="AF1347" s="42"/>
      <c r="AG1347" s="42"/>
      <c r="AH1347" s="41"/>
      <c r="AI1347" s="41"/>
      <c r="AJ1347" s="42"/>
      <c r="AK1347" s="42"/>
      <c r="AL1347" s="42"/>
      <c r="AM1347" s="42"/>
      <c r="AN1347" s="41"/>
      <c r="AO1347" s="41"/>
      <c r="AP1347" s="42"/>
      <c r="AQ1347" s="42"/>
      <c r="AR1347" s="42"/>
      <c r="AS1347" s="41"/>
      <c r="AT1347" s="41"/>
      <c r="AU1347" s="42"/>
      <c r="AV1347" s="42"/>
    </row>
    <row r="1348" spans="1:48" ht="12.75" hidden="1" customHeight="1" x14ac:dyDescent="0.25">
      <c r="A1348" s="29">
        <f t="shared" si="467"/>
        <v>1346</v>
      </c>
      <c r="B1348" s="19" t="str">
        <f t="shared" si="464"/>
        <v/>
      </c>
      <c r="C1348" s="19" t="str">
        <f t="shared" si="465"/>
        <v/>
      </c>
      <c r="D1348" s="19" t="str">
        <f t="shared" si="466"/>
        <v/>
      </c>
      <c r="E1348" s="19" t="str">
        <f>IF(B1348="","",CHOOSE(VLOOKUP($A1348,$F$1:$J$1600,5,FALSE),AHS!$M$1,BHS!$M$1,CHS!$M$1,HMJHS!$M$1,KHS!$M$1,Kings!$M$1,MHS!$M$1,SWHS!$M$1,AMHS!$M$1,'S10'!$M$1,'S11'!$M$1,'S12'!$M$1,'S13'!$M$1,'S14'!$M$1,'S15'!$M$1,'S16'!$M$1,'S17'!$M$1,'S18'!$M$1,'S19'!$M$1,'S20'!$M$1))</f>
        <v/>
      </c>
      <c r="F1348" s="29" t="str">
        <f t="shared" si="463"/>
        <v/>
      </c>
      <c r="G1348" s="33" t="str">
        <f t="shared" si="462"/>
        <v/>
      </c>
      <c r="H1348" s="29" t="str">
        <f>IF('S17'!AN$20="","",'S17'!AN$20)</f>
        <v/>
      </c>
      <c r="I1348" s="29" t="str">
        <f>IF('S17'!AN$20="","",'S17'!AG$20)</f>
        <v/>
      </c>
      <c r="J1348" s="29">
        <v>17</v>
      </c>
      <c r="AC1348" s="41"/>
      <c r="AD1348" s="41"/>
      <c r="AE1348" s="42"/>
      <c r="AF1348" s="42"/>
      <c r="AG1348" s="42"/>
      <c r="AH1348" s="41"/>
      <c r="AI1348" s="41"/>
      <c r="AJ1348" s="42"/>
      <c r="AK1348" s="42"/>
      <c r="AL1348" s="42"/>
      <c r="AM1348" s="42"/>
      <c r="AN1348" s="41"/>
      <c r="AO1348" s="41"/>
      <c r="AP1348" s="42"/>
      <c r="AQ1348" s="42"/>
      <c r="AR1348" s="42"/>
      <c r="AS1348" s="41"/>
      <c r="AT1348" s="41"/>
      <c r="AU1348" s="42"/>
      <c r="AV1348" s="42"/>
    </row>
    <row r="1349" spans="1:48" ht="12.75" hidden="1" customHeight="1" x14ac:dyDescent="0.25">
      <c r="A1349" s="29">
        <f t="shared" si="467"/>
        <v>1347</v>
      </c>
      <c r="B1349" s="19" t="str">
        <f t="shared" si="464"/>
        <v/>
      </c>
      <c r="C1349" s="19" t="str">
        <f t="shared" si="465"/>
        <v/>
      </c>
      <c r="D1349" s="19" t="str">
        <f t="shared" si="466"/>
        <v/>
      </c>
      <c r="E1349" s="19" t="str">
        <f>IF(B1349="","",CHOOSE(VLOOKUP($A1349,$F$1:$J$1600,5,FALSE),AHS!$M$1,BHS!$M$1,CHS!$M$1,HMJHS!$M$1,KHS!$M$1,Kings!$M$1,MHS!$M$1,SWHS!$M$1,AMHS!$M$1,'S10'!$M$1,'S11'!$M$1,'S12'!$M$1,'S13'!$M$1,'S14'!$M$1,'S15'!$M$1,'S16'!$M$1,'S17'!$M$1,'S18'!$M$1,'S19'!$M$1,'S20'!$M$1))</f>
        <v/>
      </c>
      <c r="F1349" s="29" t="str">
        <f t="shared" si="463"/>
        <v/>
      </c>
      <c r="G1349" s="33" t="str">
        <f t="shared" si="462"/>
        <v/>
      </c>
      <c r="H1349" s="29" t="str">
        <f>IF('S17'!AN$21="","",'S17'!AN$21)</f>
        <v/>
      </c>
      <c r="I1349" s="29" t="str">
        <f>IF('S17'!AN$21="","",'S17'!AG$21)</f>
        <v/>
      </c>
      <c r="J1349" s="29">
        <v>17</v>
      </c>
      <c r="AC1349" s="41"/>
      <c r="AD1349" s="41"/>
      <c r="AE1349" s="42"/>
      <c r="AF1349" s="42"/>
      <c r="AG1349" s="42"/>
      <c r="AH1349" s="41"/>
      <c r="AI1349" s="41"/>
      <c r="AJ1349" s="42"/>
      <c r="AK1349" s="42"/>
      <c r="AL1349" s="42"/>
      <c r="AM1349" s="42"/>
      <c r="AN1349" s="41"/>
      <c r="AO1349" s="41"/>
      <c r="AP1349" s="42"/>
      <c r="AQ1349" s="42"/>
      <c r="AR1349" s="42"/>
      <c r="AS1349" s="41"/>
      <c r="AT1349" s="41"/>
      <c r="AU1349" s="42"/>
      <c r="AV1349" s="42"/>
    </row>
    <row r="1350" spans="1:48" ht="12.75" hidden="1" customHeight="1" x14ac:dyDescent="0.25">
      <c r="A1350" s="29">
        <f t="shared" si="467"/>
        <v>1348</v>
      </c>
      <c r="B1350" s="19" t="str">
        <f t="shared" si="464"/>
        <v/>
      </c>
      <c r="C1350" s="19" t="str">
        <f t="shared" si="465"/>
        <v/>
      </c>
      <c r="D1350" s="19" t="str">
        <f t="shared" si="466"/>
        <v/>
      </c>
      <c r="E1350" s="19" t="str">
        <f>IF(B1350="","",CHOOSE(VLOOKUP($A1350,$F$1:$J$1600,5,FALSE),AHS!$M$1,BHS!$M$1,CHS!$M$1,HMJHS!$M$1,KHS!$M$1,Kings!$M$1,MHS!$M$1,SWHS!$M$1,AMHS!$M$1,'S10'!$M$1,'S11'!$M$1,'S12'!$M$1,'S13'!$M$1,'S14'!$M$1,'S15'!$M$1,'S16'!$M$1,'S17'!$M$1,'S18'!$M$1,'S19'!$M$1,'S20'!$M$1))</f>
        <v/>
      </c>
      <c r="F1350" s="29" t="str">
        <f t="shared" si="463"/>
        <v/>
      </c>
      <c r="G1350" s="33" t="str">
        <f t="shared" si="462"/>
        <v/>
      </c>
      <c r="H1350" s="29" t="str">
        <f>IF('S17'!AN$22="","",'S17'!AN$22)</f>
        <v/>
      </c>
      <c r="I1350" s="29" t="str">
        <f>IF('S17'!AN$22="","",'S17'!AG$22)</f>
        <v/>
      </c>
      <c r="J1350" s="29">
        <v>17</v>
      </c>
      <c r="AC1350" s="41"/>
      <c r="AD1350" s="41"/>
      <c r="AE1350" s="42"/>
      <c r="AF1350" s="42"/>
      <c r="AG1350" s="42"/>
      <c r="AH1350" s="41"/>
      <c r="AI1350" s="41"/>
      <c r="AJ1350" s="42"/>
      <c r="AK1350" s="42"/>
      <c r="AL1350" s="42"/>
      <c r="AM1350" s="42"/>
      <c r="AN1350" s="41"/>
      <c r="AO1350" s="41"/>
      <c r="AP1350" s="42"/>
      <c r="AQ1350" s="42"/>
      <c r="AR1350" s="42"/>
      <c r="AS1350" s="41"/>
      <c r="AT1350" s="41"/>
      <c r="AU1350" s="42"/>
      <c r="AV1350" s="42"/>
    </row>
    <row r="1351" spans="1:48" ht="12.75" hidden="1" customHeight="1" x14ac:dyDescent="0.25">
      <c r="A1351" s="29">
        <f t="shared" si="467"/>
        <v>1349</v>
      </c>
      <c r="B1351" s="19" t="str">
        <f t="shared" si="464"/>
        <v/>
      </c>
      <c r="C1351" s="19" t="str">
        <f t="shared" si="465"/>
        <v/>
      </c>
      <c r="D1351" s="19" t="str">
        <f t="shared" si="466"/>
        <v/>
      </c>
      <c r="E1351" s="19" t="str">
        <f>IF(B1351="","",CHOOSE(VLOOKUP($A1351,$F$1:$J$1600,5,FALSE),AHS!$M$1,BHS!$M$1,CHS!$M$1,HMJHS!$M$1,KHS!$M$1,Kings!$M$1,MHS!$M$1,SWHS!$M$1,AMHS!$M$1,'S10'!$M$1,'S11'!$M$1,'S12'!$M$1,'S13'!$M$1,'S14'!$M$1,'S15'!$M$1,'S16'!$M$1,'S17'!$M$1,'S18'!$M$1,'S19'!$M$1,'S20'!$M$1))</f>
        <v/>
      </c>
      <c r="F1351" s="29" t="str">
        <f t="shared" si="463"/>
        <v/>
      </c>
      <c r="G1351" s="33" t="str">
        <f t="shared" si="462"/>
        <v/>
      </c>
      <c r="H1351" s="29" t="str">
        <f>IF('S17'!AN$23="","",'S17'!AN$23)</f>
        <v/>
      </c>
      <c r="I1351" s="29" t="str">
        <f>IF('S17'!AN$23="","",'S17'!AG$23)</f>
        <v/>
      </c>
      <c r="J1351" s="29">
        <v>17</v>
      </c>
      <c r="AC1351" s="41"/>
      <c r="AD1351" s="41"/>
      <c r="AE1351" s="42"/>
      <c r="AF1351" s="42"/>
      <c r="AG1351" s="42"/>
      <c r="AH1351" s="41"/>
      <c r="AI1351" s="41"/>
      <c r="AJ1351" s="42"/>
      <c r="AK1351" s="42"/>
      <c r="AL1351" s="42"/>
      <c r="AM1351" s="42"/>
      <c r="AN1351" s="41"/>
      <c r="AO1351" s="41"/>
      <c r="AP1351" s="42"/>
      <c r="AQ1351" s="42"/>
      <c r="AR1351" s="42"/>
      <c r="AS1351" s="41"/>
      <c r="AT1351" s="41"/>
      <c r="AU1351" s="42"/>
      <c r="AV1351" s="42"/>
    </row>
    <row r="1352" spans="1:48" ht="12.75" hidden="1" customHeight="1" x14ac:dyDescent="0.25">
      <c r="A1352" s="29">
        <f t="shared" si="467"/>
        <v>1350</v>
      </c>
      <c r="B1352" s="19" t="str">
        <f t="shared" si="464"/>
        <v/>
      </c>
      <c r="C1352" s="19" t="str">
        <f t="shared" si="465"/>
        <v/>
      </c>
      <c r="D1352" s="19" t="str">
        <f t="shared" si="466"/>
        <v/>
      </c>
      <c r="E1352" s="19" t="str">
        <f>IF(B1352="","",CHOOSE(VLOOKUP($A1352,$F$1:$J$1600,5,FALSE),AHS!$M$1,BHS!$M$1,CHS!$M$1,HMJHS!$M$1,KHS!$M$1,Kings!$M$1,MHS!$M$1,SWHS!$M$1,AMHS!$M$1,'S10'!$M$1,'S11'!$M$1,'S12'!$M$1,'S13'!$M$1,'S14'!$M$1,'S15'!$M$1,'S16'!$M$1,'S17'!$M$1,'S18'!$M$1,'S19'!$M$1,'S20'!$M$1))</f>
        <v/>
      </c>
      <c r="F1352" s="29" t="str">
        <f t="shared" si="463"/>
        <v/>
      </c>
      <c r="G1352" s="33" t="str">
        <f t="shared" si="462"/>
        <v/>
      </c>
      <c r="H1352" s="29" t="str">
        <f>IF('S17'!AN$24="","",'S17'!AN$24)</f>
        <v/>
      </c>
      <c r="I1352" s="29" t="str">
        <f>IF('S17'!AN$24="","",'S17'!AG$24)</f>
        <v/>
      </c>
      <c r="J1352" s="29">
        <v>17</v>
      </c>
      <c r="AC1352" s="41"/>
      <c r="AD1352" s="41"/>
      <c r="AE1352" s="42"/>
      <c r="AF1352" s="42"/>
      <c r="AG1352" s="42"/>
      <c r="AH1352" s="41"/>
      <c r="AI1352" s="41"/>
      <c r="AJ1352" s="42"/>
      <c r="AK1352" s="42"/>
      <c r="AL1352" s="42"/>
      <c r="AM1352" s="42"/>
      <c r="AN1352" s="41"/>
      <c r="AO1352" s="41"/>
      <c r="AP1352" s="42"/>
      <c r="AQ1352" s="42"/>
      <c r="AR1352" s="42"/>
      <c r="AS1352" s="41"/>
      <c r="AT1352" s="41"/>
      <c r="AU1352" s="42"/>
      <c r="AV1352" s="42"/>
    </row>
    <row r="1353" spans="1:48" ht="12.75" hidden="1" customHeight="1" x14ac:dyDescent="0.25">
      <c r="A1353" s="29">
        <f t="shared" si="467"/>
        <v>1351</v>
      </c>
      <c r="B1353" s="19" t="str">
        <f t="shared" si="464"/>
        <v/>
      </c>
      <c r="C1353" s="19" t="str">
        <f t="shared" si="465"/>
        <v/>
      </c>
      <c r="D1353" s="19" t="str">
        <f t="shared" si="466"/>
        <v/>
      </c>
      <c r="E1353" s="19" t="str">
        <f>IF(B1353="","",CHOOSE(VLOOKUP($A1353,$F$1:$J$1600,5,FALSE),AHS!$M$1,BHS!$M$1,CHS!$M$1,HMJHS!$M$1,KHS!$M$1,Kings!$M$1,MHS!$M$1,SWHS!$M$1,AMHS!$M$1,'S10'!$M$1,'S11'!$M$1,'S12'!$M$1,'S13'!$M$1,'S14'!$M$1,'S15'!$M$1,'S16'!$M$1,'S17'!$M$1,'S18'!$M$1,'S19'!$M$1,'S20'!$M$1))</f>
        <v/>
      </c>
      <c r="F1353" s="29" t="str">
        <f t="shared" si="463"/>
        <v/>
      </c>
      <c r="G1353" s="33" t="str">
        <f t="shared" si="462"/>
        <v/>
      </c>
      <c r="H1353" s="29" t="str">
        <f>IF('S17'!AN$25="","",'S17'!AN$25)</f>
        <v/>
      </c>
      <c r="I1353" s="29" t="str">
        <f>IF('S17'!AN$25="","",'S17'!AG$25)</f>
        <v/>
      </c>
      <c r="J1353" s="29">
        <v>17</v>
      </c>
      <c r="AC1353" s="41"/>
      <c r="AD1353" s="41"/>
      <c r="AE1353" s="42"/>
      <c r="AF1353" s="42"/>
      <c r="AG1353" s="42"/>
      <c r="AH1353" s="41"/>
      <c r="AI1353" s="41"/>
      <c r="AJ1353" s="42"/>
      <c r="AK1353" s="42"/>
      <c r="AL1353" s="42"/>
      <c r="AM1353" s="42"/>
      <c r="AN1353" s="41"/>
      <c r="AO1353" s="41"/>
      <c r="AP1353" s="42"/>
      <c r="AQ1353" s="42"/>
      <c r="AR1353" s="42"/>
      <c r="AS1353" s="41"/>
      <c r="AT1353" s="41"/>
      <c r="AU1353" s="42"/>
      <c r="AV1353" s="42"/>
    </row>
    <row r="1354" spans="1:48" ht="12.75" hidden="1" customHeight="1" x14ac:dyDescent="0.25">
      <c r="A1354" s="29">
        <f t="shared" si="467"/>
        <v>1352</v>
      </c>
      <c r="B1354" s="19" t="str">
        <f t="shared" si="464"/>
        <v/>
      </c>
      <c r="C1354" s="19" t="str">
        <f t="shared" si="465"/>
        <v/>
      </c>
      <c r="D1354" s="19" t="str">
        <f t="shared" si="466"/>
        <v/>
      </c>
      <c r="E1354" s="19" t="str">
        <f>IF(B1354="","",CHOOSE(VLOOKUP($A1354,$F$1:$J$1600,5,FALSE),AHS!$M$1,BHS!$M$1,CHS!$M$1,HMJHS!$M$1,KHS!$M$1,Kings!$M$1,MHS!$M$1,SWHS!$M$1,AMHS!$M$1,'S10'!$M$1,'S11'!$M$1,'S12'!$M$1,'S13'!$M$1,'S14'!$M$1,'S15'!$M$1,'S16'!$M$1,'S17'!$M$1,'S18'!$M$1,'S19'!$M$1,'S20'!$M$1))</f>
        <v/>
      </c>
      <c r="F1354" s="29" t="str">
        <f t="shared" si="463"/>
        <v/>
      </c>
      <c r="G1354" s="33" t="str">
        <f t="shared" si="462"/>
        <v/>
      </c>
      <c r="H1354" s="29" t="str">
        <f>IF('S17'!AN$26="","",'S17'!AN$26)</f>
        <v/>
      </c>
      <c r="I1354" s="29" t="str">
        <f>IF('S17'!AN$26="","",'S17'!AG$26)</f>
        <v/>
      </c>
      <c r="J1354" s="29">
        <v>17</v>
      </c>
      <c r="AC1354" s="41"/>
      <c r="AD1354" s="41"/>
      <c r="AE1354" s="42"/>
      <c r="AF1354" s="42"/>
      <c r="AG1354" s="42"/>
      <c r="AH1354" s="41"/>
      <c r="AI1354" s="41"/>
      <c r="AJ1354" s="42"/>
      <c r="AK1354" s="42"/>
      <c r="AL1354" s="42"/>
      <c r="AM1354" s="42"/>
      <c r="AN1354" s="41"/>
      <c r="AO1354" s="41"/>
      <c r="AP1354" s="42"/>
      <c r="AQ1354" s="42"/>
      <c r="AR1354" s="42"/>
      <c r="AS1354" s="41"/>
      <c r="AT1354" s="41"/>
      <c r="AU1354" s="42"/>
      <c r="AV1354" s="42"/>
    </row>
    <row r="1355" spans="1:48" ht="12.75" hidden="1" customHeight="1" x14ac:dyDescent="0.25">
      <c r="A1355" s="29">
        <f t="shared" si="467"/>
        <v>1353</v>
      </c>
      <c r="B1355" s="19" t="str">
        <f t="shared" si="464"/>
        <v/>
      </c>
      <c r="C1355" s="19" t="str">
        <f t="shared" si="465"/>
        <v/>
      </c>
      <c r="D1355" s="19" t="str">
        <f t="shared" si="466"/>
        <v/>
      </c>
      <c r="E1355" s="19" t="str">
        <f>IF(B1355="","",CHOOSE(VLOOKUP($A1355,$F$1:$J$1600,5,FALSE),AHS!$M$1,BHS!$M$1,CHS!$M$1,HMJHS!$M$1,KHS!$M$1,Kings!$M$1,MHS!$M$1,SWHS!$M$1,AMHS!$M$1,'S10'!$M$1,'S11'!$M$1,'S12'!$M$1,'S13'!$M$1,'S14'!$M$1,'S15'!$M$1,'S16'!$M$1,'S17'!$M$1,'S18'!$M$1,'S19'!$M$1,'S20'!$M$1))</f>
        <v/>
      </c>
      <c r="F1355" s="29" t="str">
        <f t="shared" si="463"/>
        <v/>
      </c>
      <c r="G1355" s="33" t="str">
        <f t="shared" si="462"/>
        <v/>
      </c>
      <c r="H1355" s="29" t="str">
        <f>IF('S17'!AN$27="","",'S17'!AN$27)</f>
        <v/>
      </c>
      <c r="I1355" s="29" t="str">
        <f>IF('S17'!AN$27="","",'S17'!AG$27)</f>
        <v/>
      </c>
      <c r="J1355" s="29">
        <v>17</v>
      </c>
      <c r="AC1355" s="41"/>
      <c r="AD1355" s="41"/>
      <c r="AE1355" s="42"/>
      <c r="AF1355" s="42"/>
      <c r="AG1355" s="42"/>
      <c r="AH1355" s="41"/>
      <c r="AI1355" s="41"/>
      <c r="AJ1355" s="42"/>
      <c r="AK1355" s="42"/>
      <c r="AL1355" s="42"/>
      <c r="AM1355" s="42"/>
      <c r="AN1355" s="41"/>
      <c r="AO1355" s="41"/>
      <c r="AP1355" s="42"/>
      <c r="AQ1355" s="42"/>
      <c r="AR1355" s="42"/>
      <c r="AS1355" s="41"/>
      <c r="AT1355" s="41"/>
      <c r="AU1355" s="42"/>
      <c r="AV1355" s="42"/>
    </row>
    <row r="1356" spans="1:48" ht="12.75" hidden="1" customHeight="1" x14ac:dyDescent="0.25">
      <c r="A1356" s="29">
        <f t="shared" si="467"/>
        <v>1354</v>
      </c>
      <c r="B1356" s="19" t="str">
        <f t="shared" si="464"/>
        <v/>
      </c>
      <c r="C1356" s="19" t="str">
        <f t="shared" si="465"/>
        <v/>
      </c>
      <c r="D1356" s="19" t="str">
        <f t="shared" si="466"/>
        <v/>
      </c>
      <c r="E1356" s="19" t="str">
        <f>IF(B1356="","",CHOOSE(VLOOKUP($A1356,$F$1:$J$1600,5,FALSE),AHS!$M$1,BHS!$M$1,CHS!$M$1,HMJHS!$M$1,KHS!$M$1,Kings!$M$1,MHS!$M$1,SWHS!$M$1,AMHS!$M$1,'S10'!$M$1,'S11'!$M$1,'S12'!$M$1,'S13'!$M$1,'S14'!$M$1,'S15'!$M$1,'S16'!$M$1,'S17'!$M$1,'S18'!$M$1,'S19'!$M$1,'S20'!$M$1))</f>
        <v/>
      </c>
      <c r="F1356" s="29" t="str">
        <f t="shared" si="463"/>
        <v/>
      </c>
      <c r="G1356" s="33" t="str">
        <f t="shared" si="462"/>
        <v/>
      </c>
      <c r="H1356" s="29" t="str">
        <f>IF('S17'!AN$28="","",'S17'!AN$28)</f>
        <v/>
      </c>
      <c r="I1356" s="29" t="str">
        <f>IF('S17'!AN$28="","",'S17'!AG$28)</f>
        <v/>
      </c>
      <c r="J1356" s="29">
        <v>17</v>
      </c>
      <c r="AC1356" s="41"/>
      <c r="AD1356" s="41"/>
      <c r="AE1356" s="42"/>
      <c r="AF1356" s="42"/>
      <c r="AG1356" s="42"/>
      <c r="AH1356" s="41"/>
      <c r="AI1356" s="41"/>
      <c r="AJ1356" s="42"/>
      <c r="AK1356" s="42"/>
      <c r="AL1356" s="42"/>
      <c r="AM1356" s="42"/>
      <c r="AN1356" s="41"/>
      <c r="AO1356" s="41"/>
      <c r="AP1356" s="42"/>
      <c r="AQ1356" s="42"/>
      <c r="AR1356" s="42"/>
      <c r="AS1356" s="41"/>
      <c r="AT1356" s="41"/>
      <c r="AU1356" s="42"/>
      <c r="AV1356" s="42"/>
    </row>
    <row r="1357" spans="1:48" ht="12.75" hidden="1" customHeight="1" x14ac:dyDescent="0.25">
      <c r="A1357" s="29">
        <f t="shared" si="467"/>
        <v>1355</v>
      </c>
      <c r="B1357" s="19" t="str">
        <f t="shared" si="464"/>
        <v/>
      </c>
      <c r="C1357" s="19" t="str">
        <f t="shared" si="465"/>
        <v/>
      </c>
      <c r="D1357" s="19" t="str">
        <f t="shared" si="466"/>
        <v/>
      </c>
      <c r="E1357" s="19" t="str">
        <f>IF(B1357="","",CHOOSE(VLOOKUP($A1357,$F$1:$J$1600,5,FALSE),AHS!$M$1,BHS!$M$1,CHS!$M$1,HMJHS!$M$1,KHS!$M$1,Kings!$M$1,MHS!$M$1,SWHS!$M$1,AMHS!$M$1,'S10'!$M$1,'S11'!$M$1,'S12'!$M$1,'S13'!$M$1,'S14'!$M$1,'S15'!$M$1,'S16'!$M$1,'S17'!$M$1,'S18'!$M$1,'S19'!$M$1,'S20'!$M$1))</f>
        <v/>
      </c>
      <c r="F1357" s="29" t="str">
        <f t="shared" si="463"/>
        <v/>
      </c>
      <c r="G1357" s="33" t="str">
        <f t="shared" si="462"/>
        <v/>
      </c>
      <c r="H1357" s="29" t="str">
        <f>IF('S17'!AN$29="","",'S17'!AN$29)</f>
        <v/>
      </c>
      <c r="I1357" s="29" t="str">
        <f>IF('S17'!AN$29="","",'S17'!AG$29)</f>
        <v/>
      </c>
      <c r="J1357" s="29">
        <v>17</v>
      </c>
      <c r="AC1357" s="41"/>
      <c r="AD1357" s="41"/>
      <c r="AE1357" s="42"/>
      <c r="AF1357" s="42"/>
      <c r="AG1357" s="42"/>
      <c r="AH1357" s="41"/>
      <c r="AI1357" s="41"/>
      <c r="AJ1357" s="42"/>
      <c r="AK1357" s="42"/>
      <c r="AL1357" s="42"/>
      <c r="AM1357" s="42"/>
      <c r="AN1357" s="41"/>
      <c r="AO1357" s="41"/>
      <c r="AP1357" s="42"/>
      <c r="AQ1357" s="42"/>
      <c r="AR1357" s="42"/>
      <c r="AS1357" s="41"/>
      <c r="AT1357" s="41"/>
      <c r="AU1357" s="42"/>
      <c r="AV1357" s="42"/>
    </row>
    <row r="1358" spans="1:48" ht="12.75" hidden="1" customHeight="1" x14ac:dyDescent="0.25">
      <c r="A1358" s="29">
        <f t="shared" si="467"/>
        <v>1356</v>
      </c>
      <c r="B1358" s="19" t="str">
        <f t="shared" si="464"/>
        <v/>
      </c>
      <c r="C1358" s="19" t="str">
        <f t="shared" si="465"/>
        <v/>
      </c>
      <c r="D1358" s="19" t="str">
        <f t="shared" si="466"/>
        <v/>
      </c>
      <c r="E1358" s="19" t="str">
        <f>IF(B1358="","",CHOOSE(VLOOKUP($A1358,$F$1:$J$1600,5,FALSE),AHS!$M$1,BHS!$M$1,CHS!$M$1,HMJHS!$M$1,KHS!$M$1,Kings!$M$1,MHS!$M$1,SWHS!$M$1,AMHS!$M$1,'S10'!$M$1,'S11'!$M$1,'S12'!$M$1,'S13'!$M$1,'S14'!$M$1,'S15'!$M$1,'S16'!$M$1,'S17'!$M$1,'S18'!$M$1,'S19'!$M$1,'S20'!$M$1))</f>
        <v/>
      </c>
      <c r="F1358" s="29" t="str">
        <f t="shared" si="463"/>
        <v/>
      </c>
      <c r="G1358" s="33" t="str">
        <f t="shared" si="462"/>
        <v/>
      </c>
      <c r="H1358" s="29" t="str">
        <f>IF('S17'!AN$30="","",'S17'!AN$30)</f>
        <v/>
      </c>
      <c r="I1358" s="29" t="str">
        <f>IF('S17'!AN$30="","",'S17'!AG$30)</f>
        <v/>
      </c>
      <c r="J1358" s="29">
        <v>17</v>
      </c>
      <c r="AC1358" s="41"/>
      <c r="AD1358" s="41"/>
      <c r="AE1358" s="42"/>
      <c r="AF1358" s="42"/>
      <c r="AG1358" s="42"/>
      <c r="AH1358" s="41"/>
      <c r="AI1358" s="41"/>
      <c r="AJ1358" s="42"/>
      <c r="AK1358" s="42"/>
      <c r="AL1358" s="42"/>
      <c r="AM1358" s="42"/>
      <c r="AN1358" s="41"/>
      <c r="AO1358" s="41"/>
      <c r="AP1358" s="42"/>
      <c r="AQ1358" s="42"/>
      <c r="AR1358" s="42"/>
      <c r="AS1358" s="41"/>
      <c r="AT1358" s="41"/>
      <c r="AU1358" s="42"/>
      <c r="AV1358" s="42"/>
    </row>
    <row r="1359" spans="1:48" ht="12.75" hidden="1" customHeight="1" x14ac:dyDescent="0.25">
      <c r="A1359" s="29">
        <f t="shared" si="467"/>
        <v>1357</v>
      </c>
      <c r="B1359" s="19" t="str">
        <f t="shared" si="464"/>
        <v/>
      </c>
      <c r="C1359" s="19" t="str">
        <f t="shared" si="465"/>
        <v/>
      </c>
      <c r="D1359" s="19" t="str">
        <f t="shared" si="466"/>
        <v/>
      </c>
      <c r="E1359" s="19" t="str">
        <f>IF(B1359="","",CHOOSE(VLOOKUP($A1359,$F$1:$J$1600,5,FALSE),AHS!$M$1,BHS!$M$1,CHS!$M$1,HMJHS!$M$1,KHS!$M$1,Kings!$M$1,MHS!$M$1,SWHS!$M$1,AMHS!$M$1,'S10'!$M$1,'S11'!$M$1,'S12'!$M$1,'S13'!$M$1,'S14'!$M$1,'S15'!$M$1,'S16'!$M$1,'S17'!$M$1,'S18'!$M$1,'S19'!$M$1,'S20'!$M$1))</f>
        <v/>
      </c>
      <c r="F1359" s="29" t="str">
        <f t="shared" si="463"/>
        <v/>
      </c>
      <c r="G1359" s="33" t="str">
        <f t="shared" si="462"/>
        <v/>
      </c>
      <c r="H1359" s="29" t="str">
        <f>IF('S17'!AN$31="","",'S17'!AN$31)</f>
        <v/>
      </c>
      <c r="I1359" s="29" t="str">
        <f>IF('S17'!AN$31="","",'S17'!AG$31)</f>
        <v/>
      </c>
      <c r="J1359" s="29">
        <v>17</v>
      </c>
      <c r="AC1359" s="41"/>
      <c r="AD1359" s="41"/>
      <c r="AE1359" s="42"/>
      <c r="AF1359" s="42"/>
      <c r="AG1359" s="42"/>
      <c r="AH1359" s="41"/>
      <c r="AI1359" s="41"/>
      <c r="AJ1359" s="42"/>
      <c r="AK1359" s="42"/>
      <c r="AL1359" s="42"/>
      <c r="AM1359" s="42"/>
      <c r="AN1359" s="41"/>
      <c r="AO1359" s="41"/>
      <c r="AP1359" s="42"/>
      <c r="AQ1359" s="42"/>
      <c r="AR1359" s="42"/>
      <c r="AS1359" s="41"/>
      <c r="AT1359" s="41"/>
      <c r="AU1359" s="42"/>
      <c r="AV1359" s="42"/>
    </row>
    <row r="1360" spans="1:48" ht="12.75" hidden="1" customHeight="1" x14ac:dyDescent="0.25">
      <c r="A1360" s="29">
        <f t="shared" si="467"/>
        <v>1358</v>
      </c>
      <c r="B1360" s="19" t="str">
        <f t="shared" si="464"/>
        <v/>
      </c>
      <c r="C1360" s="19" t="str">
        <f t="shared" si="465"/>
        <v/>
      </c>
      <c r="D1360" s="19" t="str">
        <f t="shared" si="466"/>
        <v/>
      </c>
      <c r="E1360" s="19" t="str">
        <f>IF(B1360="","",CHOOSE(VLOOKUP($A1360,$F$1:$J$1600,5,FALSE),AHS!$M$1,BHS!$M$1,CHS!$M$1,HMJHS!$M$1,KHS!$M$1,Kings!$M$1,MHS!$M$1,SWHS!$M$1,AMHS!$M$1,'S10'!$M$1,'S11'!$M$1,'S12'!$M$1,'S13'!$M$1,'S14'!$M$1,'S15'!$M$1,'S16'!$M$1,'S17'!$M$1,'S18'!$M$1,'S19'!$M$1,'S20'!$M$1))</f>
        <v/>
      </c>
      <c r="F1360" s="29" t="str">
        <f t="shared" si="463"/>
        <v/>
      </c>
      <c r="G1360" s="33" t="str">
        <f t="shared" si="462"/>
        <v/>
      </c>
      <c r="H1360" s="29" t="str">
        <f>IF('S17'!AN$32="","",'S17'!AN$32)</f>
        <v/>
      </c>
      <c r="I1360" s="29" t="str">
        <f>IF('S17'!AN$32="","",'S17'!AG$32)</f>
        <v/>
      </c>
      <c r="J1360" s="29">
        <v>17</v>
      </c>
      <c r="AC1360" s="41"/>
      <c r="AD1360" s="41"/>
      <c r="AE1360" s="42"/>
      <c r="AF1360" s="42"/>
      <c r="AG1360" s="42"/>
      <c r="AH1360" s="41"/>
      <c r="AI1360" s="41"/>
      <c r="AJ1360" s="42"/>
      <c r="AK1360" s="42"/>
      <c r="AL1360" s="42"/>
      <c r="AM1360" s="42"/>
      <c r="AN1360" s="41"/>
      <c r="AO1360" s="41"/>
      <c r="AP1360" s="42"/>
      <c r="AQ1360" s="42"/>
      <c r="AR1360" s="42"/>
      <c r="AS1360" s="41"/>
      <c r="AT1360" s="41"/>
      <c r="AU1360" s="42"/>
      <c r="AV1360" s="42"/>
    </row>
    <row r="1361" spans="1:48" ht="12.75" hidden="1" customHeight="1" x14ac:dyDescent="0.25">
      <c r="A1361" s="29">
        <f t="shared" si="467"/>
        <v>1359</v>
      </c>
      <c r="B1361" s="19" t="str">
        <f t="shared" si="464"/>
        <v/>
      </c>
      <c r="C1361" s="19" t="str">
        <f t="shared" si="465"/>
        <v/>
      </c>
      <c r="D1361" s="19" t="str">
        <f t="shared" si="466"/>
        <v/>
      </c>
      <c r="E1361" s="19" t="str">
        <f>IF(B1361="","",CHOOSE(VLOOKUP($A1361,$F$1:$J$1600,5,FALSE),AHS!$M$1,BHS!$M$1,CHS!$M$1,HMJHS!$M$1,KHS!$M$1,Kings!$M$1,MHS!$M$1,SWHS!$M$1,AMHS!$M$1,'S10'!$M$1,'S11'!$M$1,'S12'!$M$1,'S13'!$M$1,'S14'!$M$1,'S15'!$M$1,'S16'!$M$1,'S17'!$M$1,'S18'!$M$1,'S19'!$M$1,'S20'!$M$1))</f>
        <v/>
      </c>
      <c r="F1361" s="29" t="str">
        <f t="shared" si="463"/>
        <v/>
      </c>
      <c r="G1361" s="33" t="str">
        <f t="shared" si="462"/>
        <v/>
      </c>
      <c r="H1361" s="29" t="str">
        <f>IF('S18'!P$13="","",'S18'!P$13)</f>
        <v/>
      </c>
      <c r="I1361" s="29" t="str">
        <f>IF('S18'!P$13="","",'S18'!I$13)</f>
        <v/>
      </c>
      <c r="J1361" s="29">
        <v>18</v>
      </c>
      <c r="AC1361" s="41"/>
      <c r="AD1361" s="41"/>
      <c r="AE1361" s="42"/>
      <c r="AF1361" s="42"/>
      <c r="AG1361" s="42"/>
      <c r="AH1361" s="41"/>
      <c r="AI1361" s="41"/>
      <c r="AJ1361" s="42"/>
      <c r="AK1361" s="42"/>
      <c r="AL1361" s="42"/>
      <c r="AM1361" s="42"/>
      <c r="AN1361" s="41"/>
      <c r="AO1361" s="41"/>
      <c r="AP1361" s="42"/>
      <c r="AQ1361" s="42"/>
      <c r="AR1361" s="42"/>
      <c r="AS1361" s="41"/>
      <c r="AT1361" s="41"/>
      <c r="AU1361" s="42"/>
      <c r="AV1361" s="42"/>
    </row>
    <row r="1362" spans="1:48" ht="12.75" hidden="1" customHeight="1" x14ac:dyDescent="0.25">
      <c r="A1362" s="29">
        <f t="shared" si="467"/>
        <v>1360</v>
      </c>
      <c r="B1362" s="19" t="str">
        <f t="shared" si="464"/>
        <v/>
      </c>
      <c r="C1362" s="19" t="str">
        <f t="shared" si="465"/>
        <v/>
      </c>
      <c r="D1362" s="19" t="str">
        <f t="shared" si="466"/>
        <v/>
      </c>
      <c r="E1362" s="19" t="str">
        <f>IF(B1362="","",CHOOSE(VLOOKUP($A1362,$F$1:$J$1600,5,FALSE),AHS!$M$1,BHS!$M$1,CHS!$M$1,HMJHS!$M$1,KHS!$M$1,Kings!$M$1,MHS!$M$1,SWHS!$M$1,AMHS!$M$1,'S10'!$M$1,'S11'!$M$1,'S12'!$M$1,'S13'!$M$1,'S14'!$M$1,'S15'!$M$1,'S16'!$M$1,'S17'!$M$1,'S18'!$M$1,'S19'!$M$1,'S20'!$M$1))</f>
        <v/>
      </c>
      <c r="F1362" s="29" t="str">
        <f t="shared" si="463"/>
        <v/>
      </c>
      <c r="G1362" s="33" t="str">
        <f t="shared" si="462"/>
        <v/>
      </c>
      <c r="H1362" s="29" t="str">
        <f>IF('S18'!P$14="","",'S18'!P$14)</f>
        <v/>
      </c>
      <c r="I1362" s="29" t="str">
        <f>IF('S18'!P$14="","",'S18'!I$14)</f>
        <v/>
      </c>
      <c r="J1362" s="29">
        <v>18</v>
      </c>
      <c r="AC1362" s="41"/>
      <c r="AD1362" s="41"/>
      <c r="AE1362" s="42"/>
      <c r="AF1362" s="42"/>
      <c r="AG1362" s="42"/>
      <c r="AH1362" s="41"/>
      <c r="AI1362" s="41"/>
      <c r="AJ1362" s="42"/>
      <c r="AK1362" s="42"/>
      <c r="AL1362" s="42"/>
      <c r="AM1362" s="42"/>
      <c r="AN1362" s="41"/>
      <c r="AO1362" s="41"/>
      <c r="AP1362" s="42"/>
      <c r="AQ1362" s="42"/>
      <c r="AR1362" s="42"/>
      <c r="AS1362" s="41"/>
      <c r="AT1362" s="41"/>
      <c r="AU1362" s="42"/>
      <c r="AV1362" s="42"/>
    </row>
    <row r="1363" spans="1:48" ht="12.75" hidden="1" customHeight="1" x14ac:dyDescent="0.25">
      <c r="A1363" s="29">
        <f t="shared" si="467"/>
        <v>1361</v>
      </c>
      <c r="B1363" s="19" t="str">
        <f t="shared" si="464"/>
        <v/>
      </c>
      <c r="C1363" s="19" t="str">
        <f t="shared" si="465"/>
        <v/>
      </c>
      <c r="D1363" s="19" t="str">
        <f t="shared" si="466"/>
        <v/>
      </c>
      <c r="E1363" s="19" t="str">
        <f>IF(B1363="","",CHOOSE(VLOOKUP($A1363,$F$1:$J$1600,5,FALSE),AHS!$M$1,BHS!$M$1,CHS!$M$1,HMJHS!$M$1,KHS!$M$1,Kings!$M$1,MHS!$M$1,SWHS!$M$1,AMHS!$M$1,'S10'!$M$1,'S11'!$M$1,'S12'!$M$1,'S13'!$M$1,'S14'!$M$1,'S15'!$M$1,'S16'!$M$1,'S17'!$M$1,'S18'!$M$1,'S19'!$M$1,'S20'!$M$1))</f>
        <v/>
      </c>
      <c r="F1363" s="29" t="str">
        <f t="shared" si="463"/>
        <v/>
      </c>
      <c r="G1363" s="33" t="str">
        <f t="shared" si="462"/>
        <v/>
      </c>
      <c r="H1363" s="29" t="str">
        <f>IF('S18'!P$15="","",'S18'!P$15)</f>
        <v/>
      </c>
      <c r="I1363" s="29" t="str">
        <f>IF('S18'!P$15="","",'S18'!I$15)</f>
        <v/>
      </c>
      <c r="J1363" s="29">
        <v>18</v>
      </c>
      <c r="AC1363" s="41"/>
      <c r="AD1363" s="41"/>
      <c r="AE1363" s="42"/>
      <c r="AF1363" s="42"/>
      <c r="AG1363" s="42"/>
      <c r="AH1363" s="41"/>
      <c r="AI1363" s="41"/>
      <c r="AJ1363" s="42"/>
      <c r="AK1363" s="42"/>
      <c r="AL1363" s="42"/>
      <c r="AM1363" s="42"/>
      <c r="AN1363" s="41"/>
      <c r="AO1363" s="41"/>
      <c r="AP1363" s="42"/>
      <c r="AQ1363" s="42"/>
      <c r="AR1363" s="42"/>
      <c r="AS1363" s="41"/>
      <c r="AT1363" s="41"/>
      <c r="AU1363" s="42"/>
      <c r="AV1363" s="42"/>
    </row>
    <row r="1364" spans="1:48" ht="12.75" hidden="1" customHeight="1" x14ac:dyDescent="0.25">
      <c r="A1364" s="29">
        <f t="shared" si="467"/>
        <v>1362</v>
      </c>
      <c r="B1364" s="19" t="str">
        <f t="shared" si="464"/>
        <v/>
      </c>
      <c r="C1364" s="19" t="str">
        <f t="shared" si="465"/>
        <v/>
      </c>
      <c r="D1364" s="19" t="str">
        <f t="shared" si="466"/>
        <v/>
      </c>
      <c r="E1364" s="19" t="str">
        <f>IF(B1364="","",CHOOSE(VLOOKUP($A1364,$F$1:$J$1600,5,FALSE),AHS!$M$1,BHS!$M$1,CHS!$M$1,HMJHS!$M$1,KHS!$M$1,Kings!$M$1,MHS!$M$1,SWHS!$M$1,AMHS!$M$1,'S10'!$M$1,'S11'!$M$1,'S12'!$M$1,'S13'!$M$1,'S14'!$M$1,'S15'!$M$1,'S16'!$M$1,'S17'!$M$1,'S18'!$M$1,'S19'!$M$1,'S20'!$M$1))</f>
        <v/>
      </c>
      <c r="F1364" s="29" t="str">
        <f t="shared" si="463"/>
        <v/>
      </c>
      <c r="G1364" s="33" t="str">
        <f t="shared" si="462"/>
        <v/>
      </c>
      <c r="H1364" s="29" t="str">
        <f>IF('S18'!P$16="","",'S18'!P$16)</f>
        <v/>
      </c>
      <c r="I1364" s="29" t="str">
        <f>IF('S18'!P$16="","",'S18'!I$16)</f>
        <v/>
      </c>
      <c r="J1364" s="29">
        <v>18</v>
      </c>
      <c r="AC1364" s="41"/>
      <c r="AD1364" s="41"/>
      <c r="AE1364" s="42"/>
      <c r="AF1364" s="42"/>
      <c r="AG1364" s="42"/>
      <c r="AH1364" s="41"/>
      <c r="AI1364" s="41"/>
      <c r="AJ1364" s="42"/>
      <c r="AK1364" s="42"/>
      <c r="AL1364" s="42"/>
      <c r="AM1364" s="42"/>
      <c r="AN1364" s="41"/>
      <c r="AO1364" s="41"/>
      <c r="AP1364" s="42"/>
      <c r="AQ1364" s="42"/>
      <c r="AR1364" s="42"/>
      <c r="AS1364" s="41"/>
      <c r="AT1364" s="41"/>
      <c r="AU1364" s="42"/>
      <c r="AV1364" s="42"/>
    </row>
    <row r="1365" spans="1:48" ht="12.75" hidden="1" customHeight="1" x14ac:dyDescent="0.25">
      <c r="A1365" s="29">
        <f t="shared" si="467"/>
        <v>1363</v>
      </c>
      <c r="B1365" s="19" t="str">
        <f t="shared" si="464"/>
        <v/>
      </c>
      <c r="C1365" s="19" t="str">
        <f t="shared" si="465"/>
        <v/>
      </c>
      <c r="D1365" s="19" t="str">
        <f t="shared" si="466"/>
        <v/>
      </c>
      <c r="E1365" s="19" t="str">
        <f>IF(B1365="","",CHOOSE(VLOOKUP($A1365,$F$1:$J$1600,5,FALSE),AHS!$M$1,BHS!$M$1,CHS!$M$1,HMJHS!$M$1,KHS!$M$1,Kings!$M$1,MHS!$M$1,SWHS!$M$1,AMHS!$M$1,'S10'!$M$1,'S11'!$M$1,'S12'!$M$1,'S13'!$M$1,'S14'!$M$1,'S15'!$M$1,'S16'!$M$1,'S17'!$M$1,'S18'!$M$1,'S19'!$M$1,'S20'!$M$1))</f>
        <v/>
      </c>
      <c r="F1365" s="29" t="str">
        <f t="shared" si="463"/>
        <v/>
      </c>
      <c r="G1365" s="33" t="str">
        <f t="shared" si="462"/>
        <v/>
      </c>
      <c r="H1365" s="29" t="str">
        <f>IF('S18'!P$17="","",'S18'!P$17)</f>
        <v/>
      </c>
      <c r="I1365" s="29" t="str">
        <f>IF('S18'!P$17="","",'S18'!I$17)</f>
        <v/>
      </c>
      <c r="J1365" s="29">
        <v>18</v>
      </c>
      <c r="AC1365" s="41"/>
      <c r="AD1365" s="41"/>
      <c r="AE1365" s="42"/>
      <c r="AF1365" s="42"/>
      <c r="AG1365" s="42"/>
      <c r="AH1365" s="41"/>
      <c r="AI1365" s="41"/>
      <c r="AJ1365" s="42"/>
      <c r="AK1365" s="42"/>
      <c r="AL1365" s="42"/>
      <c r="AM1365" s="42"/>
      <c r="AN1365" s="41"/>
      <c r="AO1365" s="41"/>
      <c r="AP1365" s="42"/>
      <c r="AQ1365" s="42"/>
      <c r="AR1365" s="42"/>
      <c r="AS1365" s="41"/>
      <c r="AT1365" s="41"/>
      <c r="AU1365" s="42"/>
      <c r="AV1365" s="42"/>
    </row>
    <row r="1366" spans="1:48" ht="12.75" hidden="1" customHeight="1" x14ac:dyDescent="0.25">
      <c r="A1366" s="29">
        <f t="shared" si="467"/>
        <v>1364</v>
      </c>
      <c r="B1366" s="19" t="str">
        <f t="shared" si="464"/>
        <v/>
      </c>
      <c r="C1366" s="19" t="str">
        <f t="shared" si="465"/>
        <v/>
      </c>
      <c r="D1366" s="19" t="str">
        <f t="shared" si="466"/>
        <v/>
      </c>
      <c r="E1366" s="19" t="str">
        <f>IF(B1366="","",CHOOSE(VLOOKUP($A1366,$F$1:$J$1600,5,FALSE),AHS!$M$1,BHS!$M$1,CHS!$M$1,HMJHS!$M$1,KHS!$M$1,Kings!$M$1,MHS!$M$1,SWHS!$M$1,AMHS!$M$1,'S10'!$M$1,'S11'!$M$1,'S12'!$M$1,'S13'!$M$1,'S14'!$M$1,'S15'!$M$1,'S16'!$M$1,'S17'!$M$1,'S18'!$M$1,'S19'!$M$1,'S20'!$M$1))</f>
        <v/>
      </c>
      <c r="F1366" s="29" t="str">
        <f t="shared" si="463"/>
        <v/>
      </c>
      <c r="G1366" s="33" t="str">
        <f t="shared" si="462"/>
        <v/>
      </c>
      <c r="H1366" s="29" t="str">
        <f>IF('S18'!P$18="","",'S18'!P$18)</f>
        <v/>
      </c>
      <c r="I1366" s="29" t="str">
        <f>IF('S18'!P$18="","",'S18'!I$18)</f>
        <v/>
      </c>
      <c r="J1366" s="29">
        <v>18</v>
      </c>
      <c r="AC1366" s="41"/>
      <c r="AD1366" s="41"/>
      <c r="AE1366" s="42"/>
      <c r="AF1366" s="42"/>
      <c r="AG1366" s="42"/>
      <c r="AH1366" s="41"/>
      <c r="AI1366" s="41"/>
      <c r="AJ1366" s="42"/>
      <c r="AK1366" s="42"/>
      <c r="AL1366" s="42"/>
      <c r="AM1366" s="42"/>
      <c r="AN1366" s="41"/>
      <c r="AO1366" s="41"/>
      <c r="AP1366" s="42"/>
      <c r="AQ1366" s="42"/>
      <c r="AR1366" s="42"/>
      <c r="AS1366" s="41"/>
      <c r="AT1366" s="41"/>
      <c r="AU1366" s="42"/>
      <c r="AV1366" s="42"/>
    </row>
    <row r="1367" spans="1:48" ht="12.75" hidden="1" customHeight="1" x14ac:dyDescent="0.25">
      <c r="A1367" s="29">
        <f t="shared" si="467"/>
        <v>1365</v>
      </c>
      <c r="B1367" s="19" t="str">
        <f t="shared" si="464"/>
        <v/>
      </c>
      <c r="C1367" s="19" t="str">
        <f t="shared" si="465"/>
        <v/>
      </c>
      <c r="D1367" s="19" t="str">
        <f t="shared" si="466"/>
        <v/>
      </c>
      <c r="E1367" s="19" t="str">
        <f>IF(B1367="","",CHOOSE(VLOOKUP($A1367,$F$1:$J$1600,5,FALSE),AHS!$M$1,BHS!$M$1,CHS!$M$1,HMJHS!$M$1,KHS!$M$1,Kings!$M$1,MHS!$M$1,SWHS!$M$1,AMHS!$M$1,'S10'!$M$1,'S11'!$M$1,'S12'!$M$1,'S13'!$M$1,'S14'!$M$1,'S15'!$M$1,'S16'!$M$1,'S17'!$M$1,'S18'!$M$1,'S19'!$M$1,'S20'!$M$1))</f>
        <v/>
      </c>
      <c r="F1367" s="29" t="str">
        <f t="shared" si="463"/>
        <v/>
      </c>
      <c r="G1367" s="33" t="str">
        <f t="shared" si="462"/>
        <v/>
      </c>
      <c r="H1367" s="29" t="str">
        <f>IF('S18'!P$19="","",'S18'!P$19)</f>
        <v/>
      </c>
      <c r="I1367" s="29" t="str">
        <f>IF('S18'!P$19="","",'S18'!I$19)</f>
        <v/>
      </c>
      <c r="J1367" s="29">
        <v>18</v>
      </c>
      <c r="AC1367" s="41"/>
      <c r="AD1367" s="41"/>
      <c r="AE1367" s="42"/>
      <c r="AF1367" s="42"/>
      <c r="AG1367" s="42"/>
      <c r="AH1367" s="41"/>
      <c r="AI1367" s="41"/>
      <c r="AJ1367" s="42"/>
      <c r="AK1367" s="42"/>
      <c r="AL1367" s="42"/>
      <c r="AM1367" s="42"/>
      <c r="AN1367" s="41"/>
      <c r="AO1367" s="41"/>
      <c r="AP1367" s="42"/>
      <c r="AQ1367" s="42"/>
      <c r="AR1367" s="42"/>
      <c r="AS1367" s="41"/>
      <c r="AT1367" s="41"/>
      <c r="AU1367" s="42"/>
      <c r="AV1367" s="42"/>
    </row>
    <row r="1368" spans="1:48" ht="12.75" hidden="1" customHeight="1" x14ac:dyDescent="0.25">
      <c r="A1368" s="29">
        <f t="shared" si="467"/>
        <v>1366</v>
      </c>
      <c r="B1368" s="19" t="str">
        <f t="shared" si="464"/>
        <v/>
      </c>
      <c r="C1368" s="19" t="str">
        <f t="shared" si="465"/>
        <v/>
      </c>
      <c r="D1368" s="19" t="str">
        <f t="shared" si="466"/>
        <v/>
      </c>
      <c r="E1368" s="19" t="str">
        <f>IF(B1368="","",CHOOSE(VLOOKUP($A1368,$F$1:$J$1600,5,FALSE),AHS!$M$1,BHS!$M$1,CHS!$M$1,HMJHS!$M$1,KHS!$M$1,Kings!$M$1,MHS!$M$1,SWHS!$M$1,AMHS!$M$1,'S10'!$M$1,'S11'!$M$1,'S12'!$M$1,'S13'!$M$1,'S14'!$M$1,'S15'!$M$1,'S16'!$M$1,'S17'!$M$1,'S18'!$M$1,'S19'!$M$1,'S20'!$M$1))</f>
        <v/>
      </c>
      <c r="F1368" s="29" t="str">
        <f t="shared" si="463"/>
        <v/>
      </c>
      <c r="G1368" s="33" t="str">
        <f t="shared" si="462"/>
        <v/>
      </c>
      <c r="H1368" s="29" t="str">
        <f>IF('S18'!P$20="","",'S18'!P$20)</f>
        <v/>
      </c>
      <c r="I1368" s="29" t="str">
        <f>IF('S18'!P$20="","",'S18'!I$20)</f>
        <v/>
      </c>
      <c r="J1368" s="29">
        <v>18</v>
      </c>
      <c r="AC1368" s="41"/>
      <c r="AD1368" s="41"/>
      <c r="AE1368" s="42"/>
      <c r="AF1368" s="42"/>
      <c r="AG1368" s="42"/>
      <c r="AH1368" s="41"/>
      <c r="AI1368" s="41"/>
      <c r="AJ1368" s="42"/>
      <c r="AK1368" s="42"/>
      <c r="AL1368" s="42"/>
      <c r="AM1368" s="42"/>
      <c r="AN1368" s="41"/>
      <c r="AO1368" s="41"/>
      <c r="AP1368" s="42"/>
      <c r="AQ1368" s="42"/>
      <c r="AR1368" s="42"/>
      <c r="AS1368" s="41"/>
      <c r="AT1368" s="41"/>
      <c r="AU1368" s="42"/>
      <c r="AV1368" s="42"/>
    </row>
    <row r="1369" spans="1:48" ht="12.75" hidden="1" customHeight="1" x14ac:dyDescent="0.25">
      <c r="A1369" s="29">
        <f t="shared" si="467"/>
        <v>1367</v>
      </c>
      <c r="B1369" s="19" t="str">
        <f t="shared" si="464"/>
        <v/>
      </c>
      <c r="C1369" s="19" t="str">
        <f t="shared" si="465"/>
        <v/>
      </c>
      <c r="D1369" s="19" t="str">
        <f t="shared" si="466"/>
        <v/>
      </c>
      <c r="E1369" s="19" t="str">
        <f>IF(B1369="","",CHOOSE(VLOOKUP($A1369,$F$1:$J$1600,5,FALSE),AHS!$M$1,BHS!$M$1,CHS!$M$1,HMJHS!$M$1,KHS!$M$1,Kings!$M$1,MHS!$M$1,SWHS!$M$1,AMHS!$M$1,'S10'!$M$1,'S11'!$M$1,'S12'!$M$1,'S13'!$M$1,'S14'!$M$1,'S15'!$M$1,'S16'!$M$1,'S17'!$M$1,'S18'!$M$1,'S19'!$M$1,'S20'!$M$1))</f>
        <v/>
      </c>
      <c r="F1369" s="29" t="str">
        <f t="shared" si="463"/>
        <v/>
      </c>
      <c r="G1369" s="33" t="str">
        <f t="shared" si="462"/>
        <v/>
      </c>
      <c r="H1369" s="29" t="str">
        <f>IF('S18'!P$21="","",'S18'!P$21)</f>
        <v/>
      </c>
      <c r="I1369" s="29" t="str">
        <f>IF('S18'!P$21="","",'S18'!I$21)</f>
        <v/>
      </c>
      <c r="J1369" s="29">
        <v>18</v>
      </c>
      <c r="AC1369" s="41"/>
      <c r="AD1369" s="41"/>
      <c r="AE1369" s="42"/>
      <c r="AF1369" s="42"/>
      <c r="AG1369" s="42"/>
      <c r="AH1369" s="41"/>
      <c r="AI1369" s="41"/>
      <c r="AJ1369" s="42"/>
      <c r="AK1369" s="42"/>
      <c r="AL1369" s="42"/>
      <c r="AM1369" s="42"/>
      <c r="AN1369" s="41"/>
      <c r="AO1369" s="41"/>
      <c r="AP1369" s="42"/>
      <c r="AQ1369" s="42"/>
      <c r="AR1369" s="42"/>
      <c r="AS1369" s="41"/>
      <c r="AT1369" s="41"/>
      <c r="AU1369" s="42"/>
      <c r="AV1369" s="42"/>
    </row>
    <row r="1370" spans="1:48" ht="12.75" hidden="1" customHeight="1" x14ac:dyDescent="0.25">
      <c r="A1370" s="29">
        <f t="shared" si="467"/>
        <v>1368</v>
      </c>
      <c r="B1370" s="19" t="str">
        <f t="shared" si="464"/>
        <v/>
      </c>
      <c r="C1370" s="19" t="str">
        <f t="shared" si="465"/>
        <v/>
      </c>
      <c r="D1370" s="19" t="str">
        <f t="shared" si="466"/>
        <v/>
      </c>
      <c r="E1370" s="19" t="str">
        <f>IF(B1370="","",CHOOSE(VLOOKUP($A1370,$F$1:$J$1600,5,FALSE),AHS!$M$1,BHS!$M$1,CHS!$M$1,HMJHS!$M$1,KHS!$M$1,Kings!$M$1,MHS!$M$1,SWHS!$M$1,AMHS!$M$1,'S10'!$M$1,'S11'!$M$1,'S12'!$M$1,'S13'!$M$1,'S14'!$M$1,'S15'!$M$1,'S16'!$M$1,'S17'!$M$1,'S18'!$M$1,'S19'!$M$1,'S20'!$M$1))</f>
        <v/>
      </c>
      <c r="F1370" s="29" t="str">
        <f t="shared" si="463"/>
        <v/>
      </c>
      <c r="G1370" s="33" t="str">
        <f t="shared" si="462"/>
        <v/>
      </c>
      <c r="H1370" s="29" t="str">
        <f>IF('S18'!P$22="","",'S18'!P$22)</f>
        <v/>
      </c>
      <c r="I1370" s="29" t="str">
        <f>IF('S18'!P$22="","",'S18'!I$22)</f>
        <v/>
      </c>
      <c r="J1370" s="29">
        <v>18</v>
      </c>
      <c r="AC1370" s="41"/>
      <c r="AD1370" s="41"/>
      <c r="AE1370" s="42"/>
      <c r="AF1370" s="42"/>
      <c r="AG1370" s="42"/>
      <c r="AH1370" s="41"/>
      <c r="AI1370" s="41"/>
      <c r="AJ1370" s="42"/>
      <c r="AK1370" s="42"/>
      <c r="AL1370" s="42"/>
      <c r="AM1370" s="42"/>
      <c r="AN1370" s="41"/>
      <c r="AO1370" s="41"/>
      <c r="AP1370" s="42"/>
      <c r="AQ1370" s="42"/>
      <c r="AR1370" s="42"/>
      <c r="AS1370" s="41"/>
      <c r="AT1370" s="41"/>
      <c r="AU1370" s="42"/>
      <c r="AV1370" s="42"/>
    </row>
    <row r="1371" spans="1:48" ht="12.75" hidden="1" customHeight="1" x14ac:dyDescent="0.25">
      <c r="A1371" s="29">
        <f t="shared" si="467"/>
        <v>1369</v>
      </c>
      <c r="B1371" s="19" t="str">
        <f t="shared" si="464"/>
        <v/>
      </c>
      <c r="C1371" s="19" t="str">
        <f t="shared" si="465"/>
        <v/>
      </c>
      <c r="D1371" s="19" t="str">
        <f t="shared" si="466"/>
        <v/>
      </c>
      <c r="E1371" s="19" t="str">
        <f>IF(B1371="","",CHOOSE(VLOOKUP($A1371,$F$1:$J$1600,5,FALSE),AHS!$M$1,BHS!$M$1,CHS!$M$1,HMJHS!$M$1,KHS!$M$1,Kings!$M$1,MHS!$M$1,SWHS!$M$1,AMHS!$M$1,'S10'!$M$1,'S11'!$M$1,'S12'!$M$1,'S13'!$M$1,'S14'!$M$1,'S15'!$M$1,'S16'!$M$1,'S17'!$M$1,'S18'!$M$1,'S19'!$M$1,'S20'!$M$1))</f>
        <v/>
      </c>
      <c r="F1371" s="29" t="str">
        <f t="shared" si="463"/>
        <v/>
      </c>
      <c r="G1371" s="33" t="str">
        <f t="shared" si="462"/>
        <v/>
      </c>
      <c r="H1371" s="29" t="str">
        <f>IF('S18'!P$23="","",'S18'!P$23)</f>
        <v/>
      </c>
      <c r="I1371" s="29" t="str">
        <f>IF('S18'!P$23="","",'S18'!I$23)</f>
        <v/>
      </c>
      <c r="J1371" s="29">
        <v>18</v>
      </c>
      <c r="AC1371" s="41"/>
      <c r="AD1371" s="41"/>
      <c r="AE1371" s="42"/>
      <c r="AF1371" s="42"/>
      <c r="AG1371" s="42"/>
      <c r="AH1371" s="41"/>
      <c r="AI1371" s="41"/>
      <c r="AJ1371" s="42"/>
      <c r="AK1371" s="42"/>
      <c r="AL1371" s="42"/>
      <c r="AM1371" s="42"/>
      <c r="AN1371" s="41"/>
      <c r="AO1371" s="41"/>
      <c r="AP1371" s="42"/>
      <c r="AQ1371" s="42"/>
      <c r="AR1371" s="42"/>
      <c r="AS1371" s="41"/>
      <c r="AT1371" s="41"/>
      <c r="AU1371" s="42"/>
      <c r="AV1371" s="42"/>
    </row>
    <row r="1372" spans="1:48" ht="12.75" hidden="1" customHeight="1" x14ac:dyDescent="0.25">
      <c r="A1372" s="29">
        <f t="shared" si="467"/>
        <v>1370</v>
      </c>
      <c r="B1372" s="19" t="str">
        <f t="shared" si="464"/>
        <v/>
      </c>
      <c r="C1372" s="19" t="str">
        <f t="shared" si="465"/>
        <v/>
      </c>
      <c r="D1372" s="19" t="str">
        <f t="shared" si="466"/>
        <v/>
      </c>
      <c r="E1372" s="19" t="str">
        <f>IF(B1372="","",CHOOSE(VLOOKUP($A1372,$F$1:$J$1600,5,FALSE),AHS!$M$1,BHS!$M$1,CHS!$M$1,HMJHS!$M$1,KHS!$M$1,Kings!$M$1,MHS!$M$1,SWHS!$M$1,AMHS!$M$1,'S10'!$M$1,'S11'!$M$1,'S12'!$M$1,'S13'!$M$1,'S14'!$M$1,'S15'!$M$1,'S16'!$M$1,'S17'!$M$1,'S18'!$M$1,'S19'!$M$1,'S20'!$M$1))</f>
        <v/>
      </c>
      <c r="F1372" s="29" t="str">
        <f t="shared" si="463"/>
        <v/>
      </c>
      <c r="G1372" s="33" t="str">
        <f t="shared" si="462"/>
        <v/>
      </c>
      <c r="H1372" s="29" t="str">
        <f>IF('S18'!P$24="","",'S18'!P$24)</f>
        <v/>
      </c>
      <c r="I1372" s="29" t="str">
        <f>IF('S18'!P$24="","",'S18'!I$24)</f>
        <v/>
      </c>
      <c r="J1372" s="29">
        <v>18</v>
      </c>
      <c r="AC1372" s="41"/>
      <c r="AD1372" s="41"/>
      <c r="AE1372" s="42"/>
      <c r="AF1372" s="42"/>
      <c r="AG1372" s="42"/>
      <c r="AH1372" s="41"/>
      <c r="AI1372" s="41"/>
      <c r="AJ1372" s="42"/>
      <c r="AK1372" s="42"/>
      <c r="AL1372" s="42"/>
      <c r="AM1372" s="42"/>
      <c r="AN1372" s="41"/>
      <c r="AO1372" s="41"/>
      <c r="AP1372" s="42"/>
      <c r="AQ1372" s="42"/>
      <c r="AR1372" s="42"/>
      <c r="AS1372" s="41"/>
      <c r="AT1372" s="41"/>
      <c r="AU1372" s="42"/>
      <c r="AV1372" s="42"/>
    </row>
    <row r="1373" spans="1:48" ht="12.75" hidden="1" customHeight="1" x14ac:dyDescent="0.25">
      <c r="A1373" s="29">
        <f t="shared" si="467"/>
        <v>1371</v>
      </c>
      <c r="B1373" s="19" t="str">
        <f t="shared" si="464"/>
        <v/>
      </c>
      <c r="C1373" s="19" t="str">
        <f t="shared" si="465"/>
        <v/>
      </c>
      <c r="D1373" s="19" t="str">
        <f t="shared" si="466"/>
        <v/>
      </c>
      <c r="E1373" s="19" t="str">
        <f>IF(B1373="","",CHOOSE(VLOOKUP($A1373,$F$1:$J$1600,5,FALSE),AHS!$M$1,BHS!$M$1,CHS!$M$1,HMJHS!$M$1,KHS!$M$1,Kings!$M$1,MHS!$M$1,SWHS!$M$1,AMHS!$M$1,'S10'!$M$1,'S11'!$M$1,'S12'!$M$1,'S13'!$M$1,'S14'!$M$1,'S15'!$M$1,'S16'!$M$1,'S17'!$M$1,'S18'!$M$1,'S19'!$M$1,'S20'!$M$1))</f>
        <v/>
      </c>
      <c r="F1373" s="29" t="str">
        <f t="shared" si="463"/>
        <v/>
      </c>
      <c r="G1373" s="33" t="str">
        <f t="shared" si="462"/>
        <v/>
      </c>
      <c r="H1373" s="29" t="str">
        <f>IF('S18'!P$25="","",'S18'!P$25)</f>
        <v/>
      </c>
      <c r="I1373" s="29" t="str">
        <f>IF('S18'!P$25="","",'S18'!I$25)</f>
        <v/>
      </c>
      <c r="J1373" s="29">
        <v>18</v>
      </c>
      <c r="AC1373" s="41"/>
      <c r="AD1373" s="41"/>
      <c r="AE1373" s="42"/>
      <c r="AF1373" s="42"/>
      <c r="AG1373" s="42"/>
      <c r="AH1373" s="41"/>
      <c r="AI1373" s="41"/>
      <c r="AJ1373" s="42"/>
      <c r="AK1373" s="42"/>
      <c r="AL1373" s="42"/>
      <c r="AM1373" s="42"/>
      <c r="AN1373" s="41"/>
      <c r="AO1373" s="41"/>
      <c r="AP1373" s="42"/>
      <c r="AQ1373" s="42"/>
      <c r="AR1373" s="42"/>
      <c r="AS1373" s="41"/>
      <c r="AT1373" s="41"/>
      <c r="AU1373" s="42"/>
      <c r="AV1373" s="42"/>
    </row>
    <row r="1374" spans="1:48" ht="12.75" hidden="1" customHeight="1" x14ac:dyDescent="0.25">
      <c r="A1374" s="29">
        <f t="shared" si="467"/>
        <v>1372</v>
      </c>
      <c r="B1374" s="19" t="str">
        <f t="shared" si="464"/>
        <v/>
      </c>
      <c r="C1374" s="19" t="str">
        <f t="shared" si="465"/>
        <v/>
      </c>
      <c r="D1374" s="19" t="str">
        <f t="shared" si="466"/>
        <v/>
      </c>
      <c r="E1374" s="19" t="str">
        <f>IF(B1374="","",CHOOSE(VLOOKUP($A1374,$F$1:$J$1600,5,FALSE),AHS!$M$1,BHS!$M$1,CHS!$M$1,HMJHS!$M$1,KHS!$M$1,Kings!$M$1,MHS!$M$1,SWHS!$M$1,AMHS!$M$1,'S10'!$M$1,'S11'!$M$1,'S12'!$M$1,'S13'!$M$1,'S14'!$M$1,'S15'!$M$1,'S16'!$M$1,'S17'!$M$1,'S18'!$M$1,'S19'!$M$1,'S20'!$M$1))</f>
        <v/>
      </c>
      <c r="F1374" s="29" t="str">
        <f t="shared" si="463"/>
        <v/>
      </c>
      <c r="G1374" s="33" t="str">
        <f t="shared" si="462"/>
        <v/>
      </c>
      <c r="H1374" s="29" t="str">
        <f>IF('S18'!P$26="","",'S18'!P$26)</f>
        <v/>
      </c>
      <c r="I1374" s="29" t="str">
        <f>IF('S18'!P$26="","",'S18'!I$26)</f>
        <v/>
      </c>
      <c r="J1374" s="29">
        <v>18</v>
      </c>
      <c r="AC1374" s="41"/>
      <c r="AD1374" s="41"/>
      <c r="AE1374" s="42"/>
      <c r="AF1374" s="42"/>
      <c r="AG1374" s="42"/>
      <c r="AH1374" s="41"/>
      <c r="AI1374" s="41"/>
      <c r="AJ1374" s="42"/>
      <c r="AK1374" s="42"/>
      <c r="AL1374" s="42"/>
      <c r="AM1374" s="42"/>
      <c r="AN1374" s="41"/>
      <c r="AO1374" s="41"/>
      <c r="AP1374" s="42"/>
      <c r="AQ1374" s="42"/>
      <c r="AR1374" s="42"/>
      <c r="AS1374" s="41"/>
      <c r="AT1374" s="41"/>
      <c r="AU1374" s="42"/>
      <c r="AV1374" s="42"/>
    </row>
    <row r="1375" spans="1:48" ht="12.75" hidden="1" customHeight="1" x14ac:dyDescent="0.25">
      <c r="A1375" s="29">
        <f t="shared" si="467"/>
        <v>1373</v>
      </c>
      <c r="B1375" s="19" t="str">
        <f t="shared" si="464"/>
        <v/>
      </c>
      <c r="C1375" s="19" t="str">
        <f t="shared" si="465"/>
        <v/>
      </c>
      <c r="D1375" s="19" t="str">
        <f t="shared" si="466"/>
        <v/>
      </c>
      <c r="E1375" s="19" t="str">
        <f>IF(B1375="","",CHOOSE(VLOOKUP($A1375,$F$1:$J$1600,5,FALSE),AHS!$M$1,BHS!$M$1,CHS!$M$1,HMJHS!$M$1,KHS!$M$1,Kings!$M$1,MHS!$M$1,SWHS!$M$1,AMHS!$M$1,'S10'!$M$1,'S11'!$M$1,'S12'!$M$1,'S13'!$M$1,'S14'!$M$1,'S15'!$M$1,'S16'!$M$1,'S17'!$M$1,'S18'!$M$1,'S19'!$M$1,'S20'!$M$1))</f>
        <v/>
      </c>
      <c r="F1375" s="29" t="str">
        <f t="shared" si="463"/>
        <v/>
      </c>
      <c r="G1375" s="33" t="str">
        <f t="shared" si="462"/>
        <v/>
      </c>
      <c r="H1375" s="29" t="str">
        <f>IF('S18'!P$27="","",'S18'!P$27)</f>
        <v/>
      </c>
      <c r="I1375" s="29" t="str">
        <f>IF('S18'!P$27="","",'S18'!I$27)</f>
        <v/>
      </c>
      <c r="J1375" s="29">
        <v>18</v>
      </c>
      <c r="AC1375" s="41"/>
      <c r="AD1375" s="41"/>
      <c r="AE1375" s="42"/>
      <c r="AF1375" s="42"/>
      <c r="AG1375" s="42"/>
      <c r="AH1375" s="41"/>
      <c r="AI1375" s="41"/>
      <c r="AJ1375" s="42"/>
      <c r="AK1375" s="42"/>
      <c r="AL1375" s="42"/>
      <c r="AM1375" s="42"/>
      <c r="AN1375" s="41"/>
      <c r="AO1375" s="41"/>
      <c r="AP1375" s="42"/>
      <c r="AQ1375" s="42"/>
      <c r="AR1375" s="42"/>
      <c r="AS1375" s="41"/>
      <c r="AT1375" s="41"/>
      <c r="AU1375" s="42"/>
      <c r="AV1375" s="42"/>
    </row>
    <row r="1376" spans="1:48" ht="12.75" hidden="1" customHeight="1" x14ac:dyDescent="0.25">
      <c r="A1376" s="29">
        <f t="shared" si="467"/>
        <v>1374</v>
      </c>
      <c r="B1376" s="19" t="str">
        <f t="shared" si="464"/>
        <v/>
      </c>
      <c r="C1376" s="19" t="str">
        <f t="shared" si="465"/>
        <v/>
      </c>
      <c r="D1376" s="19" t="str">
        <f t="shared" si="466"/>
        <v/>
      </c>
      <c r="E1376" s="19" t="str">
        <f>IF(B1376="","",CHOOSE(VLOOKUP($A1376,$F$1:$J$1600,5,FALSE),AHS!$M$1,BHS!$M$1,CHS!$M$1,HMJHS!$M$1,KHS!$M$1,Kings!$M$1,MHS!$M$1,SWHS!$M$1,AMHS!$M$1,'S10'!$M$1,'S11'!$M$1,'S12'!$M$1,'S13'!$M$1,'S14'!$M$1,'S15'!$M$1,'S16'!$M$1,'S17'!$M$1,'S18'!$M$1,'S19'!$M$1,'S20'!$M$1))</f>
        <v/>
      </c>
      <c r="F1376" s="29" t="str">
        <f t="shared" si="463"/>
        <v/>
      </c>
      <c r="G1376" s="33" t="str">
        <f t="shared" si="462"/>
        <v/>
      </c>
      <c r="H1376" s="29" t="str">
        <f>IF('S18'!P$28="","",'S18'!P$28)</f>
        <v/>
      </c>
      <c r="I1376" s="29" t="str">
        <f>IF('S18'!P$28="","",'S18'!I$28)</f>
        <v/>
      </c>
      <c r="J1376" s="29">
        <v>18</v>
      </c>
      <c r="AC1376" s="41"/>
      <c r="AD1376" s="41"/>
      <c r="AE1376" s="42"/>
      <c r="AF1376" s="42"/>
      <c r="AG1376" s="42"/>
      <c r="AH1376" s="41"/>
      <c r="AI1376" s="41"/>
      <c r="AJ1376" s="42"/>
      <c r="AK1376" s="42"/>
      <c r="AL1376" s="42"/>
      <c r="AM1376" s="42"/>
      <c r="AN1376" s="41"/>
      <c r="AO1376" s="41"/>
      <c r="AP1376" s="42"/>
      <c r="AQ1376" s="42"/>
      <c r="AR1376" s="42"/>
      <c r="AS1376" s="41"/>
      <c r="AT1376" s="41"/>
      <c r="AU1376" s="42"/>
      <c r="AV1376" s="42"/>
    </row>
    <row r="1377" spans="1:48" ht="12.75" hidden="1" customHeight="1" x14ac:dyDescent="0.25">
      <c r="A1377" s="29">
        <f t="shared" si="467"/>
        <v>1375</v>
      </c>
      <c r="B1377" s="19" t="str">
        <f t="shared" si="464"/>
        <v/>
      </c>
      <c r="C1377" s="19" t="str">
        <f t="shared" si="465"/>
        <v/>
      </c>
      <c r="D1377" s="19" t="str">
        <f t="shared" si="466"/>
        <v/>
      </c>
      <c r="E1377" s="19" t="str">
        <f>IF(B1377="","",CHOOSE(VLOOKUP($A1377,$F$1:$J$1600,5,FALSE),AHS!$M$1,BHS!$M$1,CHS!$M$1,HMJHS!$M$1,KHS!$M$1,Kings!$M$1,MHS!$M$1,SWHS!$M$1,AMHS!$M$1,'S10'!$M$1,'S11'!$M$1,'S12'!$M$1,'S13'!$M$1,'S14'!$M$1,'S15'!$M$1,'S16'!$M$1,'S17'!$M$1,'S18'!$M$1,'S19'!$M$1,'S20'!$M$1))</f>
        <v/>
      </c>
      <c r="F1377" s="29" t="str">
        <f t="shared" si="463"/>
        <v/>
      </c>
      <c r="G1377" s="33" t="str">
        <f t="shared" si="462"/>
        <v/>
      </c>
      <c r="H1377" s="29" t="str">
        <f>IF('S18'!P$29="","",'S18'!P$29)</f>
        <v/>
      </c>
      <c r="I1377" s="29" t="str">
        <f>IF('S18'!P$29="","",'S18'!I$29)</f>
        <v/>
      </c>
      <c r="J1377" s="29">
        <v>18</v>
      </c>
      <c r="AC1377" s="41"/>
      <c r="AD1377" s="41"/>
      <c r="AE1377" s="42"/>
      <c r="AF1377" s="42"/>
      <c r="AG1377" s="42"/>
      <c r="AH1377" s="41"/>
      <c r="AI1377" s="41"/>
      <c r="AJ1377" s="42"/>
      <c r="AK1377" s="42"/>
      <c r="AL1377" s="42"/>
      <c r="AM1377" s="42"/>
      <c r="AN1377" s="41"/>
      <c r="AO1377" s="41"/>
      <c r="AP1377" s="42"/>
      <c r="AQ1377" s="42"/>
      <c r="AR1377" s="42"/>
      <c r="AS1377" s="41"/>
      <c r="AT1377" s="41"/>
      <c r="AU1377" s="42"/>
      <c r="AV1377" s="42"/>
    </row>
    <row r="1378" spans="1:48" ht="12.75" hidden="1" customHeight="1" x14ac:dyDescent="0.25">
      <c r="A1378" s="29">
        <f t="shared" si="467"/>
        <v>1376</v>
      </c>
      <c r="B1378" s="19" t="str">
        <f t="shared" si="464"/>
        <v/>
      </c>
      <c r="C1378" s="19" t="str">
        <f t="shared" si="465"/>
        <v/>
      </c>
      <c r="D1378" s="19" t="str">
        <f t="shared" si="466"/>
        <v/>
      </c>
      <c r="E1378" s="19" t="str">
        <f>IF(B1378="","",CHOOSE(VLOOKUP($A1378,$F$1:$J$1600,5,FALSE),AHS!$M$1,BHS!$M$1,CHS!$M$1,HMJHS!$M$1,KHS!$M$1,Kings!$M$1,MHS!$M$1,SWHS!$M$1,AMHS!$M$1,'S10'!$M$1,'S11'!$M$1,'S12'!$M$1,'S13'!$M$1,'S14'!$M$1,'S15'!$M$1,'S16'!$M$1,'S17'!$M$1,'S18'!$M$1,'S19'!$M$1,'S20'!$M$1))</f>
        <v/>
      </c>
      <c r="F1378" s="29" t="str">
        <f t="shared" si="463"/>
        <v/>
      </c>
      <c r="G1378" s="33" t="str">
        <f t="shared" si="462"/>
        <v/>
      </c>
      <c r="H1378" s="29" t="str">
        <f>IF('S18'!P$30="","",'S18'!P$30)</f>
        <v/>
      </c>
      <c r="I1378" s="29" t="str">
        <f>IF('S18'!P$30="","",'S18'!I$30)</f>
        <v/>
      </c>
      <c r="J1378" s="29">
        <v>18</v>
      </c>
      <c r="AC1378" s="41"/>
      <c r="AD1378" s="41"/>
      <c r="AE1378" s="42"/>
      <c r="AF1378" s="42"/>
      <c r="AG1378" s="42"/>
      <c r="AH1378" s="41"/>
      <c r="AI1378" s="41"/>
      <c r="AJ1378" s="42"/>
      <c r="AK1378" s="42"/>
      <c r="AL1378" s="42"/>
      <c r="AM1378" s="42"/>
      <c r="AN1378" s="41"/>
      <c r="AO1378" s="41"/>
      <c r="AP1378" s="42"/>
      <c r="AQ1378" s="42"/>
      <c r="AR1378" s="42"/>
      <c r="AS1378" s="41"/>
      <c r="AT1378" s="41"/>
      <c r="AU1378" s="42"/>
      <c r="AV1378" s="42"/>
    </row>
    <row r="1379" spans="1:48" ht="12.75" hidden="1" customHeight="1" x14ac:dyDescent="0.25">
      <c r="A1379" s="29">
        <f t="shared" si="467"/>
        <v>1377</v>
      </c>
      <c r="B1379" s="19" t="str">
        <f t="shared" si="464"/>
        <v/>
      </c>
      <c r="C1379" s="19" t="str">
        <f t="shared" si="465"/>
        <v/>
      </c>
      <c r="D1379" s="19" t="str">
        <f t="shared" si="466"/>
        <v/>
      </c>
      <c r="E1379" s="19" t="str">
        <f>IF(B1379="","",CHOOSE(VLOOKUP($A1379,$F$1:$J$1600,5,FALSE),AHS!$M$1,BHS!$M$1,CHS!$M$1,HMJHS!$M$1,KHS!$M$1,Kings!$M$1,MHS!$M$1,SWHS!$M$1,AMHS!$M$1,'S10'!$M$1,'S11'!$M$1,'S12'!$M$1,'S13'!$M$1,'S14'!$M$1,'S15'!$M$1,'S16'!$M$1,'S17'!$M$1,'S18'!$M$1,'S19'!$M$1,'S20'!$M$1))</f>
        <v/>
      </c>
      <c r="F1379" s="29" t="str">
        <f t="shared" si="463"/>
        <v/>
      </c>
      <c r="G1379" s="33" t="str">
        <f t="shared" si="462"/>
        <v/>
      </c>
      <c r="H1379" s="29" t="str">
        <f>IF('S18'!P$31="","",'S18'!P$31)</f>
        <v/>
      </c>
      <c r="I1379" s="29" t="str">
        <f>IF('S18'!P$31="","",'S18'!I$31)</f>
        <v/>
      </c>
      <c r="J1379" s="29">
        <v>18</v>
      </c>
      <c r="AC1379" s="41"/>
      <c r="AD1379" s="41"/>
      <c r="AE1379" s="42"/>
      <c r="AF1379" s="42"/>
      <c r="AG1379" s="42"/>
      <c r="AH1379" s="41"/>
      <c r="AI1379" s="41"/>
      <c r="AJ1379" s="42"/>
      <c r="AK1379" s="42"/>
      <c r="AL1379" s="42"/>
      <c r="AM1379" s="42"/>
      <c r="AN1379" s="41"/>
      <c r="AO1379" s="41"/>
      <c r="AP1379" s="42"/>
      <c r="AQ1379" s="42"/>
      <c r="AR1379" s="42"/>
      <c r="AS1379" s="41"/>
      <c r="AT1379" s="41"/>
      <c r="AU1379" s="42"/>
      <c r="AV1379" s="42"/>
    </row>
    <row r="1380" spans="1:48" ht="12.75" hidden="1" customHeight="1" x14ac:dyDescent="0.25">
      <c r="A1380" s="29">
        <f t="shared" si="467"/>
        <v>1378</v>
      </c>
      <c r="B1380" s="19" t="str">
        <f t="shared" si="464"/>
        <v/>
      </c>
      <c r="C1380" s="19" t="str">
        <f t="shared" si="465"/>
        <v/>
      </c>
      <c r="D1380" s="19" t="str">
        <f t="shared" si="466"/>
        <v/>
      </c>
      <c r="E1380" s="19" t="str">
        <f>IF(B1380="","",CHOOSE(VLOOKUP($A1380,$F$1:$J$1600,5,FALSE),AHS!$M$1,BHS!$M$1,CHS!$M$1,HMJHS!$M$1,KHS!$M$1,Kings!$M$1,MHS!$M$1,SWHS!$M$1,AMHS!$M$1,'S10'!$M$1,'S11'!$M$1,'S12'!$M$1,'S13'!$M$1,'S14'!$M$1,'S15'!$M$1,'S16'!$M$1,'S17'!$M$1,'S18'!$M$1,'S19'!$M$1,'S20'!$M$1))</f>
        <v/>
      </c>
      <c r="F1380" s="29" t="str">
        <f t="shared" si="463"/>
        <v/>
      </c>
      <c r="G1380" s="33" t="str">
        <f t="shared" si="462"/>
        <v/>
      </c>
      <c r="H1380" s="29" t="str">
        <f>IF('S18'!P$32="","",'S18'!P$32)</f>
        <v/>
      </c>
      <c r="I1380" s="29" t="str">
        <f>IF('S18'!P$32="","",'S18'!I$32)</f>
        <v/>
      </c>
      <c r="J1380" s="29">
        <v>18</v>
      </c>
      <c r="AC1380" s="41"/>
      <c r="AD1380" s="41"/>
      <c r="AE1380" s="42"/>
      <c r="AF1380" s="42"/>
      <c r="AG1380" s="42"/>
      <c r="AH1380" s="41"/>
      <c r="AI1380" s="41"/>
      <c r="AJ1380" s="42"/>
      <c r="AK1380" s="42"/>
      <c r="AL1380" s="42"/>
      <c r="AM1380" s="42"/>
      <c r="AN1380" s="41"/>
      <c r="AO1380" s="41"/>
      <c r="AP1380" s="42"/>
      <c r="AQ1380" s="42"/>
      <c r="AR1380" s="42"/>
      <c r="AS1380" s="41"/>
      <c r="AT1380" s="41"/>
      <c r="AU1380" s="42"/>
      <c r="AV1380" s="42"/>
    </row>
    <row r="1381" spans="1:48" ht="12.75" hidden="1" customHeight="1" x14ac:dyDescent="0.25">
      <c r="A1381" s="29">
        <f t="shared" si="467"/>
        <v>1379</v>
      </c>
      <c r="B1381" s="19" t="str">
        <f t="shared" si="464"/>
        <v/>
      </c>
      <c r="C1381" s="19" t="str">
        <f t="shared" si="465"/>
        <v/>
      </c>
      <c r="D1381" s="19" t="str">
        <f t="shared" si="466"/>
        <v/>
      </c>
      <c r="E1381" s="19" t="str">
        <f>IF(B1381="","",CHOOSE(VLOOKUP($A1381,$F$1:$J$1600,5,FALSE),AHS!$M$1,BHS!$M$1,CHS!$M$1,HMJHS!$M$1,KHS!$M$1,Kings!$M$1,MHS!$M$1,SWHS!$M$1,AMHS!$M$1,'S10'!$M$1,'S11'!$M$1,'S12'!$M$1,'S13'!$M$1,'S14'!$M$1,'S15'!$M$1,'S16'!$M$1,'S17'!$M$1,'S18'!$M$1,'S19'!$M$1,'S20'!$M$1))</f>
        <v/>
      </c>
      <c r="F1381" s="29" t="str">
        <f t="shared" si="463"/>
        <v/>
      </c>
      <c r="G1381" s="33" t="str">
        <f t="shared" si="462"/>
        <v/>
      </c>
      <c r="H1381" s="29" t="str">
        <f>IF('S18'!X$13="","",'S18'!X$13)</f>
        <v/>
      </c>
      <c r="I1381" s="29" t="str">
        <f>IF('S18'!X$13="","",'S18'!Q$13)</f>
        <v/>
      </c>
      <c r="J1381" s="29">
        <v>18</v>
      </c>
      <c r="AC1381" s="41"/>
      <c r="AD1381" s="41"/>
      <c r="AE1381" s="42"/>
      <c r="AF1381" s="42"/>
      <c r="AG1381" s="42"/>
      <c r="AH1381" s="41"/>
      <c r="AI1381" s="41"/>
      <c r="AJ1381" s="42"/>
      <c r="AK1381" s="42"/>
      <c r="AL1381" s="42"/>
      <c r="AM1381" s="42"/>
      <c r="AN1381" s="41"/>
      <c r="AO1381" s="41"/>
      <c r="AP1381" s="42"/>
      <c r="AQ1381" s="42"/>
      <c r="AR1381" s="42"/>
      <c r="AS1381" s="41"/>
      <c r="AT1381" s="41"/>
      <c r="AU1381" s="42"/>
      <c r="AV1381" s="42"/>
    </row>
    <row r="1382" spans="1:48" ht="12.75" hidden="1" customHeight="1" x14ac:dyDescent="0.25">
      <c r="A1382" s="29">
        <f t="shared" si="467"/>
        <v>1380</v>
      </c>
      <c r="B1382" s="19" t="str">
        <f t="shared" si="464"/>
        <v/>
      </c>
      <c r="C1382" s="19" t="str">
        <f t="shared" si="465"/>
        <v/>
      </c>
      <c r="D1382" s="19" t="str">
        <f t="shared" si="466"/>
        <v/>
      </c>
      <c r="E1382" s="19" t="str">
        <f>IF(B1382="","",CHOOSE(VLOOKUP($A1382,$F$1:$J$1600,5,FALSE),AHS!$M$1,BHS!$M$1,CHS!$M$1,HMJHS!$M$1,KHS!$M$1,Kings!$M$1,MHS!$M$1,SWHS!$M$1,AMHS!$M$1,'S10'!$M$1,'S11'!$M$1,'S12'!$M$1,'S13'!$M$1,'S14'!$M$1,'S15'!$M$1,'S16'!$M$1,'S17'!$M$1,'S18'!$M$1,'S19'!$M$1,'S20'!$M$1))</f>
        <v/>
      </c>
      <c r="F1382" s="29" t="str">
        <f t="shared" si="463"/>
        <v/>
      </c>
      <c r="G1382" s="33" t="str">
        <f t="shared" si="462"/>
        <v/>
      </c>
      <c r="H1382" s="29" t="str">
        <f>IF('S18'!X$14="","",'S18'!X$14)</f>
        <v/>
      </c>
      <c r="I1382" s="29" t="str">
        <f>IF('S18'!X$14="","",'S18'!Q$14)</f>
        <v/>
      </c>
      <c r="J1382" s="29">
        <v>18</v>
      </c>
      <c r="AC1382" s="41"/>
      <c r="AD1382" s="41"/>
      <c r="AE1382" s="42"/>
      <c r="AF1382" s="42"/>
      <c r="AG1382" s="42"/>
      <c r="AH1382" s="41"/>
      <c r="AI1382" s="41"/>
      <c r="AJ1382" s="42"/>
      <c r="AK1382" s="42"/>
      <c r="AL1382" s="42"/>
      <c r="AM1382" s="42"/>
      <c r="AN1382" s="41"/>
      <c r="AO1382" s="41"/>
      <c r="AP1382" s="42"/>
      <c r="AQ1382" s="42"/>
      <c r="AR1382" s="42"/>
      <c r="AS1382" s="41"/>
      <c r="AT1382" s="41"/>
      <c r="AU1382" s="42"/>
      <c r="AV1382" s="42"/>
    </row>
    <row r="1383" spans="1:48" ht="12.75" hidden="1" customHeight="1" x14ac:dyDescent="0.25">
      <c r="A1383" s="29">
        <f t="shared" si="467"/>
        <v>1381</v>
      </c>
      <c r="B1383" s="19" t="str">
        <f t="shared" si="464"/>
        <v/>
      </c>
      <c r="C1383" s="19" t="str">
        <f t="shared" si="465"/>
        <v/>
      </c>
      <c r="D1383" s="19" t="str">
        <f t="shared" si="466"/>
        <v/>
      </c>
      <c r="E1383" s="19" t="str">
        <f>IF(B1383="","",CHOOSE(VLOOKUP($A1383,$F$1:$J$1600,5,FALSE),AHS!$M$1,BHS!$M$1,CHS!$M$1,HMJHS!$M$1,KHS!$M$1,Kings!$M$1,MHS!$M$1,SWHS!$M$1,AMHS!$M$1,'S10'!$M$1,'S11'!$M$1,'S12'!$M$1,'S13'!$M$1,'S14'!$M$1,'S15'!$M$1,'S16'!$M$1,'S17'!$M$1,'S18'!$M$1,'S19'!$M$1,'S20'!$M$1))</f>
        <v/>
      </c>
      <c r="F1383" s="29" t="str">
        <f t="shared" si="463"/>
        <v/>
      </c>
      <c r="G1383" s="33" t="str">
        <f t="shared" si="462"/>
        <v/>
      </c>
      <c r="H1383" s="29" t="str">
        <f>IF('S18'!X$15="","",'S18'!X$15)</f>
        <v/>
      </c>
      <c r="I1383" s="29" t="str">
        <f>IF('S18'!X$15="","",'S18'!Q$15)</f>
        <v/>
      </c>
      <c r="J1383" s="29">
        <v>18</v>
      </c>
      <c r="AC1383" s="41"/>
      <c r="AD1383" s="41"/>
      <c r="AE1383" s="42"/>
      <c r="AF1383" s="42"/>
      <c r="AG1383" s="42"/>
      <c r="AH1383" s="41"/>
      <c r="AI1383" s="41"/>
      <c r="AJ1383" s="42"/>
      <c r="AK1383" s="42"/>
      <c r="AL1383" s="42"/>
      <c r="AM1383" s="42"/>
      <c r="AN1383" s="41"/>
      <c r="AO1383" s="41"/>
      <c r="AP1383" s="42"/>
      <c r="AQ1383" s="42"/>
      <c r="AR1383" s="42"/>
      <c r="AS1383" s="41"/>
      <c r="AT1383" s="41"/>
      <c r="AU1383" s="42"/>
      <c r="AV1383" s="42"/>
    </row>
    <row r="1384" spans="1:48" ht="12.75" hidden="1" customHeight="1" x14ac:dyDescent="0.25">
      <c r="A1384" s="29">
        <f t="shared" si="467"/>
        <v>1382</v>
      </c>
      <c r="B1384" s="19" t="str">
        <f t="shared" si="464"/>
        <v/>
      </c>
      <c r="C1384" s="19" t="str">
        <f t="shared" si="465"/>
        <v/>
      </c>
      <c r="D1384" s="19" t="str">
        <f t="shared" si="466"/>
        <v/>
      </c>
      <c r="E1384" s="19" t="str">
        <f>IF(B1384="","",CHOOSE(VLOOKUP($A1384,$F$1:$J$1600,5,FALSE),AHS!$M$1,BHS!$M$1,CHS!$M$1,HMJHS!$M$1,KHS!$M$1,Kings!$M$1,MHS!$M$1,SWHS!$M$1,AMHS!$M$1,'S10'!$M$1,'S11'!$M$1,'S12'!$M$1,'S13'!$M$1,'S14'!$M$1,'S15'!$M$1,'S16'!$M$1,'S17'!$M$1,'S18'!$M$1,'S19'!$M$1,'S20'!$M$1))</f>
        <v/>
      </c>
      <c r="F1384" s="29" t="str">
        <f t="shared" si="463"/>
        <v/>
      </c>
      <c r="G1384" s="33" t="str">
        <f t="shared" si="462"/>
        <v/>
      </c>
      <c r="H1384" s="29" t="str">
        <f>IF('S18'!X$16="","",'S18'!X$16)</f>
        <v/>
      </c>
      <c r="I1384" s="29" t="str">
        <f>IF('S18'!X$16="","",'S18'!Q$16)</f>
        <v/>
      </c>
      <c r="J1384" s="29">
        <v>18</v>
      </c>
      <c r="AC1384" s="41"/>
      <c r="AD1384" s="41"/>
      <c r="AE1384" s="42"/>
      <c r="AF1384" s="42"/>
      <c r="AG1384" s="42"/>
      <c r="AH1384" s="41"/>
      <c r="AI1384" s="41"/>
      <c r="AJ1384" s="42"/>
      <c r="AK1384" s="42"/>
      <c r="AL1384" s="42"/>
      <c r="AM1384" s="42"/>
      <c r="AN1384" s="41"/>
      <c r="AO1384" s="41"/>
      <c r="AP1384" s="42"/>
      <c r="AQ1384" s="42"/>
      <c r="AR1384" s="42"/>
      <c r="AS1384" s="41"/>
      <c r="AT1384" s="41"/>
      <c r="AU1384" s="42"/>
      <c r="AV1384" s="42"/>
    </row>
    <row r="1385" spans="1:48" ht="12.75" hidden="1" customHeight="1" x14ac:dyDescent="0.25">
      <c r="A1385" s="29">
        <f t="shared" si="467"/>
        <v>1383</v>
      </c>
      <c r="B1385" s="19" t="str">
        <f t="shared" si="464"/>
        <v/>
      </c>
      <c r="C1385" s="19" t="str">
        <f t="shared" si="465"/>
        <v/>
      </c>
      <c r="D1385" s="19" t="str">
        <f t="shared" si="466"/>
        <v/>
      </c>
      <c r="E1385" s="19" t="str">
        <f>IF(B1385="","",CHOOSE(VLOOKUP($A1385,$F$1:$J$1600,5,FALSE),AHS!$M$1,BHS!$M$1,CHS!$M$1,HMJHS!$M$1,KHS!$M$1,Kings!$M$1,MHS!$M$1,SWHS!$M$1,AMHS!$M$1,'S10'!$M$1,'S11'!$M$1,'S12'!$M$1,'S13'!$M$1,'S14'!$M$1,'S15'!$M$1,'S16'!$M$1,'S17'!$M$1,'S18'!$M$1,'S19'!$M$1,'S20'!$M$1))</f>
        <v/>
      </c>
      <c r="F1385" s="29" t="str">
        <f t="shared" si="463"/>
        <v/>
      </c>
      <c r="G1385" s="33" t="str">
        <f t="shared" si="462"/>
        <v/>
      </c>
      <c r="H1385" s="29" t="str">
        <f>IF('S18'!X$17="","",'S18'!X$17)</f>
        <v/>
      </c>
      <c r="I1385" s="29" t="str">
        <f>IF('S18'!X$17="","",'S18'!Q$17)</f>
        <v/>
      </c>
      <c r="J1385" s="29">
        <v>18</v>
      </c>
      <c r="AC1385" s="41"/>
      <c r="AD1385" s="41"/>
      <c r="AE1385" s="42"/>
      <c r="AF1385" s="42"/>
      <c r="AG1385" s="42"/>
      <c r="AH1385" s="41"/>
      <c r="AI1385" s="41"/>
      <c r="AJ1385" s="42"/>
      <c r="AK1385" s="42"/>
      <c r="AL1385" s="42"/>
      <c r="AM1385" s="42"/>
      <c r="AN1385" s="41"/>
      <c r="AO1385" s="41"/>
      <c r="AP1385" s="42"/>
      <c r="AQ1385" s="42"/>
      <c r="AR1385" s="42"/>
      <c r="AS1385" s="41"/>
      <c r="AT1385" s="41"/>
      <c r="AU1385" s="42"/>
      <c r="AV1385" s="42"/>
    </row>
    <row r="1386" spans="1:48" ht="12.75" hidden="1" customHeight="1" x14ac:dyDescent="0.25">
      <c r="A1386" s="29">
        <f t="shared" si="467"/>
        <v>1384</v>
      </c>
      <c r="B1386" s="19" t="str">
        <f t="shared" si="464"/>
        <v/>
      </c>
      <c r="C1386" s="19" t="str">
        <f t="shared" si="465"/>
        <v/>
      </c>
      <c r="D1386" s="19" t="str">
        <f t="shared" si="466"/>
        <v/>
      </c>
      <c r="E1386" s="19" t="str">
        <f>IF(B1386="","",CHOOSE(VLOOKUP($A1386,$F$1:$J$1600,5,FALSE),AHS!$M$1,BHS!$M$1,CHS!$M$1,HMJHS!$M$1,KHS!$M$1,Kings!$M$1,MHS!$M$1,SWHS!$M$1,AMHS!$M$1,'S10'!$M$1,'S11'!$M$1,'S12'!$M$1,'S13'!$M$1,'S14'!$M$1,'S15'!$M$1,'S16'!$M$1,'S17'!$M$1,'S18'!$M$1,'S19'!$M$1,'S20'!$M$1))</f>
        <v/>
      </c>
      <c r="F1386" s="29" t="str">
        <f t="shared" si="463"/>
        <v/>
      </c>
      <c r="G1386" s="33" t="str">
        <f t="shared" si="462"/>
        <v/>
      </c>
      <c r="H1386" s="29" t="str">
        <f>IF('S18'!X$18="","",'S18'!X$18)</f>
        <v/>
      </c>
      <c r="I1386" s="29" t="str">
        <f>IF('S18'!X$18="","",'S18'!Q$18)</f>
        <v/>
      </c>
      <c r="J1386" s="29">
        <v>18</v>
      </c>
      <c r="AC1386" s="41"/>
      <c r="AD1386" s="41"/>
      <c r="AE1386" s="42"/>
      <c r="AF1386" s="42"/>
      <c r="AG1386" s="42"/>
      <c r="AH1386" s="41"/>
      <c r="AI1386" s="41"/>
      <c r="AJ1386" s="42"/>
      <c r="AK1386" s="42"/>
      <c r="AL1386" s="42"/>
      <c r="AM1386" s="42"/>
      <c r="AN1386" s="41"/>
      <c r="AO1386" s="41"/>
      <c r="AP1386" s="42"/>
      <c r="AQ1386" s="42"/>
      <c r="AR1386" s="42"/>
      <c r="AS1386" s="41"/>
      <c r="AT1386" s="41"/>
      <c r="AU1386" s="42"/>
      <c r="AV1386" s="42"/>
    </row>
    <row r="1387" spans="1:48" ht="12.75" hidden="1" customHeight="1" x14ac:dyDescent="0.25">
      <c r="A1387" s="29">
        <f t="shared" si="467"/>
        <v>1385</v>
      </c>
      <c r="B1387" s="19" t="str">
        <f t="shared" si="464"/>
        <v/>
      </c>
      <c r="C1387" s="19" t="str">
        <f t="shared" si="465"/>
        <v/>
      </c>
      <c r="D1387" s="19" t="str">
        <f t="shared" si="466"/>
        <v/>
      </c>
      <c r="E1387" s="19" t="str">
        <f>IF(B1387="","",CHOOSE(VLOOKUP($A1387,$F$1:$J$1600,5,FALSE),AHS!$M$1,BHS!$M$1,CHS!$M$1,HMJHS!$M$1,KHS!$M$1,Kings!$M$1,MHS!$M$1,SWHS!$M$1,AMHS!$M$1,'S10'!$M$1,'S11'!$M$1,'S12'!$M$1,'S13'!$M$1,'S14'!$M$1,'S15'!$M$1,'S16'!$M$1,'S17'!$M$1,'S18'!$M$1,'S19'!$M$1,'S20'!$M$1))</f>
        <v/>
      </c>
      <c r="F1387" s="29" t="str">
        <f t="shared" si="463"/>
        <v/>
      </c>
      <c r="G1387" s="33" t="str">
        <f t="shared" si="462"/>
        <v/>
      </c>
      <c r="H1387" s="29" t="str">
        <f>IF('S18'!X$19="","",'S18'!X$19)</f>
        <v/>
      </c>
      <c r="I1387" s="29" t="str">
        <f>IF('S18'!X$19="","",'S18'!Q$19)</f>
        <v/>
      </c>
      <c r="J1387" s="29">
        <v>18</v>
      </c>
      <c r="AC1387" s="41"/>
      <c r="AD1387" s="41"/>
      <c r="AE1387" s="42"/>
      <c r="AF1387" s="42"/>
      <c r="AG1387" s="42"/>
      <c r="AH1387" s="41"/>
      <c r="AI1387" s="41"/>
      <c r="AJ1387" s="42"/>
      <c r="AK1387" s="42"/>
      <c r="AL1387" s="42"/>
      <c r="AM1387" s="42"/>
      <c r="AN1387" s="41"/>
      <c r="AO1387" s="41"/>
      <c r="AP1387" s="42"/>
      <c r="AQ1387" s="42"/>
      <c r="AR1387" s="42"/>
      <c r="AS1387" s="41"/>
      <c r="AT1387" s="41"/>
      <c r="AU1387" s="42"/>
      <c r="AV1387" s="42"/>
    </row>
    <row r="1388" spans="1:48" ht="12.75" hidden="1" customHeight="1" x14ac:dyDescent="0.25">
      <c r="A1388" s="29">
        <f t="shared" si="467"/>
        <v>1386</v>
      </c>
      <c r="B1388" s="19" t="str">
        <f t="shared" si="464"/>
        <v/>
      </c>
      <c r="C1388" s="19" t="str">
        <f t="shared" si="465"/>
        <v/>
      </c>
      <c r="D1388" s="19" t="str">
        <f t="shared" si="466"/>
        <v/>
      </c>
      <c r="E1388" s="19" t="str">
        <f>IF(B1388="","",CHOOSE(VLOOKUP($A1388,$F$1:$J$1600,5,FALSE),AHS!$M$1,BHS!$M$1,CHS!$M$1,HMJHS!$M$1,KHS!$M$1,Kings!$M$1,MHS!$M$1,SWHS!$M$1,AMHS!$M$1,'S10'!$M$1,'S11'!$M$1,'S12'!$M$1,'S13'!$M$1,'S14'!$M$1,'S15'!$M$1,'S16'!$M$1,'S17'!$M$1,'S18'!$M$1,'S19'!$M$1,'S20'!$M$1))</f>
        <v/>
      </c>
      <c r="F1388" s="29" t="str">
        <f t="shared" si="463"/>
        <v/>
      </c>
      <c r="G1388" s="33" t="str">
        <f t="shared" si="462"/>
        <v/>
      </c>
      <c r="H1388" s="29" t="str">
        <f>IF('S18'!X$20="","",'S18'!X$20)</f>
        <v/>
      </c>
      <c r="I1388" s="29" t="str">
        <f>IF('S18'!X$20="","",'S18'!Q$20)</f>
        <v/>
      </c>
      <c r="J1388" s="29">
        <v>18</v>
      </c>
      <c r="AC1388" s="41"/>
      <c r="AD1388" s="41"/>
      <c r="AE1388" s="42"/>
      <c r="AF1388" s="42"/>
      <c r="AG1388" s="42"/>
      <c r="AH1388" s="41"/>
      <c r="AI1388" s="41"/>
      <c r="AJ1388" s="42"/>
      <c r="AK1388" s="42"/>
      <c r="AL1388" s="42"/>
      <c r="AM1388" s="42"/>
      <c r="AN1388" s="41"/>
      <c r="AO1388" s="41"/>
      <c r="AP1388" s="42"/>
      <c r="AQ1388" s="42"/>
      <c r="AR1388" s="42"/>
      <c r="AS1388" s="41"/>
      <c r="AT1388" s="41"/>
      <c r="AU1388" s="42"/>
      <c r="AV1388" s="42"/>
    </row>
    <row r="1389" spans="1:48" ht="12.75" hidden="1" customHeight="1" x14ac:dyDescent="0.25">
      <c r="A1389" s="29">
        <f t="shared" si="467"/>
        <v>1387</v>
      </c>
      <c r="B1389" s="19" t="str">
        <f t="shared" si="464"/>
        <v/>
      </c>
      <c r="C1389" s="19" t="str">
        <f t="shared" si="465"/>
        <v/>
      </c>
      <c r="D1389" s="19" t="str">
        <f t="shared" si="466"/>
        <v/>
      </c>
      <c r="E1389" s="19" t="str">
        <f>IF(B1389="","",CHOOSE(VLOOKUP($A1389,$F$1:$J$1600,5,FALSE),AHS!$M$1,BHS!$M$1,CHS!$M$1,HMJHS!$M$1,KHS!$M$1,Kings!$M$1,MHS!$M$1,SWHS!$M$1,AMHS!$M$1,'S10'!$M$1,'S11'!$M$1,'S12'!$M$1,'S13'!$M$1,'S14'!$M$1,'S15'!$M$1,'S16'!$M$1,'S17'!$M$1,'S18'!$M$1,'S19'!$M$1,'S20'!$M$1))</f>
        <v/>
      </c>
      <c r="F1389" s="29" t="str">
        <f t="shared" si="463"/>
        <v/>
      </c>
      <c r="G1389" s="33" t="str">
        <f t="shared" si="462"/>
        <v/>
      </c>
      <c r="H1389" s="29" t="str">
        <f>IF('S18'!X$21="","",'S18'!X$21)</f>
        <v/>
      </c>
      <c r="I1389" s="29" t="str">
        <f>IF('S18'!X$21="","",'S18'!Q$21)</f>
        <v/>
      </c>
      <c r="J1389" s="29">
        <v>18</v>
      </c>
      <c r="AC1389" s="41"/>
      <c r="AD1389" s="41"/>
      <c r="AE1389" s="42"/>
      <c r="AF1389" s="42"/>
      <c r="AG1389" s="42"/>
      <c r="AH1389" s="41"/>
      <c r="AI1389" s="41"/>
      <c r="AJ1389" s="42"/>
      <c r="AK1389" s="42"/>
      <c r="AL1389" s="42"/>
      <c r="AM1389" s="42"/>
      <c r="AN1389" s="41"/>
      <c r="AO1389" s="41"/>
      <c r="AP1389" s="42"/>
      <c r="AQ1389" s="42"/>
      <c r="AR1389" s="42"/>
      <c r="AS1389" s="41"/>
      <c r="AT1389" s="41"/>
      <c r="AU1389" s="42"/>
      <c r="AV1389" s="42"/>
    </row>
    <row r="1390" spans="1:48" ht="12.75" hidden="1" customHeight="1" x14ac:dyDescent="0.25">
      <c r="A1390" s="29">
        <f t="shared" si="467"/>
        <v>1388</v>
      </c>
      <c r="B1390" s="19" t="str">
        <f t="shared" si="464"/>
        <v/>
      </c>
      <c r="C1390" s="19" t="str">
        <f t="shared" si="465"/>
        <v/>
      </c>
      <c r="D1390" s="19" t="str">
        <f t="shared" si="466"/>
        <v/>
      </c>
      <c r="E1390" s="19" t="str">
        <f>IF(B1390="","",CHOOSE(VLOOKUP($A1390,$F$1:$J$1600,5,FALSE),AHS!$M$1,BHS!$M$1,CHS!$M$1,HMJHS!$M$1,KHS!$M$1,Kings!$M$1,MHS!$M$1,SWHS!$M$1,AMHS!$M$1,'S10'!$M$1,'S11'!$M$1,'S12'!$M$1,'S13'!$M$1,'S14'!$M$1,'S15'!$M$1,'S16'!$M$1,'S17'!$M$1,'S18'!$M$1,'S19'!$M$1,'S20'!$M$1))</f>
        <v/>
      </c>
      <c r="F1390" s="29" t="str">
        <f t="shared" si="463"/>
        <v/>
      </c>
      <c r="G1390" s="33" t="str">
        <f t="shared" si="462"/>
        <v/>
      </c>
      <c r="H1390" s="29" t="str">
        <f>IF('S18'!X$22="","",'S18'!X$22)</f>
        <v/>
      </c>
      <c r="I1390" s="29" t="str">
        <f>IF('S18'!X$22="","",'S18'!Q$22)</f>
        <v/>
      </c>
      <c r="J1390" s="29">
        <v>18</v>
      </c>
      <c r="AC1390" s="41"/>
      <c r="AD1390" s="41"/>
      <c r="AE1390" s="42"/>
      <c r="AF1390" s="42"/>
      <c r="AG1390" s="42"/>
      <c r="AH1390" s="41"/>
      <c r="AI1390" s="41"/>
      <c r="AJ1390" s="42"/>
      <c r="AK1390" s="42"/>
      <c r="AL1390" s="42"/>
      <c r="AM1390" s="42"/>
      <c r="AN1390" s="41"/>
      <c r="AO1390" s="41"/>
      <c r="AP1390" s="42"/>
      <c r="AQ1390" s="42"/>
      <c r="AR1390" s="42"/>
      <c r="AS1390" s="41"/>
      <c r="AT1390" s="41"/>
      <c r="AU1390" s="42"/>
      <c r="AV1390" s="42"/>
    </row>
    <row r="1391" spans="1:48" ht="12.75" hidden="1" customHeight="1" x14ac:dyDescent="0.25">
      <c r="A1391" s="29">
        <f t="shared" si="467"/>
        <v>1389</v>
      </c>
      <c r="B1391" s="19" t="str">
        <f t="shared" si="464"/>
        <v/>
      </c>
      <c r="C1391" s="19" t="str">
        <f t="shared" si="465"/>
        <v/>
      </c>
      <c r="D1391" s="19" t="str">
        <f t="shared" si="466"/>
        <v/>
      </c>
      <c r="E1391" s="19" t="str">
        <f>IF(B1391="","",CHOOSE(VLOOKUP($A1391,$F$1:$J$1600,5,FALSE),AHS!$M$1,BHS!$M$1,CHS!$M$1,HMJHS!$M$1,KHS!$M$1,Kings!$M$1,MHS!$M$1,SWHS!$M$1,AMHS!$M$1,'S10'!$M$1,'S11'!$M$1,'S12'!$M$1,'S13'!$M$1,'S14'!$M$1,'S15'!$M$1,'S16'!$M$1,'S17'!$M$1,'S18'!$M$1,'S19'!$M$1,'S20'!$M$1))</f>
        <v/>
      </c>
      <c r="F1391" s="29" t="str">
        <f t="shared" si="463"/>
        <v/>
      </c>
      <c r="G1391" s="33" t="str">
        <f t="shared" si="462"/>
        <v/>
      </c>
      <c r="H1391" s="29" t="str">
        <f>IF('S18'!X$23="","",'S18'!X$23)</f>
        <v/>
      </c>
      <c r="I1391" s="29" t="str">
        <f>IF('S18'!X$23="","",'S18'!Q$23)</f>
        <v/>
      </c>
      <c r="J1391" s="29">
        <v>18</v>
      </c>
      <c r="AC1391" s="41"/>
      <c r="AD1391" s="41"/>
      <c r="AE1391" s="42"/>
      <c r="AF1391" s="42"/>
      <c r="AG1391" s="42"/>
      <c r="AH1391" s="41"/>
      <c r="AI1391" s="41"/>
      <c r="AJ1391" s="42"/>
      <c r="AK1391" s="42"/>
      <c r="AL1391" s="42"/>
      <c r="AM1391" s="42"/>
      <c r="AN1391" s="41"/>
      <c r="AO1391" s="41"/>
      <c r="AP1391" s="42"/>
      <c r="AQ1391" s="42"/>
      <c r="AR1391" s="42"/>
      <c r="AS1391" s="41"/>
      <c r="AT1391" s="41"/>
      <c r="AU1391" s="42"/>
      <c r="AV1391" s="42"/>
    </row>
    <row r="1392" spans="1:48" ht="12.75" hidden="1" customHeight="1" x14ac:dyDescent="0.25">
      <c r="A1392" s="29">
        <f t="shared" si="467"/>
        <v>1390</v>
      </c>
      <c r="B1392" s="19" t="str">
        <f t="shared" si="464"/>
        <v/>
      </c>
      <c r="C1392" s="19" t="str">
        <f t="shared" si="465"/>
        <v/>
      </c>
      <c r="D1392" s="19" t="str">
        <f t="shared" si="466"/>
        <v/>
      </c>
      <c r="E1392" s="19" t="str">
        <f>IF(B1392="","",CHOOSE(VLOOKUP($A1392,$F$1:$J$1600,5,FALSE),AHS!$M$1,BHS!$M$1,CHS!$M$1,HMJHS!$M$1,KHS!$M$1,Kings!$M$1,MHS!$M$1,SWHS!$M$1,AMHS!$M$1,'S10'!$M$1,'S11'!$M$1,'S12'!$M$1,'S13'!$M$1,'S14'!$M$1,'S15'!$M$1,'S16'!$M$1,'S17'!$M$1,'S18'!$M$1,'S19'!$M$1,'S20'!$M$1))</f>
        <v/>
      </c>
      <c r="F1392" s="29" t="str">
        <f t="shared" si="463"/>
        <v/>
      </c>
      <c r="G1392" s="33" t="str">
        <f t="shared" si="462"/>
        <v/>
      </c>
      <c r="H1392" s="29" t="str">
        <f>IF('S18'!X$24="","",'S18'!X$24)</f>
        <v/>
      </c>
      <c r="I1392" s="29" t="str">
        <f>IF('S18'!X$24="","",'S18'!Q$24)</f>
        <v/>
      </c>
      <c r="J1392" s="29">
        <v>18</v>
      </c>
      <c r="AC1392" s="41"/>
      <c r="AD1392" s="41"/>
      <c r="AE1392" s="42"/>
      <c r="AF1392" s="42"/>
      <c r="AG1392" s="42"/>
      <c r="AH1392" s="41"/>
      <c r="AI1392" s="41"/>
      <c r="AJ1392" s="42"/>
      <c r="AK1392" s="42"/>
      <c r="AL1392" s="42"/>
      <c r="AM1392" s="42"/>
      <c r="AN1392" s="41"/>
      <c r="AO1392" s="41"/>
      <c r="AP1392" s="42"/>
      <c r="AQ1392" s="42"/>
      <c r="AR1392" s="42"/>
      <c r="AS1392" s="41"/>
      <c r="AT1392" s="41"/>
      <c r="AU1392" s="42"/>
      <c r="AV1392" s="42"/>
    </row>
    <row r="1393" spans="1:48" ht="12.75" hidden="1" customHeight="1" x14ac:dyDescent="0.25">
      <c r="A1393" s="29">
        <f t="shared" si="467"/>
        <v>1391</v>
      </c>
      <c r="B1393" s="19" t="str">
        <f t="shared" si="464"/>
        <v/>
      </c>
      <c r="C1393" s="19" t="str">
        <f t="shared" si="465"/>
        <v/>
      </c>
      <c r="D1393" s="19" t="str">
        <f t="shared" si="466"/>
        <v/>
      </c>
      <c r="E1393" s="19" t="str">
        <f>IF(B1393="","",CHOOSE(VLOOKUP($A1393,$F$1:$J$1600,5,FALSE),AHS!$M$1,BHS!$M$1,CHS!$M$1,HMJHS!$M$1,KHS!$M$1,Kings!$M$1,MHS!$M$1,SWHS!$M$1,AMHS!$M$1,'S10'!$M$1,'S11'!$M$1,'S12'!$M$1,'S13'!$M$1,'S14'!$M$1,'S15'!$M$1,'S16'!$M$1,'S17'!$M$1,'S18'!$M$1,'S19'!$M$1,'S20'!$M$1))</f>
        <v/>
      </c>
      <c r="F1393" s="29" t="str">
        <f t="shared" si="463"/>
        <v/>
      </c>
      <c r="G1393" s="33" t="str">
        <f t="shared" si="462"/>
        <v/>
      </c>
      <c r="H1393" s="29" t="str">
        <f>IF('S18'!X$25="","",'S18'!X$25)</f>
        <v/>
      </c>
      <c r="I1393" s="29" t="str">
        <f>IF('S18'!X$25="","",'S18'!Q$25)</f>
        <v/>
      </c>
      <c r="J1393" s="29">
        <v>18</v>
      </c>
      <c r="AC1393" s="41"/>
      <c r="AD1393" s="41"/>
      <c r="AE1393" s="42"/>
      <c r="AF1393" s="42"/>
      <c r="AG1393" s="42"/>
      <c r="AH1393" s="41"/>
      <c r="AI1393" s="41"/>
      <c r="AJ1393" s="42"/>
      <c r="AK1393" s="42"/>
      <c r="AL1393" s="42"/>
      <c r="AM1393" s="42"/>
      <c r="AN1393" s="41"/>
      <c r="AO1393" s="41"/>
      <c r="AP1393" s="42"/>
      <c r="AQ1393" s="42"/>
      <c r="AR1393" s="42"/>
      <c r="AS1393" s="41"/>
      <c r="AT1393" s="41"/>
      <c r="AU1393" s="42"/>
      <c r="AV1393" s="42"/>
    </row>
    <row r="1394" spans="1:48" ht="12.75" hidden="1" customHeight="1" x14ac:dyDescent="0.25">
      <c r="A1394" s="29">
        <f t="shared" si="467"/>
        <v>1392</v>
      </c>
      <c r="B1394" s="19" t="str">
        <f t="shared" si="464"/>
        <v/>
      </c>
      <c r="C1394" s="19" t="str">
        <f t="shared" si="465"/>
        <v/>
      </c>
      <c r="D1394" s="19" t="str">
        <f t="shared" si="466"/>
        <v/>
      </c>
      <c r="E1394" s="19" t="str">
        <f>IF(B1394="","",CHOOSE(VLOOKUP($A1394,$F$1:$J$1600,5,FALSE),AHS!$M$1,BHS!$M$1,CHS!$M$1,HMJHS!$M$1,KHS!$M$1,Kings!$M$1,MHS!$M$1,SWHS!$M$1,AMHS!$M$1,'S10'!$M$1,'S11'!$M$1,'S12'!$M$1,'S13'!$M$1,'S14'!$M$1,'S15'!$M$1,'S16'!$M$1,'S17'!$M$1,'S18'!$M$1,'S19'!$M$1,'S20'!$M$1))</f>
        <v/>
      </c>
      <c r="F1394" s="29" t="str">
        <f t="shared" si="463"/>
        <v/>
      </c>
      <c r="G1394" s="33" t="str">
        <f t="shared" si="462"/>
        <v/>
      </c>
      <c r="H1394" s="29" t="str">
        <f>IF('S18'!X$26="","",'S18'!X$26)</f>
        <v/>
      </c>
      <c r="I1394" s="29" t="str">
        <f>IF('S18'!X$26="","",'S18'!Q$26)</f>
        <v/>
      </c>
      <c r="J1394" s="29">
        <v>18</v>
      </c>
      <c r="AC1394" s="41"/>
      <c r="AD1394" s="41"/>
      <c r="AE1394" s="42"/>
      <c r="AF1394" s="42"/>
      <c r="AG1394" s="42"/>
      <c r="AH1394" s="41"/>
      <c r="AI1394" s="41"/>
      <c r="AJ1394" s="42"/>
      <c r="AK1394" s="42"/>
      <c r="AL1394" s="42"/>
      <c r="AM1394" s="42"/>
      <c r="AN1394" s="41"/>
      <c r="AO1394" s="41"/>
      <c r="AP1394" s="42"/>
      <c r="AQ1394" s="42"/>
      <c r="AR1394" s="42"/>
      <c r="AS1394" s="41"/>
      <c r="AT1394" s="41"/>
      <c r="AU1394" s="42"/>
      <c r="AV1394" s="42"/>
    </row>
    <row r="1395" spans="1:48" ht="12.75" hidden="1" customHeight="1" x14ac:dyDescent="0.25">
      <c r="A1395" s="29">
        <f t="shared" si="467"/>
        <v>1393</v>
      </c>
      <c r="B1395" s="19" t="str">
        <f t="shared" si="464"/>
        <v/>
      </c>
      <c r="C1395" s="19" t="str">
        <f t="shared" si="465"/>
        <v/>
      </c>
      <c r="D1395" s="19" t="str">
        <f t="shared" si="466"/>
        <v/>
      </c>
      <c r="E1395" s="19" t="str">
        <f>IF(B1395="","",CHOOSE(VLOOKUP($A1395,$F$1:$J$1600,5,FALSE),AHS!$M$1,BHS!$M$1,CHS!$M$1,HMJHS!$M$1,KHS!$M$1,Kings!$M$1,MHS!$M$1,SWHS!$M$1,AMHS!$M$1,'S10'!$M$1,'S11'!$M$1,'S12'!$M$1,'S13'!$M$1,'S14'!$M$1,'S15'!$M$1,'S16'!$M$1,'S17'!$M$1,'S18'!$M$1,'S19'!$M$1,'S20'!$M$1))</f>
        <v/>
      </c>
      <c r="F1395" s="29" t="str">
        <f t="shared" si="463"/>
        <v/>
      </c>
      <c r="G1395" s="33" t="str">
        <f t="shared" si="462"/>
        <v/>
      </c>
      <c r="H1395" s="29" t="str">
        <f>IF('S18'!X$27="","",'S18'!X$27)</f>
        <v/>
      </c>
      <c r="I1395" s="29" t="str">
        <f>IF('S18'!X$27="","",'S18'!Q$27)</f>
        <v/>
      </c>
      <c r="J1395" s="29">
        <v>18</v>
      </c>
      <c r="AC1395" s="41"/>
      <c r="AD1395" s="41"/>
      <c r="AE1395" s="42"/>
      <c r="AF1395" s="42"/>
      <c r="AG1395" s="42"/>
      <c r="AH1395" s="41"/>
      <c r="AI1395" s="41"/>
      <c r="AJ1395" s="42"/>
      <c r="AK1395" s="42"/>
      <c r="AL1395" s="42"/>
      <c r="AM1395" s="42"/>
      <c r="AN1395" s="41"/>
      <c r="AO1395" s="41"/>
      <c r="AP1395" s="42"/>
      <c r="AQ1395" s="42"/>
      <c r="AR1395" s="42"/>
      <c r="AS1395" s="41"/>
      <c r="AT1395" s="41"/>
      <c r="AU1395" s="42"/>
      <c r="AV1395" s="42"/>
    </row>
    <row r="1396" spans="1:48" ht="12.75" hidden="1" customHeight="1" x14ac:dyDescent="0.25">
      <c r="A1396" s="29">
        <f t="shared" si="467"/>
        <v>1394</v>
      </c>
      <c r="B1396" s="19" t="str">
        <f t="shared" si="464"/>
        <v/>
      </c>
      <c r="C1396" s="19" t="str">
        <f t="shared" si="465"/>
        <v/>
      </c>
      <c r="D1396" s="19" t="str">
        <f t="shared" si="466"/>
        <v/>
      </c>
      <c r="E1396" s="19" t="str">
        <f>IF(B1396="","",CHOOSE(VLOOKUP($A1396,$F$1:$J$1600,5,FALSE),AHS!$M$1,BHS!$M$1,CHS!$M$1,HMJHS!$M$1,KHS!$M$1,Kings!$M$1,MHS!$M$1,SWHS!$M$1,AMHS!$M$1,'S10'!$M$1,'S11'!$M$1,'S12'!$M$1,'S13'!$M$1,'S14'!$M$1,'S15'!$M$1,'S16'!$M$1,'S17'!$M$1,'S18'!$M$1,'S19'!$M$1,'S20'!$M$1))</f>
        <v/>
      </c>
      <c r="F1396" s="29" t="str">
        <f t="shared" si="463"/>
        <v/>
      </c>
      <c r="G1396" s="33" t="str">
        <f t="shared" si="462"/>
        <v/>
      </c>
      <c r="H1396" s="29" t="str">
        <f>IF('S18'!X$28="","",'S18'!X$28)</f>
        <v/>
      </c>
      <c r="I1396" s="29" t="str">
        <f>IF('S18'!X$28="","",'S18'!Q$28)</f>
        <v/>
      </c>
      <c r="J1396" s="29">
        <v>18</v>
      </c>
      <c r="AC1396" s="41"/>
      <c r="AD1396" s="41"/>
      <c r="AE1396" s="42"/>
      <c r="AF1396" s="42"/>
      <c r="AG1396" s="42"/>
      <c r="AH1396" s="41"/>
      <c r="AI1396" s="41"/>
      <c r="AJ1396" s="42"/>
      <c r="AK1396" s="42"/>
      <c r="AL1396" s="42"/>
      <c r="AM1396" s="42"/>
      <c r="AN1396" s="41"/>
      <c r="AO1396" s="41"/>
      <c r="AP1396" s="42"/>
      <c r="AQ1396" s="42"/>
      <c r="AR1396" s="42"/>
      <c r="AS1396" s="41"/>
      <c r="AT1396" s="41"/>
      <c r="AU1396" s="42"/>
      <c r="AV1396" s="42"/>
    </row>
    <row r="1397" spans="1:48" ht="12.75" hidden="1" customHeight="1" x14ac:dyDescent="0.25">
      <c r="A1397" s="29">
        <f t="shared" si="467"/>
        <v>1395</v>
      </c>
      <c r="B1397" s="19" t="str">
        <f t="shared" si="464"/>
        <v/>
      </c>
      <c r="C1397" s="19" t="str">
        <f t="shared" si="465"/>
        <v/>
      </c>
      <c r="D1397" s="19" t="str">
        <f t="shared" si="466"/>
        <v/>
      </c>
      <c r="E1397" s="19" t="str">
        <f>IF(B1397="","",CHOOSE(VLOOKUP($A1397,$F$1:$J$1600,5,FALSE),AHS!$M$1,BHS!$M$1,CHS!$M$1,HMJHS!$M$1,KHS!$M$1,Kings!$M$1,MHS!$M$1,SWHS!$M$1,AMHS!$M$1,'S10'!$M$1,'S11'!$M$1,'S12'!$M$1,'S13'!$M$1,'S14'!$M$1,'S15'!$M$1,'S16'!$M$1,'S17'!$M$1,'S18'!$M$1,'S19'!$M$1,'S20'!$M$1))</f>
        <v/>
      </c>
      <c r="F1397" s="29" t="str">
        <f t="shared" si="463"/>
        <v/>
      </c>
      <c r="G1397" s="33" t="str">
        <f t="shared" si="462"/>
        <v/>
      </c>
      <c r="H1397" s="29" t="str">
        <f>IF('S18'!X$29="","",'S18'!X$29)</f>
        <v/>
      </c>
      <c r="I1397" s="29" t="str">
        <f>IF('S18'!X$29="","",'S18'!Q$29)</f>
        <v/>
      </c>
      <c r="J1397" s="29">
        <v>18</v>
      </c>
      <c r="AC1397" s="41"/>
      <c r="AD1397" s="41"/>
      <c r="AE1397" s="42"/>
      <c r="AF1397" s="42"/>
      <c r="AG1397" s="42"/>
      <c r="AH1397" s="41"/>
      <c r="AI1397" s="41"/>
      <c r="AJ1397" s="42"/>
      <c r="AK1397" s="42"/>
      <c r="AL1397" s="42"/>
      <c r="AM1397" s="42"/>
      <c r="AN1397" s="41"/>
      <c r="AO1397" s="41"/>
      <c r="AP1397" s="42"/>
      <c r="AQ1397" s="42"/>
      <c r="AR1397" s="42"/>
      <c r="AS1397" s="41"/>
      <c r="AT1397" s="41"/>
      <c r="AU1397" s="42"/>
      <c r="AV1397" s="42"/>
    </row>
    <row r="1398" spans="1:48" ht="12.75" hidden="1" customHeight="1" x14ac:dyDescent="0.25">
      <c r="A1398" s="29">
        <f t="shared" si="467"/>
        <v>1396</v>
      </c>
      <c r="B1398" s="19" t="str">
        <f t="shared" si="464"/>
        <v/>
      </c>
      <c r="C1398" s="19" t="str">
        <f t="shared" si="465"/>
        <v/>
      </c>
      <c r="D1398" s="19" t="str">
        <f t="shared" si="466"/>
        <v/>
      </c>
      <c r="E1398" s="19" t="str">
        <f>IF(B1398="","",CHOOSE(VLOOKUP($A1398,$F$1:$J$1600,5,FALSE),AHS!$M$1,BHS!$M$1,CHS!$M$1,HMJHS!$M$1,KHS!$M$1,Kings!$M$1,MHS!$M$1,SWHS!$M$1,AMHS!$M$1,'S10'!$M$1,'S11'!$M$1,'S12'!$M$1,'S13'!$M$1,'S14'!$M$1,'S15'!$M$1,'S16'!$M$1,'S17'!$M$1,'S18'!$M$1,'S19'!$M$1,'S20'!$M$1))</f>
        <v/>
      </c>
      <c r="F1398" s="29" t="str">
        <f t="shared" si="463"/>
        <v/>
      </c>
      <c r="G1398" s="33" t="str">
        <f t="shared" si="462"/>
        <v/>
      </c>
      <c r="H1398" s="29" t="str">
        <f>IF('S18'!X$30="","",'S18'!X$30)</f>
        <v/>
      </c>
      <c r="I1398" s="29" t="str">
        <f>IF('S18'!X$30="","",'S18'!Q$30)</f>
        <v/>
      </c>
      <c r="J1398" s="29">
        <v>18</v>
      </c>
      <c r="AC1398" s="41"/>
      <c r="AD1398" s="41"/>
      <c r="AE1398" s="42"/>
      <c r="AF1398" s="42"/>
      <c r="AG1398" s="42"/>
      <c r="AH1398" s="41"/>
      <c r="AI1398" s="41"/>
      <c r="AJ1398" s="42"/>
      <c r="AK1398" s="42"/>
      <c r="AL1398" s="42"/>
      <c r="AM1398" s="42"/>
      <c r="AN1398" s="41"/>
      <c r="AO1398" s="41"/>
      <c r="AP1398" s="42"/>
      <c r="AQ1398" s="42"/>
      <c r="AR1398" s="42"/>
      <c r="AS1398" s="41"/>
      <c r="AT1398" s="41"/>
      <c r="AU1398" s="42"/>
      <c r="AV1398" s="42"/>
    </row>
    <row r="1399" spans="1:48" ht="12.75" hidden="1" customHeight="1" x14ac:dyDescent="0.25">
      <c r="A1399" s="29">
        <f t="shared" si="467"/>
        <v>1397</v>
      </c>
      <c r="B1399" s="19" t="str">
        <f t="shared" si="464"/>
        <v/>
      </c>
      <c r="C1399" s="19" t="str">
        <f t="shared" si="465"/>
        <v/>
      </c>
      <c r="D1399" s="19" t="str">
        <f t="shared" si="466"/>
        <v/>
      </c>
      <c r="E1399" s="19" t="str">
        <f>IF(B1399="","",CHOOSE(VLOOKUP($A1399,$F$1:$J$1600,5,FALSE),AHS!$M$1,BHS!$M$1,CHS!$M$1,HMJHS!$M$1,KHS!$M$1,Kings!$M$1,MHS!$M$1,SWHS!$M$1,AMHS!$M$1,'S10'!$M$1,'S11'!$M$1,'S12'!$M$1,'S13'!$M$1,'S14'!$M$1,'S15'!$M$1,'S16'!$M$1,'S17'!$M$1,'S18'!$M$1,'S19'!$M$1,'S20'!$M$1))</f>
        <v/>
      </c>
      <c r="F1399" s="29" t="str">
        <f t="shared" si="463"/>
        <v/>
      </c>
      <c r="G1399" s="33" t="str">
        <f t="shared" si="462"/>
        <v/>
      </c>
      <c r="H1399" s="29" t="str">
        <f>IF('S18'!X$31="","",'S18'!X$31)</f>
        <v/>
      </c>
      <c r="I1399" s="29" t="str">
        <f>IF('S18'!X$31="","",'S18'!Q$31)</f>
        <v/>
      </c>
      <c r="J1399" s="29">
        <v>18</v>
      </c>
      <c r="AC1399" s="41"/>
      <c r="AD1399" s="41"/>
      <c r="AE1399" s="42"/>
      <c r="AF1399" s="42"/>
      <c r="AG1399" s="42"/>
      <c r="AH1399" s="41"/>
      <c r="AI1399" s="41"/>
      <c r="AJ1399" s="42"/>
      <c r="AK1399" s="42"/>
      <c r="AL1399" s="42"/>
      <c r="AM1399" s="42"/>
      <c r="AN1399" s="41"/>
      <c r="AO1399" s="41"/>
      <c r="AP1399" s="42"/>
      <c r="AQ1399" s="42"/>
      <c r="AR1399" s="42"/>
      <c r="AS1399" s="41"/>
      <c r="AT1399" s="41"/>
      <c r="AU1399" s="42"/>
      <c r="AV1399" s="42"/>
    </row>
    <row r="1400" spans="1:48" ht="12.75" hidden="1" customHeight="1" x14ac:dyDescent="0.25">
      <c r="A1400" s="29">
        <f t="shared" si="467"/>
        <v>1398</v>
      </c>
      <c r="B1400" s="19" t="str">
        <f t="shared" si="464"/>
        <v/>
      </c>
      <c r="C1400" s="19" t="str">
        <f t="shared" si="465"/>
        <v/>
      </c>
      <c r="D1400" s="19" t="str">
        <f t="shared" si="466"/>
        <v/>
      </c>
      <c r="E1400" s="19" t="str">
        <f>IF(B1400="","",CHOOSE(VLOOKUP($A1400,$F$1:$J$1600,5,FALSE),AHS!$M$1,BHS!$M$1,CHS!$M$1,HMJHS!$M$1,KHS!$M$1,Kings!$M$1,MHS!$M$1,SWHS!$M$1,AMHS!$M$1,'S10'!$M$1,'S11'!$M$1,'S12'!$M$1,'S13'!$M$1,'S14'!$M$1,'S15'!$M$1,'S16'!$M$1,'S17'!$M$1,'S18'!$M$1,'S19'!$M$1,'S20'!$M$1))</f>
        <v/>
      </c>
      <c r="F1400" s="29" t="str">
        <f t="shared" si="463"/>
        <v/>
      </c>
      <c r="G1400" s="33" t="str">
        <f t="shared" si="462"/>
        <v/>
      </c>
      <c r="H1400" s="29" t="str">
        <f>IF('S18'!X$32="","",'S18'!X$32)</f>
        <v/>
      </c>
      <c r="I1400" s="29" t="str">
        <f>IF('S18'!X$32="","",'S18'!Q$32)</f>
        <v/>
      </c>
      <c r="J1400" s="29">
        <v>18</v>
      </c>
      <c r="AC1400" s="41"/>
      <c r="AD1400" s="41"/>
      <c r="AE1400" s="42"/>
      <c r="AF1400" s="42"/>
      <c r="AG1400" s="42"/>
      <c r="AH1400" s="41"/>
      <c r="AI1400" s="41"/>
      <c r="AJ1400" s="42"/>
      <c r="AK1400" s="42"/>
      <c r="AL1400" s="42"/>
      <c r="AM1400" s="42"/>
      <c r="AN1400" s="41"/>
      <c r="AO1400" s="41"/>
      <c r="AP1400" s="42"/>
      <c r="AQ1400" s="42"/>
      <c r="AR1400" s="42"/>
      <c r="AS1400" s="41"/>
      <c r="AT1400" s="41"/>
      <c r="AU1400" s="42"/>
      <c r="AV1400" s="42"/>
    </row>
    <row r="1401" spans="1:48" ht="12.75" hidden="1" customHeight="1" x14ac:dyDescent="0.25">
      <c r="A1401" s="29">
        <f t="shared" si="467"/>
        <v>1399</v>
      </c>
      <c r="B1401" s="19" t="str">
        <f t="shared" si="464"/>
        <v/>
      </c>
      <c r="C1401" s="19" t="str">
        <f t="shared" si="465"/>
        <v/>
      </c>
      <c r="D1401" s="19" t="str">
        <f t="shared" si="466"/>
        <v/>
      </c>
      <c r="E1401" s="19" t="str">
        <f>IF(B1401="","",CHOOSE(VLOOKUP($A1401,$F$1:$J$1600,5,FALSE),AHS!$M$1,BHS!$M$1,CHS!$M$1,HMJHS!$M$1,KHS!$M$1,Kings!$M$1,MHS!$M$1,SWHS!$M$1,AMHS!$M$1,'S10'!$M$1,'S11'!$M$1,'S12'!$M$1,'S13'!$M$1,'S14'!$M$1,'S15'!$M$1,'S16'!$M$1,'S17'!$M$1,'S18'!$M$1,'S19'!$M$1,'S20'!$M$1))</f>
        <v/>
      </c>
      <c r="F1401" s="29" t="str">
        <f t="shared" si="463"/>
        <v/>
      </c>
      <c r="G1401" s="33" t="str">
        <f t="shared" si="462"/>
        <v/>
      </c>
      <c r="H1401" s="29" t="str">
        <f>IF('S18'!AF$13="","",'S18'!AF$13)</f>
        <v/>
      </c>
      <c r="I1401" s="29" t="str">
        <f>IF('S18'!AF$13="","",'S18'!Y$13)</f>
        <v/>
      </c>
      <c r="J1401" s="29">
        <v>18</v>
      </c>
      <c r="AC1401" s="41"/>
      <c r="AD1401" s="41"/>
      <c r="AE1401" s="42"/>
      <c r="AF1401" s="42"/>
      <c r="AG1401" s="42"/>
      <c r="AH1401" s="41"/>
      <c r="AI1401" s="41"/>
      <c r="AJ1401" s="42"/>
      <c r="AK1401" s="42"/>
      <c r="AL1401" s="42"/>
      <c r="AM1401" s="42"/>
      <c r="AN1401" s="41"/>
      <c r="AO1401" s="41"/>
      <c r="AP1401" s="42"/>
      <c r="AQ1401" s="42"/>
      <c r="AR1401" s="42"/>
      <c r="AS1401" s="41"/>
      <c r="AT1401" s="41"/>
      <c r="AU1401" s="42"/>
      <c r="AV1401" s="42"/>
    </row>
    <row r="1402" spans="1:48" ht="12.75" hidden="1" customHeight="1" x14ac:dyDescent="0.25">
      <c r="A1402" s="29">
        <f t="shared" si="467"/>
        <v>1400</v>
      </c>
      <c r="B1402" s="19" t="str">
        <f t="shared" si="464"/>
        <v/>
      </c>
      <c r="C1402" s="19" t="str">
        <f t="shared" si="465"/>
        <v/>
      </c>
      <c r="D1402" s="19" t="str">
        <f t="shared" si="466"/>
        <v/>
      </c>
      <c r="E1402" s="19" t="str">
        <f>IF(B1402="","",CHOOSE(VLOOKUP($A1402,$F$1:$J$1600,5,FALSE),AHS!$M$1,BHS!$M$1,CHS!$M$1,HMJHS!$M$1,KHS!$M$1,Kings!$M$1,MHS!$M$1,SWHS!$M$1,AMHS!$M$1,'S10'!$M$1,'S11'!$M$1,'S12'!$M$1,'S13'!$M$1,'S14'!$M$1,'S15'!$M$1,'S16'!$M$1,'S17'!$M$1,'S18'!$M$1,'S19'!$M$1,'S20'!$M$1))</f>
        <v/>
      </c>
      <c r="F1402" s="29" t="str">
        <f t="shared" si="463"/>
        <v/>
      </c>
      <c r="G1402" s="33" t="str">
        <f t="shared" si="462"/>
        <v/>
      </c>
      <c r="H1402" s="29" t="str">
        <f>IF('S18'!AF$14="","",'S18'!AF$14)</f>
        <v/>
      </c>
      <c r="I1402" s="29" t="str">
        <f>IF('S18'!AF$14="","",'S18'!Y$14)</f>
        <v/>
      </c>
      <c r="J1402" s="29">
        <v>18</v>
      </c>
      <c r="AC1402" s="41"/>
      <c r="AD1402" s="41"/>
      <c r="AE1402" s="42"/>
      <c r="AF1402" s="42"/>
      <c r="AG1402" s="42"/>
      <c r="AH1402" s="41"/>
      <c r="AI1402" s="41"/>
      <c r="AJ1402" s="42"/>
      <c r="AK1402" s="42"/>
      <c r="AL1402" s="42"/>
      <c r="AM1402" s="42"/>
      <c r="AN1402" s="41"/>
      <c r="AO1402" s="41"/>
      <c r="AP1402" s="42"/>
      <c r="AQ1402" s="42"/>
      <c r="AR1402" s="42"/>
      <c r="AS1402" s="41"/>
      <c r="AT1402" s="41"/>
      <c r="AU1402" s="42"/>
      <c r="AV1402" s="42"/>
    </row>
    <row r="1403" spans="1:48" ht="12.75" hidden="1" customHeight="1" x14ac:dyDescent="0.25">
      <c r="A1403" s="29">
        <f t="shared" si="467"/>
        <v>1401</v>
      </c>
      <c r="B1403" s="19" t="str">
        <f t="shared" si="464"/>
        <v/>
      </c>
      <c r="C1403" s="19" t="str">
        <f t="shared" si="465"/>
        <v/>
      </c>
      <c r="D1403" s="19" t="str">
        <f t="shared" si="466"/>
        <v/>
      </c>
      <c r="E1403" s="19" t="str">
        <f>IF(B1403="","",CHOOSE(VLOOKUP($A1403,$F$1:$J$1600,5,FALSE),AHS!$M$1,BHS!$M$1,CHS!$M$1,HMJHS!$M$1,KHS!$M$1,Kings!$M$1,MHS!$M$1,SWHS!$M$1,AMHS!$M$1,'S10'!$M$1,'S11'!$M$1,'S12'!$M$1,'S13'!$M$1,'S14'!$M$1,'S15'!$M$1,'S16'!$M$1,'S17'!$M$1,'S18'!$M$1,'S19'!$M$1,'S20'!$M$1))</f>
        <v/>
      </c>
      <c r="F1403" s="29" t="str">
        <f t="shared" si="463"/>
        <v/>
      </c>
      <c r="G1403" s="33" t="str">
        <f t="shared" si="462"/>
        <v/>
      </c>
      <c r="H1403" s="29" t="str">
        <f>IF('S18'!AF$15="","",'S18'!AF$15)</f>
        <v/>
      </c>
      <c r="I1403" s="29" t="str">
        <f>IF('S18'!AF$15="","",'S18'!Y$15)</f>
        <v/>
      </c>
      <c r="J1403" s="29">
        <v>18</v>
      </c>
      <c r="AC1403" s="41"/>
      <c r="AD1403" s="41"/>
      <c r="AE1403" s="42"/>
      <c r="AF1403" s="42"/>
      <c r="AG1403" s="42"/>
      <c r="AH1403" s="41"/>
      <c r="AI1403" s="41"/>
      <c r="AJ1403" s="42"/>
      <c r="AK1403" s="42"/>
      <c r="AL1403" s="42"/>
      <c r="AM1403" s="42"/>
      <c r="AN1403" s="41"/>
      <c r="AO1403" s="41"/>
      <c r="AP1403" s="42"/>
      <c r="AQ1403" s="42"/>
      <c r="AR1403" s="42"/>
      <c r="AS1403" s="41"/>
      <c r="AT1403" s="41"/>
      <c r="AU1403" s="42"/>
      <c r="AV1403" s="42"/>
    </row>
    <row r="1404" spans="1:48" ht="12.75" hidden="1" customHeight="1" x14ac:dyDescent="0.25">
      <c r="A1404" s="29">
        <f t="shared" si="467"/>
        <v>1402</v>
      </c>
      <c r="B1404" s="19" t="str">
        <f t="shared" si="464"/>
        <v/>
      </c>
      <c r="C1404" s="19" t="str">
        <f t="shared" si="465"/>
        <v/>
      </c>
      <c r="D1404" s="19" t="str">
        <f t="shared" si="466"/>
        <v/>
      </c>
      <c r="E1404" s="19" t="str">
        <f>IF(B1404="","",CHOOSE(VLOOKUP($A1404,$F$1:$J$1600,5,FALSE),AHS!$M$1,BHS!$M$1,CHS!$M$1,HMJHS!$M$1,KHS!$M$1,Kings!$M$1,MHS!$M$1,SWHS!$M$1,AMHS!$M$1,'S10'!$M$1,'S11'!$M$1,'S12'!$M$1,'S13'!$M$1,'S14'!$M$1,'S15'!$M$1,'S16'!$M$1,'S17'!$M$1,'S18'!$M$1,'S19'!$M$1,'S20'!$M$1))</f>
        <v/>
      </c>
      <c r="F1404" s="29" t="str">
        <f t="shared" si="463"/>
        <v/>
      </c>
      <c r="G1404" s="33" t="str">
        <f t="shared" si="462"/>
        <v/>
      </c>
      <c r="H1404" s="29" t="str">
        <f>IF('S18'!AF$16="","",'S18'!AF$16)</f>
        <v/>
      </c>
      <c r="I1404" s="29" t="str">
        <f>IF('S18'!AF$16="","",'S18'!Y$16)</f>
        <v/>
      </c>
      <c r="J1404" s="29">
        <v>18</v>
      </c>
      <c r="AC1404" s="41"/>
      <c r="AD1404" s="41"/>
      <c r="AE1404" s="42"/>
      <c r="AF1404" s="42"/>
      <c r="AG1404" s="42"/>
      <c r="AH1404" s="41"/>
      <c r="AI1404" s="41"/>
      <c r="AJ1404" s="42"/>
      <c r="AK1404" s="42"/>
      <c r="AL1404" s="42"/>
      <c r="AM1404" s="42"/>
      <c r="AN1404" s="41"/>
      <c r="AO1404" s="41"/>
      <c r="AP1404" s="42"/>
      <c r="AQ1404" s="42"/>
      <c r="AR1404" s="42"/>
      <c r="AS1404" s="41"/>
      <c r="AT1404" s="41"/>
      <c r="AU1404" s="42"/>
      <c r="AV1404" s="42"/>
    </row>
    <row r="1405" spans="1:48" ht="12.75" hidden="1" customHeight="1" x14ac:dyDescent="0.25">
      <c r="A1405" s="29">
        <f t="shared" si="467"/>
        <v>1403</v>
      </c>
      <c r="B1405" s="19" t="str">
        <f t="shared" si="464"/>
        <v/>
      </c>
      <c r="C1405" s="19" t="str">
        <f t="shared" si="465"/>
        <v/>
      </c>
      <c r="D1405" s="19" t="str">
        <f t="shared" si="466"/>
        <v/>
      </c>
      <c r="E1405" s="19" t="str">
        <f>IF(B1405="","",CHOOSE(VLOOKUP($A1405,$F$1:$J$1600,5,FALSE),AHS!$M$1,BHS!$M$1,CHS!$M$1,HMJHS!$M$1,KHS!$M$1,Kings!$M$1,MHS!$M$1,SWHS!$M$1,AMHS!$M$1,'S10'!$M$1,'S11'!$M$1,'S12'!$M$1,'S13'!$M$1,'S14'!$M$1,'S15'!$M$1,'S16'!$M$1,'S17'!$M$1,'S18'!$M$1,'S19'!$M$1,'S20'!$M$1))</f>
        <v/>
      </c>
      <c r="F1405" s="29" t="str">
        <f t="shared" si="463"/>
        <v/>
      </c>
      <c r="G1405" s="33" t="str">
        <f t="shared" si="462"/>
        <v/>
      </c>
      <c r="H1405" s="29" t="str">
        <f>IF('S18'!AF$17="","",'S18'!AF$17)</f>
        <v/>
      </c>
      <c r="I1405" s="29" t="str">
        <f>IF('S18'!AF$17="","",'S18'!Y$17)</f>
        <v/>
      </c>
      <c r="J1405" s="29">
        <v>18</v>
      </c>
      <c r="AC1405" s="41"/>
      <c r="AD1405" s="41"/>
      <c r="AE1405" s="42"/>
      <c r="AF1405" s="42"/>
      <c r="AG1405" s="42"/>
      <c r="AH1405" s="41"/>
      <c r="AI1405" s="41"/>
      <c r="AJ1405" s="42"/>
      <c r="AK1405" s="42"/>
      <c r="AL1405" s="42"/>
      <c r="AM1405" s="42"/>
      <c r="AN1405" s="41"/>
      <c r="AO1405" s="41"/>
      <c r="AP1405" s="42"/>
      <c r="AQ1405" s="42"/>
      <c r="AR1405" s="42"/>
      <c r="AS1405" s="41"/>
      <c r="AT1405" s="41"/>
      <c r="AU1405" s="42"/>
      <c r="AV1405" s="42"/>
    </row>
    <row r="1406" spans="1:48" ht="12.75" hidden="1" customHeight="1" x14ac:dyDescent="0.25">
      <c r="A1406" s="29">
        <f t="shared" si="467"/>
        <v>1404</v>
      </c>
      <c r="B1406" s="19" t="str">
        <f t="shared" si="464"/>
        <v/>
      </c>
      <c r="C1406" s="19" t="str">
        <f t="shared" si="465"/>
        <v/>
      </c>
      <c r="D1406" s="19" t="str">
        <f t="shared" si="466"/>
        <v/>
      </c>
      <c r="E1406" s="19" t="str">
        <f>IF(B1406="","",CHOOSE(VLOOKUP($A1406,$F$1:$J$1600,5,FALSE),AHS!$M$1,BHS!$M$1,CHS!$M$1,HMJHS!$M$1,KHS!$M$1,Kings!$M$1,MHS!$M$1,SWHS!$M$1,AMHS!$M$1,'S10'!$M$1,'S11'!$M$1,'S12'!$M$1,'S13'!$M$1,'S14'!$M$1,'S15'!$M$1,'S16'!$M$1,'S17'!$M$1,'S18'!$M$1,'S19'!$M$1,'S20'!$M$1))</f>
        <v/>
      </c>
      <c r="F1406" s="29" t="str">
        <f t="shared" si="463"/>
        <v/>
      </c>
      <c r="G1406" s="33" t="str">
        <f t="shared" si="462"/>
        <v/>
      </c>
      <c r="H1406" s="29" t="str">
        <f>IF('S18'!AF$18="","",'S18'!AF$18)</f>
        <v/>
      </c>
      <c r="I1406" s="29" t="str">
        <f>IF('S18'!AF$18="","",'S18'!Y$18)</f>
        <v/>
      </c>
      <c r="J1406" s="29">
        <v>18</v>
      </c>
      <c r="AC1406" s="41"/>
      <c r="AD1406" s="41"/>
      <c r="AE1406" s="42"/>
      <c r="AF1406" s="42"/>
      <c r="AG1406" s="42"/>
      <c r="AH1406" s="41"/>
      <c r="AI1406" s="41"/>
      <c r="AJ1406" s="42"/>
      <c r="AK1406" s="42"/>
      <c r="AL1406" s="42"/>
      <c r="AM1406" s="42"/>
      <c r="AN1406" s="41"/>
      <c r="AO1406" s="41"/>
      <c r="AP1406" s="42"/>
      <c r="AQ1406" s="42"/>
      <c r="AR1406" s="42"/>
      <c r="AS1406" s="41"/>
      <c r="AT1406" s="41"/>
      <c r="AU1406" s="42"/>
      <c r="AV1406" s="42"/>
    </row>
    <row r="1407" spans="1:48" ht="12.75" hidden="1" customHeight="1" x14ac:dyDescent="0.25">
      <c r="A1407" s="29">
        <f t="shared" si="467"/>
        <v>1405</v>
      </c>
      <c r="B1407" s="19" t="str">
        <f t="shared" si="464"/>
        <v/>
      </c>
      <c r="C1407" s="19" t="str">
        <f t="shared" si="465"/>
        <v/>
      </c>
      <c r="D1407" s="19" t="str">
        <f t="shared" si="466"/>
        <v/>
      </c>
      <c r="E1407" s="19" t="str">
        <f>IF(B1407="","",CHOOSE(VLOOKUP($A1407,$F$1:$J$1600,5,FALSE),AHS!$M$1,BHS!$M$1,CHS!$M$1,HMJHS!$M$1,KHS!$M$1,Kings!$M$1,MHS!$M$1,SWHS!$M$1,AMHS!$M$1,'S10'!$M$1,'S11'!$M$1,'S12'!$M$1,'S13'!$M$1,'S14'!$M$1,'S15'!$M$1,'S16'!$M$1,'S17'!$M$1,'S18'!$M$1,'S19'!$M$1,'S20'!$M$1))</f>
        <v/>
      </c>
      <c r="F1407" s="29" t="str">
        <f t="shared" si="463"/>
        <v/>
      </c>
      <c r="G1407" s="33" t="str">
        <f t="shared" si="462"/>
        <v/>
      </c>
      <c r="H1407" s="29" t="str">
        <f>IF('S18'!AF$19="","",'S18'!AF$19)</f>
        <v/>
      </c>
      <c r="I1407" s="29" t="str">
        <f>IF('S18'!AF$19="","",'S18'!Y$19)</f>
        <v/>
      </c>
      <c r="J1407" s="29">
        <v>18</v>
      </c>
      <c r="AC1407" s="41"/>
      <c r="AD1407" s="41"/>
      <c r="AE1407" s="42"/>
      <c r="AF1407" s="42"/>
      <c r="AG1407" s="42"/>
      <c r="AH1407" s="41"/>
      <c r="AI1407" s="41"/>
      <c r="AJ1407" s="42"/>
      <c r="AK1407" s="42"/>
      <c r="AL1407" s="42"/>
      <c r="AM1407" s="42"/>
      <c r="AN1407" s="41"/>
      <c r="AO1407" s="41"/>
      <c r="AP1407" s="42"/>
      <c r="AQ1407" s="42"/>
      <c r="AR1407" s="42"/>
      <c r="AS1407" s="41"/>
      <c r="AT1407" s="41"/>
      <c r="AU1407" s="42"/>
      <c r="AV1407" s="42"/>
    </row>
    <row r="1408" spans="1:48" ht="12.75" hidden="1" customHeight="1" x14ac:dyDescent="0.25">
      <c r="A1408" s="29">
        <f t="shared" si="467"/>
        <v>1406</v>
      </c>
      <c r="B1408" s="19" t="str">
        <f t="shared" si="464"/>
        <v/>
      </c>
      <c r="C1408" s="19" t="str">
        <f t="shared" si="465"/>
        <v/>
      </c>
      <c r="D1408" s="19" t="str">
        <f t="shared" si="466"/>
        <v/>
      </c>
      <c r="E1408" s="19" t="str">
        <f>IF(B1408="","",CHOOSE(VLOOKUP($A1408,$F$1:$J$1600,5,FALSE),AHS!$M$1,BHS!$M$1,CHS!$M$1,HMJHS!$M$1,KHS!$M$1,Kings!$M$1,MHS!$M$1,SWHS!$M$1,AMHS!$M$1,'S10'!$M$1,'S11'!$M$1,'S12'!$M$1,'S13'!$M$1,'S14'!$M$1,'S15'!$M$1,'S16'!$M$1,'S17'!$M$1,'S18'!$M$1,'S19'!$M$1,'S20'!$M$1))</f>
        <v/>
      </c>
      <c r="F1408" s="29" t="str">
        <f t="shared" si="463"/>
        <v/>
      </c>
      <c r="G1408" s="33" t="str">
        <f t="shared" si="462"/>
        <v/>
      </c>
      <c r="H1408" s="29" t="str">
        <f>IF('S18'!AF$20="","",'S18'!AF$20)</f>
        <v/>
      </c>
      <c r="I1408" s="29" t="str">
        <f>IF('S18'!AF$20="","",'S18'!Y$20)</f>
        <v/>
      </c>
      <c r="J1408" s="29">
        <v>18</v>
      </c>
      <c r="AC1408" s="41"/>
      <c r="AD1408" s="41"/>
      <c r="AE1408" s="42"/>
      <c r="AF1408" s="42"/>
      <c r="AG1408" s="42"/>
      <c r="AH1408" s="41"/>
      <c r="AI1408" s="41"/>
      <c r="AJ1408" s="42"/>
      <c r="AK1408" s="42"/>
      <c r="AL1408" s="42"/>
      <c r="AM1408" s="42"/>
      <c r="AN1408" s="41"/>
      <c r="AO1408" s="41"/>
      <c r="AP1408" s="42"/>
      <c r="AQ1408" s="42"/>
      <c r="AR1408" s="42"/>
      <c r="AS1408" s="41"/>
      <c r="AT1408" s="41"/>
      <c r="AU1408" s="42"/>
      <c r="AV1408" s="42"/>
    </row>
    <row r="1409" spans="1:48" ht="12.75" hidden="1" customHeight="1" x14ac:dyDescent="0.25">
      <c r="A1409" s="29">
        <f t="shared" si="467"/>
        <v>1407</v>
      </c>
      <c r="B1409" s="19" t="str">
        <f t="shared" si="464"/>
        <v/>
      </c>
      <c r="C1409" s="19" t="str">
        <f t="shared" si="465"/>
        <v/>
      </c>
      <c r="D1409" s="19" t="str">
        <f t="shared" si="466"/>
        <v/>
      </c>
      <c r="E1409" s="19" t="str">
        <f>IF(B1409="","",CHOOSE(VLOOKUP($A1409,$F$1:$J$1600,5,FALSE),AHS!$M$1,BHS!$M$1,CHS!$M$1,HMJHS!$M$1,KHS!$M$1,Kings!$M$1,MHS!$M$1,SWHS!$M$1,AMHS!$M$1,'S10'!$M$1,'S11'!$M$1,'S12'!$M$1,'S13'!$M$1,'S14'!$M$1,'S15'!$M$1,'S16'!$M$1,'S17'!$M$1,'S18'!$M$1,'S19'!$M$1,'S20'!$M$1))</f>
        <v/>
      </c>
      <c r="F1409" s="29" t="str">
        <f t="shared" si="463"/>
        <v/>
      </c>
      <c r="G1409" s="33" t="str">
        <f t="shared" si="462"/>
        <v/>
      </c>
      <c r="H1409" s="29" t="str">
        <f>IF('S18'!AF$21="","",'S18'!AF$21)</f>
        <v/>
      </c>
      <c r="I1409" s="29" t="str">
        <f>IF('S18'!AF$21="","",'S18'!Y$21)</f>
        <v/>
      </c>
      <c r="J1409" s="29">
        <v>18</v>
      </c>
      <c r="AC1409" s="41"/>
      <c r="AD1409" s="41"/>
      <c r="AE1409" s="42"/>
      <c r="AF1409" s="42"/>
      <c r="AG1409" s="42"/>
      <c r="AH1409" s="41"/>
      <c r="AI1409" s="41"/>
      <c r="AJ1409" s="42"/>
      <c r="AK1409" s="42"/>
      <c r="AL1409" s="42"/>
      <c r="AM1409" s="42"/>
      <c r="AN1409" s="41"/>
      <c r="AO1409" s="41"/>
      <c r="AP1409" s="42"/>
      <c r="AQ1409" s="42"/>
      <c r="AR1409" s="42"/>
      <c r="AS1409" s="41"/>
      <c r="AT1409" s="41"/>
      <c r="AU1409" s="42"/>
      <c r="AV1409" s="42"/>
    </row>
    <row r="1410" spans="1:48" ht="12.75" hidden="1" customHeight="1" x14ac:dyDescent="0.25">
      <c r="A1410" s="29">
        <f t="shared" si="467"/>
        <v>1408</v>
      </c>
      <c r="B1410" s="19" t="str">
        <f t="shared" si="464"/>
        <v/>
      </c>
      <c r="C1410" s="19" t="str">
        <f t="shared" si="465"/>
        <v/>
      </c>
      <c r="D1410" s="19" t="str">
        <f t="shared" si="466"/>
        <v/>
      </c>
      <c r="E1410" s="19" t="str">
        <f>IF(B1410="","",CHOOSE(VLOOKUP($A1410,$F$1:$J$1600,5,FALSE),AHS!$M$1,BHS!$M$1,CHS!$M$1,HMJHS!$M$1,KHS!$M$1,Kings!$M$1,MHS!$M$1,SWHS!$M$1,AMHS!$M$1,'S10'!$M$1,'S11'!$M$1,'S12'!$M$1,'S13'!$M$1,'S14'!$M$1,'S15'!$M$1,'S16'!$M$1,'S17'!$M$1,'S18'!$M$1,'S19'!$M$1,'S20'!$M$1))</f>
        <v/>
      </c>
      <c r="F1410" s="29" t="str">
        <f t="shared" si="463"/>
        <v/>
      </c>
      <c r="G1410" s="33" t="str">
        <f t="shared" si="462"/>
        <v/>
      </c>
      <c r="H1410" s="29" t="str">
        <f>IF('S18'!AF$22="","",'S18'!AF$22)</f>
        <v/>
      </c>
      <c r="I1410" s="29" t="str">
        <f>IF('S18'!AF$22="","",'S18'!Y$22)</f>
        <v/>
      </c>
      <c r="J1410" s="29">
        <v>18</v>
      </c>
      <c r="AC1410" s="41"/>
      <c r="AD1410" s="41"/>
      <c r="AE1410" s="42"/>
      <c r="AF1410" s="42"/>
      <c r="AG1410" s="42"/>
      <c r="AH1410" s="41"/>
      <c r="AI1410" s="41"/>
      <c r="AJ1410" s="42"/>
      <c r="AK1410" s="42"/>
      <c r="AL1410" s="42"/>
      <c r="AM1410" s="42"/>
      <c r="AN1410" s="41"/>
      <c r="AO1410" s="41"/>
      <c r="AP1410" s="42"/>
      <c r="AQ1410" s="42"/>
      <c r="AR1410" s="42"/>
      <c r="AS1410" s="41"/>
      <c r="AT1410" s="41"/>
      <c r="AU1410" s="42"/>
      <c r="AV1410" s="42"/>
    </row>
    <row r="1411" spans="1:48" ht="12.75" hidden="1" customHeight="1" x14ac:dyDescent="0.25">
      <c r="A1411" s="29">
        <f t="shared" si="467"/>
        <v>1409</v>
      </c>
      <c r="B1411" s="19" t="str">
        <f t="shared" si="464"/>
        <v/>
      </c>
      <c r="C1411" s="19" t="str">
        <f t="shared" si="465"/>
        <v/>
      </c>
      <c r="D1411" s="19" t="str">
        <f t="shared" si="466"/>
        <v/>
      </c>
      <c r="E1411" s="19" t="str">
        <f>IF(B1411="","",CHOOSE(VLOOKUP($A1411,$F$1:$J$1600,5,FALSE),AHS!$M$1,BHS!$M$1,CHS!$M$1,HMJHS!$M$1,KHS!$M$1,Kings!$M$1,MHS!$M$1,SWHS!$M$1,AMHS!$M$1,'S10'!$M$1,'S11'!$M$1,'S12'!$M$1,'S13'!$M$1,'S14'!$M$1,'S15'!$M$1,'S16'!$M$1,'S17'!$M$1,'S18'!$M$1,'S19'!$M$1,'S20'!$M$1))</f>
        <v/>
      </c>
      <c r="F1411" s="29" t="str">
        <f t="shared" si="463"/>
        <v/>
      </c>
      <c r="G1411" s="33" t="str">
        <f t="shared" si="462"/>
        <v/>
      </c>
      <c r="H1411" s="29" t="str">
        <f>IF('S18'!AF$23="","",'S18'!AF$23)</f>
        <v/>
      </c>
      <c r="I1411" s="29" t="str">
        <f>IF('S18'!AF$23="","",'S18'!Y$23)</f>
        <v/>
      </c>
      <c r="J1411" s="29">
        <v>18</v>
      </c>
      <c r="AC1411" s="41"/>
      <c r="AD1411" s="41"/>
      <c r="AE1411" s="42"/>
      <c r="AF1411" s="42"/>
      <c r="AG1411" s="42"/>
      <c r="AH1411" s="41"/>
      <c r="AI1411" s="41"/>
      <c r="AJ1411" s="42"/>
      <c r="AK1411" s="42"/>
      <c r="AL1411" s="42"/>
      <c r="AM1411" s="42"/>
      <c r="AN1411" s="41"/>
      <c r="AO1411" s="41"/>
      <c r="AP1411" s="42"/>
      <c r="AQ1411" s="42"/>
      <c r="AR1411" s="42"/>
      <c r="AS1411" s="41"/>
      <c r="AT1411" s="41"/>
      <c r="AU1411" s="42"/>
      <c r="AV1411" s="42"/>
    </row>
    <row r="1412" spans="1:48" ht="12.75" hidden="1" customHeight="1" x14ac:dyDescent="0.25">
      <c r="A1412" s="29">
        <f t="shared" si="467"/>
        <v>1410</v>
      </c>
      <c r="B1412" s="19" t="str">
        <f t="shared" si="464"/>
        <v/>
      </c>
      <c r="C1412" s="19" t="str">
        <f t="shared" si="465"/>
        <v/>
      </c>
      <c r="D1412" s="19" t="str">
        <f t="shared" si="466"/>
        <v/>
      </c>
      <c r="E1412" s="19" t="str">
        <f>IF(B1412="","",CHOOSE(VLOOKUP($A1412,$F$1:$J$1600,5,FALSE),AHS!$M$1,BHS!$M$1,CHS!$M$1,HMJHS!$M$1,KHS!$M$1,Kings!$M$1,MHS!$M$1,SWHS!$M$1,AMHS!$M$1,'S10'!$M$1,'S11'!$M$1,'S12'!$M$1,'S13'!$M$1,'S14'!$M$1,'S15'!$M$1,'S16'!$M$1,'S17'!$M$1,'S18'!$M$1,'S19'!$M$1,'S20'!$M$1))</f>
        <v/>
      </c>
      <c r="F1412" s="29" t="str">
        <f t="shared" si="463"/>
        <v/>
      </c>
      <c r="G1412" s="33" t="str">
        <f t="shared" si="462"/>
        <v/>
      </c>
      <c r="H1412" s="29" t="str">
        <f>IF('S18'!AF$24="","",'S18'!AF$24)</f>
        <v/>
      </c>
      <c r="I1412" s="29" t="str">
        <f>IF('S18'!AF$24="","",'S18'!Y$24)</f>
        <v/>
      </c>
      <c r="J1412" s="29">
        <v>18</v>
      </c>
      <c r="AC1412" s="41"/>
      <c r="AD1412" s="41"/>
      <c r="AE1412" s="42"/>
      <c r="AF1412" s="42"/>
      <c r="AG1412" s="42"/>
      <c r="AH1412" s="41"/>
      <c r="AI1412" s="41"/>
      <c r="AJ1412" s="42"/>
      <c r="AK1412" s="42"/>
      <c r="AL1412" s="42"/>
      <c r="AM1412" s="42"/>
      <c r="AN1412" s="41"/>
      <c r="AO1412" s="41"/>
      <c r="AP1412" s="42"/>
      <c r="AQ1412" s="42"/>
      <c r="AR1412" s="42"/>
      <c r="AS1412" s="41"/>
      <c r="AT1412" s="41"/>
      <c r="AU1412" s="42"/>
      <c r="AV1412" s="42"/>
    </row>
    <row r="1413" spans="1:48" ht="12.75" hidden="1" customHeight="1" x14ac:dyDescent="0.25">
      <c r="A1413" s="29">
        <f t="shared" si="467"/>
        <v>1411</v>
      </c>
      <c r="B1413" s="19" t="str">
        <f t="shared" si="464"/>
        <v/>
      </c>
      <c r="C1413" s="19" t="str">
        <f t="shared" si="465"/>
        <v/>
      </c>
      <c r="D1413" s="19" t="str">
        <f t="shared" si="466"/>
        <v/>
      </c>
      <c r="E1413" s="19" t="str">
        <f>IF(B1413="","",CHOOSE(VLOOKUP($A1413,$F$1:$J$1600,5,FALSE),AHS!$M$1,BHS!$M$1,CHS!$M$1,HMJHS!$M$1,KHS!$M$1,Kings!$M$1,MHS!$M$1,SWHS!$M$1,AMHS!$M$1,'S10'!$M$1,'S11'!$M$1,'S12'!$M$1,'S13'!$M$1,'S14'!$M$1,'S15'!$M$1,'S16'!$M$1,'S17'!$M$1,'S18'!$M$1,'S19'!$M$1,'S20'!$M$1))</f>
        <v/>
      </c>
      <c r="F1413" s="29" t="str">
        <f t="shared" si="463"/>
        <v/>
      </c>
      <c r="G1413" s="33" t="str">
        <f t="shared" si="462"/>
        <v/>
      </c>
      <c r="H1413" s="29" t="str">
        <f>IF('S18'!AF$25="","",'S18'!AF$25)</f>
        <v/>
      </c>
      <c r="I1413" s="29" t="str">
        <f>IF('S18'!AF$25="","",'S18'!Y$25)</f>
        <v/>
      </c>
      <c r="J1413" s="29">
        <v>18</v>
      </c>
      <c r="AC1413" s="41"/>
      <c r="AD1413" s="41"/>
      <c r="AE1413" s="42"/>
      <c r="AF1413" s="42"/>
      <c r="AG1413" s="42"/>
      <c r="AH1413" s="41"/>
      <c r="AI1413" s="41"/>
      <c r="AJ1413" s="42"/>
      <c r="AK1413" s="42"/>
      <c r="AL1413" s="42"/>
      <c r="AM1413" s="42"/>
      <c r="AN1413" s="41"/>
      <c r="AO1413" s="41"/>
      <c r="AP1413" s="42"/>
      <c r="AQ1413" s="42"/>
      <c r="AR1413" s="42"/>
      <c r="AS1413" s="41"/>
      <c r="AT1413" s="41"/>
      <c r="AU1413" s="42"/>
      <c r="AV1413" s="42"/>
    </row>
    <row r="1414" spans="1:48" ht="12.75" hidden="1" customHeight="1" x14ac:dyDescent="0.25">
      <c r="A1414" s="29">
        <f t="shared" si="467"/>
        <v>1412</v>
      </c>
      <c r="B1414" s="19" t="str">
        <f t="shared" si="464"/>
        <v/>
      </c>
      <c r="C1414" s="19" t="str">
        <f t="shared" si="465"/>
        <v/>
      </c>
      <c r="D1414" s="19" t="str">
        <f t="shared" si="466"/>
        <v/>
      </c>
      <c r="E1414" s="19" t="str">
        <f>IF(B1414="","",CHOOSE(VLOOKUP($A1414,$F$1:$J$1600,5,FALSE),AHS!$M$1,BHS!$M$1,CHS!$M$1,HMJHS!$M$1,KHS!$M$1,Kings!$M$1,MHS!$M$1,SWHS!$M$1,AMHS!$M$1,'S10'!$M$1,'S11'!$M$1,'S12'!$M$1,'S13'!$M$1,'S14'!$M$1,'S15'!$M$1,'S16'!$M$1,'S17'!$M$1,'S18'!$M$1,'S19'!$M$1,'S20'!$M$1))</f>
        <v/>
      </c>
      <c r="F1414" s="29" t="str">
        <f t="shared" si="463"/>
        <v/>
      </c>
      <c r="G1414" s="33" t="str">
        <f t="shared" si="462"/>
        <v/>
      </c>
      <c r="H1414" s="29" t="str">
        <f>IF('S18'!AF$26="","",'S18'!AF$26)</f>
        <v/>
      </c>
      <c r="I1414" s="29" t="str">
        <f>IF('S18'!AF$26="","",'S18'!Y$26)</f>
        <v/>
      </c>
      <c r="J1414" s="29">
        <v>18</v>
      </c>
      <c r="AC1414" s="41"/>
      <c r="AD1414" s="41"/>
      <c r="AE1414" s="42"/>
      <c r="AF1414" s="42"/>
      <c r="AG1414" s="42"/>
      <c r="AH1414" s="41"/>
      <c r="AI1414" s="41"/>
      <c r="AJ1414" s="42"/>
      <c r="AK1414" s="42"/>
      <c r="AL1414" s="42"/>
      <c r="AM1414" s="42"/>
      <c r="AN1414" s="41"/>
      <c r="AO1414" s="41"/>
      <c r="AP1414" s="42"/>
      <c r="AQ1414" s="42"/>
      <c r="AR1414" s="42"/>
      <c r="AS1414" s="41"/>
      <c r="AT1414" s="41"/>
      <c r="AU1414" s="42"/>
      <c r="AV1414" s="42"/>
    </row>
    <row r="1415" spans="1:48" ht="12.75" hidden="1" customHeight="1" x14ac:dyDescent="0.25">
      <c r="A1415" s="29">
        <f t="shared" si="467"/>
        <v>1413</v>
      </c>
      <c r="B1415" s="19" t="str">
        <f t="shared" si="464"/>
        <v/>
      </c>
      <c r="C1415" s="19" t="str">
        <f t="shared" si="465"/>
        <v/>
      </c>
      <c r="D1415" s="19" t="str">
        <f t="shared" si="466"/>
        <v/>
      </c>
      <c r="E1415" s="19" t="str">
        <f>IF(B1415="","",CHOOSE(VLOOKUP($A1415,$F$1:$J$1600,5,FALSE),AHS!$M$1,BHS!$M$1,CHS!$M$1,HMJHS!$M$1,KHS!$M$1,Kings!$M$1,MHS!$M$1,SWHS!$M$1,AMHS!$M$1,'S10'!$M$1,'S11'!$M$1,'S12'!$M$1,'S13'!$M$1,'S14'!$M$1,'S15'!$M$1,'S16'!$M$1,'S17'!$M$1,'S18'!$M$1,'S19'!$M$1,'S20'!$M$1))</f>
        <v/>
      </c>
      <c r="F1415" s="29" t="str">
        <f t="shared" si="463"/>
        <v/>
      </c>
      <c r="G1415" s="33" t="str">
        <f t="shared" si="462"/>
        <v/>
      </c>
      <c r="H1415" s="29" t="str">
        <f>IF('S18'!AF$27="","",'S18'!AF$27)</f>
        <v/>
      </c>
      <c r="I1415" s="29" t="str">
        <f>IF('S18'!AF$27="","",'S18'!Y$27)</f>
        <v/>
      </c>
      <c r="J1415" s="29">
        <v>18</v>
      </c>
      <c r="AC1415" s="41"/>
      <c r="AD1415" s="41"/>
      <c r="AE1415" s="42"/>
      <c r="AF1415" s="42"/>
      <c r="AG1415" s="42"/>
      <c r="AH1415" s="41"/>
      <c r="AI1415" s="41"/>
      <c r="AJ1415" s="42"/>
      <c r="AK1415" s="42"/>
      <c r="AL1415" s="42"/>
      <c r="AM1415" s="42"/>
      <c r="AN1415" s="41"/>
      <c r="AO1415" s="41"/>
      <c r="AP1415" s="42"/>
      <c r="AQ1415" s="42"/>
      <c r="AR1415" s="42"/>
      <c r="AS1415" s="41"/>
      <c r="AT1415" s="41"/>
      <c r="AU1415" s="42"/>
      <c r="AV1415" s="42"/>
    </row>
    <row r="1416" spans="1:48" ht="12.75" hidden="1" customHeight="1" x14ac:dyDescent="0.25">
      <c r="A1416" s="29">
        <f t="shared" si="467"/>
        <v>1414</v>
      </c>
      <c r="B1416" s="19" t="str">
        <f t="shared" si="464"/>
        <v/>
      </c>
      <c r="C1416" s="19" t="str">
        <f t="shared" si="465"/>
        <v/>
      </c>
      <c r="D1416" s="19" t="str">
        <f t="shared" si="466"/>
        <v/>
      </c>
      <c r="E1416" s="19" t="str">
        <f>IF(B1416="","",CHOOSE(VLOOKUP($A1416,$F$1:$J$1600,5,FALSE),AHS!$M$1,BHS!$M$1,CHS!$M$1,HMJHS!$M$1,KHS!$M$1,Kings!$M$1,MHS!$M$1,SWHS!$M$1,AMHS!$M$1,'S10'!$M$1,'S11'!$M$1,'S12'!$M$1,'S13'!$M$1,'S14'!$M$1,'S15'!$M$1,'S16'!$M$1,'S17'!$M$1,'S18'!$M$1,'S19'!$M$1,'S20'!$M$1))</f>
        <v/>
      </c>
      <c r="F1416" s="29" t="str">
        <f t="shared" si="463"/>
        <v/>
      </c>
      <c r="G1416" s="33" t="str">
        <f t="shared" si="462"/>
        <v/>
      </c>
      <c r="H1416" s="29" t="str">
        <f>IF('S18'!AF$28="","",'S18'!AF$28)</f>
        <v/>
      </c>
      <c r="I1416" s="29" t="str">
        <f>IF('S18'!AF$28="","",'S18'!Y$28)</f>
        <v/>
      </c>
      <c r="J1416" s="29">
        <v>18</v>
      </c>
      <c r="AC1416" s="41"/>
      <c r="AD1416" s="41"/>
      <c r="AE1416" s="42"/>
      <c r="AF1416" s="42"/>
      <c r="AG1416" s="42"/>
      <c r="AH1416" s="41"/>
      <c r="AI1416" s="41"/>
      <c r="AJ1416" s="42"/>
      <c r="AK1416" s="42"/>
      <c r="AL1416" s="42"/>
      <c r="AM1416" s="42"/>
      <c r="AN1416" s="41"/>
      <c r="AO1416" s="41"/>
      <c r="AP1416" s="42"/>
      <c r="AQ1416" s="42"/>
      <c r="AR1416" s="42"/>
      <c r="AS1416" s="41"/>
      <c r="AT1416" s="41"/>
      <c r="AU1416" s="42"/>
      <c r="AV1416" s="42"/>
    </row>
    <row r="1417" spans="1:48" ht="12.75" hidden="1" customHeight="1" x14ac:dyDescent="0.25">
      <c r="A1417" s="29">
        <f t="shared" si="467"/>
        <v>1415</v>
      </c>
      <c r="B1417" s="19" t="str">
        <f t="shared" si="464"/>
        <v/>
      </c>
      <c r="C1417" s="19" t="str">
        <f t="shared" si="465"/>
        <v/>
      </c>
      <c r="D1417" s="19" t="str">
        <f t="shared" si="466"/>
        <v/>
      </c>
      <c r="E1417" s="19" t="str">
        <f>IF(B1417="","",CHOOSE(VLOOKUP($A1417,$F$1:$J$1600,5,FALSE),AHS!$M$1,BHS!$M$1,CHS!$M$1,HMJHS!$M$1,KHS!$M$1,Kings!$M$1,MHS!$M$1,SWHS!$M$1,AMHS!$M$1,'S10'!$M$1,'S11'!$M$1,'S12'!$M$1,'S13'!$M$1,'S14'!$M$1,'S15'!$M$1,'S16'!$M$1,'S17'!$M$1,'S18'!$M$1,'S19'!$M$1,'S20'!$M$1))</f>
        <v/>
      </c>
      <c r="F1417" s="29" t="str">
        <f t="shared" si="463"/>
        <v/>
      </c>
      <c r="G1417" s="33" t="str">
        <f t="shared" si="462"/>
        <v/>
      </c>
      <c r="H1417" s="29" t="str">
        <f>IF('S18'!AF$29="","",'S18'!AF$29)</f>
        <v/>
      </c>
      <c r="I1417" s="29" t="str">
        <f>IF('S18'!AF$29="","",'S18'!Y$29)</f>
        <v/>
      </c>
      <c r="J1417" s="29">
        <v>18</v>
      </c>
      <c r="AC1417" s="41"/>
      <c r="AD1417" s="41"/>
      <c r="AE1417" s="42"/>
      <c r="AF1417" s="42"/>
      <c r="AG1417" s="42"/>
      <c r="AH1417" s="41"/>
      <c r="AI1417" s="41"/>
      <c r="AJ1417" s="42"/>
      <c r="AK1417" s="42"/>
      <c r="AL1417" s="42"/>
      <c r="AM1417" s="42"/>
      <c r="AN1417" s="41"/>
      <c r="AO1417" s="41"/>
      <c r="AP1417" s="42"/>
      <c r="AQ1417" s="42"/>
      <c r="AR1417" s="42"/>
      <c r="AS1417" s="41"/>
      <c r="AT1417" s="41"/>
      <c r="AU1417" s="42"/>
      <c r="AV1417" s="42"/>
    </row>
    <row r="1418" spans="1:48" ht="12.75" hidden="1" customHeight="1" x14ac:dyDescent="0.25">
      <c r="A1418" s="29">
        <f t="shared" si="467"/>
        <v>1416</v>
      </c>
      <c r="B1418" s="19" t="str">
        <f t="shared" si="464"/>
        <v/>
      </c>
      <c r="C1418" s="19" t="str">
        <f t="shared" si="465"/>
        <v/>
      </c>
      <c r="D1418" s="19" t="str">
        <f t="shared" si="466"/>
        <v/>
      </c>
      <c r="E1418" s="19" t="str">
        <f>IF(B1418="","",CHOOSE(VLOOKUP($A1418,$F$1:$J$1600,5,FALSE),AHS!$M$1,BHS!$M$1,CHS!$M$1,HMJHS!$M$1,KHS!$M$1,Kings!$M$1,MHS!$M$1,SWHS!$M$1,AMHS!$M$1,'S10'!$M$1,'S11'!$M$1,'S12'!$M$1,'S13'!$M$1,'S14'!$M$1,'S15'!$M$1,'S16'!$M$1,'S17'!$M$1,'S18'!$M$1,'S19'!$M$1,'S20'!$M$1))</f>
        <v/>
      </c>
      <c r="F1418" s="29" t="str">
        <f t="shared" si="463"/>
        <v/>
      </c>
      <c r="G1418" s="33" t="str">
        <f t="shared" si="462"/>
        <v/>
      </c>
      <c r="H1418" s="29" t="str">
        <f>IF('S18'!AF$30="","",'S18'!AF$30)</f>
        <v/>
      </c>
      <c r="I1418" s="29" t="str">
        <f>IF('S18'!AF$30="","",'S18'!Y$30)</f>
        <v/>
      </c>
      <c r="J1418" s="29">
        <v>18</v>
      </c>
      <c r="AC1418" s="41"/>
      <c r="AD1418" s="41"/>
      <c r="AE1418" s="42"/>
      <c r="AF1418" s="42"/>
      <c r="AG1418" s="42"/>
      <c r="AH1418" s="41"/>
      <c r="AI1418" s="41"/>
      <c r="AJ1418" s="42"/>
      <c r="AK1418" s="42"/>
      <c r="AL1418" s="42"/>
      <c r="AM1418" s="42"/>
      <c r="AN1418" s="41"/>
      <c r="AO1418" s="41"/>
      <c r="AP1418" s="42"/>
      <c r="AQ1418" s="42"/>
      <c r="AR1418" s="42"/>
      <c r="AS1418" s="41"/>
      <c r="AT1418" s="41"/>
      <c r="AU1418" s="42"/>
      <c r="AV1418" s="42"/>
    </row>
    <row r="1419" spans="1:48" ht="12.75" hidden="1" customHeight="1" x14ac:dyDescent="0.25">
      <c r="A1419" s="29">
        <f t="shared" si="467"/>
        <v>1417</v>
      </c>
      <c r="B1419" s="19" t="str">
        <f t="shared" si="464"/>
        <v/>
      </c>
      <c r="C1419" s="19" t="str">
        <f t="shared" si="465"/>
        <v/>
      </c>
      <c r="D1419" s="19" t="str">
        <f t="shared" si="466"/>
        <v/>
      </c>
      <c r="E1419" s="19" t="str">
        <f>IF(B1419="","",CHOOSE(VLOOKUP($A1419,$F$1:$J$1600,5,FALSE),AHS!$M$1,BHS!$M$1,CHS!$M$1,HMJHS!$M$1,KHS!$M$1,Kings!$M$1,MHS!$M$1,SWHS!$M$1,AMHS!$M$1,'S10'!$M$1,'S11'!$M$1,'S12'!$M$1,'S13'!$M$1,'S14'!$M$1,'S15'!$M$1,'S16'!$M$1,'S17'!$M$1,'S18'!$M$1,'S19'!$M$1,'S20'!$M$1))</f>
        <v/>
      </c>
      <c r="F1419" s="29" t="str">
        <f t="shared" si="463"/>
        <v/>
      </c>
      <c r="G1419" s="33" t="str">
        <f t="shared" si="462"/>
        <v/>
      </c>
      <c r="H1419" s="29" t="str">
        <f>IF('S18'!AF$31="","",'S18'!AF$31)</f>
        <v/>
      </c>
      <c r="I1419" s="29" t="str">
        <f>IF('S18'!AF$31="","",'S18'!Y$31)</f>
        <v/>
      </c>
      <c r="J1419" s="29">
        <v>18</v>
      </c>
      <c r="AC1419" s="41"/>
      <c r="AD1419" s="41"/>
      <c r="AE1419" s="42"/>
      <c r="AF1419" s="42"/>
      <c r="AG1419" s="42"/>
      <c r="AH1419" s="41"/>
      <c r="AI1419" s="41"/>
      <c r="AJ1419" s="42"/>
      <c r="AK1419" s="42"/>
      <c r="AL1419" s="42"/>
      <c r="AM1419" s="42"/>
      <c r="AN1419" s="41"/>
      <c r="AO1419" s="41"/>
      <c r="AP1419" s="42"/>
      <c r="AQ1419" s="42"/>
      <c r="AR1419" s="42"/>
      <c r="AS1419" s="41"/>
      <c r="AT1419" s="41"/>
      <c r="AU1419" s="42"/>
      <c r="AV1419" s="42"/>
    </row>
    <row r="1420" spans="1:48" ht="12.75" hidden="1" customHeight="1" x14ac:dyDescent="0.25">
      <c r="A1420" s="29">
        <f t="shared" si="467"/>
        <v>1418</v>
      </c>
      <c r="B1420" s="19" t="str">
        <f t="shared" si="464"/>
        <v/>
      </c>
      <c r="C1420" s="19" t="str">
        <f t="shared" si="465"/>
        <v/>
      </c>
      <c r="D1420" s="19" t="str">
        <f t="shared" si="466"/>
        <v/>
      </c>
      <c r="E1420" s="19" t="str">
        <f>IF(B1420="","",CHOOSE(VLOOKUP($A1420,$F$1:$J$1600,5,FALSE),AHS!$M$1,BHS!$M$1,CHS!$M$1,HMJHS!$M$1,KHS!$M$1,Kings!$M$1,MHS!$M$1,SWHS!$M$1,AMHS!$M$1,'S10'!$M$1,'S11'!$M$1,'S12'!$M$1,'S13'!$M$1,'S14'!$M$1,'S15'!$M$1,'S16'!$M$1,'S17'!$M$1,'S18'!$M$1,'S19'!$M$1,'S20'!$M$1))</f>
        <v/>
      </c>
      <c r="F1420" s="29" t="str">
        <f t="shared" si="463"/>
        <v/>
      </c>
      <c r="G1420" s="33" t="str">
        <f t="shared" si="462"/>
        <v/>
      </c>
      <c r="H1420" s="29" t="str">
        <f>IF('S18'!AF$32="","",'S18'!AF$32)</f>
        <v/>
      </c>
      <c r="I1420" s="29" t="str">
        <f>IF('S18'!AF$32="","",'S18'!Y$32)</f>
        <v/>
      </c>
      <c r="J1420" s="29">
        <v>18</v>
      </c>
      <c r="AC1420" s="41"/>
      <c r="AD1420" s="41"/>
      <c r="AE1420" s="42"/>
      <c r="AF1420" s="42"/>
      <c r="AG1420" s="42"/>
      <c r="AH1420" s="41"/>
      <c r="AI1420" s="41"/>
      <c r="AJ1420" s="42"/>
      <c r="AK1420" s="42"/>
      <c r="AL1420" s="42"/>
      <c r="AM1420" s="42"/>
      <c r="AN1420" s="41"/>
      <c r="AO1420" s="41"/>
      <c r="AP1420" s="42"/>
      <c r="AQ1420" s="42"/>
      <c r="AR1420" s="42"/>
      <c r="AS1420" s="41"/>
      <c r="AT1420" s="41"/>
      <c r="AU1420" s="42"/>
      <c r="AV1420" s="42"/>
    </row>
    <row r="1421" spans="1:48" ht="12.75" hidden="1" customHeight="1" x14ac:dyDescent="0.25">
      <c r="A1421" s="29">
        <f t="shared" si="467"/>
        <v>1419</v>
      </c>
      <c r="B1421" s="19" t="str">
        <f t="shared" si="464"/>
        <v/>
      </c>
      <c r="C1421" s="19" t="str">
        <f t="shared" si="465"/>
        <v/>
      </c>
      <c r="D1421" s="19" t="str">
        <f t="shared" si="466"/>
        <v/>
      </c>
      <c r="E1421" s="19" t="str">
        <f>IF(B1421="","",CHOOSE(VLOOKUP($A1421,$F$1:$J$1600,5,FALSE),AHS!$M$1,BHS!$M$1,CHS!$M$1,HMJHS!$M$1,KHS!$M$1,Kings!$M$1,MHS!$M$1,SWHS!$M$1,AMHS!$M$1,'S10'!$M$1,'S11'!$M$1,'S12'!$M$1,'S13'!$M$1,'S14'!$M$1,'S15'!$M$1,'S16'!$M$1,'S17'!$M$1,'S18'!$M$1,'S19'!$M$1,'S20'!$M$1))</f>
        <v/>
      </c>
      <c r="F1421" s="29" t="str">
        <f t="shared" si="463"/>
        <v/>
      </c>
      <c r="G1421" s="33" t="str">
        <f t="shared" si="462"/>
        <v/>
      </c>
      <c r="H1421" s="29" t="str">
        <f>IF('S18'!AN$13="","",'S18'!AN$13)</f>
        <v/>
      </c>
      <c r="I1421" s="29" t="str">
        <f>IF('S18'!AN$13="","",'S18'!AG$13)</f>
        <v/>
      </c>
      <c r="J1421" s="29">
        <v>18</v>
      </c>
      <c r="AC1421" s="41"/>
      <c r="AD1421" s="41"/>
      <c r="AE1421" s="42"/>
      <c r="AF1421" s="42"/>
      <c r="AG1421" s="42"/>
      <c r="AH1421" s="41"/>
      <c r="AI1421" s="41"/>
      <c r="AJ1421" s="42"/>
      <c r="AK1421" s="42"/>
      <c r="AL1421" s="42"/>
      <c r="AM1421" s="42"/>
      <c r="AN1421" s="41"/>
      <c r="AO1421" s="41"/>
      <c r="AP1421" s="42"/>
      <c r="AQ1421" s="42"/>
      <c r="AR1421" s="42"/>
      <c r="AS1421" s="41"/>
      <c r="AT1421" s="41"/>
      <c r="AU1421" s="42"/>
      <c r="AV1421" s="42"/>
    </row>
    <row r="1422" spans="1:48" ht="12.75" hidden="1" customHeight="1" x14ac:dyDescent="0.25">
      <c r="A1422" s="29">
        <f t="shared" si="467"/>
        <v>1420</v>
      </c>
      <c r="B1422" s="19" t="str">
        <f t="shared" si="464"/>
        <v/>
      </c>
      <c r="C1422" s="19" t="str">
        <f t="shared" si="465"/>
        <v/>
      </c>
      <c r="D1422" s="19" t="str">
        <f t="shared" si="466"/>
        <v/>
      </c>
      <c r="E1422" s="19" t="str">
        <f>IF(B1422="","",CHOOSE(VLOOKUP($A1422,$F$1:$J$1600,5,FALSE),AHS!$M$1,BHS!$M$1,CHS!$M$1,HMJHS!$M$1,KHS!$M$1,Kings!$M$1,MHS!$M$1,SWHS!$M$1,AMHS!$M$1,'S10'!$M$1,'S11'!$M$1,'S12'!$M$1,'S13'!$M$1,'S14'!$M$1,'S15'!$M$1,'S16'!$M$1,'S17'!$M$1,'S18'!$M$1,'S19'!$M$1,'S20'!$M$1))</f>
        <v/>
      </c>
      <c r="F1422" s="29" t="str">
        <f t="shared" si="463"/>
        <v/>
      </c>
      <c r="G1422" s="33" t="str">
        <f t="shared" si="462"/>
        <v/>
      </c>
      <c r="H1422" s="29" t="str">
        <f>IF('S18'!AN$14="","",'S18'!AN$14)</f>
        <v/>
      </c>
      <c r="I1422" s="29" t="str">
        <f>IF('S18'!AN$14="","",'S18'!AG$14)</f>
        <v/>
      </c>
      <c r="J1422" s="29">
        <v>18</v>
      </c>
      <c r="AC1422" s="41"/>
      <c r="AD1422" s="41"/>
      <c r="AE1422" s="42"/>
      <c r="AF1422" s="42"/>
      <c r="AG1422" s="42"/>
      <c r="AH1422" s="41"/>
      <c r="AI1422" s="41"/>
      <c r="AJ1422" s="42"/>
      <c r="AK1422" s="42"/>
      <c r="AL1422" s="42"/>
      <c r="AM1422" s="42"/>
      <c r="AN1422" s="41"/>
      <c r="AO1422" s="41"/>
      <c r="AP1422" s="42"/>
      <c r="AQ1422" s="42"/>
      <c r="AR1422" s="42"/>
      <c r="AS1422" s="41"/>
      <c r="AT1422" s="41"/>
      <c r="AU1422" s="42"/>
      <c r="AV1422" s="42"/>
    </row>
    <row r="1423" spans="1:48" ht="12.75" hidden="1" customHeight="1" x14ac:dyDescent="0.25">
      <c r="A1423" s="29">
        <f t="shared" si="467"/>
        <v>1421</v>
      </c>
      <c r="B1423" s="19" t="str">
        <f t="shared" si="464"/>
        <v/>
      </c>
      <c r="C1423" s="19" t="str">
        <f t="shared" si="465"/>
        <v/>
      </c>
      <c r="D1423" s="19" t="str">
        <f t="shared" si="466"/>
        <v/>
      </c>
      <c r="E1423" s="19" t="str">
        <f>IF(B1423="","",CHOOSE(VLOOKUP($A1423,$F$1:$J$1600,5,FALSE),AHS!$M$1,BHS!$M$1,CHS!$M$1,HMJHS!$M$1,KHS!$M$1,Kings!$M$1,MHS!$M$1,SWHS!$M$1,AMHS!$M$1,'S10'!$M$1,'S11'!$M$1,'S12'!$M$1,'S13'!$M$1,'S14'!$M$1,'S15'!$M$1,'S16'!$M$1,'S17'!$M$1,'S18'!$M$1,'S19'!$M$1,'S20'!$M$1))</f>
        <v/>
      </c>
      <c r="F1423" s="29" t="str">
        <f t="shared" si="463"/>
        <v/>
      </c>
      <c r="G1423" s="33" t="str">
        <f t="shared" si="462"/>
        <v/>
      </c>
      <c r="H1423" s="29" t="str">
        <f>IF('S18'!AN$15="","",'S18'!AN$15)</f>
        <v/>
      </c>
      <c r="I1423" s="29" t="str">
        <f>IF('S18'!AN$15="","",'S18'!AG$15)</f>
        <v/>
      </c>
      <c r="J1423" s="29">
        <v>18</v>
      </c>
      <c r="AC1423" s="41"/>
      <c r="AD1423" s="41"/>
      <c r="AE1423" s="42"/>
      <c r="AF1423" s="42"/>
      <c r="AG1423" s="42"/>
      <c r="AH1423" s="41"/>
      <c r="AI1423" s="41"/>
      <c r="AJ1423" s="42"/>
      <c r="AK1423" s="42"/>
      <c r="AL1423" s="42"/>
      <c r="AM1423" s="42"/>
      <c r="AN1423" s="41"/>
      <c r="AO1423" s="41"/>
      <c r="AP1423" s="42"/>
      <c r="AQ1423" s="42"/>
      <c r="AR1423" s="42"/>
      <c r="AS1423" s="41"/>
      <c r="AT1423" s="41"/>
      <c r="AU1423" s="42"/>
      <c r="AV1423" s="42"/>
    </row>
    <row r="1424" spans="1:48" ht="12.75" hidden="1" customHeight="1" x14ac:dyDescent="0.25">
      <c r="A1424" s="29">
        <f t="shared" si="467"/>
        <v>1422</v>
      </c>
      <c r="B1424" s="19" t="str">
        <f t="shared" si="464"/>
        <v/>
      </c>
      <c r="C1424" s="19" t="str">
        <f t="shared" si="465"/>
        <v/>
      </c>
      <c r="D1424" s="19" t="str">
        <f t="shared" si="466"/>
        <v/>
      </c>
      <c r="E1424" s="19" t="str">
        <f>IF(B1424="","",CHOOSE(VLOOKUP($A1424,$F$1:$J$1600,5,FALSE),AHS!$M$1,BHS!$M$1,CHS!$M$1,HMJHS!$M$1,KHS!$M$1,Kings!$M$1,MHS!$M$1,SWHS!$M$1,AMHS!$M$1,'S10'!$M$1,'S11'!$M$1,'S12'!$M$1,'S13'!$M$1,'S14'!$M$1,'S15'!$M$1,'S16'!$M$1,'S17'!$M$1,'S18'!$M$1,'S19'!$M$1,'S20'!$M$1))</f>
        <v/>
      </c>
      <c r="F1424" s="29" t="str">
        <f t="shared" si="463"/>
        <v/>
      </c>
      <c r="G1424" s="33" t="str">
        <f t="shared" si="462"/>
        <v/>
      </c>
      <c r="H1424" s="29" t="str">
        <f>IF('S18'!AN$16="","",'S18'!AN$16)</f>
        <v/>
      </c>
      <c r="I1424" s="29" t="str">
        <f>IF('S18'!AN$16="","",'S18'!AG$16)</f>
        <v/>
      </c>
      <c r="J1424" s="29">
        <v>18</v>
      </c>
      <c r="AC1424" s="41"/>
      <c r="AD1424" s="41"/>
      <c r="AE1424" s="42"/>
      <c r="AF1424" s="42"/>
      <c r="AG1424" s="42"/>
      <c r="AH1424" s="41"/>
      <c r="AI1424" s="41"/>
      <c r="AJ1424" s="42"/>
      <c r="AK1424" s="42"/>
      <c r="AL1424" s="42"/>
      <c r="AM1424" s="42"/>
      <c r="AN1424" s="41"/>
      <c r="AO1424" s="41"/>
      <c r="AP1424" s="42"/>
      <c r="AQ1424" s="42"/>
      <c r="AR1424" s="42"/>
      <c r="AS1424" s="41"/>
      <c r="AT1424" s="41"/>
      <c r="AU1424" s="42"/>
      <c r="AV1424" s="42"/>
    </row>
    <row r="1425" spans="1:48" ht="12.75" hidden="1" customHeight="1" x14ac:dyDescent="0.25">
      <c r="A1425" s="29">
        <f t="shared" si="467"/>
        <v>1423</v>
      </c>
      <c r="B1425" s="19" t="str">
        <f t="shared" si="464"/>
        <v/>
      </c>
      <c r="C1425" s="19" t="str">
        <f t="shared" si="465"/>
        <v/>
      </c>
      <c r="D1425" s="19" t="str">
        <f t="shared" si="466"/>
        <v/>
      </c>
      <c r="E1425" s="19" t="str">
        <f>IF(B1425="","",CHOOSE(VLOOKUP($A1425,$F$1:$J$1600,5,FALSE),AHS!$M$1,BHS!$M$1,CHS!$M$1,HMJHS!$M$1,KHS!$M$1,Kings!$M$1,MHS!$M$1,SWHS!$M$1,AMHS!$M$1,'S10'!$M$1,'S11'!$M$1,'S12'!$M$1,'S13'!$M$1,'S14'!$M$1,'S15'!$M$1,'S16'!$M$1,'S17'!$M$1,'S18'!$M$1,'S19'!$M$1,'S20'!$M$1))</f>
        <v/>
      </c>
      <c r="F1425" s="29" t="str">
        <f t="shared" si="463"/>
        <v/>
      </c>
      <c r="G1425" s="33" t="str">
        <f t="shared" si="462"/>
        <v/>
      </c>
      <c r="H1425" s="29" t="str">
        <f>IF('S18'!AN$17="","",'S18'!AN$17)</f>
        <v/>
      </c>
      <c r="I1425" s="29" t="str">
        <f>IF('S18'!AN$17="","",'S18'!AG$17)</f>
        <v/>
      </c>
      <c r="J1425" s="29">
        <v>18</v>
      </c>
      <c r="AC1425" s="41"/>
      <c r="AD1425" s="41"/>
      <c r="AE1425" s="42"/>
      <c r="AF1425" s="42"/>
      <c r="AG1425" s="42"/>
      <c r="AH1425" s="41"/>
      <c r="AI1425" s="41"/>
      <c r="AJ1425" s="42"/>
      <c r="AK1425" s="42"/>
      <c r="AL1425" s="42"/>
      <c r="AM1425" s="42"/>
      <c r="AN1425" s="41"/>
      <c r="AO1425" s="41"/>
      <c r="AP1425" s="42"/>
      <c r="AQ1425" s="42"/>
      <c r="AR1425" s="42"/>
      <c r="AS1425" s="41"/>
      <c r="AT1425" s="41"/>
      <c r="AU1425" s="42"/>
      <c r="AV1425" s="42"/>
    </row>
    <row r="1426" spans="1:48" ht="12.75" hidden="1" customHeight="1" x14ac:dyDescent="0.25">
      <c r="A1426" s="29">
        <f t="shared" si="467"/>
        <v>1424</v>
      </c>
      <c r="B1426" s="19" t="str">
        <f t="shared" si="464"/>
        <v/>
      </c>
      <c r="C1426" s="19" t="str">
        <f t="shared" si="465"/>
        <v/>
      </c>
      <c r="D1426" s="19" t="str">
        <f t="shared" si="466"/>
        <v/>
      </c>
      <c r="E1426" s="19" t="str">
        <f>IF(B1426="","",CHOOSE(VLOOKUP($A1426,$F$1:$J$1600,5,FALSE),AHS!$M$1,BHS!$M$1,CHS!$M$1,HMJHS!$M$1,KHS!$M$1,Kings!$M$1,MHS!$M$1,SWHS!$M$1,AMHS!$M$1,'S10'!$M$1,'S11'!$M$1,'S12'!$M$1,'S13'!$M$1,'S14'!$M$1,'S15'!$M$1,'S16'!$M$1,'S17'!$M$1,'S18'!$M$1,'S19'!$M$1,'S20'!$M$1))</f>
        <v/>
      </c>
      <c r="F1426" s="29" t="str">
        <f t="shared" si="463"/>
        <v/>
      </c>
      <c r="G1426" s="33" t="str">
        <f t="shared" si="462"/>
        <v/>
      </c>
      <c r="H1426" s="29" t="str">
        <f>IF('S18'!AN$18="","",'S18'!AN$18)</f>
        <v/>
      </c>
      <c r="I1426" s="29" t="str">
        <f>IF('S18'!AN$18="","",'S18'!AG$18)</f>
        <v/>
      </c>
      <c r="J1426" s="29">
        <v>18</v>
      </c>
      <c r="AC1426" s="41"/>
      <c r="AD1426" s="41"/>
      <c r="AE1426" s="42"/>
      <c r="AF1426" s="42"/>
      <c r="AG1426" s="42"/>
      <c r="AH1426" s="41"/>
      <c r="AI1426" s="41"/>
      <c r="AJ1426" s="42"/>
      <c r="AK1426" s="42"/>
      <c r="AL1426" s="42"/>
      <c r="AM1426" s="42"/>
      <c r="AN1426" s="41"/>
      <c r="AO1426" s="41"/>
      <c r="AP1426" s="42"/>
      <c r="AQ1426" s="42"/>
      <c r="AR1426" s="42"/>
      <c r="AS1426" s="41"/>
      <c r="AT1426" s="41"/>
      <c r="AU1426" s="42"/>
      <c r="AV1426" s="42"/>
    </row>
    <row r="1427" spans="1:48" ht="12.75" hidden="1" customHeight="1" x14ac:dyDescent="0.25">
      <c r="A1427" s="29">
        <f t="shared" si="467"/>
        <v>1425</v>
      </c>
      <c r="B1427" s="19" t="str">
        <f t="shared" si="464"/>
        <v/>
      </c>
      <c r="C1427" s="19" t="str">
        <f t="shared" si="465"/>
        <v/>
      </c>
      <c r="D1427" s="19" t="str">
        <f t="shared" si="466"/>
        <v/>
      </c>
      <c r="E1427" s="19" t="str">
        <f>IF(B1427="","",CHOOSE(VLOOKUP($A1427,$F$1:$J$1600,5,FALSE),AHS!$M$1,BHS!$M$1,CHS!$M$1,HMJHS!$M$1,KHS!$M$1,Kings!$M$1,MHS!$M$1,SWHS!$M$1,AMHS!$M$1,'S10'!$M$1,'S11'!$M$1,'S12'!$M$1,'S13'!$M$1,'S14'!$M$1,'S15'!$M$1,'S16'!$M$1,'S17'!$M$1,'S18'!$M$1,'S19'!$M$1,'S20'!$M$1))</f>
        <v/>
      </c>
      <c r="F1427" s="29" t="str">
        <f t="shared" si="463"/>
        <v/>
      </c>
      <c r="G1427" s="33" t="str">
        <f t="shared" si="462"/>
        <v/>
      </c>
      <c r="H1427" s="29" t="str">
        <f>IF('S18'!AN$19="","",'S18'!AN$19)</f>
        <v/>
      </c>
      <c r="I1427" s="29" t="str">
        <f>IF('S18'!AN$19="","",'S18'!AG$19)</f>
        <v/>
      </c>
      <c r="J1427" s="29">
        <v>18</v>
      </c>
      <c r="AC1427" s="41"/>
      <c r="AD1427" s="41"/>
      <c r="AE1427" s="42"/>
      <c r="AF1427" s="42"/>
      <c r="AG1427" s="42"/>
      <c r="AH1427" s="41"/>
      <c r="AI1427" s="41"/>
      <c r="AJ1427" s="42"/>
      <c r="AK1427" s="42"/>
      <c r="AL1427" s="42"/>
      <c r="AM1427" s="42"/>
      <c r="AN1427" s="41"/>
      <c r="AO1427" s="41"/>
      <c r="AP1427" s="42"/>
      <c r="AQ1427" s="42"/>
      <c r="AR1427" s="42"/>
      <c r="AS1427" s="41"/>
      <c r="AT1427" s="41"/>
      <c r="AU1427" s="42"/>
      <c r="AV1427" s="42"/>
    </row>
    <row r="1428" spans="1:48" ht="12.75" hidden="1" customHeight="1" x14ac:dyDescent="0.25">
      <c r="A1428" s="29">
        <f t="shared" si="467"/>
        <v>1426</v>
      </c>
      <c r="B1428" s="19" t="str">
        <f t="shared" si="464"/>
        <v/>
      </c>
      <c r="C1428" s="19" t="str">
        <f t="shared" si="465"/>
        <v/>
      </c>
      <c r="D1428" s="19" t="str">
        <f t="shared" si="466"/>
        <v/>
      </c>
      <c r="E1428" s="19" t="str">
        <f>IF(B1428="","",CHOOSE(VLOOKUP($A1428,$F$1:$J$1600,5,FALSE),AHS!$M$1,BHS!$M$1,CHS!$M$1,HMJHS!$M$1,KHS!$M$1,Kings!$M$1,MHS!$M$1,SWHS!$M$1,AMHS!$M$1,'S10'!$M$1,'S11'!$M$1,'S12'!$M$1,'S13'!$M$1,'S14'!$M$1,'S15'!$M$1,'S16'!$M$1,'S17'!$M$1,'S18'!$M$1,'S19'!$M$1,'S20'!$M$1))</f>
        <v/>
      </c>
      <c r="F1428" s="29" t="str">
        <f t="shared" si="463"/>
        <v/>
      </c>
      <c r="G1428" s="33" t="str">
        <f t="shared" si="462"/>
        <v/>
      </c>
      <c r="H1428" s="29" t="str">
        <f>IF('S18'!AN$20="","",'S18'!AN$20)</f>
        <v/>
      </c>
      <c r="I1428" s="29" t="str">
        <f>IF('S18'!AN$20="","",'S18'!AG$20)</f>
        <v/>
      </c>
      <c r="J1428" s="29">
        <v>18</v>
      </c>
      <c r="AC1428" s="41"/>
      <c r="AD1428" s="41"/>
      <c r="AE1428" s="42"/>
      <c r="AF1428" s="42"/>
      <c r="AG1428" s="42"/>
      <c r="AH1428" s="41"/>
      <c r="AI1428" s="41"/>
      <c r="AJ1428" s="42"/>
      <c r="AK1428" s="42"/>
      <c r="AL1428" s="42"/>
      <c r="AM1428" s="42"/>
      <c r="AN1428" s="41"/>
      <c r="AO1428" s="41"/>
      <c r="AP1428" s="42"/>
      <c r="AQ1428" s="42"/>
      <c r="AR1428" s="42"/>
      <c r="AS1428" s="41"/>
      <c r="AT1428" s="41"/>
      <c r="AU1428" s="42"/>
      <c r="AV1428" s="42"/>
    </row>
    <row r="1429" spans="1:48" ht="12.75" hidden="1" customHeight="1" x14ac:dyDescent="0.25">
      <c r="A1429" s="29">
        <f t="shared" si="467"/>
        <v>1427</v>
      </c>
      <c r="B1429" s="19" t="str">
        <f t="shared" si="464"/>
        <v/>
      </c>
      <c r="C1429" s="19" t="str">
        <f t="shared" si="465"/>
        <v/>
      </c>
      <c r="D1429" s="19" t="str">
        <f t="shared" si="466"/>
        <v/>
      </c>
      <c r="E1429" s="19" t="str">
        <f>IF(B1429="","",CHOOSE(VLOOKUP($A1429,$F$1:$J$1600,5,FALSE),AHS!$M$1,BHS!$M$1,CHS!$M$1,HMJHS!$M$1,KHS!$M$1,Kings!$M$1,MHS!$M$1,SWHS!$M$1,AMHS!$M$1,'S10'!$M$1,'S11'!$M$1,'S12'!$M$1,'S13'!$M$1,'S14'!$M$1,'S15'!$M$1,'S16'!$M$1,'S17'!$M$1,'S18'!$M$1,'S19'!$M$1,'S20'!$M$1))</f>
        <v/>
      </c>
      <c r="F1429" s="29" t="str">
        <f t="shared" si="463"/>
        <v/>
      </c>
      <c r="G1429" s="33" t="str">
        <f t="shared" si="462"/>
        <v/>
      </c>
      <c r="H1429" s="29" t="str">
        <f>IF('S18'!AN$21="","",'S18'!AN$21)</f>
        <v/>
      </c>
      <c r="I1429" s="29" t="str">
        <f>IF('S18'!AN$21="","",'S18'!AG$21)</f>
        <v/>
      </c>
      <c r="J1429" s="29">
        <v>18</v>
      </c>
      <c r="AC1429" s="41"/>
      <c r="AD1429" s="41"/>
      <c r="AE1429" s="42"/>
      <c r="AF1429" s="42"/>
      <c r="AG1429" s="42"/>
      <c r="AH1429" s="41"/>
      <c r="AI1429" s="41"/>
      <c r="AJ1429" s="42"/>
      <c r="AK1429" s="42"/>
      <c r="AL1429" s="42"/>
      <c r="AM1429" s="42"/>
      <c r="AN1429" s="41"/>
      <c r="AO1429" s="41"/>
      <c r="AP1429" s="42"/>
      <c r="AQ1429" s="42"/>
      <c r="AR1429" s="42"/>
      <c r="AS1429" s="41"/>
      <c r="AT1429" s="41"/>
      <c r="AU1429" s="42"/>
      <c r="AV1429" s="42"/>
    </row>
    <row r="1430" spans="1:48" ht="12.75" hidden="1" customHeight="1" x14ac:dyDescent="0.25">
      <c r="A1430" s="29">
        <f t="shared" si="467"/>
        <v>1428</v>
      </c>
      <c r="B1430" s="19" t="str">
        <f t="shared" si="464"/>
        <v/>
      </c>
      <c r="C1430" s="19" t="str">
        <f t="shared" si="465"/>
        <v/>
      </c>
      <c r="D1430" s="19" t="str">
        <f t="shared" si="466"/>
        <v/>
      </c>
      <c r="E1430" s="19" t="str">
        <f>IF(B1430="","",CHOOSE(VLOOKUP($A1430,$F$1:$J$1600,5,FALSE),AHS!$M$1,BHS!$M$1,CHS!$M$1,HMJHS!$M$1,KHS!$M$1,Kings!$M$1,MHS!$M$1,SWHS!$M$1,AMHS!$M$1,'S10'!$M$1,'S11'!$M$1,'S12'!$M$1,'S13'!$M$1,'S14'!$M$1,'S15'!$M$1,'S16'!$M$1,'S17'!$M$1,'S18'!$M$1,'S19'!$M$1,'S20'!$M$1))</f>
        <v/>
      </c>
      <c r="F1430" s="29" t="str">
        <f t="shared" si="463"/>
        <v/>
      </c>
      <c r="G1430" s="33" t="str">
        <f t="shared" si="462"/>
        <v/>
      </c>
      <c r="H1430" s="29" t="str">
        <f>IF('S18'!AN$22="","",'S18'!AN$22)</f>
        <v/>
      </c>
      <c r="I1430" s="29" t="str">
        <f>IF('S18'!AN$22="","",'S18'!AG$22)</f>
        <v/>
      </c>
      <c r="J1430" s="29">
        <v>18</v>
      </c>
      <c r="AC1430" s="41"/>
      <c r="AD1430" s="41"/>
      <c r="AE1430" s="42"/>
      <c r="AF1430" s="42"/>
      <c r="AG1430" s="42"/>
      <c r="AH1430" s="41"/>
      <c r="AI1430" s="41"/>
      <c r="AJ1430" s="42"/>
      <c r="AK1430" s="42"/>
      <c r="AL1430" s="42"/>
      <c r="AM1430" s="42"/>
      <c r="AN1430" s="41"/>
      <c r="AO1430" s="41"/>
      <c r="AP1430" s="42"/>
      <c r="AQ1430" s="42"/>
      <c r="AR1430" s="42"/>
      <c r="AS1430" s="41"/>
      <c r="AT1430" s="41"/>
      <c r="AU1430" s="42"/>
      <c r="AV1430" s="42"/>
    </row>
    <row r="1431" spans="1:48" ht="12.75" hidden="1" customHeight="1" x14ac:dyDescent="0.25">
      <c r="A1431" s="29">
        <f t="shared" si="467"/>
        <v>1429</v>
      </c>
      <c r="B1431" s="19" t="str">
        <f t="shared" si="464"/>
        <v/>
      </c>
      <c r="C1431" s="19" t="str">
        <f t="shared" si="465"/>
        <v/>
      </c>
      <c r="D1431" s="19" t="str">
        <f t="shared" si="466"/>
        <v/>
      </c>
      <c r="E1431" s="19" t="str">
        <f>IF(B1431="","",CHOOSE(VLOOKUP($A1431,$F$1:$J$1600,5,FALSE),AHS!$M$1,BHS!$M$1,CHS!$M$1,HMJHS!$M$1,KHS!$M$1,Kings!$M$1,MHS!$M$1,SWHS!$M$1,AMHS!$M$1,'S10'!$M$1,'S11'!$M$1,'S12'!$M$1,'S13'!$M$1,'S14'!$M$1,'S15'!$M$1,'S16'!$M$1,'S17'!$M$1,'S18'!$M$1,'S19'!$M$1,'S20'!$M$1))</f>
        <v/>
      </c>
      <c r="F1431" s="29" t="str">
        <f t="shared" si="463"/>
        <v/>
      </c>
      <c r="G1431" s="33" t="str">
        <f t="shared" si="462"/>
        <v/>
      </c>
      <c r="H1431" s="29" t="str">
        <f>IF('S18'!AN$23="","",'S18'!AN$23)</f>
        <v/>
      </c>
      <c r="I1431" s="29" t="str">
        <f>IF('S18'!AN$23="","",'S18'!AG$23)</f>
        <v/>
      </c>
      <c r="J1431" s="29">
        <v>18</v>
      </c>
      <c r="AC1431" s="41"/>
      <c r="AD1431" s="41"/>
      <c r="AE1431" s="42"/>
      <c r="AF1431" s="42"/>
      <c r="AG1431" s="42"/>
      <c r="AH1431" s="41"/>
      <c r="AI1431" s="41"/>
      <c r="AJ1431" s="42"/>
      <c r="AK1431" s="42"/>
      <c r="AL1431" s="42"/>
      <c r="AM1431" s="42"/>
      <c r="AN1431" s="41"/>
      <c r="AO1431" s="41"/>
      <c r="AP1431" s="42"/>
      <c r="AQ1431" s="42"/>
      <c r="AR1431" s="42"/>
      <c r="AS1431" s="41"/>
      <c r="AT1431" s="41"/>
      <c r="AU1431" s="42"/>
      <c r="AV1431" s="42"/>
    </row>
    <row r="1432" spans="1:48" ht="12.75" hidden="1" customHeight="1" x14ac:dyDescent="0.25">
      <c r="A1432" s="29">
        <f t="shared" si="467"/>
        <v>1430</v>
      </c>
      <c r="B1432" s="19" t="str">
        <f t="shared" si="464"/>
        <v/>
      </c>
      <c r="C1432" s="19" t="str">
        <f t="shared" si="465"/>
        <v/>
      </c>
      <c r="D1432" s="19" t="str">
        <f t="shared" si="466"/>
        <v/>
      </c>
      <c r="E1432" s="19" t="str">
        <f>IF(B1432="","",CHOOSE(VLOOKUP($A1432,$F$1:$J$1600,5,FALSE),AHS!$M$1,BHS!$M$1,CHS!$M$1,HMJHS!$M$1,KHS!$M$1,Kings!$M$1,MHS!$M$1,SWHS!$M$1,AMHS!$M$1,'S10'!$M$1,'S11'!$M$1,'S12'!$M$1,'S13'!$M$1,'S14'!$M$1,'S15'!$M$1,'S16'!$M$1,'S17'!$M$1,'S18'!$M$1,'S19'!$M$1,'S20'!$M$1))</f>
        <v/>
      </c>
      <c r="F1432" s="29" t="str">
        <f t="shared" si="463"/>
        <v/>
      </c>
      <c r="G1432" s="33" t="str">
        <f t="shared" si="462"/>
        <v/>
      </c>
      <c r="H1432" s="29" t="str">
        <f>IF('S18'!AN$24="","",'S18'!AN$24)</f>
        <v/>
      </c>
      <c r="I1432" s="29" t="str">
        <f>IF('S18'!AN$24="","",'S18'!AG$24)</f>
        <v/>
      </c>
      <c r="J1432" s="29">
        <v>18</v>
      </c>
      <c r="AC1432" s="41"/>
      <c r="AD1432" s="41"/>
      <c r="AE1432" s="42"/>
      <c r="AF1432" s="42"/>
      <c r="AG1432" s="42"/>
      <c r="AH1432" s="41"/>
      <c r="AI1432" s="41"/>
      <c r="AJ1432" s="42"/>
      <c r="AK1432" s="42"/>
      <c r="AL1432" s="42"/>
      <c r="AM1432" s="42"/>
      <c r="AN1432" s="41"/>
      <c r="AO1432" s="41"/>
      <c r="AP1432" s="42"/>
      <c r="AQ1432" s="42"/>
      <c r="AR1432" s="42"/>
      <c r="AS1432" s="41"/>
      <c r="AT1432" s="41"/>
      <c r="AU1432" s="42"/>
      <c r="AV1432" s="42"/>
    </row>
    <row r="1433" spans="1:48" ht="12.75" hidden="1" customHeight="1" x14ac:dyDescent="0.25">
      <c r="A1433" s="29">
        <f t="shared" si="467"/>
        <v>1431</v>
      </c>
      <c r="B1433" s="19" t="str">
        <f t="shared" si="464"/>
        <v/>
      </c>
      <c r="C1433" s="19" t="str">
        <f t="shared" si="465"/>
        <v/>
      </c>
      <c r="D1433" s="19" t="str">
        <f t="shared" si="466"/>
        <v/>
      </c>
      <c r="E1433" s="19" t="str">
        <f>IF(B1433="","",CHOOSE(VLOOKUP($A1433,$F$1:$J$1600,5,FALSE),AHS!$M$1,BHS!$M$1,CHS!$M$1,HMJHS!$M$1,KHS!$M$1,Kings!$M$1,MHS!$M$1,SWHS!$M$1,AMHS!$M$1,'S10'!$M$1,'S11'!$M$1,'S12'!$M$1,'S13'!$M$1,'S14'!$M$1,'S15'!$M$1,'S16'!$M$1,'S17'!$M$1,'S18'!$M$1,'S19'!$M$1,'S20'!$M$1))</f>
        <v/>
      </c>
      <c r="F1433" s="29" t="str">
        <f t="shared" si="463"/>
        <v/>
      </c>
      <c r="G1433" s="33" t="str">
        <f t="shared" si="462"/>
        <v/>
      </c>
      <c r="H1433" s="29" t="str">
        <f>IF('S18'!AN$25="","",'S18'!AN$25)</f>
        <v/>
      </c>
      <c r="I1433" s="29" t="str">
        <f>IF('S18'!AN$25="","",'S18'!AG$25)</f>
        <v/>
      </c>
      <c r="J1433" s="29">
        <v>18</v>
      </c>
      <c r="AC1433" s="41"/>
      <c r="AD1433" s="41"/>
      <c r="AE1433" s="42"/>
      <c r="AF1433" s="42"/>
      <c r="AG1433" s="42"/>
      <c r="AH1433" s="41"/>
      <c r="AI1433" s="41"/>
      <c r="AJ1433" s="42"/>
      <c r="AK1433" s="42"/>
      <c r="AL1433" s="42"/>
      <c r="AM1433" s="42"/>
      <c r="AN1433" s="41"/>
      <c r="AO1433" s="41"/>
      <c r="AP1433" s="42"/>
      <c r="AQ1433" s="42"/>
      <c r="AR1433" s="42"/>
      <c r="AS1433" s="41"/>
      <c r="AT1433" s="41"/>
      <c r="AU1433" s="42"/>
      <c r="AV1433" s="42"/>
    </row>
    <row r="1434" spans="1:48" ht="12.75" hidden="1" customHeight="1" x14ac:dyDescent="0.25">
      <c r="A1434" s="29">
        <f t="shared" si="467"/>
        <v>1432</v>
      </c>
      <c r="B1434" s="19" t="str">
        <f t="shared" si="464"/>
        <v/>
      </c>
      <c r="C1434" s="19" t="str">
        <f t="shared" si="465"/>
        <v/>
      </c>
      <c r="D1434" s="19" t="str">
        <f t="shared" si="466"/>
        <v/>
      </c>
      <c r="E1434" s="19" t="str">
        <f>IF(B1434="","",CHOOSE(VLOOKUP($A1434,$F$1:$J$1600,5,FALSE),AHS!$M$1,BHS!$M$1,CHS!$M$1,HMJHS!$M$1,KHS!$M$1,Kings!$M$1,MHS!$M$1,SWHS!$M$1,AMHS!$M$1,'S10'!$M$1,'S11'!$M$1,'S12'!$M$1,'S13'!$M$1,'S14'!$M$1,'S15'!$M$1,'S16'!$M$1,'S17'!$M$1,'S18'!$M$1,'S19'!$M$1,'S20'!$M$1))</f>
        <v/>
      </c>
      <c r="F1434" s="29" t="str">
        <f t="shared" si="463"/>
        <v/>
      </c>
      <c r="G1434" s="33" t="str">
        <f t="shared" si="462"/>
        <v/>
      </c>
      <c r="H1434" s="29" t="str">
        <f>IF('S18'!AN$26="","",'S18'!AN$26)</f>
        <v/>
      </c>
      <c r="I1434" s="29" t="str">
        <f>IF('S18'!AN$26="","",'S18'!AG$26)</f>
        <v/>
      </c>
      <c r="J1434" s="29">
        <v>18</v>
      </c>
      <c r="AC1434" s="41"/>
      <c r="AD1434" s="41"/>
      <c r="AE1434" s="42"/>
      <c r="AF1434" s="42"/>
      <c r="AG1434" s="42"/>
      <c r="AH1434" s="41"/>
      <c r="AI1434" s="41"/>
      <c r="AJ1434" s="42"/>
      <c r="AK1434" s="42"/>
      <c r="AL1434" s="42"/>
      <c r="AM1434" s="42"/>
      <c r="AN1434" s="41"/>
      <c r="AO1434" s="41"/>
      <c r="AP1434" s="42"/>
      <c r="AQ1434" s="42"/>
      <c r="AR1434" s="42"/>
      <c r="AS1434" s="41"/>
      <c r="AT1434" s="41"/>
      <c r="AU1434" s="42"/>
      <c r="AV1434" s="42"/>
    </row>
    <row r="1435" spans="1:48" ht="12.75" hidden="1" customHeight="1" x14ac:dyDescent="0.25">
      <c r="A1435" s="29">
        <f t="shared" si="467"/>
        <v>1433</v>
      </c>
      <c r="B1435" s="19" t="str">
        <f t="shared" si="464"/>
        <v/>
      </c>
      <c r="C1435" s="19" t="str">
        <f t="shared" si="465"/>
        <v/>
      </c>
      <c r="D1435" s="19" t="str">
        <f t="shared" si="466"/>
        <v/>
      </c>
      <c r="E1435" s="19" t="str">
        <f>IF(B1435="","",CHOOSE(VLOOKUP($A1435,$F$1:$J$1600,5,FALSE),AHS!$M$1,BHS!$M$1,CHS!$M$1,HMJHS!$M$1,KHS!$M$1,Kings!$M$1,MHS!$M$1,SWHS!$M$1,AMHS!$M$1,'S10'!$M$1,'S11'!$M$1,'S12'!$M$1,'S13'!$M$1,'S14'!$M$1,'S15'!$M$1,'S16'!$M$1,'S17'!$M$1,'S18'!$M$1,'S19'!$M$1,'S20'!$M$1))</f>
        <v/>
      </c>
      <c r="F1435" s="29" t="str">
        <f t="shared" si="463"/>
        <v/>
      </c>
      <c r="G1435" s="33" t="str">
        <f t="shared" si="462"/>
        <v/>
      </c>
      <c r="H1435" s="29" t="str">
        <f>IF('S18'!AN$27="","",'S18'!AN$27)</f>
        <v/>
      </c>
      <c r="I1435" s="29" t="str">
        <f>IF('S18'!AN$27="","",'S18'!AG$27)</f>
        <v/>
      </c>
      <c r="J1435" s="29">
        <v>18</v>
      </c>
      <c r="AC1435" s="41"/>
      <c r="AD1435" s="41"/>
      <c r="AE1435" s="42"/>
      <c r="AF1435" s="42"/>
      <c r="AG1435" s="42"/>
      <c r="AH1435" s="41"/>
      <c r="AI1435" s="41"/>
      <c r="AJ1435" s="42"/>
      <c r="AK1435" s="42"/>
      <c r="AL1435" s="42"/>
      <c r="AM1435" s="42"/>
      <c r="AN1435" s="41"/>
      <c r="AO1435" s="41"/>
      <c r="AP1435" s="42"/>
      <c r="AQ1435" s="42"/>
      <c r="AR1435" s="42"/>
      <c r="AS1435" s="41"/>
      <c r="AT1435" s="41"/>
      <c r="AU1435" s="42"/>
      <c r="AV1435" s="42"/>
    </row>
    <row r="1436" spans="1:48" ht="12.75" hidden="1" customHeight="1" x14ac:dyDescent="0.25">
      <c r="A1436" s="29">
        <f t="shared" si="467"/>
        <v>1434</v>
      </c>
      <c r="B1436" s="19" t="str">
        <f t="shared" si="464"/>
        <v/>
      </c>
      <c r="C1436" s="19" t="str">
        <f t="shared" si="465"/>
        <v/>
      </c>
      <c r="D1436" s="19" t="str">
        <f t="shared" si="466"/>
        <v/>
      </c>
      <c r="E1436" s="19" t="str">
        <f>IF(B1436="","",CHOOSE(VLOOKUP($A1436,$F$1:$J$1600,5,FALSE),AHS!$M$1,BHS!$M$1,CHS!$M$1,HMJHS!$M$1,KHS!$M$1,Kings!$M$1,MHS!$M$1,SWHS!$M$1,AMHS!$M$1,'S10'!$M$1,'S11'!$M$1,'S12'!$M$1,'S13'!$M$1,'S14'!$M$1,'S15'!$M$1,'S16'!$M$1,'S17'!$M$1,'S18'!$M$1,'S19'!$M$1,'S20'!$M$1))</f>
        <v/>
      </c>
      <c r="F1436" s="29" t="str">
        <f t="shared" si="463"/>
        <v/>
      </c>
      <c r="G1436" s="33" t="str">
        <f t="shared" si="462"/>
        <v/>
      </c>
      <c r="H1436" s="29" t="str">
        <f>IF('S18'!AN$28="","",'S18'!AN$28)</f>
        <v/>
      </c>
      <c r="I1436" s="29" t="str">
        <f>IF('S18'!AN$28="","",'S18'!AG$28)</f>
        <v/>
      </c>
      <c r="J1436" s="29">
        <v>18</v>
      </c>
      <c r="AC1436" s="41"/>
      <c r="AD1436" s="41"/>
      <c r="AE1436" s="42"/>
      <c r="AF1436" s="42"/>
      <c r="AG1436" s="42"/>
      <c r="AH1436" s="41"/>
      <c r="AI1436" s="41"/>
      <c r="AJ1436" s="42"/>
      <c r="AK1436" s="42"/>
      <c r="AL1436" s="42"/>
      <c r="AM1436" s="42"/>
      <c r="AN1436" s="41"/>
      <c r="AO1436" s="41"/>
      <c r="AP1436" s="42"/>
      <c r="AQ1436" s="42"/>
      <c r="AR1436" s="42"/>
      <c r="AS1436" s="41"/>
      <c r="AT1436" s="41"/>
      <c r="AU1436" s="42"/>
      <c r="AV1436" s="42"/>
    </row>
    <row r="1437" spans="1:48" ht="12.75" hidden="1" customHeight="1" x14ac:dyDescent="0.25">
      <c r="A1437" s="29">
        <f t="shared" si="467"/>
        <v>1435</v>
      </c>
      <c r="B1437" s="19" t="str">
        <f t="shared" si="464"/>
        <v/>
      </c>
      <c r="C1437" s="19" t="str">
        <f t="shared" si="465"/>
        <v/>
      </c>
      <c r="D1437" s="19" t="str">
        <f t="shared" si="466"/>
        <v/>
      </c>
      <c r="E1437" s="19" t="str">
        <f>IF(B1437="","",CHOOSE(VLOOKUP($A1437,$F$1:$J$1600,5,FALSE),AHS!$M$1,BHS!$M$1,CHS!$M$1,HMJHS!$M$1,KHS!$M$1,Kings!$M$1,MHS!$M$1,SWHS!$M$1,AMHS!$M$1,'S10'!$M$1,'S11'!$M$1,'S12'!$M$1,'S13'!$M$1,'S14'!$M$1,'S15'!$M$1,'S16'!$M$1,'S17'!$M$1,'S18'!$M$1,'S19'!$M$1,'S20'!$M$1))</f>
        <v/>
      </c>
      <c r="F1437" s="29" t="str">
        <f t="shared" si="463"/>
        <v/>
      </c>
      <c r="G1437" s="33" t="str">
        <f t="shared" si="462"/>
        <v/>
      </c>
      <c r="H1437" s="29" t="str">
        <f>IF('S18'!AN$29="","",'S18'!AN$29)</f>
        <v/>
      </c>
      <c r="I1437" s="29" t="str">
        <f>IF('S18'!AN$29="","",'S18'!AG$29)</f>
        <v/>
      </c>
      <c r="J1437" s="29">
        <v>18</v>
      </c>
      <c r="AC1437" s="41"/>
      <c r="AD1437" s="41"/>
      <c r="AE1437" s="42"/>
      <c r="AF1437" s="42"/>
      <c r="AG1437" s="42"/>
      <c r="AH1437" s="41"/>
      <c r="AI1437" s="41"/>
      <c r="AJ1437" s="42"/>
      <c r="AK1437" s="42"/>
      <c r="AL1437" s="42"/>
      <c r="AM1437" s="42"/>
      <c r="AN1437" s="41"/>
      <c r="AO1437" s="41"/>
      <c r="AP1437" s="42"/>
      <c r="AQ1437" s="42"/>
      <c r="AR1437" s="42"/>
      <c r="AS1437" s="41"/>
      <c r="AT1437" s="41"/>
      <c r="AU1437" s="42"/>
      <c r="AV1437" s="42"/>
    </row>
    <row r="1438" spans="1:48" ht="12.75" hidden="1" customHeight="1" x14ac:dyDescent="0.25">
      <c r="A1438" s="29">
        <f t="shared" si="467"/>
        <v>1436</v>
      </c>
      <c r="B1438" s="19" t="str">
        <f t="shared" si="464"/>
        <v/>
      </c>
      <c r="C1438" s="19" t="str">
        <f t="shared" si="465"/>
        <v/>
      </c>
      <c r="D1438" s="19" t="str">
        <f t="shared" si="466"/>
        <v/>
      </c>
      <c r="E1438" s="19" t="str">
        <f>IF(B1438="","",CHOOSE(VLOOKUP($A1438,$F$1:$J$1600,5,FALSE),AHS!$M$1,BHS!$M$1,CHS!$M$1,HMJHS!$M$1,KHS!$M$1,Kings!$M$1,MHS!$M$1,SWHS!$M$1,AMHS!$M$1,'S10'!$M$1,'S11'!$M$1,'S12'!$M$1,'S13'!$M$1,'S14'!$M$1,'S15'!$M$1,'S16'!$M$1,'S17'!$M$1,'S18'!$M$1,'S19'!$M$1,'S20'!$M$1))</f>
        <v/>
      </c>
      <c r="F1438" s="29" t="str">
        <f t="shared" si="463"/>
        <v/>
      </c>
      <c r="G1438" s="33" t="str">
        <f t="shared" si="462"/>
        <v/>
      </c>
      <c r="H1438" s="29" t="str">
        <f>IF('S18'!AN$30="","",'S18'!AN$30)</f>
        <v/>
      </c>
      <c r="I1438" s="29" t="str">
        <f>IF('S18'!AN$30="","",'S18'!AG$30)</f>
        <v/>
      </c>
      <c r="J1438" s="29">
        <v>18</v>
      </c>
      <c r="AC1438" s="41"/>
      <c r="AD1438" s="41"/>
      <c r="AE1438" s="42"/>
      <c r="AF1438" s="42"/>
      <c r="AG1438" s="42"/>
      <c r="AH1438" s="41"/>
      <c r="AI1438" s="41"/>
      <c r="AJ1438" s="42"/>
      <c r="AK1438" s="42"/>
      <c r="AL1438" s="42"/>
      <c r="AM1438" s="42"/>
      <c r="AN1438" s="41"/>
      <c r="AO1438" s="41"/>
      <c r="AP1438" s="42"/>
      <c r="AQ1438" s="42"/>
      <c r="AR1438" s="42"/>
      <c r="AS1438" s="41"/>
      <c r="AT1438" s="41"/>
      <c r="AU1438" s="42"/>
      <c r="AV1438" s="42"/>
    </row>
    <row r="1439" spans="1:48" ht="12.75" hidden="1" customHeight="1" x14ac:dyDescent="0.25">
      <c r="A1439" s="29">
        <f t="shared" si="467"/>
        <v>1437</v>
      </c>
      <c r="B1439" s="19" t="str">
        <f t="shared" si="464"/>
        <v/>
      </c>
      <c r="C1439" s="19" t="str">
        <f t="shared" si="465"/>
        <v/>
      </c>
      <c r="D1439" s="19" t="str">
        <f t="shared" si="466"/>
        <v/>
      </c>
      <c r="E1439" s="19" t="str">
        <f>IF(B1439="","",CHOOSE(VLOOKUP($A1439,$F$1:$J$1600,5,FALSE),AHS!$M$1,BHS!$M$1,CHS!$M$1,HMJHS!$M$1,KHS!$M$1,Kings!$M$1,MHS!$M$1,SWHS!$M$1,AMHS!$M$1,'S10'!$M$1,'S11'!$M$1,'S12'!$M$1,'S13'!$M$1,'S14'!$M$1,'S15'!$M$1,'S16'!$M$1,'S17'!$M$1,'S18'!$M$1,'S19'!$M$1,'S20'!$M$1))</f>
        <v/>
      </c>
      <c r="F1439" s="29" t="str">
        <f t="shared" si="463"/>
        <v/>
      </c>
      <c r="G1439" s="33" t="str">
        <f t="shared" si="462"/>
        <v/>
      </c>
      <c r="H1439" s="29" t="str">
        <f>IF('S18'!AN$31="","",'S18'!AN$31)</f>
        <v/>
      </c>
      <c r="I1439" s="29" t="str">
        <f>IF('S18'!AN$31="","",'S18'!AG$31)</f>
        <v/>
      </c>
      <c r="J1439" s="29">
        <v>18</v>
      </c>
      <c r="AC1439" s="41"/>
      <c r="AD1439" s="41"/>
      <c r="AE1439" s="42"/>
      <c r="AF1439" s="42"/>
      <c r="AG1439" s="42"/>
      <c r="AH1439" s="41"/>
      <c r="AI1439" s="41"/>
      <c r="AJ1439" s="42"/>
      <c r="AK1439" s="42"/>
      <c r="AL1439" s="42"/>
      <c r="AM1439" s="42"/>
      <c r="AN1439" s="41"/>
      <c r="AO1439" s="41"/>
      <c r="AP1439" s="42"/>
      <c r="AQ1439" s="42"/>
      <c r="AR1439" s="42"/>
      <c r="AS1439" s="41"/>
      <c r="AT1439" s="41"/>
      <c r="AU1439" s="42"/>
      <c r="AV1439" s="42"/>
    </row>
    <row r="1440" spans="1:48" ht="12.75" hidden="1" customHeight="1" x14ac:dyDescent="0.25">
      <c r="A1440" s="29">
        <f t="shared" si="467"/>
        <v>1438</v>
      </c>
      <c r="B1440" s="19" t="str">
        <f t="shared" si="464"/>
        <v/>
      </c>
      <c r="C1440" s="19" t="str">
        <f t="shared" si="465"/>
        <v/>
      </c>
      <c r="D1440" s="19" t="str">
        <f t="shared" si="466"/>
        <v/>
      </c>
      <c r="E1440" s="19" t="str">
        <f>IF(B1440="","",CHOOSE(VLOOKUP($A1440,$F$1:$J$1600,5,FALSE),AHS!$M$1,BHS!$M$1,CHS!$M$1,HMJHS!$M$1,KHS!$M$1,Kings!$M$1,MHS!$M$1,SWHS!$M$1,AMHS!$M$1,'S10'!$M$1,'S11'!$M$1,'S12'!$M$1,'S13'!$M$1,'S14'!$M$1,'S15'!$M$1,'S16'!$M$1,'S17'!$M$1,'S18'!$M$1,'S19'!$M$1,'S20'!$M$1))</f>
        <v/>
      </c>
      <c r="F1440" s="29" t="str">
        <f t="shared" si="463"/>
        <v/>
      </c>
      <c r="G1440" s="33" t="str">
        <f t="shared" si="462"/>
        <v/>
      </c>
      <c r="H1440" s="29" t="str">
        <f>IF('S18'!AN$32="","",'S18'!AN$32)</f>
        <v/>
      </c>
      <c r="I1440" s="29" t="str">
        <f>IF('S18'!AN$32="","",'S18'!AG$32)</f>
        <v/>
      </c>
      <c r="J1440" s="29">
        <v>18</v>
      </c>
      <c r="AC1440" s="41"/>
      <c r="AD1440" s="41"/>
      <c r="AE1440" s="42"/>
      <c r="AF1440" s="42"/>
      <c r="AG1440" s="42"/>
      <c r="AH1440" s="41"/>
      <c r="AI1440" s="41"/>
      <c r="AJ1440" s="42"/>
      <c r="AK1440" s="42"/>
      <c r="AL1440" s="42"/>
      <c r="AM1440" s="42"/>
      <c r="AN1440" s="41"/>
      <c r="AO1440" s="41"/>
      <c r="AP1440" s="42"/>
      <c r="AQ1440" s="42"/>
      <c r="AR1440" s="42"/>
      <c r="AS1440" s="41"/>
      <c r="AT1440" s="41"/>
      <c r="AU1440" s="42"/>
      <c r="AV1440" s="42"/>
    </row>
    <row r="1441" spans="1:48" ht="12.75" hidden="1" customHeight="1" x14ac:dyDescent="0.25">
      <c r="A1441" s="29">
        <f t="shared" si="467"/>
        <v>1439</v>
      </c>
      <c r="B1441" s="19" t="str">
        <f t="shared" si="464"/>
        <v/>
      </c>
      <c r="C1441" s="19" t="str">
        <f t="shared" si="465"/>
        <v/>
      </c>
      <c r="D1441" s="19" t="str">
        <f t="shared" si="466"/>
        <v/>
      </c>
      <c r="E1441" s="19" t="str">
        <f>IF(B1441="","",CHOOSE(VLOOKUP($A1441,$F$1:$J$1600,5,FALSE),AHS!$M$1,BHS!$M$1,CHS!$M$1,HMJHS!$M$1,KHS!$M$1,Kings!$M$1,MHS!$M$1,SWHS!$M$1,AMHS!$M$1,'S10'!$M$1,'S11'!$M$1,'S12'!$M$1,'S13'!$M$1,'S14'!$M$1,'S15'!$M$1,'S16'!$M$1,'S17'!$M$1,'S18'!$M$1,'S19'!$M$1,'S20'!$M$1))</f>
        <v/>
      </c>
      <c r="F1441" s="29" t="str">
        <f t="shared" si="463"/>
        <v/>
      </c>
      <c r="G1441" s="33" t="str">
        <f t="shared" si="462"/>
        <v/>
      </c>
      <c r="H1441" s="29" t="str">
        <f>IF('S19'!P$13="","",'S19'!P$13)</f>
        <v/>
      </c>
      <c r="I1441" s="29" t="str">
        <f>IF('S19'!P$13="","",'S19'!I$13)</f>
        <v/>
      </c>
      <c r="J1441" s="29">
        <v>19</v>
      </c>
      <c r="AC1441" s="41"/>
      <c r="AD1441" s="41"/>
      <c r="AE1441" s="42"/>
      <c r="AF1441" s="42"/>
      <c r="AG1441" s="42"/>
      <c r="AH1441" s="41"/>
      <c r="AI1441" s="41"/>
      <c r="AJ1441" s="42"/>
      <c r="AK1441" s="42"/>
      <c r="AL1441" s="42"/>
      <c r="AM1441" s="42"/>
      <c r="AN1441" s="41"/>
      <c r="AO1441" s="41"/>
      <c r="AP1441" s="42"/>
      <c r="AQ1441" s="42"/>
      <c r="AR1441" s="42"/>
      <c r="AS1441" s="41"/>
      <c r="AT1441" s="41"/>
      <c r="AU1441" s="42"/>
      <c r="AV1441" s="42"/>
    </row>
    <row r="1442" spans="1:48" ht="12.75" hidden="1" customHeight="1" x14ac:dyDescent="0.25">
      <c r="A1442" s="29">
        <f t="shared" si="467"/>
        <v>1440</v>
      </c>
      <c r="B1442" s="19" t="str">
        <f t="shared" si="464"/>
        <v/>
      </c>
      <c r="C1442" s="19" t="str">
        <f t="shared" si="465"/>
        <v/>
      </c>
      <c r="D1442" s="19" t="str">
        <f t="shared" si="466"/>
        <v/>
      </c>
      <c r="E1442" s="19" t="str">
        <f>IF(B1442="","",CHOOSE(VLOOKUP($A1442,$F$1:$J$1600,5,FALSE),AHS!$M$1,BHS!$M$1,CHS!$M$1,HMJHS!$M$1,KHS!$M$1,Kings!$M$1,MHS!$M$1,SWHS!$M$1,AMHS!$M$1,'S10'!$M$1,'S11'!$M$1,'S12'!$M$1,'S13'!$M$1,'S14'!$M$1,'S15'!$M$1,'S16'!$M$1,'S17'!$M$1,'S18'!$M$1,'S19'!$M$1,'S20'!$M$1))</f>
        <v/>
      </c>
      <c r="F1442" s="29" t="str">
        <f t="shared" si="463"/>
        <v/>
      </c>
      <c r="G1442" s="33" t="str">
        <f t="shared" si="462"/>
        <v/>
      </c>
      <c r="H1442" s="29" t="str">
        <f>IF('S19'!P$14="","",'S19'!P$14)</f>
        <v/>
      </c>
      <c r="I1442" s="29" t="str">
        <f>IF('S19'!P$14="","",'S19'!I$14)</f>
        <v/>
      </c>
      <c r="J1442" s="29">
        <v>19</v>
      </c>
      <c r="AC1442" s="41"/>
      <c r="AD1442" s="41"/>
      <c r="AE1442" s="42"/>
      <c r="AF1442" s="42"/>
      <c r="AG1442" s="42"/>
      <c r="AH1442" s="41"/>
      <c r="AI1442" s="41"/>
      <c r="AJ1442" s="42"/>
      <c r="AK1442" s="42"/>
      <c r="AL1442" s="42"/>
      <c r="AM1442" s="42"/>
      <c r="AN1442" s="41"/>
      <c r="AO1442" s="41"/>
      <c r="AP1442" s="42"/>
      <c r="AQ1442" s="42"/>
      <c r="AR1442" s="42"/>
      <c r="AS1442" s="41"/>
      <c r="AT1442" s="41"/>
      <c r="AU1442" s="42"/>
      <c r="AV1442" s="42"/>
    </row>
    <row r="1443" spans="1:48" ht="12.75" hidden="1" customHeight="1" x14ac:dyDescent="0.25">
      <c r="A1443" s="29">
        <f t="shared" si="467"/>
        <v>1441</v>
      </c>
      <c r="B1443" s="19" t="str">
        <f t="shared" si="464"/>
        <v/>
      </c>
      <c r="C1443" s="19" t="str">
        <f t="shared" si="465"/>
        <v/>
      </c>
      <c r="D1443" s="19" t="str">
        <f t="shared" si="466"/>
        <v/>
      </c>
      <c r="E1443" s="19" t="str">
        <f>IF(B1443="","",CHOOSE(VLOOKUP($A1443,$F$1:$J$1600,5,FALSE),AHS!$M$1,BHS!$M$1,CHS!$M$1,HMJHS!$M$1,KHS!$M$1,Kings!$M$1,MHS!$M$1,SWHS!$M$1,AMHS!$M$1,'S10'!$M$1,'S11'!$M$1,'S12'!$M$1,'S13'!$M$1,'S14'!$M$1,'S15'!$M$1,'S16'!$M$1,'S17'!$M$1,'S18'!$M$1,'S19'!$M$1,'S20'!$M$1))</f>
        <v/>
      </c>
      <c r="F1443" s="29" t="str">
        <f t="shared" si="463"/>
        <v/>
      </c>
      <c r="G1443" s="33" t="str">
        <f t="shared" si="462"/>
        <v/>
      </c>
      <c r="H1443" s="29" t="str">
        <f>IF('S19'!P$15="","",'S19'!P$15)</f>
        <v/>
      </c>
      <c r="I1443" s="29" t="str">
        <f>IF('S19'!P$15="","",'S19'!I$15)</f>
        <v/>
      </c>
      <c r="J1443" s="29">
        <v>19</v>
      </c>
      <c r="AC1443" s="41"/>
      <c r="AD1443" s="41"/>
      <c r="AE1443" s="42"/>
      <c r="AF1443" s="42"/>
      <c r="AG1443" s="42"/>
      <c r="AH1443" s="41"/>
      <c r="AI1443" s="41"/>
      <c r="AJ1443" s="42"/>
      <c r="AK1443" s="42"/>
      <c r="AL1443" s="42"/>
      <c r="AM1443" s="42"/>
      <c r="AN1443" s="41"/>
      <c r="AO1443" s="41"/>
      <c r="AP1443" s="42"/>
      <c r="AQ1443" s="42"/>
      <c r="AR1443" s="42"/>
      <c r="AS1443" s="41"/>
      <c r="AT1443" s="41"/>
      <c r="AU1443" s="42"/>
      <c r="AV1443" s="42"/>
    </row>
    <row r="1444" spans="1:48" ht="12.75" hidden="1" customHeight="1" x14ac:dyDescent="0.25">
      <c r="A1444" s="29">
        <f t="shared" si="467"/>
        <v>1442</v>
      </c>
      <c r="B1444" s="19" t="str">
        <f t="shared" si="464"/>
        <v/>
      </c>
      <c r="C1444" s="19" t="str">
        <f t="shared" si="465"/>
        <v/>
      </c>
      <c r="D1444" s="19" t="str">
        <f t="shared" si="466"/>
        <v/>
      </c>
      <c r="E1444" s="19" t="str">
        <f>IF(B1444="","",CHOOSE(VLOOKUP($A1444,$F$1:$J$1600,5,FALSE),AHS!$M$1,BHS!$M$1,CHS!$M$1,HMJHS!$M$1,KHS!$M$1,Kings!$M$1,MHS!$M$1,SWHS!$M$1,AMHS!$M$1,'S10'!$M$1,'S11'!$M$1,'S12'!$M$1,'S13'!$M$1,'S14'!$M$1,'S15'!$M$1,'S16'!$M$1,'S17'!$M$1,'S18'!$M$1,'S19'!$M$1,'S20'!$M$1))</f>
        <v/>
      </c>
      <c r="F1444" s="29" t="str">
        <f t="shared" si="463"/>
        <v/>
      </c>
      <c r="G1444" s="33" t="str">
        <f t="shared" si="462"/>
        <v/>
      </c>
      <c r="H1444" s="29" t="str">
        <f>IF('S19'!P$16="","",'S19'!P$16)</f>
        <v/>
      </c>
      <c r="I1444" s="29" t="str">
        <f>IF('S19'!P$16="","",'S19'!I$16)</f>
        <v/>
      </c>
      <c r="J1444" s="29">
        <v>19</v>
      </c>
      <c r="AC1444" s="41"/>
      <c r="AD1444" s="41"/>
      <c r="AE1444" s="42"/>
      <c r="AF1444" s="42"/>
      <c r="AG1444" s="42"/>
      <c r="AH1444" s="41"/>
      <c r="AI1444" s="41"/>
      <c r="AJ1444" s="42"/>
      <c r="AK1444" s="42"/>
      <c r="AL1444" s="42"/>
      <c r="AM1444" s="42"/>
      <c r="AN1444" s="41"/>
      <c r="AO1444" s="41"/>
      <c r="AP1444" s="42"/>
      <c r="AQ1444" s="42"/>
      <c r="AR1444" s="42"/>
      <c r="AS1444" s="41"/>
      <c r="AT1444" s="41"/>
      <c r="AU1444" s="42"/>
      <c r="AV1444" s="42"/>
    </row>
    <row r="1445" spans="1:48" ht="12.75" hidden="1" customHeight="1" x14ac:dyDescent="0.25">
      <c r="A1445" s="29">
        <f t="shared" si="467"/>
        <v>1443</v>
      </c>
      <c r="B1445" s="19" t="str">
        <f t="shared" si="464"/>
        <v/>
      </c>
      <c r="C1445" s="19" t="str">
        <f t="shared" si="465"/>
        <v/>
      </c>
      <c r="D1445" s="19" t="str">
        <f t="shared" si="466"/>
        <v/>
      </c>
      <c r="E1445" s="19" t="str">
        <f>IF(B1445="","",CHOOSE(VLOOKUP($A1445,$F$1:$J$1600,5,FALSE),AHS!$M$1,BHS!$M$1,CHS!$M$1,HMJHS!$M$1,KHS!$M$1,Kings!$M$1,MHS!$M$1,SWHS!$M$1,AMHS!$M$1,'S10'!$M$1,'S11'!$M$1,'S12'!$M$1,'S13'!$M$1,'S14'!$M$1,'S15'!$M$1,'S16'!$M$1,'S17'!$M$1,'S18'!$M$1,'S19'!$M$1,'S20'!$M$1))</f>
        <v/>
      </c>
      <c r="F1445" s="29" t="str">
        <f t="shared" si="463"/>
        <v/>
      </c>
      <c r="G1445" s="33" t="str">
        <f t="shared" si="462"/>
        <v/>
      </c>
      <c r="H1445" s="29" t="str">
        <f>IF('S19'!P$17="","",'S19'!P$17)</f>
        <v/>
      </c>
      <c r="I1445" s="29" t="str">
        <f>IF('S19'!P$17="","",'S19'!I$17)</f>
        <v/>
      </c>
      <c r="J1445" s="29">
        <v>19</v>
      </c>
      <c r="AC1445" s="41"/>
      <c r="AD1445" s="41"/>
      <c r="AE1445" s="42"/>
      <c r="AF1445" s="42"/>
      <c r="AG1445" s="42"/>
      <c r="AH1445" s="41"/>
      <c r="AI1445" s="41"/>
      <c r="AJ1445" s="42"/>
      <c r="AK1445" s="42"/>
      <c r="AL1445" s="42"/>
      <c r="AM1445" s="42"/>
      <c r="AN1445" s="41"/>
      <c r="AO1445" s="41"/>
      <c r="AP1445" s="42"/>
      <c r="AQ1445" s="42"/>
      <c r="AR1445" s="42"/>
      <c r="AS1445" s="41"/>
      <c r="AT1445" s="41"/>
      <c r="AU1445" s="42"/>
      <c r="AV1445" s="42"/>
    </row>
    <row r="1446" spans="1:48" ht="12.75" hidden="1" customHeight="1" x14ac:dyDescent="0.25">
      <c r="A1446" s="29">
        <f t="shared" si="467"/>
        <v>1444</v>
      </c>
      <c r="B1446" s="19" t="str">
        <f t="shared" si="464"/>
        <v/>
      </c>
      <c r="C1446" s="19" t="str">
        <f t="shared" si="465"/>
        <v/>
      </c>
      <c r="D1446" s="19" t="str">
        <f t="shared" si="466"/>
        <v/>
      </c>
      <c r="E1446" s="19" t="str">
        <f>IF(B1446="","",CHOOSE(VLOOKUP($A1446,$F$1:$J$1600,5,FALSE),AHS!$M$1,BHS!$M$1,CHS!$M$1,HMJHS!$M$1,KHS!$M$1,Kings!$M$1,MHS!$M$1,SWHS!$M$1,AMHS!$M$1,'S10'!$M$1,'S11'!$M$1,'S12'!$M$1,'S13'!$M$1,'S14'!$M$1,'S15'!$M$1,'S16'!$M$1,'S17'!$M$1,'S18'!$M$1,'S19'!$M$1,'S20'!$M$1))</f>
        <v/>
      </c>
      <c r="F1446" s="29" t="str">
        <f t="shared" si="463"/>
        <v/>
      </c>
      <c r="G1446" s="33" t="str">
        <f t="shared" si="462"/>
        <v/>
      </c>
      <c r="H1446" s="29" t="str">
        <f>IF('S19'!P$18="","",'S19'!P$18)</f>
        <v/>
      </c>
      <c r="I1446" s="29" t="str">
        <f>IF('S19'!P$18="","",'S19'!I$18)</f>
        <v/>
      </c>
      <c r="J1446" s="29">
        <v>19</v>
      </c>
      <c r="AC1446" s="41"/>
      <c r="AD1446" s="41"/>
      <c r="AE1446" s="42"/>
      <c r="AF1446" s="42"/>
      <c r="AG1446" s="42"/>
      <c r="AH1446" s="41"/>
      <c r="AI1446" s="41"/>
      <c r="AJ1446" s="42"/>
      <c r="AK1446" s="42"/>
      <c r="AL1446" s="42"/>
      <c r="AM1446" s="42"/>
      <c r="AN1446" s="41"/>
      <c r="AO1446" s="41"/>
      <c r="AP1446" s="42"/>
      <c r="AQ1446" s="42"/>
      <c r="AR1446" s="42"/>
      <c r="AS1446" s="41"/>
      <c r="AT1446" s="41"/>
      <c r="AU1446" s="42"/>
      <c r="AV1446" s="42"/>
    </row>
    <row r="1447" spans="1:48" ht="12.75" hidden="1" customHeight="1" x14ac:dyDescent="0.25">
      <c r="A1447" s="29">
        <f t="shared" si="467"/>
        <v>1445</v>
      </c>
      <c r="B1447" s="19" t="str">
        <f t="shared" si="464"/>
        <v/>
      </c>
      <c r="C1447" s="19" t="str">
        <f t="shared" si="465"/>
        <v/>
      </c>
      <c r="D1447" s="19" t="str">
        <f t="shared" si="466"/>
        <v/>
      </c>
      <c r="E1447" s="19" t="str">
        <f>IF(B1447="","",CHOOSE(VLOOKUP($A1447,$F$1:$J$1600,5,FALSE),AHS!$M$1,BHS!$M$1,CHS!$M$1,HMJHS!$M$1,KHS!$M$1,Kings!$M$1,MHS!$M$1,SWHS!$M$1,AMHS!$M$1,'S10'!$M$1,'S11'!$M$1,'S12'!$M$1,'S13'!$M$1,'S14'!$M$1,'S15'!$M$1,'S16'!$M$1,'S17'!$M$1,'S18'!$M$1,'S19'!$M$1,'S20'!$M$1))</f>
        <v/>
      </c>
      <c r="F1447" s="29" t="str">
        <f t="shared" si="463"/>
        <v/>
      </c>
      <c r="G1447" s="33" t="str">
        <f t="shared" si="462"/>
        <v/>
      </c>
      <c r="H1447" s="29" t="str">
        <f>IF('S19'!P$19="","",'S19'!P$19)</f>
        <v/>
      </c>
      <c r="I1447" s="29" t="str">
        <f>IF('S19'!P$19="","",'S19'!I$19)</f>
        <v/>
      </c>
      <c r="J1447" s="29">
        <v>19</v>
      </c>
      <c r="AC1447" s="41"/>
      <c r="AD1447" s="41"/>
      <c r="AE1447" s="42"/>
      <c r="AF1447" s="42"/>
      <c r="AG1447" s="42"/>
      <c r="AH1447" s="41"/>
      <c r="AI1447" s="41"/>
      <c r="AJ1447" s="42"/>
      <c r="AK1447" s="42"/>
      <c r="AL1447" s="42"/>
      <c r="AM1447" s="42"/>
      <c r="AN1447" s="41"/>
      <c r="AO1447" s="41"/>
      <c r="AP1447" s="42"/>
      <c r="AQ1447" s="42"/>
      <c r="AR1447" s="42"/>
      <c r="AS1447" s="41"/>
      <c r="AT1447" s="41"/>
      <c r="AU1447" s="42"/>
      <c r="AV1447" s="42"/>
    </row>
    <row r="1448" spans="1:48" ht="12.75" hidden="1" customHeight="1" x14ac:dyDescent="0.25">
      <c r="A1448" s="29">
        <f t="shared" si="467"/>
        <v>1446</v>
      </c>
      <c r="B1448" s="19" t="str">
        <f t="shared" si="464"/>
        <v/>
      </c>
      <c r="C1448" s="19" t="str">
        <f t="shared" si="465"/>
        <v/>
      </c>
      <c r="D1448" s="19" t="str">
        <f t="shared" si="466"/>
        <v/>
      </c>
      <c r="E1448" s="19" t="str">
        <f>IF(B1448="","",CHOOSE(VLOOKUP($A1448,$F$1:$J$1600,5,FALSE),AHS!$M$1,BHS!$M$1,CHS!$M$1,HMJHS!$M$1,KHS!$M$1,Kings!$M$1,MHS!$M$1,SWHS!$M$1,AMHS!$M$1,'S10'!$M$1,'S11'!$M$1,'S12'!$M$1,'S13'!$M$1,'S14'!$M$1,'S15'!$M$1,'S16'!$M$1,'S17'!$M$1,'S18'!$M$1,'S19'!$M$1,'S20'!$M$1))</f>
        <v/>
      </c>
      <c r="F1448" s="29" t="str">
        <f t="shared" si="463"/>
        <v/>
      </c>
      <c r="G1448" s="33" t="str">
        <f t="shared" si="462"/>
        <v/>
      </c>
      <c r="H1448" s="29" t="str">
        <f>IF('S19'!P$20="","",'S19'!P$20)</f>
        <v/>
      </c>
      <c r="I1448" s="29" t="str">
        <f>IF('S19'!P$20="","",'S19'!I$20)</f>
        <v/>
      </c>
      <c r="J1448" s="29">
        <v>19</v>
      </c>
      <c r="AC1448" s="41"/>
      <c r="AD1448" s="41"/>
      <c r="AE1448" s="42"/>
      <c r="AF1448" s="42"/>
      <c r="AG1448" s="42"/>
      <c r="AH1448" s="41"/>
      <c r="AI1448" s="41"/>
      <c r="AJ1448" s="42"/>
      <c r="AK1448" s="42"/>
      <c r="AL1448" s="42"/>
      <c r="AM1448" s="42"/>
      <c r="AN1448" s="41"/>
      <c r="AO1448" s="41"/>
      <c r="AP1448" s="42"/>
      <c r="AQ1448" s="42"/>
      <c r="AR1448" s="42"/>
      <c r="AS1448" s="41"/>
      <c r="AT1448" s="41"/>
      <c r="AU1448" s="42"/>
      <c r="AV1448" s="42"/>
    </row>
    <row r="1449" spans="1:48" ht="12.75" hidden="1" customHeight="1" x14ac:dyDescent="0.25">
      <c r="A1449" s="29">
        <f t="shared" si="467"/>
        <v>1447</v>
      </c>
      <c r="B1449" s="19" t="str">
        <f t="shared" si="464"/>
        <v/>
      </c>
      <c r="C1449" s="19" t="str">
        <f t="shared" si="465"/>
        <v/>
      </c>
      <c r="D1449" s="19" t="str">
        <f t="shared" si="466"/>
        <v/>
      </c>
      <c r="E1449" s="19" t="str">
        <f>IF(B1449="","",CHOOSE(VLOOKUP($A1449,$F$1:$J$1600,5,FALSE),AHS!$M$1,BHS!$M$1,CHS!$M$1,HMJHS!$M$1,KHS!$M$1,Kings!$M$1,MHS!$M$1,SWHS!$M$1,AMHS!$M$1,'S10'!$M$1,'S11'!$M$1,'S12'!$M$1,'S13'!$M$1,'S14'!$M$1,'S15'!$M$1,'S16'!$M$1,'S17'!$M$1,'S18'!$M$1,'S19'!$M$1,'S20'!$M$1))</f>
        <v/>
      </c>
      <c r="F1449" s="29" t="str">
        <f t="shared" si="463"/>
        <v/>
      </c>
      <c r="G1449" s="33" t="str">
        <f t="shared" si="462"/>
        <v/>
      </c>
      <c r="H1449" s="29" t="str">
        <f>IF('S19'!P$21="","",'S19'!P$21)</f>
        <v/>
      </c>
      <c r="I1449" s="29" t="str">
        <f>IF('S19'!P$21="","",'S19'!I$21)</f>
        <v/>
      </c>
      <c r="J1449" s="29">
        <v>19</v>
      </c>
      <c r="AC1449" s="41"/>
      <c r="AD1449" s="41"/>
      <c r="AE1449" s="42"/>
      <c r="AF1449" s="42"/>
      <c r="AG1449" s="42"/>
      <c r="AH1449" s="41"/>
      <c r="AI1449" s="41"/>
      <c r="AJ1449" s="42"/>
      <c r="AK1449" s="42"/>
      <c r="AL1449" s="42"/>
      <c r="AM1449" s="42"/>
      <c r="AN1449" s="41"/>
      <c r="AO1449" s="41"/>
      <c r="AP1449" s="42"/>
      <c r="AQ1449" s="42"/>
      <c r="AR1449" s="42"/>
      <c r="AS1449" s="41"/>
      <c r="AT1449" s="41"/>
      <c r="AU1449" s="42"/>
      <c r="AV1449" s="42"/>
    </row>
    <row r="1450" spans="1:48" ht="12.75" hidden="1" customHeight="1" x14ac:dyDescent="0.25">
      <c r="A1450" s="29">
        <f t="shared" si="467"/>
        <v>1448</v>
      </c>
      <c r="B1450" s="19" t="str">
        <f t="shared" si="464"/>
        <v/>
      </c>
      <c r="C1450" s="19" t="str">
        <f t="shared" si="465"/>
        <v/>
      </c>
      <c r="D1450" s="19" t="str">
        <f t="shared" si="466"/>
        <v/>
      </c>
      <c r="E1450" s="19" t="str">
        <f>IF(B1450="","",CHOOSE(VLOOKUP($A1450,$F$1:$J$1600,5,FALSE),AHS!$M$1,BHS!$M$1,CHS!$M$1,HMJHS!$M$1,KHS!$M$1,Kings!$M$1,MHS!$M$1,SWHS!$M$1,AMHS!$M$1,'S10'!$M$1,'S11'!$M$1,'S12'!$M$1,'S13'!$M$1,'S14'!$M$1,'S15'!$M$1,'S16'!$M$1,'S17'!$M$1,'S18'!$M$1,'S19'!$M$1,'S20'!$M$1))</f>
        <v/>
      </c>
      <c r="F1450" s="29" t="str">
        <f t="shared" si="463"/>
        <v/>
      </c>
      <c r="G1450" s="33" t="str">
        <f t="shared" si="462"/>
        <v/>
      </c>
      <c r="H1450" s="29" t="str">
        <f>IF('S19'!P$22="","",'S19'!P$22)</f>
        <v/>
      </c>
      <c r="I1450" s="29" t="str">
        <f>IF('S19'!P$22="","",'S19'!I$22)</f>
        <v/>
      </c>
      <c r="J1450" s="29">
        <v>19</v>
      </c>
      <c r="AC1450" s="41"/>
      <c r="AD1450" s="41"/>
      <c r="AE1450" s="42"/>
      <c r="AF1450" s="42"/>
      <c r="AG1450" s="42"/>
      <c r="AH1450" s="41"/>
      <c r="AI1450" s="41"/>
      <c r="AJ1450" s="42"/>
      <c r="AK1450" s="42"/>
      <c r="AL1450" s="42"/>
      <c r="AM1450" s="42"/>
      <c r="AN1450" s="41"/>
      <c r="AO1450" s="41"/>
      <c r="AP1450" s="42"/>
      <c r="AQ1450" s="42"/>
      <c r="AR1450" s="42"/>
      <c r="AS1450" s="41"/>
      <c r="AT1450" s="41"/>
      <c r="AU1450" s="42"/>
      <c r="AV1450" s="42"/>
    </row>
    <row r="1451" spans="1:48" ht="12.75" hidden="1" customHeight="1" x14ac:dyDescent="0.25">
      <c r="A1451" s="29">
        <f t="shared" si="467"/>
        <v>1449</v>
      </c>
      <c r="B1451" s="19" t="str">
        <f t="shared" si="464"/>
        <v/>
      </c>
      <c r="C1451" s="19" t="str">
        <f t="shared" si="465"/>
        <v/>
      </c>
      <c r="D1451" s="19" t="str">
        <f t="shared" si="466"/>
        <v/>
      </c>
      <c r="E1451" s="19" t="str">
        <f>IF(B1451="","",CHOOSE(VLOOKUP($A1451,$F$1:$J$1600,5,FALSE),AHS!$M$1,BHS!$M$1,CHS!$M$1,HMJHS!$M$1,KHS!$M$1,Kings!$M$1,MHS!$M$1,SWHS!$M$1,AMHS!$M$1,'S10'!$M$1,'S11'!$M$1,'S12'!$M$1,'S13'!$M$1,'S14'!$M$1,'S15'!$M$1,'S16'!$M$1,'S17'!$M$1,'S18'!$M$1,'S19'!$M$1,'S20'!$M$1))</f>
        <v/>
      </c>
      <c r="F1451" s="29" t="str">
        <f t="shared" si="463"/>
        <v/>
      </c>
      <c r="G1451" s="33" t="str">
        <f t="shared" si="462"/>
        <v/>
      </c>
      <c r="H1451" s="29" t="str">
        <f>IF('S19'!P$23="","",'S19'!P$23)</f>
        <v/>
      </c>
      <c r="I1451" s="29" t="str">
        <f>IF('S19'!P$23="","",'S19'!I$23)</f>
        <v/>
      </c>
      <c r="J1451" s="29">
        <v>19</v>
      </c>
      <c r="AC1451" s="41"/>
      <c r="AD1451" s="41"/>
      <c r="AE1451" s="42"/>
      <c r="AF1451" s="42"/>
      <c r="AG1451" s="42"/>
      <c r="AH1451" s="41"/>
      <c r="AI1451" s="41"/>
      <c r="AJ1451" s="42"/>
      <c r="AK1451" s="42"/>
      <c r="AL1451" s="42"/>
      <c r="AM1451" s="42"/>
      <c r="AN1451" s="41"/>
      <c r="AO1451" s="41"/>
      <c r="AP1451" s="42"/>
      <c r="AQ1451" s="42"/>
      <c r="AR1451" s="42"/>
      <c r="AS1451" s="41"/>
      <c r="AT1451" s="41"/>
      <c r="AU1451" s="42"/>
      <c r="AV1451" s="42"/>
    </row>
    <row r="1452" spans="1:48" ht="12.75" hidden="1" customHeight="1" x14ac:dyDescent="0.25">
      <c r="A1452" s="29">
        <f t="shared" si="467"/>
        <v>1450</v>
      </c>
      <c r="B1452" s="19" t="str">
        <f t="shared" si="464"/>
        <v/>
      </c>
      <c r="C1452" s="19" t="str">
        <f t="shared" si="465"/>
        <v/>
      </c>
      <c r="D1452" s="19" t="str">
        <f t="shared" si="466"/>
        <v/>
      </c>
      <c r="E1452" s="19" t="str">
        <f>IF(B1452="","",CHOOSE(VLOOKUP($A1452,$F$1:$J$1600,5,FALSE),AHS!$M$1,BHS!$M$1,CHS!$M$1,HMJHS!$M$1,KHS!$M$1,Kings!$M$1,MHS!$M$1,SWHS!$M$1,AMHS!$M$1,'S10'!$M$1,'S11'!$M$1,'S12'!$M$1,'S13'!$M$1,'S14'!$M$1,'S15'!$M$1,'S16'!$M$1,'S17'!$M$1,'S18'!$M$1,'S19'!$M$1,'S20'!$M$1))</f>
        <v/>
      </c>
      <c r="F1452" s="29" t="str">
        <f t="shared" si="463"/>
        <v/>
      </c>
      <c r="G1452" s="33" t="str">
        <f t="shared" si="462"/>
        <v/>
      </c>
      <c r="H1452" s="29" t="str">
        <f>IF('S19'!P$24="","",'S19'!P$24)</f>
        <v/>
      </c>
      <c r="I1452" s="29" t="str">
        <f>IF('S19'!P$24="","",'S19'!I$24)</f>
        <v/>
      </c>
      <c r="J1452" s="29">
        <v>19</v>
      </c>
      <c r="AC1452" s="41"/>
      <c r="AD1452" s="41"/>
      <c r="AE1452" s="42"/>
      <c r="AF1452" s="42"/>
      <c r="AG1452" s="42"/>
      <c r="AH1452" s="41"/>
      <c r="AI1452" s="41"/>
      <c r="AJ1452" s="42"/>
      <c r="AK1452" s="42"/>
      <c r="AL1452" s="42"/>
      <c r="AM1452" s="42"/>
      <c r="AN1452" s="41"/>
      <c r="AO1452" s="41"/>
      <c r="AP1452" s="42"/>
      <c r="AQ1452" s="42"/>
      <c r="AR1452" s="42"/>
      <c r="AS1452" s="41"/>
      <c r="AT1452" s="41"/>
      <c r="AU1452" s="42"/>
      <c r="AV1452" s="42"/>
    </row>
    <row r="1453" spans="1:48" ht="12.75" hidden="1" customHeight="1" x14ac:dyDescent="0.25">
      <c r="A1453" s="29">
        <f t="shared" si="467"/>
        <v>1451</v>
      </c>
      <c r="B1453" s="19" t="str">
        <f t="shared" si="464"/>
        <v/>
      </c>
      <c r="C1453" s="19" t="str">
        <f t="shared" si="465"/>
        <v/>
      </c>
      <c r="D1453" s="19" t="str">
        <f t="shared" si="466"/>
        <v/>
      </c>
      <c r="E1453" s="19" t="str">
        <f>IF(B1453="","",CHOOSE(VLOOKUP($A1453,$F$1:$J$1600,5,FALSE),AHS!$M$1,BHS!$M$1,CHS!$M$1,HMJHS!$M$1,KHS!$M$1,Kings!$M$1,MHS!$M$1,SWHS!$M$1,AMHS!$M$1,'S10'!$M$1,'S11'!$M$1,'S12'!$M$1,'S13'!$M$1,'S14'!$M$1,'S15'!$M$1,'S16'!$M$1,'S17'!$M$1,'S18'!$M$1,'S19'!$M$1,'S20'!$M$1))</f>
        <v/>
      </c>
      <c r="F1453" s="29" t="str">
        <f t="shared" si="463"/>
        <v/>
      </c>
      <c r="G1453" s="33" t="str">
        <f t="shared" si="462"/>
        <v/>
      </c>
      <c r="H1453" s="29" t="str">
        <f>IF('S19'!P$25="","",'S19'!P$25)</f>
        <v/>
      </c>
      <c r="I1453" s="29" t="str">
        <f>IF('S19'!P$25="","",'S19'!I$25)</f>
        <v/>
      </c>
      <c r="J1453" s="29">
        <v>19</v>
      </c>
      <c r="AC1453" s="41"/>
      <c r="AD1453" s="41"/>
      <c r="AE1453" s="42"/>
      <c r="AF1453" s="42"/>
      <c r="AG1453" s="42"/>
      <c r="AH1453" s="41"/>
      <c r="AI1453" s="41"/>
      <c r="AJ1453" s="42"/>
      <c r="AK1453" s="42"/>
      <c r="AL1453" s="42"/>
      <c r="AM1453" s="42"/>
      <c r="AN1453" s="41"/>
      <c r="AO1453" s="41"/>
      <c r="AP1453" s="42"/>
      <c r="AQ1453" s="42"/>
      <c r="AR1453" s="42"/>
      <c r="AS1453" s="41"/>
      <c r="AT1453" s="41"/>
      <c r="AU1453" s="42"/>
      <c r="AV1453" s="42"/>
    </row>
    <row r="1454" spans="1:48" ht="12.75" hidden="1" customHeight="1" x14ac:dyDescent="0.25">
      <c r="A1454" s="29">
        <f t="shared" si="467"/>
        <v>1452</v>
      </c>
      <c r="B1454" s="19" t="str">
        <f t="shared" si="464"/>
        <v/>
      </c>
      <c r="C1454" s="19" t="str">
        <f t="shared" si="465"/>
        <v/>
      </c>
      <c r="D1454" s="19" t="str">
        <f t="shared" si="466"/>
        <v/>
      </c>
      <c r="E1454" s="19" t="str">
        <f>IF(B1454="","",CHOOSE(VLOOKUP($A1454,$F$1:$J$1600,5,FALSE),AHS!$M$1,BHS!$M$1,CHS!$M$1,HMJHS!$M$1,KHS!$M$1,Kings!$M$1,MHS!$M$1,SWHS!$M$1,AMHS!$M$1,'S10'!$M$1,'S11'!$M$1,'S12'!$M$1,'S13'!$M$1,'S14'!$M$1,'S15'!$M$1,'S16'!$M$1,'S17'!$M$1,'S18'!$M$1,'S19'!$M$1,'S20'!$M$1))</f>
        <v/>
      </c>
      <c r="F1454" s="29" t="str">
        <f t="shared" si="463"/>
        <v/>
      </c>
      <c r="G1454" s="33" t="str">
        <f t="shared" si="462"/>
        <v/>
      </c>
      <c r="H1454" s="29" t="str">
        <f>IF('S19'!P$26="","",'S19'!P$26)</f>
        <v/>
      </c>
      <c r="I1454" s="29" t="str">
        <f>IF('S19'!P$26="","",'S19'!I$26)</f>
        <v/>
      </c>
      <c r="J1454" s="29">
        <v>19</v>
      </c>
      <c r="AC1454" s="41"/>
      <c r="AD1454" s="41"/>
      <c r="AE1454" s="42"/>
      <c r="AF1454" s="42"/>
      <c r="AG1454" s="42"/>
      <c r="AH1454" s="41"/>
      <c r="AI1454" s="41"/>
      <c r="AJ1454" s="42"/>
      <c r="AK1454" s="42"/>
      <c r="AL1454" s="42"/>
      <c r="AM1454" s="42"/>
      <c r="AN1454" s="41"/>
      <c r="AO1454" s="41"/>
      <c r="AP1454" s="42"/>
      <c r="AQ1454" s="42"/>
      <c r="AR1454" s="42"/>
      <c r="AS1454" s="41"/>
      <c r="AT1454" s="41"/>
      <c r="AU1454" s="42"/>
      <c r="AV1454" s="42"/>
    </row>
    <row r="1455" spans="1:48" ht="12.75" hidden="1" customHeight="1" x14ac:dyDescent="0.25">
      <c r="A1455" s="29">
        <f t="shared" si="467"/>
        <v>1453</v>
      </c>
      <c r="B1455" s="19" t="str">
        <f t="shared" si="464"/>
        <v/>
      </c>
      <c r="C1455" s="19" t="str">
        <f t="shared" si="465"/>
        <v/>
      </c>
      <c r="D1455" s="19" t="str">
        <f t="shared" si="466"/>
        <v/>
      </c>
      <c r="E1455" s="19" t="str">
        <f>IF(B1455="","",CHOOSE(VLOOKUP($A1455,$F$1:$J$1600,5,FALSE),AHS!$M$1,BHS!$M$1,CHS!$M$1,HMJHS!$M$1,KHS!$M$1,Kings!$M$1,MHS!$M$1,SWHS!$M$1,AMHS!$M$1,'S10'!$M$1,'S11'!$M$1,'S12'!$M$1,'S13'!$M$1,'S14'!$M$1,'S15'!$M$1,'S16'!$M$1,'S17'!$M$1,'S18'!$M$1,'S19'!$M$1,'S20'!$M$1))</f>
        <v/>
      </c>
      <c r="F1455" s="29" t="str">
        <f t="shared" si="463"/>
        <v/>
      </c>
      <c r="G1455" s="33" t="str">
        <f t="shared" si="462"/>
        <v/>
      </c>
      <c r="H1455" s="29" t="str">
        <f>IF('S19'!P$27="","",'S19'!P$27)</f>
        <v/>
      </c>
      <c r="I1455" s="29" t="str">
        <f>IF('S19'!P$27="","",'S19'!I$27)</f>
        <v/>
      </c>
      <c r="J1455" s="29">
        <v>19</v>
      </c>
      <c r="AC1455" s="41"/>
      <c r="AD1455" s="41"/>
      <c r="AE1455" s="42"/>
      <c r="AF1455" s="42"/>
      <c r="AG1455" s="42"/>
      <c r="AH1455" s="41"/>
      <c r="AI1455" s="41"/>
      <c r="AJ1455" s="42"/>
      <c r="AK1455" s="42"/>
      <c r="AL1455" s="42"/>
      <c r="AM1455" s="42"/>
      <c r="AN1455" s="41"/>
      <c r="AO1455" s="41"/>
      <c r="AP1455" s="42"/>
      <c r="AQ1455" s="42"/>
      <c r="AR1455" s="42"/>
      <c r="AS1455" s="41"/>
      <c r="AT1455" s="41"/>
      <c r="AU1455" s="42"/>
      <c r="AV1455" s="42"/>
    </row>
    <row r="1456" spans="1:48" ht="12.75" hidden="1" customHeight="1" x14ac:dyDescent="0.25">
      <c r="A1456" s="29">
        <f t="shared" si="467"/>
        <v>1454</v>
      </c>
      <c r="B1456" s="19" t="str">
        <f t="shared" si="464"/>
        <v/>
      </c>
      <c r="C1456" s="19" t="str">
        <f t="shared" si="465"/>
        <v/>
      </c>
      <c r="D1456" s="19" t="str">
        <f t="shared" si="466"/>
        <v/>
      </c>
      <c r="E1456" s="19" t="str">
        <f>IF(B1456="","",CHOOSE(VLOOKUP($A1456,$F$1:$J$1600,5,FALSE),AHS!$M$1,BHS!$M$1,CHS!$M$1,HMJHS!$M$1,KHS!$M$1,Kings!$M$1,MHS!$M$1,SWHS!$M$1,AMHS!$M$1,'S10'!$M$1,'S11'!$M$1,'S12'!$M$1,'S13'!$M$1,'S14'!$M$1,'S15'!$M$1,'S16'!$M$1,'S17'!$M$1,'S18'!$M$1,'S19'!$M$1,'S20'!$M$1))</f>
        <v/>
      </c>
      <c r="F1456" s="29" t="str">
        <f t="shared" si="463"/>
        <v/>
      </c>
      <c r="G1456" s="33" t="str">
        <f t="shared" si="462"/>
        <v/>
      </c>
      <c r="H1456" s="29" t="str">
        <f>IF('S19'!P$28="","",'S19'!P$28)</f>
        <v/>
      </c>
      <c r="I1456" s="29" t="str">
        <f>IF('S19'!P$28="","",'S19'!I$28)</f>
        <v/>
      </c>
      <c r="J1456" s="29">
        <v>19</v>
      </c>
      <c r="AC1456" s="41"/>
      <c r="AD1456" s="41"/>
      <c r="AE1456" s="42"/>
      <c r="AF1456" s="42"/>
      <c r="AG1456" s="42"/>
      <c r="AH1456" s="41"/>
      <c r="AI1456" s="41"/>
      <c r="AJ1456" s="42"/>
      <c r="AK1456" s="42"/>
      <c r="AL1456" s="42"/>
      <c r="AM1456" s="42"/>
      <c r="AN1456" s="41"/>
      <c r="AO1456" s="41"/>
      <c r="AP1456" s="42"/>
      <c r="AQ1456" s="42"/>
      <c r="AR1456" s="42"/>
      <c r="AS1456" s="41"/>
      <c r="AT1456" s="41"/>
      <c r="AU1456" s="42"/>
      <c r="AV1456" s="42"/>
    </row>
    <row r="1457" spans="1:48" ht="12.75" hidden="1" customHeight="1" x14ac:dyDescent="0.25">
      <c r="A1457" s="29">
        <f t="shared" si="467"/>
        <v>1455</v>
      </c>
      <c r="B1457" s="19" t="str">
        <f t="shared" si="464"/>
        <v/>
      </c>
      <c r="C1457" s="19" t="str">
        <f t="shared" si="465"/>
        <v/>
      </c>
      <c r="D1457" s="19" t="str">
        <f t="shared" si="466"/>
        <v/>
      </c>
      <c r="E1457" s="19" t="str">
        <f>IF(B1457="","",CHOOSE(VLOOKUP($A1457,$F$1:$J$1600,5,FALSE),AHS!$M$1,BHS!$M$1,CHS!$M$1,HMJHS!$M$1,KHS!$M$1,Kings!$M$1,MHS!$M$1,SWHS!$M$1,AMHS!$M$1,'S10'!$M$1,'S11'!$M$1,'S12'!$M$1,'S13'!$M$1,'S14'!$M$1,'S15'!$M$1,'S16'!$M$1,'S17'!$M$1,'S18'!$M$1,'S19'!$M$1,'S20'!$M$1))</f>
        <v/>
      </c>
      <c r="F1457" s="29" t="str">
        <f t="shared" si="463"/>
        <v/>
      </c>
      <c r="G1457" s="33" t="str">
        <f t="shared" si="462"/>
        <v/>
      </c>
      <c r="H1457" s="29" t="str">
        <f>IF('S19'!P$29="","",'S19'!P$29)</f>
        <v/>
      </c>
      <c r="I1457" s="29" t="str">
        <f>IF('S19'!P$29="","",'S19'!I$29)</f>
        <v/>
      </c>
      <c r="J1457" s="29">
        <v>19</v>
      </c>
      <c r="AC1457" s="41"/>
      <c r="AD1457" s="41"/>
      <c r="AE1457" s="42"/>
      <c r="AF1457" s="42"/>
      <c r="AG1457" s="42"/>
      <c r="AH1457" s="41"/>
      <c r="AI1457" s="41"/>
      <c r="AJ1457" s="42"/>
      <c r="AK1457" s="42"/>
      <c r="AL1457" s="42"/>
      <c r="AM1457" s="42"/>
      <c r="AN1457" s="41"/>
      <c r="AO1457" s="41"/>
      <c r="AP1457" s="42"/>
      <c r="AQ1457" s="42"/>
      <c r="AR1457" s="42"/>
      <c r="AS1457" s="41"/>
      <c r="AT1457" s="41"/>
      <c r="AU1457" s="42"/>
      <c r="AV1457" s="42"/>
    </row>
    <row r="1458" spans="1:48" ht="12.75" hidden="1" customHeight="1" x14ac:dyDescent="0.25">
      <c r="A1458" s="29">
        <f t="shared" si="467"/>
        <v>1456</v>
      </c>
      <c r="B1458" s="19" t="str">
        <f t="shared" si="464"/>
        <v/>
      </c>
      <c r="C1458" s="19" t="str">
        <f t="shared" si="465"/>
        <v/>
      </c>
      <c r="D1458" s="19" t="str">
        <f t="shared" si="466"/>
        <v/>
      </c>
      <c r="E1458" s="19" t="str">
        <f>IF(B1458="","",CHOOSE(VLOOKUP($A1458,$F$1:$J$1600,5,FALSE),AHS!$M$1,BHS!$M$1,CHS!$M$1,HMJHS!$M$1,KHS!$M$1,Kings!$M$1,MHS!$M$1,SWHS!$M$1,AMHS!$M$1,'S10'!$M$1,'S11'!$M$1,'S12'!$M$1,'S13'!$M$1,'S14'!$M$1,'S15'!$M$1,'S16'!$M$1,'S17'!$M$1,'S18'!$M$1,'S19'!$M$1,'S20'!$M$1))</f>
        <v/>
      </c>
      <c r="F1458" s="29" t="str">
        <f t="shared" si="463"/>
        <v/>
      </c>
      <c r="G1458" s="33" t="str">
        <f t="shared" si="462"/>
        <v/>
      </c>
      <c r="H1458" s="29" t="str">
        <f>IF('S19'!P$30="","",'S19'!P$30)</f>
        <v/>
      </c>
      <c r="I1458" s="29" t="str">
        <f>IF('S19'!P$30="","",'S19'!I$30)</f>
        <v/>
      </c>
      <c r="J1458" s="29">
        <v>19</v>
      </c>
      <c r="AC1458" s="41"/>
      <c r="AD1458" s="41"/>
      <c r="AE1458" s="42"/>
      <c r="AF1458" s="42"/>
      <c r="AG1458" s="42"/>
      <c r="AH1458" s="41"/>
      <c r="AI1458" s="41"/>
      <c r="AJ1458" s="42"/>
      <c r="AK1458" s="42"/>
      <c r="AL1458" s="42"/>
      <c r="AM1458" s="42"/>
      <c r="AN1458" s="41"/>
      <c r="AO1458" s="41"/>
      <c r="AP1458" s="42"/>
      <c r="AQ1458" s="42"/>
      <c r="AR1458" s="42"/>
      <c r="AS1458" s="41"/>
      <c r="AT1458" s="41"/>
      <c r="AU1458" s="42"/>
      <c r="AV1458" s="42"/>
    </row>
    <row r="1459" spans="1:48" ht="12.75" hidden="1" customHeight="1" x14ac:dyDescent="0.25">
      <c r="A1459" s="29">
        <f t="shared" si="467"/>
        <v>1457</v>
      </c>
      <c r="B1459" s="19" t="str">
        <f t="shared" si="464"/>
        <v/>
      </c>
      <c r="C1459" s="19" t="str">
        <f t="shared" si="465"/>
        <v/>
      </c>
      <c r="D1459" s="19" t="str">
        <f t="shared" si="466"/>
        <v/>
      </c>
      <c r="E1459" s="19" t="str">
        <f>IF(B1459="","",CHOOSE(VLOOKUP($A1459,$F$1:$J$1600,5,FALSE),AHS!$M$1,BHS!$M$1,CHS!$M$1,HMJHS!$M$1,KHS!$M$1,Kings!$M$1,MHS!$M$1,SWHS!$M$1,AMHS!$M$1,'S10'!$M$1,'S11'!$M$1,'S12'!$M$1,'S13'!$M$1,'S14'!$M$1,'S15'!$M$1,'S16'!$M$1,'S17'!$M$1,'S18'!$M$1,'S19'!$M$1,'S20'!$M$1))</f>
        <v/>
      </c>
      <c r="F1459" s="29" t="str">
        <f t="shared" si="463"/>
        <v/>
      </c>
      <c r="G1459" s="33" t="str">
        <f t="shared" si="462"/>
        <v/>
      </c>
      <c r="H1459" s="29" t="str">
        <f>IF('S19'!P$31="","",'S19'!P$31)</f>
        <v/>
      </c>
      <c r="I1459" s="29" t="str">
        <f>IF('S19'!P$31="","",'S19'!I$31)</f>
        <v/>
      </c>
      <c r="J1459" s="29">
        <v>19</v>
      </c>
      <c r="AC1459" s="41"/>
      <c r="AD1459" s="41"/>
      <c r="AE1459" s="42"/>
      <c r="AF1459" s="42"/>
      <c r="AG1459" s="42"/>
      <c r="AH1459" s="41"/>
      <c r="AI1459" s="41"/>
      <c r="AJ1459" s="42"/>
      <c r="AK1459" s="42"/>
      <c r="AL1459" s="42"/>
      <c r="AM1459" s="42"/>
      <c r="AN1459" s="41"/>
      <c r="AO1459" s="41"/>
      <c r="AP1459" s="42"/>
      <c r="AQ1459" s="42"/>
      <c r="AR1459" s="42"/>
      <c r="AS1459" s="41"/>
      <c r="AT1459" s="41"/>
      <c r="AU1459" s="42"/>
      <c r="AV1459" s="42"/>
    </row>
    <row r="1460" spans="1:48" ht="12.75" hidden="1" customHeight="1" x14ac:dyDescent="0.25">
      <c r="A1460" s="29">
        <f t="shared" si="467"/>
        <v>1458</v>
      </c>
      <c r="B1460" s="19" t="str">
        <f t="shared" si="464"/>
        <v/>
      </c>
      <c r="C1460" s="19" t="str">
        <f t="shared" si="465"/>
        <v/>
      </c>
      <c r="D1460" s="19" t="str">
        <f t="shared" si="466"/>
        <v/>
      </c>
      <c r="E1460" s="19" t="str">
        <f>IF(B1460="","",CHOOSE(VLOOKUP($A1460,$F$1:$J$1600,5,FALSE),AHS!$M$1,BHS!$M$1,CHS!$M$1,HMJHS!$M$1,KHS!$M$1,Kings!$M$1,MHS!$M$1,SWHS!$M$1,AMHS!$M$1,'S10'!$M$1,'S11'!$M$1,'S12'!$M$1,'S13'!$M$1,'S14'!$M$1,'S15'!$M$1,'S16'!$M$1,'S17'!$M$1,'S18'!$M$1,'S19'!$M$1,'S20'!$M$1))</f>
        <v/>
      </c>
      <c r="F1460" s="29" t="str">
        <f t="shared" si="463"/>
        <v/>
      </c>
      <c r="G1460" s="33" t="str">
        <f t="shared" si="462"/>
        <v/>
      </c>
      <c r="H1460" s="29" t="str">
        <f>IF('S19'!P$32="","",'S19'!P$32)</f>
        <v/>
      </c>
      <c r="I1460" s="29" t="str">
        <f>IF('S19'!P$32="","",'S19'!I$32)</f>
        <v/>
      </c>
      <c r="J1460" s="29">
        <v>19</v>
      </c>
      <c r="AC1460" s="41"/>
      <c r="AD1460" s="41"/>
      <c r="AE1460" s="42"/>
      <c r="AF1460" s="42"/>
      <c r="AG1460" s="42"/>
      <c r="AH1460" s="41"/>
      <c r="AI1460" s="41"/>
      <c r="AJ1460" s="42"/>
      <c r="AK1460" s="42"/>
      <c r="AL1460" s="42"/>
      <c r="AM1460" s="42"/>
      <c r="AN1460" s="41"/>
      <c r="AO1460" s="41"/>
      <c r="AP1460" s="42"/>
      <c r="AQ1460" s="42"/>
      <c r="AR1460" s="42"/>
      <c r="AS1460" s="41"/>
      <c r="AT1460" s="41"/>
      <c r="AU1460" s="42"/>
      <c r="AV1460" s="42"/>
    </row>
    <row r="1461" spans="1:48" ht="12.75" hidden="1" customHeight="1" x14ac:dyDescent="0.25">
      <c r="A1461" s="29">
        <f t="shared" si="467"/>
        <v>1459</v>
      </c>
      <c r="B1461" s="19" t="str">
        <f t="shared" si="464"/>
        <v/>
      </c>
      <c r="C1461" s="19" t="str">
        <f t="shared" si="465"/>
        <v/>
      </c>
      <c r="D1461" s="19" t="str">
        <f t="shared" si="466"/>
        <v/>
      </c>
      <c r="E1461" s="19" t="str">
        <f>IF(B1461="","",CHOOSE(VLOOKUP($A1461,$F$1:$J$1600,5,FALSE),AHS!$M$1,BHS!$M$1,CHS!$M$1,HMJHS!$M$1,KHS!$M$1,Kings!$M$1,MHS!$M$1,SWHS!$M$1,AMHS!$M$1,'S10'!$M$1,'S11'!$M$1,'S12'!$M$1,'S13'!$M$1,'S14'!$M$1,'S15'!$M$1,'S16'!$M$1,'S17'!$M$1,'S18'!$M$1,'S19'!$M$1,'S20'!$M$1))</f>
        <v/>
      </c>
      <c r="F1461" s="29" t="str">
        <f t="shared" si="463"/>
        <v/>
      </c>
      <c r="G1461" s="33" t="str">
        <f t="shared" si="462"/>
        <v/>
      </c>
      <c r="H1461" s="29" t="str">
        <f>IF('S19'!X$13="","",'S19'!X$13)</f>
        <v/>
      </c>
      <c r="I1461" s="29" t="str">
        <f>IF('S19'!X$13="","",'S19'!Q$13)</f>
        <v/>
      </c>
      <c r="J1461" s="29">
        <v>19</v>
      </c>
      <c r="AC1461" s="41"/>
      <c r="AD1461" s="41"/>
      <c r="AE1461" s="42"/>
      <c r="AF1461" s="42"/>
      <c r="AG1461" s="42"/>
      <c r="AH1461" s="41"/>
      <c r="AI1461" s="41"/>
      <c r="AJ1461" s="42"/>
      <c r="AK1461" s="42"/>
      <c r="AL1461" s="42"/>
      <c r="AM1461" s="42"/>
      <c r="AN1461" s="41"/>
      <c r="AO1461" s="41"/>
      <c r="AP1461" s="42"/>
      <c r="AQ1461" s="42"/>
      <c r="AR1461" s="42"/>
      <c r="AS1461" s="41"/>
      <c r="AT1461" s="41"/>
      <c r="AU1461" s="42"/>
      <c r="AV1461" s="42"/>
    </row>
    <row r="1462" spans="1:48" ht="12.75" hidden="1" customHeight="1" x14ac:dyDescent="0.25">
      <c r="A1462" s="29">
        <f t="shared" si="467"/>
        <v>1460</v>
      </c>
      <c r="B1462" s="19" t="str">
        <f t="shared" si="464"/>
        <v/>
      </c>
      <c r="C1462" s="19" t="str">
        <f t="shared" si="465"/>
        <v/>
      </c>
      <c r="D1462" s="19" t="str">
        <f t="shared" si="466"/>
        <v/>
      </c>
      <c r="E1462" s="19" t="str">
        <f>IF(B1462="","",CHOOSE(VLOOKUP($A1462,$F$1:$J$1600,5,FALSE),AHS!$M$1,BHS!$M$1,CHS!$M$1,HMJHS!$M$1,KHS!$M$1,Kings!$M$1,MHS!$M$1,SWHS!$M$1,AMHS!$M$1,'S10'!$M$1,'S11'!$M$1,'S12'!$M$1,'S13'!$M$1,'S14'!$M$1,'S15'!$M$1,'S16'!$M$1,'S17'!$M$1,'S18'!$M$1,'S19'!$M$1,'S20'!$M$1))</f>
        <v/>
      </c>
      <c r="F1462" s="29" t="str">
        <f t="shared" si="463"/>
        <v/>
      </c>
      <c r="G1462" s="33" t="str">
        <f t="shared" si="462"/>
        <v/>
      </c>
      <c r="H1462" s="29" t="str">
        <f>IF('S19'!X$14="","",'S19'!X$14)</f>
        <v/>
      </c>
      <c r="I1462" s="29" t="str">
        <f>IF('S19'!X$14="","",'S19'!Q$14)</f>
        <v/>
      </c>
      <c r="J1462" s="29">
        <v>19</v>
      </c>
      <c r="AC1462" s="41"/>
      <c r="AD1462" s="41"/>
      <c r="AE1462" s="42"/>
      <c r="AF1462" s="42"/>
      <c r="AG1462" s="42"/>
      <c r="AH1462" s="41"/>
      <c r="AI1462" s="41"/>
      <c r="AJ1462" s="42"/>
      <c r="AK1462" s="42"/>
      <c r="AL1462" s="42"/>
      <c r="AM1462" s="42"/>
      <c r="AN1462" s="41"/>
      <c r="AO1462" s="41"/>
      <c r="AP1462" s="42"/>
      <c r="AQ1462" s="42"/>
      <c r="AR1462" s="42"/>
      <c r="AS1462" s="41"/>
      <c r="AT1462" s="41"/>
      <c r="AU1462" s="42"/>
      <c r="AV1462" s="42"/>
    </row>
    <row r="1463" spans="1:48" ht="12.75" hidden="1" customHeight="1" x14ac:dyDescent="0.25">
      <c r="A1463" s="29">
        <f t="shared" si="467"/>
        <v>1461</v>
      </c>
      <c r="B1463" s="19" t="str">
        <f t="shared" si="464"/>
        <v/>
      </c>
      <c r="C1463" s="19" t="str">
        <f t="shared" si="465"/>
        <v/>
      </c>
      <c r="D1463" s="19" t="str">
        <f t="shared" si="466"/>
        <v/>
      </c>
      <c r="E1463" s="19" t="str">
        <f>IF(B1463="","",CHOOSE(VLOOKUP($A1463,$F$1:$J$1600,5,FALSE),AHS!$M$1,BHS!$M$1,CHS!$M$1,HMJHS!$M$1,KHS!$M$1,Kings!$M$1,MHS!$M$1,SWHS!$M$1,AMHS!$M$1,'S10'!$M$1,'S11'!$M$1,'S12'!$M$1,'S13'!$M$1,'S14'!$M$1,'S15'!$M$1,'S16'!$M$1,'S17'!$M$1,'S18'!$M$1,'S19'!$M$1,'S20'!$M$1))</f>
        <v/>
      </c>
      <c r="F1463" s="29" t="str">
        <f t="shared" si="463"/>
        <v/>
      </c>
      <c r="G1463" s="33" t="str">
        <f t="shared" si="462"/>
        <v/>
      </c>
      <c r="H1463" s="29" t="str">
        <f>IF('S19'!X$15="","",'S19'!X$15)</f>
        <v/>
      </c>
      <c r="I1463" s="29" t="str">
        <f>IF('S19'!X$15="","",'S19'!Q$15)</f>
        <v/>
      </c>
      <c r="J1463" s="29">
        <v>19</v>
      </c>
      <c r="AC1463" s="41"/>
      <c r="AD1463" s="41"/>
      <c r="AE1463" s="42"/>
      <c r="AF1463" s="42"/>
      <c r="AG1463" s="42"/>
      <c r="AH1463" s="41"/>
      <c r="AI1463" s="41"/>
      <c r="AJ1463" s="42"/>
      <c r="AK1463" s="42"/>
      <c r="AL1463" s="42"/>
      <c r="AM1463" s="42"/>
      <c r="AN1463" s="41"/>
      <c r="AO1463" s="41"/>
      <c r="AP1463" s="42"/>
      <c r="AQ1463" s="42"/>
      <c r="AR1463" s="42"/>
      <c r="AS1463" s="41"/>
      <c r="AT1463" s="41"/>
      <c r="AU1463" s="42"/>
      <c r="AV1463" s="42"/>
    </row>
    <row r="1464" spans="1:48" ht="12.75" hidden="1" customHeight="1" x14ac:dyDescent="0.25">
      <c r="A1464" s="29">
        <f t="shared" si="467"/>
        <v>1462</v>
      </c>
      <c r="B1464" s="19" t="str">
        <f t="shared" si="464"/>
        <v/>
      </c>
      <c r="C1464" s="19" t="str">
        <f t="shared" si="465"/>
        <v/>
      </c>
      <c r="D1464" s="19" t="str">
        <f t="shared" si="466"/>
        <v/>
      </c>
      <c r="E1464" s="19" t="str">
        <f>IF(B1464="","",CHOOSE(VLOOKUP($A1464,$F$1:$J$1600,5,FALSE),AHS!$M$1,BHS!$M$1,CHS!$M$1,HMJHS!$M$1,KHS!$M$1,Kings!$M$1,MHS!$M$1,SWHS!$M$1,AMHS!$M$1,'S10'!$M$1,'S11'!$M$1,'S12'!$M$1,'S13'!$M$1,'S14'!$M$1,'S15'!$M$1,'S16'!$M$1,'S17'!$M$1,'S18'!$M$1,'S19'!$M$1,'S20'!$M$1))</f>
        <v/>
      </c>
      <c r="F1464" s="29" t="str">
        <f t="shared" si="463"/>
        <v/>
      </c>
      <c r="G1464" s="33" t="str">
        <f t="shared" si="462"/>
        <v/>
      </c>
      <c r="H1464" s="29" t="str">
        <f>IF('S19'!X$16="","",'S19'!X$16)</f>
        <v/>
      </c>
      <c r="I1464" s="29" t="str">
        <f>IF('S19'!X$16="","",'S19'!Q$16)</f>
        <v/>
      </c>
      <c r="J1464" s="29">
        <v>19</v>
      </c>
      <c r="AC1464" s="41"/>
      <c r="AD1464" s="41"/>
      <c r="AE1464" s="42"/>
      <c r="AF1464" s="42"/>
      <c r="AG1464" s="42"/>
      <c r="AH1464" s="41"/>
      <c r="AI1464" s="41"/>
      <c r="AJ1464" s="42"/>
      <c r="AK1464" s="42"/>
      <c r="AL1464" s="42"/>
      <c r="AM1464" s="42"/>
      <c r="AN1464" s="41"/>
      <c r="AO1464" s="41"/>
      <c r="AP1464" s="42"/>
      <c r="AQ1464" s="42"/>
      <c r="AR1464" s="42"/>
      <c r="AS1464" s="41"/>
      <c r="AT1464" s="41"/>
      <c r="AU1464" s="42"/>
      <c r="AV1464" s="42"/>
    </row>
    <row r="1465" spans="1:48" ht="12.75" hidden="1" customHeight="1" x14ac:dyDescent="0.25">
      <c r="A1465" s="29">
        <f t="shared" si="467"/>
        <v>1463</v>
      </c>
      <c r="B1465" s="19" t="str">
        <f t="shared" si="464"/>
        <v/>
      </c>
      <c r="C1465" s="19" t="str">
        <f t="shared" si="465"/>
        <v/>
      </c>
      <c r="D1465" s="19" t="str">
        <f t="shared" si="466"/>
        <v/>
      </c>
      <c r="E1465" s="19" t="str">
        <f>IF(B1465="","",CHOOSE(VLOOKUP($A1465,$F$1:$J$1600,5,FALSE),AHS!$M$1,BHS!$M$1,CHS!$M$1,HMJHS!$M$1,KHS!$M$1,Kings!$M$1,MHS!$M$1,SWHS!$M$1,AMHS!$M$1,'S10'!$M$1,'S11'!$M$1,'S12'!$M$1,'S13'!$M$1,'S14'!$M$1,'S15'!$M$1,'S16'!$M$1,'S17'!$M$1,'S18'!$M$1,'S19'!$M$1,'S20'!$M$1))</f>
        <v/>
      </c>
      <c r="F1465" s="29" t="str">
        <f t="shared" si="463"/>
        <v/>
      </c>
      <c r="G1465" s="33" t="str">
        <f t="shared" si="462"/>
        <v/>
      </c>
      <c r="H1465" s="29" t="str">
        <f>IF('S19'!X$17="","",'S19'!X$17)</f>
        <v/>
      </c>
      <c r="I1465" s="29" t="str">
        <f>IF('S19'!X$17="","",'S19'!Q$17)</f>
        <v/>
      </c>
      <c r="J1465" s="29">
        <v>19</v>
      </c>
      <c r="AC1465" s="41"/>
      <c r="AD1465" s="41"/>
      <c r="AE1465" s="42"/>
      <c r="AF1465" s="42"/>
      <c r="AG1465" s="42"/>
      <c r="AH1465" s="41"/>
      <c r="AI1465" s="41"/>
      <c r="AJ1465" s="42"/>
      <c r="AK1465" s="42"/>
      <c r="AL1465" s="42"/>
      <c r="AM1465" s="42"/>
      <c r="AN1465" s="41"/>
      <c r="AO1465" s="41"/>
      <c r="AP1465" s="42"/>
      <c r="AQ1465" s="42"/>
      <c r="AR1465" s="42"/>
      <c r="AS1465" s="41"/>
      <c r="AT1465" s="41"/>
      <c r="AU1465" s="42"/>
      <c r="AV1465" s="42"/>
    </row>
    <row r="1466" spans="1:48" ht="12.75" hidden="1" customHeight="1" x14ac:dyDescent="0.25">
      <c r="A1466" s="29">
        <f t="shared" si="467"/>
        <v>1464</v>
      </c>
      <c r="B1466" s="19" t="str">
        <f t="shared" si="464"/>
        <v/>
      </c>
      <c r="C1466" s="19" t="str">
        <f t="shared" si="465"/>
        <v/>
      </c>
      <c r="D1466" s="19" t="str">
        <f t="shared" si="466"/>
        <v/>
      </c>
      <c r="E1466" s="19" t="str">
        <f>IF(B1466="","",CHOOSE(VLOOKUP($A1466,$F$1:$J$1600,5,FALSE),AHS!$M$1,BHS!$M$1,CHS!$M$1,HMJHS!$M$1,KHS!$M$1,Kings!$M$1,MHS!$M$1,SWHS!$M$1,AMHS!$M$1,'S10'!$M$1,'S11'!$M$1,'S12'!$M$1,'S13'!$M$1,'S14'!$M$1,'S15'!$M$1,'S16'!$M$1,'S17'!$M$1,'S18'!$M$1,'S19'!$M$1,'S20'!$M$1))</f>
        <v/>
      </c>
      <c r="F1466" s="29" t="str">
        <f t="shared" si="463"/>
        <v/>
      </c>
      <c r="G1466" s="33" t="str">
        <f t="shared" si="462"/>
        <v/>
      </c>
      <c r="H1466" s="29" t="str">
        <f>IF('S19'!X$18="","",'S19'!X$18)</f>
        <v/>
      </c>
      <c r="I1466" s="29" t="str">
        <f>IF('S19'!X$18="","",'S19'!Q$18)</f>
        <v/>
      </c>
      <c r="J1466" s="29">
        <v>19</v>
      </c>
      <c r="AC1466" s="41"/>
      <c r="AD1466" s="41"/>
      <c r="AE1466" s="42"/>
      <c r="AF1466" s="42"/>
      <c r="AG1466" s="42"/>
      <c r="AH1466" s="41"/>
      <c r="AI1466" s="41"/>
      <c r="AJ1466" s="42"/>
      <c r="AK1466" s="42"/>
      <c r="AL1466" s="42"/>
      <c r="AM1466" s="42"/>
      <c r="AN1466" s="41"/>
      <c r="AO1466" s="41"/>
      <c r="AP1466" s="42"/>
      <c r="AQ1466" s="42"/>
      <c r="AR1466" s="42"/>
      <c r="AS1466" s="41"/>
      <c r="AT1466" s="41"/>
      <c r="AU1466" s="42"/>
      <c r="AV1466" s="42"/>
    </row>
    <row r="1467" spans="1:48" ht="12.75" hidden="1" customHeight="1" x14ac:dyDescent="0.25">
      <c r="A1467" s="29">
        <f t="shared" si="467"/>
        <v>1465</v>
      </c>
      <c r="B1467" s="19" t="str">
        <f t="shared" si="464"/>
        <v/>
      </c>
      <c r="C1467" s="19" t="str">
        <f t="shared" si="465"/>
        <v/>
      </c>
      <c r="D1467" s="19" t="str">
        <f t="shared" si="466"/>
        <v/>
      </c>
      <c r="E1467" s="19" t="str">
        <f>IF(B1467="","",CHOOSE(VLOOKUP($A1467,$F$1:$J$1600,5,FALSE),AHS!$M$1,BHS!$M$1,CHS!$M$1,HMJHS!$M$1,KHS!$M$1,Kings!$M$1,MHS!$M$1,SWHS!$M$1,AMHS!$M$1,'S10'!$M$1,'S11'!$M$1,'S12'!$M$1,'S13'!$M$1,'S14'!$M$1,'S15'!$M$1,'S16'!$M$1,'S17'!$M$1,'S18'!$M$1,'S19'!$M$1,'S20'!$M$1))</f>
        <v/>
      </c>
      <c r="F1467" s="29" t="str">
        <f t="shared" si="463"/>
        <v/>
      </c>
      <c r="G1467" s="33" t="str">
        <f t="shared" si="462"/>
        <v/>
      </c>
      <c r="H1467" s="29" t="str">
        <f>IF('S19'!X$19="","",'S19'!X$19)</f>
        <v/>
      </c>
      <c r="I1467" s="29" t="str">
        <f>IF('S19'!X$19="","",'S19'!Q$19)</f>
        <v/>
      </c>
      <c r="J1467" s="29">
        <v>19</v>
      </c>
      <c r="AC1467" s="41"/>
      <c r="AD1467" s="41"/>
      <c r="AE1467" s="42"/>
      <c r="AF1467" s="42"/>
      <c r="AG1467" s="42"/>
      <c r="AH1467" s="41"/>
      <c r="AI1467" s="41"/>
      <c r="AJ1467" s="42"/>
      <c r="AK1467" s="42"/>
      <c r="AL1467" s="42"/>
      <c r="AM1467" s="42"/>
      <c r="AN1467" s="41"/>
      <c r="AO1467" s="41"/>
      <c r="AP1467" s="42"/>
      <c r="AQ1467" s="42"/>
      <c r="AR1467" s="42"/>
      <c r="AS1467" s="41"/>
      <c r="AT1467" s="41"/>
      <c r="AU1467" s="42"/>
      <c r="AV1467" s="42"/>
    </row>
    <row r="1468" spans="1:48" ht="12.75" hidden="1" customHeight="1" x14ac:dyDescent="0.25">
      <c r="A1468" s="29">
        <f t="shared" si="467"/>
        <v>1466</v>
      </c>
      <c r="B1468" s="19" t="str">
        <f t="shared" si="464"/>
        <v/>
      </c>
      <c r="C1468" s="19" t="str">
        <f t="shared" si="465"/>
        <v/>
      </c>
      <c r="D1468" s="19" t="str">
        <f t="shared" si="466"/>
        <v/>
      </c>
      <c r="E1468" s="19" t="str">
        <f>IF(B1468="","",CHOOSE(VLOOKUP($A1468,$F$1:$J$1600,5,FALSE),AHS!$M$1,BHS!$M$1,CHS!$M$1,HMJHS!$M$1,KHS!$M$1,Kings!$M$1,MHS!$M$1,SWHS!$M$1,AMHS!$M$1,'S10'!$M$1,'S11'!$M$1,'S12'!$M$1,'S13'!$M$1,'S14'!$M$1,'S15'!$M$1,'S16'!$M$1,'S17'!$M$1,'S18'!$M$1,'S19'!$M$1,'S20'!$M$1))</f>
        <v/>
      </c>
      <c r="F1468" s="29" t="str">
        <f t="shared" si="463"/>
        <v/>
      </c>
      <c r="G1468" s="33" t="str">
        <f t="shared" si="462"/>
        <v/>
      </c>
      <c r="H1468" s="29" t="str">
        <f>IF('S19'!X$20="","",'S19'!X$20)</f>
        <v/>
      </c>
      <c r="I1468" s="29" t="str">
        <f>IF('S19'!X$20="","",'S19'!Q$20)</f>
        <v/>
      </c>
      <c r="J1468" s="29">
        <v>19</v>
      </c>
      <c r="AC1468" s="41"/>
      <c r="AD1468" s="41"/>
      <c r="AE1468" s="42"/>
      <c r="AF1468" s="42"/>
      <c r="AG1468" s="42"/>
      <c r="AH1468" s="41"/>
      <c r="AI1468" s="41"/>
      <c r="AJ1468" s="42"/>
      <c r="AK1468" s="42"/>
      <c r="AL1468" s="42"/>
      <c r="AM1468" s="42"/>
      <c r="AN1468" s="41"/>
      <c r="AO1468" s="41"/>
      <c r="AP1468" s="42"/>
      <c r="AQ1468" s="42"/>
      <c r="AR1468" s="42"/>
      <c r="AS1468" s="41"/>
      <c r="AT1468" s="41"/>
      <c r="AU1468" s="42"/>
      <c r="AV1468" s="42"/>
    </row>
    <row r="1469" spans="1:48" ht="12.75" hidden="1" customHeight="1" x14ac:dyDescent="0.25">
      <c r="A1469" s="29">
        <f t="shared" si="467"/>
        <v>1467</v>
      </c>
      <c r="B1469" s="19" t="str">
        <f t="shared" si="464"/>
        <v/>
      </c>
      <c r="C1469" s="19" t="str">
        <f t="shared" si="465"/>
        <v/>
      </c>
      <c r="D1469" s="19" t="str">
        <f t="shared" si="466"/>
        <v/>
      </c>
      <c r="E1469" s="19" t="str">
        <f>IF(B1469="","",CHOOSE(VLOOKUP($A1469,$F$1:$J$1600,5,FALSE),AHS!$M$1,BHS!$M$1,CHS!$M$1,HMJHS!$M$1,KHS!$M$1,Kings!$M$1,MHS!$M$1,SWHS!$M$1,AMHS!$M$1,'S10'!$M$1,'S11'!$M$1,'S12'!$M$1,'S13'!$M$1,'S14'!$M$1,'S15'!$M$1,'S16'!$M$1,'S17'!$M$1,'S18'!$M$1,'S19'!$M$1,'S20'!$M$1))</f>
        <v/>
      </c>
      <c r="F1469" s="29" t="str">
        <f t="shared" si="463"/>
        <v/>
      </c>
      <c r="G1469" s="33" t="str">
        <f t="shared" si="462"/>
        <v/>
      </c>
      <c r="H1469" s="29" t="str">
        <f>IF('S19'!X$21="","",'S19'!X$21)</f>
        <v/>
      </c>
      <c r="I1469" s="29" t="str">
        <f>IF('S19'!X$21="","",'S19'!Q$21)</f>
        <v/>
      </c>
      <c r="J1469" s="29">
        <v>19</v>
      </c>
      <c r="AC1469" s="41"/>
      <c r="AD1469" s="41"/>
      <c r="AE1469" s="42"/>
      <c r="AF1469" s="42"/>
      <c r="AG1469" s="42"/>
      <c r="AH1469" s="41"/>
      <c r="AI1469" s="41"/>
      <c r="AJ1469" s="42"/>
      <c r="AK1469" s="42"/>
      <c r="AL1469" s="42"/>
      <c r="AM1469" s="42"/>
      <c r="AN1469" s="41"/>
      <c r="AO1469" s="41"/>
      <c r="AP1469" s="42"/>
      <c r="AQ1469" s="42"/>
      <c r="AR1469" s="42"/>
      <c r="AS1469" s="41"/>
      <c r="AT1469" s="41"/>
      <c r="AU1469" s="42"/>
      <c r="AV1469" s="42"/>
    </row>
    <row r="1470" spans="1:48" ht="12.75" hidden="1" customHeight="1" x14ac:dyDescent="0.25">
      <c r="A1470" s="29">
        <f t="shared" si="467"/>
        <v>1468</v>
      </c>
      <c r="B1470" s="19" t="str">
        <f t="shared" si="464"/>
        <v/>
      </c>
      <c r="C1470" s="19" t="str">
        <f t="shared" si="465"/>
        <v/>
      </c>
      <c r="D1470" s="19" t="str">
        <f t="shared" si="466"/>
        <v/>
      </c>
      <c r="E1470" s="19" t="str">
        <f>IF(B1470="","",CHOOSE(VLOOKUP($A1470,$F$1:$J$1600,5,FALSE),AHS!$M$1,BHS!$M$1,CHS!$M$1,HMJHS!$M$1,KHS!$M$1,Kings!$M$1,MHS!$M$1,SWHS!$M$1,AMHS!$M$1,'S10'!$M$1,'S11'!$M$1,'S12'!$M$1,'S13'!$M$1,'S14'!$M$1,'S15'!$M$1,'S16'!$M$1,'S17'!$M$1,'S18'!$M$1,'S19'!$M$1,'S20'!$M$1))</f>
        <v/>
      </c>
      <c r="F1470" s="29" t="str">
        <f t="shared" si="463"/>
        <v/>
      </c>
      <c r="G1470" s="33" t="str">
        <f t="shared" si="462"/>
        <v/>
      </c>
      <c r="H1470" s="29" t="str">
        <f>IF('S19'!X$22="","",'S19'!X$22)</f>
        <v/>
      </c>
      <c r="I1470" s="29" t="str">
        <f>IF('S19'!X$22="","",'S19'!Q$22)</f>
        <v/>
      </c>
      <c r="J1470" s="29">
        <v>19</v>
      </c>
      <c r="AC1470" s="41"/>
      <c r="AD1470" s="41"/>
      <c r="AE1470" s="42"/>
      <c r="AF1470" s="42"/>
      <c r="AG1470" s="42"/>
      <c r="AH1470" s="41"/>
      <c r="AI1470" s="41"/>
      <c r="AJ1470" s="42"/>
      <c r="AK1470" s="42"/>
      <c r="AL1470" s="42"/>
      <c r="AM1470" s="42"/>
      <c r="AN1470" s="41"/>
      <c r="AO1470" s="41"/>
      <c r="AP1470" s="42"/>
      <c r="AQ1470" s="42"/>
      <c r="AR1470" s="42"/>
      <c r="AS1470" s="41"/>
      <c r="AT1470" s="41"/>
      <c r="AU1470" s="42"/>
      <c r="AV1470" s="42"/>
    </row>
    <row r="1471" spans="1:48" ht="12.75" hidden="1" customHeight="1" x14ac:dyDescent="0.25">
      <c r="A1471" s="29">
        <f t="shared" si="467"/>
        <v>1469</v>
      </c>
      <c r="B1471" s="19" t="str">
        <f t="shared" si="464"/>
        <v/>
      </c>
      <c r="C1471" s="19" t="str">
        <f t="shared" si="465"/>
        <v/>
      </c>
      <c r="D1471" s="19" t="str">
        <f t="shared" si="466"/>
        <v/>
      </c>
      <c r="E1471" s="19" t="str">
        <f>IF(B1471="","",CHOOSE(VLOOKUP($A1471,$F$1:$J$1600,5,FALSE),AHS!$M$1,BHS!$M$1,CHS!$M$1,HMJHS!$M$1,KHS!$M$1,Kings!$M$1,MHS!$M$1,SWHS!$M$1,AMHS!$M$1,'S10'!$M$1,'S11'!$M$1,'S12'!$M$1,'S13'!$M$1,'S14'!$M$1,'S15'!$M$1,'S16'!$M$1,'S17'!$M$1,'S18'!$M$1,'S19'!$M$1,'S20'!$M$1))</f>
        <v/>
      </c>
      <c r="F1471" s="29" t="str">
        <f t="shared" si="463"/>
        <v/>
      </c>
      <c r="G1471" s="33" t="str">
        <f t="shared" si="462"/>
        <v/>
      </c>
      <c r="H1471" s="29" t="str">
        <f>IF('S19'!X$23="","",'S19'!X$23)</f>
        <v/>
      </c>
      <c r="I1471" s="29" t="str">
        <f>IF('S19'!X$23="","",'S19'!Q$23)</f>
        <v/>
      </c>
      <c r="J1471" s="29">
        <v>19</v>
      </c>
      <c r="AC1471" s="41"/>
      <c r="AD1471" s="41"/>
      <c r="AE1471" s="42"/>
      <c r="AF1471" s="42"/>
      <c r="AG1471" s="42"/>
      <c r="AH1471" s="41"/>
      <c r="AI1471" s="41"/>
      <c r="AJ1471" s="42"/>
      <c r="AK1471" s="42"/>
      <c r="AL1471" s="42"/>
      <c r="AM1471" s="42"/>
      <c r="AN1471" s="41"/>
      <c r="AO1471" s="41"/>
      <c r="AP1471" s="42"/>
      <c r="AQ1471" s="42"/>
      <c r="AR1471" s="42"/>
      <c r="AS1471" s="41"/>
      <c r="AT1471" s="41"/>
      <c r="AU1471" s="42"/>
      <c r="AV1471" s="42"/>
    </row>
    <row r="1472" spans="1:48" ht="12.75" hidden="1" customHeight="1" x14ac:dyDescent="0.25">
      <c r="A1472" s="29">
        <f t="shared" si="467"/>
        <v>1470</v>
      </c>
      <c r="B1472" s="19" t="str">
        <f t="shared" si="464"/>
        <v/>
      </c>
      <c r="C1472" s="19" t="str">
        <f t="shared" si="465"/>
        <v/>
      </c>
      <c r="D1472" s="19" t="str">
        <f t="shared" si="466"/>
        <v/>
      </c>
      <c r="E1472" s="19" t="str">
        <f>IF(B1472="","",CHOOSE(VLOOKUP($A1472,$F$1:$J$1600,5,FALSE),AHS!$M$1,BHS!$M$1,CHS!$M$1,HMJHS!$M$1,KHS!$M$1,Kings!$M$1,MHS!$M$1,SWHS!$M$1,AMHS!$M$1,'S10'!$M$1,'S11'!$M$1,'S12'!$M$1,'S13'!$M$1,'S14'!$M$1,'S15'!$M$1,'S16'!$M$1,'S17'!$M$1,'S18'!$M$1,'S19'!$M$1,'S20'!$M$1))</f>
        <v/>
      </c>
      <c r="F1472" s="29" t="str">
        <f t="shared" si="463"/>
        <v/>
      </c>
      <c r="G1472" s="33" t="str">
        <f t="shared" si="462"/>
        <v/>
      </c>
      <c r="H1472" s="29" t="str">
        <f>IF('S19'!X$24="","",'S19'!X$24)</f>
        <v/>
      </c>
      <c r="I1472" s="29" t="str">
        <f>IF('S19'!X$24="","",'S19'!Q$24)</f>
        <v/>
      </c>
      <c r="J1472" s="29">
        <v>19</v>
      </c>
      <c r="AC1472" s="41"/>
      <c r="AD1472" s="41"/>
      <c r="AE1472" s="42"/>
      <c r="AF1472" s="42"/>
      <c r="AG1472" s="42"/>
      <c r="AH1472" s="41"/>
      <c r="AI1472" s="41"/>
      <c r="AJ1472" s="42"/>
      <c r="AK1472" s="42"/>
      <c r="AL1472" s="42"/>
      <c r="AM1472" s="42"/>
      <c r="AN1472" s="41"/>
      <c r="AO1472" s="41"/>
      <c r="AP1472" s="42"/>
      <c r="AQ1472" s="42"/>
      <c r="AR1472" s="42"/>
      <c r="AS1472" s="41"/>
      <c r="AT1472" s="41"/>
      <c r="AU1472" s="42"/>
      <c r="AV1472" s="42"/>
    </row>
    <row r="1473" spans="1:48" ht="12.75" hidden="1" customHeight="1" x14ac:dyDescent="0.25">
      <c r="A1473" s="29">
        <f t="shared" si="467"/>
        <v>1471</v>
      </c>
      <c r="B1473" s="19" t="str">
        <f t="shared" si="464"/>
        <v/>
      </c>
      <c r="C1473" s="19" t="str">
        <f t="shared" si="465"/>
        <v/>
      </c>
      <c r="D1473" s="19" t="str">
        <f t="shared" si="466"/>
        <v/>
      </c>
      <c r="E1473" s="19" t="str">
        <f>IF(B1473="","",CHOOSE(VLOOKUP($A1473,$F$1:$J$1600,5,FALSE),AHS!$M$1,BHS!$M$1,CHS!$M$1,HMJHS!$M$1,KHS!$M$1,Kings!$M$1,MHS!$M$1,SWHS!$M$1,AMHS!$M$1,'S10'!$M$1,'S11'!$M$1,'S12'!$M$1,'S13'!$M$1,'S14'!$M$1,'S15'!$M$1,'S16'!$M$1,'S17'!$M$1,'S18'!$M$1,'S19'!$M$1,'S20'!$M$1))</f>
        <v/>
      </c>
      <c r="F1473" s="29" t="str">
        <f t="shared" si="463"/>
        <v/>
      </c>
      <c r="G1473" s="33" t="str">
        <f t="shared" si="462"/>
        <v/>
      </c>
      <c r="H1473" s="29" t="str">
        <f>IF('S19'!X$25="","",'S19'!X$25)</f>
        <v/>
      </c>
      <c r="I1473" s="29" t="str">
        <f>IF('S19'!X$25="","",'S19'!Q$25)</f>
        <v/>
      </c>
      <c r="J1473" s="29">
        <v>19</v>
      </c>
      <c r="AC1473" s="41"/>
      <c r="AD1473" s="41"/>
      <c r="AE1473" s="42"/>
      <c r="AF1473" s="42"/>
      <c r="AG1473" s="42"/>
      <c r="AH1473" s="41"/>
      <c r="AI1473" s="41"/>
      <c r="AJ1473" s="42"/>
      <c r="AK1473" s="42"/>
      <c r="AL1473" s="42"/>
      <c r="AM1473" s="42"/>
      <c r="AN1473" s="41"/>
      <c r="AO1473" s="41"/>
      <c r="AP1473" s="42"/>
      <c r="AQ1473" s="42"/>
      <c r="AR1473" s="42"/>
      <c r="AS1473" s="41"/>
      <c r="AT1473" s="41"/>
      <c r="AU1473" s="42"/>
      <c r="AV1473" s="42"/>
    </row>
    <row r="1474" spans="1:48" ht="12.75" hidden="1" customHeight="1" x14ac:dyDescent="0.25">
      <c r="A1474" s="29">
        <f t="shared" si="467"/>
        <v>1472</v>
      </c>
      <c r="B1474" s="19" t="str">
        <f t="shared" si="464"/>
        <v/>
      </c>
      <c r="C1474" s="19" t="str">
        <f t="shared" si="465"/>
        <v/>
      </c>
      <c r="D1474" s="19" t="str">
        <f t="shared" si="466"/>
        <v/>
      </c>
      <c r="E1474" s="19" t="str">
        <f>IF(B1474="","",CHOOSE(VLOOKUP($A1474,$F$1:$J$1600,5,FALSE),AHS!$M$1,BHS!$M$1,CHS!$M$1,HMJHS!$M$1,KHS!$M$1,Kings!$M$1,MHS!$M$1,SWHS!$M$1,AMHS!$M$1,'S10'!$M$1,'S11'!$M$1,'S12'!$M$1,'S13'!$M$1,'S14'!$M$1,'S15'!$M$1,'S16'!$M$1,'S17'!$M$1,'S18'!$M$1,'S19'!$M$1,'S20'!$M$1))</f>
        <v/>
      </c>
      <c r="F1474" s="29" t="str">
        <f t="shared" si="463"/>
        <v/>
      </c>
      <c r="G1474" s="33" t="str">
        <f t="shared" si="462"/>
        <v/>
      </c>
      <c r="H1474" s="29" t="str">
        <f>IF('S19'!X$26="","",'S19'!X$26)</f>
        <v/>
      </c>
      <c r="I1474" s="29" t="str">
        <f>IF('S19'!X$26="","",'S19'!Q$26)</f>
        <v/>
      </c>
      <c r="J1474" s="29">
        <v>19</v>
      </c>
      <c r="AC1474" s="41"/>
      <c r="AD1474" s="41"/>
      <c r="AE1474" s="42"/>
      <c r="AF1474" s="42"/>
      <c r="AG1474" s="42"/>
      <c r="AH1474" s="41"/>
      <c r="AI1474" s="41"/>
      <c r="AJ1474" s="42"/>
      <c r="AK1474" s="42"/>
      <c r="AL1474" s="42"/>
      <c r="AM1474" s="42"/>
      <c r="AN1474" s="41"/>
      <c r="AO1474" s="41"/>
      <c r="AP1474" s="42"/>
      <c r="AQ1474" s="42"/>
      <c r="AR1474" s="42"/>
      <c r="AS1474" s="41"/>
      <c r="AT1474" s="41"/>
      <c r="AU1474" s="42"/>
      <c r="AV1474" s="42"/>
    </row>
    <row r="1475" spans="1:48" ht="12.75" hidden="1" customHeight="1" x14ac:dyDescent="0.25">
      <c r="A1475" s="29">
        <f t="shared" si="467"/>
        <v>1473</v>
      </c>
      <c r="B1475" s="19" t="str">
        <f t="shared" si="464"/>
        <v/>
      </c>
      <c r="C1475" s="19" t="str">
        <f t="shared" si="465"/>
        <v/>
      </c>
      <c r="D1475" s="19" t="str">
        <f t="shared" si="466"/>
        <v/>
      </c>
      <c r="E1475" s="19" t="str">
        <f>IF(B1475="","",CHOOSE(VLOOKUP($A1475,$F$1:$J$1600,5,FALSE),AHS!$M$1,BHS!$M$1,CHS!$M$1,HMJHS!$M$1,KHS!$M$1,Kings!$M$1,MHS!$M$1,SWHS!$M$1,AMHS!$M$1,'S10'!$M$1,'S11'!$M$1,'S12'!$M$1,'S13'!$M$1,'S14'!$M$1,'S15'!$M$1,'S16'!$M$1,'S17'!$M$1,'S18'!$M$1,'S19'!$M$1,'S20'!$M$1))</f>
        <v/>
      </c>
      <c r="F1475" s="29" t="str">
        <f t="shared" si="463"/>
        <v/>
      </c>
      <c r="G1475" s="33" t="str">
        <f t="shared" si="462"/>
        <v/>
      </c>
      <c r="H1475" s="29" t="str">
        <f>IF('S19'!X$27="","",'S19'!X$27)</f>
        <v/>
      </c>
      <c r="I1475" s="29" t="str">
        <f>IF('S19'!X$27="","",'S19'!Q$27)</f>
        <v/>
      </c>
      <c r="J1475" s="29">
        <v>19</v>
      </c>
      <c r="AC1475" s="41"/>
      <c r="AD1475" s="41"/>
      <c r="AE1475" s="42"/>
      <c r="AF1475" s="42"/>
      <c r="AG1475" s="42"/>
      <c r="AH1475" s="41"/>
      <c r="AI1475" s="41"/>
      <c r="AJ1475" s="42"/>
      <c r="AK1475" s="42"/>
      <c r="AL1475" s="42"/>
      <c r="AM1475" s="42"/>
      <c r="AN1475" s="41"/>
      <c r="AO1475" s="41"/>
      <c r="AP1475" s="42"/>
      <c r="AQ1475" s="42"/>
      <c r="AR1475" s="42"/>
      <c r="AS1475" s="41"/>
      <c r="AT1475" s="41"/>
      <c r="AU1475" s="42"/>
      <c r="AV1475" s="42"/>
    </row>
    <row r="1476" spans="1:48" ht="12.75" hidden="1" customHeight="1" x14ac:dyDescent="0.25">
      <c r="A1476" s="29">
        <f t="shared" si="467"/>
        <v>1474</v>
      </c>
      <c r="B1476" s="19" t="str">
        <f t="shared" si="464"/>
        <v/>
      </c>
      <c r="C1476" s="19" t="str">
        <f t="shared" si="465"/>
        <v/>
      </c>
      <c r="D1476" s="19" t="str">
        <f t="shared" si="466"/>
        <v/>
      </c>
      <c r="E1476" s="19" t="str">
        <f>IF(B1476="","",CHOOSE(VLOOKUP($A1476,$F$1:$J$1600,5,FALSE),AHS!$M$1,BHS!$M$1,CHS!$M$1,HMJHS!$M$1,KHS!$M$1,Kings!$M$1,MHS!$M$1,SWHS!$M$1,AMHS!$M$1,'S10'!$M$1,'S11'!$M$1,'S12'!$M$1,'S13'!$M$1,'S14'!$M$1,'S15'!$M$1,'S16'!$M$1,'S17'!$M$1,'S18'!$M$1,'S19'!$M$1,'S20'!$M$1))</f>
        <v/>
      </c>
      <c r="F1476" s="29" t="str">
        <f t="shared" si="463"/>
        <v/>
      </c>
      <c r="G1476" s="33" t="str">
        <f t="shared" si="462"/>
        <v/>
      </c>
      <c r="H1476" s="29" t="str">
        <f>IF('S19'!X$28="","",'S19'!X$28)</f>
        <v/>
      </c>
      <c r="I1476" s="29" t="str">
        <f>IF('S19'!X$28="","",'S19'!Q$28)</f>
        <v/>
      </c>
      <c r="J1476" s="29">
        <v>19</v>
      </c>
      <c r="AC1476" s="41"/>
      <c r="AD1476" s="41"/>
      <c r="AE1476" s="42"/>
      <c r="AF1476" s="42"/>
      <c r="AG1476" s="42"/>
      <c r="AH1476" s="41"/>
      <c r="AI1476" s="41"/>
      <c r="AJ1476" s="42"/>
      <c r="AK1476" s="42"/>
      <c r="AL1476" s="42"/>
      <c r="AM1476" s="42"/>
      <c r="AN1476" s="41"/>
      <c r="AO1476" s="41"/>
      <c r="AP1476" s="42"/>
      <c r="AQ1476" s="42"/>
      <c r="AR1476" s="42"/>
      <c r="AS1476" s="41"/>
      <c r="AT1476" s="41"/>
      <c r="AU1476" s="42"/>
      <c r="AV1476" s="42"/>
    </row>
    <row r="1477" spans="1:48" ht="12.75" hidden="1" customHeight="1" x14ac:dyDescent="0.25">
      <c r="A1477" s="29">
        <f t="shared" si="467"/>
        <v>1475</v>
      </c>
      <c r="B1477" s="19" t="str">
        <f t="shared" si="464"/>
        <v/>
      </c>
      <c r="C1477" s="19" t="str">
        <f t="shared" si="465"/>
        <v/>
      </c>
      <c r="D1477" s="19" t="str">
        <f t="shared" si="466"/>
        <v/>
      </c>
      <c r="E1477" s="19" t="str">
        <f>IF(B1477="","",CHOOSE(VLOOKUP($A1477,$F$1:$J$1600,5,FALSE),AHS!$M$1,BHS!$M$1,CHS!$M$1,HMJHS!$M$1,KHS!$M$1,Kings!$M$1,MHS!$M$1,SWHS!$M$1,AMHS!$M$1,'S10'!$M$1,'S11'!$M$1,'S12'!$M$1,'S13'!$M$1,'S14'!$M$1,'S15'!$M$1,'S16'!$M$1,'S17'!$M$1,'S18'!$M$1,'S19'!$M$1,'S20'!$M$1))</f>
        <v/>
      </c>
      <c r="F1477" s="29" t="str">
        <f t="shared" si="463"/>
        <v/>
      </c>
      <c r="G1477" s="33" t="str">
        <f t="shared" si="462"/>
        <v/>
      </c>
      <c r="H1477" s="29" t="str">
        <f>IF('S19'!X$29="","",'S19'!X$29)</f>
        <v/>
      </c>
      <c r="I1477" s="29" t="str">
        <f>IF('S19'!X$29="","",'S19'!Q$29)</f>
        <v/>
      </c>
      <c r="J1477" s="29">
        <v>19</v>
      </c>
      <c r="AC1477" s="41"/>
      <c r="AD1477" s="41"/>
      <c r="AE1477" s="42"/>
      <c r="AF1477" s="42"/>
      <c r="AG1477" s="42"/>
      <c r="AH1477" s="41"/>
      <c r="AI1477" s="41"/>
      <c r="AJ1477" s="42"/>
      <c r="AK1477" s="42"/>
      <c r="AL1477" s="42"/>
      <c r="AM1477" s="42"/>
      <c r="AN1477" s="41"/>
      <c r="AO1477" s="41"/>
      <c r="AP1477" s="42"/>
      <c r="AQ1477" s="42"/>
      <c r="AR1477" s="42"/>
      <c r="AS1477" s="41"/>
      <c r="AT1477" s="41"/>
      <c r="AU1477" s="42"/>
      <c r="AV1477" s="42"/>
    </row>
    <row r="1478" spans="1:48" ht="12.75" hidden="1" customHeight="1" x14ac:dyDescent="0.25">
      <c r="A1478" s="29">
        <f t="shared" si="467"/>
        <v>1476</v>
      </c>
      <c r="B1478" s="19" t="str">
        <f t="shared" si="464"/>
        <v/>
      </c>
      <c r="C1478" s="19" t="str">
        <f t="shared" si="465"/>
        <v/>
      </c>
      <c r="D1478" s="19" t="str">
        <f t="shared" si="466"/>
        <v/>
      </c>
      <c r="E1478" s="19" t="str">
        <f>IF(B1478="","",CHOOSE(VLOOKUP($A1478,$F$1:$J$1600,5,FALSE),AHS!$M$1,BHS!$M$1,CHS!$M$1,HMJHS!$M$1,KHS!$M$1,Kings!$M$1,MHS!$M$1,SWHS!$M$1,AMHS!$M$1,'S10'!$M$1,'S11'!$M$1,'S12'!$M$1,'S13'!$M$1,'S14'!$M$1,'S15'!$M$1,'S16'!$M$1,'S17'!$M$1,'S18'!$M$1,'S19'!$M$1,'S20'!$M$1))</f>
        <v/>
      </c>
      <c r="F1478" s="29" t="str">
        <f t="shared" si="463"/>
        <v/>
      </c>
      <c r="G1478" s="33" t="str">
        <f t="shared" si="462"/>
        <v/>
      </c>
      <c r="H1478" s="29" t="str">
        <f>IF('S19'!X$30="","",'S19'!X$30)</f>
        <v/>
      </c>
      <c r="I1478" s="29" t="str">
        <f>IF('S19'!X$30="","",'S19'!Q$30)</f>
        <v/>
      </c>
      <c r="J1478" s="29">
        <v>19</v>
      </c>
      <c r="AC1478" s="41"/>
      <c r="AD1478" s="41"/>
      <c r="AE1478" s="42"/>
      <c r="AF1478" s="42"/>
      <c r="AG1478" s="42"/>
      <c r="AH1478" s="41"/>
      <c r="AI1478" s="41"/>
      <c r="AJ1478" s="42"/>
      <c r="AK1478" s="42"/>
      <c r="AL1478" s="42"/>
      <c r="AM1478" s="42"/>
      <c r="AN1478" s="41"/>
      <c r="AO1478" s="41"/>
      <c r="AP1478" s="42"/>
      <c r="AQ1478" s="42"/>
      <c r="AR1478" s="42"/>
      <c r="AS1478" s="41"/>
      <c r="AT1478" s="41"/>
      <c r="AU1478" s="42"/>
      <c r="AV1478" s="42"/>
    </row>
    <row r="1479" spans="1:48" ht="12.75" hidden="1" customHeight="1" x14ac:dyDescent="0.25">
      <c r="A1479" s="29">
        <f t="shared" si="467"/>
        <v>1477</v>
      </c>
      <c r="B1479" s="19" t="str">
        <f t="shared" si="464"/>
        <v/>
      </c>
      <c r="C1479" s="19" t="str">
        <f t="shared" si="465"/>
        <v/>
      </c>
      <c r="D1479" s="19" t="str">
        <f t="shared" si="466"/>
        <v/>
      </c>
      <c r="E1479" s="19" t="str">
        <f>IF(B1479="","",CHOOSE(VLOOKUP($A1479,$F$1:$J$1600,5,FALSE),AHS!$M$1,BHS!$M$1,CHS!$M$1,HMJHS!$M$1,KHS!$M$1,Kings!$M$1,MHS!$M$1,SWHS!$M$1,AMHS!$M$1,'S10'!$M$1,'S11'!$M$1,'S12'!$M$1,'S13'!$M$1,'S14'!$M$1,'S15'!$M$1,'S16'!$M$1,'S17'!$M$1,'S18'!$M$1,'S19'!$M$1,'S20'!$M$1))</f>
        <v/>
      </c>
      <c r="F1479" s="29" t="str">
        <f t="shared" si="463"/>
        <v/>
      </c>
      <c r="G1479" s="33" t="str">
        <f t="shared" si="462"/>
        <v/>
      </c>
      <c r="H1479" s="29" t="str">
        <f>IF('S19'!X$31="","",'S19'!X$31)</f>
        <v/>
      </c>
      <c r="I1479" s="29" t="str">
        <f>IF('S19'!X$31="","",'S19'!Q$31)</f>
        <v/>
      </c>
      <c r="J1479" s="29">
        <v>19</v>
      </c>
      <c r="AC1479" s="41"/>
      <c r="AD1479" s="41"/>
      <c r="AE1479" s="42"/>
      <c r="AF1479" s="42"/>
      <c r="AG1479" s="42"/>
      <c r="AH1479" s="41"/>
      <c r="AI1479" s="41"/>
      <c r="AJ1479" s="42"/>
      <c r="AK1479" s="42"/>
      <c r="AL1479" s="42"/>
      <c r="AM1479" s="42"/>
      <c r="AN1479" s="41"/>
      <c r="AO1479" s="41"/>
      <c r="AP1479" s="42"/>
      <c r="AQ1479" s="42"/>
      <c r="AR1479" s="42"/>
      <c r="AS1479" s="41"/>
      <c r="AT1479" s="41"/>
      <c r="AU1479" s="42"/>
      <c r="AV1479" s="42"/>
    </row>
    <row r="1480" spans="1:48" ht="12.75" hidden="1" customHeight="1" x14ac:dyDescent="0.25">
      <c r="A1480" s="29">
        <f t="shared" si="467"/>
        <v>1478</v>
      </c>
      <c r="B1480" s="19" t="str">
        <f t="shared" si="464"/>
        <v/>
      </c>
      <c r="C1480" s="19" t="str">
        <f t="shared" si="465"/>
        <v/>
      </c>
      <c r="D1480" s="19" t="str">
        <f t="shared" si="466"/>
        <v/>
      </c>
      <c r="E1480" s="19" t="str">
        <f>IF(B1480="","",CHOOSE(VLOOKUP($A1480,$F$1:$J$1600,5,FALSE),AHS!$M$1,BHS!$M$1,CHS!$M$1,HMJHS!$M$1,KHS!$M$1,Kings!$M$1,MHS!$M$1,SWHS!$M$1,AMHS!$M$1,'S10'!$M$1,'S11'!$M$1,'S12'!$M$1,'S13'!$M$1,'S14'!$M$1,'S15'!$M$1,'S16'!$M$1,'S17'!$M$1,'S18'!$M$1,'S19'!$M$1,'S20'!$M$1))</f>
        <v/>
      </c>
      <c r="F1480" s="29" t="str">
        <f t="shared" si="463"/>
        <v/>
      </c>
      <c r="G1480" s="33" t="str">
        <f t="shared" si="462"/>
        <v/>
      </c>
      <c r="H1480" s="29" t="str">
        <f>IF('S19'!X$32="","",'S19'!X$32)</f>
        <v/>
      </c>
      <c r="I1480" s="29" t="str">
        <f>IF('S19'!X$32="","",'S19'!Q$32)</f>
        <v/>
      </c>
      <c r="J1480" s="29">
        <v>19</v>
      </c>
      <c r="AC1480" s="41"/>
      <c r="AD1480" s="41"/>
      <c r="AE1480" s="42"/>
      <c r="AF1480" s="42"/>
      <c r="AG1480" s="42"/>
      <c r="AH1480" s="41"/>
      <c r="AI1480" s="41"/>
      <c r="AJ1480" s="42"/>
      <c r="AK1480" s="42"/>
      <c r="AL1480" s="42"/>
      <c r="AM1480" s="42"/>
      <c r="AN1480" s="41"/>
      <c r="AO1480" s="41"/>
      <c r="AP1480" s="42"/>
      <c r="AQ1480" s="42"/>
      <c r="AR1480" s="42"/>
      <c r="AS1480" s="41"/>
      <c r="AT1480" s="41"/>
      <c r="AU1480" s="42"/>
      <c r="AV1480" s="42"/>
    </row>
    <row r="1481" spans="1:48" ht="12.75" hidden="1" customHeight="1" x14ac:dyDescent="0.25">
      <c r="A1481" s="29">
        <f t="shared" si="467"/>
        <v>1479</v>
      </c>
      <c r="B1481" s="19" t="str">
        <f t="shared" si="464"/>
        <v/>
      </c>
      <c r="C1481" s="19" t="str">
        <f t="shared" si="465"/>
        <v/>
      </c>
      <c r="D1481" s="19" t="str">
        <f t="shared" si="466"/>
        <v/>
      </c>
      <c r="E1481" s="19" t="str">
        <f>IF(B1481="","",CHOOSE(VLOOKUP($A1481,$F$1:$J$1600,5,FALSE),AHS!$M$1,BHS!$M$1,CHS!$M$1,HMJHS!$M$1,KHS!$M$1,Kings!$M$1,MHS!$M$1,SWHS!$M$1,AMHS!$M$1,'S10'!$M$1,'S11'!$M$1,'S12'!$M$1,'S13'!$M$1,'S14'!$M$1,'S15'!$M$1,'S16'!$M$1,'S17'!$M$1,'S18'!$M$1,'S19'!$M$1,'S20'!$M$1))</f>
        <v/>
      </c>
      <c r="F1481" s="29" t="str">
        <f t="shared" si="463"/>
        <v/>
      </c>
      <c r="G1481" s="33" t="str">
        <f t="shared" si="462"/>
        <v/>
      </c>
      <c r="H1481" s="29" t="str">
        <f>IF('S19'!AF$13="","",'S19'!AF$13)</f>
        <v/>
      </c>
      <c r="I1481" s="29" t="str">
        <f>IF('S19'!AF$13="","",'S19'!Y$13)</f>
        <v/>
      </c>
      <c r="J1481" s="29">
        <v>19</v>
      </c>
      <c r="AC1481" s="41"/>
      <c r="AD1481" s="41"/>
      <c r="AE1481" s="42"/>
      <c r="AF1481" s="42"/>
      <c r="AG1481" s="42"/>
      <c r="AH1481" s="41"/>
      <c r="AI1481" s="41"/>
      <c r="AJ1481" s="42"/>
      <c r="AK1481" s="42"/>
      <c r="AL1481" s="42"/>
      <c r="AM1481" s="42"/>
      <c r="AN1481" s="41"/>
      <c r="AO1481" s="41"/>
      <c r="AP1481" s="42"/>
      <c r="AQ1481" s="42"/>
      <c r="AR1481" s="42"/>
      <c r="AS1481" s="41"/>
      <c r="AT1481" s="41"/>
      <c r="AU1481" s="42"/>
      <c r="AV1481" s="42"/>
    </row>
    <row r="1482" spans="1:48" ht="12.75" hidden="1" customHeight="1" x14ac:dyDescent="0.25">
      <c r="A1482" s="29">
        <f t="shared" si="467"/>
        <v>1480</v>
      </c>
      <c r="B1482" s="19" t="str">
        <f t="shared" si="464"/>
        <v/>
      </c>
      <c r="C1482" s="19" t="str">
        <f t="shared" si="465"/>
        <v/>
      </c>
      <c r="D1482" s="19" t="str">
        <f t="shared" si="466"/>
        <v/>
      </c>
      <c r="E1482" s="19" t="str">
        <f>IF(B1482="","",CHOOSE(VLOOKUP($A1482,$F$1:$J$1600,5,FALSE),AHS!$M$1,BHS!$M$1,CHS!$M$1,HMJHS!$M$1,KHS!$M$1,Kings!$M$1,MHS!$M$1,SWHS!$M$1,AMHS!$M$1,'S10'!$M$1,'S11'!$M$1,'S12'!$M$1,'S13'!$M$1,'S14'!$M$1,'S15'!$M$1,'S16'!$M$1,'S17'!$M$1,'S18'!$M$1,'S19'!$M$1,'S20'!$M$1))</f>
        <v/>
      </c>
      <c r="F1482" s="29" t="str">
        <f t="shared" si="463"/>
        <v/>
      </c>
      <c r="G1482" s="33" t="str">
        <f t="shared" si="462"/>
        <v/>
      </c>
      <c r="H1482" s="29" t="str">
        <f>IF('S19'!AF$14="","",'S19'!AF$14)</f>
        <v/>
      </c>
      <c r="I1482" s="29" t="str">
        <f>IF('S19'!AF$14="","",'S19'!Y$14)</f>
        <v/>
      </c>
      <c r="J1482" s="29">
        <v>19</v>
      </c>
      <c r="AC1482" s="41"/>
      <c r="AD1482" s="41"/>
      <c r="AE1482" s="42"/>
      <c r="AF1482" s="42"/>
      <c r="AG1482" s="42"/>
      <c r="AH1482" s="41"/>
      <c r="AI1482" s="41"/>
      <c r="AJ1482" s="42"/>
      <c r="AK1482" s="42"/>
      <c r="AL1482" s="42"/>
      <c r="AM1482" s="42"/>
      <c r="AN1482" s="41"/>
      <c r="AO1482" s="41"/>
      <c r="AP1482" s="42"/>
      <c r="AQ1482" s="42"/>
      <c r="AR1482" s="42"/>
      <c r="AS1482" s="41"/>
      <c r="AT1482" s="41"/>
      <c r="AU1482" s="42"/>
      <c r="AV1482" s="42"/>
    </row>
    <row r="1483" spans="1:48" ht="12.75" hidden="1" customHeight="1" x14ac:dyDescent="0.25">
      <c r="A1483" s="29">
        <f t="shared" si="467"/>
        <v>1481</v>
      </c>
      <c r="B1483" s="19" t="str">
        <f t="shared" si="464"/>
        <v/>
      </c>
      <c r="C1483" s="19" t="str">
        <f t="shared" si="465"/>
        <v/>
      </c>
      <c r="D1483" s="19" t="str">
        <f t="shared" si="466"/>
        <v/>
      </c>
      <c r="E1483" s="19" t="str">
        <f>IF(B1483="","",CHOOSE(VLOOKUP($A1483,$F$1:$J$1600,5,FALSE),AHS!$M$1,BHS!$M$1,CHS!$M$1,HMJHS!$M$1,KHS!$M$1,Kings!$M$1,MHS!$M$1,SWHS!$M$1,AMHS!$M$1,'S10'!$M$1,'S11'!$M$1,'S12'!$M$1,'S13'!$M$1,'S14'!$M$1,'S15'!$M$1,'S16'!$M$1,'S17'!$M$1,'S18'!$M$1,'S19'!$M$1,'S20'!$M$1))</f>
        <v/>
      </c>
      <c r="F1483" s="29" t="str">
        <f t="shared" si="463"/>
        <v/>
      </c>
      <c r="G1483" s="33" t="str">
        <f t="shared" si="462"/>
        <v/>
      </c>
      <c r="H1483" s="29" t="str">
        <f>IF('S19'!AF$15="","",'S19'!AF$15)</f>
        <v/>
      </c>
      <c r="I1483" s="29" t="str">
        <f>IF('S19'!AF$15="","",'S19'!Y$15)</f>
        <v/>
      </c>
      <c r="J1483" s="29">
        <v>19</v>
      </c>
      <c r="AC1483" s="41"/>
      <c r="AD1483" s="41"/>
      <c r="AE1483" s="42"/>
      <c r="AF1483" s="42"/>
      <c r="AG1483" s="42"/>
      <c r="AH1483" s="41"/>
      <c r="AI1483" s="41"/>
      <c r="AJ1483" s="42"/>
      <c r="AK1483" s="42"/>
      <c r="AL1483" s="42"/>
      <c r="AM1483" s="42"/>
      <c r="AN1483" s="41"/>
      <c r="AO1483" s="41"/>
      <c r="AP1483" s="42"/>
      <c r="AQ1483" s="42"/>
      <c r="AR1483" s="42"/>
      <c r="AS1483" s="41"/>
      <c r="AT1483" s="41"/>
      <c r="AU1483" s="42"/>
      <c r="AV1483" s="42"/>
    </row>
    <row r="1484" spans="1:48" ht="12.75" hidden="1" customHeight="1" x14ac:dyDescent="0.25">
      <c r="A1484" s="29">
        <f t="shared" si="467"/>
        <v>1482</v>
      </c>
      <c r="B1484" s="19" t="str">
        <f t="shared" si="464"/>
        <v/>
      </c>
      <c r="C1484" s="19" t="str">
        <f t="shared" si="465"/>
        <v/>
      </c>
      <c r="D1484" s="19" t="str">
        <f t="shared" si="466"/>
        <v/>
      </c>
      <c r="E1484" s="19" t="str">
        <f>IF(B1484="","",CHOOSE(VLOOKUP($A1484,$F$1:$J$1600,5,FALSE),AHS!$M$1,BHS!$M$1,CHS!$M$1,HMJHS!$M$1,KHS!$M$1,Kings!$M$1,MHS!$M$1,SWHS!$M$1,AMHS!$M$1,'S10'!$M$1,'S11'!$M$1,'S12'!$M$1,'S13'!$M$1,'S14'!$M$1,'S15'!$M$1,'S16'!$M$1,'S17'!$M$1,'S18'!$M$1,'S19'!$M$1,'S20'!$M$1))</f>
        <v/>
      </c>
      <c r="F1484" s="29" t="str">
        <f t="shared" si="463"/>
        <v/>
      </c>
      <c r="G1484" s="33" t="str">
        <f t="shared" si="462"/>
        <v/>
      </c>
      <c r="H1484" s="29" t="str">
        <f>IF('S19'!AF$16="","",'S19'!AF$16)</f>
        <v/>
      </c>
      <c r="I1484" s="29" t="str">
        <f>IF('S19'!AF$16="","",'S19'!Y$16)</f>
        <v/>
      </c>
      <c r="J1484" s="29">
        <v>19</v>
      </c>
      <c r="AC1484" s="41"/>
      <c r="AD1484" s="41"/>
      <c r="AE1484" s="42"/>
      <c r="AF1484" s="42"/>
      <c r="AG1484" s="42"/>
      <c r="AH1484" s="41"/>
      <c r="AI1484" s="41"/>
      <c r="AJ1484" s="42"/>
      <c r="AK1484" s="42"/>
      <c r="AL1484" s="42"/>
      <c r="AM1484" s="42"/>
      <c r="AN1484" s="41"/>
      <c r="AO1484" s="41"/>
      <c r="AP1484" s="42"/>
      <c r="AQ1484" s="42"/>
      <c r="AR1484" s="42"/>
      <c r="AS1484" s="41"/>
      <c r="AT1484" s="41"/>
      <c r="AU1484" s="42"/>
      <c r="AV1484" s="42"/>
    </row>
    <row r="1485" spans="1:48" ht="12.75" hidden="1" customHeight="1" x14ac:dyDescent="0.25">
      <c r="A1485" s="29">
        <f t="shared" si="467"/>
        <v>1483</v>
      </c>
      <c r="B1485" s="19" t="str">
        <f t="shared" si="464"/>
        <v/>
      </c>
      <c r="C1485" s="19" t="str">
        <f t="shared" si="465"/>
        <v/>
      </c>
      <c r="D1485" s="19" t="str">
        <f t="shared" si="466"/>
        <v/>
      </c>
      <c r="E1485" s="19" t="str">
        <f>IF(B1485="","",CHOOSE(VLOOKUP($A1485,$F$1:$J$1600,5,FALSE),AHS!$M$1,BHS!$M$1,CHS!$M$1,HMJHS!$M$1,KHS!$M$1,Kings!$M$1,MHS!$M$1,SWHS!$M$1,AMHS!$M$1,'S10'!$M$1,'S11'!$M$1,'S12'!$M$1,'S13'!$M$1,'S14'!$M$1,'S15'!$M$1,'S16'!$M$1,'S17'!$M$1,'S18'!$M$1,'S19'!$M$1,'S20'!$M$1))</f>
        <v/>
      </c>
      <c r="F1485" s="29" t="str">
        <f t="shared" si="463"/>
        <v/>
      </c>
      <c r="G1485" s="33" t="str">
        <f t="shared" si="462"/>
        <v/>
      </c>
      <c r="H1485" s="29" t="str">
        <f>IF('S19'!AF$17="","",'S19'!AF$17)</f>
        <v/>
      </c>
      <c r="I1485" s="29" t="str">
        <f>IF('S19'!AF$17="","",'S19'!Y$17)</f>
        <v/>
      </c>
      <c r="J1485" s="29">
        <v>19</v>
      </c>
      <c r="AC1485" s="41"/>
      <c r="AD1485" s="41"/>
      <c r="AE1485" s="42"/>
      <c r="AF1485" s="42"/>
      <c r="AG1485" s="42"/>
      <c r="AH1485" s="41"/>
      <c r="AI1485" s="41"/>
      <c r="AJ1485" s="42"/>
      <c r="AK1485" s="42"/>
      <c r="AL1485" s="42"/>
      <c r="AM1485" s="42"/>
      <c r="AN1485" s="41"/>
      <c r="AO1485" s="41"/>
      <c r="AP1485" s="42"/>
      <c r="AQ1485" s="42"/>
      <c r="AR1485" s="42"/>
      <c r="AS1485" s="41"/>
      <c r="AT1485" s="41"/>
      <c r="AU1485" s="42"/>
      <c r="AV1485" s="42"/>
    </row>
    <row r="1486" spans="1:48" ht="12.75" hidden="1" customHeight="1" x14ac:dyDescent="0.25">
      <c r="A1486" s="29">
        <f t="shared" si="467"/>
        <v>1484</v>
      </c>
      <c r="B1486" s="19" t="str">
        <f t="shared" si="464"/>
        <v/>
      </c>
      <c r="C1486" s="19" t="str">
        <f t="shared" si="465"/>
        <v/>
      </c>
      <c r="D1486" s="19" t="str">
        <f t="shared" si="466"/>
        <v/>
      </c>
      <c r="E1486" s="19" t="str">
        <f>IF(B1486="","",CHOOSE(VLOOKUP($A1486,$F$1:$J$1600,5,FALSE),AHS!$M$1,BHS!$M$1,CHS!$M$1,HMJHS!$M$1,KHS!$M$1,Kings!$M$1,MHS!$M$1,SWHS!$M$1,AMHS!$M$1,'S10'!$M$1,'S11'!$M$1,'S12'!$M$1,'S13'!$M$1,'S14'!$M$1,'S15'!$M$1,'S16'!$M$1,'S17'!$M$1,'S18'!$M$1,'S19'!$M$1,'S20'!$M$1))</f>
        <v/>
      </c>
      <c r="F1486" s="29" t="str">
        <f t="shared" si="463"/>
        <v/>
      </c>
      <c r="G1486" s="33" t="str">
        <f t="shared" si="462"/>
        <v/>
      </c>
      <c r="H1486" s="29" t="str">
        <f>IF('S19'!AF$18="","",'S19'!AF$18)</f>
        <v/>
      </c>
      <c r="I1486" s="29" t="str">
        <f>IF('S19'!AF$18="","",'S19'!Y$18)</f>
        <v/>
      </c>
      <c r="J1486" s="29">
        <v>19</v>
      </c>
      <c r="AC1486" s="41"/>
      <c r="AD1486" s="41"/>
      <c r="AE1486" s="42"/>
      <c r="AF1486" s="42"/>
      <c r="AG1486" s="42"/>
      <c r="AH1486" s="41"/>
      <c r="AI1486" s="41"/>
      <c r="AJ1486" s="42"/>
      <c r="AK1486" s="42"/>
      <c r="AL1486" s="42"/>
      <c r="AM1486" s="42"/>
      <c r="AN1486" s="41"/>
      <c r="AO1486" s="41"/>
      <c r="AP1486" s="42"/>
      <c r="AQ1486" s="42"/>
      <c r="AR1486" s="42"/>
      <c r="AS1486" s="41"/>
      <c r="AT1486" s="41"/>
      <c r="AU1486" s="42"/>
      <c r="AV1486" s="42"/>
    </row>
    <row r="1487" spans="1:48" ht="12.75" hidden="1" customHeight="1" x14ac:dyDescent="0.25">
      <c r="A1487" s="29">
        <f t="shared" si="467"/>
        <v>1485</v>
      </c>
      <c r="B1487" s="19" t="str">
        <f t="shared" si="464"/>
        <v/>
      </c>
      <c r="C1487" s="19" t="str">
        <f t="shared" si="465"/>
        <v/>
      </c>
      <c r="D1487" s="19" t="str">
        <f t="shared" si="466"/>
        <v/>
      </c>
      <c r="E1487" s="19" t="str">
        <f>IF(B1487="","",CHOOSE(VLOOKUP($A1487,$F$1:$J$1600,5,FALSE),AHS!$M$1,BHS!$M$1,CHS!$M$1,HMJHS!$M$1,KHS!$M$1,Kings!$M$1,MHS!$M$1,SWHS!$M$1,AMHS!$M$1,'S10'!$M$1,'S11'!$M$1,'S12'!$M$1,'S13'!$M$1,'S14'!$M$1,'S15'!$M$1,'S16'!$M$1,'S17'!$M$1,'S18'!$M$1,'S19'!$M$1,'S20'!$M$1))</f>
        <v/>
      </c>
      <c r="F1487" s="29" t="str">
        <f t="shared" si="463"/>
        <v/>
      </c>
      <c r="G1487" s="33" t="str">
        <f t="shared" si="462"/>
        <v/>
      </c>
      <c r="H1487" s="29" t="str">
        <f>IF('S19'!AF$19="","",'S19'!AF$19)</f>
        <v/>
      </c>
      <c r="I1487" s="29" t="str">
        <f>IF('S19'!AF$19="","",'S19'!Y$19)</f>
        <v/>
      </c>
      <c r="J1487" s="29">
        <v>19</v>
      </c>
      <c r="AC1487" s="41"/>
      <c r="AD1487" s="41"/>
      <c r="AE1487" s="42"/>
      <c r="AF1487" s="42"/>
      <c r="AG1487" s="42"/>
      <c r="AH1487" s="41"/>
      <c r="AI1487" s="41"/>
      <c r="AJ1487" s="42"/>
      <c r="AK1487" s="42"/>
      <c r="AL1487" s="42"/>
      <c r="AM1487" s="42"/>
      <c r="AN1487" s="41"/>
      <c r="AO1487" s="41"/>
      <c r="AP1487" s="42"/>
      <c r="AQ1487" s="42"/>
      <c r="AR1487" s="42"/>
      <c r="AS1487" s="41"/>
      <c r="AT1487" s="41"/>
      <c r="AU1487" s="42"/>
      <c r="AV1487" s="42"/>
    </row>
    <row r="1488" spans="1:48" ht="12.75" hidden="1" customHeight="1" x14ac:dyDescent="0.25">
      <c r="A1488" s="29">
        <f t="shared" si="467"/>
        <v>1486</v>
      </c>
      <c r="B1488" s="19" t="str">
        <f t="shared" si="464"/>
        <v/>
      </c>
      <c r="C1488" s="19" t="str">
        <f t="shared" si="465"/>
        <v/>
      </c>
      <c r="D1488" s="19" t="str">
        <f t="shared" si="466"/>
        <v/>
      </c>
      <c r="E1488" s="19" t="str">
        <f>IF(B1488="","",CHOOSE(VLOOKUP($A1488,$F$1:$J$1600,5,FALSE),AHS!$M$1,BHS!$M$1,CHS!$M$1,HMJHS!$M$1,KHS!$M$1,Kings!$M$1,MHS!$M$1,SWHS!$M$1,AMHS!$M$1,'S10'!$M$1,'S11'!$M$1,'S12'!$M$1,'S13'!$M$1,'S14'!$M$1,'S15'!$M$1,'S16'!$M$1,'S17'!$M$1,'S18'!$M$1,'S19'!$M$1,'S20'!$M$1))</f>
        <v/>
      </c>
      <c r="F1488" s="29" t="str">
        <f t="shared" si="463"/>
        <v/>
      </c>
      <c r="G1488" s="33" t="str">
        <f t="shared" si="462"/>
        <v/>
      </c>
      <c r="H1488" s="29" t="str">
        <f>IF('S19'!AF$20="","",'S19'!AF$20)</f>
        <v/>
      </c>
      <c r="I1488" s="29" t="str">
        <f>IF('S19'!AF$20="","",'S19'!Y$20)</f>
        <v/>
      </c>
      <c r="J1488" s="29">
        <v>19</v>
      </c>
      <c r="AC1488" s="41"/>
      <c r="AD1488" s="41"/>
      <c r="AE1488" s="42"/>
      <c r="AF1488" s="42"/>
      <c r="AG1488" s="42"/>
      <c r="AH1488" s="41"/>
      <c r="AI1488" s="41"/>
      <c r="AJ1488" s="42"/>
      <c r="AK1488" s="42"/>
      <c r="AL1488" s="42"/>
      <c r="AM1488" s="42"/>
      <c r="AN1488" s="41"/>
      <c r="AO1488" s="41"/>
      <c r="AP1488" s="42"/>
      <c r="AQ1488" s="42"/>
      <c r="AR1488" s="42"/>
      <c r="AS1488" s="41"/>
      <c r="AT1488" s="41"/>
      <c r="AU1488" s="42"/>
      <c r="AV1488" s="42"/>
    </row>
    <row r="1489" spans="1:48" ht="12.75" hidden="1" customHeight="1" x14ac:dyDescent="0.25">
      <c r="A1489" s="29">
        <f t="shared" si="467"/>
        <v>1487</v>
      </c>
      <c r="B1489" s="19" t="str">
        <f t="shared" si="464"/>
        <v/>
      </c>
      <c r="C1489" s="19" t="str">
        <f t="shared" si="465"/>
        <v/>
      </c>
      <c r="D1489" s="19" t="str">
        <f t="shared" si="466"/>
        <v/>
      </c>
      <c r="E1489" s="19" t="str">
        <f>IF(B1489="","",CHOOSE(VLOOKUP($A1489,$F$1:$J$1600,5,FALSE),AHS!$M$1,BHS!$M$1,CHS!$M$1,HMJHS!$M$1,KHS!$M$1,Kings!$M$1,MHS!$M$1,SWHS!$M$1,AMHS!$M$1,'S10'!$M$1,'S11'!$M$1,'S12'!$M$1,'S13'!$M$1,'S14'!$M$1,'S15'!$M$1,'S16'!$M$1,'S17'!$M$1,'S18'!$M$1,'S19'!$M$1,'S20'!$M$1))</f>
        <v/>
      </c>
      <c r="F1489" s="29" t="str">
        <f t="shared" si="463"/>
        <v/>
      </c>
      <c r="G1489" s="33" t="str">
        <f t="shared" si="462"/>
        <v/>
      </c>
      <c r="H1489" s="29" t="str">
        <f>IF('S19'!AF$21="","",'S19'!AF$21)</f>
        <v/>
      </c>
      <c r="I1489" s="29" t="str">
        <f>IF('S19'!AF$21="","",'S19'!Y$21)</f>
        <v/>
      </c>
      <c r="J1489" s="29">
        <v>19</v>
      </c>
      <c r="AC1489" s="41"/>
      <c r="AD1489" s="41"/>
      <c r="AE1489" s="42"/>
      <c r="AF1489" s="42"/>
      <c r="AG1489" s="42"/>
      <c r="AH1489" s="41"/>
      <c r="AI1489" s="41"/>
      <c r="AJ1489" s="42"/>
      <c r="AK1489" s="42"/>
      <c r="AL1489" s="42"/>
      <c r="AM1489" s="42"/>
      <c r="AN1489" s="41"/>
      <c r="AO1489" s="41"/>
      <c r="AP1489" s="42"/>
      <c r="AQ1489" s="42"/>
      <c r="AR1489" s="42"/>
      <c r="AS1489" s="41"/>
      <c r="AT1489" s="41"/>
      <c r="AU1489" s="42"/>
      <c r="AV1489" s="42"/>
    </row>
    <row r="1490" spans="1:48" ht="12.75" hidden="1" customHeight="1" x14ac:dyDescent="0.25">
      <c r="A1490" s="29">
        <f t="shared" si="467"/>
        <v>1488</v>
      </c>
      <c r="B1490" s="19" t="str">
        <f t="shared" si="464"/>
        <v/>
      </c>
      <c r="C1490" s="19" t="str">
        <f t="shared" si="465"/>
        <v/>
      </c>
      <c r="D1490" s="19" t="str">
        <f t="shared" si="466"/>
        <v/>
      </c>
      <c r="E1490" s="19" t="str">
        <f>IF(B1490="","",CHOOSE(VLOOKUP($A1490,$F$1:$J$1600,5,FALSE),AHS!$M$1,BHS!$M$1,CHS!$M$1,HMJHS!$M$1,KHS!$M$1,Kings!$M$1,MHS!$M$1,SWHS!$M$1,AMHS!$M$1,'S10'!$M$1,'S11'!$M$1,'S12'!$M$1,'S13'!$M$1,'S14'!$M$1,'S15'!$M$1,'S16'!$M$1,'S17'!$M$1,'S18'!$M$1,'S19'!$M$1,'S20'!$M$1))</f>
        <v/>
      </c>
      <c r="F1490" s="29" t="str">
        <f t="shared" si="463"/>
        <v/>
      </c>
      <c r="G1490" s="33" t="str">
        <f t="shared" si="462"/>
        <v/>
      </c>
      <c r="H1490" s="29" t="str">
        <f>IF('S19'!AF$22="","",'S19'!AF$22)</f>
        <v/>
      </c>
      <c r="I1490" s="29" t="str">
        <f>IF('S19'!AF$22="","",'S19'!Y$22)</f>
        <v/>
      </c>
      <c r="J1490" s="29">
        <v>19</v>
      </c>
      <c r="AC1490" s="41"/>
      <c r="AD1490" s="41"/>
      <c r="AE1490" s="42"/>
      <c r="AF1490" s="42"/>
      <c r="AG1490" s="42"/>
      <c r="AH1490" s="41"/>
      <c r="AI1490" s="41"/>
      <c r="AJ1490" s="42"/>
      <c r="AK1490" s="42"/>
      <c r="AL1490" s="42"/>
      <c r="AM1490" s="42"/>
      <c r="AN1490" s="41"/>
      <c r="AO1490" s="41"/>
      <c r="AP1490" s="42"/>
      <c r="AQ1490" s="42"/>
      <c r="AR1490" s="42"/>
      <c r="AS1490" s="41"/>
      <c r="AT1490" s="41"/>
      <c r="AU1490" s="42"/>
      <c r="AV1490" s="42"/>
    </row>
    <row r="1491" spans="1:48" ht="12.75" hidden="1" customHeight="1" x14ac:dyDescent="0.25">
      <c r="A1491" s="29">
        <f t="shared" si="467"/>
        <v>1489</v>
      </c>
      <c r="B1491" s="19" t="str">
        <f t="shared" si="464"/>
        <v/>
      </c>
      <c r="C1491" s="19" t="str">
        <f t="shared" si="465"/>
        <v/>
      </c>
      <c r="D1491" s="19" t="str">
        <f t="shared" si="466"/>
        <v/>
      </c>
      <c r="E1491" s="19" t="str">
        <f>IF(B1491="","",CHOOSE(VLOOKUP($A1491,$F$1:$J$1600,5,FALSE),AHS!$M$1,BHS!$M$1,CHS!$M$1,HMJHS!$M$1,KHS!$M$1,Kings!$M$1,MHS!$M$1,SWHS!$M$1,AMHS!$M$1,'S10'!$M$1,'S11'!$M$1,'S12'!$M$1,'S13'!$M$1,'S14'!$M$1,'S15'!$M$1,'S16'!$M$1,'S17'!$M$1,'S18'!$M$1,'S19'!$M$1,'S20'!$M$1))</f>
        <v/>
      </c>
      <c r="F1491" s="29" t="str">
        <f t="shared" si="463"/>
        <v/>
      </c>
      <c r="G1491" s="33" t="str">
        <f t="shared" si="462"/>
        <v/>
      </c>
      <c r="H1491" s="29" t="str">
        <f>IF('S19'!AF$23="","",'S19'!AF$23)</f>
        <v/>
      </c>
      <c r="I1491" s="29" t="str">
        <f>IF('S19'!AF$23="","",'S19'!Y$23)</f>
        <v/>
      </c>
      <c r="J1491" s="29">
        <v>19</v>
      </c>
      <c r="AC1491" s="41"/>
      <c r="AD1491" s="41"/>
      <c r="AE1491" s="42"/>
      <c r="AF1491" s="42"/>
      <c r="AG1491" s="42"/>
      <c r="AH1491" s="41"/>
      <c r="AI1491" s="41"/>
      <c r="AJ1491" s="42"/>
      <c r="AK1491" s="42"/>
      <c r="AL1491" s="42"/>
      <c r="AM1491" s="42"/>
      <c r="AN1491" s="41"/>
      <c r="AO1491" s="41"/>
      <c r="AP1491" s="42"/>
      <c r="AQ1491" s="42"/>
      <c r="AR1491" s="42"/>
      <c r="AS1491" s="41"/>
      <c r="AT1491" s="41"/>
      <c r="AU1491" s="42"/>
      <c r="AV1491" s="42"/>
    </row>
    <row r="1492" spans="1:48" ht="12.75" hidden="1" customHeight="1" x14ac:dyDescent="0.25">
      <c r="A1492" s="29">
        <f t="shared" si="467"/>
        <v>1490</v>
      </c>
      <c r="B1492" s="19" t="str">
        <f t="shared" si="464"/>
        <v/>
      </c>
      <c r="C1492" s="19" t="str">
        <f t="shared" si="465"/>
        <v/>
      </c>
      <c r="D1492" s="19" t="str">
        <f t="shared" si="466"/>
        <v/>
      </c>
      <c r="E1492" s="19" t="str">
        <f>IF(B1492="","",CHOOSE(VLOOKUP($A1492,$F$1:$J$1600,5,FALSE),AHS!$M$1,BHS!$M$1,CHS!$M$1,HMJHS!$M$1,KHS!$M$1,Kings!$M$1,MHS!$M$1,SWHS!$M$1,AMHS!$M$1,'S10'!$M$1,'S11'!$M$1,'S12'!$M$1,'S13'!$M$1,'S14'!$M$1,'S15'!$M$1,'S16'!$M$1,'S17'!$M$1,'S18'!$M$1,'S19'!$M$1,'S20'!$M$1))</f>
        <v/>
      </c>
      <c r="F1492" s="29" t="str">
        <f t="shared" si="463"/>
        <v/>
      </c>
      <c r="G1492" s="33" t="str">
        <f t="shared" si="462"/>
        <v/>
      </c>
      <c r="H1492" s="29" t="str">
        <f>IF('S19'!AF$24="","",'S19'!AF$24)</f>
        <v/>
      </c>
      <c r="I1492" s="29" t="str">
        <f>IF('S19'!AF$24="","",'S19'!Y$24)</f>
        <v/>
      </c>
      <c r="J1492" s="29">
        <v>19</v>
      </c>
      <c r="AC1492" s="41"/>
      <c r="AD1492" s="41"/>
      <c r="AE1492" s="42"/>
      <c r="AF1492" s="42"/>
      <c r="AG1492" s="42"/>
      <c r="AH1492" s="41"/>
      <c r="AI1492" s="41"/>
      <c r="AJ1492" s="42"/>
      <c r="AK1492" s="42"/>
      <c r="AL1492" s="42"/>
      <c r="AM1492" s="42"/>
      <c r="AN1492" s="41"/>
      <c r="AO1492" s="41"/>
      <c r="AP1492" s="42"/>
      <c r="AQ1492" s="42"/>
      <c r="AR1492" s="42"/>
      <c r="AS1492" s="41"/>
      <c r="AT1492" s="41"/>
      <c r="AU1492" s="42"/>
      <c r="AV1492" s="42"/>
    </row>
    <row r="1493" spans="1:48" ht="12.75" hidden="1" customHeight="1" x14ac:dyDescent="0.25">
      <c r="A1493" s="29">
        <f t="shared" si="467"/>
        <v>1491</v>
      </c>
      <c r="B1493" s="19" t="str">
        <f t="shared" si="464"/>
        <v/>
      </c>
      <c r="C1493" s="19" t="str">
        <f t="shared" si="465"/>
        <v/>
      </c>
      <c r="D1493" s="19" t="str">
        <f t="shared" si="466"/>
        <v/>
      </c>
      <c r="E1493" s="19" t="str">
        <f>IF(B1493="","",CHOOSE(VLOOKUP($A1493,$F$1:$J$1600,5,FALSE),AHS!$M$1,BHS!$M$1,CHS!$M$1,HMJHS!$M$1,KHS!$M$1,Kings!$M$1,MHS!$M$1,SWHS!$M$1,AMHS!$M$1,'S10'!$M$1,'S11'!$M$1,'S12'!$M$1,'S13'!$M$1,'S14'!$M$1,'S15'!$M$1,'S16'!$M$1,'S17'!$M$1,'S18'!$M$1,'S19'!$M$1,'S20'!$M$1))</f>
        <v/>
      </c>
      <c r="F1493" s="29" t="str">
        <f t="shared" si="463"/>
        <v/>
      </c>
      <c r="G1493" s="33" t="str">
        <f t="shared" si="462"/>
        <v/>
      </c>
      <c r="H1493" s="29" t="str">
        <f>IF('S19'!AF$25="","",'S19'!AF$25)</f>
        <v/>
      </c>
      <c r="I1493" s="29" t="str">
        <f>IF('S19'!AF$25="","",'S19'!Y$25)</f>
        <v/>
      </c>
      <c r="J1493" s="29">
        <v>19</v>
      </c>
      <c r="AC1493" s="41"/>
      <c r="AD1493" s="41"/>
      <c r="AE1493" s="42"/>
      <c r="AF1493" s="42"/>
      <c r="AG1493" s="42"/>
      <c r="AH1493" s="41"/>
      <c r="AI1493" s="41"/>
      <c r="AJ1493" s="42"/>
      <c r="AK1493" s="42"/>
      <c r="AL1493" s="42"/>
      <c r="AM1493" s="42"/>
      <c r="AN1493" s="41"/>
      <c r="AO1493" s="41"/>
      <c r="AP1493" s="42"/>
      <c r="AQ1493" s="42"/>
      <c r="AR1493" s="42"/>
      <c r="AS1493" s="41"/>
      <c r="AT1493" s="41"/>
      <c r="AU1493" s="42"/>
      <c r="AV1493" s="42"/>
    </row>
    <row r="1494" spans="1:48" ht="12.75" hidden="1" customHeight="1" x14ac:dyDescent="0.25">
      <c r="A1494" s="29">
        <f t="shared" si="467"/>
        <v>1492</v>
      </c>
      <c r="B1494" s="19" t="str">
        <f t="shared" si="464"/>
        <v/>
      </c>
      <c r="C1494" s="19" t="str">
        <f t="shared" si="465"/>
        <v/>
      </c>
      <c r="D1494" s="19" t="str">
        <f t="shared" si="466"/>
        <v/>
      </c>
      <c r="E1494" s="19" t="str">
        <f>IF(B1494="","",CHOOSE(VLOOKUP($A1494,$F$1:$J$1600,5,FALSE),AHS!$M$1,BHS!$M$1,CHS!$M$1,HMJHS!$M$1,KHS!$M$1,Kings!$M$1,MHS!$M$1,SWHS!$M$1,AMHS!$M$1,'S10'!$M$1,'S11'!$M$1,'S12'!$M$1,'S13'!$M$1,'S14'!$M$1,'S15'!$M$1,'S16'!$M$1,'S17'!$M$1,'S18'!$M$1,'S19'!$M$1,'S20'!$M$1))</f>
        <v/>
      </c>
      <c r="F1494" s="29" t="str">
        <f t="shared" si="463"/>
        <v/>
      </c>
      <c r="G1494" s="33" t="str">
        <f t="shared" si="462"/>
        <v/>
      </c>
      <c r="H1494" s="29" t="str">
        <f>IF('S19'!AF$26="","",'S19'!AF$26)</f>
        <v/>
      </c>
      <c r="I1494" s="29" t="str">
        <f>IF('S19'!AF$26="","",'S19'!Y$26)</f>
        <v/>
      </c>
      <c r="J1494" s="29">
        <v>19</v>
      </c>
      <c r="AC1494" s="41"/>
      <c r="AD1494" s="41"/>
      <c r="AE1494" s="42"/>
      <c r="AF1494" s="42"/>
      <c r="AG1494" s="42"/>
      <c r="AH1494" s="41"/>
      <c r="AI1494" s="41"/>
      <c r="AJ1494" s="42"/>
      <c r="AK1494" s="42"/>
      <c r="AL1494" s="42"/>
      <c r="AM1494" s="42"/>
      <c r="AN1494" s="41"/>
      <c r="AO1494" s="41"/>
      <c r="AP1494" s="42"/>
      <c r="AQ1494" s="42"/>
      <c r="AR1494" s="42"/>
      <c r="AS1494" s="41"/>
      <c r="AT1494" s="41"/>
      <c r="AU1494" s="42"/>
      <c r="AV1494" s="42"/>
    </row>
    <row r="1495" spans="1:48" ht="12.75" hidden="1" customHeight="1" x14ac:dyDescent="0.25">
      <c r="A1495" s="29">
        <f t="shared" si="467"/>
        <v>1493</v>
      </c>
      <c r="B1495" s="19" t="str">
        <f t="shared" si="464"/>
        <v/>
      </c>
      <c r="C1495" s="19" t="str">
        <f t="shared" si="465"/>
        <v/>
      </c>
      <c r="D1495" s="19" t="str">
        <f t="shared" si="466"/>
        <v/>
      </c>
      <c r="E1495" s="19" t="str">
        <f>IF(B1495="","",CHOOSE(VLOOKUP($A1495,$F$1:$J$1600,5,FALSE),AHS!$M$1,BHS!$M$1,CHS!$M$1,HMJHS!$M$1,KHS!$M$1,Kings!$M$1,MHS!$M$1,SWHS!$M$1,AMHS!$M$1,'S10'!$M$1,'S11'!$M$1,'S12'!$M$1,'S13'!$M$1,'S14'!$M$1,'S15'!$M$1,'S16'!$M$1,'S17'!$M$1,'S18'!$M$1,'S19'!$M$1,'S20'!$M$1))</f>
        <v/>
      </c>
      <c r="F1495" s="29" t="str">
        <f t="shared" si="463"/>
        <v/>
      </c>
      <c r="G1495" s="33" t="str">
        <f t="shared" si="462"/>
        <v/>
      </c>
      <c r="H1495" s="29" t="str">
        <f>IF('S19'!AF$27="","",'S19'!AF$27)</f>
        <v/>
      </c>
      <c r="I1495" s="29" t="str">
        <f>IF('S19'!AF$27="","",'S19'!Y$27)</f>
        <v/>
      </c>
      <c r="J1495" s="29">
        <v>19</v>
      </c>
      <c r="AC1495" s="41"/>
      <c r="AD1495" s="41"/>
      <c r="AE1495" s="42"/>
      <c r="AF1495" s="42"/>
      <c r="AG1495" s="42"/>
      <c r="AH1495" s="41"/>
      <c r="AI1495" s="41"/>
      <c r="AJ1495" s="42"/>
      <c r="AK1495" s="42"/>
      <c r="AL1495" s="42"/>
      <c r="AM1495" s="42"/>
      <c r="AN1495" s="41"/>
      <c r="AO1495" s="41"/>
      <c r="AP1495" s="42"/>
      <c r="AQ1495" s="42"/>
      <c r="AR1495" s="42"/>
      <c r="AS1495" s="41"/>
      <c r="AT1495" s="41"/>
      <c r="AU1495" s="42"/>
      <c r="AV1495" s="42"/>
    </row>
    <row r="1496" spans="1:48" ht="12.75" hidden="1" customHeight="1" x14ac:dyDescent="0.25">
      <c r="A1496" s="29">
        <f t="shared" si="467"/>
        <v>1494</v>
      </c>
      <c r="B1496" s="19" t="str">
        <f t="shared" si="464"/>
        <v/>
      </c>
      <c r="C1496" s="19" t="str">
        <f t="shared" si="465"/>
        <v/>
      </c>
      <c r="D1496" s="19" t="str">
        <f t="shared" si="466"/>
        <v/>
      </c>
      <c r="E1496" s="19" t="str">
        <f>IF(B1496="","",CHOOSE(VLOOKUP($A1496,$F$1:$J$1600,5,FALSE),AHS!$M$1,BHS!$M$1,CHS!$M$1,HMJHS!$M$1,KHS!$M$1,Kings!$M$1,MHS!$M$1,SWHS!$M$1,AMHS!$M$1,'S10'!$M$1,'S11'!$M$1,'S12'!$M$1,'S13'!$M$1,'S14'!$M$1,'S15'!$M$1,'S16'!$M$1,'S17'!$M$1,'S18'!$M$1,'S19'!$M$1,'S20'!$M$1))</f>
        <v/>
      </c>
      <c r="F1496" s="29" t="str">
        <f t="shared" si="463"/>
        <v/>
      </c>
      <c r="G1496" s="33" t="str">
        <f t="shared" si="462"/>
        <v/>
      </c>
      <c r="H1496" s="29" t="str">
        <f>IF('S19'!AF$28="","",'S19'!AF$28)</f>
        <v/>
      </c>
      <c r="I1496" s="29" t="str">
        <f>IF('S19'!AF$28="","",'S19'!Y$28)</f>
        <v/>
      </c>
      <c r="J1496" s="29">
        <v>19</v>
      </c>
      <c r="AC1496" s="41"/>
      <c r="AD1496" s="41"/>
      <c r="AE1496" s="42"/>
      <c r="AF1496" s="42"/>
      <c r="AG1496" s="42"/>
      <c r="AH1496" s="41"/>
      <c r="AI1496" s="41"/>
      <c r="AJ1496" s="42"/>
      <c r="AK1496" s="42"/>
      <c r="AL1496" s="42"/>
      <c r="AM1496" s="42"/>
      <c r="AN1496" s="41"/>
      <c r="AO1496" s="41"/>
      <c r="AP1496" s="42"/>
      <c r="AQ1496" s="42"/>
      <c r="AR1496" s="42"/>
      <c r="AS1496" s="41"/>
      <c r="AT1496" s="41"/>
      <c r="AU1496" s="42"/>
      <c r="AV1496" s="42"/>
    </row>
    <row r="1497" spans="1:48" ht="12.75" hidden="1" customHeight="1" x14ac:dyDescent="0.25">
      <c r="A1497" s="29">
        <f t="shared" si="467"/>
        <v>1495</v>
      </c>
      <c r="B1497" s="19" t="str">
        <f t="shared" si="464"/>
        <v/>
      </c>
      <c r="C1497" s="19" t="str">
        <f t="shared" si="465"/>
        <v/>
      </c>
      <c r="D1497" s="19" t="str">
        <f t="shared" si="466"/>
        <v/>
      </c>
      <c r="E1497" s="19" t="str">
        <f>IF(B1497="","",CHOOSE(VLOOKUP($A1497,$F$1:$J$1600,5,FALSE),AHS!$M$1,BHS!$M$1,CHS!$M$1,HMJHS!$M$1,KHS!$M$1,Kings!$M$1,MHS!$M$1,SWHS!$M$1,AMHS!$M$1,'S10'!$M$1,'S11'!$M$1,'S12'!$M$1,'S13'!$M$1,'S14'!$M$1,'S15'!$M$1,'S16'!$M$1,'S17'!$M$1,'S18'!$M$1,'S19'!$M$1,'S20'!$M$1))</f>
        <v/>
      </c>
      <c r="F1497" s="29" t="str">
        <f t="shared" si="463"/>
        <v/>
      </c>
      <c r="G1497" s="33" t="str">
        <f t="shared" si="462"/>
        <v/>
      </c>
      <c r="H1497" s="29" t="str">
        <f>IF('S19'!AF$29="","",'S19'!AF$29)</f>
        <v/>
      </c>
      <c r="I1497" s="29" t="str">
        <f>IF('S19'!AF$29="","",'S19'!Y$29)</f>
        <v/>
      </c>
      <c r="J1497" s="29">
        <v>19</v>
      </c>
      <c r="AC1497" s="41"/>
      <c r="AD1497" s="41"/>
      <c r="AE1497" s="42"/>
      <c r="AF1497" s="42"/>
      <c r="AG1497" s="42"/>
      <c r="AH1497" s="41"/>
      <c r="AI1497" s="41"/>
      <c r="AJ1497" s="42"/>
      <c r="AK1497" s="42"/>
      <c r="AL1497" s="42"/>
      <c r="AM1497" s="42"/>
      <c r="AN1497" s="41"/>
      <c r="AO1497" s="41"/>
      <c r="AP1497" s="42"/>
      <c r="AQ1497" s="42"/>
      <c r="AR1497" s="42"/>
      <c r="AS1497" s="41"/>
      <c r="AT1497" s="41"/>
      <c r="AU1497" s="42"/>
      <c r="AV1497" s="42"/>
    </row>
    <row r="1498" spans="1:48" ht="12.75" hidden="1" customHeight="1" x14ac:dyDescent="0.25">
      <c r="A1498" s="29">
        <f t="shared" si="467"/>
        <v>1496</v>
      </c>
      <c r="B1498" s="19" t="str">
        <f t="shared" si="464"/>
        <v/>
      </c>
      <c r="C1498" s="19" t="str">
        <f t="shared" si="465"/>
        <v/>
      </c>
      <c r="D1498" s="19" t="str">
        <f t="shared" si="466"/>
        <v/>
      </c>
      <c r="E1498" s="19" t="str">
        <f>IF(B1498="","",CHOOSE(VLOOKUP($A1498,$F$1:$J$1600,5,FALSE),AHS!$M$1,BHS!$M$1,CHS!$M$1,HMJHS!$M$1,KHS!$M$1,Kings!$M$1,MHS!$M$1,SWHS!$M$1,AMHS!$M$1,'S10'!$M$1,'S11'!$M$1,'S12'!$M$1,'S13'!$M$1,'S14'!$M$1,'S15'!$M$1,'S16'!$M$1,'S17'!$M$1,'S18'!$M$1,'S19'!$M$1,'S20'!$M$1))</f>
        <v/>
      </c>
      <c r="F1498" s="29" t="str">
        <f t="shared" si="463"/>
        <v/>
      </c>
      <c r="G1498" s="33" t="str">
        <f t="shared" si="462"/>
        <v/>
      </c>
      <c r="H1498" s="29" t="str">
        <f>IF('S19'!AF$30="","",'S19'!AF$30)</f>
        <v/>
      </c>
      <c r="I1498" s="29" t="str">
        <f>IF('S19'!AF$30="","",'S19'!Y$30)</f>
        <v/>
      </c>
      <c r="J1498" s="29">
        <v>19</v>
      </c>
      <c r="AC1498" s="41"/>
      <c r="AD1498" s="41"/>
      <c r="AE1498" s="42"/>
      <c r="AF1498" s="42"/>
      <c r="AG1498" s="42"/>
      <c r="AH1498" s="41"/>
      <c r="AI1498" s="41"/>
      <c r="AJ1498" s="42"/>
      <c r="AK1498" s="42"/>
      <c r="AL1498" s="42"/>
      <c r="AM1498" s="42"/>
      <c r="AN1498" s="41"/>
      <c r="AO1498" s="41"/>
      <c r="AP1498" s="42"/>
      <c r="AQ1498" s="42"/>
      <c r="AR1498" s="42"/>
      <c r="AS1498" s="41"/>
      <c r="AT1498" s="41"/>
      <c r="AU1498" s="42"/>
      <c r="AV1498" s="42"/>
    </row>
    <row r="1499" spans="1:48" ht="12.75" hidden="1" customHeight="1" x14ac:dyDescent="0.25">
      <c r="A1499" s="29">
        <f t="shared" si="467"/>
        <v>1497</v>
      </c>
      <c r="B1499" s="19" t="str">
        <f t="shared" si="464"/>
        <v/>
      </c>
      <c r="C1499" s="19" t="str">
        <f t="shared" si="465"/>
        <v/>
      </c>
      <c r="D1499" s="19" t="str">
        <f t="shared" si="466"/>
        <v/>
      </c>
      <c r="E1499" s="19" t="str">
        <f>IF(B1499="","",CHOOSE(VLOOKUP($A1499,$F$1:$J$1600,5,FALSE),AHS!$M$1,BHS!$M$1,CHS!$M$1,HMJHS!$M$1,KHS!$M$1,Kings!$M$1,MHS!$M$1,SWHS!$M$1,AMHS!$M$1,'S10'!$M$1,'S11'!$M$1,'S12'!$M$1,'S13'!$M$1,'S14'!$M$1,'S15'!$M$1,'S16'!$M$1,'S17'!$M$1,'S18'!$M$1,'S19'!$M$1,'S20'!$M$1))</f>
        <v/>
      </c>
      <c r="F1499" s="29" t="str">
        <f t="shared" si="463"/>
        <v/>
      </c>
      <c r="G1499" s="33" t="str">
        <f t="shared" si="462"/>
        <v/>
      </c>
      <c r="H1499" s="29" t="str">
        <f>IF('S19'!AF$31="","",'S19'!AF$31)</f>
        <v/>
      </c>
      <c r="I1499" s="29" t="str">
        <f>IF('S19'!AF$31="","",'S19'!Y$31)</f>
        <v/>
      </c>
      <c r="J1499" s="29">
        <v>19</v>
      </c>
      <c r="AC1499" s="41"/>
      <c r="AD1499" s="41"/>
      <c r="AE1499" s="42"/>
      <c r="AF1499" s="42"/>
      <c r="AG1499" s="42"/>
      <c r="AH1499" s="41"/>
      <c r="AI1499" s="41"/>
      <c r="AJ1499" s="42"/>
      <c r="AK1499" s="42"/>
      <c r="AL1499" s="42"/>
      <c r="AM1499" s="42"/>
      <c r="AN1499" s="41"/>
      <c r="AO1499" s="41"/>
      <c r="AP1499" s="42"/>
      <c r="AQ1499" s="42"/>
      <c r="AR1499" s="42"/>
      <c r="AS1499" s="41"/>
      <c r="AT1499" s="41"/>
      <c r="AU1499" s="42"/>
      <c r="AV1499" s="42"/>
    </row>
    <row r="1500" spans="1:48" ht="12.75" hidden="1" customHeight="1" x14ac:dyDescent="0.25">
      <c r="A1500" s="29">
        <f t="shared" si="467"/>
        <v>1498</v>
      </c>
      <c r="B1500" s="19" t="str">
        <f t="shared" si="464"/>
        <v/>
      </c>
      <c r="C1500" s="19" t="str">
        <f t="shared" si="465"/>
        <v/>
      </c>
      <c r="D1500" s="19" t="str">
        <f t="shared" si="466"/>
        <v/>
      </c>
      <c r="E1500" s="19" t="str">
        <f>IF(B1500="","",CHOOSE(VLOOKUP($A1500,$F$1:$J$1600,5,FALSE),AHS!$M$1,BHS!$M$1,CHS!$M$1,HMJHS!$M$1,KHS!$M$1,Kings!$M$1,MHS!$M$1,SWHS!$M$1,AMHS!$M$1,'S10'!$M$1,'S11'!$M$1,'S12'!$M$1,'S13'!$M$1,'S14'!$M$1,'S15'!$M$1,'S16'!$M$1,'S17'!$M$1,'S18'!$M$1,'S19'!$M$1,'S20'!$M$1))</f>
        <v/>
      </c>
      <c r="F1500" s="29" t="str">
        <f t="shared" si="463"/>
        <v/>
      </c>
      <c r="G1500" s="33" t="str">
        <f t="shared" si="462"/>
        <v/>
      </c>
      <c r="H1500" s="29" t="str">
        <f>IF('S19'!AF$32="","",'S19'!AF$32)</f>
        <v/>
      </c>
      <c r="I1500" s="29" t="str">
        <f>IF('S19'!AF$32="","",'S19'!Y$32)</f>
        <v/>
      </c>
      <c r="J1500" s="29">
        <v>19</v>
      </c>
      <c r="AC1500" s="41"/>
      <c r="AD1500" s="41"/>
      <c r="AE1500" s="42"/>
      <c r="AF1500" s="42"/>
      <c r="AG1500" s="42"/>
      <c r="AH1500" s="41"/>
      <c r="AI1500" s="41"/>
      <c r="AJ1500" s="42"/>
      <c r="AK1500" s="42"/>
      <c r="AL1500" s="42"/>
      <c r="AM1500" s="42"/>
      <c r="AN1500" s="41"/>
      <c r="AO1500" s="41"/>
      <c r="AP1500" s="42"/>
      <c r="AQ1500" s="42"/>
      <c r="AR1500" s="42"/>
      <c r="AS1500" s="41"/>
      <c r="AT1500" s="41"/>
      <c r="AU1500" s="42"/>
      <c r="AV1500" s="42"/>
    </row>
    <row r="1501" spans="1:48" ht="12.75" hidden="1" customHeight="1" x14ac:dyDescent="0.25">
      <c r="A1501" s="29">
        <f t="shared" si="467"/>
        <v>1499</v>
      </c>
      <c r="B1501" s="19" t="str">
        <f t="shared" si="464"/>
        <v/>
      </c>
      <c r="C1501" s="19" t="str">
        <f t="shared" si="465"/>
        <v/>
      </c>
      <c r="D1501" s="19" t="str">
        <f t="shared" si="466"/>
        <v/>
      </c>
      <c r="E1501" s="19" t="str">
        <f>IF(B1501="","",CHOOSE(VLOOKUP($A1501,$F$1:$J$1600,5,FALSE),AHS!$M$1,BHS!$M$1,CHS!$M$1,HMJHS!$M$1,KHS!$M$1,Kings!$M$1,MHS!$M$1,SWHS!$M$1,AMHS!$M$1,'S10'!$M$1,'S11'!$M$1,'S12'!$M$1,'S13'!$M$1,'S14'!$M$1,'S15'!$M$1,'S16'!$M$1,'S17'!$M$1,'S18'!$M$1,'S19'!$M$1,'S20'!$M$1))</f>
        <v/>
      </c>
      <c r="F1501" s="29" t="str">
        <f t="shared" si="463"/>
        <v/>
      </c>
      <c r="G1501" s="33" t="str">
        <f t="shared" si="462"/>
        <v/>
      </c>
      <c r="H1501" s="29" t="str">
        <f>IF('S19'!AN$13="","",'S19'!AN$13)</f>
        <v/>
      </c>
      <c r="I1501" s="29" t="str">
        <f>IF('S19'!AN$13="","",'S19'!AG$13)</f>
        <v/>
      </c>
      <c r="J1501" s="29">
        <v>19</v>
      </c>
      <c r="AC1501" s="41"/>
      <c r="AD1501" s="41"/>
      <c r="AE1501" s="42"/>
      <c r="AF1501" s="42"/>
      <c r="AG1501" s="42"/>
      <c r="AH1501" s="41"/>
      <c r="AI1501" s="41"/>
      <c r="AJ1501" s="42"/>
      <c r="AK1501" s="42"/>
      <c r="AL1501" s="42"/>
      <c r="AM1501" s="42"/>
      <c r="AN1501" s="41"/>
      <c r="AO1501" s="41"/>
      <c r="AP1501" s="42"/>
      <c r="AQ1501" s="42"/>
      <c r="AR1501" s="42"/>
      <c r="AS1501" s="41"/>
      <c r="AT1501" s="41"/>
      <c r="AU1501" s="42"/>
      <c r="AV1501" s="42"/>
    </row>
    <row r="1502" spans="1:48" ht="12.75" hidden="1" customHeight="1" x14ac:dyDescent="0.25">
      <c r="A1502" s="29">
        <f t="shared" si="467"/>
        <v>1500</v>
      </c>
      <c r="B1502" s="19" t="str">
        <f t="shared" si="464"/>
        <v/>
      </c>
      <c r="C1502" s="19" t="str">
        <f t="shared" si="465"/>
        <v/>
      </c>
      <c r="D1502" s="19" t="str">
        <f t="shared" si="466"/>
        <v/>
      </c>
      <c r="E1502" s="19" t="str">
        <f>IF(B1502="","",CHOOSE(VLOOKUP($A1502,$F$1:$J$1600,5,FALSE),AHS!$M$1,BHS!$M$1,CHS!$M$1,HMJHS!$M$1,KHS!$M$1,Kings!$M$1,MHS!$M$1,SWHS!$M$1,AMHS!$M$1,'S10'!$M$1,'S11'!$M$1,'S12'!$M$1,'S13'!$M$1,'S14'!$M$1,'S15'!$M$1,'S16'!$M$1,'S17'!$M$1,'S18'!$M$1,'S19'!$M$1,'S20'!$M$1))</f>
        <v/>
      </c>
      <c r="F1502" s="29" t="str">
        <f t="shared" si="463"/>
        <v/>
      </c>
      <c r="G1502" s="33" t="str">
        <f t="shared" si="462"/>
        <v/>
      </c>
      <c r="H1502" s="29" t="str">
        <f>IF('S19'!AN$14="","",'S19'!AN$14)</f>
        <v/>
      </c>
      <c r="I1502" s="29" t="str">
        <f>IF('S19'!AN$14="","",'S19'!AG$14)</f>
        <v/>
      </c>
      <c r="J1502" s="29">
        <v>19</v>
      </c>
      <c r="AC1502" s="41"/>
      <c r="AD1502" s="41"/>
      <c r="AE1502" s="42"/>
      <c r="AF1502" s="42"/>
      <c r="AG1502" s="42"/>
      <c r="AH1502" s="41"/>
      <c r="AI1502" s="41"/>
      <c r="AJ1502" s="42"/>
      <c r="AK1502" s="42"/>
      <c r="AL1502" s="42"/>
      <c r="AM1502" s="42"/>
      <c r="AN1502" s="41"/>
      <c r="AO1502" s="41"/>
      <c r="AP1502" s="42"/>
      <c r="AQ1502" s="42"/>
      <c r="AR1502" s="42"/>
      <c r="AS1502" s="41"/>
      <c r="AT1502" s="41"/>
      <c r="AU1502" s="42"/>
      <c r="AV1502" s="42"/>
    </row>
    <row r="1503" spans="1:48" ht="12.75" hidden="1" customHeight="1" x14ac:dyDescent="0.25">
      <c r="A1503" s="29">
        <f t="shared" si="467"/>
        <v>1501</v>
      </c>
      <c r="B1503" s="19" t="str">
        <f t="shared" si="464"/>
        <v/>
      </c>
      <c r="C1503" s="19" t="str">
        <f t="shared" si="465"/>
        <v/>
      </c>
      <c r="D1503" s="19" t="str">
        <f t="shared" si="466"/>
        <v/>
      </c>
      <c r="E1503" s="19" t="str">
        <f>IF(B1503="","",CHOOSE(VLOOKUP($A1503,$F$1:$J$1600,5,FALSE),AHS!$M$1,BHS!$M$1,CHS!$M$1,HMJHS!$M$1,KHS!$M$1,Kings!$M$1,MHS!$M$1,SWHS!$M$1,AMHS!$M$1,'S10'!$M$1,'S11'!$M$1,'S12'!$M$1,'S13'!$M$1,'S14'!$M$1,'S15'!$M$1,'S16'!$M$1,'S17'!$M$1,'S18'!$M$1,'S19'!$M$1,'S20'!$M$1))</f>
        <v/>
      </c>
      <c r="F1503" s="29" t="str">
        <f t="shared" si="463"/>
        <v/>
      </c>
      <c r="G1503" s="33" t="str">
        <f t="shared" si="462"/>
        <v/>
      </c>
      <c r="H1503" s="29" t="str">
        <f>IF('S19'!AN$15="","",'S19'!AN$15)</f>
        <v/>
      </c>
      <c r="I1503" s="29" t="str">
        <f>IF('S19'!AN$15="","",'S19'!AG$15)</f>
        <v/>
      </c>
      <c r="J1503" s="29">
        <v>19</v>
      </c>
      <c r="AC1503" s="41"/>
      <c r="AD1503" s="41"/>
      <c r="AE1503" s="42"/>
      <c r="AF1503" s="42"/>
      <c r="AG1503" s="42"/>
      <c r="AH1503" s="41"/>
      <c r="AI1503" s="41"/>
      <c r="AJ1503" s="42"/>
      <c r="AK1503" s="42"/>
      <c r="AL1503" s="42"/>
      <c r="AM1503" s="42"/>
      <c r="AN1503" s="41"/>
      <c r="AO1503" s="41"/>
      <c r="AP1503" s="42"/>
      <c r="AQ1503" s="42"/>
      <c r="AR1503" s="42"/>
      <c r="AS1503" s="41"/>
      <c r="AT1503" s="41"/>
      <c r="AU1503" s="42"/>
      <c r="AV1503" s="42"/>
    </row>
    <row r="1504" spans="1:48" ht="12.75" hidden="1" customHeight="1" x14ac:dyDescent="0.25">
      <c r="A1504" s="29">
        <f t="shared" si="467"/>
        <v>1502</v>
      </c>
      <c r="B1504" s="19" t="str">
        <f t="shared" si="464"/>
        <v/>
      </c>
      <c r="C1504" s="19" t="str">
        <f t="shared" si="465"/>
        <v/>
      </c>
      <c r="D1504" s="19" t="str">
        <f t="shared" si="466"/>
        <v/>
      </c>
      <c r="E1504" s="19" t="str">
        <f>IF(B1504="","",CHOOSE(VLOOKUP($A1504,$F$1:$J$1600,5,FALSE),AHS!$M$1,BHS!$M$1,CHS!$M$1,HMJHS!$M$1,KHS!$M$1,Kings!$M$1,MHS!$M$1,SWHS!$M$1,AMHS!$M$1,'S10'!$M$1,'S11'!$M$1,'S12'!$M$1,'S13'!$M$1,'S14'!$M$1,'S15'!$M$1,'S16'!$M$1,'S17'!$M$1,'S18'!$M$1,'S19'!$M$1,'S20'!$M$1))</f>
        <v/>
      </c>
      <c r="F1504" s="29" t="str">
        <f t="shared" si="463"/>
        <v/>
      </c>
      <c r="G1504" s="33" t="str">
        <f t="shared" si="462"/>
        <v/>
      </c>
      <c r="H1504" s="29" t="str">
        <f>IF('S19'!AN$16="","",'S19'!AN$16)</f>
        <v/>
      </c>
      <c r="I1504" s="29" t="str">
        <f>IF('S19'!AN$16="","",'S19'!AG$16)</f>
        <v/>
      </c>
      <c r="J1504" s="29">
        <v>19</v>
      </c>
      <c r="AC1504" s="41"/>
      <c r="AD1504" s="41"/>
      <c r="AE1504" s="42"/>
      <c r="AF1504" s="42"/>
      <c r="AG1504" s="42"/>
      <c r="AH1504" s="41"/>
      <c r="AI1504" s="41"/>
      <c r="AJ1504" s="42"/>
      <c r="AK1504" s="42"/>
      <c r="AL1504" s="42"/>
      <c r="AM1504" s="42"/>
      <c r="AN1504" s="41"/>
      <c r="AO1504" s="41"/>
      <c r="AP1504" s="42"/>
      <c r="AQ1504" s="42"/>
      <c r="AR1504" s="42"/>
      <c r="AS1504" s="41"/>
      <c r="AT1504" s="41"/>
      <c r="AU1504" s="42"/>
      <c r="AV1504" s="42"/>
    </row>
    <row r="1505" spans="1:48" ht="12.75" hidden="1" customHeight="1" x14ac:dyDescent="0.25">
      <c r="A1505" s="29">
        <f t="shared" si="467"/>
        <v>1503</v>
      </c>
      <c r="B1505" s="19" t="str">
        <f t="shared" si="464"/>
        <v/>
      </c>
      <c r="C1505" s="19" t="str">
        <f t="shared" si="465"/>
        <v/>
      </c>
      <c r="D1505" s="19" t="str">
        <f t="shared" si="466"/>
        <v/>
      </c>
      <c r="E1505" s="19" t="str">
        <f>IF(B1505="","",CHOOSE(VLOOKUP($A1505,$F$1:$J$1600,5,FALSE),AHS!$M$1,BHS!$M$1,CHS!$M$1,HMJHS!$M$1,KHS!$M$1,Kings!$M$1,MHS!$M$1,SWHS!$M$1,AMHS!$M$1,'S10'!$M$1,'S11'!$M$1,'S12'!$M$1,'S13'!$M$1,'S14'!$M$1,'S15'!$M$1,'S16'!$M$1,'S17'!$M$1,'S18'!$M$1,'S19'!$M$1,'S20'!$M$1))</f>
        <v/>
      </c>
      <c r="F1505" s="29" t="str">
        <f t="shared" si="463"/>
        <v/>
      </c>
      <c r="G1505" s="33" t="str">
        <f t="shared" si="462"/>
        <v/>
      </c>
      <c r="H1505" s="29" t="str">
        <f>IF('S19'!AN$17="","",'S19'!AN$17)</f>
        <v/>
      </c>
      <c r="I1505" s="29" t="str">
        <f>IF('S19'!AN$17="","",'S19'!AG$17)</f>
        <v/>
      </c>
      <c r="J1505" s="29">
        <v>19</v>
      </c>
      <c r="AC1505" s="41"/>
      <c r="AD1505" s="41"/>
      <c r="AE1505" s="42"/>
      <c r="AF1505" s="42"/>
      <c r="AG1505" s="42"/>
      <c r="AH1505" s="41"/>
      <c r="AI1505" s="41"/>
      <c r="AJ1505" s="42"/>
      <c r="AK1505" s="42"/>
      <c r="AL1505" s="42"/>
      <c r="AM1505" s="42"/>
      <c r="AN1505" s="41"/>
      <c r="AO1505" s="41"/>
      <c r="AP1505" s="42"/>
      <c r="AQ1505" s="42"/>
      <c r="AR1505" s="42"/>
      <c r="AS1505" s="41"/>
      <c r="AT1505" s="41"/>
      <c r="AU1505" s="42"/>
      <c r="AV1505" s="42"/>
    </row>
    <row r="1506" spans="1:48" ht="12.75" hidden="1" customHeight="1" x14ac:dyDescent="0.25">
      <c r="A1506" s="29">
        <f t="shared" si="467"/>
        <v>1504</v>
      </c>
      <c r="B1506" s="19" t="str">
        <f t="shared" si="464"/>
        <v/>
      </c>
      <c r="C1506" s="19" t="str">
        <f t="shared" si="465"/>
        <v/>
      </c>
      <c r="D1506" s="19" t="str">
        <f t="shared" si="466"/>
        <v/>
      </c>
      <c r="E1506" s="19" t="str">
        <f>IF(B1506="","",CHOOSE(VLOOKUP($A1506,$F$1:$J$1600,5,FALSE),AHS!$M$1,BHS!$M$1,CHS!$M$1,HMJHS!$M$1,KHS!$M$1,Kings!$M$1,MHS!$M$1,SWHS!$M$1,AMHS!$M$1,'S10'!$M$1,'S11'!$M$1,'S12'!$M$1,'S13'!$M$1,'S14'!$M$1,'S15'!$M$1,'S16'!$M$1,'S17'!$M$1,'S18'!$M$1,'S19'!$M$1,'S20'!$M$1))</f>
        <v/>
      </c>
      <c r="F1506" s="29" t="str">
        <f t="shared" si="463"/>
        <v/>
      </c>
      <c r="G1506" s="33" t="str">
        <f t="shared" si="462"/>
        <v/>
      </c>
      <c r="H1506" s="29" t="str">
        <f>IF('S19'!AN$18="","",'S19'!AN$18)</f>
        <v/>
      </c>
      <c r="I1506" s="29" t="str">
        <f>IF('S19'!AN$18="","",'S19'!AG$18)</f>
        <v/>
      </c>
      <c r="J1506" s="29">
        <v>19</v>
      </c>
      <c r="AC1506" s="41"/>
      <c r="AD1506" s="41"/>
      <c r="AE1506" s="42"/>
      <c r="AF1506" s="42"/>
      <c r="AG1506" s="42"/>
      <c r="AH1506" s="41"/>
      <c r="AI1506" s="41"/>
      <c r="AJ1506" s="42"/>
      <c r="AK1506" s="42"/>
      <c r="AL1506" s="42"/>
      <c r="AM1506" s="42"/>
      <c r="AN1506" s="41"/>
      <c r="AO1506" s="41"/>
      <c r="AP1506" s="42"/>
      <c r="AQ1506" s="42"/>
      <c r="AR1506" s="42"/>
      <c r="AS1506" s="41"/>
      <c r="AT1506" s="41"/>
      <c r="AU1506" s="42"/>
      <c r="AV1506" s="42"/>
    </row>
    <row r="1507" spans="1:48" ht="12.75" hidden="1" customHeight="1" x14ac:dyDescent="0.25">
      <c r="A1507" s="29">
        <f t="shared" si="467"/>
        <v>1505</v>
      </c>
      <c r="B1507" s="19" t="str">
        <f t="shared" si="464"/>
        <v/>
      </c>
      <c r="C1507" s="19" t="str">
        <f t="shared" si="465"/>
        <v/>
      </c>
      <c r="D1507" s="19" t="str">
        <f t="shared" si="466"/>
        <v/>
      </c>
      <c r="E1507" s="19" t="str">
        <f>IF(B1507="","",CHOOSE(VLOOKUP($A1507,$F$1:$J$1600,5,FALSE),AHS!$M$1,BHS!$M$1,CHS!$M$1,HMJHS!$M$1,KHS!$M$1,Kings!$M$1,MHS!$M$1,SWHS!$M$1,AMHS!$M$1,'S10'!$M$1,'S11'!$M$1,'S12'!$M$1,'S13'!$M$1,'S14'!$M$1,'S15'!$M$1,'S16'!$M$1,'S17'!$M$1,'S18'!$M$1,'S19'!$M$1,'S20'!$M$1))</f>
        <v/>
      </c>
      <c r="F1507" s="29" t="str">
        <f t="shared" si="463"/>
        <v/>
      </c>
      <c r="G1507" s="33" t="str">
        <f t="shared" si="462"/>
        <v/>
      </c>
      <c r="H1507" s="29" t="str">
        <f>IF('S19'!AN$19="","",'S19'!AN$19)</f>
        <v/>
      </c>
      <c r="I1507" s="29" t="str">
        <f>IF('S19'!AN$19="","",'S19'!AG$19)</f>
        <v/>
      </c>
      <c r="J1507" s="29">
        <v>19</v>
      </c>
      <c r="AC1507" s="41"/>
      <c r="AD1507" s="41"/>
      <c r="AE1507" s="42"/>
      <c r="AF1507" s="42"/>
      <c r="AG1507" s="42"/>
      <c r="AH1507" s="41"/>
      <c r="AI1507" s="41"/>
      <c r="AJ1507" s="42"/>
      <c r="AK1507" s="42"/>
      <c r="AL1507" s="42"/>
      <c r="AM1507" s="42"/>
      <c r="AN1507" s="41"/>
      <c r="AO1507" s="41"/>
      <c r="AP1507" s="42"/>
      <c r="AQ1507" s="42"/>
      <c r="AR1507" s="42"/>
      <c r="AS1507" s="41"/>
      <c r="AT1507" s="41"/>
      <c r="AU1507" s="42"/>
      <c r="AV1507" s="42"/>
    </row>
    <row r="1508" spans="1:48" ht="12.75" hidden="1" customHeight="1" x14ac:dyDescent="0.25">
      <c r="A1508" s="29">
        <f t="shared" si="467"/>
        <v>1506</v>
      </c>
      <c r="B1508" s="19" t="str">
        <f t="shared" si="464"/>
        <v/>
      </c>
      <c r="C1508" s="19" t="str">
        <f t="shared" si="465"/>
        <v/>
      </c>
      <c r="D1508" s="19" t="str">
        <f t="shared" si="466"/>
        <v/>
      </c>
      <c r="E1508" s="19" t="str">
        <f>IF(B1508="","",CHOOSE(VLOOKUP($A1508,$F$1:$J$1600,5,FALSE),AHS!$M$1,BHS!$M$1,CHS!$M$1,HMJHS!$M$1,KHS!$M$1,Kings!$M$1,MHS!$M$1,SWHS!$M$1,AMHS!$M$1,'S10'!$M$1,'S11'!$M$1,'S12'!$M$1,'S13'!$M$1,'S14'!$M$1,'S15'!$M$1,'S16'!$M$1,'S17'!$M$1,'S18'!$M$1,'S19'!$M$1,'S20'!$M$1))</f>
        <v/>
      </c>
      <c r="F1508" s="29" t="str">
        <f t="shared" si="463"/>
        <v/>
      </c>
      <c r="G1508" s="33" t="str">
        <f t="shared" si="462"/>
        <v/>
      </c>
      <c r="H1508" s="29" t="str">
        <f>IF('S19'!AN$20="","",'S19'!AN$20)</f>
        <v/>
      </c>
      <c r="I1508" s="29" t="str">
        <f>IF('S19'!AN$20="","",'S19'!AG$20)</f>
        <v/>
      </c>
      <c r="J1508" s="29">
        <v>19</v>
      </c>
      <c r="AC1508" s="41"/>
      <c r="AD1508" s="41"/>
      <c r="AE1508" s="42"/>
      <c r="AF1508" s="42"/>
      <c r="AG1508" s="42"/>
      <c r="AH1508" s="41"/>
      <c r="AI1508" s="41"/>
      <c r="AJ1508" s="42"/>
      <c r="AK1508" s="42"/>
      <c r="AL1508" s="42"/>
      <c r="AM1508" s="42"/>
      <c r="AN1508" s="41"/>
      <c r="AO1508" s="41"/>
      <c r="AP1508" s="42"/>
      <c r="AQ1508" s="42"/>
      <c r="AR1508" s="42"/>
      <c r="AS1508" s="41"/>
      <c r="AT1508" s="41"/>
      <c r="AU1508" s="42"/>
      <c r="AV1508" s="42"/>
    </row>
    <row r="1509" spans="1:48" ht="12.75" hidden="1" customHeight="1" x14ac:dyDescent="0.25">
      <c r="A1509" s="29">
        <f t="shared" si="467"/>
        <v>1507</v>
      </c>
      <c r="B1509" s="19" t="str">
        <f t="shared" si="464"/>
        <v/>
      </c>
      <c r="C1509" s="19" t="str">
        <f t="shared" si="465"/>
        <v/>
      </c>
      <c r="D1509" s="19" t="str">
        <f t="shared" si="466"/>
        <v/>
      </c>
      <c r="E1509" s="19" t="str">
        <f>IF(B1509="","",CHOOSE(VLOOKUP($A1509,$F$1:$J$1600,5,FALSE),AHS!$M$1,BHS!$M$1,CHS!$M$1,HMJHS!$M$1,KHS!$M$1,Kings!$M$1,MHS!$M$1,SWHS!$M$1,AMHS!$M$1,'S10'!$M$1,'S11'!$M$1,'S12'!$M$1,'S13'!$M$1,'S14'!$M$1,'S15'!$M$1,'S16'!$M$1,'S17'!$M$1,'S18'!$M$1,'S19'!$M$1,'S20'!$M$1))</f>
        <v/>
      </c>
      <c r="F1509" s="29" t="str">
        <f t="shared" si="463"/>
        <v/>
      </c>
      <c r="G1509" s="33" t="str">
        <f t="shared" si="462"/>
        <v/>
      </c>
      <c r="H1509" s="29" t="str">
        <f>IF('S19'!AN$21="","",'S19'!AN$21)</f>
        <v/>
      </c>
      <c r="I1509" s="29" t="str">
        <f>IF('S19'!AN$21="","",'S19'!AG$21)</f>
        <v/>
      </c>
      <c r="J1509" s="29">
        <v>19</v>
      </c>
      <c r="AC1509" s="41"/>
      <c r="AD1509" s="41"/>
      <c r="AE1509" s="42"/>
      <c r="AF1509" s="42"/>
      <c r="AG1509" s="42"/>
      <c r="AH1509" s="41"/>
      <c r="AI1509" s="41"/>
      <c r="AJ1509" s="42"/>
      <c r="AK1509" s="42"/>
      <c r="AL1509" s="42"/>
      <c r="AM1509" s="42"/>
      <c r="AN1509" s="41"/>
      <c r="AO1509" s="41"/>
      <c r="AP1509" s="42"/>
      <c r="AQ1509" s="42"/>
      <c r="AR1509" s="42"/>
      <c r="AS1509" s="41"/>
      <c r="AT1509" s="41"/>
      <c r="AU1509" s="42"/>
      <c r="AV1509" s="42"/>
    </row>
    <row r="1510" spans="1:48" ht="12.75" hidden="1" customHeight="1" x14ac:dyDescent="0.25">
      <c r="A1510" s="29">
        <f t="shared" si="467"/>
        <v>1508</v>
      </c>
      <c r="B1510" s="19" t="str">
        <f t="shared" si="464"/>
        <v/>
      </c>
      <c r="C1510" s="19" t="str">
        <f t="shared" si="465"/>
        <v/>
      </c>
      <c r="D1510" s="19" t="str">
        <f t="shared" si="466"/>
        <v/>
      </c>
      <c r="E1510" s="19" t="str">
        <f>IF(B1510="","",CHOOSE(VLOOKUP($A1510,$F$1:$J$1600,5,FALSE),AHS!$M$1,BHS!$M$1,CHS!$M$1,HMJHS!$M$1,KHS!$M$1,Kings!$M$1,MHS!$M$1,SWHS!$M$1,AMHS!$M$1,'S10'!$M$1,'S11'!$M$1,'S12'!$M$1,'S13'!$M$1,'S14'!$M$1,'S15'!$M$1,'S16'!$M$1,'S17'!$M$1,'S18'!$M$1,'S19'!$M$1,'S20'!$M$1))</f>
        <v/>
      </c>
      <c r="F1510" s="29" t="str">
        <f t="shared" si="463"/>
        <v/>
      </c>
      <c r="G1510" s="33" t="str">
        <f t="shared" si="462"/>
        <v/>
      </c>
      <c r="H1510" s="29" t="str">
        <f>IF('S19'!AN$22="","",'S19'!AN$22)</f>
        <v/>
      </c>
      <c r="I1510" s="29" t="str">
        <f>IF('S19'!AN$22="","",'S19'!AG$22)</f>
        <v/>
      </c>
      <c r="J1510" s="29">
        <v>19</v>
      </c>
      <c r="AC1510" s="41"/>
      <c r="AD1510" s="41"/>
      <c r="AE1510" s="42"/>
      <c r="AF1510" s="42"/>
      <c r="AG1510" s="42"/>
      <c r="AH1510" s="41"/>
      <c r="AI1510" s="41"/>
      <c r="AJ1510" s="42"/>
      <c r="AK1510" s="42"/>
      <c r="AL1510" s="42"/>
      <c r="AM1510" s="42"/>
      <c r="AN1510" s="41"/>
      <c r="AO1510" s="41"/>
      <c r="AP1510" s="42"/>
      <c r="AQ1510" s="42"/>
      <c r="AR1510" s="42"/>
      <c r="AS1510" s="41"/>
      <c r="AT1510" s="41"/>
      <c r="AU1510" s="42"/>
      <c r="AV1510" s="42"/>
    </row>
    <row r="1511" spans="1:48" ht="12.75" hidden="1" customHeight="1" x14ac:dyDescent="0.25">
      <c r="A1511" s="29">
        <f t="shared" si="467"/>
        <v>1509</v>
      </c>
      <c r="B1511" s="19" t="str">
        <f t="shared" si="464"/>
        <v/>
      </c>
      <c r="C1511" s="19" t="str">
        <f t="shared" si="465"/>
        <v/>
      </c>
      <c r="D1511" s="19" t="str">
        <f t="shared" si="466"/>
        <v/>
      </c>
      <c r="E1511" s="19" t="str">
        <f>IF(B1511="","",CHOOSE(VLOOKUP($A1511,$F$1:$J$1600,5,FALSE),AHS!$M$1,BHS!$M$1,CHS!$M$1,HMJHS!$M$1,KHS!$M$1,Kings!$M$1,MHS!$M$1,SWHS!$M$1,AMHS!$M$1,'S10'!$M$1,'S11'!$M$1,'S12'!$M$1,'S13'!$M$1,'S14'!$M$1,'S15'!$M$1,'S16'!$M$1,'S17'!$M$1,'S18'!$M$1,'S19'!$M$1,'S20'!$M$1))</f>
        <v/>
      </c>
      <c r="F1511" s="29" t="str">
        <f t="shared" si="463"/>
        <v/>
      </c>
      <c r="G1511" s="33" t="str">
        <f t="shared" si="462"/>
        <v/>
      </c>
      <c r="H1511" s="29" t="str">
        <f>IF('S19'!AN$23="","",'S19'!AN$23)</f>
        <v/>
      </c>
      <c r="I1511" s="29" t="str">
        <f>IF('S19'!AN$23="","",'S19'!AG$23)</f>
        <v/>
      </c>
      <c r="J1511" s="29">
        <v>19</v>
      </c>
      <c r="AC1511" s="41"/>
      <c r="AD1511" s="41"/>
      <c r="AE1511" s="42"/>
      <c r="AF1511" s="42"/>
      <c r="AG1511" s="42"/>
      <c r="AH1511" s="41"/>
      <c r="AI1511" s="41"/>
      <c r="AJ1511" s="42"/>
      <c r="AK1511" s="42"/>
      <c r="AL1511" s="42"/>
      <c r="AM1511" s="42"/>
      <c r="AN1511" s="41"/>
      <c r="AO1511" s="41"/>
      <c r="AP1511" s="42"/>
      <c r="AQ1511" s="42"/>
      <c r="AR1511" s="42"/>
      <c r="AS1511" s="41"/>
      <c r="AT1511" s="41"/>
      <c r="AU1511" s="42"/>
      <c r="AV1511" s="42"/>
    </row>
    <row r="1512" spans="1:48" ht="12.75" hidden="1" customHeight="1" x14ac:dyDescent="0.25">
      <c r="A1512" s="29">
        <f t="shared" si="467"/>
        <v>1510</v>
      </c>
      <c r="B1512" s="19" t="str">
        <f t="shared" si="464"/>
        <v/>
      </c>
      <c r="C1512" s="19" t="str">
        <f t="shared" si="465"/>
        <v/>
      </c>
      <c r="D1512" s="19" t="str">
        <f t="shared" si="466"/>
        <v/>
      </c>
      <c r="E1512" s="19" t="str">
        <f>IF(B1512="","",CHOOSE(VLOOKUP($A1512,$F$1:$J$1600,5,FALSE),AHS!$M$1,BHS!$M$1,CHS!$M$1,HMJHS!$M$1,KHS!$M$1,Kings!$M$1,MHS!$M$1,SWHS!$M$1,AMHS!$M$1,'S10'!$M$1,'S11'!$M$1,'S12'!$M$1,'S13'!$M$1,'S14'!$M$1,'S15'!$M$1,'S16'!$M$1,'S17'!$M$1,'S18'!$M$1,'S19'!$M$1,'S20'!$M$1))</f>
        <v/>
      </c>
      <c r="F1512" s="29" t="str">
        <f t="shared" si="463"/>
        <v/>
      </c>
      <c r="G1512" s="33" t="str">
        <f t="shared" si="462"/>
        <v/>
      </c>
      <c r="H1512" s="29" t="str">
        <f>IF('S19'!AN$24="","",'S19'!AN$24)</f>
        <v/>
      </c>
      <c r="I1512" s="29" t="str">
        <f>IF('S19'!AN$24="","",'S19'!AG$24)</f>
        <v/>
      </c>
      <c r="J1512" s="29">
        <v>19</v>
      </c>
      <c r="AC1512" s="41"/>
      <c r="AD1512" s="41"/>
      <c r="AE1512" s="42"/>
      <c r="AF1512" s="42"/>
      <c r="AG1512" s="42"/>
      <c r="AH1512" s="41"/>
      <c r="AI1512" s="41"/>
      <c r="AJ1512" s="42"/>
      <c r="AK1512" s="42"/>
      <c r="AL1512" s="42"/>
      <c r="AM1512" s="42"/>
      <c r="AN1512" s="41"/>
      <c r="AO1512" s="41"/>
      <c r="AP1512" s="42"/>
      <c r="AQ1512" s="42"/>
      <c r="AR1512" s="42"/>
      <c r="AS1512" s="41"/>
      <c r="AT1512" s="41"/>
      <c r="AU1512" s="42"/>
      <c r="AV1512" s="42"/>
    </row>
    <row r="1513" spans="1:48" ht="12.75" hidden="1" customHeight="1" x14ac:dyDescent="0.25">
      <c r="A1513" s="29">
        <f t="shared" si="467"/>
        <v>1511</v>
      </c>
      <c r="B1513" s="19" t="str">
        <f t="shared" si="464"/>
        <v/>
      </c>
      <c r="C1513" s="19" t="str">
        <f t="shared" si="465"/>
        <v/>
      </c>
      <c r="D1513" s="19" t="str">
        <f t="shared" si="466"/>
        <v/>
      </c>
      <c r="E1513" s="19" t="str">
        <f>IF(B1513="","",CHOOSE(VLOOKUP($A1513,$F$1:$J$1600,5,FALSE),AHS!$M$1,BHS!$M$1,CHS!$M$1,HMJHS!$M$1,KHS!$M$1,Kings!$M$1,MHS!$M$1,SWHS!$M$1,AMHS!$M$1,'S10'!$M$1,'S11'!$M$1,'S12'!$M$1,'S13'!$M$1,'S14'!$M$1,'S15'!$M$1,'S16'!$M$1,'S17'!$M$1,'S18'!$M$1,'S19'!$M$1,'S20'!$M$1))</f>
        <v/>
      </c>
      <c r="F1513" s="29" t="str">
        <f t="shared" si="463"/>
        <v/>
      </c>
      <c r="G1513" s="33" t="str">
        <f t="shared" si="462"/>
        <v/>
      </c>
      <c r="H1513" s="29" t="str">
        <f>IF('S19'!AN$25="","",'S19'!AN$25)</f>
        <v/>
      </c>
      <c r="I1513" s="29" t="str">
        <f>IF('S19'!AN$25="","",'S19'!AG$25)</f>
        <v/>
      </c>
      <c r="J1513" s="29">
        <v>19</v>
      </c>
      <c r="AC1513" s="41"/>
      <c r="AD1513" s="41"/>
      <c r="AE1513" s="42"/>
      <c r="AF1513" s="42"/>
      <c r="AG1513" s="42"/>
      <c r="AH1513" s="41"/>
      <c r="AI1513" s="41"/>
      <c r="AJ1513" s="42"/>
      <c r="AK1513" s="42"/>
      <c r="AL1513" s="42"/>
      <c r="AM1513" s="42"/>
      <c r="AN1513" s="41"/>
      <c r="AO1513" s="41"/>
      <c r="AP1513" s="42"/>
      <c r="AQ1513" s="42"/>
      <c r="AR1513" s="42"/>
      <c r="AS1513" s="41"/>
      <c r="AT1513" s="41"/>
      <c r="AU1513" s="42"/>
      <c r="AV1513" s="42"/>
    </row>
    <row r="1514" spans="1:48" ht="12.75" hidden="1" customHeight="1" x14ac:dyDescent="0.25">
      <c r="A1514" s="29">
        <f t="shared" si="467"/>
        <v>1512</v>
      </c>
      <c r="B1514" s="19" t="str">
        <f t="shared" si="464"/>
        <v/>
      </c>
      <c r="C1514" s="19" t="str">
        <f t="shared" si="465"/>
        <v/>
      </c>
      <c r="D1514" s="19" t="str">
        <f t="shared" si="466"/>
        <v/>
      </c>
      <c r="E1514" s="19" t="str">
        <f>IF(B1514="","",CHOOSE(VLOOKUP($A1514,$F$1:$J$1600,5,FALSE),AHS!$M$1,BHS!$M$1,CHS!$M$1,HMJHS!$M$1,KHS!$M$1,Kings!$M$1,MHS!$M$1,SWHS!$M$1,AMHS!$M$1,'S10'!$M$1,'S11'!$M$1,'S12'!$M$1,'S13'!$M$1,'S14'!$M$1,'S15'!$M$1,'S16'!$M$1,'S17'!$M$1,'S18'!$M$1,'S19'!$M$1,'S20'!$M$1))</f>
        <v/>
      </c>
      <c r="F1514" s="29" t="str">
        <f t="shared" si="463"/>
        <v/>
      </c>
      <c r="G1514" s="33" t="str">
        <f t="shared" si="462"/>
        <v/>
      </c>
      <c r="H1514" s="29" t="str">
        <f>IF('S19'!AN$26="","",'S19'!AN$26)</f>
        <v/>
      </c>
      <c r="I1514" s="29" t="str">
        <f>IF('S19'!AN$26="","",'S19'!AG$26)</f>
        <v/>
      </c>
      <c r="J1514" s="29">
        <v>19</v>
      </c>
      <c r="AC1514" s="41"/>
      <c r="AD1514" s="41"/>
      <c r="AE1514" s="42"/>
      <c r="AF1514" s="42"/>
      <c r="AG1514" s="42"/>
      <c r="AH1514" s="41"/>
      <c r="AI1514" s="41"/>
      <c r="AJ1514" s="42"/>
      <c r="AK1514" s="42"/>
      <c r="AL1514" s="42"/>
      <c r="AM1514" s="42"/>
      <c r="AN1514" s="41"/>
      <c r="AO1514" s="41"/>
      <c r="AP1514" s="42"/>
      <c r="AQ1514" s="42"/>
      <c r="AR1514" s="42"/>
      <c r="AS1514" s="41"/>
      <c r="AT1514" s="41"/>
      <c r="AU1514" s="42"/>
      <c r="AV1514" s="42"/>
    </row>
    <row r="1515" spans="1:48" ht="12.75" hidden="1" customHeight="1" x14ac:dyDescent="0.25">
      <c r="A1515" s="29">
        <f t="shared" si="467"/>
        <v>1513</v>
      </c>
      <c r="B1515" s="19" t="str">
        <f t="shared" si="464"/>
        <v/>
      </c>
      <c r="C1515" s="19" t="str">
        <f t="shared" si="465"/>
        <v/>
      </c>
      <c r="D1515" s="19" t="str">
        <f t="shared" si="466"/>
        <v/>
      </c>
      <c r="E1515" s="19" t="str">
        <f>IF(B1515="","",CHOOSE(VLOOKUP($A1515,$F$1:$J$1600,5,FALSE),AHS!$M$1,BHS!$M$1,CHS!$M$1,HMJHS!$M$1,KHS!$M$1,Kings!$M$1,MHS!$M$1,SWHS!$M$1,AMHS!$M$1,'S10'!$M$1,'S11'!$M$1,'S12'!$M$1,'S13'!$M$1,'S14'!$M$1,'S15'!$M$1,'S16'!$M$1,'S17'!$M$1,'S18'!$M$1,'S19'!$M$1,'S20'!$M$1))</f>
        <v/>
      </c>
      <c r="F1515" s="29" t="str">
        <f t="shared" si="463"/>
        <v/>
      </c>
      <c r="G1515" s="33" t="str">
        <f t="shared" si="462"/>
        <v/>
      </c>
      <c r="H1515" s="29" t="str">
        <f>IF('S19'!AN$27="","",'S19'!AN$27)</f>
        <v/>
      </c>
      <c r="I1515" s="29" t="str">
        <f>IF('S19'!AN$27="","",'S19'!AG$27)</f>
        <v/>
      </c>
      <c r="J1515" s="29">
        <v>19</v>
      </c>
      <c r="AC1515" s="41"/>
      <c r="AD1515" s="41"/>
      <c r="AE1515" s="42"/>
      <c r="AF1515" s="42"/>
      <c r="AG1515" s="42"/>
      <c r="AH1515" s="41"/>
      <c r="AI1515" s="41"/>
      <c r="AJ1515" s="42"/>
      <c r="AK1515" s="42"/>
      <c r="AL1515" s="42"/>
      <c r="AM1515" s="42"/>
      <c r="AN1515" s="41"/>
      <c r="AO1515" s="41"/>
      <c r="AP1515" s="42"/>
      <c r="AQ1515" s="42"/>
      <c r="AR1515" s="42"/>
      <c r="AS1515" s="41"/>
      <c r="AT1515" s="41"/>
      <c r="AU1515" s="42"/>
      <c r="AV1515" s="42"/>
    </row>
    <row r="1516" spans="1:48" ht="12.75" hidden="1" customHeight="1" x14ac:dyDescent="0.25">
      <c r="A1516" s="29">
        <f t="shared" si="467"/>
        <v>1514</v>
      </c>
      <c r="B1516" s="19" t="str">
        <f t="shared" si="464"/>
        <v/>
      </c>
      <c r="C1516" s="19" t="str">
        <f t="shared" si="465"/>
        <v/>
      </c>
      <c r="D1516" s="19" t="str">
        <f t="shared" si="466"/>
        <v/>
      </c>
      <c r="E1516" s="19" t="str">
        <f>IF(B1516="","",CHOOSE(VLOOKUP($A1516,$F$1:$J$1600,5,FALSE),AHS!$M$1,BHS!$M$1,CHS!$M$1,HMJHS!$M$1,KHS!$M$1,Kings!$M$1,MHS!$M$1,SWHS!$M$1,AMHS!$M$1,'S10'!$M$1,'S11'!$M$1,'S12'!$M$1,'S13'!$M$1,'S14'!$M$1,'S15'!$M$1,'S16'!$M$1,'S17'!$M$1,'S18'!$M$1,'S19'!$M$1,'S20'!$M$1))</f>
        <v/>
      </c>
      <c r="F1516" s="29" t="str">
        <f t="shared" si="463"/>
        <v/>
      </c>
      <c r="G1516" s="33" t="str">
        <f t="shared" si="462"/>
        <v/>
      </c>
      <c r="H1516" s="29" t="str">
        <f>IF('S19'!AN$28="","",'S19'!AN$28)</f>
        <v/>
      </c>
      <c r="I1516" s="29" t="str">
        <f>IF('S19'!AN$28="","",'S19'!AG$28)</f>
        <v/>
      </c>
      <c r="J1516" s="29">
        <v>19</v>
      </c>
      <c r="AC1516" s="41"/>
      <c r="AD1516" s="41"/>
      <c r="AE1516" s="42"/>
      <c r="AF1516" s="42"/>
      <c r="AG1516" s="42"/>
      <c r="AH1516" s="41"/>
      <c r="AI1516" s="41"/>
      <c r="AJ1516" s="42"/>
      <c r="AK1516" s="42"/>
      <c r="AL1516" s="42"/>
      <c r="AM1516" s="42"/>
      <c r="AN1516" s="41"/>
      <c r="AO1516" s="41"/>
      <c r="AP1516" s="42"/>
      <c r="AQ1516" s="42"/>
      <c r="AR1516" s="42"/>
      <c r="AS1516" s="41"/>
      <c r="AT1516" s="41"/>
      <c r="AU1516" s="42"/>
      <c r="AV1516" s="42"/>
    </row>
    <row r="1517" spans="1:48" ht="12.75" hidden="1" customHeight="1" x14ac:dyDescent="0.25">
      <c r="A1517" s="29">
        <f t="shared" si="467"/>
        <v>1515</v>
      </c>
      <c r="B1517" s="19" t="str">
        <f t="shared" si="464"/>
        <v/>
      </c>
      <c r="C1517" s="19" t="str">
        <f t="shared" si="465"/>
        <v/>
      </c>
      <c r="D1517" s="19" t="str">
        <f t="shared" si="466"/>
        <v/>
      </c>
      <c r="E1517" s="19" t="str">
        <f>IF(B1517="","",CHOOSE(VLOOKUP($A1517,$F$1:$J$1600,5,FALSE),AHS!$M$1,BHS!$M$1,CHS!$M$1,HMJHS!$M$1,KHS!$M$1,Kings!$M$1,MHS!$M$1,SWHS!$M$1,AMHS!$M$1,'S10'!$M$1,'S11'!$M$1,'S12'!$M$1,'S13'!$M$1,'S14'!$M$1,'S15'!$M$1,'S16'!$M$1,'S17'!$M$1,'S18'!$M$1,'S19'!$M$1,'S20'!$M$1))</f>
        <v/>
      </c>
      <c r="F1517" s="29" t="str">
        <f t="shared" si="463"/>
        <v/>
      </c>
      <c r="G1517" s="33" t="str">
        <f t="shared" si="462"/>
        <v/>
      </c>
      <c r="H1517" s="29" t="str">
        <f>IF('S19'!AN$29="","",'S19'!AN$29)</f>
        <v/>
      </c>
      <c r="I1517" s="29" t="str">
        <f>IF('S19'!AN$29="","",'S19'!AG$29)</f>
        <v/>
      </c>
      <c r="J1517" s="29">
        <v>19</v>
      </c>
      <c r="AC1517" s="41"/>
      <c r="AD1517" s="41"/>
      <c r="AE1517" s="42"/>
      <c r="AF1517" s="42"/>
      <c r="AG1517" s="42"/>
      <c r="AH1517" s="41"/>
      <c r="AI1517" s="41"/>
      <c r="AJ1517" s="42"/>
      <c r="AK1517" s="42"/>
      <c r="AL1517" s="42"/>
      <c r="AM1517" s="42"/>
      <c r="AN1517" s="41"/>
      <c r="AO1517" s="41"/>
      <c r="AP1517" s="42"/>
      <c r="AQ1517" s="42"/>
      <c r="AR1517" s="42"/>
      <c r="AS1517" s="41"/>
      <c r="AT1517" s="41"/>
      <c r="AU1517" s="42"/>
      <c r="AV1517" s="42"/>
    </row>
    <row r="1518" spans="1:48" ht="12.75" hidden="1" customHeight="1" x14ac:dyDescent="0.25">
      <c r="A1518" s="29">
        <f t="shared" si="467"/>
        <v>1516</v>
      </c>
      <c r="B1518" s="19" t="str">
        <f t="shared" si="464"/>
        <v/>
      </c>
      <c r="C1518" s="19" t="str">
        <f t="shared" si="465"/>
        <v/>
      </c>
      <c r="D1518" s="19" t="str">
        <f t="shared" si="466"/>
        <v/>
      </c>
      <c r="E1518" s="19" t="str">
        <f>IF(B1518="","",CHOOSE(VLOOKUP($A1518,$F$1:$J$1600,5,FALSE),AHS!$M$1,BHS!$M$1,CHS!$M$1,HMJHS!$M$1,KHS!$M$1,Kings!$M$1,MHS!$M$1,SWHS!$M$1,AMHS!$M$1,'S10'!$M$1,'S11'!$M$1,'S12'!$M$1,'S13'!$M$1,'S14'!$M$1,'S15'!$M$1,'S16'!$M$1,'S17'!$M$1,'S18'!$M$1,'S19'!$M$1,'S20'!$M$1))</f>
        <v/>
      </c>
      <c r="F1518" s="29" t="str">
        <f t="shared" si="463"/>
        <v/>
      </c>
      <c r="G1518" s="33" t="str">
        <f t="shared" si="462"/>
        <v/>
      </c>
      <c r="H1518" s="29" t="str">
        <f>IF('S19'!AN$30="","",'S19'!AN$30)</f>
        <v/>
      </c>
      <c r="I1518" s="29" t="str">
        <f>IF('S19'!AN$30="","",'S19'!AG$30)</f>
        <v/>
      </c>
      <c r="J1518" s="29">
        <v>19</v>
      </c>
      <c r="AC1518" s="41"/>
      <c r="AD1518" s="41"/>
      <c r="AE1518" s="42"/>
      <c r="AF1518" s="42"/>
      <c r="AG1518" s="42"/>
      <c r="AH1518" s="41"/>
      <c r="AI1518" s="41"/>
      <c r="AJ1518" s="42"/>
      <c r="AK1518" s="42"/>
      <c r="AL1518" s="42"/>
      <c r="AM1518" s="42"/>
      <c r="AN1518" s="41"/>
      <c r="AO1518" s="41"/>
      <c r="AP1518" s="42"/>
      <c r="AQ1518" s="42"/>
      <c r="AR1518" s="42"/>
      <c r="AS1518" s="41"/>
      <c r="AT1518" s="41"/>
      <c r="AU1518" s="42"/>
      <c r="AV1518" s="42"/>
    </row>
    <row r="1519" spans="1:48" ht="12.75" hidden="1" customHeight="1" x14ac:dyDescent="0.25">
      <c r="A1519" s="29">
        <f t="shared" si="467"/>
        <v>1517</v>
      </c>
      <c r="B1519" s="19" t="str">
        <f t="shared" si="464"/>
        <v/>
      </c>
      <c r="C1519" s="19" t="str">
        <f t="shared" si="465"/>
        <v/>
      </c>
      <c r="D1519" s="19" t="str">
        <f t="shared" si="466"/>
        <v/>
      </c>
      <c r="E1519" s="19" t="str">
        <f>IF(B1519="","",CHOOSE(VLOOKUP($A1519,$F$1:$J$1600,5,FALSE),AHS!$M$1,BHS!$M$1,CHS!$M$1,HMJHS!$M$1,KHS!$M$1,Kings!$M$1,MHS!$M$1,SWHS!$M$1,AMHS!$M$1,'S10'!$M$1,'S11'!$M$1,'S12'!$M$1,'S13'!$M$1,'S14'!$M$1,'S15'!$M$1,'S16'!$M$1,'S17'!$M$1,'S18'!$M$1,'S19'!$M$1,'S20'!$M$1))</f>
        <v/>
      </c>
      <c r="F1519" s="29" t="str">
        <f t="shared" si="463"/>
        <v/>
      </c>
      <c r="G1519" s="33" t="str">
        <f t="shared" si="462"/>
        <v/>
      </c>
      <c r="H1519" s="29" t="str">
        <f>IF('S19'!AN$31="","",'S19'!AN$31)</f>
        <v/>
      </c>
      <c r="I1519" s="29" t="str">
        <f>IF('S19'!AN$31="","",'S19'!AG$31)</f>
        <v/>
      </c>
      <c r="J1519" s="29">
        <v>19</v>
      </c>
      <c r="AC1519" s="41"/>
      <c r="AD1519" s="41"/>
      <c r="AE1519" s="42"/>
      <c r="AF1519" s="42"/>
      <c r="AG1519" s="42"/>
      <c r="AH1519" s="41"/>
      <c r="AI1519" s="41"/>
      <c r="AJ1519" s="42"/>
      <c r="AK1519" s="42"/>
      <c r="AL1519" s="42"/>
      <c r="AM1519" s="42"/>
      <c r="AN1519" s="41"/>
      <c r="AO1519" s="41"/>
      <c r="AP1519" s="42"/>
      <c r="AQ1519" s="42"/>
      <c r="AR1519" s="42"/>
      <c r="AS1519" s="41"/>
      <c r="AT1519" s="41"/>
      <c r="AU1519" s="42"/>
      <c r="AV1519" s="42"/>
    </row>
    <row r="1520" spans="1:48" ht="12.75" hidden="1" customHeight="1" x14ac:dyDescent="0.25">
      <c r="A1520" s="29">
        <f t="shared" si="467"/>
        <v>1518</v>
      </c>
      <c r="B1520" s="19" t="str">
        <f t="shared" si="464"/>
        <v/>
      </c>
      <c r="C1520" s="19" t="str">
        <f t="shared" si="465"/>
        <v/>
      </c>
      <c r="D1520" s="19" t="str">
        <f t="shared" si="466"/>
        <v/>
      </c>
      <c r="E1520" s="19" t="str">
        <f>IF(B1520="","",CHOOSE(VLOOKUP($A1520,$F$1:$J$1600,5,FALSE),AHS!$M$1,BHS!$M$1,CHS!$M$1,HMJHS!$M$1,KHS!$M$1,Kings!$M$1,MHS!$M$1,SWHS!$M$1,AMHS!$M$1,'S10'!$M$1,'S11'!$M$1,'S12'!$M$1,'S13'!$M$1,'S14'!$M$1,'S15'!$M$1,'S16'!$M$1,'S17'!$M$1,'S18'!$M$1,'S19'!$M$1,'S20'!$M$1))</f>
        <v/>
      </c>
      <c r="F1520" s="29" t="str">
        <f t="shared" si="463"/>
        <v/>
      </c>
      <c r="G1520" s="33" t="str">
        <f t="shared" si="462"/>
        <v/>
      </c>
      <c r="H1520" s="29" t="str">
        <f>IF('S19'!AN$32="","",'S19'!AN$32)</f>
        <v/>
      </c>
      <c r="I1520" s="29" t="str">
        <f>IF('S19'!AN$32="","",'S19'!AG$32)</f>
        <v/>
      </c>
      <c r="J1520" s="29">
        <v>19</v>
      </c>
      <c r="AC1520" s="41"/>
      <c r="AD1520" s="41"/>
      <c r="AE1520" s="42"/>
      <c r="AF1520" s="42"/>
      <c r="AG1520" s="42"/>
      <c r="AH1520" s="41"/>
      <c r="AI1520" s="41"/>
      <c r="AJ1520" s="42"/>
      <c r="AK1520" s="42"/>
      <c r="AL1520" s="42"/>
      <c r="AM1520" s="42"/>
      <c r="AN1520" s="41"/>
      <c r="AO1520" s="41"/>
      <c r="AP1520" s="42"/>
      <c r="AQ1520" s="42"/>
      <c r="AR1520" s="42"/>
      <c r="AS1520" s="41"/>
      <c r="AT1520" s="41"/>
      <c r="AU1520" s="42"/>
      <c r="AV1520" s="42"/>
    </row>
    <row r="1521" spans="1:48" ht="12.75" hidden="1" customHeight="1" x14ac:dyDescent="0.25">
      <c r="A1521" s="29">
        <f t="shared" si="467"/>
        <v>1519</v>
      </c>
      <c r="B1521" s="19" t="str">
        <f t="shared" si="464"/>
        <v/>
      </c>
      <c r="C1521" s="19" t="str">
        <f t="shared" si="465"/>
        <v/>
      </c>
      <c r="D1521" s="19" t="str">
        <f t="shared" si="466"/>
        <v/>
      </c>
      <c r="E1521" s="19" t="str">
        <f>IF(B1521="","",CHOOSE(VLOOKUP($A1521,$F$1:$J$1600,5,FALSE),AHS!$M$1,BHS!$M$1,CHS!$M$1,HMJHS!$M$1,KHS!$M$1,Kings!$M$1,MHS!$M$1,SWHS!$M$1,AMHS!$M$1,'S10'!$M$1,'S11'!$M$1,'S12'!$M$1,'S13'!$M$1,'S14'!$M$1,'S15'!$M$1,'S16'!$M$1,'S17'!$M$1,'S18'!$M$1,'S19'!$M$1,'S20'!$M$1))</f>
        <v/>
      </c>
      <c r="F1521" s="29" t="str">
        <f t="shared" si="463"/>
        <v/>
      </c>
      <c r="G1521" s="33" t="str">
        <f t="shared" si="462"/>
        <v/>
      </c>
      <c r="H1521" s="29" t="str">
        <f>IF('S20'!P$13="","",'S20'!P$13)</f>
        <v/>
      </c>
      <c r="I1521" s="29" t="str">
        <f>IF('S20'!P$13="","",'S20'!I$13)</f>
        <v/>
      </c>
      <c r="J1521" s="29">
        <v>20</v>
      </c>
      <c r="AC1521" s="41"/>
      <c r="AD1521" s="41"/>
      <c r="AE1521" s="42"/>
      <c r="AF1521" s="42"/>
      <c r="AG1521" s="42"/>
      <c r="AH1521" s="41"/>
      <c r="AI1521" s="41"/>
      <c r="AJ1521" s="42"/>
      <c r="AK1521" s="42"/>
      <c r="AL1521" s="42"/>
      <c r="AM1521" s="42"/>
      <c r="AN1521" s="41"/>
      <c r="AO1521" s="41"/>
      <c r="AP1521" s="42"/>
      <c r="AQ1521" s="42"/>
      <c r="AR1521" s="42"/>
      <c r="AS1521" s="41"/>
      <c r="AT1521" s="41"/>
      <c r="AU1521" s="42"/>
      <c r="AV1521" s="42"/>
    </row>
    <row r="1522" spans="1:48" ht="12.75" hidden="1" customHeight="1" x14ac:dyDescent="0.25">
      <c r="A1522" s="29">
        <f t="shared" si="467"/>
        <v>1520</v>
      </c>
      <c r="B1522" s="19" t="str">
        <f t="shared" si="464"/>
        <v/>
      </c>
      <c r="C1522" s="19" t="str">
        <f t="shared" si="465"/>
        <v/>
      </c>
      <c r="D1522" s="19" t="str">
        <f t="shared" si="466"/>
        <v/>
      </c>
      <c r="E1522" s="19" t="str">
        <f>IF(B1522="","",CHOOSE(VLOOKUP($A1522,$F$1:$J$1600,5,FALSE),AHS!$M$1,BHS!$M$1,CHS!$M$1,HMJHS!$M$1,KHS!$M$1,Kings!$M$1,MHS!$M$1,SWHS!$M$1,AMHS!$M$1,'S10'!$M$1,'S11'!$M$1,'S12'!$M$1,'S13'!$M$1,'S14'!$M$1,'S15'!$M$1,'S16'!$M$1,'S17'!$M$1,'S18'!$M$1,'S19'!$M$1,'S20'!$M$1))</f>
        <v/>
      </c>
      <c r="F1522" s="29" t="str">
        <f t="shared" si="463"/>
        <v/>
      </c>
      <c r="G1522" s="33" t="str">
        <f t="shared" si="462"/>
        <v/>
      </c>
      <c r="H1522" s="29" t="str">
        <f>IF('S20'!P$14="","",'S20'!P$14)</f>
        <v/>
      </c>
      <c r="I1522" s="29" t="str">
        <f>IF('S20'!P$14="","",'S20'!I$14)</f>
        <v/>
      </c>
      <c r="J1522" s="29">
        <v>20</v>
      </c>
      <c r="AC1522" s="41"/>
      <c r="AD1522" s="41"/>
      <c r="AE1522" s="42"/>
      <c r="AF1522" s="42"/>
      <c r="AG1522" s="42"/>
      <c r="AH1522" s="41"/>
      <c r="AI1522" s="41"/>
      <c r="AJ1522" s="42"/>
      <c r="AK1522" s="42"/>
      <c r="AL1522" s="42"/>
      <c r="AM1522" s="42"/>
      <c r="AN1522" s="41"/>
      <c r="AO1522" s="41"/>
      <c r="AP1522" s="42"/>
      <c r="AQ1522" s="42"/>
      <c r="AR1522" s="42"/>
      <c r="AS1522" s="41"/>
      <c r="AT1522" s="41"/>
      <c r="AU1522" s="42"/>
      <c r="AV1522" s="42"/>
    </row>
    <row r="1523" spans="1:48" ht="12.75" hidden="1" customHeight="1" x14ac:dyDescent="0.25">
      <c r="A1523" s="29">
        <f t="shared" si="467"/>
        <v>1521</v>
      </c>
      <c r="B1523" s="19" t="str">
        <f t="shared" si="464"/>
        <v/>
      </c>
      <c r="C1523" s="19" t="str">
        <f t="shared" si="465"/>
        <v/>
      </c>
      <c r="D1523" s="19" t="str">
        <f t="shared" si="466"/>
        <v/>
      </c>
      <c r="E1523" s="19" t="str">
        <f>IF(B1523="","",CHOOSE(VLOOKUP($A1523,$F$1:$J$1600,5,FALSE),AHS!$M$1,BHS!$M$1,CHS!$M$1,HMJHS!$M$1,KHS!$M$1,Kings!$M$1,MHS!$M$1,SWHS!$M$1,AMHS!$M$1,'S10'!$M$1,'S11'!$M$1,'S12'!$M$1,'S13'!$M$1,'S14'!$M$1,'S15'!$M$1,'S16'!$M$1,'S17'!$M$1,'S18'!$M$1,'S19'!$M$1,'S20'!$M$1))</f>
        <v/>
      </c>
      <c r="F1523" s="29" t="str">
        <f t="shared" si="463"/>
        <v/>
      </c>
      <c r="G1523" s="33" t="str">
        <f t="shared" si="462"/>
        <v/>
      </c>
      <c r="H1523" s="29" t="str">
        <f>IF('S20'!P$15="","",'S20'!P$15)</f>
        <v/>
      </c>
      <c r="I1523" s="29" t="str">
        <f>IF('S20'!P$15="","",'S20'!I$15)</f>
        <v/>
      </c>
      <c r="J1523" s="29">
        <v>20</v>
      </c>
      <c r="AC1523" s="41"/>
      <c r="AD1523" s="41"/>
      <c r="AE1523" s="42"/>
      <c r="AF1523" s="42"/>
      <c r="AG1523" s="42"/>
      <c r="AH1523" s="41"/>
      <c r="AI1523" s="41"/>
      <c r="AJ1523" s="42"/>
      <c r="AK1523" s="42"/>
      <c r="AL1523" s="42"/>
      <c r="AM1523" s="42"/>
      <c r="AN1523" s="41"/>
      <c r="AO1523" s="41"/>
      <c r="AP1523" s="42"/>
      <c r="AQ1523" s="42"/>
      <c r="AR1523" s="42"/>
      <c r="AS1523" s="41"/>
      <c r="AT1523" s="41"/>
      <c r="AU1523" s="42"/>
      <c r="AV1523" s="42"/>
    </row>
    <row r="1524" spans="1:48" ht="12.75" hidden="1" customHeight="1" x14ac:dyDescent="0.25">
      <c r="A1524" s="29">
        <f t="shared" si="467"/>
        <v>1522</v>
      </c>
      <c r="B1524" s="19" t="str">
        <f t="shared" si="464"/>
        <v/>
      </c>
      <c r="C1524" s="19" t="str">
        <f t="shared" si="465"/>
        <v/>
      </c>
      <c r="D1524" s="19" t="str">
        <f t="shared" si="466"/>
        <v/>
      </c>
      <c r="E1524" s="19" t="str">
        <f>IF(B1524="","",CHOOSE(VLOOKUP($A1524,$F$1:$J$1600,5,FALSE),AHS!$M$1,BHS!$M$1,CHS!$M$1,HMJHS!$M$1,KHS!$M$1,Kings!$M$1,MHS!$M$1,SWHS!$M$1,AMHS!$M$1,'S10'!$M$1,'S11'!$M$1,'S12'!$M$1,'S13'!$M$1,'S14'!$M$1,'S15'!$M$1,'S16'!$M$1,'S17'!$M$1,'S18'!$M$1,'S19'!$M$1,'S20'!$M$1))</f>
        <v/>
      </c>
      <c r="F1524" s="29" t="str">
        <f t="shared" si="463"/>
        <v/>
      </c>
      <c r="G1524" s="33" t="str">
        <f t="shared" si="462"/>
        <v/>
      </c>
      <c r="H1524" s="29" t="str">
        <f>IF('S20'!P$16="","",'S20'!P$16)</f>
        <v/>
      </c>
      <c r="I1524" s="29" t="str">
        <f>IF('S20'!P$16="","",'S20'!I$16)</f>
        <v/>
      </c>
      <c r="J1524" s="29">
        <v>20</v>
      </c>
      <c r="AC1524" s="41"/>
      <c r="AD1524" s="41"/>
      <c r="AE1524" s="42"/>
      <c r="AF1524" s="42"/>
      <c r="AG1524" s="42"/>
      <c r="AH1524" s="41"/>
      <c r="AI1524" s="41"/>
      <c r="AJ1524" s="42"/>
      <c r="AK1524" s="42"/>
      <c r="AL1524" s="42"/>
      <c r="AM1524" s="42"/>
      <c r="AN1524" s="41"/>
      <c r="AO1524" s="41"/>
      <c r="AP1524" s="42"/>
      <c r="AQ1524" s="42"/>
      <c r="AR1524" s="42"/>
      <c r="AS1524" s="41"/>
      <c r="AT1524" s="41"/>
      <c r="AU1524" s="42"/>
      <c r="AV1524" s="42"/>
    </row>
    <row r="1525" spans="1:48" ht="12.75" hidden="1" customHeight="1" x14ac:dyDescent="0.25">
      <c r="A1525" s="29">
        <f t="shared" si="467"/>
        <v>1523</v>
      </c>
      <c r="B1525" s="19" t="str">
        <f t="shared" si="464"/>
        <v/>
      </c>
      <c r="C1525" s="19" t="str">
        <f t="shared" si="465"/>
        <v/>
      </c>
      <c r="D1525" s="19" t="str">
        <f t="shared" si="466"/>
        <v/>
      </c>
      <c r="E1525" s="19" t="str">
        <f>IF(B1525="","",CHOOSE(VLOOKUP($A1525,$F$1:$J$1600,5,FALSE),AHS!$M$1,BHS!$M$1,CHS!$M$1,HMJHS!$M$1,KHS!$M$1,Kings!$M$1,MHS!$M$1,SWHS!$M$1,AMHS!$M$1,'S10'!$M$1,'S11'!$M$1,'S12'!$M$1,'S13'!$M$1,'S14'!$M$1,'S15'!$M$1,'S16'!$M$1,'S17'!$M$1,'S18'!$M$1,'S19'!$M$1,'S20'!$M$1))</f>
        <v/>
      </c>
      <c r="F1525" s="29" t="str">
        <f t="shared" si="463"/>
        <v/>
      </c>
      <c r="G1525" s="33" t="str">
        <f t="shared" si="462"/>
        <v/>
      </c>
      <c r="H1525" s="29" t="str">
        <f>IF('S20'!P$17="","",'S20'!P$17)</f>
        <v/>
      </c>
      <c r="I1525" s="29" t="str">
        <f>IF('S20'!P$17="","",'S20'!I$17)</f>
        <v/>
      </c>
      <c r="J1525" s="29">
        <v>20</v>
      </c>
      <c r="AC1525" s="41"/>
      <c r="AD1525" s="41"/>
      <c r="AE1525" s="42"/>
      <c r="AF1525" s="42"/>
      <c r="AG1525" s="42"/>
      <c r="AH1525" s="41"/>
      <c r="AI1525" s="41"/>
      <c r="AJ1525" s="42"/>
      <c r="AK1525" s="42"/>
      <c r="AL1525" s="42"/>
      <c r="AM1525" s="42"/>
      <c r="AN1525" s="41"/>
      <c r="AO1525" s="41"/>
      <c r="AP1525" s="42"/>
      <c r="AQ1525" s="42"/>
      <c r="AR1525" s="42"/>
      <c r="AS1525" s="41"/>
      <c r="AT1525" s="41"/>
      <c r="AU1525" s="42"/>
      <c r="AV1525" s="42"/>
    </row>
    <row r="1526" spans="1:48" ht="12.75" hidden="1" customHeight="1" x14ac:dyDescent="0.25">
      <c r="A1526" s="29">
        <f t="shared" si="467"/>
        <v>1524</v>
      </c>
      <c r="B1526" s="19" t="str">
        <f t="shared" si="464"/>
        <v/>
      </c>
      <c r="C1526" s="19" t="str">
        <f t="shared" si="465"/>
        <v/>
      </c>
      <c r="D1526" s="19" t="str">
        <f t="shared" si="466"/>
        <v/>
      </c>
      <c r="E1526" s="19" t="str">
        <f>IF(B1526="","",CHOOSE(VLOOKUP($A1526,$F$1:$J$1600,5,FALSE),AHS!$M$1,BHS!$M$1,CHS!$M$1,HMJHS!$M$1,KHS!$M$1,Kings!$M$1,MHS!$M$1,SWHS!$M$1,AMHS!$M$1,'S10'!$M$1,'S11'!$M$1,'S12'!$M$1,'S13'!$M$1,'S14'!$M$1,'S15'!$M$1,'S16'!$M$1,'S17'!$M$1,'S18'!$M$1,'S19'!$M$1,'S20'!$M$1))</f>
        <v/>
      </c>
      <c r="F1526" s="29" t="str">
        <f t="shared" si="463"/>
        <v/>
      </c>
      <c r="G1526" s="33" t="str">
        <f t="shared" si="462"/>
        <v/>
      </c>
      <c r="H1526" s="29" t="str">
        <f>IF('S20'!P$18="","",'S20'!P$18)</f>
        <v/>
      </c>
      <c r="I1526" s="29" t="str">
        <f>IF('S20'!P$18="","",'S20'!I$18)</f>
        <v/>
      </c>
      <c r="J1526" s="29">
        <v>20</v>
      </c>
      <c r="AC1526" s="41"/>
      <c r="AD1526" s="41"/>
      <c r="AE1526" s="42"/>
      <c r="AF1526" s="42"/>
      <c r="AG1526" s="42"/>
      <c r="AH1526" s="41"/>
      <c r="AI1526" s="41"/>
      <c r="AJ1526" s="42"/>
      <c r="AK1526" s="42"/>
      <c r="AL1526" s="42"/>
      <c r="AM1526" s="42"/>
      <c r="AN1526" s="41"/>
      <c r="AO1526" s="41"/>
      <c r="AP1526" s="42"/>
      <c r="AQ1526" s="42"/>
      <c r="AR1526" s="42"/>
      <c r="AS1526" s="41"/>
      <c r="AT1526" s="41"/>
      <c r="AU1526" s="42"/>
      <c r="AV1526" s="42"/>
    </row>
    <row r="1527" spans="1:48" ht="12.75" hidden="1" customHeight="1" x14ac:dyDescent="0.25">
      <c r="A1527" s="29">
        <f t="shared" si="467"/>
        <v>1525</v>
      </c>
      <c r="B1527" s="19" t="str">
        <f t="shared" si="464"/>
        <v/>
      </c>
      <c r="C1527" s="19" t="str">
        <f t="shared" si="465"/>
        <v/>
      </c>
      <c r="D1527" s="19" t="str">
        <f t="shared" si="466"/>
        <v/>
      </c>
      <c r="E1527" s="19" t="str">
        <f>IF(B1527="","",CHOOSE(VLOOKUP($A1527,$F$1:$J$1600,5,FALSE),AHS!$M$1,BHS!$M$1,CHS!$M$1,HMJHS!$M$1,KHS!$M$1,Kings!$M$1,MHS!$M$1,SWHS!$M$1,AMHS!$M$1,'S10'!$M$1,'S11'!$M$1,'S12'!$M$1,'S13'!$M$1,'S14'!$M$1,'S15'!$M$1,'S16'!$M$1,'S17'!$M$1,'S18'!$M$1,'S19'!$M$1,'S20'!$M$1))</f>
        <v/>
      </c>
      <c r="F1527" s="29" t="str">
        <f t="shared" si="463"/>
        <v/>
      </c>
      <c r="G1527" s="33" t="str">
        <f t="shared" si="462"/>
        <v/>
      </c>
      <c r="H1527" s="29" t="str">
        <f>IF('S20'!P$19="","",'S20'!P$19)</f>
        <v/>
      </c>
      <c r="I1527" s="29" t="str">
        <f>IF('S20'!P$19="","",'S20'!I$19)</f>
        <v/>
      </c>
      <c r="J1527" s="29">
        <v>20</v>
      </c>
      <c r="AC1527" s="41"/>
      <c r="AD1527" s="41"/>
      <c r="AE1527" s="42"/>
      <c r="AF1527" s="42"/>
      <c r="AG1527" s="42"/>
      <c r="AH1527" s="41"/>
      <c r="AI1527" s="41"/>
      <c r="AJ1527" s="42"/>
      <c r="AK1527" s="42"/>
      <c r="AL1527" s="42"/>
      <c r="AM1527" s="42"/>
      <c r="AN1527" s="41"/>
      <c r="AO1527" s="41"/>
      <c r="AP1527" s="42"/>
      <c r="AQ1527" s="42"/>
      <c r="AR1527" s="42"/>
      <c r="AS1527" s="41"/>
      <c r="AT1527" s="41"/>
      <c r="AU1527" s="42"/>
      <c r="AV1527" s="42"/>
    </row>
    <row r="1528" spans="1:48" ht="12.75" hidden="1" customHeight="1" x14ac:dyDescent="0.25">
      <c r="A1528" s="29">
        <f t="shared" si="467"/>
        <v>1526</v>
      </c>
      <c r="B1528" s="19" t="str">
        <f t="shared" si="464"/>
        <v/>
      </c>
      <c r="C1528" s="19" t="str">
        <f t="shared" si="465"/>
        <v/>
      </c>
      <c r="D1528" s="19" t="str">
        <f t="shared" si="466"/>
        <v/>
      </c>
      <c r="E1528" s="19" t="str">
        <f>IF(B1528="","",CHOOSE(VLOOKUP($A1528,$F$1:$J$1600,5,FALSE),AHS!$M$1,BHS!$M$1,CHS!$M$1,HMJHS!$M$1,KHS!$M$1,Kings!$M$1,MHS!$M$1,SWHS!$M$1,AMHS!$M$1,'S10'!$M$1,'S11'!$M$1,'S12'!$M$1,'S13'!$M$1,'S14'!$M$1,'S15'!$M$1,'S16'!$M$1,'S17'!$M$1,'S18'!$M$1,'S19'!$M$1,'S20'!$M$1))</f>
        <v/>
      </c>
      <c r="F1528" s="29" t="str">
        <f t="shared" si="463"/>
        <v/>
      </c>
      <c r="G1528" s="33" t="str">
        <f t="shared" si="462"/>
        <v/>
      </c>
      <c r="H1528" s="29" t="str">
        <f>IF('S20'!P$20="","",'S20'!P$20)</f>
        <v/>
      </c>
      <c r="I1528" s="29" t="str">
        <f>IF('S20'!P$20="","",'S20'!I$20)</f>
        <v/>
      </c>
      <c r="J1528" s="29">
        <v>20</v>
      </c>
      <c r="AC1528" s="41"/>
      <c r="AD1528" s="41"/>
      <c r="AE1528" s="42"/>
      <c r="AF1528" s="42"/>
      <c r="AG1528" s="42"/>
      <c r="AH1528" s="41"/>
      <c r="AI1528" s="41"/>
      <c r="AJ1528" s="42"/>
      <c r="AK1528" s="42"/>
      <c r="AL1528" s="42"/>
      <c r="AM1528" s="42"/>
      <c r="AN1528" s="41"/>
      <c r="AO1528" s="41"/>
      <c r="AP1528" s="42"/>
      <c r="AQ1528" s="42"/>
      <c r="AR1528" s="42"/>
      <c r="AS1528" s="41"/>
      <c r="AT1528" s="41"/>
      <c r="AU1528" s="42"/>
      <c r="AV1528" s="42"/>
    </row>
    <row r="1529" spans="1:48" ht="12.75" hidden="1" customHeight="1" x14ac:dyDescent="0.25">
      <c r="A1529" s="29">
        <f t="shared" si="467"/>
        <v>1527</v>
      </c>
      <c r="B1529" s="19" t="str">
        <f t="shared" si="464"/>
        <v/>
      </c>
      <c r="C1529" s="19" t="str">
        <f t="shared" si="465"/>
        <v/>
      </c>
      <c r="D1529" s="19" t="str">
        <f t="shared" si="466"/>
        <v/>
      </c>
      <c r="E1529" s="19" t="str">
        <f>IF(B1529="","",CHOOSE(VLOOKUP($A1529,$F$1:$J$1600,5,FALSE),AHS!$M$1,BHS!$M$1,CHS!$M$1,HMJHS!$M$1,KHS!$M$1,Kings!$M$1,MHS!$M$1,SWHS!$M$1,AMHS!$M$1,'S10'!$M$1,'S11'!$M$1,'S12'!$M$1,'S13'!$M$1,'S14'!$M$1,'S15'!$M$1,'S16'!$M$1,'S17'!$M$1,'S18'!$M$1,'S19'!$M$1,'S20'!$M$1))</f>
        <v/>
      </c>
      <c r="F1529" s="29" t="str">
        <f t="shared" si="463"/>
        <v/>
      </c>
      <c r="G1529" s="33" t="str">
        <f t="shared" si="462"/>
        <v/>
      </c>
      <c r="H1529" s="29" t="str">
        <f>IF('S20'!P$21="","",'S20'!P$21)</f>
        <v/>
      </c>
      <c r="I1529" s="29" t="str">
        <f>IF('S20'!P$21="","",'S20'!I$21)</f>
        <v/>
      </c>
      <c r="J1529" s="29">
        <v>20</v>
      </c>
      <c r="AC1529" s="41"/>
      <c r="AD1529" s="41"/>
      <c r="AE1529" s="42"/>
      <c r="AF1529" s="42"/>
      <c r="AG1529" s="42"/>
      <c r="AH1529" s="41"/>
      <c r="AI1529" s="41"/>
      <c r="AJ1529" s="42"/>
      <c r="AK1529" s="42"/>
      <c r="AL1529" s="42"/>
      <c r="AM1529" s="42"/>
      <c r="AN1529" s="41"/>
      <c r="AO1529" s="41"/>
      <c r="AP1529" s="42"/>
      <c r="AQ1529" s="42"/>
      <c r="AR1529" s="42"/>
      <c r="AS1529" s="41"/>
      <c r="AT1529" s="41"/>
      <c r="AU1529" s="42"/>
      <c r="AV1529" s="42"/>
    </row>
    <row r="1530" spans="1:48" ht="12.75" hidden="1" customHeight="1" x14ac:dyDescent="0.25">
      <c r="A1530" s="29">
        <f t="shared" si="467"/>
        <v>1528</v>
      </c>
      <c r="B1530" s="19" t="str">
        <f t="shared" si="464"/>
        <v/>
      </c>
      <c r="C1530" s="19" t="str">
        <f t="shared" si="465"/>
        <v/>
      </c>
      <c r="D1530" s="19" t="str">
        <f t="shared" si="466"/>
        <v/>
      </c>
      <c r="E1530" s="19" t="str">
        <f>IF(B1530="","",CHOOSE(VLOOKUP($A1530,$F$1:$J$1600,5,FALSE),AHS!$M$1,BHS!$M$1,CHS!$M$1,HMJHS!$M$1,KHS!$M$1,Kings!$M$1,MHS!$M$1,SWHS!$M$1,AMHS!$M$1,'S10'!$M$1,'S11'!$M$1,'S12'!$M$1,'S13'!$M$1,'S14'!$M$1,'S15'!$M$1,'S16'!$M$1,'S17'!$M$1,'S18'!$M$1,'S19'!$M$1,'S20'!$M$1))</f>
        <v/>
      </c>
      <c r="F1530" s="29" t="str">
        <f t="shared" si="463"/>
        <v/>
      </c>
      <c r="G1530" s="33" t="str">
        <f t="shared" si="462"/>
        <v/>
      </c>
      <c r="H1530" s="29" t="str">
        <f>IF('S20'!P$22="","",'S20'!P$22)</f>
        <v/>
      </c>
      <c r="I1530" s="29" t="str">
        <f>IF('S20'!P$22="","",'S20'!I$22)</f>
        <v/>
      </c>
      <c r="J1530" s="29">
        <v>20</v>
      </c>
      <c r="AC1530" s="41"/>
      <c r="AD1530" s="41"/>
      <c r="AE1530" s="42"/>
      <c r="AF1530" s="42"/>
      <c r="AG1530" s="42"/>
      <c r="AH1530" s="41"/>
      <c r="AI1530" s="41"/>
      <c r="AJ1530" s="42"/>
      <c r="AK1530" s="42"/>
      <c r="AL1530" s="42"/>
      <c r="AM1530" s="42"/>
      <c r="AN1530" s="41"/>
      <c r="AO1530" s="41"/>
      <c r="AP1530" s="42"/>
      <c r="AQ1530" s="42"/>
      <c r="AR1530" s="42"/>
      <c r="AS1530" s="41"/>
      <c r="AT1530" s="41"/>
      <c r="AU1530" s="42"/>
      <c r="AV1530" s="42"/>
    </row>
    <row r="1531" spans="1:48" ht="12.75" hidden="1" customHeight="1" x14ac:dyDescent="0.25">
      <c r="A1531" s="29">
        <f t="shared" si="467"/>
        <v>1529</v>
      </c>
      <c r="B1531" s="19" t="str">
        <f t="shared" si="464"/>
        <v/>
      </c>
      <c r="C1531" s="19" t="str">
        <f t="shared" si="465"/>
        <v/>
      </c>
      <c r="D1531" s="19" t="str">
        <f t="shared" si="466"/>
        <v/>
      </c>
      <c r="E1531" s="19" t="str">
        <f>IF(B1531="","",CHOOSE(VLOOKUP($A1531,$F$1:$J$1600,5,FALSE),AHS!$M$1,BHS!$M$1,CHS!$M$1,HMJHS!$M$1,KHS!$M$1,Kings!$M$1,MHS!$M$1,SWHS!$M$1,AMHS!$M$1,'S10'!$M$1,'S11'!$M$1,'S12'!$M$1,'S13'!$M$1,'S14'!$M$1,'S15'!$M$1,'S16'!$M$1,'S17'!$M$1,'S18'!$M$1,'S19'!$M$1,'S20'!$M$1))</f>
        <v/>
      </c>
      <c r="F1531" s="29" t="str">
        <f t="shared" si="463"/>
        <v/>
      </c>
      <c r="G1531" s="33" t="str">
        <f t="shared" ref="G1531:G1600" si="468">IF(H1531="","",RANK(H1531,H$1:H$1600))</f>
        <v/>
      </c>
      <c r="H1531" s="29" t="str">
        <f>IF('S20'!P$23="","",'S20'!P$23)</f>
        <v/>
      </c>
      <c r="I1531" s="29" t="str">
        <f>IF('S20'!P$23="","",'S20'!I$23)</f>
        <v/>
      </c>
      <c r="J1531" s="29">
        <v>20</v>
      </c>
      <c r="AC1531" s="41"/>
      <c r="AD1531" s="41"/>
      <c r="AE1531" s="42"/>
      <c r="AF1531" s="42"/>
      <c r="AG1531" s="42"/>
      <c r="AH1531" s="41"/>
      <c r="AI1531" s="41"/>
      <c r="AJ1531" s="42"/>
      <c r="AK1531" s="42"/>
      <c r="AL1531" s="42"/>
      <c r="AM1531" s="42"/>
      <c r="AN1531" s="41"/>
      <c r="AO1531" s="41"/>
      <c r="AP1531" s="42"/>
      <c r="AQ1531" s="42"/>
      <c r="AR1531" s="42"/>
      <c r="AS1531" s="41"/>
      <c r="AT1531" s="41"/>
      <c r="AU1531" s="42"/>
      <c r="AV1531" s="42"/>
    </row>
    <row r="1532" spans="1:48" ht="12.75" hidden="1" customHeight="1" x14ac:dyDescent="0.25">
      <c r="A1532" s="29">
        <f t="shared" si="467"/>
        <v>1530</v>
      </c>
      <c r="B1532" s="19" t="str">
        <f t="shared" si="464"/>
        <v/>
      </c>
      <c r="C1532" s="19" t="str">
        <f t="shared" si="465"/>
        <v/>
      </c>
      <c r="D1532" s="19" t="str">
        <f t="shared" si="466"/>
        <v/>
      </c>
      <c r="E1532" s="19" t="str">
        <f>IF(B1532="","",CHOOSE(VLOOKUP($A1532,$F$1:$J$1600,5,FALSE),AHS!$M$1,BHS!$M$1,CHS!$M$1,HMJHS!$M$1,KHS!$M$1,Kings!$M$1,MHS!$M$1,SWHS!$M$1,AMHS!$M$1,'S10'!$M$1,'S11'!$M$1,'S12'!$M$1,'S13'!$M$1,'S14'!$M$1,'S15'!$M$1,'S16'!$M$1,'S17'!$M$1,'S18'!$M$1,'S19'!$M$1,'S20'!$M$1))</f>
        <v/>
      </c>
      <c r="F1532" s="29" t="str">
        <f t="shared" ref="F1532:F1600" si="469">IF(H1532="","",COUNTIF(G$1:G1531,G1532)+G1532)</f>
        <v/>
      </c>
      <c r="G1532" s="33" t="str">
        <f t="shared" si="468"/>
        <v/>
      </c>
      <c r="H1532" s="29" t="str">
        <f>IF('S20'!P$24="","",'S20'!P$24)</f>
        <v/>
      </c>
      <c r="I1532" s="29" t="str">
        <f>IF('S20'!P$24="","",'S20'!I$24)</f>
        <v/>
      </c>
      <c r="J1532" s="29">
        <v>20</v>
      </c>
      <c r="AC1532" s="41"/>
      <c r="AD1532" s="41"/>
      <c r="AE1532" s="42"/>
      <c r="AF1532" s="42"/>
      <c r="AG1532" s="42"/>
      <c r="AH1532" s="41"/>
      <c r="AI1532" s="41"/>
      <c r="AJ1532" s="42"/>
      <c r="AK1532" s="42"/>
      <c r="AL1532" s="42"/>
      <c r="AM1532" s="42"/>
      <c r="AN1532" s="41"/>
      <c r="AO1532" s="41"/>
      <c r="AP1532" s="42"/>
      <c r="AQ1532" s="42"/>
      <c r="AR1532" s="42"/>
      <c r="AS1532" s="41"/>
      <c r="AT1532" s="41"/>
      <c r="AU1532" s="42"/>
      <c r="AV1532" s="42"/>
    </row>
    <row r="1533" spans="1:48" ht="12.75" hidden="1" customHeight="1" x14ac:dyDescent="0.25">
      <c r="A1533" s="29">
        <f t="shared" si="467"/>
        <v>1531</v>
      </c>
      <c r="B1533" s="19" t="str">
        <f t="shared" ref="B1533:B1602" si="470">IF(ISERROR(VLOOKUP($A1533,$F$1:$H$1600,2,FALSE)),"",VLOOKUP($A1533,$F$1:$H$1600,2,FALSE))</f>
        <v/>
      </c>
      <c r="C1533" s="19" t="str">
        <f t="shared" ref="C1533:C1602" si="471">IF(ISERROR(VLOOKUP($A1533,$F$1:$H$1600,3,FALSE)),"",VLOOKUP($A1533,$F$1:$H$1600,3,FALSE))</f>
        <v/>
      </c>
      <c r="D1533" s="19" t="str">
        <f t="shared" ref="D1533:D1602" si="472">IF(ISERROR(VLOOKUP($A1533,$F$1:$I$1600,4,FALSE)),"",VLOOKUP($A1533,$F$1:$I$1600,4,FALSE))</f>
        <v/>
      </c>
      <c r="E1533" s="19" t="str">
        <f>IF(B1533="","",CHOOSE(VLOOKUP($A1533,$F$1:$J$1600,5,FALSE),AHS!$M$1,BHS!$M$1,CHS!$M$1,HMJHS!$M$1,KHS!$M$1,Kings!$M$1,MHS!$M$1,SWHS!$M$1,AMHS!$M$1,'S10'!$M$1,'S11'!$M$1,'S12'!$M$1,'S13'!$M$1,'S14'!$M$1,'S15'!$M$1,'S16'!$M$1,'S17'!$M$1,'S18'!$M$1,'S19'!$M$1,'S20'!$M$1))</f>
        <v/>
      </c>
      <c r="F1533" s="29" t="str">
        <f t="shared" si="469"/>
        <v/>
      </c>
      <c r="G1533" s="33" t="str">
        <f t="shared" si="468"/>
        <v/>
      </c>
      <c r="H1533" s="29" t="str">
        <f>IF('S20'!P$25="","",'S20'!P$25)</f>
        <v/>
      </c>
      <c r="I1533" s="29" t="str">
        <f>IF('S20'!P$25="","",'S20'!I$25)</f>
        <v/>
      </c>
      <c r="J1533" s="29">
        <v>20</v>
      </c>
      <c r="AC1533" s="41"/>
      <c r="AD1533" s="41"/>
      <c r="AE1533" s="42"/>
      <c r="AF1533" s="42"/>
      <c r="AG1533" s="42"/>
      <c r="AH1533" s="41"/>
      <c r="AI1533" s="41"/>
      <c r="AJ1533" s="42"/>
      <c r="AK1533" s="42"/>
      <c r="AL1533" s="42"/>
      <c r="AM1533" s="42"/>
      <c r="AN1533" s="41"/>
      <c r="AO1533" s="41"/>
      <c r="AP1533" s="42"/>
      <c r="AQ1533" s="42"/>
      <c r="AR1533" s="42"/>
      <c r="AS1533" s="41"/>
      <c r="AT1533" s="41"/>
      <c r="AU1533" s="42"/>
      <c r="AV1533" s="42"/>
    </row>
    <row r="1534" spans="1:48" ht="12.75" hidden="1" customHeight="1" x14ac:dyDescent="0.25">
      <c r="A1534" s="29">
        <f t="shared" ref="A1534:A1602" si="473">A1533+1</f>
        <v>1532</v>
      </c>
      <c r="B1534" s="19" t="str">
        <f t="shared" si="470"/>
        <v/>
      </c>
      <c r="C1534" s="19" t="str">
        <f t="shared" si="471"/>
        <v/>
      </c>
      <c r="D1534" s="19" t="str">
        <f t="shared" si="472"/>
        <v/>
      </c>
      <c r="E1534" s="19" t="str">
        <f>IF(B1534="","",CHOOSE(VLOOKUP($A1534,$F$1:$J$1600,5,FALSE),AHS!$M$1,BHS!$M$1,CHS!$M$1,HMJHS!$M$1,KHS!$M$1,Kings!$M$1,MHS!$M$1,SWHS!$M$1,AMHS!$M$1,'S10'!$M$1,'S11'!$M$1,'S12'!$M$1,'S13'!$M$1,'S14'!$M$1,'S15'!$M$1,'S16'!$M$1,'S17'!$M$1,'S18'!$M$1,'S19'!$M$1,'S20'!$M$1))</f>
        <v/>
      </c>
      <c r="F1534" s="29" t="str">
        <f t="shared" si="469"/>
        <v/>
      </c>
      <c r="G1534" s="33" t="str">
        <f t="shared" si="468"/>
        <v/>
      </c>
      <c r="H1534" s="29" t="str">
        <f>IF('S20'!P$26="","",'S20'!P$26)</f>
        <v/>
      </c>
      <c r="I1534" s="29" t="str">
        <f>IF('S20'!P$26="","",'S20'!I$26)</f>
        <v/>
      </c>
      <c r="J1534" s="29">
        <v>20</v>
      </c>
      <c r="AC1534" s="41"/>
      <c r="AD1534" s="41"/>
      <c r="AE1534" s="42"/>
      <c r="AF1534" s="42"/>
      <c r="AG1534" s="42"/>
      <c r="AH1534" s="41"/>
      <c r="AI1534" s="41"/>
      <c r="AJ1534" s="42"/>
      <c r="AK1534" s="42"/>
      <c r="AL1534" s="42"/>
      <c r="AM1534" s="42"/>
      <c r="AN1534" s="41"/>
      <c r="AO1534" s="41"/>
      <c r="AP1534" s="42"/>
      <c r="AQ1534" s="42"/>
      <c r="AR1534" s="42"/>
      <c r="AS1534" s="41"/>
      <c r="AT1534" s="41"/>
      <c r="AU1534" s="42"/>
      <c r="AV1534" s="42"/>
    </row>
    <row r="1535" spans="1:48" ht="12.75" hidden="1" customHeight="1" x14ac:dyDescent="0.25">
      <c r="A1535" s="29">
        <f t="shared" si="473"/>
        <v>1533</v>
      </c>
      <c r="B1535" s="19" t="str">
        <f t="shared" si="470"/>
        <v/>
      </c>
      <c r="C1535" s="19" t="str">
        <f t="shared" si="471"/>
        <v/>
      </c>
      <c r="D1535" s="19" t="str">
        <f t="shared" si="472"/>
        <v/>
      </c>
      <c r="E1535" s="19" t="str">
        <f>IF(B1535="","",CHOOSE(VLOOKUP($A1535,$F$1:$J$1600,5,FALSE),AHS!$M$1,BHS!$M$1,CHS!$M$1,HMJHS!$M$1,KHS!$M$1,Kings!$M$1,MHS!$M$1,SWHS!$M$1,AMHS!$M$1,'S10'!$M$1,'S11'!$M$1,'S12'!$M$1,'S13'!$M$1,'S14'!$M$1,'S15'!$M$1,'S16'!$M$1,'S17'!$M$1,'S18'!$M$1,'S19'!$M$1,'S20'!$M$1))</f>
        <v/>
      </c>
      <c r="F1535" s="29" t="str">
        <f t="shared" si="469"/>
        <v/>
      </c>
      <c r="G1535" s="33" t="str">
        <f t="shared" si="468"/>
        <v/>
      </c>
      <c r="H1535" s="29" t="str">
        <f>IF('S20'!P$27="","",'S20'!P$27)</f>
        <v/>
      </c>
      <c r="I1535" s="29" t="str">
        <f>IF('S20'!P$27="","",'S20'!I$27)</f>
        <v/>
      </c>
      <c r="J1535" s="29">
        <v>20</v>
      </c>
      <c r="AC1535" s="41"/>
      <c r="AD1535" s="41"/>
      <c r="AE1535" s="42"/>
      <c r="AF1535" s="42"/>
      <c r="AG1535" s="42"/>
      <c r="AH1535" s="41"/>
      <c r="AI1535" s="41"/>
      <c r="AJ1535" s="42"/>
      <c r="AK1535" s="42"/>
      <c r="AL1535" s="42"/>
      <c r="AM1535" s="42"/>
      <c r="AN1535" s="41"/>
      <c r="AO1535" s="41"/>
      <c r="AP1535" s="42"/>
      <c r="AQ1535" s="42"/>
      <c r="AR1535" s="42"/>
      <c r="AS1535" s="41"/>
      <c r="AT1535" s="41"/>
      <c r="AU1535" s="42"/>
      <c r="AV1535" s="42"/>
    </row>
    <row r="1536" spans="1:48" ht="12.75" hidden="1" customHeight="1" x14ac:dyDescent="0.25">
      <c r="A1536" s="29">
        <f t="shared" si="473"/>
        <v>1534</v>
      </c>
      <c r="B1536" s="19" t="str">
        <f t="shared" si="470"/>
        <v/>
      </c>
      <c r="C1536" s="19" t="str">
        <f t="shared" si="471"/>
        <v/>
      </c>
      <c r="D1536" s="19" t="str">
        <f t="shared" si="472"/>
        <v/>
      </c>
      <c r="E1536" s="19" t="str">
        <f>IF(B1536="","",CHOOSE(VLOOKUP($A1536,$F$1:$J$1600,5,FALSE),AHS!$M$1,BHS!$M$1,CHS!$M$1,HMJHS!$M$1,KHS!$M$1,Kings!$M$1,MHS!$M$1,SWHS!$M$1,AMHS!$M$1,'S10'!$M$1,'S11'!$M$1,'S12'!$M$1,'S13'!$M$1,'S14'!$M$1,'S15'!$M$1,'S16'!$M$1,'S17'!$M$1,'S18'!$M$1,'S19'!$M$1,'S20'!$M$1))</f>
        <v/>
      </c>
      <c r="F1536" s="29" t="str">
        <f t="shared" si="469"/>
        <v/>
      </c>
      <c r="G1536" s="33" t="str">
        <f t="shared" si="468"/>
        <v/>
      </c>
      <c r="H1536" s="29" t="str">
        <f>IF('S20'!P$28="","",'S20'!P$28)</f>
        <v/>
      </c>
      <c r="I1536" s="29" t="str">
        <f>IF('S20'!P$28="","",'S20'!I$28)</f>
        <v/>
      </c>
      <c r="J1536" s="29">
        <v>20</v>
      </c>
      <c r="AC1536" s="41"/>
      <c r="AD1536" s="41"/>
      <c r="AE1536" s="42"/>
      <c r="AF1536" s="42"/>
      <c r="AG1536" s="42"/>
      <c r="AH1536" s="41"/>
      <c r="AI1536" s="41"/>
      <c r="AJ1536" s="42"/>
      <c r="AK1536" s="42"/>
      <c r="AL1536" s="42"/>
      <c r="AM1536" s="42"/>
      <c r="AN1536" s="41"/>
      <c r="AO1536" s="41"/>
      <c r="AP1536" s="42"/>
      <c r="AQ1536" s="42"/>
      <c r="AR1536" s="42"/>
      <c r="AS1536" s="41"/>
      <c r="AT1536" s="41"/>
      <c r="AU1536" s="42"/>
      <c r="AV1536" s="42"/>
    </row>
    <row r="1537" spans="1:48" ht="12.75" hidden="1" customHeight="1" x14ac:dyDescent="0.25">
      <c r="A1537" s="29">
        <f t="shared" si="473"/>
        <v>1535</v>
      </c>
      <c r="B1537" s="19" t="str">
        <f t="shared" si="470"/>
        <v/>
      </c>
      <c r="C1537" s="19" t="str">
        <f t="shared" si="471"/>
        <v/>
      </c>
      <c r="D1537" s="19" t="str">
        <f t="shared" si="472"/>
        <v/>
      </c>
      <c r="E1537" s="19" t="str">
        <f>IF(B1537="","",CHOOSE(VLOOKUP($A1537,$F$1:$J$1600,5,FALSE),AHS!$M$1,BHS!$M$1,CHS!$M$1,HMJHS!$M$1,KHS!$M$1,Kings!$M$1,MHS!$M$1,SWHS!$M$1,AMHS!$M$1,'S10'!$M$1,'S11'!$M$1,'S12'!$M$1,'S13'!$M$1,'S14'!$M$1,'S15'!$M$1,'S16'!$M$1,'S17'!$M$1,'S18'!$M$1,'S19'!$M$1,'S20'!$M$1))</f>
        <v/>
      </c>
      <c r="F1537" s="29" t="str">
        <f t="shared" si="469"/>
        <v/>
      </c>
      <c r="G1537" s="33" t="str">
        <f t="shared" si="468"/>
        <v/>
      </c>
      <c r="H1537" s="29" t="str">
        <f>IF('S20'!P$29="","",'S20'!P$29)</f>
        <v/>
      </c>
      <c r="I1537" s="29" t="str">
        <f>IF('S20'!P$29="","",'S20'!I$29)</f>
        <v/>
      </c>
      <c r="J1537" s="29">
        <v>20</v>
      </c>
      <c r="AC1537" s="41"/>
      <c r="AD1537" s="41"/>
      <c r="AE1537" s="42"/>
      <c r="AF1537" s="42"/>
      <c r="AG1537" s="42"/>
      <c r="AH1537" s="41"/>
      <c r="AI1537" s="41"/>
      <c r="AJ1537" s="42"/>
      <c r="AK1537" s="42"/>
      <c r="AL1537" s="42"/>
      <c r="AM1537" s="42"/>
      <c r="AN1537" s="41"/>
      <c r="AO1537" s="41"/>
      <c r="AP1537" s="42"/>
      <c r="AQ1537" s="42"/>
      <c r="AR1537" s="42"/>
      <c r="AS1537" s="41"/>
      <c r="AT1537" s="41"/>
      <c r="AU1537" s="42"/>
      <c r="AV1537" s="42"/>
    </row>
    <row r="1538" spans="1:48" ht="12.75" hidden="1" customHeight="1" x14ac:dyDescent="0.25">
      <c r="A1538" s="29">
        <f t="shared" si="473"/>
        <v>1536</v>
      </c>
      <c r="B1538" s="19" t="str">
        <f t="shared" si="470"/>
        <v/>
      </c>
      <c r="C1538" s="19" t="str">
        <f t="shared" si="471"/>
        <v/>
      </c>
      <c r="D1538" s="19" t="str">
        <f t="shared" si="472"/>
        <v/>
      </c>
      <c r="E1538" s="19" t="str">
        <f>IF(B1538="","",CHOOSE(VLOOKUP($A1538,$F$1:$J$1600,5,FALSE),AHS!$M$1,BHS!$M$1,CHS!$M$1,HMJHS!$M$1,KHS!$M$1,Kings!$M$1,MHS!$M$1,SWHS!$M$1,AMHS!$M$1,'S10'!$M$1,'S11'!$M$1,'S12'!$M$1,'S13'!$M$1,'S14'!$M$1,'S15'!$M$1,'S16'!$M$1,'S17'!$M$1,'S18'!$M$1,'S19'!$M$1,'S20'!$M$1))</f>
        <v/>
      </c>
      <c r="F1538" s="29" t="str">
        <f t="shared" si="469"/>
        <v/>
      </c>
      <c r="G1538" s="33" t="str">
        <f t="shared" si="468"/>
        <v/>
      </c>
      <c r="H1538" s="29" t="str">
        <f>IF('S20'!P$30="","",'S20'!P$30)</f>
        <v/>
      </c>
      <c r="I1538" s="29" t="str">
        <f>IF('S20'!P$30="","",'S20'!I$30)</f>
        <v/>
      </c>
      <c r="J1538" s="29">
        <v>20</v>
      </c>
      <c r="AC1538" s="41"/>
      <c r="AD1538" s="41"/>
      <c r="AE1538" s="42"/>
      <c r="AF1538" s="42"/>
      <c r="AG1538" s="42"/>
      <c r="AH1538" s="41"/>
      <c r="AI1538" s="41"/>
      <c r="AJ1538" s="42"/>
      <c r="AK1538" s="42"/>
      <c r="AL1538" s="42"/>
      <c r="AM1538" s="42"/>
      <c r="AN1538" s="41"/>
      <c r="AO1538" s="41"/>
      <c r="AP1538" s="42"/>
      <c r="AQ1538" s="42"/>
      <c r="AR1538" s="42"/>
      <c r="AS1538" s="41"/>
      <c r="AT1538" s="41"/>
      <c r="AU1538" s="42"/>
      <c r="AV1538" s="42"/>
    </row>
    <row r="1539" spans="1:48" ht="12.75" hidden="1" customHeight="1" x14ac:dyDescent="0.25">
      <c r="A1539" s="29">
        <f t="shared" si="473"/>
        <v>1537</v>
      </c>
      <c r="B1539" s="19" t="str">
        <f t="shared" si="470"/>
        <v/>
      </c>
      <c r="C1539" s="19" t="str">
        <f t="shared" si="471"/>
        <v/>
      </c>
      <c r="D1539" s="19" t="str">
        <f t="shared" si="472"/>
        <v/>
      </c>
      <c r="E1539" s="19" t="str">
        <f>IF(B1539="","",CHOOSE(VLOOKUP($A1539,$F$1:$J$1600,5,FALSE),AHS!$M$1,BHS!$M$1,CHS!$M$1,HMJHS!$M$1,KHS!$M$1,Kings!$M$1,MHS!$M$1,SWHS!$M$1,AMHS!$M$1,'S10'!$M$1,'S11'!$M$1,'S12'!$M$1,'S13'!$M$1,'S14'!$M$1,'S15'!$M$1,'S16'!$M$1,'S17'!$M$1,'S18'!$M$1,'S19'!$M$1,'S20'!$M$1))</f>
        <v/>
      </c>
      <c r="F1539" s="29" t="str">
        <f t="shared" si="469"/>
        <v/>
      </c>
      <c r="G1539" s="33" t="str">
        <f t="shared" si="468"/>
        <v/>
      </c>
      <c r="H1539" s="29" t="str">
        <f>IF('S20'!P$31="","",'S20'!P$31)</f>
        <v/>
      </c>
      <c r="I1539" s="29" t="str">
        <f>IF('S20'!P$31="","",'S20'!I$31)</f>
        <v/>
      </c>
      <c r="J1539" s="29">
        <v>20</v>
      </c>
      <c r="AC1539" s="41"/>
      <c r="AD1539" s="41"/>
      <c r="AE1539" s="42"/>
      <c r="AF1539" s="42"/>
      <c r="AG1539" s="42"/>
      <c r="AH1539" s="41"/>
      <c r="AI1539" s="41"/>
      <c r="AJ1539" s="42"/>
      <c r="AK1539" s="42"/>
      <c r="AL1539" s="42"/>
      <c r="AM1539" s="42"/>
      <c r="AN1539" s="41"/>
      <c r="AO1539" s="41"/>
      <c r="AP1539" s="42"/>
      <c r="AQ1539" s="42"/>
      <c r="AR1539" s="42"/>
      <c r="AS1539" s="41"/>
      <c r="AT1539" s="41"/>
      <c r="AU1539" s="42"/>
      <c r="AV1539" s="42"/>
    </row>
    <row r="1540" spans="1:48" ht="12.75" hidden="1" customHeight="1" x14ac:dyDescent="0.25">
      <c r="A1540" s="29">
        <f t="shared" si="473"/>
        <v>1538</v>
      </c>
      <c r="B1540" s="19" t="str">
        <f t="shared" si="470"/>
        <v/>
      </c>
      <c r="C1540" s="19" t="str">
        <f t="shared" si="471"/>
        <v/>
      </c>
      <c r="D1540" s="19" t="str">
        <f t="shared" si="472"/>
        <v/>
      </c>
      <c r="E1540" s="19" t="str">
        <f>IF(B1540="","",CHOOSE(VLOOKUP($A1540,$F$1:$J$1600,5,FALSE),AHS!$M$1,BHS!$M$1,CHS!$M$1,HMJHS!$M$1,KHS!$M$1,Kings!$M$1,MHS!$M$1,SWHS!$M$1,AMHS!$M$1,'S10'!$M$1,'S11'!$M$1,'S12'!$M$1,'S13'!$M$1,'S14'!$M$1,'S15'!$M$1,'S16'!$M$1,'S17'!$M$1,'S18'!$M$1,'S19'!$M$1,'S20'!$M$1))</f>
        <v/>
      </c>
      <c r="F1540" s="29" t="str">
        <f t="shared" si="469"/>
        <v/>
      </c>
      <c r="G1540" s="33" t="str">
        <f t="shared" si="468"/>
        <v/>
      </c>
      <c r="H1540" s="29" t="str">
        <f>IF('S20'!P$32="","",'S20'!P$32)</f>
        <v/>
      </c>
      <c r="I1540" s="29" t="str">
        <f>IF('S20'!P$32="","",'S20'!I$32)</f>
        <v/>
      </c>
      <c r="J1540" s="29">
        <v>20</v>
      </c>
      <c r="AC1540" s="41"/>
      <c r="AD1540" s="41"/>
      <c r="AE1540" s="42"/>
      <c r="AF1540" s="42"/>
      <c r="AG1540" s="42"/>
      <c r="AH1540" s="41"/>
      <c r="AI1540" s="41"/>
      <c r="AJ1540" s="42"/>
      <c r="AK1540" s="42"/>
      <c r="AL1540" s="42"/>
      <c r="AM1540" s="42"/>
      <c r="AN1540" s="41"/>
      <c r="AO1540" s="41"/>
      <c r="AP1540" s="42"/>
      <c r="AQ1540" s="42"/>
      <c r="AR1540" s="42"/>
      <c r="AS1540" s="41"/>
      <c r="AT1540" s="41"/>
      <c r="AU1540" s="42"/>
      <c r="AV1540" s="42"/>
    </row>
    <row r="1541" spans="1:48" ht="12.75" hidden="1" customHeight="1" x14ac:dyDescent="0.25">
      <c r="A1541" s="29">
        <f t="shared" si="473"/>
        <v>1539</v>
      </c>
      <c r="B1541" s="19" t="str">
        <f t="shared" si="470"/>
        <v/>
      </c>
      <c r="C1541" s="19" t="str">
        <f t="shared" si="471"/>
        <v/>
      </c>
      <c r="D1541" s="19" t="str">
        <f t="shared" si="472"/>
        <v/>
      </c>
      <c r="E1541" s="19" t="str">
        <f>IF(B1541="","",CHOOSE(VLOOKUP($A1541,$F$1:$J$1600,5,FALSE),AHS!$M$1,BHS!$M$1,CHS!$M$1,HMJHS!$M$1,KHS!$M$1,Kings!$M$1,MHS!$M$1,SWHS!$M$1,AMHS!$M$1,'S10'!$M$1,'S11'!$M$1,'S12'!$M$1,'S13'!$M$1,'S14'!$M$1,'S15'!$M$1,'S16'!$M$1,'S17'!$M$1,'S18'!$M$1,'S19'!$M$1,'S20'!$M$1))</f>
        <v/>
      </c>
      <c r="F1541" s="29" t="str">
        <f t="shared" si="469"/>
        <v/>
      </c>
      <c r="G1541" s="33" t="str">
        <f t="shared" si="468"/>
        <v/>
      </c>
      <c r="H1541" s="29" t="str">
        <f>IF('S20'!X$13="","",'S20'!X$13)</f>
        <v/>
      </c>
      <c r="I1541" s="29" t="str">
        <f>IF('S20'!X$13="","",'S20'!Q$13)</f>
        <v/>
      </c>
      <c r="J1541" s="29">
        <v>20</v>
      </c>
      <c r="AC1541" s="41"/>
      <c r="AD1541" s="41"/>
      <c r="AE1541" s="42"/>
      <c r="AF1541" s="42"/>
      <c r="AG1541" s="42"/>
      <c r="AH1541" s="41"/>
      <c r="AI1541" s="41"/>
      <c r="AJ1541" s="42"/>
      <c r="AK1541" s="42"/>
      <c r="AL1541" s="42"/>
      <c r="AM1541" s="42"/>
      <c r="AN1541" s="41"/>
      <c r="AO1541" s="41"/>
      <c r="AP1541" s="42"/>
      <c r="AQ1541" s="42"/>
      <c r="AR1541" s="42"/>
      <c r="AS1541" s="41"/>
      <c r="AT1541" s="41"/>
      <c r="AU1541" s="42"/>
      <c r="AV1541" s="42"/>
    </row>
    <row r="1542" spans="1:48" ht="12.75" hidden="1" customHeight="1" x14ac:dyDescent="0.25">
      <c r="A1542" s="29">
        <f t="shared" si="473"/>
        <v>1540</v>
      </c>
      <c r="B1542" s="19" t="str">
        <f t="shared" si="470"/>
        <v/>
      </c>
      <c r="C1542" s="19" t="str">
        <f t="shared" si="471"/>
        <v/>
      </c>
      <c r="D1542" s="19" t="str">
        <f t="shared" si="472"/>
        <v/>
      </c>
      <c r="E1542" s="19" t="str">
        <f>IF(B1542="","",CHOOSE(VLOOKUP($A1542,$F$1:$J$1600,5,FALSE),AHS!$M$1,BHS!$M$1,CHS!$M$1,HMJHS!$M$1,KHS!$M$1,Kings!$M$1,MHS!$M$1,SWHS!$M$1,AMHS!$M$1,'S10'!$M$1,'S11'!$M$1,'S12'!$M$1,'S13'!$M$1,'S14'!$M$1,'S15'!$M$1,'S16'!$M$1,'S17'!$M$1,'S18'!$M$1,'S19'!$M$1,'S20'!$M$1))</f>
        <v/>
      </c>
      <c r="F1542" s="29" t="str">
        <f t="shared" si="469"/>
        <v/>
      </c>
      <c r="G1542" s="33" t="str">
        <f t="shared" si="468"/>
        <v/>
      </c>
      <c r="H1542" s="29" t="str">
        <f>IF('S20'!X$14="","",'S20'!X$14)</f>
        <v/>
      </c>
      <c r="I1542" s="29" t="str">
        <f>IF('S20'!X$14="","",'S20'!Q$14)</f>
        <v/>
      </c>
      <c r="J1542" s="29">
        <v>20</v>
      </c>
      <c r="AC1542" s="41"/>
      <c r="AD1542" s="41"/>
      <c r="AE1542" s="42"/>
      <c r="AF1542" s="42"/>
      <c r="AG1542" s="42"/>
      <c r="AH1542" s="41"/>
      <c r="AI1542" s="41"/>
      <c r="AJ1542" s="42"/>
      <c r="AK1542" s="42"/>
      <c r="AL1542" s="42"/>
      <c r="AM1542" s="42"/>
      <c r="AN1542" s="41"/>
      <c r="AO1542" s="41"/>
      <c r="AP1542" s="42"/>
      <c r="AQ1542" s="42"/>
      <c r="AR1542" s="42"/>
      <c r="AS1542" s="41"/>
      <c r="AT1542" s="41"/>
      <c r="AU1542" s="42"/>
      <c r="AV1542" s="42"/>
    </row>
    <row r="1543" spans="1:48" ht="12.75" hidden="1" customHeight="1" x14ac:dyDescent="0.25">
      <c r="A1543" s="29">
        <f t="shared" si="473"/>
        <v>1541</v>
      </c>
      <c r="B1543" s="19" t="str">
        <f t="shared" si="470"/>
        <v/>
      </c>
      <c r="C1543" s="19" t="str">
        <f t="shared" si="471"/>
        <v/>
      </c>
      <c r="D1543" s="19" t="str">
        <f t="shared" si="472"/>
        <v/>
      </c>
      <c r="E1543" s="19" t="str">
        <f>IF(B1543="","",CHOOSE(VLOOKUP($A1543,$F$1:$J$1600,5,FALSE),AHS!$M$1,BHS!$M$1,CHS!$M$1,HMJHS!$M$1,KHS!$M$1,Kings!$M$1,MHS!$M$1,SWHS!$M$1,AMHS!$M$1,'S10'!$M$1,'S11'!$M$1,'S12'!$M$1,'S13'!$M$1,'S14'!$M$1,'S15'!$M$1,'S16'!$M$1,'S17'!$M$1,'S18'!$M$1,'S19'!$M$1,'S20'!$M$1))</f>
        <v/>
      </c>
      <c r="F1543" s="29" t="str">
        <f t="shared" si="469"/>
        <v/>
      </c>
      <c r="G1543" s="33" t="str">
        <f t="shared" si="468"/>
        <v/>
      </c>
      <c r="H1543" s="29" t="str">
        <f>IF('S20'!X$15="","",'S20'!X$15)</f>
        <v/>
      </c>
      <c r="I1543" s="29" t="str">
        <f>IF('S20'!X$15="","",'S20'!Q$15)</f>
        <v/>
      </c>
      <c r="J1543" s="29">
        <v>20</v>
      </c>
      <c r="AC1543" s="41"/>
      <c r="AD1543" s="41"/>
      <c r="AE1543" s="42"/>
      <c r="AF1543" s="42"/>
      <c r="AG1543" s="42"/>
      <c r="AH1543" s="41"/>
      <c r="AI1543" s="41"/>
      <c r="AJ1543" s="42"/>
      <c r="AK1543" s="42"/>
      <c r="AL1543" s="42"/>
      <c r="AM1543" s="42"/>
      <c r="AN1543" s="41"/>
      <c r="AO1543" s="41"/>
      <c r="AP1543" s="42"/>
      <c r="AQ1543" s="42"/>
      <c r="AR1543" s="42"/>
      <c r="AS1543" s="41"/>
      <c r="AT1543" s="41"/>
      <c r="AU1543" s="42"/>
      <c r="AV1543" s="42"/>
    </row>
    <row r="1544" spans="1:48" ht="12.75" hidden="1" customHeight="1" x14ac:dyDescent="0.25">
      <c r="A1544" s="29">
        <f t="shared" si="473"/>
        <v>1542</v>
      </c>
      <c r="B1544" s="19" t="str">
        <f t="shared" si="470"/>
        <v/>
      </c>
      <c r="C1544" s="19" t="str">
        <f t="shared" si="471"/>
        <v/>
      </c>
      <c r="D1544" s="19" t="str">
        <f t="shared" si="472"/>
        <v/>
      </c>
      <c r="E1544" s="19" t="str">
        <f>IF(B1544="","",CHOOSE(VLOOKUP($A1544,$F$1:$J$1600,5,FALSE),AHS!$M$1,BHS!$M$1,CHS!$M$1,HMJHS!$M$1,KHS!$M$1,Kings!$M$1,MHS!$M$1,SWHS!$M$1,AMHS!$M$1,'S10'!$M$1,'S11'!$M$1,'S12'!$M$1,'S13'!$M$1,'S14'!$M$1,'S15'!$M$1,'S16'!$M$1,'S17'!$M$1,'S18'!$M$1,'S19'!$M$1,'S20'!$M$1))</f>
        <v/>
      </c>
      <c r="F1544" s="29" t="str">
        <f t="shared" si="469"/>
        <v/>
      </c>
      <c r="G1544" s="33" t="str">
        <f t="shared" si="468"/>
        <v/>
      </c>
      <c r="H1544" s="29" t="str">
        <f>IF('S20'!X$16="","",'S20'!X$16)</f>
        <v/>
      </c>
      <c r="I1544" s="29" t="str">
        <f>IF('S20'!X$16="","",'S20'!Q$16)</f>
        <v/>
      </c>
      <c r="J1544" s="29">
        <v>20</v>
      </c>
      <c r="AC1544" s="41"/>
      <c r="AD1544" s="41"/>
      <c r="AE1544" s="42"/>
      <c r="AF1544" s="42"/>
      <c r="AG1544" s="42"/>
      <c r="AH1544" s="41"/>
      <c r="AI1544" s="41"/>
      <c r="AJ1544" s="42"/>
      <c r="AK1544" s="42"/>
      <c r="AL1544" s="42"/>
      <c r="AM1544" s="42"/>
      <c r="AN1544" s="41"/>
      <c r="AO1544" s="41"/>
      <c r="AP1544" s="42"/>
      <c r="AQ1544" s="42"/>
      <c r="AR1544" s="42"/>
      <c r="AS1544" s="41"/>
      <c r="AT1544" s="41"/>
      <c r="AU1544" s="42"/>
      <c r="AV1544" s="42"/>
    </row>
    <row r="1545" spans="1:48" ht="12.75" hidden="1" customHeight="1" x14ac:dyDescent="0.25">
      <c r="A1545" s="29">
        <f t="shared" si="473"/>
        <v>1543</v>
      </c>
      <c r="B1545" s="19" t="str">
        <f t="shared" si="470"/>
        <v/>
      </c>
      <c r="C1545" s="19" t="str">
        <f t="shared" si="471"/>
        <v/>
      </c>
      <c r="D1545" s="19" t="str">
        <f t="shared" si="472"/>
        <v/>
      </c>
      <c r="E1545" s="19" t="str">
        <f>IF(B1545="","",CHOOSE(VLOOKUP($A1545,$F$1:$J$1600,5,FALSE),AHS!$M$1,BHS!$M$1,CHS!$M$1,HMJHS!$M$1,KHS!$M$1,Kings!$M$1,MHS!$M$1,SWHS!$M$1,AMHS!$M$1,'S10'!$M$1,'S11'!$M$1,'S12'!$M$1,'S13'!$M$1,'S14'!$M$1,'S15'!$M$1,'S16'!$M$1,'S17'!$M$1,'S18'!$M$1,'S19'!$M$1,'S20'!$M$1))</f>
        <v/>
      </c>
      <c r="F1545" s="29" t="str">
        <f t="shared" si="469"/>
        <v/>
      </c>
      <c r="G1545" s="33" t="str">
        <f t="shared" si="468"/>
        <v/>
      </c>
      <c r="H1545" s="29" t="str">
        <f>IF('S20'!X$17="","",'S20'!X$17)</f>
        <v/>
      </c>
      <c r="I1545" s="29" t="str">
        <f>IF('S20'!X$17="","",'S20'!Q$17)</f>
        <v/>
      </c>
      <c r="J1545" s="29">
        <v>20</v>
      </c>
      <c r="AC1545" s="41"/>
      <c r="AD1545" s="41"/>
      <c r="AE1545" s="42"/>
      <c r="AF1545" s="42"/>
      <c r="AG1545" s="42"/>
      <c r="AH1545" s="41"/>
      <c r="AI1545" s="41"/>
      <c r="AJ1545" s="42"/>
      <c r="AK1545" s="42"/>
      <c r="AL1545" s="42"/>
      <c r="AM1545" s="42"/>
      <c r="AN1545" s="41"/>
      <c r="AO1545" s="41"/>
      <c r="AP1545" s="42"/>
      <c r="AQ1545" s="42"/>
      <c r="AR1545" s="42"/>
      <c r="AS1545" s="41"/>
      <c r="AT1545" s="41"/>
      <c r="AU1545" s="42"/>
      <c r="AV1545" s="42"/>
    </row>
    <row r="1546" spans="1:48" ht="12.75" hidden="1" customHeight="1" x14ac:dyDescent="0.25">
      <c r="A1546" s="29">
        <f t="shared" si="473"/>
        <v>1544</v>
      </c>
      <c r="B1546" s="19" t="str">
        <f t="shared" si="470"/>
        <v/>
      </c>
      <c r="C1546" s="19" t="str">
        <f t="shared" si="471"/>
        <v/>
      </c>
      <c r="D1546" s="19" t="str">
        <f t="shared" si="472"/>
        <v/>
      </c>
      <c r="E1546" s="19" t="str">
        <f>IF(B1546="","",CHOOSE(VLOOKUP($A1546,$F$1:$J$1600,5,FALSE),AHS!$M$1,BHS!$M$1,CHS!$M$1,HMJHS!$M$1,KHS!$M$1,Kings!$M$1,MHS!$M$1,SWHS!$M$1,AMHS!$M$1,'S10'!$M$1,'S11'!$M$1,'S12'!$M$1,'S13'!$M$1,'S14'!$M$1,'S15'!$M$1,'S16'!$M$1,'S17'!$M$1,'S18'!$M$1,'S19'!$M$1,'S20'!$M$1))</f>
        <v/>
      </c>
      <c r="F1546" s="29" t="str">
        <f t="shared" si="469"/>
        <v/>
      </c>
      <c r="G1546" s="33" t="str">
        <f t="shared" si="468"/>
        <v/>
      </c>
      <c r="H1546" s="29" t="str">
        <f>IF('S20'!X$18="","",'S20'!X$18)</f>
        <v/>
      </c>
      <c r="I1546" s="29" t="str">
        <f>IF('S20'!X$18="","",'S20'!Q$18)</f>
        <v/>
      </c>
      <c r="J1546" s="29">
        <v>20</v>
      </c>
      <c r="AC1546" s="41"/>
      <c r="AD1546" s="41"/>
      <c r="AE1546" s="42"/>
      <c r="AF1546" s="42"/>
      <c r="AG1546" s="42"/>
      <c r="AH1546" s="41"/>
      <c r="AI1546" s="41"/>
      <c r="AJ1546" s="42"/>
      <c r="AK1546" s="42"/>
      <c r="AL1546" s="42"/>
      <c r="AM1546" s="42"/>
      <c r="AN1546" s="41"/>
      <c r="AO1546" s="41"/>
      <c r="AP1546" s="42"/>
      <c r="AQ1546" s="42"/>
      <c r="AR1546" s="42"/>
      <c r="AS1546" s="41"/>
      <c r="AT1546" s="41"/>
      <c r="AU1546" s="42"/>
      <c r="AV1546" s="42"/>
    </row>
    <row r="1547" spans="1:48" ht="12.75" hidden="1" customHeight="1" x14ac:dyDescent="0.25">
      <c r="A1547" s="29">
        <f t="shared" si="473"/>
        <v>1545</v>
      </c>
      <c r="B1547" s="19" t="str">
        <f t="shared" si="470"/>
        <v/>
      </c>
      <c r="C1547" s="19" t="str">
        <f t="shared" si="471"/>
        <v/>
      </c>
      <c r="D1547" s="19" t="str">
        <f t="shared" si="472"/>
        <v/>
      </c>
      <c r="E1547" s="19" t="str">
        <f>IF(B1547="","",CHOOSE(VLOOKUP($A1547,$F$1:$J$1600,5,FALSE),AHS!$M$1,BHS!$M$1,CHS!$M$1,HMJHS!$M$1,KHS!$M$1,Kings!$M$1,MHS!$M$1,SWHS!$M$1,AMHS!$M$1,'S10'!$M$1,'S11'!$M$1,'S12'!$M$1,'S13'!$M$1,'S14'!$M$1,'S15'!$M$1,'S16'!$M$1,'S17'!$M$1,'S18'!$M$1,'S19'!$M$1,'S20'!$M$1))</f>
        <v/>
      </c>
      <c r="F1547" s="29" t="str">
        <f t="shared" si="469"/>
        <v/>
      </c>
      <c r="G1547" s="33" t="str">
        <f t="shared" si="468"/>
        <v/>
      </c>
      <c r="H1547" s="29" t="str">
        <f>IF('S20'!X$19="","",'S20'!X$19)</f>
        <v/>
      </c>
      <c r="I1547" s="29" t="str">
        <f>IF('S20'!X$19="","",'S20'!Q$19)</f>
        <v/>
      </c>
      <c r="J1547" s="29">
        <v>20</v>
      </c>
      <c r="AC1547" s="41"/>
      <c r="AD1547" s="41"/>
      <c r="AE1547" s="42"/>
      <c r="AF1547" s="42"/>
      <c r="AG1547" s="42"/>
      <c r="AH1547" s="41"/>
      <c r="AI1547" s="41"/>
      <c r="AJ1547" s="42"/>
      <c r="AK1547" s="42"/>
      <c r="AL1547" s="42"/>
      <c r="AM1547" s="42"/>
      <c r="AN1547" s="41"/>
      <c r="AO1547" s="41"/>
      <c r="AP1547" s="42"/>
      <c r="AQ1547" s="42"/>
      <c r="AR1547" s="42"/>
      <c r="AS1547" s="41"/>
      <c r="AT1547" s="41"/>
      <c r="AU1547" s="42"/>
      <c r="AV1547" s="42"/>
    </row>
    <row r="1548" spans="1:48" ht="12.75" hidden="1" customHeight="1" x14ac:dyDescent="0.25">
      <c r="A1548" s="29">
        <f t="shared" si="473"/>
        <v>1546</v>
      </c>
      <c r="B1548" s="19" t="str">
        <f t="shared" si="470"/>
        <v/>
      </c>
      <c r="C1548" s="19" t="str">
        <f t="shared" si="471"/>
        <v/>
      </c>
      <c r="D1548" s="19" t="str">
        <f t="shared" si="472"/>
        <v/>
      </c>
      <c r="E1548" s="19" t="str">
        <f>IF(B1548="","",CHOOSE(VLOOKUP($A1548,$F$1:$J$1600,5,FALSE),AHS!$M$1,BHS!$M$1,CHS!$M$1,HMJHS!$M$1,KHS!$M$1,Kings!$M$1,MHS!$M$1,SWHS!$M$1,AMHS!$M$1,'S10'!$M$1,'S11'!$M$1,'S12'!$M$1,'S13'!$M$1,'S14'!$M$1,'S15'!$M$1,'S16'!$M$1,'S17'!$M$1,'S18'!$M$1,'S19'!$M$1,'S20'!$M$1))</f>
        <v/>
      </c>
      <c r="F1548" s="29" t="str">
        <f t="shared" si="469"/>
        <v/>
      </c>
      <c r="G1548" s="33" t="str">
        <f t="shared" si="468"/>
        <v/>
      </c>
      <c r="H1548" s="29" t="str">
        <f>IF('S20'!X$20="","",'S20'!X$20)</f>
        <v/>
      </c>
      <c r="I1548" s="29" t="str">
        <f>IF('S20'!X$20="","",'S20'!Q$20)</f>
        <v/>
      </c>
      <c r="J1548" s="29">
        <v>20</v>
      </c>
      <c r="AC1548" s="41"/>
      <c r="AD1548" s="41"/>
      <c r="AE1548" s="42"/>
      <c r="AF1548" s="42"/>
      <c r="AG1548" s="42"/>
      <c r="AH1548" s="41"/>
      <c r="AI1548" s="41"/>
      <c r="AJ1548" s="42"/>
      <c r="AK1548" s="42"/>
      <c r="AL1548" s="42"/>
      <c r="AM1548" s="42"/>
      <c r="AN1548" s="41"/>
      <c r="AO1548" s="41"/>
      <c r="AP1548" s="42"/>
      <c r="AQ1548" s="42"/>
      <c r="AR1548" s="42"/>
      <c r="AS1548" s="41"/>
      <c r="AT1548" s="41"/>
      <c r="AU1548" s="42"/>
      <c r="AV1548" s="42"/>
    </row>
    <row r="1549" spans="1:48" ht="12.75" hidden="1" customHeight="1" x14ac:dyDescent="0.25">
      <c r="A1549" s="29">
        <f t="shared" si="473"/>
        <v>1547</v>
      </c>
      <c r="B1549" s="19" t="str">
        <f t="shared" si="470"/>
        <v/>
      </c>
      <c r="C1549" s="19" t="str">
        <f t="shared" si="471"/>
        <v/>
      </c>
      <c r="D1549" s="19" t="str">
        <f t="shared" si="472"/>
        <v/>
      </c>
      <c r="E1549" s="19" t="str">
        <f>IF(B1549="","",CHOOSE(VLOOKUP($A1549,$F$1:$J$1600,5,FALSE),AHS!$M$1,BHS!$M$1,CHS!$M$1,HMJHS!$M$1,KHS!$M$1,Kings!$M$1,MHS!$M$1,SWHS!$M$1,AMHS!$M$1,'S10'!$M$1,'S11'!$M$1,'S12'!$M$1,'S13'!$M$1,'S14'!$M$1,'S15'!$M$1,'S16'!$M$1,'S17'!$M$1,'S18'!$M$1,'S19'!$M$1,'S20'!$M$1))</f>
        <v/>
      </c>
      <c r="F1549" s="29" t="str">
        <f t="shared" si="469"/>
        <v/>
      </c>
      <c r="G1549" s="33" t="str">
        <f t="shared" si="468"/>
        <v/>
      </c>
      <c r="H1549" s="29" t="str">
        <f>IF('S20'!X$21="","",'S20'!X$21)</f>
        <v/>
      </c>
      <c r="I1549" s="29" t="str">
        <f>IF('S20'!X$21="","",'S20'!Q$21)</f>
        <v/>
      </c>
      <c r="J1549" s="29">
        <v>20</v>
      </c>
      <c r="AC1549" s="41"/>
      <c r="AD1549" s="41"/>
      <c r="AE1549" s="42"/>
      <c r="AF1549" s="42"/>
      <c r="AG1549" s="42"/>
      <c r="AH1549" s="41"/>
      <c r="AI1549" s="41"/>
      <c r="AJ1549" s="42"/>
      <c r="AK1549" s="42"/>
      <c r="AL1549" s="42"/>
      <c r="AM1549" s="42"/>
      <c r="AN1549" s="41"/>
      <c r="AO1549" s="41"/>
      <c r="AP1549" s="42"/>
      <c r="AQ1549" s="42"/>
      <c r="AR1549" s="42"/>
      <c r="AS1549" s="41"/>
      <c r="AT1549" s="41"/>
      <c r="AU1549" s="42"/>
      <c r="AV1549" s="42"/>
    </row>
    <row r="1550" spans="1:48" ht="12.75" hidden="1" customHeight="1" x14ac:dyDescent="0.25">
      <c r="A1550" s="29">
        <f t="shared" si="473"/>
        <v>1548</v>
      </c>
      <c r="B1550" s="19" t="str">
        <f t="shared" si="470"/>
        <v/>
      </c>
      <c r="C1550" s="19" t="str">
        <f t="shared" si="471"/>
        <v/>
      </c>
      <c r="D1550" s="19" t="str">
        <f t="shared" si="472"/>
        <v/>
      </c>
      <c r="E1550" s="19" t="str">
        <f>IF(B1550="","",CHOOSE(VLOOKUP($A1550,$F$1:$J$1600,5,FALSE),AHS!$M$1,BHS!$M$1,CHS!$M$1,HMJHS!$M$1,KHS!$M$1,Kings!$M$1,MHS!$M$1,SWHS!$M$1,AMHS!$M$1,'S10'!$M$1,'S11'!$M$1,'S12'!$M$1,'S13'!$M$1,'S14'!$M$1,'S15'!$M$1,'S16'!$M$1,'S17'!$M$1,'S18'!$M$1,'S19'!$M$1,'S20'!$M$1))</f>
        <v/>
      </c>
      <c r="F1550" s="29" t="str">
        <f t="shared" si="469"/>
        <v/>
      </c>
      <c r="G1550" s="33" t="str">
        <f t="shared" si="468"/>
        <v/>
      </c>
      <c r="H1550" s="29" t="str">
        <f>IF('S20'!X$22="","",'S20'!X$22)</f>
        <v/>
      </c>
      <c r="I1550" s="29" t="str">
        <f>IF('S20'!X$22="","",'S20'!Q$22)</f>
        <v/>
      </c>
      <c r="J1550" s="29">
        <v>20</v>
      </c>
      <c r="AC1550" s="41"/>
      <c r="AD1550" s="41"/>
      <c r="AE1550" s="42"/>
      <c r="AF1550" s="42"/>
      <c r="AG1550" s="42"/>
      <c r="AH1550" s="41"/>
      <c r="AI1550" s="41"/>
      <c r="AJ1550" s="42"/>
      <c r="AK1550" s="42"/>
      <c r="AL1550" s="42"/>
      <c r="AM1550" s="42"/>
      <c r="AN1550" s="41"/>
      <c r="AO1550" s="41"/>
      <c r="AP1550" s="42"/>
      <c r="AQ1550" s="42"/>
      <c r="AR1550" s="42"/>
      <c r="AS1550" s="41"/>
      <c r="AT1550" s="41"/>
      <c r="AU1550" s="42"/>
      <c r="AV1550" s="42"/>
    </row>
    <row r="1551" spans="1:48" ht="12.75" hidden="1" customHeight="1" x14ac:dyDescent="0.25">
      <c r="A1551" s="29">
        <f t="shared" si="473"/>
        <v>1549</v>
      </c>
      <c r="B1551" s="19" t="str">
        <f t="shared" si="470"/>
        <v/>
      </c>
      <c r="C1551" s="19" t="str">
        <f t="shared" si="471"/>
        <v/>
      </c>
      <c r="D1551" s="19" t="str">
        <f t="shared" si="472"/>
        <v/>
      </c>
      <c r="E1551" s="19" t="str">
        <f>IF(B1551="","",CHOOSE(VLOOKUP($A1551,$F$1:$J$1600,5,FALSE),AHS!$M$1,BHS!$M$1,CHS!$M$1,HMJHS!$M$1,KHS!$M$1,Kings!$M$1,MHS!$M$1,SWHS!$M$1,AMHS!$M$1,'S10'!$M$1,'S11'!$M$1,'S12'!$M$1,'S13'!$M$1,'S14'!$M$1,'S15'!$M$1,'S16'!$M$1,'S17'!$M$1,'S18'!$M$1,'S19'!$M$1,'S20'!$M$1))</f>
        <v/>
      </c>
      <c r="F1551" s="29" t="str">
        <f t="shared" si="469"/>
        <v/>
      </c>
      <c r="G1551" s="33" t="str">
        <f t="shared" si="468"/>
        <v/>
      </c>
      <c r="H1551" s="29" t="str">
        <f>IF('S20'!X$23="","",'S20'!X$23)</f>
        <v/>
      </c>
      <c r="I1551" s="29" t="str">
        <f>IF('S20'!X$23="","",'S20'!Q$23)</f>
        <v/>
      </c>
      <c r="J1551" s="29">
        <v>20</v>
      </c>
      <c r="AC1551" s="41"/>
      <c r="AD1551" s="41"/>
      <c r="AE1551" s="42"/>
      <c r="AF1551" s="42"/>
      <c r="AG1551" s="42"/>
      <c r="AH1551" s="41"/>
      <c r="AI1551" s="41"/>
      <c r="AJ1551" s="42"/>
      <c r="AK1551" s="42"/>
      <c r="AL1551" s="42"/>
      <c r="AM1551" s="42"/>
      <c r="AN1551" s="41"/>
      <c r="AO1551" s="41"/>
      <c r="AP1551" s="42"/>
      <c r="AQ1551" s="42"/>
      <c r="AR1551" s="42"/>
      <c r="AS1551" s="41"/>
      <c r="AT1551" s="41"/>
      <c r="AU1551" s="42"/>
      <c r="AV1551" s="42"/>
    </row>
    <row r="1552" spans="1:48" ht="12.75" hidden="1" customHeight="1" x14ac:dyDescent="0.25">
      <c r="A1552" s="29">
        <f t="shared" si="473"/>
        <v>1550</v>
      </c>
      <c r="B1552" s="19" t="str">
        <f t="shared" si="470"/>
        <v/>
      </c>
      <c r="C1552" s="19" t="str">
        <f t="shared" si="471"/>
        <v/>
      </c>
      <c r="D1552" s="19" t="str">
        <f t="shared" si="472"/>
        <v/>
      </c>
      <c r="E1552" s="19" t="str">
        <f>IF(B1552="","",CHOOSE(VLOOKUP($A1552,$F$1:$J$1600,5,FALSE),AHS!$M$1,BHS!$M$1,CHS!$M$1,HMJHS!$M$1,KHS!$M$1,Kings!$M$1,MHS!$M$1,SWHS!$M$1,AMHS!$M$1,'S10'!$M$1,'S11'!$M$1,'S12'!$M$1,'S13'!$M$1,'S14'!$M$1,'S15'!$M$1,'S16'!$M$1,'S17'!$M$1,'S18'!$M$1,'S19'!$M$1,'S20'!$M$1))</f>
        <v/>
      </c>
      <c r="F1552" s="29" t="str">
        <f t="shared" si="469"/>
        <v/>
      </c>
      <c r="G1552" s="33" t="str">
        <f t="shared" si="468"/>
        <v/>
      </c>
      <c r="H1552" s="29" t="str">
        <f>IF('S20'!X$24="","",'S20'!X$24)</f>
        <v/>
      </c>
      <c r="I1552" s="29" t="str">
        <f>IF('S20'!X$24="","",'S20'!Q$24)</f>
        <v/>
      </c>
      <c r="J1552" s="29">
        <v>20</v>
      </c>
      <c r="AC1552" s="41"/>
      <c r="AD1552" s="41"/>
      <c r="AE1552" s="42"/>
      <c r="AF1552" s="42"/>
      <c r="AG1552" s="42"/>
      <c r="AH1552" s="41"/>
      <c r="AI1552" s="41"/>
      <c r="AJ1552" s="42"/>
      <c r="AK1552" s="42"/>
      <c r="AL1552" s="42"/>
      <c r="AM1552" s="42"/>
      <c r="AN1552" s="41"/>
      <c r="AO1552" s="41"/>
      <c r="AP1552" s="42"/>
      <c r="AQ1552" s="42"/>
      <c r="AR1552" s="42"/>
      <c r="AS1552" s="41"/>
      <c r="AT1552" s="41"/>
      <c r="AU1552" s="42"/>
      <c r="AV1552" s="42"/>
    </row>
    <row r="1553" spans="1:48" ht="12.75" hidden="1" customHeight="1" x14ac:dyDescent="0.25">
      <c r="A1553" s="29">
        <f t="shared" si="473"/>
        <v>1551</v>
      </c>
      <c r="B1553" s="19" t="str">
        <f t="shared" si="470"/>
        <v/>
      </c>
      <c r="C1553" s="19" t="str">
        <f t="shared" si="471"/>
        <v/>
      </c>
      <c r="D1553" s="19" t="str">
        <f t="shared" si="472"/>
        <v/>
      </c>
      <c r="E1553" s="19" t="str">
        <f>IF(B1553="","",CHOOSE(VLOOKUP($A1553,$F$1:$J$1600,5,FALSE),AHS!$M$1,BHS!$M$1,CHS!$M$1,HMJHS!$M$1,KHS!$M$1,Kings!$M$1,MHS!$M$1,SWHS!$M$1,AMHS!$M$1,'S10'!$M$1,'S11'!$M$1,'S12'!$M$1,'S13'!$M$1,'S14'!$M$1,'S15'!$M$1,'S16'!$M$1,'S17'!$M$1,'S18'!$M$1,'S19'!$M$1,'S20'!$M$1))</f>
        <v/>
      </c>
      <c r="F1553" s="29" t="str">
        <f t="shared" si="469"/>
        <v/>
      </c>
      <c r="G1553" s="33" t="str">
        <f t="shared" si="468"/>
        <v/>
      </c>
      <c r="H1553" s="29" t="str">
        <f>IF('S20'!X$25="","",'S20'!X$25)</f>
        <v/>
      </c>
      <c r="I1553" s="29" t="str">
        <f>IF('S20'!X$25="","",'S20'!Q$25)</f>
        <v/>
      </c>
      <c r="J1553" s="29">
        <v>20</v>
      </c>
      <c r="AC1553" s="41"/>
      <c r="AD1553" s="41"/>
      <c r="AE1553" s="42"/>
      <c r="AF1553" s="42"/>
      <c r="AG1553" s="42"/>
      <c r="AH1553" s="41"/>
      <c r="AI1553" s="41"/>
      <c r="AJ1553" s="42"/>
      <c r="AK1553" s="42"/>
      <c r="AL1553" s="42"/>
      <c r="AM1553" s="42"/>
      <c r="AN1553" s="41"/>
      <c r="AO1553" s="41"/>
      <c r="AP1553" s="42"/>
      <c r="AQ1553" s="42"/>
      <c r="AR1553" s="42"/>
      <c r="AS1553" s="41"/>
      <c r="AT1553" s="41"/>
      <c r="AU1553" s="42"/>
      <c r="AV1553" s="42"/>
    </row>
    <row r="1554" spans="1:48" ht="12.75" hidden="1" customHeight="1" x14ac:dyDescent="0.25">
      <c r="A1554" s="29">
        <f t="shared" si="473"/>
        <v>1552</v>
      </c>
      <c r="B1554" s="19" t="str">
        <f t="shared" si="470"/>
        <v/>
      </c>
      <c r="C1554" s="19" t="str">
        <f t="shared" si="471"/>
        <v/>
      </c>
      <c r="D1554" s="19" t="str">
        <f t="shared" si="472"/>
        <v/>
      </c>
      <c r="E1554" s="19" t="str">
        <f>IF(B1554="","",CHOOSE(VLOOKUP($A1554,$F$1:$J$1600,5,FALSE),AHS!$M$1,BHS!$M$1,CHS!$M$1,HMJHS!$M$1,KHS!$M$1,Kings!$M$1,MHS!$M$1,SWHS!$M$1,AMHS!$M$1,'S10'!$M$1,'S11'!$M$1,'S12'!$M$1,'S13'!$M$1,'S14'!$M$1,'S15'!$M$1,'S16'!$M$1,'S17'!$M$1,'S18'!$M$1,'S19'!$M$1,'S20'!$M$1))</f>
        <v/>
      </c>
      <c r="F1554" s="29" t="str">
        <f t="shared" si="469"/>
        <v/>
      </c>
      <c r="G1554" s="33" t="str">
        <f t="shared" si="468"/>
        <v/>
      </c>
      <c r="H1554" s="29" t="str">
        <f>IF('S20'!X$26="","",'S20'!X$26)</f>
        <v/>
      </c>
      <c r="I1554" s="29" t="str">
        <f>IF('S20'!X$26="","",'S20'!Q$26)</f>
        <v/>
      </c>
      <c r="J1554" s="29">
        <v>20</v>
      </c>
      <c r="AC1554" s="41"/>
      <c r="AD1554" s="41"/>
      <c r="AE1554" s="42"/>
      <c r="AF1554" s="42"/>
      <c r="AG1554" s="42"/>
      <c r="AH1554" s="41"/>
      <c r="AI1554" s="41"/>
      <c r="AJ1554" s="42"/>
      <c r="AK1554" s="42"/>
      <c r="AL1554" s="42"/>
      <c r="AM1554" s="42"/>
      <c r="AN1554" s="41"/>
      <c r="AO1554" s="41"/>
      <c r="AP1554" s="42"/>
      <c r="AQ1554" s="42"/>
      <c r="AR1554" s="42"/>
      <c r="AS1554" s="41"/>
      <c r="AT1554" s="41"/>
      <c r="AU1554" s="42"/>
      <c r="AV1554" s="42"/>
    </row>
    <row r="1555" spans="1:48" ht="12.75" hidden="1" customHeight="1" x14ac:dyDescent="0.25">
      <c r="A1555" s="29">
        <f t="shared" si="473"/>
        <v>1553</v>
      </c>
      <c r="B1555" s="19" t="str">
        <f t="shared" si="470"/>
        <v/>
      </c>
      <c r="C1555" s="19" t="str">
        <f t="shared" si="471"/>
        <v/>
      </c>
      <c r="D1555" s="19" t="str">
        <f t="shared" si="472"/>
        <v/>
      </c>
      <c r="E1555" s="19" t="str">
        <f>IF(B1555="","",CHOOSE(VLOOKUP($A1555,$F$1:$J$1600,5,FALSE),AHS!$M$1,BHS!$M$1,CHS!$M$1,HMJHS!$M$1,KHS!$M$1,Kings!$M$1,MHS!$M$1,SWHS!$M$1,AMHS!$M$1,'S10'!$M$1,'S11'!$M$1,'S12'!$M$1,'S13'!$M$1,'S14'!$M$1,'S15'!$M$1,'S16'!$M$1,'S17'!$M$1,'S18'!$M$1,'S19'!$M$1,'S20'!$M$1))</f>
        <v/>
      </c>
      <c r="F1555" s="29" t="str">
        <f t="shared" si="469"/>
        <v/>
      </c>
      <c r="G1555" s="33" t="str">
        <f t="shared" si="468"/>
        <v/>
      </c>
      <c r="H1555" s="29" t="str">
        <f>IF('S20'!X$27="","",'S20'!X$27)</f>
        <v/>
      </c>
      <c r="I1555" s="29" t="str">
        <f>IF('S20'!X$27="","",'S20'!Q$27)</f>
        <v/>
      </c>
      <c r="J1555" s="29">
        <v>20</v>
      </c>
      <c r="AC1555" s="41"/>
      <c r="AD1555" s="41"/>
      <c r="AE1555" s="42"/>
      <c r="AF1555" s="42"/>
      <c r="AG1555" s="42"/>
      <c r="AH1555" s="41"/>
      <c r="AI1555" s="41"/>
      <c r="AJ1555" s="42"/>
      <c r="AK1555" s="42"/>
      <c r="AL1555" s="42"/>
      <c r="AM1555" s="42"/>
      <c r="AN1555" s="41"/>
      <c r="AO1555" s="41"/>
      <c r="AP1555" s="42"/>
      <c r="AQ1555" s="42"/>
      <c r="AR1555" s="42"/>
      <c r="AS1555" s="41"/>
      <c r="AT1555" s="41"/>
      <c r="AU1555" s="42"/>
      <c r="AV1555" s="42"/>
    </row>
    <row r="1556" spans="1:48" ht="12.75" hidden="1" customHeight="1" x14ac:dyDescent="0.25">
      <c r="A1556" s="29">
        <f t="shared" si="473"/>
        <v>1554</v>
      </c>
      <c r="B1556" s="19" t="str">
        <f t="shared" si="470"/>
        <v/>
      </c>
      <c r="C1556" s="19" t="str">
        <f t="shared" si="471"/>
        <v/>
      </c>
      <c r="D1556" s="19" t="str">
        <f t="shared" si="472"/>
        <v/>
      </c>
      <c r="E1556" s="19" t="str">
        <f>IF(B1556="","",CHOOSE(VLOOKUP($A1556,$F$1:$J$1600,5,FALSE),AHS!$M$1,BHS!$M$1,CHS!$M$1,HMJHS!$M$1,KHS!$M$1,Kings!$M$1,MHS!$M$1,SWHS!$M$1,AMHS!$M$1,'S10'!$M$1,'S11'!$M$1,'S12'!$M$1,'S13'!$M$1,'S14'!$M$1,'S15'!$M$1,'S16'!$M$1,'S17'!$M$1,'S18'!$M$1,'S19'!$M$1,'S20'!$M$1))</f>
        <v/>
      </c>
      <c r="F1556" s="29" t="str">
        <f t="shared" si="469"/>
        <v/>
      </c>
      <c r="G1556" s="33" t="str">
        <f t="shared" si="468"/>
        <v/>
      </c>
      <c r="H1556" s="29" t="str">
        <f>IF('S20'!X$28="","",'S20'!X$28)</f>
        <v/>
      </c>
      <c r="I1556" s="29" t="str">
        <f>IF('S20'!X$28="","",'S20'!Q$28)</f>
        <v/>
      </c>
      <c r="J1556" s="29">
        <v>20</v>
      </c>
      <c r="AC1556" s="41"/>
      <c r="AD1556" s="41"/>
      <c r="AE1556" s="42"/>
      <c r="AF1556" s="42"/>
      <c r="AG1556" s="42"/>
      <c r="AH1556" s="41"/>
      <c r="AI1556" s="41"/>
      <c r="AJ1556" s="42"/>
      <c r="AK1556" s="42"/>
      <c r="AL1556" s="42"/>
      <c r="AM1556" s="42"/>
      <c r="AN1556" s="41"/>
      <c r="AO1556" s="41"/>
      <c r="AP1556" s="42"/>
      <c r="AQ1556" s="42"/>
      <c r="AR1556" s="42"/>
      <c r="AS1556" s="41"/>
      <c r="AT1556" s="41"/>
      <c r="AU1556" s="42"/>
      <c r="AV1556" s="42"/>
    </row>
    <row r="1557" spans="1:48" ht="12.75" hidden="1" customHeight="1" x14ac:dyDescent="0.25">
      <c r="A1557" s="29">
        <f t="shared" si="473"/>
        <v>1555</v>
      </c>
      <c r="B1557" s="19" t="str">
        <f t="shared" si="470"/>
        <v/>
      </c>
      <c r="C1557" s="19" t="str">
        <f t="shared" si="471"/>
        <v/>
      </c>
      <c r="D1557" s="19" t="str">
        <f t="shared" si="472"/>
        <v/>
      </c>
      <c r="E1557" s="19" t="str">
        <f>IF(B1557="","",CHOOSE(VLOOKUP($A1557,$F$1:$J$1600,5,FALSE),AHS!$M$1,BHS!$M$1,CHS!$M$1,HMJHS!$M$1,KHS!$M$1,Kings!$M$1,MHS!$M$1,SWHS!$M$1,AMHS!$M$1,'S10'!$M$1,'S11'!$M$1,'S12'!$M$1,'S13'!$M$1,'S14'!$M$1,'S15'!$M$1,'S16'!$M$1,'S17'!$M$1,'S18'!$M$1,'S19'!$M$1,'S20'!$M$1))</f>
        <v/>
      </c>
      <c r="F1557" s="29" t="str">
        <f t="shared" si="469"/>
        <v/>
      </c>
      <c r="G1557" s="33" t="str">
        <f t="shared" si="468"/>
        <v/>
      </c>
      <c r="H1557" s="29" t="str">
        <f>IF('S20'!X$29="","",'S20'!X$29)</f>
        <v/>
      </c>
      <c r="I1557" s="29" t="str">
        <f>IF('S20'!X$29="","",'S20'!Q$29)</f>
        <v/>
      </c>
      <c r="J1557" s="29">
        <v>20</v>
      </c>
      <c r="AC1557" s="41"/>
      <c r="AD1557" s="41"/>
      <c r="AE1557" s="42"/>
      <c r="AF1557" s="42"/>
      <c r="AG1557" s="42"/>
      <c r="AH1557" s="41"/>
      <c r="AI1557" s="41"/>
      <c r="AJ1557" s="42"/>
      <c r="AK1557" s="42"/>
      <c r="AL1557" s="42"/>
      <c r="AM1557" s="42"/>
      <c r="AN1557" s="41"/>
      <c r="AO1557" s="41"/>
      <c r="AP1557" s="42"/>
      <c r="AQ1557" s="42"/>
      <c r="AR1557" s="42"/>
      <c r="AS1557" s="41"/>
      <c r="AT1557" s="41"/>
      <c r="AU1557" s="42"/>
      <c r="AV1557" s="42"/>
    </row>
    <row r="1558" spans="1:48" ht="12.75" hidden="1" customHeight="1" x14ac:dyDescent="0.25">
      <c r="A1558" s="29">
        <f t="shared" si="473"/>
        <v>1556</v>
      </c>
      <c r="B1558" s="19" t="str">
        <f t="shared" si="470"/>
        <v/>
      </c>
      <c r="C1558" s="19" t="str">
        <f t="shared" si="471"/>
        <v/>
      </c>
      <c r="D1558" s="19" t="str">
        <f t="shared" si="472"/>
        <v/>
      </c>
      <c r="E1558" s="19" t="str">
        <f>IF(B1558="","",CHOOSE(VLOOKUP($A1558,$F$1:$J$1600,5,FALSE),AHS!$M$1,BHS!$M$1,CHS!$M$1,HMJHS!$M$1,KHS!$M$1,Kings!$M$1,MHS!$M$1,SWHS!$M$1,AMHS!$M$1,'S10'!$M$1,'S11'!$M$1,'S12'!$M$1,'S13'!$M$1,'S14'!$M$1,'S15'!$M$1,'S16'!$M$1,'S17'!$M$1,'S18'!$M$1,'S19'!$M$1,'S20'!$M$1))</f>
        <v/>
      </c>
      <c r="F1558" s="29" t="str">
        <f t="shared" si="469"/>
        <v/>
      </c>
      <c r="G1558" s="33" t="str">
        <f t="shared" si="468"/>
        <v/>
      </c>
      <c r="H1558" s="29" t="str">
        <f>IF('S20'!X$30="","",'S20'!X$30)</f>
        <v/>
      </c>
      <c r="I1558" s="29" t="str">
        <f>IF('S20'!X$30="","",'S20'!Q$30)</f>
        <v/>
      </c>
      <c r="J1558" s="29">
        <v>20</v>
      </c>
      <c r="AC1558" s="41"/>
      <c r="AD1558" s="41"/>
      <c r="AE1558" s="42"/>
      <c r="AF1558" s="42"/>
      <c r="AG1558" s="42"/>
      <c r="AH1558" s="41"/>
      <c r="AI1558" s="41"/>
      <c r="AJ1558" s="42"/>
      <c r="AK1558" s="42"/>
      <c r="AL1558" s="42"/>
      <c r="AM1558" s="42"/>
      <c r="AN1558" s="41"/>
      <c r="AO1558" s="41"/>
      <c r="AP1558" s="42"/>
      <c r="AQ1558" s="42"/>
      <c r="AR1558" s="42"/>
      <c r="AS1558" s="41"/>
      <c r="AT1558" s="41"/>
      <c r="AU1558" s="42"/>
      <c r="AV1558" s="42"/>
    </row>
    <row r="1559" spans="1:48" ht="12.75" hidden="1" customHeight="1" x14ac:dyDescent="0.25">
      <c r="A1559" s="29">
        <f t="shared" si="473"/>
        <v>1557</v>
      </c>
      <c r="B1559" s="19" t="str">
        <f t="shared" si="470"/>
        <v/>
      </c>
      <c r="C1559" s="19" t="str">
        <f t="shared" si="471"/>
        <v/>
      </c>
      <c r="D1559" s="19" t="str">
        <f t="shared" si="472"/>
        <v/>
      </c>
      <c r="E1559" s="19" t="str">
        <f>IF(B1559="","",CHOOSE(VLOOKUP($A1559,$F$1:$J$1600,5,FALSE),AHS!$M$1,BHS!$M$1,CHS!$M$1,HMJHS!$M$1,KHS!$M$1,Kings!$M$1,MHS!$M$1,SWHS!$M$1,AMHS!$M$1,'S10'!$M$1,'S11'!$M$1,'S12'!$M$1,'S13'!$M$1,'S14'!$M$1,'S15'!$M$1,'S16'!$M$1,'S17'!$M$1,'S18'!$M$1,'S19'!$M$1,'S20'!$M$1))</f>
        <v/>
      </c>
      <c r="F1559" s="29" t="str">
        <f t="shared" si="469"/>
        <v/>
      </c>
      <c r="G1559" s="33" t="str">
        <f t="shared" si="468"/>
        <v/>
      </c>
      <c r="H1559" s="29" t="str">
        <f>IF('S20'!X$31="","",'S20'!X$31)</f>
        <v/>
      </c>
      <c r="I1559" s="29" t="str">
        <f>IF('S20'!X$31="","",'S20'!Q$31)</f>
        <v/>
      </c>
      <c r="J1559" s="29">
        <v>20</v>
      </c>
      <c r="AC1559" s="41"/>
      <c r="AD1559" s="41"/>
      <c r="AE1559" s="42"/>
      <c r="AF1559" s="42"/>
      <c r="AG1559" s="42"/>
      <c r="AH1559" s="41"/>
      <c r="AI1559" s="41"/>
      <c r="AJ1559" s="42"/>
      <c r="AK1559" s="42"/>
      <c r="AL1559" s="42"/>
      <c r="AM1559" s="42"/>
      <c r="AN1559" s="41"/>
      <c r="AO1559" s="41"/>
      <c r="AP1559" s="42"/>
      <c r="AQ1559" s="42"/>
      <c r="AR1559" s="42"/>
      <c r="AS1559" s="41"/>
      <c r="AT1559" s="41"/>
      <c r="AU1559" s="42"/>
      <c r="AV1559" s="42"/>
    </row>
    <row r="1560" spans="1:48" ht="12.75" hidden="1" customHeight="1" x14ac:dyDescent="0.25">
      <c r="A1560" s="29">
        <f t="shared" si="473"/>
        <v>1558</v>
      </c>
      <c r="B1560" s="19" t="str">
        <f t="shared" si="470"/>
        <v/>
      </c>
      <c r="C1560" s="19" t="str">
        <f t="shared" si="471"/>
        <v/>
      </c>
      <c r="D1560" s="19" t="str">
        <f t="shared" si="472"/>
        <v/>
      </c>
      <c r="E1560" s="19" t="str">
        <f>IF(B1560="","",CHOOSE(VLOOKUP($A1560,$F$1:$J$1600,5,FALSE),AHS!$M$1,BHS!$M$1,CHS!$M$1,HMJHS!$M$1,KHS!$M$1,Kings!$M$1,MHS!$M$1,SWHS!$M$1,AMHS!$M$1,'S10'!$M$1,'S11'!$M$1,'S12'!$M$1,'S13'!$M$1,'S14'!$M$1,'S15'!$M$1,'S16'!$M$1,'S17'!$M$1,'S18'!$M$1,'S19'!$M$1,'S20'!$M$1))</f>
        <v/>
      </c>
      <c r="F1560" s="29" t="str">
        <f t="shared" si="469"/>
        <v/>
      </c>
      <c r="G1560" s="33" t="str">
        <f t="shared" si="468"/>
        <v/>
      </c>
      <c r="H1560" s="29" t="str">
        <f>IF('S20'!X$32="","",'S20'!X$32)</f>
        <v/>
      </c>
      <c r="I1560" s="29" t="str">
        <f>IF('S20'!X$32="","",'S20'!Q$32)</f>
        <v/>
      </c>
      <c r="J1560" s="29">
        <v>20</v>
      </c>
      <c r="AC1560" s="41"/>
      <c r="AD1560" s="41"/>
      <c r="AE1560" s="42"/>
      <c r="AF1560" s="42"/>
      <c r="AG1560" s="42"/>
      <c r="AH1560" s="41"/>
      <c r="AI1560" s="41"/>
      <c r="AJ1560" s="42"/>
      <c r="AK1560" s="42"/>
      <c r="AL1560" s="42"/>
      <c r="AM1560" s="42"/>
      <c r="AN1560" s="41"/>
      <c r="AO1560" s="41"/>
      <c r="AP1560" s="42"/>
      <c r="AQ1560" s="42"/>
      <c r="AR1560" s="42"/>
      <c r="AS1560" s="41"/>
      <c r="AT1560" s="41"/>
      <c r="AU1560" s="42"/>
      <c r="AV1560" s="42"/>
    </row>
    <row r="1561" spans="1:48" ht="12.75" hidden="1" customHeight="1" x14ac:dyDescent="0.25">
      <c r="A1561" s="29">
        <f t="shared" si="473"/>
        <v>1559</v>
      </c>
      <c r="B1561" s="19" t="str">
        <f t="shared" si="470"/>
        <v/>
      </c>
      <c r="C1561" s="19" t="str">
        <f t="shared" si="471"/>
        <v/>
      </c>
      <c r="D1561" s="19" t="str">
        <f t="shared" si="472"/>
        <v/>
      </c>
      <c r="E1561" s="19" t="str">
        <f>IF(B1561="","",CHOOSE(VLOOKUP($A1561,$F$1:$J$1600,5,FALSE),AHS!$M$1,BHS!$M$1,CHS!$M$1,HMJHS!$M$1,KHS!$M$1,Kings!$M$1,MHS!$M$1,SWHS!$M$1,AMHS!$M$1,'S10'!$M$1,'S11'!$M$1,'S12'!$M$1,'S13'!$M$1,'S14'!$M$1,'S15'!$M$1,'S16'!$M$1,'S17'!$M$1,'S18'!$M$1,'S19'!$M$1,'S20'!$M$1))</f>
        <v/>
      </c>
      <c r="F1561" s="29" t="str">
        <f t="shared" si="469"/>
        <v/>
      </c>
      <c r="G1561" s="33" t="str">
        <f t="shared" si="468"/>
        <v/>
      </c>
      <c r="H1561" s="29" t="str">
        <f>IF('S20'!AF$13="","",'S20'!AF$13)</f>
        <v/>
      </c>
      <c r="I1561" s="29" t="str">
        <f>IF('S20'!AF$13="","",'S20'!Y$13)</f>
        <v/>
      </c>
      <c r="J1561" s="29">
        <v>20</v>
      </c>
      <c r="AC1561" s="41"/>
      <c r="AD1561" s="41"/>
      <c r="AE1561" s="42"/>
      <c r="AF1561" s="42"/>
      <c r="AG1561" s="42"/>
      <c r="AH1561" s="41"/>
      <c r="AI1561" s="41"/>
      <c r="AJ1561" s="42"/>
      <c r="AK1561" s="42"/>
      <c r="AL1561" s="42"/>
      <c r="AM1561" s="42"/>
      <c r="AN1561" s="41"/>
      <c r="AO1561" s="41"/>
      <c r="AP1561" s="42"/>
      <c r="AQ1561" s="42"/>
      <c r="AR1561" s="42"/>
      <c r="AS1561" s="41"/>
      <c r="AT1561" s="41"/>
      <c r="AU1561" s="42"/>
      <c r="AV1561" s="42"/>
    </row>
    <row r="1562" spans="1:48" ht="12.75" hidden="1" customHeight="1" x14ac:dyDescent="0.25">
      <c r="A1562" s="29">
        <f t="shared" si="473"/>
        <v>1560</v>
      </c>
      <c r="B1562" s="19" t="str">
        <f t="shared" si="470"/>
        <v/>
      </c>
      <c r="C1562" s="19" t="str">
        <f t="shared" si="471"/>
        <v/>
      </c>
      <c r="D1562" s="19" t="str">
        <f t="shared" si="472"/>
        <v/>
      </c>
      <c r="E1562" s="19" t="str">
        <f>IF(B1562="","",CHOOSE(VLOOKUP($A1562,$F$1:$J$1600,5,FALSE),AHS!$M$1,BHS!$M$1,CHS!$M$1,HMJHS!$M$1,KHS!$M$1,Kings!$M$1,MHS!$M$1,SWHS!$M$1,AMHS!$M$1,'S10'!$M$1,'S11'!$M$1,'S12'!$M$1,'S13'!$M$1,'S14'!$M$1,'S15'!$M$1,'S16'!$M$1,'S17'!$M$1,'S18'!$M$1,'S19'!$M$1,'S20'!$M$1))</f>
        <v/>
      </c>
      <c r="F1562" s="29" t="str">
        <f t="shared" si="469"/>
        <v/>
      </c>
      <c r="G1562" s="33" t="str">
        <f t="shared" si="468"/>
        <v/>
      </c>
      <c r="H1562" s="29" t="str">
        <f>IF('S20'!AF$14="","",'S20'!AF$14)</f>
        <v/>
      </c>
      <c r="I1562" s="29" t="str">
        <f>IF('S20'!AF$14="","",'S20'!Y$14)</f>
        <v/>
      </c>
      <c r="J1562" s="29">
        <v>20</v>
      </c>
      <c r="AC1562" s="41"/>
      <c r="AD1562" s="41"/>
      <c r="AE1562" s="42"/>
      <c r="AF1562" s="42"/>
      <c r="AG1562" s="42"/>
      <c r="AH1562" s="41"/>
      <c r="AI1562" s="41"/>
      <c r="AJ1562" s="42"/>
      <c r="AK1562" s="42"/>
      <c r="AL1562" s="42"/>
      <c r="AM1562" s="42"/>
      <c r="AN1562" s="41"/>
      <c r="AO1562" s="41"/>
      <c r="AP1562" s="42"/>
      <c r="AQ1562" s="42"/>
      <c r="AR1562" s="42"/>
      <c r="AS1562" s="41"/>
      <c r="AT1562" s="41"/>
      <c r="AU1562" s="42"/>
      <c r="AV1562" s="42"/>
    </row>
    <row r="1563" spans="1:48" ht="12.75" hidden="1" customHeight="1" x14ac:dyDescent="0.25">
      <c r="A1563" s="29">
        <f t="shared" si="473"/>
        <v>1561</v>
      </c>
      <c r="B1563" s="19" t="str">
        <f t="shared" si="470"/>
        <v/>
      </c>
      <c r="C1563" s="19" t="str">
        <f t="shared" si="471"/>
        <v/>
      </c>
      <c r="D1563" s="19" t="str">
        <f t="shared" si="472"/>
        <v/>
      </c>
      <c r="E1563" s="19" t="str">
        <f>IF(B1563="","",CHOOSE(VLOOKUP($A1563,$F$1:$J$1600,5,FALSE),AHS!$M$1,BHS!$M$1,CHS!$M$1,HMJHS!$M$1,KHS!$M$1,Kings!$M$1,MHS!$M$1,SWHS!$M$1,AMHS!$M$1,'S10'!$M$1,'S11'!$M$1,'S12'!$M$1,'S13'!$M$1,'S14'!$M$1,'S15'!$M$1,'S16'!$M$1,'S17'!$M$1,'S18'!$M$1,'S19'!$M$1,'S20'!$M$1))</f>
        <v/>
      </c>
      <c r="F1563" s="29" t="str">
        <f t="shared" si="469"/>
        <v/>
      </c>
      <c r="G1563" s="33" t="str">
        <f t="shared" si="468"/>
        <v/>
      </c>
      <c r="H1563" s="29" t="str">
        <f>IF('S20'!AF$15="","",'S20'!AF$15)</f>
        <v/>
      </c>
      <c r="I1563" s="29" t="str">
        <f>IF('S20'!AF$15="","",'S20'!Y$15)</f>
        <v/>
      </c>
      <c r="J1563" s="29">
        <v>20</v>
      </c>
      <c r="AC1563" s="41"/>
      <c r="AD1563" s="41"/>
      <c r="AE1563" s="42"/>
      <c r="AF1563" s="42"/>
      <c r="AG1563" s="42"/>
      <c r="AH1563" s="41"/>
      <c r="AI1563" s="41"/>
      <c r="AJ1563" s="42"/>
      <c r="AK1563" s="42"/>
      <c r="AL1563" s="42"/>
      <c r="AM1563" s="42"/>
      <c r="AN1563" s="41"/>
      <c r="AO1563" s="41"/>
      <c r="AP1563" s="42"/>
      <c r="AQ1563" s="42"/>
      <c r="AR1563" s="42"/>
      <c r="AS1563" s="41"/>
      <c r="AT1563" s="41"/>
      <c r="AU1563" s="42"/>
      <c r="AV1563" s="42"/>
    </row>
    <row r="1564" spans="1:48" ht="12.75" hidden="1" customHeight="1" x14ac:dyDescent="0.25">
      <c r="A1564" s="29">
        <f t="shared" si="473"/>
        <v>1562</v>
      </c>
      <c r="B1564" s="19" t="str">
        <f t="shared" si="470"/>
        <v/>
      </c>
      <c r="C1564" s="19" t="str">
        <f t="shared" si="471"/>
        <v/>
      </c>
      <c r="D1564" s="19" t="str">
        <f t="shared" si="472"/>
        <v/>
      </c>
      <c r="E1564" s="19" t="str">
        <f>IF(B1564="","",CHOOSE(VLOOKUP($A1564,$F$1:$J$1600,5,FALSE),AHS!$M$1,BHS!$M$1,CHS!$M$1,HMJHS!$M$1,KHS!$M$1,Kings!$M$1,MHS!$M$1,SWHS!$M$1,AMHS!$M$1,'S10'!$M$1,'S11'!$M$1,'S12'!$M$1,'S13'!$M$1,'S14'!$M$1,'S15'!$M$1,'S16'!$M$1,'S17'!$M$1,'S18'!$M$1,'S19'!$M$1,'S20'!$M$1))</f>
        <v/>
      </c>
      <c r="F1564" s="29" t="str">
        <f t="shared" si="469"/>
        <v/>
      </c>
      <c r="G1564" s="33" t="str">
        <f t="shared" si="468"/>
        <v/>
      </c>
      <c r="H1564" s="29" t="str">
        <f>IF('S20'!AF$16="","",'S20'!AF$16)</f>
        <v/>
      </c>
      <c r="I1564" s="29" t="str">
        <f>IF('S20'!AF$16="","",'S20'!Y$16)</f>
        <v/>
      </c>
      <c r="J1564" s="29">
        <v>20</v>
      </c>
      <c r="AC1564" s="41"/>
      <c r="AD1564" s="41"/>
      <c r="AE1564" s="42"/>
      <c r="AF1564" s="42"/>
      <c r="AG1564" s="42"/>
      <c r="AH1564" s="41"/>
      <c r="AI1564" s="41"/>
      <c r="AJ1564" s="42"/>
      <c r="AK1564" s="42"/>
      <c r="AL1564" s="42"/>
      <c r="AM1564" s="42"/>
      <c r="AN1564" s="41"/>
      <c r="AO1564" s="41"/>
      <c r="AP1564" s="42"/>
      <c r="AQ1564" s="42"/>
      <c r="AR1564" s="42"/>
      <c r="AS1564" s="41"/>
      <c r="AT1564" s="41"/>
      <c r="AU1564" s="42"/>
      <c r="AV1564" s="42"/>
    </row>
    <row r="1565" spans="1:48" ht="12.75" hidden="1" customHeight="1" x14ac:dyDescent="0.25">
      <c r="A1565" s="29">
        <f t="shared" si="473"/>
        <v>1563</v>
      </c>
      <c r="B1565" s="19" t="str">
        <f t="shared" si="470"/>
        <v/>
      </c>
      <c r="C1565" s="19" t="str">
        <f t="shared" si="471"/>
        <v/>
      </c>
      <c r="D1565" s="19" t="str">
        <f t="shared" si="472"/>
        <v/>
      </c>
      <c r="E1565" s="19" t="str">
        <f>IF(B1565="","",CHOOSE(VLOOKUP($A1565,$F$1:$J$1600,5,FALSE),AHS!$M$1,BHS!$M$1,CHS!$M$1,HMJHS!$M$1,KHS!$M$1,Kings!$M$1,MHS!$M$1,SWHS!$M$1,AMHS!$M$1,'S10'!$M$1,'S11'!$M$1,'S12'!$M$1,'S13'!$M$1,'S14'!$M$1,'S15'!$M$1,'S16'!$M$1,'S17'!$M$1,'S18'!$M$1,'S19'!$M$1,'S20'!$M$1))</f>
        <v/>
      </c>
      <c r="F1565" s="29" t="str">
        <f t="shared" si="469"/>
        <v/>
      </c>
      <c r="G1565" s="33" t="str">
        <f t="shared" si="468"/>
        <v/>
      </c>
      <c r="H1565" s="29" t="str">
        <f>IF('S20'!AF$17="","",'S20'!AF$17)</f>
        <v/>
      </c>
      <c r="I1565" s="29" t="str">
        <f>IF('S20'!AF$17="","",'S20'!Y$17)</f>
        <v/>
      </c>
      <c r="J1565" s="29">
        <v>20</v>
      </c>
      <c r="AC1565" s="41"/>
      <c r="AD1565" s="41"/>
      <c r="AE1565" s="42"/>
      <c r="AF1565" s="42"/>
      <c r="AG1565" s="42"/>
      <c r="AH1565" s="41"/>
      <c r="AI1565" s="41"/>
      <c r="AJ1565" s="42"/>
      <c r="AK1565" s="42"/>
      <c r="AL1565" s="42"/>
      <c r="AM1565" s="42"/>
      <c r="AN1565" s="41"/>
      <c r="AO1565" s="41"/>
      <c r="AP1565" s="42"/>
      <c r="AQ1565" s="42"/>
      <c r="AR1565" s="42"/>
      <c r="AS1565" s="41"/>
      <c r="AT1565" s="41"/>
      <c r="AU1565" s="42"/>
      <c r="AV1565" s="42"/>
    </row>
    <row r="1566" spans="1:48" ht="12.75" hidden="1" customHeight="1" x14ac:dyDescent="0.25">
      <c r="A1566" s="29">
        <f t="shared" si="473"/>
        <v>1564</v>
      </c>
      <c r="B1566" s="19" t="str">
        <f t="shared" si="470"/>
        <v/>
      </c>
      <c r="C1566" s="19" t="str">
        <f t="shared" si="471"/>
        <v/>
      </c>
      <c r="D1566" s="19" t="str">
        <f t="shared" si="472"/>
        <v/>
      </c>
      <c r="E1566" s="19" t="str">
        <f>IF(B1566="","",CHOOSE(VLOOKUP($A1566,$F$1:$J$1600,5,FALSE),AHS!$M$1,BHS!$M$1,CHS!$M$1,HMJHS!$M$1,KHS!$M$1,Kings!$M$1,MHS!$M$1,SWHS!$M$1,AMHS!$M$1,'S10'!$M$1,'S11'!$M$1,'S12'!$M$1,'S13'!$M$1,'S14'!$M$1,'S15'!$M$1,'S16'!$M$1,'S17'!$M$1,'S18'!$M$1,'S19'!$M$1,'S20'!$M$1))</f>
        <v/>
      </c>
      <c r="F1566" s="29" t="str">
        <f t="shared" si="469"/>
        <v/>
      </c>
      <c r="G1566" s="33" t="str">
        <f t="shared" si="468"/>
        <v/>
      </c>
      <c r="H1566" s="29" t="str">
        <f>IF('S20'!AF$18="","",'S20'!AF$18)</f>
        <v/>
      </c>
      <c r="I1566" s="29" t="str">
        <f>IF('S20'!AF$18="","",'S20'!Y$18)</f>
        <v/>
      </c>
      <c r="J1566" s="29">
        <v>20</v>
      </c>
      <c r="AC1566" s="41"/>
      <c r="AD1566" s="41"/>
      <c r="AE1566" s="42"/>
      <c r="AF1566" s="42"/>
      <c r="AG1566" s="42"/>
      <c r="AH1566" s="41"/>
      <c r="AI1566" s="41"/>
      <c r="AJ1566" s="42"/>
      <c r="AK1566" s="42"/>
      <c r="AL1566" s="42"/>
      <c r="AM1566" s="42"/>
      <c r="AN1566" s="41"/>
      <c r="AO1566" s="41"/>
      <c r="AP1566" s="42"/>
      <c r="AQ1566" s="42"/>
      <c r="AR1566" s="42"/>
      <c r="AS1566" s="41"/>
      <c r="AT1566" s="41"/>
      <c r="AU1566" s="42"/>
      <c r="AV1566" s="42"/>
    </row>
    <row r="1567" spans="1:48" ht="12.75" hidden="1" customHeight="1" x14ac:dyDescent="0.25">
      <c r="A1567" s="29">
        <f t="shared" si="473"/>
        <v>1565</v>
      </c>
      <c r="B1567" s="19" t="str">
        <f t="shared" si="470"/>
        <v/>
      </c>
      <c r="C1567" s="19" t="str">
        <f t="shared" si="471"/>
        <v/>
      </c>
      <c r="D1567" s="19" t="str">
        <f t="shared" si="472"/>
        <v/>
      </c>
      <c r="E1567" s="19" t="str">
        <f>IF(B1567="","",CHOOSE(VLOOKUP($A1567,$F$1:$J$1600,5,FALSE),AHS!$M$1,BHS!$M$1,CHS!$M$1,HMJHS!$M$1,KHS!$M$1,Kings!$M$1,MHS!$M$1,SWHS!$M$1,AMHS!$M$1,'S10'!$M$1,'S11'!$M$1,'S12'!$M$1,'S13'!$M$1,'S14'!$M$1,'S15'!$M$1,'S16'!$M$1,'S17'!$M$1,'S18'!$M$1,'S19'!$M$1,'S20'!$M$1))</f>
        <v/>
      </c>
      <c r="F1567" s="29" t="str">
        <f t="shared" si="469"/>
        <v/>
      </c>
      <c r="G1567" s="33" t="str">
        <f t="shared" si="468"/>
        <v/>
      </c>
      <c r="H1567" s="29" t="str">
        <f>IF('S20'!AF$19="","",'S20'!AF$19)</f>
        <v/>
      </c>
      <c r="I1567" s="29" t="str">
        <f>IF('S20'!AF$19="","",'S20'!Y$19)</f>
        <v/>
      </c>
      <c r="J1567" s="29">
        <v>20</v>
      </c>
      <c r="AC1567" s="41"/>
      <c r="AD1567" s="41"/>
      <c r="AE1567" s="42"/>
      <c r="AF1567" s="42"/>
      <c r="AG1567" s="42"/>
      <c r="AH1567" s="41"/>
      <c r="AI1567" s="41"/>
      <c r="AJ1567" s="42"/>
      <c r="AK1567" s="42"/>
      <c r="AL1567" s="42"/>
      <c r="AM1567" s="42"/>
      <c r="AN1567" s="41"/>
      <c r="AO1567" s="41"/>
      <c r="AP1567" s="42"/>
      <c r="AQ1567" s="42"/>
      <c r="AR1567" s="42"/>
      <c r="AS1567" s="41"/>
      <c r="AT1567" s="41"/>
      <c r="AU1567" s="42"/>
      <c r="AV1567" s="42"/>
    </row>
    <row r="1568" spans="1:48" ht="12.75" hidden="1" customHeight="1" x14ac:dyDescent="0.25">
      <c r="A1568" s="29">
        <f t="shared" si="473"/>
        <v>1566</v>
      </c>
      <c r="B1568" s="19" t="str">
        <f t="shared" si="470"/>
        <v/>
      </c>
      <c r="C1568" s="19" t="str">
        <f t="shared" si="471"/>
        <v/>
      </c>
      <c r="D1568" s="19" t="str">
        <f t="shared" si="472"/>
        <v/>
      </c>
      <c r="E1568" s="19" t="str">
        <f>IF(B1568="","",CHOOSE(VLOOKUP($A1568,$F$1:$J$1600,5,FALSE),AHS!$M$1,BHS!$M$1,CHS!$M$1,HMJHS!$M$1,KHS!$M$1,Kings!$M$1,MHS!$M$1,SWHS!$M$1,AMHS!$M$1,'S10'!$M$1,'S11'!$M$1,'S12'!$M$1,'S13'!$M$1,'S14'!$M$1,'S15'!$M$1,'S16'!$M$1,'S17'!$M$1,'S18'!$M$1,'S19'!$M$1,'S20'!$M$1))</f>
        <v/>
      </c>
      <c r="F1568" s="29" t="str">
        <f t="shared" si="469"/>
        <v/>
      </c>
      <c r="G1568" s="33" t="str">
        <f t="shared" si="468"/>
        <v/>
      </c>
      <c r="H1568" s="29" t="str">
        <f>IF('S20'!AF$20="","",'S20'!AF$20)</f>
        <v/>
      </c>
      <c r="I1568" s="29" t="str">
        <f>IF('S20'!AF$20="","",'S20'!Y$20)</f>
        <v/>
      </c>
      <c r="J1568" s="29">
        <v>20</v>
      </c>
      <c r="AC1568" s="41"/>
      <c r="AD1568" s="41"/>
      <c r="AE1568" s="42"/>
      <c r="AF1568" s="42"/>
      <c r="AG1568" s="42"/>
      <c r="AH1568" s="41"/>
      <c r="AI1568" s="41"/>
      <c r="AJ1568" s="42"/>
      <c r="AK1568" s="42"/>
      <c r="AL1568" s="42"/>
      <c r="AM1568" s="42"/>
      <c r="AN1568" s="41"/>
      <c r="AO1568" s="41"/>
      <c r="AP1568" s="42"/>
      <c r="AQ1568" s="42"/>
      <c r="AR1568" s="42"/>
      <c r="AS1568" s="41"/>
      <c r="AT1568" s="41"/>
      <c r="AU1568" s="42"/>
      <c r="AV1568" s="42"/>
    </row>
    <row r="1569" spans="1:48" ht="12.75" hidden="1" customHeight="1" x14ac:dyDescent="0.25">
      <c r="A1569" s="29">
        <f t="shared" si="473"/>
        <v>1567</v>
      </c>
      <c r="B1569" s="19" t="str">
        <f t="shared" si="470"/>
        <v/>
      </c>
      <c r="C1569" s="19" t="str">
        <f t="shared" si="471"/>
        <v/>
      </c>
      <c r="D1569" s="19" t="str">
        <f t="shared" si="472"/>
        <v/>
      </c>
      <c r="E1569" s="19" t="str">
        <f>IF(B1569="","",CHOOSE(VLOOKUP($A1569,$F$1:$J$1600,5,FALSE),AHS!$M$1,BHS!$M$1,CHS!$M$1,HMJHS!$M$1,KHS!$M$1,Kings!$M$1,MHS!$M$1,SWHS!$M$1,AMHS!$M$1,'S10'!$M$1,'S11'!$M$1,'S12'!$M$1,'S13'!$M$1,'S14'!$M$1,'S15'!$M$1,'S16'!$M$1,'S17'!$M$1,'S18'!$M$1,'S19'!$M$1,'S20'!$M$1))</f>
        <v/>
      </c>
      <c r="F1569" s="29" t="str">
        <f t="shared" si="469"/>
        <v/>
      </c>
      <c r="G1569" s="33" t="str">
        <f t="shared" si="468"/>
        <v/>
      </c>
      <c r="H1569" s="29" t="str">
        <f>IF('S20'!AF$21="","",'S20'!AF$21)</f>
        <v/>
      </c>
      <c r="I1569" s="29" t="str">
        <f>IF('S20'!AF$21="","",'S20'!Y$21)</f>
        <v/>
      </c>
      <c r="J1569" s="29">
        <v>20</v>
      </c>
      <c r="AC1569" s="41"/>
      <c r="AD1569" s="41"/>
      <c r="AE1569" s="42"/>
      <c r="AF1569" s="42"/>
      <c r="AG1569" s="42"/>
      <c r="AH1569" s="41"/>
      <c r="AI1569" s="41"/>
      <c r="AJ1569" s="42"/>
      <c r="AK1569" s="42"/>
      <c r="AL1569" s="42"/>
      <c r="AM1569" s="42"/>
      <c r="AN1569" s="41"/>
      <c r="AO1569" s="41"/>
      <c r="AP1569" s="42"/>
      <c r="AQ1569" s="42"/>
      <c r="AR1569" s="42"/>
      <c r="AS1569" s="41"/>
      <c r="AT1569" s="41"/>
      <c r="AU1569" s="42"/>
      <c r="AV1569" s="42"/>
    </row>
    <row r="1570" spans="1:48" ht="12.75" hidden="1" customHeight="1" x14ac:dyDescent="0.25">
      <c r="A1570" s="29">
        <f t="shared" si="473"/>
        <v>1568</v>
      </c>
      <c r="B1570" s="19" t="str">
        <f t="shared" si="470"/>
        <v/>
      </c>
      <c r="C1570" s="19" t="str">
        <f t="shared" si="471"/>
        <v/>
      </c>
      <c r="D1570" s="19" t="str">
        <f t="shared" si="472"/>
        <v/>
      </c>
      <c r="E1570" s="19" t="str">
        <f>IF(B1570="","",CHOOSE(VLOOKUP($A1570,$F$1:$J$1600,5,FALSE),AHS!$M$1,BHS!$M$1,CHS!$M$1,HMJHS!$M$1,KHS!$M$1,Kings!$M$1,MHS!$M$1,SWHS!$M$1,AMHS!$M$1,'S10'!$M$1,'S11'!$M$1,'S12'!$M$1,'S13'!$M$1,'S14'!$M$1,'S15'!$M$1,'S16'!$M$1,'S17'!$M$1,'S18'!$M$1,'S19'!$M$1,'S20'!$M$1))</f>
        <v/>
      </c>
      <c r="F1570" s="29" t="str">
        <f t="shared" si="469"/>
        <v/>
      </c>
      <c r="G1570" s="33" t="str">
        <f t="shared" si="468"/>
        <v/>
      </c>
      <c r="H1570" s="29" t="str">
        <f>IF('S20'!AF$22="","",'S20'!AF$22)</f>
        <v/>
      </c>
      <c r="I1570" s="29" t="str">
        <f>IF('S20'!AF$22="","",'S20'!Y$22)</f>
        <v/>
      </c>
      <c r="J1570" s="29">
        <v>20</v>
      </c>
      <c r="AC1570" s="41"/>
      <c r="AD1570" s="41"/>
      <c r="AE1570" s="42"/>
      <c r="AF1570" s="42"/>
      <c r="AG1570" s="42"/>
      <c r="AH1570" s="41"/>
      <c r="AI1570" s="41"/>
      <c r="AJ1570" s="42"/>
      <c r="AK1570" s="42"/>
      <c r="AL1570" s="42"/>
      <c r="AM1570" s="42"/>
      <c r="AN1570" s="41"/>
      <c r="AO1570" s="41"/>
      <c r="AP1570" s="42"/>
      <c r="AQ1570" s="42"/>
      <c r="AR1570" s="42"/>
      <c r="AS1570" s="41"/>
      <c r="AT1570" s="41"/>
      <c r="AU1570" s="42"/>
      <c r="AV1570" s="42"/>
    </row>
    <row r="1571" spans="1:48" ht="12.75" hidden="1" customHeight="1" x14ac:dyDescent="0.25">
      <c r="A1571" s="29">
        <f t="shared" si="473"/>
        <v>1569</v>
      </c>
      <c r="B1571" s="19" t="str">
        <f t="shared" si="470"/>
        <v/>
      </c>
      <c r="C1571" s="19" t="str">
        <f t="shared" si="471"/>
        <v/>
      </c>
      <c r="D1571" s="19" t="str">
        <f t="shared" si="472"/>
        <v/>
      </c>
      <c r="E1571" s="19" t="str">
        <f>IF(B1571="","",CHOOSE(VLOOKUP($A1571,$F$1:$J$1600,5,FALSE),AHS!$M$1,BHS!$M$1,CHS!$M$1,HMJHS!$M$1,KHS!$M$1,Kings!$M$1,MHS!$M$1,SWHS!$M$1,AMHS!$M$1,'S10'!$M$1,'S11'!$M$1,'S12'!$M$1,'S13'!$M$1,'S14'!$M$1,'S15'!$M$1,'S16'!$M$1,'S17'!$M$1,'S18'!$M$1,'S19'!$M$1,'S20'!$M$1))</f>
        <v/>
      </c>
      <c r="F1571" s="29" t="str">
        <f t="shared" si="469"/>
        <v/>
      </c>
      <c r="G1571" s="33" t="str">
        <f t="shared" si="468"/>
        <v/>
      </c>
      <c r="H1571" s="29" t="str">
        <f>IF('S20'!AF$23="","",'S20'!AF$23)</f>
        <v/>
      </c>
      <c r="I1571" s="29" t="str">
        <f>IF('S20'!AF$23="","",'S20'!Y$23)</f>
        <v/>
      </c>
      <c r="J1571" s="29">
        <v>20</v>
      </c>
      <c r="AC1571" s="41"/>
      <c r="AD1571" s="41"/>
      <c r="AE1571" s="42"/>
      <c r="AF1571" s="42"/>
      <c r="AG1571" s="42"/>
      <c r="AH1571" s="41"/>
      <c r="AI1571" s="41"/>
      <c r="AJ1571" s="42"/>
      <c r="AK1571" s="42"/>
      <c r="AL1571" s="42"/>
      <c r="AM1571" s="42"/>
      <c r="AN1571" s="41"/>
      <c r="AO1571" s="41"/>
      <c r="AP1571" s="42"/>
      <c r="AQ1571" s="42"/>
      <c r="AR1571" s="42"/>
      <c r="AS1571" s="41"/>
      <c r="AT1571" s="41"/>
      <c r="AU1571" s="42"/>
      <c r="AV1571" s="42"/>
    </row>
    <row r="1572" spans="1:48" ht="12.75" hidden="1" customHeight="1" x14ac:dyDescent="0.25">
      <c r="A1572" s="29">
        <f t="shared" si="473"/>
        <v>1570</v>
      </c>
      <c r="B1572" s="19" t="str">
        <f t="shared" si="470"/>
        <v/>
      </c>
      <c r="C1572" s="19" t="str">
        <f t="shared" si="471"/>
        <v/>
      </c>
      <c r="D1572" s="19" t="str">
        <f t="shared" si="472"/>
        <v/>
      </c>
      <c r="E1572" s="19" t="str">
        <f>IF(B1572="","",CHOOSE(VLOOKUP($A1572,$F$1:$J$1600,5,FALSE),AHS!$M$1,BHS!$M$1,CHS!$M$1,HMJHS!$M$1,KHS!$M$1,Kings!$M$1,MHS!$M$1,SWHS!$M$1,AMHS!$M$1,'S10'!$M$1,'S11'!$M$1,'S12'!$M$1,'S13'!$M$1,'S14'!$M$1,'S15'!$M$1,'S16'!$M$1,'S17'!$M$1,'S18'!$M$1,'S19'!$M$1,'S20'!$M$1))</f>
        <v/>
      </c>
      <c r="F1572" s="29" t="str">
        <f t="shared" si="469"/>
        <v/>
      </c>
      <c r="G1572" s="33" t="str">
        <f t="shared" si="468"/>
        <v/>
      </c>
      <c r="H1572" s="29" t="str">
        <f>IF('S20'!AF$24="","",'S20'!AF$24)</f>
        <v/>
      </c>
      <c r="I1572" s="29" t="str">
        <f>IF('S20'!AF$24="","",'S20'!Y$24)</f>
        <v/>
      </c>
      <c r="J1572" s="29">
        <v>20</v>
      </c>
      <c r="AC1572" s="41"/>
      <c r="AD1572" s="41"/>
      <c r="AE1572" s="42"/>
      <c r="AF1572" s="42"/>
      <c r="AG1572" s="42"/>
      <c r="AH1572" s="41"/>
      <c r="AI1572" s="41"/>
      <c r="AJ1572" s="42"/>
      <c r="AK1572" s="42"/>
      <c r="AL1572" s="42"/>
      <c r="AM1572" s="42"/>
      <c r="AN1572" s="41"/>
      <c r="AO1572" s="41"/>
      <c r="AP1572" s="42"/>
      <c r="AQ1572" s="42"/>
      <c r="AR1572" s="42"/>
      <c r="AS1572" s="41"/>
      <c r="AT1572" s="41"/>
      <c r="AU1572" s="42"/>
      <c r="AV1572" s="42"/>
    </row>
    <row r="1573" spans="1:48" ht="12.75" hidden="1" customHeight="1" x14ac:dyDescent="0.25">
      <c r="A1573" s="29">
        <f t="shared" si="473"/>
        <v>1571</v>
      </c>
      <c r="B1573" s="19" t="str">
        <f t="shared" si="470"/>
        <v/>
      </c>
      <c r="C1573" s="19" t="str">
        <f t="shared" si="471"/>
        <v/>
      </c>
      <c r="D1573" s="19" t="str">
        <f t="shared" si="472"/>
        <v/>
      </c>
      <c r="E1573" s="19" t="str">
        <f>IF(B1573="","",CHOOSE(VLOOKUP($A1573,$F$1:$J$1600,5,FALSE),AHS!$M$1,BHS!$M$1,CHS!$M$1,HMJHS!$M$1,KHS!$M$1,Kings!$M$1,MHS!$M$1,SWHS!$M$1,AMHS!$M$1,'S10'!$M$1,'S11'!$M$1,'S12'!$M$1,'S13'!$M$1,'S14'!$M$1,'S15'!$M$1,'S16'!$M$1,'S17'!$M$1,'S18'!$M$1,'S19'!$M$1,'S20'!$M$1))</f>
        <v/>
      </c>
      <c r="F1573" s="29" t="str">
        <f t="shared" si="469"/>
        <v/>
      </c>
      <c r="G1573" s="33" t="str">
        <f t="shared" si="468"/>
        <v/>
      </c>
      <c r="H1573" s="29" t="str">
        <f>IF('S20'!AF$25="","",'S20'!AF$25)</f>
        <v/>
      </c>
      <c r="I1573" s="29" t="str">
        <f>IF('S20'!AF$25="","",'S20'!Y$25)</f>
        <v/>
      </c>
      <c r="J1573" s="29">
        <v>20</v>
      </c>
      <c r="AC1573" s="41"/>
      <c r="AD1573" s="41"/>
      <c r="AE1573" s="42"/>
      <c r="AF1573" s="42"/>
      <c r="AG1573" s="42"/>
      <c r="AH1573" s="41"/>
      <c r="AI1573" s="41"/>
      <c r="AJ1573" s="42"/>
      <c r="AK1573" s="42"/>
      <c r="AL1573" s="42"/>
      <c r="AM1573" s="42"/>
      <c r="AN1573" s="41"/>
      <c r="AO1573" s="41"/>
      <c r="AP1573" s="42"/>
      <c r="AQ1573" s="42"/>
      <c r="AR1573" s="42"/>
      <c r="AS1573" s="41"/>
      <c r="AT1573" s="41"/>
      <c r="AU1573" s="42"/>
      <c r="AV1573" s="42"/>
    </row>
    <row r="1574" spans="1:48" ht="12.75" hidden="1" customHeight="1" x14ac:dyDescent="0.25">
      <c r="A1574" s="29">
        <f t="shared" si="473"/>
        <v>1572</v>
      </c>
      <c r="B1574" s="19" t="str">
        <f t="shared" si="470"/>
        <v/>
      </c>
      <c r="C1574" s="19" t="str">
        <f t="shared" si="471"/>
        <v/>
      </c>
      <c r="D1574" s="19" t="str">
        <f t="shared" si="472"/>
        <v/>
      </c>
      <c r="E1574" s="19" t="str">
        <f>IF(B1574="","",CHOOSE(VLOOKUP($A1574,$F$1:$J$1600,5,FALSE),AHS!$M$1,BHS!$M$1,CHS!$M$1,HMJHS!$M$1,KHS!$M$1,Kings!$M$1,MHS!$M$1,SWHS!$M$1,AMHS!$M$1,'S10'!$M$1,'S11'!$M$1,'S12'!$M$1,'S13'!$M$1,'S14'!$M$1,'S15'!$M$1,'S16'!$M$1,'S17'!$M$1,'S18'!$M$1,'S19'!$M$1,'S20'!$M$1))</f>
        <v/>
      </c>
      <c r="F1574" s="29" t="str">
        <f t="shared" si="469"/>
        <v/>
      </c>
      <c r="G1574" s="33" t="str">
        <f t="shared" si="468"/>
        <v/>
      </c>
      <c r="H1574" s="29" t="str">
        <f>IF('S20'!AF$26="","",'S20'!AF$26)</f>
        <v/>
      </c>
      <c r="I1574" s="29" t="str">
        <f>IF('S20'!AF$26="","",'S20'!Y$26)</f>
        <v/>
      </c>
      <c r="J1574" s="29">
        <v>20</v>
      </c>
      <c r="AC1574" s="41"/>
      <c r="AD1574" s="41"/>
      <c r="AE1574" s="42"/>
      <c r="AF1574" s="42"/>
      <c r="AG1574" s="42"/>
      <c r="AH1574" s="41"/>
      <c r="AI1574" s="41"/>
      <c r="AJ1574" s="42"/>
      <c r="AK1574" s="42"/>
      <c r="AL1574" s="42"/>
      <c r="AM1574" s="42"/>
      <c r="AN1574" s="41"/>
      <c r="AO1574" s="41"/>
      <c r="AP1574" s="42"/>
      <c r="AQ1574" s="42"/>
      <c r="AR1574" s="42"/>
      <c r="AS1574" s="41"/>
      <c r="AT1574" s="41"/>
      <c r="AU1574" s="42"/>
      <c r="AV1574" s="42"/>
    </row>
    <row r="1575" spans="1:48" ht="12.75" hidden="1" customHeight="1" x14ac:dyDescent="0.25">
      <c r="A1575" s="29">
        <f t="shared" si="473"/>
        <v>1573</v>
      </c>
      <c r="B1575" s="19" t="str">
        <f t="shared" si="470"/>
        <v/>
      </c>
      <c r="C1575" s="19" t="str">
        <f t="shared" si="471"/>
        <v/>
      </c>
      <c r="D1575" s="19" t="str">
        <f t="shared" si="472"/>
        <v/>
      </c>
      <c r="E1575" s="19" t="str">
        <f>IF(B1575="","",CHOOSE(VLOOKUP($A1575,$F$1:$J$1600,5,FALSE),AHS!$M$1,BHS!$M$1,CHS!$M$1,HMJHS!$M$1,KHS!$M$1,Kings!$M$1,MHS!$M$1,SWHS!$M$1,AMHS!$M$1,'S10'!$M$1,'S11'!$M$1,'S12'!$M$1,'S13'!$M$1,'S14'!$M$1,'S15'!$M$1,'S16'!$M$1,'S17'!$M$1,'S18'!$M$1,'S19'!$M$1,'S20'!$M$1))</f>
        <v/>
      </c>
      <c r="F1575" s="29" t="str">
        <f t="shared" si="469"/>
        <v/>
      </c>
      <c r="G1575" s="33" t="str">
        <f t="shared" si="468"/>
        <v/>
      </c>
      <c r="H1575" s="29" t="str">
        <f>IF('S20'!AF$27="","",'S20'!AF$27)</f>
        <v/>
      </c>
      <c r="I1575" s="29" t="str">
        <f>IF('S20'!AF$27="","",'S20'!Y$27)</f>
        <v/>
      </c>
      <c r="J1575" s="29">
        <v>20</v>
      </c>
      <c r="AC1575" s="41"/>
      <c r="AD1575" s="41"/>
      <c r="AE1575" s="42"/>
      <c r="AF1575" s="42"/>
      <c r="AG1575" s="42"/>
      <c r="AH1575" s="41"/>
      <c r="AI1575" s="41"/>
      <c r="AJ1575" s="42"/>
      <c r="AK1575" s="42"/>
      <c r="AL1575" s="42"/>
      <c r="AM1575" s="42"/>
      <c r="AN1575" s="41"/>
      <c r="AO1575" s="41"/>
      <c r="AP1575" s="42"/>
      <c r="AQ1575" s="42"/>
      <c r="AR1575" s="42"/>
      <c r="AS1575" s="41"/>
      <c r="AT1575" s="41"/>
      <c r="AU1575" s="42"/>
      <c r="AV1575" s="42"/>
    </row>
    <row r="1576" spans="1:48" ht="12.75" hidden="1" customHeight="1" x14ac:dyDescent="0.25">
      <c r="A1576" s="29">
        <f t="shared" si="473"/>
        <v>1574</v>
      </c>
      <c r="B1576" s="19" t="str">
        <f t="shared" si="470"/>
        <v/>
      </c>
      <c r="C1576" s="19" t="str">
        <f t="shared" si="471"/>
        <v/>
      </c>
      <c r="D1576" s="19" t="str">
        <f t="shared" si="472"/>
        <v/>
      </c>
      <c r="E1576" s="19" t="str">
        <f>IF(B1576="","",CHOOSE(VLOOKUP($A1576,$F$1:$J$1600,5,FALSE),AHS!$M$1,BHS!$M$1,CHS!$M$1,HMJHS!$M$1,KHS!$M$1,Kings!$M$1,MHS!$M$1,SWHS!$M$1,AMHS!$M$1,'S10'!$M$1,'S11'!$M$1,'S12'!$M$1,'S13'!$M$1,'S14'!$M$1,'S15'!$M$1,'S16'!$M$1,'S17'!$M$1,'S18'!$M$1,'S19'!$M$1,'S20'!$M$1))</f>
        <v/>
      </c>
      <c r="F1576" s="29" t="str">
        <f t="shared" si="469"/>
        <v/>
      </c>
      <c r="G1576" s="33" t="str">
        <f t="shared" si="468"/>
        <v/>
      </c>
      <c r="H1576" s="29" t="str">
        <f>IF('S20'!AF$28="","",'S20'!AF$28)</f>
        <v/>
      </c>
      <c r="I1576" s="29" t="str">
        <f>IF('S20'!AF$28="","",'S20'!Y$28)</f>
        <v/>
      </c>
      <c r="J1576" s="29">
        <v>20</v>
      </c>
      <c r="AC1576" s="41"/>
      <c r="AD1576" s="41"/>
      <c r="AE1576" s="42"/>
      <c r="AF1576" s="42"/>
      <c r="AG1576" s="42"/>
      <c r="AH1576" s="41"/>
      <c r="AI1576" s="41"/>
      <c r="AJ1576" s="42"/>
      <c r="AK1576" s="42"/>
      <c r="AL1576" s="42"/>
      <c r="AM1576" s="42"/>
      <c r="AN1576" s="41"/>
      <c r="AO1576" s="41"/>
      <c r="AP1576" s="42"/>
      <c r="AQ1576" s="42"/>
      <c r="AR1576" s="42"/>
      <c r="AS1576" s="41"/>
      <c r="AT1576" s="41"/>
      <c r="AU1576" s="42"/>
      <c r="AV1576" s="42"/>
    </row>
    <row r="1577" spans="1:48" ht="12.75" hidden="1" customHeight="1" x14ac:dyDescent="0.25">
      <c r="A1577" s="29">
        <f t="shared" si="473"/>
        <v>1575</v>
      </c>
      <c r="B1577" s="19" t="str">
        <f t="shared" si="470"/>
        <v/>
      </c>
      <c r="C1577" s="19" t="str">
        <f t="shared" si="471"/>
        <v/>
      </c>
      <c r="D1577" s="19" t="str">
        <f t="shared" si="472"/>
        <v/>
      </c>
      <c r="E1577" s="19" t="str">
        <f>IF(B1577="","",CHOOSE(VLOOKUP($A1577,$F$1:$J$1600,5,FALSE),AHS!$M$1,BHS!$M$1,CHS!$M$1,HMJHS!$M$1,KHS!$M$1,Kings!$M$1,MHS!$M$1,SWHS!$M$1,AMHS!$M$1,'S10'!$M$1,'S11'!$M$1,'S12'!$M$1,'S13'!$M$1,'S14'!$M$1,'S15'!$M$1,'S16'!$M$1,'S17'!$M$1,'S18'!$M$1,'S19'!$M$1,'S20'!$M$1))</f>
        <v/>
      </c>
      <c r="F1577" s="29" t="str">
        <f t="shared" si="469"/>
        <v/>
      </c>
      <c r="G1577" s="33" t="str">
        <f t="shared" si="468"/>
        <v/>
      </c>
      <c r="H1577" s="29" t="str">
        <f>IF('S20'!AF$29="","",'S20'!AF$29)</f>
        <v/>
      </c>
      <c r="I1577" s="29" t="str">
        <f>IF('S20'!AF$29="","",'S20'!Y$29)</f>
        <v/>
      </c>
      <c r="J1577" s="29">
        <v>20</v>
      </c>
      <c r="AC1577" s="41"/>
      <c r="AD1577" s="41"/>
      <c r="AE1577" s="42"/>
      <c r="AF1577" s="42"/>
      <c r="AG1577" s="42"/>
      <c r="AH1577" s="41"/>
      <c r="AI1577" s="41"/>
      <c r="AJ1577" s="42"/>
      <c r="AK1577" s="42"/>
      <c r="AL1577" s="42"/>
      <c r="AM1577" s="42"/>
      <c r="AN1577" s="41"/>
      <c r="AO1577" s="41"/>
      <c r="AP1577" s="42"/>
      <c r="AQ1577" s="42"/>
      <c r="AR1577" s="42"/>
      <c r="AS1577" s="41"/>
      <c r="AT1577" s="41"/>
      <c r="AU1577" s="42"/>
      <c r="AV1577" s="42"/>
    </row>
    <row r="1578" spans="1:48" ht="12.75" hidden="1" customHeight="1" x14ac:dyDescent="0.25">
      <c r="A1578" s="29">
        <f t="shared" si="473"/>
        <v>1576</v>
      </c>
      <c r="B1578" s="19" t="str">
        <f t="shared" si="470"/>
        <v/>
      </c>
      <c r="C1578" s="19" t="str">
        <f t="shared" si="471"/>
        <v/>
      </c>
      <c r="D1578" s="19" t="str">
        <f t="shared" si="472"/>
        <v/>
      </c>
      <c r="E1578" s="19" t="str">
        <f>IF(B1578="","",CHOOSE(VLOOKUP($A1578,$F$1:$J$1600,5,FALSE),AHS!$M$1,BHS!$M$1,CHS!$M$1,HMJHS!$M$1,KHS!$M$1,Kings!$M$1,MHS!$M$1,SWHS!$M$1,AMHS!$M$1,'S10'!$M$1,'S11'!$M$1,'S12'!$M$1,'S13'!$M$1,'S14'!$M$1,'S15'!$M$1,'S16'!$M$1,'S17'!$M$1,'S18'!$M$1,'S19'!$M$1,'S20'!$M$1))</f>
        <v/>
      </c>
      <c r="F1578" s="29" t="str">
        <f t="shared" si="469"/>
        <v/>
      </c>
      <c r="G1578" s="33" t="str">
        <f t="shared" si="468"/>
        <v/>
      </c>
      <c r="H1578" s="29" t="str">
        <f>IF('S20'!AF$30="","",'S20'!AF$30)</f>
        <v/>
      </c>
      <c r="I1578" s="29" t="str">
        <f>IF('S20'!AF$30="","",'S20'!Y$30)</f>
        <v/>
      </c>
      <c r="J1578" s="29">
        <v>20</v>
      </c>
      <c r="AC1578" s="41"/>
      <c r="AD1578" s="41"/>
      <c r="AE1578" s="42"/>
      <c r="AF1578" s="42"/>
      <c r="AG1578" s="42"/>
      <c r="AH1578" s="41"/>
      <c r="AI1578" s="41"/>
      <c r="AJ1578" s="42"/>
      <c r="AK1578" s="42"/>
      <c r="AL1578" s="42"/>
      <c r="AM1578" s="42"/>
      <c r="AN1578" s="41"/>
      <c r="AO1578" s="41"/>
      <c r="AP1578" s="42"/>
      <c r="AQ1578" s="42"/>
      <c r="AR1578" s="42"/>
      <c r="AS1578" s="41"/>
      <c r="AT1578" s="41"/>
      <c r="AU1578" s="42"/>
      <c r="AV1578" s="42"/>
    </row>
    <row r="1579" spans="1:48" ht="12.75" hidden="1" customHeight="1" x14ac:dyDescent="0.25">
      <c r="A1579" s="29">
        <f t="shared" si="473"/>
        <v>1577</v>
      </c>
      <c r="B1579" s="19" t="str">
        <f t="shared" si="470"/>
        <v/>
      </c>
      <c r="C1579" s="19" t="str">
        <f t="shared" si="471"/>
        <v/>
      </c>
      <c r="D1579" s="19" t="str">
        <f t="shared" si="472"/>
        <v/>
      </c>
      <c r="E1579" s="19" t="str">
        <f>IF(B1579="","",CHOOSE(VLOOKUP($A1579,$F$1:$J$1600,5,FALSE),AHS!$M$1,BHS!$M$1,CHS!$M$1,HMJHS!$M$1,KHS!$M$1,Kings!$M$1,MHS!$M$1,SWHS!$M$1,AMHS!$M$1,'S10'!$M$1,'S11'!$M$1,'S12'!$M$1,'S13'!$M$1,'S14'!$M$1,'S15'!$M$1,'S16'!$M$1,'S17'!$M$1,'S18'!$M$1,'S19'!$M$1,'S20'!$M$1))</f>
        <v/>
      </c>
      <c r="F1579" s="29" t="str">
        <f t="shared" si="469"/>
        <v/>
      </c>
      <c r="G1579" s="33" t="str">
        <f t="shared" si="468"/>
        <v/>
      </c>
      <c r="H1579" s="29" t="str">
        <f>IF('S20'!AF$31="","",'S20'!AF$31)</f>
        <v/>
      </c>
      <c r="I1579" s="29" t="str">
        <f>IF('S20'!AF$31="","",'S20'!Y$31)</f>
        <v/>
      </c>
      <c r="J1579" s="29">
        <v>20</v>
      </c>
      <c r="AC1579" s="41"/>
      <c r="AD1579" s="41"/>
      <c r="AE1579" s="42"/>
      <c r="AF1579" s="42"/>
      <c r="AG1579" s="42"/>
      <c r="AH1579" s="41"/>
      <c r="AI1579" s="41"/>
      <c r="AJ1579" s="42"/>
      <c r="AK1579" s="42"/>
      <c r="AL1579" s="42"/>
      <c r="AM1579" s="42"/>
      <c r="AN1579" s="41"/>
      <c r="AO1579" s="41"/>
      <c r="AP1579" s="42"/>
      <c r="AQ1579" s="42"/>
      <c r="AR1579" s="42"/>
      <c r="AS1579" s="41"/>
      <c r="AT1579" s="41"/>
      <c r="AU1579" s="42"/>
      <c r="AV1579" s="42"/>
    </row>
    <row r="1580" spans="1:48" ht="12.75" hidden="1" customHeight="1" x14ac:dyDescent="0.25">
      <c r="A1580" s="29">
        <f t="shared" si="473"/>
        <v>1578</v>
      </c>
      <c r="B1580" s="19" t="str">
        <f t="shared" si="470"/>
        <v/>
      </c>
      <c r="C1580" s="19" t="str">
        <f t="shared" si="471"/>
        <v/>
      </c>
      <c r="D1580" s="19" t="str">
        <f t="shared" si="472"/>
        <v/>
      </c>
      <c r="E1580" s="19" t="str">
        <f>IF(B1580="","",CHOOSE(VLOOKUP($A1580,$F$1:$J$1600,5,FALSE),AHS!$M$1,BHS!$M$1,CHS!$M$1,HMJHS!$M$1,KHS!$M$1,Kings!$M$1,MHS!$M$1,SWHS!$M$1,AMHS!$M$1,'S10'!$M$1,'S11'!$M$1,'S12'!$M$1,'S13'!$M$1,'S14'!$M$1,'S15'!$M$1,'S16'!$M$1,'S17'!$M$1,'S18'!$M$1,'S19'!$M$1,'S20'!$M$1))</f>
        <v/>
      </c>
      <c r="F1580" s="29" t="str">
        <f t="shared" si="469"/>
        <v/>
      </c>
      <c r="G1580" s="33" t="str">
        <f t="shared" si="468"/>
        <v/>
      </c>
      <c r="H1580" s="29" t="str">
        <f>IF('S20'!AF$32="","",'S20'!AF$32)</f>
        <v/>
      </c>
      <c r="I1580" s="29" t="str">
        <f>IF('S20'!AF$32="","",'S20'!Y$32)</f>
        <v/>
      </c>
      <c r="J1580" s="29">
        <v>20</v>
      </c>
      <c r="AC1580" s="41"/>
      <c r="AD1580" s="41"/>
      <c r="AE1580" s="42"/>
      <c r="AF1580" s="42"/>
      <c r="AG1580" s="42"/>
      <c r="AH1580" s="41"/>
      <c r="AI1580" s="41"/>
      <c r="AJ1580" s="42"/>
      <c r="AK1580" s="42"/>
      <c r="AL1580" s="42"/>
      <c r="AM1580" s="42"/>
      <c r="AN1580" s="41"/>
      <c r="AO1580" s="41"/>
      <c r="AP1580" s="42"/>
      <c r="AQ1580" s="42"/>
      <c r="AR1580" s="42"/>
      <c r="AS1580" s="41"/>
      <c r="AT1580" s="41"/>
      <c r="AU1580" s="42"/>
      <c r="AV1580" s="42"/>
    </row>
    <row r="1581" spans="1:48" ht="12.75" hidden="1" customHeight="1" x14ac:dyDescent="0.25">
      <c r="A1581" s="29">
        <f t="shared" si="473"/>
        <v>1579</v>
      </c>
      <c r="B1581" s="19" t="str">
        <f t="shared" si="470"/>
        <v/>
      </c>
      <c r="C1581" s="19" t="str">
        <f t="shared" si="471"/>
        <v/>
      </c>
      <c r="D1581" s="19" t="str">
        <f t="shared" si="472"/>
        <v/>
      </c>
      <c r="E1581" s="19" t="str">
        <f>IF(B1581="","",CHOOSE(VLOOKUP($A1581,$F$1:$J$1600,5,FALSE),AHS!$M$1,BHS!$M$1,CHS!$M$1,HMJHS!$M$1,KHS!$M$1,Kings!$M$1,MHS!$M$1,SWHS!$M$1,AMHS!$M$1,'S10'!$M$1,'S11'!$M$1,'S12'!$M$1,'S13'!$M$1,'S14'!$M$1,'S15'!$M$1,'S16'!$M$1,'S17'!$M$1,'S18'!$M$1,'S19'!$M$1,'S20'!$M$1))</f>
        <v/>
      </c>
      <c r="F1581" s="29" t="str">
        <f t="shared" si="469"/>
        <v/>
      </c>
      <c r="G1581" s="33" t="str">
        <f t="shared" si="468"/>
        <v/>
      </c>
      <c r="H1581" s="29" t="str">
        <f>IF('S20'!AN$13="","",'S20'!AN$13)</f>
        <v/>
      </c>
      <c r="I1581" s="29" t="str">
        <f>IF('S20'!AN$13="","",'S20'!AG$13)</f>
        <v/>
      </c>
      <c r="J1581" s="29">
        <v>20</v>
      </c>
      <c r="AC1581" s="41"/>
      <c r="AD1581" s="41"/>
      <c r="AE1581" s="42"/>
      <c r="AF1581" s="42"/>
      <c r="AG1581" s="42"/>
      <c r="AH1581" s="41"/>
      <c r="AI1581" s="41"/>
      <c r="AJ1581" s="42"/>
      <c r="AK1581" s="42"/>
      <c r="AL1581" s="42"/>
      <c r="AM1581" s="42"/>
      <c r="AN1581" s="41"/>
      <c r="AO1581" s="41"/>
      <c r="AP1581" s="42"/>
      <c r="AQ1581" s="42"/>
      <c r="AR1581" s="42"/>
      <c r="AS1581" s="41"/>
      <c r="AT1581" s="41"/>
      <c r="AU1581" s="42"/>
      <c r="AV1581" s="42"/>
    </row>
    <row r="1582" spans="1:48" ht="12.75" hidden="1" customHeight="1" x14ac:dyDescent="0.25">
      <c r="A1582" s="29">
        <f t="shared" si="473"/>
        <v>1580</v>
      </c>
      <c r="B1582" s="19" t="str">
        <f t="shared" si="470"/>
        <v/>
      </c>
      <c r="C1582" s="19" t="str">
        <f t="shared" si="471"/>
        <v/>
      </c>
      <c r="D1582" s="19" t="str">
        <f t="shared" si="472"/>
        <v/>
      </c>
      <c r="E1582" s="19" t="str">
        <f>IF(B1582="","",CHOOSE(VLOOKUP($A1582,$F$1:$J$1600,5,FALSE),AHS!$M$1,BHS!$M$1,CHS!$M$1,HMJHS!$M$1,KHS!$M$1,Kings!$M$1,MHS!$M$1,SWHS!$M$1,AMHS!$M$1,'S10'!$M$1,'S11'!$M$1,'S12'!$M$1,'S13'!$M$1,'S14'!$M$1,'S15'!$M$1,'S16'!$M$1,'S17'!$M$1,'S18'!$M$1,'S19'!$M$1,'S20'!$M$1))</f>
        <v/>
      </c>
      <c r="F1582" s="29" t="str">
        <f t="shared" si="469"/>
        <v/>
      </c>
      <c r="G1582" s="33" t="str">
        <f t="shared" si="468"/>
        <v/>
      </c>
      <c r="H1582" s="29" t="str">
        <f>IF('S20'!AN$14="","",'S20'!AN$14)</f>
        <v/>
      </c>
      <c r="I1582" s="29" t="str">
        <f>IF('S20'!AN$14="","",'S20'!AG$14)</f>
        <v/>
      </c>
      <c r="J1582" s="29">
        <v>20</v>
      </c>
      <c r="AC1582" s="41"/>
      <c r="AD1582" s="41"/>
      <c r="AE1582" s="42"/>
      <c r="AF1582" s="42"/>
      <c r="AG1582" s="42"/>
      <c r="AH1582" s="41"/>
      <c r="AI1582" s="41"/>
      <c r="AJ1582" s="42"/>
      <c r="AK1582" s="42"/>
      <c r="AL1582" s="42"/>
      <c r="AM1582" s="42"/>
      <c r="AN1582" s="41"/>
      <c r="AO1582" s="41"/>
      <c r="AP1582" s="42"/>
      <c r="AQ1582" s="42"/>
      <c r="AR1582" s="42"/>
      <c r="AS1582" s="41"/>
      <c r="AT1582" s="41"/>
      <c r="AU1582" s="42"/>
      <c r="AV1582" s="42"/>
    </row>
    <row r="1583" spans="1:48" ht="12.75" hidden="1" customHeight="1" x14ac:dyDescent="0.25">
      <c r="A1583" s="29">
        <f t="shared" si="473"/>
        <v>1581</v>
      </c>
      <c r="B1583" s="19" t="str">
        <f t="shared" si="470"/>
        <v/>
      </c>
      <c r="C1583" s="19" t="str">
        <f t="shared" si="471"/>
        <v/>
      </c>
      <c r="D1583" s="19" t="str">
        <f t="shared" si="472"/>
        <v/>
      </c>
      <c r="E1583" s="19" t="str">
        <f>IF(B1583="","",CHOOSE(VLOOKUP($A1583,$F$1:$J$1600,5,FALSE),AHS!$M$1,BHS!$M$1,CHS!$M$1,HMJHS!$M$1,KHS!$M$1,Kings!$M$1,MHS!$M$1,SWHS!$M$1,AMHS!$M$1,'S10'!$M$1,'S11'!$M$1,'S12'!$M$1,'S13'!$M$1,'S14'!$M$1,'S15'!$M$1,'S16'!$M$1,'S17'!$M$1,'S18'!$M$1,'S19'!$M$1,'S20'!$M$1))</f>
        <v/>
      </c>
      <c r="F1583" s="29" t="str">
        <f t="shared" si="469"/>
        <v/>
      </c>
      <c r="G1583" s="33" t="str">
        <f t="shared" si="468"/>
        <v/>
      </c>
      <c r="H1583" s="29" t="str">
        <f>IF('S20'!AN$15="","",'S20'!AN$15)</f>
        <v/>
      </c>
      <c r="I1583" s="29" t="str">
        <f>IF('S20'!AN$15="","",'S20'!AG$15)</f>
        <v/>
      </c>
      <c r="J1583" s="29">
        <v>20</v>
      </c>
      <c r="AC1583" s="41"/>
      <c r="AD1583" s="41"/>
      <c r="AE1583" s="42"/>
      <c r="AF1583" s="42"/>
      <c r="AG1583" s="42"/>
      <c r="AH1583" s="41"/>
      <c r="AI1583" s="41"/>
      <c r="AJ1583" s="42"/>
      <c r="AK1583" s="42"/>
      <c r="AL1583" s="42"/>
      <c r="AM1583" s="42"/>
      <c r="AN1583" s="41"/>
      <c r="AO1583" s="41"/>
      <c r="AP1583" s="42"/>
      <c r="AQ1583" s="42"/>
      <c r="AR1583" s="42"/>
      <c r="AS1583" s="41"/>
      <c r="AT1583" s="41"/>
      <c r="AU1583" s="42"/>
      <c r="AV1583" s="42"/>
    </row>
    <row r="1584" spans="1:48" ht="12.75" hidden="1" customHeight="1" x14ac:dyDescent="0.25">
      <c r="A1584" s="29">
        <f t="shared" si="473"/>
        <v>1582</v>
      </c>
      <c r="B1584" s="19" t="str">
        <f t="shared" si="470"/>
        <v/>
      </c>
      <c r="C1584" s="19" t="str">
        <f t="shared" si="471"/>
        <v/>
      </c>
      <c r="D1584" s="19" t="str">
        <f t="shared" si="472"/>
        <v/>
      </c>
      <c r="E1584" s="19" t="str">
        <f>IF(B1584="","",CHOOSE(VLOOKUP($A1584,$F$1:$J$1600,5,FALSE),AHS!$M$1,BHS!$M$1,CHS!$M$1,HMJHS!$M$1,KHS!$M$1,Kings!$M$1,MHS!$M$1,SWHS!$M$1,AMHS!$M$1,'S10'!$M$1,'S11'!$M$1,'S12'!$M$1,'S13'!$M$1,'S14'!$M$1,'S15'!$M$1,'S16'!$M$1,'S17'!$M$1,'S18'!$M$1,'S19'!$M$1,'S20'!$M$1))</f>
        <v/>
      </c>
      <c r="F1584" s="29" t="str">
        <f t="shared" si="469"/>
        <v/>
      </c>
      <c r="G1584" s="33" t="str">
        <f t="shared" si="468"/>
        <v/>
      </c>
      <c r="H1584" s="29" t="str">
        <f>IF('S20'!AN$16="","",'S20'!AN$16)</f>
        <v/>
      </c>
      <c r="I1584" s="29" t="str">
        <f>IF('S20'!AN$16="","",'S20'!AG$16)</f>
        <v/>
      </c>
      <c r="J1584" s="29">
        <v>20</v>
      </c>
      <c r="AC1584" s="41"/>
      <c r="AD1584" s="41"/>
      <c r="AE1584" s="42"/>
      <c r="AF1584" s="42"/>
      <c r="AG1584" s="42"/>
      <c r="AH1584" s="41"/>
      <c r="AI1584" s="41"/>
      <c r="AJ1584" s="42"/>
      <c r="AK1584" s="42"/>
      <c r="AL1584" s="42"/>
      <c r="AM1584" s="42"/>
      <c r="AN1584" s="41"/>
      <c r="AO1584" s="41"/>
      <c r="AP1584" s="42"/>
      <c r="AQ1584" s="42"/>
      <c r="AR1584" s="42"/>
      <c r="AS1584" s="41"/>
      <c r="AT1584" s="41"/>
      <c r="AU1584" s="42"/>
      <c r="AV1584" s="42"/>
    </row>
    <row r="1585" spans="1:48" ht="12.75" hidden="1" customHeight="1" x14ac:dyDescent="0.25">
      <c r="A1585" s="29">
        <f t="shared" si="473"/>
        <v>1583</v>
      </c>
      <c r="B1585" s="19" t="str">
        <f t="shared" si="470"/>
        <v/>
      </c>
      <c r="C1585" s="19" t="str">
        <f t="shared" si="471"/>
        <v/>
      </c>
      <c r="D1585" s="19" t="str">
        <f t="shared" si="472"/>
        <v/>
      </c>
      <c r="E1585" s="19" t="str">
        <f>IF(B1585="","",CHOOSE(VLOOKUP($A1585,$F$1:$J$1600,5,FALSE),AHS!$M$1,BHS!$M$1,CHS!$M$1,HMJHS!$M$1,KHS!$M$1,Kings!$M$1,MHS!$M$1,SWHS!$M$1,AMHS!$M$1,'S10'!$M$1,'S11'!$M$1,'S12'!$M$1,'S13'!$M$1,'S14'!$M$1,'S15'!$M$1,'S16'!$M$1,'S17'!$M$1,'S18'!$M$1,'S19'!$M$1,'S20'!$M$1))</f>
        <v/>
      </c>
      <c r="F1585" s="29" t="str">
        <f t="shared" si="469"/>
        <v/>
      </c>
      <c r="G1585" s="33" t="str">
        <f t="shared" si="468"/>
        <v/>
      </c>
      <c r="H1585" s="29" t="str">
        <f>IF('S20'!AN$17="","",'S20'!AN$17)</f>
        <v/>
      </c>
      <c r="I1585" s="29" t="str">
        <f>IF('S20'!AN$17="","",'S20'!AG$17)</f>
        <v/>
      </c>
      <c r="J1585" s="29">
        <v>20</v>
      </c>
      <c r="AC1585" s="41"/>
      <c r="AD1585" s="41"/>
      <c r="AE1585" s="42"/>
      <c r="AF1585" s="42"/>
      <c r="AG1585" s="42"/>
      <c r="AH1585" s="41"/>
      <c r="AI1585" s="41"/>
      <c r="AJ1585" s="42"/>
      <c r="AK1585" s="42"/>
      <c r="AL1585" s="42"/>
      <c r="AM1585" s="42"/>
      <c r="AN1585" s="41"/>
      <c r="AO1585" s="41"/>
      <c r="AP1585" s="42"/>
      <c r="AQ1585" s="42"/>
      <c r="AR1585" s="42"/>
      <c r="AS1585" s="41"/>
      <c r="AT1585" s="41"/>
      <c r="AU1585" s="42"/>
      <c r="AV1585" s="42"/>
    </row>
    <row r="1586" spans="1:48" ht="12.75" hidden="1" customHeight="1" x14ac:dyDescent="0.25">
      <c r="A1586" s="29">
        <f t="shared" si="473"/>
        <v>1584</v>
      </c>
      <c r="B1586" s="19" t="str">
        <f t="shared" si="470"/>
        <v/>
      </c>
      <c r="C1586" s="19" t="str">
        <f t="shared" si="471"/>
        <v/>
      </c>
      <c r="D1586" s="19" t="str">
        <f t="shared" si="472"/>
        <v/>
      </c>
      <c r="E1586" s="19" t="str">
        <f>IF(B1586="","",CHOOSE(VLOOKUP($A1586,$F$1:$J$1600,5,FALSE),AHS!$M$1,BHS!$M$1,CHS!$M$1,HMJHS!$M$1,KHS!$M$1,Kings!$M$1,MHS!$M$1,SWHS!$M$1,AMHS!$M$1,'S10'!$M$1,'S11'!$M$1,'S12'!$M$1,'S13'!$M$1,'S14'!$M$1,'S15'!$M$1,'S16'!$M$1,'S17'!$M$1,'S18'!$M$1,'S19'!$M$1,'S20'!$M$1))</f>
        <v/>
      </c>
      <c r="F1586" s="29" t="str">
        <f t="shared" si="469"/>
        <v/>
      </c>
      <c r="G1586" s="33" t="str">
        <f t="shared" si="468"/>
        <v/>
      </c>
      <c r="H1586" s="29" t="str">
        <f>IF('S20'!AN$18="","",'S20'!AN$18)</f>
        <v/>
      </c>
      <c r="I1586" s="29" t="str">
        <f>IF('S20'!AN$18="","",'S20'!AG$18)</f>
        <v/>
      </c>
      <c r="J1586" s="29">
        <v>20</v>
      </c>
      <c r="AC1586" s="41"/>
      <c r="AD1586" s="41"/>
      <c r="AE1586" s="42"/>
      <c r="AF1586" s="42"/>
      <c r="AG1586" s="42"/>
      <c r="AH1586" s="41"/>
      <c r="AI1586" s="41"/>
      <c r="AJ1586" s="42"/>
      <c r="AK1586" s="42"/>
      <c r="AL1586" s="42"/>
      <c r="AM1586" s="42"/>
      <c r="AN1586" s="41"/>
      <c r="AO1586" s="41"/>
      <c r="AP1586" s="42"/>
      <c r="AQ1586" s="42"/>
      <c r="AR1586" s="42"/>
      <c r="AS1586" s="41"/>
      <c r="AT1586" s="41"/>
      <c r="AU1586" s="42"/>
      <c r="AV1586" s="42"/>
    </row>
    <row r="1587" spans="1:48" ht="12.75" hidden="1" customHeight="1" x14ac:dyDescent="0.25">
      <c r="A1587" s="29">
        <f t="shared" si="473"/>
        <v>1585</v>
      </c>
      <c r="B1587" s="19" t="str">
        <f t="shared" si="470"/>
        <v/>
      </c>
      <c r="C1587" s="19" t="str">
        <f t="shared" si="471"/>
        <v/>
      </c>
      <c r="D1587" s="19" t="str">
        <f t="shared" si="472"/>
        <v/>
      </c>
      <c r="E1587" s="19" t="str">
        <f>IF(B1587="","",CHOOSE(VLOOKUP($A1587,$F$1:$J$1600,5,FALSE),AHS!$M$1,BHS!$M$1,CHS!$M$1,HMJHS!$M$1,KHS!$M$1,Kings!$M$1,MHS!$M$1,SWHS!$M$1,AMHS!$M$1,'S10'!$M$1,'S11'!$M$1,'S12'!$M$1,'S13'!$M$1,'S14'!$M$1,'S15'!$M$1,'S16'!$M$1,'S17'!$M$1,'S18'!$M$1,'S19'!$M$1,'S20'!$M$1))</f>
        <v/>
      </c>
      <c r="F1587" s="29" t="str">
        <f t="shared" si="469"/>
        <v/>
      </c>
      <c r="G1587" s="33" t="str">
        <f t="shared" si="468"/>
        <v/>
      </c>
      <c r="H1587" s="29" t="str">
        <f>IF('S20'!AN$19="","",'S20'!AN$19)</f>
        <v/>
      </c>
      <c r="I1587" s="29" t="str">
        <f>IF('S20'!AN$19="","",'S20'!AG$19)</f>
        <v/>
      </c>
      <c r="J1587" s="29">
        <v>20</v>
      </c>
      <c r="AC1587" s="41"/>
      <c r="AD1587" s="41"/>
      <c r="AE1587" s="42"/>
      <c r="AF1587" s="42"/>
      <c r="AG1587" s="42"/>
      <c r="AH1587" s="41"/>
      <c r="AI1587" s="41"/>
      <c r="AJ1587" s="42"/>
      <c r="AK1587" s="42"/>
      <c r="AL1587" s="42"/>
      <c r="AM1587" s="42"/>
      <c r="AN1587" s="41"/>
      <c r="AO1587" s="41"/>
      <c r="AP1587" s="42"/>
      <c r="AQ1587" s="42"/>
      <c r="AR1587" s="42"/>
      <c r="AS1587" s="41"/>
      <c r="AT1587" s="41"/>
      <c r="AU1587" s="42"/>
      <c r="AV1587" s="42"/>
    </row>
    <row r="1588" spans="1:48" ht="12.75" hidden="1" customHeight="1" x14ac:dyDescent="0.25">
      <c r="A1588" s="29">
        <f t="shared" si="473"/>
        <v>1586</v>
      </c>
      <c r="B1588" s="19" t="str">
        <f t="shared" si="470"/>
        <v/>
      </c>
      <c r="C1588" s="19" t="str">
        <f t="shared" si="471"/>
        <v/>
      </c>
      <c r="D1588" s="19" t="str">
        <f t="shared" si="472"/>
        <v/>
      </c>
      <c r="E1588" s="19" t="str">
        <f>IF(B1588="","",CHOOSE(VLOOKUP($A1588,$F$1:$J$1600,5,FALSE),AHS!$M$1,BHS!$M$1,CHS!$M$1,HMJHS!$M$1,KHS!$M$1,Kings!$M$1,MHS!$M$1,SWHS!$M$1,AMHS!$M$1,'S10'!$M$1,'S11'!$M$1,'S12'!$M$1,'S13'!$M$1,'S14'!$M$1,'S15'!$M$1,'S16'!$M$1,'S17'!$M$1,'S18'!$M$1,'S19'!$M$1,'S20'!$M$1))</f>
        <v/>
      </c>
      <c r="F1588" s="29" t="str">
        <f t="shared" si="469"/>
        <v/>
      </c>
      <c r="G1588" s="33" t="str">
        <f t="shared" si="468"/>
        <v/>
      </c>
      <c r="H1588" s="29" t="str">
        <f>IF('S20'!AN$20="","",'S20'!AN$20)</f>
        <v/>
      </c>
      <c r="I1588" s="29" t="str">
        <f>IF('S20'!AN$20="","",'S20'!AG$20)</f>
        <v/>
      </c>
      <c r="J1588" s="29">
        <v>20</v>
      </c>
      <c r="AC1588" s="41"/>
      <c r="AD1588" s="41"/>
      <c r="AE1588" s="42"/>
      <c r="AF1588" s="42"/>
      <c r="AG1588" s="42"/>
      <c r="AH1588" s="41"/>
      <c r="AI1588" s="41"/>
      <c r="AJ1588" s="42"/>
      <c r="AK1588" s="42"/>
      <c r="AL1588" s="42"/>
      <c r="AM1588" s="42"/>
      <c r="AN1588" s="41"/>
      <c r="AO1588" s="41"/>
      <c r="AP1588" s="42"/>
      <c r="AQ1588" s="42"/>
      <c r="AR1588" s="42"/>
      <c r="AS1588" s="41"/>
      <c r="AT1588" s="41"/>
      <c r="AU1588" s="42"/>
      <c r="AV1588" s="42"/>
    </row>
    <row r="1589" spans="1:48" ht="12.75" hidden="1" customHeight="1" x14ac:dyDescent="0.25">
      <c r="A1589" s="29">
        <f t="shared" si="473"/>
        <v>1587</v>
      </c>
      <c r="B1589" s="19" t="str">
        <f t="shared" si="470"/>
        <v/>
      </c>
      <c r="C1589" s="19" t="str">
        <f t="shared" si="471"/>
        <v/>
      </c>
      <c r="D1589" s="19" t="str">
        <f t="shared" si="472"/>
        <v/>
      </c>
      <c r="E1589" s="19" t="str">
        <f>IF(B1589="","",CHOOSE(VLOOKUP($A1589,$F$1:$J$1600,5,FALSE),AHS!$M$1,BHS!$M$1,CHS!$M$1,HMJHS!$M$1,KHS!$M$1,Kings!$M$1,MHS!$M$1,SWHS!$M$1,AMHS!$M$1,'S10'!$M$1,'S11'!$M$1,'S12'!$M$1,'S13'!$M$1,'S14'!$M$1,'S15'!$M$1,'S16'!$M$1,'S17'!$M$1,'S18'!$M$1,'S19'!$M$1,'S20'!$M$1))</f>
        <v/>
      </c>
      <c r="F1589" s="29" t="str">
        <f t="shared" si="469"/>
        <v/>
      </c>
      <c r="G1589" s="33" t="str">
        <f t="shared" si="468"/>
        <v/>
      </c>
      <c r="H1589" s="29" t="str">
        <f>IF('S20'!AN$21="","",'S20'!AN$21)</f>
        <v/>
      </c>
      <c r="I1589" s="29" t="str">
        <f>IF('S20'!AN$21="","",'S20'!AG$21)</f>
        <v/>
      </c>
      <c r="J1589" s="29">
        <v>20</v>
      </c>
      <c r="AC1589" s="41"/>
      <c r="AD1589" s="41"/>
      <c r="AE1589" s="42"/>
      <c r="AF1589" s="42"/>
      <c r="AG1589" s="42"/>
      <c r="AH1589" s="41"/>
      <c r="AI1589" s="41"/>
      <c r="AJ1589" s="42"/>
      <c r="AK1589" s="42"/>
      <c r="AL1589" s="42"/>
      <c r="AM1589" s="42"/>
      <c r="AN1589" s="41"/>
      <c r="AO1589" s="41"/>
      <c r="AP1589" s="42"/>
      <c r="AQ1589" s="42"/>
      <c r="AR1589" s="42"/>
      <c r="AS1589" s="41"/>
      <c r="AT1589" s="41"/>
      <c r="AU1589" s="42"/>
      <c r="AV1589" s="42"/>
    </row>
    <row r="1590" spans="1:48" ht="12.75" hidden="1" customHeight="1" x14ac:dyDescent="0.25">
      <c r="A1590" s="29">
        <f t="shared" si="473"/>
        <v>1588</v>
      </c>
      <c r="B1590" s="19" t="str">
        <f t="shared" si="470"/>
        <v/>
      </c>
      <c r="C1590" s="19" t="str">
        <f t="shared" si="471"/>
        <v/>
      </c>
      <c r="D1590" s="19" t="str">
        <f t="shared" si="472"/>
        <v/>
      </c>
      <c r="E1590" s="19" t="str">
        <f>IF(B1590="","",CHOOSE(VLOOKUP($A1590,$F$1:$J$1600,5,FALSE),AHS!$M$1,BHS!$M$1,CHS!$M$1,HMJHS!$M$1,KHS!$M$1,Kings!$M$1,MHS!$M$1,SWHS!$M$1,AMHS!$M$1,'S10'!$M$1,'S11'!$M$1,'S12'!$M$1,'S13'!$M$1,'S14'!$M$1,'S15'!$M$1,'S16'!$M$1,'S17'!$M$1,'S18'!$M$1,'S19'!$M$1,'S20'!$M$1))</f>
        <v/>
      </c>
      <c r="F1590" s="29" t="str">
        <f t="shared" si="469"/>
        <v/>
      </c>
      <c r="G1590" s="33" t="str">
        <f t="shared" si="468"/>
        <v/>
      </c>
      <c r="H1590" s="29" t="str">
        <f>IF('S20'!AN$22="","",'S20'!AN$22)</f>
        <v/>
      </c>
      <c r="I1590" s="29" t="str">
        <f>IF('S20'!AN$22="","",'S20'!AG$22)</f>
        <v/>
      </c>
      <c r="J1590" s="29">
        <v>20</v>
      </c>
      <c r="AC1590" s="41"/>
      <c r="AD1590" s="41"/>
      <c r="AE1590" s="42"/>
      <c r="AF1590" s="42"/>
      <c r="AG1590" s="42"/>
      <c r="AH1590" s="41"/>
      <c r="AI1590" s="41"/>
      <c r="AJ1590" s="42"/>
      <c r="AK1590" s="42"/>
      <c r="AL1590" s="42"/>
      <c r="AM1590" s="42"/>
      <c r="AN1590" s="41"/>
      <c r="AO1590" s="41"/>
      <c r="AP1590" s="42"/>
      <c r="AQ1590" s="42"/>
      <c r="AR1590" s="42"/>
      <c r="AS1590" s="41"/>
      <c r="AT1590" s="41"/>
      <c r="AU1590" s="42"/>
      <c r="AV1590" s="42"/>
    </row>
    <row r="1591" spans="1:48" ht="12.75" hidden="1" customHeight="1" x14ac:dyDescent="0.25">
      <c r="A1591" s="29">
        <f t="shared" si="473"/>
        <v>1589</v>
      </c>
      <c r="B1591" s="19" t="str">
        <f t="shared" si="470"/>
        <v/>
      </c>
      <c r="C1591" s="19" t="str">
        <f t="shared" si="471"/>
        <v/>
      </c>
      <c r="D1591" s="19" t="str">
        <f t="shared" si="472"/>
        <v/>
      </c>
      <c r="E1591" s="19" t="str">
        <f>IF(B1591="","",CHOOSE(VLOOKUP($A1591,$F$1:$J$1600,5,FALSE),AHS!$M$1,BHS!$M$1,CHS!$M$1,HMJHS!$M$1,KHS!$M$1,Kings!$M$1,MHS!$M$1,SWHS!$M$1,AMHS!$M$1,'S10'!$M$1,'S11'!$M$1,'S12'!$M$1,'S13'!$M$1,'S14'!$M$1,'S15'!$M$1,'S16'!$M$1,'S17'!$M$1,'S18'!$M$1,'S19'!$M$1,'S20'!$M$1))</f>
        <v/>
      </c>
      <c r="F1591" s="29" t="str">
        <f t="shared" si="469"/>
        <v/>
      </c>
      <c r="G1591" s="33" t="str">
        <f t="shared" si="468"/>
        <v/>
      </c>
      <c r="H1591" s="29" t="str">
        <f>IF('S20'!AN$23="","",'S20'!AN$23)</f>
        <v/>
      </c>
      <c r="I1591" s="29" t="str">
        <f>IF('S20'!AN$23="","",'S20'!AG$23)</f>
        <v/>
      </c>
      <c r="J1591" s="29">
        <v>20</v>
      </c>
      <c r="AC1591" s="41"/>
      <c r="AD1591" s="41"/>
      <c r="AE1591" s="42"/>
      <c r="AF1591" s="42"/>
      <c r="AG1591" s="42"/>
      <c r="AH1591" s="41"/>
      <c r="AI1591" s="41"/>
      <c r="AJ1591" s="42"/>
      <c r="AK1591" s="42"/>
      <c r="AL1591" s="42"/>
      <c r="AM1591" s="42"/>
      <c r="AN1591" s="41"/>
      <c r="AO1591" s="41"/>
      <c r="AP1591" s="42"/>
      <c r="AQ1591" s="42"/>
      <c r="AR1591" s="42"/>
      <c r="AS1591" s="41"/>
      <c r="AT1591" s="41"/>
      <c r="AU1591" s="42"/>
      <c r="AV1591" s="42"/>
    </row>
    <row r="1592" spans="1:48" ht="12.75" hidden="1" customHeight="1" x14ac:dyDescent="0.25">
      <c r="A1592" s="29">
        <f t="shared" si="473"/>
        <v>1590</v>
      </c>
      <c r="B1592" s="19" t="str">
        <f t="shared" si="470"/>
        <v/>
      </c>
      <c r="C1592" s="19" t="str">
        <f t="shared" si="471"/>
        <v/>
      </c>
      <c r="D1592" s="19" t="str">
        <f t="shared" si="472"/>
        <v/>
      </c>
      <c r="E1592" s="19" t="str">
        <f>IF(B1592="","",CHOOSE(VLOOKUP($A1592,$F$1:$J$1600,5,FALSE),AHS!$M$1,BHS!$M$1,CHS!$M$1,HMJHS!$M$1,KHS!$M$1,Kings!$M$1,MHS!$M$1,SWHS!$M$1,AMHS!$M$1,'S10'!$M$1,'S11'!$M$1,'S12'!$M$1,'S13'!$M$1,'S14'!$M$1,'S15'!$M$1,'S16'!$M$1,'S17'!$M$1,'S18'!$M$1,'S19'!$M$1,'S20'!$M$1))</f>
        <v/>
      </c>
      <c r="F1592" s="29" t="str">
        <f t="shared" si="469"/>
        <v/>
      </c>
      <c r="G1592" s="33" t="str">
        <f t="shared" si="468"/>
        <v/>
      </c>
      <c r="H1592" s="29" t="str">
        <f>IF('S20'!AN$24="","",'S20'!AN$24)</f>
        <v/>
      </c>
      <c r="I1592" s="29" t="str">
        <f>IF('S20'!AN$24="","",'S20'!AG$24)</f>
        <v/>
      </c>
      <c r="J1592" s="29">
        <v>20</v>
      </c>
      <c r="AC1592" s="41"/>
      <c r="AD1592" s="41"/>
      <c r="AE1592" s="42"/>
      <c r="AF1592" s="42"/>
      <c r="AG1592" s="42"/>
      <c r="AH1592" s="41"/>
      <c r="AI1592" s="41"/>
      <c r="AJ1592" s="42"/>
      <c r="AK1592" s="42"/>
      <c r="AL1592" s="42"/>
      <c r="AM1592" s="42"/>
      <c r="AN1592" s="41"/>
      <c r="AO1592" s="41"/>
      <c r="AP1592" s="42"/>
      <c r="AQ1592" s="42"/>
      <c r="AR1592" s="42"/>
      <c r="AS1592" s="41"/>
      <c r="AT1592" s="41"/>
      <c r="AU1592" s="42"/>
      <c r="AV1592" s="42"/>
    </row>
    <row r="1593" spans="1:48" ht="12.75" hidden="1" customHeight="1" x14ac:dyDescent="0.25">
      <c r="A1593" s="29">
        <f t="shared" si="473"/>
        <v>1591</v>
      </c>
      <c r="B1593" s="19" t="str">
        <f t="shared" si="470"/>
        <v/>
      </c>
      <c r="C1593" s="19" t="str">
        <f t="shared" si="471"/>
        <v/>
      </c>
      <c r="D1593" s="19" t="str">
        <f t="shared" si="472"/>
        <v/>
      </c>
      <c r="E1593" s="19" t="str">
        <f>IF(B1593="","",CHOOSE(VLOOKUP($A1593,$F$1:$J$1600,5,FALSE),AHS!$M$1,BHS!$M$1,CHS!$M$1,HMJHS!$M$1,KHS!$M$1,Kings!$M$1,MHS!$M$1,SWHS!$M$1,AMHS!$M$1,'S10'!$M$1,'S11'!$M$1,'S12'!$M$1,'S13'!$M$1,'S14'!$M$1,'S15'!$M$1,'S16'!$M$1,'S17'!$M$1,'S18'!$M$1,'S19'!$M$1,'S20'!$M$1))</f>
        <v/>
      </c>
      <c r="F1593" s="29" t="str">
        <f t="shared" si="469"/>
        <v/>
      </c>
      <c r="G1593" s="33" t="str">
        <f t="shared" si="468"/>
        <v/>
      </c>
      <c r="H1593" s="29" t="str">
        <f>IF('S20'!AN$25="","",'S20'!AN$25)</f>
        <v/>
      </c>
      <c r="I1593" s="29" t="str">
        <f>IF('S20'!AN$25="","",'S20'!AG$25)</f>
        <v/>
      </c>
      <c r="J1593" s="29">
        <v>20</v>
      </c>
      <c r="AC1593" s="41"/>
      <c r="AD1593" s="41"/>
      <c r="AE1593" s="42"/>
      <c r="AF1593" s="42"/>
      <c r="AG1593" s="42"/>
      <c r="AH1593" s="41"/>
      <c r="AI1593" s="41"/>
      <c r="AJ1593" s="42"/>
      <c r="AK1593" s="42"/>
      <c r="AL1593" s="42"/>
      <c r="AM1593" s="42"/>
      <c r="AN1593" s="41"/>
      <c r="AO1593" s="41"/>
      <c r="AP1593" s="42"/>
      <c r="AQ1593" s="42"/>
      <c r="AR1593" s="42"/>
      <c r="AS1593" s="41"/>
      <c r="AT1593" s="41"/>
      <c r="AU1593" s="42"/>
      <c r="AV1593" s="42"/>
    </row>
    <row r="1594" spans="1:48" ht="12.75" hidden="1" customHeight="1" x14ac:dyDescent="0.25">
      <c r="A1594" s="29">
        <f t="shared" si="473"/>
        <v>1592</v>
      </c>
      <c r="B1594" s="19" t="str">
        <f t="shared" si="470"/>
        <v/>
      </c>
      <c r="C1594" s="19" t="str">
        <f t="shared" si="471"/>
        <v/>
      </c>
      <c r="D1594" s="19" t="str">
        <f t="shared" si="472"/>
        <v/>
      </c>
      <c r="E1594" s="19" t="str">
        <f>IF(B1594="","",CHOOSE(VLOOKUP($A1594,$F$1:$J$1600,5,FALSE),AHS!$M$1,BHS!$M$1,CHS!$M$1,HMJHS!$M$1,KHS!$M$1,Kings!$M$1,MHS!$M$1,SWHS!$M$1,AMHS!$M$1,'S10'!$M$1,'S11'!$M$1,'S12'!$M$1,'S13'!$M$1,'S14'!$M$1,'S15'!$M$1,'S16'!$M$1,'S17'!$M$1,'S18'!$M$1,'S19'!$M$1,'S20'!$M$1))</f>
        <v/>
      </c>
      <c r="F1594" s="29" t="str">
        <f t="shared" si="469"/>
        <v/>
      </c>
      <c r="G1594" s="33" t="str">
        <f t="shared" si="468"/>
        <v/>
      </c>
      <c r="H1594" s="29" t="str">
        <f>IF('S20'!AN$26="","",'S20'!AN$26)</f>
        <v/>
      </c>
      <c r="I1594" s="29" t="str">
        <f>IF('S20'!AN$26="","",'S20'!AG$26)</f>
        <v/>
      </c>
      <c r="J1594" s="29">
        <v>20</v>
      </c>
      <c r="AC1594" s="41"/>
      <c r="AD1594" s="41"/>
      <c r="AE1594" s="42"/>
      <c r="AF1594" s="42"/>
      <c r="AG1594" s="42"/>
      <c r="AH1594" s="41"/>
      <c r="AI1594" s="41"/>
      <c r="AJ1594" s="42"/>
      <c r="AK1594" s="42"/>
      <c r="AL1594" s="42"/>
      <c r="AM1594" s="42"/>
      <c r="AN1594" s="41"/>
      <c r="AO1594" s="41"/>
      <c r="AP1594" s="42"/>
      <c r="AQ1594" s="42"/>
      <c r="AR1594" s="42"/>
      <c r="AS1594" s="41"/>
      <c r="AT1594" s="41"/>
      <c r="AU1594" s="42"/>
      <c r="AV1594" s="42"/>
    </row>
    <row r="1595" spans="1:48" ht="12.75" hidden="1" customHeight="1" x14ac:dyDescent="0.25">
      <c r="A1595" s="29">
        <f t="shared" si="473"/>
        <v>1593</v>
      </c>
      <c r="B1595" s="19" t="str">
        <f t="shared" si="470"/>
        <v/>
      </c>
      <c r="C1595" s="19" t="str">
        <f t="shared" si="471"/>
        <v/>
      </c>
      <c r="D1595" s="19" t="str">
        <f t="shared" si="472"/>
        <v/>
      </c>
      <c r="E1595" s="19" t="str">
        <f>IF(B1595="","",CHOOSE(VLOOKUP($A1595,$F$1:$J$1600,5,FALSE),AHS!$M$1,BHS!$M$1,CHS!$M$1,HMJHS!$M$1,KHS!$M$1,Kings!$M$1,MHS!$M$1,SWHS!$M$1,AMHS!$M$1,'S10'!$M$1,'S11'!$M$1,'S12'!$M$1,'S13'!$M$1,'S14'!$M$1,'S15'!$M$1,'S16'!$M$1,'S17'!$M$1,'S18'!$M$1,'S19'!$M$1,'S20'!$M$1))</f>
        <v/>
      </c>
      <c r="F1595" s="29" t="str">
        <f t="shared" si="469"/>
        <v/>
      </c>
      <c r="G1595" s="33" t="str">
        <f t="shared" si="468"/>
        <v/>
      </c>
      <c r="H1595" s="29" t="str">
        <f>IF('S20'!AN$27="","",'S20'!AN$27)</f>
        <v/>
      </c>
      <c r="I1595" s="29" t="str">
        <f>IF('S20'!AN$27="","",'S20'!AG$27)</f>
        <v/>
      </c>
      <c r="J1595" s="29">
        <v>20</v>
      </c>
      <c r="AC1595" s="41"/>
      <c r="AD1595" s="41"/>
      <c r="AE1595" s="42"/>
      <c r="AF1595" s="42"/>
      <c r="AG1595" s="42"/>
      <c r="AH1595" s="41"/>
      <c r="AI1595" s="41"/>
      <c r="AJ1595" s="42"/>
      <c r="AK1595" s="42"/>
      <c r="AL1595" s="42"/>
      <c r="AM1595" s="42"/>
      <c r="AN1595" s="41"/>
      <c r="AO1595" s="41"/>
      <c r="AP1595" s="42"/>
      <c r="AQ1595" s="42"/>
      <c r="AR1595" s="42"/>
      <c r="AS1595" s="41"/>
      <c r="AT1595" s="41"/>
      <c r="AU1595" s="42"/>
      <c r="AV1595" s="42"/>
    </row>
    <row r="1596" spans="1:48" ht="12.75" hidden="1" customHeight="1" x14ac:dyDescent="0.25">
      <c r="A1596" s="29">
        <f t="shared" si="473"/>
        <v>1594</v>
      </c>
      <c r="B1596" s="19" t="str">
        <f t="shared" si="470"/>
        <v/>
      </c>
      <c r="C1596" s="19" t="str">
        <f t="shared" si="471"/>
        <v/>
      </c>
      <c r="D1596" s="19" t="str">
        <f t="shared" si="472"/>
        <v/>
      </c>
      <c r="E1596" s="19" t="str">
        <f>IF(B1596="","",CHOOSE(VLOOKUP($A1596,$F$1:$J$1600,5,FALSE),AHS!$M$1,BHS!$M$1,CHS!$M$1,HMJHS!$M$1,KHS!$M$1,Kings!$M$1,MHS!$M$1,SWHS!$M$1,AMHS!$M$1,'S10'!$M$1,'S11'!$M$1,'S12'!$M$1,'S13'!$M$1,'S14'!$M$1,'S15'!$M$1,'S16'!$M$1,'S17'!$M$1,'S18'!$M$1,'S19'!$M$1,'S20'!$M$1))</f>
        <v/>
      </c>
      <c r="F1596" s="29" t="str">
        <f t="shared" si="469"/>
        <v/>
      </c>
      <c r="G1596" s="33" t="str">
        <f t="shared" si="468"/>
        <v/>
      </c>
      <c r="H1596" s="29" t="str">
        <f>IF('S20'!AN$28="","",'S20'!AN$28)</f>
        <v/>
      </c>
      <c r="I1596" s="29" t="str">
        <f>IF('S20'!AN$28="","",'S20'!AG$28)</f>
        <v/>
      </c>
      <c r="J1596" s="29">
        <v>20</v>
      </c>
      <c r="AC1596" s="41"/>
      <c r="AD1596" s="41"/>
      <c r="AE1596" s="42"/>
      <c r="AF1596" s="42"/>
      <c r="AG1596" s="42"/>
      <c r="AH1596" s="41"/>
      <c r="AI1596" s="41"/>
      <c r="AJ1596" s="42"/>
      <c r="AK1596" s="42"/>
      <c r="AL1596" s="42"/>
      <c r="AM1596" s="42"/>
      <c r="AN1596" s="41"/>
      <c r="AO1596" s="41"/>
      <c r="AP1596" s="42"/>
      <c r="AQ1596" s="42"/>
      <c r="AR1596" s="42"/>
      <c r="AS1596" s="41"/>
      <c r="AT1596" s="41"/>
      <c r="AU1596" s="42"/>
      <c r="AV1596" s="42"/>
    </row>
    <row r="1597" spans="1:48" ht="12.75" hidden="1" customHeight="1" x14ac:dyDescent="0.25">
      <c r="A1597" s="29">
        <f t="shared" si="473"/>
        <v>1595</v>
      </c>
      <c r="B1597" s="19" t="str">
        <f t="shared" si="470"/>
        <v/>
      </c>
      <c r="C1597" s="19" t="str">
        <f t="shared" si="471"/>
        <v/>
      </c>
      <c r="D1597" s="19" t="str">
        <f t="shared" si="472"/>
        <v/>
      </c>
      <c r="E1597" s="19" t="str">
        <f>IF(B1597="","",CHOOSE(VLOOKUP($A1597,$F$1:$J$1600,5,FALSE),AHS!$M$1,BHS!$M$1,CHS!$M$1,HMJHS!$M$1,KHS!$M$1,Kings!$M$1,MHS!$M$1,SWHS!$M$1,AMHS!$M$1,'S10'!$M$1,'S11'!$M$1,'S12'!$M$1,'S13'!$M$1,'S14'!$M$1,'S15'!$M$1,'S16'!$M$1,'S17'!$M$1,'S18'!$M$1,'S19'!$M$1,'S20'!$M$1))</f>
        <v/>
      </c>
      <c r="F1597" s="29" t="str">
        <f t="shared" si="469"/>
        <v/>
      </c>
      <c r="G1597" s="33" t="str">
        <f t="shared" si="468"/>
        <v/>
      </c>
      <c r="H1597" s="29" t="str">
        <f>IF('S20'!AN$29="","",'S20'!AN$29)</f>
        <v/>
      </c>
      <c r="I1597" s="29" t="str">
        <f>IF('S20'!AN$29="","",'S20'!AG$29)</f>
        <v/>
      </c>
      <c r="J1597" s="29">
        <v>20</v>
      </c>
      <c r="AC1597" s="41"/>
      <c r="AD1597" s="41"/>
      <c r="AE1597" s="42"/>
      <c r="AF1597" s="42"/>
      <c r="AG1597" s="42"/>
      <c r="AH1597" s="41"/>
      <c r="AI1597" s="41"/>
      <c r="AJ1597" s="42"/>
      <c r="AK1597" s="42"/>
      <c r="AL1597" s="42"/>
      <c r="AM1597" s="42"/>
      <c r="AN1597" s="41"/>
      <c r="AO1597" s="41"/>
      <c r="AP1597" s="42"/>
      <c r="AQ1597" s="42"/>
      <c r="AR1597" s="42"/>
      <c r="AS1597" s="41"/>
      <c r="AT1597" s="41"/>
      <c r="AU1597" s="42"/>
      <c r="AV1597" s="42"/>
    </row>
    <row r="1598" spans="1:48" ht="12.75" hidden="1" customHeight="1" x14ac:dyDescent="0.25">
      <c r="A1598" s="29">
        <f t="shared" si="473"/>
        <v>1596</v>
      </c>
      <c r="B1598" s="19" t="str">
        <f t="shared" si="470"/>
        <v/>
      </c>
      <c r="C1598" s="19" t="str">
        <f t="shared" si="471"/>
        <v/>
      </c>
      <c r="D1598" s="19" t="str">
        <f t="shared" si="472"/>
        <v/>
      </c>
      <c r="E1598" s="19" t="str">
        <f>IF(B1598="","",CHOOSE(VLOOKUP($A1598,$F$1:$J$1600,5,FALSE),AHS!$M$1,BHS!$M$1,CHS!$M$1,HMJHS!$M$1,KHS!$M$1,Kings!$M$1,MHS!$M$1,SWHS!$M$1,AMHS!$M$1,'S10'!$M$1,'S11'!$M$1,'S12'!$M$1,'S13'!$M$1,'S14'!$M$1,'S15'!$M$1,'S16'!$M$1,'S17'!$M$1,'S18'!$M$1,'S19'!$M$1,'S20'!$M$1))</f>
        <v/>
      </c>
      <c r="F1598" s="29" t="str">
        <f t="shared" si="469"/>
        <v/>
      </c>
      <c r="G1598" s="33" t="str">
        <f t="shared" si="468"/>
        <v/>
      </c>
      <c r="H1598" s="29" t="str">
        <f>IF('S20'!AN$30="","",'S20'!AN$30)</f>
        <v/>
      </c>
      <c r="I1598" s="29" t="str">
        <f>IF('S20'!AN$30="","",'S20'!AG$30)</f>
        <v/>
      </c>
      <c r="J1598" s="29">
        <v>20</v>
      </c>
      <c r="AC1598" s="41"/>
      <c r="AD1598" s="41"/>
      <c r="AE1598" s="42"/>
      <c r="AF1598" s="42"/>
      <c r="AG1598" s="42"/>
      <c r="AH1598" s="41"/>
      <c r="AI1598" s="41"/>
      <c r="AJ1598" s="42"/>
      <c r="AK1598" s="42"/>
      <c r="AL1598" s="42"/>
      <c r="AM1598" s="42"/>
      <c r="AN1598" s="41"/>
      <c r="AO1598" s="41"/>
      <c r="AP1598" s="42"/>
      <c r="AQ1598" s="42"/>
      <c r="AR1598" s="42"/>
      <c r="AS1598" s="41"/>
      <c r="AT1598" s="41"/>
      <c r="AU1598" s="42"/>
      <c r="AV1598" s="42"/>
    </row>
    <row r="1599" spans="1:48" ht="12.75" hidden="1" customHeight="1" x14ac:dyDescent="0.25">
      <c r="A1599" s="29">
        <f t="shared" si="473"/>
        <v>1597</v>
      </c>
      <c r="B1599" s="19" t="str">
        <f t="shared" si="470"/>
        <v/>
      </c>
      <c r="C1599" s="19" t="str">
        <f t="shared" si="471"/>
        <v/>
      </c>
      <c r="D1599" s="19" t="str">
        <f t="shared" si="472"/>
        <v/>
      </c>
      <c r="E1599" s="19" t="str">
        <f>IF(B1599="","",CHOOSE(VLOOKUP($A1599,$F$1:$J$1600,5,FALSE),AHS!$M$1,BHS!$M$1,CHS!$M$1,HMJHS!$M$1,KHS!$M$1,Kings!$M$1,MHS!$M$1,SWHS!$M$1,AMHS!$M$1,'S10'!$M$1,'S11'!$M$1,'S12'!$M$1,'S13'!$M$1,'S14'!$M$1,'S15'!$M$1,'S16'!$M$1,'S17'!$M$1,'S18'!$M$1,'S19'!$M$1,'S20'!$M$1))</f>
        <v/>
      </c>
      <c r="F1599" s="29" t="str">
        <f t="shared" si="469"/>
        <v/>
      </c>
      <c r="G1599" s="33" t="str">
        <f t="shared" si="468"/>
        <v/>
      </c>
      <c r="H1599" s="29" t="str">
        <f>IF('S20'!AN$31="","",'S20'!AN$31)</f>
        <v/>
      </c>
      <c r="I1599" s="29" t="str">
        <f>IF('S20'!AN$31="","",'S20'!AG$31)</f>
        <v/>
      </c>
      <c r="J1599" s="29">
        <v>20</v>
      </c>
      <c r="AC1599" s="41"/>
      <c r="AD1599" s="41"/>
      <c r="AE1599" s="42"/>
      <c r="AF1599" s="42"/>
      <c r="AG1599" s="42"/>
      <c r="AH1599" s="41"/>
      <c r="AI1599" s="41"/>
      <c r="AJ1599" s="42"/>
      <c r="AK1599" s="42"/>
      <c r="AL1599" s="42"/>
      <c r="AM1599" s="42"/>
      <c r="AN1599" s="41"/>
      <c r="AO1599" s="41"/>
      <c r="AP1599" s="42"/>
      <c r="AQ1599" s="42"/>
      <c r="AR1599" s="42"/>
      <c r="AS1599" s="41"/>
      <c r="AT1599" s="41"/>
      <c r="AU1599" s="42"/>
      <c r="AV1599" s="42"/>
    </row>
    <row r="1600" spans="1:48" ht="12.75" hidden="1" customHeight="1" x14ac:dyDescent="0.25">
      <c r="A1600" s="29">
        <f t="shared" si="473"/>
        <v>1598</v>
      </c>
      <c r="B1600" s="19" t="str">
        <f t="shared" si="470"/>
        <v/>
      </c>
      <c r="C1600" s="19" t="str">
        <f t="shared" si="471"/>
        <v/>
      </c>
      <c r="D1600" s="19" t="str">
        <f t="shared" si="472"/>
        <v/>
      </c>
      <c r="E1600" s="19" t="str">
        <f>IF(B1600="","",CHOOSE(VLOOKUP($A1600,$F$1:$J$1600,5,FALSE),AHS!$M$1,BHS!$M$1,CHS!$M$1,HMJHS!$M$1,KHS!$M$1,Kings!$M$1,MHS!$M$1,SWHS!$M$1,AMHS!$M$1,'S10'!$M$1,'S11'!$M$1,'S12'!$M$1,'S13'!$M$1,'S14'!$M$1,'S15'!$M$1,'S16'!$M$1,'S17'!$M$1,'S18'!$M$1,'S19'!$M$1,'S20'!$M$1))</f>
        <v/>
      </c>
      <c r="F1600" s="29" t="str">
        <f t="shared" si="469"/>
        <v/>
      </c>
      <c r="G1600" s="33" t="str">
        <f t="shared" si="468"/>
        <v/>
      </c>
      <c r="H1600" s="29" t="str">
        <f>IF('S20'!AN$32="","",'S20'!AN$32)</f>
        <v/>
      </c>
      <c r="I1600" s="29" t="str">
        <f>IF('S20'!AN$32="","",'S20'!AG$32)</f>
        <v/>
      </c>
      <c r="J1600" s="29">
        <v>20</v>
      </c>
      <c r="AC1600" s="41"/>
      <c r="AD1600" s="41"/>
      <c r="AE1600" s="42"/>
      <c r="AF1600" s="42"/>
      <c r="AG1600" s="42"/>
      <c r="AH1600" s="41"/>
      <c r="AI1600" s="41"/>
      <c r="AJ1600" s="42"/>
      <c r="AK1600" s="42"/>
      <c r="AL1600" s="42"/>
      <c r="AM1600" s="42"/>
      <c r="AN1600" s="41"/>
      <c r="AO1600" s="41"/>
      <c r="AP1600" s="42"/>
      <c r="AQ1600" s="42"/>
      <c r="AR1600" s="42"/>
      <c r="AS1600" s="41"/>
      <c r="AT1600" s="41"/>
      <c r="AU1600" s="42"/>
      <c r="AV1600" s="42"/>
    </row>
    <row r="1601" spans="1:48" ht="12.75" hidden="1" customHeight="1" x14ac:dyDescent="0.25">
      <c r="A1601" s="29">
        <f t="shared" si="473"/>
        <v>1599</v>
      </c>
      <c r="B1601" s="19" t="str">
        <f t="shared" si="470"/>
        <v/>
      </c>
      <c r="C1601" s="19" t="str">
        <f t="shared" si="471"/>
        <v/>
      </c>
      <c r="D1601" s="19" t="str">
        <f t="shared" si="472"/>
        <v/>
      </c>
      <c r="E1601" s="19" t="str">
        <f>IF(B1601="","",CHOOSE(VLOOKUP($A1601,$F$1:$J$1600,5,FALSE),AHS!$M$1,BHS!$M$1,CHS!$M$1,HMJHS!$M$1,KHS!$M$1,Kings!$M$1,MHS!$M$1,SWHS!$M$1,AMHS!$M$1,'S10'!$M$1,'S11'!$M$1,'S12'!$M$1,'S13'!$M$1,'S14'!$M$1,'S15'!$M$1,'S16'!$M$1,'S17'!$M$1,'S18'!$M$1,'S19'!$M$1,'S20'!$M$1))</f>
        <v/>
      </c>
      <c r="G1601" s="33"/>
      <c r="AC1601" s="41"/>
      <c r="AD1601" s="41"/>
      <c r="AE1601" s="42"/>
      <c r="AF1601" s="42"/>
      <c r="AG1601" s="42"/>
      <c r="AH1601" s="41"/>
      <c r="AI1601" s="41"/>
      <c r="AJ1601" s="42"/>
      <c r="AK1601" s="42"/>
      <c r="AL1601" s="42"/>
      <c r="AM1601" s="42"/>
      <c r="AN1601" s="41"/>
      <c r="AO1601" s="41"/>
      <c r="AP1601" s="42"/>
      <c r="AQ1601" s="42"/>
      <c r="AR1601" s="42"/>
      <c r="AS1601" s="41"/>
      <c r="AT1601" s="41"/>
      <c r="AU1601" s="42"/>
      <c r="AV1601" s="42"/>
    </row>
    <row r="1602" spans="1:48" ht="12.75" hidden="1" customHeight="1" x14ac:dyDescent="0.25">
      <c r="A1602" s="29">
        <f t="shared" si="473"/>
        <v>1600</v>
      </c>
      <c r="B1602" s="19" t="str">
        <f t="shared" si="470"/>
        <v/>
      </c>
      <c r="C1602" s="19" t="str">
        <f t="shared" si="471"/>
        <v/>
      </c>
      <c r="D1602" s="19" t="str">
        <f t="shared" si="472"/>
        <v/>
      </c>
      <c r="E1602" s="19" t="str">
        <f>IF(B1602="","",CHOOSE(VLOOKUP($A1602,$F$1:$J$1600,5,FALSE),AHS!$M$1,BHS!$M$1,CHS!$M$1,HMJHS!$M$1,KHS!$M$1,Kings!$M$1,MHS!$M$1,SWHS!$M$1,AMHS!$M$1,'S10'!$M$1,'S11'!$M$1,'S12'!$M$1,'S13'!$M$1,'S14'!$M$1,'S15'!$M$1,'S16'!$M$1,'S17'!$M$1,'S18'!$M$1,'S19'!$M$1,'S20'!$M$1))</f>
        <v/>
      </c>
      <c r="G1602" s="33"/>
      <c r="AC1602" s="41"/>
      <c r="AD1602" s="41"/>
      <c r="AE1602" s="42"/>
      <c r="AF1602" s="42"/>
      <c r="AG1602" s="42"/>
      <c r="AH1602" s="41"/>
      <c r="AI1602" s="41"/>
      <c r="AJ1602" s="42"/>
      <c r="AK1602" s="42"/>
      <c r="AL1602" s="42"/>
      <c r="AM1602" s="42"/>
      <c r="AN1602" s="41"/>
      <c r="AO1602" s="41"/>
      <c r="AP1602" s="42"/>
      <c r="AQ1602" s="42"/>
      <c r="AR1602" s="42"/>
      <c r="AS1602" s="41"/>
      <c r="AT1602" s="41"/>
      <c r="AU1602" s="42"/>
      <c r="AV1602" s="42"/>
    </row>
  </sheetData>
  <mergeCells count="2">
    <mergeCell ref="B1:E1"/>
    <mergeCell ref="AC1:AV1"/>
  </mergeCells>
  <printOptions horizontalCentered="1"/>
  <pageMargins left="0.25" right="0.25" top="0.5" bottom="0.5" header="0" footer="0"/>
  <pageSetup orientation="landscape"/>
  <colBreaks count="1" manualBreakCount="1">
    <brk id="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000"/>
  <sheetViews>
    <sheetView zoomScale="140" zoomScaleNormal="140" workbookViewId="0">
      <selection activeCell="Q14" sqref="Q14"/>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4" width="3.08984375" hidden="1" customWidth="1"/>
  </cols>
  <sheetData>
    <row r="1" spans="1:44" ht="15" customHeight="1" x14ac:dyDescent="0.3">
      <c r="A1" s="135" t="s">
        <v>55</v>
      </c>
      <c r="B1" s="136"/>
      <c r="C1" s="139" t="s">
        <v>56</v>
      </c>
      <c r="D1" s="140" t="s">
        <v>57</v>
      </c>
      <c r="E1" s="96"/>
      <c r="F1" s="96"/>
      <c r="G1" s="96"/>
      <c r="H1" s="141"/>
      <c r="I1" s="43"/>
      <c r="J1" s="142" t="s">
        <v>10</v>
      </c>
      <c r="K1" s="96"/>
      <c r="L1" s="141"/>
      <c r="M1" s="143" t="s">
        <v>89</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90</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t="s">
        <v>91</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t="s">
        <v>92</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152" t="s">
        <v>93</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3</v>
      </c>
      <c r="J7" s="150" t="s">
        <v>69</v>
      </c>
      <c r="K7" s="85"/>
      <c r="L7" s="87"/>
      <c r="M7" s="92" t="s">
        <v>94</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9</v>
      </c>
      <c r="AC8" s="120" t="s">
        <v>75</v>
      </c>
      <c r="AD8" s="148" t="s">
        <v>73</v>
      </c>
      <c r="AE8" s="146"/>
      <c r="AF8" s="127" t="s">
        <v>74</v>
      </c>
      <c r="AG8" s="122" t="str">
        <f>IF(Info!E2="","",Info!E2)</f>
        <v>maryke.nau@gmail.co</v>
      </c>
      <c r="AH8" s="85"/>
      <c r="AI8" s="85"/>
      <c r="AJ8" s="85"/>
      <c r="AK8" s="85"/>
      <c r="AL8" s="85"/>
      <c r="AM8" s="85"/>
      <c r="AN8" s="87"/>
      <c r="AO8" s="47"/>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11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11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1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119"/>
    </row>
    <row r="13" spans="1:44" ht="12.75" customHeight="1" x14ac:dyDescent="0.25">
      <c r="A13" s="58">
        <v>1</v>
      </c>
      <c r="B13" s="59" t="str">
        <f t="shared" ref="B13:B32" si="3">IF(OR(OR(K33&gt;1,S33&gt;1,AA33&gt;1,AI33&gt;1),K33+S33+AA33+AI33&gt;3,A13&gt;A$9),1,"")</f>
        <v/>
      </c>
      <c r="C13" s="26">
        <v>16</v>
      </c>
      <c r="D13" s="48">
        <v>11</v>
      </c>
      <c r="E13" s="48" t="str">
        <f t="shared" si="0"/>
        <v/>
      </c>
      <c r="F13" s="3"/>
      <c r="G13" s="3"/>
      <c r="H13" s="18" t="str">
        <f t="shared" si="1"/>
        <v/>
      </c>
      <c r="I13" s="60" t="s">
        <v>136</v>
      </c>
      <c r="J13" s="3"/>
      <c r="K13" s="3">
        <v>1</v>
      </c>
      <c r="L13" s="3"/>
      <c r="M13" s="3"/>
      <c r="N13" s="3">
        <v>40</v>
      </c>
      <c r="O13" s="3">
        <v>45</v>
      </c>
      <c r="P13" s="61">
        <f t="shared" ref="P13:P32" si="4">IF(AND(L13&lt;&gt;"",N13&lt;&gt;""),-1,IF(N13="","",N13+O13))</f>
        <v>85</v>
      </c>
      <c r="Q13" s="60" t="s">
        <v>140</v>
      </c>
      <c r="R13" s="3"/>
      <c r="S13" s="3">
        <v>1</v>
      </c>
      <c r="T13" s="3"/>
      <c r="U13" s="3"/>
      <c r="V13" s="3">
        <v>33</v>
      </c>
      <c r="W13" s="3">
        <v>30</v>
      </c>
      <c r="X13" s="61">
        <f t="shared" ref="X13:X32" si="5">IF(AND(T13&lt;&gt;"",V13&lt;&gt;""),-1,IF(V13="","",V13+W13))</f>
        <v>63</v>
      </c>
      <c r="Y13" s="60" t="s">
        <v>142</v>
      </c>
      <c r="Z13" s="3"/>
      <c r="AA13" s="3">
        <v>1</v>
      </c>
      <c r="AB13" s="3"/>
      <c r="AC13" s="3"/>
      <c r="AD13" s="3">
        <v>28</v>
      </c>
      <c r="AE13" s="3">
        <v>36</v>
      </c>
      <c r="AF13" s="61">
        <f t="shared" ref="AF13:AF32" si="6">IF(AND(AB13&lt;&gt;"",AD13&lt;&gt;""),-1,IF(AD13="","",AD13+AE13))</f>
        <v>64</v>
      </c>
      <c r="AG13" s="60" t="s">
        <v>144</v>
      </c>
      <c r="AH13" s="3"/>
      <c r="AI13" s="3">
        <v>3</v>
      </c>
      <c r="AJ13" s="3"/>
      <c r="AK13" s="3"/>
      <c r="AL13" s="3">
        <v>32</v>
      </c>
      <c r="AM13" s="14">
        <v>36</v>
      </c>
      <c r="AN13" s="61">
        <f t="shared" ref="AN13:AN32" si="7">IF(AND(AJ13&lt;&gt;"",AL13&lt;&gt;""),-1,IF(AL13="","",AL13+AM13))</f>
        <v>68</v>
      </c>
      <c r="AO13" s="60" t="str">
        <f t="shared" ref="AO13:AO32" si="8">IF(I13="","",I13)</f>
        <v>Mallory Goe</v>
      </c>
      <c r="AP13" s="3" t="str">
        <f t="shared" ref="AP13:AP32" si="9">IF(Q13="","",Q13)</f>
        <v>Marley Fae</v>
      </c>
      <c r="AQ13" s="3" t="str">
        <f t="shared" ref="AQ13:AQ32" si="10">IF(Y13="","",Y13)</f>
        <v>Felix Duez</v>
      </c>
      <c r="AR13" s="3" t="str">
        <f t="shared" ref="AR13:AR32" si="11">IF(AG13="","",AG13)</f>
        <v>Niamh Gross</v>
      </c>
    </row>
    <row r="14" spans="1:44" ht="12.75" customHeight="1" x14ac:dyDescent="0.25">
      <c r="A14" s="49">
        <v>2</v>
      </c>
      <c r="B14" s="59" t="str">
        <f t="shared" si="3"/>
        <v/>
      </c>
      <c r="C14" s="3">
        <v>11</v>
      </c>
      <c r="D14" s="48">
        <v>13</v>
      </c>
      <c r="E14" s="48" t="str">
        <f t="shared" si="0"/>
        <v/>
      </c>
      <c r="F14" s="3"/>
      <c r="G14" s="3"/>
      <c r="H14" s="18" t="str">
        <f t="shared" si="1"/>
        <v/>
      </c>
      <c r="I14" s="60" t="s">
        <v>138</v>
      </c>
      <c r="J14" s="3"/>
      <c r="K14" s="3">
        <v>2</v>
      </c>
      <c r="L14" s="3"/>
      <c r="M14" s="3" t="s">
        <v>137</v>
      </c>
      <c r="N14" s="3">
        <v>43</v>
      </c>
      <c r="O14" s="3">
        <v>50</v>
      </c>
      <c r="P14" s="61">
        <f t="shared" si="4"/>
        <v>93</v>
      </c>
      <c r="Q14" s="60" t="s">
        <v>141</v>
      </c>
      <c r="R14" s="3"/>
      <c r="S14" s="3">
        <v>2</v>
      </c>
      <c r="T14" s="3"/>
      <c r="U14" s="3"/>
      <c r="V14" s="3"/>
      <c r="W14" s="3"/>
      <c r="X14" s="61" t="str">
        <f t="shared" si="5"/>
        <v/>
      </c>
      <c r="Y14" s="60" t="s">
        <v>217</v>
      </c>
      <c r="Z14" s="3"/>
      <c r="AA14" s="3"/>
      <c r="AB14" s="3"/>
      <c r="AC14" s="3" t="s">
        <v>137</v>
      </c>
      <c r="AD14" s="3">
        <v>26</v>
      </c>
      <c r="AE14" s="3">
        <v>41</v>
      </c>
      <c r="AF14" s="61">
        <f t="shared" si="6"/>
        <v>67</v>
      </c>
      <c r="AG14" s="60"/>
      <c r="AH14" s="3"/>
      <c r="AI14" s="3"/>
      <c r="AJ14" s="3"/>
      <c r="AK14" s="3"/>
      <c r="AL14" s="3"/>
      <c r="AM14" s="14"/>
      <c r="AN14" s="61" t="str">
        <f t="shared" si="7"/>
        <v/>
      </c>
      <c r="AO14" s="60" t="str">
        <f t="shared" si="8"/>
        <v>Amelie Harper</v>
      </c>
      <c r="AP14" s="3" t="str">
        <f t="shared" si="9"/>
        <v>xMads Baral</v>
      </c>
      <c r="AQ14" s="3" t="str">
        <f t="shared" si="10"/>
        <v>Mads Baral</v>
      </c>
      <c r="AR14" s="3" t="str">
        <f t="shared" si="11"/>
        <v/>
      </c>
    </row>
    <row r="15" spans="1:44" ht="12.75" customHeight="1" x14ac:dyDescent="0.25">
      <c r="A15" s="49">
        <v>3</v>
      </c>
      <c r="B15" s="59" t="str">
        <f t="shared" si="3"/>
        <v/>
      </c>
      <c r="C15" s="3">
        <v>17</v>
      </c>
      <c r="D15" s="48">
        <v>13</v>
      </c>
      <c r="E15" s="48" t="str">
        <f t="shared" si="0"/>
        <v/>
      </c>
      <c r="F15" s="3"/>
      <c r="G15" s="3"/>
      <c r="H15" s="18" t="str">
        <f t="shared" si="1"/>
        <v/>
      </c>
      <c r="I15" s="60" t="s">
        <v>139</v>
      </c>
      <c r="J15" s="3"/>
      <c r="K15" s="3">
        <v>3</v>
      </c>
      <c r="L15" s="3"/>
      <c r="M15" s="3" t="s">
        <v>137</v>
      </c>
      <c r="N15" s="3">
        <v>30</v>
      </c>
      <c r="O15" s="3">
        <v>33</v>
      </c>
      <c r="P15" s="61">
        <f t="shared" si="4"/>
        <v>63</v>
      </c>
      <c r="Q15" s="60"/>
      <c r="R15" s="3"/>
      <c r="S15" s="3"/>
      <c r="T15" s="3"/>
      <c r="U15" s="3"/>
      <c r="V15" s="3"/>
      <c r="W15" s="3"/>
      <c r="X15" s="61" t="str">
        <f t="shared" si="5"/>
        <v/>
      </c>
      <c r="Y15" s="60" t="s">
        <v>143</v>
      </c>
      <c r="Z15" s="3"/>
      <c r="AA15" s="3">
        <v>2</v>
      </c>
      <c r="AB15" s="3"/>
      <c r="AC15" s="3"/>
      <c r="AD15" s="3">
        <v>16</v>
      </c>
      <c r="AE15" s="3">
        <v>24</v>
      </c>
      <c r="AF15" s="61">
        <f t="shared" si="6"/>
        <v>40</v>
      </c>
      <c r="AG15" s="60"/>
      <c r="AH15" s="3"/>
      <c r="AI15" s="3"/>
      <c r="AJ15" s="3"/>
      <c r="AK15" s="3"/>
      <c r="AL15" s="3"/>
      <c r="AM15" s="14"/>
      <c r="AN15" s="61" t="str">
        <f t="shared" si="7"/>
        <v/>
      </c>
      <c r="AO15" s="60" t="str">
        <f t="shared" si="8"/>
        <v>Tashi Schorr</v>
      </c>
      <c r="AP15" s="3" t="str">
        <f t="shared" si="9"/>
        <v/>
      </c>
      <c r="AQ15" s="3" t="str">
        <f t="shared" si="10"/>
        <v>Lindsay Rowen</v>
      </c>
      <c r="AR15" s="3"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14"/>
      <c r="AN16" s="61" t="str">
        <f t="shared" si="7"/>
        <v/>
      </c>
      <c r="AO16" s="60" t="str">
        <f t="shared" si="8"/>
        <v/>
      </c>
      <c r="AP16" s="3" t="str">
        <f t="shared" si="9"/>
        <v/>
      </c>
      <c r="AQ16" s="3" t="str">
        <f t="shared" si="10"/>
        <v/>
      </c>
      <c r="AR16" s="3"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14"/>
      <c r="AN17" s="61" t="str">
        <f t="shared" si="7"/>
        <v/>
      </c>
      <c r="AO17" s="60" t="str">
        <f t="shared" si="8"/>
        <v/>
      </c>
      <c r="AP17" s="3" t="str">
        <f t="shared" si="9"/>
        <v/>
      </c>
      <c r="AQ17" s="3" t="str">
        <f t="shared" si="10"/>
        <v/>
      </c>
      <c r="AR17" s="3"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14"/>
      <c r="AN18" s="61" t="str">
        <f t="shared" si="7"/>
        <v/>
      </c>
      <c r="AO18" s="60" t="str">
        <f t="shared" si="8"/>
        <v/>
      </c>
      <c r="AP18" s="3" t="str">
        <f t="shared" si="9"/>
        <v/>
      </c>
      <c r="AQ18" s="3" t="str">
        <f t="shared" si="10"/>
        <v/>
      </c>
      <c r="AR18" s="3"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14"/>
      <c r="AN19" s="61" t="str">
        <f t="shared" si="7"/>
        <v/>
      </c>
      <c r="AO19" s="60" t="str">
        <f t="shared" si="8"/>
        <v/>
      </c>
      <c r="AP19" s="3" t="str">
        <f t="shared" si="9"/>
        <v/>
      </c>
      <c r="AQ19" s="3" t="str">
        <f t="shared" si="10"/>
        <v/>
      </c>
      <c r="AR19" s="3"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14"/>
      <c r="AN20" s="61" t="str">
        <f t="shared" si="7"/>
        <v/>
      </c>
      <c r="AO20" s="60" t="str">
        <f t="shared" si="8"/>
        <v/>
      </c>
      <c r="AP20" s="3" t="str">
        <f t="shared" si="9"/>
        <v/>
      </c>
      <c r="AQ20" s="3" t="str">
        <f t="shared" si="10"/>
        <v/>
      </c>
      <c r="AR20" s="3"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14"/>
      <c r="AN21" s="61" t="str">
        <f t="shared" si="7"/>
        <v/>
      </c>
      <c r="AO21" s="60" t="str">
        <f t="shared" si="8"/>
        <v/>
      </c>
      <c r="AP21" s="3" t="str">
        <f t="shared" si="9"/>
        <v/>
      </c>
      <c r="AQ21" s="3" t="str">
        <f t="shared" si="10"/>
        <v/>
      </c>
      <c r="AR21" s="3"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14"/>
      <c r="AN22" s="61" t="str">
        <f t="shared" si="7"/>
        <v/>
      </c>
      <c r="AO22" s="60" t="str">
        <f t="shared" si="8"/>
        <v/>
      </c>
      <c r="AP22" s="3" t="str">
        <f t="shared" si="9"/>
        <v/>
      </c>
      <c r="AQ22" s="3" t="str">
        <f t="shared" si="10"/>
        <v/>
      </c>
      <c r="AR22" s="3"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14"/>
      <c r="AN23" s="61" t="str">
        <f t="shared" si="7"/>
        <v/>
      </c>
      <c r="AO23" s="60" t="str">
        <f t="shared" si="8"/>
        <v/>
      </c>
      <c r="AP23" s="3" t="str">
        <f t="shared" si="9"/>
        <v/>
      </c>
      <c r="AQ23" s="3" t="str">
        <f t="shared" si="10"/>
        <v/>
      </c>
      <c r="AR23" s="3"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14"/>
      <c r="AN24" s="61" t="str">
        <f t="shared" si="7"/>
        <v/>
      </c>
      <c r="AO24" s="60" t="str">
        <f t="shared" si="8"/>
        <v/>
      </c>
      <c r="AP24" s="3" t="str">
        <f t="shared" si="9"/>
        <v/>
      </c>
      <c r="AQ24" s="3" t="str">
        <f t="shared" si="10"/>
        <v/>
      </c>
      <c r="AR24" s="3"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14"/>
      <c r="AN25" s="61" t="str">
        <f t="shared" si="7"/>
        <v/>
      </c>
      <c r="AO25" s="60" t="str">
        <f t="shared" si="8"/>
        <v/>
      </c>
      <c r="AP25" s="3" t="str">
        <f t="shared" si="9"/>
        <v/>
      </c>
      <c r="AQ25" s="3" t="str">
        <f t="shared" si="10"/>
        <v/>
      </c>
      <c r="AR25" s="3"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14"/>
      <c r="AN26" s="61" t="str">
        <f t="shared" si="7"/>
        <v/>
      </c>
      <c r="AO26" s="60" t="str">
        <f t="shared" si="8"/>
        <v/>
      </c>
      <c r="AP26" s="3" t="str">
        <f t="shared" si="9"/>
        <v/>
      </c>
      <c r="AQ26" s="3" t="str">
        <f t="shared" si="10"/>
        <v/>
      </c>
      <c r="AR26" s="3"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14"/>
      <c r="AN27" s="61" t="str">
        <f t="shared" si="7"/>
        <v/>
      </c>
      <c r="AO27" s="60" t="str">
        <f t="shared" si="8"/>
        <v/>
      </c>
      <c r="AP27" s="3" t="str">
        <f t="shared" si="9"/>
        <v/>
      </c>
      <c r="AQ27" s="3" t="str">
        <f t="shared" si="10"/>
        <v/>
      </c>
      <c r="AR27" s="3"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14"/>
      <c r="AN28" s="61" t="str">
        <f t="shared" si="7"/>
        <v/>
      </c>
      <c r="AO28" s="60" t="str">
        <f t="shared" si="8"/>
        <v/>
      </c>
      <c r="AP28" s="3" t="str">
        <f t="shared" si="9"/>
        <v/>
      </c>
      <c r="AQ28" s="3" t="str">
        <f t="shared" si="10"/>
        <v/>
      </c>
      <c r="AR28" s="3"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14"/>
      <c r="AN29" s="61" t="str">
        <f t="shared" si="7"/>
        <v/>
      </c>
      <c r="AO29" s="60" t="str">
        <f t="shared" si="8"/>
        <v/>
      </c>
      <c r="AP29" s="3" t="str">
        <f t="shared" si="9"/>
        <v/>
      </c>
      <c r="AQ29" s="3" t="str">
        <f t="shared" si="10"/>
        <v/>
      </c>
      <c r="AR29" s="3"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14"/>
      <c r="AN30" s="61" t="str">
        <f t="shared" si="7"/>
        <v/>
      </c>
      <c r="AO30" s="60" t="str">
        <f t="shared" si="8"/>
        <v/>
      </c>
      <c r="AP30" s="3" t="str">
        <f t="shared" si="9"/>
        <v/>
      </c>
      <c r="AQ30" s="3" t="str">
        <f t="shared" si="10"/>
        <v/>
      </c>
      <c r="AR30" s="3"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14"/>
      <c r="AN31" s="61" t="str">
        <f t="shared" si="7"/>
        <v/>
      </c>
      <c r="AO31" s="60" t="str">
        <f t="shared" si="8"/>
        <v/>
      </c>
      <c r="AP31" s="3" t="str">
        <f t="shared" si="9"/>
        <v/>
      </c>
      <c r="AQ31" s="3" t="str">
        <f t="shared" si="10"/>
        <v/>
      </c>
      <c r="AR31" s="3" t="str">
        <f t="shared" si="11"/>
        <v/>
      </c>
    </row>
    <row r="32" spans="1:44" ht="1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14"/>
      <c r="AN32" s="61" t="str">
        <f t="shared" si="7"/>
        <v/>
      </c>
      <c r="AO32" s="60" t="str">
        <f t="shared" si="8"/>
        <v/>
      </c>
      <c r="AP32" s="3" t="str">
        <f t="shared" si="9"/>
        <v/>
      </c>
      <c r="AQ32" s="3" t="str">
        <f t="shared" si="10"/>
        <v/>
      </c>
      <c r="AR32" s="3" t="str">
        <f t="shared" si="11"/>
        <v/>
      </c>
    </row>
    <row r="33" spans="1:37" ht="17.25" hidden="1" customHeight="1" x14ac:dyDescent="0.25">
      <c r="A33" s="19"/>
      <c r="B33" s="19"/>
      <c r="D33" s="19"/>
      <c r="E33" s="19"/>
      <c r="H33" s="29">
        <v>1</v>
      </c>
      <c r="J33" s="29">
        <f t="shared" ref="J33:L33" si="12">COUNTIF(J$13:J$32,$H33)</f>
        <v>0</v>
      </c>
      <c r="K33" s="29">
        <f t="shared" si="12"/>
        <v>1</v>
      </c>
      <c r="L33" s="29">
        <f t="shared" si="12"/>
        <v>0</v>
      </c>
      <c r="M33" s="29">
        <f>20-COUNTBLANK(M13:M32)</f>
        <v>2</v>
      </c>
      <c r="R33" s="29">
        <f t="shared" ref="R33:T33" si="13">COUNTIF(R$13:R$32,$H33)</f>
        <v>0</v>
      </c>
      <c r="S33" s="29">
        <f t="shared" si="13"/>
        <v>1</v>
      </c>
      <c r="T33" s="29">
        <f t="shared" si="13"/>
        <v>0</v>
      </c>
      <c r="U33" s="29">
        <f>20-COUNTBLANK(U13:U32)</f>
        <v>0</v>
      </c>
      <c r="Z33" s="29">
        <f t="shared" ref="Z33:AB33" si="14">COUNTIF(Z$13:Z$32,$H33)</f>
        <v>0</v>
      </c>
      <c r="AA33" s="29">
        <f t="shared" si="14"/>
        <v>1</v>
      </c>
      <c r="AB33" s="29">
        <f t="shared" si="14"/>
        <v>0</v>
      </c>
      <c r="AC33" s="29">
        <f>20-COUNTBLANK(AC13:AC32)</f>
        <v>1</v>
      </c>
      <c r="AH33" s="29">
        <f t="shared" ref="AH33:AJ33" si="15">COUNTIF(AH$13:AH$32,$H33)</f>
        <v>0</v>
      </c>
      <c r="AI33" s="29">
        <f t="shared" si="15"/>
        <v>0</v>
      </c>
      <c r="AJ33" s="29">
        <f t="shared" si="15"/>
        <v>0</v>
      </c>
      <c r="AK33" s="29">
        <f>20-COUNTBLANK(AK13:AK32)</f>
        <v>0</v>
      </c>
    </row>
    <row r="34" spans="1:37" ht="17.25" hidden="1" customHeight="1" x14ac:dyDescent="0.25">
      <c r="A34" s="19"/>
      <c r="B34" s="19"/>
      <c r="D34" s="19"/>
      <c r="E34" s="19"/>
      <c r="H34" s="29">
        <v>2</v>
      </c>
      <c r="J34" s="29">
        <f t="shared" ref="J34:L34" si="16">COUNTIF(J$13:J$32,$H34)</f>
        <v>0</v>
      </c>
      <c r="K34" s="29">
        <f t="shared" si="16"/>
        <v>1</v>
      </c>
      <c r="L34" s="29">
        <f t="shared" si="16"/>
        <v>0</v>
      </c>
      <c r="R34" s="29">
        <f t="shared" ref="R34:T34" si="17">COUNTIF(R$13:R$32,$H34)</f>
        <v>0</v>
      </c>
      <c r="S34" s="29">
        <f t="shared" si="17"/>
        <v>1</v>
      </c>
      <c r="T34" s="29">
        <f t="shared" si="17"/>
        <v>0</v>
      </c>
      <c r="Z34" s="29">
        <f t="shared" ref="Z34:AB34" si="18">COUNTIF(Z$13:Z$32,$H34)</f>
        <v>0</v>
      </c>
      <c r="AA34" s="29">
        <f t="shared" si="18"/>
        <v>1</v>
      </c>
      <c r="AB34" s="29">
        <f t="shared" si="18"/>
        <v>0</v>
      </c>
      <c r="AH34" s="29">
        <f t="shared" ref="AH34:AJ34" si="19">COUNTIF(AH$13:AH$32,$H34)</f>
        <v>0</v>
      </c>
      <c r="AI34" s="29">
        <f t="shared" si="19"/>
        <v>0</v>
      </c>
      <c r="AJ34" s="29">
        <f t="shared" si="19"/>
        <v>0</v>
      </c>
    </row>
    <row r="35" spans="1:37" ht="17.25" hidden="1" customHeight="1" x14ac:dyDescent="0.25">
      <c r="A35" s="19"/>
      <c r="B35" s="19"/>
      <c r="D35" s="19"/>
      <c r="E35" s="19"/>
      <c r="H35" s="29">
        <v>3</v>
      </c>
      <c r="J35" s="29">
        <f t="shared" ref="J35:L35" si="20">COUNTIF(J$13:J$32,$H35)</f>
        <v>0</v>
      </c>
      <c r="K35" s="29">
        <f t="shared" si="20"/>
        <v>1</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1</v>
      </c>
      <c r="AJ35" s="29">
        <f t="shared" si="23"/>
        <v>0</v>
      </c>
    </row>
    <row r="36" spans="1:37" ht="17.2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7.2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7.2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7.2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7.2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7.2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7.2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7.2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7.2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7.2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7.2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7.2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7.2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7.2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7.2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7.2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7.2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7.2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7.25" hidden="1" customHeight="1" x14ac:dyDescent="0.25">
      <c r="A54" s="19"/>
      <c r="B54" s="19"/>
      <c r="D54" s="19"/>
      <c r="E54" s="19"/>
      <c r="H54" s="29">
        <v>22</v>
      </c>
      <c r="L54" s="29">
        <f t="shared" si="92"/>
        <v>0</v>
      </c>
      <c r="T54" s="29">
        <f t="shared" si="93"/>
        <v>0</v>
      </c>
      <c r="AB54" s="29">
        <f t="shared" si="94"/>
        <v>0</v>
      </c>
      <c r="AJ54" s="29">
        <f t="shared" si="95"/>
        <v>0</v>
      </c>
    </row>
    <row r="55" spans="1:36" ht="17.25" hidden="1" customHeight="1" x14ac:dyDescent="0.25">
      <c r="A55" s="19"/>
      <c r="B55" s="19"/>
      <c r="D55" s="19"/>
      <c r="E55" s="19"/>
      <c r="H55" s="29">
        <v>23</v>
      </c>
      <c r="L55" s="29">
        <f t="shared" si="92"/>
        <v>0</v>
      </c>
      <c r="T55" s="29">
        <f t="shared" si="93"/>
        <v>0</v>
      </c>
      <c r="AB55" s="29">
        <f t="shared" si="94"/>
        <v>0</v>
      </c>
      <c r="AJ55" s="29">
        <f t="shared" si="95"/>
        <v>0</v>
      </c>
    </row>
    <row r="56" spans="1:36" ht="17.25" hidden="1" customHeight="1" x14ac:dyDescent="0.25">
      <c r="A56" s="19"/>
      <c r="B56" s="19"/>
      <c r="D56" s="19"/>
      <c r="E56" s="19"/>
      <c r="H56" s="29">
        <v>24</v>
      </c>
      <c r="L56" s="29">
        <f t="shared" si="92"/>
        <v>0</v>
      </c>
      <c r="T56" s="29">
        <f t="shared" si="93"/>
        <v>0</v>
      </c>
      <c r="AB56" s="29">
        <f t="shared" si="94"/>
        <v>0</v>
      </c>
      <c r="AJ56" s="29">
        <f t="shared" si="95"/>
        <v>0</v>
      </c>
    </row>
    <row r="57" spans="1:36" ht="17.25" hidden="1" customHeight="1" x14ac:dyDescent="0.25">
      <c r="A57" s="19"/>
      <c r="B57" s="19"/>
      <c r="D57" s="19"/>
      <c r="E57" s="19"/>
      <c r="H57" s="29">
        <v>25</v>
      </c>
      <c r="L57" s="29">
        <f t="shared" si="92"/>
        <v>0</v>
      </c>
      <c r="T57" s="29">
        <f t="shared" si="93"/>
        <v>0</v>
      </c>
      <c r="AB57" s="29">
        <f t="shared" si="94"/>
        <v>0</v>
      </c>
      <c r="AJ57" s="29">
        <f t="shared" si="95"/>
        <v>0</v>
      </c>
    </row>
    <row r="58" spans="1:36" ht="17.25" hidden="1" customHeight="1" x14ac:dyDescent="0.25">
      <c r="A58" s="19"/>
      <c r="B58" s="19"/>
      <c r="D58" s="19"/>
      <c r="E58" s="19"/>
      <c r="H58" s="29">
        <v>26</v>
      </c>
      <c r="L58" s="29">
        <f t="shared" si="92"/>
        <v>0</v>
      </c>
      <c r="T58" s="29">
        <f t="shared" si="93"/>
        <v>0</v>
      </c>
      <c r="AB58" s="29">
        <f t="shared" si="94"/>
        <v>0</v>
      </c>
      <c r="AJ58" s="29">
        <f t="shared" si="95"/>
        <v>0</v>
      </c>
    </row>
    <row r="59" spans="1:36" ht="17.25" hidden="1" customHeight="1" x14ac:dyDescent="0.25">
      <c r="A59" s="19"/>
      <c r="B59" s="19"/>
      <c r="D59" s="19"/>
      <c r="E59" s="19"/>
      <c r="H59" s="29">
        <v>27</v>
      </c>
      <c r="L59" s="29">
        <f t="shared" si="92"/>
        <v>0</v>
      </c>
      <c r="T59" s="29">
        <f t="shared" si="93"/>
        <v>0</v>
      </c>
      <c r="AB59" s="29">
        <f t="shared" si="94"/>
        <v>0</v>
      </c>
      <c r="AJ59" s="29">
        <f t="shared" si="95"/>
        <v>0</v>
      </c>
    </row>
    <row r="60" spans="1:36" ht="17.25" hidden="1" customHeight="1" x14ac:dyDescent="0.25">
      <c r="A60" s="19"/>
      <c r="B60" s="19"/>
      <c r="D60" s="19"/>
      <c r="E60" s="19"/>
      <c r="H60" s="29">
        <v>28</v>
      </c>
      <c r="L60" s="29">
        <f t="shared" si="92"/>
        <v>0</v>
      </c>
      <c r="T60" s="29">
        <f t="shared" si="93"/>
        <v>0</v>
      </c>
      <c r="AB60" s="29">
        <f t="shared" si="94"/>
        <v>0</v>
      </c>
      <c r="AJ60" s="29">
        <f t="shared" si="95"/>
        <v>0</v>
      </c>
    </row>
    <row r="61" spans="1:36" ht="17.25" hidden="1" customHeight="1" x14ac:dyDescent="0.25">
      <c r="A61" s="19"/>
      <c r="B61" s="19"/>
      <c r="D61" s="19"/>
      <c r="E61" s="19"/>
      <c r="H61" s="29">
        <v>29</v>
      </c>
      <c r="L61" s="29">
        <f t="shared" si="92"/>
        <v>0</v>
      </c>
      <c r="T61" s="29">
        <f t="shared" si="93"/>
        <v>0</v>
      </c>
      <c r="AB61" s="29">
        <f t="shared" si="94"/>
        <v>0</v>
      </c>
      <c r="AJ61" s="29">
        <f t="shared" si="95"/>
        <v>0</v>
      </c>
    </row>
    <row r="62" spans="1:36" ht="17.25" hidden="1" customHeight="1" x14ac:dyDescent="0.25">
      <c r="A62" s="19"/>
      <c r="B62" s="19"/>
      <c r="D62" s="19"/>
      <c r="E62" s="19"/>
      <c r="H62" s="29">
        <v>30</v>
      </c>
      <c r="L62" s="29">
        <f t="shared" si="92"/>
        <v>0</v>
      </c>
      <c r="T62" s="29">
        <f t="shared" si="93"/>
        <v>0</v>
      </c>
      <c r="AB62" s="29">
        <f t="shared" si="94"/>
        <v>0</v>
      </c>
      <c r="AJ62" s="29">
        <f t="shared" si="95"/>
        <v>0</v>
      </c>
    </row>
    <row r="63" spans="1:36" ht="1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c r="A263" s="19"/>
      <c r="B263" s="19"/>
      <c r="D263" s="19"/>
      <c r="E263" s="19"/>
    </row>
    <row r="264" spans="1:5" ht="12.75" customHeight="1" x14ac:dyDescent="0.25">
      <c r="A264" s="19"/>
      <c r="B264" s="19"/>
      <c r="D264" s="19"/>
      <c r="E264" s="19"/>
    </row>
    <row r="265" spans="1:5" ht="12.75" customHeight="1" x14ac:dyDescent="0.25">
      <c r="A265" s="19"/>
      <c r="B265" s="19"/>
      <c r="D265" s="19"/>
      <c r="E265" s="19"/>
    </row>
    <row r="266" spans="1:5" ht="12.75" customHeight="1" x14ac:dyDescent="0.25">
      <c r="A266" s="19"/>
      <c r="B266" s="19"/>
      <c r="D266" s="19"/>
      <c r="E266" s="19"/>
    </row>
    <row r="267" spans="1:5" ht="12.75" customHeight="1" x14ac:dyDescent="0.25">
      <c r="A267" s="19"/>
      <c r="B267" s="19"/>
      <c r="D267" s="19"/>
      <c r="E267" s="19"/>
    </row>
    <row r="268" spans="1:5" ht="12.75" customHeight="1" x14ac:dyDescent="0.25">
      <c r="A268" s="19"/>
      <c r="B268" s="19"/>
      <c r="D268" s="19"/>
      <c r="E268" s="19"/>
    </row>
    <row r="269" spans="1:5" ht="12.75" customHeight="1" x14ac:dyDescent="0.25">
      <c r="A269" s="19"/>
      <c r="B269" s="19"/>
      <c r="D269" s="19"/>
      <c r="E269" s="19"/>
    </row>
    <row r="270" spans="1:5" ht="12.75" customHeight="1" x14ac:dyDescent="0.25">
      <c r="A270" s="19"/>
      <c r="B270" s="19"/>
      <c r="D270" s="19"/>
      <c r="E270" s="19"/>
    </row>
    <row r="271" spans="1:5" ht="12.75" customHeight="1" x14ac:dyDescent="0.25">
      <c r="A271" s="19"/>
      <c r="B271" s="19"/>
      <c r="D271" s="19"/>
      <c r="E271" s="19"/>
    </row>
    <row r="272" spans="1:5" ht="12.75" customHeight="1" x14ac:dyDescent="0.25">
      <c r="A272" s="19"/>
      <c r="B272" s="19"/>
      <c r="D272" s="19"/>
      <c r="E272" s="19"/>
    </row>
    <row r="273" spans="1:5" ht="12.75" customHeight="1" x14ac:dyDescent="0.25">
      <c r="A273" s="19"/>
      <c r="B273" s="19"/>
      <c r="D273" s="19"/>
      <c r="E273" s="19"/>
    </row>
    <row r="274" spans="1:5" ht="12.75" customHeight="1" x14ac:dyDescent="0.25">
      <c r="A274" s="19"/>
      <c r="B274" s="19"/>
      <c r="D274" s="19"/>
      <c r="E274" s="19"/>
    </row>
    <row r="275" spans="1:5" ht="12.75" customHeight="1" x14ac:dyDescent="0.25">
      <c r="A275" s="19"/>
      <c r="B275" s="19"/>
      <c r="D275" s="19"/>
      <c r="E275" s="19"/>
    </row>
    <row r="276" spans="1:5" ht="12.75" customHeight="1" x14ac:dyDescent="0.25">
      <c r="A276" s="19"/>
      <c r="B276" s="19"/>
      <c r="D276" s="19"/>
      <c r="E276" s="19"/>
    </row>
    <row r="277" spans="1:5" ht="12.75" customHeight="1" x14ac:dyDescent="0.25">
      <c r="A277" s="19"/>
      <c r="B277" s="19"/>
      <c r="D277" s="19"/>
      <c r="E277" s="19"/>
    </row>
    <row r="278" spans="1:5" ht="12.75" customHeight="1" x14ac:dyDescent="0.25">
      <c r="A278" s="19"/>
      <c r="B278" s="19"/>
      <c r="D278" s="19"/>
      <c r="E278" s="19"/>
    </row>
    <row r="279" spans="1:5" ht="12.75" customHeight="1" x14ac:dyDescent="0.25">
      <c r="A279" s="19"/>
      <c r="B279" s="19"/>
      <c r="D279" s="19"/>
      <c r="E279" s="19"/>
    </row>
    <row r="280" spans="1:5" ht="12.75" customHeight="1" x14ac:dyDescent="0.25">
      <c r="A280" s="19"/>
      <c r="B280" s="19"/>
      <c r="D280" s="19"/>
      <c r="E280" s="19"/>
    </row>
    <row r="281" spans="1:5" ht="12.75" customHeight="1" x14ac:dyDescent="0.25">
      <c r="A281" s="19"/>
      <c r="B281" s="19"/>
      <c r="D281" s="19"/>
      <c r="E281" s="19"/>
    </row>
    <row r="282" spans="1:5" ht="12.75" customHeight="1" x14ac:dyDescent="0.25">
      <c r="A282" s="19"/>
      <c r="B282" s="19"/>
      <c r="D282" s="19"/>
      <c r="E282" s="19"/>
    </row>
    <row r="283" spans="1:5" ht="12.75" customHeight="1" x14ac:dyDescent="0.25">
      <c r="A283" s="19"/>
      <c r="B283" s="19"/>
      <c r="D283" s="19"/>
      <c r="E283" s="19"/>
    </row>
    <row r="284" spans="1:5" ht="12.75" customHeight="1" x14ac:dyDescent="0.25">
      <c r="A284" s="19"/>
      <c r="B284" s="19"/>
      <c r="D284" s="19"/>
      <c r="E284" s="19"/>
    </row>
    <row r="285" spans="1:5" ht="12.75" customHeight="1" x14ac:dyDescent="0.25">
      <c r="A285" s="19"/>
      <c r="B285" s="19"/>
      <c r="D285" s="19"/>
      <c r="E285" s="19"/>
    </row>
    <row r="286" spans="1:5" ht="12.75" customHeight="1" x14ac:dyDescent="0.25">
      <c r="A286" s="19"/>
      <c r="B286" s="19"/>
      <c r="D286" s="19"/>
      <c r="E286" s="19"/>
    </row>
    <row r="287" spans="1:5" ht="12.75" customHeight="1" x14ac:dyDescent="0.25">
      <c r="A287" s="19"/>
      <c r="B287" s="19"/>
      <c r="D287" s="19"/>
      <c r="E287" s="19"/>
    </row>
    <row r="288" spans="1:5" ht="12.75" customHeight="1" x14ac:dyDescent="0.25">
      <c r="A288" s="19"/>
      <c r="B288" s="19"/>
      <c r="D288" s="19"/>
      <c r="E288" s="19"/>
    </row>
    <row r="289" spans="1:5" ht="12.75" customHeight="1" x14ac:dyDescent="0.25">
      <c r="A289" s="19"/>
      <c r="B289" s="19"/>
      <c r="D289" s="19"/>
      <c r="E289" s="19"/>
    </row>
    <row r="290" spans="1:5" ht="12.75" customHeight="1" x14ac:dyDescent="0.25">
      <c r="A290" s="19"/>
      <c r="B290" s="19"/>
      <c r="D290" s="19"/>
      <c r="E290" s="19"/>
    </row>
    <row r="291" spans="1:5" ht="12.75" customHeight="1" x14ac:dyDescent="0.25">
      <c r="A291" s="19"/>
      <c r="B291" s="19"/>
      <c r="D291" s="19"/>
      <c r="E291" s="19"/>
    </row>
    <row r="292" spans="1:5" ht="12.75" customHeight="1" x14ac:dyDescent="0.25">
      <c r="A292" s="19"/>
      <c r="B292" s="19"/>
      <c r="D292" s="19"/>
      <c r="E292" s="19"/>
    </row>
    <row r="293" spans="1:5" ht="12.75" customHeight="1" x14ac:dyDescent="0.25">
      <c r="A293" s="19"/>
      <c r="B293" s="19"/>
      <c r="D293" s="19"/>
      <c r="E293" s="19"/>
    </row>
    <row r="294" spans="1:5" ht="12.75" customHeight="1" x14ac:dyDescent="0.25">
      <c r="A294" s="19"/>
      <c r="B294" s="19"/>
      <c r="D294" s="19"/>
      <c r="E294" s="19"/>
    </row>
    <row r="295" spans="1:5" ht="12.75" customHeight="1" x14ac:dyDescent="0.25">
      <c r="A295" s="19"/>
      <c r="B295" s="19"/>
      <c r="D295" s="19"/>
      <c r="E295" s="19"/>
    </row>
    <row r="296" spans="1:5" ht="12.75" customHeight="1" x14ac:dyDescent="0.25">
      <c r="A296" s="19"/>
      <c r="B296" s="19"/>
      <c r="D296" s="19"/>
      <c r="E296" s="19"/>
    </row>
    <row r="297" spans="1:5" ht="12.75" customHeight="1" x14ac:dyDescent="0.25">
      <c r="A297" s="19"/>
      <c r="B297" s="19"/>
      <c r="D297" s="19"/>
      <c r="E297" s="19"/>
    </row>
    <row r="298" spans="1:5" ht="12.75" customHeight="1" x14ac:dyDescent="0.25">
      <c r="A298" s="19"/>
      <c r="B298" s="19"/>
      <c r="D298" s="19"/>
      <c r="E298" s="19"/>
    </row>
    <row r="299" spans="1:5" ht="12.75" customHeight="1" x14ac:dyDescent="0.25">
      <c r="A299" s="19"/>
      <c r="B299" s="19"/>
      <c r="D299" s="19"/>
      <c r="E299" s="19"/>
    </row>
    <row r="300" spans="1:5" ht="12.75" customHeight="1" x14ac:dyDescent="0.25">
      <c r="A300" s="19"/>
      <c r="B300" s="19"/>
      <c r="D300" s="19"/>
      <c r="E300" s="19"/>
    </row>
    <row r="301" spans="1:5" ht="12.75" customHeight="1" x14ac:dyDescent="0.25">
      <c r="A301" s="19"/>
      <c r="B301" s="19"/>
      <c r="D301" s="19"/>
      <c r="E301" s="19"/>
    </row>
    <row r="302" spans="1:5" ht="12.75" customHeight="1" x14ac:dyDescent="0.25">
      <c r="A302" s="19"/>
      <c r="B302" s="19"/>
      <c r="D302" s="19"/>
      <c r="E302" s="19"/>
    </row>
    <row r="303" spans="1:5" ht="12.75" customHeight="1" x14ac:dyDescent="0.25">
      <c r="A303" s="19"/>
      <c r="B303" s="19"/>
      <c r="D303" s="19"/>
      <c r="E303" s="19"/>
    </row>
    <row r="304" spans="1:5" ht="12.75" customHeight="1" x14ac:dyDescent="0.25">
      <c r="A304" s="19"/>
      <c r="B304" s="19"/>
      <c r="D304" s="19"/>
      <c r="E304" s="19"/>
    </row>
    <row r="305" spans="1:5" ht="12.75" customHeight="1" x14ac:dyDescent="0.25">
      <c r="A305" s="19"/>
      <c r="B305" s="19"/>
      <c r="D305" s="19"/>
      <c r="E305" s="19"/>
    </row>
    <row r="306" spans="1:5" ht="12.75" customHeight="1" x14ac:dyDescent="0.25">
      <c r="A306" s="19"/>
      <c r="B306" s="19"/>
      <c r="D306" s="19"/>
      <c r="E306" s="19"/>
    </row>
    <row r="307" spans="1:5" ht="12.75" customHeight="1" x14ac:dyDescent="0.25">
      <c r="A307" s="19"/>
      <c r="B307" s="19"/>
      <c r="D307" s="19"/>
      <c r="E307" s="19"/>
    </row>
    <row r="308" spans="1:5" ht="12.75" customHeight="1" x14ac:dyDescent="0.25">
      <c r="A308" s="19"/>
      <c r="B308" s="19"/>
      <c r="D308" s="19"/>
      <c r="E308" s="19"/>
    </row>
    <row r="309" spans="1:5" ht="12.75" customHeight="1" x14ac:dyDescent="0.25">
      <c r="A309" s="19"/>
      <c r="B309" s="19"/>
      <c r="D309" s="19"/>
      <c r="E309" s="19"/>
    </row>
    <row r="310" spans="1:5" ht="12.75" customHeight="1" x14ac:dyDescent="0.25">
      <c r="A310" s="19"/>
      <c r="B310" s="19"/>
      <c r="D310" s="19"/>
      <c r="E310" s="19"/>
    </row>
    <row r="311" spans="1:5" ht="12.75" customHeight="1" x14ac:dyDescent="0.25">
      <c r="A311" s="19"/>
      <c r="B311" s="19"/>
      <c r="D311" s="19"/>
      <c r="E311" s="19"/>
    </row>
    <row r="312" spans="1:5" ht="12.75" customHeight="1" x14ac:dyDescent="0.25">
      <c r="A312" s="19"/>
      <c r="B312" s="19"/>
      <c r="D312" s="19"/>
      <c r="E312" s="19"/>
    </row>
    <row r="313" spans="1:5" ht="12.75" customHeight="1" x14ac:dyDescent="0.25">
      <c r="A313" s="19"/>
      <c r="B313" s="19"/>
      <c r="D313" s="19"/>
      <c r="E313" s="19"/>
    </row>
    <row r="314" spans="1:5" ht="12.75" customHeight="1" x14ac:dyDescent="0.25">
      <c r="A314" s="19"/>
      <c r="B314" s="19"/>
      <c r="D314" s="19"/>
      <c r="E314" s="19"/>
    </row>
    <row r="315" spans="1:5" ht="12.75" customHeight="1" x14ac:dyDescent="0.25">
      <c r="A315" s="19"/>
      <c r="B315" s="19"/>
      <c r="D315" s="19"/>
      <c r="E315" s="19"/>
    </row>
    <row r="316" spans="1:5" ht="12.75" customHeight="1" x14ac:dyDescent="0.25">
      <c r="A316" s="19"/>
      <c r="B316" s="19"/>
      <c r="D316" s="19"/>
      <c r="E316" s="19"/>
    </row>
    <row r="317" spans="1:5" ht="12.75" customHeight="1" x14ac:dyDescent="0.25">
      <c r="A317" s="19"/>
      <c r="B317" s="19"/>
      <c r="D317" s="19"/>
      <c r="E317" s="19"/>
    </row>
    <row r="318" spans="1:5" ht="12.75" customHeight="1" x14ac:dyDescent="0.25">
      <c r="A318" s="19"/>
      <c r="B318" s="19"/>
      <c r="D318" s="19"/>
      <c r="E318" s="19"/>
    </row>
    <row r="319" spans="1:5" ht="12.75" customHeight="1" x14ac:dyDescent="0.25">
      <c r="A319" s="19"/>
      <c r="B319" s="19"/>
      <c r="D319" s="19"/>
      <c r="E319" s="19"/>
    </row>
    <row r="320" spans="1:5" ht="12.75" customHeight="1" x14ac:dyDescent="0.25">
      <c r="A320" s="19"/>
      <c r="B320" s="19"/>
      <c r="D320" s="19"/>
      <c r="E320" s="19"/>
    </row>
    <row r="321" spans="1:5" ht="12.75" customHeight="1" x14ac:dyDescent="0.25">
      <c r="A321" s="19"/>
      <c r="B321" s="19"/>
      <c r="D321" s="19"/>
      <c r="E321" s="19"/>
    </row>
    <row r="322" spans="1:5" ht="12.75" customHeight="1" x14ac:dyDescent="0.25">
      <c r="A322" s="19"/>
      <c r="B322" s="19"/>
      <c r="D322" s="19"/>
      <c r="E322" s="19"/>
    </row>
    <row r="323" spans="1:5" ht="12.75" customHeight="1" x14ac:dyDescent="0.25">
      <c r="A323" s="19"/>
      <c r="B323" s="19"/>
      <c r="D323" s="19"/>
      <c r="E323" s="19"/>
    </row>
    <row r="324" spans="1:5" ht="12.75" customHeight="1" x14ac:dyDescent="0.25">
      <c r="A324" s="19"/>
      <c r="B324" s="19"/>
      <c r="D324" s="19"/>
      <c r="E324" s="19"/>
    </row>
    <row r="325" spans="1:5" ht="12.75" customHeight="1" x14ac:dyDescent="0.25">
      <c r="A325" s="19"/>
      <c r="B325" s="19"/>
      <c r="D325" s="19"/>
      <c r="E325" s="19"/>
    </row>
    <row r="326" spans="1:5" ht="12.75" customHeight="1" x14ac:dyDescent="0.25">
      <c r="A326" s="19"/>
      <c r="B326" s="19"/>
      <c r="D326" s="19"/>
      <c r="E326" s="19"/>
    </row>
    <row r="327" spans="1:5" ht="12.75" customHeight="1" x14ac:dyDescent="0.25">
      <c r="A327" s="19"/>
      <c r="B327" s="19"/>
      <c r="D327" s="19"/>
      <c r="E327" s="19"/>
    </row>
    <row r="328" spans="1:5" ht="12.75" customHeight="1" x14ac:dyDescent="0.25">
      <c r="A328" s="19"/>
      <c r="B328" s="19"/>
      <c r="D328" s="19"/>
      <c r="E328" s="19"/>
    </row>
    <row r="329" spans="1:5" ht="12.75" customHeight="1" x14ac:dyDescent="0.25">
      <c r="A329" s="19"/>
      <c r="B329" s="19"/>
      <c r="D329" s="19"/>
      <c r="E329" s="19"/>
    </row>
    <row r="330" spans="1:5" ht="12.75" customHeight="1" x14ac:dyDescent="0.25">
      <c r="A330" s="19"/>
      <c r="B330" s="19"/>
      <c r="D330" s="19"/>
      <c r="E330" s="19"/>
    </row>
    <row r="331" spans="1:5" ht="12.75" customHeight="1" x14ac:dyDescent="0.25">
      <c r="A331" s="19"/>
      <c r="B331" s="19"/>
      <c r="D331" s="19"/>
      <c r="E331" s="19"/>
    </row>
    <row r="332" spans="1:5" ht="12.75" customHeight="1" x14ac:dyDescent="0.25">
      <c r="A332" s="19"/>
      <c r="B332" s="19"/>
      <c r="D332" s="19"/>
      <c r="E332" s="19"/>
    </row>
    <row r="333" spans="1:5" ht="12.75" customHeight="1" x14ac:dyDescent="0.25">
      <c r="A333" s="19"/>
      <c r="B333" s="19"/>
      <c r="D333" s="19"/>
      <c r="E333" s="19"/>
    </row>
    <row r="334" spans="1:5" ht="12.75" customHeight="1" x14ac:dyDescent="0.25">
      <c r="A334" s="19"/>
      <c r="B334" s="19"/>
      <c r="D334" s="19"/>
      <c r="E334" s="19"/>
    </row>
    <row r="335" spans="1:5" ht="12.75" customHeight="1" x14ac:dyDescent="0.25">
      <c r="A335" s="19"/>
      <c r="B335" s="19"/>
      <c r="D335" s="19"/>
      <c r="E335" s="19"/>
    </row>
    <row r="336" spans="1:5" ht="12.75" customHeight="1" x14ac:dyDescent="0.25">
      <c r="A336" s="19"/>
      <c r="B336" s="19"/>
      <c r="D336" s="19"/>
      <c r="E336" s="19"/>
    </row>
    <row r="337" spans="1:5" ht="12.75" customHeight="1" x14ac:dyDescent="0.25">
      <c r="A337" s="19"/>
      <c r="B337" s="19"/>
      <c r="D337" s="19"/>
      <c r="E337" s="19"/>
    </row>
    <row r="338" spans="1:5" ht="12.75" customHeight="1" x14ac:dyDescent="0.25">
      <c r="A338" s="19"/>
      <c r="B338" s="19"/>
      <c r="D338" s="19"/>
      <c r="E338" s="19"/>
    </row>
    <row r="339" spans="1:5" ht="12.75" customHeight="1" x14ac:dyDescent="0.25">
      <c r="A339" s="19"/>
      <c r="B339" s="19"/>
      <c r="D339" s="19"/>
      <c r="E339" s="19"/>
    </row>
    <row r="340" spans="1:5" ht="12.75" customHeight="1" x14ac:dyDescent="0.25">
      <c r="A340" s="19"/>
      <c r="B340" s="19"/>
      <c r="D340" s="19"/>
      <c r="E340" s="19"/>
    </row>
    <row r="341" spans="1:5" ht="12.75" customHeight="1" x14ac:dyDescent="0.25">
      <c r="A341" s="19"/>
      <c r="B341" s="19"/>
      <c r="D341" s="19"/>
      <c r="E341" s="19"/>
    </row>
    <row r="342" spans="1:5" ht="12.75" customHeight="1" x14ac:dyDescent="0.25">
      <c r="A342" s="19"/>
      <c r="B342" s="19"/>
      <c r="D342" s="19"/>
      <c r="E342" s="19"/>
    </row>
    <row r="343" spans="1:5" ht="12.75" customHeight="1" x14ac:dyDescent="0.25">
      <c r="A343" s="19"/>
      <c r="B343" s="19"/>
      <c r="D343" s="19"/>
      <c r="E343" s="19"/>
    </row>
    <row r="344" spans="1:5" ht="12.75" customHeight="1" x14ac:dyDescent="0.25">
      <c r="A344" s="19"/>
      <c r="B344" s="19"/>
      <c r="D344" s="19"/>
      <c r="E344" s="19"/>
    </row>
    <row r="345" spans="1:5" ht="12.75" customHeight="1" x14ac:dyDescent="0.25">
      <c r="A345" s="19"/>
      <c r="B345" s="19"/>
      <c r="D345" s="19"/>
      <c r="E345" s="19"/>
    </row>
    <row r="346" spans="1:5" ht="12.75" customHeight="1" x14ac:dyDescent="0.25">
      <c r="A346" s="19"/>
      <c r="B346" s="19"/>
      <c r="D346" s="19"/>
      <c r="E346" s="19"/>
    </row>
    <row r="347" spans="1:5" ht="12.75" customHeight="1" x14ac:dyDescent="0.25">
      <c r="A347" s="19"/>
      <c r="B347" s="19"/>
      <c r="D347" s="19"/>
      <c r="E347" s="19"/>
    </row>
    <row r="348" spans="1:5" ht="12.75" customHeight="1" x14ac:dyDescent="0.25">
      <c r="A348" s="19"/>
      <c r="B348" s="19"/>
      <c r="D348" s="19"/>
      <c r="E348" s="19"/>
    </row>
    <row r="349" spans="1:5" ht="12.75" customHeight="1" x14ac:dyDescent="0.25">
      <c r="A349" s="19"/>
      <c r="B349" s="19"/>
      <c r="D349" s="19"/>
      <c r="E349" s="19"/>
    </row>
    <row r="350" spans="1:5" ht="12.75" customHeight="1" x14ac:dyDescent="0.25">
      <c r="A350" s="19"/>
      <c r="B350" s="19"/>
      <c r="D350" s="19"/>
      <c r="E350" s="19"/>
    </row>
    <row r="351" spans="1:5" ht="12.75" customHeight="1" x14ac:dyDescent="0.25">
      <c r="A351" s="19"/>
      <c r="B351" s="19"/>
      <c r="D351" s="19"/>
      <c r="E351" s="19"/>
    </row>
    <row r="352" spans="1:5" ht="12.75" customHeight="1" x14ac:dyDescent="0.25">
      <c r="A352" s="19"/>
      <c r="B352" s="19"/>
      <c r="D352" s="19"/>
      <c r="E352" s="19"/>
    </row>
    <row r="353" spans="1:5" ht="12.75" customHeight="1" x14ac:dyDescent="0.25">
      <c r="A353" s="19"/>
      <c r="B353" s="19"/>
      <c r="D353" s="19"/>
      <c r="E353" s="19"/>
    </row>
    <row r="354" spans="1:5" ht="12.75" customHeight="1" x14ac:dyDescent="0.25">
      <c r="A354" s="19"/>
      <c r="B354" s="19"/>
      <c r="D354" s="19"/>
      <c r="E354" s="19"/>
    </row>
    <row r="355" spans="1:5" ht="12.75" customHeight="1" x14ac:dyDescent="0.25">
      <c r="A355" s="19"/>
      <c r="B355" s="19"/>
      <c r="D355" s="19"/>
      <c r="E355" s="19"/>
    </row>
    <row r="356" spans="1:5" ht="12.75" customHeight="1" x14ac:dyDescent="0.25">
      <c r="A356" s="19"/>
      <c r="B356" s="19"/>
      <c r="D356" s="19"/>
      <c r="E356" s="19"/>
    </row>
    <row r="357" spans="1:5" ht="12.75" customHeight="1" x14ac:dyDescent="0.25">
      <c r="A357" s="19"/>
      <c r="B357" s="19"/>
      <c r="D357" s="19"/>
      <c r="E357" s="19"/>
    </row>
    <row r="358" spans="1:5" ht="12.75" customHeight="1" x14ac:dyDescent="0.25">
      <c r="A358" s="19"/>
      <c r="B358" s="19"/>
      <c r="D358" s="19"/>
      <c r="E358" s="19"/>
    </row>
    <row r="359" spans="1:5" ht="12.75" customHeight="1" x14ac:dyDescent="0.25">
      <c r="A359" s="19"/>
      <c r="B359" s="19"/>
      <c r="D359" s="19"/>
      <c r="E359" s="19"/>
    </row>
    <row r="360" spans="1:5" ht="12.75" customHeight="1" x14ac:dyDescent="0.25">
      <c r="A360" s="19"/>
      <c r="B360" s="19"/>
      <c r="D360" s="19"/>
      <c r="E360" s="19"/>
    </row>
    <row r="361" spans="1:5" ht="12.75" customHeight="1" x14ac:dyDescent="0.25">
      <c r="A361" s="19"/>
      <c r="B361" s="19"/>
      <c r="D361" s="19"/>
      <c r="E361" s="19"/>
    </row>
    <row r="362" spans="1:5" ht="12.75" customHeight="1" x14ac:dyDescent="0.25">
      <c r="A362" s="19"/>
      <c r="B362" s="19"/>
      <c r="D362" s="19"/>
      <c r="E362" s="19"/>
    </row>
    <row r="363" spans="1:5" ht="12.75" customHeight="1" x14ac:dyDescent="0.25">
      <c r="A363" s="19"/>
      <c r="B363" s="19"/>
      <c r="D363" s="19"/>
      <c r="E363" s="19"/>
    </row>
    <row r="364" spans="1:5" ht="12.75" customHeight="1" x14ac:dyDescent="0.25">
      <c r="A364" s="19"/>
      <c r="B364" s="19"/>
      <c r="D364" s="19"/>
      <c r="E364" s="19"/>
    </row>
    <row r="365" spans="1:5" ht="12.75" customHeight="1" x14ac:dyDescent="0.25">
      <c r="A365" s="19"/>
      <c r="B365" s="19"/>
      <c r="D365" s="19"/>
      <c r="E365" s="19"/>
    </row>
    <row r="366" spans="1:5" ht="12.75" customHeight="1" x14ac:dyDescent="0.25">
      <c r="A366" s="19"/>
      <c r="B366" s="19"/>
      <c r="D366" s="19"/>
      <c r="E366" s="19"/>
    </row>
    <row r="367" spans="1:5" ht="12.75" customHeight="1" x14ac:dyDescent="0.25">
      <c r="A367" s="19"/>
      <c r="B367" s="19"/>
      <c r="D367" s="19"/>
      <c r="E367" s="19"/>
    </row>
    <row r="368" spans="1:5" ht="12.75" customHeight="1" x14ac:dyDescent="0.25">
      <c r="A368" s="19"/>
      <c r="B368" s="19"/>
      <c r="D368" s="19"/>
      <c r="E368" s="19"/>
    </row>
    <row r="369" spans="1:5" ht="12.75" customHeight="1" x14ac:dyDescent="0.25">
      <c r="A369" s="19"/>
      <c r="B369" s="19"/>
      <c r="D369" s="19"/>
      <c r="E369" s="19"/>
    </row>
    <row r="370" spans="1:5" ht="12.75" customHeight="1" x14ac:dyDescent="0.25">
      <c r="A370" s="19"/>
      <c r="B370" s="19"/>
      <c r="D370" s="19"/>
      <c r="E370" s="19"/>
    </row>
    <row r="371" spans="1:5" ht="12.75" customHeight="1" x14ac:dyDescent="0.25">
      <c r="A371" s="19"/>
      <c r="B371" s="19"/>
      <c r="D371" s="19"/>
      <c r="E371" s="19"/>
    </row>
    <row r="372" spans="1:5" ht="12.75" customHeight="1" x14ac:dyDescent="0.25">
      <c r="A372" s="19"/>
      <c r="B372" s="19"/>
      <c r="D372" s="19"/>
      <c r="E372" s="19"/>
    </row>
    <row r="373" spans="1:5" ht="12.75" customHeight="1" x14ac:dyDescent="0.25">
      <c r="A373" s="19"/>
      <c r="B373" s="19"/>
      <c r="D373" s="19"/>
      <c r="E373" s="19"/>
    </row>
    <row r="374" spans="1:5" ht="12.75" customHeight="1" x14ac:dyDescent="0.25">
      <c r="A374" s="19"/>
      <c r="B374" s="19"/>
      <c r="D374" s="19"/>
      <c r="E374" s="19"/>
    </row>
    <row r="375" spans="1:5" ht="12.75" customHeight="1" x14ac:dyDescent="0.25">
      <c r="A375" s="19"/>
      <c r="B375" s="19"/>
      <c r="D375" s="19"/>
      <c r="E375" s="19"/>
    </row>
    <row r="376" spans="1:5" ht="12.75" customHeight="1" x14ac:dyDescent="0.25">
      <c r="A376" s="19"/>
      <c r="B376" s="19"/>
      <c r="D376" s="19"/>
      <c r="E376" s="19"/>
    </row>
    <row r="377" spans="1:5" ht="12.75" customHeight="1" x14ac:dyDescent="0.25">
      <c r="A377" s="19"/>
      <c r="B377" s="19"/>
      <c r="D377" s="19"/>
      <c r="E377" s="19"/>
    </row>
    <row r="378" spans="1:5" ht="12.75" customHeight="1" x14ac:dyDescent="0.25">
      <c r="A378" s="19"/>
      <c r="B378" s="19"/>
      <c r="D378" s="19"/>
      <c r="E378" s="19"/>
    </row>
    <row r="379" spans="1:5" ht="12.75" customHeight="1" x14ac:dyDescent="0.25">
      <c r="A379" s="19"/>
      <c r="B379" s="19"/>
      <c r="D379" s="19"/>
      <c r="E379" s="19"/>
    </row>
    <row r="380" spans="1:5" ht="12.75" customHeight="1" x14ac:dyDescent="0.25">
      <c r="A380" s="19"/>
      <c r="B380" s="19"/>
      <c r="D380" s="19"/>
      <c r="E380" s="19"/>
    </row>
    <row r="381" spans="1:5" ht="12.75" customHeight="1" x14ac:dyDescent="0.25">
      <c r="A381" s="19"/>
      <c r="B381" s="19"/>
      <c r="D381" s="19"/>
      <c r="E381" s="19"/>
    </row>
    <row r="382" spans="1:5" ht="12.75" customHeight="1" x14ac:dyDescent="0.25">
      <c r="A382" s="19"/>
      <c r="B382" s="19"/>
      <c r="D382" s="19"/>
      <c r="E382" s="19"/>
    </row>
    <row r="383" spans="1:5" ht="12.75" customHeight="1" x14ac:dyDescent="0.25">
      <c r="A383" s="19"/>
      <c r="B383" s="19"/>
      <c r="D383" s="19"/>
      <c r="E383" s="19"/>
    </row>
    <row r="384" spans="1:5" ht="12.75" customHeight="1" x14ac:dyDescent="0.25">
      <c r="A384" s="19"/>
      <c r="B384" s="19"/>
      <c r="D384" s="19"/>
      <c r="E384" s="19"/>
    </row>
    <row r="385" spans="1:5" ht="12.75" customHeight="1" x14ac:dyDescent="0.25">
      <c r="A385" s="19"/>
      <c r="B385" s="19"/>
      <c r="D385" s="19"/>
      <c r="E385" s="19"/>
    </row>
    <row r="386" spans="1:5" ht="12.75" customHeight="1" x14ac:dyDescent="0.25">
      <c r="A386" s="19"/>
      <c r="B386" s="19"/>
      <c r="D386" s="19"/>
      <c r="E386" s="19"/>
    </row>
    <row r="387" spans="1:5" ht="12.75" customHeight="1" x14ac:dyDescent="0.25">
      <c r="A387" s="19"/>
      <c r="B387" s="19"/>
      <c r="D387" s="19"/>
      <c r="E387" s="19"/>
    </row>
    <row r="388" spans="1:5" ht="12.75" customHeight="1" x14ac:dyDescent="0.25">
      <c r="A388" s="19"/>
      <c r="B388" s="19"/>
      <c r="D388" s="19"/>
      <c r="E388" s="19"/>
    </row>
    <row r="389" spans="1:5" ht="12.75" customHeight="1" x14ac:dyDescent="0.25">
      <c r="A389" s="19"/>
      <c r="B389" s="19"/>
      <c r="D389" s="19"/>
      <c r="E389" s="19"/>
    </row>
    <row r="390" spans="1:5" ht="12.75" customHeight="1" x14ac:dyDescent="0.25">
      <c r="A390" s="19"/>
      <c r="B390" s="19"/>
      <c r="D390" s="19"/>
      <c r="E390" s="19"/>
    </row>
    <row r="391" spans="1:5" ht="12.75" customHeight="1" x14ac:dyDescent="0.25">
      <c r="A391" s="19"/>
      <c r="B391" s="19"/>
      <c r="D391" s="19"/>
      <c r="E391" s="19"/>
    </row>
    <row r="392" spans="1:5" ht="12.75" customHeight="1" x14ac:dyDescent="0.25">
      <c r="A392" s="19"/>
      <c r="B392" s="19"/>
      <c r="D392" s="19"/>
      <c r="E392" s="19"/>
    </row>
    <row r="393" spans="1:5" ht="12.75" customHeight="1" x14ac:dyDescent="0.25">
      <c r="A393" s="19"/>
      <c r="B393" s="19"/>
      <c r="D393" s="19"/>
      <c r="E393" s="19"/>
    </row>
    <row r="394" spans="1:5" ht="12.75" customHeight="1" x14ac:dyDescent="0.25">
      <c r="A394" s="19"/>
      <c r="B394" s="19"/>
      <c r="D394" s="19"/>
      <c r="E394" s="19"/>
    </row>
    <row r="395" spans="1:5" ht="12.75" customHeight="1" x14ac:dyDescent="0.25">
      <c r="A395" s="19"/>
      <c r="B395" s="19"/>
      <c r="D395" s="19"/>
      <c r="E395" s="19"/>
    </row>
    <row r="396" spans="1:5" ht="12.75" customHeight="1" x14ac:dyDescent="0.25">
      <c r="A396" s="19"/>
      <c r="B396" s="19"/>
      <c r="D396" s="19"/>
      <c r="E396" s="19"/>
    </row>
    <row r="397" spans="1:5" ht="12.75" customHeight="1" x14ac:dyDescent="0.25">
      <c r="A397" s="19"/>
      <c r="B397" s="19"/>
      <c r="D397" s="19"/>
      <c r="E397" s="19"/>
    </row>
    <row r="398" spans="1:5" ht="12.75" customHeight="1" x14ac:dyDescent="0.25">
      <c r="A398" s="19"/>
      <c r="B398" s="19"/>
      <c r="D398" s="19"/>
      <c r="E398" s="19"/>
    </row>
    <row r="399" spans="1:5" ht="12.75" customHeight="1" x14ac:dyDescent="0.25">
      <c r="A399" s="19"/>
      <c r="B399" s="19"/>
      <c r="D399" s="19"/>
      <c r="E399" s="19"/>
    </row>
    <row r="400" spans="1:5" ht="12.75" customHeight="1" x14ac:dyDescent="0.25">
      <c r="A400" s="19"/>
      <c r="B400" s="19"/>
      <c r="D400" s="19"/>
      <c r="E400" s="19"/>
    </row>
    <row r="401" spans="1:5" ht="12.75" customHeight="1" x14ac:dyDescent="0.25">
      <c r="A401" s="19"/>
      <c r="B401" s="19"/>
      <c r="D401" s="19"/>
      <c r="E401" s="19"/>
    </row>
    <row r="402" spans="1:5" ht="12.75" customHeight="1" x14ac:dyDescent="0.25">
      <c r="A402" s="19"/>
      <c r="B402" s="19"/>
      <c r="D402" s="19"/>
      <c r="E402" s="19"/>
    </row>
    <row r="403" spans="1:5" ht="12.75" customHeight="1" x14ac:dyDescent="0.25">
      <c r="A403" s="19"/>
      <c r="B403" s="19"/>
      <c r="D403" s="19"/>
      <c r="E403" s="19"/>
    </row>
    <row r="404" spans="1:5" ht="12.75" customHeight="1" x14ac:dyDescent="0.25">
      <c r="A404" s="19"/>
      <c r="B404" s="19"/>
      <c r="D404" s="19"/>
      <c r="E404" s="19"/>
    </row>
    <row r="405" spans="1:5" ht="12.75" customHeight="1" x14ac:dyDescent="0.25">
      <c r="A405" s="19"/>
      <c r="B405" s="19"/>
      <c r="D405" s="19"/>
      <c r="E405" s="19"/>
    </row>
    <row r="406" spans="1:5" ht="12.75" customHeight="1" x14ac:dyDescent="0.25">
      <c r="A406" s="19"/>
      <c r="B406" s="19"/>
      <c r="D406" s="19"/>
      <c r="E406" s="19"/>
    </row>
    <row r="407" spans="1:5" ht="12.75" customHeight="1" x14ac:dyDescent="0.25">
      <c r="A407" s="19"/>
      <c r="B407" s="19"/>
      <c r="D407" s="19"/>
      <c r="E407" s="19"/>
    </row>
    <row r="408" spans="1:5" ht="12.75" customHeight="1" x14ac:dyDescent="0.25">
      <c r="A408" s="19"/>
      <c r="B408" s="19"/>
      <c r="D408" s="19"/>
      <c r="E408" s="19"/>
    </row>
    <row r="409" spans="1:5" ht="12.75" customHeight="1" x14ac:dyDescent="0.25">
      <c r="A409" s="19"/>
      <c r="B409" s="19"/>
      <c r="D409" s="19"/>
      <c r="E409" s="19"/>
    </row>
    <row r="410" spans="1:5" ht="12.75" customHeight="1" x14ac:dyDescent="0.25">
      <c r="A410" s="19"/>
      <c r="B410" s="19"/>
      <c r="D410" s="19"/>
      <c r="E410" s="19"/>
    </row>
    <row r="411" spans="1:5" ht="12.75" customHeight="1" x14ac:dyDescent="0.25">
      <c r="A411" s="19"/>
      <c r="B411" s="19"/>
      <c r="D411" s="19"/>
      <c r="E411" s="19"/>
    </row>
    <row r="412" spans="1:5" ht="12.75" customHeight="1" x14ac:dyDescent="0.25">
      <c r="A412" s="19"/>
      <c r="B412" s="19"/>
      <c r="D412" s="19"/>
      <c r="E412" s="19"/>
    </row>
    <row r="413" spans="1:5" ht="12.75" customHeight="1" x14ac:dyDescent="0.25">
      <c r="A413" s="19"/>
      <c r="B413" s="19"/>
      <c r="D413" s="19"/>
      <c r="E413" s="19"/>
    </row>
    <row r="414" spans="1:5" ht="12.75" customHeight="1" x14ac:dyDescent="0.25">
      <c r="A414" s="19"/>
      <c r="B414" s="19"/>
      <c r="D414" s="19"/>
      <c r="E414" s="19"/>
    </row>
    <row r="415" spans="1:5" ht="12.75" customHeight="1" x14ac:dyDescent="0.25">
      <c r="A415" s="19"/>
      <c r="B415" s="19"/>
      <c r="D415" s="19"/>
      <c r="E415" s="19"/>
    </row>
    <row r="416" spans="1:5" ht="12.75" customHeight="1" x14ac:dyDescent="0.25">
      <c r="A416" s="19"/>
      <c r="B416" s="19"/>
      <c r="D416" s="19"/>
      <c r="E416" s="19"/>
    </row>
    <row r="417" spans="1:5" ht="12.75" customHeight="1" x14ac:dyDescent="0.25">
      <c r="A417" s="19"/>
      <c r="B417" s="19"/>
      <c r="D417" s="19"/>
      <c r="E417" s="19"/>
    </row>
    <row r="418" spans="1:5" ht="12.75" customHeight="1" x14ac:dyDescent="0.25">
      <c r="A418" s="19"/>
      <c r="B418" s="19"/>
      <c r="D418" s="19"/>
      <c r="E418" s="19"/>
    </row>
    <row r="419" spans="1:5" ht="12.75" customHeight="1" x14ac:dyDescent="0.25">
      <c r="A419" s="19"/>
      <c r="B419" s="19"/>
      <c r="D419" s="19"/>
      <c r="E419" s="19"/>
    </row>
    <row r="420" spans="1:5" ht="12.75" customHeight="1" x14ac:dyDescent="0.25">
      <c r="A420" s="19"/>
      <c r="B420" s="19"/>
      <c r="D420" s="19"/>
      <c r="E420" s="19"/>
    </row>
    <row r="421" spans="1:5" ht="12.75" customHeight="1" x14ac:dyDescent="0.25">
      <c r="A421" s="19"/>
      <c r="B421" s="19"/>
      <c r="D421" s="19"/>
      <c r="E421" s="19"/>
    </row>
    <row r="422" spans="1:5" ht="12.75" customHeight="1" x14ac:dyDescent="0.25">
      <c r="A422" s="19"/>
      <c r="B422" s="19"/>
      <c r="D422" s="19"/>
      <c r="E422" s="19"/>
    </row>
    <row r="423" spans="1:5" ht="12.75" customHeight="1" x14ac:dyDescent="0.25">
      <c r="A423" s="19"/>
      <c r="B423" s="19"/>
      <c r="D423" s="19"/>
      <c r="E423" s="19"/>
    </row>
    <row r="424" spans="1:5" ht="12.75" customHeight="1" x14ac:dyDescent="0.25">
      <c r="A424" s="19"/>
      <c r="B424" s="19"/>
      <c r="D424" s="19"/>
      <c r="E424" s="19"/>
    </row>
    <row r="425" spans="1:5" ht="12.75" customHeight="1" x14ac:dyDescent="0.25">
      <c r="A425" s="19"/>
      <c r="B425" s="19"/>
      <c r="D425" s="19"/>
      <c r="E425" s="19"/>
    </row>
    <row r="426" spans="1:5" ht="12.75" customHeight="1" x14ac:dyDescent="0.25">
      <c r="A426" s="19"/>
      <c r="B426" s="19"/>
      <c r="D426" s="19"/>
      <c r="E426" s="19"/>
    </row>
    <row r="427" spans="1:5" ht="12.75" customHeight="1" x14ac:dyDescent="0.25">
      <c r="A427" s="19"/>
      <c r="B427" s="19"/>
      <c r="D427" s="19"/>
      <c r="E427" s="19"/>
    </row>
    <row r="428" spans="1:5" ht="12.75" customHeight="1" x14ac:dyDescent="0.25">
      <c r="A428" s="19"/>
      <c r="B428" s="19"/>
      <c r="D428" s="19"/>
      <c r="E428" s="19"/>
    </row>
    <row r="429" spans="1:5" ht="12.75" customHeight="1" x14ac:dyDescent="0.25">
      <c r="A429" s="19"/>
      <c r="B429" s="19"/>
      <c r="D429" s="19"/>
      <c r="E429" s="19"/>
    </row>
    <row r="430" spans="1:5" ht="12.75" customHeight="1" x14ac:dyDescent="0.25">
      <c r="A430" s="19"/>
      <c r="B430" s="19"/>
      <c r="D430" s="19"/>
      <c r="E430" s="19"/>
    </row>
    <row r="431" spans="1:5" ht="12.75" customHeight="1" x14ac:dyDescent="0.25">
      <c r="A431" s="19"/>
      <c r="B431" s="19"/>
      <c r="D431" s="19"/>
      <c r="E431" s="19"/>
    </row>
    <row r="432" spans="1:5" ht="12.75" customHeight="1" x14ac:dyDescent="0.25">
      <c r="A432" s="19"/>
      <c r="B432" s="19"/>
      <c r="D432" s="19"/>
      <c r="E432" s="19"/>
    </row>
    <row r="433" spans="1:5" ht="12.75" customHeight="1" x14ac:dyDescent="0.25">
      <c r="A433" s="19"/>
      <c r="B433" s="19"/>
      <c r="D433" s="19"/>
      <c r="E433" s="19"/>
    </row>
    <row r="434" spans="1:5" ht="12.75" customHeight="1" x14ac:dyDescent="0.25">
      <c r="A434" s="19"/>
      <c r="B434" s="19"/>
      <c r="D434" s="19"/>
      <c r="E434" s="19"/>
    </row>
    <row r="435" spans="1:5" ht="12.75" customHeight="1" x14ac:dyDescent="0.25">
      <c r="A435" s="19"/>
      <c r="B435" s="19"/>
      <c r="D435" s="19"/>
      <c r="E435" s="19"/>
    </row>
    <row r="436" spans="1:5" ht="12.75" customHeight="1" x14ac:dyDescent="0.25">
      <c r="A436" s="19"/>
      <c r="B436" s="19"/>
      <c r="D436" s="19"/>
      <c r="E436" s="19"/>
    </row>
    <row r="437" spans="1:5" ht="12.75" customHeight="1" x14ac:dyDescent="0.25">
      <c r="A437" s="19"/>
      <c r="B437" s="19"/>
      <c r="D437" s="19"/>
      <c r="E437" s="19"/>
    </row>
    <row r="438" spans="1:5" ht="12.75" customHeight="1" x14ac:dyDescent="0.25">
      <c r="A438" s="19"/>
      <c r="B438" s="19"/>
      <c r="D438" s="19"/>
      <c r="E438" s="19"/>
    </row>
    <row r="439" spans="1:5" ht="12.75" customHeight="1" x14ac:dyDescent="0.25">
      <c r="A439" s="19"/>
      <c r="B439" s="19"/>
      <c r="D439" s="19"/>
      <c r="E439" s="19"/>
    </row>
    <row r="440" spans="1:5" ht="12.75" customHeight="1" x14ac:dyDescent="0.25">
      <c r="A440" s="19"/>
      <c r="B440" s="19"/>
      <c r="D440" s="19"/>
      <c r="E440" s="19"/>
    </row>
    <row r="441" spans="1:5" ht="12.75" customHeight="1" x14ac:dyDescent="0.25">
      <c r="A441" s="19"/>
      <c r="B441" s="19"/>
      <c r="D441" s="19"/>
      <c r="E441" s="19"/>
    </row>
    <row r="442" spans="1:5" ht="12.75" customHeight="1" x14ac:dyDescent="0.25">
      <c r="A442" s="19"/>
      <c r="B442" s="19"/>
      <c r="D442" s="19"/>
      <c r="E442" s="19"/>
    </row>
    <row r="443" spans="1:5" ht="12.75" customHeight="1" x14ac:dyDescent="0.25">
      <c r="A443" s="19"/>
      <c r="B443" s="19"/>
      <c r="D443" s="19"/>
      <c r="E443" s="19"/>
    </row>
    <row r="444" spans="1:5" ht="12.75" customHeight="1" x14ac:dyDescent="0.25">
      <c r="A444" s="19"/>
      <c r="B444" s="19"/>
      <c r="D444" s="19"/>
      <c r="E444" s="19"/>
    </row>
    <row r="445" spans="1:5" ht="12.75" customHeight="1" x14ac:dyDescent="0.25">
      <c r="A445" s="19"/>
      <c r="B445" s="19"/>
      <c r="D445" s="19"/>
      <c r="E445" s="19"/>
    </row>
    <row r="446" spans="1:5" ht="12.75" customHeight="1" x14ac:dyDescent="0.25">
      <c r="A446" s="19"/>
      <c r="B446" s="19"/>
      <c r="D446" s="19"/>
      <c r="E446" s="19"/>
    </row>
    <row r="447" spans="1:5" ht="12.75" customHeight="1" x14ac:dyDescent="0.25">
      <c r="A447" s="19"/>
      <c r="B447" s="19"/>
      <c r="D447" s="19"/>
      <c r="E447" s="19"/>
    </row>
    <row r="448" spans="1:5" ht="12.75" customHeight="1" x14ac:dyDescent="0.25">
      <c r="A448" s="19"/>
      <c r="B448" s="19"/>
      <c r="D448" s="19"/>
      <c r="E448" s="19"/>
    </row>
    <row r="449" spans="1:5" ht="12.75" customHeight="1" x14ac:dyDescent="0.25">
      <c r="A449" s="19"/>
      <c r="B449" s="19"/>
      <c r="D449" s="19"/>
      <c r="E449" s="19"/>
    </row>
    <row r="450" spans="1:5" ht="12.75" customHeight="1" x14ac:dyDescent="0.25">
      <c r="A450" s="19"/>
      <c r="B450" s="19"/>
      <c r="D450" s="19"/>
      <c r="E450" s="19"/>
    </row>
    <row r="451" spans="1:5" ht="12.75" customHeight="1" x14ac:dyDescent="0.25">
      <c r="A451" s="19"/>
      <c r="B451" s="19"/>
      <c r="D451" s="19"/>
      <c r="E451" s="19"/>
    </row>
    <row r="452" spans="1:5" ht="12.75" customHeight="1" x14ac:dyDescent="0.25">
      <c r="A452" s="19"/>
      <c r="B452" s="19"/>
      <c r="D452" s="19"/>
      <c r="E452" s="19"/>
    </row>
    <row r="453" spans="1:5" ht="12.75" customHeight="1" x14ac:dyDescent="0.25">
      <c r="A453" s="19"/>
      <c r="B453" s="19"/>
      <c r="D453" s="19"/>
      <c r="E453" s="19"/>
    </row>
    <row r="454" spans="1:5" ht="12.75" customHeight="1" x14ac:dyDescent="0.25">
      <c r="A454" s="19"/>
      <c r="B454" s="19"/>
      <c r="D454" s="19"/>
      <c r="E454" s="19"/>
    </row>
    <row r="455" spans="1:5" ht="12.75" customHeight="1" x14ac:dyDescent="0.25">
      <c r="A455" s="19"/>
      <c r="B455" s="19"/>
      <c r="D455" s="19"/>
      <c r="E455" s="19"/>
    </row>
    <row r="456" spans="1:5" ht="12.75" customHeight="1" x14ac:dyDescent="0.25">
      <c r="A456" s="19"/>
      <c r="B456" s="19"/>
      <c r="D456" s="19"/>
      <c r="E456" s="19"/>
    </row>
    <row r="457" spans="1:5" ht="12.75" customHeight="1" x14ac:dyDescent="0.25">
      <c r="A457" s="19"/>
      <c r="B457" s="19"/>
      <c r="D457" s="19"/>
      <c r="E457" s="19"/>
    </row>
    <row r="458" spans="1:5" ht="12.75" customHeight="1" x14ac:dyDescent="0.25">
      <c r="A458" s="19"/>
      <c r="B458" s="19"/>
      <c r="D458" s="19"/>
      <c r="E458" s="19"/>
    </row>
    <row r="459" spans="1:5" ht="12.75" customHeight="1" x14ac:dyDescent="0.25">
      <c r="A459" s="19"/>
      <c r="B459" s="19"/>
      <c r="D459" s="19"/>
      <c r="E459" s="19"/>
    </row>
    <row r="460" spans="1:5" ht="12.75" customHeight="1" x14ac:dyDescent="0.25">
      <c r="A460" s="19"/>
      <c r="B460" s="19"/>
      <c r="D460" s="19"/>
      <c r="E460" s="19"/>
    </row>
    <row r="461" spans="1:5" ht="12.75" customHeight="1" x14ac:dyDescent="0.25">
      <c r="A461" s="19"/>
      <c r="B461" s="19"/>
      <c r="D461" s="19"/>
      <c r="E461" s="19"/>
    </row>
    <row r="462" spans="1:5" ht="12.75" customHeight="1" x14ac:dyDescent="0.25">
      <c r="A462" s="19"/>
      <c r="B462" s="19"/>
      <c r="D462" s="19"/>
      <c r="E462" s="19"/>
    </row>
    <row r="463" spans="1:5" ht="12.75" customHeight="1" x14ac:dyDescent="0.25">
      <c r="A463" s="19"/>
      <c r="B463" s="19"/>
      <c r="D463" s="19"/>
      <c r="E463" s="19"/>
    </row>
    <row r="464" spans="1:5" ht="12.75" customHeight="1" x14ac:dyDescent="0.25">
      <c r="A464" s="19"/>
      <c r="B464" s="19"/>
      <c r="D464" s="19"/>
      <c r="E464" s="19"/>
    </row>
    <row r="465" spans="1:5" ht="12.75" customHeight="1" x14ac:dyDescent="0.25">
      <c r="A465" s="19"/>
      <c r="B465" s="19"/>
      <c r="D465" s="19"/>
      <c r="E465" s="19"/>
    </row>
    <row r="466" spans="1:5" ht="12.75" customHeight="1" x14ac:dyDescent="0.25">
      <c r="A466" s="19"/>
      <c r="B466" s="19"/>
      <c r="D466" s="19"/>
      <c r="E466" s="19"/>
    </row>
    <row r="467" spans="1:5" ht="12.75" customHeight="1" x14ac:dyDescent="0.25">
      <c r="A467" s="19"/>
      <c r="B467" s="19"/>
      <c r="D467" s="19"/>
      <c r="E467" s="19"/>
    </row>
    <row r="468" spans="1:5" ht="12.75" customHeight="1" x14ac:dyDescent="0.25">
      <c r="A468" s="19"/>
      <c r="B468" s="19"/>
      <c r="D468" s="19"/>
      <c r="E468" s="19"/>
    </row>
    <row r="469" spans="1:5" ht="12.75" customHeight="1" x14ac:dyDescent="0.25">
      <c r="A469" s="19"/>
      <c r="B469" s="19"/>
      <c r="D469" s="19"/>
      <c r="E469" s="19"/>
    </row>
    <row r="470" spans="1:5" ht="12.75" customHeight="1" x14ac:dyDescent="0.25">
      <c r="A470" s="19"/>
      <c r="B470" s="19"/>
      <c r="D470" s="19"/>
      <c r="E470" s="19"/>
    </row>
    <row r="471" spans="1:5" ht="12.75" customHeight="1" x14ac:dyDescent="0.25">
      <c r="A471" s="19"/>
      <c r="B471" s="19"/>
      <c r="D471" s="19"/>
      <c r="E471" s="19"/>
    </row>
    <row r="472" spans="1:5" ht="12.75" customHeight="1" x14ac:dyDescent="0.25">
      <c r="A472" s="19"/>
      <c r="B472" s="19"/>
      <c r="D472" s="19"/>
      <c r="E472" s="19"/>
    </row>
    <row r="473" spans="1:5" ht="12.75" customHeight="1" x14ac:dyDescent="0.25">
      <c r="A473" s="19"/>
      <c r="B473" s="19"/>
      <c r="D473" s="19"/>
      <c r="E473" s="19"/>
    </row>
    <row r="474" spans="1:5" ht="12.75" customHeight="1" x14ac:dyDescent="0.25">
      <c r="A474" s="19"/>
      <c r="B474" s="19"/>
      <c r="D474" s="19"/>
      <c r="E474" s="19"/>
    </row>
    <row r="475" spans="1:5" ht="12.75" customHeight="1" x14ac:dyDescent="0.25">
      <c r="A475" s="19"/>
      <c r="B475" s="19"/>
      <c r="D475" s="19"/>
      <c r="E475" s="19"/>
    </row>
    <row r="476" spans="1:5" ht="12.75" customHeight="1" x14ac:dyDescent="0.25">
      <c r="A476" s="19"/>
      <c r="B476" s="19"/>
      <c r="D476" s="19"/>
      <c r="E476" s="19"/>
    </row>
    <row r="477" spans="1:5" ht="12.75" customHeight="1" x14ac:dyDescent="0.25">
      <c r="A477" s="19"/>
      <c r="B477" s="19"/>
      <c r="D477" s="19"/>
      <c r="E477" s="19"/>
    </row>
    <row r="478" spans="1:5" ht="12.75" customHeight="1" x14ac:dyDescent="0.25">
      <c r="A478" s="19"/>
      <c r="B478" s="19"/>
      <c r="D478" s="19"/>
      <c r="E478" s="19"/>
    </row>
    <row r="479" spans="1:5" ht="12.75" customHeight="1" x14ac:dyDescent="0.25">
      <c r="A479" s="19"/>
      <c r="B479" s="19"/>
      <c r="D479" s="19"/>
      <c r="E479" s="19"/>
    </row>
    <row r="480" spans="1:5" ht="12.75" customHeight="1" x14ac:dyDescent="0.25">
      <c r="A480" s="19"/>
      <c r="B480" s="19"/>
      <c r="D480" s="19"/>
      <c r="E480" s="19"/>
    </row>
    <row r="481" spans="1:5" ht="12.75" customHeight="1" x14ac:dyDescent="0.25">
      <c r="A481" s="19"/>
      <c r="B481" s="19"/>
      <c r="D481" s="19"/>
      <c r="E481" s="19"/>
    </row>
    <row r="482" spans="1:5" ht="12.75" customHeight="1" x14ac:dyDescent="0.25">
      <c r="A482" s="19"/>
      <c r="B482" s="19"/>
      <c r="D482" s="19"/>
      <c r="E482" s="19"/>
    </row>
    <row r="483" spans="1:5" ht="12.75" customHeight="1" x14ac:dyDescent="0.25">
      <c r="A483" s="19"/>
      <c r="B483" s="19"/>
      <c r="D483" s="19"/>
      <c r="E483" s="19"/>
    </row>
    <row r="484" spans="1:5" ht="12.75" customHeight="1" x14ac:dyDescent="0.25">
      <c r="A484" s="19"/>
      <c r="B484" s="19"/>
      <c r="D484" s="19"/>
      <c r="E484" s="19"/>
    </row>
    <row r="485" spans="1:5" ht="12.75" customHeight="1" x14ac:dyDescent="0.25">
      <c r="A485" s="19"/>
      <c r="B485" s="19"/>
      <c r="D485" s="19"/>
      <c r="E485" s="19"/>
    </row>
    <row r="486" spans="1:5" ht="12.75" customHeight="1" x14ac:dyDescent="0.25">
      <c r="A486" s="19"/>
      <c r="B486" s="19"/>
      <c r="D486" s="19"/>
      <c r="E486" s="19"/>
    </row>
    <row r="487" spans="1:5" ht="12.75" customHeight="1" x14ac:dyDescent="0.25">
      <c r="A487" s="19"/>
      <c r="B487" s="19"/>
      <c r="D487" s="19"/>
      <c r="E487" s="19"/>
    </row>
    <row r="488" spans="1:5" ht="12.75" customHeight="1" x14ac:dyDescent="0.25">
      <c r="A488" s="19"/>
      <c r="B488" s="19"/>
      <c r="D488" s="19"/>
      <c r="E488" s="19"/>
    </row>
    <row r="489" spans="1:5" ht="12.75" customHeight="1" x14ac:dyDescent="0.25">
      <c r="A489" s="19"/>
      <c r="B489" s="19"/>
      <c r="D489" s="19"/>
      <c r="E489" s="19"/>
    </row>
    <row r="490" spans="1:5" ht="12.75" customHeight="1" x14ac:dyDescent="0.25">
      <c r="A490" s="19"/>
      <c r="B490" s="19"/>
      <c r="D490" s="19"/>
      <c r="E490" s="19"/>
    </row>
    <row r="491" spans="1:5" ht="12.75" customHeight="1" x14ac:dyDescent="0.25">
      <c r="A491" s="19"/>
      <c r="B491" s="19"/>
      <c r="D491" s="19"/>
      <c r="E491" s="19"/>
    </row>
    <row r="492" spans="1:5" ht="12.75" customHeight="1" x14ac:dyDescent="0.25">
      <c r="A492" s="19"/>
      <c r="B492" s="19"/>
      <c r="D492" s="19"/>
      <c r="E492" s="19"/>
    </row>
    <row r="493" spans="1:5" ht="12.75" customHeight="1" x14ac:dyDescent="0.25">
      <c r="A493" s="19"/>
      <c r="B493" s="19"/>
      <c r="D493" s="19"/>
      <c r="E493" s="19"/>
    </row>
    <row r="494" spans="1:5" ht="12.75" customHeight="1" x14ac:dyDescent="0.25">
      <c r="A494" s="19"/>
      <c r="B494" s="19"/>
      <c r="D494" s="19"/>
      <c r="E494" s="19"/>
    </row>
    <row r="495" spans="1:5" ht="12.75" customHeight="1" x14ac:dyDescent="0.25">
      <c r="A495" s="19"/>
      <c r="B495" s="19"/>
      <c r="D495" s="19"/>
      <c r="E495" s="19"/>
    </row>
    <row r="496" spans="1:5" ht="12.75" customHeight="1" x14ac:dyDescent="0.25">
      <c r="A496" s="19"/>
      <c r="B496" s="19"/>
      <c r="D496" s="19"/>
      <c r="E496" s="19"/>
    </row>
    <row r="497" spans="1:5" ht="12.75" customHeight="1" x14ac:dyDescent="0.25">
      <c r="A497" s="19"/>
      <c r="B497" s="19"/>
      <c r="D497" s="19"/>
      <c r="E497" s="19"/>
    </row>
    <row r="498" spans="1:5" ht="12.75" customHeight="1" x14ac:dyDescent="0.25">
      <c r="A498" s="19"/>
      <c r="B498" s="19"/>
      <c r="D498" s="19"/>
      <c r="E498" s="19"/>
    </row>
    <row r="499" spans="1:5" ht="12.75" customHeight="1" x14ac:dyDescent="0.25">
      <c r="A499" s="19"/>
      <c r="B499" s="19"/>
      <c r="D499" s="19"/>
      <c r="E499" s="19"/>
    </row>
    <row r="500" spans="1:5" ht="12.75" customHeight="1" x14ac:dyDescent="0.25">
      <c r="A500" s="19"/>
      <c r="B500" s="19"/>
      <c r="D500" s="19"/>
      <c r="E500" s="19"/>
    </row>
    <row r="501" spans="1:5" ht="12.75" customHeight="1" x14ac:dyDescent="0.25">
      <c r="A501" s="19"/>
      <c r="B501" s="19"/>
      <c r="D501" s="19"/>
      <c r="E501" s="19"/>
    </row>
    <row r="502" spans="1:5" ht="12.75" customHeight="1" x14ac:dyDescent="0.25">
      <c r="A502" s="19"/>
      <c r="B502" s="19"/>
      <c r="D502" s="19"/>
      <c r="E502" s="19"/>
    </row>
    <row r="503" spans="1:5" ht="12.75" customHeight="1" x14ac:dyDescent="0.25">
      <c r="A503" s="19"/>
      <c r="B503" s="19"/>
      <c r="D503" s="19"/>
      <c r="E503" s="19"/>
    </row>
    <row r="504" spans="1:5" ht="12.75" customHeight="1" x14ac:dyDescent="0.25">
      <c r="A504" s="19"/>
      <c r="B504" s="19"/>
      <c r="D504" s="19"/>
      <c r="E504" s="19"/>
    </row>
    <row r="505" spans="1:5" ht="12.75" customHeight="1" x14ac:dyDescent="0.25">
      <c r="A505" s="19"/>
      <c r="B505" s="19"/>
      <c r="D505" s="19"/>
      <c r="E505" s="19"/>
    </row>
    <row r="506" spans="1:5" ht="12.75" customHeight="1" x14ac:dyDescent="0.25">
      <c r="A506" s="19"/>
      <c r="B506" s="19"/>
      <c r="D506" s="19"/>
      <c r="E506" s="19"/>
    </row>
    <row r="507" spans="1:5" ht="12.75" customHeight="1" x14ac:dyDescent="0.25">
      <c r="A507" s="19"/>
      <c r="B507" s="19"/>
      <c r="D507" s="19"/>
      <c r="E507" s="19"/>
    </row>
    <row r="508" spans="1:5" ht="12.75" customHeight="1" x14ac:dyDescent="0.25">
      <c r="A508" s="19"/>
      <c r="B508" s="19"/>
      <c r="D508" s="19"/>
      <c r="E508" s="19"/>
    </row>
    <row r="509" spans="1:5" ht="12.75" customHeight="1" x14ac:dyDescent="0.25">
      <c r="A509" s="19"/>
      <c r="B509" s="19"/>
      <c r="D509" s="19"/>
      <c r="E509" s="19"/>
    </row>
    <row r="510" spans="1:5" ht="12.75" customHeight="1" x14ac:dyDescent="0.25">
      <c r="A510" s="19"/>
      <c r="B510" s="19"/>
      <c r="D510" s="19"/>
      <c r="E510" s="19"/>
    </row>
    <row r="511" spans="1:5" ht="12.75" customHeight="1" x14ac:dyDescent="0.25">
      <c r="A511" s="19"/>
      <c r="B511" s="19"/>
      <c r="D511" s="19"/>
      <c r="E511" s="19"/>
    </row>
    <row r="512" spans="1:5" ht="12.75" customHeight="1" x14ac:dyDescent="0.25">
      <c r="A512" s="19"/>
      <c r="B512" s="19"/>
      <c r="D512" s="19"/>
      <c r="E512" s="19"/>
    </row>
    <row r="513" spans="1:5" ht="12.75" customHeight="1" x14ac:dyDescent="0.25">
      <c r="A513" s="19"/>
      <c r="B513" s="19"/>
      <c r="D513" s="19"/>
      <c r="E513" s="19"/>
    </row>
    <row r="514" spans="1:5" ht="12.75" customHeight="1" x14ac:dyDescent="0.25">
      <c r="A514" s="19"/>
      <c r="B514" s="19"/>
      <c r="D514" s="19"/>
      <c r="E514" s="19"/>
    </row>
    <row r="515" spans="1:5" ht="12.75" customHeight="1" x14ac:dyDescent="0.25">
      <c r="A515" s="19"/>
      <c r="B515" s="19"/>
      <c r="D515" s="19"/>
      <c r="E515" s="19"/>
    </row>
    <row r="516" spans="1:5" ht="12.75" customHeight="1" x14ac:dyDescent="0.25">
      <c r="A516" s="19"/>
      <c r="B516" s="19"/>
      <c r="D516" s="19"/>
      <c r="E516" s="19"/>
    </row>
    <row r="517" spans="1:5" ht="12.75" customHeight="1" x14ac:dyDescent="0.25">
      <c r="A517" s="19"/>
      <c r="B517" s="19"/>
      <c r="D517" s="19"/>
      <c r="E517" s="19"/>
    </row>
    <row r="518" spans="1:5" ht="12.75" customHeight="1" x14ac:dyDescent="0.25">
      <c r="A518" s="19"/>
      <c r="B518" s="19"/>
      <c r="D518" s="19"/>
      <c r="E518" s="19"/>
    </row>
    <row r="519" spans="1:5" ht="12.75" customHeight="1" x14ac:dyDescent="0.25">
      <c r="A519" s="19"/>
      <c r="B519" s="19"/>
      <c r="D519" s="19"/>
      <c r="E519" s="19"/>
    </row>
    <row r="520" spans="1:5" ht="12.75" customHeight="1" x14ac:dyDescent="0.25">
      <c r="A520" s="19"/>
      <c r="B520" s="19"/>
      <c r="D520" s="19"/>
      <c r="E520" s="19"/>
    </row>
    <row r="521" spans="1:5" ht="12.75" customHeight="1" x14ac:dyDescent="0.25">
      <c r="A521" s="19"/>
      <c r="B521" s="19"/>
      <c r="D521" s="19"/>
      <c r="E521" s="19"/>
    </row>
    <row r="522" spans="1:5" ht="12.75" customHeight="1" x14ac:dyDescent="0.25">
      <c r="A522" s="19"/>
      <c r="B522" s="19"/>
      <c r="D522" s="19"/>
      <c r="E522" s="19"/>
    </row>
    <row r="523" spans="1:5" ht="12.75" customHeight="1" x14ac:dyDescent="0.25">
      <c r="A523" s="19"/>
      <c r="B523" s="19"/>
      <c r="D523" s="19"/>
      <c r="E523" s="19"/>
    </row>
    <row r="524" spans="1:5" ht="12.75" customHeight="1" x14ac:dyDescent="0.25">
      <c r="A524" s="19"/>
      <c r="B524" s="19"/>
      <c r="D524" s="19"/>
      <c r="E524" s="19"/>
    </row>
    <row r="525" spans="1:5" ht="12.75" customHeight="1" x14ac:dyDescent="0.25">
      <c r="A525" s="19"/>
      <c r="B525" s="19"/>
      <c r="D525" s="19"/>
      <c r="E525" s="19"/>
    </row>
    <row r="526" spans="1:5" ht="12.75" customHeight="1" x14ac:dyDescent="0.25">
      <c r="A526" s="19"/>
      <c r="B526" s="19"/>
      <c r="D526" s="19"/>
      <c r="E526" s="19"/>
    </row>
    <row r="527" spans="1:5" ht="12.75" customHeight="1" x14ac:dyDescent="0.25">
      <c r="A527" s="19"/>
      <c r="B527" s="19"/>
      <c r="D527" s="19"/>
      <c r="E527" s="19"/>
    </row>
    <row r="528" spans="1:5" ht="12.75" customHeight="1" x14ac:dyDescent="0.25">
      <c r="A528" s="19"/>
      <c r="B528" s="19"/>
      <c r="D528" s="19"/>
      <c r="E528" s="19"/>
    </row>
    <row r="529" spans="1:5" ht="12.75" customHeight="1" x14ac:dyDescent="0.25">
      <c r="A529" s="19"/>
      <c r="B529" s="19"/>
      <c r="D529" s="19"/>
      <c r="E529" s="19"/>
    </row>
    <row r="530" spans="1:5" ht="12.75" customHeight="1" x14ac:dyDescent="0.25">
      <c r="A530" s="19"/>
      <c r="B530" s="19"/>
      <c r="D530" s="19"/>
      <c r="E530" s="19"/>
    </row>
    <row r="531" spans="1:5" ht="12.75" customHeight="1" x14ac:dyDescent="0.25">
      <c r="A531" s="19"/>
      <c r="B531" s="19"/>
      <c r="D531" s="19"/>
      <c r="E531" s="19"/>
    </row>
    <row r="532" spans="1:5" ht="12.75" customHeight="1" x14ac:dyDescent="0.25">
      <c r="A532" s="19"/>
      <c r="B532" s="19"/>
      <c r="D532" s="19"/>
      <c r="E532" s="19"/>
    </row>
    <row r="533" spans="1:5" ht="12.75" customHeight="1" x14ac:dyDescent="0.25">
      <c r="A533" s="19"/>
      <c r="B533" s="19"/>
      <c r="D533" s="19"/>
      <c r="E533" s="19"/>
    </row>
    <row r="534" spans="1:5" ht="12.75" customHeight="1" x14ac:dyDescent="0.25">
      <c r="A534" s="19"/>
      <c r="B534" s="19"/>
      <c r="D534" s="19"/>
      <c r="E534" s="19"/>
    </row>
    <row r="535" spans="1:5" ht="12.75" customHeight="1" x14ac:dyDescent="0.25">
      <c r="A535" s="19"/>
      <c r="B535" s="19"/>
      <c r="D535" s="19"/>
      <c r="E535" s="19"/>
    </row>
    <row r="536" spans="1:5" ht="12.75" customHeight="1" x14ac:dyDescent="0.25">
      <c r="A536" s="19"/>
      <c r="B536" s="19"/>
      <c r="D536" s="19"/>
      <c r="E536" s="19"/>
    </row>
    <row r="537" spans="1:5" ht="12.75" customHeight="1" x14ac:dyDescent="0.25">
      <c r="A537" s="19"/>
      <c r="B537" s="19"/>
      <c r="D537" s="19"/>
      <c r="E537" s="19"/>
    </row>
    <row r="538" spans="1:5" ht="12.75" customHeight="1" x14ac:dyDescent="0.25">
      <c r="A538" s="19"/>
      <c r="B538" s="19"/>
      <c r="D538" s="19"/>
      <c r="E538" s="19"/>
    </row>
    <row r="539" spans="1:5" ht="12.75" customHeight="1" x14ac:dyDescent="0.25">
      <c r="A539" s="19"/>
      <c r="B539" s="19"/>
      <c r="D539" s="19"/>
      <c r="E539" s="19"/>
    </row>
    <row r="540" spans="1:5" ht="12.75" customHeight="1" x14ac:dyDescent="0.25">
      <c r="A540" s="19"/>
      <c r="B540" s="19"/>
      <c r="D540" s="19"/>
      <c r="E540" s="19"/>
    </row>
    <row r="541" spans="1:5" ht="12.75" customHeight="1" x14ac:dyDescent="0.25">
      <c r="A541" s="19"/>
      <c r="B541" s="19"/>
      <c r="D541" s="19"/>
      <c r="E541" s="19"/>
    </row>
    <row r="542" spans="1:5" ht="12.75" customHeight="1" x14ac:dyDescent="0.25">
      <c r="A542" s="19"/>
      <c r="B542" s="19"/>
      <c r="D542" s="19"/>
      <c r="E542" s="19"/>
    </row>
    <row r="543" spans="1:5" ht="12.75" customHeight="1" x14ac:dyDescent="0.25">
      <c r="A543" s="19"/>
      <c r="B543" s="19"/>
      <c r="D543" s="19"/>
      <c r="E543" s="19"/>
    </row>
    <row r="544" spans="1:5" ht="12.75" customHeight="1" x14ac:dyDescent="0.25">
      <c r="A544" s="19"/>
      <c r="B544" s="19"/>
      <c r="D544" s="19"/>
      <c r="E544" s="19"/>
    </row>
    <row r="545" spans="1:5" ht="12.75" customHeight="1" x14ac:dyDescent="0.25">
      <c r="A545" s="19"/>
      <c r="B545" s="19"/>
      <c r="D545" s="19"/>
      <c r="E545" s="19"/>
    </row>
    <row r="546" spans="1:5" ht="12.75" customHeight="1" x14ac:dyDescent="0.25">
      <c r="A546" s="19"/>
      <c r="B546" s="19"/>
      <c r="D546" s="19"/>
      <c r="E546" s="19"/>
    </row>
    <row r="547" spans="1:5" ht="12.75" customHeight="1" x14ac:dyDescent="0.25">
      <c r="A547" s="19"/>
      <c r="B547" s="19"/>
      <c r="D547" s="19"/>
      <c r="E547" s="19"/>
    </row>
    <row r="548" spans="1:5" ht="12.75" customHeight="1" x14ac:dyDescent="0.25">
      <c r="A548" s="19"/>
      <c r="B548" s="19"/>
      <c r="D548" s="19"/>
      <c r="E548" s="19"/>
    </row>
    <row r="549" spans="1:5" ht="12.75" customHeight="1" x14ac:dyDescent="0.25">
      <c r="A549" s="19"/>
      <c r="B549" s="19"/>
      <c r="D549" s="19"/>
      <c r="E549" s="19"/>
    </row>
    <row r="550" spans="1:5" ht="12.75" customHeight="1" x14ac:dyDescent="0.25">
      <c r="A550" s="19"/>
      <c r="B550" s="19"/>
      <c r="D550" s="19"/>
      <c r="E550" s="19"/>
    </row>
    <row r="551" spans="1:5" ht="12.75" customHeight="1" x14ac:dyDescent="0.25">
      <c r="A551" s="19"/>
      <c r="B551" s="19"/>
      <c r="D551" s="19"/>
      <c r="E551" s="19"/>
    </row>
    <row r="552" spans="1:5" ht="12.75" customHeight="1" x14ac:dyDescent="0.25">
      <c r="A552" s="19"/>
      <c r="B552" s="19"/>
      <c r="D552" s="19"/>
      <c r="E552" s="19"/>
    </row>
    <row r="553" spans="1:5" ht="12.75" customHeight="1" x14ac:dyDescent="0.25">
      <c r="A553" s="19"/>
      <c r="B553" s="19"/>
      <c r="D553" s="19"/>
      <c r="E553" s="19"/>
    </row>
    <row r="554" spans="1:5" ht="12.75" customHeight="1" x14ac:dyDescent="0.25">
      <c r="A554" s="19"/>
      <c r="B554" s="19"/>
      <c r="D554" s="19"/>
      <c r="E554" s="19"/>
    </row>
    <row r="555" spans="1:5" ht="12.75" customHeight="1" x14ac:dyDescent="0.25">
      <c r="A555" s="19"/>
      <c r="B555" s="19"/>
      <c r="D555" s="19"/>
      <c r="E555" s="19"/>
    </row>
    <row r="556" spans="1:5" ht="12.75" customHeight="1" x14ac:dyDescent="0.25">
      <c r="A556" s="19"/>
      <c r="B556" s="19"/>
      <c r="D556" s="19"/>
      <c r="E556" s="19"/>
    </row>
    <row r="557" spans="1:5" ht="12.75" customHeight="1" x14ac:dyDescent="0.25">
      <c r="A557" s="19"/>
      <c r="B557" s="19"/>
      <c r="D557" s="19"/>
      <c r="E557" s="19"/>
    </row>
    <row r="558" spans="1:5" ht="12.75" customHeight="1" x14ac:dyDescent="0.25">
      <c r="A558" s="19"/>
      <c r="B558" s="19"/>
      <c r="D558" s="19"/>
      <c r="E558" s="19"/>
    </row>
    <row r="559" spans="1:5" ht="12.75" customHeight="1" x14ac:dyDescent="0.25">
      <c r="A559" s="19"/>
      <c r="B559" s="19"/>
      <c r="D559" s="19"/>
      <c r="E559" s="19"/>
    </row>
    <row r="560" spans="1:5" ht="12.75" customHeight="1" x14ac:dyDescent="0.25">
      <c r="A560" s="19"/>
      <c r="B560" s="19"/>
      <c r="D560" s="19"/>
      <c r="E560" s="19"/>
    </row>
    <row r="561" spans="1:5" ht="12.75" customHeight="1" x14ac:dyDescent="0.25">
      <c r="A561" s="19"/>
      <c r="B561" s="19"/>
      <c r="D561" s="19"/>
      <c r="E561" s="19"/>
    </row>
    <row r="562" spans="1:5" ht="12.75" customHeight="1" x14ac:dyDescent="0.25">
      <c r="A562" s="19"/>
      <c r="B562" s="19"/>
      <c r="D562" s="19"/>
      <c r="E562" s="19"/>
    </row>
    <row r="563" spans="1:5" ht="12.75" customHeight="1" x14ac:dyDescent="0.25">
      <c r="A563" s="19"/>
      <c r="B563" s="19"/>
      <c r="D563" s="19"/>
      <c r="E563" s="19"/>
    </row>
    <row r="564" spans="1:5" ht="12.75" customHeight="1" x14ac:dyDescent="0.25">
      <c r="A564" s="19"/>
      <c r="B564" s="19"/>
      <c r="D564" s="19"/>
      <c r="E564" s="19"/>
    </row>
    <row r="565" spans="1:5" ht="12.75" customHeight="1" x14ac:dyDescent="0.25">
      <c r="A565" s="19"/>
      <c r="B565" s="19"/>
      <c r="D565" s="19"/>
      <c r="E565" s="19"/>
    </row>
    <row r="566" spans="1:5" ht="12.75" customHeight="1" x14ac:dyDescent="0.25">
      <c r="A566" s="19"/>
      <c r="B566" s="19"/>
      <c r="D566" s="19"/>
      <c r="E566" s="19"/>
    </row>
    <row r="567" spans="1:5" ht="12.75" customHeight="1" x14ac:dyDescent="0.25">
      <c r="A567" s="19"/>
      <c r="B567" s="19"/>
      <c r="D567" s="19"/>
      <c r="E567" s="19"/>
    </row>
    <row r="568" spans="1:5" ht="12.75" customHeight="1" x14ac:dyDescent="0.25">
      <c r="A568" s="19"/>
      <c r="B568" s="19"/>
      <c r="D568" s="19"/>
      <c r="E568" s="19"/>
    </row>
    <row r="569" spans="1:5" ht="12.75" customHeight="1" x14ac:dyDescent="0.25">
      <c r="A569" s="19"/>
      <c r="B569" s="19"/>
      <c r="D569" s="19"/>
      <c r="E569" s="19"/>
    </row>
    <row r="570" spans="1:5" ht="12.75" customHeight="1" x14ac:dyDescent="0.25">
      <c r="A570" s="19"/>
      <c r="B570" s="19"/>
      <c r="D570" s="19"/>
      <c r="E570" s="19"/>
    </row>
    <row r="571" spans="1:5" ht="12.75" customHeight="1" x14ac:dyDescent="0.25">
      <c r="A571" s="19"/>
      <c r="B571" s="19"/>
      <c r="D571" s="19"/>
      <c r="E571" s="19"/>
    </row>
    <row r="572" spans="1:5" ht="12.75" customHeight="1" x14ac:dyDescent="0.25">
      <c r="A572" s="19"/>
      <c r="B572" s="19"/>
      <c r="D572" s="19"/>
      <c r="E572" s="19"/>
    </row>
    <row r="573" spans="1:5" ht="12.75" customHeight="1" x14ac:dyDescent="0.25">
      <c r="A573" s="19"/>
      <c r="B573" s="19"/>
      <c r="D573" s="19"/>
      <c r="E573" s="19"/>
    </row>
    <row r="574" spans="1:5" ht="12.75" customHeight="1" x14ac:dyDescent="0.25">
      <c r="A574" s="19"/>
      <c r="B574" s="19"/>
      <c r="D574" s="19"/>
      <c r="E574" s="19"/>
    </row>
    <row r="575" spans="1:5" ht="12.75" customHeight="1" x14ac:dyDescent="0.25">
      <c r="A575" s="19"/>
      <c r="B575" s="19"/>
      <c r="D575" s="19"/>
      <c r="E575" s="19"/>
    </row>
    <row r="576" spans="1:5" ht="12.75" customHeight="1" x14ac:dyDescent="0.25">
      <c r="A576" s="19"/>
      <c r="B576" s="19"/>
      <c r="D576" s="19"/>
      <c r="E576" s="19"/>
    </row>
    <row r="577" spans="1:5" ht="12.75" customHeight="1" x14ac:dyDescent="0.25">
      <c r="A577" s="19"/>
      <c r="B577" s="19"/>
      <c r="D577" s="19"/>
      <c r="E577" s="19"/>
    </row>
    <row r="578" spans="1:5" ht="12.75" customHeight="1" x14ac:dyDescent="0.25">
      <c r="A578" s="19"/>
      <c r="B578" s="19"/>
      <c r="D578" s="19"/>
      <c r="E578" s="19"/>
    </row>
    <row r="579" spans="1:5" ht="12.75" customHeight="1" x14ac:dyDescent="0.25">
      <c r="A579" s="19"/>
      <c r="B579" s="19"/>
      <c r="D579" s="19"/>
      <c r="E579" s="19"/>
    </row>
    <row r="580" spans="1:5" ht="12.75" customHeight="1" x14ac:dyDescent="0.25">
      <c r="A580" s="19"/>
      <c r="B580" s="19"/>
      <c r="D580" s="19"/>
      <c r="E580" s="19"/>
    </row>
    <row r="581" spans="1:5" ht="12.75" customHeight="1" x14ac:dyDescent="0.25">
      <c r="A581" s="19"/>
      <c r="B581" s="19"/>
      <c r="D581" s="19"/>
      <c r="E581" s="19"/>
    </row>
    <row r="582" spans="1:5" ht="12.75" customHeight="1" x14ac:dyDescent="0.25">
      <c r="A582" s="19"/>
      <c r="B582" s="19"/>
      <c r="D582" s="19"/>
      <c r="E582" s="19"/>
    </row>
    <row r="583" spans="1:5" ht="12.75" customHeight="1" x14ac:dyDescent="0.25">
      <c r="A583" s="19"/>
      <c r="B583" s="19"/>
      <c r="D583" s="19"/>
      <c r="E583" s="19"/>
    </row>
    <row r="584" spans="1:5" ht="12.75" customHeight="1" x14ac:dyDescent="0.25">
      <c r="A584" s="19"/>
      <c r="B584" s="19"/>
      <c r="D584" s="19"/>
      <c r="E584" s="19"/>
    </row>
    <row r="585" spans="1:5" ht="12.75" customHeight="1" x14ac:dyDescent="0.25">
      <c r="A585" s="19"/>
      <c r="B585" s="19"/>
      <c r="D585" s="19"/>
      <c r="E585" s="19"/>
    </row>
    <row r="586" spans="1:5" ht="12.75" customHeight="1" x14ac:dyDescent="0.25">
      <c r="A586" s="19"/>
      <c r="B586" s="19"/>
      <c r="D586" s="19"/>
      <c r="E586" s="19"/>
    </row>
    <row r="587" spans="1:5" ht="12.75" customHeight="1" x14ac:dyDescent="0.25">
      <c r="A587" s="19"/>
      <c r="B587" s="19"/>
      <c r="D587" s="19"/>
      <c r="E587" s="19"/>
    </row>
    <row r="588" spans="1:5" ht="12.75" customHeight="1" x14ac:dyDescent="0.25">
      <c r="A588" s="19"/>
      <c r="B588" s="19"/>
      <c r="D588" s="19"/>
      <c r="E588" s="19"/>
    </row>
    <row r="589" spans="1:5" ht="12.75" customHeight="1" x14ac:dyDescent="0.25">
      <c r="A589" s="19"/>
      <c r="B589" s="19"/>
      <c r="D589" s="19"/>
      <c r="E589" s="19"/>
    </row>
    <row r="590" spans="1:5" ht="12.75" customHeight="1" x14ac:dyDescent="0.25">
      <c r="A590" s="19"/>
      <c r="B590" s="19"/>
      <c r="D590" s="19"/>
      <c r="E590" s="19"/>
    </row>
    <row r="591" spans="1:5" ht="12.75" customHeight="1" x14ac:dyDescent="0.25">
      <c r="A591" s="19"/>
      <c r="B591" s="19"/>
      <c r="D591" s="19"/>
      <c r="E591" s="19"/>
    </row>
    <row r="592" spans="1:5" ht="12.75" customHeight="1" x14ac:dyDescent="0.25">
      <c r="A592" s="19"/>
      <c r="B592" s="19"/>
      <c r="D592" s="19"/>
      <c r="E592" s="19"/>
    </row>
    <row r="593" spans="1:5" ht="12.75" customHeight="1" x14ac:dyDescent="0.25">
      <c r="A593" s="19"/>
      <c r="B593" s="19"/>
      <c r="D593" s="19"/>
      <c r="E593" s="19"/>
    </row>
    <row r="594" spans="1:5" ht="12.75" customHeight="1" x14ac:dyDescent="0.25">
      <c r="A594" s="19"/>
      <c r="B594" s="19"/>
      <c r="D594" s="19"/>
      <c r="E594" s="19"/>
    </row>
    <row r="595" spans="1:5" ht="12.75" customHeight="1" x14ac:dyDescent="0.25">
      <c r="A595" s="19"/>
      <c r="B595" s="19"/>
      <c r="D595" s="19"/>
      <c r="E595" s="19"/>
    </row>
    <row r="596" spans="1:5" ht="12.75" customHeight="1" x14ac:dyDescent="0.25">
      <c r="A596" s="19"/>
      <c r="B596" s="19"/>
      <c r="D596" s="19"/>
      <c r="E596" s="19"/>
    </row>
    <row r="597" spans="1:5" ht="12.75" customHeight="1" x14ac:dyDescent="0.25">
      <c r="A597" s="19"/>
      <c r="B597" s="19"/>
      <c r="D597" s="19"/>
      <c r="E597" s="19"/>
    </row>
    <row r="598" spans="1:5" ht="12.75" customHeight="1" x14ac:dyDescent="0.25">
      <c r="A598" s="19"/>
      <c r="B598" s="19"/>
      <c r="D598" s="19"/>
      <c r="E598" s="19"/>
    </row>
    <row r="599" spans="1:5" ht="12.75" customHeight="1" x14ac:dyDescent="0.25">
      <c r="A599" s="19"/>
      <c r="B599" s="19"/>
      <c r="D599" s="19"/>
      <c r="E599" s="19"/>
    </row>
    <row r="600" spans="1:5" ht="12.75" customHeight="1" x14ac:dyDescent="0.25">
      <c r="A600" s="19"/>
      <c r="B600" s="19"/>
      <c r="D600" s="19"/>
      <c r="E600" s="19"/>
    </row>
    <row r="601" spans="1:5" ht="12.75" customHeight="1" x14ac:dyDescent="0.25">
      <c r="A601" s="19"/>
      <c r="B601" s="19"/>
      <c r="D601" s="19"/>
      <c r="E601" s="19"/>
    </row>
    <row r="602" spans="1:5" ht="12.75" customHeight="1" x14ac:dyDescent="0.25">
      <c r="A602" s="19"/>
      <c r="B602" s="19"/>
      <c r="D602" s="19"/>
      <c r="E602" s="19"/>
    </row>
    <row r="603" spans="1:5" ht="12.75" customHeight="1" x14ac:dyDescent="0.25">
      <c r="A603" s="19"/>
      <c r="B603" s="19"/>
      <c r="D603" s="19"/>
      <c r="E603" s="19"/>
    </row>
    <row r="604" spans="1:5" ht="12.75" customHeight="1" x14ac:dyDescent="0.25">
      <c r="A604" s="19"/>
      <c r="B604" s="19"/>
      <c r="D604" s="19"/>
      <c r="E604" s="19"/>
    </row>
    <row r="605" spans="1:5" ht="12.75" customHeight="1" x14ac:dyDescent="0.25">
      <c r="A605" s="19"/>
      <c r="B605" s="19"/>
      <c r="D605" s="19"/>
      <c r="E605" s="19"/>
    </row>
    <row r="606" spans="1:5" ht="12.75" customHeight="1" x14ac:dyDescent="0.25">
      <c r="A606" s="19"/>
      <c r="B606" s="19"/>
      <c r="D606" s="19"/>
      <c r="E606" s="19"/>
    </row>
    <row r="607" spans="1:5" ht="12.75" customHeight="1" x14ac:dyDescent="0.25">
      <c r="A607" s="19"/>
      <c r="B607" s="19"/>
      <c r="D607" s="19"/>
      <c r="E607" s="19"/>
    </row>
    <row r="608" spans="1:5" ht="12.75" customHeight="1" x14ac:dyDescent="0.25">
      <c r="A608" s="19"/>
      <c r="B608" s="19"/>
      <c r="D608" s="19"/>
      <c r="E608" s="19"/>
    </row>
    <row r="609" spans="1:5" ht="12.75" customHeight="1" x14ac:dyDescent="0.25">
      <c r="A609" s="19"/>
      <c r="B609" s="19"/>
      <c r="D609" s="19"/>
      <c r="E609" s="19"/>
    </row>
    <row r="610" spans="1:5" ht="12.75" customHeight="1" x14ac:dyDescent="0.25">
      <c r="A610" s="19"/>
      <c r="B610" s="19"/>
      <c r="D610" s="19"/>
      <c r="E610" s="19"/>
    </row>
    <row r="611" spans="1:5" ht="12.75" customHeight="1" x14ac:dyDescent="0.25">
      <c r="A611" s="19"/>
      <c r="B611" s="19"/>
      <c r="D611" s="19"/>
      <c r="E611" s="19"/>
    </row>
    <row r="612" spans="1:5" ht="12.75" customHeight="1" x14ac:dyDescent="0.25">
      <c r="A612" s="19"/>
      <c r="B612" s="19"/>
      <c r="D612" s="19"/>
      <c r="E612" s="19"/>
    </row>
    <row r="613" spans="1:5" ht="12.75" customHeight="1" x14ac:dyDescent="0.25">
      <c r="A613" s="19"/>
      <c r="B613" s="19"/>
      <c r="D613" s="19"/>
      <c r="E613" s="19"/>
    </row>
    <row r="614" spans="1:5" ht="12.75" customHeight="1" x14ac:dyDescent="0.25">
      <c r="A614" s="19"/>
      <c r="B614" s="19"/>
      <c r="D614" s="19"/>
      <c r="E614" s="19"/>
    </row>
    <row r="615" spans="1:5" ht="12.75" customHeight="1" x14ac:dyDescent="0.25">
      <c r="A615" s="19"/>
      <c r="B615" s="19"/>
      <c r="D615" s="19"/>
      <c r="E615" s="19"/>
    </row>
    <row r="616" spans="1:5" ht="12.75" customHeight="1" x14ac:dyDescent="0.25">
      <c r="A616" s="19"/>
      <c r="B616" s="19"/>
      <c r="D616" s="19"/>
      <c r="E616" s="19"/>
    </row>
    <row r="617" spans="1:5" ht="12.75" customHeight="1" x14ac:dyDescent="0.25">
      <c r="A617" s="19"/>
      <c r="B617" s="19"/>
      <c r="D617" s="19"/>
      <c r="E617" s="19"/>
    </row>
    <row r="618" spans="1:5" ht="12.75" customHeight="1" x14ac:dyDescent="0.25">
      <c r="A618" s="19"/>
      <c r="B618" s="19"/>
      <c r="D618" s="19"/>
      <c r="E618" s="19"/>
    </row>
    <row r="619" spans="1:5" ht="12.75" customHeight="1" x14ac:dyDescent="0.25">
      <c r="A619" s="19"/>
      <c r="B619" s="19"/>
      <c r="D619" s="19"/>
      <c r="E619" s="19"/>
    </row>
    <row r="620" spans="1:5" ht="12.75" customHeight="1" x14ac:dyDescent="0.25">
      <c r="A620" s="19"/>
      <c r="B620" s="19"/>
      <c r="D620" s="19"/>
      <c r="E620" s="19"/>
    </row>
    <row r="621" spans="1:5" ht="12.75" customHeight="1" x14ac:dyDescent="0.25">
      <c r="A621" s="19"/>
      <c r="B621" s="19"/>
      <c r="D621" s="19"/>
      <c r="E621" s="19"/>
    </row>
    <row r="622" spans="1:5" ht="12.75" customHeight="1" x14ac:dyDescent="0.25">
      <c r="A622" s="19"/>
      <c r="B622" s="19"/>
      <c r="D622" s="19"/>
      <c r="E622" s="19"/>
    </row>
    <row r="623" spans="1:5" ht="12.75" customHeight="1" x14ac:dyDescent="0.25">
      <c r="A623" s="19"/>
      <c r="B623" s="19"/>
      <c r="D623" s="19"/>
      <c r="E623" s="19"/>
    </row>
    <row r="624" spans="1:5" ht="12.75" customHeight="1" x14ac:dyDescent="0.25">
      <c r="A624" s="19"/>
      <c r="B624" s="19"/>
      <c r="D624" s="19"/>
      <c r="E624" s="19"/>
    </row>
    <row r="625" spans="1:5" ht="12.75" customHeight="1" x14ac:dyDescent="0.25">
      <c r="A625" s="19"/>
      <c r="B625" s="19"/>
      <c r="D625" s="19"/>
      <c r="E625" s="19"/>
    </row>
    <row r="626" spans="1:5" ht="12.75" customHeight="1" x14ac:dyDescent="0.25">
      <c r="A626" s="19"/>
      <c r="B626" s="19"/>
      <c r="D626" s="19"/>
      <c r="E626" s="19"/>
    </row>
    <row r="627" spans="1:5" ht="12.75" customHeight="1" x14ac:dyDescent="0.25">
      <c r="A627" s="19"/>
      <c r="B627" s="19"/>
      <c r="D627" s="19"/>
      <c r="E627" s="19"/>
    </row>
    <row r="628" spans="1:5" ht="12.75" customHeight="1" x14ac:dyDescent="0.25">
      <c r="A628" s="19"/>
      <c r="B628" s="19"/>
      <c r="D628" s="19"/>
      <c r="E628" s="19"/>
    </row>
    <row r="629" spans="1:5" ht="12.75" customHeight="1" x14ac:dyDescent="0.25">
      <c r="A629" s="19"/>
      <c r="B629" s="19"/>
      <c r="D629" s="19"/>
      <c r="E629" s="19"/>
    </row>
    <row r="630" spans="1:5" ht="12.75" customHeight="1" x14ac:dyDescent="0.25">
      <c r="A630" s="19"/>
      <c r="B630" s="19"/>
      <c r="D630" s="19"/>
      <c r="E630" s="19"/>
    </row>
    <row r="631" spans="1:5" ht="12.75" customHeight="1" x14ac:dyDescent="0.25">
      <c r="A631" s="19"/>
      <c r="B631" s="19"/>
      <c r="D631" s="19"/>
      <c r="E631" s="19"/>
    </row>
    <row r="632" spans="1:5" ht="12.75" customHeight="1" x14ac:dyDescent="0.25">
      <c r="A632" s="19"/>
      <c r="B632" s="19"/>
      <c r="D632" s="19"/>
      <c r="E632" s="19"/>
    </row>
    <row r="633" spans="1:5" ht="12.75" customHeight="1" x14ac:dyDescent="0.25">
      <c r="A633" s="19"/>
      <c r="B633" s="19"/>
      <c r="D633" s="19"/>
      <c r="E633" s="19"/>
    </row>
    <row r="634" spans="1:5" ht="12.75" customHeight="1" x14ac:dyDescent="0.25">
      <c r="A634" s="19"/>
      <c r="B634" s="19"/>
      <c r="D634" s="19"/>
      <c r="E634" s="19"/>
    </row>
    <row r="635" spans="1:5" ht="12.75" customHeight="1" x14ac:dyDescent="0.25">
      <c r="A635" s="19"/>
      <c r="B635" s="19"/>
      <c r="D635" s="19"/>
      <c r="E635" s="19"/>
    </row>
    <row r="636" spans="1:5" ht="12.75" customHeight="1" x14ac:dyDescent="0.25">
      <c r="A636" s="19"/>
      <c r="B636" s="19"/>
      <c r="D636" s="19"/>
      <c r="E636" s="19"/>
    </row>
    <row r="637" spans="1:5" ht="12.75" customHeight="1" x14ac:dyDescent="0.25">
      <c r="A637" s="19"/>
      <c r="B637" s="19"/>
      <c r="D637" s="19"/>
      <c r="E637" s="19"/>
    </row>
    <row r="638" spans="1:5" ht="12.75" customHeight="1" x14ac:dyDescent="0.25">
      <c r="A638" s="19"/>
      <c r="B638" s="19"/>
      <c r="D638" s="19"/>
      <c r="E638" s="19"/>
    </row>
    <row r="639" spans="1:5" ht="12.75" customHeight="1" x14ac:dyDescent="0.25">
      <c r="A639" s="19"/>
      <c r="B639" s="19"/>
      <c r="D639" s="19"/>
      <c r="E639" s="19"/>
    </row>
    <row r="640" spans="1:5" ht="12.75" customHeight="1" x14ac:dyDescent="0.25">
      <c r="A640" s="19"/>
      <c r="B640" s="19"/>
      <c r="D640" s="19"/>
      <c r="E640" s="19"/>
    </row>
    <row r="641" spans="1:5" ht="12.75" customHeight="1" x14ac:dyDescent="0.25">
      <c r="A641" s="19"/>
      <c r="B641" s="19"/>
      <c r="D641" s="19"/>
      <c r="E641" s="19"/>
    </row>
    <row r="642" spans="1:5" ht="12.75" customHeight="1" x14ac:dyDescent="0.25">
      <c r="A642" s="19"/>
      <c r="B642" s="19"/>
      <c r="D642" s="19"/>
      <c r="E642" s="19"/>
    </row>
    <row r="643" spans="1:5" ht="12.75" customHeight="1" x14ac:dyDescent="0.25">
      <c r="A643" s="19"/>
      <c r="B643" s="19"/>
      <c r="D643" s="19"/>
      <c r="E643" s="19"/>
    </row>
    <row r="644" spans="1:5" ht="12.75" customHeight="1" x14ac:dyDescent="0.25">
      <c r="A644" s="19"/>
      <c r="B644" s="19"/>
      <c r="D644" s="19"/>
      <c r="E644" s="19"/>
    </row>
    <row r="645" spans="1:5" ht="12.75" customHeight="1" x14ac:dyDescent="0.25">
      <c r="A645" s="19"/>
      <c r="B645" s="19"/>
      <c r="D645" s="19"/>
      <c r="E645" s="19"/>
    </row>
    <row r="646" spans="1:5" ht="12.75" customHeight="1" x14ac:dyDescent="0.25">
      <c r="A646" s="19"/>
      <c r="B646" s="19"/>
      <c r="D646" s="19"/>
      <c r="E646" s="19"/>
    </row>
    <row r="647" spans="1:5" ht="12.75" customHeight="1" x14ac:dyDescent="0.25">
      <c r="A647" s="19"/>
      <c r="B647" s="19"/>
      <c r="D647" s="19"/>
      <c r="E647" s="19"/>
    </row>
    <row r="648" spans="1:5" ht="12.75" customHeight="1" x14ac:dyDescent="0.25">
      <c r="A648" s="19"/>
      <c r="B648" s="19"/>
      <c r="D648" s="19"/>
      <c r="E648" s="19"/>
    </row>
    <row r="649" spans="1:5" ht="12.75" customHeight="1" x14ac:dyDescent="0.25">
      <c r="A649" s="19"/>
      <c r="B649" s="19"/>
      <c r="D649" s="19"/>
      <c r="E649" s="19"/>
    </row>
    <row r="650" spans="1:5" ht="12.75" customHeight="1" x14ac:dyDescent="0.25">
      <c r="A650" s="19"/>
      <c r="B650" s="19"/>
      <c r="D650" s="19"/>
      <c r="E650" s="19"/>
    </row>
    <row r="651" spans="1:5" ht="12.75" customHeight="1" x14ac:dyDescent="0.25">
      <c r="A651" s="19"/>
      <c r="B651" s="19"/>
      <c r="D651" s="19"/>
      <c r="E651" s="19"/>
    </row>
    <row r="652" spans="1:5" ht="12.75" customHeight="1" x14ac:dyDescent="0.25">
      <c r="A652" s="19"/>
      <c r="B652" s="19"/>
      <c r="D652" s="19"/>
      <c r="E652" s="19"/>
    </row>
    <row r="653" spans="1:5" ht="12.75" customHeight="1" x14ac:dyDescent="0.25">
      <c r="A653" s="19"/>
      <c r="B653" s="19"/>
      <c r="D653" s="19"/>
      <c r="E653" s="19"/>
    </row>
    <row r="654" spans="1:5" ht="12.75" customHeight="1" x14ac:dyDescent="0.25">
      <c r="A654" s="19"/>
      <c r="B654" s="19"/>
      <c r="D654" s="19"/>
      <c r="E654" s="19"/>
    </row>
    <row r="655" spans="1:5" ht="12.75" customHeight="1" x14ac:dyDescent="0.25">
      <c r="A655" s="19"/>
      <c r="B655" s="19"/>
      <c r="D655" s="19"/>
      <c r="E655" s="19"/>
    </row>
    <row r="656" spans="1:5" ht="12.75" customHeight="1" x14ac:dyDescent="0.25">
      <c r="A656" s="19"/>
      <c r="B656" s="19"/>
      <c r="D656" s="19"/>
      <c r="E656" s="19"/>
    </row>
    <row r="657" spans="1:5" ht="12.75" customHeight="1" x14ac:dyDescent="0.25">
      <c r="A657" s="19"/>
      <c r="B657" s="19"/>
      <c r="D657" s="19"/>
      <c r="E657" s="19"/>
    </row>
    <row r="658" spans="1:5" ht="12.75" customHeight="1" x14ac:dyDescent="0.25">
      <c r="A658" s="19"/>
      <c r="B658" s="19"/>
      <c r="D658" s="19"/>
      <c r="E658" s="19"/>
    </row>
    <row r="659" spans="1:5" ht="12.75" customHeight="1" x14ac:dyDescent="0.25">
      <c r="A659" s="19"/>
      <c r="B659" s="19"/>
      <c r="D659" s="19"/>
      <c r="E659" s="19"/>
    </row>
    <row r="660" spans="1:5" ht="12.75" customHeight="1" x14ac:dyDescent="0.25">
      <c r="A660" s="19"/>
      <c r="B660" s="19"/>
      <c r="D660" s="19"/>
      <c r="E660" s="19"/>
    </row>
    <row r="661" spans="1:5" ht="12.75" customHeight="1" x14ac:dyDescent="0.25">
      <c r="A661" s="19"/>
      <c r="B661" s="19"/>
      <c r="D661" s="19"/>
      <c r="E661" s="19"/>
    </row>
    <row r="662" spans="1:5" ht="12.75" customHeight="1" x14ac:dyDescent="0.25">
      <c r="A662" s="19"/>
      <c r="B662" s="19"/>
      <c r="D662" s="19"/>
      <c r="E662" s="19"/>
    </row>
    <row r="663" spans="1:5" ht="12.75" customHeight="1" x14ac:dyDescent="0.25">
      <c r="A663" s="19"/>
      <c r="B663" s="19"/>
      <c r="D663" s="19"/>
      <c r="E663" s="19"/>
    </row>
    <row r="664" spans="1:5" ht="12.75" customHeight="1" x14ac:dyDescent="0.25">
      <c r="A664" s="19"/>
      <c r="B664" s="19"/>
      <c r="D664" s="19"/>
      <c r="E664" s="19"/>
    </row>
    <row r="665" spans="1:5" ht="12.75" customHeight="1" x14ac:dyDescent="0.25">
      <c r="A665" s="19"/>
      <c r="B665" s="19"/>
      <c r="D665" s="19"/>
      <c r="E665" s="19"/>
    </row>
    <row r="666" spans="1:5" ht="12.75" customHeight="1" x14ac:dyDescent="0.25">
      <c r="A666" s="19"/>
      <c r="B666" s="19"/>
      <c r="D666" s="19"/>
      <c r="E666" s="19"/>
    </row>
    <row r="667" spans="1:5" ht="12.75" customHeight="1" x14ac:dyDescent="0.25">
      <c r="A667" s="19"/>
      <c r="B667" s="19"/>
      <c r="D667" s="19"/>
      <c r="E667" s="19"/>
    </row>
    <row r="668" spans="1:5" ht="12.75" customHeight="1" x14ac:dyDescent="0.25">
      <c r="A668" s="19"/>
      <c r="B668" s="19"/>
      <c r="D668" s="19"/>
      <c r="E668" s="19"/>
    </row>
    <row r="669" spans="1:5" ht="12.75" customHeight="1" x14ac:dyDescent="0.25">
      <c r="A669" s="19"/>
      <c r="B669" s="19"/>
      <c r="D669" s="19"/>
      <c r="E669" s="19"/>
    </row>
    <row r="670" spans="1:5" ht="12.75" customHeight="1" x14ac:dyDescent="0.25">
      <c r="A670" s="19"/>
      <c r="B670" s="19"/>
      <c r="D670" s="19"/>
      <c r="E670" s="19"/>
    </row>
    <row r="671" spans="1:5" ht="12.75" customHeight="1" x14ac:dyDescent="0.25">
      <c r="A671" s="19"/>
      <c r="B671" s="19"/>
      <c r="D671" s="19"/>
      <c r="E671" s="19"/>
    </row>
    <row r="672" spans="1:5" ht="12.75" customHeight="1" x14ac:dyDescent="0.25">
      <c r="A672" s="19"/>
      <c r="B672" s="19"/>
      <c r="D672" s="19"/>
      <c r="E672" s="19"/>
    </row>
    <row r="673" spans="1:5" ht="12.75" customHeight="1" x14ac:dyDescent="0.25">
      <c r="A673" s="19"/>
      <c r="B673" s="19"/>
      <c r="D673" s="19"/>
      <c r="E673" s="19"/>
    </row>
    <row r="674" spans="1:5" ht="12.75" customHeight="1" x14ac:dyDescent="0.25">
      <c r="A674" s="19"/>
      <c r="B674" s="19"/>
      <c r="D674" s="19"/>
      <c r="E674" s="19"/>
    </row>
    <row r="675" spans="1:5" ht="12.75" customHeight="1" x14ac:dyDescent="0.25">
      <c r="A675" s="19"/>
      <c r="B675" s="19"/>
      <c r="D675" s="19"/>
      <c r="E675" s="19"/>
    </row>
    <row r="676" spans="1:5" ht="12.75" customHeight="1" x14ac:dyDescent="0.25">
      <c r="A676" s="19"/>
      <c r="B676" s="19"/>
      <c r="D676" s="19"/>
      <c r="E676" s="19"/>
    </row>
    <row r="677" spans="1:5" ht="12.75" customHeight="1" x14ac:dyDescent="0.25">
      <c r="A677" s="19"/>
      <c r="B677" s="19"/>
      <c r="D677" s="19"/>
      <c r="E677" s="19"/>
    </row>
    <row r="678" spans="1:5" ht="12.75" customHeight="1" x14ac:dyDescent="0.25">
      <c r="A678" s="19"/>
      <c r="B678" s="19"/>
      <c r="D678" s="19"/>
      <c r="E678" s="19"/>
    </row>
    <row r="679" spans="1:5" ht="12.75" customHeight="1" x14ac:dyDescent="0.25">
      <c r="A679" s="19"/>
      <c r="B679" s="19"/>
      <c r="D679" s="19"/>
      <c r="E679" s="19"/>
    </row>
    <row r="680" spans="1:5" ht="12.75" customHeight="1" x14ac:dyDescent="0.25">
      <c r="A680" s="19"/>
      <c r="B680" s="19"/>
      <c r="D680" s="19"/>
      <c r="E680" s="19"/>
    </row>
    <row r="681" spans="1:5" ht="12.75" customHeight="1" x14ac:dyDescent="0.25">
      <c r="A681" s="19"/>
      <c r="B681" s="19"/>
      <c r="D681" s="19"/>
      <c r="E681" s="19"/>
    </row>
    <row r="682" spans="1:5" ht="12.75" customHeight="1" x14ac:dyDescent="0.25">
      <c r="A682" s="19"/>
      <c r="B682" s="19"/>
      <c r="D682" s="19"/>
      <c r="E682" s="19"/>
    </row>
    <row r="683" spans="1:5" ht="12.75" customHeight="1" x14ac:dyDescent="0.25">
      <c r="A683" s="19"/>
      <c r="B683" s="19"/>
      <c r="D683" s="19"/>
      <c r="E683" s="19"/>
    </row>
    <row r="684" spans="1:5" ht="12.75" customHeight="1" x14ac:dyDescent="0.25">
      <c r="A684" s="19"/>
      <c r="B684" s="19"/>
      <c r="D684" s="19"/>
      <c r="E684" s="19"/>
    </row>
    <row r="685" spans="1:5" ht="12.75" customHeight="1" x14ac:dyDescent="0.25">
      <c r="A685" s="19"/>
      <c r="B685" s="19"/>
      <c r="D685" s="19"/>
      <c r="E685" s="19"/>
    </row>
    <row r="686" spans="1:5" ht="12.75" customHeight="1" x14ac:dyDescent="0.25">
      <c r="A686" s="19"/>
      <c r="B686" s="19"/>
      <c r="D686" s="19"/>
      <c r="E686" s="19"/>
    </row>
    <row r="687" spans="1:5" ht="12.75" customHeight="1" x14ac:dyDescent="0.25">
      <c r="A687" s="19"/>
      <c r="B687" s="19"/>
      <c r="D687" s="19"/>
      <c r="E687" s="19"/>
    </row>
    <row r="688" spans="1:5" ht="12.75" customHeight="1" x14ac:dyDescent="0.25">
      <c r="A688" s="19"/>
      <c r="B688" s="19"/>
      <c r="D688" s="19"/>
      <c r="E688" s="19"/>
    </row>
    <row r="689" spans="1:5" ht="12.75" customHeight="1" x14ac:dyDescent="0.25">
      <c r="A689" s="19"/>
      <c r="B689" s="19"/>
      <c r="D689" s="19"/>
      <c r="E689" s="19"/>
    </row>
    <row r="690" spans="1:5" ht="12.75" customHeight="1" x14ac:dyDescent="0.25">
      <c r="A690" s="19"/>
      <c r="B690" s="19"/>
      <c r="D690" s="19"/>
      <c r="E690" s="19"/>
    </row>
    <row r="691" spans="1:5" ht="12.75" customHeight="1" x14ac:dyDescent="0.25">
      <c r="A691" s="19"/>
      <c r="B691" s="19"/>
      <c r="D691" s="19"/>
      <c r="E691" s="19"/>
    </row>
    <row r="692" spans="1:5" ht="12.75" customHeight="1" x14ac:dyDescent="0.25">
      <c r="A692" s="19"/>
      <c r="B692" s="19"/>
      <c r="D692" s="19"/>
      <c r="E692" s="19"/>
    </row>
    <row r="693" spans="1:5" ht="12.75" customHeight="1" x14ac:dyDescent="0.25">
      <c r="A693" s="19"/>
      <c r="B693" s="19"/>
      <c r="D693" s="19"/>
      <c r="E693" s="19"/>
    </row>
    <row r="694" spans="1:5" ht="12.75" customHeight="1" x14ac:dyDescent="0.25">
      <c r="A694" s="19"/>
      <c r="B694" s="19"/>
      <c r="D694" s="19"/>
      <c r="E694" s="19"/>
    </row>
    <row r="695" spans="1:5" ht="12.75" customHeight="1" x14ac:dyDescent="0.25">
      <c r="A695" s="19"/>
      <c r="B695" s="19"/>
      <c r="D695" s="19"/>
      <c r="E695" s="19"/>
    </row>
    <row r="696" spans="1:5" ht="12.75" customHeight="1" x14ac:dyDescent="0.25">
      <c r="A696" s="19"/>
      <c r="B696" s="19"/>
      <c r="D696" s="19"/>
      <c r="E696" s="19"/>
    </row>
    <row r="697" spans="1:5" ht="12.75" customHeight="1" x14ac:dyDescent="0.25">
      <c r="A697" s="19"/>
      <c r="B697" s="19"/>
      <c r="D697" s="19"/>
      <c r="E697" s="19"/>
    </row>
    <row r="698" spans="1:5" ht="12.75" customHeight="1" x14ac:dyDescent="0.25">
      <c r="A698" s="19"/>
      <c r="B698" s="19"/>
      <c r="D698" s="19"/>
      <c r="E698" s="19"/>
    </row>
    <row r="699" spans="1:5" ht="12.75" customHeight="1" x14ac:dyDescent="0.25">
      <c r="A699" s="19"/>
      <c r="B699" s="19"/>
      <c r="D699" s="19"/>
      <c r="E699" s="19"/>
    </row>
    <row r="700" spans="1:5" ht="12.75" customHeight="1" x14ac:dyDescent="0.25">
      <c r="A700" s="19"/>
      <c r="B700" s="19"/>
      <c r="D700" s="19"/>
      <c r="E700" s="19"/>
    </row>
    <row r="701" spans="1:5" ht="12.75" customHeight="1" x14ac:dyDescent="0.25">
      <c r="A701" s="19"/>
      <c r="B701" s="19"/>
      <c r="D701" s="19"/>
      <c r="E701" s="19"/>
    </row>
    <row r="702" spans="1:5" ht="12.75" customHeight="1" x14ac:dyDescent="0.25">
      <c r="A702" s="19"/>
      <c r="B702" s="19"/>
      <c r="D702" s="19"/>
      <c r="E702" s="19"/>
    </row>
    <row r="703" spans="1:5" ht="12.75" customHeight="1" x14ac:dyDescent="0.25">
      <c r="A703" s="19"/>
      <c r="B703" s="19"/>
      <c r="D703" s="19"/>
      <c r="E703" s="19"/>
    </row>
    <row r="704" spans="1:5" ht="12.75" customHeight="1" x14ac:dyDescent="0.25">
      <c r="A704" s="19"/>
      <c r="B704" s="19"/>
      <c r="D704" s="19"/>
      <c r="E704" s="19"/>
    </row>
    <row r="705" spans="1:5" ht="12.75" customHeight="1" x14ac:dyDescent="0.25">
      <c r="A705" s="19"/>
      <c r="B705" s="19"/>
      <c r="D705" s="19"/>
      <c r="E705" s="19"/>
    </row>
    <row r="706" spans="1:5" ht="12.75" customHeight="1" x14ac:dyDescent="0.25">
      <c r="A706" s="19"/>
      <c r="B706" s="19"/>
      <c r="D706" s="19"/>
      <c r="E706" s="19"/>
    </row>
    <row r="707" spans="1:5" ht="12.75" customHeight="1" x14ac:dyDescent="0.25">
      <c r="A707" s="19"/>
      <c r="B707" s="19"/>
      <c r="D707" s="19"/>
      <c r="E707" s="19"/>
    </row>
    <row r="708" spans="1:5" ht="12.75" customHeight="1" x14ac:dyDescent="0.25">
      <c r="A708" s="19"/>
      <c r="B708" s="19"/>
      <c r="D708" s="19"/>
      <c r="E708" s="19"/>
    </row>
    <row r="709" spans="1:5" ht="12.75" customHeight="1" x14ac:dyDescent="0.25">
      <c r="A709" s="19"/>
      <c r="B709" s="19"/>
      <c r="D709" s="19"/>
      <c r="E709" s="19"/>
    </row>
    <row r="710" spans="1:5" ht="12.75" customHeight="1" x14ac:dyDescent="0.25">
      <c r="A710" s="19"/>
      <c r="B710" s="19"/>
      <c r="D710" s="19"/>
      <c r="E710" s="19"/>
    </row>
    <row r="711" spans="1:5" ht="12.75" customHeight="1" x14ac:dyDescent="0.25">
      <c r="A711" s="19"/>
      <c r="B711" s="19"/>
      <c r="D711" s="19"/>
      <c r="E711" s="19"/>
    </row>
    <row r="712" spans="1:5" ht="12.75" customHeight="1" x14ac:dyDescent="0.25">
      <c r="A712" s="19"/>
      <c r="B712" s="19"/>
      <c r="D712" s="19"/>
      <c r="E712" s="19"/>
    </row>
    <row r="713" spans="1:5" ht="12.75" customHeight="1" x14ac:dyDescent="0.25">
      <c r="A713" s="19"/>
      <c r="B713" s="19"/>
      <c r="D713" s="19"/>
      <c r="E713" s="19"/>
    </row>
    <row r="714" spans="1:5" ht="12.75" customHeight="1" x14ac:dyDescent="0.25">
      <c r="A714" s="19"/>
      <c r="B714" s="19"/>
      <c r="D714" s="19"/>
      <c r="E714" s="19"/>
    </row>
    <row r="715" spans="1:5" ht="12.75" customHeight="1" x14ac:dyDescent="0.25">
      <c r="A715" s="19"/>
      <c r="B715" s="19"/>
      <c r="D715" s="19"/>
      <c r="E715" s="19"/>
    </row>
    <row r="716" spans="1:5" ht="12.75" customHeight="1" x14ac:dyDescent="0.25">
      <c r="A716" s="19"/>
      <c r="B716" s="19"/>
      <c r="D716" s="19"/>
      <c r="E716" s="19"/>
    </row>
    <row r="717" spans="1:5" ht="12.75" customHeight="1" x14ac:dyDescent="0.25">
      <c r="A717" s="19"/>
      <c r="B717" s="19"/>
      <c r="D717" s="19"/>
      <c r="E717" s="19"/>
    </row>
    <row r="718" spans="1:5" ht="12.75" customHeight="1" x14ac:dyDescent="0.25">
      <c r="A718" s="19"/>
      <c r="B718" s="19"/>
      <c r="D718" s="19"/>
      <c r="E718" s="19"/>
    </row>
    <row r="719" spans="1:5" ht="12.75" customHeight="1" x14ac:dyDescent="0.25">
      <c r="A719" s="19"/>
      <c r="B719" s="19"/>
      <c r="D719" s="19"/>
      <c r="E719" s="19"/>
    </row>
    <row r="720" spans="1:5" ht="12.75" customHeight="1" x14ac:dyDescent="0.25">
      <c r="A720" s="19"/>
      <c r="B720" s="19"/>
      <c r="D720" s="19"/>
      <c r="E720" s="19"/>
    </row>
    <row r="721" spans="1:5" ht="12.75" customHeight="1" x14ac:dyDescent="0.25">
      <c r="A721" s="19"/>
      <c r="B721" s="19"/>
      <c r="D721" s="19"/>
      <c r="E721" s="19"/>
    </row>
    <row r="722" spans="1:5" ht="12.75" customHeight="1" x14ac:dyDescent="0.25">
      <c r="A722" s="19"/>
      <c r="B722" s="19"/>
      <c r="D722" s="19"/>
      <c r="E722" s="19"/>
    </row>
    <row r="723" spans="1:5" ht="12.75" customHeight="1" x14ac:dyDescent="0.25">
      <c r="A723" s="19"/>
      <c r="B723" s="19"/>
      <c r="D723" s="19"/>
      <c r="E723" s="19"/>
    </row>
    <row r="724" spans="1:5" ht="12.75" customHeight="1" x14ac:dyDescent="0.25">
      <c r="A724" s="19"/>
      <c r="B724" s="19"/>
      <c r="D724" s="19"/>
      <c r="E724" s="19"/>
    </row>
    <row r="725" spans="1:5" ht="12.75" customHeight="1" x14ac:dyDescent="0.25">
      <c r="A725" s="19"/>
      <c r="B725" s="19"/>
      <c r="D725" s="19"/>
      <c r="E725" s="19"/>
    </row>
    <row r="726" spans="1:5" ht="12.75" customHeight="1" x14ac:dyDescent="0.25">
      <c r="A726" s="19"/>
      <c r="B726" s="19"/>
      <c r="D726" s="19"/>
      <c r="E726" s="19"/>
    </row>
    <row r="727" spans="1:5" ht="12.75" customHeight="1" x14ac:dyDescent="0.25">
      <c r="A727" s="19"/>
      <c r="B727" s="19"/>
      <c r="D727" s="19"/>
      <c r="E727" s="19"/>
    </row>
    <row r="728" spans="1:5" ht="12.75" customHeight="1" x14ac:dyDescent="0.25">
      <c r="A728" s="19"/>
      <c r="B728" s="19"/>
      <c r="D728" s="19"/>
      <c r="E728" s="19"/>
    </row>
    <row r="729" spans="1:5" ht="12.75" customHeight="1" x14ac:dyDescent="0.25">
      <c r="A729" s="19"/>
      <c r="B729" s="19"/>
      <c r="D729" s="19"/>
      <c r="E729" s="19"/>
    </row>
    <row r="730" spans="1:5" ht="12.75" customHeight="1" x14ac:dyDescent="0.25">
      <c r="A730" s="19"/>
      <c r="B730" s="19"/>
      <c r="D730" s="19"/>
      <c r="E730" s="19"/>
    </row>
    <row r="731" spans="1:5" ht="12.75" customHeight="1" x14ac:dyDescent="0.25">
      <c r="A731" s="19"/>
      <c r="B731" s="19"/>
      <c r="D731" s="19"/>
      <c r="E731" s="19"/>
    </row>
    <row r="732" spans="1:5" ht="12.75" customHeight="1" x14ac:dyDescent="0.25">
      <c r="A732" s="19"/>
      <c r="B732" s="19"/>
      <c r="D732" s="19"/>
      <c r="E732" s="19"/>
    </row>
    <row r="733" spans="1:5" ht="12.75" customHeight="1" x14ac:dyDescent="0.25">
      <c r="A733" s="19"/>
      <c r="B733" s="19"/>
      <c r="D733" s="19"/>
      <c r="E733" s="19"/>
    </row>
    <row r="734" spans="1:5" ht="12.75" customHeight="1" x14ac:dyDescent="0.25">
      <c r="A734" s="19"/>
      <c r="B734" s="19"/>
      <c r="D734" s="19"/>
      <c r="E734" s="19"/>
    </row>
    <row r="735" spans="1:5" ht="12.75" customHeight="1" x14ac:dyDescent="0.25">
      <c r="A735" s="19"/>
      <c r="B735" s="19"/>
      <c r="D735" s="19"/>
      <c r="E735" s="19"/>
    </row>
    <row r="736" spans="1:5" ht="12.75" customHeight="1" x14ac:dyDescent="0.25">
      <c r="A736" s="19"/>
      <c r="B736" s="19"/>
      <c r="D736" s="19"/>
      <c r="E736" s="19"/>
    </row>
    <row r="737" spans="1:5" ht="12.75" customHeight="1" x14ac:dyDescent="0.25">
      <c r="A737" s="19"/>
      <c r="B737" s="19"/>
      <c r="D737" s="19"/>
      <c r="E737" s="19"/>
    </row>
    <row r="738" spans="1:5" ht="12.75" customHeight="1" x14ac:dyDescent="0.25">
      <c r="A738" s="19"/>
      <c r="B738" s="19"/>
      <c r="D738" s="19"/>
      <c r="E738" s="19"/>
    </row>
    <row r="739" spans="1:5" ht="12.75" customHeight="1" x14ac:dyDescent="0.25">
      <c r="A739" s="19"/>
      <c r="B739" s="19"/>
      <c r="D739" s="19"/>
      <c r="E739" s="19"/>
    </row>
    <row r="740" spans="1:5" ht="12.75" customHeight="1" x14ac:dyDescent="0.25">
      <c r="A740" s="19"/>
      <c r="B740" s="19"/>
      <c r="D740" s="19"/>
      <c r="E740" s="19"/>
    </row>
    <row r="741" spans="1:5" ht="12.75" customHeight="1" x14ac:dyDescent="0.25">
      <c r="A741" s="19"/>
      <c r="B741" s="19"/>
      <c r="D741" s="19"/>
      <c r="E741" s="19"/>
    </row>
    <row r="742" spans="1:5" ht="12.75" customHeight="1" x14ac:dyDescent="0.25">
      <c r="A742" s="19"/>
      <c r="B742" s="19"/>
      <c r="D742" s="19"/>
      <c r="E742" s="19"/>
    </row>
    <row r="743" spans="1:5" ht="12.75" customHeight="1" x14ac:dyDescent="0.25">
      <c r="A743" s="19"/>
      <c r="B743" s="19"/>
      <c r="D743" s="19"/>
      <c r="E743" s="19"/>
    </row>
    <row r="744" spans="1:5" ht="12.75" customHeight="1" x14ac:dyDescent="0.25">
      <c r="A744" s="19"/>
      <c r="B744" s="19"/>
      <c r="D744" s="19"/>
      <c r="E744" s="19"/>
    </row>
    <row r="745" spans="1:5" ht="12.75" customHeight="1" x14ac:dyDescent="0.25">
      <c r="A745" s="19"/>
      <c r="B745" s="19"/>
      <c r="D745" s="19"/>
      <c r="E745" s="19"/>
    </row>
    <row r="746" spans="1:5" ht="12.75" customHeight="1" x14ac:dyDescent="0.25">
      <c r="A746" s="19"/>
      <c r="B746" s="19"/>
      <c r="D746" s="19"/>
      <c r="E746" s="19"/>
    </row>
    <row r="747" spans="1:5" ht="12.75" customHeight="1" x14ac:dyDescent="0.25">
      <c r="A747" s="19"/>
      <c r="B747" s="19"/>
      <c r="D747" s="19"/>
      <c r="E747" s="19"/>
    </row>
    <row r="748" spans="1:5" ht="12.75" customHeight="1" x14ac:dyDescent="0.25">
      <c r="A748" s="19"/>
      <c r="B748" s="19"/>
      <c r="D748" s="19"/>
      <c r="E748" s="19"/>
    </row>
    <row r="749" spans="1:5" ht="12.75" customHeight="1" x14ac:dyDescent="0.25">
      <c r="A749" s="19"/>
      <c r="B749" s="19"/>
      <c r="D749" s="19"/>
      <c r="E749" s="19"/>
    </row>
    <row r="750" spans="1:5" ht="12.75" customHeight="1" x14ac:dyDescent="0.25">
      <c r="A750" s="19"/>
      <c r="B750" s="19"/>
      <c r="D750" s="19"/>
      <c r="E750" s="19"/>
    </row>
    <row r="751" spans="1:5" ht="12.75" customHeight="1" x14ac:dyDescent="0.25">
      <c r="A751" s="19"/>
      <c r="B751" s="19"/>
      <c r="D751" s="19"/>
      <c r="E751" s="19"/>
    </row>
    <row r="752" spans="1:5" ht="12.75" customHeight="1" x14ac:dyDescent="0.25">
      <c r="A752" s="19"/>
      <c r="B752" s="19"/>
      <c r="D752" s="19"/>
      <c r="E752" s="19"/>
    </row>
    <row r="753" spans="1:5" ht="12.75" customHeight="1" x14ac:dyDescent="0.25">
      <c r="A753" s="19"/>
      <c r="B753" s="19"/>
      <c r="D753" s="19"/>
      <c r="E753" s="19"/>
    </row>
    <row r="754" spans="1:5" ht="12.75" customHeight="1" x14ac:dyDescent="0.25">
      <c r="A754" s="19"/>
      <c r="B754" s="19"/>
      <c r="D754" s="19"/>
      <c r="E754" s="19"/>
    </row>
    <row r="755" spans="1:5" ht="12.75" customHeight="1" x14ac:dyDescent="0.25">
      <c r="A755" s="19"/>
      <c r="B755" s="19"/>
      <c r="D755" s="19"/>
      <c r="E755" s="19"/>
    </row>
    <row r="756" spans="1:5" ht="12.75" customHeight="1" x14ac:dyDescent="0.25">
      <c r="A756" s="19"/>
      <c r="B756" s="19"/>
      <c r="D756" s="19"/>
      <c r="E756" s="19"/>
    </row>
    <row r="757" spans="1:5" ht="12.75" customHeight="1" x14ac:dyDescent="0.25">
      <c r="A757" s="19"/>
      <c r="B757" s="19"/>
      <c r="D757" s="19"/>
      <c r="E757" s="19"/>
    </row>
    <row r="758" spans="1:5" ht="12.75" customHeight="1" x14ac:dyDescent="0.25">
      <c r="A758" s="19"/>
      <c r="B758" s="19"/>
      <c r="D758" s="19"/>
      <c r="E758" s="19"/>
    </row>
    <row r="759" spans="1:5" ht="12.75" customHeight="1" x14ac:dyDescent="0.25">
      <c r="A759" s="19"/>
      <c r="B759" s="19"/>
      <c r="D759" s="19"/>
      <c r="E759" s="19"/>
    </row>
    <row r="760" spans="1:5" ht="12.75" customHeight="1" x14ac:dyDescent="0.25">
      <c r="A760" s="19"/>
      <c r="B760" s="19"/>
      <c r="D760" s="19"/>
      <c r="E760" s="19"/>
    </row>
    <row r="761" spans="1:5" ht="12.75" customHeight="1" x14ac:dyDescent="0.25">
      <c r="A761" s="19"/>
      <c r="B761" s="19"/>
      <c r="D761" s="19"/>
      <c r="E761" s="19"/>
    </row>
    <row r="762" spans="1:5" ht="12.75" customHeight="1" x14ac:dyDescent="0.25">
      <c r="A762" s="19"/>
      <c r="B762" s="19"/>
      <c r="D762" s="19"/>
      <c r="E762" s="19"/>
    </row>
    <row r="763" spans="1:5" ht="12.75" customHeight="1" x14ac:dyDescent="0.25">
      <c r="A763" s="19"/>
      <c r="B763" s="19"/>
      <c r="D763" s="19"/>
      <c r="E763" s="19"/>
    </row>
    <row r="764" spans="1:5" ht="12.75" customHeight="1" x14ac:dyDescent="0.25">
      <c r="A764" s="19"/>
      <c r="B764" s="19"/>
      <c r="D764" s="19"/>
      <c r="E764" s="19"/>
    </row>
    <row r="765" spans="1:5" ht="12.75" customHeight="1" x14ac:dyDescent="0.25">
      <c r="A765" s="19"/>
      <c r="B765" s="19"/>
      <c r="D765" s="19"/>
      <c r="E765" s="19"/>
    </row>
    <row r="766" spans="1:5" ht="12.75" customHeight="1" x14ac:dyDescent="0.25">
      <c r="A766" s="19"/>
      <c r="B766" s="19"/>
      <c r="D766" s="19"/>
      <c r="E766" s="19"/>
    </row>
    <row r="767" spans="1:5" ht="12.75" customHeight="1" x14ac:dyDescent="0.25">
      <c r="A767" s="19"/>
      <c r="B767" s="19"/>
      <c r="D767" s="19"/>
      <c r="E767" s="19"/>
    </row>
    <row r="768" spans="1:5" ht="12.75" customHeight="1" x14ac:dyDescent="0.25">
      <c r="A768" s="19"/>
      <c r="B768" s="19"/>
      <c r="D768" s="19"/>
      <c r="E768" s="19"/>
    </row>
    <row r="769" spans="1:5" ht="12.75" customHeight="1" x14ac:dyDescent="0.25">
      <c r="A769" s="19"/>
      <c r="B769" s="19"/>
      <c r="D769" s="19"/>
      <c r="E769" s="19"/>
    </row>
    <row r="770" spans="1:5" ht="12.75" customHeight="1" x14ac:dyDescent="0.25">
      <c r="A770" s="19"/>
      <c r="B770" s="19"/>
      <c r="D770" s="19"/>
      <c r="E770" s="19"/>
    </row>
    <row r="771" spans="1:5" ht="12.75" customHeight="1" x14ac:dyDescent="0.25">
      <c r="A771" s="19"/>
      <c r="B771" s="19"/>
      <c r="D771" s="19"/>
      <c r="E771" s="19"/>
    </row>
    <row r="772" spans="1:5" ht="12.75" customHeight="1" x14ac:dyDescent="0.25">
      <c r="A772" s="19"/>
      <c r="B772" s="19"/>
      <c r="D772" s="19"/>
      <c r="E772" s="19"/>
    </row>
    <row r="773" spans="1:5" ht="12.75" customHeight="1" x14ac:dyDescent="0.25">
      <c r="A773" s="19"/>
      <c r="B773" s="19"/>
      <c r="D773" s="19"/>
      <c r="E773" s="19"/>
    </row>
    <row r="774" spans="1:5" ht="12.75" customHeight="1" x14ac:dyDescent="0.25">
      <c r="A774" s="19"/>
      <c r="B774" s="19"/>
      <c r="D774" s="19"/>
      <c r="E774" s="19"/>
    </row>
    <row r="775" spans="1:5" ht="12.75" customHeight="1" x14ac:dyDescent="0.25">
      <c r="A775" s="19"/>
      <c r="B775" s="19"/>
      <c r="D775" s="19"/>
      <c r="E775" s="19"/>
    </row>
    <row r="776" spans="1:5" ht="12.75" customHeight="1" x14ac:dyDescent="0.25">
      <c r="A776" s="19"/>
      <c r="B776" s="19"/>
      <c r="D776" s="19"/>
      <c r="E776" s="19"/>
    </row>
    <row r="777" spans="1:5" ht="12.75" customHeight="1" x14ac:dyDescent="0.25">
      <c r="A777" s="19"/>
      <c r="B777" s="19"/>
      <c r="D777" s="19"/>
      <c r="E777" s="19"/>
    </row>
    <row r="778" spans="1:5" ht="12.75" customHeight="1" x14ac:dyDescent="0.25">
      <c r="A778" s="19"/>
      <c r="B778" s="19"/>
      <c r="D778" s="19"/>
      <c r="E778" s="19"/>
    </row>
    <row r="779" spans="1:5" ht="12.75" customHeight="1" x14ac:dyDescent="0.25">
      <c r="A779" s="19"/>
      <c r="B779" s="19"/>
      <c r="D779" s="19"/>
      <c r="E779" s="19"/>
    </row>
    <row r="780" spans="1:5" ht="12.75" customHeight="1" x14ac:dyDescent="0.25">
      <c r="A780" s="19"/>
      <c r="B780" s="19"/>
      <c r="D780" s="19"/>
      <c r="E780" s="19"/>
    </row>
    <row r="781" spans="1:5" ht="12.75" customHeight="1" x14ac:dyDescent="0.25">
      <c r="A781" s="19"/>
      <c r="B781" s="19"/>
      <c r="D781" s="19"/>
      <c r="E781" s="19"/>
    </row>
    <row r="782" spans="1:5" ht="12.75" customHeight="1" x14ac:dyDescent="0.25">
      <c r="A782" s="19"/>
      <c r="B782" s="19"/>
      <c r="D782" s="19"/>
      <c r="E782" s="19"/>
    </row>
    <row r="783" spans="1:5" ht="12.75" customHeight="1" x14ac:dyDescent="0.25">
      <c r="A783" s="19"/>
      <c r="B783" s="19"/>
      <c r="D783" s="19"/>
      <c r="E783" s="19"/>
    </row>
    <row r="784" spans="1:5" ht="12.75" customHeight="1" x14ac:dyDescent="0.25">
      <c r="A784" s="19"/>
      <c r="B784" s="19"/>
      <c r="D784" s="19"/>
      <c r="E784" s="19"/>
    </row>
    <row r="785" spans="1:5" ht="12.75" customHeight="1" x14ac:dyDescent="0.25">
      <c r="A785" s="19"/>
      <c r="B785" s="19"/>
      <c r="D785" s="19"/>
      <c r="E785" s="19"/>
    </row>
    <row r="786" spans="1:5" ht="12.75" customHeight="1" x14ac:dyDescent="0.25">
      <c r="A786" s="19"/>
      <c r="B786" s="19"/>
      <c r="D786" s="19"/>
      <c r="E786" s="19"/>
    </row>
    <row r="787" spans="1:5" ht="12.75" customHeight="1" x14ac:dyDescent="0.25">
      <c r="A787" s="19"/>
      <c r="B787" s="19"/>
      <c r="D787" s="19"/>
      <c r="E787" s="19"/>
    </row>
    <row r="788" spans="1:5" ht="12.75" customHeight="1" x14ac:dyDescent="0.25">
      <c r="A788" s="19"/>
      <c r="B788" s="19"/>
      <c r="D788" s="19"/>
      <c r="E788" s="19"/>
    </row>
    <row r="789" spans="1:5" ht="12.75" customHeight="1" x14ac:dyDescent="0.25">
      <c r="A789" s="19"/>
      <c r="B789" s="19"/>
      <c r="D789" s="19"/>
      <c r="E789" s="19"/>
    </row>
    <row r="790" spans="1:5" ht="12.75" customHeight="1" x14ac:dyDescent="0.25">
      <c r="A790" s="19"/>
      <c r="B790" s="19"/>
      <c r="D790" s="19"/>
      <c r="E790" s="19"/>
    </row>
    <row r="791" spans="1:5" ht="12.75" customHeight="1" x14ac:dyDescent="0.25">
      <c r="A791" s="19"/>
      <c r="B791" s="19"/>
      <c r="D791" s="19"/>
      <c r="E791" s="19"/>
    </row>
    <row r="792" spans="1:5" ht="12.75" customHeight="1" x14ac:dyDescent="0.25">
      <c r="A792" s="19"/>
      <c r="B792" s="19"/>
      <c r="D792" s="19"/>
      <c r="E792" s="19"/>
    </row>
    <row r="793" spans="1:5" ht="12.75" customHeight="1" x14ac:dyDescent="0.25">
      <c r="A793" s="19"/>
      <c r="B793" s="19"/>
      <c r="D793" s="19"/>
      <c r="E793" s="19"/>
    </row>
    <row r="794" spans="1:5" ht="12.75" customHeight="1" x14ac:dyDescent="0.25">
      <c r="A794" s="19"/>
      <c r="B794" s="19"/>
      <c r="D794" s="19"/>
      <c r="E794" s="19"/>
    </row>
    <row r="795" spans="1:5" ht="12.75" customHeight="1" x14ac:dyDescent="0.25">
      <c r="A795" s="19"/>
      <c r="B795" s="19"/>
      <c r="D795" s="19"/>
      <c r="E795" s="19"/>
    </row>
    <row r="796" spans="1:5" ht="12.75" customHeight="1" x14ac:dyDescent="0.25">
      <c r="A796" s="19"/>
      <c r="B796" s="19"/>
      <c r="D796" s="19"/>
      <c r="E796" s="19"/>
    </row>
    <row r="797" spans="1:5" ht="12.75" customHeight="1" x14ac:dyDescent="0.25">
      <c r="A797" s="19"/>
      <c r="B797" s="19"/>
      <c r="D797" s="19"/>
      <c r="E797" s="19"/>
    </row>
    <row r="798" spans="1:5" ht="12.75" customHeight="1" x14ac:dyDescent="0.25">
      <c r="A798" s="19"/>
      <c r="B798" s="19"/>
      <c r="D798" s="19"/>
      <c r="E798" s="19"/>
    </row>
    <row r="799" spans="1:5" ht="12.75" customHeight="1" x14ac:dyDescent="0.25">
      <c r="A799" s="19"/>
      <c r="B799" s="19"/>
      <c r="D799" s="19"/>
      <c r="E799" s="19"/>
    </row>
    <row r="800" spans="1:5" ht="12.75" customHeight="1" x14ac:dyDescent="0.25">
      <c r="A800" s="19"/>
      <c r="B800" s="19"/>
      <c r="D800" s="19"/>
      <c r="E800" s="19"/>
    </row>
    <row r="801" spans="1:5" ht="12.75" customHeight="1" x14ac:dyDescent="0.25">
      <c r="A801" s="19"/>
      <c r="B801" s="19"/>
      <c r="D801" s="19"/>
      <c r="E801" s="19"/>
    </row>
    <row r="802" spans="1:5" ht="12.75" customHeight="1" x14ac:dyDescent="0.25">
      <c r="A802" s="19"/>
      <c r="B802" s="19"/>
      <c r="D802" s="19"/>
      <c r="E802" s="19"/>
    </row>
    <row r="803" spans="1:5" ht="12.75" customHeight="1" x14ac:dyDescent="0.25">
      <c r="A803" s="19"/>
      <c r="B803" s="19"/>
      <c r="D803" s="19"/>
      <c r="E803" s="19"/>
    </row>
    <row r="804" spans="1:5" ht="12.75" customHeight="1" x14ac:dyDescent="0.25">
      <c r="A804" s="19"/>
      <c r="B804" s="19"/>
      <c r="D804" s="19"/>
      <c r="E804" s="19"/>
    </row>
    <row r="805" spans="1:5" ht="12.75" customHeight="1" x14ac:dyDescent="0.25">
      <c r="A805" s="19"/>
      <c r="B805" s="19"/>
      <c r="D805" s="19"/>
      <c r="E805" s="19"/>
    </row>
    <row r="806" spans="1:5" ht="12.75" customHeight="1" x14ac:dyDescent="0.25">
      <c r="A806" s="19"/>
      <c r="B806" s="19"/>
      <c r="D806" s="19"/>
      <c r="E806" s="19"/>
    </row>
    <row r="807" spans="1:5" ht="12.75" customHeight="1" x14ac:dyDescent="0.25">
      <c r="A807" s="19"/>
      <c r="B807" s="19"/>
      <c r="D807" s="19"/>
      <c r="E807" s="19"/>
    </row>
    <row r="808" spans="1:5" ht="12.75" customHeight="1" x14ac:dyDescent="0.25">
      <c r="A808" s="19"/>
      <c r="B808" s="19"/>
      <c r="D808" s="19"/>
      <c r="E808" s="19"/>
    </row>
    <row r="809" spans="1:5" ht="12.75" customHeight="1" x14ac:dyDescent="0.25">
      <c r="A809" s="19"/>
      <c r="B809" s="19"/>
      <c r="D809" s="19"/>
      <c r="E809" s="19"/>
    </row>
    <row r="810" spans="1:5" ht="12.75" customHeight="1" x14ac:dyDescent="0.25">
      <c r="A810" s="19"/>
      <c r="B810" s="19"/>
      <c r="D810" s="19"/>
      <c r="E810" s="19"/>
    </row>
    <row r="811" spans="1:5" ht="12.75" customHeight="1" x14ac:dyDescent="0.25">
      <c r="A811" s="19"/>
      <c r="B811" s="19"/>
      <c r="D811" s="19"/>
      <c r="E811" s="19"/>
    </row>
    <row r="812" spans="1:5" ht="12.75" customHeight="1" x14ac:dyDescent="0.25">
      <c r="A812" s="19"/>
      <c r="B812" s="19"/>
      <c r="D812" s="19"/>
      <c r="E812" s="19"/>
    </row>
    <row r="813" spans="1:5" ht="12.75" customHeight="1" x14ac:dyDescent="0.25">
      <c r="A813" s="19"/>
      <c r="B813" s="19"/>
      <c r="D813" s="19"/>
      <c r="E813" s="19"/>
    </row>
    <row r="814" spans="1:5" ht="12.75" customHeight="1" x14ac:dyDescent="0.25">
      <c r="A814" s="19"/>
      <c r="B814" s="19"/>
      <c r="D814" s="19"/>
      <c r="E814" s="19"/>
    </row>
    <row r="815" spans="1:5" ht="12.75" customHeight="1" x14ac:dyDescent="0.25">
      <c r="A815" s="19"/>
      <c r="B815" s="19"/>
      <c r="D815" s="19"/>
      <c r="E815" s="19"/>
    </row>
    <row r="816" spans="1:5" ht="12.75" customHeight="1" x14ac:dyDescent="0.25">
      <c r="A816" s="19"/>
      <c r="B816" s="19"/>
      <c r="D816" s="19"/>
      <c r="E816" s="19"/>
    </row>
    <row r="817" spans="1:5" ht="12.75" customHeight="1" x14ac:dyDescent="0.25">
      <c r="A817" s="19"/>
      <c r="B817" s="19"/>
      <c r="D817" s="19"/>
      <c r="E817" s="19"/>
    </row>
    <row r="818" spans="1:5" ht="12.75" customHeight="1" x14ac:dyDescent="0.25">
      <c r="A818" s="19"/>
      <c r="B818" s="19"/>
      <c r="D818" s="19"/>
      <c r="E818" s="19"/>
    </row>
    <row r="819" spans="1:5" ht="12.75" customHeight="1" x14ac:dyDescent="0.25">
      <c r="A819" s="19"/>
      <c r="B819" s="19"/>
      <c r="D819" s="19"/>
      <c r="E819" s="19"/>
    </row>
    <row r="820" spans="1:5" ht="12.75" customHeight="1" x14ac:dyDescent="0.25">
      <c r="A820" s="19"/>
      <c r="B820" s="19"/>
      <c r="D820" s="19"/>
      <c r="E820" s="19"/>
    </row>
    <row r="821" spans="1:5" ht="12.75" customHeight="1" x14ac:dyDescent="0.25">
      <c r="A821" s="19"/>
      <c r="B821" s="19"/>
      <c r="D821" s="19"/>
      <c r="E821" s="19"/>
    </row>
    <row r="822" spans="1:5" ht="12.75" customHeight="1" x14ac:dyDescent="0.25">
      <c r="A822" s="19"/>
      <c r="B822" s="19"/>
      <c r="D822" s="19"/>
      <c r="E822" s="19"/>
    </row>
    <row r="823" spans="1:5" ht="12.75" customHeight="1" x14ac:dyDescent="0.25">
      <c r="A823" s="19"/>
      <c r="B823" s="19"/>
      <c r="D823" s="19"/>
      <c r="E823" s="19"/>
    </row>
    <row r="824" spans="1:5" ht="12.75" customHeight="1" x14ac:dyDescent="0.25">
      <c r="A824" s="19"/>
      <c r="B824" s="19"/>
      <c r="D824" s="19"/>
      <c r="E824" s="19"/>
    </row>
    <row r="825" spans="1:5" ht="12.75" customHeight="1" x14ac:dyDescent="0.25">
      <c r="A825" s="19"/>
      <c r="B825" s="19"/>
      <c r="D825" s="19"/>
      <c r="E825" s="19"/>
    </row>
    <row r="826" spans="1:5" ht="12.75" customHeight="1" x14ac:dyDescent="0.25">
      <c r="A826" s="19"/>
      <c r="B826" s="19"/>
      <c r="D826" s="19"/>
      <c r="E826" s="19"/>
    </row>
    <row r="827" spans="1:5" ht="12.75" customHeight="1" x14ac:dyDescent="0.25">
      <c r="A827" s="19"/>
      <c r="B827" s="19"/>
      <c r="D827" s="19"/>
      <c r="E827" s="19"/>
    </row>
    <row r="828" spans="1:5" ht="12.75" customHeight="1" x14ac:dyDescent="0.25">
      <c r="A828" s="19"/>
      <c r="B828" s="19"/>
      <c r="D828" s="19"/>
      <c r="E828" s="19"/>
    </row>
    <row r="829" spans="1:5" ht="12.75" customHeight="1" x14ac:dyDescent="0.25">
      <c r="A829" s="19"/>
      <c r="B829" s="19"/>
      <c r="D829" s="19"/>
      <c r="E829" s="19"/>
    </row>
    <row r="830" spans="1:5" ht="12.75" customHeight="1" x14ac:dyDescent="0.25">
      <c r="A830" s="19"/>
      <c r="B830" s="19"/>
      <c r="D830" s="19"/>
      <c r="E830" s="19"/>
    </row>
    <row r="831" spans="1:5" ht="12.75" customHeight="1" x14ac:dyDescent="0.25">
      <c r="A831" s="19"/>
      <c r="B831" s="19"/>
      <c r="D831" s="19"/>
      <c r="E831" s="19"/>
    </row>
    <row r="832" spans="1:5" ht="12.75" customHeight="1" x14ac:dyDescent="0.25">
      <c r="A832" s="19"/>
      <c r="B832" s="19"/>
      <c r="D832" s="19"/>
      <c r="E832" s="19"/>
    </row>
    <row r="833" spans="1:5" ht="12.75" customHeight="1" x14ac:dyDescent="0.25">
      <c r="A833" s="19"/>
      <c r="B833" s="19"/>
      <c r="D833" s="19"/>
      <c r="E833" s="19"/>
    </row>
    <row r="834" spans="1:5" ht="12.75" customHeight="1" x14ac:dyDescent="0.25">
      <c r="A834" s="19"/>
      <c r="B834" s="19"/>
      <c r="D834" s="19"/>
      <c r="E834" s="19"/>
    </row>
    <row r="835" spans="1:5" ht="12.75" customHeight="1" x14ac:dyDescent="0.25">
      <c r="A835" s="19"/>
      <c r="B835" s="19"/>
      <c r="D835" s="19"/>
      <c r="E835" s="19"/>
    </row>
    <row r="836" spans="1:5" ht="12.75" customHeight="1" x14ac:dyDescent="0.25">
      <c r="A836" s="19"/>
      <c r="B836" s="19"/>
      <c r="D836" s="19"/>
      <c r="E836" s="19"/>
    </row>
    <row r="837" spans="1:5" ht="12.75" customHeight="1" x14ac:dyDescent="0.25">
      <c r="A837" s="19"/>
      <c r="B837" s="19"/>
      <c r="D837" s="19"/>
      <c r="E837" s="19"/>
    </row>
    <row r="838" spans="1:5" ht="12.75" customHeight="1" x14ac:dyDescent="0.25">
      <c r="A838" s="19"/>
      <c r="B838" s="19"/>
      <c r="D838" s="19"/>
      <c r="E838" s="19"/>
    </row>
    <row r="839" spans="1:5" ht="12.75" customHeight="1" x14ac:dyDescent="0.25">
      <c r="A839" s="19"/>
      <c r="B839" s="19"/>
      <c r="D839" s="19"/>
      <c r="E839" s="19"/>
    </row>
    <row r="840" spans="1:5" ht="12.75" customHeight="1" x14ac:dyDescent="0.25">
      <c r="A840" s="19"/>
      <c r="B840" s="19"/>
      <c r="D840" s="19"/>
      <c r="E840" s="19"/>
    </row>
    <row r="841" spans="1:5" ht="12.75" customHeight="1" x14ac:dyDescent="0.25">
      <c r="A841" s="19"/>
      <c r="B841" s="19"/>
      <c r="D841" s="19"/>
      <c r="E841" s="19"/>
    </row>
    <row r="842" spans="1:5" ht="12.75" customHeight="1" x14ac:dyDescent="0.25">
      <c r="A842" s="19"/>
      <c r="B842" s="19"/>
      <c r="D842" s="19"/>
      <c r="E842" s="19"/>
    </row>
    <row r="843" spans="1:5" ht="12.75" customHeight="1" x14ac:dyDescent="0.25">
      <c r="A843" s="19"/>
      <c r="B843" s="19"/>
      <c r="D843" s="19"/>
      <c r="E843" s="19"/>
    </row>
    <row r="844" spans="1:5" ht="12.75" customHeight="1" x14ac:dyDescent="0.25">
      <c r="A844" s="19"/>
      <c r="B844" s="19"/>
      <c r="D844" s="19"/>
      <c r="E844" s="19"/>
    </row>
    <row r="845" spans="1:5" ht="12.75" customHeight="1" x14ac:dyDescent="0.25">
      <c r="A845" s="19"/>
      <c r="B845" s="19"/>
      <c r="D845" s="19"/>
      <c r="E845" s="19"/>
    </row>
    <row r="846" spans="1:5" ht="12.75" customHeight="1" x14ac:dyDescent="0.25">
      <c r="A846" s="19"/>
      <c r="B846" s="19"/>
      <c r="D846" s="19"/>
      <c r="E846" s="19"/>
    </row>
    <row r="847" spans="1:5" ht="12.75" customHeight="1" x14ac:dyDescent="0.25">
      <c r="A847" s="19"/>
      <c r="B847" s="19"/>
      <c r="D847" s="19"/>
      <c r="E847" s="19"/>
    </row>
    <row r="848" spans="1:5" ht="12.75" customHeight="1" x14ac:dyDescent="0.25">
      <c r="A848" s="19"/>
      <c r="B848" s="19"/>
      <c r="D848" s="19"/>
      <c r="E848" s="19"/>
    </row>
    <row r="849" spans="1:5" ht="12.75" customHeight="1" x14ac:dyDescent="0.25">
      <c r="A849" s="19"/>
      <c r="B849" s="19"/>
      <c r="D849" s="19"/>
      <c r="E849" s="19"/>
    </row>
    <row r="850" spans="1:5" ht="12.75" customHeight="1" x14ac:dyDescent="0.25">
      <c r="A850" s="19"/>
      <c r="B850" s="19"/>
      <c r="D850" s="19"/>
      <c r="E850" s="19"/>
    </row>
    <row r="851" spans="1:5" ht="12.75" customHeight="1" x14ac:dyDescent="0.25">
      <c r="A851" s="19"/>
      <c r="B851" s="19"/>
      <c r="D851" s="19"/>
      <c r="E851" s="19"/>
    </row>
    <row r="852" spans="1:5" ht="12.75" customHeight="1" x14ac:dyDescent="0.25">
      <c r="A852" s="19"/>
      <c r="B852" s="19"/>
      <c r="D852" s="19"/>
      <c r="E852" s="19"/>
    </row>
    <row r="853" spans="1:5" ht="12.75" customHeight="1" x14ac:dyDescent="0.25">
      <c r="A853" s="19"/>
      <c r="B853" s="19"/>
      <c r="D853" s="19"/>
      <c r="E853" s="19"/>
    </row>
    <row r="854" spans="1:5" ht="12.75" customHeight="1" x14ac:dyDescent="0.25">
      <c r="A854" s="19"/>
      <c r="B854" s="19"/>
      <c r="D854" s="19"/>
      <c r="E854" s="19"/>
    </row>
    <row r="855" spans="1:5" ht="12.75" customHeight="1" x14ac:dyDescent="0.25">
      <c r="A855" s="19"/>
      <c r="B855" s="19"/>
      <c r="D855" s="19"/>
      <c r="E855" s="19"/>
    </row>
    <row r="856" spans="1:5" ht="12.75" customHeight="1" x14ac:dyDescent="0.25">
      <c r="A856" s="19"/>
      <c r="B856" s="19"/>
      <c r="D856" s="19"/>
      <c r="E856" s="19"/>
    </row>
    <row r="857" spans="1:5" ht="12.75" customHeight="1" x14ac:dyDescent="0.25">
      <c r="A857" s="19"/>
      <c r="B857" s="19"/>
      <c r="D857" s="19"/>
      <c r="E857" s="19"/>
    </row>
    <row r="858" spans="1:5" ht="12.75" customHeight="1" x14ac:dyDescent="0.25">
      <c r="A858" s="19"/>
      <c r="B858" s="19"/>
      <c r="D858" s="19"/>
      <c r="E858" s="19"/>
    </row>
    <row r="859" spans="1:5" ht="12.75" customHeight="1" x14ac:dyDescent="0.25">
      <c r="A859" s="19"/>
      <c r="B859" s="19"/>
      <c r="D859" s="19"/>
      <c r="E859" s="19"/>
    </row>
    <row r="860" spans="1:5" ht="12.75" customHeight="1" x14ac:dyDescent="0.25">
      <c r="A860" s="19"/>
      <c r="B860" s="19"/>
      <c r="D860" s="19"/>
      <c r="E860" s="19"/>
    </row>
    <row r="861" spans="1:5" ht="12.75" customHeight="1" x14ac:dyDescent="0.25">
      <c r="A861" s="19"/>
      <c r="B861" s="19"/>
      <c r="D861" s="19"/>
      <c r="E861" s="19"/>
    </row>
    <row r="862" spans="1:5" ht="12.75" customHeight="1" x14ac:dyDescent="0.25">
      <c r="A862" s="19"/>
      <c r="B862" s="19"/>
      <c r="D862" s="19"/>
      <c r="E862" s="19"/>
    </row>
    <row r="863" spans="1:5" ht="12.75" customHeight="1" x14ac:dyDescent="0.25">
      <c r="A863" s="19"/>
      <c r="B863" s="19"/>
      <c r="D863" s="19"/>
      <c r="E863" s="19"/>
    </row>
    <row r="864" spans="1:5" ht="12.75" customHeight="1" x14ac:dyDescent="0.25">
      <c r="A864" s="19"/>
      <c r="B864" s="19"/>
      <c r="D864" s="19"/>
      <c r="E864" s="19"/>
    </row>
    <row r="865" spans="1:5" ht="12.75" customHeight="1" x14ac:dyDescent="0.25">
      <c r="A865" s="19"/>
      <c r="B865" s="19"/>
      <c r="D865" s="19"/>
      <c r="E865" s="19"/>
    </row>
    <row r="866" spans="1:5" ht="12.75" customHeight="1" x14ac:dyDescent="0.25">
      <c r="A866" s="19"/>
      <c r="B866" s="19"/>
      <c r="D866" s="19"/>
      <c r="E866" s="19"/>
    </row>
    <row r="867" spans="1:5" ht="12.75" customHeight="1" x14ac:dyDescent="0.25">
      <c r="A867" s="19"/>
      <c r="B867" s="19"/>
      <c r="D867" s="19"/>
      <c r="E867" s="19"/>
    </row>
    <row r="868" spans="1:5" ht="12.75" customHeight="1" x14ac:dyDescent="0.25">
      <c r="A868" s="19"/>
      <c r="B868" s="19"/>
      <c r="D868" s="19"/>
      <c r="E868" s="19"/>
    </row>
    <row r="869" spans="1:5" ht="12.75" customHeight="1" x14ac:dyDescent="0.25">
      <c r="A869" s="19"/>
      <c r="B869" s="19"/>
      <c r="D869" s="19"/>
      <c r="E869" s="19"/>
    </row>
    <row r="870" spans="1:5" ht="12.75" customHeight="1" x14ac:dyDescent="0.25">
      <c r="A870" s="19"/>
      <c r="B870" s="19"/>
      <c r="D870" s="19"/>
      <c r="E870" s="19"/>
    </row>
    <row r="871" spans="1:5" ht="12.75" customHeight="1" x14ac:dyDescent="0.25">
      <c r="A871" s="19"/>
      <c r="B871" s="19"/>
      <c r="D871" s="19"/>
      <c r="E871" s="19"/>
    </row>
    <row r="872" spans="1:5" ht="12.75" customHeight="1" x14ac:dyDescent="0.25">
      <c r="A872" s="19"/>
      <c r="B872" s="19"/>
      <c r="D872" s="19"/>
      <c r="E872" s="19"/>
    </row>
    <row r="873" spans="1:5" ht="12.75" customHeight="1" x14ac:dyDescent="0.25">
      <c r="A873" s="19"/>
      <c r="B873" s="19"/>
      <c r="D873" s="19"/>
      <c r="E873" s="19"/>
    </row>
    <row r="874" spans="1:5" ht="12.75" customHeight="1" x14ac:dyDescent="0.25">
      <c r="A874" s="19"/>
      <c r="B874" s="19"/>
      <c r="D874" s="19"/>
      <c r="E874" s="19"/>
    </row>
    <row r="875" spans="1:5" ht="12.75" customHeight="1" x14ac:dyDescent="0.25">
      <c r="A875" s="19"/>
      <c r="B875" s="19"/>
      <c r="D875" s="19"/>
      <c r="E875" s="19"/>
    </row>
    <row r="876" spans="1:5" ht="12.75" customHeight="1" x14ac:dyDescent="0.25">
      <c r="A876" s="19"/>
      <c r="B876" s="19"/>
      <c r="D876" s="19"/>
      <c r="E876" s="19"/>
    </row>
    <row r="877" spans="1:5" ht="12.75" customHeight="1" x14ac:dyDescent="0.25">
      <c r="A877" s="19"/>
      <c r="B877" s="19"/>
      <c r="D877" s="19"/>
      <c r="E877" s="19"/>
    </row>
    <row r="878" spans="1:5" ht="12.75" customHeight="1" x14ac:dyDescent="0.25">
      <c r="A878" s="19"/>
      <c r="B878" s="19"/>
      <c r="D878" s="19"/>
      <c r="E878" s="19"/>
    </row>
    <row r="879" spans="1:5" ht="12.75" customHeight="1" x14ac:dyDescent="0.25">
      <c r="A879" s="19"/>
      <c r="B879" s="19"/>
      <c r="D879" s="19"/>
      <c r="E879" s="19"/>
    </row>
    <row r="880" spans="1:5" ht="12.75" customHeight="1" x14ac:dyDescent="0.25">
      <c r="A880" s="19"/>
      <c r="B880" s="19"/>
      <c r="D880" s="19"/>
      <c r="E880" s="19"/>
    </row>
    <row r="881" spans="1:5" ht="12.75" customHeight="1" x14ac:dyDescent="0.25">
      <c r="A881" s="19"/>
      <c r="B881" s="19"/>
      <c r="D881" s="19"/>
      <c r="E881" s="19"/>
    </row>
    <row r="882" spans="1:5" ht="12.75" customHeight="1" x14ac:dyDescent="0.25">
      <c r="A882" s="19"/>
      <c r="B882" s="19"/>
      <c r="D882" s="19"/>
      <c r="E882" s="19"/>
    </row>
    <row r="883" spans="1:5" ht="12.75" customHeight="1" x14ac:dyDescent="0.25">
      <c r="A883" s="19"/>
      <c r="B883" s="19"/>
      <c r="D883" s="19"/>
      <c r="E883" s="19"/>
    </row>
    <row r="884" spans="1:5" ht="12.75" customHeight="1" x14ac:dyDescent="0.25">
      <c r="A884" s="19"/>
      <c r="B884" s="19"/>
      <c r="D884" s="19"/>
      <c r="E884" s="19"/>
    </row>
    <row r="885" spans="1:5" ht="12.75" customHeight="1" x14ac:dyDescent="0.25">
      <c r="A885" s="19"/>
      <c r="B885" s="19"/>
      <c r="D885" s="19"/>
      <c r="E885" s="19"/>
    </row>
    <row r="886" spans="1:5" ht="12.75" customHeight="1" x14ac:dyDescent="0.25">
      <c r="A886" s="19"/>
      <c r="B886" s="19"/>
      <c r="D886" s="19"/>
      <c r="E886" s="19"/>
    </row>
    <row r="887" spans="1:5" ht="12.75" customHeight="1" x14ac:dyDescent="0.25">
      <c r="A887" s="19"/>
      <c r="B887" s="19"/>
      <c r="D887" s="19"/>
      <c r="E887" s="19"/>
    </row>
    <row r="888" spans="1:5" ht="12.75" customHeight="1" x14ac:dyDescent="0.25">
      <c r="A888" s="19"/>
      <c r="B888" s="19"/>
      <c r="D888" s="19"/>
      <c r="E888" s="19"/>
    </row>
    <row r="889" spans="1:5" ht="12.75" customHeight="1" x14ac:dyDescent="0.25">
      <c r="A889" s="19"/>
      <c r="B889" s="19"/>
      <c r="D889" s="19"/>
      <c r="E889" s="19"/>
    </row>
    <row r="890" spans="1:5" ht="12.75" customHeight="1" x14ac:dyDescent="0.25">
      <c r="A890" s="19"/>
      <c r="B890" s="19"/>
      <c r="D890" s="19"/>
      <c r="E890" s="19"/>
    </row>
    <row r="891" spans="1:5" ht="12.75" customHeight="1" x14ac:dyDescent="0.25">
      <c r="A891" s="19"/>
      <c r="B891" s="19"/>
      <c r="D891" s="19"/>
      <c r="E891" s="19"/>
    </row>
    <row r="892" spans="1:5" ht="12.75" customHeight="1" x14ac:dyDescent="0.25">
      <c r="A892" s="19"/>
      <c r="B892" s="19"/>
      <c r="D892" s="19"/>
      <c r="E892" s="19"/>
    </row>
    <row r="893" spans="1:5" ht="12.75" customHeight="1" x14ac:dyDescent="0.25">
      <c r="A893" s="19"/>
      <c r="B893" s="19"/>
      <c r="D893" s="19"/>
      <c r="E893" s="19"/>
    </row>
    <row r="894" spans="1:5" ht="12.75" customHeight="1" x14ac:dyDescent="0.25">
      <c r="A894" s="19"/>
      <c r="B894" s="19"/>
      <c r="D894" s="19"/>
      <c r="E894" s="19"/>
    </row>
    <row r="895" spans="1:5" ht="12.75" customHeight="1" x14ac:dyDescent="0.25">
      <c r="A895" s="19"/>
      <c r="B895" s="19"/>
      <c r="D895" s="19"/>
      <c r="E895" s="19"/>
    </row>
    <row r="896" spans="1:5" ht="12.75" customHeight="1" x14ac:dyDescent="0.25">
      <c r="A896" s="19"/>
      <c r="B896" s="19"/>
      <c r="D896" s="19"/>
      <c r="E896" s="19"/>
    </row>
    <row r="897" spans="1:5" ht="12.75" customHeight="1" x14ac:dyDescent="0.25">
      <c r="A897" s="19"/>
      <c r="B897" s="19"/>
      <c r="D897" s="19"/>
      <c r="E897" s="19"/>
    </row>
    <row r="898" spans="1:5" ht="12.75" customHeight="1" x14ac:dyDescent="0.25">
      <c r="A898" s="19"/>
      <c r="B898" s="19"/>
      <c r="D898" s="19"/>
      <c r="E898" s="19"/>
    </row>
    <row r="899" spans="1:5" ht="12.75" customHeight="1" x14ac:dyDescent="0.25">
      <c r="A899" s="19"/>
      <c r="B899" s="19"/>
      <c r="D899" s="19"/>
      <c r="E899" s="19"/>
    </row>
    <row r="900" spans="1:5" ht="12.75" customHeight="1" x14ac:dyDescent="0.25">
      <c r="A900" s="19"/>
      <c r="B900" s="19"/>
      <c r="D900" s="19"/>
      <c r="E900" s="19"/>
    </row>
    <row r="901" spans="1:5" ht="12.75" customHeight="1" x14ac:dyDescent="0.25">
      <c r="A901" s="19"/>
      <c r="B901" s="19"/>
      <c r="D901" s="19"/>
      <c r="E901" s="19"/>
    </row>
    <row r="902" spans="1:5" ht="12.75" customHeight="1" x14ac:dyDescent="0.25">
      <c r="A902" s="19"/>
      <c r="B902" s="19"/>
      <c r="D902" s="19"/>
      <c r="E902" s="19"/>
    </row>
    <row r="903" spans="1:5" ht="12.75" customHeight="1" x14ac:dyDescent="0.25">
      <c r="A903" s="19"/>
      <c r="B903" s="19"/>
      <c r="D903" s="19"/>
      <c r="E903" s="19"/>
    </row>
    <row r="904" spans="1:5" ht="12.75" customHeight="1" x14ac:dyDescent="0.25">
      <c r="A904" s="19"/>
      <c r="B904" s="19"/>
      <c r="D904" s="19"/>
      <c r="E904" s="19"/>
    </row>
    <row r="905" spans="1:5" ht="12.75" customHeight="1" x14ac:dyDescent="0.25">
      <c r="A905" s="19"/>
      <c r="B905" s="19"/>
      <c r="D905" s="19"/>
      <c r="E905" s="19"/>
    </row>
    <row r="906" spans="1:5" ht="12.75" customHeight="1" x14ac:dyDescent="0.25">
      <c r="A906" s="19"/>
      <c r="B906" s="19"/>
      <c r="D906" s="19"/>
      <c r="E906" s="19"/>
    </row>
    <row r="907" spans="1:5" ht="12.75" customHeight="1" x14ac:dyDescent="0.25">
      <c r="A907" s="19"/>
      <c r="B907" s="19"/>
      <c r="D907" s="19"/>
      <c r="E907" s="19"/>
    </row>
    <row r="908" spans="1:5" ht="12.75" customHeight="1" x14ac:dyDescent="0.25">
      <c r="A908" s="19"/>
      <c r="B908" s="19"/>
      <c r="D908" s="19"/>
      <c r="E908" s="19"/>
    </row>
    <row r="909" spans="1:5" ht="12.75" customHeight="1" x14ac:dyDescent="0.25">
      <c r="A909" s="19"/>
      <c r="B909" s="19"/>
      <c r="D909" s="19"/>
      <c r="E909" s="19"/>
    </row>
    <row r="910" spans="1:5" ht="12.75" customHeight="1" x14ac:dyDescent="0.25">
      <c r="A910" s="19"/>
      <c r="B910" s="19"/>
      <c r="D910" s="19"/>
      <c r="E910" s="19"/>
    </row>
    <row r="911" spans="1:5" ht="12.75" customHeight="1" x14ac:dyDescent="0.25">
      <c r="A911" s="19"/>
      <c r="B911" s="19"/>
      <c r="D911" s="19"/>
      <c r="E911" s="19"/>
    </row>
    <row r="912" spans="1:5" ht="12.75" customHeight="1" x14ac:dyDescent="0.25">
      <c r="A912" s="19"/>
      <c r="B912" s="19"/>
      <c r="D912" s="19"/>
      <c r="E912" s="19"/>
    </row>
    <row r="913" spans="1:5" ht="12.75" customHeight="1" x14ac:dyDescent="0.25">
      <c r="A913" s="19"/>
      <c r="B913" s="19"/>
      <c r="D913" s="19"/>
      <c r="E913" s="19"/>
    </row>
    <row r="914" spans="1:5" ht="12.75" customHeight="1" x14ac:dyDescent="0.25">
      <c r="A914" s="19"/>
      <c r="B914" s="19"/>
      <c r="D914" s="19"/>
      <c r="E914" s="19"/>
    </row>
    <row r="915" spans="1:5" ht="12.75" customHeight="1" x14ac:dyDescent="0.25">
      <c r="A915" s="19"/>
      <c r="B915" s="19"/>
      <c r="D915" s="19"/>
      <c r="E915" s="19"/>
    </row>
    <row r="916" spans="1:5" ht="12.75" customHeight="1" x14ac:dyDescent="0.25">
      <c r="A916" s="19"/>
      <c r="B916" s="19"/>
      <c r="D916" s="19"/>
      <c r="E916" s="19"/>
    </row>
    <row r="917" spans="1:5" ht="12.75" customHeight="1" x14ac:dyDescent="0.25">
      <c r="A917" s="19"/>
      <c r="B917" s="19"/>
      <c r="D917" s="19"/>
      <c r="E917" s="19"/>
    </row>
    <row r="918" spans="1:5" ht="12.75" customHeight="1" x14ac:dyDescent="0.25">
      <c r="A918" s="19"/>
      <c r="B918" s="19"/>
      <c r="D918" s="19"/>
      <c r="E918" s="19"/>
    </row>
    <row r="919" spans="1:5" ht="12.75" customHeight="1" x14ac:dyDescent="0.25">
      <c r="A919" s="19"/>
      <c r="B919" s="19"/>
      <c r="D919" s="19"/>
      <c r="E919" s="19"/>
    </row>
    <row r="920" spans="1:5" ht="12.75" customHeight="1" x14ac:dyDescent="0.25">
      <c r="A920" s="19"/>
      <c r="B920" s="19"/>
      <c r="D920" s="19"/>
      <c r="E920" s="19"/>
    </row>
    <row r="921" spans="1:5" ht="12.75" customHeight="1" x14ac:dyDescent="0.25">
      <c r="A921" s="19"/>
      <c r="B921" s="19"/>
      <c r="D921" s="19"/>
      <c r="E921" s="19"/>
    </row>
    <row r="922" spans="1:5" ht="12.75" customHeight="1" x14ac:dyDescent="0.25">
      <c r="A922" s="19"/>
      <c r="B922" s="19"/>
      <c r="D922" s="19"/>
      <c r="E922" s="19"/>
    </row>
    <row r="923" spans="1:5" ht="12.75" customHeight="1" x14ac:dyDescent="0.25">
      <c r="A923" s="19"/>
      <c r="B923" s="19"/>
      <c r="D923" s="19"/>
      <c r="E923" s="19"/>
    </row>
    <row r="924" spans="1:5" ht="12.75" customHeight="1" x14ac:dyDescent="0.25">
      <c r="A924" s="19"/>
      <c r="B924" s="19"/>
      <c r="D924" s="19"/>
      <c r="E924" s="19"/>
    </row>
    <row r="925" spans="1:5" ht="12.75" customHeight="1" x14ac:dyDescent="0.25">
      <c r="A925" s="19"/>
      <c r="B925" s="19"/>
      <c r="D925" s="19"/>
      <c r="E925" s="19"/>
    </row>
    <row r="926" spans="1:5" ht="12.75" customHeight="1" x14ac:dyDescent="0.25">
      <c r="A926" s="19"/>
      <c r="B926" s="19"/>
      <c r="D926" s="19"/>
      <c r="E926" s="19"/>
    </row>
    <row r="927" spans="1:5" ht="12.75" customHeight="1" x14ac:dyDescent="0.25">
      <c r="A927" s="19"/>
      <c r="B927" s="19"/>
      <c r="D927" s="19"/>
      <c r="E927" s="19"/>
    </row>
    <row r="928" spans="1:5" ht="12.75" customHeight="1" x14ac:dyDescent="0.25">
      <c r="A928" s="19"/>
      <c r="B928" s="19"/>
      <c r="D928" s="19"/>
      <c r="E928" s="19"/>
    </row>
    <row r="929" spans="1:5" ht="12.75" customHeight="1" x14ac:dyDescent="0.25">
      <c r="A929" s="19"/>
      <c r="B929" s="19"/>
      <c r="D929" s="19"/>
      <c r="E929" s="19"/>
    </row>
    <row r="930" spans="1:5" ht="12.75" customHeight="1" x14ac:dyDescent="0.25">
      <c r="A930" s="19"/>
      <c r="B930" s="19"/>
      <c r="D930" s="19"/>
      <c r="E930" s="19"/>
    </row>
    <row r="931" spans="1:5" ht="12.75" customHeight="1" x14ac:dyDescent="0.25">
      <c r="A931" s="19"/>
      <c r="B931" s="19"/>
      <c r="D931" s="19"/>
      <c r="E931" s="19"/>
    </row>
    <row r="932" spans="1:5" ht="12.75" customHeight="1" x14ac:dyDescent="0.25">
      <c r="A932" s="19"/>
      <c r="B932" s="19"/>
      <c r="D932" s="19"/>
      <c r="E932" s="19"/>
    </row>
    <row r="933" spans="1:5" ht="12.75" customHeight="1" x14ac:dyDescent="0.25">
      <c r="A933" s="19"/>
      <c r="B933" s="19"/>
      <c r="D933" s="19"/>
      <c r="E933" s="19"/>
    </row>
    <row r="934" spans="1:5" ht="12.75" customHeight="1" x14ac:dyDescent="0.25">
      <c r="A934" s="19"/>
      <c r="B934" s="19"/>
      <c r="D934" s="19"/>
      <c r="E934" s="19"/>
    </row>
    <row r="935" spans="1:5" ht="12.75" customHeight="1" x14ac:dyDescent="0.25">
      <c r="A935" s="19"/>
      <c r="B935" s="19"/>
      <c r="D935" s="19"/>
      <c r="E935" s="19"/>
    </row>
    <row r="936" spans="1:5" ht="12.75" customHeight="1" x14ac:dyDescent="0.25">
      <c r="A936" s="19"/>
      <c r="B936" s="19"/>
      <c r="D936" s="19"/>
      <c r="E936" s="19"/>
    </row>
    <row r="937" spans="1:5" ht="12.75" customHeight="1" x14ac:dyDescent="0.25">
      <c r="A937" s="19"/>
      <c r="B937" s="19"/>
      <c r="D937" s="19"/>
      <c r="E937" s="19"/>
    </row>
    <row r="938" spans="1:5" ht="12.75" customHeight="1" x14ac:dyDescent="0.25">
      <c r="A938" s="19"/>
      <c r="B938" s="19"/>
      <c r="D938" s="19"/>
      <c r="E938" s="19"/>
    </row>
    <row r="939" spans="1:5" ht="12.75" customHeight="1" x14ac:dyDescent="0.25">
      <c r="A939" s="19"/>
      <c r="B939" s="19"/>
      <c r="D939" s="19"/>
      <c r="E939" s="19"/>
    </row>
    <row r="940" spans="1:5" ht="12.75" customHeight="1" x14ac:dyDescent="0.25">
      <c r="A940" s="19"/>
      <c r="B940" s="19"/>
      <c r="D940" s="19"/>
      <c r="E940" s="19"/>
    </row>
    <row r="941" spans="1:5" ht="12.75" customHeight="1" x14ac:dyDescent="0.25">
      <c r="A941" s="19"/>
      <c r="B941" s="19"/>
      <c r="D941" s="19"/>
      <c r="E941" s="19"/>
    </row>
    <row r="942" spans="1:5" ht="12.75" customHeight="1" x14ac:dyDescent="0.25">
      <c r="A942" s="19"/>
      <c r="B942" s="19"/>
      <c r="D942" s="19"/>
      <c r="E942" s="19"/>
    </row>
    <row r="943" spans="1:5" ht="12.75" customHeight="1" x14ac:dyDescent="0.25">
      <c r="A943" s="19"/>
      <c r="B943" s="19"/>
      <c r="D943" s="19"/>
      <c r="E943" s="19"/>
    </row>
    <row r="944" spans="1:5" ht="12.75" customHeight="1" x14ac:dyDescent="0.25">
      <c r="A944" s="19"/>
      <c r="B944" s="19"/>
      <c r="D944" s="19"/>
      <c r="E944" s="19"/>
    </row>
    <row r="945" spans="1:5" ht="12.75" customHeight="1" x14ac:dyDescent="0.25">
      <c r="A945" s="19"/>
      <c r="B945" s="19"/>
      <c r="D945" s="19"/>
      <c r="E945" s="19"/>
    </row>
    <row r="946" spans="1:5" ht="12.75" customHeight="1" x14ac:dyDescent="0.25">
      <c r="A946" s="19"/>
      <c r="B946" s="19"/>
      <c r="D946" s="19"/>
      <c r="E946" s="19"/>
    </row>
    <row r="947" spans="1:5" ht="12.75" customHeight="1" x14ac:dyDescent="0.25">
      <c r="A947" s="19"/>
      <c r="B947" s="19"/>
      <c r="D947" s="19"/>
      <c r="E947" s="19"/>
    </row>
    <row r="948" spans="1:5" ht="12.75" customHeight="1" x14ac:dyDescent="0.25">
      <c r="A948" s="19"/>
      <c r="B948" s="19"/>
      <c r="D948" s="19"/>
      <c r="E948" s="19"/>
    </row>
    <row r="949" spans="1:5" ht="12.75" customHeight="1" x14ac:dyDescent="0.25">
      <c r="A949" s="19"/>
      <c r="B949" s="19"/>
      <c r="D949" s="19"/>
      <c r="E949" s="19"/>
    </row>
    <row r="950" spans="1:5" ht="12.75" customHeight="1" x14ac:dyDescent="0.25">
      <c r="A950" s="19"/>
      <c r="B950" s="19"/>
      <c r="D950" s="19"/>
      <c r="E950" s="19"/>
    </row>
    <row r="951" spans="1:5" ht="12.75" customHeight="1" x14ac:dyDescent="0.25">
      <c r="A951" s="19"/>
      <c r="B951" s="19"/>
      <c r="D951" s="19"/>
      <c r="E951" s="19"/>
    </row>
    <row r="952" spans="1:5" ht="12.75" customHeight="1" x14ac:dyDescent="0.25">
      <c r="A952" s="19"/>
      <c r="B952" s="19"/>
      <c r="D952" s="19"/>
      <c r="E952" s="19"/>
    </row>
    <row r="953" spans="1:5" ht="12.75" customHeight="1" x14ac:dyDescent="0.25">
      <c r="A953" s="19"/>
      <c r="B953" s="19"/>
      <c r="D953" s="19"/>
      <c r="E953" s="19"/>
    </row>
    <row r="954" spans="1:5" ht="12.75" customHeight="1" x14ac:dyDescent="0.25">
      <c r="A954" s="19"/>
      <c r="B954" s="19"/>
      <c r="D954" s="19"/>
      <c r="E954" s="19"/>
    </row>
    <row r="955" spans="1:5" ht="12.75" customHeight="1" x14ac:dyDescent="0.25">
      <c r="A955" s="19"/>
      <c r="B955" s="19"/>
      <c r="D955" s="19"/>
      <c r="E955" s="19"/>
    </row>
    <row r="956" spans="1:5" ht="12.75" customHeight="1" x14ac:dyDescent="0.25">
      <c r="A956" s="19"/>
      <c r="B956" s="19"/>
      <c r="D956" s="19"/>
      <c r="E956" s="19"/>
    </row>
    <row r="957" spans="1:5" ht="12.75" customHeight="1" x14ac:dyDescent="0.25">
      <c r="A957" s="19"/>
      <c r="B957" s="19"/>
      <c r="D957" s="19"/>
      <c r="E957" s="19"/>
    </row>
    <row r="958" spans="1:5" ht="12.75" customHeight="1" x14ac:dyDescent="0.25">
      <c r="A958" s="19"/>
      <c r="B958" s="19"/>
      <c r="D958" s="19"/>
      <c r="E958" s="19"/>
    </row>
    <row r="959" spans="1:5" ht="12.75" customHeight="1" x14ac:dyDescent="0.25">
      <c r="A959" s="19"/>
      <c r="B959" s="19"/>
      <c r="D959" s="19"/>
      <c r="E959" s="19"/>
    </row>
    <row r="960" spans="1:5" ht="12.75" customHeight="1" x14ac:dyDescent="0.25">
      <c r="A960" s="19"/>
      <c r="B960" s="19"/>
      <c r="D960" s="19"/>
      <c r="E960" s="19"/>
    </row>
    <row r="961" spans="1:5" ht="12.75" customHeight="1" x14ac:dyDescent="0.25">
      <c r="A961" s="19"/>
      <c r="B961" s="19"/>
      <c r="D961" s="19"/>
      <c r="E961" s="19"/>
    </row>
    <row r="962" spans="1:5" ht="12.75" customHeight="1" x14ac:dyDescent="0.25">
      <c r="A962" s="19"/>
      <c r="B962" s="19"/>
      <c r="D962" s="19"/>
      <c r="E962" s="19"/>
    </row>
    <row r="963" spans="1:5" ht="12.75" customHeight="1" x14ac:dyDescent="0.25">
      <c r="A963" s="19"/>
      <c r="B963" s="19"/>
      <c r="D963" s="19"/>
      <c r="E963" s="19"/>
    </row>
    <row r="964" spans="1:5" ht="12.75" customHeight="1" x14ac:dyDescent="0.25">
      <c r="A964" s="19"/>
      <c r="B964" s="19"/>
      <c r="D964" s="19"/>
      <c r="E964" s="19"/>
    </row>
    <row r="965" spans="1:5" ht="12.75" customHeight="1" x14ac:dyDescent="0.25">
      <c r="A965" s="19"/>
      <c r="B965" s="19"/>
      <c r="D965" s="19"/>
      <c r="E965" s="19"/>
    </row>
    <row r="966" spans="1:5" ht="12.75" customHeight="1" x14ac:dyDescent="0.25">
      <c r="A966" s="19"/>
      <c r="B966" s="19"/>
      <c r="D966" s="19"/>
      <c r="E966" s="19"/>
    </row>
    <row r="967" spans="1:5" ht="12.75" customHeight="1" x14ac:dyDescent="0.25">
      <c r="A967" s="19"/>
      <c r="B967" s="19"/>
      <c r="D967" s="19"/>
      <c r="E967" s="19"/>
    </row>
    <row r="968" spans="1:5" ht="12.75" customHeight="1" x14ac:dyDescent="0.25">
      <c r="A968" s="19"/>
      <c r="B968" s="19"/>
      <c r="D968" s="19"/>
      <c r="E968" s="19"/>
    </row>
    <row r="969" spans="1:5" ht="12.75" customHeight="1" x14ac:dyDescent="0.25">
      <c r="A969" s="19"/>
      <c r="B969" s="19"/>
      <c r="D969" s="19"/>
      <c r="E969" s="19"/>
    </row>
    <row r="970" spans="1:5" ht="12.75" customHeight="1" x14ac:dyDescent="0.25">
      <c r="A970" s="19"/>
      <c r="B970" s="19"/>
      <c r="D970" s="19"/>
      <c r="E970" s="19"/>
    </row>
    <row r="971" spans="1:5" ht="12.75" customHeight="1" x14ac:dyDescent="0.25">
      <c r="A971" s="19"/>
      <c r="B971" s="19"/>
      <c r="D971" s="19"/>
      <c r="E971" s="19"/>
    </row>
    <row r="972" spans="1:5" ht="12.75" customHeight="1" x14ac:dyDescent="0.25">
      <c r="A972" s="19"/>
      <c r="B972" s="19"/>
      <c r="D972" s="19"/>
      <c r="E972" s="19"/>
    </row>
    <row r="973" spans="1:5" ht="12.75" customHeight="1" x14ac:dyDescent="0.25">
      <c r="A973" s="19"/>
      <c r="B973" s="19"/>
      <c r="D973" s="19"/>
      <c r="E973" s="19"/>
    </row>
    <row r="974" spans="1:5" ht="12.75" customHeight="1" x14ac:dyDescent="0.25">
      <c r="A974" s="19"/>
      <c r="B974" s="19"/>
      <c r="D974" s="19"/>
      <c r="E974" s="19"/>
    </row>
    <row r="975" spans="1:5" ht="12.75" customHeight="1" x14ac:dyDescent="0.25">
      <c r="A975" s="19"/>
      <c r="B975" s="19"/>
      <c r="D975" s="19"/>
      <c r="E975" s="19"/>
    </row>
    <row r="976" spans="1:5" ht="12.75" customHeight="1" x14ac:dyDescent="0.25">
      <c r="A976" s="19"/>
      <c r="B976" s="19"/>
      <c r="D976" s="19"/>
      <c r="E976" s="19"/>
    </row>
    <row r="977" spans="1:5" ht="12.75" customHeight="1" x14ac:dyDescent="0.25">
      <c r="A977" s="19"/>
      <c r="B977" s="19"/>
      <c r="D977" s="19"/>
      <c r="E977" s="19"/>
    </row>
    <row r="978" spans="1:5" ht="12.75" customHeight="1" x14ac:dyDescent="0.25">
      <c r="A978" s="19"/>
      <c r="B978" s="19"/>
      <c r="D978" s="19"/>
      <c r="E978" s="19"/>
    </row>
    <row r="979" spans="1:5" ht="12.75" customHeight="1" x14ac:dyDescent="0.25">
      <c r="A979" s="19"/>
      <c r="B979" s="19"/>
      <c r="D979" s="19"/>
      <c r="E979" s="19"/>
    </row>
    <row r="980" spans="1:5" ht="12.75" customHeight="1" x14ac:dyDescent="0.25">
      <c r="A980" s="19"/>
      <c r="B980" s="19"/>
      <c r="D980" s="19"/>
      <c r="E980" s="19"/>
    </row>
    <row r="981" spans="1:5" ht="12.75" customHeight="1" x14ac:dyDescent="0.25">
      <c r="A981" s="19"/>
      <c r="B981" s="19"/>
      <c r="D981" s="19"/>
      <c r="E981" s="19"/>
    </row>
    <row r="982" spans="1:5" ht="12.75" customHeight="1" x14ac:dyDescent="0.25">
      <c r="A982" s="19"/>
      <c r="B982" s="19"/>
      <c r="D982" s="19"/>
      <c r="E982" s="19"/>
    </row>
    <row r="983" spans="1:5" ht="12.75" customHeight="1" x14ac:dyDescent="0.25">
      <c r="A983" s="19"/>
      <c r="B983" s="19"/>
      <c r="D983" s="19"/>
      <c r="E983" s="19"/>
    </row>
    <row r="984" spans="1:5" ht="12.75" customHeight="1" x14ac:dyDescent="0.25">
      <c r="A984" s="19"/>
      <c r="B984" s="19"/>
      <c r="D984" s="19"/>
      <c r="E984" s="19"/>
    </row>
    <row r="985" spans="1:5" ht="12.75" customHeight="1" x14ac:dyDescent="0.25">
      <c r="A985" s="19"/>
      <c r="B985" s="19"/>
      <c r="D985" s="19"/>
      <c r="E985" s="19"/>
    </row>
    <row r="986" spans="1:5" ht="12.75" customHeight="1" x14ac:dyDescent="0.25">
      <c r="A986" s="19"/>
      <c r="B986" s="19"/>
      <c r="D986" s="19"/>
      <c r="E986" s="19"/>
    </row>
    <row r="987" spans="1:5" ht="12.75" customHeight="1" x14ac:dyDescent="0.25">
      <c r="A987" s="19"/>
      <c r="B987" s="19"/>
      <c r="D987" s="19"/>
      <c r="E987" s="19"/>
    </row>
    <row r="988" spans="1:5" ht="12.75" customHeight="1" x14ac:dyDescent="0.25">
      <c r="A988" s="19"/>
      <c r="B988" s="19"/>
      <c r="D988" s="19"/>
      <c r="E988" s="19"/>
    </row>
    <row r="989" spans="1:5" ht="12.75" customHeight="1" x14ac:dyDescent="0.25">
      <c r="A989" s="19"/>
      <c r="B989" s="19"/>
      <c r="D989" s="19"/>
      <c r="E989" s="19"/>
    </row>
    <row r="990" spans="1:5" ht="12.75" customHeight="1" x14ac:dyDescent="0.25">
      <c r="A990" s="19"/>
      <c r="B990" s="19"/>
      <c r="D990" s="19"/>
      <c r="E990" s="19"/>
    </row>
    <row r="991" spans="1:5" ht="12.75" customHeight="1" x14ac:dyDescent="0.25">
      <c r="A991" s="19"/>
      <c r="B991" s="19"/>
      <c r="D991" s="19"/>
      <c r="E991" s="19"/>
    </row>
    <row r="992" spans="1:5" ht="12.75" customHeight="1" x14ac:dyDescent="0.25">
      <c r="A992" s="19"/>
      <c r="B992" s="19"/>
      <c r="D992" s="19"/>
      <c r="E992" s="19"/>
    </row>
    <row r="993" spans="1:5" ht="12.75" customHeight="1" x14ac:dyDescent="0.25">
      <c r="A993" s="19"/>
      <c r="B993" s="19"/>
      <c r="D993" s="19"/>
      <c r="E993" s="19"/>
    </row>
    <row r="994" spans="1:5" ht="12.75" customHeight="1" x14ac:dyDescent="0.25">
      <c r="A994" s="19"/>
      <c r="B994" s="19"/>
      <c r="D994" s="19"/>
      <c r="E994" s="19"/>
    </row>
    <row r="995" spans="1:5" ht="12.75" customHeight="1" x14ac:dyDescent="0.25">
      <c r="A995" s="19"/>
      <c r="B995" s="19"/>
      <c r="D995" s="19"/>
      <c r="E995" s="19"/>
    </row>
    <row r="996" spans="1:5" ht="12.75" customHeight="1" x14ac:dyDescent="0.25">
      <c r="A996" s="19"/>
      <c r="B996" s="19"/>
      <c r="D996" s="19"/>
      <c r="E996" s="19"/>
    </row>
    <row r="997" spans="1:5" ht="12.75" customHeight="1" x14ac:dyDescent="0.25">
      <c r="A997" s="19"/>
      <c r="B997" s="19"/>
      <c r="D997" s="19"/>
      <c r="E997" s="19"/>
    </row>
    <row r="998" spans="1:5" ht="12.75" customHeight="1" x14ac:dyDescent="0.25">
      <c r="A998" s="19"/>
      <c r="B998" s="19"/>
      <c r="D998" s="19"/>
      <c r="E998" s="19"/>
    </row>
    <row r="999" spans="1:5" ht="12.75" customHeight="1" x14ac:dyDescent="0.25">
      <c r="A999" s="19"/>
      <c r="B999" s="19"/>
      <c r="D999" s="19"/>
      <c r="E999" s="19"/>
    </row>
    <row r="1000" spans="1:5" ht="12.75" customHeight="1" x14ac:dyDescent="0.25">
      <c r="A1000" s="19"/>
      <c r="B1000" s="19"/>
      <c r="D1000" s="19"/>
      <c r="E1000" s="19"/>
    </row>
  </sheetData>
  <mergeCells count="77">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Y9:Y12"/>
    <mergeCell ref="K9:K12"/>
    <mergeCell ref="L9:L12"/>
    <mergeCell ref="I8:I12"/>
    <mergeCell ref="J9:J12"/>
    <mergeCell ref="M9:M12"/>
    <mergeCell ref="N10:N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Q8:Q12"/>
    <mergeCell ref="V8:W9"/>
    <mergeCell ref="AD8:AE9"/>
    <mergeCell ref="AF8:AF12"/>
    <mergeCell ref="T9:T12"/>
    <mergeCell ref="AB9:AB12"/>
    <mergeCell ref="W10:W12"/>
    <mergeCell ref="A10:A12"/>
    <mergeCell ref="R9:R12"/>
    <mergeCell ref="S9:S12"/>
    <mergeCell ref="AL9:AM9"/>
    <mergeCell ref="AN9:AN12"/>
    <mergeCell ref="AD10:AD12"/>
    <mergeCell ref="AE10:AE12"/>
    <mergeCell ref="Z9:Z12"/>
    <mergeCell ref="AA9:AA12"/>
    <mergeCell ref="U8:U12"/>
    <mergeCell ref="V10:V12"/>
    <mergeCell ref="AC8:AC12"/>
    <mergeCell ref="P8:P12"/>
    <mergeCell ref="C9:C12"/>
    <mergeCell ref="O10:O12"/>
    <mergeCell ref="X8:X12"/>
    <mergeCell ref="AO9:AO12"/>
    <mergeCell ref="AL10:AL12"/>
    <mergeCell ref="AM10:AM12"/>
    <mergeCell ref="AG7:AN7"/>
    <mergeCell ref="AG8:AN8"/>
    <mergeCell ref="AG9:AG12"/>
    <mergeCell ref="AH9:AH12"/>
    <mergeCell ref="AI9:AI12"/>
    <mergeCell ref="AJ9:AJ12"/>
    <mergeCell ref="AK9:AK12"/>
  </mergeCells>
  <conditionalFormatting sqref="B4:B8">
    <cfRule type="cellIs" dxfId="139" priority="1" stopIfTrue="1" operator="greaterThan">
      <formula>6</formula>
    </cfRule>
  </conditionalFormatting>
  <conditionalFormatting sqref="E3:E32 B13:B32">
    <cfRule type="cellIs" dxfId="138" priority="2" stopIfTrue="1" operator="equal">
      <formula>1</formula>
    </cfRule>
  </conditionalFormatting>
  <conditionalFormatting sqref="I7">
    <cfRule type="cellIs" dxfId="137" priority="3" stopIfTrue="1" operator="greaterThan">
      <formula>3</formula>
    </cfRule>
  </conditionalFormatting>
  <conditionalFormatting sqref="M8">
    <cfRule type="cellIs" dxfId="136" priority="4" stopIfTrue="1" operator="notBetween">
      <formula>0</formula>
      <formula>3</formula>
    </cfRule>
  </conditionalFormatting>
  <conditionalFormatting sqref="M1:X7">
    <cfRule type="cellIs" dxfId="135" priority="5" stopIfTrue="1" operator="equal">
      <formula>""</formula>
    </cfRule>
  </conditionalFormatting>
  <conditionalFormatting sqref="P13:P32 X13:X32 AF13:AF32 AN13:AN32">
    <cfRule type="cellIs" dxfId="134" priority="6" stopIfTrue="1" operator="equal">
      <formula>-1</formula>
    </cfRule>
  </conditionalFormatting>
  <conditionalFormatting sqref="Y6:Y8">
    <cfRule type="cellIs" dxfId="133" priority="7" stopIfTrue="1" operator="notBetween">
      <formula>0.9</formula>
      <formula>2.1</formula>
    </cfRule>
  </conditionalFormatting>
  <dataValidations count="2">
    <dataValidation type="decimal" allowBlank="1" showErrorMessage="1" sqref="Y2" xr:uid="{00000000-0002-0000-0600-000000000000}">
      <formula1>1</formula1>
      <formula2>9</formula2>
    </dataValidation>
    <dataValidation type="decimal" allowBlank="1" showErrorMessage="1" sqref="Y6" xr:uid="{00000000-0002-0000-0600-000001000000}">
      <formula1>1</formula1>
      <formula2>2</formula2>
    </dataValidation>
  </dataValidations>
  <hyperlinks>
    <hyperlink ref="M5" r:id="rId1" xr:uid="{694D901E-FD29-4D88-B7B6-7F8F637D7E12}"/>
  </hyperlinks>
  <printOptions horizontalCentered="1" verticalCentered="1"/>
  <pageMargins left="0.25" right="0.25" top="0.25" bottom="0.25" header="0" footer="0"/>
  <pageSetup orientation="landscape"/>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000"/>
  <sheetViews>
    <sheetView zoomScale="140" zoomScaleNormal="140" workbookViewId="0">
      <selection activeCell="C14" sqref="C14"/>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4" width="2.36328125" hidden="1" customWidth="1"/>
  </cols>
  <sheetData>
    <row r="1" spans="1:44" ht="15" customHeight="1" x14ac:dyDescent="0.3">
      <c r="A1" s="135" t="s">
        <v>55</v>
      </c>
      <c r="B1" s="136"/>
      <c r="C1" s="139" t="s">
        <v>56</v>
      </c>
      <c r="D1" s="140" t="s">
        <v>57</v>
      </c>
      <c r="E1" s="96"/>
      <c r="F1" s="96"/>
      <c r="G1" s="96"/>
      <c r="H1" s="141"/>
      <c r="I1" s="43"/>
      <c r="J1" s="142" t="s">
        <v>10</v>
      </c>
      <c r="K1" s="96"/>
      <c r="L1" s="141"/>
      <c r="M1" s="143" t="s">
        <v>95</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96</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t="s">
        <v>97</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t="s">
        <v>98</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152" t="s">
        <v>99</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t="s">
        <v>100</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3</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v>11</v>
      </c>
      <c r="D13" s="48">
        <v>11</v>
      </c>
      <c r="E13" s="48" t="str">
        <f t="shared" si="0"/>
        <v/>
      </c>
      <c r="F13" s="3"/>
      <c r="G13" s="3"/>
      <c r="H13" s="18" t="str">
        <f t="shared" si="1"/>
        <v/>
      </c>
      <c r="I13" s="60"/>
      <c r="J13" s="3"/>
      <c r="K13" s="3"/>
      <c r="L13" s="3"/>
      <c r="M13" s="3"/>
      <c r="N13" s="3"/>
      <c r="O13" s="3"/>
      <c r="P13" s="61" t="str">
        <f t="shared" ref="P13:P32" si="4">IF(AND(L13&lt;&gt;"",N13&lt;&gt;""),-1,IF(N13="","",N13+O13))</f>
        <v/>
      </c>
      <c r="Q13" s="60" t="s">
        <v>213</v>
      </c>
      <c r="R13" s="3"/>
      <c r="S13" s="3"/>
      <c r="T13" s="3"/>
      <c r="U13" s="3"/>
      <c r="V13" s="3">
        <v>33</v>
      </c>
      <c r="W13" s="3">
        <v>46</v>
      </c>
      <c r="X13" s="61">
        <f t="shared" ref="X13:X32" si="5">IF(AND(T13&lt;&gt;"",V13&lt;&gt;""),-1,IF(V13="","",V13+W13))</f>
        <v>79</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Errol Noet</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t="s">
        <v>214</v>
      </c>
      <c r="R14" s="3"/>
      <c r="S14" s="3"/>
      <c r="T14" s="3"/>
      <c r="U14" s="3"/>
      <c r="V14" s="3">
        <v>37</v>
      </c>
      <c r="W14" s="3">
        <v>34</v>
      </c>
      <c r="X14" s="61">
        <f t="shared" si="5"/>
        <v>71</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Kosta Lekos</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t="s">
        <v>215</v>
      </c>
      <c r="R15" s="3"/>
      <c r="S15" s="3"/>
      <c r="T15" s="3"/>
      <c r="U15" s="3"/>
      <c r="V15" s="3">
        <v>35</v>
      </c>
      <c r="W15" s="3">
        <v>33</v>
      </c>
      <c r="X15" s="61">
        <f t="shared" si="5"/>
        <v>68</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Liam Waaga</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132" priority="1" stopIfTrue="1" operator="greaterThan">
      <formula>6</formula>
    </cfRule>
  </conditionalFormatting>
  <conditionalFormatting sqref="E3:E32 B13:B32">
    <cfRule type="cellIs" dxfId="131" priority="2" stopIfTrue="1" operator="equal">
      <formula>1</formula>
    </cfRule>
  </conditionalFormatting>
  <conditionalFormatting sqref="I7">
    <cfRule type="cellIs" dxfId="130" priority="3" stopIfTrue="1" operator="greaterThan">
      <formula>3</formula>
    </cfRule>
  </conditionalFormatting>
  <conditionalFormatting sqref="M8">
    <cfRule type="cellIs" dxfId="129" priority="4" stopIfTrue="1" operator="notBetween">
      <formula>0</formula>
      <formula>3</formula>
    </cfRule>
  </conditionalFormatting>
  <conditionalFormatting sqref="M1:X7">
    <cfRule type="cellIs" dxfId="128" priority="5" stopIfTrue="1" operator="equal">
      <formula>""</formula>
    </cfRule>
  </conditionalFormatting>
  <conditionalFormatting sqref="P13:P32 X13:X32 AF13:AF32 AN13:AN32">
    <cfRule type="cellIs" dxfId="127" priority="6" stopIfTrue="1" operator="equal">
      <formula>-1</formula>
    </cfRule>
  </conditionalFormatting>
  <conditionalFormatting sqref="Y6:Y8">
    <cfRule type="cellIs" dxfId="126" priority="7" stopIfTrue="1" operator="notBetween">
      <formula>0.9</formula>
      <formula>2.1</formula>
    </cfRule>
  </conditionalFormatting>
  <dataValidations count="2">
    <dataValidation type="decimal" allowBlank="1" showErrorMessage="1" sqref="Y2" xr:uid="{00000000-0002-0000-0700-000000000000}">
      <formula1>1</formula1>
      <formula2>9</formula2>
    </dataValidation>
    <dataValidation type="decimal" allowBlank="1" showErrorMessage="1" sqref="Y6" xr:uid="{00000000-0002-0000-0700-000001000000}">
      <formula1>1</formula1>
      <formula2>2</formula2>
    </dataValidation>
  </dataValidations>
  <hyperlinks>
    <hyperlink ref="M5" r:id="rId1" xr:uid="{94981FE6-2AD4-42D7-AB56-F424A4E81FA4}"/>
  </hyperlinks>
  <pageMargins left="0.75" right="0.75" top="1" bottom="1" header="0" footer="0"/>
  <pageSetup orientation="landscape"/>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000"/>
  <sheetViews>
    <sheetView topLeftCell="A2" zoomScale="140" zoomScaleNormal="140" workbookViewId="0">
      <selection activeCell="C5" sqref="C5"/>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453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t="s">
        <v>101</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107</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v>56</v>
      </c>
      <c r="G3" s="3">
        <v>61</v>
      </c>
      <c r="H3" s="13">
        <f t="shared" ref="H3:H32" si="1">IF(F3="","",F3+G3)</f>
        <v>117</v>
      </c>
      <c r="I3" s="13"/>
      <c r="J3" s="150" t="s">
        <v>64</v>
      </c>
      <c r="K3" s="85"/>
      <c r="L3" s="87"/>
      <c r="M3" s="92" t="s">
        <v>108</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2</v>
      </c>
      <c r="C4" s="3">
        <v>53.5</v>
      </c>
      <c r="D4" s="48">
        <v>2</v>
      </c>
      <c r="E4" s="48" t="str">
        <f t="shared" si="0"/>
        <v/>
      </c>
      <c r="F4" s="3">
        <v>46</v>
      </c>
      <c r="G4" s="3">
        <v>46</v>
      </c>
      <c r="H4" s="13">
        <f t="shared" si="1"/>
        <v>92</v>
      </c>
      <c r="I4" s="13"/>
      <c r="J4" s="150" t="s">
        <v>65</v>
      </c>
      <c r="K4" s="85"/>
      <c r="L4" s="87"/>
      <c r="M4" s="92" t="s">
        <v>109</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152" t="s">
        <v>110</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t="s">
        <v>111</v>
      </c>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2</v>
      </c>
      <c r="J7" s="150" t="s">
        <v>69</v>
      </c>
      <c r="K7" s="85"/>
      <c r="L7" s="87"/>
      <c r="M7" s="92" t="s">
        <v>112</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9</v>
      </c>
      <c r="AC8" s="120" t="s">
        <v>75</v>
      </c>
      <c r="AD8" s="148" t="s">
        <v>73</v>
      </c>
      <c r="AE8" s="146"/>
      <c r="AF8" s="127" t="s">
        <v>74</v>
      </c>
      <c r="AG8" s="122" t="str">
        <f>IF(Info!E2="","",Info!E2)</f>
        <v>maryke.nau@gmail.co</v>
      </c>
      <c r="AH8" s="85"/>
      <c r="AI8" s="85"/>
      <c r="AJ8" s="85"/>
      <c r="AK8" s="85"/>
      <c r="AL8" s="85"/>
      <c r="AM8" s="85"/>
      <c r="AN8" s="87"/>
      <c r="AO8" s="47"/>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69"/>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70"/>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70"/>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70"/>
    </row>
    <row r="13" spans="1:44" ht="12.75" customHeight="1" x14ac:dyDescent="0.25">
      <c r="A13" s="58">
        <v>1</v>
      </c>
      <c r="B13" s="59" t="str">
        <f t="shared" ref="B13:B32" si="3">IF(OR(OR(K33&gt;1,S33&gt;1,AA33&gt;1,AI33&gt;1),K33+S33+AA33+AI33&gt;3,A13&gt;A$9),1,"")</f>
        <v/>
      </c>
      <c r="C13" s="26">
        <v>21</v>
      </c>
      <c r="D13" s="48">
        <v>11</v>
      </c>
      <c r="E13" s="48" t="str">
        <f t="shared" si="0"/>
        <v/>
      </c>
      <c r="F13" s="3"/>
      <c r="G13" s="3"/>
      <c r="H13" s="18" t="str">
        <f t="shared" si="1"/>
        <v/>
      </c>
      <c r="I13" s="60" t="s">
        <v>159</v>
      </c>
      <c r="J13" s="3">
        <v>1</v>
      </c>
      <c r="K13" s="3"/>
      <c r="L13" s="3"/>
      <c r="M13" s="3"/>
      <c r="N13" s="3"/>
      <c r="O13" s="3"/>
      <c r="P13" s="61" t="str">
        <f t="shared" ref="P13:P32" si="4">IF(AND(L13&lt;&gt;"",N13&lt;&gt;""),-1,IF(N13="","",N13+O13))</f>
        <v/>
      </c>
      <c r="Q13" s="60" t="s">
        <v>162</v>
      </c>
      <c r="R13" s="3"/>
      <c r="S13" s="3"/>
      <c r="T13" s="3"/>
      <c r="U13" s="3" t="s">
        <v>137</v>
      </c>
      <c r="V13" s="3"/>
      <c r="W13" s="3"/>
      <c r="X13" s="61" t="str">
        <f t="shared" ref="X13:X32" si="5">IF(AND(T13&lt;&gt;"",V13&lt;&gt;""),-1,IF(V13="","",V13+W13))</f>
        <v/>
      </c>
      <c r="Y13" s="60" t="s">
        <v>165</v>
      </c>
      <c r="Z13" s="3"/>
      <c r="AA13" s="3">
        <v>1</v>
      </c>
      <c r="AB13" s="3">
        <v>1</v>
      </c>
      <c r="AC13" s="3" t="s">
        <v>137</v>
      </c>
      <c r="AD13" s="3"/>
      <c r="AE13" s="3"/>
      <c r="AF13" s="61" t="str">
        <f t="shared" ref="AF13:AF32" si="6">IF(AND(AB13&lt;&gt;"",AD13&lt;&gt;""),-1,IF(AD13="","",AD13+AE13))</f>
        <v/>
      </c>
      <c r="AG13" s="60" t="s">
        <v>167</v>
      </c>
      <c r="AH13" s="3"/>
      <c r="AI13" s="3">
        <v>2</v>
      </c>
      <c r="AJ13" s="3">
        <v>2</v>
      </c>
      <c r="AK13" s="3"/>
      <c r="AL13" s="3"/>
      <c r="AM13" s="3"/>
      <c r="AN13" s="61" t="str">
        <f t="shared" ref="AN13:AN32" si="7">IF(AND(AJ13&lt;&gt;"",AL13&lt;&gt;""),-1,IF(AL13="","",AL13+AM13))</f>
        <v/>
      </c>
      <c r="AO13" s="71" t="str">
        <f t="shared" ref="AO13:AO32" si="8">IF(I13="","",I13)</f>
        <v>Jacob Hopkins</v>
      </c>
      <c r="AP13" s="29" t="str">
        <f t="shared" ref="AP13:AP32" si="9">IF(Q13="","",Q13)</f>
        <v>Dylan Soh</v>
      </c>
      <c r="AQ13" s="29" t="str">
        <f t="shared" ref="AQ13:AQ32" si="10">IF(Y13="","",Y13)</f>
        <v>Vincent Ngyen</v>
      </c>
      <c r="AR13" s="29" t="str">
        <f t="shared" ref="AR13:AR32" si="11">IF(AG13="","",AG13)</f>
        <v>Adrian Kaptselau</v>
      </c>
    </row>
    <row r="14" spans="1:44" ht="12.75" customHeight="1" x14ac:dyDescent="0.25">
      <c r="A14" s="49">
        <v>2</v>
      </c>
      <c r="B14" s="59" t="str">
        <f t="shared" si="3"/>
        <v/>
      </c>
      <c r="C14" s="3">
        <v>14</v>
      </c>
      <c r="D14" s="48">
        <v>12</v>
      </c>
      <c r="E14" s="48" t="str">
        <f t="shared" si="0"/>
        <v/>
      </c>
      <c r="F14" s="3"/>
      <c r="G14" s="3"/>
      <c r="H14" s="18" t="str">
        <f t="shared" si="1"/>
        <v/>
      </c>
      <c r="I14" s="60" t="s">
        <v>160</v>
      </c>
      <c r="J14" s="3">
        <v>1</v>
      </c>
      <c r="K14" s="3"/>
      <c r="L14" s="3"/>
      <c r="M14" s="3"/>
      <c r="N14" s="3"/>
      <c r="O14" s="3"/>
      <c r="P14" s="61" t="str">
        <f t="shared" si="4"/>
        <v/>
      </c>
      <c r="Q14" s="60" t="s">
        <v>163</v>
      </c>
      <c r="R14" s="3"/>
      <c r="S14" s="3">
        <v>1</v>
      </c>
      <c r="T14" s="3">
        <v>1</v>
      </c>
      <c r="U14" s="3"/>
      <c r="V14" s="3"/>
      <c r="W14" s="3"/>
      <c r="X14" s="61" t="str">
        <f t="shared" si="5"/>
        <v/>
      </c>
      <c r="Y14" s="60" t="s">
        <v>166</v>
      </c>
      <c r="Z14" s="3"/>
      <c r="AA14" s="3">
        <v>2</v>
      </c>
      <c r="AB14" s="3">
        <v>2</v>
      </c>
      <c r="AC14" s="3"/>
      <c r="AD14" s="3"/>
      <c r="AE14" s="3"/>
      <c r="AF14" s="61" t="str">
        <f t="shared" si="6"/>
        <v/>
      </c>
      <c r="AG14" s="60"/>
      <c r="AH14" s="3"/>
      <c r="AI14" s="3"/>
      <c r="AJ14" s="3"/>
      <c r="AK14" s="3"/>
      <c r="AL14" s="3"/>
      <c r="AM14" s="3"/>
      <c r="AN14" s="61" t="str">
        <f t="shared" si="7"/>
        <v/>
      </c>
      <c r="AO14" s="71" t="str">
        <f t="shared" si="8"/>
        <v>Nathan Kim</v>
      </c>
      <c r="AP14" s="29" t="str">
        <f t="shared" si="9"/>
        <v>Colton VanderVeen</v>
      </c>
      <c r="AQ14" s="29" t="str">
        <f t="shared" si="10"/>
        <v>Larry Barsukova</v>
      </c>
      <c r="AR14" s="29" t="str">
        <f t="shared" si="11"/>
        <v/>
      </c>
    </row>
    <row r="15" spans="1:44" ht="12.75" customHeight="1" x14ac:dyDescent="0.25">
      <c r="A15" s="49">
        <v>3</v>
      </c>
      <c r="B15" s="59" t="str">
        <f t="shared" si="3"/>
        <v/>
      </c>
      <c r="C15" s="3"/>
      <c r="D15" s="48">
        <v>13</v>
      </c>
      <c r="E15" s="48" t="str">
        <f t="shared" si="0"/>
        <v/>
      </c>
      <c r="F15" s="3"/>
      <c r="G15" s="3"/>
      <c r="H15" s="18" t="str">
        <f t="shared" si="1"/>
        <v/>
      </c>
      <c r="I15" s="60" t="s">
        <v>161</v>
      </c>
      <c r="J15" s="3"/>
      <c r="K15" s="3">
        <v>1</v>
      </c>
      <c r="L15" s="3">
        <v>1</v>
      </c>
      <c r="M15" s="3"/>
      <c r="N15" s="3"/>
      <c r="O15" s="3"/>
      <c r="P15" s="61" t="str">
        <f t="shared" si="4"/>
        <v/>
      </c>
      <c r="Q15" s="60" t="s">
        <v>164</v>
      </c>
      <c r="R15" s="3"/>
      <c r="S15" s="3">
        <v>2</v>
      </c>
      <c r="T15" s="3">
        <v>2</v>
      </c>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71" t="str">
        <f t="shared" si="8"/>
        <v>xDylan Soh</v>
      </c>
      <c r="AP15" s="29" t="str">
        <f t="shared" si="9"/>
        <v>Ammar Abbas</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71"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71"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71"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71"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71"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71"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71"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71"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71"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71"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71"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71"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71"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71"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71"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71"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71"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2</v>
      </c>
      <c r="K33" s="29">
        <f t="shared" si="12"/>
        <v>1</v>
      </c>
      <c r="L33" s="29">
        <f t="shared" si="12"/>
        <v>1</v>
      </c>
      <c r="M33" s="29">
        <f>20-COUNTBLANK(M13:M32)</f>
        <v>0</v>
      </c>
      <c r="R33" s="29">
        <f t="shared" ref="R33:T33" si="13">COUNTIF(R$13:R$32,$H33)</f>
        <v>0</v>
      </c>
      <c r="S33" s="29">
        <f t="shared" si="13"/>
        <v>1</v>
      </c>
      <c r="T33" s="29">
        <f t="shared" si="13"/>
        <v>1</v>
      </c>
      <c r="U33" s="29">
        <f>20-COUNTBLANK(U13:U32)</f>
        <v>1</v>
      </c>
      <c r="Z33" s="29">
        <f t="shared" ref="Z33:AB33" si="14">COUNTIF(Z$13:Z$32,$H33)</f>
        <v>0</v>
      </c>
      <c r="AA33" s="29">
        <f t="shared" si="14"/>
        <v>1</v>
      </c>
      <c r="AB33" s="29">
        <f t="shared" si="14"/>
        <v>1</v>
      </c>
      <c r="AC33" s="29">
        <f>20-COUNTBLANK(AC13:AC32)</f>
        <v>1</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1</v>
      </c>
      <c r="T34" s="29">
        <f t="shared" si="17"/>
        <v>1</v>
      </c>
      <c r="Z34" s="29">
        <f t="shared" ref="Z34:AB34" si="18">COUNTIF(Z$13:Z$32,$H34)</f>
        <v>0</v>
      </c>
      <c r="AA34" s="29">
        <f t="shared" si="18"/>
        <v>1</v>
      </c>
      <c r="AB34" s="29">
        <f t="shared" si="18"/>
        <v>1</v>
      </c>
      <c r="AH34" s="29">
        <f t="shared" ref="AH34:AJ34" si="19">COUNTIF(AH$13:AH$32,$H34)</f>
        <v>0</v>
      </c>
      <c r="AI34" s="29">
        <f t="shared" si="19"/>
        <v>1</v>
      </c>
      <c r="AJ34" s="29">
        <f t="shared" si="19"/>
        <v>1</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125" priority="1" stopIfTrue="1" operator="greaterThan">
      <formula>6</formula>
    </cfRule>
  </conditionalFormatting>
  <conditionalFormatting sqref="E3:E32 B13:B32">
    <cfRule type="cellIs" dxfId="124" priority="2" stopIfTrue="1" operator="equal">
      <formula>1</formula>
    </cfRule>
  </conditionalFormatting>
  <conditionalFormatting sqref="I7">
    <cfRule type="cellIs" dxfId="123" priority="3" stopIfTrue="1" operator="greaterThan">
      <formula>3</formula>
    </cfRule>
  </conditionalFormatting>
  <conditionalFormatting sqref="M8">
    <cfRule type="cellIs" dxfId="122" priority="4" stopIfTrue="1" operator="notBetween">
      <formula>0</formula>
      <formula>3</formula>
    </cfRule>
  </conditionalFormatting>
  <conditionalFormatting sqref="M1:X7">
    <cfRule type="cellIs" dxfId="121" priority="5" stopIfTrue="1" operator="equal">
      <formula>""</formula>
    </cfRule>
  </conditionalFormatting>
  <conditionalFormatting sqref="P13:P32 X13:X32 AF13:AF32 AN13:AN32">
    <cfRule type="cellIs" dxfId="120" priority="6" stopIfTrue="1" operator="equal">
      <formula>-1</formula>
    </cfRule>
  </conditionalFormatting>
  <conditionalFormatting sqref="Y6:Y8">
    <cfRule type="cellIs" dxfId="119" priority="7" stopIfTrue="1" operator="notBetween">
      <formula>0.9</formula>
      <formula>2.1</formula>
    </cfRule>
  </conditionalFormatting>
  <dataValidations count="2">
    <dataValidation type="decimal" allowBlank="1" showErrorMessage="1" sqref="Y2" xr:uid="{00000000-0002-0000-0800-000000000000}">
      <formula1>1</formula1>
      <formula2>9</formula2>
    </dataValidation>
    <dataValidation type="decimal" allowBlank="1" showErrorMessage="1" sqref="Y6" xr:uid="{00000000-0002-0000-0800-000001000000}">
      <formula1>1</formula1>
      <formula2>2</formula2>
    </dataValidation>
  </dataValidations>
  <hyperlinks>
    <hyperlink ref="M5" r:id="rId1" xr:uid="{5446E76D-B18D-442B-9576-CE783D1A0569}"/>
  </hyperlinks>
  <pageMargins left="0.75" right="0.75" top="1" bottom="1" header="0" footer="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1000"/>
  <sheetViews>
    <sheetView topLeftCell="A2" zoomScale="140" zoomScaleNormal="140" workbookViewId="0">
      <selection activeCell="G4" sqref="G4"/>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t="s">
        <v>102</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113</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v>52</v>
      </c>
      <c r="G3" s="3">
        <v>56</v>
      </c>
      <c r="H3" s="13">
        <f t="shared" ref="H3:H32" si="1">IF(F3="","",F3+G3)</f>
        <v>108</v>
      </c>
      <c r="I3" s="13"/>
      <c r="J3" s="150" t="s">
        <v>64</v>
      </c>
      <c r="K3" s="85"/>
      <c r="L3" s="87"/>
      <c r="M3" s="92" t="s">
        <v>114</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t="s">
        <v>189</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152" t="s">
        <v>190</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2</v>
      </c>
      <c r="J7" s="150" t="s">
        <v>69</v>
      </c>
      <c r="K7" s="85"/>
      <c r="L7" s="87"/>
      <c r="M7" s="92" t="s">
        <v>115</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3</v>
      </c>
      <c r="AC8" s="120" t="s">
        <v>75</v>
      </c>
      <c r="AD8" s="148" t="s">
        <v>73</v>
      </c>
      <c r="AE8" s="146"/>
      <c r="AF8" s="127" t="s">
        <v>74</v>
      </c>
      <c r="AG8" s="122" t="str">
        <f>IF(Info!E2="","",Info!E2)</f>
        <v>maryke.nau@gmail.co</v>
      </c>
      <c r="AH8" s="85"/>
      <c r="AI8" s="85"/>
      <c r="AJ8" s="85"/>
      <c r="AK8" s="85"/>
      <c r="AL8" s="85"/>
      <c r="AM8" s="85"/>
      <c r="AN8" s="87"/>
      <c r="AO8" s="47"/>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69"/>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70"/>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70"/>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70"/>
    </row>
    <row r="13" spans="1:44" ht="12.75" customHeight="1" x14ac:dyDescent="0.25">
      <c r="A13" s="58">
        <v>1</v>
      </c>
      <c r="B13" s="59" t="str">
        <f t="shared" ref="B13:B32" si="3">IF(OR(OR(K33&gt;1,S33&gt;1,AA33&gt;1,AI33&gt;1),K33+S33+AA33+AI33&gt;3,A13&gt;A$9),1,"")</f>
        <v/>
      </c>
      <c r="C13" s="26">
        <v>17</v>
      </c>
      <c r="D13" s="48">
        <v>11</v>
      </c>
      <c r="E13" s="48" t="str">
        <f t="shared" si="0"/>
        <v/>
      </c>
      <c r="F13" s="3"/>
      <c r="G13" s="3"/>
      <c r="H13" s="18" t="str">
        <f t="shared" si="1"/>
        <v/>
      </c>
      <c r="I13" s="60" t="s">
        <v>186</v>
      </c>
      <c r="J13" s="3"/>
      <c r="K13" s="3">
        <v>1</v>
      </c>
      <c r="L13" s="3">
        <v>1</v>
      </c>
      <c r="M13" s="3" t="s">
        <v>137</v>
      </c>
      <c r="N13" s="3"/>
      <c r="O13" s="3"/>
      <c r="P13" s="61" t="str">
        <f t="shared" ref="P13:P32" si="4">IF(AND(L13&lt;&gt;"",N13&lt;&gt;""),-1,IF(N13="","",N13+O13))</f>
        <v/>
      </c>
      <c r="Q13" s="60" t="s">
        <v>187</v>
      </c>
      <c r="R13" s="3"/>
      <c r="S13" s="3">
        <v>1</v>
      </c>
      <c r="T13" s="3">
        <v>1</v>
      </c>
      <c r="U13" s="3"/>
      <c r="V13" s="3"/>
      <c r="W13" s="3"/>
      <c r="X13" s="61" t="str">
        <f t="shared" ref="X13:X32" si="5">IF(AND(T13&lt;&gt;"",V13&lt;&gt;""),-1,IF(V13="","",V13+W13))</f>
        <v/>
      </c>
      <c r="Y13" s="60"/>
      <c r="Z13" s="3"/>
      <c r="AA13" s="3"/>
      <c r="AB13" s="3"/>
      <c r="AC13" s="3"/>
      <c r="AD13" s="3"/>
      <c r="AE13" s="3"/>
      <c r="AF13" s="61" t="str">
        <f t="shared" ref="AF13:AF32" si="6">IF(AND(AB13&lt;&gt;"",AD13&lt;&gt;""),-1,IF(AD13="","",AD13+AE13))</f>
        <v/>
      </c>
      <c r="AG13" s="60" t="s">
        <v>188</v>
      </c>
      <c r="AH13" s="3"/>
      <c r="AI13" s="3">
        <v>1</v>
      </c>
      <c r="AJ13" s="3">
        <v>1</v>
      </c>
      <c r="AK13" s="3" t="s">
        <v>137</v>
      </c>
      <c r="AL13" s="3"/>
      <c r="AM13" s="3"/>
      <c r="AN13" s="61" t="str">
        <f t="shared" ref="AN13:AN32" si="7">IF(AND(AJ13&lt;&gt;"",AL13&lt;&gt;""),-1,IF(AL13="","",AL13+AM13))</f>
        <v/>
      </c>
      <c r="AO13" s="71" t="str">
        <f t="shared" ref="AO13:AO32" si="8">IF(I13="","",I13)</f>
        <v>JiYoon Hong</v>
      </c>
      <c r="AP13" s="29" t="str">
        <f t="shared" ref="AP13:AP32" si="9">IF(Q13="","",Q13)</f>
        <v>Callia Park</v>
      </c>
      <c r="AQ13" s="29" t="str">
        <f t="shared" ref="AQ13:AQ32" si="10">IF(Y13="","",Y13)</f>
        <v/>
      </c>
      <c r="AR13" s="29" t="str">
        <f t="shared" ref="AR13:AR32" si="11">IF(AG13="","",AG13)</f>
        <v>Daniel Dimov</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71"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71"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71"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71"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71"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71"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71"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71"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71"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71"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71"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71"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71"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71"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71"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71"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71"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71"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71"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1</v>
      </c>
      <c r="L33" s="29">
        <f t="shared" si="12"/>
        <v>1</v>
      </c>
      <c r="M33" s="29">
        <f>20-COUNTBLANK(M13:M32)</f>
        <v>1</v>
      </c>
      <c r="R33" s="29">
        <f t="shared" ref="R33:T33" si="13">COUNTIF(R$13:R$32,$H33)</f>
        <v>0</v>
      </c>
      <c r="S33" s="29">
        <f t="shared" si="13"/>
        <v>1</v>
      </c>
      <c r="T33" s="29">
        <f t="shared" si="13"/>
        <v>1</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1</v>
      </c>
      <c r="AJ33" s="29">
        <f t="shared" si="15"/>
        <v>1</v>
      </c>
      <c r="AK33" s="29">
        <f>20-COUNTBLANK(AK13:AK32)</f>
        <v>1</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118" priority="1" stopIfTrue="1" operator="greaterThan">
      <formula>6</formula>
    </cfRule>
  </conditionalFormatting>
  <conditionalFormatting sqref="E3:E32 B13:B32">
    <cfRule type="cellIs" dxfId="117" priority="2" stopIfTrue="1" operator="equal">
      <formula>1</formula>
    </cfRule>
  </conditionalFormatting>
  <conditionalFormatting sqref="I7">
    <cfRule type="cellIs" dxfId="116" priority="3" stopIfTrue="1" operator="greaterThan">
      <formula>3</formula>
    </cfRule>
  </conditionalFormatting>
  <conditionalFormatting sqref="M8">
    <cfRule type="cellIs" dxfId="115" priority="4" stopIfTrue="1" operator="notBetween">
      <formula>0</formula>
      <formula>3</formula>
    </cfRule>
  </conditionalFormatting>
  <conditionalFormatting sqref="M1:X7">
    <cfRule type="cellIs" dxfId="114" priority="5" stopIfTrue="1" operator="equal">
      <formula>""</formula>
    </cfRule>
  </conditionalFormatting>
  <conditionalFormatting sqref="P13:P32 X13:X32 AF13:AF32 AN13:AN32">
    <cfRule type="cellIs" dxfId="113" priority="6" stopIfTrue="1" operator="equal">
      <formula>-1</formula>
    </cfRule>
  </conditionalFormatting>
  <conditionalFormatting sqref="Y6:Y8">
    <cfRule type="cellIs" dxfId="112" priority="7" stopIfTrue="1" operator="notBetween">
      <formula>0.9</formula>
      <formula>2.1</formula>
    </cfRule>
  </conditionalFormatting>
  <dataValidations count="2">
    <dataValidation type="decimal" allowBlank="1" showErrorMessage="1" sqref="Y2" xr:uid="{00000000-0002-0000-0900-000000000000}">
      <formula1>1</formula1>
      <formula2>9</formula2>
    </dataValidation>
    <dataValidation type="decimal" allowBlank="1" showErrorMessage="1" sqref="Y6" xr:uid="{00000000-0002-0000-0900-000001000000}">
      <formula1>1</formula1>
      <formula2>2</formula2>
    </dataValidation>
  </dataValidations>
  <hyperlinks>
    <hyperlink ref="M5" r:id="rId1" xr:uid="{ACC00E45-698C-400F-A080-4B85EBD0EB4C}"/>
  </hyperlinks>
  <pageMargins left="0.75" right="0.75" top="1" bottom="1" header="0" footer="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1000"/>
  <sheetViews>
    <sheetView zoomScale="140" zoomScaleNormal="140" workbookViewId="0">
      <selection activeCell="G9" sqref="G9"/>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t="s">
        <v>103</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116</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v>49</v>
      </c>
      <c r="G3" s="3">
        <v>61</v>
      </c>
      <c r="H3" s="13">
        <f t="shared" ref="H3:H32" si="1">IF(F3="","",F3+G3)</f>
        <v>110</v>
      </c>
      <c r="I3" s="13"/>
      <c r="J3" s="150" t="s">
        <v>64</v>
      </c>
      <c r="K3" s="85"/>
      <c r="L3" s="87"/>
      <c r="M3" s="92" t="s">
        <v>117</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v>36</v>
      </c>
      <c r="G4" s="3">
        <v>42</v>
      </c>
      <c r="H4" s="13">
        <f t="shared" si="1"/>
        <v>78</v>
      </c>
      <c r="I4" s="13"/>
      <c r="J4" s="150" t="s">
        <v>65</v>
      </c>
      <c r="K4" s="85"/>
      <c r="L4" s="87"/>
      <c r="M4" s="92" t="s">
        <v>118</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v>31</v>
      </c>
      <c r="G5" s="3">
        <v>40</v>
      </c>
      <c r="H5" s="13">
        <f t="shared" si="1"/>
        <v>71</v>
      </c>
      <c r="I5" s="149" t="s">
        <v>66</v>
      </c>
      <c r="J5" s="150" t="s">
        <v>67</v>
      </c>
      <c r="K5" s="85"/>
      <c r="L5" s="87"/>
      <c r="M5" s="152" t="s">
        <v>119</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v>38</v>
      </c>
      <c r="G6" s="3">
        <v>46</v>
      </c>
      <c r="H6" s="13">
        <f t="shared" si="1"/>
        <v>84</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v>57</v>
      </c>
      <c r="G7" s="3">
        <v>61</v>
      </c>
      <c r="H7" s="13">
        <f t="shared" si="1"/>
        <v>118</v>
      </c>
      <c r="I7" s="50">
        <f>M33+U33+AC33+AK33</f>
        <v>3</v>
      </c>
      <c r="J7" s="150" t="s">
        <v>69</v>
      </c>
      <c r="K7" s="85"/>
      <c r="L7" s="87"/>
      <c r="M7" s="92" t="s">
        <v>120</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v>30</v>
      </c>
      <c r="G8" s="3">
        <v>65</v>
      </c>
      <c r="H8" s="13">
        <f t="shared" si="1"/>
        <v>95</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19</v>
      </c>
      <c r="AC8" s="120" t="s">
        <v>75</v>
      </c>
      <c r="AD8" s="148" t="s">
        <v>73</v>
      </c>
      <c r="AE8" s="146"/>
      <c r="AF8" s="127" t="s">
        <v>74</v>
      </c>
      <c r="AG8" s="122" t="str">
        <f>IF(Info!E2="","",Info!E2)</f>
        <v>maryke.nau@gmail.co</v>
      </c>
      <c r="AH8" s="85"/>
      <c r="AI8" s="85"/>
      <c r="AJ8" s="85"/>
      <c r="AK8" s="85"/>
      <c r="AL8" s="85"/>
      <c r="AM8" s="85"/>
      <c r="AN8" s="87"/>
      <c r="AO8" s="47"/>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69"/>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70"/>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70"/>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70"/>
    </row>
    <row r="13" spans="1:44" ht="12.75" customHeight="1" x14ac:dyDescent="0.25">
      <c r="A13" s="58">
        <v>1</v>
      </c>
      <c r="B13" s="59" t="str">
        <f t="shared" ref="B13:B32" si="3">IF(OR(OR(K33&gt;1,S33&gt;1,AA33&gt;1,AI33&gt;1),K33+S33+AA33+AI33&gt;3,A13&gt;A$9),1,"")</f>
        <v/>
      </c>
      <c r="C13" s="26">
        <v>18</v>
      </c>
      <c r="D13" s="48">
        <v>11</v>
      </c>
      <c r="E13" s="48" t="str">
        <f t="shared" si="0"/>
        <v/>
      </c>
      <c r="F13" s="3"/>
      <c r="G13" s="3"/>
      <c r="H13" s="18" t="str">
        <f t="shared" si="1"/>
        <v/>
      </c>
      <c r="I13" s="60" t="s">
        <v>145</v>
      </c>
      <c r="J13" s="3"/>
      <c r="K13" s="3">
        <v>2</v>
      </c>
      <c r="L13" s="3">
        <v>2</v>
      </c>
      <c r="M13" s="3" t="s">
        <v>137</v>
      </c>
      <c r="N13" s="3"/>
      <c r="O13" s="3"/>
      <c r="P13" s="61" t="str">
        <f t="shared" ref="P13:P32" si="4">IF(AND(L13&lt;&gt;"",N13&lt;&gt;""),-1,IF(N13="","",N13+O13))</f>
        <v/>
      </c>
      <c r="Q13" s="60" t="s">
        <v>146</v>
      </c>
      <c r="R13" s="3"/>
      <c r="S13" s="3"/>
      <c r="T13" s="3"/>
      <c r="U13" s="3" t="s">
        <v>137</v>
      </c>
      <c r="V13" s="3"/>
      <c r="W13" s="3"/>
      <c r="X13" s="61" t="str">
        <f t="shared" ref="X13:X32" si="5">IF(AND(T13&lt;&gt;"",V13&lt;&gt;""),-1,IF(V13="","",V13+W13))</f>
        <v/>
      </c>
      <c r="Y13" s="60" t="s">
        <v>202</v>
      </c>
      <c r="Z13" s="3"/>
      <c r="AA13" s="3">
        <v>6</v>
      </c>
      <c r="AB13" s="3">
        <v>6</v>
      </c>
      <c r="AC13" s="3"/>
      <c r="AD13" s="3"/>
      <c r="AE13" s="3"/>
      <c r="AF13" s="61" t="str">
        <f t="shared" ref="AF13:AF32" si="6">IF(AND(AB13&lt;&gt;"",AD13&lt;&gt;""),-1,IF(AD13="","",AD13+AE13))</f>
        <v/>
      </c>
      <c r="AG13" s="60" t="s">
        <v>147</v>
      </c>
      <c r="AH13" s="3"/>
      <c r="AI13" s="3">
        <v>5</v>
      </c>
      <c r="AJ13" s="3">
        <v>5</v>
      </c>
      <c r="AK13" s="3" t="s">
        <v>137</v>
      </c>
      <c r="AL13" s="3"/>
      <c r="AM13" s="3"/>
      <c r="AN13" s="61" t="str">
        <f t="shared" ref="AN13:AN32" si="7">IF(AND(AJ13&lt;&gt;"",AL13&lt;&gt;""),-1,IF(AL13="","",AL13+AM13))</f>
        <v/>
      </c>
      <c r="AO13" s="71" t="str">
        <f t="shared" ref="AO13:AO32" si="8">IF(I13="","",I13)</f>
        <v>Sean Waletzko</v>
      </c>
      <c r="AP13" s="29" t="str">
        <f t="shared" ref="AP13:AP32" si="9">IF(Q13="","",Q13)</f>
        <v>Jihoo Lee</v>
      </c>
      <c r="AQ13" s="29" t="str">
        <f t="shared" ref="AQ13:AQ32" si="10">IF(Y13="","",Y13)</f>
        <v>Ian Petchel</v>
      </c>
      <c r="AR13" s="29" t="str">
        <f t="shared" ref="AR13:AR32" si="11">IF(AG13="","",AG13)</f>
        <v>Andrew Lee</v>
      </c>
    </row>
    <row r="14" spans="1:44" ht="12.75" customHeight="1" x14ac:dyDescent="0.25">
      <c r="A14" s="49">
        <v>2</v>
      </c>
      <c r="B14" s="59" t="str">
        <f t="shared" si="3"/>
        <v/>
      </c>
      <c r="C14" s="3">
        <v>17</v>
      </c>
      <c r="D14" s="48">
        <v>12</v>
      </c>
      <c r="E14" s="48" t="str">
        <f t="shared" si="0"/>
        <v/>
      </c>
      <c r="F14" s="3"/>
      <c r="G14" s="3"/>
      <c r="H14" s="18" t="str">
        <f t="shared" si="1"/>
        <v/>
      </c>
      <c r="I14" s="60" t="s">
        <v>191</v>
      </c>
      <c r="J14" s="3"/>
      <c r="K14" s="3">
        <v>1</v>
      </c>
      <c r="L14" s="3">
        <v>1</v>
      </c>
      <c r="M14" s="3"/>
      <c r="N14" s="3"/>
      <c r="O14" s="3"/>
      <c r="P14" s="61" t="str">
        <f t="shared" si="4"/>
        <v/>
      </c>
      <c r="Q14" s="60" t="s">
        <v>196</v>
      </c>
      <c r="R14" s="3"/>
      <c r="S14" s="3">
        <v>1</v>
      </c>
      <c r="T14" s="3">
        <v>1</v>
      </c>
      <c r="U14" s="3"/>
      <c r="V14" s="3"/>
      <c r="W14" s="3"/>
      <c r="X14" s="61" t="str">
        <f t="shared" si="5"/>
        <v/>
      </c>
      <c r="Y14" s="60" t="s">
        <v>203</v>
      </c>
      <c r="Z14" s="3"/>
      <c r="AA14" s="3">
        <v>3</v>
      </c>
      <c r="AB14" s="3">
        <v>3</v>
      </c>
      <c r="AC14" s="3"/>
      <c r="AD14" s="3"/>
      <c r="AE14" s="3"/>
      <c r="AF14" s="61" t="str">
        <f t="shared" si="6"/>
        <v/>
      </c>
      <c r="AG14" s="60" t="s">
        <v>205</v>
      </c>
      <c r="AH14" s="3"/>
      <c r="AI14" s="3">
        <v>1</v>
      </c>
      <c r="AJ14" s="3">
        <v>1</v>
      </c>
      <c r="AK14" s="3"/>
      <c r="AL14" s="3"/>
      <c r="AM14" s="3"/>
      <c r="AN14" s="61" t="str">
        <f t="shared" si="7"/>
        <v/>
      </c>
      <c r="AO14" s="71" t="str">
        <f t="shared" si="8"/>
        <v>Victor Zhang</v>
      </c>
      <c r="AP14" s="29" t="str">
        <f t="shared" si="9"/>
        <v>Caleb Kwon</v>
      </c>
      <c r="AQ14" s="29" t="str">
        <f t="shared" si="10"/>
        <v>Sahil Patel</v>
      </c>
      <c r="AR14" s="29" t="str">
        <f t="shared" si="11"/>
        <v>Calvin Taing</v>
      </c>
    </row>
    <row r="15" spans="1:44" ht="12.75" customHeight="1" x14ac:dyDescent="0.25">
      <c r="A15" s="49">
        <v>3</v>
      </c>
      <c r="B15" s="59" t="str">
        <f t="shared" si="3"/>
        <v/>
      </c>
      <c r="C15" s="3">
        <v>11</v>
      </c>
      <c r="D15" s="48">
        <v>13</v>
      </c>
      <c r="E15" s="48" t="str">
        <f t="shared" si="0"/>
        <v/>
      </c>
      <c r="F15" s="3"/>
      <c r="G15" s="3"/>
      <c r="H15" s="18" t="str">
        <f t="shared" si="1"/>
        <v/>
      </c>
      <c r="I15" s="60" t="s">
        <v>192</v>
      </c>
      <c r="J15" s="3"/>
      <c r="K15" s="3">
        <v>3</v>
      </c>
      <c r="L15" s="3">
        <v>3</v>
      </c>
      <c r="M15" s="3"/>
      <c r="N15" s="3"/>
      <c r="O15" s="3"/>
      <c r="P15" s="61" t="str">
        <f t="shared" si="4"/>
        <v/>
      </c>
      <c r="Q15" s="60" t="s">
        <v>197</v>
      </c>
      <c r="R15" s="3"/>
      <c r="S15" s="3">
        <v>2</v>
      </c>
      <c r="T15" s="3">
        <v>2</v>
      </c>
      <c r="U15" s="3"/>
      <c r="V15" s="3"/>
      <c r="W15" s="3"/>
      <c r="X15" s="61" t="str">
        <f t="shared" si="5"/>
        <v/>
      </c>
      <c r="Y15" s="60" t="s">
        <v>204</v>
      </c>
      <c r="Z15" s="3"/>
      <c r="AA15" s="3">
        <v>5</v>
      </c>
      <c r="AB15" s="3">
        <v>5</v>
      </c>
      <c r="AC15" s="3"/>
      <c r="AD15" s="3"/>
      <c r="AE15" s="3"/>
      <c r="AF15" s="61" t="str">
        <f t="shared" si="6"/>
        <v/>
      </c>
      <c r="AG15" s="60" t="s">
        <v>206</v>
      </c>
      <c r="AH15" s="3"/>
      <c r="AI15" s="3">
        <v>6</v>
      </c>
      <c r="AJ15" s="3">
        <v>6</v>
      </c>
      <c r="AK15" s="3"/>
      <c r="AL15" s="3"/>
      <c r="AM15" s="3"/>
      <c r="AN15" s="61" t="str">
        <f t="shared" si="7"/>
        <v/>
      </c>
      <c r="AO15" s="71" t="str">
        <f t="shared" si="8"/>
        <v>Sam Keflemariam</v>
      </c>
      <c r="AP15" s="29" t="str">
        <f t="shared" si="9"/>
        <v>Edwin An</v>
      </c>
      <c r="AQ15" s="29" t="str">
        <f t="shared" si="10"/>
        <v>Lukas Marson</v>
      </c>
      <c r="AR15" s="29" t="str">
        <f t="shared" si="11"/>
        <v>Jaden Shan</v>
      </c>
    </row>
    <row r="16" spans="1:44" ht="12.75" customHeight="1" x14ac:dyDescent="0.25">
      <c r="A16" s="49">
        <v>4</v>
      </c>
      <c r="B16" s="59" t="str">
        <f t="shared" si="3"/>
        <v/>
      </c>
      <c r="C16" s="3">
        <v>23</v>
      </c>
      <c r="D16" s="48">
        <v>14</v>
      </c>
      <c r="E16" s="48" t="str">
        <f t="shared" si="0"/>
        <v/>
      </c>
      <c r="F16" s="3"/>
      <c r="G16" s="3"/>
      <c r="H16" s="18" t="str">
        <f t="shared" si="1"/>
        <v/>
      </c>
      <c r="I16" s="60" t="s">
        <v>193</v>
      </c>
      <c r="J16" s="3"/>
      <c r="K16" s="3">
        <v>4</v>
      </c>
      <c r="L16" s="3">
        <v>4</v>
      </c>
      <c r="M16" s="3"/>
      <c r="N16" s="3"/>
      <c r="O16" s="3"/>
      <c r="P16" s="61" t="str">
        <f t="shared" si="4"/>
        <v/>
      </c>
      <c r="Q16" s="60" t="s">
        <v>198</v>
      </c>
      <c r="R16" s="3"/>
      <c r="S16" s="3">
        <v>4</v>
      </c>
      <c r="T16" s="3">
        <v>4</v>
      </c>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71" t="str">
        <f t="shared" si="8"/>
        <v>xJiYoon Seok</v>
      </c>
      <c r="AP16" s="29" t="str">
        <f t="shared" si="9"/>
        <v>Ryan Jackson</v>
      </c>
      <c r="AQ16" s="29" t="str">
        <f t="shared" si="10"/>
        <v/>
      </c>
      <c r="AR16" s="29" t="str">
        <f t="shared" si="11"/>
        <v/>
      </c>
    </row>
    <row r="17" spans="1:44" ht="12.75" customHeight="1" x14ac:dyDescent="0.25">
      <c r="A17" s="49">
        <v>5</v>
      </c>
      <c r="B17" s="59" t="str">
        <f t="shared" si="3"/>
        <v/>
      </c>
      <c r="C17" s="3">
        <v>11</v>
      </c>
      <c r="D17" s="48">
        <v>15</v>
      </c>
      <c r="E17" s="48" t="str">
        <f t="shared" si="0"/>
        <v/>
      </c>
      <c r="F17" s="3"/>
      <c r="G17" s="3"/>
      <c r="H17" s="18" t="str">
        <f t="shared" si="1"/>
        <v/>
      </c>
      <c r="I17" s="60" t="s">
        <v>194</v>
      </c>
      <c r="J17" s="3"/>
      <c r="K17" s="3">
        <v>5</v>
      </c>
      <c r="L17" s="3">
        <v>5</v>
      </c>
      <c r="M17" s="3"/>
      <c r="N17" s="3"/>
      <c r="O17" s="3"/>
      <c r="P17" s="61" t="str">
        <f t="shared" si="4"/>
        <v/>
      </c>
      <c r="Q17" s="60" t="s">
        <v>199</v>
      </c>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71" t="str">
        <f t="shared" si="8"/>
        <v>xJihoo Lee</v>
      </c>
      <c r="AP17" s="29" t="str">
        <f t="shared" si="9"/>
        <v>Joe Ahn</v>
      </c>
      <c r="AQ17" s="29" t="str">
        <f t="shared" si="10"/>
        <v/>
      </c>
      <c r="AR17" s="29" t="str">
        <f t="shared" si="11"/>
        <v/>
      </c>
    </row>
    <row r="18" spans="1:44" ht="12.75" customHeight="1" x14ac:dyDescent="0.25">
      <c r="A18" s="49">
        <v>6</v>
      </c>
      <c r="B18" s="59" t="str">
        <f t="shared" si="3"/>
        <v/>
      </c>
      <c r="C18" s="3">
        <v>13</v>
      </c>
      <c r="D18" s="48">
        <v>16</v>
      </c>
      <c r="E18" s="48" t="str">
        <f t="shared" si="0"/>
        <v/>
      </c>
      <c r="F18" s="3"/>
      <c r="G18" s="3"/>
      <c r="H18" s="18" t="str">
        <f t="shared" si="1"/>
        <v/>
      </c>
      <c r="I18" s="60" t="s">
        <v>195</v>
      </c>
      <c r="J18" s="3"/>
      <c r="K18" s="3">
        <v>6</v>
      </c>
      <c r="L18" s="3">
        <v>6</v>
      </c>
      <c r="M18" s="3"/>
      <c r="N18" s="3"/>
      <c r="O18" s="3"/>
      <c r="P18" s="61" t="str">
        <f t="shared" si="4"/>
        <v/>
      </c>
      <c r="Q18" s="60" t="s">
        <v>200</v>
      </c>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71" t="str">
        <f t="shared" si="8"/>
        <v>xJoe Ahn</v>
      </c>
      <c r="AP18" s="29" t="str">
        <f t="shared" si="9"/>
        <v>JiYoon Seok</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t="s">
        <v>201</v>
      </c>
      <c r="R19" s="3"/>
      <c r="S19" s="3">
        <v>3</v>
      </c>
      <c r="T19" s="3">
        <v>3</v>
      </c>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71" t="str">
        <f t="shared" si="8"/>
        <v/>
      </c>
      <c r="AP19" s="29" t="str">
        <f t="shared" si="9"/>
        <v>Dawit Bekele</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71"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71"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71"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71"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71"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71"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71"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71"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71"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71"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71"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71"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71"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1</v>
      </c>
      <c r="L33" s="29">
        <f t="shared" si="12"/>
        <v>1</v>
      </c>
      <c r="M33" s="29">
        <f>20-COUNTBLANK(M13:M32)</f>
        <v>1</v>
      </c>
      <c r="R33" s="29">
        <f t="shared" ref="R33:T33" si="13">COUNTIF(R$13:R$32,$H33)</f>
        <v>0</v>
      </c>
      <c r="S33" s="29">
        <f t="shared" si="13"/>
        <v>1</v>
      </c>
      <c r="T33" s="29">
        <f t="shared" si="13"/>
        <v>1</v>
      </c>
      <c r="U33" s="29">
        <f>20-COUNTBLANK(U13:U32)</f>
        <v>1</v>
      </c>
      <c r="Z33" s="29">
        <f t="shared" ref="Z33:AB33" si="14">COUNTIF(Z$13:Z$32,$H33)</f>
        <v>0</v>
      </c>
      <c r="AA33" s="29">
        <f t="shared" si="14"/>
        <v>0</v>
      </c>
      <c r="AB33" s="29">
        <f t="shared" si="14"/>
        <v>0</v>
      </c>
      <c r="AC33" s="29">
        <f>20-COUNTBLANK(AC13:AC32)</f>
        <v>0</v>
      </c>
      <c r="AH33" s="29">
        <f t="shared" ref="AH33:AJ33" si="15">COUNTIF(AH$13:AH$32,$H33)</f>
        <v>0</v>
      </c>
      <c r="AI33" s="29">
        <f t="shared" si="15"/>
        <v>1</v>
      </c>
      <c r="AJ33" s="29">
        <f t="shared" si="15"/>
        <v>1</v>
      </c>
      <c r="AK33" s="29">
        <f>20-COUNTBLANK(AK13:AK32)</f>
        <v>1</v>
      </c>
    </row>
    <row r="34" spans="1:37" ht="12.75" hidden="1" customHeight="1" x14ac:dyDescent="0.25">
      <c r="A34" s="19"/>
      <c r="B34" s="19"/>
      <c r="D34" s="19"/>
      <c r="E34" s="19"/>
      <c r="H34" s="29">
        <v>2</v>
      </c>
      <c r="J34" s="29">
        <f t="shared" ref="J34:L34" si="16">COUNTIF(J$13:J$32,$H34)</f>
        <v>0</v>
      </c>
      <c r="K34" s="29">
        <f t="shared" si="16"/>
        <v>1</v>
      </c>
      <c r="L34" s="29">
        <f t="shared" si="16"/>
        <v>1</v>
      </c>
      <c r="R34" s="29">
        <f t="shared" ref="R34:T34" si="17">COUNTIF(R$13:R$32,$H34)</f>
        <v>0</v>
      </c>
      <c r="S34" s="29">
        <f t="shared" si="17"/>
        <v>1</v>
      </c>
      <c r="T34" s="29">
        <f t="shared" si="17"/>
        <v>1</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1</v>
      </c>
      <c r="L35" s="29">
        <f t="shared" si="20"/>
        <v>1</v>
      </c>
      <c r="R35" s="29">
        <f t="shared" ref="R35:T35" si="21">COUNTIF(R$13:R$32,$H35)</f>
        <v>0</v>
      </c>
      <c r="S35" s="29">
        <f t="shared" si="21"/>
        <v>1</v>
      </c>
      <c r="T35" s="29">
        <f t="shared" si="21"/>
        <v>1</v>
      </c>
      <c r="Z35" s="29">
        <f t="shared" ref="Z35:AB35" si="22">COUNTIF(Z$13:Z$32,$H35)</f>
        <v>0</v>
      </c>
      <c r="AA35" s="29">
        <f t="shared" si="22"/>
        <v>1</v>
      </c>
      <c r="AB35" s="29">
        <f t="shared" si="22"/>
        <v>1</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1</v>
      </c>
      <c r="L36" s="29">
        <f t="shared" si="24"/>
        <v>1</v>
      </c>
      <c r="R36" s="29">
        <f t="shared" ref="R36:T36" si="25">COUNTIF(R$13:R$32,$H36)</f>
        <v>0</v>
      </c>
      <c r="S36" s="29">
        <f t="shared" si="25"/>
        <v>1</v>
      </c>
      <c r="T36" s="29">
        <f t="shared" si="25"/>
        <v>1</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1</v>
      </c>
      <c r="L37" s="29">
        <f t="shared" si="28"/>
        <v>1</v>
      </c>
      <c r="R37" s="29">
        <f t="shared" ref="R37:T37" si="29">COUNTIF(R$13:R$32,$H37)</f>
        <v>0</v>
      </c>
      <c r="S37" s="29">
        <f t="shared" si="29"/>
        <v>0</v>
      </c>
      <c r="T37" s="29">
        <f t="shared" si="29"/>
        <v>0</v>
      </c>
      <c r="Z37" s="29">
        <f t="shared" ref="Z37:AB37" si="30">COUNTIF(Z$13:Z$32,$H37)</f>
        <v>0</v>
      </c>
      <c r="AA37" s="29">
        <f t="shared" si="30"/>
        <v>1</v>
      </c>
      <c r="AB37" s="29">
        <f t="shared" si="30"/>
        <v>1</v>
      </c>
      <c r="AH37" s="29">
        <f t="shared" ref="AH37:AJ37" si="31">COUNTIF(AH$13:AH$32,$H37)</f>
        <v>0</v>
      </c>
      <c r="AI37" s="29">
        <f t="shared" si="31"/>
        <v>1</v>
      </c>
      <c r="AJ37" s="29">
        <f t="shared" si="31"/>
        <v>1</v>
      </c>
    </row>
    <row r="38" spans="1:37" ht="12.75" hidden="1" customHeight="1" x14ac:dyDescent="0.25">
      <c r="A38" s="19"/>
      <c r="B38" s="19"/>
      <c r="D38" s="19"/>
      <c r="E38" s="19"/>
      <c r="H38" s="29">
        <v>6</v>
      </c>
      <c r="K38" s="29">
        <f t="shared" ref="K38:L38" si="32">COUNTIF(K$13:K$32,$H38)</f>
        <v>1</v>
      </c>
      <c r="L38" s="29">
        <f t="shared" si="32"/>
        <v>1</v>
      </c>
      <c r="S38" s="29">
        <f t="shared" ref="S38:T38" si="33">COUNTIF(S$13:S$32,$H38)</f>
        <v>0</v>
      </c>
      <c r="T38" s="29">
        <f t="shared" si="33"/>
        <v>0</v>
      </c>
      <c r="AA38" s="29">
        <f t="shared" ref="AA38:AB38" si="34">COUNTIF(AA$13:AA$32,$H38)</f>
        <v>1</v>
      </c>
      <c r="AB38" s="29">
        <f t="shared" si="34"/>
        <v>1</v>
      </c>
      <c r="AI38" s="29">
        <f t="shared" ref="AI38:AJ38" si="35">COUNTIF(AI$13:AI$32,$H38)</f>
        <v>1</v>
      </c>
      <c r="AJ38" s="29">
        <f t="shared" si="35"/>
        <v>1</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111" priority="1" stopIfTrue="1" operator="greaterThan">
      <formula>6</formula>
    </cfRule>
  </conditionalFormatting>
  <conditionalFormatting sqref="E3:E32 B13:B32">
    <cfRule type="cellIs" dxfId="110" priority="2" stopIfTrue="1" operator="equal">
      <formula>1</formula>
    </cfRule>
  </conditionalFormatting>
  <conditionalFormatting sqref="I7">
    <cfRule type="cellIs" dxfId="109" priority="3" stopIfTrue="1" operator="greaterThan">
      <formula>3</formula>
    </cfRule>
  </conditionalFormatting>
  <conditionalFormatting sqref="M8">
    <cfRule type="cellIs" dxfId="108" priority="4" stopIfTrue="1" operator="notBetween">
      <formula>0</formula>
      <formula>3</formula>
    </cfRule>
  </conditionalFormatting>
  <conditionalFormatting sqref="M1:X7">
    <cfRule type="cellIs" dxfId="107" priority="5" stopIfTrue="1" operator="equal">
      <formula>""</formula>
    </cfRule>
  </conditionalFormatting>
  <conditionalFormatting sqref="P13:P32 X13:X32 AF13:AF32 AN13:AN32">
    <cfRule type="cellIs" dxfId="106" priority="6" stopIfTrue="1" operator="equal">
      <formula>-1</formula>
    </cfRule>
  </conditionalFormatting>
  <conditionalFormatting sqref="Y6:Y8">
    <cfRule type="cellIs" dxfId="105" priority="7" stopIfTrue="1" operator="notBetween">
      <formula>0.9</formula>
      <formula>2.1</formula>
    </cfRule>
  </conditionalFormatting>
  <dataValidations count="2">
    <dataValidation type="decimal" allowBlank="1" showErrorMessage="1" sqref="Y2" xr:uid="{00000000-0002-0000-0A00-000000000000}">
      <formula1>1</formula1>
      <formula2>9</formula2>
    </dataValidation>
    <dataValidation type="decimal" allowBlank="1" showErrorMessage="1" sqref="Y6" xr:uid="{00000000-0002-0000-0A00-000001000000}">
      <formula1>1</formula1>
      <formula2>2</formula2>
    </dataValidation>
  </dataValidations>
  <hyperlinks>
    <hyperlink ref="M5" r:id="rId1" xr:uid="{4DE3F205-972F-4EB8-BD65-E190F985CB9A}"/>
  </hyperlinks>
  <pageMargins left="0.75" right="0.75" top="1" bottom="1" header="0" footer="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1000"/>
  <sheetViews>
    <sheetView zoomScale="140" zoomScaleNormal="140" workbookViewId="0">
      <selection activeCell="I14" sqref="I14"/>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customWidth="1"/>
  </cols>
  <sheetData>
    <row r="1" spans="1:44" ht="15" customHeight="1" x14ac:dyDescent="0.3">
      <c r="A1" s="135" t="s">
        <v>55</v>
      </c>
      <c r="B1" s="136"/>
      <c r="C1" s="139" t="s">
        <v>56</v>
      </c>
      <c r="D1" s="140" t="s">
        <v>57</v>
      </c>
      <c r="E1" s="96"/>
      <c r="F1" s="96"/>
      <c r="G1" s="96"/>
      <c r="H1" s="141"/>
      <c r="I1" s="43"/>
      <c r="J1" s="142" t="s">
        <v>10</v>
      </c>
      <c r="K1" s="96"/>
      <c r="L1" s="141"/>
      <c r="M1" s="143" t="s">
        <v>104</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121</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v>30</v>
      </c>
      <c r="G3" s="3">
        <v>30</v>
      </c>
      <c r="H3" s="13">
        <f t="shared" ref="H3:H32" si="1">IF(F3="","",F3+G3)</f>
        <v>60</v>
      </c>
      <c r="I3" s="13"/>
      <c r="J3" s="150" t="s">
        <v>64</v>
      </c>
      <c r="K3" s="85"/>
      <c r="L3" s="87"/>
      <c r="M3" s="92" t="s">
        <v>122</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2</v>
      </c>
      <c r="C4" s="3">
        <v>50.5</v>
      </c>
      <c r="D4" s="48">
        <v>2</v>
      </c>
      <c r="E4" s="48" t="str">
        <f t="shared" si="0"/>
        <v/>
      </c>
      <c r="F4" s="3">
        <v>37</v>
      </c>
      <c r="G4" s="3">
        <v>27</v>
      </c>
      <c r="H4" s="13">
        <f t="shared" si="1"/>
        <v>64</v>
      </c>
      <c r="I4" s="13"/>
      <c r="J4" s="150" t="s">
        <v>65</v>
      </c>
      <c r="K4" s="85"/>
      <c r="L4" s="87"/>
      <c r="M4" s="92" t="s">
        <v>123</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v>35</v>
      </c>
      <c r="G5" s="3">
        <v>35</v>
      </c>
      <c r="H5" s="13">
        <f t="shared" si="1"/>
        <v>70</v>
      </c>
      <c r="I5" s="149" t="s">
        <v>66</v>
      </c>
      <c r="J5" s="150" t="s">
        <v>67</v>
      </c>
      <c r="K5" s="85"/>
      <c r="L5" s="87"/>
      <c r="M5" s="152" t="s">
        <v>124</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2</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3</v>
      </c>
      <c r="J7" s="150" t="s">
        <v>69</v>
      </c>
      <c r="K7" s="85"/>
      <c r="L7" s="87"/>
      <c r="M7" s="92" t="s">
        <v>125</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10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68"/>
    </row>
    <row r="13" spans="1:44" ht="12.75" customHeight="1" x14ac:dyDescent="0.25">
      <c r="A13" s="58">
        <v>1</v>
      </c>
      <c r="B13" s="59" t="str">
        <f t="shared" ref="B13:B32" si="3">IF(OR(OR(K33&gt;1,S33&gt;1,AA33&gt;1,AI33&gt;1),K33+S33+AA33+AI33&gt;3,A13&gt;A$9),1,"")</f>
        <v/>
      </c>
      <c r="C13" s="26">
        <v>14</v>
      </c>
      <c r="D13" s="48">
        <v>11</v>
      </c>
      <c r="E13" s="48" t="str">
        <f t="shared" si="0"/>
        <v/>
      </c>
      <c r="F13" s="3"/>
      <c r="G13" s="3"/>
      <c r="H13" s="18" t="str">
        <f t="shared" si="1"/>
        <v/>
      </c>
      <c r="I13" s="60" t="s">
        <v>168</v>
      </c>
      <c r="J13" s="3"/>
      <c r="K13" s="3">
        <v>2</v>
      </c>
      <c r="L13" s="3">
        <v>1</v>
      </c>
      <c r="M13" s="3"/>
      <c r="N13" s="3"/>
      <c r="O13" s="3"/>
      <c r="P13" s="61" t="str">
        <f t="shared" ref="P13:P32" si="4">IF(AND(L13&lt;&gt;"",N13&lt;&gt;""),-1,IF(N13="","",N13+O13))</f>
        <v/>
      </c>
      <c r="Q13" s="60" t="s">
        <v>170</v>
      </c>
      <c r="R13" s="3"/>
      <c r="S13" s="3">
        <v>1</v>
      </c>
      <c r="T13" s="3">
        <v>1</v>
      </c>
      <c r="U13" s="3"/>
      <c r="V13" s="3"/>
      <c r="W13" s="3"/>
      <c r="X13" s="61" t="str">
        <f t="shared" ref="X13:X32" si="5">IF(AND(T13&lt;&gt;"",V13&lt;&gt;""),-1,IF(V13="","",V13+W13))</f>
        <v/>
      </c>
      <c r="Y13" s="60" t="s">
        <v>172</v>
      </c>
      <c r="Z13" s="3"/>
      <c r="AA13" s="3"/>
      <c r="AB13" s="3"/>
      <c r="AC13" s="3"/>
      <c r="AD13" s="3"/>
      <c r="AE13" s="3"/>
      <c r="AF13" s="61" t="str">
        <f t="shared" ref="AF13:AF32" si="6">IF(AND(AB13&lt;&gt;"",AD13&lt;&gt;""),-1,IF(AD13="","",AD13+AE13))</f>
        <v/>
      </c>
      <c r="AG13" s="60" t="s">
        <v>177</v>
      </c>
      <c r="AH13" s="3"/>
      <c r="AI13" s="3">
        <v>2</v>
      </c>
      <c r="AJ13" s="3">
        <v>2</v>
      </c>
      <c r="AK13" s="3"/>
      <c r="AL13" s="3"/>
      <c r="AM13" s="3"/>
      <c r="AN13" s="61" t="str">
        <f t="shared" ref="AN13:AN32" si="7">IF(AND(AJ13&lt;&gt;"",AL13&lt;&gt;""),-1,IF(AL13="","",AL13+AM13))</f>
        <v/>
      </c>
      <c r="AO13" s="60" t="str">
        <f t="shared" ref="AO13:AO32" si="8">IF(I13="","",I13)</f>
        <v>Jonathan Chan</v>
      </c>
      <c r="AP13" s="29"/>
      <c r="AQ13" s="29"/>
      <c r="AR13" s="29"/>
    </row>
    <row r="14" spans="1:44" ht="12.75" customHeight="1" x14ac:dyDescent="0.25">
      <c r="A14" s="49">
        <v>2</v>
      </c>
      <c r="B14" s="59" t="str">
        <f t="shared" si="3"/>
        <v/>
      </c>
      <c r="C14" s="3">
        <v>6</v>
      </c>
      <c r="D14" s="48">
        <v>12</v>
      </c>
      <c r="E14" s="48" t="str">
        <f t="shared" si="0"/>
        <v/>
      </c>
      <c r="F14" s="3"/>
      <c r="G14" s="3"/>
      <c r="H14" s="18" t="str">
        <f t="shared" si="1"/>
        <v/>
      </c>
      <c r="I14" s="60" t="s">
        <v>169</v>
      </c>
      <c r="J14" s="3"/>
      <c r="K14" s="3">
        <v>1</v>
      </c>
      <c r="L14" s="3">
        <v>3</v>
      </c>
      <c r="M14" s="3"/>
      <c r="N14" s="3"/>
      <c r="O14" s="3"/>
      <c r="P14" s="61" t="str">
        <f t="shared" si="4"/>
        <v/>
      </c>
      <c r="Q14" s="60" t="s">
        <v>171</v>
      </c>
      <c r="R14" s="3"/>
      <c r="S14" s="3">
        <v>3</v>
      </c>
      <c r="T14" s="3">
        <v>2</v>
      </c>
      <c r="U14" s="3" t="s">
        <v>137</v>
      </c>
      <c r="V14" s="3"/>
      <c r="W14" s="3"/>
      <c r="X14" s="61" t="str">
        <f t="shared" si="5"/>
        <v/>
      </c>
      <c r="Y14" s="60" t="s">
        <v>173</v>
      </c>
      <c r="Z14" s="3">
        <v>1</v>
      </c>
      <c r="AA14" s="3"/>
      <c r="AB14" s="3"/>
      <c r="AC14" s="3"/>
      <c r="AD14" s="3"/>
      <c r="AE14" s="3"/>
      <c r="AF14" s="61" t="str">
        <f t="shared" si="6"/>
        <v/>
      </c>
      <c r="AG14" s="60"/>
      <c r="AH14" s="3"/>
      <c r="AI14" s="3"/>
      <c r="AJ14" s="3"/>
      <c r="AK14" s="3"/>
      <c r="AL14" s="3"/>
      <c r="AM14" s="3"/>
      <c r="AN14" s="61" t="str">
        <f t="shared" si="7"/>
        <v/>
      </c>
      <c r="AO14" s="60" t="str">
        <f t="shared" si="8"/>
        <v>xSophia Liao</v>
      </c>
      <c r="AP14" s="29"/>
      <c r="AQ14" s="29"/>
      <c r="AR14" s="29"/>
    </row>
    <row r="15" spans="1:44" ht="12.75" customHeight="1" x14ac:dyDescent="0.25">
      <c r="A15" s="49">
        <v>3</v>
      </c>
      <c r="B15" s="59" t="str">
        <f t="shared" si="3"/>
        <v/>
      </c>
      <c r="C15" s="3">
        <v>5</v>
      </c>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t="s">
        <v>174</v>
      </c>
      <c r="Z15" s="3">
        <v>1</v>
      </c>
      <c r="AA15" s="3">
        <v>1</v>
      </c>
      <c r="AB15" s="3">
        <v>2</v>
      </c>
      <c r="AC15" s="3"/>
      <c r="AD15" s="3"/>
      <c r="AE15" s="3"/>
      <c r="AF15" s="61" t="str">
        <f t="shared" si="6"/>
        <v/>
      </c>
      <c r="AG15" s="60"/>
      <c r="AH15" s="3"/>
      <c r="AI15" s="3"/>
      <c r="AJ15" s="3"/>
      <c r="AK15" s="3"/>
      <c r="AL15" s="3"/>
      <c r="AM15" s="3"/>
      <c r="AN15" s="61" t="str">
        <f t="shared" si="7"/>
        <v/>
      </c>
      <c r="AO15" s="60" t="str">
        <f t="shared" si="8"/>
        <v/>
      </c>
      <c r="AP15" s="29"/>
      <c r="AQ15" s="29"/>
      <c r="AR15" s="29"/>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t="s">
        <v>175</v>
      </c>
      <c r="Z16" s="3"/>
      <c r="AA16" s="3"/>
      <c r="AB16" s="3"/>
      <c r="AC16" s="3" t="s">
        <v>137</v>
      </c>
      <c r="AD16" s="3"/>
      <c r="AE16" s="3"/>
      <c r="AF16" s="61" t="str">
        <f t="shared" si="6"/>
        <v/>
      </c>
      <c r="AG16" s="60"/>
      <c r="AH16" s="3"/>
      <c r="AI16" s="3"/>
      <c r="AJ16" s="3"/>
      <c r="AK16" s="3"/>
      <c r="AL16" s="3"/>
      <c r="AM16" s="3"/>
      <c r="AN16" s="61" t="str">
        <f t="shared" si="7"/>
        <v/>
      </c>
      <c r="AO16" s="60" t="str">
        <f t="shared" si="8"/>
        <v/>
      </c>
      <c r="AP16" s="29"/>
      <c r="AQ16" s="29"/>
      <c r="AR16" s="29"/>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t="s">
        <v>176</v>
      </c>
      <c r="Z17" s="3"/>
      <c r="AA17" s="3">
        <v>3</v>
      </c>
      <c r="AB17" s="3">
        <v>3</v>
      </c>
      <c r="AC17" s="3" t="s">
        <v>137</v>
      </c>
      <c r="AD17" s="3"/>
      <c r="AE17" s="3"/>
      <c r="AF17" s="61" t="str">
        <f t="shared" si="6"/>
        <v/>
      </c>
      <c r="AG17" s="60"/>
      <c r="AH17" s="3"/>
      <c r="AI17" s="3"/>
      <c r="AJ17" s="3"/>
      <c r="AK17" s="3"/>
      <c r="AL17" s="3"/>
      <c r="AM17" s="3"/>
      <c r="AN17" s="61" t="str">
        <f t="shared" si="7"/>
        <v/>
      </c>
      <c r="AO17" s="60" t="str">
        <f t="shared" si="8"/>
        <v/>
      </c>
      <c r="AP17" s="29"/>
      <c r="AQ17" s="29"/>
      <c r="AR17" s="29"/>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ref="AP13:AP32" si="9">IF(Q18="","",Q18)</f>
        <v/>
      </c>
      <c r="AQ18" s="29" t="str">
        <f t="shared" ref="AQ13:AQ32" si="10">IF(Y18="","",Y18)</f>
        <v/>
      </c>
      <c r="AR18" s="29" t="str">
        <f t="shared" ref="AR13:AR32" si="11">IF(AG18="","",AG18)</f>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1</v>
      </c>
      <c r="L33" s="29">
        <f t="shared" si="12"/>
        <v>1</v>
      </c>
      <c r="M33" s="29">
        <f>20-COUNTBLANK(M13:M32)</f>
        <v>0</v>
      </c>
      <c r="R33" s="29">
        <f t="shared" ref="R33:T33" si="13">COUNTIF(R$13:R$32,$H33)</f>
        <v>0</v>
      </c>
      <c r="S33" s="29">
        <f t="shared" si="13"/>
        <v>1</v>
      </c>
      <c r="T33" s="29">
        <f t="shared" si="13"/>
        <v>1</v>
      </c>
      <c r="U33" s="29">
        <f>20-COUNTBLANK(U13:U32)</f>
        <v>1</v>
      </c>
      <c r="Z33" s="29">
        <f t="shared" ref="Z33:AB33" si="14">COUNTIF(Z$13:Z$32,$H33)</f>
        <v>2</v>
      </c>
      <c r="AA33" s="29">
        <f t="shared" si="14"/>
        <v>1</v>
      </c>
      <c r="AB33" s="29">
        <f t="shared" si="14"/>
        <v>0</v>
      </c>
      <c r="AC33" s="29">
        <f>20-COUNTBLANK(AC13:AC32)</f>
        <v>2</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1</v>
      </c>
      <c r="L34" s="29">
        <f t="shared" si="16"/>
        <v>0</v>
      </c>
      <c r="R34" s="29">
        <f t="shared" ref="R34:T34" si="17">COUNTIF(R$13:R$32,$H34)</f>
        <v>0</v>
      </c>
      <c r="S34" s="29">
        <f t="shared" si="17"/>
        <v>0</v>
      </c>
      <c r="T34" s="29">
        <f t="shared" si="17"/>
        <v>1</v>
      </c>
      <c r="Z34" s="29">
        <f t="shared" ref="Z34:AB34" si="18">COUNTIF(Z$13:Z$32,$H34)</f>
        <v>0</v>
      </c>
      <c r="AA34" s="29">
        <f t="shared" si="18"/>
        <v>0</v>
      </c>
      <c r="AB34" s="29">
        <f t="shared" si="18"/>
        <v>1</v>
      </c>
      <c r="AH34" s="29">
        <f t="shared" ref="AH34:AJ34" si="19">COUNTIF(AH$13:AH$32,$H34)</f>
        <v>0</v>
      </c>
      <c r="AI34" s="29">
        <f t="shared" si="19"/>
        <v>1</v>
      </c>
      <c r="AJ34" s="29">
        <f t="shared" si="19"/>
        <v>1</v>
      </c>
    </row>
    <row r="35" spans="1:37" ht="12.75" hidden="1" customHeight="1" x14ac:dyDescent="0.25">
      <c r="A35" s="19"/>
      <c r="B35" s="19"/>
      <c r="D35" s="19"/>
      <c r="E35" s="19"/>
      <c r="H35" s="29">
        <v>3</v>
      </c>
      <c r="J35" s="29">
        <f t="shared" ref="J35:L35" si="20">COUNTIF(J$13:J$32,$H35)</f>
        <v>0</v>
      </c>
      <c r="K35" s="29">
        <f t="shared" si="20"/>
        <v>0</v>
      </c>
      <c r="L35" s="29">
        <f t="shared" si="20"/>
        <v>1</v>
      </c>
      <c r="R35" s="29">
        <f t="shared" ref="R35:T35" si="21">COUNTIF(R$13:R$32,$H35)</f>
        <v>0</v>
      </c>
      <c r="S35" s="29">
        <f t="shared" si="21"/>
        <v>1</v>
      </c>
      <c r="T35" s="29">
        <f t="shared" si="21"/>
        <v>0</v>
      </c>
      <c r="Z35" s="29">
        <f t="shared" ref="Z35:AB35" si="22">COUNTIF(Z$13:Z$32,$H35)</f>
        <v>0</v>
      </c>
      <c r="AA35" s="29">
        <f t="shared" si="22"/>
        <v>1</v>
      </c>
      <c r="AB35" s="29">
        <f t="shared" si="22"/>
        <v>1</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104" priority="1" stopIfTrue="1" operator="greaterThan">
      <formula>6</formula>
    </cfRule>
  </conditionalFormatting>
  <conditionalFormatting sqref="E3:E32 B13:B32">
    <cfRule type="cellIs" dxfId="103" priority="2" stopIfTrue="1" operator="equal">
      <formula>1</formula>
    </cfRule>
  </conditionalFormatting>
  <conditionalFormatting sqref="I7">
    <cfRule type="cellIs" dxfId="102" priority="3" stopIfTrue="1" operator="greaterThan">
      <formula>3</formula>
    </cfRule>
  </conditionalFormatting>
  <conditionalFormatting sqref="M8">
    <cfRule type="cellIs" dxfId="101" priority="4" stopIfTrue="1" operator="notBetween">
      <formula>0</formula>
      <formula>3</formula>
    </cfRule>
  </conditionalFormatting>
  <conditionalFormatting sqref="M1:X7">
    <cfRule type="cellIs" dxfId="100" priority="5" stopIfTrue="1" operator="equal">
      <formula>""</formula>
    </cfRule>
  </conditionalFormatting>
  <conditionalFormatting sqref="P13:P32 X13:X32 AF13:AF32 AN13:AN32">
    <cfRule type="cellIs" dxfId="99" priority="6" stopIfTrue="1" operator="equal">
      <formula>-1</formula>
    </cfRule>
  </conditionalFormatting>
  <conditionalFormatting sqref="Y6:Y8">
    <cfRule type="cellIs" dxfId="98" priority="7" stopIfTrue="1" operator="notBetween">
      <formula>0.9</formula>
      <formula>2.1</formula>
    </cfRule>
  </conditionalFormatting>
  <dataValidations count="2">
    <dataValidation type="decimal" allowBlank="1" showErrorMessage="1" sqref="Y2" xr:uid="{00000000-0002-0000-0B00-000000000000}">
      <formula1>1</formula1>
      <formula2>9</formula2>
    </dataValidation>
    <dataValidation type="decimal" allowBlank="1" showErrorMessage="1" sqref="Y6" xr:uid="{00000000-0002-0000-0B00-000001000000}">
      <formula1>1</formula1>
      <formula2>2</formula2>
    </dataValidation>
  </dataValidations>
  <hyperlinks>
    <hyperlink ref="M5" r:id="rId1" xr:uid="{816CE084-BE4C-40B1-B7D9-0DF1BB560149}"/>
  </hyperlinks>
  <pageMargins left="0.75" right="0.75" top="1" bottom="1" header="0" footer="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1000"/>
  <sheetViews>
    <sheetView zoomScale="140" zoomScaleNormal="140" workbookViewId="0">
      <selection activeCell="G6" sqref="G6"/>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4" width="1.6328125" hidden="1" customWidth="1"/>
  </cols>
  <sheetData>
    <row r="1" spans="1:44" ht="15" customHeight="1" x14ac:dyDescent="0.3">
      <c r="A1" s="135" t="s">
        <v>55</v>
      </c>
      <c r="B1" s="136"/>
      <c r="C1" s="139" t="s">
        <v>56</v>
      </c>
      <c r="D1" s="140" t="s">
        <v>57</v>
      </c>
      <c r="E1" s="96"/>
      <c r="F1" s="96"/>
      <c r="G1" s="96"/>
      <c r="H1" s="141"/>
      <c r="I1" s="43"/>
      <c r="J1" s="142" t="s">
        <v>10</v>
      </c>
      <c r="K1" s="96"/>
      <c r="L1" s="141"/>
      <c r="M1" s="143" t="s">
        <v>105</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126</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v>45</v>
      </c>
      <c r="G3" s="3">
        <v>51</v>
      </c>
      <c r="H3" s="13">
        <f t="shared" ref="H3:H32" si="1">IF(F3="","",F3+G3)</f>
        <v>96</v>
      </c>
      <c r="I3" s="13"/>
      <c r="J3" s="150" t="s">
        <v>64</v>
      </c>
      <c r="K3" s="85"/>
      <c r="L3" s="87"/>
      <c r="M3" s="92" t="s">
        <v>127</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v>16</v>
      </c>
      <c r="G4" s="3">
        <v>25</v>
      </c>
      <c r="H4" s="13">
        <f t="shared" si="1"/>
        <v>41</v>
      </c>
      <c r="I4" s="13"/>
      <c r="J4" s="150" t="s">
        <v>65</v>
      </c>
      <c r="K4" s="85"/>
      <c r="L4" s="87"/>
      <c r="M4" s="92" t="s">
        <v>128</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v>41</v>
      </c>
      <c r="G5" s="3">
        <v>46</v>
      </c>
      <c r="H5" s="13">
        <f t="shared" si="1"/>
        <v>87</v>
      </c>
      <c r="I5" s="149" t="s">
        <v>66</v>
      </c>
      <c r="J5" s="150" t="s">
        <v>67</v>
      </c>
      <c r="K5" s="85"/>
      <c r="L5" s="87"/>
      <c r="M5" s="152" t="s">
        <v>129</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3</v>
      </c>
      <c r="J7" s="150" t="s">
        <v>69</v>
      </c>
      <c r="K7" s="85"/>
      <c r="L7" s="87"/>
      <c r="M7" s="92" t="s">
        <v>130</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12</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68"/>
    </row>
    <row r="13" spans="1:44" ht="12.75" customHeight="1" x14ac:dyDescent="0.25">
      <c r="A13" s="58">
        <v>1</v>
      </c>
      <c r="B13" s="59" t="str">
        <f t="shared" ref="B13:B32" si="3">IF(OR(OR(K33&gt;1,S33&gt;1,AA33&gt;1,AI33&gt;1),K33+S33+AA33+AI33&gt;3,A13&gt;A$9),1,"")</f>
        <v/>
      </c>
      <c r="C13" s="26">
        <v>19</v>
      </c>
      <c r="D13" s="48">
        <v>11</v>
      </c>
      <c r="E13" s="48" t="str">
        <f t="shared" si="0"/>
        <v/>
      </c>
      <c r="F13" s="3"/>
      <c r="G13" s="3"/>
      <c r="H13" s="18" t="str">
        <f t="shared" si="1"/>
        <v/>
      </c>
      <c r="I13" s="60" t="s">
        <v>148</v>
      </c>
      <c r="J13" s="3"/>
      <c r="K13" s="3">
        <v>2</v>
      </c>
      <c r="L13" s="3"/>
      <c r="M13" s="3" t="s">
        <v>137</v>
      </c>
      <c r="N13" s="3">
        <v>44</v>
      </c>
      <c r="O13" s="3">
        <v>55</v>
      </c>
      <c r="P13" s="61">
        <f t="shared" ref="P13:P32" si="4">IF(AND(L13&lt;&gt;"",N13&lt;&gt;""),-1,IF(N13="","",N13+O13))</f>
        <v>99</v>
      </c>
      <c r="Q13" s="60" t="s">
        <v>150</v>
      </c>
      <c r="R13" s="3"/>
      <c r="S13" s="3">
        <v>2</v>
      </c>
      <c r="T13" s="3">
        <v>2</v>
      </c>
      <c r="U13" s="3"/>
      <c r="V13" s="3"/>
      <c r="W13" s="3"/>
      <c r="X13" s="61" t="str">
        <f t="shared" ref="X13:X32" si="5">IF(AND(T13&lt;&gt;"",V13&lt;&gt;""),-1,IF(V13="","",V13+W13))</f>
        <v/>
      </c>
      <c r="Y13" s="60" t="s">
        <v>152</v>
      </c>
      <c r="Z13" s="3"/>
      <c r="AA13" s="3">
        <v>2</v>
      </c>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Alexis Ng</v>
      </c>
      <c r="AP13" s="29" t="str">
        <f t="shared" ref="AP13:AP32" si="9">IF(Q13="","",Q13)</f>
        <v>Kreta Andrade Martinez</v>
      </c>
      <c r="AQ13" s="29" t="str">
        <f t="shared" ref="AQ13:AQ32" si="10">IF(Y13="","",Y13)</f>
        <v>Ari Harden</v>
      </c>
      <c r="AR13" s="29" t="str">
        <f t="shared" ref="AR13:AR32" si="11">IF(AG13="","",AG13)</f>
        <v/>
      </c>
    </row>
    <row r="14" spans="1:44" ht="12.75" customHeight="1" x14ac:dyDescent="0.25">
      <c r="A14" s="49">
        <v>2</v>
      </c>
      <c r="B14" s="59" t="str">
        <f t="shared" si="3"/>
        <v/>
      </c>
      <c r="C14" s="3">
        <v>14</v>
      </c>
      <c r="D14" s="48">
        <v>12</v>
      </c>
      <c r="E14" s="48" t="str">
        <f t="shared" si="0"/>
        <v/>
      </c>
      <c r="F14" s="3"/>
      <c r="G14" s="3"/>
      <c r="H14" s="18" t="str">
        <f t="shared" si="1"/>
        <v/>
      </c>
      <c r="I14" s="60" t="s">
        <v>149</v>
      </c>
      <c r="J14" s="3"/>
      <c r="K14" s="3">
        <v>1</v>
      </c>
      <c r="L14" s="3">
        <v>1</v>
      </c>
      <c r="M14" s="3" t="s">
        <v>137</v>
      </c>
      <c r="N14" s="3"/>
      <c r="O14" s="3"/>
      <c r="P14" s="61" t="str">
        <f t="shared" si="4"/>
        <v/>
      </c>
      <c r="Q14" s="60" t="s">
        <v>151</v>
      </c>
      <c r="R14" s="3"/>
      <c r="S14" s="3">
        <v>1</v>
      </c>
      <c r="T14" s="3">
        <v>1</v>
      </c>
      <c r="U14" s="3" t="s">
        <v>137</v>
      </c>
      <c r="V14" s="3"/>
      <c r="W14" s="3"/>
      <c r="X14" s="61" t="str">
        <f t="shared" si="5"/>
        <v/>
      </c>
      <c r="Y14" s="60" t="s">
        <v>153</v>
      </c>
      <c r="Z14" s="3"/>
      <c r="AA14" s="3"/>
      <c r="AB14" s="3"/>
      <c r="AC14" s="3"/>
      <c r="AD14" s="3"/>
      <c r="AE14" s="3"/>
      <c r="AF14" s="61" t="str">
        <f t="shared" si="6"/>
        <v/>
      </c>
      <c r="AG14" s="60"/>
      <c r="AH14" s="3"/>
      <c r="AI14" s="3"/>
      <c r="AJ14" s="3"/>
      <c r="AK14" s="3"/>
      <c r="AL14" s="3"/>
      <c r="AM14" s="3"/>
      <c r="AN14" s="61" t="str">
        <f t="shared" si="7"/>
        <v/>
      </c>
      <c r="AO14" s="60" t="str">
        <f t="shared" si="8"/>
        <v>Brandon Ng</v>
      </c>
      <c r="AP14" s="29" t="str">
        <f t="shared" si="9"/>
        <v>Alex Reed</v>
      </c>
      <c r="AQ14" s="29" t="str">
        <f t="shared" si="10"/>
        <v>Emmett Higley</v>
      </c>
      <c r="AR14" s="29" t="str">
        <f t="shared" si="11"/>
        <v/>
      </c>
    </row>
    <row r="15" spans="1:44" ht="12.75" customHeight="1" x14ac:dyDescent="0.25">
      <c r="A15" s="49">
        <v>3</v>
      </c>
      <c r="B15" s="59" t="str">
        <f t="shared" si="3"/>
        <v/>
      </c>
      <c r="C15" s="3">
        <v>8</v>
      </c>
      <c r="D15" s="48">
        <v>13</v>
      </c>
      <c r="E15" s="48" t="str">
        <f t="shared" si="0"/>
        <v/>
      </c>
      <c r="F15" s="3"/>
      <c r="G15" s="3"/>
      <c r="H15" s="18" t="str">
        <f t="shared" si="1"/>
        <v/>
      </c>
      <c r="I15" s="60" t="s">
        <v>157</v>
      </c>
      <c r="J15" s="3"/>
      <c r="K15" s="3"/>
      <c r="L15" s="3">
        <v>2</v>
      </c>
      <c r="M15" s="3"/>
      <c r="N15" s="3"/>
      <c r="O15" s="3"/>
      <c r="P15" s="61" t="str">
        <f t="shared" si="4"/>
        <v/>
      </c>
      <c r="Q15" s="60" t="s">
        <v>216</v>
      </c>
      <c r="R15" s="3"/>
      <c r="S15" s="3">
        <v>3</v>
      </c>
      <c r="T15" s="3">
        <v>3</v>
      </c>
      <c r="U15" s="3"/>
      <c r="V15" s="3"/>
      <c r="W15" s="3"/>
      <c r="X15" s="61" t="str">
        <f t="shared" si="5"/>
        <v/>
      </c>
      <c r="Y15" s="60" t="s">
        <v>154</v>
      </c>
      <c r="Z15" s="3"/>
      <c r="AA15" s="3">
        <v>1</v>
      </c>
      <c r="AB15" s="3">
        <v>1</v>
      </c>
      <c r="AC15" s="3"/>
      <c r="AD15" s="3"/>
      <c r="AE15" s="3"/>
      <c r="AF15" s="61" t="str">
        <f t="shared" si="6"/>
        <v/>
      </c>
      <c r="AG15" s="60"/>
      <c r="AH15" s="3"/>
      <c r="AI15" s="3"/>
      <c r="AJ15" s="3"/>
      <c r="AK15" s="3"/>
      <c r="AL15" s="3"/>
      <c r="AM15" s="3"/>
      <c r="AN15" s="61" t="str">
        <f t="shared" si="7"/>
        <v/>
      </c>
      <c r="AO15" s="60" t="str">
        <f t="shared" si="8"/>
        <v>xAri Harden</v>
      </c>
      <c r="AP15" s="29" t="str">
        <f t="shared" si="9"/>
        <v>xThales Pham</v>
      </c>
      <c r="AQ15" s="29" t="str">
        <f t="shared" si="10"/>
        <v>Leon Kum</v>
      </c>
      <c r="AR15" s="29" t="str">
        <f t="shared" si="11"/>
        <v/>
      </c>
    </row>
    <row r="16" spans="1:44" ht="12.75" customHeight="1" x14ac:dyDescent="0.25">
      <c r="A16" s="49">
        <v>4</v>
      </c>
      <c r="B16" s="59" t="str">
        <f t="shared" si="3"/>
        <v/>
      </c>
      <c r="C16" s="3"/>
      <c r="D16" s="48">
        <v>14</v>
      </c>
      <c r="E16" s="48" t="str">
        <f t="shared" si="0"/>
        <v/>
      </c>
      <c r="F16" s="3"/>
      <c r="G16" s="3"/>
      <c r="H16" s="18" t="str">
        <f t="shared" si="1"/>
        <v/>
      </c>
      <c r="I16" s="60" t="s">
        <v>158</v>
      </c>
      <c r="J16" s="3"/>
      <c r="K16" s="3">
        <v>3</v>
      </c>
      <c r="L16" s="3">
        <v>3</v>
      </c>
      <c r="M16" s="3"/>
      <c r="N16" s="3"/>
      <c r="O16" s="3"/>
      <c r="P16" s="61" t="str">
        <f t="shared" si="4"/>
        <v/>
      </c>
      <c r="Q16" s="60"/>
      <c r="R16" s="3"/>
      <c r="S16" s="3"/>
      <c r="T16" s="3"/>
      <c r="U16" s="3"/>
      <c r="V16" s="3"/>
      <c r="W16" s="3"/>
      <c r="X16" s="61" t="str">
        <f t="shared" si="5"/>
        <v/>
      </c>
      <c r="Y16" s="60" t="s">
        <v>155</v>
      </c>
      <c r="Z16" s="3"/>
      <c r="AA16" s="3"/>
      <c r="AB16" s="3"/>
      <c r="AC16" s="3"/>
      <c r="AD16" s="3"/>
      <c r="AE16" s="3"/>
      <c r="AF16" s="61" t="str">
        <f t="shared" si="6"/>
        <v/>
      </c>
      <c r="AG16" s="60"/>
      <c r="AH16" s="3"/>
      <c r="AI16" s="3"/>
      <c r="AJ16" s="3"/>
      <c r="AK16" s="3"/>
      <c r="AL16" s="3"/>
      <c r="AM16" s="3"/>
      <c r="AN16" s="61" t="str">
        <f t="shared" si="7"/>
        <v/>
      </c>
      <c r="AO16" s="60" t="str">
        <f t="shared" si="8"/>
        <v>xEmmett Higley</v>
      </c>
      <c r="AP16" s="29" t="str">
        <f t="shared" si="9"/>
        <v/>
      </c>
      <c r="AQ16" s="29" t="str">
        <f t="shared" si="10"/>
        <v>Thales Pham</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t="s">
        <v>156</v>
      </c>
      <c r="Z17" s="3"/>
      <c r="AA17" s="3">
        <v>3</v>
      </c>
      <c r="AB17" s="3">
        <v>2</v>
      </c>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Michelle Ngumbi</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1</v>
      </c>
      <c r="L33" s="29">
        <f t="shared" si="12"/>
        <v>1</v>
      </c>
      <c r="M33" s="29">
        <f>20-COUNTBLANK(M13:M32)</f>
        <v>2</v>
      </c>
      <c r="R33" s="29">
        <f t="shared" ref="R33:T33" si="13">COUNTIF(R$13:R$32,$H33)</f>
        <v>0</v>
      </c>
      <c r="S33" s="29">
        <f t="shared" si="13"/>
        <v>1</v>
      </c>
      <c r="T33" s="29">
        <f t="shared" si="13"/>
        <v>1</v>
      </c>
      <c r="U33" s="29">
        <f>20-COUNTBLANK(U13:U32)</f>
        <v>1</v>
      </c>
      <c r="Z33" s="29">
        <f t="shared" ref="Z33:AB33" si="14">COUNTIF(Z$13:Z$32,$H33)</f>
        <v>0</v>
      </c>
      <c r="AA33" s="29">
        <f t="shared" si="14"/>
        <v>1</v>
      </c>
      <c r="AB33" s="29">
        <f t="shared" si="14"/>
        <v>1</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1</v>
      </c>
      <c r="L34" s="29">
        <f t="shared" si="16"/>
        <v>1</v>
      </c>
      <c r="R34" s="29">
        <f t="shared" ref="R34:T34" si="17">COUNTIF(R$13:R$32,$H34)</f>
        <v>0</v>
      </c>
      <c r="S34" s="29">
        <f t="shared" si="17"/>
        <v>1</v>
      </c>
      <c r="T34" s="29">
        <f t="shared" si="17"/>
        <v>1</v>
      </c>
      <c r="Z34" s="29">
        <f t="shared" ref="Z34:AB34" si="18">COUNTIF(Z$13:Z$32,$H34)</f>
        <v>0</v>
      </c>
      <c r="AA34" s="29">
        <f t="shared" si="18"/>
        <v>1</v>
      </c>
      <c r="AB34" s="29">
        <f t="shared" si="18"/>
        <v>1</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1</v>
      </c>
      <c r="L35" s="29">
        <f t="shared" si="20"/>
        <v>1</v>
      </c>
      <c r="R35" s="29">
        <f t="shared" ref="R35:T35" si="21">COUNTIF(R$13:R$32,$H35)</f>
        <v>0</v>
      </c>
      <c r="S35" s="29">
        <f t="shared" si="21"/>
        <v>1</v>
      </c>
      <c r="T35" s="29">
        <f t="shared" si="21"/>
        <v>1</v>
      </c>
      <c r="Z35" s="29">
        <f t="shared" ref="Z35:AB35" si="22">COUNTIF(Z$13:Z$32,$H35)</f>
        <v>0</v>
      </c>
      <c r="AA35" s="29">
        <f t="shared" si="22"/>
        <v>1</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97" priority="1" stopIfTrue="1" operator="greaterThan">
      <formula>6</formula>
    </cfRule>
  </conditionalFormatting>
  <conditionalFormatting sqref="E3:E32 B13:B32">
    <cfRule type="cellIs" dxfId="96" priority="2" stopIfTrue="1" operator="equal">
      <formula>1</formula>
    </cfRule>
  </conditionalFormatting>
  <conditionalFormatting sqref="I7">
    <cfRule type="cellIs" dxfId="95" priority="3" stopIfTrue="1" operator="greaterThan">
      <formula>3</formula>
    </cfRule>
  </conditionalFormatting>
  <conditionalFormatting sqref="M8">
    <cfRule type="cellIs" dxfId="94" priority="4" stopIfTrue="1" operator="notBetween">
      <formula>0</formula>
      <formula>3</formula>
    </cfRule>
  </conditionalFormatting>
  <conditionalFormatting sqref="M1:X7">
    <cfRule type="cellIs" dxfId="93" priority="5" stopIfTrue="1" operator="equal">
      <formula>""</formula>
    </cfRule>
  </conditionalFormatting>
  <conditionalFormatting sqref="P13:P32 X13:X32 AF13:AF32 AN13:AN32">
    <cfRule type="cellIs" dxfId="92" priority="6" stopIfTrue="1" operator="equal">
      <formula>-1</formula>
    </cfRule>
  </conditionalFormatting>
  <conditionalFormatting sqref="Y6:Y8">
    <cfRule type="cellIs" dxfId="91" priority="7" stopIfTrue="1" operator="notBetween">
      <formula>0.9</formula>
      <formula>2.1</formula>
    </cfRule>
  </conditionalFormatting>
  <dataValidations count="2">
    <dataValidation type="decimal" allowBlank="1" showErrorMessage="1" sqref="Y2" xr:uid="{00000000-0002-0000-0C00-000000000000}">
      <formula1>1</formula1>
      <formula2>9</formula2>
    </dataValidation>
    <dataValidation type="decimal" allowBlank="1" showErrorMessage="1" sqref="Y6" xr:uid="{00000000-0002-0000-0C00-000001000000}">
      <formula1>1</formula1>
      <formula2>2</formula2>
    </dataValidation>
  </dataValidations>
  <hyperlinks>
    <hyperlink ref="M5" r:id="rId1" xr:uid="{D9F6A789-E22D-4A49-9883-A5AC1C5C7FD8}"/>
  </hyperlinks>
  <pageMargins left="0.75" right="0.75" top="1" bottom="1" header="0" footer="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1000"/>
  <sheetViews>
    <sheetView zoomScale="140" zoomScaleNormal="140" workbookViewId="0">
      <selection activeCell="G6" sqref="G6"/>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t="s">
        <v>106</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131</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v>55</v>
      </c>
      <c r="G3" s="3">
        <v>51</v>
      </c>
      <c r="H3" s="13">
        <f t="shared" ref="H3:H32" si="1">IF(F3="","",F3+G3)</f>
        <v>106</v>
      </c>
      <c r="I3" s="13"/>
      <c r="J3" s="150" t="s">
        <v>64</v>
      </c>
      <c r="K3" s="85"/>
      <c r="L3" s="87"/>
      <c r="M3" s="92" t="s">
        <v>132</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v>39</v>
      </c>
      <c r="G4" s="3">
        <v>41</v>
      </c>
      <c r="H4" s="13">
        <f t="shared" si="1"/>
        <v>80</v>
      </c>
      <c r="I4" s="13"/>
      <c r="J4" s="150" t="s">
        <v>65</v>
      </c>
      <c r="K4" s="85"/>
      <c r="L4" s="87"/>
      <c r="M4" s="92" t="s">
        <v>133</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v>35</v>
      </c>
      <c r="G5" s="3">
        <v>38</v>
      </c>
      <c r="H5" s="13">
        <f t="shared" si="1"/>
        <v>73</v>
      </c>
      <c r="I5" s="149" t="s">
        <v>66</v>
      </c>
      <c r="J5" s="150" t="s">
        <v>67</v>
      </c>
      <c r="K5" s="85"/>
      <c r="L5" s="87"/>
      <c r="M5" s="152" t="s">
        <v>134</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2</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t="s">
        <v>135</v>
      </c>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8</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v>13</v>
      </c>
      <c r="D13" s="48">
        <v>11</v>
      </c>
      <c r="E13" s="48" t="str">
        <f t="shared" si="0"/>
        <v/>
      </c>
      <c r="F13" s="3"/>
      <c r="G13" s="3"/>
      <c r="H13" s="18" t="str">
        <f t="shared" si="1"/>
        <v/>
      </c>
      <c r="I13" s="60"/>
      <c r="J13" s="3"/>
      <c r="K13" s="3"/>
      <c r="L13" s="3"/>
      <c r="M13" s="3"/>
      <c r="N13" s="3"/>
      <c r="O13" s="3"/>
      <c r="P13" s="61" t="str">
        <f t="shared" ref="P13:P32" si="4">IF(AND(L13&lt;&gt;"",N13&lt;&gt;""),-1,IF(N13="","",N13+O13))</f>
        <v/>
      </c>
      <c r="Q13" s="60" t="s">
        <v>178</v>
      </c>
      <c r="R13" s="3"/>
      <c r="S13" s="3">
        <v>1</v>
      </c>
      <c r="T13" s="3">
        <v>1</v>
      </c>
      <c r="U13" s="3"/>
      <c r="V13" s="3"/>
      <c r="W13" s="3"/>
      <c r="X13" s="61" t="str">
        <f t="shared" ref="X13:X32" si="5">IF(AND(T13&lt;&gt;"",V13&lt;&gt;""),-1,IF(V13="","",V13+W13))</f>
        <v/>
      </c>
      <c r="Y13" s="60" t="s">
        <v>179</v>
      </c>
      <c r="Z13" s="3"/>
      <c r="AA13" s="3"/>
      <c r="AB13" s="3"/>
      <c r="AC13" s="3"/>
      <c r="AD13" s="3"/>
      <c r="AE13" s="3"/>
      <c r="AF13" s="61" t="str">
        <f t="shared" ref="AF13:AF32" si="6">IF(AND(AB13&lt;&gt;"",AD13&lt;&gt;""),-1,IF(AD13="","",AD13+AE13))</f>
        <v/>
      </c>
      <c r="AG13" s="60" t="s">
        <v>184</v>
      </c>
      <c r="AH13" s="3"/>
      <c r="AI13" s="3">
        <v>2</v>
      </c>
      <c r="AJ13" s="3">
        <v>2</v>
      </c>
      <c r="AK13" s="3"/>
      <c r="AL13" s="3"/>
      <c r="AM13" s="3"/>
      <c r="AN13" s="61" t="str">
        <f t="shared" ref="AN13:AN32" si="7">IF(AND(AJ13&lt;&gt;"",AL13&lt;&gt;""),-1,IF(AL13="","",AL13+AM13))</f>
        <v/>
      </c>
      <c r="AO13" s="60" t="str">
        <f t="shared" ref="AO13:AO32" si="8">IF(I13="","",I13)</f>
        <v/>
      </c>
      <c r="AP13" s="29" t="str">
        <f t="shared" ref="AP13:AP32" si="9">IF(Q13="","",Q13)</f>
        <v>xElliot Fortney</v>
      </c>
      <c r="AQ13" s="29" t="str">
        <f t="shared" ref="AQ13:AQ32" si="10">IF(Y13="","",Y13)</f>
        <v>Elliot Fortney</v>
      </c>
      <c r="AR13" s="29" t="str">
        <f t="shared" ref="AR13:AR32" si="11">IF(AG13="","",AG13)</f>
        <v>Maddux Craven</v>
      </c>
    </row>
    <row r="14" spans="1:44" ht="12.75" customHeight="1" x14ac:dyDescent="0.25">
      <c r="A14" s="49">
        <v>2</v>
      </c>
      <c r="B14" s="59" t="str">
        <f t="shared" si="3"/>
        <v/>
      </c>
      <c r="C14" s="3">
        <v>18</v>
      </c>
      <c r="D14" s="48">
        <v>12</v>
      </c>
      <c r="E14" s="48" t="str">
        <f t="shared" si="0"/>
        <v/>
      </c>
      <c r="F14" s="3"/>
      <c r="G14" s="3"/>
      <c r="H14" s="18" t="str">
        <f t="shared" si="1"/>
        <v/>
      </c>
      <c r="I14" s="60"/>
      <c r="J14" s="3"/>
      <c r="K14" s="3"/>
      <c r="L14" s="3"/>
      <c r="M14" s="3"/>
      <c r="N14" s="3"/>
      <c r="O14" s="3"/>
      <c r="P14" s="61" t="str">
        <f t="shared" si="4"/>
        <v/>
      </c>
      <c r="Q14" s="60" t="s">
        <v>181</v>
      </c>
      <c r="R14" s="3"/>
      <c r="S14" s="3">
        <v>2</v>
      </c>
      <c r="T14" s="3">
        <v>2</v>
      </c>
      <c r="U14" s="3"/>
      <c r="V14" s="3"/>
      <c r="W14" s="3"/>
      <c r="X14" s="61" t="str">
        <f t="shared" si="5"/>
        <v/>
      </c>
      <c r="Y14" s="60" t="s">
        <v>180</v>
      </c>
      <c r="Z14" s="3"/>
      <c r="AA14" s="3">
        <v>1</v>
      </c>
      <c r="AB14" s="3">
        <v>1</v>
      </c>
      <c r="AC14" s="3"/>
      <c r="AD14" s="3"/>
      <c r="AE14" s="3"/>
      <c r="AF14" s="61" t="str">
        <f t="shared" si="6"/>
        <v/>
      </c>
      <c r="AG14" s="60" t="s">
        <v>185</v>
      </c>
      <c r="AH14" s="3"/>
      <c r="AI14" s="3">
        <v>3</v>
      </c>
      <c r="AJ14" s="3">
        <v>3</v>
      </c>
      <c r="AK14" s="3"/>
      <c r="AL14" s="3"/>
      <c r="AM14" s="3"/>
      <c r="AN14" s="61" t="str">
        <f t="shared" si="7"/>
        <v/>
      </c>
      <c r="AO14" s="60" t="str">
        <f t="shared" si="8"/>
        <v/>
      </c>
      <c r="AP14" s="29" t="str">
        <f t="shared" si="9"/>
        <v>Teddy Alexdav</v>
      </c>
      <c r="AQ14" s="29" t="str">
        <f t="shared" si="10"/>
        <v>Stella Boblitt</v>
      </c>
      <c r="AR14" s="29" t="str">
        <f t="shared" si="11"/>
        <v>Dante Churchill</v>
      </c>
    </row>
    <row r="15" spans="1:44" ht="12.75" customHeight="1" x14ac:dyDescent="0.25">
      <c r="A15" s="49">
        <v>3</v>
      </c>
      <c r="B15" s="59" t="str">
        <f t="shared" si="3"/>
        <v/>
      </c>
      <c r="C15" s="3">
        <v>19</v>
      </c>
      <c r="D15" s="48">
        <v>13</v>
      </c>
      <c r="E15" s="48" t="str">
        <f t="shared" si="0"/>
        <v/>
      </c>
      <c r="F15" s="3"/>
      <c r="G15" s="3"/>
      <c r="H15" s="18" t="str">
        <f t="shared" si="1"/>
        <v/>
      </c>
      <c r="I15" s="60"/>
      <c r="J15" s="3"/>
      <c r="K15" s="3"/>
      <c r="L15" s="3"/>
      <c r="M15" s="3"/>
      <c r="N15" s="3"/>
      <c r="O15" s="3"/>
      <c r="P15" s="61" t="str">
        <f t="shared" si="4"/>
        <v/>
      </c>
      <c r="Q15" s="60" t="s">
        <v>182</v>
      </c>
      <c r="R15" s="3"/>
      <c r="S15" s="3">
        <v>3</v>
      </c>
      <c r="T15" s="3">
        <v>3</v>
      </c>
      <c r="U15" s="3"/>
      <c r="V15" s="3"/>
      <c r="W15" s="3"/>
      <c r="X15" s="61" t="str">
        <f t="shared" si="5"/>
        <v/>
      </c>
      <c r="Y15" s="60" t="s">
        <v>183</v>
      </c>
      <c r="Z15" s="3"/>
      <c r="AA15" s="3">
        <v>3</v>
      </c>
      <c r="AB15" s="3">
        <v>3</v>
      </c>
      <c r="AC15" s="3"/>
      <c r="AD15" s="3"/>
      <c r="AE15" s="3"/>
      <c r="AF15" s="61" t="str">
        <f t="shared" si="6"/>
        <v/>
      </c>
      <c r="AG15" s="60"/>
      <c r="AH15" s="3"/>
      <c r="AI15" s="3"/>
      <c r="AJ15" s="3"/>
      <c r="AK15" s="3"/>
      <c r="AL15" s="3"/>
      <c r="AM15" s="3"/>
      <c r="AN15" s="61" t="str">
        <f t="shared" si="7"/>
        <v/>
      </c>
      <c r="AO15" s="60" t="str">
        <f t="shared" si="8"/>
        <v/>
      </c>
      <c r="AP15" s="29" t="str">
        <f t="shared" si="9"/>
        <v>Solomon Hilliard</v>
      </c>
      <c r="AQ15" s="29" t="str">
        <f t="shared" si="10"/>
        <v>Dylan McKnight</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1</v>
      </c>
      <c r="T33" s="29">
        <f t="shared" si="13"/>
        <v>1</v>
      </c>
      <c r="U33" s="29">
        <f>20-COUNTBLANK(U13:U32)</f>
        <v>0</v>
      </c>
      <c r="Z33" s="29">
        <f t="shared" ref="Z33:AB33" si="14">COUNTIF(Z$13:Z$32,$H33)</f>
        <v>0</v>
      </c>
      <c r="AA33" s="29">
        <f t="shared" si="14"/>
        <v>1</v>
      </c>
      <c r="AB33" s="29">
        <f t="shared" si="14"/>
        <v>1</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1</v>
      </c>
      <c r="T34" s="29">
        <f t="shared" si="17"/>
        <v>1</v>
      </c>
      <c r="Z34" s="29">
        <f t="shared" ref="Z34:AB34" si="18">COUNTIF(Z$13:Z$32,$H34)</f>
        <v>0</v>
      </c>
      <c r="AA34" s="29">
        <f t="shared" si="18"/>
        <v>0</v>
      </c>
      <c r="AB34" s="29">
        <f t="shared" si="18"/>
        <v>0</v>
      </c>
      <c r="AH34" s="29">
        <f t="shared" ref="AH34:AJ34" si="19">COUNTIF(AH$13:AH$32,$H34)</f>
        <v>0</v>
      </c>
      <c r="AI34" s="29">
        <f t="shared" si="19"/>
        <v>1</v>
      </c>
      <c r="AJ34" s="29">
        <f t="shared" si="19"/>
        <v>1</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1</v>
      </c>
      <c r="T35" s="29">
        <f t="shared" si="21"/>
        <v>1</v>
      </c>
      <c r="Z35" s="29">
        <f t="shared" ref="Z35:AB35" si="22">COUNTIF(Z$13:Z$32,$H35)</f>
        <v>0</v>
      </c>
      <c r="AA35" s="29">
        <f t="shared" si="22"/>
        <v>1</v>
      </c>
      <c r="AB35" s="29">
        <f t="shared" si="22"/>
        <v>1</v>
      </c>
      <c r="AH35" s="29">
        <f t="shared" ref="AH35:AJ35" si="23">COUNTIF(AH$13:AH$32,$H35)</f>
        <v>0</v>
      </c>
      <c r="AI35" s="29">
        <f t="shared" si="23"/>
        <v>1</v>
      </c>
      <c r="AJ35" s="29">
        <f t="shared" si="23"/>
        <v>1</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90" priority="1" stopIfTrue="1" operator="greaterThan">
      <formula>6</formula>
    </cfRule>
  </conditionalFormatting>
  <conditionalFormatting sqref="E3:E32 B13:B32">
    <cfRule type="cellIs" dxfId="89" priority="2" stopIfTrue="1" operator="equal">
      <formula>1</formula>
    </cfRule>
  </conditionalFormatting>
  <conditionalFormatting sqref="I7">
    <cfRule type="cellIs" dxfId="88" priority="3" stopIfTrue="1" operator="greaterThan">
      <formula>3</formula>
    </cfRule>
  </conditionalFormatting>
  <conditionalFormatting sqref="M8">
    <cfRule type="cellIs" dxfId="87" priority="4" stopIfTrue="1" operator="notBetween">
      <formula>0</formula>
      <formula>3</formula>
    </cfRule>
  </conditionalFormatting>
  <conditionalFormatting sqref="M1:X7">
    <cfRule type="cellIs" dxfId="86" priority="5" stopIfTrue="1" operator="equal">
      <formula>""</formula>
    </cfRule>
  </conditionalFormatting>
  <conditionalFormatting sqref="P13:P32 X13:X32 AF13:AF32 AN13:AN32">
    <cfRule type="cellIs" dxfId="85" priority="6" stopIfTrue="1" operator="equal">
      <formula>-1</formula>
    </cfRule>
  </conditionalFormatting>
  <conditionalFormatting sqref="Y6:Y8">
    <cfRule type="cellIs" dxfId="84" priority="7" stopIfTrue="1" operator="notBetween">
      <formula>0.9</formula>
      <formula>2.1</formula>
    </cfRule>
  </conditionalFormatting>
  <dataValidations count="2">
    <dataValidation type="decimal" allowBlank="1" showErrorMessage="1" sqref="Y2" xr:uid="{00000000-0002-0000-0D00-000000000000}">
      <formula1>1</formula1>
      <formula2>9</formula2>
    </dataValidation>
    <dataValidation type="decimal" allowBlank="1" showErrorMessage="1" sqref="Y6" xr:uid="{00000000-0002-0000-0D00-000001000000}">
      <formula1>1</formula1>
      <formula2>2</formula2>
    </dataValidation>
  </dataValidations>
  <hyperlinks>
    <hyperlink ref="M5" r:id="rId1" xr:uid="{20E650AE-3CDA-43B2-B2F1-C3A259C44008}"/>
  </hyperlinks>
  <pageMargins left="0.75" right="0.75" top="1" bottom="1" header="0" footer="0"/>
  <pageSetup orientation="landscape"/>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1000"/>
  <sheetViews>
    <sheetView zoomScale="130" zoomScaleNormal="130" workbookViewId="0">
      <selection activeCell="V13" sqref="V13"/>
    </sheetView>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t="s">
        <v>207</v>
      </c>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t="s">
        <v>208</v>
      </c>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t="s">
        <v>209</v>
      </c>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t="s">
        <v>210</v>
      </c>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152" t="s">
        <v>211</v>
      </c>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1</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1</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v>11</v>
      </c>
      <c r="D13" s="48">
        <v>11</v>
      </c>
      <c r="E13" s="48" t="str">
        <f t="shared" si="0"/>
        <v/>
      </c>
      <c r="F13" s="3"/>
      <c r="G13" s="3"/>
      <c r="H13" s="18" t="str">
        <f t="shared" si="1"/>
        <v/>
      </c>
      <c r="I13" s="60"/>
      <c r="J13" s="3"/>
      <c r="K13" s="3"/>
      <c r="L13" s="3"/>
      <c r="M13" s="3"/>
      <c r="N13" s="3"/>
      <c r="O13" s="3"/>
      <c r="P13" s="61" t="str">
        <f t="shared" ref="P13:P32" si="4">IF(AND(L13&lt;&gt;"",N13&lt;&gt;""),-1,IF(N13="","",N13+O13))</f>
        <v/>
      </c>
      <c r="Q13" s="60" t="s">
        <v>212</v>
      </c>
      <c r="R13" s="3"/>
      <c r="S13" s="3">
        <v>1</v>
      </c>
      <c r="T13" s="3"/>
      <c r="U13" s="3" t="s">
        <v>137</v>
      </c>
      <c r="V13" s="3">
        <v>25</v>
      </c>
      <c r="W13" s="3">
        <v>34</v>
      </c>
      <c r="X13" s="61">
        <f t="shared" ref="X13:X32" si="5">IF(AND(T13&lt;&gt;"",V13&lt;&gt;""),-1,IF(V13="","",V13+W13))</f>
        <v>59</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Nathaniel Millett</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1</v>
      </c>
      <c r="T33" s="29">
        <f t="shared" si="13"/>
        <v>0</v>
      </c>
      <c r="U33" s="29">
        <f>20-COUNTBLANK(U13:U32)</f>
        <v>1</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83" priority="1" stopIfTrue="1" operator="greaterThan">
      <formula>6</formula>
    </cfRule>
  </conditionalFormatting>
  <conditionalFormatting sqref="E3:E32 B13:B32">
    <cfRule type="cellIs" dxfId="82" priority="2" stopIfTrue="1" operator="equal">
      <formula>1</formula>
    </cfRule>
  </conditionalFormatting>
  <conditionalFormatting sqref="I7">
    <cfRule type="cellIs" dxfId="81" priority="3" stopIfTrue="1" operator="greaterThan">
      <formula>3</formula>
    </cfRule>
  </conditionalFormatting>
  <conditionalFormatting sqref="M8">
    <cfRule type="cellIs" dxfId="80" priority="4" stopIfTrue="1" operator="notBetween">
      <formula>0</formula>
      <formula>3</formula>
    </cfRule>
  </conditionalFormatting>
  <conditionalFormatting sqref="M1:X7">
    <cfRule type="cellIs" dxfId="79" priority="5" stopIfTrue="1" operator="equal">
      <formula>""</formula>
    </cfRule>
  </conditionalFormatting>
  <conditionalFormatting sqref="P13:P32 X13:X32 AF13:AF32 AN13:AN32">
    <cfRule type="cellIs" dxfId="78" priority="6" stopIfTrue="1" operator="equal">
      <formula>-1</formula>
    </cfRule>
  </conditionalFormatting>
  <conditionalFormatting sqref="Y6:Y8">
    <cfRule type="cellIs" dxfId="77" priority="7" stopIfTrue="1" operator="notBetween">
      <formula>0.9</formula>
      <formula>2.1</formula>
    </cfRule>
  </conditionalFormatting>
  <dataValidations count="2">
    <dataValidation type="decimal" allowBlank="1" showErrorMessage="1" sqref="Y2" xr:uid="{00000000-0002-0000-0E00-000000000000}">
      <formula1>1</formula1>
      <formula2>9</formula2>
    </dataValidation>
    <dataValidation type="decimal" allowBlank="1" showErrorMessage="1" sqref="Y6" xr:uid="{00000000-0002-0000-0E00-000001000000}">
      <formula1>1</formula1>
      <formula2>2</formula2>
    </dataValidation>
  </dataValidations>
  <hyperlinks>
    <hyperlink ref="M5" r:id="rId1" xr:uid="{77D81067-F79E-4FA2-BD6A-55FB60265F07}"/>
  </hyperlinks>
  <pageMargins left="0.75" right="0.75" top="1" bottom="1" header="0" footer="0"/>
  <pageSetup orientation="landscape"/>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76" priority="1" stopIfTrue="1" operator="greaterThan">
      <formula>6</formula>
    </cfRule>
  </conditionalFormatting>
  <conditionalFormatting sqref="E3:E32 B13:B32">
    <cfRule type="cellIs" dxfId="75" priority="2" stopIfTrue="1" operator="equal">
      <formula>1</formula>
    </cfRule>
  </conditionalFormatting>
  <conditionalFormatting sqref="I7">
    <cfRule type="cellIs" dxfId="74" priority="3" stopIfTrue="1" operator="greaterThan">
      <formula>3</formula>
    </cfRule>
  </conditionalFormatting>
  <conditionalFormatting sqref="M8">
    <cfRule type="cellIs" dxfId="73" priority="4" stopIfTrue="1" operator="notBetween">
      <formula>0</formula>
      <formula>3</formula>
    </cfRule>
  </conditionalFormatting>
  <conditionalFormatting sqref="M1:X7">
    <cfRule type="cellIs" dxfId="72" priority="5" stopIfTrue="1" operator="equal">
      <formula>""</formula>
    </cfRule>
  </conditionalFormatting>
  <conditionalFormatting sqref="P13:P32 X13:X32 AF13:AF32 AN13:AN32">
    <cfRule type="cellIs" dxfId="71" priority="6" stopIfTrue="1" operator="equal">
      <formula>-1</formula>
    </cfRule>
  </conditionalFormatting>
  <conditionalFormatting sqref="Y6:Y8">
    <cfRule type="cellIs" dxfId="70" priority="7" stopIfTrue="1" operator="notBetween">
      <formula>0.9</formula>
      <formula>2.1</formula>
    </cfRule>
  </conditionalFormatting>
  <dataValidations count="2">
    <dataValidation type="decimal" allowBlank="1" showErrorMessage="1" sqref="Y2" xr:uid="{00000000-0002-0000-0F00-000000000000}">
      <formula1>1</formula1>
      <formula2>9</formula2>
    </dataValidation>
    <dataValidation type="decimal" allowBlank="1" showErrorMessage="1" sqref="Y6" xr:uid="{00000000-0002-0000-0F00-000001000000}">
      <formula1>1</formula1>
      <formula2>2</formula2>
    </dataValidation>
  </dataValidations>
  <pageMargins left="0.75" right="0.75" top="1" bottom="1" header="0" footer="0"/>
  <pageSetup orientation="landscape"/>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69" priority="1" stopIfTrue="1" operator="greaterThan">
      <formula>6</formula>
    </cfRule>
  </conditionalFormatting>
  <conditionalFormatting sqref="E3:E32 B13:B32">
    <cfRule type="cellIs" dxfId="68" priority="2" stopIfTrue="1" operator="equal">
      <formula>1</formula>
    </cfRule>
  </conditionalFormatting>
  <conditionalFormatting sqref="I7">
    <cfRule type="cellIs" dxfId="67" priority="3" stopIfTrue="1" operator="greaterThan">
      <formula>3</formula>
    </cfRule>
  </conditionalFormatting>
  <conditionalFormatting sqref="M8">
    <cfRule type="cellIs" dxfId="66" priority="4" stopIfTrue="1" operator="notBetween">
      <formula>0</formula>
      <formula>3</formula>
    </cfRule>
  </conditionalFormatting>
  <conditionalFormatting sqref="M1:X7">
    <cfRule type="cellIs" dxfId="65" priority="5" stopIfTrue="1" operator="equal">
      <formula>""</formula>
    </cfRule>
  </conditionalFormatting>
  <conditionalFormatting sqref="P13:P32 X13:X32 AF13:AF32 AN13:AN32">
    <cfRule type="cellIs" dxfId="64" priority="6" stopIfTrue="1" operator="equal">
      <formula>-1</formula>
    </cfRule>
  </conditionalFormatting>
  <conditionalFormatting sqref="Y6:Y8">
    <cfRule type="cellIs" dxfId="63" priority="7" stopIfTrue="1" operator="notBetween">
      <formula>0.9</formula>
      <formula>2.1</formula>
    </cfRule>
  </conditionalFormatting>
  <dataValidations count="2">
    <dataValidation type="decimal" allowBlank="1" showErrorMessage="1" sqref="Y2" xr:uid="{00000000-0002-0000-1000-000000000000}">
      <formula1>1</formula1>
      <formula2>9</formula2>
    </dataValidation>
    <dataValidation type="decimal" allowBlank="1" showErrorMessage="1" sqref="Y6" xr:uid="{00000000-0002-0000-1000-000001000000}">
      <formula1>1</formula1>
      <formula2>2</formula2>
    </dataValidation>
  </dataValidations>
  <pageMargins left="0.75" right="0.75" top="1" bottom="1" header="0" footer="0"/>
  <pageSetup orientation="landscape"/>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62" priority="1" stopIfTrue="1" operator="greaterThan">
      <formula>6</formula>
    </cfRule>
  </conditionalFormatting>
  <conditionalFormatting sqref="E3:E32 B13:B32">
    <cfRule type="cellIs" dxfId="61" priority="2" stopIfTrue="1" operator="equal">
      <formula>1</formula>
    </cfRule>
  </conditionalFormatting>
  <conditionalFormatting sqref="I7">
    <cfRule type="cellIs" dxfId="60" priority="3" stopIfTrue="1" operator="greaterThan">
      <formula>3</formula>
    </cfRule>
  </conditionalFormatting>
  <conditionalFormatting sqref="M8">
    <cfRule type="cellIs" dxfId="59" priority="4" stopIfTrue="1" operator="notBetween">
      <formula>0</formula>
      <formula>3</formula>
    </cfRule>
  </conditionalFormatting>
  <conditionalFormatting sqref="M1:X7">
    <cfRule type="cellIs" dxfId="58" priority="5" stopIfTrue="1" operator="equal">
      <formula>""</formula>
    </cfRule>
  </conditionalFormatting>
  <conditionalFormatting sqref="P13:P32 X13:X32 AF13:AF32 AN13:AN32">
    <cfRule type="cellIs" dxfId="57" priority="6" stopIfTrue="1" operator="equal">
      <formula>-1</formula>
    </cfRule>
  </conditionalFormatting>
  <conditionalFormatting sqref="Y6:Y8">
    <cfRule type="cellIs" dxfId="56" priority="7" stopIfTrue="1" operator="notBetween">
      <formula>0.9</formula>
      <formula>2.1</formula>
    </cfRule>
  </conditionalFormatting>
  <dataValidations count="2">
    <dataValidation type="decimal" allowBlank="1" showErrorMessage="1" sqref="Y2" xr:uid="{00000000-0002-0000-1100-000000000000}">
      <formula1>1</formula1>
      <formula2>9</formula2>
    </dataValidation>
    <dataValidation type="decimal" allowBlank="1" showErrorMessage="1" sqref="Y6" xr:uid="{00000000-0002-0000-1100-000001000000}">
      <formula1>1</formula1>
      <formula2>2</formula2>
    </dataValidation>
  </dataValidations>
  <pageMargins left="0.75" right="0.75" top="1" bottom="1" header="0" footer="0"/>
  <pageSetup orientation="landscape"/>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55" priority="1" stopIfTrue="1" operator="greaterThan">
      <formula>6</formula>
    </cfRule>
  </conditionalFormatting>
  <conditionalFormatting sqref="E3:E32 B13:B32">
    <cfRule type="cellIs" dxfId="54" priority="2" stopIfTrue="1" operator="equal">
      <formula>1</formula>
    </cfRule>
  </conditionalFormatting>
  <conditionalFormatting sqref="I7">
    <cfRule type="cellIs" dxfId="53" priority="3" stopIfTrue="1" operator="greaterThan">
      <formula>3</formula>
    </cfRule>
  </conditionalFormatting>
  <conditionalFormatting sqref="M8">
    <cfRule type="cellIs" dxfId="52" priority="4" stopIfTrue="1" operator="notBetween">
      <formula>0</formula>
      <formula>3</formula>
    </cfRule>
  </conditionalFormatting>
  <conditionalFormatting sqref="M1:X7">
    <cfRule type="cellIs" dxfId="51" priority="5" stopIfTrue="1" operator="equal">
      <formula>""</formula>
    </cfRule>
  </conditionalFormatting>
  <conditionalFormatting sqref="P13:P32 X13:X32 AF13:AF32 AN13:AN32">
    <cfRule type="cellIs" dxfId="50" priority="6" stopIfTrue="1" operator="equal">
      <formula>-1</formula>
    </cfRule>
  </conditionalFormatting>
  <conditionalFormatting sqref="Y6:Y8">
    <cfRule type="cellIs" dxfId="49" priority="7" stopIfTrue="1" operator="notBetween">
      <formula>0.9</formula>
      <formula>2.1</formula>
    </cfRule>
  </conditionalFormatting>
  <dataValidations count="2">
    <dataValidation type="decimal" allowBlank="1" showErrorMessage="1" sqref="Y2" xr:uid="{00000000-0002-0000-1200-000000000000}">
      <formula1>1</formula1>
      <formula2>9</formula2>
    </dataValidation>
    <dataValidation type="decimal" allowBlank="1" showErrorMessage="1" sqref="Y6" xr:uid="{00000000-0002-0000-1200-000001000000}">
      <formula1>1</formula1>
      <formula2>2</formula2>
    </dataValidation>
  </dataValidations>
  <pageMargins left="0.75" right="0.75" top="1" bottom="1" header="0" footer="0"/>
  <pageSetup orientation="landscape"/>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48" priority="1" stopIfTrue="1" operator="greaterThan">
      <formula>6</formula>
    </cfRule>
  </conditionalFormatting>
  <conditionalFormatting sqref="E3:E32 B13:B32">
    <cfRule type="cellIs" dxfId="47" priority="2" stopIfTrue="1" operator="equal">
      <formula>1</formula>
    </cfRule>
  </conditionalFormatting>
  <conditionalFormatting sqref="I7">
    <cfRule type="cellIs" dxfId="46" priority="3" stopIfTrue="1" operator="greaterThan">
      <formula>3</formula>
    </cfRule>
  </conditionalFormatting>
  <conditionalFormatting sqref="M8">
    <cfRule type="cellIs" dxfId="45" priority="4" stopIfTrue="1" operator="notBetween">
      <formula>0</formula>
      <formula>3</formula>
    </cfRule>
  </conditionalFormatting>
  <conditionalFormatting sqref="M1:X7">
    <cfRule type="cellIs" dxfId="44" priority="5" stopIfTrue="1" operator="equal">
      <formula>""</formula>
    </cfRule>
  </conditionalFormatting>
  <conditionalFormatting sqref="P13:P32 X13:X32 AF13:AF32 AN13:AN32">
    <cfRule type="cellIs" dxfId="43" priority="6" stopIfTrue="1" operator="equal">
      <formula>-1</formula>
    </cfRule>
  </conditionalFormatting>
  <conditionalFormatting sqref="Y6:Y8">
    <cfRule type="cellIs" dxfId="42" priority="7" stopIfTrue="1" operator="notBetween">
      <formula>0.9</formula>
      <formula>2.1</formula>
    </cfRule>
  </conditionalFormatting>
  <dataValidations count="2">
    <dataValidation type="decimal" allowBlank="1" showErrorMessage="1" sqref="Y2" xr:uid="{00000000-0002-0000-1300-000000000000}">
      <formula1>1</formula1>
      <formula2>9</formula2>
    </dataValidation>
    <dataValidation type="decimal" allowBlank="1" showErrorMessage="1" sqref="Y6" xr:uid="{00000000-0002-0000-1300-000001000000}">
      <formula1>1</formula1>
      <formula2>2</formula2>
    </dataValidation>
  </dataValidations>
  <pageMargins left="0.75" right="0.75" top="1" bottom="1" header="0" footer="0"/>
  <pageSetup orientation="landscape"/>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41" priority="1" stopIfTrue="1" operator="greaterThan">
      <formula>6</formula>
    </cfRule>
  </conditionalFormatting>
  <conditionalFormatting sqref="E3:E32 B13:B32">
    <cfRule type="cellIs" dxfId="40" priority="2" stopIfTrue="1" operator="equal">
      <formula>1</formula>
    </cfRule>
  </conditionalFormatting>
  <conditionalFormatting sqref="I7">
    <cfRule type="cellIs" dxfId="39" priority="3" stopIfTrue="1" operator="greaterThan">
      <formula>3</formula>
    </cfRule>
  </conditionalFormatting>
  <conditionalFormatting sqref="M8">
    <cfRule type="cellIs" dxfId="38" priority="4" stopIfTrue="1" operator="notBetween">
      <formula>0</formula>
      <formula>3</formula>
    </cfRule>
  </conditionalFormatting>
  <conditionalFormatting sqref="M1:X7">
    <cfRule type="cellIs" dxfId="37" priority="5" stopIfTrue="1" operator="equal">
      <formula>""</formula>
    </cfRule>
  </conditionalFormatting>
  <conditionalFormatting sqref="P13:P32 X13:X32 AF13:AF32 AN13:AN32">
    <cfRule type="cellIs" dxfId="36" priority="6" stopIfTrue="1" operator="equal">
      <formula>-1</formula>
    </cfRule>
  </conditionalFormatting>
  <conditionalFormatting sqref="Y6:Y8">
    <cfRule type="cellIs" dxfId="35" priority="7" stopIfTrue="1" operator="notBetween">
      <formula>0.9</formula>
      <formula>2.1</formula>
    </cfRule>
  </conditionalFormatting>
  <dataValidations count="2">
    <dataValidation type="decimal" allowBlank="1" showErrorMessage="1" sqref="Y2" xr:uid="{00000000-0002-0000-1400-000000000000}">
      <formula1>1</formula1>
      <formula2>9</formula2>
    </dataValidation>
    <dataValidation type="decimal" allowBlank="1" showErrorMessage="1" sqref="Y6" xr:uid="{00000000-0002-0000-1400-000001000000}">
      <formula1>1</formula1>
      <formula2>2</formula2>
    </dataValidation>
  </dataValidations>
  <pageMargins left="0.75" right="0.75" top="1" bottom="1" header="0" footer="0"/>
  <pageSetup orientation="landscape"/>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34" priority="1" stopIfTrue="1" operator="greaterThan">
      <formula>6</formula>
    </cfRule>
  </conditionalFormatting>
  <conditionalFormatting sqref="E3:E32 B13:B32">
    <cfRule type="cellIs" dxfId="33" priority="2" stopIfTrue="1" operator="equal">
      <formula>1</formula>
    </cfRule>
  </conditionalFormatting>
  <conditionalFormatting sqref="I7">
    <cfRule type="cellIs" dxfId="32" priority="3" stopIfTrue="1" operator="greaterThan">
      <formula>3</formula>
    </cfRule>
  </conditionalFormatting>
  <conditionalFormatting sqref="M8">
    <cfRule type="cellIs" dxfId="31" priority="4" stopIfTrue="1" operator="notBetween">
      <formula>0</formula>
      <formula>3</formula>
    </cfRule>
  </conditionalFormatting>
  <conditionalFormatting sqref="M1:X7">
    <cfRule type="cellIs" dxfId="30" priority="5" stopIfTrue="1" operator="equal">
      <formula>""</formula>
    </cfRule>
  </conditionalFormatting>
  <conditionalFormatting sqref="P13:P32 X13:X32 AF13:AF32 AN13:AN32">
    <cfRule type="cellIs" dxfId="29" priority="6" stopIfTrue="1" operator="equal">
      <formula>-1</formula>
    </cfRule>
  </conditionalFormatting>
  <conditionalFormatting sqref="Y6:Y8">
    <cfRule type="cellIs" dxfId="28" priority="7" stopIfTrue="1" operator="notBetween">
      <formula>0.9</formula>
      <formula>2.1</formula>
    </cfRule>
  </conditionalFormatting>
  <dataValidations count="2">
    <dataValidation type="decimal" allowBlank="1" showErrorMessage="1" sqref="Y2" xr:uid="{00000000-0002-0000-1500-000000000000}">
      <formula1>1</formula1>
      <formula2>9</formula2>
    </dataValidation>
    <dataValidation type="decimal" allowBlank="1" showErrorMessage="1" sqref="Y6" xr:uid="{00000000-0002-0000-1500-000001000000}">
      <formula1>1</formula1>
      <formula2>2</formula2>
    </dataValidation>
  </dataValidations>
  <pageMargins left="0.75" right="0.75" top="1" bottom="1" header="0" footer="0"/>
  <pageSetup orientation="landscape"/>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27" priority="1" stopIfTrue="1" operator="greaterThan">
      <formula>6</formula>
    </cfRule>
  </conditionalFormatting>
  <conditionalFormatting sqref="E3:E32 B13:B32">
    <cfRule type="cellIs" dxfId="26" priority="2" stopIfTrue="1" operator="equal">
      <formula>1</formula>
    </cfRule>
  </conditionalFormatting>
  <conditionalFormatting sqref="I7">
    <cfRule type="cellIs" dxfId="25" priority="3" stopIfTrue="1" operator="greaterThan">
      <formula>3</formula>
    </cfRule>
  </conditionalFormatting>
  <conditionalFormatting sqref="M8">
    <cfRule type="cellIs" dxfId="24" priority="4" stopIfTrue="1" operator="notBetween">
      <formula>0</formula>
      <formula>3</formula>
    </cfRule>
  </conditionalFormatting>
  <conditionalFormatting sqref="M1:X7">
    <cfRule type="cellIs" dxfId="23" priority="5" stopIfTrue="1" operator="equal">
      <formula>""</formula>
    </cfRule>
  </conditionalFormatting>
  <conditionalFormatting sqref="P13:P32 X13:X32 AF13:AF32 AN13:AN32">
    <cfRule type="cellIs" dxfId="22" priority="6" stopIfTrue="1" operator="equal">
      <formula>-1</formula>
    </cfRule>
  </conditionalFormatting>
  <conditionalFormatting sqref="Y6:Y8">
    <cfRule type="cellIs" dxfId="21" priority="7" stopIfTrue="1" operator="notBetween">
      <formula>0.9</formula>
      <formula>2.1</formula>
    </cfRule>
  </conditionalFormatting>
  <dataValidations count="2">
    <dataValidation type="decimal" allowBlank="1" showErrorMessage="1" sqref="Y2" xr:uid="{00000000-0002-0000-1600-000000000000}">
      <formula1>1</formula1>
      <formula2>9</formula2>
    </dataValidation>
    <dataValidation type="decimal" allowBlank="1" showErrorMessage="1" sqref="Y6" xr:uid="{00000000-0002-0000-1600-000001000000}">
      <formula1>1</formula1>
      <formula2>2</formula2>
    </dataValidation>
  </dataValidations>
  <pageMargins left="0.75" right="0.75" top="1" bottom="1" header="0" footer="0"/>
  <pageSetup orientation="landscape"/>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10.36328125" hidden="1"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20" priority="1" stopIfTrue="1" operator="greaterThan">
      <formula>6</formula>
    </cfRule>
  </conditionalFormatting>
  <conditionalFormatting sqref="E3:E32 B13:B32">
    <cfRule type="cellIs" dxfId="19" priority="2" stopIfTrue="1" operator="equal">
      <formula>1</formula>
    </cfRule>
  </conditionalFormatting>
  <conditionalFormatting sqref="I7">
    <cfRule type="cellIs" dxfId="18" priority="3" stopIfTrue="1" operator="greaterThan">
      <formula>3</formula>
    </cfRule>
  </conditionalFormatting>
  <conditionalFormatting sqref="M8">
    <cfRule type="cellIs" dxfId="17" priority="4" stopIfTrue="1" operator="notBetween">
      <formula>0</formula>
      <formula>3</formula>
    </cfRule>
  </conditionalFormatting>
  <conditionalFormatting sqref="M1:X7">
    <cfRule type="cellIs" dxfId="16" priority="5" stopIfTrue="1" operator="equal">
      <formula>""</formula>
    </cfRule>
  </conditionalFormatting>
  <conditionalFormatting sqref="P13:P32 X13:X32 AF13:AF32 AN13:AN32">
    <cfRule type="cellIs" dxfId="15" priority="6" stopIfTrue="1" operator="equal">
      <formula>-1</formula>
    </cfRule>
  </conditionalFormatting>
  <conditionalFormatting sqref="Y6:Y8">
    <cfRule type="cellIs" dxfId="14" priority="7" stopIfTrue="1" operator="notBetween">
      <formula>0.9</formula>
      <formula>2.1</formula>
    </cfRule>
  </conditionalFormatting>
  <dataValidations count="2">
    <dataValidation type="decimal" allowBlank="1" showErrorMessage="1" sqref="Y2" xr:uid="{00000000-0002-0000-1700-000000000000}">
      <formula1>1</formula1>
      <formula2>9</formula2>
    </dataValidation>
    <dataValidation type="decimal" allowBlank="1" showErrorMessage="1" sqref="Y6" xr:uid="{00000000-0002-0000-1700-000001000000}">
      <formula1>1</formula1>
      <formula2>2</formula2>
    </dataValidation>
  </dataValidations>
  <pageMargins left="0.75" right="0.75" top="1" bottom="1" header="0" footer="0"/>
  <pageSetup orientation="landscape"/>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1" width="8.984375E-2" customWidth="1"/>
    <col min="42" max="44" width="10.63281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53" t="s">
        <v>78</v>
      </c>
      <c r="AI9" s="156" t="s">
        <v>79</v>
      </c>
      <c r="AJ9" s="156" t="s">
        <v>80</v>
      </c>
      <c r="AK9" s="156"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54"/>
      <c r="AI10" s="157"/>
      <c r="AJ10" s="157"/>
      <c r="AK10" s="157"/>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54"/>
      <c r="AI11" s="157"/>
      <c r="AJ11" s="157"/>
      <c r="AK11" s="157"/>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125"/>
      <c r="AA12" s="125"/>
      <c r="AB12" s="125"/>
      <c r="AC12" s="73"/>
      <c r="AD12" s="125"/>
      <c r="AE12" s="125"/>
      <c r="AF12" s="125"/>
      <c r="AG12" s="73"/>
      <c r="AH12" s="155"/>
      <c r="AI12" s="158"/>
      <c r="AJ12" s="158"/>
      <c r="AK12" s="158"/>
      <c r="AL12" s="125"/>
      <c r="AM12" s="125"/>
      <c r="AN12" s="125"/>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13" priority="1" stopIfTrue="1" operator="greaterThan">
      <formula>6</formula>
    </cfRule>
  </conditionalFormatting>
  <conditionalFormatting sqref="E3:E32 B13:B32">
    <cfRule type="cellIs" dxfId="12" priority="2" stopIfTrue="1" operator="equal">
      <formula>1</formula>
    </cfRule>
  </conditionalFormatting>
  <conditionalFormatting sqref="I7">
    <cfRule type="cellIs" dxfId="11" priority="3" stopIfTrue="1" operator="greaterThan">
      <formula>3</formula>
    </cfRule>
  </conditionalFormatting>
  <conditionalFormatting sqref="M8">
    <cfRule type="cellIs" dxfId="10" priority="4" stopIfTrue="1" operator="notBetween">
      <formula>0</formula>
      <formula>3</formula>
    </cfRule>
  </conditionalFormatting>
  <conditionalFormatting sqref="M1:X7">
    <cfRule type="cellIs" dxfId="9" priority="5" stopIfTrue="1" operator="equal">
      <formula>""</formula>
    </cfRule>
  </conditionalFormatting>
  <conditionalFormatting sqref="P13:P32 X13:X32 AF13:AF32 AN13:AN32">
    <cfRule type="cellIs" dxfId="8" priority="6" stopIfTrue="1" operator="equal">
      <formula>-1</formula>
    </cfRule>
  </conditionalFormatting>
  <conditionalFormatting sqref="Y6:Y8">
    <cfRule type="cellIs" dxfId="7" priority="7" stopIfTrue="1" operator="notBetween">
      <formula>0.9</formula>
      <formula>2.1</formula>
    </cfRule>
  </conditionalFormatting>
  <dataValidations count="2">
    <dataValidation type="decimal" allowBlank="1" showErrorMessage="1" sqref="Y2" xr:uid="{00000000-0002-0000-1800-000000000000}">
      <formula1>1</formula1>
      <formula2>9</formula2>
    </dataValidation>
    <dataValidation type="decimal" allowBlank="1" showErrorMessage="1" sqref="Y6" xr:uid="{00000000-0002-0000-1800-000001000000}">
      <formula1>1</formula1>
      <formula2>2</formula2>
    </dataValidation>
  </dataValidations>
  <pageMargins left="0.75" right="0.75" top="1" bottom="1" header="0" footer="0"/>
  <pageSetup orientation="landscape"/>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1000"/>
  <sheetViews>
    <sheetView workbookViewId="0"/>
  </sheetViews>
  <sheetFormatPr defaultColWidth="12.6328125" defaultRowHeight="15" customHeight="1" x14ac:dyDescent="0.25"/>
  <cols>
    <col min="1" max="1" width="2.6328125" customWidth="1"/>
    <col min="2" max="2" width="0.6328125" customWidth="1"/>
    <col min="3" max="3" width="3.6328125" customWidth="1"/>
    <col min="4" max="4" width="2.6328125" customWidth="1"/>
    <col min="5" max="5" width="0.6328125" customWidth="1"/>
    <col min="6" max="7" width="2.6328125" customWidth="1"/>
    <col min="8" max="8" width="3.6328125" customWidth="1"/>
    <col min="9" max="9" width="10.36328125" customWidth="1"/>
    <col min="10" max="15" width="2.6328125" customWidth="1"/>
    <col min="16" max="16" width="1.6328125" customWidth="1"/>
    <col min="17" max="17" width="10.36328125" customWidth="1"/>
    <col min="18" max="23" width="2.6328125" customWidth="1"/>
    <col min="24" max="24" width="1.6328125" customWidth="1"/>
    <col min="25" max="25" width="10.36328125" customWidth="1"/>
    <col min="26" max="31" width="2.6328125" customWidth="1"/>
    <col min="32" max="32" width="1.6328125" customWidth="1"/>
    <col min="33" max="33" width="10.36328125" customWidth="1"/>
    <col min="34" max="39" width="2.6328125" customWidth="1"/>
    <col min="40" max="40" width="1.6328125" customWidth="1"/>
    <col min="41" max="44" width="9.90625" hidden="1" customWidth="1"/>
  </cols>
  <sheetData>
    <row r="1" spans="1:44" ht="15" customHeight="1" x14ac:dyDescent="0.3">
      <c r="A1" s="135" t="s">
        <v>55</v>
      </c>
      <c r="B1" s="136"/>
      <c r="C1" s="139" t="s">
        <v>56</v>
      </c>
      <c r="D1" s="140" t="s">
        <v>57</v>
      </c>
      <c r="E1" s="96"/>
      <c r="F1" s="96"/>
      <c r="G1" s="96"/>
      <c r="H1" s="141"/>
      <c r="I1" s="43"/>
      <c r="J1" s="142" t="s">
        <v>10</v>
      </c>
      <c r="K1" s="96"/>
      <c r="L1" s="141"/>
      <c r="M1" s="143"/>
      <c r="N1" s="96"/>
      <c r="O1" s="96"/>
      <c r="P1" s="96"/>
      <c r="Q1" s="96"/>
      <c r="R1" s="96"/>
      <c r="S1" s="96"/>
      <c r="T1" s="96"/>
      <c r="U1" s="96"/>
      <c r="V1" s="96"/>
      <c r="W1" s="96"/>
      <c r="X1" s="141"/>
      <c r="Y1" s="44" t="s">
        <v>0</v>
      </c>
      <c r="Z1" s="128" t="s">
        <v>58</v>
      </c>
      <c r="AA1" s="85"/>
      <c r="AB1" s="85"/>
      <c r="AC1" s="85"/>
      <c r="AD1" s="85"/>
      <c r="AE1" s="85"/>
      <c r="AF1" s="85"/>
      <c r="AG1" s="85"/>
      <c r="AH1" s="85"/>
      <c r="AI1" s="85"/>
      <c r="AJ1" s="85"/>
      <c r="AK1" s="85"/>
      <c r="AL1" s="85"/>
      <c r="AM1" s="85"/>
      <c r="AN1" s="87"/>
      <c r="AO1" s="45"/>
    </row>
    <row r="2" spans="1:44" ht="12.75" customHeight="1" x14ac:dyDescent="0.25">
      <c r="A2" s="137"/>
      <c r="B2" s="82"/>
      <c r="C2" s="121"/>
      <c r="D2" s="129" t="s">
        <v>39</v>
      </c>
      <c r="E2" s="87"/>
      <c r="F2" s="46" t="s">
        <v>59</v>
      </c>
      <c r="G2" s="46" t="s">
        <v>60</v>
      </c>
      <c r="H2" s="46" t="s">
        <v>61</v>
      </c>
      <c r="I2" s="46"/>
      <c r="J2" s="150" t="s">
        <v>62</v>
      </c>
      <c r="K2" s="85"/>
      <c r="L2" s="87"/>
      <c r="M2" s="92"/>
      <c r="N2" s="85"/>
      <c r="O2" s="85"/>
      <c r="P2" s="85"/>
      <c r="Q2" s="85"/>
      <c r="R2" s="85"/>
      <c r="S2" s="85"/>
      <c r="T2" s="85"/>
      <c r="U2" s="85"/>
      <c r="V2" s="85"/>
      <c r="W2" s="85"/>
      <c r="X2" s="87"/>
      <c r="Y2" s="130">
        <f>Info!$B$1</f>
        <v>5</v>
      </c>
      <c r="Z2" s="132" t="s">
        <v>63</v>
      </c>
      <c r="AA2" s="85"/>
      <c r="AB2" s="85"/>
      <c r="AC2" s="85"/>
      <c r="AD2" s="85"/>
      <c r="AE2" s="87"/>
      <c r="AF2" s="13"/>
      <c r="AG2" s="122" t="str">
        <f>Info!A12</f>
        <v>Jim Miller</v>
      </c>
      <c r="AH2" s="85"/>
      <c r="AI2" s="85"/>
      <c r="AJ2" s="85"/>
      <c r="AK2" s="85"/>
      <c r="AL2" s="85"/>
      <c r="AM2" s="85"/>
      <c r="AN2" s="87"/>
      <c r="AO2" s="47"/>
    </row>
    <row r="3" spans="1:44" ht="12.75" customHeight="1" x14ac:dyDescent="0.25">
      <c r="A3" s="138"/>
      <c r="B3" s="100"/>
      <c r="C3" s="73"/>
      <c r="D3" s="48">
        <v>1</v>
      </c>
      <c r="E3" s="48" t="str">
        <f t="shared" ref="E3:E32" si="0">IF(OR(OR(L33&gt;1,T33&gt;1,AB33&gt;1,AJ33&gt;1),L33+T33+AB33+AJ33&gt;3,AND(L33+T33+AB33+AJ33&lt;1,H3&lt;&gt;"")),1,"")</f>
        <v/>
      </c>
      <c r="F3" s="3"/>
      <c r="G3" s="3"/>
      <c r="H3" s="13" t="str">
        <f t="shared" ref="H3:H32" si="1">IF(F3="","",F3+G3)</f>
        <v/>
      </c>
      <c r="I3" s="13"/>
      <c r="J3" s="150" t="s">
        <v>64</v>
      </c>
      <c r="K3" s="85"/>
      <c r="L3" s="87"/>
      <c r="M3" s="92"/>
      <c r="N3" s="85"/>
      <c r="O3" s="85"/>
      <c r="P3" s="85"/>
      <c r="Q3" s="85"/>
      <c r="R3" s="85"/>
      <c r="S3" s="85"/>
      <c r="T3" s="85"/>
      <c r="U3" s="85"/>
      <c r="V3" s="85"/>
      <c r="W3" s="85"/>
      <c r="X3" s="87"/>
      <c r="Y3" s="121"/>
      <c r="Z3" s="132" t="s">
        <v>62</v>
      </c>
      <c r="AA3" s="85"/>
      <c r="AB3" s="85"/>
      <c r="AC3" s="85"/>
      <c r="AD3" s="85"/>
      <c r="AE3" s="87"/>
      <c r="AF3" s="13"/>
      <c r="AG3" s="122" t="str">
        <f>Info!A13</f>
        <v xml:space="preserve">201 Elk Haven Rd.  </v>
      </c>
      <c r="AH3" s="85"/>
      <c r="AI3" s="85"/>
      <c r="AJ3" s="85"/>
      <c r="AK3" s="85"/>
      <c r="AL3" s="85"/>
      <c r="AM3" s="85"/>
      <c r="AN3" s="87"/>
      <c r="AO3" s="47"/>
    </row>
    <row r="4" spans="1:44" ht="12.75" customHeight="1" x14ac:dyDescent="0.25">
      <c r="A4" s="49">
        <v>1</v>
      </c>
      <c r="B4" s="48">
        <f t="shared" ref="B4:B8" si="2">SUM(J33+R33+Z33+AH33)</f>
        <v>0</v>
      </c>
      <c r="C4" s="3"/>
      <c r="D4" s="48">
        <v>2</v>
      </c>
      <c r="E4" s="48" t="str">
        <f t="shared" si="0"/>
        <v/>
      </c>
      <c r="F4" s="3"/>
      <c r="G4" s="3"/>
      <c r="H4" s="13" t="str">
        <f t="shared" si="1"/>
        <v/>
      </c>
      <c r="I4" s="13"/>
      <c r="J4" s="150" t="s">
        <v>65</v>
      </c>
      <c r="K4" s="85"/>
      <c r="L4" s="87"/>
      <c r="M4" s="92"/>
      <c r="N4" s="85"/>
      <c r="O4" s="85"/>
      <c r="P4" s="85"/>
      <c r="Q4" s="85"/>
      <c r="R4" s="85"/>
      <c r="S4" s="85"/>
      <c r="T4" s="85"/>
      <c r="U4" s="85"/>
      <c r="V4" s="85"/>
      <c r="W4" s="85"/>
      <c r="X4" s="87"/>
      <c r="Y4" s="73"/>
      <c r="Z4" s="132" t="s">
        <v>64</v>
      </c>
      <c r="AA4" s="85"/>
      <c r="AB4" s="85"/>
      <c r="AC4" s="85"/>
      <c r="AD4" s="85"/>
      <c r="AE4" s="87"/>
      <c r="AF4" s="13"/>
      <c r="AG4" s="122" t="str">
        <f>Info!A14</f>
        <v>Cle Elum  98922</v>
      </c>
      <c r="AH4" s="85"/>
      <c r="AI4" s="85"/>
      <c r="AJ4" s="85"/>
      <c r="AK4" s="85"/>
      <c r="AL4" s="85"/>
      <c r="AM4" s="85"/>
      <c r="AN4" s="87"/>
      <c r="AO4" s="47"/>
    </row>
    <row r="5" spans="1:44" ht="12.75" customHeight="1" x14ac:dyDescent="0.25">
      <c r="A5" s="49">
        <v>2</v>
      </c>
      <c r="B5" s="48">
        <f t="shared" si="2"/>
        <v>0</v>
      </c>
      <c r="C5" s="3"/>
      <c r="D5" s="48">
        <v>3</v>
      </c>
      <c r="E5" s="48" t="str">
        <f t="shared" si="0"/>
        <v/>
      </c>
      <c r="F5" s="3"/>
      <c r="G5" s="3"/>
      <c r="H5" s="13" t="str">
        <f t="shared" si="1"/>
        <v/>
      </c>
      <c r="I5" s="149" t="s">
        <v>66</v>
      </c>
      <c r="J5" s="150" t="s">
        <v>67</v>
      </c>
      <c r="K5" s="85"/>
      <c r="L5" s="87"/>
      <c r="M5" s="92"/>
      <c r="N5" s="85"/>
      <c r="O5" s="85"/>
      <c r="P5" s="85"/>
      <c r="Q5" s="85"/>
      <c r="R5" s="85"/>
      <c r="S5" s="85"/>
      <c r="T5" s="85"/>
      <c r="U5" s="85"/>
      <c r="V5" s="85"/>
      <c r="W5" s="85"/>
      <c r="X5" s="87"/>
      <c r="Y5" s="13" t="s">
        <v>68</v>
      </c>
      <c r="Z5" s="132" t="s">
        <v>69</v>
      </c>
      <c r="AA5" s="85"/>
      <c r="AB5" s="85"/>
      <c r="AC5" s="85"/>
      <c r="AD5" s="85"/>
      <c r="AE5" s="87"/>
      <c r="AF5" s="13"/>
      <c r="AG5" s="122" t="str">
        <f>Info!A15</f>
        <v>509-674-2317</v>
      </c>
      <c r="AH5" s="85"/>
      <c r="AI5" s="85"/>
      <c r="AJ5" s="85"/>
      <c r="AK5" s="85"/>
      <c r="AL5" s="85"/>
      <c r="AM5" s="85"/>
      <c r="AN5" s="87"/>
      <c r="AO5" s="47"/>
    </row>
    <row r="6" spans="1:44" ht="12.75" customHeight="1" x14ac:dyDescent="0.25">
      <c r="A6" s="49">
        <v>3</v>
      </c>
      <c r="B6" s="48">
        <f t="shared" si="2"/>
        <v>0</v>
      </c>
      <c r="C6" s="3"/>
      <c r="D6" s="48">
        <v>4</v>
      </c>
      <c r="E6" s="48" t="str">
        <f t="shared" si="0"/>
        <v/>
      </c>
      <c r="F6" s="3"/>
      <c r="G6" s="3"/>
      <c r="H6" s="13" t="str">
        <f t="shared" si="1"/>
        <v/>
      </c>
      <c r="I6" s="73"/>
      <c r="J6" s="150" t="s">
        <v>70</v>
      </c>
      <c r="K6" s="85"/>
      <c r="L6" s="87"/>
      <c r="M6" s="92"/>
      <c r="N6" s="85"/>
      <c r="O6" s="85"/>
      <c r="P6" s="85"/>
      <c r="Q6" s="85"/>
      <c r="R6" s="85"/>
      <c r="S6" s="85"/>
      <c r="T6" s="85"/>
      <c r="U6" s="85"/>
      <c r="V6" s="85"/>
      <c r="W6" s="85"/>
      <c r="X6" s="87"/>
      <c r="Y6" s="131">
        <v>1</v>
      </c>
      <c r="Z6" s="132" t="s">
        <v>5</v>
      </c>
      <c r="AA6" s="85"/>
      <c r="AB6" s="85"/>
      <c r="AC6" s="85"/>
      <c r="AD6" s="85"/>
      <c r="AE6" s="87"/>
      <c r="AF6" s="13"/>
      <c r="AG6" s="151" t="str">
        <f>Info!A16</f>
        <v>millerionjim@gmail.com</v>
      </c>
      <c r="AH6" s="85"/>
      <c r="AI6" s="85"/>
      <c r="AJ6" s="85"/>
      <c r="AK6" s="85"/>
      <c r="AL6" s="85"/>
      <c r="AM6" s="85"/>
      <c r="AN6" s="87"/>
      <c r="AO6" s="47"/>
    </row>
    <row r="7" spans="1:44" ht="12.75" customHeight="1" x14ac:dyDescent="0.25">
      <c r="A7" s="49">
        <v>4</v>
      </c>
      <c r="B7" s="48">
        <f t="shared" si="2"/>
        <v>0</v>
      </c>
      <c r="C7" s="3"/>
      <c r="D7" s="48">
        <v>5</v>
      </c>
      <c r="E7" s="48" t="str">
        <f t="shared" si="0"/>
        <v/>
      </c>
      <c r="F7" s="3"/>
      <c r="G7" s="3"/>
      <c r="H7" s="13" t="str">
        <f t="shared" si="1"/>
        <v/>
      </c>
      <c r="I7" s="50">
        <f>M33+U33+AC33+AK33</f>
        <v>0</v>
      </c>
      <c r="J7" s="150" t="s">
        <v>69</v>
      </c>
      <c r="K7" s="85"/>
      <c r="L7" s="87"/>
      <c r="M7" s="92"/>
      <c r="N7" s="85"/>
      <c r="O7" s="85"/>
      <c r="P7" s="85"/>
      <c r="Q7" s="85"/>
      <c r="R7" s="85"/>
      <c r="S7" s="85"/>
      <c r="T7" s="85"/>
      <c r="U7" s="85"/>
      <c r="V7" s="85"/>
      <c r="W7" s="85"/>
      <c r="X7" s="87"/>
      <c r="Y7" s="121"/>
      <c r="Z7" s="132" t="s">
        <v>71</v>
      </c>
      <c r="AA7" s="85"/>
      <c r="AB7" s="85"/>
      <c r="AC7" s="85"/>
      <c r="AD7" s="85"/>
      <c r="AE7" s="87"/>
      <c r="AF7" s="13"/>
      <c r="AG7" s="122" t="str">
        <f>IF(Info!E1="","",Info!E1)</f>
        <v>Maryk Haynes</v>
      </c>
      <c r="AH7" s="85"/>
      <c r="AI7" s="85"/>
      <c r="AJ7" s="85"/>
      <c r="AK7" s="85"/>
      <c r="AL7" s="85"/>
      <c r="AM7" s="85"/>
      <c r="AN7" s="87"/>
      <c r="AO7" s="47"/>
    </row>
    <row r="8" spans="1:44" ht="12.75" customHeight="1" x14ac:dyDescent="0.25">
      <c r="A8" s="49">
        <v>5</v>
      </c>
      <c r="B8" s="48">
        <f t="shared" si="2"/>
        <v>0</v>
      </c>
      <c r="C8" s="3"/>
      <c r="D8" s="51">
        <v>6</v>
      </c>
      <c r="E8" s="48" t="str">
        <f t="shared" si="0"/>
        <v/>
      </c>
      <c r="F8" s="3"/>
      <c r="G8" s="3"/>
      <c r="H8" s="13" t="str">
        <f t="shared" si="1"/>
        <v/>
      </c>
      <c r="I8" s="144" t="s">
        <v>44</v>
      </c>
      <c r="J8" s="133" t="s">
        <v>72</v>
      </c>
      <c r="K8" s="85"/>
      <c r="L8" s="87"/>
      <c r="M8" s="52"/>
      <c r="N8" s="145" t="s">
        <v>73</v>
      </c>
      <c r="O8" s="146"/>
      <c r="P8" s="127" t="s">
        <v>74</v>
      </c>
      <c r="Q8" s="144" t="s">
        <v>45</v>
      </c>
      <c r="R8" s="133" t="s">
        <v>72</v>
      </c>
      <c r="S8" s="85"/>
      <c r="T8" s="87"/>
      <c r="U8" s="120" t="s">
        <v>75</v>
      </c>
      <c r="V8" s="145" t="s">
        <v>73</v>
      </c>
      <c r="W8" s="146"/>
      <c r="X8" s="127" t="s">
        <v>74</v>
      </c>
      <c r="Y8" s="73"/>
      <c r="Z8" s="134" t="s">
        <v>76</v>
      </c>
      <c r="AA8" s="87"/>
      <c r="AB8" s="53">
        <f>80-COUNTBLANK(I13:I32)-COUNTBLANK(Q13:Q32)-COUNTBLANK(Y13:Y32)-COUNTBLANK(AG13:AG32)</f>
        <v>0</v>
      </c>
      <c r="AC8" s="120" t="s">
        <v>75</v>
      </c>
      <c r="AD8" s="148" t="s">
        <v>73</v>
      </c>
      <c r="AE8" s="146"/>
      <c r="AF8" s="127" t="s">
        <v>74</v>
      </c>
      <c r="AG8" s="122" t="str">
        <f>IF(Info!E2="","",Info!E2)</f>
        <v>maryke.nau@gmail.co</v>
      </c>
      <c r="AH8" s="85"/>
      <c r="AI8" s="85"/>
      <c r="AJ8" s="85"/>
      <c r="AK8" s="85"/>
      <c r="AL8" s="85"/>
      <c r="AM8" s="85"/>
      <c r="AN8" s="87"/>
      <c r="AO8" s="66"/>
    </row>
    <row r="9" spans="1:44" ht="12.75" customHeight="1" x14ac:dyDescent="0.25">
      <c r="A9" s="54">
        <v>18</v>
      </c>
      <c r="B9" s="55"/>
      <c r="C9" s="124" t="s">
        <v>77</v>
      </c>
      <c r="D9" s="51">
        <v>7</v>
      </c>
      <c r="E9" s="48" t="str">
        <f t="shared" si="0"/>
        <v/>
      </c>
      <c r="F9" s="3"/>
      <c r="G9" s="3"/>
      <c r="H9" s="13" t="str">
        <f t="shared" si="1"/>
        <v/>
      </c>
      <c r="I9" s="121"/>
      <c r="J9" s="120" t="s">
        <v>78</v>
      </c>
      <c r="K9" s="120" t="s">
        <v>79</v>
      </c>
      <c r="L9" s="120" t="s">
        <v>80</v>
      </c>
      <c r="M9" s="120" t="s">
        <v>75</v>
      </c>
      <c r="N9" s="147"/>
      <c r="O9" s="100"/>
      <c r="P9" s="121"/>
      <c r="Q9" s="121"/>
      <c r="R9" s="120" t="s">
        <v>78</v>
      </c>
      <c r="S9" s="120" t="s">
        <v>79</v>
      </c>
      <c r="T9" s="120" t="s">
        <v>80</v>
      </c>
      <c r="U9" s="121"/>
      <c r="V9" s="147"/>
      <c r="W9" s="100"/>
      <c r="X9" s="121"/>
      <c r="Y9" s="144" t="s">
        <v>81</v>
      </c>
      <c r="Z9" s="120" t="s">
        <v>78</v>
      </c>
      <c r="AA9" s="120" t="s">
        <v>79</v>
      </c>
      <c r="AB9" s="120" t="s">
        <v>80</v>
      </c>
      <c r="AC9" s="121"/>
      <c r="AD9" s="147"/>
      <c r="AE9" s="100"/>
      <c r="AF9" s="121"/>
      <c r="AG9" s="123" t="s">
        <v>82</v>
      </c>
      <c r="AH9" s="120" t="s">
        <v>78</v>
      </c>
      <c r="AI9" s="120" t="s">
        <v>79</v>
      </c>
      <c r="AJ9" s="120" t="s">
        <v>80</v>
      </c>
      <c r="AK9" s="120" t="s">
        <v>75</v>
      </c>
      <c r="AL9" s="126" t="s">
        <v>83</v>
      </c>
      <c r="AM9" s="87"/>
      <c r="AN9" s="127" t="s">
        <v>74</v>
      </c>
      <c r="AO9" s="67"/>
    </row>
    <row r="10" spans="1:44" ht="12.75" customHeight="1" x14ac:dyDescent="0.25">
      <c r="A10" s="124" t="s">
        <v>84</v>
      </c>
      <c r="B10" s="56"/>
      <c r="C10" s="121"/>
      <c r="D10" s="48">
        <v>8</v>
      </c>
      <c r="E10" s="48" t="str">
        <f t="shared" si="0"/>
        <v/>
      </c>
      <c r="F10" s="3"/>
      <c r="G10" s="3"/>
      <c r="H10" s="13" t="str">
        <f t="shared" si="1"/>
        <v/>
      </c>
      <c r="I10" s="121"/>
      <c r="J10" s="121"/>
      <c r="K10" s="121"/>
      <c r="L10" s="121"/>
      <c r="M10" s="121"/>
      <c r="N10" s="120" t="s">
        <v>85</v>
      </c>
      <c r="O10" s="120" t="s">
        <v>86</v>
      </c>
      <c r="P10" s="121"/>
      <c r="Q10" s="121"/>
      <c r="R10" s="121"/>
      <c r="S10" s="121"/>
      <c r="T10" s="121"/>
      <c r="U10" s="121"/>
      <c r="V10" s="120" t="s">
        <v>85</v>
      </c>
      <c r="W10" s="120" t="s">
        <v>86</v>
      </c>
      <c r="X10" s="121"/>
      <c r="Y10" s="121"/>
      <c r="Z10" s="121"/>
      <c r="AA10" s="121"/>
      <c r="AB10" s="121"/>
      <c r="AC10" s="121"/>
      <c r="AD10" s="120" t="s">
        <v>85</v>
      </c>
      <c r="AE10" s="120" t="s">
        <v>86</v>
      </c>
      <c r="AF10" s="121"/>
      <c r="AG10" s="121"/>
      <c r="AH10" s="121"/>
      <c r="AI10" s="121"/>
      <c r="AJ10" s="121"/>
      <c r="AK10" s="121"/>
      <c r="AL10" s="120" t="s">
        <v>85</v>
      </c>
      <c r="AM10" s="120" t="s">
        <v>86</v>
      </c>
      <c r="AN10" s="121"/>
      <c r="AO10" s="68"/>
    </row>
    <row r="11" spans="1:44" ht="12.75" customHeight="1" x14ac:dyDescent="0.25">
      <c r="A11" s="121"/>
      <c r="B11" s="56"/>
      <c r="C11" s="121"/>
      <c r="D11" s="48">
        <v>9</v>
      </c>
      <c r="E11" s="48" t="str">
        <f t="shared" si="0"/>
        <v/>
      </c>
      <c r="F11" s="3"/>
      <c r="G11" s="3"/>
      <c r="H11" s="13" t="str">
        <f t="shared" si="1"/>
        <v/>
      </c>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68"/>
    </row>
    <row r="12" spans="1:44" ht="12.75" customHeight="1" x14ac:dyDescent="0.25">
      <c r="A12" s="73"/>
      <c r="B12" s="57"/>
      <c r="C12" s="73"/>
      <c r="D12" s="48">
        <v>10</v>
      </c>
      <c r="E12" s="48" t="str">
        <f t="shared" si="0"/>
        <v/>
      </c>
      <c r="F12" s="3"/>
      <c r="G12" s="3"/>
      <c r="H12" s="13" t="str">
        <f t="shared" si="1"/>
        <v/>
      </c>
      <c r="I12" s="73"/>
      <c r="J12" s="125"/>
      <c r="K12" s="125"/>
      <c r="L12" s="125"/>
      <c r="M12" s="73"/>
      <c r="N12" s="125"/>
      <c r="O12" s="125"/>
      <c r="P12" s="125"/>
      <c r="Q12" s="73"/>
      <c r="R12" s="125"/>
      <c r="S12" s="125"/>
      <c r="T12" s="125"/>
      <c r="U12" s="73"/>
      <c r="V12" s="125"/>
      <c r="W12" s="125"/>
      <c r="X12" s="125"/>
      <c r="Y12" s="125"/>
      <c r="Z12" s="73"/>
      <c r="AA12" s="73"/>
      <c r="AB12" s="73"/>
      <c r="AC12" s="73"/>
      <c r="AD12" s="73"/>
      <c r="AE12" s="73"/>
      <c r="AF12" s="73"/>
      <c r="AG12" s="73"/>
      <c r="AH12" s="73"/>
      <c r="AI12" s="73"/>
      <c r="AJ12" s="73"/>
      <c r="AK12" s="73"/>
      <c r="AL12" s="73"/>
      <c r="AM12" s="73"/>
      <c r="AN12" s="73"/>
      <c r="AO12" s="68"/>
    </row>
    <row r="13" spans="1:44" ht="12.75" customHeight="1" x14ac:dyDescent="0.25">
      <c r="A13" s="58">
        <v>1</v>
      </c>
      <c r="B13" s="59" t="str">
        <f t="shared" ref="B13:B32" si="3">IF(OR(OR(K33&gt;1,S33&gt;1,AA33&gt;1,AI33&gt;1),K33+S33+AA33+AI33&gt;3,A13&gt;A$9),1,"")</f>
        <v/>
      </c>
      <c r="C13" s="26"/>
      <c r="D13" s="48">
        <v>11</v>
      </c>
      <c r="E13" s="48" t="str">
        <f t="shared" si="0"/>
        <v/>
      </c>
      <c r="F13" s="3"/>
      <c r="G13" s="3"/>
      <c r="H13" s="18" t="str">
        <f t="shared" si="1"/>
        <v/>
      </c>
      <c r="I13" s="60"/>
      <c r="J13" s="3"/>
      <c r="K13" s="3"/>
      <c r="L13" s="3"/>
      <c r="M13" s="3"/>
      <c r="N13" s="3"/>
      <c r="O13" s="3"/>
      <c r="P13" s="61" t="str">
        <f t="shared" ref="P13:P32" si="4">IF(AND(L13&lt;&gt;"",N13&lt;&gt;""),-1,IF(N13="","",N13+O13))</f>
        <v/>
      </c>
      <c r="Q13" s="60"/>
      <c r="R13" s="3"/>
      <c r="S13" s="3"/>
      <c r="T13" s="3"/>
      <c r="U13" s="3"/>
      <c r="V13" s="3"/>
      <c r="W13" s="3"/>
      <c r="X13" s="61" t="str">
        <f t="shared" ref="X13:X32" si="5">IF(AND(T13&lt;&gt;"",V13&lt;&gt;""),-1,IF(V13="","",V13+W13))</f>
        <v/>
      </c>
      <c r="Y13" s="60"/>
      <c r="Z13" s="3"/>
      <c r="AA13" s="3"/>
      <c r="AB13" s="3"/>
      <c r="AC13" s="3"/>
      <c r="AD13" s="3"/>
      <c r="AE13" s="3"/>
      <c r="AF13" s="61" t="str">
        <f t="shared" ref="AF13:AF32" si="6">IF(AND(AB13&lt;&gt;"",AD13&lt;&gt;""),-1,IF(AD13="","",AD13+AE13))</f>
        <v/>
      </c>
      <c r="AG13" s="60"/>
      <c r="AH13" s="3"/>
      <c r="AI13" s="3"/>
      <c r="AJ13" s="3"/>
      <c r="AK13" s="3"/>
      <c r="AL13" s="3"/>
      <c r="AM13" s="3"/>
      <c r="AN13" s="61" t="str">
        <f t="shared" ref="AN13:AN32" si="7">IF(AND(AJ13&lt;&gt;"",AL13&lt;&gt;""),-1,IF(AL13="","",AL13+AM13))</f>
        <v/>
      </c>
      <c r="AO13" s="60" t="str">
        <f t="shared" ref="AO13:AO32" si="8">IF(I13="","",I13)</f>
        <v/>
      </c>
      <c r="AP13" s="29" t="str">
        <f t="shared" ref="AP13:AP32" si="9">IF(Q13="","",Q13)</f>
        <v/>
      </c>
      <c r="AQ13" s="29" t="str">
        <f t="shared" ref="AQ13:AQ32" si="10">IF(Y13="","",Y13)</f>
        <v/>
      </c>
      <c r="AR13" s="29" t="str">
        <f t="shared" ref="AR13:AR32" si="11">IF(AG13="","",AG13)</f>
        <v/>
      </c>
    </row>
    <row r="14" spans="1:44" ht="12.75" customHeight="1" x14ac:dyDescent="0.25">
      <c r="A14" s="49">
        <v>2</v>
      </c>
      <c r="B14" s="59" t="str">
        <f t="shared" si="3"/>
        <v/>
      </c>
      <c r="C14" s="3"/>
      <c r="D14" s="48">
        <v>12</v>
      </c>
      <c r="E14" s="48" t="str">
        <f t="shared" si="0"/>
        <v/>
      </c>
      <c r="F14" s="3"/>
      <c r="G14" s="3"/>
      <c r="H14" s="18" t="str">
        <f t="shared" si="1"/>
        <v/>
      </c>
      <c r="I14" s="60"/>
      <c r="J14" s="3"/>
      <c r="K14" s="3"/>
      <c r="L14" s="3"/>
      <c r="M14" s="3"/>
      <c r="N14" s="3"/>
      <c r="O14" s="3"/>
      <c r="P14" s="61" t="str">
        <f t="shared" si="4"/>
        <v/>
      </c>
      <c r="Q14" s="60"/>
      <c r="R14" s="3"/>
      <c r="S14" s="3"/>
      <c r="T14" s="3"/>
      <c r="U14" s="3"/>
      <c r="V14" s="3"/>
      <c r="W14" s="3"/>
      <c r="X14" s="61" t="str">
        <f t="shared" si="5"/>
        <v/>
      </c>
      <c r="Y14" s="60"/>
      <c r="Z14" s="3"/>
      <c r="AA14" s="3"/>
      <c r="AB14" s="3"/>
      <c r="AC14" s="3"/>
      <c r="AD14" s="3"/>
      <c r="AE14" s="3"/>
      <c r="AF14" s="61" t="str">
        <f t="shared" si="6"/>
        <v/>
      </c>
      <c r="AG14" s="60"/>
      <c r="AH14" s="3"/>
      <c r="AI14" s="3"/>
      <c r="AJ14" s="3"/>
      <c r="AK14" s="3"/>
      <c r="AL14" s="3"/>
      <c r="AM14" s="3"/>
      <c r="AN14" s="61" t="str">
        <f t="shared" si="7"/>
        <v/>
      </c>
      <c r="AO14" s="60" t="str">
        <f t="shared" si="8"/>
        <v/>
      </c>
      <c r="AP14" s="29" t="str">
        <f t="shared" si="9"/>
        <v/>
      </c>
      <c r="AQ14" s="29" t="str">
        <f t="shared" si="10"/>
        <v/>
      </c>
      <c r="AR14" s="29" t="str">
        <f t="shared" si="11"/>
        <v/>
      </c>
    </row>
    <row r="15" spans="1:44" ht="12.75" customHeight="1" x14ac:dyDescent="0.25">
      <c r="A15" s="49">
        <v>3</v>
      </c>
      <c r="B15" s="59" t="str">
        <f t="shared" si="3"/>
        <v/>
      </c>
      <c r="C15" s="3"/>
      <c r="D15" s="48">
        <v>13</v>
      </c>
      <c r="E15" s="48" t="str">
        <f t="shared" si="0"/>
        <v/>
      </c>
      <c r="F15" s="3"/>
      <c r="G15" s="3"/>
      <c r="H15" s="18" t="str">
        <f t="shared" si="1"/>
        <v/>
      </c>
      <c r="I15" s="60"/>
      <c r="J15" s="3"/>
      <c r="K15" s="3"/>
      <c r="L15" s="3"/>
      <c r="M15" s="3"/>
      <c r="N15" s="3"/>
      <c r="O15" s="3"/>
      <c r="P15" s="61" t="str">
        <f t="shared" si="4"/>
        <v/>
      </c>
      <c r="Q15" s="60"/>
      <c r="R15" s="3"/>
      <c r="S15" s="3"/>
      <c r="T15" s="3"/>
      <c r="U15" s="3"/>
      <c r="V15" s="3"/>
      <c r="W15" s="3"/>
      <c r="X15" s="61" t="str">
        <f t="shared" si="5"/>
        <v/>
      </c>
      <c r="Y15" s="60"/>
      <c r="Z15" s="3"/>
      <c r="AA15" s="3"/>
      <c r="AB15" s="3"/>
      <c r="AC15" s="3"/>
      <c r="AD15" s="3"/>
      <c r="AE15" s="3"/>
      <c r="AF15" s="61" t="str">
        <f t="shared" si="6"/>
        <v/>
      </c>
      <c r="AG15" s="60"/>
      <c r="AH15" s="3"/>
      <c r="AI15" s="3"/>
      <c r="AJ15" s="3"/>
      <c r="AK15" s="3"/>
      <c r="AL15" s="3"/>
      <c r="AM15" s="3"/>
      <c r="AN15" s="61" t="str">
        <f t="shared" si="7"/>
        <v/>
      </c>
      <c r="AO15" s="60" t="str">
        <f t="shared" si="8"/>
        <v/>
      </c>
      <c r="AP15" s="29" t="str">
        <f t="shared" si="9"/>
        <v/>
      </c>
      <c r="AQ15" s="29" t="str">
        <f t="shared" si="10"/>
        <v/>
      </c>
      <c r="AR15" s="29" t="str">
        <f t="shared" si="11"/>
        <v/>
      </c>
    </row>
    <row r="16" spans="1:44" ht="12.75" customHeight="1" x14ac:dyDescent="0.25">
      <c r="A16" s="49">
        <v>4</v>
      </c>
      <c r="B16" s="59" t="str">
        <f t="shared" si="3"/>
        <v/>
      </c>
      <c r="C16" s="3"/>
      <c r="D16" s="48">
        <v>14</v>
      </c>
      <c r="E16" s="48" t="str">
        <f t="shared" si="0"/>
        <v/>
      </c>
      <c r="F16" s="3"/>
      <c r="G16" s="3"/>
      <c r="H16" s="18" t="str">
        <f t="shared" si="1"/>
        <v/>
      </c>
      <c r="I16" s="60"/>
      <c r="J16" s="3"/>
      <c r="K16" s="3"/>
      <c r="L16" s="3"/>
      <c r="M16" s="3"/>
      <c r="N16" s="3"/>
      <c r="O16" s="3"/>
      <c r="P16" s="61" t="str">
        <f t="shared" si="4"/>
        <v/>
      </c>
      <c r="Q16" s="60"/>
      <c r="R16" s="3"/>
      <c r="S16" s="3"/>
      <c r="T16" s="3"/>
      <c r="U16" s="3"/>
      <c r="V16" s="3"/>
      <c r="W16" s="3"/>
      <c r="X16" s="61" t="str">
        <f t="shared" si="5"/>
        <v/>
      </c>
      <c r="Y16" s="60"/>
      <c r="Z16" s="3"/>
      <c r="AA16" s="3"/>
      <c r="AB16" s="3"/>
      <c r="AC16" s="3"/>
      <c r="AD16" s="3"/>
      <c r="AE16" s="3"/>
      <c r="AF16" s="61" t="str">
        <f t="shared" si="6"/>
        <v/>
      </c>
      <c r="AG16" s="60"/>
      <c r="AH16" s="3"/>
      <c r="AI16" s="3"/>
      <c r="AJ16" s="3"/>
      <c r="AK16" s="3"/>
      <c r="AL16" s="3"/>
      <c r="AM16" s="3"/>
      <c r="AN16" s="61" t="str">
        <f t="shared" si="7"/>
        <v/>
      </c>
      <c r="AO16" s="60" t="str">
        <f t="shared" si="8"/>
        <v/>
      </c>
      <c r="AP16" s="29" t="str">
        <f t="shared" si="9"/>
        <v/>
      </c>
      <c r="AQ16" s="29" t="str">
        <f t="shared" si="10"/>
        <v/>
      </c>
      <c r="AR16" s="29" t="str">
        <f t="shared" si="11"/>
        <v/>
      </c>
    </row>
    <row r="17" spans="1:44" ht="12.75" customHeight="1" x14ac:dyDescent="0.25">
      <c r="A17" s="49">
        <v>5</v>
      </c>
      <c r="B17" s="59" t="str">
        <f t="shared" si="3"/>
        <v/>
      </c>
      <c r="C17" s="3"/>
      <c r="D17" s="48">
        <v>15</v>
      </c>
      <c r="E17" s="48" t="str">
        <f t="shared" si="0"/>
        <v/>
      </c>
      <c r="F17" s="3"/>
      <c r="G17" s="3"/>
      <c r="H17" s="18" t="str">
        <f t="shared" si="1"/>
        <v/>
      </c>
      <c r="I17" s="60"/>
      <c r="J17" s="3"/>
      <c r="K17" s="3"/>
      <c r="L17" s="3"/>
      <c r="M17" s="3"/>
      <c r="N17" s="3"/>
      <c r="O17" s="3"/>
      <c r="P17" s="61" t="str">
        <f t="shared" si="4"/>
        <v/>
      </c>
      <c r="Q17" s="60"/>
      <c r="R17" s="3"/>
      <c r="S17" s="3"/>
      <c r="T17" s="3"/>
      <c r="U17" s="3"/>
      <c r="V17" s="3"/>
      <c r="W17" s="3"/>
      <c r="X17" s="61" t="str">
        <f t="shared" si="5"/>
        <v/>
      </c>
      <c r="Y17" s="60"/>
      <c r="Z17" s="3"/>
      <c r="AA17" s="3"/>
      <c r="AB17" s="3"/>
      <c r="AC17" s="3"/>
      <c r="AD17" s="3"/>
      <c r="AE17" s="3"/>
      <c r="AF17" s="61" t="str">
        <f t="shared" si="6"/>
        <v/>
      </c>
      <c r="AG17" s="60"/>
      <c r="AH17" s="3"/>
      <c r="AI17" s="3"/>
      <c r="AJ17" s="3"/>
      <c r="AK17" s="3"/>
      <c r="AL17" s="3"/>
      <c r="AM17" s="3"/>
      <c r="AN17" s="61" t="str">
        <f t="shared" si="7"/>
        <v/>
      </c>
      <c r="AO17" s="60" t="str">
        <f t="shared" si="8"/>
        <v/>
      </c>
      <c r="AP17" s="29" t="str">
        <f t="shared" si="9"/>
        <v/>
      </c>
      <c r="AQ17" s="29" t="str">
        <f t="shared" si="10"/>
        <v/>
      </c>
      <c r="AR17" s="29" t="str">
        <f t="shared" si="11"/>
        <v/>
      </c>
    </row>
    <row r="18" spans="1:44" ht="12.75" customHeight="1" x14ac:dyDescent="0.25">
      <c r="A18" s="49">
        <v>6</v>
      </c>
      <c r="B18" s="59" t="str">
        <f t="shared" si="3"/>
        <v/>
      </c>
      <c r="C18" s="3"/>
      <c r="D18" s="48">
        <v>16</v>
      </c>
      <c r="E18" s="48" t="str">
        <f t="shared" si="0"/>
        <v/>
      </c>
      <c r="F18" s="3"/>
      <c r="G18" s="3"/>
      <c r="H18" s="18" t="str">
        <f t="shared" si="1"/>
        <v/>
      </c>
      <c r="I18" s="60"/>
      <c r="J18" s="3"/>
      <c r="K18" s="3"/>
      <c r="L18" s="3"/>
      <c r="M18" s="3"/>
      <c r="N18" s="3"/>
      <c r="O18" s="3"/>
      <c r="P18" s="61" t="str">
        <f t="shared" si="4"/>
        <v/>
      </c>
      <c r="Q18" s="60"/>
      <c r="R18" s="3"/>
      <c r="S18" s="3"/>
      <c r="T18" s="3"/>
      <c r="U18" s="3"/>
      <c r="V18" s="3"/>
      <c r="W18" s="3"/>
      <c r="X18" s="61" t="str">
        <f t="shared" si="5"/>
        <v/>
      </c>
      <c r="Y18" s="60"/>
      <c r="Z18" s="3"/>
      <c r="AA18" s="3"/>
      <c r="AB18" s="3"/>
      <c r="AC18" s="3"/>
      <c r="AD18" s="3"/>
      <c r="AE18" s="3"/>
      <c r="AF18" s="61" t="str">
        <f t="shared" si="6"/>
        <v/>
      </c>
      <c r="AG18" s="60"/>
      <c r="AH18" s="3"/>
      <c r="AI18" s="3"/>
      <c r="AJ18" s="3"/>
      <c r="AK18" s="3"/>
      <c r="AL18" s="3"/>
      <c r="AM18" s="3"/>
      <c r="AN18" s="61" t="str">
        <f t="shared" si="7"/>
        <v/>
      </c>
      <c r="AO18" s="60" t="str">
        <f t="shared" si="8"/>
        <v/>
      </c>
      <c r="AP18" s="29" t="str">
        <f t="shared" si="9"/>
        <v/>
      </c>
      <c r="AQ18" s="29" t="str">
        <f t="shared" si="10"/>
        <v/>
      </c>
      <c r="AR18" s="29" t="str">
        <f t="shared" si="11"/>
        <v/>
      </c>
    </row>
    <row r="19" spans="1:44" ht="12.75" customHeight="1" x14ac:dyDescent="0.25">
      <c r="A19" s="49">
        <v>7</v>
      </c>
      <c r="B19" s="59" t="str">
        <f t="shared" si="3"/>
        <v/>
      </c>
      <c r="C19" s="3"/>
      <c r="D19" s="48">
        <v>17</v>
      </c>
      <c r="E19" s="48" t="str">
        <f t="shared" si="0"/>
        <v/>
      </c>
      <c r="F19" s="3"/>
      <c r="G19" s="3"/>
      <c r="H19" s="18" t="str">
        <f t="shared" si="1"/>
        <v/>
      </c>
      <c r="I19" s="60"/>
      <c r="J19" s="3"/>
      <c r="K19" s="3"/>
      <c r="L19" s="3"/>
      <c r="M19" s="3"/>
      <c r="N19" s="3"/>
      <c r="O19" s="3"/>
      <c r="P19" s="61" t="str">
        <f t="shared" si="4"/>
        <v/>
      </c>
      <c r="Q19" s="60"/>
      <c r="R19" s="3"/>
      <c r="S19" s="3"/>
      <c r="T19" s="3"/>
      <c r="U19" s="3"/>
      <c r="V19" s="3"/>
      <c r="W19" s="3"/>
      <c r="X19" s="61" t="str">
        <f t="shared" si="5"/>
        <v/>
      </c>
      <c r="Y19" s="60"/>
      <c r="Z19" s="3"/>
      <c r="AA19" s="3"/>
      <c r="AB19" s="3"/>
      <c r="AC19" s="3"/>
      <c r="AD19" s="3"/>
      <c r="AE19" s="3"/>
      <c r="AF19" s="61" t="str">
        <f t="shared" si="6"/>
        <v/>
      </c>
      <c r="AG19" s="60"/>
      <c r="AH19" s="3"/>
      <c r="AI19" s="3"/>
      <c r="AJ19" s="3"/>
      <c r="AK19" s="3"/>
      <c r="AL19" s="3"/>
      <c r="AM19" s="3"/>
      <c r="AN19" s="61" t="str">
        <f t="shared" si="7"/>
        <v/>
      </c>
      <c r="AO19" s="60" t="str">
        <f t="shared" si="8"/>
        <v/>
      </c>
      <c r="AP19" s="29" t="str">
        <f t="shared" si="9"/>
        <v/>
      </c>
      <c r="AQ19" s="29" t="str">
        <f t="shared" si="10"/>
        <v/>
      </c>
      <c r="AR19" s="29" t="str">
        <f t="shared" si="11"/>
        <v/>
      </c>
    </row>
    <row r="20" spans="1:44" ht="12.75" customHeight="1" x14ac:dyDescent="0.25">
      <c r="A20" s="49">
        <v>8</v>
      </c>
      <c r="B20" s="59" t="str">
        <f t="shared" si="3"/>
        <v/>
      </c>
      <c r="C20" s="3"/>
      <c r="D20" s="48">
        <v>18</v>
      </c>
      <c r="E20" s="48" t="str">
        <f t="shared" si="0"/>
        <v/>
      </c>
      <c r="F20" s="3"/>
      <c r="G20" s="3"/>
      <c r="H20" s="18" t="str">
        <f t="shared" si="1"/>
        <v/>
      </c>
      <c r="I20" s="60"/>
      <c r="J20" s="3"/>
      <c r="K20" s="3"/>
      <c r="L20" s="3"/>
      <c r="M20" s="3"/>
      <c r="N20" s="3"/>
      <c r="O20" s="3"/>
      <c r="P20" s="61" t="str">
        <f t="shared" si="4"/>
        <v/>
      </c>
      <c r="Q20" s="60"/>
      <c r="R20" s="3"/>
      <c r="S20" s="3"/>
      <c r="T20" s="3"/>
      <c r="U20" s="3"/>
      <c r="V20" s="3"/>
      <c r="W20" s="3"/>
      <c r="X20" s="61" t="str">
        <f t="shared" si="5"/>
        <v/>
      </c>
      <c r="Y20" s="60"/>
      <c r="Z20" s="3"/>
      <c r="AA20" s="3"/>
      <c r="AB20" s="3"/>
      <c r="AC20" s="3"/>
      <c r="AD20" s="3"/>
      <c r="AE20" s="3"/>
      <c r="AF20" s="61" t="str">
        <f t="shared" si="6"/>
        <v/>
      </c>
      <c r="AG20" s="60"/>
      <c r="AH20" s="3"/>
      <c r="AI20" s="3"/>
      <c r="AJ20" s="3"/>
      <c r="AK20" s="3"/>
      <c r="AL20" s="3"/>
      <c r="AM20" s="3"/>
      <c r="AN20" s="61" t="str">
        <f t="shared" si="7"/>
        <v/>
      </c>
      <c r="AO20" s="60" t="str">
        <f t="shared" si="8"/>
        <v/>
      </c>
      <c r="AP20" s="29" t="str">
        <f t="shared" si="9"/>
        <v/>
      </c>
      <c r="AQ20" s="29" t="str">
        <f t="shared" si="10"/>
        <v/>
      </c>
      <c r="AR20" s="29" t="str">
        <f t="shared" si="11"/>
        <v/>
      </c>
    </row>
    <row r="21" spans="1:44" ht="12.75" customHeight="1" x14ac:dyDescent="0.25">
      <c r="A21" s="49">
        <v>9</v>
      </c>
      <c r="B21" s="59" t="str">
        <f t="shared" si="3"/>
        <v/>
      </c>
      <c r="C21" s="3"/>
      <c r="D21" s="48">
        <v>19</v>
      </c>
      <c r="E21" s="48" t="str">
        <f t="shared" si="0"/>
        <v/>
      </c>
      <c r="F21" s="3"/>
      <c r="G21" s="3"/>
      <c r="H21" s="18" t="str">
        <f t="shared" si="1"/>
        <v/>
      </c>
      <c r="I21" s="60"/>
      <c r="J21" s="3"/>
      <c r="K21" s="3"/>
      <c r="L21" s="3"/>
      <c r="M21" s="3"/>
      <c r="N21" s="3"/>
      <c r="O21" s="3"/>
      <c r="P21" s="61" t="str">
        <f t="shared" si="4"/>
        <v/>
      </c>
      <c r="Q21" s="60"/>
      <c r="R21" s="3"/>
      <c r="S21" s="3"/>
      <c r="T21" s="3"/>
      <c r="U21" s="3"/>
      <c r="V21" s="3"/>
      <c r="W21" s="3"/>
      <c r="X21" s="61" t="str">
        <f t="shared" si="5"/>
        <v/>
      </c>
      <c r="Y21" s="60"/>
      <c r="Z21" s="3"/>
      <c r="AA21" s="3"/>
      <c r="AB21" s="3"/>
      <c r="AC21" s="3"/>
      <c r="AD21" s="3"/>
      <c r="AE21" s="3"/>
      <c r="AF21" s="61" t="str">
        <f t="shared" si="6"/>
        <v/>
      </c>
      <c r="AG21" s="60"/>
      <c r="AH21" s="3"/>
      <c r="AI21" s="3"/>
      <c r="AJ21" s="3"/>
      <c r="AK21" s="3"/>
      <c r="AL21" s="3"/>
      <c r="AM21" s="3"/>
      <c r="AN21" s="61" t="str">
        <f t="shared" si="7"/>
        <v/>
      </c>
      <c r="AO21" s="60" t="str">
        <f t="shared" si="8"/>
        <v/>
      </c>
      <c r="AP21" s="29" t="str">
        <f t="shared" si="9"/>
        <v/>
      </c>
      <c r="AQ21" s="29" t="str">
        <f t="shared" si="10"/>
        <v/>
      </c>
      <c r="AR21" s="29" t="str">
        <f t="shared" si="11"/>
        <v/>
      </c>
    </row>
    <row r="22" spans="1:44" ht="12.75" customHeight="1" x14ac:dyDescent="0.25">
      <c r="A22" s="49">
        <v>10</v>
      </c>
      <c r="B22" s="59" t="str">
        <f t="shared" si="3"/>
        <v/>
      </c>
      <c r="C22" s="3"/>
      <c r="D22" s="48">
        <v>20</v>
      </c>
      <c r="E22" s="48" t="str">
        <f t="shared" si="0"/>
        <v/>
      </c>
      <c r="F22" s="3"/>
      <c r="G22" s="3"/>
      <c r="H22" s="18" t="str">
        <f t="shared" si="1"/>
        <v/>
      </c>
      <c r="I22" s="60"/>
      <c r="J22" s="3"/>
      <c r="K22" s="3"/>
      <c r="L22" s="3"/>
      <c r="M22" s="3"/>
      <c r="N22" s="3"/>
      <c r="O22" s="3"/>
      <c r="P22" s="61" t="str">
        <f t="shared" si="4"/>
        <v/>
      </c>
      <c r="Q22" s="60"/>
      <c r="R22" s="3"/>
      <c r="S22" s="3"/>
      <c r="T22" s="3"/>
      <c r="U22" s="3"/>
      <c r="V22" s="3"/>
      <c r="W22" s="3"/>
      <c r="X22" s="61" t="str">
        <f t="shared" si="5"/>
        <v/>
      </c>
      <c r="Y22" s="60"/>
      <c r="Z22" s="3"/>
      <c r="AA22" s="3"/>
      <c r="AB22" s="3"/>
      <c r="AC22" s="3"/>
      <c r="AD22" s="3"/>
      <c r="AE22" s="3"/>
      <c r="AF22" s="61" t="str">
        <f t="shared" si="6"/>
        <v/>
      </c>
      <c r="AG22" s="60"/>
      <c r="AH22" s="3"/>
      <c r="AI22" s="3"/>
      <c r="AJ22" s="3"/>
      <c r="AK22" s="3"/>
      <c r="AL22" s="3"/>
      <c r="AM22" s="3"/>
      <c r="AN22" s="61" t="str">
        <f t="shared" si="7"/>
        <v/>
      </c>
      <c r="AO22" s="60" t="str">
        <f t="shared" si="8"/>
        <v/>
      </c>
      <c r="AP22" s="29" t="str">
        <f t="shared" si="9"/>
        <v/>
      </c>
      <c r="AQ22" s="29" t="str">
        <f t="shared" si="10"/>
        <v/>
      </c>
      <c r="AR22" s="29" t="str">
        <f t="shared" si="11"/>
        <v/>
      </c>
    </row>
    <row r="23" spans="1:44" ht="12.75" customHeight="1" x14ac:dyDescent="0.25">
      <c r="A23" s="49">
        <v>11</v>
      </c>
      <c r="B23" s="59" t="str">
        <f t="shared" si="3"/>
        <v/>
      </c>
      <c r="C23" s="3"/>
      <c r="D23" s="48">
        <v>21</v>
      </c>
      <c r="E23" s="48" t="str">
        <f t="shared" si="0"/>
        <v/>
      </c>
      <c r="F23" s="3"/>
      <c r="G23" s="3"/>
      <c r="H23" s="18" t="str">
        <f t="shared" si="1"/>
        <v/>
      </c>
      <c r="I23" s="60"/>
      <c r="J23" s="3"/>
      <c r="K23" s="3"/>
      <c r="L23" s="3"/>
      <c r="M23" s="3"/>
      <c r="N23" s="3"/>
      <c r="O23" s="3"/>
      <c r="P23" s="61" t="str">
        <f t="shared" si="4"/>
        <v/>
      </c>
      <c r="Q23" s="60"/>
      <c r="R23" s="3"/>
      <c r="S23" s="3"/>
      <c r="T23" s="3"/>
      <c r="U23" s="3"/>
      <c r="V23" s="3"/>
      <c r="W23" s="3"/>
      <c r="X23" s="61" t="str">
        <f t="shared" si="5"/>
        <v/>
      </c>
      <c r="Y23" s="60"/>
      <c r="Z23" s="3"/>
      <c r="AA23" s="3"/>
      <c r="AB23" s="3"/>
      <c r="AC23" s="3"/>
      <c r="AD23" s="3"/>
      <c r="AE23" s="3"/>
      <c r="AF23" s="61" t="str">
        <f t="shared" si="6"/>
        <v/>
      </c>
      <c r="AG23" s="60"/>
      <c r="AH23" s="3"/>
      <c r="AI23" s="3"/>
      <c r="AJ23" s="3"/>
      <c r="AK23" s="3"/>
      <c r="AL23" s="3"/>
      <c r="AM23" s="3"/>
      <c r="AN23" s="61" t="str">
        <f t="shared" si="7"/>
        <v/>
      </c>
      <c r="AO23" s="60" t="str">
        <f t="shared" si="8"/>
        <v/>
      </c>
      <c r="AP23" s="29" t="str">
        <f t="shared" si="9"/>
        <v/>
      </c>
      <c r="AQ23" s="29" t="str">
        <f t="shared" si="10"/>
        <v/>
      </c>
      <c r="AR23" s="29" t="str">
        <f t="shared" si="11"/>
        <v/>
      </c>
    </row>
    <row r="24" spans="1:44" ht="12.75" customHeight="1" x14ac:dyDescent="0.25">
      <c r="A24" s="49">
        <v>12</v>
      </c>
      <c r="B24" s="59" t="str">
        <f t="shared" si="3"/>
        <v/>
      </c>
      <c r="C24" s="3"/>
      <c r="D24" s="48">
        <v>22</v>
      </c>
      <c r="E24" s="48" t="str">
        <f t="shared" si="0"/>
        <v/>
      </c>
      <c r="F24" s="3"/>
      <c r="G24" s="3"/>
      <c r="H24" s="18" t="str">
        <f t="shared" si="1"/>
        <v/>
      </c>
      <c r="I24" s="60"/>
      <c r="J24" s="3"/>
      <c r="K24" s="3"/>
      <c r="L24" s="3"/>
      <c r="M24" s="3"/>
      <c r="N24" s="3"/>
      <c r="O24" s="3"/>
      <c r="P24" s="61" t="str">
        <f t="shared" si="4"/>
        <v/>
      </c>
      <c r="Q24" s="60"/>
      <c r="R24" s="3"/>
      <c r="S24" s="3"/>
      <c r="T24" s="3"/>
      <c r="U24" s="3"/>
      <c r="V24" s="3"/>
      <c r="W24" s="3"/>
      <c r="X24" s="61" t="str">
        <f t="shared" si="5"/>
        <v/>
      </c>
      <c r="Y24" s="60"/>
      <c r="Z24" s="3"/>
      <c r="AA24" s="3"/>
      <c r="AB24" s="3"/>
      <c r="AC24" s="3"/>
      <c r="AD24" s="3"/>
      <c r="AE24" s="3"/>
      <c r="AF24" s="61" t="str">
        <f t="shared" si="6"/>
        <v/>
      </c>
      <c r="AG24" s="60"/>
      <c r="AH24" s="3"/>
      <c r="AI24" s="3"/>
      <c r="AJ24" s="3"/>
      <c r="AK24" s="3"/>
      <c r="AL24" s="3"/>
      <c r="AM24" s="3"/>
      <c r="AN24" s="61" t="str">
        <f t="shared" si="7"/>
        <v/>
      </c>
      <c r="AO24" s="60" t="str">
        <f t="shared" si="8"/>
        <v/>
      </c>
      <c r="AP24" s="29" t="str">
        <f t="shared" si="9"/>
        <v/>
      </c>
      <c r="AQ24" s="29" t="str">
        <f t="shared" si="10"/>
        <v/>
      </c>
      <c r="AR24" s="29" t="str">
        <f t="shared" si="11"/>
        <v/>
      </c>
    </row>
    <row r="25" spans="1:44" ht="12.75" customHeight="1" x14ac:dyDescent="0.25">
      <c r="A25" s="49">
        <v>13</v>
      </c>
      <c r="B25" s="59" t="str">
        <f t="shared" si="3"/>
        <v/>
      </c>
      <c r="C25" s="3"/>
      <c r="D25" s="48">
        <v>23</v>
      </c>
      <c r="E25" s="48" t="str">
        <f t="shared" si="0"/>
        <v/>
      </c>
      <c r="F25" s="3"/>
      <c r="G25" s="3"/>
      <c r="H25" s="18" t="str">
        <f t="shared" si="1"/>
        <v/>
      </c>
      <c r="I25" s="60"/>
      <c r="J25" s="3"/>
      <c r="K25" s="3"/>
      <c r="L25" s="3"/>
      <c r="M25" s="3"/>
      <c r="N25" s="3"/>
      <c r="O25" s="3"/>
      <c r="P25" s="61" t="str">
        <f t="shared" si="4"/>
        <v/>
      </c>
      <c r="Q25" s="60"/>
      <c r="R25" s="3"/>
      <c r="S25" s="3"/>
      <c r="T25" s="3"/>
      <c r="U25" s="3"/>
      <c r="V25" s="3"/>
      <c r="W25" s="3"/>
      <c r="X25" s="61" t="str">
        <f t="shared" si="5"/>
        <v/>
      </c>
      <c r="Y25" s="60"/>
      <c r="Z25" s="3"/>
      <c r="AA25" s="3"/>
      <c r="AB25" s="3"/>
      <c r="AC25" s="3"/>
      <c r="AD25" s="3"/>
      <c r="AE25" s="3"/>
      <c r="AF25" s="61" t="str">
        <f t="shared" si="6"/>
        <v/>
      </c>
      <c r="AG25" s="60"/>
      <c r="AH25" s="3"/>
      <c r="AI25" s="3"/>
      <c r="AJ25" s="3"/>
      <c r="AK25" s="3"/>
      <c r="AL25" s="3"/>
      <c r="AM25" s="3"/>
      <c r="AN25" s="61" t="str">
        <f t="shared" si="7"/>
        <v/>
      </c>
      <c r="AO25" s="60" t="str">
        <f t="shared" si="8"/>
        <v/>
      </c>
      <c r="AP25" s="29" t="str">
        <f t="shared" si="9"/>
        <v/>
      </c>
      <c r="AQ25" s="29" t="str">
        <f t="shared" si="10"/>
        <v/>
      </c>
      <c r="AR25" s="29" t="str">
        <f t="shared" si="11"/>
        <v/>
      </c>
    </row>
    <row r="26" spans="1:44" ht="12.75" customHeight="1" x14ac:dyDescent="0.25">
      <c r="A26" s="49">
        <v>14</v>
      </c>
      <c r="B26" s="59" t="str">
        <f t="shared" si="3"/>
        <v/>
      </c>
      <c r="C26" s="3"/>
      <c r="D26" s="48">
        <v>24</v>
      </c>
      <c r="E26" s="48" t="str">
        <f t="shared" si="0"/>
        <v/>
      </c>
      <c r="F26" s="3"/>
      <c r="G26" s="3"/>
      <c r="H26" s="18" t="str">
        <f t="shared" si="1"/>
        <v/>
      </c>
      <c r="I26" s="60"/>
      <c r="J26" s="3"/>
      <c r="K26" s="3"/>
      <c r="L26" s="3"/>
      <c r="M26" s="3"/>
      <c r="N26" s="3"/>
      <c r="O26" s="3"/>
      <c r="P26" s="61" t="str">
        <f t="shared" si="4"/>
        <v/>
      </c>
      <c r="Q26" s="60"/>
      <c r="R26" s="3"/>
      <c r="S26" s="3"/>
      <c r="T26" s="3"/>
      <c r="U26" s="3"/>
      <c r="V26" s="3"/>
      <c r="W26" s="3"/>
      <c r="X26" s="61" t="str">
        <f t="shared" si="5"/>
        <v/>
      </c>
      <c r="Y26" s="60"/>
      <c r="Z26" s="3"/>
      <c r="AA26" s="3"/>
      <c r="AB26" s="3"/>
      <c r="AC26" s="3"/>
      <c r="AD26" s="3"/>
      <c r="AE26" s="3"/>
      <c r="AF26" s="61" t="str">
        <f t="shared" si="6"/>
        <v/>
      </c>
      <c r="AG26" s="60"/>
      <c r="AH26" s="3"/>
      <c r="AI26" s="3"/>
      <c r="AJ26" s="3"/>
      <c r="AK26" s="3"/>
      <c r="AL26" s="3"/>
      <c r="AM26" s="3"/>
      <c r="AN26" s="61" t="str">
        <f t="shared" si="7"/>
        <v/>
      </c>
      <c r="AO26" s="60" t="str">
        <f t="shared" si="8"/>
        <v/>
      </c>
      <c r="AP26" s="29" t="str">
        <f t="shared" si="9"/>
        <v/>
      </c>
      <c r="AQ26" s="29" t="str">
        <f t="shared" si="10"/>
        <v/>
      </c>
      <c r="AR26" s="29" t="str">
        <f t="shared" si="11"/>
        <v/>
      </c>
    </row>
    <row r="27" spans="1:44" ht="12.75" customHeight="1" x14ac:dyDescent="0.25">
      <c r="A27" s="49">
        <v>15</v>
      </c>
      <c r="B27" s="59" t="str">
        <f t="shared" si="3"/>
        <v/>
      </c>
      <c r="C27" s="3"/>
      <c r="D27" s="48">
        <v>25</v>
      </c>
      <c r="E27" s="48" t="str">
        <f t="shared" si="0"/>
        <v/>
      </c>
      <c r="F27" s="3"/>
      <c r="G27" s="3"/>
      <c r="H27" s="18" t="str">
        <f t="shared" si="1"/>
        <v/>
      </c>
      <c r="I27" s="60"/>
      <c r="J27" s="3"/>
      <c r="K27" s="3"/>
      <c r="L27" s="3"/>
      <c r="M27" s="3"/>
      <c r="N27" s="3"/>
      <c r="O27" s="3"/>
      <c r="P27" s="61" t="str">
        <f t="shared" si="4"/>
        <v/>
      </c>
      <c r="Q27" s="60"/>
      <c r="R27" s="3"/>
      <c r="S27" s="3"/>
      <c r="T27" s="3"/>
      <c r="U27" s="3"/>
      <c r="V27" s="3"/>
      <c r="W27" s="3"/>
      <c r="X27" s="61" t="str">
        <f t="shared" si="5"/>
        <v/>
      </c>
      <c r="Y27" s="60"/>
      <c r="Z27" s="3"/>
      <c r="AA27" s="3"/>
      <c r="AB27" s="3"/>
      <c r="AC27" s="3"/>
      <c r="AD27" s="3"/>
      <c r="AE27" s="3"/>
      <c r="AF27" s="61" t="str">
        <f t="shared" si="6"/>
        <v/>
      </c>
      <c r="AG27" s="60"/>
      <c r="AH27" s="3"/>
      <c r="AI27" s="3"/>
      <c r="AJ27" s="3"/>
      <c r="AK27" s="3"/>
      <c r="AL27" s="3"/>
      <c r="AM27" s="3"/>
      <c r="AN27" s="61" t="str">
        <f t="shared" si="7"/>
        <v/>
      </c>
      <c r="AO27" s="60" t="str">
        <f t="shared" si="8"/>
        <v/>
      </c>
      <c r="AP27" s="29" t="str">
        <f t="shared" si="9"/>
        <v/>
      </c>
      <c r="AQ27" s="29" t="str">
        <f t="shared" si="10"/>
        <v/>
      </c>
      <c r="AR27" s="29" t="str">
        <f t="shared" si="11"/>
        <v/>
      </c>
    </row>
    <row r="28" spans="1:44" ht="12.75" customHeight="1" x14ac:dyDescent="0.25">
      <c r="A28" s="49">
        <v>16</v>
      </c>
      <c r="B28" s="59" t="str">
        <f t="shared" si="3"/>
        <v/>
      </c>
      <c r="C28" s="3"/>
      <c r="D28" s="48">
        <v>26</v>
      </c>
      <c r="E28" s="48" t="str">
        <f t="shared" si="0"/>
        <v/>
      </c>
      <c r="F28" s="3"/>
      <c r="G28" s="3"/>
      <c r="H28" s="18" t="str">
        <f t="shared" si="1"/>
        <v/>
      </c>
      <c r="I28" s="60"/>
      <c r="J28" s="3"/>
      <c r="K28" s="3"/>
      <c r="L28" s="3"/>
      <c r="M28" s="3"/>
      <c r="N28" s="3"/>
      <c r="O28" s="3"/>
      <c r="P28" s="61" t="str">
        <f t="shared" si="4"/>
        <v/>
      </c>
      <c r="Q28" s="60"/>
      <c r="R28" s="3"/>
      <c r="S28" s="3"/>
      <c r="T28" s="3"/>
      <c r="U28" s="3"/>
      <c r="V28" s="3"/>
      <c r="W28" s="3"/>
      <c r="X28" s="61" t="str">
        <f t="shared" si="5"/>
        <v/>
      </c>
      <c r="Y28" s="60"/>
      <c r="Z28" s="3"/>
      <c r="AA28" s="3"/>
      <c r="AB28" s="3"/>
      <c r="AC28" s="3"/>
      <c r="AD28" s="3"/>
      <c r="AE28" s="3"/>
      <c r="AF28" s="61" t="str">
        <f t="shared" si="6"/>
        <v/>
      </c>
      <c r="AG28" s="60"/>
      <c r="AH28" s="3"/>
      <c r="AI28" s="3"/>
      <c r="AJ28" s="3"/>
      <c r="AK28" s="3"/>
      <c r="AL28" s="3"/>
      <c r="AM28" s="3"/>
      <c r="AN28" s="61" t="str">
        <f t="shared" si="7"/>
        <v/>
      </c>
      <c r="AO28" s="60" t="str">
        <f t="shared" si="8"/>
        <v/>
      </c>
      <c r="AP28" s="29" t="str">
        <f t="shared" si="9"/>
        <v/>
      </c>
      <c r="AQ28" s="29" t="str">
        <f t="shared" si="10"/>
        <v/>
      </c>
      <c r="AR28" s="29" t="str">
        <f t="shared" si="11"/>
        <v/>
      </c>
    </row>
    <row r="29" spans="1:44" ht="12.75" customHeight="1" x14ac:dyDescent="0.25">
      <c r="A29" s="49">
        <v>17</v>
      </c>
      <c r="B29" s="59" t="str">
        <f t="shared" si="3"/>
        <v/>
      </c>
      <c r="C29" s="3"/>
      <c r="D29" s="48">
        <v>27</v>
      </c>
      <c r="E29" s="48" t="str">
        <f t="shared" si="0"/>
        <v/>
      </c>
      <c r="F29" s="3"/>
      <c r="G29" s="3"/>
      <c r="H29" s="18" t="str">
        <f t="shared" si="1"/>
        <v/>
      </c>
      <c r="I29" s="60"/>
      <c r="J29" s="3"/>
      <c r="K29" s="3"/>
      <c r="L29" s="3"/>
      <c r="M29" s="3"/>
      <c r="N29" s="3"/>
      <c r="O29" s="3"/>
      <c r="P29" s="61" t="str">
        <f t="shared" si="4"/>
        <v/>
      </c>
      <c r="Q29" s="60"/>
      <c r="R29" s="3"/>
      <c r="S29" s="3"/>
      <c r="T29" s="3"/>
      <c r="U29" s="3"/>
      <c r="V29" s="3"/>
      <c r="W29" s="3"/>
      <c r="X29" s="61" t="str">
        <f t="shared" si="5"/>
        <v/>
      </c>
      <c r="Y29" s="60"/>
      <c r="Z29" s="3"/>
      <c r="AA29" s="3"/>
      <c r="AB29" s="3"/>
      <c r="AC29" s="3"/>
      <c r="AD29" s="3"/>
      <c r="AE29" s="3"/>
      <c r="AF29" s="61" t="str">
        <f t="shared" si="6"/>
        <v/>
      </c>
      <c r="AG29" s="60"/>
      <c r="AH29" s="3"/>
      <c r="AI29" s="3"/>
      <c r="AJ29" s="3"/>
      <c r="AK29" s="3"/>
      <c r="AL29" s="3"/>
      <c r="AM29" s="3"/>
      <c r="AN29" s="61" t="str">
        <f t="shared" si="7"/>
        <v/>
      </c>
      <c r="AO29" s="60" t="str">
        <f t="shared" si="8"/>
        <v/>
      </c>
      <c r="AP29" s="29" t="str">
        <f t="shared" si="9"/>
        <v/>
      </c>
      <c r="AQ29" s="29" t="str">
        <f t="shared" si="10"/>
        <v/>
      </c>
      <c r="AR29" s="29" t="str">
        <f t="shared" si="11"/>
        <v/>
      </c>
    </row>
    <row r="30" spans="1:44" ht="12.75" customHeight="1" x14ac:dyDescent="0.25">
      <c r="A30" s="49">
        <v>18</v>
      </c>
      <c r="B30" s="59" t="str">
        <f t="shared" si="3"/>
        <v/>
      </c>
      <c r="C30" s="3"/>
      <c r="D30" s="48">
        <v>28</v>
      </c>
      <c r="E30" s="48" t="str">
        <f t="shared" si="0"/>
        <v/>
      </c>
      <c r="F30" s="3"/>
      <c r="G30" s="3"/>
      <c r="H30" s="18" t="str">
        <f t="shared" si="1"/>
        <v/>
      </c>
      <c r="I30" s="60"/>
      <c r="J30" s="3"/>
      <c r="K30" s="3"/>
      <c r="L30" s="3"/>
      <c r="M30" s="3"/>
      <c r="N30" s="3"/>
      <c r="O30" s="3"/>
      <c r="P30" s="61" t="str">
        <f t="shared" si="4"/>
        <v/>
      </c>
      <c r="Q30" s="60"/>
      <c r="R30" s="3"/>
      <c r="S30" s="3"/>
      <c r="T30" s="3"/>
      <c r="U30" s="3"/>
      <c r="V30" s="3"/>
      <c r="W30" s="3"/>
      <c r="X30" s="61" t="str">
        <f t="shared" si="5"/>
        <v/>
      </c>
      <c r="Y30" s="60"/>
      <c r="Z30" s="3"/>
      <c r="AA30" s="3"/>
      <c r="AB30" s="3"/>
      <c r="AC30" s="3"/>
      <c r="AD30" s="3"/>
      <c r="AE30" s="3"/>
      <c r="AF30" s="61" t="str">
        <f t="shared" si="6"/>
        <v/>
      </c>
      <c r="AG30" s="60"/>
      <c r="AH30" s="3"/>
      <c r="AI30" s="3"/>
      <c r="AJ30" s="3"/>
      <c r="AK30" s="3"/>
      <c r="AL30" s="3"/>
      <c r="AM30" s="3"/>
      <c r="AN30" s="61" t="str">
        <f t="shared" si="7"/>
        <v/>
      </c>
      <c r="AO30" s="60" t="str">
        <f t="shared" si="8"/>
        <v/>
      </c>
      <c r="AP30" s="29" t="str">
        <f t="shared" si="9"/>
        <v/>
      </c>
      <c r="AQ30" s="29" t="str">
        <f t="shared" si="10"/>
        <v/>
      </c>
      <c r="AR30" s="29" t="str">
        <f t="shared" si="11"/>
        <v/>
      </c>
    </row>
    <row r="31" spans="1:44" ht="12.75" customHeight="1" x14ac:dyDescent="0.25">
      <c r="A31" s="49">
        <v>19</v>
      </c>
      <c r="B31" s="59">
        <f t="shared" si="3"/>
        <v>1</v>
      </c>
      <c r="C31" s="3"/>
      <c r="D31" s="48">
        <v>29</v>
      </c>
      <c r="E31" s="48" t="str">
        <f t="shared" si="0"/>
        <v/>
      </c>
      <c r="F31" s="3"/>
      <c r="G31" s="3"/>
      <c r="H31" s="18" t="str">
        <f t="shared" si="1"/>
        <v/>
      </c>
      <c r="I31" s="60"/>
      <c r="J31" s="3"/>
      <c r="K31" s="3"/>
      <c r="L31" s="3"/>
      <c r="M31" s="3"/>
      <c r="N31" s="3"/>
      <c r="O31" s="3"/>
      <c r="P31" s="61" t="str">
        <f t="shared" si="4"/>
        <v/>
      </c>
      <c r="Q31" s="60"/>
      <c r="R31" s="3"/>
      <c r="S31" s="3"/>
      <c r="T31" s="3"/>
      <c r="U31" s="3"/>
      <c r="V31" s="3"/>
      <c r="W31" s="3"/>
      <c r="X31" s="61" t="str">
        <f t="shared" si="5"/>
        <v/>
      </c>
      <c r="Y31" s="60"/>
      <c r="Z31" s="3"/>
      <c r="AA31" s="3"/>
      <c r="AB31" s="3"/>
      <c r="AC31" s="3"/>
      <c r="AD31" s="3"/>
      <c r="AE31" s="3"/>
      <c r="AF31" s="61" t="str">
        <f t="shared" si="6"/>
        <v/>
      </c>
      <c r="AG31" s="60"/>
      <c r="AH31" s="3"/>
      <c r="AI31" s="3"/>
      <c r="AJ31" s="3"/>
      <c r="AK31" s="3"/>
      <c r="AL31" s="3"/>
      <c r="AM31" s="3"/>
      <c r="AN31" s="61" t="str">
        <f t="shared" si="7"/>
        <v/>
      </c>
      <c r="AO31" s="60" t="str">
        <f t="shared" si="8"/>
        <v/>
      </c>
      <c r="AP31" s="29" t="str">
        <f t="shared" si="9"/>
        <v/>
      </c>
      <c r="AQ31" s="29" t="str">
        <f t="shared" si="10"/>
        <v/>
      </c>
      <c r="AR31" s="29" t="str">
        <f t="shared" si="11"/>
        <v/>
      </c>
    </row>
    <row r="32" spans="1:44" ht="12.75" customHeight="1" x14ac:dyDescent="0.25">
      <c r="A32" s="62">
        <v>20</v>
      </c>
      <c r="B32" s="59">
        <f t="shared" si="3"/>
        <v>1</v>
      </c>
      <c r="C32" s="63"/>
      <c r="D32" s="64">
        <v>30</v>
      </c>
      <c r="E32" s="48" t="str">
        <f t="shared" si="0"/>
        <v/>
      </c>
      <c r="F32" s="63"/>
      <c r="G32" s="63"/>
      <c r="H32" s="65" t="str">
        <f t="shared" si="1"/>
        <v/>
      </c>
      <c r="I32" s="60"/>
      <c r="J32" s="3"/>
      <c r="K32" s="3"/>
      <c r="L32" s="3"/>
      <c r="M32" s="3"/>
      <c r="N32" s="3"/>
      <c r="O32" s="3"/>
      <c r="P32" s="61" t="str">
        <f t="shared" si="4"/>
        <v/>
      </c>
      <c r="Q32" s="60"/>
      <c r="R32" s="3"/>
      <c r="S32" s="3"/>
      <c r="T32" s="3"/>
      <c r="U32" s="3"/>
      <c r="V32" s="3"/>
      <c r="W32" s="3"/>
      <c r="X32" s="61" t="str">
        <f t="shared" si="5"/>
        <v/>
      </c>
      <c r="Y32" s="60"/>
      <c r="Z32" s="3"/>
      <c r="AA32" s="3"/>
      <c r="AB32" s="3"/>
      <c r="AC32" s="3"/>
      <c r="AD32" s="3"/>
      <c r="AE32" s="3"/>
      <c r="AF32" s="61" t="str">
        <f t="shared" si="6"/>
        <v/>
      </c>
      <c r="AG32" s="60"/>
      <c r="AH32" s="3"/>
      <c r="AI32" s="3"/>
      <c r="AJ32" s="3"/>
      <c r="AK32" s="3"/>
      <c r="AL32" s="3"/>
      <c r="AM32" s="3"/>
      <c r="AN32" s="61" t="str">
        <f t="shared" si="7"/>
        <v/>
      </c>
      <c r="AO32" s="60" t="str">
        <f t="shared" si="8"/>
        <v/>
      </c>
      <c r="AP32" s="29" t="str">
        <f t="shared" si="9"/>
        <v/>
      </c>
      <c r="AQ32" s="29" t="str">
        <f t="shared" si="10"/>
        <v/>
      </c>
      <c r="AR32" s="29" t="str">
        <f t="shared" si="11"/>
        <v/>
      </c>
    </row>
    <row r="33" spans="1:37" ht="12.75" hidden="1" customHeight="1" x14ac:dyDescent="0.25">
      <c r="A33" s="19"/>
      <c r="B33" s="19"/>
      <c r="D33" s="19"/>
      <c r="E33" s="19"/>
      <c r="H33" s="29">
        <v>1</v>
      </c>
      <c r="J33" s="29">
        <f t="shared" ref="J33:L33" si="12">COUNTIF(J$13:J$32,$H33)</f>
        <v>0</v>
      </c>
      <c r="K33" s="29">
        <f t="shared" si="12"/>
        <v>0</v>
      </c>
      <c r="L33" s="29">
        <f t="shared" si="12"/>
        <v>0</v>
      </c>
      <c r="M33" s="29">
        <f>20-COUNTBLANK(M13:M32)</f>
        <v>0</v>
      </c>
      <c r="R33" s="29">
        <f t="shared" ref="R33:T33" si="13">COUNTIF(R$13:R$32,$H33)</f>
        <v>0</v>
      </c>
      <c r="S33" s="29">
        <f t="shared" si="13"/>
        <v>0</v>
      </c>
      <c r="T33" s="29">
        <f t="shared" si="13"/>
        <v>0</v>
      </c>
      <c r="U33" s="29">
        <f>20-COUNTBLANK(U13:U32)</f>
        <v>0</v>
      </c>
      <c r="Z33" s="29">
        <f t="shared" ref="Z33:AB33" si="14">COUNTIF(Z$13:Z$32,$H33)</f>
        <v>0</v>
      </c>
      <c r="AA33" s="29">
        <f t="shared" si="14"/>
        <v>0</v>
      </c>
      <c r="AB33" s="29">
        <f t="shared" si="14"/>
        <v>0</v>
      </c>
      <c r="AC33" s="29">
        <f>20-COUNTBLANK(AC13:AC32)</f>
        <v>0</v>
      </c>
      <c r="AH33" s="29">
        <f t="shared" ref="AH33:AJ33" si="15">COUNTIF(AH$13:AH$32,$H33)</f>
        <v>0</v>
      </c>
      <c r="AI33" s="29">
        <f t="shared" si="15"/>
        <v>0</v>
      </c>
      <c r="AJ33" s="29">
        <f t="shared" si="15"/>
        <v>0</v>
      </c>
      <c r="AK33" s="29">
        <f>20-COUNTBLANK(AK13:AK32)</f>
        <v>0</v>
      </c>
    </row>
    <row r="34" spans="1:37" ht="12.75" hidden="1" customHeight="1" x14ac:dyDescent="0.25">
      <c r="A34" s="19"/>
      <c r="B34" s="19"/>
      <c r="D34" s="19"/>
      <c r="E34" s="19"/>
      <c r="H34" s="29">
        <v>2</v>
      </c>
      <c r="J34" s="29">
        <f t="shared" ref="J34:L34" si="16">COUNTIF(J$13:J$32,$H34)</f>
        <v>0</v>
      </c>
      <c r="K34" s="29">
        <f t="shared" si="16"/>
        <v>0</v>
      </c>
      <c r="L34" s="29">
        <f t="shared" si="16"/>
        <v>0</v>
      </c>
      <c r="R34" s="29">
        <f t="shared" ref="R34:T34" si="17">COUNTIF(R$13:R$32,$H34)</f>
        <v>0</v>
      </c>
      <c r="S34" s="29">
        <f t="shared" si="17"/>
        <v>0</v>
      </c>
      <c r="T34" s="29">
        <f t="shared" si="17"/>
        <v>0</v>
      </c>
      <c r="Z34" s="29">
        <f t="shared" ref="Z34:AB34" si="18">COUNTIF(Z$13:Z$32,$H34)</f>
        <v>0</v>
      </c>
      <c r="AA34" s="29">
        <f t="shared" si="18"/>
        <v>0</v>
      </c>
      <c r="AB34" s="29">
        <f t="shared" si="18"/>
        <v>0</v>
      </c>
      <c r="AH34" s="29">
        <f t="shared" ref="AH34:AJ34" si="19">COUNTIF(AH$13:AH$32,$H34)</f>
        <v>0</v>
      </c>
      <c r="AI34" s="29">
        <f t="shared" si="19"/>
        <v>0</v>
      </c>
      <c r="AJ34" s="29">
        <f t="shared" si="19"/>
        <v>0</v>
      </c>
    </row>
    <row r="35" spans="1:37" ht="12.75" hidden="1" customHeight="1" x14ac:dyDescent="0.25">
      <c r="A35" s="19"/>
      <c r="B35" s="19"/>
      <c r="D35" s="19"/>
      <c r="E35" s="19"/>
      <c r="H35" s="29">
        <v>3</v>
      </c>
      <c r="J35" s="29">
        <f t="shared" ref="J35:L35" si="20">COUNTIF(J$13:J$32,$H35)</f>
        <v>0</v>
      </c>
      <c r="K35" s="29">
        <f t="shared" si="20"/>
        <v>0</v>
      </c>
      <c r="L35" s="29">
        <f t="shared" si="20"/>
        <v>0</v>
      </c>
      <c r="R35" s="29">
        <f t="shared" ref="R35:T35" si="21">COUNTIF(R$13:R$32,$H35)</f>
        <v>0</v>
      </c>
      <c r="S35" s="29">
        <f t="shared" si="21"/>
        <v>0</v>
      </c>
      <c r="T35" s="29">
        <f t="shared" si="21"/>
        <v>0</v>
      </c>
      <c r="Z35" s="29">
        <f t="shared" ref="Z35:AB35" si="22">COUNTIF(Z$13:Z$32,$H35)</f>
        <v>0</v>
      </c>
      <c r="AA35" s="29">
        <f t="shared" si="22"/>
        <v>0</v>
      </c>
      <c r="AB35" s="29">
        <f t="shared" si="22"/>
        <v>0</v>
      </c>
      <c r="AH35" s="29">
        <f t="shared" ref="AH35:AJ35" si="23">COUNTIF(AH$13:AH$32,$H35)</f>
        <v>0</v>
      </c>
      <c r="AI35" s="29">
        <f t="shared" si="23"/>
        <v>0</v>
      </c>
      <c r="AJ35" s="29">
        <f t="shared" si="23"/>
        <v>0</v>
      </c>
    </row>
    <row r="36" spans="1:37" ht="12.75" hidden="1" customHeight="1" x14ac:dyDescent="0.25">
      <c r="A36" s="19"/>
      <c r="B36" s="19"/>
      <c r="D36" s="19"/>
      <c r="E36" s="19"/>
      <c r="H36" s="29">
        <v>4</v>
      </c>
      <c r="J36" s="29">
        <f t="shared" ref="J36:L36" si="24">COUNTIF(J$13:J$32,$H36)</f>
        <v>0</v>
      </c>
      <c r="K36" s="29">
        <f t="shared" si="24"/>
        <v>0</v>
      </c>
      <c r="L36" s="29">
        <f t="shared" si="24"/>
        <v>0</v>
      </c>
      <c r="R36" s="29">
        <f t="shared" ref="R36:T36" si="25">COUNTIF(R$13:R$32,$H36)</f>
        <v>0</v>
      </c>
      <c r="S36" s="29">
        <f t="shared" si="25"/>
        <v>0</v>
      </c>
      <c r="T36" s="29">
        <f t="shared" si="25"/>
        <v>0</v>
      </c>
      <c r="Z36" s="29">
        <f t="shared" ref="Z36:AB36" si="26">COUNTIF(Z$13:Z$32,$H36)</f>
        <v>0</v>
      </c>
      <c r="AA36" s="29">
        <f t="shared" si="26"/>
        <v>0</v>
      </c>
      <c r="AB36" s="29">
        <f t="shared" si="26"/>
        <v>0</v>
      </c>
      <c r="AH36" s="29">
        <f t="shared" ref="AH36:AJ36" si="27">COUNTIF(AH$13:AH$32,$H36)</f>
        <v>0</v>
      </c>
      <c r="AI36" s="29">
        <f t="shared" si="27"/>
        <v>0</v>
      </c>
      <c r="AJ36" s="29">
        <f t="shared" si="27"/>
        <v>0</v>
      </c>
    </row>
    <row r="37" spans="1:37" ht="12.75" hidden="1" customHeight="1" x14ac:dyDescent="0.25">
      <c r="A37" s="19"/>
      <c r="B37" s="19"/>
      <c r="D37" s="19"/>
      <c r="E37" s="19"/>
      <c r="H37" s="29">
        <v>5</v>
      </c>
      <c r="J37" s="29">
        <f t="shared" ref="J37:L37" si="28">COUNTIF(J$13:J$32,$H37)</f>
        <v>0</v>
      </c>
      <c r="K37" s="29">
        <f t="shared" si="28"/>
        <v>0</v>
      </c>
      <c r="L37" s="29">
        <f t="shared" si="28"/>
        <v>0</v>
      </c>
      <c r="R37" s="29">
        <f t="shared" ref="R37:T37" si="29">COUNTIF(R$13:R$32,$H37)</f>
        <v>0</v>
      </c>
      <c r="S37" s="29">
        <f t="shared" si="29"/>
        <v>0</v>
      </c>
      <c r="T37" s="29">
        <f t="shared" si="29"/>
        <v>0</v>
      </c>
      <c r="Z37" s="29">
        <f t="shared" ref="Z37:AB37" si="30">COUNTIF(Z$13:Z$32,$H37)</f>
        <v>0</v>
      </c>
      <c r="AA37" s="29">
        <f t="shared" si="30"/>
        <v>0</v>
      </c>
      <c r="AB37" s="29">
        <f t="shared" si="30"/>
        <v>0</v>
      </c>
      <c r="AH37" s="29">
        <f t="shared" ref="AH37:AJ37" si="31">COUNTIF(AH$13:AH$32,$H37)</f>
        <v>0</v>
      </c>
      <c r="AI37" s="29">
        <f t="shared" si="31"/>
        <v>0</v>
      </c>
      <c r="AJ37" s="29">
        <f t="shared" si="31"/>
        <v>0</v>
      </c>
    </row>
    <row r="38" spans="1:37" ht="12.75" hidden="1" customHeight="1" x14ac:dyDescent="0.25">
      <c r="A38" s="19"/>
      <c r="B38" s="19"/>
      <c r="D38" s="19"/>
      <c r="E38" s="19"/>
      <c r="H38" s="29">
        <v>6</v>
      </c>
      <c r="K38" s="29">
        <f t="shared" ref="K38:L38" si="32">COUNTIF(K$13:K$32,$H38)</f>
        <v>0</v>
      </c>
      <c r="L38" s="29">
        <f t="shared" si="32"/>
        <v>0</v>
      </c>
      <c r="S38" s="29">
        <f t="shared" ref="S38:T38" si="33">COUNTIF(S$13:S$32,$H38)</f>
        <v>0</v>
      </c>
      <c r="T38" s="29">
        <f t="shared" si="33"/>
        <v>0</v>
      </c>
      <c r="AA38" s="29">
        <f t="shared" ref="AA38:AB38" si="34">COUNTIF(AA$13:AA$32,$H38)</f>
        <v>0</v>
      </c>
      <c r="AB38" s="29">
        <f t="shared" si="34"/>
        <v>0</v>
      </c>
      <c r="AI38" s="29">
        <f t="shared" ref="AI38:AJ38" si="35">COUNTIF(AI$13:AI$32,$H38)</f>
        <v>0</v>
      </c>
      <c r="AJ38" s="29">
        <f t="shared" si="35"/>
        <v>0</v>
      </c>
    </row>
    <row r="39" spans="1:37" ht="12.75" hidden="1" customHeight="1" x14ac:dyDescent="0.25">
      <c r="A39" s="19"/>
      <c r="B39" s="19"/>
      <c r="D39" s="19"/>
      <c r="E39" s="19"/>
      <c r="H39" s="29">
        <v>7</v>
      </c>
      <c r="K39" s="29">
        <f t="shared" ref="K39:L39" si="36">COUNTIF(K$13:K$32,$H39)</f>
        <v>0</v>
      </c>
      <c r="L39" s="29">
        <f t="shared" si="36"/>
        <v>0</v>
      </c>
      <c r="S39" s="29">
        <f t="shared" ref="S39:T39" si="37">COUNTIF(S$13:S$32,$H39)</f>
        <v>0</v>
      </c>
      <c r="T39" s="29">
        <f t="shared" si="37"/>
        <v>0</v>
      </c>
      <c r="AA39" s="29">
        <f t="shared" ref="AA39:AB39" si="38">COUNTIF(AA$13:AA$32,$H39)</f>
        <v>0</v>
      </c>
      <c r="AB39" s="29">
        <f t="shared" si="38"/>
        <v>0</v>
      </c>
      <c r="AI39" s="29">
        <f t="shared" ref="AI39:AJ39" si="39">COUNTIF(AI$13:AI$32,$H39)</f>
        <v>0</v>
      </c>
      <c r="AJ39" s="29">
        <f t="shared" si="39"/>
        <v>0</v>
      </c>
    </row>
    <row r="40" spans="1:37" ht="12.75" hidden="1" customHeight="1" x14ac:dyDescent="0.25">
      <c r="A40" s="19"/>
      <c r="B40" s="19"/>
      <c r="D40" s="19"/>
      <c r="E40" s="19"/>
      <c r="H40" s="29">
        <v>8</v>
      </c>
      <c r="K40" s="29">
        <f t="shared" ref="K40:L40" si="40">COUNTIF(K$13:K$32,$H40)</f>
        <v>0</v>
      </c>
      <c r="L40" s="29">
        <f t="shared" si="40"/>
        <v>0</v>
      </c>
      <c r="S40" s="29">
        <f t="shared" ref="S40:T40" si="41">COUNTIF(S$13:S$32,$H40)</f>
        <v>0</v>
      </c>
      <c r="T40" s="29">
        <f t="shared" si="41"/>
        <v>0</v>
      </c>
      <c r="AA40" s="29">
        <f t="shared" ref="AA40:AB40" si="42">COUNTIF(AA$13:AA$32,$H40)</f>
        <v>0</v>
      </c>
      <c r="AB40" s="29">
        <f t="shared" si="42"/>
        <v>0</v>
      </c>
      <c r="AI40" s="29">
        <f t="shared" ref="AI40:AJ40" si="43">COUNTIF(AI$13:AI$32,$H40)</f>
        <v>0</v>
      </c>
      <c r="AJ40" s="29">
        <f t="shared" si="43"/>
        <v>0</v>
      </c>
    </row>
    <row r="41" spans="1:37" ht="12.75" hidden="1" customHeight="1" x14ac:dyDescent="0.25">
      <c r="A41" s="19"/>
      <c r="B41" s="19"/>
      <c r="D41" s="19"/>
      <c r="E41" s="19"/>
      <c r="H41" s="29">
        <v>9</v>
      </c>
      <c r="K41" s="29">
        <f t="shared" ref="K41:L41" si="44">COUNTIF(K$13:K$32,$H41)</f>
        <v>0</v>
      </c>
      <c r="L41" s="29">
        <f t="shared" si="44"/>
        <v>0</v>
      </c>
      <c r="S41" s="29">
        <f t="shared" ref="S41:T41" si="45">COUNTIF(S$13:S$32,$H41)</f>
        <v>0</v>
      </c>
      <c r="T41" s="29">
        <f t="shared" si="45"/>
        <v>0</v>
      </c>
      <c r="AA41" s="29">
        <f t="shared" ref="AA41:AB41" si="46">COUNTIF(AA$13:AA$32,$H41)</f>
        <v>0</v>
      </c>
      <c r="AB41" s="29">
        <f t="shared" si="46"/>
        <v>0</v>
      </c>
      <c r="AI41" s="29">
        <f t="shared" ref="AI41:AJ41" si="47">COUNTIF(AI$13:AI$32,$H41)</f>
        <v>0</v>
      </c>
      <c r="AJ41" s="29">
        <f t="shared" si="47"/>
        <v>0</v>
      </c>
    </row>
    <row r="42" spans="1:37" ht="12.75" hidden="1" customHeight="1" x14ac:dyDescent="0.25">
      <c r="A42" s="19"/>
      <c r="B42" s="19"/>
      <c r="D42" s="19"/>
      <c r="E42" s="19"/>
      <c r="H42" s="29">
        <v>10</v>
      </c>
      <c r="K42" s="29">
        <f t="shared" ref="K42:L42" si="48">COUNTIF(K$13:K$32,$H42)</f>
        <v>0</v>
      </c>
      <c r="L42" s="29">
        <f t="shared" si="48"/>
        <v>0</v>
      </c>
      <c r="S42" s="29">
        <f t="shared" ref="S42:T42" si="49">COUNTIF(S$13:S$32,$H42)</f>
        <v>0</v>
      </c>
      <c r="T42" s="29">
        <f t="shared" si="49"/>
        <v>0</v>
      </c>
      <c r="AA42" s="29">
        <f t="shared" ref="AA42:AB42" si="50">COUNTIF(AA$13:AA$32,$H42)</f>
        <v>0</v>
      </c>
      <c r="AB42" s="29">
        <f t="shared" si="50"/>
        <v>0</v>
      </c>
      <c r="AI42" s="29">
        <f t="shared" ref="AI42:AJ42" si="51">COUNTIF(AI$13:AI$32,$H42)</f>
        <v>0</v>
      </c>
      <c r="AJ42" s="29">
        <f t="shared" si="51"/>
        <v>0</v>
      </c>
    </row>
    <row r="43" spans="1:37" ht="12.75" hidden="1" customHeight="1" x14ac:dyDescent="0.25">
      <c r="A43" s="19"/>
      <c r="B43" s="19"/>
      <c r="D43" s="19"/>
      <c r="E43" s="19"/>
      <c r="H43" s="29">
        <v>11</v>
      </c>
      <c r="K43" s="29">
        <f t="shared" ref="K43:L43" si="52">COUNTIF(K$13:K$32,$H43)</f>
        <v>0</v>
      </c>
      <c r="L43" s="29">
        <f t="shared" si="52"/>
        <v>0</v>
      </c>
      <c r="S43" s="29">
        <f t="shared" ref="S43:T43" si="53">COUNTIF(S$13:S$32,$H43)</f>
        <v>0</v>
      </c>
      <c r="T43" s="29">
        <f t="shared" si="53"/>
        <v>0</v>
      </c>
      <c r="AA43" s="29">
        <f t="shared" ref="AA43:AB43" si="54">COUNTIF(AA$13:AA$32,$H43)</f>
        <v>0</v>
      </c>
      <c r="AB43" s="29">
        <f t="shared" si="54"/>
        <v>0</v>
      </c>
      <c r="AI43" s="29">
        <f t="shared" ref="AI43:AJ43" si="55">COUNTIF(AI$13:AI$32,$H43)</f>
        <v>0</v>
      </c>
      <c r="AJ43" s="29">
        <f t="shared" si="55"/>
        <v>0</v>
      </c>
    </row>
    <row r="44" spans="1:37" ht="12.75" hidden="1" customHeight="1" x14ac:dyDescent="0.25">
      <c r="A44" s="19"/>
      <c r="B44" s="19"/>
      <c r="D44" s="19"/>
      <c r="E44" s="19"/>
      <c r="H44" s="29">
        <v>12</v>
      </c>
      <c r="K44" s="29">
        <f t="shared" ref="K44:L44" si="56">COUNTIF(K$13:K$32,$H44)</f>
        <v>0</v>
      </c>
      <c r="L44" s="29">
        <f t="shared" si="56"/>
        <v>0</v>
      </c>
      <c r="S44" s="29">
        <f t="shared" ref="S44:T44" si="57">COUNTIF(S$13:S$32,$H44)</f>
        <v>0</v>
      </c>
      <c r="T44" s="29">
        <f t="shared" si="57"/>
        <v>0</v>
      </c>
      <c r="AA44" s="29">
        <f t="shared" ref="AA44:AB44" si="58">COUNTIF(AA$13:AA$32,$H44)</f>
        <v>0</v>
      </c>
      <c r="AB44" s="29">
        <f t="shared" si="58"/>
        <v>0</v>
      </c>
      <c r="AI44" s="29">
        <f t="shared" ref="AI44:AJ44" si="59">COUNTIF(AI$13:AI$32,$H44)</f>
        <v>0</v>
      </c>
      <c r="AJ44" s="29">
        <f t="shared" si="59"/>
        <v>0</v>
      </c>
    </row>
    <row r="45" spans="1:37" ht="12.75" hidden="1" customHeight="1" x14ac:dyDescent="0.25">
      <c r="A45" s="19"/>
      <c r="B45" s="19"/>
      <c r="D45" s="19"/>
      <c r="E45" s="19"/>
      <c r="H45" s="29">
        <v>13</v>
      </c>
      <c r="K45" s="29">
        <f t="shared" ref="K45:L45" si="60">COUNTIF(K$13:K$32,$H45)</f>
        <v>0</v>
      </c>
      <c r="L45" s="29">
        <f t="shared" si="60"/>
        <v>0</v>
      </c>
      <c r="S45" s="29">
        <f t="shared" ref="S45:T45" si="61">COUNTIF(S$13:S$32,$H45)</f>
        <v>0</v>
      </c>
      <c r="T45" s="29">
        <f t="shared" si="61"/>
        <v>0</v>
      </c>
      <c r="AA45" s="29">
        <f t="shared" ref="AA45:AB45" si="62">COUNTIF(AA$13:AA$32,$H45)</f>
        <v>0</v>
      </c>
      <c r="AB45" s="29">
        <f t="shared" si="62"/>
        <v>0</v>
      </c>
      <c r="AI45" s="29">
        <f t="shared" ref="AI45:AJ45" si="63">COUNTIF(AI$13:AI$32,$H45)</f>
        <v>0</v>
      </c>
      <c r="AJ45" s="29">
        <f t="shared" si="63"/>
        <v>0</v>
      </c>
    </row>
    <row r="46" spans="1:37" ht="12.75" hidden="1" customHeight="1" x14ac:dyDescent="0.25">
      <c r="A46" s="19"/>
      <c r="B46" s="19"/>
      <c r="D46" s="19"/>
      <c r="E46" s="19"/>
      <c r="H46" s="29">
        <v>14</v>
      </c>
      <c r="K46" s="29">
        <f t="shared" ref="K46:L46" si="64">COUNTIF(K$13:K$32,$H46)</f>
        <v>0</v>
      </c>
      <c r="L46" s="29">
        <f t="shared" si="64"/>
        <v>0</v>
      </c>
      <c r="S46" s="29">
        <f t="shared" ref="S46:T46" si="65">COUNTIF(S$13:S$32,$H46)</f>
        <v>0</v>
      </c>
      <c r="T46" s="29">
        <f t="shared" si="65"/>
        <v>0</v>
      </c>
      <c r="AA46" s="29">
        <f t="shared" ref="AA46:AB46" si="66">COUNTIF(AA$13:AA$32,$H46)</f>
        <v>0</v>
      </c>
      <c r="AB46" s="29">
        <f t="shared" si="66"/>
        <v>0</v>
      </c>
      <c r="AI46" s="29">
        <f t="shared" ref="AI46:AJ46" si="67">COUNTIF(AI$13:AI$32,$H46)</f>
        <v>0</v>
      </c>
      <c r="AJ46" s="29">
        <f t="shared" si="67"/>
        <v>0</v>
      </c>
    </row>
    <row r="47" spans="1:37" ht="12.75" hidden="1" customHeight="1" x14ac:dyDescent="0.25">
      <c r="A47" s="19"/>
      <c r="B47" s="19"/>
      <c r="D47" s="19"/>
      <c r="E47" s="19"/>
      <c r="H47" s="29">
        <v>15</v>
      </c>
      <c r="K47" s="29">
        <f t="shared" ref="K47:L47" si="68">COUNTIF(K$13:K$32,$H47)</f>
        <v>0</v>
      </c>
      <c r="L47" s="29">
        <f t="shared" si="68"/>
        <v>0</v>
      </c>
      <c r="S47" s="29">
        <f t="shared" ref="S47:T47" si="69">COUNTIF(S$13:S$32,$H47)</f>
        <v>0</v>
      </c>
      <c r="T47" s="29">
        <f t="shared" si="69"/>
        <v>0</v>
      </c>
      <c r="AA47" s="29">
        <f t="shared" ref="AA47:AB47" si="70">COUNTIF(AA$13:AA$32,$H47)</f>
        <v>0</v>
      </c>
      <c r="AB47" s="29">
        <f t="shared" si="70"/>
        <v>0</v>
      </c>
      <c r="AI47" s="29">
        <f t="shared" ref="AI47:AJ47" si="71">COUNTIF(AI$13:AI$32,$H47)</f>
        <v>0</v>
      </c>
      <c r="AJ47" s="29">
        <f t="shared" si="71"/>
        <v>0</v>
      </c>
    </row>
    <row r="48" spans="1:37" ht="12.75" hidden="1" customHeight="1" x14ac:dyDescent="0.25">
      <c r="A48" s="19"/>
      <c r="B48" s="19"/>
      <c r="D48" s="19"/>
      <c r="E48" s="19"/>
      <c r="H48" s="29">
        <v>16</v>
      </c>
      <c r="K48" s="29">
        <f t="shared" ref="K48:L48" si="72">COUNTIF(K$13:K$32,$H48)</f>
        <v>0</v>
      </c>
      <c r="L48" s="29">
        <f t="shared" si="72"/>
        <v>0</v>
      </c>
      <c r="S48" s="29">
        <f t="shared" ref="S48:T48" si="73">COUNTIF(S$13:S$32,$H48)</f>
        <v>0</v>
      </c>
      <c r="T48" s="29">
        <f t="shared" si="73"/>
        <v>0</v>
      </c>
      <c r="AA48" s="29">
        <f t="shared" ref="AA48:AB48" si="74">COUNTIF(AA$13:AA$32,$H48)</f>
        <v>0</v>
      </c>
      <c r="AB48" s="29">
        <f t="shared" si="74"/>
        <v>0</v>
      </c>
      <c r="AI48" s="29">
        <f t="shared" ref="AI48:AJ48" si="75">COUNTIF(AI$13:AI$32,$H48)</f>
        <v>0</v>
      </c>
      <c r="AJ48" s="29">
        <f t="shared" si="75"/>
        <v>0</v>
      </c>
    </row>
    <row r="49" spans="1:36" ht="12.75" hidden="1" customHeight="1" x14ac:dyDescent="0.25">
      <c r="A49" s="19"/>
      <c r="B49" s="19"/>
      <c r="D49" s="19"/>
      <c r="E49" s="19"/>
      <c r="H49" s="29">
        <v>17</v>
      </c>
      <c r="K49" s="29">
        <f t="shared" ref="K49:L49" si="76">COUNTIF(K$13:K$32,$H49)</f>
        <v>0</v>
      </c>
      <c r="L49" s="29">
        <f t="shared" si="76"/>
        <v>0</v>
      </c>
      <c r="S49" s="29">
        <f t="shared" ref="S49:T49" si="77">COUNTIF(S$13:S$32,$H49)</f>
        <v>0</v>
      </c>
      <c r="T49" s="29">
        <f t="shared" si="77"/>
        <v>0</v>
      </c>
      <c r="AA49" s="29">
        <f t="shared" ref="AA49:AB49" si="78">COUNTIF(AA$13:AA$32,$H49)</f>
        <v>0</v>
      </c>
      <c r="AB49" s="29">
        <f t="shared" si="78"/>
        <v>0</v>
      </c>
      <c r="AI49" s="29">
        <f t="shared" ref="AI49:AJ49" si="79">COUNTIF(AI$13:AI$32,$H49)</f>
        <v>0</v>
      </c>
      <c r="AJ49" s="29">
        <f t="shared" si="79"/>
        <v>0</v>
      </c>
    </row>
    <row r="50" spans="1:36" ht="12.75" hidden="1" customHeight="1" x14ac:dyDescent="0.25">
      <c r="A50" s="19"/>
      <c r="B50" s="19"/>
      <c r="D50" s="19"/>
      <c r="E50" s="19"/>
      <c r="H50" s="29">
        <v>18</v>
      </c>
      <c r="K50" s="29">
        <f t="shared" ref="K50:L50" si="80">COUNTIF(K$13:K$32,$H50)</f>
        <v>0</v>
      </c>
      <c r="L50" s="29">
        <f t="shared" si="80"/>
        <v>0</v>
      </c>
      <c r="S50" s="29">
        <f t="shared" ref="S50:T50" si="81">COUNTIF(S$13:S$32,$H50)</f>
        <v>0</v>
      </c>
      <c r="T50" s="29">
        <f t="shared" si="81"/>
        <v>0</v>
      </c>
      <c r="AA50" s="29">
        <f t="shared" ref="AA50:AB50" si="82">COUNTIF(AA$13:AA$32,$H50)</f>
        <v>0</v>
      </c>
      <c r="AB50" s="29">
        <f t="shared" si="82"/>
        <v>0</v>
      </c>
      <c r="AI50" s="29">
        <f t="shared" ref="AI50:AJ50" si="83">COUNTIF(AI$13:AI$32,$H50)</f>
        <v>0</v>
      </c>
      <c r="AJ50" s="29">
        <f t="shared" si="83"/>
        <v>0</v>
      </c>
    </row>
    <row r="51" spans="1:36" ht="12.75" hidden="1" customHeight="1" x14ac:dyDescent="0.25">
      <c r="A51" s="19"/>
      <c r="B51" s="19"/>
      <c r="D51" s="19"/>
      <c r="E51" s="19"/>
      <c r="H51" s="29">
        <v>19</v>
      </c>
      <c r="K51" s="29">
        <f t="shared" ref="K51:L51" si="84">COUNTIF(K$13:K$32,$H51)</f>
        <v>0</v>
      </c>
      <c r="L51" s="29">
        <f t="shared" si="84"/>
        <v>0</v>
      </c>
      <c r="S51" s="29">
        <f t="shared" ref="S51:T51" si="85">COUNTIF(S$13:S$32,$H51)</f>
        <v>0</v>
      </c>
      <c r="T51" s="29">
        <f t="shared" si="85"/>
        <v>0</v>
      </c>
      <c r="AA51" s="29">
        <f t="shared" ref="AA51:AB51" si="86">COUNTIF(AA$13:AA$32,$H51)</f>
        <v>0</v>
      </c>
      <c r="AB51" s="29">
        <f t="shared" si="86"/>
        <v>0</v>
      </c>
      <c r="AI51" s="29">
        <f t="shared" ref="AI51:AJ51" si="87">COUNTIF(AI$13:AI$32,$H51)</f>
        <v>0</v>
      </c>
      <c r="AJ51" s="29">
        <f t="shared" si="87"/>
        <v>0</v>
      </c>
    </row>
    <row r="52" spans="1:36" ht="12.75" hidden="1" customHeight="1" x14ac:dyDescent="0.25">
      <c r="A52" s="19"/>
      <c r="B52" s="19"/>
      <c r="D52" s="19"/>
      <c r="E52" s="19"/>
      <c r="H52" s="29">
        <v>20</v>
      </c>
      <c r="K52" s="29">
        <f t="shared" ref="K52:L52" si="88">COUNTIF(K$13:K$32,$H52)</f>
        <v>0</v>
      </c>
      <c r="L52" s="29">
        <f t="shared" si="88"/>
        <v>0</v>
      </c>
      <c r="S52" s="29">
        <f t="shared" ref="S52:T52" si="89">COUNTIF(S$13:S$32,$H52)</f>
        <v>0</v>
      </c>
      <c r="T52" s="29">
        <f t="shared" si="89"/>
        <v>0</v>
      </c>
      <c r="AA52" s="29">
        <f t="shared" ref="AA52:AB52" si="90">COUNTIF(AA$13:AA$32,$H52)</f>
        <v>0</v>
      </c>
      <c r="AB52" s="29">
        <f t="shared" si="90"/>
        <v>0</v>
      </c>
      <c r="AI52" s="29">
        <f t="shared" ref="AI52:AJ52" si="91">COUNTIF(AI$13:AI$32,$H52)</f>
        <v>0</v>
      </c>
      <c r="AJ52" s="29">
        <f t="shared" si="91"/>
        <v>0</v>
      </c>
    </row>
    <row r="53" spans="1:36" ht="12.75" hidden="1" customHeight="1" x14ac:dyDescent="0.25">
      <c r="A53" s="19"/>
      <c r="B53" s="19"/>
      <c r="D53" s="19"/>
      <c r="E53" s="19"/>
      <c r="H53" s="29">
        <v>21</v>
      </c>
      <c r="L53" s="29">
        <f t="shared" ref="L53:L62" si="92">COUNTIF(L$13:L$32,$H53)</f>
        <v>0</v>
      </c>
      <c r="T53" s="29">
        <f t="shared" ref="T53:T62" si="93">COUNTIF(T$13:T$32,$H53)</f>
        <v>0</v>
      </c>
      <c r="AB53" s="29">
        <f t="shared" ref="AB53:AB62" si="94">COUNTIF(AB$13:AB$32,$H53)</f>
        <v>0</v>
      </c>
      <c r="AJ53" s="29">
        <f t="shared" ref="AJ53:AJ62" si="95">COUNTIF(AJ$13:AJ$32,$H53)</f>
        <v>0</v>
      </c>
    </row>
    <row r="54" spans="1:36" ht="12.75" hidden="1" customHeight="1" x14ac:dyDescent="0.25">
      <c r="A54" s="19"/>
      <c r="B54" s="19"/>
      <c r="D54" s="19"/>
      <c r="E54" s="19"/>
      <c r="H54" s="29">
        <v>22</v>
      </c>
      <c r="L54" s="29">
        <f t="shared" si="92"/>
        <v>0</v>
      </c>
      <c r="T54" s="29">
        <f t="shared" si="93"/>
        <v>0</v>
      </c>
      <c r="AB54" s="29">
        <f t="shared" si="94"/>
        <v>0</v>
      </c>
      <c r="AJ54" s="29">
        <f t="shared" si="95"/>
        <v>0</v>
      </c>
    </row>
    <row r="55" spans="1:36" ht="12.75" hidden="1" customHeight="1" x14ac:dyDescent="0.25">
      <c r="A55" s="19"/>
      <c r="B55" s="19"/>
      <c r="D55" s="19"/>
      <c r="E55" s="19"/>
      <c r="H55" s="29">
        <v>23</v>
      </c>
      <c r="L55" s="29">
        <f t="shared" si="92"/>
        <v>0</v>
      </c>
      <c r="T55" s="29">
        <f t="shared" si="93"/>
        <v>0</v>
      </c>
      <c r="AB55" s="29">
        <f t="shared" si="94"/>
        <v>0</v>
      </c>
      <c r="AJ55" s="29">
        <f t="shared" si="95"/>
        <v>0</v>
      </c>
    </row>
    <row r="56" spans="1:36" ht="12.75" hidden="1" customHeight="1" x14ac:dyDescent="0.25">
      <c r="A56" s="19"/>
      <c r="B56" s="19"/>
      <c r="D56" s="19"/>
      <c r="E56" s="19"/>
      <c r="H56" s="29">
        <v>24</v>
      </c>
      <c r="L56" s="29">
        <f t="shared" si="92"/>
        <v>0</v>
      </c>
      <c r="T56" s="29">
        <f t="shared" si="93"/>
        <v>0</v>
      </c>
      <c r="AB56" s="29">
        <f t="shared" si="94"/>
        <v>0</v>
      </c>
      <c r="AJ56" s="29">
        <f t="shared" si="95"/>
        <v>0</v>
      </c>
    </row>
    <row r="57" spans="1:36" ht="12.75" hidden="1" customHeight="1" x14ac:dyDescent="0.25">
      <c r="A57" s="19"/>
      <c r="B57" s="19"/>
      <c r="D57" s="19"/>
      <c r="E57" s="19"/>
      <c r="H57" s="29">
        <v>25</v>
      </c>
      <c r="L57" s="29">
        <f t="shared" si="92"/>
        <v>0</v>
      </c>
      <c r="T57" s="29">
        <f t="shared" si="93"/>
        <v>0</v>
      </c>
      <c r="AB57" s="29">
        <f t="shared" si="94"/>
        <v>0</v>
      </c>
      <c r="AJ57" s="29">
        <f t="shared" si="95"/>
        <v>0</v>
      </c>
    </row>
    <row r="58" spans="1:36" ht="12.75" hidden="1" customHeight="1" x14ac:dyDescent="0.25">
      <c r="A58" s="19"/>
      <c r="B58" s="19"/>
      <c r="D58" s="19"/>
      <c r="E58" s="19"/>
      <c r="H58" s="29">
        <v>26</v>
      </c>
      <c r="L58" s="29">
        <f t="shared" si="92"/>
        <v>0</v>
      </c>
      <c r="T58" s="29">
        <f t="shared" si="93"/>
        <v>0</v>
      </c>
      <c r="AB58" s="29">
        <f t="shared" si="94"/>
        <v>0</v>
      </c>
      <c r="AJ58" s="29">
        <f t="shared" si="95"/>
        <v>0</v>
      </c>
    </row>
    <row r="59" spans="1:36" ht="12.75" hidden="1" customHeight="1" x14ac:dyDescent="0.25">
      <c r="A59" s="19"/>
      <c r="B59" s="19"/>
      <c r="D59" s="19"/>
      <c r="E59" s="19"/>
      <c r="H59" s="29">
        <v>27</v>
      </c>
      <c r="L59" s="29">
        <f t="shared" si="92"/>
        <v>0</v>
      </c>
      <c r="T59" s="29">
        <f t="shared" si="93"/>
        <v>0</v>
      </c>
      <c r="AB59" s="29">
        <f t="shared" si="94"/>
        <v>0</v>
      </c>
      <c r="AJ59" s="29">
        <f t="shared" si="95"/>
        <v>0</v>
      </c>
    </row>
    <row r="60" spans="1:36" ht="12.75" hidden="1" customHeight="1" x14ac:dyDescent="0.25">
      <c r="A60" s="19"/>
      <c r="B60" s="19"/>
      <c r="D60" s="19"/>
      <c r="E60" s="19"/>
      <c r="H60" s="29">
        <v>28</v>
      </c>
      <c r="L60" s="29">
        <f t="shared" si="92"/>
        <v>0</v>
      </c>
      <c r="T60" s="29">
        <f t="shared" si="93"/>
        <v>0</v>
      </c>
      <c r="AB60" s="29">
        <f t="shared" si="94"/>
        <v>0</v>
      </c>
      <c r="AJ60" s="29">
        <f t="shared" si="95"/>
        <v>0</v>
      </c>
    </row>
    <row r="61" spans="1:36" ht="12.75" hidden="1" customHeight="1" x14ac:dyDescent="0.25">
      <c r="A61" s="19"/>
      <c r="B61" s="19"/>
      <c r="D61" s="19"/>
      <c r="E61" s="19"/>
      <c r="H61" s="29">
        <v>29</v>
      </c>
      <c r="L61" s="29">
        <f t="shared" si="92"/>
        <v>0</v>
      </c>
      <c r="T61" s="29">
        <f t="shared" si="93"/>
        <v>0</v>
      </c>
      <c r="AB61" s="29">
        <f t="shared" si="94"/>
        <v>0</v>
      </c>
      <c r="AJ61" s="29">
        <f t="shared" si="95"/>
        <v>0</v>
      </c>
    </row>
    <row r="62" spans="1:36" ht="12.75" hidden="1" customHeight="1" x14ac:dyDescent="0.25">
      <c r="A62" s="19"/>
      <c r="B62" s="19"/>
      <c r="D62" s="19"/>
      <c r="E62" s="19"/>
      <c r="H62" s="29">
        <v>30</v>
      </c>
      <c r="L62" s="29">
        <f t="shared" si="92"/>
        <v>0</v>
      </c>
      <c r="T62" s="29">
        <f t="shared" si="93"/>
        <v>0</v>
      </c>
      <c r="AB62" s="29">
        <f t="shared" si="94"/>
        <v>0</v>
      </c>
      <c r="AJ62" s="29">
        <f t="shared" si="95"/>
        <v>0</v>
      </c>
    </row>
    <row r="63" spans="1:36" ht="12.75" customHeight="1" x14ac:dyDescent="0.25">
      <c r="A63" s="19"/>
      <c r="B63" s="19"/>
      <c r="D63" s="19"/>
      <c r="E63" s="19"/>
    </row>
    <row r="64" spans="1:36" ht="12.75" customHeight="1" x14ac:dyDescent="0.25">
      <c r="A64" s="19"/>
      <c r="B64" s="19"/>
      <c r="D64" s="19"/>
      <c r="E64" s="19"/>
    </row>
    <row r="65" spans="1:5" ht="12.75" customHeight="1" x14ac:dyDescent="0.25">
      <c r="A65" s="19"/>
      <c r="B65" s="19"/>
      <c r="D65" s="19"/>
      <c r="E65" s="19"/>
    </row>
    <row r="66" spans="1:5" ht="12.75" customHeight="1" x14ac:dyDescent="0.25">
      <c r="A66" s="19"/>
      <c r="B66" s="19"/>
      <c r="D66" s="19"/>
      <c r="E66" s="19"/>
    </row>
    <row r="67" spans="1:5" ht="12.75" customHeight="1" x14ac:dyDescent="0.25">
      <c r="A67" s="19"/>
      <c r="B67" s="19"/>
      <c r="D67" s="19"/>
      <c r="E67" s="19"/>
    </row>
    <row r="68" spans="1:5" ht="12.75" customHeight="1" x14ac:dyDescent="0.25">
      <c r="A68" s="19"/>
      <c r="B68" s="19"/>
      <c r="D68" s="19"/>
      <c r="E68" s="19"/>
    </row>
    <row r="69" spans="1:5" ht="12.75" customHeight="1" x14ac:dyDescent="0.25">
      <c r="A69" s="19"/>
      <c r="B69" s="19"/>
      <c r="D69" s="19"/>
      <c r="E69" s="19"/>
    </row>
    <row r="70" spans="1:5" ht="12.75" customHeight="1" x14ac:dyDescent="0.25">
      <c r="A70" s="19"/>
      <c r="B70" s="19"/>
      <c r="D70" s="19"/>
      <c r="E70" s="19"/>
    </row>
    <row r="71" spans="1:5" ht="12.75" customHeight="1" x14ac:dyDescent="0.25">
      <c r="A71" s="19"/>
      <c r="B71" s="19"/>
      <c r="D71" s="19"/>
      <c r="E71" s="19"/>
    </row>
    <row r="72" spans="1:5" ht="12.75" customHeight="1" x14ac:dyDescent="0.25">
      <c r="A72" s="19"/>
      <c r="B72" s="19"/>
      <c r="D72" s="19"/>
      <c r="E72" s="19"/>
    </row>
    <row r="73" spans="1:5" ht="12.75" customHeight="1" x14ac:dyDescent="0.25">
      <c r="A73" s="19"/>
      <c r="B73" s="19"/>
      <c r="D73" s="19"/>
      <c r="E73" s="19"/>
    </row>
    <row r="74" spans="1:5" ht="12.75" customHeight="1" x14ac:dyDescent="0.25">
      <c r="A74" s="19"/>
      <c r="B74" s="19"/>
      <c r="D74" s="19"/>
      <c r="E74" s="19"/>
    </row>
    <row r="75" spans="1:5" ht="12.75" customHeight="1" x14ac:dyDescent="0.25">
      <c r="A75" s="19"/>
      <c r="B75" s="19"/>
      <c r="D75" s="19"/>
      <c r="E75" s="19"/>
    </row>
    <row r="76" spans="1:5" ht="12.75" customHeight="1" x14ac:dyDescent="0.25">
      <c r="A76" s="19"/>
      <c r="B76" s="19"/>
      <c r="D76" s="19"/>
      <c r="E76" s="19"/>
    </row>
    <row r="77" spans="1:5" ht="12.75" customHeight="1" x14ac:dyDescent="0.25">
      <c r="A77" s="19"/>
      <c r="B77" s="19"/>
      <c r="D77" s="19"/>
      <c r="E77" s="19"/>
    </row>
    <row r="78" spans="1:5" ht="12.75" customHeight="1" x14ac:dyDescent="0.25">
      <c r="A78" s="19"/>
      <c r="B78" s="19"/>
      <c r="D78" s="19"/>
      <c r="E78" s="19"/>
    </row>
    <row r="79" spans="1:5" ht="12.75" customHeight="1" x14ac:dyDescent="0.25">
      <c r="A79" s="19"/>
      <c r="B79" s="19"/>
      <c r="D79" s="19"/>
      <c r="E79" s="19"/>
    </row>
    <row r="80" spans="1:5" ht="12.75" customHeight="1" x14ac:dyDescent="0.25">
      <c r="A80" s="19"/>
      <c r="B80" s="19"/>
      <c r="D80" s="19"/>
      <c r="E80" s="19"/>
    </row>
    <row r="81" spans="1:5" ht="12.75" customHeight="1" x14ac:dyDescent="0.25">
      <c r="A81" s="19"/>
      <c r="B81" s="19"/>
      <c r="D81" s="19"/>
      <c r="E81" s="19"/>
    </row>
    <row r="82" spans="1:5" ht="12.75" customHeight="1" x14ac:dyDescent="0.25">
      <c r="A82" s="19"/>
      <c r="B82" s="19"/>
      <c r="D82" s="19"/>
      <c r="E82" s="19"/>
    </row>
    <row r="83" spans="1:5" ht="12.75" customHeight="1" x14ac:dyDescent="0.25">
      <c r="A83" s="19"/>
      <c r="B83" s="19"/>
      <c r="D83" s="19"/>
      <c r="E83" s="19"/>
    </row>
    <row r="84" spans="1:5" ht="12.75" customHeight="1" x14ac:dyDescent="0.25">
      <c r="A84" s="19"/>
      <c r="B84" s="19"/>
      <c r="D84" s="19"/>
      <c r="E84" s="19"/>
    </row>
    <row r="85" spans="1:5" ht="12.75" customHeight="1" x14ac:dyDescent="0.25">
      <c r="A85" s="19"/>
      <c r="B85" s="19"/>
      <c r="D85" s="19"/>
      <c r="E85" s="19"/>
    </row>
    <row r="86" spans="1:5" ht="12.75" customHeight="1" x14ac:dyDescent="0.25">
      <c r="A86" s="19"/>
      <c r="B86" s="19"/>
      <c r="D86" s="19"/>
      <c r="E86" s="19"/>
    </row>
    <row r="87" spans="1:5" ht="12.75" customHeight="1" x14ac:dyDescent="0.25">
      <c r="A87" s="19"/>
      <c r="B87" s="19"/>
      <c r="D87" s="19"/>
      <c r="E87" s="19"/>
    </row>
    <row r="88" spans="1:5" ht="12.75" customHeight="1" x14ac:dyDescent="0.25">
      <c r="A88" s="19"/>
      <c r="B88" s="19"/>
      <c r="D88" s="19"/>
      <c r="E88" s="19"/>
    </row>
    <row r="89" spans="1:5" ht="12.75" customHeight="1" x14ac:dyDescent="0.25">
      <c r="A89" s="19"/>
      <c r="B89" s="19"/>
      <c r="D89" s="19"/>
      <c r="E89" s="19"/>
    </row>
    <row r="90" spans="1:5" ht="12.75" customHeight="1" x14ac:dyDescent="0.25">
      <c r="A90" s="19"/>
      <c r="B90" s="19"/>
      <c r="D90" s="19"/>
      <c r="E90" s="19"/>
    </row>
    <row r="91" spans="1:5" ht="12.75" customHeight="1" x14ac:dyDescent="0.25">
      <c r="A91" s="19"/>
      <c r="B91" s="19"/>
      <c r="D91" s="19"/>
      <c r="E91" s="19"/>
    </row>
    <row r="92" spans="1:5" ht="12.75" customHeight="1" x14ac:dyDescent="0.25">
      <c r="A92" s="19"/>
      <c r="B92" s="19"/>
      <c r="D92" s="19"/>
      <c r="E92" s="19"/>
    </row>
    <row r="93" spans="1:5" ht="12.75" customHeight="1" x14ac:dyDescent="0.25">
      <c r="A93" s="19"/>
      <c r="B93" s="19"/>
      <c r="D93" s="19"/>
      <c r="E93" s="19"/>
    </row>
    <row r="94" spans="1:5" ht="12.75" customHeight="1" x14ac:dyDescent="0.25">
      <c r="A94" s="19"/>
      <c r="B94" s="19"/>
      <c r="D94" s="19"/>
      <c r="E94" s="19"/>
    </row>
    <row r="95" spans="1:5" ht="12.75" customHeight="1" x14ac:dyDescent="0.25">
      <c r="A95" s="19"/>
      <c r="B95" s="19"/>
      <c r="D95" s="19"/>
      <c r="E95" s="19"/>
    </row>
    <row r="96" spans="1:5" ht="12.75" customHeight="1" x14ac:dyDescent="0.25">
      <c r="A96" s="19"/>
      <c r="B96" s="19"/>
      <c r="D96" s="19"/>
      <c r="E96" s="19"/>
    </row>
    <row r="97" spans="1:5" ht="12.75" customHeight="1" x14ac:dyDescent="0.25">
      <c r="A97" s="19"/>
      <c r="B97" s="19"/>
      <c r="D97" s="19"/>
      <c r="E97" s="19"/>
    </row>
    <row r="98" spans="1:5" ht="12.75" customHeight="1" x14ac:dyDescent="0.25">
      <c r="A98" s="19"/>
      <c r="B98" s="19"/>
      <c r="D98" s="19"/>
      <c r="E98" s="19"/>
    </row>
    <row r="99" spans="1:5" ht="12.75" customHeight="1" x14ac:dyDescent="0.25">
      <c r="A99" s="19"/>
      <c r="B99" s="19"/>
      <c r="D99" s="19"/>
      <c r="E99" s="19"/>
    </row>
    <row r="100" spans="1:5" ht="12.75" customHeight="1" x14ac:dyDescent="0.25">
      <c r="A100" s="19"/>
      <c r="B100" s="19"/>
      <c r="D100" s="19"/>
      <c r="E100" s="19"/>
    </row>
    <row r="101" spans="1:5" ht="12.75" customHeight="1" x14ac:dyDescent="0.25">
      <c r="A101" s="19"/>
      <c r="B101" s="19"/>
      <c r="D101" s="19"/>
      <c r="E101" s="19"/>
    </row>
    <row r="102" spans="1:5" ht="12.75" customHeight="1" x14ac:dyDescent="0.25">
      <c r="A102" s="19"/>
      <c r="B102" s="19"/>
      <c r="D102" s="19"/>
      <c r="E102" s="19"/>
    </row>
    <row r="103" spans="1:5" ht="12.75" customHeight="1" x14ac:dyDescent="0.25">
      <c r="A103" s="19"/>
      <c r="B103" s="19"/>
      <c r="D103" s="19"/>
      <c r="E103" s="19"/>
    </row>
    <row r="104" spans="1:5" ht="12.75" customHeight="1" x14ac:dyDescent="0.25">
      <c r="A104" s="19"/>
      <c r="B104" s="19"/>
      <c r="D104" s="19"/>
      <c r="E104" s="19"/>
    </row>
    <row r="105" spans="1:5" ht="12.75" customHeight="1" x14ac:dyDescent="0.25">
      <c r="A105" s="19"/>
      <c r="B105" s="19"/>
      <c r="D105" s="19"/>
      <c r="E105" s="19"/>
    </row>
    <row r="106" spans="1:5" ht="12.75" customHeight="1" x14ac:dyDescent="0.25">
      <c r="A106" s="19"/>
      <c r="B106" s="19"/>
      <c r="D106" s="19"/>
      <c r="E106" s="19"/>
    </row>
    <row r="107" spans="1:5" ht="12.75" customHeight="1" x14ac:dyDescent="0.25">
      <c r="A107" s="19"/>
      <c r="B107" s="19"/>
      <c r="D107" s="19"/>
      <c r="E107" s="19"/>
    </row>
    <row r="108" spans="1:5" ht="12.75" customHeight="1" x14ac:dyDescent="0.25">
      <c r="A108" s="19"/>
      <c r="B108" s="19"/>
      <c r="D108" s="19"/>
      <c r="E108" s="19"/>
    </row>
    <row r="109" spans="1:5" ht="12.75" customHeight="1" x14ac:dyDescent="0.25">
      <c r="A109" s="19"/>
      <c r="B109" s="19"/>
      <c r="D109" s="19"/>
      <c r="E109" s="19"/>
    </row>
    <row r="110" spans="1:5" ht="12.75" customHeight="1" x14ac:dyDescent="0.25">
      <c r="A110" s="19"/>
      <c r="B110" s="19"/>
      <c r="D110" s="19"/>
      <c r="E110" s="19"/>
    </row>
    <row r="111" spans="1:5" ht="12.75" customHeight="1" x14ac:dyDescent="0.25">
      <c r="A111" s="19"/>
      <c r="B111" s="19"/>
      <c r="D111" s="19"/>
      <c r="E111" s="19"/>
    </row>
    <row r="112" spans="1:5" ht="12.75" customHeight="1" x14ac:dyDescent="0.25">
      <c r="A112" s="19"/>
      <c r="B112" s="19"/>
      <c r="D112" s="19"/>
      <c r="E112" s="19"/>
    </row>
    <row r="113" spans="1:5" ht="12.75" customHeight="1" x14ac:dyDescent="0.25">
      <c r="A113" s="19"/>
      <c r="B113" s="19"/>
      <c r="D113" s="19"/>
      <c r="E113" s="19"/>
    </row>
    <row r="114" spans="1:5" ht="12.75" customHeight="1" x14ac:dyDescent="0.25">
      <c r="A114" s="19"/>
      <c r="B114" s="19"/>
      <c r="D114" s="19"/>
      <c r="E114" s="19"/>
    </row>
    <row r="115" spans="1:5" ht="12.75" customHeight="1" x14ac:dyDescent="0.25">
      <c r="A115" s="19"/>
      <c r="B115" s="19"/>
      <c r="D115" s="19"/>
      <c r="E115" s="19"/>
    </row>
    <row r="116" spans="1:5" ht="12.75" customHeight="1" x14ac:dyDescent="0.25">
      <c r="A116" s="19"/>
      <c r="B116" s="19"/>
      <c r="D116" s="19"/>
      <c r="E116" s="19"/>
    </row>
    <row r="117" spans="1:5" ht="12.75" customHeight="1" x14ac:dyDescent="0.25">
      <c r="A117" s="19"/>
      <c r="B117" s="19"/>
      <c r="D117" s="19"/>
      <c r="E117" s="19"/>
    </row>
    <row r="118" spans="1:5" ht="12.75" customHeight="1" x14ac:dyDescent="0.25">
      <c r="A118" s="19"/>
      <c r="B118" s="19"/>
      <c r="D118" s="19"/>
      <c r="E118" s="19"/>
    </row>
    <row r="119" spans="1:5" ht="12.75" customHeight="1" x14ac:dyDescent="0.25">
      <c r="A119" s="19"/>
      <c r="B119" s="19"/>
      <c r="D119" s="19"/>
      <c r="E119" s="19"/>
    </row>
    <row r="120" spans="1:5" ht="12.75" customHeight="1" x14ac:dyDescent="0.25">
      <c r="A120" s="19"/>
      <c r="B120" s="19"/>
      <c r="D120" s="19"/>
      <c r="E120" s="19"/>
    </row>
    <row r="121" spans="1:5" ht="12.75" customHeight="1" x14ac:dyDescent="0.25">
      <c r="A121" s="19"/>
      <c r="B121" s="19"/>
      <c r="D121" s="19"/>
      <c r="E121" s="19"/>
    </row>
    <row r="122" spans="1:5" ht="12.75" customHeight="1" x14ac:dyDescent="0.25">
      <c r="A122" s="19"/>
      <c r="B122" s="19"/>
      <c r="D122" s="19"/>
      <c r="E122" s="19"/>
    </row>
    <row r="123" spans="1:5" ht="12.75" customHeight="1" x14ac:dyDescent="0.25">
      <c r="A123" s="19"/>
      <c r="B123" s="19"/>
      <c r="D123" s="19"/>
      <c r="E123" s="19"/>
    </row>
    <row r="124" spans="1:5" ht="12.75" customHeight="1" x14ac:dyDescent="0.25">
      <c r="A124" s="19"/>
      <c r="B124" s="19"/>
      <c r="D124" s="19"/>
      <c r="E124" s="19"/>
    </row>
    <row r="125" spans="1:5" ht="12.75" customHeight="1" x14ac:dyDescent="0.25">
      <c r="A125" s="19"/>
      <c r="B125" s="19"/>
      <c r="D125" s="19"/>
      <c r="E125" s="19"/>
    </row>
    <row r="126" spans="1:5" ht="12.75" customHeight="1" x14ac:dyDescent="0.25">
      <c r="A126" s="19"/>
      <c r="B126" s="19"/>
      <c r="D126" s="19"/>
      <c r="E126" s="19"/>
    </row>
    <row r="127" spans="1:5" ht="12.75" customHeight="1" x14ac:dyDescent="0.25">
      <c r="A127" s="19"/>
      <c r="B127" s="19"/>
      <c r="D127" s="19"/>
      <c r="E127" s="19"/>
    </row>
    <row r="128" spans="1:5" ht="12.75" customHeight="1" x14ac:dyDescent="0.25">
      <c r="A128" s="19"/>
      <c r="B128" s="19"/>
      <c r="D128" s="19"/>
      <c r="E128" s="19"/>
    </row>
    <row r="129" spans="1:5" ht="12.75" customHeight="1" x14ac:dyDescent="0.25">
      <c r="A129" s="19"/>
      <c r="B129" s="19"/>
      <c r="D129" s="19"/>
      <c r="E129" s="19"/>
    </row>
    <row r="130" spans="1:5" ht="12.75" customHeight="1" x14ac:dyDescent="0.25">
      <c r="A130" s="19"/>
      <c r="B130" s="19"/>
      <c r="D130" s="19"/>
      <c r="E130" s="19"/>
    </row>
    <row r="131" spans="1:5" ht="12.75" customHeight="1" x14ac:dyDescent="0.25">
      <c r="A131" s="19"/>
      <c r="B131" s="19"/>
      <c r="D131" s="19"/>
      <c r="E131" s="19"/>
    </row>
    <row r="132" spans="1:5" ht="12.75" customHeight="1" x14ac:dyDescent="0.25">
      <c r="A132" s="19"/>
      <c r="B132" s="19"/>
      <c r="D132" s="19"/>
      <c r="E132" s="19"/>
    </row>
    <row r="133" spans="1:5" ht="12.75" customHeight="1" x14ac:dyDescent="0.25">
      <c r="A133" s="19"/>
      <c r="B133" s="19"/>
      <c r="D133" s="19"/>
      <c r="E133" s="19"/>
    </row>
    <row r="134" spans="1:5" ht="12.75" customHeight="1" x14ac:dyDescent="0.25">
      <c r="A134" s="19"/>
      <c r="B134" s="19"/>
      <c r="D134" s="19"/>
      <c r="E134" s="19"/>
    </row>
    <row r="135" spans="1:5" ht="12.75" customHeight="1" x14ac:dyDescent="0.25">
      <c r="A135" s="19"/>
      <c r="B135" s="19"/>
      <c r="D135" s="19"/>
      <c r="E135" s="19"/>
    </row>
    <row r="136" spans="1:5" ht="12.75" customHeight="1" x14ac:dyDescent="0.25">
      <c r="A136" s="19"/>
      <c r="B136" s="19"/>
      <c r="D136" s="19"/>
      <c r="E136" s="19"/>
    </row>
    <row r="137" spans="1:5" ht="12.75" customHeight="1" x14ac:dyDescent="0.25">
      <c r="A137" s="19"/>
      <c r="B137" s="19"/>
      <c r="D137" s="19"/>
      <c r="E137" s="19"/>
    </row>
    <row r="138" spans="1:5" ht="12.75" customHeight="1" x14ac:dyDescent="0.25">
      <c r="A138" s="19"/>
      <c r="B138" s="19"/>
      <c r="D138" s="19"/>
      <c r="E138" s="19"/>
    </row>
    <row r="139" spans="1:5" ht="12.75" customHeight="1" x14ac:dyDescent="0.25">
      <c r="A139" s="19"/>
      <c r="B139" s="19"/>
      <c r="D139" s="19"/>
      <c r="E139" s="19"/>
    </row>
    <row r="140" spans="1:5" ht="12.75" customHeight="1" x14ac:dyDescent="0.25">
      <c r="A140" s="19"/>
      <c r="B140" s="19"/>
      <c r="D140" s="19"/>
      <c r="E140" s="19"/>
    </row>
    <row r="141" spans="1:5" ht="12.75" customHeight="1" x14ac:dyDescent="0.25">
      <c r="A141" s="19"/>
      <c r="B141" s="19"/>
      <c r="D141" s="19"/>
      <c r="E141" s="19"/>
    </row>
    <row r="142" spans="1:5" ht="12.75" customHeight="1" x14ac:dyDescent="0.25">
      <c r="A142" s="19"/>
      <c r="B142" s="19"/>
      <c r="D142" s="19"/>
      <c r="E142" s="19"/>
    </row>
    <row r="143" spans="1:5" ht="12.75" customHeight="1" x14ac:dyDescent="0.25">
      <c r="A143" s="19"/>
      <c r="B143" s="19"/>
      <c r="D143" s="19"/>
      <c r="E143" s="19"/>
    </row>
    <row r="144" spans="1:5" ht="12.75" customHeight="1" x14ac:dyDescent="0.25">
      <c r="A144" s="19"/>
      <c r="B144" s="19"/>
      <c r="D144" s="19"/>
      <c r="E144" s="19"/>
    </row>
    <row r="145" spans="1:5" ht="12.75" customHeight="1" x14ac:dyDescent="0.25">
      <c r="A145" s="19"/>
      <c r="B145" s="19"/>
      <c r="D145" s="19"/>
      <c r="E145" s="19"/>
    </row>
    <row r="146" spans="1:5" ht="12.75" customHeight="1" x14ac:dyDescent="0.25">
      <c r="A146" s="19"/>
      <c r="B146" s="19"/>
      <c r="D146" s="19"/>
      <c r="E146" s="19"/>
    </row>
    <row r="147" spans="1:5" ht="12.75" customHeight="1" x14ac:dyDescent="0.25">
      <c r="A147" s="19"/>
      <c r="B147" s="19"/>
      <c r="D147" s="19"/>
      <c r="E147" s="19"/>
    </row>
    <row r="148" spans="1:5" ht="12.75" customHeight="1" x14ac:dyDescent="0.25">
      <c r="A148" s="19"/>
      <c r="B148" s="19"/>
      <c r="D148" s="19"/>
      <c r="E148" s="19"/>
    </row>
    <row r="149" spans="1:5" ht="12.75" customHeight="1" x14ac:dyDescent="0.25">
      <c r="A149" s="19"/>
      <c r="B149" s="19"/>
      <c r="D149" s="19"/>
      <c r="E149" s="19"/>
    </row>
    <row r="150" spans="1:5" ht="12.75" customHeight="1" x14ac:dyDescent="0.25">
      <c r="A150" s="19"/>
      <c r="B150" s="19"/>
      <c r="D150" s="19"/>
      <c r="E150" s="19"/>
    </row>
    <row r="151" spans="1:5" ht="12.75" customHeight="1" x14ac:dyDescent="0.25">
      <c r="A151" s="19"/>
      <c r="B151" s="19"/>
      <c r="D151" s="19"/>
      <c r="E151" s="19"/>
    </row>
    <row r="152" spans="1:5" ht="12.75" customHeight="1" x14ac:dyDescent="0.25">
      <c r="A152" s="19"/>
      <c r="B152" s="19"/>
      <c r="D152" s="19"/>
      <c r="E152" s="19"/>
    </row>
    <row r="153" spans="1:5" ht="12.75" customHeight="1" x14ac:dyDescent="0.25">
      <c r="A153" s="19"/>
      <c r="B153" s="19"/>
      <c r="D153" s="19"/>
      <c r="E153" s="19"/>
    </row>
    <row r="154" spans="1:5" ht="12.75" customHeight="1" x14ac:dyDescent="0.25">
      <c r="A154" s="19"/>
      <c r="B154" s="19"/>
      <c r="D154" s="19"/>
      <c r="E154" s="19"/>
    </row>
    <row r="155" spans="1:5" ht="12.75" customHeight="1" x14ac:dyDescent="0.25">
      <c r="A155" s="19"/>
      <c r="B155" s="19"/>
      <c r="D155" s="19"/>
      <c r="E155" s="19"/>
    </row>
    <row r="156" spans="1:5" ht="12.75" customHeight="1" x14ac:dyDescent="0.25">
      <c r="A156" s="19"/>
      <c r="B156" s="19"/>
      <c r="D156" s="19"/>
      <c r="E156" s="19"/>
    </row>
    <row r="157" spans="1:5" ht="12.75" customHeight="1" x14ac:dyDescent="0.25">
      <c r="A157" s="19"/>
      <c r="B157" s="19"/>
      <c r="D157" s="19"/>
      <c r="E157" s="19"/>
    </row>
    <row r="158" spans="1:5" ht="12.75" customHeight="1" x14ac:dyDescent="0.25">
      <c r="A158" s="19"/>
      <c r="B158" s="19"/>
      <c r="D158" s="19"/>
      <c r="E158" s="19"/>
    </row>
    <row r="159" spans="1:5" ht="12.75" customHeight="1" x14ac:dyDescent="0.25">
      <c r="A159" s="19"/>
      <c r="B159" s="19"/>
      <c r="D159" s="19"/>
      <c r="E159" s="19"/>
    </row>
    <row r="160" spans="1:5" ht="12.75" customHeight="1" x14ac:dyDescent="0.25">
      <c r="A160" s="19"/>
      <c r="B160" s="19"/>
      <c r="D160" s="19"/>
      <c r="E160" s="19"/>
    </row>
    <row r="161" spans="1:5" ht="12.75" customHeight="1" x14ac:dyDescent="0.25">
      <c r="A161" s="19"/>
      <c r="B161" s="19"/>
      <c r="D161" s="19"/>
      <c r="E161" s="19"/>
    </row>
    <row r="162" spans="1:5" ht="12.75" customHeight="1" x14ac:dyDescent="0.25">
      <c r="A162" s="19"/>
      <c r="B162" s="19"/>
      <c r="D162" s="19"/>
      <c r="E162" s="19"/>
    </row>
    <row r="163" spans="1:5" ht="12.75" customHeight="1" x14ac:dyDescent="0.25">
      <c r="A163" s="19"/>
      <c r="B163" s="19"/>
      <c r="D163" s="19"/>
      <c r="E163" s="19"/>
    </row>
    <row r="164" spans="1:5" ht="12.75" customHeight="1" x14ac:dyDescent="0.25">
      <c r="A164" s="19"/>
      <c r="B164" s="19"/>
      <c r="D164" s="19"/>
      <c r="E164" s="19"/>
    </row>
    <row r="165" spans="1:5" ht="12.75" customHeight="1" x14ac:dyDescent="0.25">
      <c r="A165" s="19"/>
      <c r="B165" s="19"/>
      <c r="D165" s="19"/>
      <c r="E165" s="19"/>
    </row>
    <row r="166" spans="1:5" ht="12.75" customHeight="1" x14ac:dyDescent="0.25">
      <c r="A166" s="19"/>
      <c r="B166" s="19"/>
      <c r="D166" s="19"/>
      <c r="E166" s="19"/>
    </row>
    <row r="167" spans="1:5" ht="12.75" customHeight="1" x14ac:dyDescent="0.25">
      <c r="A167" s="19"/>
      <c r="B167" s="19"/>
      <c r="D167" s="19"/>
      <c r="E167" s="19"/>
    </row>
    <row r="168" spans="1:5" ht="12.75" customHeight="1" x14ac:dyDescent="0.25">
      <c r="A168" s="19"/>
      <c r="B168" s="19"/>
      <c r="D168" s="19"/>
      <c r="E168" s="19"/>
    </row>
    <row r="169" spans="1:5" ht="12.75" customHeight="1" x14ac:dyDescent="0.25">
      <c r="A169" s="19"/>
      <c r="B169" s="19"/>
      <c r="D169" s="19"/>
      <c r="E169" s="19"/>
    </row>
    <row r="170" spans="1:5" ht="12.75" customHeight="1" x14ac:dyDescent="0.25">
      <c r="A170" s="19"/>
      <c r="B170" s="19"/>
      <c r="D170" s="19"/>
      <c r="E170" s="19"/>
    </row>
    <row r="171" spans="1:5" ht="12.75" customHeight="1" x14ac:dyDescent="0.25">
      <c r="A171" s="19"/>
      <c r="B171" s="19"/>
      <c r="D171" s="19"/>
      <c r="E171" s="19"/>
    </row>
    <row r="172" spans="1:5" ht="12.75" customHeight="1" x14ac:dyDescent="0.25">
      <c r="A172" s="19"/>
      <c r="B172" s="19"/>
      <c r="D172" s="19"/>
      <c r="E172" s="19"/>
    </row>
    <row r="173" spans="1:5" ht="12.75" customHeight="1" x14ac:dyDescent="0.25">
      <c r="A173" s="19"/>
      <c r="B173" s="19"/>
      <c r="D173" s="19"/>
      <c r="E173" s="19"/>
    </row>
    <row r="174" spans="1:5" ht="12.75" customHeight="1" x14ac:dyDescent="0.25">
      <c r="A174" s="19"/>
      <c r="B174" s="19"/>
      <c r="D174" s="19"/>
      <c r="E174" s="19"/>
    </row>
    <row r="175" spans="1:5" ht="12.75" customHeight="1" x14ac:dyDescent="0.25">
      <c r="A175" s="19"/>
      <c r="B175" s="19"/>
      <c r="D175" s="19"/>
      <c r="E175" s="19"/>
    </row>
    <row r="176" spans="1:5" ht="12.75" customHeight="1" x14ac:dyDescent="0.25">
      <c r="A176" s="19"/>
      <c r="B176" s="19"/>
      <c r="D176" s="19"/>
      <c r="E176" s="19"/>
    </row>
    <row r="177" spans="1:5" ht="12.75" customHeight="1" x14ac:dyDescent="0.25">
      <c r="A177" s="19"/>
      <c r="B177" s="19"/>
      <c r="D177" s="19"/>
      <c r="E177" s="19"/>
    </row>
    <row r="178" spans="1:5" ht="12.75" customHeight="1" x14ac:dyDescent="0.25">
      <c r="A178" s="19"/>
      <c r="B178" s="19"/>
      <c r="D178" s="19"/>
      <c r="E178" s="19"/>
    </row>
    <row r="179" spans="1:5" ht="12.75" customHeight="1" x14ac:dyDescent="0.25">
      <c r="A179" s="19"/>
      <c r="B179" s="19"/>
      <c r="D179" s="19"/>
      <c r="E179" s="19"/>
    </row>
    <row r="180" spans="1:5" ht="12.75" customHeight="1" x14ac:dyDescent="0.25">
      <c r="A180" s="19"/>
      <c r="B180" s="19"/>
      <c r="D180" s="19"/>
      <c r="E180" s="19"/>
    </row>
    <row r="181" spans="1:5" ht="12.75" customHeight="1" x14ac:dyDescent="0.25">
      <c r="A181" s="19"/>
      <c r="B181" s="19"/>
      <c r="D181" s="19"/>
      <c r="E181" s="19"/>
    </row>
    <row r="182" spans="1:5" ht="12.75" customHeight="1" x14ac:dyDescent="0.25">
      <c r="A182" s="19"/>
      <c r="B182" s="19"/>
      <c r="D182" s="19"/>
      <c r="E182" s="19"/>
    </row>
    <row r="183" spans="1:5" ht="12.75" customHeight="1" x14ac:dyDescent="0.25">
      <c r="A183" s="19"/>
      <c r="B183" s="19"/>
      <c r="D183" s="19"/>
      <c r="E183" s="19"/>
    </row>
    <row r="184" spans="1:5" ht="12.75" customHeight="1" x14ac:dyDescent="0.25">
      <c r="A184" s="19"/>
      <c r="B184" s="19"/>
      <c r="D184" s="19"/>
      <c r="E184" s="19"/>
    </row>
    <row r="185" spans="1:5" ht="12.75" customHeight="1" x14ac:dyDescent="0.25">
      <c r="A185" s="19"/>
      <c r="B185" s="19"/>
      <c r="D185" s="19"/>
      <c r="E185" s="19"/>
    </row>
    <row r="186" spans="1:5" ht="12.75" customHeight="1" x14ac:dyDescent="0.25">
      <c r="A186" s="19"/>
      <c r="B186" s="19"/>
      <c r="D186" s="19"/>
      <c r="E186" s="19"/>
    </row>
    <row r="187" spans="1:5" ht="12.75" customHeight="1" x14ac:dyDescent="0.25">
      <c r="A187" s="19"/>
      <c r="B187" s="19"/>
      <c r="D187" s="19"/>
      <c r="E187" s="19"/>
    </row>
    <row r="188" spans="1:5" ht="12.75" customHeight="1" x14ac:dyDescent="0.25">
      <c r="A188" s="19"/>
      <c r="B188" s="19"/>
      <c r="D188" s="19"/>
      <c r="E188" s="19"/>
    </row>
    <row r="189" spans="1:5" ht="12.75" customHeight="1" x14ac:dyDescent="0.25">
      <c r="A189" s="19"/>
      <c r="B189" s="19"/>
      <c r="D189" s="19"/>
      <c r="E189" s="19"/>
    </row>
    <row r="190" spans="1:5" ht="12.75" customHeight="1" x14ac:dyDescent="0.25">
      <c r="A190" s="19"/>
      <c r="B190" s="19"/>
      <c r="D190" s="19"/>
      <c r="E190" s="19"/>
    </row>
    <row r="191" spans="1:5" ht="12.75" customHeight="1" x14ac:dyDescent="0.25">
      <c r="A191" s="19"/>
      <c r="B191" s="19"/>
      <c r="D191" s="19"/>
      <c r="E191" s="19"/>
    </row>
    <row r="192" spans="1:5" ht="12.75" customHeight="1" x14ac:dyDescent="0.25">
      <c r="A192" s="19"/>
      <c r="B192" s="19"/>
      <c r="D192" s="19"/>
      <c r="E192" s="19"/>
    </row>
    <row r="193" spans="1:5" ht="12.75" customHeight="1" x14ac:dyDescent="0.25">
      <c r="A193" s="19"/>
      <c r="B193" s="19"/>
      <c r="D193" s="19"/>
      <c r="E193" s="19"/>
    </row>
    <row r="194" spans="1:5" ht="12.75" customHeight="1" x14ac:dyDescent="0.25">
      <c r="A194" s="19"/>
      <c r="B194" s="19"/>
      <c r="D194" s="19"/>
      <c r="E194" s="19"/>
    </row>
    <row r="195" spans="1:5" ht="12.75" customHeight="1" x14ac:dyDescent="0.25">
      <c r="A195" s="19"/>
      <c r="B195" s="19"/>
      <c r="D195" s="19"/>
      <c r="E195" s="19"/>
    </row>
    <row r="196" spans="1:5" ht="12.75" customHeight="1" x14ac:dyDescent="0.25">
      <c r="A196" s="19"/>
      <c r="B196" s="19"/>
      <c r="D196" s="19"/>
      <c r="E196" s="19"/>
    </row>
    <row r="197" spans="1:5" ht="12.75" customHeight="1" x14ac:dyDescent="0.25">
      <c r="A197" s="19"/>
      <c r="B197" s="19"/>
      <c r="D197" s="19"/>
      <c r="E197" s="19"/>
    </row>
    <row r="198" spans="1:5" ht="12.75" customHeight="1" x14ac:dyDescent="0.25">
      <c r="A198" s="19"/>
      <c r="B198" s="19"/>
      <c r="D198" s="19"/>
      <c r="E198" s="19"/>
    </row>
    <row r="199" spans="1:5" ht="12.75" customHeight="1" x14ac:dyDescent="0.25">
      <c r="A199" s="19"/>
      <c r="B199" s="19"/>
      <c r="D199" s="19"/>
      <c r="E199" s="19"/>
    </row>
    <row r="200" spans="1:5" ht="12.75" customHeight="1" x14ac:dyDescent="0.25">
      <c r="A200" s="19"/>
      <c r="B200" s="19"/>
      <c r="D200" s="19"/>
      <c r="E200" s="19"/>
    </row>
    <row r="201" spans="1:5" ht="12.75" customHeight="1" x14ac:dyDescent="0.25">
      <c r="A201" s="19"/>
      <c r="B201" s="19"/>
      <c r="D201" s="19"/>
      <c r="E201" s="19"/>
    </row>
    <row r="202" spans="1:5" ht="12.75" customHeight="1" x14ac:dyDescent="0.25">
      <c r="A202" s="19"/>
      <c r="B202" s="19"/>
      <c r="D202" s="19"/>
      <c r="E202" s="19"/>
    </row>
    <row r="203" spans="1:5" ht="12.75" customHeight="1" x14ac:dyDescent="0.25">
      <c r="A203" s="19"/>
      <c r="B203" s="19"/>
      <c r="D203" s="19"/>
      <c r="E203" s="19"/>
    </row>
    <row r="204" spans="1:5" ht="12.75" customHeight="1" x14ac:dyDescent="0.25">
      <c r="A204" s="19"/>
      <c r="B204" s="19"/>
      <c r="D204" s="19"/>
      <c r="E204" s="19"/>
    </row>
    <row r="205" spans="1:5" ht="12.75" customHeight="1" x14ac:dyDescent="0.25">
      <c r="A205" s="19"/>
      <c r="B205" s="19"/>
      <c r="D205" s="19"/>
      <c r="E205" s="19"/>
    </row>
    <row r="206" spans="1:5" ht="12.75" customHeight="1" x14ac:dyDescent="0.25">
      <c r="A206" s="19"/>
      <c r="B206" s="19"/>
      <c r="D206" s="19"/>
      <c r="E206" s="19"/>
    </row>
    <row r="207" spans="1:5" ht="12.75" customHeight="1" x14ac:dyDescent="0.25">
      <c r="A207" s="19"/>
      <c r="B207" s="19"/>
      <c r="D207" s="19"/>
      <c r="E207" s="19"/>
    </row>
    <row r="208" spans="1:5" ht="12.75" customHeight="1" x14ac:dyDescent="0.25">
      <c r="A208" s="19"/>
      <c r="B208" s="19"/>
      <c r="D208" s="19"/>
      <c r="E208" s="19"/>
    </row>
    <row r="209" spans="1:5" ht="12.75" customHeight="1" x14ac:dyDescent="0.25">
      <c r="A209" s="19"/>
      <c r="B209" s="19"/>
      <c r="D209" s="19"/>
      <c r="E209" s="19"/>
    </row>
    <row r="210" spans="1:5" ht="12.75" customHeight="1" x14ac:dyDescent="0.25">
      <c r="A210" s="19"/>
      <c r="B210" s="19"/>
      <c r="D210" s="19"/>
      <c r="E210" s="19"/>
    </row>
    <row r="211" spans="1:5" ht="12.75" customHeight="1" x14ac:dyDescent="0.25">
      <c r="A211" s="19"/>
      <c r="B211" s="19"/>
      <c r="D211" s="19"/>
      <c r="E211" s="19"/>
    </row>
    <row r="212" spans="1:5" ht="12.75" customHeight="1" x14ac:dyDescent="0.25">
      <c r="A212" s="19"/>
      <c r="B212" s="19"/>
      <c r="D212" s="19"/>
      <c r="E212" s="19"/>
    </row>
    <row r="213" spans="1:5" ht="12.75" customHeight="1" x14ac:dyDescent="0.25">
      <c r="A213" s="19"/>
      <c r="B213" s="19"/>
      <c r="D213" s="19"/>
      <c r="E213" s="19"/>
    </row>
    <row r="214" spans="1:5" ht="12.75" customHeight="1" x14ac:dyDescent="0.25">
      <c r="A214" s="19"/>
      <c r="B214" s="19"/>
      <c r="D214" s="19"/>
      <c r="E214" s="19"/>
    </row>
    <row r="215" spans="1:5" ht="12.75" customHeight="1" x14ac:dyDescent="0.25">
      <c r="A215" s="19"/>
      <c r="B215" s="19"/>
      <c r="D215" s="19"/>
      <c r="E215" s="19"/>
    </row>
    <row r="216" spans="1:5" ht="12.75" customHeight="1" x14ac:dyDescent="0.25">
      <c r="A216" s="19"/>
      <c r="B216" s="19"/>
      <c r="D216" s="19"/>
      <c r="E216" s="19"/>
    </row>
    <row r="217" spans="1:5" ht="12.75" customHeight="1" x14ac:dyDescent="0.25">
      <c r="A217" s="19"/>
      <c r="B217" s="19"/>
      <c r="D217" s="19"/>
      <c r="E217" s="19"/>
    </row>
    <row r="218" spans="1:5" ht="12.75" customHeight="1" x14ac:dyDescent="0.25">
      <c r="A218" s="19"/>
      <c r="B218" s="19"/>
      <c r="D218" s="19"/>
      <c r="E218" s="19"/>
    </row>
    <row r="219" spans="1:5" ht="12.75" customHeight="1" x14ac:dyDescent="0.25">
      <c r="A219" s="19"/>
      <c r="B219" s="19"/>
      <c r="D219" s="19"/>
      <c r="E219" s="19"/>
    </row>
    <row r="220" spans="1:5" ht="12.75" customHeight="1" x14ac:dyDescent="0.25">
      <c r="A220" s="19"/>
      <c r="B220" s="19"/>
      <c r="D220" s="19"/>
      <c r="E220" s="19"/>
    </row>
    <row r="221" spans="1:5" ht="12.75" customHeight="1" x14ac:dyDescent="0.25">
      <c r="A221" s="19"/>
      <c r="B221" s="19"/>
      <c r="D221" s="19"/>
      <c r="E221" s="19"/>
    </row>
    <row r="222" spans="1:5" ht="12.75" customHeight="1" x14ac:dyDescent="0.25">
      <c r="A222" s="19"/>
      <c r="B222" s="19"/>
      <c r="D222" s="19"/>
      <c r="E222" s="19"/>
    </row>
    <row r="223" spans="1:5" ht="12.75" customHeight="1" x14ac:dyDescent="0.25">
      <c r="A223" s="19"/>
      <c r="B223" s="19"/>
      <c r="D223" s="19"/>
      <c r="E223" s="19"/>
    </row>
    <row r="224" spans="1:5" ht="12.75" customHeight="1" x14ac:dyDescent="0.25">
      <c r="A224" s="19"/>
      <c r="B224" s="19"/>
      <c r="D224" s="19"/>
      <c r="E224" s="19"/>
    </row>
    <row r="225" spans="1:5" ht="12.75" customHeight="1" x14ac:dyDescent="0.25">
      <c r="A225" s="19"/>
      <c r="B225" s="19"/>
      <c r="D225" s="19"/>
      <c r="E225" s="19"/>
    </row>
    <row r="226" spans="1:5" ht="12.75" customHeight="1" x14ac:dyDescent="0.25">
      <c r="A226" s="19"/>
      <c r="B226" s="19"/>
      <c r="D226" s="19"/>
      <c r="E226" s="19"/>
    </row>
    <row r="227" spans="1:5" ht="12.75" customHeight="1" x14ac:dyDescent="0.25">
      <c r="A227" s="19"/>
      <c r="B227" s="19"/>
      <c r="D227" s="19"/>
      <c r="E227" s="19"/>
    </row>
    <row r="228" spans="1:5" ht="12.75" customHeight="1" x14ac:dyDescent="0.25">
      <c r="A228" s="19"/>
      <c r="B228" s="19"/>
      <c r="D228" s="19"/>
      <c r="E228" s="19"/>
    </row>
    <row r="229" spans="1:5" ht="12.75" customHeight="1" x14ac:dyDescent="0.25">
      <c r="A229" s="19"/>
      <c r="B229" s="19"/>
      <c r="D229" s="19"/>
      <c r="E229" s="19"/>
    </row>
    <row r="230" spans="1:5" ht="12.75" customHeight="1" x14ac:dyDescent="0.25">
      <c r="A230" s="19"/>
      <c r="B230" s="19"/>
      <c r="D230" s="19"/>
      <c r="E230" s="19"/>
    </row>
    <row r="231" spans="1:5" ht="12.75" customHeight="1" x14ac:dyDescent="0.25">
      <c r="A231" s="19"/>
      <c r="B231" s="19"/>
      <c r="D231" s="19"/>
      <c r="E231" s="19"/>
    </row>
    <row r="232" spans="1:5" ht="12.75" customHeight="1" x14ac:dyDescent="0.25">
      <c r="A232" s="19"/>
      <c r="B232" s="19"/>
      <c r="D232" s="19"/>
      <c r="E232" s="19"/>
    </row>
    <row r="233" spans="1:5" ht="12.75" customHeight="1" x14ac:dyDescent="0.25">
      <c r="A233" s="19"/>
      <c r="B233" s="19"/>
      <c r="D233" s="19"/>
      <c r="E233" s="19"/>
    </row>
    <row r="234" spans="1:5" ht="12.75" customHeight="1" x14ac:dyDescent="0.25">
      <c r="A234" s="19"/>
      <c r="B234" s="19"/>
      <c r="D234" s="19"/>
      <c r="E234" s="19"/>
    </row>
    <row r="235" spans="1:5" ht="12.75" customHeight="1" x14ac:dyDescent="0.25">
      <c r="A235" s="19"/>
      <c r="B235" s="19"/>
      <c r="D235" s="19"/>
      <c r="E235" s="19"/>
    </row>
    <row r="236" spans="1:5" ht="12.75" customHeight="1" x14ac:dyDescent="0.25">
      <c r="A236" s="19"/>
      <c r="B236" s="19"/>
      <c r="D236" s="19"/>
      <c r="E236" s="19"/>
    </row>
    <row r="237" spans="1:5" ht="12.75" customHeight="1" x14ac:dyDescent="0.25">
      <c r="A237" s="19"/>
      <c r="B237" s="19"/>
      <c r="D237" s="19"/>
      <c r="E237" s="19"/>
    </row>
    <row r="238" spans="1:5" ht="12.75" customHeight="1" x14ac:dyDescent="0.25">
      <c r="A238" s="19"/>
      <c r="B238" s="19"/>
      <c r="D238" s="19"/>
      <c r="E238" s="19"/>
    </row>
    <row r="239" spans="1:5" ht="12.75" customHeight="1" x14ac:dyDescent="0.25">
      <c r="A239" s="19"/>
      <c r="B239" s="19"/>
      <c r="D239" s="19"/>
      <c r="E239" s="19"/>
    </row>
    <row r="240" spans="1:5" ht="12.75" customHeight="1" x14ac:dyDescent="0.25">
      <c r="A240" s="19"/>
      <c r="B240" s="19"/>
      <c r="D240" s="19"/>
      <c r="E240" s="19"/>
    </row>
    <row r="241" spans="1:5" ht="12.75" customHeight="1" x14ac:dyDescent="0.25">
      <c r="A241" s="19"/>
      <c r="B241" s="19"/>
      <c r="D241" s="19"/>
      <c r="E241" s="19"/>
    </row>
    <row r="242" spans="1:5" ht="12.75" customHeight="1" x14ac:dyDescent="0.25">
      <c r="A242" s="19"/>
      <c r="B242" s="19"/>
      <c r="D242" s="19"/>
      <c r="E242" s="19"/>
    </row>
    <row r="243" spans="1:5" ht="12.75" customHeight="1" x14ac:dyDescent="0.25">
      <c r="A243" s="19"/>
      <c r="B243" s="19"/>
      <c r="D243" s="19"/>
      <c r="E243" s="19"/>
    </row>
    <row r="244" spans="1:5" ht="12.75" customHeight="1" x14ac:dyDescent="0.25">
      <c r="A244" s="19"/>
      <c r="B244" s="19"/>
      <c r="D244" s="19"/>
      <c r="E244" s="19"/>
    </row>
    <row r="245" spans="1:5" ht="12.75" customHeight="1" x14ac:dyDescent="0.25">
      <c r="A245" s="19"/>
      <c r="B245" s="19"/>
      <c r="D245" s="19"/>
      <c r="E245" s="19"/>
    </row>
    <row r="246" spans="1:5" ht="12.75" customHeight="1" x14ac:dyDescent="0.25">
      <c r="A246" s="19"/>
      <c r="B246" s="19"/>
      <c r="D246" s="19"/>
      <c r="E246" s="19"/>
    </row>
    <row r="247" spans="1:5" ht="12.75" customHeight="1" x14ac:dyDescent="0.25">
      <c r="A247" s="19"/>
      <c r="B247" s="19"/>
      <c r="D247" s="19"/>
      <c r="E247" s="19"/>
    </row>
    <row r="248" spans="1:5" ht="12.75" customHeight="1" x14ac:dyDescent="0.25">
      <c r="A248" s="19"/>
      <c r="B248" s="19"/>
      <c r="D248" s="19"/>
      <c r="E248" s="19"/>
    </row>
    <row r="249" spans="1:5" ht="12.75" customHeight="1" x14ac:dyDescent="0.25">
      <c r="A249" s="19"/>
      <c r="B249" s="19"/>
      <c r="D249" s="19"/>
      <c r="E249" s="19"/>
    </row>
    <row r="250" spans="1:5" ht="12.75" customHeight="1" x14ac:dyDescent="0.25">
      <c r="A250" s="19"/>
      <c r="B250" s="19"/>
      <c r="D250" s="19"/>
      <c r="E250" s="19"/>
    </row>
    <row r="251" spans="1:5" ht="12.75" customHeight="1" x14ac:dyDescent="0.25">
      <c r="A251" s="19"/>
      <c r="B251" s="19"/>
      <c r="D251" s="19"/>
      <c r="E251" s="19"/>
    </row>
    <row r="252" spans="1:5" ht="12.75" customHeight="1" x14ac:dyDescent="0.25">
      <c r="A252" s="19"/>
      <c r="B252" s="19"/>
      <c r="D252" s="19"/>
      <c r="E252" s="19"/>
    </row>
    <row r="253" spans="1:5" ht="12.75" customHeight="1" x14ac:dyDescent="0.25">
      <c r="A253" s="19"/>
      <c r="B253" s="19"/>
      <c r="D253" s="19"/>
      <c r="E253" s="19"/>
    </row>
    <row r="254" spans="1:5" ht="12.75" customHeight="1" x14ac:dyDescent="0.25">
      <c r="A254" s="19"/>
      <c r="B254" s="19"/>
      <c r="D254" s="19"/>
      <c r="E254" s="19"/>
    </row>
    <row r="255" spans="1:5" ht="12.75" customHeight="1" x14ac:dyDescent="0.25">
      <c r="A255" s="19"/>
      <c r="B255" s="19"/>
      <c r="D255" s="19"/>
      <c r="E255" s="19"/>
    </row>
    <row r="256" spans="1:5" ht="12.75" customHeight="1" x14ac:dyDescent="0.25">
      <c r="A256" s="19"/>
      <c r="B256" s="19"/>
      <c r="D256" s="19"/>
      <c r="E256" s="19"/>
    </row>
    <row r="257" spans="1:5" ht="12.75" customHeight="1" x14ac:dyDescent="0.25">
      <c r="A257" s="19"/>
      <c r="B257" s="19"/>
      <c r="D257" s="19"/>
      <c r="E257" s="19"/>
    </row>
    <row r="258" spans="1:5" ht="12.75" customHeight="1" x14ac:dyDescent="0.25">
      <c r="A258" s="19"/>
      <c r="B258" s="19"/>
      <c r="D258" s="19"/>
      <c r="E258" s="19"/>
    </row>
    <row r="259" spans="1:5" ht="12.75" customHeight="1" x14ac:dyDescent="0.25">
      <c r="A259" s="19"/>
      <c r="B259" s="19"/>
      <c r="D259" s="19"/>
      <c r="E259" s="19"/>
    </row>
    <row r="260" spans="1:5" ht="12.75" customHeight="1" x14ac:dyDescent="0.25">
      <c r="A260" s="19"/>
      <c r="B260" s="19"/>
      <c r="D260" s="19"/>
      <c r="E260" s="19"/>
    </row>
    <row r="261" spans="1:5" ht="12.75" customHeight="1" x14ac:dyDescent="0.25">
      <c r="A261" s="19"/>
      <c r="B261" s="19"/>
      <c r="D261" s="19"/>
      <c r="E261" s="19"/>
    </row>
    <row r="262" spans="1:5" ht="12.75" customHeight="1" x14ac:dyDescent="0.25">
      <c r="A262" s="19"/>
      <c r="B262" s="19"/>
      <c r="D262" s="19"/>
      <c r="E262" s="19"/>
    </row>
    <row r="263" spans="1:5" ht="12.75" customHeight="1" x14ac:dyDescent="0.25"/>
    <row r="264" spans="1:5" ht="12.75" customHeight="1" x14ac:dyDescent="0.25"/>
    <row r="265" spans="1:5" ht="12.75" customHeight="1" x14ac:dyDescent="0.25"/>
    <row r="266" spans="1:5" ht="12.75" customHeight="1" x14ac:dyDescent="0.25"/>
    <row r="267" spans="1:5" ht="12.75" customHeight="1" x14ac:dyDescent="0.25"/>
    <row r="268" spans="1:5" ht="12.75" customHeight="1" x14ac:dyDescent="0.25"/>
    <row r="269" spans="1:5" ht="12.75" customHeight="1" x14ac:dyDescent="0.25"/>
    <row r="270" spans="1:5" ht="12.75" customHeight="1" x14ac:dyDescent="0.25"/>
    <row r="271" spans="1:5" ht="12.75" customHeight="1" x14ac:dyDescent="0.25"/>
    <row r="272" spans="1:5"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76">
    <mergeCell ref="Z5:AE5"/>
    <mergeCell ref="AG5:AN5"/>
    <mergeCell ref="AG6:AN6"/>
    <mergeCell ref="J4:L4"/>
    <mergeCell ref="J5:L5"/>
    <mergeCell ref="M4:X4"/>
    <mergeCell ref="M5:X5"/>
    <mergeCell ref="Z2:AE2"/>
    <mergeCell ref="AG2:AN2"/>
    <mergeCell ref="Z3:AE3"/>
    <mergeCell ref="AG3:AN3"/>
    <mergeCell ref="Z4:AE4"/>
    <mergeCell ref="AG4:AN4"/>
    <mergeCell ref="I5:I6"/>
    <mergeCell ref="J6:L6"/>
    <mergeCell ref="J7:L7"/>
    <mergeCell ref="J8:L8"/>
    <mergeCell ref="N8:O9"/>
    <mergeCell ref="M6:X6"/>
    <mergeCell ref="P8:P12"/>
    <mergeCell ref="C9:C12"/>
    <mergeCell ref="O10:O12"/>
    <mergeCell ref="X8:X12"/>
    <mergeCell ref="Y9:Y12"/>
    <mergeCell ref="K9:K12"/>
    <mergeCell ref="L9:L12"/>
    <mergeCell ref="I8:I12"/>
    <mergeCell ref="J9:J12"/>
    <mergeCell ref="M9:M12"/>
    <mergeCell ref="N10:N12"/>
    <mergeCell ref="Z9:Z12"/>
    <mergeCell ref="AA9:AA12"/>
    <mergeCell ref="U8:U12"/>
    <mergeCell ref="V10:V12"/>
    <mergeCell ref="AC8:AC12"/>
    <mergeCell ref="A1:B3"/>
    <mergeCell ref="C1:C3"/>
    <mergeCell ref="D1:H1"/>
    <mergeCell ref="J1:L1"/>
    <mergeCell ref="M1:X1"/>
    <mergeCell ref="J2:L2"/>
    <mergeCell ref="M2:X2"/>
    <mergeCell ref="J3:L3"/>
    <mergeCell ref="M3:X3"/>
    <mergeCell ref="Z1:AN1"/>
    <mergeCell ref="D2:E2"/>
    <mergeCell ref="Y2:Y4"/>
    <mergeCell ref="Y6:Y8"/>
    <mergeCell ref="Z6:AE6"/>
    <mergeCell ref="Z7:AE7"/>
    <mergeCell ref="M7:X7"/>
    <mergeCell ref="R8:T8"/>
    <mergeCell ref="Z8:AA8"/>
    <mergeCell ref="AG7:AN7"/>
    <mergeCell ref="AG8:AN8"/>
    <mergeCell ref="Q8:Q12"/>
    <mergeCell ref="V8:W9"/>
    <mergeCell ref="AD8:AE9"/>
    <mergeCell ref="AF8:AF12"/>
    <mergeCell ref="T9:T12"/>
    <mergeCell ref="A10:A12"/>
    <mergeCell ref="R9:R12"/>
    <mergeCell ref="S9:S12"/>
    <mergeCell ref="AL9:AM9"/>
    <mergeCell ref="AN9:AN12"/>
    <mergeCell ref="AL10:AL12"/>
    <mergeCell ref="AM10:AM12"/>
    <mergeCell ref="AG9:AG12"/>
    <mergeCell ref="AH9:AH12"/>
    <mergeCell ref="AI9:AI12"/>
    <mergeCell ref="AJ9:AJ12"/>
    <mergeCell ref="AK9:AK12"/>
    <mergeCell ref="AD10:AD12"/>
    <mergeCell ref="AB9:AB12"/>
    <mergeCell ref="W10:W12"/>
    <mergeCell ref="AE10:AE12"/>
  </mergeCells>
  <conditionalFormatting sqref="B4:B8">
    <cfRule type="cellIs" dxfId="6" priority="1" stopIfTrue="1" operator="greaterThan">
      <formula>6</formula>
    </cfRule>
  </conditionalFormatting>
  <conditionalFormatting sqref="E3:E32 B13:B32">
    <cfRule type="cellIs" dxfId="5" priority="2" stopIfTrue="1" operator="equal">
      <formula>1</formula>
    </cfRule>
  </conditionalFormatting>
  <conditionalFormatting sqref="I7">
    <cfRule type="cellIs" dxfId="4" priority="3" stopIfTrue="1" operator="greaterThan">
      <formula>3</formula>
    </cfRule>
  </conditionalFormatting>
  <conditionalFormatting sqref="M8">
    <cfRule type="cellIs" dxfId="3" priority="4" stopIfTrue="1" operator="notBetween">
      <formula>0</formula>
      <formula>3</formula>
    </cfRule>
  </conditionalFormatting>
  <conditionalFormatting sqref="M1:X7">
    <cfRule type="cellIs" dxfId="2" priority="5" stopIfTrue="1" operator="equal">
      <formula>""</formula>
    </cfRule>
  </conditionalFormatting>
  <conditionalFormatting sqref="P13:P32 X13:X32 AF13:AF32 AN13:AN32">
    <cfRule type="cellIs" dxfId="1" priority="6" stopIfTrue="1" operator="equal">
      <formula>-1</formula>
    </cfRule>
  </conditionalFormatting>
  <conditionalFormatting sqref="Y6:Y8">
    <cfRule type="cellIs" dxfId="0" priority="7" stopIfTrue="1" operator="notBetween">
      <formula>0.9</formula>
      <formula>2.1</formula>
    </cfRule>
  </conditionalFormatting>
  <dataValidations count="2">
    <dataValidation type="decimal" allowBlank="1" showErrorMessage="1" sqref="Y2" xr:uid="{00000000-0002-0000-1900-000000000000}">
      <formula1>1</formula1>
      <formula2>9</formula2>
    </dataValidation>
    <dataValidation type="decimal" allowBlank="1" showErrorMessage="1" sqref="Y6" xr:uid="{00000000-0002-0000-1900-000001000000}">
      <formula1>1</formula1>
      <formula2>2</formula2>
    </dataValidation>
  </dataValidations>
  <pageMargins left="0.75" right="0.75" top="1" bottom="1"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Info</vt:lpstr>
      <vt:lpstr>Proj</vt:lpstr>
      <vt:lpstr>V Tm P</vt:lpstr>
      <vt:lpstr>JV Tm P</vt:lpstr>
      <vt:lpstr>Top T</vt:lpstr>
      <vt:lpstr>Top I</vt:lpstr>
      <vt:lpstr>AHS</vt:lpstr>
      <vt:lpstr>BHS</vt:lpstr>
      <vt:lpstr>CHS</vt:lpstr>
      <vt:lpstr>HMJHS</vt:lpstr>
      <vt:lpstr>KHS</vt:lpstr>
      <vt:lpstr>Kings</vt:lpstr>
      <vt:lpstr>MHS</vt:lpstr>
      <vt:lpstr>SWHS</vt:lpstr>
      <vt:lpstr>AMHS</vt:lpstr>
      <vt:lpstr>S10</vt:lpstr>
      <vt:lpstr>S11</vt:lpstr>
      <vt:lpstr>S12</vt:lpstr>
      <vt:lpstr>S13</vt:lpstr>
      <vt:lpstr>S14</vt:lpstr>
      <vt:lpstr>S15</vt:lpstr>
      <vt:lpstr>S16</vt:lpstr>
      <vt:lpstr>S17</vt:lpstr>
      <vt:lpstr>S18</vt:lpstr>
      <vt:lpstr>S19</vt:lpstr>
      <vt:lpstr>S20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Miller</dc:creator>
  <cp:lastModifiedBy>Baldridge Rebekah R.</cp:lastModifiedBy>
  <dcterms:created xsi:type="dcterms:W3CDTF">2003-09-01T21:20:30Z</dcterms:created>
  <dcterms:modified xsi:type="dcterms:W3CDTF">2026-03-12T15:07:46Z</dcterms:modified>
</cp:coreProperties>
</file>